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energyinnovation.sharepoint.com/sites/EUEPSModeling/Shared Documents/InputData_TEP/bldgs/BASoBC/"/>
    </mc:Choice>
  </mc:AlternateContent>
  <xr:revisionPtr revIDLastSave="1" documentId="11_B116C24413A1F3962F2C0056F9B940FE2021CFCE" xr6:coauthVersionLast="47" xr6:coauthVersionMax="47" xr10:uidLastSave="{60AAA9CB-FA77-4453-970D-D1B7F1904D39}"/>
  <bookViews>
    <workbookView xWindow="14295" yWindow="0" windowWidth="14610" windowHeight="15585" firstSheet="10" activeTab="15" xr2:uid="{00000000-000D-0000-FFFF-FFFF00000000}"/>
  </bookViews>
  <sheets>
    <sheet name="About" sheetId="1" r:id="rId1"/>
    <sheet name="inflation&amp;exchange" sheetId="2" r:id="rId2"/>
    <sheet name="Calculations_USA" sheetId="3" r:id="rId3"/>
    <sheet name="data_population" sheetId="4" r:id="rId4"/>
    <sheet name="appliances_res" sheetId="5" r:id="rId5"/>
    <sheet name="appliance_comm" sheetId="6" r:id="rId6"/>
    <sheet name="lighting_res" sheetId="7" r:id="rId7"/>
    <sheet name="lighting_comm" sheetId="8" r:id="rId8"/>
    <sheet name="input_cooling&amp;ventilation" sheetId="9" r:id="rId9"/>
    <sheet name="input_cool&amp;vent_evolution" sheetId="10" r:id="rId10"/>
    <sheet name="calculation_cooling&amp;ventilation" sheetId="11" r:id="rId11"/>
    <sheet name="Cooling" sheetId="12" state="hidden" r:id="rId12"/>
    <sheet name="BASoBC-urban-residential" sheetId="13" r:id="rId13"/>
    <sheet name="BASoBC-commercial" sheetId="14" r:id="rId14"/>
    <sheet name="BASoBC-rural-residential" sheetId="15" r:id="rId15"/>
    <sheet name="code" sheetId="16" r:id="rId16"/>
  </sheets>
  <externalReferences>
    <externalReference r:id="rId17"/>
    <externalReference r:id="rId18"/>
  </externalReferences>
  <definedNames>
    <definedName name="_xlnm._FilterDatabase" localSheetId="10" hidden="1">'calculation_cooling&amp;ventilation'!$A$1:$T$331</definedName>
    <definedName name="Fraction_coal">[1]About!$C$59</definedName>
    <definedName name="gal_per_barrel">[2]About!$A$63</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2" l="1"/>
  <c r="C10" i="12"/>
  <c r="F9" i="12"/>
  <c r="F8" i="12"/>
  <c r="D5" i="12"/>
  <c r="C5" i="12"/>
  <c r="F4" i="12"/>
  <c r="F3" i="12"/>
  <c r="EC331" i="11"/>
  <c r="X331" i="11"/>
  <c r="L331" i="11"/>
  <c r="K331" i="11"/>
  <c r="EC330" i="11"/>
  <c r="X330" i="11"/>
  <c r="L330" i="11"/>
  <c r="K330" i="11"/>
  <c r="EC329" i="11"/>
  <c r="X329" i="11"/>
  <c r="L329" i="11"/>
  <c r="K329" i="11"/>
  <c r="EC328" i="11"/>
  <c r="X328" i="11"/>
  <c r="L328" i="11"/>
  <c r="K328" i="11"/>
  <c r="EC327" i="11"/>
  <c r="X327" i="11"/>
  <c r="L327" i="11"/>
  <c r="K327" i="11"/>
  <c r="EC326" i="11"/>
  <c r="X326" i="11"/>
  <c r="L326" i="11"/>
  <c r="K326" i="11"/>
  <c r="EC325" i="11"/>
  <c r="X325" i="11"/>
  <c r="L325" i="11"/>
  <c r="K325" i="11"/>
  <c r="EC324" i="11"/>
  <c r="X324" i="11"/>
  <c r="L324" i="11"/>
  <c r="K324" i="11"/>
  <c r="EC323" i="11"/>
  <c r="X323" i="11"/>
  <c r="L323" i="11"/>
  <c r="K323" i="11"/>
  <c r="EC322" i="11"/>
  <c r="X322" i="11"/>
  <c r="L322" i="11"/>
  <c r="K322" i="11"/>
  <c r="EC321" i="11"/>
  <c r="X321" i="11"/>
  <c r="L321" i="11"/>
  <c r="K321" i="11"/>
  <c r="EC320" i="11"/>
  <c r="X320" i="11"/>
  <c r="L320" i="11"/>
  <c r="K320" i="11"/>
  <c r="EC319" i="11"/>
  <c r="X319" i="11"/>
  <c r="L319" i="11"/>
  <c r="K319" i="11"/>
  <c r="EC318" i="11"/>
  <c r="X318" i="11"/>
  <c r="L318" i="11"/>
  <c r="K318" i="11"/>
  <c r="EC317" i="11"/>
  <c r="X317" i="11"/>
  <c r="L317" i="11"/>
  <c r="K317" i="11"/>
  <c r="EC316" i="11"/>
  <c r="X316" i="11"/>
  <c r="L316" i="11"/>
  <c r="K316" i="11"/>
  <c r="EC315" i="11"/>
  <c r="X315" i="11"/>
  <c r="L315" i="11"/>
  <c r="K315" i="11"/>
  <c r="EC314" i="11"/>
  <c r="X314" i="11"/>
  <c r="L314" i="11"/>
  <c r="K314" i="11"/>
  <c r="EC313" i="11"/>
  <c r="X313" i="11"/>
  <c r="L313" i="11"/>
  <c r="K313" i="11"/>
  <c r="EC312" i="11"/>
  <c r="X312" i="11"/>
  <c r="L312" i="11"/>
  <c r="K312" i="11"/>
  <c r="EC311" i="11"/>
  <c r="X311" i="11"/>
  <c r="L311" i="11"/>
  <c r="K311" i="11"/>
  <c r="EC310" i="11"/>
  <c r="X310" i="11"/>
  <c r="L310" i="11"/>
  <c r="K310" i="11"/>
  <c r="EC309" i="11"/>
  <c r="X309" i="11"/>
  <c r="L309" i="11"/>
  <c r="K309" i="11"/>
  <c r="EC308" i="11"/>
  <c r="X308" i="11"/>
  <c r="L308" i="11"/>
  <c r="K308" i="11"/>
  <c r="EC307" i="11"/>
  <c r="X307" i="11"/>
  <c r="L307" i="11"/>
  <c r="K307" i="11"/>
  <c r="EC306" i="11"/>
  <c r="X306" i="11"/>
  <c r="L306" i="11"/>
  <c r="K306" i="11"/>
  <c r="EC305" i="11"/>
  <c r="X305" i="11"/>
  <c r="L305" i="11"/>
  <c r="K305" i="11"/>
  <c r="EC304" i="11"/>
  <c r="X304" i="11"/>
  <c r="L304" i="11"/>
  <c r="K304" i="11"/>
  <c r="EC303" i="11"/>
  <c r="X303" i="11"/>
  <c r="L303" i="11"/>
  <c r="K303" i="11"/>
  <c r="EC302" i="11"/>
  <c r="X302" i="11"/>
  <c r="L302" i="11"/>
  <c r="K302" i="11"/>
  <c r="EC301" i="11"/>
  <c r="X301" i="11"/>
  <c r="L301" i="11"/>
  <c r="K301" i="11"/>
  <c r="EC300" i="11"/>
  <c r="X300" i="11"/>
  <c r="L300" i="11"/>
  <c r="K300" i="11"/>
  <c r="EC299" i="11"/>
  <c r="X299" i="11"/>
  <c r="L299" i="11"/>
  <c r="K299" i="11"/>
  <c r="EC298" i="11"/>
  <c r="X298" i="11"/>
  <c r="L298" i="11"/>
  <c r="K298" i="11"/>
  <c r="EC297" i="11"/>
  <c r="X297" i="11"/>
  <c r="L297" i="11"/>
  <c r="K297" i="11"/>
  <c r="EC296" i="11"/>
  <c r="X296" i="11"/>
  <c r="L296" i="11"/>
  <c r="K296" i="11"/>
  <c r="EC295" i="11"/>
  <c r="X295" i="11"/>
  <c r="L295" i="11"/>
  <c r="K295" i="11"/>
  <c r="EC294" i="11"/>
  <c r="X294" i="11"/>
  <c r="L294" i="11"/>
  <c r="K294" i="11"/>
  <c r="EC293" i="11"/>
  <c r="X293" i="11"/>
  <c r="L293" i="11"/>
  <c r="K293" i="11"/>
  <c r="EC292" i="11"/>
  <c r="X292" i="11"/>
  <c r="L292" i="11"/>
  <c r="K292" i="11"/>
  <c r="EC291" i="11"/>
  <c r="X291" i="11"/>
  <c r="L291" i="11"/>
  <c r="K291" i="11"/>
  <c r="EC290" i="11"/>
  <c r="X290" i="11"/>
  <c r="L290" i="11"/>
  <c r="K290" i="11"/>
  <c r="EC289" i="11"/>
  <c r="X289" i="11"/>
  <c r="L289" i="11"/>
  <c r="K289" i="11"/>
  <c r="EC288" i="11"/>
  <c r="X288" i="11"/>
  <c r="L288" i="11"/>
  <c r="K288" i="11"/>
  <c r="EC287" i="11"/>
  <c r="X287" i="11"/>
  <c r="L287" i="11"/>
  <c r="K287" i="11"/>
  <c r="EC286" i="11"/>
  <c r="X286" i="11"/>
  <c r="L286" i="11"/>
  <c r="K286" i="11"/>
  <c r="EC285" i="11"/>
  <c r="X285" i="11"/>
  <c r="L285" i="11"/>
  <c r="K285" i="11"/>
  <c r="EC284" i="11"/>
  <c r="X284" i="11"/>
  <c r="L284" i="11"/>
  <c r="K284" i="11"/>
  <c r="EC283" i="11"/>
  <c r="X283" i="11"/>
  <c r="L283" i="11"/>
  <c r="K283" i="11"/>
  <c r="EC282" i="11"/>
  <c r="X282" i="11"/>
  <c r="L282" i="11"/>
  <c r="K282" i="11"/>
  <c r="EC281" i="11"/>
  <c r="X281" i="11"/>
  <c r="L281" i="11"/>
  <c r="K281" i="11"/>
  <c r="EC280" i="11"/>
  <c r="X280" i="11"/>
  <c r="L280" i="11"/>
  <c r="K280" i="11"/>
  <c r="EC279" i="11"/>
  <c r="X279" i="11"/>
  <c r="L279" i="11"/>
  <c r="K279" i="11"/>
  <c r="EC278" i="11"/>
  <c r="X278" i="11"/>
  <c r="L278" i="11"/>
  <c r="K278" i="11"/>
  <c r="EC277" i="11"/>
  <c r="X277" i="11"/>
  <c r="L277" i="11"/>
  <c r="K277" i="11"/>
  <c r="EC276" i="11"/>
  <c r="X276" i="11"/>
  <c r="L276" i="11"/>
  <c r="K276" i="11"/>
  <c r="EC275" i="11"/>
  <c r="X275" i="11"/>
  <c r="L275" i="11"/>
  <c r="K275" i="11"/>
  <c r="EC274" i="11"/>
  <c r="X274" i="11"/>
  <c r="L274" i="11"/>
  <c r="K274" i="11"/>
  <c r="EC273" i="11"/>
  <c r="X273" i="11"/>
  <c r="L273" i="11"/>
  <c r="K273" i="11"/>
  <c r="EC272" i="11"/>
  <c r="X272" i="11"/>
  <c r="L272" i="11"/>
  <c r="K272" i="11"/>
  <c r="EC271" i="11"/>
  <c r="X271" i="11"/>
  <c r="L271" i="11"/>
  <c r="K271" i="11"/>
  <c r="EC270" i="11"/>
  <c r="X270" i="11"/>
  <c r="L270" i="11"/>
  <c r="K270" i="11"/>
  <c r="EC269" i="11"/>
  <c r="X269" i="11"/>
  <c r="L269" i="11"/>
  <c r="K269" i="11"/>
  <c r="EC268" i="11"/>
  <c r="X268" i="11"/>
  <c r="L268" i="11"/>
  <c r="K268" i="11"/>
  <c r="EC267" i="11"/>
  <c r="X267" i="11"/>
  <c r="L267" i="11"/>
  <c r="K267" i="11"/>
  <c r="EC266" i="11"/>
  <c r="X266" i="11"/>
  <c r="L266" i="11"/>
  <c r="K266" i="11"/>
  <c r="EC265" i="11"/>
  <c r="X265" i="11"/>
  <c r="L265" i="11"/>
  <c r="K265" i="11"/>
  <c r="EC264" i="11"/>
  <c r="X264" i="11"/>
  <c r="L264" i="11"/>
  <c r="K264" i="11"/>
  <c r="EC263" i="11"/>
  <c r="X263" i="11"/>
  <c r="L263" i="11"/>
  <c r="K263" i="11"/>
  <c r="EC262" i="11"/>
  <c r="X262" i="11"/>
  <c r="L262" i="11"/>
  <c r="K262" i="11"/>
  <c r="EC261" i="11"/>
  <c r="X261" i="11"/>
  <c r="L261" i="11"/>
  <c r="K261" i="11"/>
  <c r="EC260" i="11"/>
  <c r="X260" i="11"/>
  <c r="L260" i="11"/>
  <c r="K260" i="11"/>
  <c r="EC259" i="11"/>
  <c r="X259" i="11"/>
  <c r="L259" i="11"/>
  <c r="K259" i="11"/>
  <c r="EC258" i="11"/>
  <c r="X258" i="11"/>
  <c r="L258" i="11"/>
  <c r="K258" i="11"/>
  <c r="EC257" i="11"/>
  <c r="X257" i="11"/>
  <c r="L257" i="11"/>
  <c r="K257" i="11"/>
  <c r="EC256" i="11"/>
  <c r="X256" i="11"/>
  <c r="L256" i="11"/>
  <c r="K256" i="11"/>
  <c r="EC255" i="11"/>
  <c r="X255" i="11"/>
  <c r="L255" i="11"/>
  <c r="K255" i="11"/>
  <c r="EC254" i="11"/>
  <c r="X254" i="11"/>
  <c r="L254" i="11"/>
  <c r="K254" i="11"/>
  <c r="EC253" i="11"/>
  <c r="X253" i="11"/>
  <c r="L253" i="11"/>
  <c r="K253" i="11"/>
  <c r="EC252" i="11"/>
  <c r="X252" i="11"/>
  <c r="L252" i="11"/>
  <c r="K252" i="11"/>
  <c r="EC251" i="11"/>
  <c r="X251" i="11"/>
  <c r="L251" i="11"/>
  <c r="K251" i="11"/>
  <c r="EC250" i="11"/>
  <c r="X250" i="11"/>
  <c r="L250" i="11"/>
  <c r="K250" i="11"/>
  <c r="EC249" i="11"/>
  <c r="X249" i="11"/>
  <c r="L249" i="11"/>
  <c r="K249" i="11"/>
  <c r="EC248" i="11"/>
  <c r="X248" i="11"/>
  <c r="L248" i="11"/>
  <c r="K248" i="11"/>
  <c r="EC247" i="11"/>
  <c r="X247" i="11"/>
  <c r="L247" i="11"/>
  <c r="K247" i="11"/>
  <c r="EC246" i="11"/>
  <c r="X246" i="11"/>
  <c r="L246" i="11"/>
  <c r="K246" i="11"/>
  <c r="EC245" i="11"/>
  <c r="X245" i="11"/>
  <c r="L245" i="11"/>
  <c r="K245" i="11"/>
  <c r="EC244" i="11"/>
  <c r="X244" i="11"/>
  <c r="L244" i="11"/>
  <c r="K244" i="11"/>
  <c r="EC243" i="11"/>
  <c r="X243" i="11"/>
  <c r="L243" i="11"/>
  <c r="K243" i="11"/>
  <c r="EC242" i="11"/>
  <c r="X242" i="11"/>
  <c r="L242" i="11"/>
  <c r="K242" i="11"/>
  <c r="EC241" i="11"/>
  <c r="X241" i="11"/>
  <c r="L241" i="11"/>
  <c r="K241" i="11"/>
  <c r="EC240" i="11"/>
  <c r="X240" i="11"/>
  <c r="L240" i="11"/>
  <c r="K240" i="11"/>
  <c r="EC239" i="11"/>
  <c r="X239" i="11"/>
  <c r="L239" i="11"/>
  <c r="K239" i="11"/>
  <c r="EC238" i="11"/>
  <c r="X238" i="11"/>
  <c r="L238" i="11"/>
  <c r="K238" i="11"/>
  <c r="EC237" i="11"/>
  <c r="X237" i="11"/>
  <c r="L237" i="11"/>
  <c r="K237" i="11"/>
  <c r="EC236" i="11"/>
  <c r="X236" i="11"/>
  <c r="L236" i="11"/>
  <c r="K236" i="11"/>
  <c r="EC235" i="11"/>
  <c r="X235" i="11"/>
  <c r="L235" i="11"/>
  <c r="K235" i="11"/>
  <c r="EC234" i="11"/>
  <c r="X234" i="11"/>
  <c r="L234" i="11"/>
  <c r="K234" i="11"/>
  <c r="EC233" i="11"/>
  <c r="X233" i="11"/>
  <c r="L233" i="11"/>
  <c r="K233" i="11"/>
  <c r="EC232" i="11"/>
  <c r="X232" i="11"/>
  <c r="L232" i="11"/>
  <c r="K232" i="11"/>
  <c r="EC231" i="11"/>
  <c r="X231" i="11"/>
  <c r="L231" i="11"/>
  <c r="K231" i="11"/>
  <c r="EC230" i="11"/>
  <c r="X230" i="11"/>
  <c r="L230" i="11"/>
  <c r="K230" i="11"/>
  <c r="EC229" i="11"/>
  <c r="X229" i="11"/>
  <c r="L229" i="11"/>
  <c r="K229" i="11"/>
  <c r="EC228" i="11"/>
  <c r="X228" i="11"/>
  <c r="L228" i="11"/>
  <c r="K228" i="11"/>
  <c r="EC227" i="11"/>
  <c r="X227" i="11"/>
  <c r="L227" i="11"/>
  <c r="K227" i="11"/>
  <c r="EC226" i="11"/>
  <c r="X226" i="11"/>
  <c r="L226" i="11"/>
  <c r="K226" i="11"/>
  <c r="EC225" i="11"/>
  <c r="X225" i="11"/>
  <c r="L225" i="11"/>
  <c r="K225" i="11"/>
  <c r="EC224" i="11"/>
  <c r="X224" i="11"/>
  <c r="L224" i="11"/>
  <c r="K224" i="11"/>
  <c r="EC223" i="11"/>
  <c r="X223" i="11"/>
  <c r="L223" i="11"/>
  <c r="K223" i="11"/>
  <c r="EC222" i="11"/>
  <c r="X222" i="11"/>
  <c r="L222" i="11"/>
  <c r="K222" i="11"/>
  <c r="EC221" i="11"/>
  <c r="X221" i="11"/>
  <c r="L221" i="11"/>
  <c r="K221" i="11"/>
  <c r="EC220" i="11"/>
  <c r="X220" i="11"/>
  <c r="L220" i="11"/>
  <c r="K220" i="11"/>
  <c r="EC219" i="11"/>
  <c r="X219" i="11"/>
  <c r="L219" i="11"/>
  <c r="K219" i="11"/>
  <c r="EC218" i="11"/>
  <c r="X218" i="11"/>
  <c r="L218" i="11"/>
  <c r="K218" i="11"/>
  <c r="EC217" i="11"/>
  <c r="X217" i="11"/>
  <c r="L217" i="11"/>
  <c r="K217" i="11"/>
  <c r="EC216" i="11"/>
  <c r="X216" i="11"/>
  <c r="L216" i="11"/>
  <c r="K216" i="11"/>
  <c r="EC215" i="11"/>
  <c r="X215" i="11"/>
  <c r="L215" i="11"/>
  <c r="K215" i="11"/>
  <c r="EC214" i="11"/>
  <c r="X214" i="11"/>
  <c r="L214" i="11"/>
  <c r="K214" i="11"/>
  <c r="EC213" i="11"/>
  <c r="X213" i="11"/>
  <c r="L213" i="11"/>
  <c r="K213" i="11"/>
  <c r="EC212" i="11"/>
  <c r="X212" i="11"/>
  <c r="L212" i="11"/>
  <c r="K212" i="11"/>
  <c r="EC211" i="11"/>
  <c r="X211" i="11"/>
  <c r="L211" i="11"/>
  <c r="K211" i="11"/>
  <c r="EC210" i="11"/>
  <c r="X210" i="11"/>
  <c r="L210" i="11"/>
  <c r="K210" i="11"/>
  <c r="EC209" i="11"/>
  <c r="X209" i="11"/>
  <c r="L209" i="11"/>
  <c r="K209" i="11"/>
  <c r="EC208" i="11"/>
  <c r="X208" i="11"/>
  <c r="L208" i="11"/>
  <c r="K208" i="11"/>
  <c r="EC207" i="11"/>
  <c r="X207" i="11"/>
  <c r="L207" i="11"/>
  <c r="K207" i="11"/>
  <c r="EC206" i="11"/>
  <c r="X206" i="11"/>
  <c r="L206" i="11"/>
  <c r="K206" i="11"/>
  <c r="EC205" i="11"/>
  <c r="X205" i="11"/>
  <c r="L205" i="11"/>
  <c r="K205" i="11"/>
  <c r="EC204" i="11"/>
  <c r="X204" i="11"/>
  <c r="L204" i="11"/>
  <c r="K204" i="11"/>
  <c r="EC203" i="11"/>
  <c r="X203" i="11"/>
  <c r="L203" i="11"/>
  <c r="K203" i="11"/>
  <c r="EC202" i="11"/>
  <c r="X202" i="11"/>
  <c r="L202" i="11"/>
  <c r="K202" i="11"/>
  <c r="EC201" i="11"/>
  <c r="X201" i="11"/>
  <c r="L201" i="11"/>
  <c r="K201" i="11"/>
  <c r="EC200" i="11"/>
  <c r="X200" i="11"/>
  <c r="L200" i="11"/>
  <c r="K200" i="11"/>
  <c r="EC199" i="11"/>
  <c r="X199" i="11"/>
  <c r="L199" i="11"/>
  <c r="K199" i="11"/>
  <c r="EC198" i="11"/>
  <c r="X198" i="11"/>
  <c r="L198" i="11"/>
  <c r="K198" i="11"/>
  <c r="EC197" i="11"/>
  <c r="X197" i="11"/>
  <c r="L197" i="11"/>
  <c r="K197" i="11"/>
  <c r="EC196" i="11"/>
  <c r="X196" i="11"/>
  <c r="L196" i="11"/>
  <c r="K196" i="11"/>
  <c r="EC195" i="11"/>
  <c r="X195" i="11"/>
  <c r="L195" i="11"/>
  <c r="K195" i="11"/>
  <c r="EC194" i="11"/>
  <c r="X194" i="11"/>
  <c r="L194" i="11"/>
  <c r="K194" i="11"/>
  <c r="EC193" i="11"/>
  <c r="X193" i="11"/>
  <c r="L193" i="11"/>
  <c r="K193" i="11"/>
  <c r="EC192" i="11"/>
  <c r="X192" i="11"/>
  <c r="L192" i="11"/>
  <c r="K192" i="11"/>
  <c r="EC191" i="11"/>
  <c r="X191" i="11"/>
  <c r="L191" i="11"/>
  <c r="K191" i="11"/>
  <c r="EC190" i="11"/>
  <c r="X190" i="11"/>
  <c r="L190" i="11"/>
  <c r="K190" i="11"/>
  <c r="EC189" i="11"/>
  <c r="X189" i="11"/>
  <c r="L189" i="11"/>
  <c r="K189" i="11"/>
  <c r="EC188" i="11"/>
  <c r="X188" i="11"/>
  <c r="L188" i="11"/>
  <c r="K188" i="11"/>
  <c r="EC187" i="11"/>
  <c r="X187" i="11"/>
  <c r="L187" i="11"/>
  <c r="K187" i="11"/>
  <c r="EC186" i="11"/>
  <c r="X186" i="11"/>
  <c r="L186" i="11"/>
  <c r="K186" i="11"/>
  <c r="EC185" i="11"/>
  <c r="X185" i="11"/>
  <c r="L185" i="11"/>
  <c r="K185" i="11"/>
  <c r="EC184" i="11"/>
  <c r="X184" i="11"/>
  <c r="L184" i="11"/>
  <c r="K184" i="11"/>
  <c r="EC183" i="11"/>
  <c r="X183" i="11"/>
  <c r="L183" i="11"/>
  <c r="K183" i="11"/>
  <c r="EC182" i="11"/>
  <c r="X182" i="11"/>
  <c r="L182" i="11"/>
  <c r="K182" i="11"/>
  <c r="EC181" i="11"/>
  <c r="X181" i="11"/>
  <c r="L181" i="11"/>
  <c r="K181" i="11"/>
  <c r="EC180" i="11"/>
  <c r="X180" i="11"/>
  <c r="L180" i="11"/>
  <c r="K180" i="11"/>
  <c r="EC179" i="11"/>
  <c r="X179" i="11"/>
  <c r="L179" i="11"/>
  <c r="K179" i="11"/>
  <c r="EC178" i="11"/>
  <c r="X178" i="11"/>
  <c r="L178" i="11"/>
  <c r="K178" i="11"/>
  <c r="EC177" i="11"/>
  <c r="X177" i="11"/>
  <c r="L177" i="11"/>
  <c r="K177" i="11"/>
  <c r="EC176" i="11"/>
  <c r="X176" i="11"/>
  <c r="L176" i="11"/>
  <c r="K176" i="11"/>
  <c r="EC175" i="11"/>
  <c r="X175" i="11"/>
  <c r="L175" i="11"/>
  <c r="K175" i="11"/>
  <c r="EC174" i="11"/>
  <c r="X174" i="11"/>
  <c r="L174" i="11"/>
  <c r="K174" i="11"/>
  <c r="EC173" i="11"/>
  <c r="X173" i="11"/>
  <c r="L173" i="11"/>
  <c r="K173" i="11"/>
  <c r="EC172" i="11"/>
  <c r="X172" i="11"/>
  <c r="L172" i="11"/>
  <c r="K172" i="11"/>
  <c r="EC171" i="11"/>
  <c r="X171" i="11"/>
  <c r="L171" i="11"/>
  <c r="K171" i="11"/>
  <c r="EC170" i="11"/>
  <c r="X170" i="11"/>
  <c r="L170" i="11"/>
  <c r="K170" i="11"/>
  <c r="EC169" i="11"/>
  <c r="X169" i="11"/>
  <c r="L169" i="11"/>
  <c r="K169" i="11"/>
  <c r="EC168" i="11"/>
  <c r="X168" i="11"/>
  <c r="L168" i="11"/>
  <c r="K168" i="11"/>
  <c r="EC167" i="11"/>
  <c r="X167" i="11"/>
  <c r="L167" i="11"/>
  <c r="K167" i="11"/>
  <c r="EC166" i="11"/>
  <c r="X166" i="11"/>
  <c r="L166" i="11"/>
  <c r="K166" i="11"/>
  <c r="EC165" i="11"/>
  <c r="X165" i="11"/>
  <c r="L165" i="11"/>
  <c r="K165" i="11"/>
  <c r="EC164" i="11"/>
  <c r="X164" i="11"/>
  <c r="L164" i="11"/>
  <c r="K164" i="11"/>
  <c r="EC163" i="11"/>
  <c r="X163" i="11"/>
  <c r="L163" i="11"/>
  <c r="K163" i="11"/>
  <c r="EC162" i="11"/>
  <c r="X162" i="11"/>
  <c r="L162" i="11"/>
  <c r="K162" i="11"/>
  <c r="EC161" i="11"/>
  <c r="X161" i="11"/>
  <c r="L161" i="11"/>
  <c r="K161" i="11"/>
  <c r="EC160" i="11"/>
  <c r="X160" i="11"/>
  <c r="L160" i="11"/>
  <c r="K160" i="11"/>
  <c r="EC159" i="11"/>
  <c r="X159" i="11"/>
  <c r="L159" i="11"/>
  <c r="K159" i="11"/>
  <c r="EC158" i="11"/>
  <c r="X158" i="11"/>
  <c r="L158" i="11"/>
  <c r="K158" i="11"/>
  <c r="EC157" i="11"/>
  <c r="X157" i="11"/>
  <c r="L157" i="11"/>
  <c r="K157" i="11"/>
  <c r="EC156" i="11"/>
  <c r="X156" i="11"/>
  <c r="L156" i="11"/>
  <c r="K156" i="11"/>
  <c r="EC155" i="11"/>
  <c r="X155" i="11"/>
  <c r="L155" i="11"/>
  <c r="K155" i="11"/>
  <c r="EC154" i="11"/>
  <c r="X154" i="11"/>
  <c r="L154" i="11"/>
  <c r="K154" i="11"/>
  <c r="EC153" i="11"/>
  <c r="X153" i="11"/>
  <c r="L153" i="11"/>
  <c r="K153" i="11"/>
  <c r="EC152" i="11"/>
  <c r="X152" i="11"/>
  <c r="L152" i="11"/>
  <c r="K152" i="11"/>
  <c r="EC151" i="11"/>
  <c r="X151" i="11"/>
  <c r="L151" i="11"/>
  <c r="K151" i="11"/>
  <c r="EC150" i="11"/>
  <c r="X150" i="11"/>
  <c r="L150" i="11"/>
  <c r="K150" i="11"/>
  <c r="EC149" i="11"/>
  <c r="X149" i="11"/>
  <c r="L149" i="11"/>
  <c r="K149" i="11"/>
  <c r="EC148" i="11"/>
  <c r="X148" i="11"/>
  <c r="L148" i="11"/>
  <c r="K148" i="11"/>
  <c r="EC147" i="11"/>
  <c r="X147" i="11"/>
  <c r="L147" i="11"/>
  <c r="K147" i="11"/>
  <c r="EC146" i="11"/>
  <c r="X146" i="11"/>
  <c r="L146" i="11"/>
  <c r="K146" i="11"/>
  <c r="EC145" i="11"/>
  <c r="X145" i="11"/>
  <c r="L145" i="11"/>
  <c r="K145" i="11"/>
  <c r="EC144" i="11"/>
  <c r="X144" i="11"/>
  <c r="L144" i="11"/>
  <c r="K144" i="11"/>
  <c r="EC143" i="11"/>
  <c r="X143" i="11"/>
  <c r="L143" i="11"/>
  <c r="K143" i="11"/>
  <c r="EC142" i="11"/>
  <c r="X142" i="11"/>
  <c r="L142" i="11"/>
  <c r="K142" i="11"/>
  <c r="EC141" i="11"/>
  <c r="X141" i="11"/>
  <c r="L141" i="11"/>
  <c r="K141" i="11"/>
  <c r="EC140" i="11"/>
  <c r="X140" i="11"/>
  <c r="L140" i="11"/>
  <c r="K140" i="11"/>
  <c r="EC139" i="11"/>
  <c r="X139" i="11"/>
  <c r="L139" i="11"/>
  <c r="K139" i="11"/>
  <c r="EC138" i="11"/>
  <c r="X138" i="11"/>
  <c r="L138" i="11"/>
  <c r="K138" i="11"/>
  <c r="EC137" i="11"/>
  <c r="X137" i="11"/>
  <c r="L137" i="11"/>
  <c r="K137" i="11"/>
  <c r="EC136" i="11"/>
  <c r="X136" i="11"/>
  <c r="L136" i="11"/>
  <c r="K136" i="11"/>
  <c r="EC135" i="11"/>
  <c r="X135" i="11"/>
  <c r="L135" i="11"/>
  <c r="K135" i="11"/>
  <c r="EC134" i="11"/>
  <c r="X134" i="11"/>
  <c r="L134" i="11"/>
  <c r="K134" i="11"/>
  <c r="EC133" i="11"/>
  <c r="X133" i="11"/>
  <c r="L133" i="11"/>
  <c r="K133" i="11"/>
  <c r="EC132" i="11"/>
  <c r="X132" i="11"/>
  <c r="L132" i="11"/>
  <c r="K132" i="11"/>
  <c r="EC131" i="11"/>
  <c r="X131" i="11"/>
  <c r="L131" i="11"/>
  <c r="K131" i="11"/>
  <c r="EC130" i="11"/>
  <c r="X130" i="11"/>
  <c r="L130" i="11"/>
  <c r="K130" i="11"/>
  <c r="EC129" i="11"/>
  <c r="X129" i="11"/>
  <c r="L129" i="11"/>
  <c r="K129" i="11"/>
  <c r="EC128" i="11"/>
  <c r="X128" i="11"/>
  <c r="L128" i="11"/>
  <c r="K128" i="11"/>
  <c r="EC127" i="11"/>
  <c r="X127" i="11"/>
  <c r="L127" i="11"/>
  <c r="K127" i="11"/>
  <c r="EC126" i="11"/>
  <c r="X126" i="11"/>
  <c r="L126" i="11"/>
  <c r="K126" i="11"/>
  <c r="EC125" i="11"/>
  <c r="X125" i="11"/>
  <c r="L125" i="11"/>
  <c r="K125" i="11"/>
  <c r="EC124" i="11"/>
  <c r="X124" i="11"/>
  <c r="L124" i="11"/>
  <c r="K124" i="11"/>
  <c r="EC123" i="11"/>
  <c r="X123" i="11"/>
  <c r="L123" i="11"/>
  <c r="K123" i="11"/>
  <c r="EC122" i="11"/>
  <c r="X122" i="11"/>
  <c r="L122" i="11"/>
  <c r="K122" i="11"/>
  <c r="EC121" i="11"/>
  <c r="X121" i="11"/>
  <c r="L121" i="11"/>
  <c r="K121" i="11"/>
  <c r="EC120" i="11"/>
  <c r="X120" i="11"/>
  <c r="L120" i="11"/>
  <c r="K120" i="11"/>
  <c r="EC119" i="11"/>
  <c r="X119" i="11"/>
  <c r="L119" i="11"/>
  <c r="K119" i="11"/>
  <c r="EC118" i="11"/>
  <c r="X118" i="11"/>
  <c r="L118" i="11"/>
  <c r="K118" i="11"/>
  <c r="EC117" i="11"/>
  <c r="X117" i="11"/>
  <c r="L117" i="11"/>
  <c r="K117" i="11"/>
  <c r="EC116" i="11"/>
  <c r="X116" i="11"/>
  <c r="L116" i="11"/>
  <c r="K116" i="11"/>
  <c r="EC115" i="11"/>
  <c r="X115" i="11"/>
  <c r="L115" i="11"/>
  <c r="K115" i="11"/>
  <c r="EC114" i="11"/>
  <c r="X114" i="11"/>
  <c r="L114" i="11"/>
  <c r="K114" i="11"/>
  <c r="EC113" i="11"/>
  <c r="X113" i="11"/>
  <c r="L113" i="11"/>
  <c r="K113" i="11"/>
  <c r="EC112" i="11"/>
  <c r="X112" i="11"/>
  <c r="L112" i="11"/>
  <c r="K112" i="11"/>
  <c r="EC111" i="11"/>
  <c r="X111" i="11"/>
  <c r="L111" i="11"/>
  <c r="K111" i="11"/>
  <c r="EC110" i="11"/>
  <c r="X110" i="11"/>
  <c r="L110" i="11"/>
  <c r="K110" i="11"/>
  <c r="EC109" i="11"/>
  <c r="X109" i="11"/>
  <c r="L109" i="11"/>
  <c r="K109" i="11"/>
  <c r="EC108" i="11"/>
  <c r="X108" i="11"/>
  <c r="L108" i="11"/>
  <c r="K108" i="11"/>
  <c r="EC107" i="11"/>
  <c r="X107" i="11"/>
  <c r="L107" i="11"/>
  <c r="K107" i="11"/>
  <c r="EC106" i="11"/>
  <c r="X106" i="11"/>
  <c r="L106" i="11"/>
  <c r="K106" i="11"/>
  <c r="EC105" i="11"/>
  <c r="X105" i="11"/>
  <c r="L105" i="11"/>
  <c r="K105" i="11"/>
  <c r="EC104" i="11"/>
  <c r="X104" i="11"/>
  <c r="L104" i="11"/>
  <c r="K104" i="11"/>
  <c r="EC103" i="11"/>
  <c r="X103" i="11"/>
  <c r="L103" i="11"/>
  <c r="K103" i="11"/>
  <c r="EC102" i="11"/>
  <c r="X102" i="11"/>
  <c r="L102" i="11"/>
  <c r="K102" i="11"/>
  <c r="EC101" i="11"/>
  <c r="X101" i="11"/>
  <c r="L101" i="11"/>
  <c r="K101" i="11"/>
  <c r="EC100" i="11"/>
  <c r="X100" i="11"/>
  <c r="L100" i="11"/>
  <c r="K100" i="11"/>
  <c r="EC99" i="11"/>
  <c r="X99" i="11"/>
  <c r="L99" i="11"/>
  <c r="K99" i="11"/>
  <c r="EC98" i="11"/>
  <c r="X98" i="11"/>
  <c r="L98" i="11"/>
  <c r="K98" i="11"/>
  <c r="EC97" i="11"/>
  <c r="X97" i="11"/>
  <c r="L97" i="11"/>
  <c r="K97" i="11"/>
  <c r="EC96" i="11"/>
  <c r="X96" i="11"/>
  <c r="L96" i="11"/>
  <c r="K96" i="11"/>
  <c r="EC95" i="11"/>
  <c r="X95" i="11"/>
  <c r="L95" i="11"/>
  <c r="K95" i="11"/>
  <c r="EC94" i="11"/>
  <c r="X94" i="11"/>
  <c r="L94" i="11"/>
  <c r="K94" i="11"/>
  <c r="EC93" i="11"/>
  <c r="X93" i="11"/>
  <c r="L93" i="11"/>
  <c r="K93" i="11"/>
  <c r="EC92" i="11"/>
  <c r="X92" i="11"/>
  <c r="L92" i="11"/>
  <c r="K92" i="11"/>
  <c r="EC91" i="11"/>
  <c r="X91" i="11"/>
  <c r="L91" i="11"/>
  <c r="K91" i="11"/>
  <c r="EC90" i="11"/>
  <c r="X90" i="11"/>
  <c r="L90" i="11"/>
  <c r="K90" i="11"/>
  <c r="EC89" i="11"/>
  <c r="X89" i="11"/>
  <c r="L89" i="11"/>
  <c r="K89" i="11"/>
  <c r="EC88" i="11"/>
  <c r="X88" i="11"/>
  <c r="L88" i="11"/>
  <c r="K88" i="11"/>
  <c r="EC87" i="11"/>
  <c r="X87" i="11"/>
  <c r="L87" i="11"/>
  <c r="K87" i="11"/>
  <c r="EC86" i="11"/>
  <c r="X86" i="11"/>
  <c r="L86" i="11"/>
  <c r="K86" i="11"/>
  <c r="EC85" i="11"/>
  <c r="X85" i="11"/>
  <c r="L85" i="11"/>
  <c r="K85" i="11"/>
  <c r="EC84" i="11"/>
  <c r="X84" i="11"/>
  <c r="L84" i="11"/>
  <c r="K84" i="11"/>
  <c r="EC83" i="11"/>
  <c r="X83" i="11"/>
  <c r="L83" i="11"/>
  <c r="K83" i="11"/>
  <c r="EC82" i="11"/>
  <c r="X82" i="11"/>
  <c r="L82" i="11"/>
  <c r="K82" i="11"/>
  <c r="EC81" i="11"/>
  <c r="X81" i="11"/>
  <c r="L81" i="11"/>
  <c r="K81" i="11"/>
  <c r="EC80" i="11"/>
  <c r="X80" i="11"/>
  <c r="L80" i="11"/>
  <c r="K80" i="11"/>
  <c r="EC79" i="11"/>
  <c r="X79" i="11"/>
  <c r="L79" i="11"/>
  <c r="K79" i="11"/>
  <c r="EC78" i="11"/>
  <c r="X78" i="11"/>
  <c r="L78" i="11"/>
  <c r="K78" i="11"/>
  <c r="EC77" i="11"/>
  <c r="X77" i="11"/>
  <c r="L77" i="11"/>
  <c r="K77" i="11"/>
  <c r="EC76" i="11"/>
  <c r="X76" i="11"/>
  <c r="L76" i="11"/>
  <c r="K76" i="11"/>
  <c r="EC75" i="11"/>
  <c r="X75" i="11"/>
  <c r="L75" i="11"/>
  <c r="K75" i="11"/>
  <c r="EC74" i="11"/>
  <c r="X74" i="11"/>
  <c r="L74" i="11"/>
  <c r="K74" i="11"/>
  <c r="EC73" i="11"/>
  <c r="X73" i="11"/>
  <c r="L73" i="11"/>
  <c r="K73" i="11"/>
  <c r="EC72" i="11"/>
  <c r="X72" i="11"/>
  <c r="L72" i="11"/>
  <c r="K72" i="11"/>
  <c r="EC71" i="11"/>
  <c r="X71" i="11"/>
  <c r="L71" i="11"/>
  <c r="K71" i="11"/>
  <c r="EC70" i="11"/>
  <c r="X70" i="11"/>
  <c r="L70" i="11"/>
  <c r="K70" i="11"/>
  <c r="EC69" i="11"/>
  <c r="X69" i="11"/>
  <c r="L69" i="11"/>
  <c r="K69" i="11"/>
  <c r="EC68" i="11"/>
  <c r="X68" i="11"/>
  <c r="L68" i="11"/>
  <c r="K68" i="11"/>
  <c r="EC67" i="11"/>
  <c r="X67" i="11"/>
  <c r="L67" i="11"/>
  <c r="K67" i="11"/>
  <c r="EC66" i="11"/>
  <c r="X66" i="11"/>
  <c r="L66" i="11"/>
  <c r="K66" i="11"/>
  <c r="EC65" i="11"/>
  <c r="X65" i="11"/>
  <c r="L65" i="11"/>
  <c r="K65" i="11"/>
  <c r="EC64" i="11"/>
  <c r="X64" i="11"/>
  <c r="L64" i="11"/>
  <c r="K64" i="11"/>
  <c r="EC63" i="11"/>
  <c r="X63" i="11"/>
  <c r="L63" i="11"/>
  <c r="K63" i="11"/>
  <c r="EC62" i="11"/>
  <c r="X62" i="11"/>
  <c r="L62" i="11"/>
  <c r="K62" i="11"/>
  <c r="EC61" i="11"/>
  <c r="X61" i="11"/>
  <c r="L61" i="11"/>
  <c r="K61" i="11"/>
  <c r="EC60" i="11"/>
  <c r="X60" i="11"/>
  <c r="L60" i="11"/>
  <c r="K60" i="11"/>
  <c r="EC59" i="11"/>
  <c r="X59" i="11"/>
  <c r="L59" i="11"/>
  <c r="K59" i="11"/>
  <c r="EC58" i="11"/>
  <c r="X58" i="11"/>
  <c r="L58" i="11"/>
  <c r="K58" i="11"/>
  <c r="EC57" i="11"/>
  <c r="X57" i="11"/>
  <c r="L57" i="11"/>
  <c r="K57" i="11"/>
  <c r="EC56" i="11"/>
  <c r="X56" i="11"/>
  <c r="L56" i="11"/>
  <c r="K56" i="11"/>
  <c r="EC55" i="11"/>
  <c r="X55" i="11"/>
  <c r="L55" i="11"/>
  <c r="K55" i="11"/>
  <c r="EC54" i="11"/>
  <c r="X54" i="11"/>
  <c r="L54" i="11"/>
  <c r="K54" i="11"/>
  <c r="EC53" i="11"/>
  <c r="X53" i="11"/>
  <c r="L53" i="11"/>
  <c r="K53" i="11"/>
  <c r="EC52" i="11"/>
  <c r="X52" i="11"/>
  <c r="L52" i="11"/>
  <c r="K52" i="11"/>
  <c r="EC51" i="11"/>
  <c r="X51" i="11"/>
  <c r="L51" i="11"/>
  <c r="K51" i="11"/>
  <c r="EC50" i="11"/>
  <c r="X50" i="11"/>
  <c r="L50" i="11"/>
  <c r="K50" i="11"/>
  <c r="EC49" i="11"/>
  <c r="X49" i="11"/>
  <c r="L49" i="11"/>
  <c r="K49" i="11"/>
  <c r="EC48" i="11"/>
  <c r="X48" i="11"/>
  <c r="L48" i="11"/>
  <c r="K48" i="11"/>
  <c r="EC47" i="11"/>
  <c r="X47" i="11"/>
  <c r="L47" i="11"/>
  <c r="K47" i="11"/>
  <c r="EC46" i="11"/>
  <c r="X46" i="11"/>
  <c r="L46" i="11"/>
  <c r="K46" i="11"/>
  <c r="EC45" i="11"/>
  <c r="X45" i="11"/>
  <c r="L45" i="11"/>
  <c r="K45" i="11"/>
  <c r="EC44" i="11"/>
  <c r="X44" i="11"/>
  <c r="L44" i="11"/>
  <c r="K44" i="11"/>
  <c r="EC43" i="11"/>
  <c r="X43" i="11"/>
  <c r="L43" i="11"/>
  <c r="K43" i="11"/>
  <c r="EC42" i="11"/>
  <c r="X42" i="11"/>
  <c r="L42" i="11"/>
  <c r="K42" i="11"/>
  <c r="EC41" i="11"/>
  <c r="X41" i="11"/>
  <c r="L41" i="11"/>
  <c r="K41" i="11"/>
  <c r="EC40" i="11"/>
  <c r="X40" i="11"/>
  <c r="L40" i="11"/>
  <c r="K40" i="11"/>
  <c r="EC39" i="11"/>
  <c r="X39" i="11"/>
  <c r="L39" i="11"/>
  <c r="K39" i="11"/>
  <c r="EC38" i="11"/>
  <c r="X38" i="11"/>
  <c r="L38" i="11"/>
  <c r="K38" i="11"/>
  <c r="EC37" i="11"/>
  <c r="X37" i="11"/>
  <c r="L37" i="11"/>
  <c r="K37" i="11"/>
  <c r="EC36" i="11"/>
  <c r="X36" i="11"/>
  <c r="L36" i="11"/>
  <c r="K36" i="11"/>
  <c r="EC35" i="11"/>
  <c r="X35" i="11"/>
  <c r="L35" i="11"/>
  <c r="K35" i="11"/>
  <c r="EC34" i="11"/>
  <c r="X34" i="11"/>
  <c r="L34" i="11"/>
  <c r="K34" i="11"/>
  <c r="EC33" i="11"/>
  <c r="X33" i="11"/>
  <c r="L33" i="11"/>
  <c r="K33" i="11"/>
  <c r="EC32" i="11"/>
  <c r="X32" i="11"/>
  <c r="L32" i="11"/>
  <c r="K32" i="11"/>
  <c r="EC31" i="11"/>
  <c r="X31" i="11"/>
  <c r="L31" i="11"/>
  <c r="K31" i="11"/>
  <c r="EC30" i="11"/>
  <c r="X30" i="11"/>
  <c r="L30" i="11"/>
  <c r="K30" i="11"/>
  <c r="EC29" i="11"/>
  <c r="X29" i="11"/>
  <c r="L29" i="11"/>
  <c r="K29" i="11"/>
  <c r="EC28" i="11"/>
  <c r="X28" i="11"/>
  <c r="L28" i="11"/>
  <c r="K28" i="11"/>
  <c r="EC27" i="11"/>
  <c r="X27" i="11"/>
  <c r="L27" i="11"/>
  <c r="K27" i="11"/>
  <c r="EC26" i="11"/>
  <c r="X26" i="11"/>
  <c r="L26" i="11"/>
  <c r="K26" i="11"/>
  <c r="EC25" i="11"/>
  <c r="X25" i="11"/>
  <c r="L25" i="11"/>
  <c r="K25" i="11"/>
  <c r="EC24" i="11"/>
  <c r="X24" i="11"/>
  <c r="L24" i="11"/>
  <c r="K24" i="11"/>
  <c r="EC23" i="11"/>
  <c r="X23" i="11"/>
  <c r="L23" i="11"/>
  <c r="K23" i="11"/>
  <c r="EC22" i="11"/>
  <c r="X22" i="11"/>
  <c r="L22" i="11"/>
  <c r="K22" i="11"/>
  <c r="EC21" i="11"/>
  <c r="X21" i="11"/>
  <c r="L21" i="11"/>
  <c r="K21" i="11"/>
  <c r="EC20" i="11"/>
  <c r="X20" i="11"/>
  <c r="L20" i="11"/>
  <c r="K20" i="11"/>
  <c r="EC19" i="11"/>
  <c r="X19" i="11"/>
  <c r="L19" i="11"/>
  <c r="K19" i="11"/>
  <c r="EC18" i="11"/>
  <c r="X18" i="11"/>
  <c r="L18" i="11"/>
  <c r="K18" i="11"/>
  <c r="EC17" i="11"/>
  <c r="X17" i="11"/>
  <c r="L17" i="11"/>
  <c r="K17" i="11"/>
  <c r="EC16" i="11"/>
  <c r="X16" i="11"/>
  <c r="L16" i="11"/>
  <c r="K16" i="11"/>
  <c r="EC15" i="11"/>
  <c r="X15" i="11"/>
  <c r="L15" i="11"/>
  <c r="K15" i="11"/>
  <c r="EC14" i="11"/>
  <c r="X14" i="11"/>
  <c r="L14" i="11"/>
  <c r="K14" i="11"/>
  <c r="EC13" i="11"/>
  <c r="X13" i="11"/>
  <c r="L13" i="11"/>
  <c r="K13" i="11"/>
  <c r="EC12" i="11"/>
  <c r="X12" i="11"/>
  <c r="L12" i="11"/>
  <c r="K12" i="11"/>
  <c r="IK11" i="11"/>
  <c r="EC11" i="11"/>
  <c r="X11" i="11"/>
  <c r="L11" i="11"/>
  <c r="K11" i="11"/>
  <c r="IK10" i="11"/>
  <c r="EC10" i="11"/>
  <c r="X10" i="11"/>
  <c r="L10" i="11"/>
  <c r="K10" i="11"/>
  <c r="EC9" i="11"/>
  <c r="X9" i="11"/>
  <c r="L9" i="11"/>
  <c r="K9" i="11"/>
  <c r="IK8" i="11"/>
  <c r="EC8" i="11"/>
  <c r="X8" i="11"/>
  <c r="L8" i="11"/>
  <c r="K8" i="11"/>
  <c r="IL7" i="11"/>
  <c r="IL13" i="11" s="1"/>
  <c r="IK7" i="11"/>
  <c r="EC7" i="11"/>
  <c r="X7" i="11"/>
  <c r="L7" i="11"/>
  <c r="K7" i="11"/>
  <c r="EC6" i="11"/>
  <c r="X6" i="11"/>
  <c r="L6" i="11"/>
  <c r="K6" i="11"/>
  <c r="EC5" i="11"/>
  <c r="X5" i="11"/>
  <c r="L5" i="11"/>
  <c r="K5" i="11"/>
  <c r="EC4" i="11"/>
  <c r="X4" i="11"/>
  <c r="L4" i="11"/>
  <c r="K4" i="11"/>
  <c r="EC3" i="11"/>
  <c r="X3" i="11"/>
  <c r="L3" i="11"/>
  <c r="K3" i="11"/>
  <c r="EC2" i="11"/>
  <c r="X2" i="11"/>
  <c r="L2" i="11"/>
  <c r="K2" i="11"/>
  <c r="B5" i="10"/>
  <c r="C5" i="10" s="1"/>
  <c r="D5" i="10" s="1"/>
  <c r="E5" i="10" s="1"/>
  <c r="F5" i="10" s="1"/>
  <c r="G5" i="10" s="1"/>
  <c r="H5" i="10" s="1"/>
  <c r="I5" i="10" s="1"/>
  <c r="J5" i="10" s="1"/>
  <c r="K5" i="10" s="1"/>
  <c r="L5" i="10" s="1"/>
  <c r="M5" i="10" s="1"/>
  <c r="E75" i="9"/>
  <c r="E74" i="9"/>
  <c r="E73" i="9"/>
  <c r="E72" i="9"/>
  <c r="E76" i="9" s="1"/>
  <c r="C52" i="9"/>
  <c r="C51" i="9"/>
  <c r="D54" i="9" s="1"/>
  <c r="M8" i="10" s="1"/>
  <c r="N8" i="10" s="1"/>
  <c r="O8" i="10" s="1"/>
  <c r="P8" i="10" s="1"/>
  <c r="Q8" i="10" s="1"/>
  <c r="R8" i="10" s="1"/>
  <c r="S8" i="10" s="1"/>
  <c r="D55" i="9" s="1"/>
  <c r="B48" i="9"/>
  <c r="D43" i="9"/>
  <c r="E43" i="9" s="1"/>
  <c r="D42" i="9"/>
  <c r="E42" i="9" s="1"/>
  <c r="D41" i="9"/>
  <c r="E41" i="9" s="1"/>
  <c r="C44" i="9" s="1"/>
  <c r="C33" i="9"/>
  <c r="D33" i="9" s="1"/>
  <c r="C32" i="9"/>
  <c r="D32" i="9" s="1"/>
  <c r="C30" i="9"/>
  <c r="D30" i="9" s="1"/>
  <c r="C29" i="9"/>
  <c r="D29" i="9" s="1"/>
  <c r="C28" i="9"/>
  <c r="D28" i="9" s="1"/>
  <c r="C27" i="9"/>
  <c r="D27" i="9" s="1"/>
  <c r="C36" i="9" s="1"/>
  <c r="C37" i="9" s="1"/>
  <c r="B7" i="10" s="1"/>
  <c r="C7" i="10" s="1"/>
  <c r="D7" i="10" s="1"/>
  <c r="E7" i="10" s="1"/>
  <c r="F7" i="10" s="1"/>
  <c r="G7" i="10" s="1"/>
  <c r="H7" i="10" s="1"/>
  <c r="I7" i="10" s="1"/>
  <c r="J7" i="10" s="1"/>
  <c r="K7" i="10" s="1"/>
  <c r="L7" i="10" s="1"/>
  <c r="M7" i="10" s="1"/>
  <c r="N7" i="10" s="1"/>
  <c r="O7" i="10" s="1"/>
  <c r="P7" i="10" s="1"/>
  <c r="Q7" i="10" s="1"/>
  <c r="R7" i="10" s="1"/>
  <c r="S7" i="10" s="1"/>
  <c r="D24" i="9"/>
  <c r="D23" i="9"/>
  <c r="E21" i="9"/>
  <c r="E20" i="9"/>
  <c r="E19" i="9"/>
  <c r="E18" i="9"/>
  <c r="E17" i="9"/>
  <c r="E16" i="9"/>
  <c r="E15" i="9"/>
  <c r="D6" i="9"/>
  <c r="C6" i="9"/>
  <c r="D4" i="9"/>
  <c r="AJ13" i="8"/>
  <c r="AI13" i="8"/>
  <c r="AH13" i="8"/>
  <c r="AG13" i="8"/>
  <c r="AF13" i="8"/>
  <c r="AE13" i="8"/>
  <c r="AD13" i="8"/>
  <c r="AC13" i="8"/>
  <c r="AB13" i="8"/>
  <c r="AA13" i="8"/>
  <c r="Z13" i="8"/>
  <c r="Y13" i="8"/>
  <c r="X13" i="8"/>
  <c r="W13" i="8"/>
  <c r="V13" i="8"/>
  <c r="U13" i="8"/>
  <c r="T13" i="8"/>
  <c r="S13" i="8"/>
  <c r="R13" i="8"/>
  <c r="Q13" i="8"/>
  <c r="P13" i="8"/>
  <c r="O13" i="8"/>
  <c r="N13" i="8"/>
  <c r="M13" i="8"/>
  <c r="L13" i="8"/>
  <c r="K13" i="8"/>
  <c r="J13" i="8"/>
  <c r="I13" i="8"/>
  <c r="H13" i="8"/>
  <c r="G13" i="8"/>
  <c r="F13" i="8"/>
  <c r="E13" i="8"/>
  <c r="D13" i="8"/>
  <c r="C13" i="8"/>
  <c r="B13" i="8"/>
  <c r="G10" i="8"/>
  <c r="F10" i="8"/>
  <c r="E10" i="8"/>
  <c r="D10" i="8"/>
  <c r="C10" i="8"/>
  <c r="B10" i="8"/>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E14" i="7"/>
  <c r="D14" i="7"/>
  <c r="C14" i="7"/>
  <c r="B14" i="7"/>
  <c r="G11" i="7"/>
  <c r="F11" i="7"/>
  <c r="E11" i="7"/>
  <c r="D11" i="7"/>
  <c r="C11" i="7"/>
  <c r="B11" i="7"/>
  <c r="AJ12" i="6"/>
  <c r="AI12" i="6"/>
  <c r="AH12"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B12" i="6"/>
  <c r="G10" i="6"/>
  <c r="F10" i="6"/>
  <c r="E10" i="6"/>
  <c r="D10" i="6"/>
  <c r="C10" i="6"/>
  <c r="B10" i="6"/>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14" i="5"/>
  <c r="G14" i="5"/>
  <c r="H12" i="5"/>
  <c r="H32" i="5" s="1"/>
  <c r="G12" i="5"/>
  <c r="G32" i="5" s="1"/>
  <c r="F12" i="5"/>
  <c r="F32" i="5" s="1"/>
  <c r="E12" i="5"/>
  <c r="E32" i="5" s="1"/>
  <c r="D12" i="5"/>
  <c r="D32" i="5" s="1"/>
  <c r="C12" i="5"/>
  <c r="C32" i="5" s="1"/>
  <c r="B12" i="5"/>
  <c r="B32" i="5" s="1"/>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I11" i="3"/>
  <c r="H11" i="3"/>
  <c r="G11" i="3"/>
  <c r="F11" i="3"/>
  <c r="E11" i="3"/>
  <c r="D11" i="3"/>
  <c r="C20" i="2"/>
  <c r="C6" i="2"/>
  <c r="C7" i="2" s="1"/>
  <c r="C8" i="2" s="1"/>
  <c r="C9" i="2" s="1"/>
  <c r="C10" i="2" s="1"/>
  <c r="C11" i="2" s="1"/>
  <c r="C12" i="2" s="1"/>
  <c r="C13" i="2" s="1"/>
  <c r="C14" i="2" s="1"/>
  <c r="C15" i="2" s="1"/>
  <c r="H10" i="8" l="1"/>
  <c r="H11" i="7"/>
  <c r="H10" i="6"/>
  <c r="I10" i="8"/>
  <c r="I11" i="7"/>
  <c r="I10" i="6"/>
  <c r="J10" i="8"/>
  <c r="J11" i="7"/>
  <c r="J10" i="6"/>
  <c r="K10" i="8"/>
  <c r="K11" i="7"/>
  <c r="K10" i="6"/>
  <c r="L10" i="8"/>
  <c r="L11" i="7"/>
  <c r="L10" i="6"/>
  <c r="M10" i="8"/>
  <c r="M11" i="7"/>
  <c r="M10" i="6"/>
  <c r="N10" i="8"/>
  <c r="N11" i="7"/>
  <c r="N10" i="6"/>
  <c r="O10" i="8"/>
  <c r="O11" i="7"/>
  <c r="O10" i="6"/>
  <c r="P10" i="8"/>
  <c r="P11" i="7"/>
  <c r="P10" i="6"/>
  <c r="Q10" i="8"/>
  <c r="Q11" i="7"/>
  <c r="Q10" i="6"/>
  <c r="R10" i="8"/>
  <c r="R11" i="7"/>
  <c r="R10" i="6"/>
  <c r="S10" i="8"/>
  <c r="S11" i="7"/>
  <c r="S10" i="6"/>
  <c r="T10" i="8"/>
  <c r="T11" i="7"/>
  <c r="T10" i="6"/>
  <c r="U10" i="8"/>
  <c r="U11" i="7"/>
  <c r="U10" i="6"/>
  <c r="V10" i="8"/>
  <c r="V11" i="7"/>
  <c r="V10" i="6"/>
  <c r="W10" i="8"/>
  <c r="W11" i="7"/>
  <c r="W10" i="6"/>
  <c r="X10" i="8"/>
  <c r="X11" i="7"/>
  <c r="X10" i="6"/>
  <c r="Y10" i="8"/>
  <c r="Y11" i="7"/>
  <c r="Y10" i="6"/>
  <c r="Z10" i="8"/>
  <c r="Z11" i="7"/>
  <c r="Z10" i="6"/>
  <c r="AA10" i="8"/>
  <c r="AA11" i="7"/>
  <c r="AA10" i="6"/>
  <c r="AB10" i="8"/>
  <c r="AB11" i="7"/>
  <c r="AB10" i="6"/>
  <c r="AC10" i="8"/>
  <c r="AC11" i="7"/>
  <c r="AC10" i="6"/>
  <c r="AD10" i="8"/>
  <c r="AD11" i="7"/>
  <c r="AD10" i="6"/>
  <c r="AE10" i="8"/>
  <c r="AE11" i="7"/>
  <c r="AE10" i="6"/>
  <c r="AF10" i="8"/>
  <c r="AF11" i="7"/>
  <c r="AF10" i="6"/>
  <c r="AG10" i="8"/>
  <c r="AG11" i="7"/>
  <c r="AG10" i="6"/>
  <c r="AH10" i="8"/>
  <c r="AH11" i="7"/>
  <c r="AH10" i="6"/>
  <c r="AI10" i="8"/>
  <c r="AI11" i="7"/>
  <c r="AI10" i="6"/>
  <c r="AJ10" i="8"/>
  <c r="AJ11" i="7"/>
  <c r="AJ10" i="6"/>
  <c r="G33" i="5"/>
  <c r="G34" i="5" s="1"/>
  <c r="G3" i="5" s="1"/>
  <c r="H33" i="5"/>
  <c r="H34" i="5" s="1"/>
  <c r="H3" i="5" s="1"/>
  <c r="I32" i="5"/>
  <c r="I33" i="5" s="1"/>
  <c r="I34" i="5" s="1"/>
  <c r="I3" i="5" s="1"/>
  <c r="J32" i="5"/>
  <c r="J33" i="5" s="1"/>
  <c r="J34" i="5" s="1"/>
  <c r="J3" i="5" s="1"/>
  <c r="K32" i="5"/>
  <c r="K33" i="5" s="1"/>
  <c r="K34" i="5" s="1"/>
  <c r="K3" i="5" s="1"/>
  <c r="L32" i="5"/>
  <c r="L33" i="5" s="1"/>
  <c r="L34" i="5" s="1"/>
  <c r="L3" i="5" s="1"/>
  <c r="M32" i="5"/>
  <c r="M33" i="5" s="1"/>
  <c r="M34" i="5" s="1"/>
  <c r="M3" i="5" s="1"/>
  <c r="N32" i="5"/>
  <c r="N33" i="5" s="1"/>
  <c r="N34" i="5" s="1"/>
  <c r="N3" i="5" s="1"/>
  <c r="O32" i="5"/>
  <c r="O33" i="5" s="1"/>
  <c r="O34" i="5" s="1"/>
  <c r="O3" i="5" s="1"/>
  <c r="P32" i="5"/>
  <c r="P33" i="5" s="1"/>
  <c r="P34" i="5" s="1"/>
  <c r="P3" i="5" s="1"/>
  <c r="Q32" i="5"/>
  <c r="Q33" i="5" s="1"/>
  <c r="Q34" i="5" s="1"/>
  <c r="Q3" i="5" s="1"/>
  <c r="R32" i="5"/>
  <c r="R33" i="5" s="1"/>
  <c r="R34" i="5" s="1"/>
  <c r="R3" i="5" s="1"/>
  <c r="S32" i="5"/>
  <c r="S33" i="5" s="1"/>
  <c r="S34" i="5" s="1"/>
  <c r="S3" i="5" s="1"/>
  <c r="T32" i="5"/>
  <c r="T33" i="5" s="1"/>
  <c r="T34" i="5" s="1"/>
  <c r="T3" i="5" s="1"/>
  <c r="U32" i="5"/>
  <c r="U33" i="5" s="1"/>
  <c r="U34" i="5" s="1"/>
  <c r="U3" i="5" s="1"/>
  <c r="V32" i="5"/>
  <c r="V33" i="5" s="1"/>
  <c r="V34" i="5" s="1"/>
  <c r="V3" i="5" s="1"/>
  <c r="W32" i="5"/>
  <c r="W33" i="5" s="1"/>
  <c r="W34" i="5" s="1"/>
  <c r="W3" i="5" s="1"/>
  <c r="X32" i="5"/>
  <c r="X33" i="5" s="1"/>
  <c r="X34" i="5" s="1"/>
  <c r="X3" i="5" s="1"/>
  <c r="Y32" i="5"/>
  <c r="Y33" i="5" s="1"/>
  <c r="Y34" i="5" s="1"/>
  <c r="Y3" i="5" s="1"/>
  <c r="Z32" i="5"/>
  <c r="Z33" i="5" s="1"/>
  <c r="Z34" i="5" s="1"/>
  <c r="Z3" i="5" s="1"/>
  <c r="AA32" i="5"/>
  <c r="AA33" i="5" s="1"/>
  <c r="AA34" i="5" s="1"/>
  <c r="AA3" i="5" s="1"/>
  <c r="AB32" i="5"/>
  <c r="AB33" i="5" s="1"/>
  <c r="AB34" i="5" s="1"/>
  <c r="AB3" i="5" s="1"/>
  <c r="AC32" i="5"/>
  <c r="AC33" i="5" s="1"/>
  <c r="AC34" i="5" s="1"/>
  <c r="AC3" i="5" s="1"/>
  <c r="AD32" i="5"/>
  <c r="AD33" i="5" s="1"/>
  <c r="AD34" i="5" s="1"/>
  <c r="AD3" i="5" s="1"/>
  <c r="AE32" i="5"/>
  <c r="AE33" i="5" s="1"/>
  <c r="AE34" i="5" s="1"/>
  <c r="AE3" i="5" s="1"/>
  <c r="AF32" i="5"/>
  <c r="AF33" i="5" s="1"/>
  <c r="AF34" i="5" s="1"/>
  <c r="AF3" i="5" s="1"/>
  <c r="AG32" i="5"/>
  <c r="AG33" i="5" s="1"/>
  <c r="AG34" i="5" s="1"/>
  <c r="AG3" i="5" s="1"/>
  <c r="AH32" i="5"/>
  <c r="AH33" i="5" s="1"/>
  <c r="AH34" i="5" s="1"/>
  <c r="AH3" i="5" s="1"/>
  <c r="AI32" i="5"/>
  <c r="AI33" i="5" s="1"/>
  <c r="AI34" i="5" s="1"/>
  <c r="AI3" i="5" s="1"/>
  <c r="AJ32" i="5"/>
  <c r="AJ33" i="5" s="1"/>
  <c r="AJ34" i="5" s="1"/>
  <c r="AJ3" i="5" s="1"/>
  <c r="B13" i="6"/>
  <c r="B14" i="6" s="1"/>
  <c r="B2" i="6" s="1"/>
  <c r="C13" i="6"/>
  <c r="C14" i="6" s="1"/>
  <c r="C2" i="6" s="1"/>
  <c r="D13" i="6"/>
  <c r="D14" i="6" s="1"/>
  <c r="D2" i="6" s="1"/>
  <c r="E13" i="6"/>
  <c r="E14" i="6" s="1"/>
  <c r="E2" i="6" s="1"/>
  <c r="F13" i="6"/>
  <c r="F14" i="6" s="1"/>
  <c r="F2" i="6" s="1"/>
  <c r="G13" i="6"/>
  <c r="G14" i="6" s="1"/>
  <c r="G2" i="6" s="1"/>
  <c r="H13" i="6"/>
  <c r="H14" i="6" s="1"/>
  <c r="H2" i="6" s="1"/>
  <c r="I13" i="6"/>
  <c r="I14" i="6" s="1"/>
  <c r="I2" i="6" s="1"/>
  <c r="J13" i="6"/>
  <c r="J14" i="6" s="1"/>
  <c r="J2" i="6" s="1"/>
  <c r="K13" i="6"/>
  <c r="K14" i="6" s="1"/>
  <c r="K2" i="6" s="1"/>
  <c r="L13" i="6"/>
  <c r="L14" i="6" s="1"/>
  <c r="L2" i="6" s="1"/>
  <c r="M13" i="6"/>
  <c r="M14" i="6" s="1"/>
  <c r="M2" i="6" s="1"/>
  <c r="N13" i="6"/>
  <c r="N14" i="6" s="1"/>
  <c r="N2" i="6" s="1"/>
  <c r="O13" i="6"/>
  <c r="O14" i="6" s="1"/>
  <c r="O2" i="6" s="1"/>
  <c r="P13" i="6"/>
  <c r="P14" i="6" s="1"/>
  <c r="P2" i="6" s="1"/>
  <c r="Q13" i="6"/>
  <c r="Q14" i="6" s="1"/>
  <c r="Q2" i="6" s="1"/>
  <c r="R13" i="6"/>
  <c r="R14" i="6" s="1"/>
  <c r="R2" i="6" s="1"/>
  <c r="S13" i="6"/>
  <c r="S14" i="6" s="1"/>
  <c r="S2" i="6" s="1"/>
  <c r="T13" i="6"/>
  <c r="T14" i="6" s="1"/>
  <c r="T2" i="6" s="1"/>
  <c r="U13" i="6"/>
  <c r="U14" i="6" s="1"/>
  <c r="U2" i="6" s="1"/>
  <c r="V13" i="6"/>
  <c r="V14" i="6" s="1"/>
  <c r="V2" i="6" s="1"/>
  <c r="W13" i="6"/>
  <c r="W14" i="6" s="1"/>
  <c r="W2" i="6" s="1"/>
  <c r="X13" i="6"/>
  <c r="X14" i="6" s="1"/>
  <c r="X2" i="6" s="1"/>
  <c r="Y13" i="6"/>
  <c r="Y14" i="6" s="1"/>
  <c r="Y2" i="6" s="1"/>
  <c r="Z13" i="6"/>
  <c r="Z14" i="6" s="1"/>
  <c r="Z2" i="6" s="1"/>
  <c r="AA13" i="6"/>
  <c r="AA14" i="6" s="1"/>
  <c r="AA2" i="6" s="1"/>
  <c r="AB13" i="6"/>
  <c r="AB14" i="6" s="1"/>
  <c r="AB2" i="6" s="1"/>
  <c r="AC13" i="6"/>
  <c r="AC14" i="6" s="1"/>
  <c r="AC2" i="6" s="1"/>
  <c r="AD13" i="6"/>
  <c r="AD14" i="6" s="1"/>
  <c r="AD2" i="6" s="1"/>
  <c r="AE13" i="6"/>
  <c r="AE14" i="6" s="1"/>
  <c r="AE2" i="6" s="1"/>
  <c r="AF13" i="6"/>
  <c r="AF14" i="6" s="1"/>
  <c r="AF2" i="6" s="1"/>
  <c r="AG13" i="6"/>
  <c r="AG14" i="6" s="1"/>
  <c r="AG2" i="6" s="1"/>
  <c r="AH13" i="6"/>
  <c r="AH14" i="6" s="1"/>
  <c r="AH2" i="6" s="1"/>
  <c r="AI13" i="6"/>
  <c r="AI14" i="6" s="1"/>
  <c r="AI2" i="6" s="1"/>
  <c r="AJ13" i="6"/>
  <c r="AJ14" i="6" s="1"/>
  <c r="AJ2" i="6" s="1"/>
  <c r="B15" i="7"/>
  <c r="B16" i="7" s="1"/>
  <c r="B2" i="7" s="1"/>
  <c r="C15" i="7"/>
  <c r="C16" i="7" s="1"/>
  <c r="C2" i="7" s="1"/>
  <c r="D15" i="7"/>
  <c r="D16" i="7" s="1"/>
  <c r="D2" i="7" s="1"/>
  <c r="E15" i="7"/>
  <c r="E16" i="7" s="1"/>
  <c r="E2" i="7" s="1"/>
  <c r="F15" i="7"/>
  <c r="F16" i="7" s="1"/>
  <c r="F2" i="7" s="1"/>
  <c r="G15" i="7"/>
  <c r="G16" i="7" s="1"/>
  <c r="G2" i="7" s="1"/>
  <c r="H15" i="7"/>
  <c r="H16" i="7" s="1"/>
  <c r="H2" i="7" s="1"/>
  <c r="I15" i="7"/>
  <c r="I16" i="7" s="1"/>
  <c r="I2" i="7" s="1"/>
  <c r="J15" i="7"/>
  <c r="J16" i="7" s="1"/>
  <c r="J2" i="7" s="1"/>
  <c r="K15" i="7"/>
  <c r="K16" i="7" s="1"/>
  <c r="K2" i="7" s="1"/>
  <c r="L15" i="7"/>
  <c r="L16" i="7" s="1"/>
  <c r="L2" i="7" s="1"/>
  <c r="M15" i="7"/>
  <c r="M16" i="7" s="1"/>
  <c r="M2" i="7" s="1"/>
  <c r="N15" i="7"/>
  <c r="N16" i="7" s="1"/>
  <c r="N2" i="7" s="1"/>
  <c r="O15" i="7"/>
  <c r="O16" i="7" s="1"/>
  <c r="O2" i="7" s="1"/>
  <c r="P15" i="7"/>
  <c r="P16" i="7" s="1"/>
  <c r="P2" i="7" s="1"/>
  <c r="Q15" i="7"/>
  <c r="Q16" i="7" s="1"/>
  <c r="Q2" i="7" s="1"/>
  <c r="R15" i="7"/>
  <c r="R16" i="7" s="1"/>
  <c r="R2" i="7" s="1"/>
  <c r="S15" i="7"/>
  <c r="S16" i="7" s="1"/>
  <c r="S2" i="7" s="1"/>
  <c r="T15" i="7"/>
  <c r="T16" i="7" s="1"/>
  <c r="T2" i="7" s="1"/>
  <c r="U15" i="7"/>
  <c r="U16" i="7" s="1"/>
  <c r="U2" i="7" s="1"/>
  <c r="V15" i="7"/>
  <c r="V16" i="7" s="1"/>
  <c r="V2" i="7" s="1"/>
  <c r="W15" i="7"/>
  <c r="W16" i="7" s="1"/>
  <c r="W2" i="7" s="1"/>
  <c r="X15" i="7"/>
  <c r="X16" i="7" s="1"/>
  <c r="X2" i="7" s="1"/>
  <c r="Y15" i="7"/>
  <c r="Y16" i="7" s="1"/>
  <c r="Y2" i="7" s="1"/>
  <c r="Z15" i="7"/>
  <c r="Z16" i="7" s="1"/>
  <c r="Z2" i="7" s="1"/>
  <c r="AA15" i="7"/>
  <c r="AA16" i="7" s="1"/>
  <c r="AA2" i="7" s="1"/>
  <c r="AB15" i="7"/>
  <c r="AB16" i="7" s="1"/>
  <c r="AB2" i="7" s="1"/>
  <c r="AC15" i="7"/>
  <c r="AC16" i="7" s="1"/>
  <c r="AC2" i="7" s="1"/>
  <c r="AD15" i="7"/>
  <c r="AD16" i="7" s="1"/>
  <c r="AD2" i="7" s="1"/>
  <c r="AE15" i="7"/>
  <c r="AE16" i="7" s="1"/>
  <c r="AE2" i="7" s="1"/>
  <c r="AF15" i="7"/>
  <c r="AF16" i="7" s="1"/>
  <c r="AF2" i="7" s="1"/>
  <c r="AG15" i="7"/>
  <c r="AG16" i="7" s="1"/>
  <c r="AG2" i="7" s="1"/>
  <c r="AH15" i="7"/>
  <c r="AH16" i="7" s="1"/>
  <c r="AH2" i="7" s="1"/>
  <c r="AI15" i="7"/>
  <c r="AI16" i="7" s="1"/>
  <c r="AI2" i="7" s="1"/>
  <c r="AJ15" i="7"/>
  <c r="AJ16" i="7" s="1"/>
  <c r="AJ2" i="7" s="1"/>
  <c r="B14" i="8"/>
  <c r="B15" i="8" s="1"/>
  <c r="B2" i="8" s="1"/>
  <c r="C14" i="8"/>
  <c r="C15" i="8" s="1"/>
  <c r="C2" i="8" s="1"/>
  <c r="D14" i="8"/>
  <c r="D15" i="8" s="1"/>
  <c r="D2" i="8" s="1"/>
  <c r="E14" i="8"/>
  <c r="E15" i="8" s="1"/>
  <c r="E2" i="8" s="1"/>
  <c r="F14" i="8"/>
  <c r="F15" i="8" s="1"/>
  <c r="F2" i="8" s="1"/>
  <c r="G14" i="8"/>
  <c r="G15" i="8" s="1"/>
  <c r="G2" i="8" s="1"/>
  <c r="H14" i="8"/>
  <c r="H15" i="8" s="1"/>
  <c r="H2" i="8" s="1"/>
  <c r="I14" i="8"/>
  <c r="I15" i="8" s="1"/>
  <c r="I2" i="8" s="1"/>
  <c r="J14" i="8"/>
  <c r="J15" i="8" s="1"/>
  <c r="J2" i="8" s="1"/>
  <c r="K14" i="8"/>
  <c r="K15" i="8" s="1"/>
  <c r="K2" i="8" s="1"/>
  <c r="L14" i="8"/>
  <c r="L15" i="8" s="1"/>
  <c r="L2" i="8" s="1"/>
  <c r="M14" i="8"/>
  <c r="M15" i="8" s="1"/>
  <c r="M2" i="8" s="1"/>
  <c r="N14" i="8"/>
  <c r="N15" i="8" s="1"/>
  <c r="N2" i="8" s="1"/>
  <c r="O14" i="8"/>
  <c r="O15" i="8" s="1"/>
  <c r="O2" i="8" s="1"/>
  <c r="P14" i="8"/>
  <c r="P15" i="8" s="1"/>
  <c r="P2" i="8" s="1"/>
  <c r="Q14" i="8"/>
  <c r="Q15" i="8" s="1"/>
  <c r="Q2" i="8" s="1"/>
  <c r="R14" i="8"/>
  <c r="R15" i="8" s="1"/>
  <c r="R2" i="8" s="1"/>
  <c r="S14" i="8"/>
  <c r="S15" i="8" s="1"/>
  <c r="S2" i="8" s="1"/>
  <c r="T14" i="8"/>
  <c r="T15" i="8" s="1"/>
  <c r="T2" i="8" s="1"/>
  <c r="U14" i="8"/>
  <c r="U15" i="8" s="1"/>
  <c r="U2" i="8" s="1"/>
  <c r="V14" i="8"/>
  <c r="V15" i="8" s="1"/>
  <c r="V2" i="8" s="1"/>
  <c r="W14" i="8"/>
  <c r="W15" i="8" s="1"/>
  <c r="W2" i="8" s="1"/>
  <c r="X14" i="8"/>
  <c r="X15" i="8" s="1"/>
  <c r="X2" i="8" s="1"/>
  <c r="Y14" i="8"/>
  <c r="Y15" i="8" s="1"/>
  <c r="Y2" i="8" s="1"/>
  <c r="Z14" i="8"/>
  <c r="Z15" i="8" s="1"/>
  <c r="Z2" i="8" s="1"/>
  <c r="AA14" i="8"/>
  <c r="AA15" i="8" s="1"/>
  <c r="AA2" i="8" s="1"/>
  <c r="AB14" i="8"/>
  <c r="AB15" i="8" s="1"/>
  <c r="AB2" i="8" s="1"/>
  <c r="AC14" i="8"/>
  <c r="AC15" i="8" s="1"/>
  <c r="AC2" i="8" s="1"/>
  <c r="AD14" i="8"/>
  <c r="AD15" i="8" s="1"/>
  <c r="AD2" i="8" s="1"/>
  <c r="AE14" i="8"/>
  <c r="AE15" i="8" s="1"/>
  <c r="AE2" i="8" s="1"/>
  <c r="AF14" i="8"/>
  <c r="AF15" i="8" s="1"/>
  <c r="AF2" i="8" s="1"/>
  <c r="AG14" i="8"/>
  <c r="AG15" i="8" s="1"/>
  <c r="AG2" i="8" s="1"/>
  <c r="AH14" i="8"/>
  <c r="AH15" i="8" s="1"/>
  <c r="AH2" i="8" s="1"/>
  <c r="AI14" i="8"/>
  <c r="AI15" i="8" s="1"/>
  <c r="AI2" i="8" s="1"/>
  <c r="AJ14" i="8"/>
  <c r="AJ15" i="8" s="1"/>
  <c r="AJ2" i="8" s="1"/>
  <c r="Q331" i="11"/>
  <c r="Q330" i="11"/>
  <c r="Q329" i="11"/>
  <c r="Q328" i="11"/>
  <c r="Q327" i="11"/>
  <c r="Q326" i="11"/>
  <c r="Q325" i="11"/>
  <c r="Q324" i="11"/>
  <c r="Q323" i="11"/>
  <c r="Q322" i="11"/>
  <c r="Q321" i="11"/>
  <c r="Q320" i="11"/>
  <c r="Q319" i="11"/>
  <c r="Q318" i="11"/>
  <c r="Q317" i="11"/>
  <c r="Q316" i="11"/>
  <c r="Q315" i="11"/>
  <c r="Q314" i="11"/>
  <c r="Q313" i="11"/>
  <c r="Q312" i="11"/>
  <c r="Q311" i="11"/>
  <c r="Q310" i="11"/>
  <c r="Q309" i="11"/>
  <c r="Q308" i="11"/>
  <c r="Q307" i="11"/>
  <c r="Q306" i="11"/>
  <c r="Q305" i="11"/>
  <c r="Q304" i="11"/>
  <c r="Q303" i="11"/>
  <c r="Q302" i="11"/>
  <c r="Q301" i="11"/>
  <c r="Q300" i="11"/>
  <c r="Q299" i="11"/>
  <c r="Q298" i="11"/>
  <c r="Q297" i="11"/>
  <c r="Q296" i="11"/>
  <c r="Q295" i="11"/>
  <c r="Q294" i="11"/>
  <c r="Q293" i="11"/>
  <c r="Q292" i="11"/>
  <c r="Q291" i="11"/>
  <c r="Q290" i="11"/>
  <c r="Q289" i="11"/>
  <c r="Q288" i="11"/>
  <c r="Q287" i="11"/>
  <c r="Q286" i="11"/>
  <c r="Q285" i="11"/>
  <c r="Q284" i="11"/>
  <c r="Q283" i="11"/>
  <c r="Q282" i="11"/>
  <c r="Q281" i="11"/>
  <c r="Q280" i="11"/>
  <c r="Q279" i="11"/>
  <c r="Q278" i="11"/>
  <c r="Q277" i="11"/>
  <c r="Q276" i="11"/>
  <c r="Q275" i="11"/>
  <c r="Q274" i="11"/>
  <c r="Q273" i="11"/>
  <c r="Q272" i="11"/>
  <c r="Q271" i="11"/>
  <c r="Q270" i="11"/>
  <c r="Q269" i="11"/>
  <c r="Q268" i="11"/>
  <c r="Q267" i="11"/>
  <c r="Q266" i="11"/>
  <c r="Q265" i="11"/>
  <c r="Q264" i="11"/>
  <c r="Q263" i="11"/>
  <c r="Q262" i="11"/>
  <c r="Q261" i="11"/>
  <c r="Q260" i="11"/>
  <c r="Q259" i="11"/>
  <c r="Q258" i="11"/>
  <c r="Q257" i="11"/>
  <c r="Q256" i="11"/>
  <c r="Q255" i="11"/>
  <c r="Q254" i="11"/>
  <c r="Q253" i="11"/>
  <c r="Q252" i="11"/>
  <c r="Q251" i="11"/>
  <c r="Q250" i="11"/>
  <c r="Q249" i="11"/>
  <c r="Q248" i="11"/>
  <c r="Q247" i="11"/>
  <c r="Q246" i="11"/>
  <c r="Q245" i="11"/>
  <c r="Q244" i="11"/>
  <c r="Q243" i="11"/>
  <c r="Q242" i="11"/>
  <c r="Q241" i="11"/>
  <c r="Q240" i="11"/>
  <c r="Q239" i="11"/>
  <c r="Q238" i="11"/>
  <c r="Q237" i="11"/>
  <c r="Q236" i="11"/>
  <c r="Q235" i="11"/>
  <c r="Q234" i="11"/>
  <c r="Q233" i="11"/>
  <c r="Q232" i="11"/>
  <c r="Q231" i="11"/>
  <c r="Q230" i="11"/>
  <c r="Q229" i="11"/>
  <c r="Q228" i="11"/>
  <c r="Q227" i="11"/>
  <c r="Q226" i="11"/>
  <c r="Q225" i="11"/>
  <c r="Q224" i="11"/>
  <c r="Q223" i="11"/>
  <c r="Q222" i="11"/>
  <c r="Q221" i="11"/>
  <c r="Q220" i="11"/>
  <c r="Q219" i="11"/>
  <c r="Q218" i="11"/>
  <c r="Q217" i="11"/>
  <c r="Q216" i="11"/>
  <c r="Q215" i="11"/>
  <c r="Q214" i="11"/>
  <c r="Q213" i="11"/>
  <c r="Q212" i="11"/>
  <c r="Q211" i="11"/>
  <c r="Q210" i="11"/>
  <c r="Q209" i="11"/>
  <c r="Q208" i="11"/>
  <c r="Q207" i="11"/>
  <c r="Q206" i="11"/>
  <c r="Q205" i="11"/>
  <c r="Q204" i="11"/>
  <c r="Q203" i="11"/>
  <c r="Q202" i="11"/>
  <c r="Q201" i="11"/>
  <c r="Q200" i="11"/>
  <c r="Q199" i="11"/>
  <c r="Q198" i="11"/>
  <c r="Q197" i="11"/>
  <c r="Q196" i="11"/>
  <c r="Q195" i="11"/>
  <c r="Q194" i="11"/>
  <c r="Q193" i="11"/>
  <c r="Q192" i="11"/>
  <c r="Q191" i="11"/>
  <c r="Q190" i="11"/>
  <c r="Q189" i="11"/>
  <c r="Q188" i="11"/>
  <c r="Q187" i="11"/>
  <c r="Q186" i="11"/>
  <c r="Q185" i="11"/>
  <c r="Q184" i="11"/>
  <c r="Q183" i="11"/>
  <c r="Q182" i="11"/>
  <c r="Q181" i="11"/>
  <c r="Q180" i="11"/>
  <c r="Q179" i="11"/>
  <c r="Q178" i="11"/>
  <c r="Q177" i="11"/>
  <c r="Q176" i="11"/>
  <c r="Q175" i="11"/>
  <c r="Q174" i="11"/>
  <c r="Q173" i="11"/>
  <c r="Q172" i="11"/>
  <c r="Q171" i="11"/>
  <c r="Q170" i="11"/>
  <c r="Q169" i="11"/>
  <c r="Q168" i="11"/>
  <c r="Q167" i="11"/>
  <c r="Q166" i="11"/>
  <c r="Q165" i="11"/>
  <c r="Q164" i="11"/>
  <c r="Q163" i="11"/>
  <c r="Q162" i="11"/>
  <c r="Q161" i="11"/>
  <c r="Q160" i="11"/>
  <c r="Q159" i="11"/>
  <c r="Q158" i="11"/>
  <c r="Q157" i="11"/>
  <c r="Q156" i="11"/>
  <c r="Q155" i="11"/>
  <c r="Q154" i="11"/>
  <c r="Q153" i="11"/>
  <c r="Q152" i="11"/>
  <c r="Q151" i="11"/>
  <c r="Q150" i="11"/>
  <c r="Q149" i="11"/>
  <c r="Q148" i="11"/>
  <c r="Q147" i="11"/>
  <c r="Q146" i="11"/>
  <c r="Q145" i="11"/>
  <c r="Q144" i="11"/>
  <c r="Q143" i="11"/>
  <c r="Q142" i="11"/>
  <c r="Q141" i="11"/>
  <c r="Q140" i="11"/>
  <c r="Q139" i="11"/>
  <c r="Q138" i="11"/>
  <c r="Q137" i="11"/>
  <c r="Q136" i="11"/>
  <c r="Q135" i="11"/>
  <c r="Q134" i="11"/>
  <c r="Q133" i="11"/>
  <c r="Q132" i="11"/>
  <c r="Q131" i="11"/>
  <c r="Q130" i="11"/>
  <c r="Q129" i="11"/>
  <c r="Q128" i="11"/>
  <c r="Q127" i="11"/>
  <c r="Q126" i="11"/>
  <c r="Q125" i="11"/>
  <c r="Q124" i="11"/>
  <c r="Q123" i="11"/>
  <c r="Q122" i="11"/>
  <c r="Q121" i="11"/>
  <c r="Q120" i="11"/>
  <c r="Q119" i="11"/>
  <c r="Q118" i="11"/>
  <c r="Q117" i="11"/>
  <c r="Q116" i="11"/>
  <c r="Q115" i="11"/>
  <c r="Q114" i="11"/>
  <c r="Q113" i="11"/>
  <c r="Q112" i="11"/>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O331" i="11"/>
  <c r="O330" i="11"/>
  <c r="O329" i="11"/>
  <c r="O328" i="11"/>
  <c r="O327" i="11"/>
  <c r="O326" i="11"/>
  <c r="O325" i="11"/>
  <c r="O324" i="11"/>
  <c r="O323" i="11"/>
  <c r="O322" i="11"/>
  <c r="O321" i="11"/>
  <c r="O320" i="11"/>
  <c r="O319" i="11"/>
  <c r="O318" i="11"/>
  <c r="O317" i="11"/>
  <c r="O316" i="11"/>
  <c r="O315" i="11"/>
  <c r="O314" i="11"/>
  <c r="O313" i="11"/>
  <c r="O312" i="11"/>
  <c r="O311" i="11"/>
  <c r="O310" i="11"/>
  <c r="O309" i="11"/>
  <c r="O308" i="11"/>
  <c r="O307" i="11"/>
  <c r="O306" i="11"/>
  <c r="O305" i="11"/>
  <c r="O304" i="11"/>
  <c r="O303" i="11"/>
  <c r="O302" i="11"/>
  <c r="O301" i="11"/>
  <c r="O300" i="11"/>
  <c r="O299" i="11"/>
  <c r="O298" i="11"/>
  <c r="O297" i="11"/>
  <c r="O296" i="11"/>
  <c r="O295" i="11"/>
  <c r="O294" i="11"/>
  <c r="O293" i="11"/>
  <c r="O292" i="11"/>
  <c r="O291" i="11"/>
  <c r="O290" i="11"/>
  <c r="O289" i="11"/>
  <c r="O288" i="11"/>
  <c r="O287" i="11"/>
  <c r="O286" i="11"/>
  <c r="O285" i="11"/>
  <c r="O284" i="11"/>
  <c r="O283" i="11"/>
  <c r="O282" i="11"/>
  <c r="O281" i="11"/>
  <c r="O280" i="11"/>
  <c r="O279" i="11"/>
  <c r="O278" i="11"/>
  <c r="O277" i="11"/>
  <c r="O276" i="11"/>
  <c r="O275" i="11"/>
  <c r="O274" i="11"/>
  <c r="O273" i="11"/>
  <c r="O272" i="11"/>
  <c r="O271" i="11"/>
  <c r="O270" i="11"/>
  <c r="O269" i="11"/>
  <c r="O268" i="11"/>
  <c r="O267" i="11"/>
  <c r="O266" i="11"/>
  <c r="O265" i="11"/>
  <c r="O264" i="11"/>
  <c r="O263" i="11"/>
  <c r="O262" i="11"/>
  <c r="O261" i="11"/>
  <c r="O260" i="11"/>
  <c r="O259" i="11"/>
  <c r="O258" i="11"/>
  <c r="O257" i="11"/>
  <c r="O256" i="11"/>
  <c r="O255" i="11"/>
  <c r="O254" i="11"/>
  <c r="O253" i="11"/>
  <c r="O252" i="11"/>
  <c r="O251" i="11"/>
  <c r="O250" i="11"/>
  <c r="O249" i="11"/>
  <c r="O248" i="11"/>
  <c r="O247" i="11"/>
  <c r="O246" i="11"/>
  <c r="O245" i="11"/>
  <c r="O244" i="11"/>
  <c r="O243" i="11"/>
  <c r="O242" i="11"/>
  <c r="O241" i="11"/>
  <c r="O240" i="11"/>
  <c r="O239" i="11"/>
  <c r="O238" i="11"/>
  <c r="O237" i="11"/>
  <c r="O236" i="11"/>
  <c r="O235" i="11"/>
  <c r="O234" i="11"/>
  <c r="O233" i="11"/>
  <c r="O232" i="11"/>
  <c r="O231" i="11"/>
  <c r="O230" i="11"/>
  <c r="O229" i="11"/>
  <c r="O228" i="11"/>
  <c r="O227" i="11"/>
  <c r="O226" i="11"/>
  <c r="O225" i="11"/>
  <c r="O224" i="11"/>
  <c r="O223" i="11"/>
  <c r="O222" i="11"/>
  <c r="O221" i="11"/>
  <c r="O220" i="11"/>
  <c r="O219" i="11"/>
  <c r="O218" i="11"/>
  <c r="O217" i="11"/>
  <c r="O216" i="11"/>
  <c r="O215" i="11"/>
  <c r="O214" i="11"/>
  <c r="O213" i="11"/>
  <c r="O212" i="11"/>
  <c r="O211" i="11"/>
  <c r="O210" i="11"/>
  <c r="O209" i="11"/>
  <c r="O208" i="11"/>
  <c r="O207" i="11"/>
  <c r="O206" i="11"/>
  <c r="O205" i="11"/>
  <c r="O204" i="11"/>
  <c r="O203" i="11"/>
  <c r="O202" i="11"/>
  <c r="O201" i="11"/>
  <c r="O200" i="11"/>
  <c r="O199" i="11"/>
  <c r="O198" i="11"/>
  <c r="O197" i="11"/>
  <c r="O196" i="11"/>
  <c r="O195" i="11"/>
  <c r="O194" i="11"/>
  <c r="O193" i="11"/>
  <c r="O192" i="11"/>
  <c r="O191" i="11"/>
  <c r="O190" i="11"/>
  <c r="O189" i="11"/>
  <c r="O188" i="11"/>
  <c r="O187" i="11"/>
  <c r="O186" i="11"/>
  <c r="O185" i="11"/>
  <c r="O184" i="11"/>
  <c r="O183" i="11"/>
  <c r="O182" i="11"/>
  <c r="O181" i="11"/>
  <c r="O180" i="11"/>
  <c r="O179" i="11"/>
  <c r="O178" i="11"/>
  <c r="O177" i="11"/>
  <c r="O176" i="11"/>
  <c r="O175" i="11"/>
  <c r="O174" i="11"/>
  <c r="O173" i="11"/>
  <c r="O172" i="11"/>
  <c r="O171" i="11"/>
  <c r="O170" i="11"/>
  <c r="O169" i="11"/>
  <c r="O168" i="11"/>
  <c r="O167" i="11"/>
  <c r="O166" i="11"/>
  <c r="O165" i="11"/>
  <c r="O164" i="11"/>
  <c r="O163" i="11"/>
  <c r="O162" i="11"/>
  <c r="O161" i="11"/>
  <c r="O160" i="11"/>
  <c r="O159" i="11"/>
  <c r="O158" i="11"/>
  <c r="O157" i="11"/>
  <c r="O156" i="11"/>
  <c r="O155" i="11"/>
  <c r="O154" i="11"/>
  <c r="O153" i="11"/>
  <c r="O152" i="11"/>
  <c r="O151" i="11"/>
  <c r="O150" i="11"/>
  <c r="O149" i="11"/>
  <c r="O148" i="11"/>
  <c r="O147" i="11"/>
  <c r="O146" i="11"/>
  <c r="O145" i="11"/>
  <c r="O144" i="11"/>
  <c r="O143" i="11"/>
  <c r="O142" i="11"/>
  <c r="O141" i="11"/>
  <c r="O140" i="11"/>
  <c r="O139" i="11"/>
  <c r="O138" i="11"/>
  <c r="O137" i="11"/>
  <c r="O136" i="11"/>
  <c r="O135" i="11"/>
  <c r="O134" i="11"/>
  <c r="O133" i="11"/>
  <c r="O132" i="11"/>
  <c r="O131" i="11"/>
  <c r="O130" i="11"/>
  <c r="O129" i="11"/>
  <c r="O128" i="11"/>
  <c r="O127" i="11"/>
  <c r="O126" i="11"/>
  <c r="O125" i="11"/>
  <c r="O124" i="11"/>
  <c r="O123" i="11"/>
  <c r="O122" i="11"/>
  <c r="O121" i="11"/>
  <c r="O120" i="11"/>
  <c r="O119" i="11"/>
  <c r="O118" i="11"/>
  <c r="O117" i="11"/>
  <c r="O116" i="11"/>
  <c r="O115" i="11"/>
  <c r="O114" i="11"/>
  <c r="O113" i="11"/>
  <c r="O112" i="11"/>
  <c r="O111" i="11"/>
  <c r="O110" i="11"/>
  <c r="O109" i="11"/>
  <c r="O108" i="11"/>
  <c r="O107" i="11"/>
  <c r="O106" i="11"/>
  <c r="O105" i="11"/>
  <c r="O104" i="11"/>
  <c r="O103" i="11"/>
  <c r="O102" i="11"/>
  <c r="O101" i="11"/>
  <c r="O100" i="11"/>
  <c r="O99" i="11"/>
  <c r="O98" i="11"/>
  <c r="O97" i="11"/>
  <c r="O96" i="11"/>
  <c r="O95" i="11"/>
  <c r="O94" i="11"/>
  <c r="O93" i="11"/>
  <c r="O92" i="11"/>
  <c r="O91" i="11"/>
  <c r="O90" i="11"/>
  <c r="O89" i="11"/>
  <c r="O88" i="11"/>
  <c r="O87" i="11"/>
  <c r="O86" i="11"/>
  <c r="O85" i="11"/>
  <c r="O84" i="11"/>
  <c r="O83" i="11"/>
  <c r="O82" i="11"/>
  <c r="O81" i="11"/>
  <c r="O80" i="11"/>
  <c r="O79" i="11"/>
  <c r="O78" i="11"/>
  <c r="O77" i="11"/>
  <c r="O76" i="11"/>
  <c r="O75" i="11"/>
  <c r="O74" i="11"/>
  <c r="O73" i="11"/>
  <c r="O72" i="11"/>
  <c r="O71" i="11"/>
  <c r="O70" i="11"/>
  <c r="O69" i="11"/>
  <c r="O68" i="11"/>
  <c r="O67" i="11"/>
  <c r="O66" i="11"/>
  <c r="O65" i="11"/>
  <c r="O64" i="11"/>
  <c r="O63" i="11"/>
  <c r="O62" i="11"/>
  <c r="O61" i="11"/>
  <c r="O60" i="11"/>
  <c r="O59" i="11"/>
  <c r="O58" i="11"/>
  <c r="O57" i="11"/>
  <c r="O56" i="11"/>
  <c r="O55" i="11"/>
  <c r="O54" i="11"/>
  <c r="O53" i="11"/>
  <c r="O52" i="11"/>
  <c r="O51" i="11"/>
  <c r="O50" i="11"/>
  <c r="O49" i="11"/>
  <c r="O48" i="11"/>
  <c r="O47" i="11"/>
  <c r="O46" i="11"/>
  <c r="O45" i="11"/>
  <c r="O44" i="11"/>
  <c r="O43" i="11"/>
  <c r="O42" i="11"/>
  <c r="O41" i="11"/>
  <c r="O40" i="11"/>
  <c r="O39" i="11"/>
  <c r="O38" i="11"/>
  <c r="O37" i="11"/>
  <c r="O36" i="11"/>
  <c r="O35" i="11"/>
  <c r="O34" i="11"/>
  <c r="O33"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O5" i="11"/>
  <c r="O4" i="11"/>
  <c r="O3" i="11"/>
  <c r="O2" i="11"/>
  <c r="C38" i="9"/>
  <c r="C45" i="9"/>
  <c r="B6" i="10" s="1"/>
  <c r="C6" i="10" s="1"/>
  <c r="D6" i="10" s="1"/>
  <c r="E6" i="10" s="1"/>
  <c r="F6" i="10" s="1"/>
  <c r="G6" i="10" s="1"/>
  <c r="H6" i="10" s="1"/>
  <c r="I6" i="10" s="1"/>
  <c r="J6" i="10" s="1"/>
  <c r="K6" i="10" s="1"/>
  <c r="L6" i="10" s="1"/>
  <c r="M6" i="10" s="1"/>
  <c r="N6" i="10" s="1"/>
  <c r="O6" i="10" s="1"/>
  <c r="P6" i="10" s="1"/>
  <c r="Q6" i="10" s="1"/>
  <c r="R6" i="10" s="1"/>
  <c r="S6" i="10" s="1"/>
  <c r="D5" i="9" s="1"/>
  <c r="BH2" i="11"/>
  <c r="N5" i="10"/>
  <c r="O5" i="10" s="1"/>
  <c r="P5" i="10" s="1"/>
  <c r="Q5" i="10" s="1"/>
  <c r="R5" i="10" s="1"/>
  <c r="S5" i="10" s="1"/>
  <c r="C5" i="9" s="1"/>
  <c r="Y2" i="11"/>
  <c r="IL8" i="11"/>
  <c r="IL14" i="11" s="1"/>
  <c r="ED2" i="11"/>
  <c r="Y3" i="11"/>
  <c r="ED3" i="11"/>
  <c r="Y4" i="11"/>
  <c r="ED4" i="11"/>
  <c r="Y5" i="11"/>
  <c r="ED5" i="11"/>
  <c r="Y6" i="11"/>
  <c r="ED6" i="11"/>
  <c r="Y7" i="11"/>
  <c r="ED7" i="11"/>
  <c r="IK14" i="11"/>
  <c r="IK13" i="11"/>
  <c r="Y8" i="11"/>
  <c r="ED8" i="11"/>
  <c r="Y9" i="11"/>
  <c r="ED9" i="11"/>
  <c r="Y10" i="11"/>
  <c r="ED10" i="11"/>
  <c r="Y11" i="11"/>
  <c r="ED11" i="11"/>
  <c r="Y12" i="11"/>
  <c r="ED12" i="11"/>
  <c r="Y13" i="11"/>
  <c r="ED13" i="11"/>
  <c r="Y14" i="11"/>
  <c r="ED14" i="11"/>
  <c r="Y15" i="11"/>
  <c r="ED15" i="11"/>
  <c r="Y16" i="11"/>
  <c r="ED16" i="11"/>
  <c r="Y17" i="11"/>
  <c r="ED17" i="11"/>
  <c r="Y18" i="11"/>
  <c r="ED18" i="11"/>
  <c r="Y19" i="11"/>
  <c r="ED19" i="11"/>
  <c r="Y20" i="11"/>
  <c r="ED20" i="11"/>
  <c r="Y21" i="11"/>
  <c r="ED21" i="11"/>
  <c r="Y22" i="11"/>
  <c r="ED22" i="11"/>
  <c r="Y23" i="11"/>
  <c r="ED23" i="11"/>
  <c r="Y24" i="11"/>
  <c r="ED24" i="11"/>
  <c r="Y25" i="11"/>
  <c r="ED25" i="11"/>
  <c r="Y26" i="11"/>
  <c r="ED26" i="11"/>
  <c r="Y27" i="11"/>
  <c r="ED27" i="11"/>
  <c r="Y28" i="11"/>
  <c r="ED28" i="11"/>
  <c r="Y29" i="11"/>
  <c r="ED29" i="11"/>
  <c r="Y30" i="11"/>
  <c r="ED30" i="11"/>
  <c r="Y31" i="11"/>
  <c r="ED31" i="11"/>
  <c r="Y32" i="11"/>
  <c r="ED32" i="11"/>
  <c r="Y33" i="11"/>
  <c r="ED33" i="11"/>
  <c r="Y34" i="11"/>
  <c r="ED34" i="11"/>
  <c r="Y35" i="11"/>
  <c r="ED35" i="11"/>
  <c r="Y36" i="11"/>
  <c r="ED36" i="11"/>
  <c r="Y37" i="11"/>
  <c r="ED37" i="11"/>
  <c r="Y38" i="11"/>
  <c r="ED38" i="11"/>
  <c r="Y39" i="11"/>
  <c r="ED39" i="11"/>
  <c r="Y40" i="11"/>
  <c r="ED40" i="11"/>
  <c r="Y41" i="11"/>
  <c r="ED41" i="11"/>
  <c r="Y42" i="11"/>
  <c r="ED42" i="11"/>
  <c r="Y43" i="11"/>
  <c r="ED43" i="11"/>
  <c r="Y44" i="11"/>
  <c r="ED44" i="11"/>
  <c r="Y45" i="11"/>
  <c r="ED45" i="11"/>
  <c r="Y46" i="11"/>
  <c r="ED46" i="11"/>
  <c r="Y47" i="11"/>
  <c r="ED47" i="11"/>
  <c r="Y48" i="11"/>
  <c r="ED48" i="11"/>
  <c r="Y49" i="11"/>
  <c r="ED49" i="11"/>
  <c r="Y50" i="11"/>
  <c r="ED50" i="11"/>
  <c r="Y51" i="11"/>
  <c r="ED51" i="11"/>
  <c r="Y52" i="11"/>
  <c r="ED52" i="11"/>
  <c r="Y53" i="11"/>
  <c r="ED53" i="11"/>
  <c r="Y54" i="11"/>
  <c r="ED54" i="11"/>
  <c r="Y55" i="11"/>
  <c r="ED55" i="11"/>
  <c r="Y56" i="11"/>
  <c r="ED56" i="11"/>
  <c r="Y57" i="11"/>
  <c r="ED57" i="11"/>
  <c r="Y58" i="11"/>
  <c r="ED58" i="11"/>
  <c r="Y59" i="11"/>
  <c r="ED59" i="11"/>
  <c r="Y60" i="11"/>
  <c r="ED60" i="11"/>
  <c r="Y61" i="11"/>
  <c r="ED61" i="11"/>
  <c r="Y62" i="11"/>
  <c r="ED62" i="11"/>
  <c r="Y63" i="11"/>
  <c r="ED63" i="11"/>
  <c r="Y64" i="11"/>
  <c r="ED64" i="11"/>
  <c r="Y65" i="11"/>
  <c r="ED65" i="11"/>
  <c r="Y66" i="11"/>
  <c r="ED66" i="11"/>
  <c r="Y67" i="11"/>
  <c r="ED67" i="11"/>
  <c r="Y68" i="11"/>
  <c r="ED68" i="11"/>
  <c r="Y69" i="11"/>
  <c r="ED69" i="11"/>
  <c r="Y70" i="11"/>
  <c r="ED70" i="11"/>
  <c r="Y71" i="11"/>
  <c r="ED71" i="11"/>
  <c r="Y72" i="11"/>
  <c r="ED72" i="11"/>
  <c r="Y73" i="11"/>
  <c r="ED73" i="11"/>
  <c r="Y74" i="11"/>
  <c r="ED74" i="11"/>
  <c r="Y75" i="11"/>
  <c r="ED75" i="11"/>
  <c r="Y76" i="11"/>
  <c r="ED76" i="11"/>
  <c r="Y77" i="11"/>
  <c r="ED77" i="11"/>
  <c r="Y78" i="11"/>
  <c r="ED78" i="11"/>
  <c r="Y79" i="11"/>
  <c r="ED79" i="11"/>
  <c r="Y80" i="11"/>
  <c r="ED80" i="11"/>
  <c r="Y81" i="11"/>
  <c r="ED81" i="11"/>
  <c r="Y82" i="11"/>
  <c r="ED82" i="11"/>
  <c r="Y83" i="11"/>
  <c r="ED83" i="11"/>
  <c r="Y84" i="11"/>
  <c r="ED84" i="11"/>
  <c r="Y85" i="11"/>
  <c r="ED85" i="11"/>
  <c r="Y86" i="11"/>
  <c r="ED86" i="11"/>
  <c r="Y87" i="11"/>
  <c r="ED87" i="11"/>
  <c r="Y88" i="11"/>
  <c r="ED88" i="11"/>
  <c r="Y89" i="11"/>
  <c r="ED89" i="11"/>
  <c r="Y90" i="11"/>
  <c r="ED90" i="11"/>
  <c r="Y91" i="11"/>
  <c r="ED91" i="11"/>
  <c r="Y92" i="11"/>
  <c r="ED92" i="11"/>
  <c r="Y93" i="11"/>
  <c r="ED93" i="11"/>
  <c r="Y94" i="11"/>
  <c r="ED94" i="11"/>
  <c r="Y95" i="11"/>
  <c r="ED95" i="11"/>
  <c r="Y96" i="11"/>
  <c r="ED96" i="11"/>
  <c r="Y97" i="11"/>
  <c r="ED97" i="11"/>
  <c r="Y98" i="11"/>
  <c r="ED98" i="11"/>
  <c r="Y99" i="11"/>
  <c r="ED99" i="11"/>
  <c r="Y100" i="11"/>
  <c r="ED100" i="11"/>
  <c r="Y101" i="11"/>
  <c r="ED101" i="11"/>
  <c r="Y102" i="11"/>
  <c r="ED102" i="11"/>
  <c r="Y103" i="11"/>
  <c r="ED103" i="11"/>
  <c r="Y104" i="11"/>
  <c r="ED104" i="11"/>
  <c r="Y105" i="11"/>
  <c r="ED105" i="11"/>
  <c r="Y106" i="11"/>
  <c r="ED106" i="11"/>
  <c r="Y107" i="11"/>
  <c r="ED107" i="11"/>
  <c r="Y108" i="11"/>
  <c r="ED108" i="11"/>
  <c r="Y109" i="11"/>
  <c r="ED109" i="11"/>
  <c r="Y110" i="11"/>
  <c r="ED110" i="11"/>
  <c r="Y111" i="11"/>
  <c r="ED111" i="11"/>
  <c r="Y112" i="11"/>
  <c r="ED112" i="11"/>
  <c r="Y113" i="11"/>
  <c r="ED113" i="11"/>
  <c r="Y114" i="11"/>
  <c r="ED114" i="11"/>
  <c r="Y115" i="11"/>
  <c r="ED115" i="11"/>
  <c r="Y116" i="11"/>
  <c r="ED116" i="11"/>
  <c r="Y117" i="11"/>
  <c r="ED117" i="11"/>
  <c r="Y118" i="11"/>
  <c r="ED118" i="11"/>
  <c r="Y119" i="11"/>
  <c r="ED119" i="11"/>
  <c r="Y120" i="11"/>
  <c r="ED120" i="11"/>
  <c r="Y121" i="11"/>
  <c r="ED121" i="11"/>
  <c r="Y122" i="11"/>
  <c r="ED122" i="11"/>
  <c r="Y123" i="11"/>
  <c r="ED123" i="11"/>
  <c r="Y124" i="11"/>
  <c r="ED124" i="11"/>
  <c r="Y125" i="11"/>
  <c r="ED125" i="11"/>
  <c r="Y126" i="11"/>
  <c r="ED126" i="11"/>
  <c r="Y127" i="11"/>
  <c r="ED127" i="11"/>
  <c r="Y128" i="11"/>
  <c r="ED128" i="11"/>
  <c r="Y129" i="11"/>
  <c r="ED129" i="11"/>
  <c r="Y130" i="11"/>
  <c r="ED130" i="11"/>
  <c r="Y131" i="11"/>
  <c r="ED131" i="11"/>
  <c r="Y132" i="11"/>
  <c r="ED132" i="11"/>
  <c r="Y133" i="11"/>
  <c r="ED133" i="11"/>
  <c r="Y134" i="11"/>
  <c r="ED134" i="11"/>
  <c r="Y135" i="11"/>
  <c r="ED135" i="11"/>
  <c r="Y136" i="11"/>
  <c r="ED136" i="11"/>
  <c r="Y137" i="11"/>
  <c r="ED137" i="11"/>
  <c r="Y138" i="11"/>
  <c r="ED138" i="11"/>
  <c r="Y139" i="11"/>
  <c r="ED139" i="11"/>
  <c r="Y140" i="11"/>
  <c r="ED140" i="11"/>
  <c r="Y141" i="11"/>
  <c r="ED141" i="11"/>
  <c r="Y142" i="11"/>
  <c r="ED142" i="11"/>
  <c r="Y143" i="11"/>
  <c r="ED143" i="11"/>
  <c r="Y144" i="11"/>
  <c r="ED144" i="11"/>
  <c r="Y145" i="11"/>
  <c r="ED145" i="11"/>
  <c r="Y146" i="11"/>
  <c r="ED146" i="11"/>
  <c r="Y147" i="11"/>
  <c r="ED147" i="11"/>
  <c r="Y148" i="11"/>
  <c r="ED148" i="11"/>
  <c r="Y149" i="11"/>
  <c r="ED149" i="11"/>
  <c r="Y150" i="11"/>
  <c r="ED150" i="11"/>
  <c r="Y151" i="11"/>
  <c r="ED151" i="11"/>
  <c r="Y152" i="11"/>
  <c r="ED152" i="11"/>
  <c r="Y153" i="11"/>
  <c r="ED153" i="11"/>
  <c r="Y154" i="11"/>
  <c r="ED154" i="11"/>
  <c r="Y155" i="11"/>
  <c r="ED155" i="11"/>
  <c r="Y156" i="11"/>
  <c r="ED156" i="11"/>
  <c r="Y157" i="11"/>
  <c r="ED157" i="11"/>
  <c r="Y158" i="11"/>
  <c r="ED158" i="11"/>
  <c r="Y159" i="11"/>
  <c r="ED159" i="11"/>
  <c r="Y160" i="11"/>
  <c r="ED160" i="11"/>
  <c r="Y161" i="11"/>
  <c r="ED161" i="11"/>
  <c r="Y162" i="11"/>
  <c r="ED162" i="11"/>
  <c r="Y163" i="11"/>
  <c r="ED163" i="11"/>
  <c r="Y164" i="11"/>
  <c r="ED164" i="11"/>
  <c r="Y165" i="11"/>
  <c r="ED165" i="11"/>
  <c r="Y166" i="11"/>
  <c r="ED166" i="11"/>
  <c r="Y167" i="11"/>
  <c r="ED167" i="11"/>
  <c r="Y168" i="11"/>
  <c r="ED168" i="11"/>
  <c r="Y169" i="11"/>
  <c r="ED169" i="11"/>
  <c r="Y170" i="11"/>
  <c r="ED170" i="11"/>
  <c r="Y171" i="11"/>
  <c r="ED171" i="11"/>
  <c r="Y172" i="11"/>
  <c r="ED172" i="11"/>
  <c r="Y173" i="11"/>
  <c r="ED173" i="11"/>
  <c r="Y174" i="11"/>
  <c r="ED174" i="11"/>
  <c r="Y175" i="11"/>
  <c r="ED175" i="11"/>
  <c r="Y176" i="11"/>
  <c r="ED176" i="11"/>
  <c r="Y177" i="11"/>
  <c r="ED177" i="11"/>
  <c r="Y178" i="11"/>
  <c r="ED178" i="11"/>
  <c r="Y179" i="11"/>
  <c r="ED179" i="11"/>
  <c r="Y180" i="11"/>
  <c r="ED180" i="11"/>
  <c r="Y181" i="11"/>
  <c r="ED181" i="11"/>
  <c r="Y182" i="11"/>
  <c r="ED182" i="11"/>
  <c r="Y183" i="11"/>
  <c r="ED183" i="11"/>
  <c r="Y184" i="11"/>
  <c r="ED184" i="11"/>
  <c r="Y185" i="11"/>
  <c r="ED185" i="11"/>
  <c r="Y186" i="11"/>
  <c r="ED186" i="11"/>
  <c r="Y187" i="11"/>
  <c r="ED187" i="11"/>
  <c r="Y188" i="11"/>
  <c r="ED188" i="11"/>
  <c r="Y189" i="11"/>
  <c r="ED189" i="11"/>
  <c r="Y190" i="11"/>
  <c r="ED190" i="11"/>
  <c r="Y191" i="11"/>
  <c r="ED191" i="11"/>
  <c r="Y192" i="11"/>
  <c r="ED192" i="11"/>
  <c r="Y193" i="11"/>
  <c r="ED193" i="11"/>
  <c r="Y194" i="11"/>
  <c r="ED194" i="11"/>
  <c r="Y195" i="11"/>
  <c r="ED195" i="11"/>
  <c r="Y196" i="11"/>
  <c r="ED196" i="11"/>
  <c r="Y197" i="11"/>
  <c r="ED197" i="11"/>
  <c r="Y198" i="11"/>
  <c r="ED198" i="11"/>
  <c r="Y199" i="11"/>
  <c r="ED199" i="11"/>
  <c r="Y200" i="11"/>
  <c r="ED200" i="11"/>
  <c r="Y201" i="11"/>
  <c r="ED201" i="11"/>
  <c r="Y202" i="11"/>
  <c r="ED202" i="11"/>
  <c r="Y203" i="11"/>
  <c r="ED203" i="11"/>
  <c r="Y204" i="11"/>
  <c r="ED204" i="11"/>
  <c r="Y205" i="11"/>
  <c r="ED205" i="11"/>
  <c r="Y206" i="11"/>
  <c r="ED206" i="11"/>
  <c r="Y207" i="11"/>
  <c r="ED207" i="11"/>
  <c r="Y208" i="11"/>
  <c r="ED208" i="11"/>
  <c r="Y209" i="11"/>
  <c r="ED209" i="11"/>
  <c r="Y210" i="11"/>
  <c r="ED210" i="11"/>
  <c r="Y211" i="11"/>
  <c r="ED211" i="11"/>
  <c r="Y212" i="11"/>
  <c r="ED212" i="11"/>
  <c r="Y213" i="11"/>
  <c r="ED213" i="11"/>
  <c r="Y214" i="11"/>
  <c r="ED214" i="11"/>
  <c r="Y215" i="11"/>
  <c r="ED215" i="11"/>
  <c r="Y216" i="11"/>
  <c r="ED216" i="11"/>
  <c r="Y217" i="11"/>
  <c r="ED217" i="11"/>
  <c r="Y218" i="11"/>
  <c r="ED218" i="11"/>
  <c r="Y219" i="11"/>
  <c r="ED219" i="11"/>
  <c r="Y220" i="11"/>
  <c r="ED220" i="11"/>
  <c r="Y221" i="11"/>
  <c r="ED221" i="11"/>
  <c r="Y222" i="11"/>
  <c r="ED222" i="11"/>
  <c r="Y223" i="11"/>
  <c r="ED223" i="11"/>
  <c r="Y224" i="11"/>
  <c r="ED224" i="11"/>
  <c r="Y225" i="11"/>
  <c r="ED225" i="11"/>
  <c r="Y226" i="11"/>
  <c r="ED226" i="11"/>
  <c r="Y227" i="11"/>
  <c r="ED227" i="11"/>
  <c r="Y228" i="11"/>
  <c r="ED228" i="11"/>
  <c r="Y229" i="11"/>
  <c r="ED229" i="11"/>
  <c r="Y230" i="11"/>
  <c r="ED230" i="11"/>
  <c r="Y231" i="11"/>
  <c r="ED231" i="11"/>
  <c r="Y232" i="11"/>
  <c r="ED232" i="11"/>
  <c r="Y233" i="11"/>
  <c r="ED233" i="11"/>
  <c r="Y234" i="11"/>
  <c r="ED234" i="11"/>
  <c r="Y235" i="11"/>
  <c r="ED235" i="11"/>
  <c r="Y236" i="11"/>
  <c r="ED236" i="11"/>
  <c r="Y237" i="11"/>
  <c r="ED237" i="11"/>
  <c r="Y238" i="11"/>
  <c r="ED238" i="11"/>
  <c r="Y239" i="11"/>
  <c r="ED239" i="11"/>
  <c r="Y240" i="11"/>
  <c r="ED240" i="11"/>
  <c r="Y241" i="11"/>
  <c r="ED241" i="11"/>
  <c r="Y242" i="11"/>
  <c r="ED242" i="11"/>
  <c r="Y243" i="11"/>
  <c r="ED243" i="11"/>
  <c r="Y244" i="11"/>
  <c r="ED244" i="11"/>
  <c r="Y245" i="11"/>
  <c r="ED245" i="11"/>
  <c r="Y246" i="11"/>
  <c r="ED246" i="11"/>
  <c r="Y247" i="11"/>
  <c r="ED247" i="11"/>
  <c r="Y248" i="11"/>
  <c r="ED248" i="11"/>
  <c r="Y249" i="11"/>
  <c r="ED249" i="11"/>
  <c r="Y250" i="11"/>
  <c r="ED250" i="11"/>
  <c r="Y251" i="11"/>
  <c r="ED251" i="11"/>
  <c r="Y252" i="11"/>
  <c r="ED252" i="11"/>
  <c r="Y253" i="11"/>
  <c r="ED253" i="11"/>
  <c r="Y254" i="11"/>
  <c r="ED254" i="11"/>
  <c r="Y255" i="11"/>
  <c r="ED255" i="11"/>
  <c r="Y256" i="11"/>
  <c r="ED256" i="11"/>
  <c r="Y257" i="11"/>
  <c r="ED257" i="11"/>
  <c r="Y258" i="11"/>
  <c r="ED258" i="11"/>
  <c r="Y259" i="11"/>
  <c r="ED259" i="11"/>
  <c r="Y260" i="11"/>
  <c r="ED260" i="11"/>
  <c r="Y261" i="11"/>
  <c r="ED261" i="11"/>
  <c r="Y262" i="11"/>
  <c r="ED262" i="11"/>
  <c r="Y263" i="11"/>
  <c r="ED263" i="11"/>
  <c r="Y264" i="11"/>
  <c r="ED264" i="11"/>
  <c r="Y265" i="11"/>
  <c r="ED265" i="11"/>
  <c r="BI266" i="11"/>
  <c r="Y266" i="11"/>
  <c r="FM266" i="11"/>
  <c r="ED266" i="11"/>
  <c r="BI267" i="11"/>
  <c r="Y267" i="11"/>
  <c r="FM267" i="11"/>
  <c r="ED267" i="11"/>
  <c r="BI268" i="11"/>
  <c r="Y268" i="11"/>
  <c r="FM268" i="11"/>
  <c r="ED268" i="11"/>
  <c r="BI269" i="11"/>
  <c r="Y269" i="11"/>
  <c r="FM269" i="11"/>
  <c r="ED269" i="11"/>
  <c r="BI270" i="11"/>
  <c r="Y270" i="11"/>
  <c r="FM270" i="11"/>
  <c r="ED270" i="11"/>
  <c r="BI271" i="11"/>
  <c r="Y271" i="11"/>
  <c r="FM271" i="11"/>
  <c r="ED271" i="11"/>
  <c r="BI272" i="11"/>
  <c r="Y272" i="11"/>
  <c r="FM272" i="11"/>
  <c r="ED272" i="11"/>
  <c r="BI273" i="11"/>
  <c r="Y273" i="11"/>
  <c r="FM273" i="11"/>
  <c r="ED273" i="11"/>
  <c r="BI274" i="11"/>
  <c r="Y274" i="11"/>
  <c r="FM274" i="11"/>
  <c r="ED274" i="11"/>
  <c r="BI275" i="11"/>
  <c r="Y275" i="11"/>
  <c r="FM275" i="11"/>
  <c r="ED275" i="11"/>
  <c r="BI276" i="11"/>
  <c r="Y276" i="11"/>
  <c r="FM276" i="11"/>
  <c r="ED276" i="11"/>
  <c r="BI277" i="11"/>
  <c r="Y277" i="11"/>
  <c r="FM277" i="11"/>
  <c r="ED277" i="11"/>
  <c r="BI278" i="11"/>
  <c r="Y278" i="11"/>
  <c r="FM278" i="11"/>
  <c r="ED278" i="11"/>
  <c r="BI279" i="11"/>
  <c r="Y279" i="11"/>
  <c r="FM279" i="11"/>
  <c r="ED279" i="11"/>
  <c r="BI280" i="11"/>
  <c r="Y280" i="11"/>
  <c r="FM280" i="11"/>
  <c r="ED280" i="11"/>
  <c r="BI281" i="11"/>
  <c r="Y281" i="11"/>
  <c r="FM281" i="11"/>
  <c r="ED281" i="11"/>
  <c r="BI282" i="11"/>
  <c r="Y282" i="11"/>
  <c r="FM282" i="11"/>
  <c r="ED282" i="11"/>
  <c r="BI283" i="11"/>
  <c r="Y283" i="11"/>
  <c r="FM283" i="11"/>
  <c r="ED283" i="11"/>
  <c r="BI284" i="11"/>
  <c r="Y284" i="11"/>
  <c r="FM284" i="11"/>
  <c r="ED284" i="11"/>
  <c r="BI285" i="11"/>
  <c r="Y285" i="11"/>
  <c r="FM285" i="11"/>
  <c r="ED285" i="11"/>
  <c r="BI286" i="11"/>
  <c r="Y286" i="11"/>
  <c r="FM286" i="11"/>
  <c r="ED286" i="11"/>
  <c r="BI287" i="11"/>
  <c r="Y287" i="11"/>
  <c r="FM287" i="11"/>
  <c r="ED287" i="11"/>
  <c r="BI288" i="11"/>
  <c r="Y288" i="11"/>
  <c r="FM288" i="11"/>
  <c r="ED288" i="11"/>
  <c r="BI289" i="11"/>
  <c r="Y289" i="11"/>
  <c r="FM289" i="11"/>
  <c r="ED289" i="11"/>
  <c r="BI290" i="11"/>
  <c r="Y290" i="11"/>
  <c r="FM290" i="11"/>
  <c r="ED290" i="11"/>
  <c r="BI291" i="11"/>
  <c r="Y291" i="11"/>
  <c r="FM291" i="11"/>
  <c r="ED291" i="11"/>
  <c r="BI292" i="11"/>
  <c r="Y292" i="11"/>
  <c r="FM292" i="11"/>
  <c r="ED292" i="11"/>
  <c r="BI293" i="11"/>
  <c r="Y293" i="11"/>
  <c r="FM293" i="11"/>
  <c r="ED293" i="11"/>
  <c r="BI294" i="11"/>
  <c r="Y294" i="11"/>
  <c r="FM294" i="11"/>
  <c r="ED294" i="11"/>
  <c r="BI295" i="11"/>
  <c r="Y295" i="11"/>
  <c r="FM295" i="11"/>
  <c r="ED295" i="11"/>
  <c r="BI296" i="11"/>
  <c r="Y296" i="11"/>
  <c r="FM296" i="11"/>
  <c r="ED296" i="11"/>
  <c r="BI297" i="11"/>
  <c r="Y297" i="11"/>
  <c r="FM297" i="11"/>
  <c r="ED297" i="11"/>
  <c r="BI298" i="11"/>
  <c r="Y298" i="11"/>
  <c r="FM298" i="11"/>
  <c r="ED298" i="11"/>
  <c r="BI299" i="11"/>
  <c r="Y299" i="11"/>
  <c r="FM299" i="11"/>
  <c r="ED299" i="11"/>
  <c r="BI300" i="11"/>
  <c r="Y300" i="11"/>
  <c r="FM300" i="11"/>
  <c r="ED300" i="11"/>
  <c r="BI301" i="11"/>
  <c r="Y301" i="11"/>
  <c r="FM301" i="11"/>
  <c r="ED301" i="11"/>
  <c r="BI302" i="11"/>
  <c r="Y302" i="11"/>
  <c r="FM302" i="11"/>
  <c r="ED302" i="11"/>
  <c r="BI303" i="11"/>
  <c r="Y303" i="11"/>
  <c r="FM303" i="11"/>
  <c r="ED303" i="11"/>
  <c r="BI304" i="11"/>
  <c r="Y304" i="11"/>
  <c r="FM304" i="11"/>
  <c r="ED304" i="11"/>
  <c r="BI305" i="11"/>
  <c r="Y305" i="11"/>
  <c r="FM305" i="11"/>
  <c r="ED305" i="11"/>
  <c r="BI306" i="11"/>
  <c r="Y306" i="11"/>
  <c r="FM306" i="11"/>
  <c r="ED306" i="11"/>
  <c r="BI307" i="11"/>
  <c r="Y307" i="11"/>
  <c r="FM307" i="11"/>
  <c r="ED307" i="11"/>
  <c r="BI308" i="11"/>
  <c r="Y308" i="11"/>
  <c r="FM308" i="11"/>
  <c r="ED308" i="11"/>
  <c r="BI309" i="11"/>
  <c r="Y309" i="11"/>
  <c r="FM309" i="11"/>
  <c r="ED309" i="11"/>
  <c r="BI310" i="11"/>
  <c r="Y310" i="11"/>
  <c r="FM310" i="11"/>
  <c r="ED310" i="11"/>
  <c r="BI311" i="11"/>
  <c r="Y311" i="11"/>
  <c r="FM311" i="11"/>
  <c r="ED311" i="11"/>
  <c r="BI312" i="11"/>
  <c r="Y312" i="11"/>
  <c r="FM312" i="11"/>
  <c r="ED312" i="11"/>
  <c r="BI313" i="11"/>
  <c r="Y313" i="11"/>
  <c r="FM313" i="11"/>
  <c r="ED313" i="11"/>
  <c r="BI314" i="11"/>
  <c r="Y314" i="11"/>
  <c r="FM314" i="11"/>
  <c r="ED314" i="11"/>
  <c r="BI315" i="11"/>
  <c r="Y315" i="11"/>
  <c r="FM315" i="11"/>
  <c r="ED315" i="11"/>
  <c r="BI316" i="11"/>
  <c r="Y316" i="11"/>
  <c r="FM316" i="11"/>
  <c r="ED316" i="11"/>
  <c r="BI317" i="11"/>
  <c r="Y317" i="11"/>
  <c r="FM317" i="11"/>
  <c r="ED317" i="11"/>
  <c r="BI318" i="11"/>
  <c r="Y318" i="11"/>
  <c r="FM318" i="11"/>
  <c r="ED318" i="11"/>
  <c r="BI319" i="11"/>
  <c r="Y319" i="11"/>
  <c r="FM319" i="11"/>
  <c r="ED319" i="11"/>
  <c r="BI320" i="11"/>
  <c r="Y320" i="11"/>
  <c r="FM320" i="11"/>
  <c r="ED320" i="11"/>
  <c r="BI321" i="11"/>
  <c r="Y321" i="11"/>
  <c r="FM321" i="11"/>
  <c r="ED321" i="11"/>
  <c r="BI322" i="11"/>
  <c r="Y322" i="11"/>
  <c r="FM322" i="11"/>
  <c r="ED322" i="11"/>
  <c r="BI323" i="11"/>
  <c r="Y323" i="11"/>
  <c r="FM323" i="11"/>
  <c r="ED323" i="11"/>
  <c r="BI324" i="11"/>
  <c r="Y324" i="11"/>
  <c r="FM324" i="11"/>
  <c r="ED324" i="11"/>
  <c r="BI325" i="11"/>
  <c r="Y325" i="11"/>
  <c r="FM325" i="11"/>
  <c r="ED325" i="11"/>
  <c r="BI326" i="11"/>
  <c r="Y326" i="11"/>
  <c r="FM326" i="11"/>
  <c r="ED326" i="11"/>
  <c r="BI327" i="11"/>
  <c r="Y327" i="11"/>
  <c r="FM327" i="11"/>
  <c r="ED327" i="11"/>
  <c r="BI328" i="11"/>
  <c r="Y328" i="11"/>
  <c r="FM328" i="11"/>
  <c r="ED328" i="11"/>
  <c r="BI329" i="11"/>
  <c r="Y329" i="11"/>
  <c r="FM329" i="11"/>
  <c r="ED329" i="11"/>
  <c r="BI330" i="11"/>
  <c r="Y330" i="11"/>
  <c r="FM330" i="11"/>
  <c r="ED330" i="11"/>
  <c r="BI331" i="11"/>
  <c r="Y331" i="11"/>
  <c r="FM331" i="11"/>
  <c r="ED331" i="11"/>
  <c r="G4" i="12"/>
  <c r="H4" i="12" s="1"/>
  <c r="G9" i="12"/>
  <c r="H9" i="12" s="1"/>
  <c r="FN331" i="11" l="1"/>
  <c r="EE331" i="11"/>
  <c r="BJ331" i="11"/>
  <c r="Z331" i="11"/>
  <c r="FN330" i="11"/>
  <c r="EE330" i="11"/>
  <c r="BJ330" i="11"/>
  <c r="Z330" i="11"/>
  <c r="FN329" i="11"/>
  <c r="EE329" i="11"/>
  <c r="BJ329" i="11"/>
  <c r="Z329" i="11"/>
  <c r="FN328" i="11"/>
  <c r="EE328" i="11"/>
  <c r="BJ328" i="11"/>
  <c r="Z328" i="11"/>
  <c r="FN327" i="11"/>
  <c r="EE327" i="11"/>
  <c r="BJ327" i="11"/>
  <c r="Z327" i="11"/>
  <c r="FN326" i="11"/>
  <c r="EE326" i="11"/>
  <c r="BJ326" i="11"/>
  <c r="Z326" i="11"/>
  <c r="FN325" i="11"/>
  <c r="EE325" i="11"/>
  <c r="BJ325" i="11"/>
  <c r="Z325" i="11"/>
  <c r="FN324" i="11"/>
  <c r="EE324" i="11"/>
  <c r="BJ324" i="11"/>
  <c r="Z324" i="11"/>
  <c r="FN323" i="11"/>
  <c r="EE323" i="11"/>
  <c r="BJ323" i="11"/>
  <c r="Z323" i="11"/>
  <c r="FN322" i="11"/>
  <c r="EE322" i="11"/>
  <c r="BJ322" i="11"/>
  <c r="Z322" i="11"/>
  <c r="FN321" i="11"/>
  <c r="EE321" i="11"/>
  <c r="BJ321" i="11"/>
  <c r="Z321" i="11"/>
  <c r="FN320" i="11"/>
  <c r="EE320" i="11"/>
  <c r="BJ320" i="11"/>
  <c r="Z320" i="11"/>
  <c r="FN319" i="11"/>
  <c r="EE319" i="11"/>
  <c r="BJ319" i="11"/>
  <c r="Z319" i="11"/>
  <c r="FN318" i="11"/>
  <c r="EE318" i="11"/>
  <c r="BJ318" i="11"/>
  <c r="Z318" i="11"/>
  <c r="FN317" i="11"/>
  <c r="EE317" i="11"/>
  <c r="BJ317" i="11"/>
  <c r="Z317" i="11"/>
  <c r="FN316" i="11"/>
  <c r="EE316" i="11"/>
  <c r="BJ316" i="11"/>
  <c r="Z316" i="11"/>
  <c r="FN315" i="11"/>
  <c r="EE315" i="11"/>
  <c r="BJ315" i="11"/>
  <c r="Z315" i="11"/>
  <c r="FN314" i="11"/>
  <c r="EE314" i="11"/>
  <c r="BJ314" i="11"/>
  <c r="Z314" i="11"/>
  <c r="FN313" i="11"/>
  <c r="EE313" i="11"/>
  <c r="BJ313" i="11"/>
  <c r="Z313" i="11"/>
  <c r="FN312" i="11"/>
  <c r="EE312" i="11"/>
  <c r="BJ312" i="11"/>
  <c r="Z312" i="11"/>
  <c r="FN311" i="11"/>
  <c r="EE311" i="11"/>
  <c r="BJ311" i="11"/>
  <c r="Z311" i="11"/>
  <c r="FN310" i="11"/>
  <c r="EE310" i="11"/>
  <c r="BJ310" i="11"/>
  <c r="Z310" i="11"/>
  <c r="FN309" i="11"/>
  <c r="EE309" i="11"/>
  <c r="BJ309" i="11"/>
  <c r="Z309" i="11"/>
  <c r="FN308" i="11"/>
  <c r="EE308" i="11"/>
  <c r="BJ308" i="11"/>
  <c r="Z308" i="11"/>
  <c r="FN307" i="11"/>
  <c r="EE307" i="11"/>
  <c r="BJ307" i="11"/>
  <c r="Z307" i="11"/>
  <c r="FN306" i="11"/>
  <c r="EE306" i="11"/>
  <c r="BJ306" i="11"/>
  <c r="Z306" i="11"/>
  <c r="FN305" i="11"/>
  <c r="EE305" i="11"/>
  <c r="BJ305" i="11"/>
  <c r="Z305" i="11"/>
  <c r="FN304" i="11"/>
  <c r="EE304" i="11"/>
  <c r="BJ304" i="11"/>
  <c r="Z304" i="11"/>
  <c r="FN303" i="11"/>
  <c r="EE303" i="11"/>
  <c r="BJ303" i="11"/>
  <c r="Z303" i="11"/>
  <c r="FN302" i="11"/>
  <c r="EE302" i="11"/>
  <c r="BJ302" i="11"/>
  <c r="Z302" i="11"/>
  <c r="FN301" i="11"/>
  <c r="EE301" i="11"/>
  <c r="BJ301" i="11"/>
  <c r="Z301" i="11"/>
  <c r="FN300" i="11"/>
  <c r="EE300" i="11"/>
  <c r="BJ300" i="11"/>
  <c r="Z300" i="11"/>
  <c r="FN299" i="11"/>
  <c r="EE299" i="11"/>
  <c r="BJ299" i="11"/>
  <c r="Z299" i="11"/>
  <c r="FN298" i="11"/>
  <c r="EE298" i="11"/>
  <c r="BJ298" i="11"/>
  <c r="Z298" i="11"/>
  <c r="FN297" i="11"/>
  <c r="EE297" i="11"/>
  <c r="BJ297" i="11"/>
  <c r="Z297" i="11"/>
  <c r="FN296" i="11"/>
  <c r="EE296" i="11"/>
  <c r="BJ296" i="11"/>
  <c r="Z296" i="11"/>
  <c r="FN295" i="11"/>
  <c r="EE295" i="11"/>
  <c r="BJ295" i="11"/>
  <c r="Z295" i="11"/>
  <c r="FN294" i="11"/>
  <c r="EE294" i="11"/>
  <c r="BJ294" i="11"/>
  <c r="Z294" i="11"/>
  <c r="FN293" i="11"/>
  <c r="EE293" i="11"/>
  <c r="BJ293" i="11"/>
  <c r="Z293" i="11"/>
  <c r="FN292" i="11"/>
  <c r="EE292" i="11"/>
  <c r="BJ292" i="11"/>
  <c r="Z292" i="11"/>
  <c r="FN291" i="11"/>
  <c r="EE291" i="11"/>
  <c r="BJ291" i="11"/>
  <c r="Z291" i="11"/>
  <c r="FN290" i="11"/>
  <c r="EE290" i="11"/>
  <c r="BJ290" i="11"/>
  <c r="Z290" i="11"/>
  <c r="FN289" i="11"/>
  <c r="EE289" i="11"/>
  <c r="BJ289" i="11"/>
  <c r="Z289" i="11"/>
  <c r="FN288" i="11"/>
  <c r="EE288" i="11"/>
  <c r="BJ288" i="11"/>
  <c r="Z288" i="11"/>
  <c r="FN287" i="11"/>
  <c r="EE287" i="11"/>
  <c r="BJ287" i="11"/>
  <c r="Z287" i="11"/>
  <c r="FN286" i="11"/>
  <c r="EE286" i="11"/>
  <c r="BJ286" i="11"/>
  <c r="Z286" i="11"/>
  <c r="FN285" i="11"/>
  <c r="EE285" i="11"/>
  <c r="BJ285" i="11"/>
  <c r="Z285" i="11"/>
  <c r="FN284" i="11"/>
  <c r="EE284" i="11"/>
  <c r="BJ284" i="11"/>
  <c r="Z284" i="11"/>
  <c r="FN283" i="11"/>
  <c r="EE283" i="11"/>
  <c r="BJ283" i="11"/>
  <c r="Z283" i="11"/>
  <c r="FN282" i="11"/>
  <c r="EE282" i="11"/>
  <c r="BJ282" i="11"/>
  <c r="Z282" i="11"/>
  <c r="FN281" i="11"/>
  <c r="EE281" i="11"/>
  <c r="BJ281" i="11"/>
  <c r="Z281" i="11"/>
  <c r="FN280" i="11"/>
  <c r="EE280" i="11"/>
  <c r="BJ280" i="11"/>
  <c r="Z280" i="11"/>
  <c r="FN279" i="11"/>
  <c r="EE279" i="11"/>
  <c r="BJ279" i="11"/>
  <c r="Z279" i="11"/>
  <c r="FN278" i="11"/>
  <c r="EE278" i="11"/>
  <c r="BJ278" i="11"/>
  <c r="Z278" i="11"/>
  <c r="FN277" i="11"/>
  <c r="EE277" i="11"/>
  <c r="BJ277" i="11"/>
  <c r="Z277" i="11"/>
  <c r="FN276" i="11"/>
  <c r="EE276" i="11"/>
  <c r="BJ276" i="11"/>
  <c r="Z276" i="11"/>
  <c r="FN275" i="11"/>
  <c r="EE275" i="11"/>
  <c r="BJ275" i="11"/>
  <c r="Z275" i="11"/>
  <c r="FN274" i="11"/>
  <c r="EE274" i="11"/>
  <c r="BJ274" i="11"/>
  <c r="Z274" i="11"/>
  <c r="FN273" i="11"/>
  <c r="EE273" i="11"/>
  <c r="BJ273" i="11"/>
  <c r="Z273" i="11"/>
  <c r="FN272" i="11"/>
  <c r="EE272" i="11"/>
  <c r="BJ272" i="11"/>
  <c r="Z272" i="11"/>
  <c r="FN271" i="11"/>
  <c r="EE271" i="11"/>
  <c r="BJ271" i="11"/>
  <c r="Z271" i="11"/>
  <c r="FN270" i="11"/>
  <c r="EE270" i="11"/>
  <c r="BJ270" i="11"/>
  <c r="Z270" i="11"/>
  <c r="FN269" i="11"/>
  <c r="EE269" i="11"/>
  <c r="BJ269" i="11"/>
  <c r="Z269" i="11"/>
  <c r="FN268" i="11"/>
  <c r="EE268" i="11"/>
  <c r="BJ268" i="11"/>
  <c r="Z268" i="11"/>
  <c r="FN267" i="11"/>
  <c r="EE267" i="11"/>
  <c r="BJ267" i="11"/>
  <c r="Z267" i="11"/>
  <c r="FN266" i="11"/>
  <c r="EE266" i="11"/>
  <c r="BJ266" i="11"/>
  <c r="Z266" i="11"/>
  <c r="EE265" i="11"/>
  <c r="Z265" i="11"/>
  <c r="EE264" i="11"/>
  <c r="Z264" i="11"/>
  <c r="EE263" i="11"/>
  <c r="Z263" i="11"/>
  <c r="EE262" i="11"/>
  <c r="Z262" i="11"/>
  <c r="EE261" i="11"/>
  <c r="Z261" i="11"/>
  <c r="EE260" i="11"/>
  <c r="Z260" i="11"/>
  <c r="EE259" i="11"/>
  <c r="Z259" i="11"/>
  <c r="EE258" i="11"/>
  <c r="Z258" i="11"/>
  <c r="EE257" i="11"/>
  <c r="Z257" i="11"/>
  <c r="EE256" i="11"/>
  <c r="Z256" i="11"/>
  <c r="EE255" i="11"/>
  <c r="Z255" i="11"/>
  <c r="EE254" i="11"/>
  <c r="Z254" i="11"/>
  <c r="EE253" i="11"/>
  <c r="Z253" i="11"/>
  <c r="EE252" i="11"/>
  <c r="Z252" i="11"/>
  <c r="EE251" i="11"/>
  <c r="Z251" i="11"/>
  <c r="EE250" i="11"/>
  <c r="Z250" i="11"/>
  <c r="EE249" i="11"/>
  <c r="Z249" i="11"/>
  <c r="EE248" i="11"/>
  <c r="Z248" i="11"/>
  <c r="EE247" i="11"/>
  <c r="Z247" i="11"/>
  <c r="EE246" i="11"/>
  <c r="Z246" i="11"/>
  <c r="EE245" i="11"/>
  <c r="Z245" i="11"/>
  <c r="EE244" i="11"/>
  <c r="Z244" i="11"/>
  <c r="EE243" i="11"/>
  <c r="Z243" i="11"/>
  <c r="EE242" i="11"/>
  <c r="Z242" i="11"/>
  <c r="EE241" i="11"/>
  <c r="Z241" i="11"/>
  <c r="EE240" i="11"/>
  <c r="Z240" i="11"/>
  <c r="EE239" i="11"/>
  <c r="Z239" i="11"/>
  <c r="EE238" i="11"/>
  <c r="Z238" i="11"/>
  <c r="EE237" i="11"/>
  <c r="Z237" i="11"/>
  <c r="EE236" i="11"/>
  <c r="Z236" i="11"/>
  <c r="EE235" i="11"/>
  <c r="Z235" i="11"/>
  <c r="EE234" i="11"/>
  <c r="Z234" i="11"/>
  <c r="EE233" i="11"/>
  <c r="Z233" i="11"/>
  <c r="EE232" i="11"/>
  <c r="Z232" i="11"/>
  <c r="EE231" i="11"/>
  <c r="Z231" i="11"/>
  <c r="EE230" i="11"/>
  <c r="Z230" i="11"/>
  <c r="EE229" i="11"/>
  <c r="Z229" i="11"/>
  <c r="EE228" i="11"/>
  <c r="Z228" i="11"/>
  <c r="EE227" i="11"/>
  <c r="Z227" i="11"/>
  <c r="EE226" i="11"/>
  <c r="Z226" i="11"/>
  <c r="EE225" i="11"/>
  <c r="Z225" i="11"/>
  <c r="EE224" i="11"/>
  <c r="Z224" i="11"/>
  <c r="EE223" i="11"/>
  <c r="Z223" i="11"/>
  <c r="EE222" i="11"/>
  <c r="Z222" i="11"/>
  <c r="EE221" i="11"/>
  <c r="Z221" i="11"/>
  <c r="EE220" i="11"/>
  <c r="Z220" i="11"/>
  <c r="EE219" i="11"/>
  <c r="Z219" i="11"/>
  <c r="EE218" i="11"/>
  <c r="Z218" i="11"/>
  <c r="EE217" i="11"/>
  <c r="Z217" i="11"/>
  <c r="EE216" i="11"/>
  <c r="Z216" i="11"/>
  <c r="EE215" i="11"/>
  <c r="Z215" i="11"/>
  <c r="EE214" i="11"/>
  <c r="Z214" i="11"/>
  <c r="EE213" i="11"/>
  <c r="Z213" i="11"/>
  <c r="EE212" i="11"/>
  <c r="Z212" i="11"/>
  <c r="EE211" i="11"/>
  <c r="Z211" i="11"/>
  <c r="EE210" i="11"/>
  <c r="Z210" i="11"/>
  <c r="EE209" i="11"/>
  <c r="Z209" i="11"/>
  <c r="EE208" i="11"/>
  <c r="Z208" i="11"/>
  <c r="EE207" i="11"/>
  <c r="Z207" i="11"/>
  <c r="EE206" i="11"/>
  <c r="Z206" i="11"/>
  <c r="EE205" i="11"/>
  <c r="Z205" i="11"/>
  <c r="EE204" i="11"/>
  <c r="Z204" i="11"/>
  <c r="EE203" i="11"/>
  <c r="Z203" i="11"/>
  <c r="EE202" i="11"/>
  <c r="Z202" i="11"/>
  <c r="EE201" i="11"/>
  <c r="Z201" i="11"/>
  <c r="EE200" i="11"/>
  <c r="Z200" i="11"/>
  <c r="EE199" i="11"/>
  <c r="Z199" i="11"/>
  <c r="EE198" i="11"/>
  <c r="Z198" i="11"/>
  <c r="EE197" i="11"/>
  <c r="Z197" i="11"/>
  <c r="EE196" i="11"/>
  <c r="Z196" i="11"/>
  <c r="EE195" i="11"/>
  <c r="Z195" i="11"/>
  <c r="EE194" i="11"/>
  <c r="Z194" i="11"/>
  <c r="EE193" i="11"/>
  <c r="Z193" i="11"/>
  <c r="EE192" i="11"/>
  <c r="Z192" i="11"/>
  <c r="EE191" i="11"/>
  <c r="Z191" i="11"/>
  <c r="EE190" i="11"/>
  <c r="Z190" i="11"/>
  <c r="EE189" i="11"/>
  <c r="Z189" i="11"/>
  <c r="EE188" i="11"/>
  <c r="Z188" i="11"/>
  <c r="EE187" i="11"/>
  <c r="Z187" i="11"/>
  <c r="EE186" i="11"/>
  <c r="Z186" i="11"/>
  <c r="EE185" i="11"/>
  <c r="Z185" i="11"/>
  <c r="EE184" i="11"/>
  <c r="Z184" i="11"/>
  <c r="EE183" i="11"/>
  <c r="Z183" i="11"/>
  <c r="EE182" i="11"/>
  <c r="Z182" i="11"/>
  <c r="EE181" i="11"/>
  <c r="Z181" i="11"/>
  <c r="EE180" i="11"/>
  <c r="Z180" i="11"/>
  <c r="EE179" i="11"/>
  <c r="Z179" i="11"/>
  <c r="EE178" i="11"/>
  <c r="Z178" i="11"/>
  <c r="EE177" i="11"/>
  <c r="Z177" i="11"/>
  <c r="EE176" i="11"/>
  <c r="Z176" i="11"/>
  <c r="EE175" i="11"/>
  <c r="Z175" i="11"/>
  <c r="EE174" i="11"/>
  <c r="Z174" i="11"/>
  <c r="EE173" i="11"/>
  <c r="Z173" i="11"/>
  <c r="EE172" i="11"/>
  <c r="Z172" i="11"/>
  <c r="EE171" i="11"/>
  <c r="Z171" i="11"/>
  <c r="EE170" i="11"/>
  <c r="Z170" i="11"/>
  <c r="EE169" i="11"/>
  <c r="Z169" i="11"/>
  <c r="EE168" i="11"/>
  <c r="Z168" i="11"/>
  <c r="EE167" i="11"/>
  <c r="Z167" i="11"/>
  <c r="EE166" i="11"/>
  <c r="Z166" i="11"/>
  <c r="EE165" i="11"/>
  <c r="Z165" i="11"/>
  <c r="EE164" i="11"/>
  <c r="Z164" i="11"/>
  <c r="EE163" i="11"/>
  <c r="Z163" i="11"/>
  <c r="EE162" i="11"/>
  <c r="Z162" i="11"/>
  <c r="EE161" i="11"/>
  <c r="Z161" i="11"/>
  <c r="EE160" i="11"/>
  <c r="Z160" i="11"/>
  <c r="EE159" i="11"/>
  <c r="Z159" i="11"/>
  <c r="EE158" i="11"/>
  <c r="Z158" i="11"/>
  <c r="EE157" i="11"/>
  <c r="Z157" i="11"/>
  <c r="EE156" i="11"/>
  <c r="Z156" i="11"/>
  <c r="EE155" i="11"/>
  <c r="Z155" i="11"/>
  <c r="EE154" i="11"/>
  <c r="Z154" i="11"/>
  <c r="EE153" i="11"/>
  <c r="Z153" i="11"/>
  <c r="EE152" i="11"/>
  <c r="Z152" i="11"/>
  <c r="EE151" i="11"/>
  <c r="Z151" i="11"/>
  <c r="EE150" i="11"/>
  <c r="Z150" i="11"/>
  <c r="EE149" i="11"/>
  <c r="Z149" i="11"/>
  <c r="EE148" i="11"/>
  <c r="Z148" i="11"/>
  <c r="EE147" i="11"/>
  <c r="Z147" i="11"/>
  <c r="EE146" i="11"/>
  <c r="Z146" i="11"/>
  <c r="EE145" i="11"/>
  <c r="Z145" i="11"/>
  <c r="EE144" i="11"/>
  <c r="Z144" i="11"/>
  <c r="EE143" i="11"/>
  <c r="Z143" i="11"/>
  <c r="EE142" i="11"/>
  <c r="Z142" i="11"/>
  <c r="EE141" i="11"/>
  <c r="Z141" i="11"/>
  <c r="EE140" i="11"/>
  <c r="Z140" i="11"/>
  <c r="EE139" i="11"/>
  <c r="Z139" i="11"/>
  <c r="EE138" i="11"/>
  <c r="Z138" i="11"/>
  <c r="EE137" i="11"/>
  <c r="Z137" i="11"/>
  <c r="EE136" i="11"/>
  <c r="Z136" i="11"/>
  <c r="EE135" i="11"/>
  <c r="Z135" i="11"/>
  <c r="EE134" i="11"/>
  <c r="Z134" i="11"/>
  <c r="EE133" i="11"/>
  <c r="Z133" i="11"/>
  <c r="EE132" i="11"/>
  <c r="Z132" i="11"/>
  <c r="EE131" i="11"/>
  <c r="Z131" i="11"/>
  <c r="EE130" i="11"/>
  <c r="Z130" i="11"/>
  <c r="EE129" i="11"/>
  <c r="Z129" i="11"/>
  <c r="EE128" i="11"/>
  <c r="Z128" i="11"/>
  <c r="EE127" i="11"/>
  <c r="Z127" i="11"/>
  <c r="EE126" i="11"/>
  <c r="Z126" i="11"/>
  <c r="EE125" i="11"/>
  <c r="Z125" i="11"/>
  <c r="EE124" i="11"/>
  <c r="Z124" i="11"/>
  <c r="EE123" i="11"/>
  <c r="Z123" i="11"/>
  <c r="EE122" i="11"/>
  <c r="Z122" i="11"/>
  <c r="EE121" i="11"/>
  <c r="Z121" i="11"/>
  <c r="EE120" i="11"/>
  <c r="Z120" i="11"/>
  <c r="EE119" i="11"/>
  <c r="Z119" i="11"/>
  <c r="EE118" i="11"/>
  <c r="Z118" i="11"/>
  <c r="EE117" i="11"/>
  <c r="Z117" i="11"/>
  <c r="EE116" i="11"/>
  <c r="Z116" i="11"/>
  <c r="EE115" i="11"/>
  <c r="Z115" i="11"/>
  <c r="EE114" i="11"/>
  <c r="Z114" i="11"/>
  <c r="EE113" i="11"/>
  <c r="Z113" i="11"/>
  <c r="EE112" i="11"/>
  <c r="Z112" i="11"/>
  <c r="EE111" i="11"/>
  <c r="Z111" i="11"/>
  <c r="EE110" i="11"/>
  <c r="Z110" i="11"/>
  <c r="EE109" i="11"/>
  <c r="Z109" i="11"/>
  <c r="EE108" i="11"/>
  <c r="Z108" i="11"/>
  <c r="EE107" i="11"/>
  <c r="Z107" i="11"/>
  <c r="EE106" i="11"/>
  <c r="Z106" i="11"/>
  <c r="EE105" i="11"/>
  <c r="Z105" i="11"/>
  <c r="EE104" i="11"/>
  <c r="Z104" i="11"/>
  <c r="EE103" i="11"/>
  <c r="Z103" i="11"/>
  <c r="EE102" i="11"/>
  <c r="Z102" i="11"/>
  <c r="EE101" i="11"/>
  <c r="Z101" i="11"/>
  <c r="EE100" i="11"/>
  <c r="Z100" i="11"/>
  <c r="EE99" i="11"/>
  <c r="Z99" i="11"/>
  <c r="EE98" i="11"/>
  <c r="Z98" i="11"/>
  <c r="EE97" i="11"/>
  <c r="Z97" i="11"/>
  <c r="EE96" i="11"/>
  <c r="Z96" i="11"/>
  <c r="EE95" i="11"/>
  <c r="Z95" i="11"/>
  <c r="EE94" i="11"/>
  <c r="Z94" i="11"/>
  <c r="EE93" i="11"/>
  <c r="Z93" i="11"/>
  <c r="EE92" i="11"/>
  <c r="Z92" i="11"/>
  <c r="EE91" i="11"/>
  <c r="Z91" i="11"/>
  <c r="EE90" i="11"/>
  <c r="Z90" i="11"/>
  <c r="EE89" i="11"/>
  <c r="Z89" i="11"/>
  <c r="EE88" i="11"/>
  <c r="Z88" i="11"/>
  <c r="EE87" i="11"/>
  <c r="Z87" i="11"/>
  <c r="EE86" i="11"/>
  <c r="Z86" i="11"/>
  <c r="EE85" i="11"/>
  <c r="Z85" i="11"/>
  <c r="EE84" i="11"/>
  <c r="Z84" i="11"/>
  <c r="EE83" i="11"/>
  <c r="Z83" i="11"/>
  <c r="EE82" i="11"/>
  <c r="Z82" i="11"/>
  <c r="EE81" i="11"/>
  <c r="Z81" i="11"/>
  <c r="EE80" i="11"/>
  <c r="Z80" i="11"/>
  <c r="EE79" i="11"/>
  <c r="Z79" i="11"/>
  <c r="EE78" i="11"/>
  <c r="Z78" i="11"/>
  <c r="EE77" i="11"/>
  <c r="Z77" i="11"/>
  <c r="EE76" i="11"/>
  <c r="Z76" i="11"/>
  <c r="EE75" i="11"/>
  <c r="Z75" i="11"/>
  <c r="EE74" i="11"/>
  <c r="Z74" i="11"/>
  <c r="EE73" i="11"/>
  <c r="Z73" i="11"/>
  <c r="EE72" i="11"/>
  <c r="Z72" i="11"/>
  <c r="EE71" i="11"/>
  <c r="Z71" i="11"/>
  <c r="EE70" i="11"/>
  <c r="Z70" i="11"/>
  <c r="EE69" i="11"/>
  <c r="Z69" i="11"/>
  <c r="EE68" i="11"/>
  <c r="Z68" i="11"/>
  <c r="EE67" i="11"/>
  <c r="Z67" i="11"/>
  <c r="EE66" i="11"/>
  <c r="Z66" i="11"/>
  <c r="EE65" i="11"/>
  <c r="Z65" i="11"/>
  <c r="EE64" i="11"/>
  <c r="Z64" i="11"/>
  <c r="EE63" i="11"/>
  <c r="Z63" i="11"/>
  <c r="EE62" i="11"/>
  <c r="Z62" i="11"/>
  <c r="EE61" i="11"/>
  <c r="Z61" i="11"/>
  <c r="EE60" i="11"/>
  <c r="Z60" i="11"/>
  <c r="EE59" i="11"/>
  <c r="Z59" i="11"/>
  <c r="EE58" i="11"/>
  <c r="Z58" i="11"/>
  <c r="EE57" i="11"/>
  <c r="Z57" i="11"/>
  <c r="EE56" i="11"/>
  <c r="Z56" i="11"/>
  <c r="EE55" i="11"/>
  <c r="Z55" i="11"/>
  <c r="EE54" i="11"/>
  <c r="Z54" i="11"/>
  <c r="EE53" i="11"/>
  <c r="Z53" i="11"/>
  <c r="EE52" i="11"/>
  <c r="Z52" i="11"/>
  <c r="EE51" i="11"/>
  <c r="Z51" i="11"/>
  <c r="EE50" i="11"/>
  <c r="Z50" i="11"/>
  <c r="EE49" i="11"/>
  <c r="Z49" i="11"/>
  <c r="EE48" i="11"/>
  <c r="Z48" i="11"/>
  <c r="EE47" i="11"/>
  <c r="Z47" i="11"/>
  <c r="EE46" i="11"/>
  <c r="Z46" i="11"/>
  <c r="EE45" i="11"/>
  <c r="Z45" i="11"/>
  <c r="EE44" i="11"/>
  <c r="Z44" i="11"/>
  <c r="EE43" i="11"/>
  <c r="Z43" i="11"/>
  <c r="EE42" i="11"/>
  <c r="Z42" i="11"/>
  <c r="EE41" i="11"/>
  <c r="Z41" i="11"/>
  <c r="EE40" i="11"/>
  <c r="Z40" i="11"/>
  <c r="EE39" i="11"/>
  <c r="Z39" i="11"/>
  <c r="EE38" i="11"/>
  <c r="Z38" i="11"/>
  <c r="EE37" i="11"/>
  <c r="Z37" i="11"/>
  <c r="EE36" i="11"/>
  <c r="Z36" i="11"/>
  <c r="EE35" i="11"/>
  <c r="Z35" i="11"/>
  <c r="EE34" i="11"/>
  <c r="Z34" i="11"/>
  <c r="EE33" i="11"/>
  <c r="Z33" i="11"/>
  <c r="EE32" i="11"/>
  <c r="Z32" i="11"/>
  <c r="EE31" i="11"/>
  <c r="Z31" i="11"/>
  <c r="EE30" i="11"/>
  <c r="Z30" i="11"/>
  <c r="EE29" i="11"/>
  <c r="Z29" i="11"/>
  <c r="EE28" i="11"/>
  <c r="Z28" i="11"/>
  <c r="EE27" i="11"/>
  <c r="Z27" i="11"/>
  <c r="EE26" i="11"/>
  <c r="Z26" i="11"/>
  <c r="EE25" i="11"/>
  <c r="Z25" i="11"/>
  <c r="EE24" i="11"/>
  <c r="Z24" i="11"/>
  <c r="EE23" i="11"/>
  <c r="Z23" i="11"/>
  <c r="EE22" i="11"/>
  <c r="Z22" i="11"/>
  <c r="EE21" i="11"/>
  <c r="Z21" i="11"/>
  <c r="EE20" i="11"/>
  <c r="Z20" i="11"/>
  <c r="EE19" i="11"/>
  <c r="Z19" i="11"/>
  <c r="EE18" i="11"/>
  <c r="Z18" i="11"/>
  <c r="EE17" i="11"/>
  <c r="Z17" i="11"/>
  <c r="EE16" i="11"/>
  <c r="Z16" i="11"/>
  <c r="EE15" i="11"/>
  <c r="Z15" i="11"/>
  <c r="EE14" i="11"/>
  <c r="Z14" i="11"/>
  <c r="EE13" i="11"/>
  <c r="Z13" i="11"/>
  <c r="EE12" i="11"/>
  <c r="Z12" i="11"/>
  <c r="EE11" i="11"/>
  <c r="Z11" i="11"/>
  <c r="EE10" i="11"/>
  <c r="Z10" i="11"/>
  <c r="EE9" i="11"/>
  <c r="Z9" i="11"/>
  <c r="EE8" i="11"/>
  <c r="Z8" i="11"/>
  <c r="EE7" i="11"/>
  <c r="Z7" i="11"/>
  <c r="EE6" i="11"/>
  <c r="Z6" i="11"/>
  <c r="EE5" i="11"/>
  <c r="Z5" i="11"/>
  <c r="EE4" i="11"/>
  <c r="Z4" i="11"/>
  <c r="EE3" i="11"/>
  <c r="Z3" i="11"/>
  <c r="EE2" i="11"/>
  <c r="Z2" i="11"/>
  <c r="P331" i="11"/>
  <c r="U331" i="11" s="1"/>
  <c r="P330" i="11"/>
  <c r="U330" i="11" s="1"/>
  <c r="P329" i="11"/>
  <c r="U329" i="11" s="1"/>
  <c r="P328" i="11"/>
  <c r="U328" i="11" s="1"/>
  <c r="P327" i="11"/>
  <c r="U327" i="11" s="1"/>
  <c r="P326" i="11"/>
  <c r="U326" i="11" s="1"/>
  <c r="P325" i="11"/>
  <c r="U325" i="11" s="1"/>
  <c r="P324" i="11"/>
  <c r="U324" i="11" s="1"/>
  <c r="P323" i="11"/>
  <c r="U323" i="11" s="1"/>
  <c r="P322" i="11"/>
  <c r="U322" i="11" s="1"/>
  <c r="P321" i="11"/>
  <c r="U321" i="11" s="1"/>
  <c r="P320" i="11"/>
  <c r="U320" i="11" s="1"/>
  <c r="P319" i="11"/>
  <c r="U319" i="11" s="1"/>
  <c r="P318" i="11"/>
  <c r="U318" i="11" s="1"/>
  <c r="P317" i="11"/>
  <c r="U317" i="11" s="1"/>
  <c r="P316" i="11"/>
  <c r="U316" i="11" s="1"/>
  <c r="P315" i="11"/>
  <c r="U315" i="11" s="1"/>
  <c r="P314" i="11"/>
  <c r="U314" i="11" s="1"/>
  <c r="P313" i="11"/>
  <c r="U313" i="11" s="1"/>
  <c r="P312" i="11"/>
  <c r="U312" i="11" s="1"/>
  <c r="P311" i="11"/>
  <c r="U311" i="11" s="1"/>
  <c r="P310" i="11"/>
  <c r="U310" i="11" s="1"/>
  <c r="P309" i="11"/>
  <c r="U309" i="11" s="1"/>
  <c r="P308" i="11"/>
  <c r="U308" i="11" s="1"/>
  <c r="P307" i="11"/>
  <c r="U307" i="11" s="1"/>
  <c r="P306" i="11"/>
  <c r="U306" i="11" s="1"/>
  <c r="P305" i="11"/>
  <c r="U305" i="11" s="1"/>
  <c r="P304" i="11"/>
  <c r="U304" i="11" s="1"/>
  <c r="P303" i="11"/>
  <c r="U303" i="11" s="1"/>
  <c r="P302" i="11"/>
  <c r="U302" i="11" s="1"/>
  <c r="P301" i="11"/>
  <c r="U301" i="11" s="1"/>
  <c r="P300" i="11"/>
  <c r="U300" i="11" s="1"/>
  <c r="P299" i="11"/>
  <c r="U299" i="11" s="1"/>
  <c r="P298" i="11"/>
  <c r="U298" i="11" s="1"/>
  <c r="P297" i="11"/>
  <c r="U297" i="11" s="1"/>
  <c r="P296" i="11"/>
  <c r="U296" i="11" s="1"/>
  <c r="P295" i="11"/>
  <c r="U295" i="11" s="1"/>
  <c r="P294" i="11"/>
  <c r="U294" i="11" s="1"/>
  <c r="P293" i="11"/>
  <c r="U293" i="11" s="1"/>
  <c r="P292" i="11"/>
  <c r="U292" i="11" s="1"/>
  <c r="P291" i="11"/>
  <c r="U291" i="11" s="1"/>
  <c r="P290" i="11"/>
  <c r="U290" i="11" s="1"/>
  <c r="P289" i="11"/>
  <c r="U289" i="11" s="1"/>
  <c r="P288" i="11"/>
  <c r="U288" i="11" s="1"/>
  <c r="P287" i="11"/>
  <c r="U287" i="11" s="1"/>
  <c r="P286" i="11"/>
  <c r="U286" i="11" s="1"/>
  <c r="P285" i="11"/>
  <c r="U285" i="11" s="1"/>
  <c r="P284" i="11"/>
  <c r="U284" i="11" s="1"/>
  <c r="P283" i="11"/>
  <c r="U283" i="11" s="1"/>
  <c r="P282" i="11"/>
  <c r="U282" i="11" s="1"/>
  <c r="P281" i="11"/>
  <c r="U281" i="11" s="1"/>
  <c r="P280" i="11"/>
  <c r="U280" i="11" s="1"/>
  <c r="P279" i="11"/>
  <c r="U279" i="11" s="1"/>
  <c r="P278" i="11"/>
  <c r="U278" i="11" s="1"/>
  <c r="P277" i="11"/>
  <c r="U277" i="11" s="1"/>
  <c r="P276" i="11"/>
  <c r="U276" i="11" s="1"/>
  <c r="P275" i="11"/>
  <c r="U275" i="11" s="1"/>
  <c r="P274" i="11"/>
  <c r="U274" i="11" s="1"/>
  <c r="P273" i="11"/>
  <c r="U273" i="11" s="1"/>
  <c r="P272" i="11"/>
  <c r="U272" i="11" s="1"/>
  <c r="P271" i="11"/>
  <c r="U271" i="11" s="1"/>
  <c r="P270" i="11"/>
  <c r="U270" i="11" s="1"/>
  <c r="P269" i="11"/>
  <c r="U269" i="11" s="1"/>
  <c r="P268" i="11"/>
  <c r="U268" i="11" s="1"/>
  <c r="P267" i="11"/>
  <c r="U267" i="11" s="1"/>
  <c r="P266" i="11"/>
  <c r="U266" i="11" s="1"/>
  <c r="P265" i="11"/>
  <c r="P264" i="11"/>
  <c r="P263" i="11"/>
  <c r="P262" i="11"/>
  <c r="P261" i="11"/>
  <c r="P260" i="11"/>
  <c r="P259" i="11"/>
  <c r="P258" i="11"/>
  <c r="P257" i="11"/>
  <c r="P256" i="11"/>
  <c r="P255" i="11"/>
  <c r="P254" i="11"/>
  <c r="P253" i="11"/>
  <c r="P252" i="11"/>
  <c r="P251" i="11"/>
  <c r="P250" i="11"/>
  <c r="P249" i="11"/>
  <c r="P248" i="11"/>
  <c r="P247" i="11"/>
  <c r="P246" i="11"/>
  <c r="P245" i="11"/>
  <c r="P244" i="11"/>
  <c r="P243" i="11"/>
  <c r="P242" i="11"/>
  <c r="P241" i="11"/>
  <c r="P240" i="11"/>
  <c r="P239" i="11"/>
  <c r="P238" i="11"/>
  <c r="P237" i="11"/>
  <c r="P236" i="11"/>
  <c r="P235" i="11"/>
  <c r="P234" i="11"/>
  <c r="P233" i="11"/>
  <c r="P232" i="11"/>
  <c r="P231" i="11"/>
  <c r="P230" i="11"/>
  <c r="P229" i="11"/>
  <c r="P228" i="11"/>
  <c r="P227" i="11"/>
  <c r="P226" i="11"/>
  <c r="P225" i="11"/>
  <c r="P224" i="11"/>
  <c r="P223" i="11"/>
  <c r="P222" i="11"/>
  <c r="P221" i="11"/>
  <c r="P220" i="11"/>
  <c r="P219" i="11"/>
  <c r="P218" i="11"/>
  <c r="P217" i="11"/>
  <c r="P216" i="11"/>
  <c r="P215" i="11"/>
  <c r="P214" i="11"/>
  <c r="P213" i="11"/>
  <c r="P212" i="11"/>
  <c r="P211" i="11"/>
  <c r="P210" i="11"/>
  <c r="P209" i="11"/>
  <c r="P208" i="11"/>
  <c r="P207" i="11"/>
  <c r="P206" i="11"/>
  <c r="P205" i="11"/>
  <c r="P204" i="11"/>
  <c r="P203" i="11"/>
  <c r="P202" i="11"/>
  <c r="P201" i="11"/>
  <c r="P200" i="11"/>
  <c r="P199" i="11"/>
  <c r="P198" i="11"/>
  <c r="P197" i="11"/>
  <c r="P196" i="11"/>
  <c r="P195" i="11"/>
  <c r="P194" i="11"/>
  <c r="P193" i="11"/>
  <c r="P192" i="11"/>
  <c r="P191" i="11"/>
  <c r="P190" i="11"/>
  <c r="P189" i="11"/>
  <c r="P188" i="11"/>
  <c r="P187" i="11"/>
  <c r="P186" i="11"/>
  <c r="P185" i="11"/>
  <c r="P184" i="11"/>
  <c r="P183" i="11"/>
  <c r="P182" i="11"/>
  <c r="P181" i="11"/>
  <c r="P180" i="11"/>
  <c r="P179" i="11"/>
  <c r="P178" i="11"/>
  <c r="P177" i="11"/>
  <c r="P176" i="11"/>
  <c r="P175" i="11"/>
  <c r="P174" i="11"/>
  <c r="P173" i="11"/>
  <c r="P172" i="11"/>
  <c r="P171" i="11"/>
  <c r="P170" i="11"/>
  <c r="P169" i="11"/>
  <c r="P168" i="11"/>
  <c r="P167" i="11"/>
  <c r="P166" i="11"/>
  <c r="P165" i="11"/>
  <c r="P164" i="11"/>
  <c r="P163" i="11"/>
  <c r="P162" i="11"/>
  <c r="P161" i="11"/>
  <c r="P160" i="11"/>
  <c r="P159" i="11"/>
  <c r="P158" i="11"/>
  <c r="P157" i="11"/>
  <c r="P156" i="11"/>
  <c r="P155" i="11"/>
  <c r="P154" i="11"/>
  <c r="P153" i="11"/>
  <c r="P152" i="11"/>
  <c r="P151" i="11"/>
  <c r="P150" i="11"/>
  <c r="P149" i="11"/>
  <c r="P148" i="11"/>
  <c r="P147" i="11"/>
  <c r="P146" i="11"/>
  <c r="P145" i="11"/>
  <c r="P144" i="11"/>
  <c r="P143" i="11"/>
  <c r="P142" i="11"/>
  <c r="P141" i="11"/>
  <c r="P140" i="11"/>
  <c r="P139" i="11"/>
  <c r="P138" i="11"/>
  <c r="P137" i="11"/>
  <c r="P136" i="11"/>
  <c r="P135" i="11"/>
  <c r="P134" i="11"/>
  <c r="P133" i="11"/>
  <c r="P132" i="11"/>
  <c r="P131" i="11"/>
  <c r="P130" i="11"/>
  <c r="P129" i="11"/>
  <c r="P128" i="11"/>
  <c r="P127" i="11"/>
  <c r="P126" i="11"/>
  <c r="P125" i="11"/>
  <c r="P124" i="11"/>
  <c r="P123" i="11"/>
  <c r="P122" i="11"/>
  <c r="P121" i="11"/>
  <c r="P120" i="11"/>
  <c r="P119" i="11"/>
  <c r="P118" i="11"/>
  <c r="P117" i="11"/>
  <c r="P116" i="11"/>
  <c r="P115" i="11"/>
  <c r="P114" i="11"/>
  <c r="P113" i="11"/>
  <c r="P112" i="11"/>
  <c r="P111" i="11"/>
  <c r="P110" i="11"/>
  <c r="P109" i="11"/>
  <c r="P108" i="11"/>
  <c r="P107" i="11"/>
  <c r="P106" i="11"/>
  <c r="P105" i="11"/>
  <c r="P104" i="11"/>
  <c r="P103" i="11"/>
  <c r="P102" i="11"/>
  <c r="P101" i="11"/>
  <c r="P100" i="11"/>
  <c r="P99" i="11"/>
  <c r="P98" i="11"/>
  <c r="P97" i="11"/>
  <c r="P96" i="11"/>
  <c r="P95" i="11"/>
  <c r="P94" i="11"/>
  <c r="P93" i="11"/>
  <c r="P92" i="11"/>
  <c r="P91" i="11"/>
  <c r="P90" i="11"/>
  <c r="P89" i="11"/>
  <c r="P88" i="11"/>
  <c r="P87" i="11"/>
  <c r="P86" i="11"/>
  <c r="P85" i="11"/>
  <c r="P84" i="11"/>
  <c r="P83" i="11"/>
  <c r="P82" i="11"/>
  <c r="P81" i="11"/>
  <c r="P80" i="11"/>
  <c r="P79" i="11"/>
  <c r="P78" i="11"/>
  <c r="P77" i="11"/>
  <c r="P76" i="11"/>
  <c r="P75" i="11"/>
  <c r="P74" i="11"/>
  <c r="P73" i="11"/>
  <c r="P72" i="11"/>
  <c r="P71" i="11"/>
  <c r="P70" i="11"/>
  <c r="P69" i="1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P2" i="11"/>
  <c r="N331" i="11"/>
  <c r="V331" i="11" s="1"/>
  <c r="N330" i="11"/>
  <c r="V330" i="11" s="1"/>
  <c r="N329" i="11"/>
  <c r="V329" i="11" s="1"/>
  <c r="N328" i="11"/>
  <c r="V328" i="11" s="1"/>
  <c r="N327" i="11"/>
  <c r="V327" i="11" s="1"/>
  <c r="N326" i="11"/>
  <c r="V326" i="11" s="1"/>
  <c r="N325" i="11"/>
  <c r="V325" i="11" s="1"/>
  <c r="N324" i="11"/>
  <c r="V324" i="11" s="1"/>
  <c r="N323" i="11"/>
  <c r="V323" i="11" s="1"/>
  <c r="N322" i="11"/>
  <c r="V322" i="11" s="1"/>
  <c r="N321" i="11"/>
  <c r="V321" i="11" s="1"/>
  <c r="N320" i="11"/>
  <c r="V320" i="11" s="1"/>
  <c r="N319" i="11"/>
  <c r="V319" i="11" s="1"/>
  <c r="N318" i="11"/>
  <c r="V318" i="11" s="1"/>
  <c r="N317" i="11"/>
  <c r="V317" i="11" s="1"/>
  <c r="N316" i="11"/>
  <c r="V316" i="11" s="1"/>
  <c r="N315" i="11"/>
  <c r="V315" i="11" s="1"/>
  <c r="N314" i="11"/>
  <c r="V314" i="11" s="1"/>
  <c r="N313" i="11"/>
  <c r="V313" i="11" s="1"/>
  <c r="N312" i="11"/>
  <c r="V312" i="11" s="1"/>
  <c r="N311" i="11"/>
  <c r="V311" i="11" s="1"/>
  <c r="N310" i="11"/>
  <c r="V310" i="11" s="1"/>
  <c r="N309" i="11"/>
  <c r="V309" i="11" s="1"/>
  <c r="N308" i="11"/>
  <c r="V308" i="11" s="1"/>
  <c r="N307" i="11"/>
  <c r="V307" i="11" s="1"/>
  <c r="N306" i="11"/>
  <c r="V306" i="11" s="1"/>
  <c r="N305" i="11"/>
  <c r="V305" i="11" s="1"/>
  <c r="N304" i="11"/>
  <c r="V304" i="11" s="1"/>
  <c r="N303" i="11"/>
  <c r="V303" i="11" s="1"/>
  <c r="N302" i="11"/>
  <c r="V302" i="11" s="1"/>
  <c r="N301" i="11"/>
  <c r="V301" i="11" s="1"/>
  <c r="N300" i="11"/>
  <c r="V300" i="11" s="1"/>
  <c r="N299" i="11"/>
  <c r="V299" i="11" s="1"/>
  <c r="N298" i="11"/>
  <c r="V298" i="11" s="1"/>
  <c r="N297" i="11"/>
  <c r="V297" i="11" s="1"/>
  <c r="N296" i="11"/>
  <c r="V296" i="11" s="1"/>
  <c r="N295" i="11"/>
  <c r="V295" i="11" s="1"/>
  <c r="N294" i="11"/>
  <c r="V294" i="11" s="1"/>
  <c r="N293" i="11"/>
  <c r="V293" i="11" s="1"/>
  <c r="N292" i="11"/>
  <c r="V292" i="11" s="1"/>
  <c r="N291" i="11"/>
  <c r="V291" i="11" s="1"/>
  <c r="N290" i="11"/>
  <c r="V290" i="11" s="1"/>
  <c r="N289" i="11"/>
  <c r="V289" i="11" s="1"/>
  <c r="N288" i="11"/>
  <c r="V288" i="11" s="1"/>
  <c r="N287" i="11"/>
  <c r="V287" i="11" s="1"/>
  <c r="N286" i="11"/>
  <c r="V286" i="11" s="1"/>
  <c r="N285" i="11"/>
  <c r="V285" i="11" s="1"/>
  <c r="N284" i="11"/>
  <c r="V284" i="11" s="1"/>
  <c r="N283" i="11"/>
  <c r="V283" i="11" s="1"/>
  <c r="N282" i="11"/>
  <c r="V282" i="11" s="1"/>
  <c r="N281" i="11"/>
  <c r="V281" i="11" s="1"/>
  <c r="N280" i="11"/>
  <c r="V280" i="11" s="1"/>
  <c r="N279" i="11"/>
  <c r="V279" i="11" s="1"/>
  <c r="N278" i="11"/>
  <c r="V278" i="11" s="1"/>
  <c r="N277" i="11"/>
  <c r="V277" i="11" s="1"/>
  <c r="N276" i="11"/>
  <c r="V276" i="11" s="1"/>
  <c r="N275" i="11"/>
  <c r="V275" i="11" s="1"/>
  <c r="N274" i="11"/>
  <c r="V274" i="11" s="1"/>
  <c r="N273" i="11"/>
  <c r="V273" i="11" s="1"/>
  <c r="N272" i="11"/>
  <c r="V272" i="11" s="1"/>
  <c r="N271" i="11"/>
  <c r="V271" i="11" s="1"/>
  <c r="N270" i="11"/>
  <c r="V270" i="11" s="1"/>
  <c r="N269" i="11"/>
  <c r="V269" i="11" s="1"/>
  <c r="N268" i="11"/>
  <c r="V268" i="11" s="1"/>
  <c r="N267" i="11"/>
  <c r="V267" i="11" s="1"/>
  <c r="N266" i="11"/>
  <c r="V266" i="11" s="1"/>
  <c r="N265" i="11"/>
  <c r="N264" i="11"/>
  <c r="N263" i="11"/>
  <c r="N262" i="11"/>
  <c r="N261" i="11"/>
  <c r="N260" i="11"/>
  <c r="N259" i="11"/>
  <c r="N258" i="11"/>
  <c r="N257" i="11"/>
  <c r="N256" i="11"/>
  <c r="N255" i="11"/>
  <c r="N254" i="11"/>
  <c r="N253" i="11"/>
  <c r="N252" i="11"/>
  <c r="N251" i="11"/>
  <c r="N250" i="11"/>
  <c r="N249" i="11"/>
  <c r="N248" i="11"/>
  <c r="N247" i="11"/>
  <c r="N246" i="11"/>
  <c r="N245" i="11"/>
  <c r="N244" i="11"/>
  <c r="N243" i="11"/>
  <c r="N242" i="11"/>
  <c r="N241" i="11"/>
  <c r="N240" i="11"/>
  <c r="N239" i="11"/>
  <c r="N238" i="11"/>
  <c r="N237" i="11"/>
  <c r="N236" i="11"/>
  <c r="N235" i="11"/>
  <c r="N234" i="11"/>
  <c r="N233" i="11"/>
  <c r="N232" i="11"/>
  <c r="N231" i="11"/>
  <c r="N230" i="11"/>
  <c r="N229" i="11"/>
  <c r="N228" i="11"/>
  <c r="N227" i="11"/>
  <c r="N226" i="11"/>
  <c r="N225" i="11"/>
  <c r="N224" i="11"/>
  <c r="N223" i="11"/>
  <c r="N222" i="11"/>
  <c r="N221" i="11"/>
  <c r="N220" i="11"/>
  <c r="N219" i="11"/>
  <c r="N218" i="11"/>
  <c r="N217" i="11"/>
  <c r="N216" i="11"/>
  <c r="N215" i="11"/>
  <c r="N214" i="11"/>
  <c r="N213" i="11"/>
  <c r="N212" i="11"/>
  <c r="N211" i="11"/>
  <c r="N210" i="11"/>
  <c r="N209" i="11"/>
  <c r="N208" i="11"/>
  <c r="N207" i="11"/>
  <c r="N206" i="11"/>
  <c r="N205" i="11"/>
  <c r="N204" i="11"/>
  <c r="N203" i="11"/>
  <c r="N202" i="11"/>
  <c r="N201" i="11"/>
  <c r="N200" i="11"/>
  <c r="N199" i="11"/>
  <c r="N198" i="11"/>
  <c r="N197" i="11"/>
  <c r="N196" i="11"/>
  <c r="N195" i="11"/>
  <c r="N194" i="11"/>
  <c r="N193" i="11"/>
  <c r="N192" i="11"/>
  <c r="N191" i="11"/>
  <c r="N190" i="11"/>
  <c r="N189" i="11"/>
  <c r="N188" i="11"/>
  <c r="N187" i="11"/>
  <c r="N186" i="11"/>
  <c r="N185" i="11"/>
  <c r="N184" i="11"/>
  <c r="N183" i="11"/>
  <c r="N182" i="11"/>
  <c r="N181" i="11"/>
  <c r="N180" i="11"/>
  <c r="N179" i="11"/>
  <c r="N178" i="11"/>
  <c r="N177" i="11"/>
  <c r="N176" i="11"/>
  <c r="N175" i="11"/>
  <c r="N174" i="11"/>
  <c r="N173" i="11"/>
  <c r="N172" i="11"/>
  <c r="N171" i="11"/>
  <c r="N170" i="11"/>
  <c r="N169" i="11"/>
  <c r="N168" i="11"/>
  <c r="N167" i="11"/>
  <c r="N166" i="11"/>
  <c r="N165" i="11"/>
  <c r="N164" i="11"/>
  <c r="N163" i="11"/>
  <c r="N162" i="11"/>
  <c r="N161" i="11"/>
  <c r="N160" i="11"/>
  <c r="N159" i="11"/>
  <c r="N158" i="11"/>
  <c r="N157" i="11"/>
  <c r="N156" i="11"/>
  <c r="N155" i="11"/>
  <c r="N154" i="11"/>
  <c r="N153" i="11"/>
  <c r="N152" i="11"/>
  <c r="N151" i="11"/>
  <c r="N150" i="11"/>
  <c r="N149" i="11"/>
  <c r="N148" i="11"/>
  <c r="N147" i="11"/>
  <c r="N146" i="11"/>
  <c r="N145" i="11"/>
  <c r="N144" i="11"/>
  <c r="N143" i="11"/>
  <c r="N142" i="11"/>
  <c r="N141" i="11"/>
  <c r="N140" i="11"/>
  <c r="N139" i="11"/>
  <c r="N138" i="11"/>
  <c r="N137" i="11"/>
  <c r="N136" i="11"/>
  <c r="N135" i="11"/>
  <c r="N134" i="11"/>
  <c r="N133" i="11"/>
  <c r="N132" i="11"/>
  <c r="N131" i="11"/>
  <c r="N130" i="11"/>
  <c r="N129" i="11"/>
  <c r="N128" i="11"/>
  <c r="N127"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 r="D3" i="9"/>
  <c r="C3" i="9"/>
  <c r="GY266" i="11"/>
  <c r="GX266" i="11"/>
  <c r="GW266" i="11"/>
  <c r="GY267" i="11"/>
  <c r="GX267" i="11"/>
  <c r="GW267" i="11"/>
  <c r="GY268" i="11"/>
  <c r="GX268" i="11"/>
  <c r="GW268" i="11"/>
  <c r="GY269" i="11"/>
  <c r="GX269" i="11"/>
  <c r="GW269" i="11"/>
  <c r="GY270" i="11"/>
  <c r="GX270" i="11"/>
  <c r="GW270" i="11"/>
  <c r="GY271" i="11"/>
  <c r="GX271" i="11"/>
  <c r="GW271" i="11"/>
  <c r="GY272" i="11"/>
  <c r="GX272" i="11"/>
  <c r="GW272" i="11"/>
  <c r="GY273" i="11"/>
  <c r="GX273" i="11"/>
  <c r="GW273" i="11"/>
  <c r="GY274" i="11"/>
  <c r="GX274" i="11"/>
  <c r="GW274" i="11"/>
  <c r="GY275" i="11"/>
  <c r="GX275" i="11"/>
  <c r="GW275" i="11"/>
  <c r="GY276" i="11"/>
  <c r="GX276" i="11"/>
  <c r="GW276" i="11"/>
  <c r="GY277" i="11"/>
  <c r="GX277" i="11"/>
  <c r="GW277" i="11"/>
  <c r="GY278" i="11"/>
  <c r="GX278" i="11"/>
  <c r="GW278" i="11"/>
  <c r="GY279" i="11"/>
  <c r="GX279" i="11"/>
  <c r="GW279" i="11"/>
  <c r="GY280" i="11"/>
  <c r="GX280" i="11"/>
  <c r="GW280" i="11"/>
  <c r="GY281" i="11"/>
  <c r="GX281" i="11"/>
  <c r="GW281" i="11"/>
  <c r="GY282" i="11"/>
  <c r="GX282" i="11"/>
  <c r="GW282" i="11"/>
  <c r="GY283" i="11"/>
  <c r="GX283" i="11"/>
  <c r="GW283" i="11"/>
  <c r="GY284" i="11"/>
  <c r="GX284" i="11"/>
  <c r="GW284" i="11"/>
  <c r="GY285" i="11"/>
  <c r="GX285" i="11"/>
  <c r="GW285" i="11"/>
  <c r="GY286" i="11"/>
  <c r="GX286" i="11"/>
  <c r="GW286" i="11"/>
  <c r="GY287" i="11"/>
  <c r="GX287" i="11"/>
  <c r="GW287" i="11"/>
  <c r="GY288" i="11"/>
  <c r="GX288" i="11"/>
  <c r="GW288" i="11"/>
  <c r="GY289" i="11"/>
  <c r="GX289" i="11"/>
  <c r="GW289" i="11"/>
  <c r="GY290" i="11"/>
  <c r="GX290" i="11"/>
  <c r="GW290" i="11"/>
  <c r="GY291" i="11"/>
  <c r="GX291" i="11"/>
  <c r="GW291" i="11"/>
  <c r="GY292" i="11"/>
  <c r="GX292" i="11"/>
  <c r="GW292" i="11"/>
  <c r="GY293" i="11"/>
  <c r="GX293" i="11"/>
  <c r="GW293" i="11"/>
  <c r="GY294" i="11"/>
  <c r="GX294" i="11"/>
  <c r="GW294" i="11"/>
  <c r="GY295" i="11"/>
  <c r="GX295" i="11"/>
  <c r="GW295" i="11"/>
  <c r="GY296" i="11"/>
  <c r="GX296" i="11"/>
  <c r="GW296" i="11"/>
  <c r="GY297" i="11"/>
  <c r="GX297" i="11"/>
  <c r="GW297" i="11"/>
  <c r="GY298" i="11"/>
  <c r="GX298" i="11"/>
  <c r="GW298" i="11"/>
  <c r="GY299" i="11"/>
  <c r="GX299" i="11"/>
  <c r="GW299" i="11"/>
  <c r="GY300" i="11"/>
  <c r="GX300" i="11"/>
  <c r="GW300" i="11"/>
  <c r="GY301" i="11"/>
  <c r="GX301" i="11"/>
  <c r="GW301" i="11"/>
  <c r="GY302" i="11"/>
  <c r="GX302" i="11"/>
  <c r="GW302" i="11"/>
  <c r="GY303" i="11"/>
  <c r="GX303" i="11"/>
  <c r="GW303" i="11"/>
  <c r="GY304" i="11"/>
  <c r="GX304" i="11"/>
  <c r="GW304" i="11"/>
  <c r="GY305" i="11"/>
  <c r="GX305" i="11"/>
  <c r="GW305" i="11"/>
  <c r="GY306" i="11"/>
  <c r="GX306" i="11"/>
  <c r="GW306" i="11"/>
  <c r="GY307" i="11"/>
  <c r="GX307" i="11"/>
  <c r="GW307" i="11"/>
  <c r="GY308" i="11"/>
  <c r="GX308" i="11"/>
  <c r="GW308" i="11"/>
  <c r="GY309" i="11"/>
  <c r="GX309" i="11"/>
  <c r="GW309" i="11"/>
  <c r="GY310" i="11"/>
  <c r="GX310" i="11"/>
  <c r="GW310" i="11"/>
  <c r="GY311" i="11"/>
  <c r="GX311" i="11"/>
  <c r="GW311" i="11"/>
  <c r="GY312" i="11"/>
  <c r="GX312" i="11"/>
  <c r="GW312" i="11"/>
  <c r="GY313" i="11"/>
  <c r="GX313" i="11"/>
  <c r="GW313" i="11"/>
  <c r="GY314" i="11"/>
  <c r="GX314" i="11"/>
  <c r="GW314" i="11"/>
  <c r="GY315" i="11"/>
  <c r="GX315" i="11"/>
  <c r="GW315" i="11"/>
  <c r="GY316" i="11"/>
  <c r="GX316" i="11"/>
  <c r="GW316" i="11"/>
  <c r="GY317" i="11"/>
  <c r="GX317" i="11"/>
  <c r="GW317" i="11"/>
  <c r="GY318" i="11"/>
  <c r="GX318" i="11"/>
  <c r="GW318" i="11"/>
  <c r="GY319" i="11"/>
  <c r="GX319" i="11"/>
  <c r="GW319" i="11"/>
  <c r="GY320" i="11"/>
  <c r="GX320" i="11"/>
  <c r="GW320" i="11"/>
  <c r="GY321" i="11"/>
  <c r="GX321" i="11"/>
  <c r="GW321" i="11"/>
  <c r="GY322" i="11"/>
  <c r="GX322" i="11"/>
  <c r="GW322" i="11"/>
  <c r="GY323" i="11"/>
  <c r="GX323" i="11"/>
  <c r="GW323" i="11"/>
  <c r="GY324" i="11"/>
  <c r="GX324" i="11"/>
  <c r="GW324" i="11"/>
  <c r="GY325" i="11"/>
  <c r="GX325" i="11"/>
  <c r="GW325" i="11"/>
  <c r="GY326" i="11"/>
  <c r="GX326" i="11"/>
  <c r="GW326" i="11"/>
  <c r="GY327" i="11"/>
  <c r="GX327" i="11"/>
  <c r="GW327" i="11"/>
  <c r="GY328" i="11"/>
  <c r="GX328" i="11"/>
  <c r="GW328" i="11"/>
  <c r="GY329" i="11"/>
  <c r="GX329" i="11"/>
  <c r="GW329" i="11"/>
  <c r="GY330" i="11"/>
  <c r="GX330" i="11"/>
  <c r="GW330" i="11"/>
  <c r="GY331" i="11"/>
  <c r="GX331" i="11"/>
  <c r="GW331" i="11"/>
  <c r="CR266" i="11"/>
  <c r="BH266" i="11"/>
  <c r="CR267" i="11"/>
  <c r="BH267" i="11"/>
  <c r="CR268" i="11"/>
  <c r="BH268" i="11"/>
  <c r="CR269" i="11"/>
  <c r="BH269" i="11"/>
  <c r="CR270" i="11"/>
  <c r="BH270" i="11"/>
  <c r="CR271" i="11"/>
  <c r="BH271" i="11"/>
  <c r="CR272" i="11"/>
  <c r="BH272" i="11"/>
  <c r="CR273" i="11"/>
  <c r="BH273" i="11"/>
  <c r="CR274" i="11"/>
  <c r="BH274" i="11"/>
  <c r="CR275" i="11"/>
  <c r="BH275" i="11"/>
  <c r="CR276" i="11"/>
  <c r="BH276" i="11"/>
  <c r="CR277" i="11"/>
  <c r="BH277" i="11"/>
  <c r="CR278" i="11"/>
  <c r="BH278" i="11"/>
  <c r="CR279" i="11"/>
  <c r="BH279" i="11"/>
  <c r="CR280" i="11"/>
  <c r="BH280" i="11"/>
  <c r="CR281" i="11"/>
  <c r="BH281" i="11"/>
  <c r="CR282" i="11"/>
  <c r="BH282" i="11"/>
  <c r="CR283" i="11"/>
  <c r="BH283" i="11"/>
  <c r="CR284" i="11"/>
  <c r="BH284" i="11"/>
  <c r="CR285" i="11"/>
  <c r="BH285" i="11"/>
  <c r="CR286" i="11"/>
  <c r="BH286" i="11"/>
  <c r="CR287" i="11"/>
  <c r="BH287" i="11"/>
  <c r="CR288" i="11"/>
  <c r="BH288" i="11"/>
  <c r="CR289" i="11"/>
  <c r="BH289" i="11"/>
  <c r="CR290" i="11"/>
  <c r="BH290" i="11"/>
  <c r="CR291" i="11"/>
  <c r="BH291" i="11"/>
  <c r="CR292" i="11"/>
  <c r="BH292" i="11"/>
  <c r="CR293" i="11"/>
  <c r="BH293" i="11"/>
  <c r="CR294" i="11"/>
  <c r="BH294" i="11"/>
  <c r="CR295" i="11"/>
  <c r="BH295" i="11"/>
  <c r="CR296" i="11"/>
  <c r="BH296" i="11"/>
  <c r="CR297" i="11"/>
  <c r="BH297" i="11"/>
  <c r="CR298" i="11"/>
  <c r="BH298" i="11"/>
  <c r="CR299" i="11"/>
  <c r="BH299" i="11"/>
  <c r="CR300" i="11"/>
  <c r="BH300" i="11"/>
  <c r="CR301" i="11"/>
  <c r="BH301" i="11"/>
  <c r="CR302" i="11"/>
  <c r="BH302" i="11"/>
  <c r="CR303" i="11"/>
  <c r="BH303" i="11"/>
  <c r="CR304" i="11"/>
  <c r="BH304" i="11"/>
  <c r="CR305" i="11"/>
  <c r="BH305" i="11"/>
  <c r="CR306" i="11"/>
  <c r="BH306" i="11"/>
  <c r="CR307" i="11"/>
  <c r="BH307" i="11"/>
  <c r="CR308" i="11"/>
  <c r="BH308" i="11"/>
  <c r="CR309" i="11"/>
  <c r="BH309" i="11"/>
  <c r="CR310" i="11"/>
  <c r="BH310" i="11"/>
  <c r="CR311" i="11"/>
  <c r="BH311" i="11"/>
  <c r="CR312" i="11"/>
  <c r="BH312" i="11"/>
  <c r="CR313" i="11"/>
  <c r="BH313" i="11"/>
  <c r="CR314" i="11"/>
  <c r="BH314" i="11"/>
  <c r="CR315" i="11"/>
  <c r="BH315" i="11"/>
  <c r="CR316" i="11"/>
  <c r="BH316" i="11"/>
  <c r="CR317" i="11"/>
  <c r="BH317" i="11"/>
  <c r="CR318" i="11"/>
  <c r="BH318" i="11"/>
  <c r="CR319" i="11"/>
  <c r="BH319" i="11"/>
  <c r="CR320" i="11"/>
  <c r="BH320" i="11"/>
  <c r="CR321" i="11"/>
  <c r="BH321" i="11"/>
  <c r="CR322" i="11"/>
  <c r="BH322" i="11"/>
  <c r="CR323" i="11"/>
  <c r="BH323" i="11"/>
  <c r="CR324" i="11"/>
  <c r="BH324" i="11"/>
  <c r="CR325" i="11"/>
  <c r="BH325" i="11"/>
  <c r="CR326" i="11"/>
  <c r="BH326" i="11"/>
  <c r="CR327" i="11"/>
  <c r="BH327" i="11"/>
  <c r="CR328" i="11"/>
  <c r="BH328" i="11"/>
  <c r="CR329" i="11"/>
  <c r="BH329" i="11"/>
  <c r="CR330" i="11"/>
  <c r="BH330" i="11"/>
  <c r="CR331" i="11"/>
  <c r="BH331" i="11"/>
  <c r="IK2" i="11" l="1"/>
  <c r="IL3" i="11"/>
  <c r="CS266" i="11"/>
  <c r="CS267" i="11"/>
  <c r="CS268" i="11"/>
  <c r="CS269" i="11"/>
  <c r="CS270" i="11"/>
  <c r="CS271" i="11"/>
  <c r="CS272" i="11"/>
  <c r="CS273" i="11"/>
  <c r="CS274" i="11"/>
  <c r="CS275" i="11"/>
  <c r="CS276" i="11"/>
  <c r="CS277" i="11"/>
  <c r="CS278" i="11"/>
  <c r="CS279" i="11"/>
  <c r="CS280" i="11"/>
  <c r="CS281" i="11"/>
  <c r="CS282" i="11"/>
  <c r="CS283" i="11"/>
  <c r="CS284" i="11"/>
  <c r="CS285" i="11"/>
  <c r="CS286" i="11"/>
  <c r="CS287" i="11"/>
  <c r="CS288" i="11"/>
  <c r="CS289" i="11"/>
  <c r="CS290" i="11"/>
  <c r="CS291" i="11"/>
  <c r="CS292" i="11"/>
  <c r="CS293" i="11"/>
  <c r="CS294" i="11"/>
  <c r="CS295" i="11"/>
  <c r="CS296" i="11"/>
  <c r="CS297" i="11"/>
  <c r="CS298" i="11"/>
  <c r="CS299" i="11"/>
  <c r="CS300" i="11"/>
  <c r="CS301" i="11"/>
  <c r="CS302" i="11"/>
  <c r="CS303" i="11"/>
  <c r="CS304" i="11"/>
  <c r="CS305" i="11"/>
  <c r="CS306" i="11"/>
  <c r="CS307" i="11"/>
  <c r="CS308" i="11"/>
  <c r="CS309" i="11"/>
  <c r="CS310" i="11"/>
  <c r="CS311" i="11"/>
  <c r="CS312" i="11"/>
  <c r="CS313" i="11"/>
  <c r="CS314" i="11"/>
  <c r="CS315" i="11"/>
  <c r="CS316" i="11"/>
  <c r="CS317" i="11"/>
  <c r="CS318" i="11"/>
  <c r="CS319" i="11"/>
  <c r="CS320" i="11"/>
  <c r="CS321" i="11"/>
  <c r="CS322" i="11"/>
  <c r="CS323" i="11"/>
  <c r="CS324" i="11"/>
  <c r="CS325" i="11"/>
  <c r="CS326" i="11"/>
  <c r="CS327" i="11"/>
  <c r="CS328" i="11"/>
  <c r="CS329" i="11"/>
  <c r="CS330" i="11"/>
  <c r="CS331" i="11"/>
  <c r="CT331" i="11"/>
  <c r="CT330" i="11"/>
  <c r="CT329" i="11"/>
  <c r="CT328" i="11"/>
  <c r="CT327" i="11"/>
  <c r="CT326" i="11"/>
  <c r="CT325" i="11"/>
  <c r="CT324" i="11"/>
  <c r="CT323" i="11"/>
  <c r="CT322" i="11"/>
  <c r="CT321" i="11"/>
  <c r="CT320" i="11"/>
  <c r="CT319" i="11"/>
  <c r="CT318" i="11"/>
  <c r="CT317" i="11"/>
  <c r="CT316" i="11"/>
  <c r="CT315" i="11"/>
  <c r="CT314" i="11"/>
  <c r="CT313" i="11"/>
  <c r="CT312" i="11"/>
  <c r="CT311" i="11"/>
  <c r="CT310" i="11"/>
  <c r="CT309" i="11"/>
  <c r="CT308" i="11"/>
  <c r="CT307" i="11"/>
  <c r="CT306" i="11"/>
  <c r="CT305" i="11"/>
  <c r="CT304" i="11"/>
  <c r="CT303" i="11"/>
  <c r="CT302" i="11"/>
  <c r="CT301" i="11"/>
  <c r="CT300" i="11"/>
  <c r="CT299" i="11"/>
  <c r="CT298" i="11"/>
  <c r="CT297" i="11"/>
  <c r="CT296" i="11"/>
  <c r="CT295" i="11"/>
  <c r="CT294" i="11"/>
  <c r="CT293" i="11"/>
  <c r="CT292" i="11"/>
  <c r="CT291" i="11"/>
  <c r="CT290" i="11"/>
  <c r="CT289" i="11"/>
  <c r="CT288" i="11"/>
  <c r="CT287" i="11"/>
  <c r="CT286" i="11"/>
  <c r="CT285" i="11"/>
  <c r="CT284" i="11"/>
  <c r="CT283" i="11"/>
  <c r="CT282" i="11"/>
  <c r="CT281" i="11"/>
  <c r="CT280" i="11"/>
  <c r="CT279" i="11"/>
  <c r="CT278" i="11"/>
  <c r="CT277" i="11"/>
  <c r="CT276" i="11"/>
  <c r="CT275" i="11"/>
  <c r="CT274" i="11"/>
  <c r="CT273" i="11"/>
  <c r="CT272" i="11"/>
  <c r="CT271" i="11"/>
  <c r="CT270" i="11"/>
  <c r="CT269" i="11"/>
  <c r="CT268" i="11"/>
  <c r="CT267" i="11"/>
  <c r="CT266" i="11"/>
  <c r="GY2" i="11"/>
  <c r="GX2" i="11"/>
  <c r="GW2" i="11"/>
  <c r="V2" i="11"/>
  <c r="FM2" i="11"/>
  <c r="FN2" i="11"/>
  <c r="GY3" i="11"/>
  <c r="GX3" i="11"/>
  <c r="GW3" i="11"/>
  <c r="V3" i="11"/>
  <c r="FM3" i="11"/>
  <c r="FN3" i="11"/>
  <c r="GY4" i="11"/>
  <c r="GX4" i="11"/>
  <c r="GW4" i="11"/>
  <c r="V4" i="11"/>
  <c r="FM4" i="11"/>
  <c r="FN4" i="11"/>
  <c r="GY5" i="11"/>
  <c r="GX5" i="11"/>
  <c r="GW5" i="11"/>
  <c r="V5" i="11"/>
  <c r="FM5" i="11"/>
  <c r="FN5" i="11"/>
  <c r="GY6" i="11"/>
  <c r="GX6" i="11"/>
  <c r="GW6" i="11"/>
  <c r="V6" i="11"/>
  <c r="FM6" i="11"/>
  <c r="FN6" i="11"/>
  <c r="GY7" i="11"/>
  <c r="GX7" i="11"/>
  <c r="GW7" i="11"/>
  <c r="V7" i="11"/>
  <c r="FM7" i="11"/>
  <c r="FN7" i="11"/>
  <c r="GY8" i="11"/>
  <c r="GX8" i="11"/>
  <c r="GW8" i="11"/>
  <c r="V8" i="11"/>
  <c r="FM8" i="11"/>
  <c r="FN8" i="11"/>
  <c r="GY9" i="11"/>
  <c r="GX9" i="11"/>
  <c r="GW9" i="11"/>
  <c r="V9" i="11"/>
  <c r="FM9" i="11"/>
  <c r="FN9" i="11"/>
  <c r="GY10" i="11"/>
  <c r="GX10" i="11"/>
  <c r="GW10" i="11"/>
  <c r="V10" i="11"/>
  <c r="FM10" i="11"/>
  <c r="FN10" i="11"/>
  <c r="GY11" i="11"/>
  <c r="GX11" i="11"/>
  <c r="GW11" i="11"/>
  <c r="V11" i="11"/>
  <c r="FM11" i="11"/>
  <c r="FN11" i="11"/>
  <c r="GY12" i="11"/>
  <c r="GX12" i="11"/>
  <c r="GW12" i="11"/>
  <c r="V12" i="11"/>
  <c r="FM12" i="11"/>
  <c r="FN12" i="11"/>
  <c r="GY13" i="11"/>
  <c r="GX13" i="11"/>
  <c r="GW13" i="11"/>
  <c r="V13" i="11"/>
  <c r="FM13" i="11"/>
  <c r="FN13" i="11"/>
  <c r="GY14" i="11"/>
  <c r="GX14" i="11"/>
  <c r="GW14" i="11"/>
  <c r="V14" i="11"/>
  <c r="FM14" i="11"/>
  <c r="FN14" i="11"/>
  <c r="GY15" i="11"/>
  <c r="GX15" i="11"/>
  <c r="GW15" i="11"/>
  <c r="V15" i="11"/>
  <c r="FM15" i="11"/>
  <c r="FN15" i="11"/>
  <c r="GY16" i="11"/>
  <c r="GX16" i="11"/>
  <c r="GW16" i="11"/>
  <c r="V16" i="11"/>
  <c r="FM16" i="11"/>
  <c r="FN16" i="11"/>
  <c r="GY17" i="11"/>
  <c r="GX17" i="11"/>
  <c r="GW17" i="11"/>
  <c r="V17" i="11"/>
  <c r="FM17" i="11"/>
  <c r="FN17" i="11"/>
  <c r="GY18" i="11"/>
  <c r="GX18" i="11"/>
  <c r="GW18" i="11"/>
  <c r="V18" i="11"/>
  <c r="FM18" i="11"/>
  <c r="FN18" i="11"/>
  <c r="GY19" i="11"/>
  <c r="GX19" i="11"/>
  <c r="GW19" i="11"/>
  <c r="V19" i="11"/>
  <c r="FM19" i="11"/>
  <c r="FN19" i="11"/>
  <c r="GY20" i="11"/>
  <c r="GX20" i="11"/>
  <c r="GW20" i="11"/>
  <c r="V20" i="11"/>
  <c r="FM20" i="11"/>
  <c r="FN20" i="11"/>
  <c r="GY21" i="11"/>
  <c r="GX21" i="11"/>
  <c r="GW21" i="11"/>
  <c r="V21" i="11"/>
  <c r="FM21" i="11"/>
  <c r="FN21" i="11"/>
  <c r="GY22" i="11"/>
  <c r="GX22" i="11"/>
  <c r="GW22" i="11"/>
  <c r="V22" i="11"/>
  <c r="FM22" i="11"/>
  <c r="FN22" i="11"/>
  <c r="GY23" i="11"/>
  <c r="GX23" i="11"/>
  <c r="GW23" i="11"/>
  <c r="V23" i="11"/>
  <c r="FM23" i="11"/>
  <c r="FN23" i="11"/>
  <c r="GY24" i="11"/>
  <c r="GX24" i="11"/>
  <c r="GW24" i="11"/>
  <c r="V24" i="11"/>
  <c r="FM24" i="11"/>
  <c r="FN24" i="11"/>
  <c r="GY25" i="11"/>
  <c r="GX25" i="11"/>
  <c r="GW25" i="11"/>
  <c r="V25" i="11"/>
  <c r="FM25" i="11"/>
  <c r="FN25" i="11"/>
  <c r="GY26" i="11"/>
  <c r="GX26" i="11"/>
  <c r="GW26" i="11"/>
  <c r="V26" i="11"/>
  <c r="FM26" i="11"/>
  <c r="FN26" i="11"/>
  <c r="GY27" i="11"/>
  <c r="GX27" i="11"/>
  <c r="GW27" i="11"/>
  <c r="V27" i="11"/>
  <c r="FM27" i="11"/>
  <c r="FN27" i="11"/>
  <c r="GY28" i="11"/>
  <c r="GX28" i="11"/>
  <c r="GW28" i="11"/>
  <c r="V28" i="11"/>
  <c r="FM28" i="11"/>
  <c r="FN28" i="11"/>
  <c r="GY29" i="11"/>
  <c r="GX29" i="11"/>
  <c r="GW29" i="11"/>
  <c r="V29" i="11"/>
  <c r="FM29" i="11"/>
  <c r="FN29" i="11"/>
  <c r="GY30" i="11"/>
  <c r="GX30" i="11"/>
  <c r="GW30" i="11"/>
  <c r="V30" i="11"/>
  <c r="FM30" i="11"/>
  <c r="FN30" i="11"/>
  <c r="GY31" i="11"/>
  <c r="GX31" i="11"/>
  <c r="GW31" i="11"/>
  <c r="V31" i="11"/>
  <c r="FM31" i="11"/>
  <c r="FN31" i="11"/>
  <c r="GY32" i="11"/>
  <c r="GX32" i="11"/>
  <c r="GW32" i="11"/>
  <c r="V32" i="11"/>
  <c r="FM32" i="11"/>
  <c r="FN32" i="11"/>
  <c r="GY33" i="11"/>
  <c r="GX33" i="11"/>
  <c r="GW33" i="11"/>
  <c r="V33" i="11"/>
  <c r="FM33" i="11"/>
  <c r="FN33" i="11"/>
  <c r="GY34" i="11"/>
  <c r="GX34" i="11"/>
  <c r="GW34" i="11"/>
  <c r="V34" i="11"/>
  <c r="FM34" i="11"/>
  <c r="FN34" i="11"/>
  <c r="GY35" i="11"/>
  <c r="GX35" i="11"/>
  <c r="GW35" i="11"/>
  <c r="V35" i="11"/>
  <c r="FM35" i="11"/>
  <c r="FN35" i="11"/>
  <c r="GY36" i="11"/>
  <c r="GX36" i="11"/>
  <c r="GW36" i="11"/>
  <c r="V36" i="11"/>
  <c r="FM36" i="11"/>
  <c r="FN36" i="11"/>
  <c r="GY37" i="11"/>
  <c r="GX37" i="11"/>
  <c r="GW37" i="11"/>
  <c r="V37" i="11"/>
  <c r="FM37" i="11"/>
  <c r="FN37" i="11"/>
  <c r="GY38" i="11"/>
  <c r="GX38" i="11"/>
  <c r="GW38" i="11"/>
  <c r="V38" i="11"/>
  <c r="FM38" i="11"/>
  <c r="FN38" i="11"/>
  <c r="GY39" i="11"/>
  <c r="GX39" i="11"/>
  <c r="GW39" i="11"/>
  <c r="V39" i="11"/>
  <c r="FM39" i="11"/>
  <c r="FN39" i="11"/>
  <c r="GY40" i="11"/>
  <c r="GX40" i="11"/>
  <c r="GW40" i="11"/>
  <c r="V40" i="11"/>
  <c r="FM40" i="11"/>
  <c r="FN40" i="11"/>
  <c r="GY41" i="11"/>
  <c r="GX41" i="11"/>
  <c r="GW41" i="11"/>
  <c r="V41" i="11"/>
  <c r="FM41" i="11"/>
  <c r="FN41" i="11"/>
  <c r="GY42" i="11"/>
  <c r="GX42" i="11"/>
  <c r="GW42" i="11"/>
  <c r="V42" i="11"/>
  <c r="FM42" i="11"/>
  <c r="FN42" i="11"/>
  <c r="GY43" i="11"/>
  <c r="GX43" i="11"/>
  <c r="GW43" i="11"/>
  <c r="V43" i="11"/>
  <c r="FM43" i="11"/>
  <c r="FN43" i="11"/>
  <c r="GY44" i="11"/>
  <c r="GX44" i="11"/>
  <c r="GW44" i="11"/>
  <c r="V44" i="11"/>
  <c r="FM44" i="11"/>
  <c r="FN44" i="11"/>
  <c r="GY45" i="11"/>
  <c r="GX45" i="11"/>
  <c r="GW45" i="11"/>
  <c r="V45" i="11"/>
  <c r="FM45" i="11"/>
  <c r="FN45" i="11"/>
  <c r="GY46" i="11"/>
  <c r="GX46" i="11"/>
  <c r="GW46" i="11"/>
  <c r="V46" i="11"/>
  <c r="FM46" i="11"/>
  <c r="FN46" i="11"/>
  <c r="GY47" i="11"/>
  <c r="GX47" i="11"/>
  <c r="GW47" i="11"/>
  <c r="V47" i="11"/>
  <c r="FM47" i="11"/>
  <c r="FN47" i="11"/>
  <c r="GY48" i="11"/>
  <c r="GX48" i="11"/>
  <c r="GW48" i="11"/>
  <c r="V48" i="11"/>
  <c r="FM48" i="11"/>
  <c r="FN48" i="11"/>
  <c r="GY49" i="11"/>
  <c r="GX49" i="11"/>
  <c r="GW49" i="11"/>
  <c r="V49" i="11"/>
  <c r="FM49" i="11"/>
  <c r="FN49" i="11"/>
  <c r="GY50" i="11"/>
  <c r="GX50" i="11"/>
  <c r="GW50" i="11"/>
  <c r="V50" i="11"/>
  <c r="FM50" i="11"/>
  <c r="FN50" i="11"/>
  <c r="GY51" i="11"/>
  <c r="GX51" i="11"/>
  <c r="GW51" i="11"/>
  <c r="V51" i="11"/>
  <c r="FM51" i="11"/>
  <c r="FN51" i="11"/>
  <c r="GY52" i="11"/>
  <c r="GX52" i="11"/>
  <c r="GW52" i="11"/>
  <c r="V52" i="11"/>
  <c r="FM52" i="11"/>
  <c r="FN52" i="11"/>
  <c r="GY53" i="11"/>
  <c r="GX53" i="11"/>
  <c r="GW53" i="11"/>
  <c r="V53" i="11"/>
  <c r="FM53" i="11"/>
  <c r="FN53" i="11"/>
  <c r="GY54" i="11"/>
  <c r="GX54" i="11"/>
  <c r="GW54" i="11"/>
  <c r="V54" i="11"/>
  <c r="FM54" i="11"/>
  <c r="FN54" i="11"/>
  <c r="GY55" i="11"/>
  <c r="GX55" i="11"/>
  <c r="GW55" i="11"/>
  <c r="V55" i="11"/>
  <c r="FM55" i="11"/>
  <c r="FN55" i="11"/>
  <c r="GY56" i="11"/>
  <c r="GX56" i="11"/>
  <c r="GW56" i="11"/>
  <c r="V56" i="11"/>
  <c r="FM56" i="11"/>
  <c r="FN56" i="11"/>
  <c r="GY57" i="11"/>
  <c r="GX57" i="11"/>
  <c r="GW57" i="11"/>
  <c r="V57" i="11"/>
  <c r="FM57" i="11"/>
  <c r="FN57" i="11"/>
  <c r="GY58" i="11"/>
  <c r="GX58" i="11"/>
  <c r="GW58" i="11"/>
  <c r="V58" i="11"/>
  <c r="FM58" i="11"/>
  <c r="FN58" i="11"/>
  <c r="GY59" i="11"/>
  <c r="GX59" i="11"/>
  <c r="GW59" i="11"/>
  <c r="V59" i="11"/>
  <c r="FM59" i="11"/>
  <c r="FN59" i="11"/>
  <c r="GY60" i="11"/>
  <c r="GX60" i="11"/>
  <c r="GW60" i="11"/>
  <c r="V60" i="11"/>
  <c r="FM60" i="11"/>
  <c r="FN60" i="11"/>
  <c r="GY61" i="11"/>
  <c r="GX61" i="11"/>
  <c r="GW61" i="11"/>
  <c r="V61" i="11"/>
  <c r="FM61" i="11"/>
  <c r="FN61" i="11"/>
  <c r="GY62" i="11"/>
  <c r="GX62" i="11"/>
  <c r="GW62" i="11"/>
  <c r="V62" i="11"/>
  <c r="FM62" i="11"/>
  <c r="FN62" i="11"/>
  <c r="GY63" i="11"/>
  <c r="GX63" i="11"/>
  <c r="GW63" i="11"/>
  <c r="V63" i="11"/>
  <c r="FM63" i="11"/>
  <c r="FN63" i="11"/>
  <c r="GY64" i="11"/>
  <c r="GX64" i="11"/>
  <c r="GW64" i="11"/>
  <c r="V64" i="11"/>
  <c r="FM64" i="11"/>
  <c r="FN64" i="11"/>
  <c r="GY65" i="11"/>
  <c r="GX65" i="11"/>
  <c r="GW65" i="11"/>
  <c r="V65" i="11"/>
  <c r="FM65" i="11"/>
  <c r="FN65" i="11"/>
  <c r="GY66" i="11"/>
  <c r="GX66" i="11"/>
  <c r="GW66" i="11"/>
  <c r="V66" i="11"/>
  <c r="FM66" i="11"/>
  <c r="FN66" i="11"/>
  <c r="GY67" i="11"/>
  <c r="GX67" i="11"/>
  <c r="GW67" i="11"/>
  <c r="V67" i="11"/>
  <c r="FM67" i="11"/>
  <c r="FN67" i="11"/>
  <c r="GY68" i="11"/>
  <c r="GX68" i="11"/>
  <c r="GW68" i="11"/>
  <c r="V68" i="11"/>
  <c r="FM68" i="11"/>
  <c r="FN68" i="11"/>
  <c r="GY69" i="11"/>
  <c r="GX69" i="11"/>
  <c r="GW69" i="11"/>
  <c r="V69" i="11"/>
  <c r="FM69" i="11"/>
  <c r="FN69" i="11"/>
  <c r="GY70" i="11"/>
  <c r="GX70" i="11"/>
  <c r="GW70" i="11"/>
  <c r="V70" i="11"/>
  <c r="FM70" i="11"/>
  <c r="FN70" i="11"/>
  <c r="GY71" i="11"/>
  <c r="GX71" i="11"/>
  <c r="GW71" i="11"/>
  <c r="V71" i="11"/>
  <c r="FM71" i="11"/>
  <c r="FN71" i="11"/>
  <c r="GY72" i="11"/>
  <c r="GX72" i="11"/>
  <c r="GW72" i="11"/>
  <c r="V72" i="11"/>
  <c r="FM72" i="11"/>
  <c r="FN72" i="11"/>
  <c r="GY73" i="11"/>
  <c r="GX73" i="11"/>
  <c r="GW73" i="11"/>
  <c r="V73" i="11"/>
  <c r="FM73" i="11"/>
  <c r="FN73" i="11"/>
  <c r="GY74" i="11"/>
  <c r="GX74" i="11"/>
  <c r="GW74" i="11"/>
  <c r="V74" i="11"/>
  <c r="FM74" i="11"/>
  <c r="FN74" i="11"/>
  <c r="GY75" i="11"/>
  <c r="GX75" i="11"/>
  <c r="GW75" i="11"/>
  <c r="V75" i="11"/>
  <c r="FM75" i="11"/>
  <c r="FN75" i="11"/>
  <c r="GY76" i="11"/>
  <c r="GX76" i="11"/>
  <c r="GW76" i="11"/>
  <c r="V76" i="11"/>
  <c r="FM76" i="11"/>
  <c r="FN76" i="11"/>
  <c r="GY77" i="11"/>
  <c r="GX77" i="11"/>
  <c r="GW77" i="11"/>
  <c r="V77" i="11"/>
  <c r="FM77" i="11"/>
  <c r="FN77" i="11"/>
  <c r="GY78" i="11"/>
  <c r="GX78" i="11"/>
  <c r="GW78" i="11"/>
  <c r="V78" i="11"/>
  <c r="FM78" i="11"/>
  <c r="FN78" i="11"/>
  <c r="GY79" i="11"/>
  <c r="GX79" i="11"/>
  <c r="GW79" i="11"/>
  <c r="V79" i="11"/>
  <c r="FM79" i="11"/>
  <c r="FN79" i="11"/>
  <c r="GY80" i="11"/>
  <c r="GX80" i="11"/>
  <c r="GW80" i="11"/>
  <c r="V80" i="11"/>
  <c r="FM80" i="11"/>
  <c r="FN80" i="11"/>
  <c r="GY81" i="11"/>
  <c r="GX81" i="11"/>
  <c r="GW81" i="11"/>
  <c r="V81" i="11"/>
  <c r="FM81" i="11"/>
  <c r="FN81" i="11"/>
  <c r="GY82" i="11"/>
  <c r="GX82" i="11"/>
  <c r="GW82" i="11"/>
  <c r="V82" i="11"/>
  <c r="FM82" i="11"/>
  <c r="FN82" i="11"/>
  <c r="GY83" i="11"/>
  <c r="GX83" i="11"/>
  <c r="GW83" i="11"/>
  <c r="V83" i="11"/>
  <c r="FM83" i="11"/>
  <c r="FN83" i="11"/>
  <c r="GY84" i="11"/>
  <c r="GX84" i="11"/>
  <c r="GW84" i="11"/>
  <c r="V84" i="11"/>
  <c r="FM84" i="11"/>
  <c r="FN84" i="11"/>
  <c r="GY85" i="11"/>
  <c r="GX85" i="11"/>
  <c r="GW85" i="11"/>
  <c r="V85" i="11"/>
  <c r="FM85" i="11"/>
  <c r="FN85" i="11"/>
  <c r="GY86" i="11"/>
  <c r="GX86" i="11"/>
  <c r="GW86" i="11"/>
  <c r="V86" i="11"/>
  <c r="FM86" i="11"/>
  <c r="FN86" i="11"/>
  <c r="GY87" i="11"/>
  <c r="GX87" i="11"/>
  <c r="GW87" i="11"/>
  <c r="V87" i="11"/>
  <c r="FM87" i="11"/>
  <c r="FN87" i="11"/>
  <c r="GY88" i="11"/>
  <c r="GX88" i="11"/>
  <c r="GW88" i="11"/>
  <c r="V88" i="11"/>
  <c r="FM88" i="11"/>
  <c r="FN88" i="11"/>
  <c r="GY89" i="11"/>
  <c r="GX89" i="11"/>
  <c r="GW89" i="11"/>
  <c r="V89" i="11"/>
  <c r="FM89" i="11"/>
  <c r="FN89" i="11"/>
  <c r="GY90" i="11"/>
  <c r="GX90" i="11"/>
  <c r="GW90" i="11"/>
  <c r="V90" i="11"/>
  <c r="FM90" i="11"/>
  <c r="FN90" i="11"/>
  <c r="GY91" i="11"/>
  <c r="GX91" i="11"/>
  <c r="GW91" i="11"/>
  <c r="V91" i="11"/>
  <c r="FM91" i="11"/>
  <c r="FN91" i="11"/>
  <c r="GY92" i="11"/>
  <c r="GX92" i="11"/>
  <c r="GW92" i="11"/>
  <c r="V92" i="11"/>
  <c r="FM92" i="11"/>
  <c r="FN92" i="11"/>
  <c r="GY93" i="11"/>
  <c r="GX93" i="11"/>
  <c r="GW93" i="11"/>
  <c r="V93" i="11"/>
  <c r="FM93" i="11"/>
  <c r="FN93" i="11"/>
  <c r="GY94" i="11"/>
  <c r="GX94" i="11"/>
  <c r="GW94" i="11"/>
  <c r="V94" i="11"/>
  <c r="FM94" i="11"/>
  <c r="FN94" i="11"/>
  <c r="GY95" i="11"/>
  <c r="GX95" i="11"/>
  <c r="GW95" i="11"/>
  <c r="V95" i="11"/>
  <c r="FM95" i="11"/>
  <c r="FN95" i="11"/>
  <c r="GY96" i="11"/>
  <c r="GX96" i="11"/>
  <c r="GW96" i="11"/>
  <c r="V96" i="11"/>
  <c r="FM96" i="11"/>
  <c r="FN96" i="11"/>
  <c r="GY97" i="11"/>
  <c r="GX97" i="11"/>
  <c r="GW97" i="11"/>
  <c r="V97" i="11"/>
  <c r="FM97" i="11"/>
  <c r="FN97" i="11"/>
  <c r="GY98" i="11"/>
  <c r="GX98" i="11"/>
  <c r="GW98" i="11"/>
  <c r="V98" i="11"/>
  <c r="FM98" i="11"/>
  <c r="FN98" i="11"/>
  <c r="GY99" i="11"/>
  <c r="GX99" i="11"/>
  <c r="GW99" i="11"/>
  <c r="V99" i="11"/>
  <c r="FM99" i="11"/>
  <c r="FN99" i="11"/>
  <c r="GY100" i="11"/>
  <c r="GX100" i="11"/>
  <c r="GW100" i="11"/>
  <c r="V100" i="11"/>
  <c r="FM100" i="11"/>
  <c r="FN100" i="11"/>
  <c r="GY101" i="11"/>
  <c r="GX101" i="11"/>
  <c r="GW101" i="11"/>
  <c r="V101" i="11"/>
  <c r="FM101" i="11"/>
  <c r="FN101" i="11"/>
  <c r="GY102" i="11"/>
  <c r="GX102" i="11"/>
  <c r="GW102" i="11"/>
  <c r="V102" i="11"/>
  <c r="FM102" i="11"/>
  <c r="FN102" i="11"/>
  <c r="GY103" i="11"/>
  <c r="GX103" i="11"/>
  <c r="GW103" i="11"/>
  <c r="V103" i="11"/>
  <c r="FM103" i="11"/>
  <c r="FN103" i="11"/>
  <c r="GY104" i="11"/>
  <c r="GX104" i="11"/>
  <c r="GW104" i="11"/>
  <c r="V104" i="11"/>
  <c r="FM104" i="11"/>
  <c r="FN104" i="11"/>
  <c r="GY105" i="11"/>
  <c r="GX105" i="11"/>
  <c r="GW105" i="11"/>
  <c r="V105" i="11"/>
  <c r="FM105" i="11"/>
  <c r="FN105" i="11"/>
  <c r="GY106" i="11"/>
  <c r="GX106" i="11"/>
  <c r="GW106" i="11"/>
  <c r="V106" i="11"/>
  <c r="FM106" i="11"/>
  <c r="FN106" i="11"/>
  <c r="GY107" i="11"/>
  <c r="GX107" i="11"/>
  <c r="GW107" i="11"/>
  <c r="V107" i="11"/>
  <c r="FM107" i="11"/>
  <c r="FN107" i="11"/>
  <c r="GY108" i="11"/>
  <c r="GX108" i="11"/>
  <c r="GW108" i="11"/>
  <c r="V108" i="11"/>
  <c r="FM108" i="11"/>
  <c r="FN108" i="11"/>
  <c r="GY109" i="11"/>
  <c r="GX109" i="11"/>
  <c r="GW109" i="11"/>
  <c r="V109" i="11"/>
  <c r="FM109" i="11"/>
  <c r="FN109" i="11"/>
  <c r="GY110" i="11"/>
  <c r="GX110" i="11"/>
  <c r="GW110" i="11"/>
  <c r="V110" i="11"/>
  <c r="FM110" i="11"/>
  <c r="FN110" i="11"/>
  <c r="GY111" i="11"/>
  <c r="GX111" i="11"/>
  <c r="GW111" i="11"/>
  <c r="V111" i="11"/>
  <c r="FM111" i="11"/>
  <c r="FN111" i="11"/>
  <c r="GY112" i="11"/>
  <c r="GX112" i="11"/>
  <c r="GW112" i="11"/>
  <c r="V112" i="11"/>
  <c r="FM112" i="11"/>
  <c r="FN112" i="11"/>
  <c r="GY113" i="11"/>
  <c r="GX113" i="11"/>
  <c r="GW113" i="11"/>
  <c r="V113" i="11"/>
  <c r="FM113" i="11"/>
  <c r="FN113" i="11"/>
  <c r="GY114" i="11"/>
  <c r="GX114" i="11"/>
  <c r="GW114" i="11"/>
  <c r="V114" i="11"/>
  <c r="FM114" i="11"/>
  <c r="FN114" i="11"/>
  <c r="GY115" i="11"/>
  <c r="GX115" i="11"/>
  <c r="GW115" i="11"/>
  <c r="V115" i="11"/>
  <c r="FM115" i="11"/>
  <c r="FN115" i="11"/>
  <c r="GY116" i="11"/>
  <c r="GX116" i="11"/>
  <c r="GW116" i="11"/>
  <c r="V116" i="11"/>
  <c r="FM116" i="11"/>
  <c r="FN116" i="11"/>
  <c r="GY117" i="11"/>
  <c r="GX117" i="11"/>
  <c r="GW117" i="11"/>
  <c r="V117" i="11"/>
  <c r="FM117" i="11"/>
  <c r="FN117" i="11"/>
  <c r="GY118" i="11"/>
  <c r="GX118" i="11"/>
  <c r="GW118" i="11"/>
  <c r="V118" i="11"/>
  <c r="FM118" i="11"/>
  <c r="FN118" i="11"/>
  <c r="GY119" i="11"/>
  <c r="GX119" i="11"/>
  <c r="GW119" i="11"/>
  <c r="V119" i="11"/>
  <c r="FM119" i="11"/>
  <c r="FN119" i="11"/>
  <c r="GY120" i="11"/>
  <c r="GX120" i="11"/>
  <c r="GW120" i="11"/>
  <c r="V120" i="11"/>
  <c r="FM120" i="11"/>
  <c r="FN120" i="11"/>
  <c r="GY121" i="11"/>
  <c r="GX121" i="11"/>
  <c r="GW121" i="11"/>
  <c r="V121" i="11"/>
  <c r="FM121" i="11"/>
  <c r="FN121" i="11"/>
  <c r="GY122" i="11"/>
  <c r="GX122" i="11"/>
  <c r="GW122" i="11"/>
  <c r="V122" i="11"/>
  <c r="FM122" i="11"/>
  <c r="FN122" i="11"/>
  <c r="GY123" i="11"/>
  <c r="GX123" i="11"/>
  <c r="GW123" i="11"/>
  <c r="V123" i="11"/>
  <c r="FM123" i="11"/>
  <c r="FN123" i="11"/>
  <c r="GY124" i="11"/>
  <c r="GX124" i="11"/>
  <c r="GW124" i="11"/>
  <c r="V124" i="11"/>
  <c r="FM124" i="11"/>
  <c r="FN124" i="11"/>
  <c r="GY125" i="11"/>
  <c r="GX125" i="11"/>
  <c r="GW125" i="11"/>
  <c r="V125" i="11"/>
  <c r="FM125" i="11"/>
  <c r="FN125" i="11"/>
  <c r="GY126" i="11"/>
  <c r="GX126" i="11"/>
  <c r="GW126" i="11"/>
  <c r="V126" i="11"/>
  <c r="FM126" i="11"/>
  <c r="FN126" i="11"/>
  <c r="GY127" i="11"/>
  <c r="GX127" i="11"/>
  <c r="GW127" i="11"/>
  <c r="V127" i="11"/>
  <c r="FM127" i="11"/>
  <c r="FN127" i="11"/>
  <c r="GY128" i="11"/>
  <c r="GX128" i="11"/>
  <c r="GW128" i="11"/>
  <c r="V128" i="11"/>
  <c r="FM128" i="11"/>
  <c r="FN128" i="11"/>
  <c r="GY129" i="11"/>
  <c r="GX129" i="11"/>
  <c r="GW129" i="11"/>
  <c r="V129" i="11"/>
  <c r="FM129" i="11"/>
  <c r="FN129" i="11"/>
  <c r="GY130" i="11"/>
  <c r="GX130" i="11"/>
  <c r="GW130" i="11"/>
  <c r="V130" i="11"/>
  <c r="FM130" i="11"/>
  <c r="FN130" i="11"/>
  <c r="GY131" i="11"/>
  <c r="GX131" i="11"/>
  <c r="GW131" i="11"/>
  <c r="V131" i="11"/>
  <c r="FM131" i="11"/>
  <c r="FN131" i="11"/>
  <c r="GY132" i="11"/>
  <c r="GX132" i="11"/>
  <c r="GW132" i="11"/>
  <c r="V132" i="11"/>
  <c r="FM132" i="11"/>
  <c r="FN132" i="11"/>
  <c r="GY133" i="11"/>
  <c r="GX133" i="11"/>
  <c r="GW133" i="11"/>
  <c r="V133" i="11"/>
  <c r="FM133" i="11"/>
  <c r="FN133" i="11"/>
  <c r="GY134" i="11"/>
  <c r="GX134" i="11"/>
  <c r="GW134" i="11"/>
  <c r="V134" i="11"/>
  <c r="FM134" i="11"/>
  <c r="FN134" i="11"/>
  <c r="GY135" i="11"/>
  <c r="GX135" i="11"/>
  <c r="GW135" i="11"/>
  <c r="V135" i="11"/>
  <c r="FM135" i="11"/>
  <c r="FN135" i="11"/>
  <c r="GY136" i="11"/>
  <c r="GX136" i="11"/>
  <c r="GW136" i="11"/>
  <c r="V136" i="11"/>
  <c r="FM136" i="11"/>
  <c r="FN136" i="11"/>
  <c r="GY137" i="11"/>
  <c r="GX137" i="11"/>
  <c r="GW137" i="11"/>
  <c r="V137" i="11"/>
  <c r="FM137" i="11"/>
  <c r="FN137" i="11"/>
  <c r="GY138" i="11"/>
  <c r="GX138" i="11"/>
  <c r="GW138" i="11"/>
  <c r="V138" i="11"/>
  <c r="FM138" i="11"/>
  <c r="FN138" i="11"/>
  <c r="GY139" i="11"/>
  <c r="GX139" i="11"/>
  <c r="GW139" i="11"/>
  <c r="V139" i="11"/>
  <c r="FM139" i="11"/>
  <c r="FN139" i="11"/>
  <c r="GY140" i="11"/>
  <c r="GX140" i="11"/>
  <c r="GW140" i="11"/>
  <c r="V140" i="11"/>
  <c r="FM140" i="11"/>
  <c r="FN140" i="11"/>
  <c r="GY141" i="11"/>
  <c r="GX141" i="11"/>
  <c r="GW141" i="11"/>
  <c r="V141" i="11"/>
  <c r="FM141" i="11"/>
  <c r="FN141" i="11"/>
  <c r="GY142" i="11"/>
  <c r="GX142" i="11"/>
  <c r="GW142" i="11"/>
  <c r="V142" i="11"/>
  <c r="FM142" i="11"/>
  <c r="FN142" i="11"/>
  <c r="GY143" i="11"/>
  <c r="GX143" i="11"/>
  <c r="GW143" i="11"/>
  <c r="V143" i="11"/>
  <c r="FM143" i="11"/>
  <c r="FN143" i="11"/>
  <c r="GY144" i="11"/>
  <c r="GX144" i="11"/>
  <c r="GW144" i="11"/>
  <c r="V144" i="11"/>
  <c r="FM144" i="11"/>
  <c r="FN144" i="11"/>
  <c r="GY145" i="11"/>
  <c r="GX145" i="11"/>
  <c r="GW145" i="11"/>
  <c r="V145" i="11"/>
  <c r="FM145" i="11"/>
  <c r="FN145" i="11"/>
  <c r="GY146" i="11"/>
  <c r="GX146" i="11"/>
  <c r="GW146" i="11"/>
  <c r="V146" i="11"/>
  <c r="FM146" i="11"/>
  <c r="FN146" i="11"/>
  <c r="GY147" i="11"/>
  <c r="GX147" i="11"/>
  <c r="GW147" i="11"/>
  <c r="V147" i="11"/>
  <c r="FM147" i="11"/>
  <c r="FN147" i="11"/>
  <c r="GY148" i="11"/>
  <c r="GX148" i="11"/>
  <c r="GW148" i="11"/>
  <c r="V148" i="11"/>
  <c r="FM148" i="11"/>
  <c r="FN148" i="11"/>
  <c r="GY149" i="11"/>
  <c r="GX149" i="11"/>
  <c r="GW149" i="11"/>
  <c r="V149" i="11"/>
  <c r="FM149" i="11"/>
  <c r="FN149" i="11"/>
  <c r="GY150" i="11"/>
  <c r="GX150" i="11"/>
  <c r="GW150" i="11"/>
  <c r="V150" i="11"/>
  <c r="FM150" i="11"/>
  <c r="FN150" i="11"/>
  <c r="GY151" i="11"/>
  <c r="GX151" i="11"/>
  <c r="GW151" i="11"/>
  <c r="V151" i="11"/>
  <c r="FM151" i="11"/>
  <c r="FN151" i="11"/>
  <c r="GY152" i="11"/>
  <c r="GX152" i="11"/>
  <c r="GW152" i="11"/>
  <c r="V152" i="11"/>
  <c r="FM152" i="11"/>
  <c r="FN152" i="11"/>
  <c r="GY153" i="11"/>
  <c r="GX153" i="11"/>
  <c r="GW153" i="11"/>
  <c r="V153" i="11"/>
  <c r="FM153" i="11"/>
  <c r="FN153" i="11"/>
  <c r="GY154" i="11"/>
  <c r="GX154" i="11"/>
  <c r="GW154" i="11"/>
  <c r="V154" i="11"/>
  <c r="FM154" i="11"/>
  <c r="FN154" i="11"/>
  <c r="GY155" i="11"/>
  <c r="GX155" i="11"/>
  <c r="GW155" i="11"/>
  <c r="V155" i="11"/>
  <c r="FM155" i="11"/>
  <c r="FN155" i="11"/>
  <c r="GY156" i="11"/>
  <c r="GX156" i="11"/>
  <c r="GW156" i="11"/>
  <c r="V156" i="11"/>
  <c r="FM156" i="11"/>
  <c r="FN156" i="11"/>
  <c r="GY157" i="11"/>
  <c r="GX157" i="11"/>
  <c r="GW157" i="11"/>
  <c r="V157" i="11"/>
  <c r="FM157" i="11"/>
  <c r="FN157" i="11"/>
  <c r="GY158" i="11"/>
  <c r="GX158" i="11"/>
  <c r="GW158" i="11"/>
  <c r="V158" i="11"/>
  <c r="FM158" i="11"/>
  <c r="FN158" i="11"/>
  <c r="GY159" i="11"/>
  <c r="GX159" i="11"/>
  <c r="GW159" i="11"/>
  <c r="V159" i="11"/>
  <c r="FM159" i="11"/>
  <c r="FN159" i="11"/>
  <c r="GY160" i="11"/>
  <c r="GX160" i="11"/>
  <c r="GW160" i="11"/>
  <c r="V160" i="11"/>
  <c r="FM160" i="11"/>
  <c r="FN160" i="11"/>
  <c r="GY161" i="11"/>
  <c r="GX161" i="11"/>
  <c r="GW161" i="11"/>
  <c r="V161" i="11"/>
  <c r="FM161" i="11"/>
  <c r="FN161" i="11"/>
  <c r="GY162" i="11"/>
  <c r="GX162" i="11"/>
  <c r="GW162" i="11"/>
  <c r="V162" i="11"/>
  <c r="FM162" i="11"/>
  <c r="FN162" i="11"/>
  <c r="GY163" i="11"/>
  <c r="GX163" i="11"/>
  <c r="GW163" i="11"/>
  <c r="V163" i="11"/>
  <c r="FM163" i="11"/>
  <c r="FN163" i="11"/>
  <c r="GY164" i="11"/>
  <c r="GX164" i="11"/>
  <c r="GW164" i="11"/>
  <c r="V164" i="11"/>
  <c r="FM164" i="11"/>
  <c r="FN164" i="11"/>
  <c r="GY165" i="11"/>
  <c r="GX165" i="11"/>
  <c r="GW165" i="11"/>
  <c r="V165" i="11"/>
  <c r="FM165" i="11"/>
  <c r="FN165" i="11"/>
  <c r="GY166" i="11"/>
  <c r="GX166" i="11"/>
  <c r="GW166" i="11"/>
  <c r="V166" i="11"/>
  <c r="FM166" i="11"/>
  <c r="FN166" i="11"/>
  <c r="GY167" i="11"/>
  <c r="GX167" i="11"/>
  <c r="GW167" i="11"/>
  <c r="V167" i="11"/>
  <c r="FM167" i="11"/>
  <c r="FN167" i="11"/>
  <c r="GY168" i="11"/>
  <c r="GX168" i="11"/>
  <c r="GW168" i="11"/>
  <c r="V168" i="11"/>
  <c r="FM168" i="11"/>
  <c r="FN168" i="11"/>
  <c r="GY169" i="11"/>
  <c r="GX169" i="11"/>
  <c r="GW169" i="11"/>
  <c r="V169" i="11"/>
  <c r="FM169" i="11"/>
  <c r="FN169" i="11"/>
  <c r="GY170" i="11"/>
  <c r="GX170" i="11"/>
  <c r="GW170" i="11"/>
  <c r="V170" i="11"/>
  <c r="FM170" i="11"/>
  <c r="FN170" i="11"/>
  <c r="GY171" i="11"/>
  <c r="GX171" i="11"/>
  <c r="GW171" i="11"/>
  <c r="V171" i="11"/>
  <c r="FM171" i="11"/>
  <c r="FN171" i="11"/>
  <c r="GY172" i="11"/>
  <c r="GX172" i="11"/>
  <c r="GW172" i="11"/>
  <c r="V172" i="11"/>
  <c r="FM172" i="11"/>
  <c r="FN172" i="11"/>
  <c r="GY173" i="11"/>
  <c r="GX173" i="11"/>
  <c r="GW173" i="11"/>
  <c r="V173" i="11"/>
  <c r="FM173" i="11"/>
  <c r="FN173" i="11"/>
  <c r="GY174" i="11"/>
  <c r="GX174" i="11"/>
  <c r="GW174" i="11"/>
  <c r="V174" i="11"/>
  <c r="FM174" i="11"/>
  <c r="FN174" i="11"/>
  <c r="GY175" i="11"/>
  <c r="GX175" i="11"/>
  <c r="GW175" i="11"/>
  <c r="V175" i="11"/>
  <c r="FM175" i="11"/>
  <c r="FN175" i="11"/>
  <c r="GY176" i="11"/>
  <c r="GX176" i="11"/>
  <c r="GW176" i="11"/>
  <c r="V176" i="11"/>
  <c r="FM176" i="11"/>
  <c r="FN176" i="11"/>
  <c r="GY177" i="11"/>
  <c r="GX177" i="11"/>
  <c r="GW177" i="11"/>
  <c r="V177" i="11"/>
  <c r="FM177" i="11"/>
  <c r="FN177" i="11"/>
  <c r="GY178" i="11"/>
  <c r="GX178" i="11"/>
  <c r="GW178" i="11"/>
  <c r="V178" i="11"/>
  <c r="FM178" i="11"/>
  <c r="FN178" i="11"/>
  <c r="GY179" i="11"/>
  <c r="GX179" i="11"/>
  <c r="GW179" i="11"/>
  <c r="V179" i="11"/>
  <c r="FM179" i="11"/>
  <c r="FN179" i="11"/>
  <c r="GY180" i="11"/>
  <c r="GX180" i="11"/>
  <c r="GW180" i="11"/>
  <c r="V180" i="11"/>
  <c r="FM180" i="11"/>
  <c r="FN180" i="11"/>
  <c r="GY181" i="11"/>
  <c r="GX181" i="11"/>
  <c r="GW181" i="11"/>
  <c r="V181" i="11"/>
  <c r="FM181" i="11"/>
  <c r="FN181" i="11"/>
  <c r="GY182" i="11"/>
  <c r="GX182" i="11"/>
  <c r="GW182" i="11"/>
  <c r="V182" i="11"/>
  <c r="FM182" i="11"/>
  <c r="FN182" i="11"/>
  <c r="GY183" i="11"/>
  <c r="GX183" i="11"/>
  <c r="GW183" i="11"/>
  <c r="V183" i="11"/>
  <c r="FM183" i="11"/>
  <c r="FN183" i="11"/>
  <c r="GY184" i="11"/>
  <c r="GX184" i="11"/>
  <c r="GW184" i="11"/>
  <c r="V184" i="11"/>
  <c r="FM184" i="11"/>
  <c r="FN184" i="11"/>
  <c r="GY185" i="11"/>
  <c r="GX185" i="11"/>
  <c r="GW185" i="11"/>
  <c r="V185" i="11"/>
  <c r="FM185" i="11"/>
  <c r="FN185" i="11"/>
  <c r="GY186" i="11"/>
  <c r="GX186" i="11"/>
  <c r="GW186" i="11"/>
  <c r="V186" i="11"/>
  <c r="FM186" i="11"/>
  <c r="FN186" i="11"/>
  <c r="GY187" i="11"/>
  <c r="GX187" i="11"/>
  <c r="GW187" i="11"/>
  <c r="V187" i="11"/>
  <c r="FM187" i="11"/>
  <c r="FN187" i="11"/>
  <c r="GY188" i="11"/>
  <c r="GX188" i="11"/>
  <c r="GW188" i="11"/>
  <c r="V188" i="11"/>
  <c r="FM188" i="11"/>
  <c r="FN188" i="11"/>
  <c r="GY189" i="11"/>
  <c r="GX189" i="11"/>
  <c r="GW189" i="11"/>
  <c r="V189" i="11"/>
  <c r="FM189" i="11"/>
  <c r="FN189" i="11"/>
  <c r="GY190" i="11"/>
  <c r="GX190" i="11"/>
  <c r="GW190" i="11"/>
  <c r="V190" i="11"/>
  <c r="FM190" i="11"/>
  <c r="FN190" i="11"/>
  <c r="GY191" i="11"/>
  <c r="GX191" i="11"/>
  <c r="GW191" i="11"/>
  <c r="V191" i="11"/>
  <c r="FM191" i="11"/>
  <c r="FN191" i="11"/>
  <c r="GY192" i="11"/>
  <c r="GX192" i="11"/>
  <c r="GW192" i="11"/>
  <c r="V192" i="11"/>
  <c r="FM192" i="11"/>
  <c r="FN192" i="11"/>
  <c r="GY193" i="11"/>
  <c r="GX193" i="11"/>
  <c r="GW193" i="11"/>
  <c r="V193" i="11"/>
  <c r="FM193" i="11"/>
  <c r="FN193" i="11"/>
  <c r="GY194" i="11"/>
  <c r="GX194" i="11"/>
  <c r="GW194" i="11"/>
  <c r="V194" i="11"/>
  <c r="FM194" i="11"/>
  <c r="FN194" i="11"/>
  <c r="GY195" i="11"/>
  <c r="GX195" i="11"/>
  <c r="GW195" i="11"/>
  <c r="V195" i="11"/>
  <c r="FM195" i="11"/>
  <c r="FN195" i="11"/>
  <c r="GY196" i="11"/>
  <c r="GX196" i="11"/>
  <c r="GW196" i="11"/>
  <c r="V196" i="11"/>
  <c r="FM196" i="11"/>
  <c r="FN196" i="11"/>
  <c r="GY197" i="11"/>
  <c r="GX197" i="11"/>
  <c r="GW197" i="11"/>
  <c r="V197" i="11"/>
  <c r="FM197" i="11"/>
  <c r="FN197" i="11"/>
  <c r="GY198" i="11"/>
  <c r="GX198" i="11"/>
  <c r="GW198" i="11"/>
  <c r="V198" i="11"/>
  <c r="FM198" i="11"/>
  <c r="FN198" i="11"/>
  <c r="GY199" i="11"/>
  <c r="GX199" i="11"/>
  <c r="GW199" i="11"/>
  <c r="V199" i="11"/>
  <c r="FM199" i="11"/>
  <c r="FN199" i="11"/>
  <c r="GY200" i="11"/>
  <c r="GX200" i="11"/>
  <c r="GW200" i="11"/>
  <c r="V200" i="11"/>
  <c r="FM200" i="11"/>
  <c r="FN200" i="11"/>
  <c r="GY201" i="11"/>
  <c r="GX201" i="11"/>
  <c r="GW201" i="11"/>
  <c r="V201" i="11"/>
  <c r="FM201" i="11"/>
  <c r="FN201" i="11"/>
  <c r="GY202" i="11"/>
  <c r="GX202" i="11"/>
  <c r="GW202" i="11"/>
  <c r="V202" i="11"/>
  <c r="FM202" i="11"/>
  <c r="FN202" i="11"/>
  <c r="GY203" i="11"/>
  <c r="GX203" i="11"/>
  <c r="GW203" i="11"/>
  <c r="V203" i="11"/>
  <c r="FM203" i="11"/>
  <c r="FN203" i="11"/>
  <c r="GY204" i="11"/>
  <c r="GX204" i="11"/>
  <c r="GW204" i="11"/>
  <c r="V204" i="11"/>
  <c r="FM204" i="11"/>
  <c r="FN204" i="11"/>
  <c r="GY205" i="11"/>
  <c r="GX205" i="11"/>
  <c r="GW205" i="11"/>
  <c r="V205" i="11"/>
  <c r="FM205" i="11"/>
  <c r="FN205" i="11"/>
  <c r="GY206" i="11"/>
  <c r="GX206" i="11"/>
  <c r="GW206" i="11"/>
  <c r="V206" i="11"/>
  <c r="FM206" i="11"/>
  <c r="FN206" i="11"/>
  <c r="GY207" i="11"/>
  <c r="GX207" i="11"/>
  <c r="GW207" i="11"/>
  <c r="V207" i="11"/>
  <c r="FM207" i="11"/>
  <c r="FN207" i="11"/>
  <c r="GY208" i="11"/>
  <c r="GX208" i="11"/>
  <c r="GW208" i="11"/>
  <c r="V208" i="11"/>
  <c r="FM208" i="11"/>
  <c r="FN208" i="11"/>
  <c r="GY209" i="11"/>
  <c r="GX209" i="11"/>
  <c r="GW209" i="11"/>
  <c r="V209" i="11"/>
  <c r="FM209" i="11"/>
  <c r="FN209" i="11"/>
  <c r="GY210" i="11"/>
  <c r="GX210" i="11"/>
  <c r="GW210" i="11"/>
  <c r="V210" i="11"/>
  <c r="FM210" i="11"/>
  <c r="FN210" i="11"/>
  <c r="GY211" i="11"/>
  <c r="GX211" i="11"/>
  <c r="GW211" i="11"/>
  <c r="V211" i="11"/>
  <c r="FM211" i="11"/>
  <c r="FN211" i="11"/>
  <c r="GY212" i="11"/>
  <c r="GX212" i="11"/>
  <c r="GW212" i="11"/>
  <c r="V212" i="11"/>
  <c r="FM212" i="11"/>
  <c r="FN212" i="11"/>
  <c r="GY213" i="11"/>
  <c r="GX213" i="11"/>
  <c r="GW213" i="11"/>
  <c r="V213" i="11"/>
  <c r="FM213" i="11"/>
  <c r="FN213" i="11"/>
  <c r="GY214" i="11"/>
  <c r="GX214" i="11"/>
  <c r="GW214" i="11"/>
  <c r="V214" i="11"/>
  <c r="FM214" i="11"/>
  <c r="FN214" i="11"/>
  <c r="GY215" i="11"/>
  <c r="GX215" i="11"/>
  <c r="GW215" i="11"/>
  <c r="V215" i="11"/>
  <c r="FM215" i="11"/>
  <c r="FN215" i="11"/>
  <c r="GY216" i="11"/>
  <c r="GX216" i="11"/>
  <c r="GW216" i="11"/>
  <c r="V216" i="11"/>
  <c r="FM216" i="11"/>
  <c r="FN216" i="11"/>
  <c r="GY217" i="11"/>
  <c r="GX217" i="11"/>
  <c r="GW217" i="11"/>
  <c r="V217" i="11"/>
  <c r="FM217" i="11"/>
  <c r="FN217" i="11"/>
  <c r="GY218" i="11"/>
  <c r="GX218" i="11"/>
  <c r="GW218" i="11"/>
  <c r="V218" i="11"/>
  <c r="FM218" i="11"/>
  <c r="FN218" i="11"/>
  <c r="GY219" i="11"/>
  <c r="GX219" i="11"/>
  <c r="GW219" i="11"/>
  <c r="V219" i="11"/>
  <c r="FM219" i="11"/>
  <c r="FN219" i="11"/>
  <c r="GY220" i="11"/>
  <c r="GX220" i="11"/>
  <c r="GW220" i="11"/>
  <c r="V220" i="11"/>
  <c r="FM220" i="11"/>
  <c r="FN220" i="11"/>
  <c r="GY221" i="11"/>
  <c r="GX221" i="11"/>
  <c r="GW221" i="11"/>
  <c r="V221" i="11"/>
  <c r="FM221" i="11"/>
  <c r="FN221" i="11"/>
  <c r="GY222" i="11"/>
  <c r="GX222" i="11"/>
  <c r="GW222" i="11"/>
  <c r="V222" i="11"/>
  <c r="FM222" i="11"/>
  <c r="FN222" i="11"/>
  <c r="GY223" i="11"/>
  <c r="GX223" i="11"/>
  <c r="GW223" i="11"/>
  <c r="V223" i="11"/>
  <c r="FM223" i="11"/>
  <c r="FN223" i="11"/>
  <c r="GY224" i="11"/>
  <c r="GX224" i="11"/>
  <c r="GW224" i="11"/>
  <c r="V224" i="11"/>
  <c r="FM224" i="11"/>
  <c r="FN224" i="11"/>
  <c r="GY225" i="11"/>
  <c r="GX225" i="11"/>
  <c r="GW225" i="11"/>
  <c r="V225" i="11"/>
  <c r="FM225" i="11"/>
  <c r="FN225" i="11"/>
  <c r="GY226" i="11"/>
  <c r="GX226" i="11"/>
  <c r="GW226" i="11"/>
  <c r="V226" i="11"/>
  <c r="FM226" i="11"/>
  <c r="FN226" i="11"/>
  <c r="GY227" i="11"/>
  <c r="GX227" i="11"/>
  <c r="GW227" i="11"/>
  <c r="V227" i="11"/>
  <c r="FM227" i="11"/>
  <c r="FN227" i="11"/>
  <c r="GY228" i="11"/>
  <c r="GX228" i="11"/>
  <c r="GW228" i="11"/>
  <c r="V228" i="11"/>
  <c r="FM228" i="11"/>
  <c r="FN228" i="11"/>
  <c r="GY229" i="11"/>
  <c r="GX229" i="11"/>
  <c r="GW229" i="11"/>
  <c r="V229" i="11"/>
  <c r="FM229" i="11"/>
  <c r="FN229" i="11"/>
  <c r="GY230" i="11"/>
  <c r="GX230" i="11"/>
  <c r="GW230" i="11"/>
  <c r="V230" i="11"/>
  <c r="FM230" i="11"/>
  <c r="FN230" i="11"/>
  <c r="GY231" i="11"/>
  <c r="GX231" i="11"/>
  <c r="GW231" i="11"/>
  <c r="V231" i="11"/>
  <c r="FM231" i="11"/>
  <c r="FN231" i="11"/>
  <c r="GY232" i="11"/>
  <c r="GX232" i="11"/>
  <c r="GW232" i="11"/>
  <c r="V232" i="11"/>
  <c r="FM232" i="11"/>
  <c r="FN232" i="11"/>
  <c r="GY233" i="11"/>
  <c r="GX233" i="11"/>
  <c r="GW233" i="11"/>
  <c r="V233" i="11"/>
  <c r="FM233" i="11"/>
  <c r="FN233" i="11"/>
  <c r="GY234" i="11"/>
  <c r="GX234" i="11"/>
  <c r="GW234" i="11"/>
  <c r="V234" i="11"/>
  <c r="FM234" i="11"/>
  <c r="FN234" i="11"/>
  <c r="GY235" i="11"/>
  <c r="GX235" i="11"/>
  <c r="GW235" i="11"/>
  <c r="V235" i="11"/>
  <c r="FM235" i="11"/>
  <c r="FN235" i="11"/>
  <c r="GY236" i="11"/>
  <c r="GX236" i="11"/>
  <c r="GW236" i="11"/>
  <c r="V236" i="11"/>
  <c r="FM236" i="11"/>
  <c r="FN236" i="11"/>
  <c r="GY237" i="11"/>
  <c r="GX237" i="11"/>
  <c r="GW237" i="11"/>
  <c r="V237" i="11"/>
  <c r="FM237" i="11"/>
  <c r="FN237" i="11"/>
  <c r="GY238" i="11"/>
  <c r="GX238" i="11"/>
  <c r="GW238" i="11"/>
  <c r="V238" i="11"/>
  <c r="FM238" i="11"/>
  <c r="FN238" i="11"/>
  <c r="GY239" i="11"/>
  <c r="GX239" i="11"/>
  <c r="GW239" i="11"/>
  <c r="V239" i="11"/>
  <c r="FM239" i="11"/>
  <c r="FN239" i="11"/>
  <c r="GY240" i="11"/>
  <c r="GX240" i="11"/>
  <c r="GW240" i="11"/>
  <c r="V240" i="11"/>
  <c r="FM240" i="11"/>
  <c r="FN240" i="11"/>
  <c r="GY241" i="11"/>
  <c r="GX241" i="11"/>
  <c r="GW241" i="11"/>
  <c r="V241" i="11"/>
  <c r="FM241" i="11"/>
  <c r="FN241" i="11"/>
  <c r="GY242" i="11"/>
  <c r="GX242" i="11"/>
  <c r="GW242" i="11"/>
  <c r="V242" i="11"/>
  <c r="FM242" i="11"/>
  <c r="FN242" i="11"/>
  <c r="GY243" i="11"/>
  <c r="GX243" i="11"/>
  <c r="GW243" i="11"/>
  <c r="V243" i="11"/>
  <c r="FM243" i="11"/>
  <c r="FN243" i="11"/>
  <c r="GY244" i="11"/>
  <c r="GX244" i="11"/>
  <c r="GW244" i="11"/>
  <c r="V244" i="11"/>
  <c r="FM244" i="11"/>
  <c r="FN244" i="11"/>
  <c r="GY245" i="11"/>
  <c r="GX245" i="11"/>
  <c r="GW245" i="11"/>
  <c r="V245" i="11"/>
  <c r="FM245" i="11"/>
  <c r="FN245" i="11"/>
  <c r="GY246" i="11"/>
  <c r="GX246" i="11"/>
  <c r="GW246" i="11"/>
  <c r="V246" i="11"/>
  <c r="FM246" i="11"/>
  <c r="FN246" i="11"/>
  <c r="GY247" i="11"/>
  <c r="GX247" i="11"/>
  <c r="GW247" i="11"/>
  <c r="V247" i="11"/>
  <c r="FM247" i="11"/>
  <c r="FN247" i="11"/>
  <c r="GY248" i="11"/>
  <c r="GX248" i="11"/>
  <c r="GW248" i="11"/>
  <c r="V248" i="11"/>
  <c r="FM248" i="11"/>
  <c r="FN248" i="11"/>
  <c r="GY249" i="11"/>
  <c r="GX249" i="11"/>
  <c r="GW249" i="11"/>
  <c r="V249" i="11"/>
  <c r="FM249" i="11"/>
  <c r="FN249" i="11"/>
  <c r="GY250" i="11"/>
  <c r="GX250" i="11"/>
  <c r="GW250" i="11"/>
  <c r="V250" i="11"/>
  <c r="FM250" i="11"/>
  <c r="FN250" i="11"/>
  <c r="GY251" i="11"/>
  <c r="GX251" i="11"/>
  <c r="GW251" i="11"/>
  <c r="V251" i="11"/>
  <c r="FM251" i="11"/>
  <c r="FN251" i="11"/>
  <c r="GY252" i="11"/>
  <c r="GX252" i="11"/>
  <c r="GW252" i="11"/>
  <c r="V252" i="11"/>
  <c r="FM252" i="11"/>
  <c r="FN252" i="11"/>
  <c r="GY253" i="11"/>
  <c r="GX253" i="11"/>
  <c r="GW253" i="11"/>
  <c r="V253" i="11"/>
  <c r="FM253" i="11"/>
  <c r="FN253" i="11"/>
  <c r="GY254" i="11"/>
  <c r="GX254" i="11"/>
  <c r="GW254" i="11"/>
  <c r="V254" i="11"/>
  <c r="FM254" i="11"/>
  <c r="FN254" i="11"/>
  <c r="GY255" i="11"/>
  <c r="GX255" i="11"/>
  <c r="GW255" i="11"/>
  <c r="V255" i="11"/>
  <c r="FM255" i="11"/>
  <c r="FN255" i="11"/>
  <c r="GY256" i="11"/>
  <c r="GX256" i="11"/>
  <c r="GW256" i="11"/>
  <c r="V256" i="11"/>
  <c r="FM256" i="11"/>
  <c r="FN256" i="11"/>
  <c r="GY257" i="11"/>
  <c r="GX257" i="11"/>
  <c r="GW257" i="11"/>
  <c r="V257" i="11"/>
  <c r="FM257" i="11"/>
  <c r="FN257" i="11"/>
  <c r="GY258" i="11"/>
  <c r="GX258" i="11"/>
  <c r="GW258" i="11"/>
  <c r="V258" i="11"/>
  <c r="FM258" i="11"/>
  <c r="FN258" i="11"/>
  <c r="GY259" i="11"/>
  <c r="GX259" i="11"/>
  <c r="GW259" i="11"/>
  <c r="V259" i="11"/>
  <c r="FM259" i="11"/>
  <c r="FN259" i="11"/>
  <c r="GY260" i="11"/>
  <c r="GX260" i="11"/>
  <c r="GW260" i="11"/>
  <c r="V260" i="11"/>
  <c r="FM260" i="11"/>
  <c r="FN260" i="11"/>
  <c r="GY261" i="11"/>
  <c r="GX261" i="11"/>
  <c r="GW261" i="11"/>
  <c r="V261" i="11"/>
  <c r="FM261" i="11"/>
  <c r="FN261" i="11"/>
  <c r="GY262" i="11"/>
  <c r="GX262" i="11"/>
  <c r="GW262" i="11"/>
  <c r="V262" i="11"/>
  <c r="FM262" i="11"/>
  <c r="FN262" i="11"/>
  <c r="GY263" i="11"/>
  <c r="GX263" i="11"/>
  <c r="GW263" i="11"/>
  <c r="V263" i="11"/>
  <c r="FM263" i="11"/>
  <c r="FN263" i="11"/>
  <c r="GY264" i="11"/>
  <c r="GX264" i="11"/>
  <c r="GW264" i="11"/>
  <c r="V264" i="11"/>
  <c r="FM264" i="11"/>
  <c r="FN264" i="11"/>
  <c r="GY265" i="11"/>
  <c r="GX265" i="11"/>
  <c r="GW265" i="11"/>
  <c r="V265" i="11"/>
  <c r="FM265" i="11"/>
  <c r="FN265" i="11"/>
  <c r="CR2" i="11"/>
  <c r="U2" i="11"/>
  <c r="CS2" i="11"/>
  <c r="BI2" i="11"/>
  <c r="CT2" i="11"/>
  <c r="BJ2" i="11"/>
  <c r="CR3" i="11"/>
  <c r="BH3" i="11"/>
  <c r="U3" i="11"/>
  <c r="CS3" i="11"/>
  <c r="BI3" i="11"/>
  <c r="CT3" i="11"/>
  <c r="BJ3" i="11"/>
  <c r="CR4" i="11"/>
  <c r="BH4" i="11"/>
  <c r="U4" i="11"/>
  <c r="CS4" i="11"/>
  <c r="BI4" i="11"/>
  <c r="CT4" i="11"/>
  <c r="BJ4" i="11"/>
  <c r="CR5" i="11"/>
  <c r="BH5" i="11"/>
  <c r="U5" i="11"/>
  <c r="CS5" i="11"/>
  <c r="BI5" i="11"/>
  <c r="CT5" i="11"/>
  <c r="BJ5" i="11"/>
  <c r="CR6" i="11"/>
  <c r="BH6" i="11"/>
  <c r="U6" i="11"/>
  <c r="CS6" i="11"/>
  <c r="BI6" i="11"/>
  <c r="CT6" i="11"/>
  <c r="BJ6" i="11"/>
  <c r="CR7" i="11"/>
  <c r="BH7" i="11"/>
  <c r="U7" i="11"/>
  <c r="CS7" i="11"/>
  <c r="BI7" i="11"/>
  <c r="CT7" i="11"/>
  <c r="BJ7" i="11"/>
  <c r="CR8" i="11"/>
  <c r="BH8" i="11"/>
  <c r="U8" i="11"/>
  <c r="CS8" i="11"/>
  <c r="BI8" i="11"/>
  <c r="CT8" i="11"/>
  <c r="BJ8" i="11"/>
  <c r="CR9" i="11"/>
  <c r="BH9" i="11"/>
  <c r="U9" i="11"/>
  <c r="CS9" i="11"/>
  <c r="BI9" i="11"/>
  <c r="CT9" i="11"/>
  <c r="BJ9" i="11"/>
  <c r="CR10" i="11"/>
  <c r="BH10" i="11"/>
  <c r="U10" i="11"/>
  <c r="CS10" i="11"/>
  <c r="BI10" i="11"/>
  <c r="CT10" i="11"/>
  <c r="BJ10" i="11"/>
  <c r="CR11" i="11"/>
  <c r="BH11" i="11"/>
  <c r="U11" i="11"/>
  <c r="CS11" i="11"/>
  <c r="BI11" i="11"/>
  <c r="CT11" i="11"/>
  <c r="BJ11" i="11"/>
  <c r="CR12" i="11"/>
  <c r="BH12" i="11"/>
  <c r="U12" i="11"/>
  <c r="CS12" i="11"/>
  <c r="BI12" i="11"/>
  <c r="CT12" i="11"/>
  <c r="BJ12" i="11"/>
  <c r="CR13" i="11"/>
  <c r="BH13" i="11"/>
  <c r="U13" i="11"/>
  <c r="CS13" i="11"/>
  <c r="BI13" i="11"/>
  <c r="CT13" i="11"/>
  <c r="BJ13" i="11"/>
  <c r="CR14" i="11"/>
  <c r="BH14" i="11"/>
  <c r="U14" i="11"/>
  <c r="CS14" i="11"/>
  <c r="BI14" i="11"/>
  <c r="CT14" i="11"/>
  <c r="BJ14" i="11"/>
  <c r="CR15" i="11"/>
  <c r="BH15" i="11"/>
  <c r="U15" i="11"/>
  <c r="CS15" i="11"/>
  <c r="BI15" i="11"/>
  <c r="CT15" i="11"/>
  <c r="BJ15" i="11"/>
  <c r="CR16" i="11"/>
  <c r="BH16" i="11"/>
  <c r="U16" i="11"/>
  <c r="CS16" i="11"/>
  <c r="BI16" i="11"/>
  <c r="CT16" i="11"/>
  <c r="BJ16" i="11"/>
  <c r="CR17" i="11"/>
  <c r="BH17" i="11"/>
  <c r="U17" i="11"/>
  <c r="CS17" i="11"/>
  <c r="BI17" i="11"/>
  <c r="CT17" i="11"/>
  <c r="BJ17" i="11"/>
  <c r="CR18" i="11"/>
  <c r="BH18" i="11"/>
  <c r="U18" i="11"/>
  <c r="CS18" i="11"/>
  <c r="BI18" i="11"/>
  <c r="CT18" i="11"/>
  <c r="BJ18" i="11"/>
  <c r="CR19" i="11"/>
  <c r="BH19" i="11"/>
  <c r="U19" i="11"/>
  <c r="CS19" i="11"/>
  <c r="BI19" i="11"/>
  <c r="CT19" i="11"/>
  <c r="BJ19" i="11"/>
  <c r="CR20" i="11"/>
  <c r="BH20" i="11"/>
  <c r="U20" i="11"/>
  <c r="CS20" i="11"/>
  <c r="BI20" i="11"/>
  <c r="CT20" i="11"/>
  <c r="BJ20" i="11"/>
  <c r="CR21" i="11"/>
  <c r="BH21" i="11"/>
  <c r="U21" i="11"/>
  <c r="CS21" i="11"/>
  <c r="BI21" i="11"/>
  <c r="CT21" i="11"/>
  <c r="BJ21" i="11"/>
  <c r="CR22" i="11"/>
  <c r="BH22" i="11"/>
  <c r="U22" i="11"/>
  <c r="CS22" i="11"/>
  <c r="BI22" i="11"/>
  <c r="CT22" i="11"/>
  <c r="BJ22" i="11"/>
  <c r="CR23" i="11"/>
  <c r="BH23" i="11"/>
  <c r="U23" i="11"/>
  <c r="CS23" i="11"/>
  <c r="BI23" i="11"/>
  <c r="CT23" i="11"/>
  <c r="BJ23" i="11"/>
  <c r="CR24" i="11"/>
  <c r="BH24" i="11"/>
  <c r="U24" i="11"/>
  <c r="CS24" i="11"/>
  <c r="BI24" i="11"/>
  <c r="CT24" i="11"/>
  <c r="BJ24" i="11"/>
  <c r="CR25" i="11"/>
  <c r="BH25" i="11"/>
  <c r="U25" i="11"/>
  <c r="CS25" i="11"/>
  <c r="BI25" i="11"/>
  <c r="CT25" i="11"/>
  <c r="BJ25" i="11"/>
  <c r="CR26" i="11"/>
  <c r="BH26" i="11"/>
  <c r="U26" i="11"/>
  <c r="CS26" i="11"/>
  <c r="BI26" i="11"/>
  <c r="CT26" i="11"/>
  <c r="BJ26" i="11"/>
  <c r="CR27" i="11"/>
  <c r="BH27" i="11"/>
  <c r="U27" i="11"/>
  <c r="CS27" i="11"/>
  <c r="BI27" i="11"/>
  <c r="CT27" i="11"/>
  <c r="BJ27" i="11"/>
  <c r="CR28" i="11"/>
  <c r="BH28" i="11"/>
  <c r="U28" i="11"/>
  <c r="CS28" i="11"/>
  <c r="BI28" i="11"/>
  <c r="CT28" i="11"/>
  <c r="BJ28" i="11"/>
  <c r="CR29" i="11"/>
  <c r="BH29" i="11"/>
  <c r="U29" i="11"/>
  <c r="CS29" i="11"/>
  <c r="BI29" i="11"/>
  <c r="CT29" i="11"/>
  <c r="BJ29" i="11"/>
  <c r="CR30" i="11"/>
  <c r="BH30" i="11"/>
  <c r="U30" i="11"/>
  <c r="CS30" i="11"/>
  <c r="BI30" i="11"/>
  <c r="CT30" i="11"/>
  <c r="BJ30" i="11"/>
  <c r="CR31" i="11"/>
  <c r="BH31" i="11"/>
  <c r="U31" i="11"/>
  <c r="CS31" i="11"/>
  <c r="BI31" i="11"/>
  <c r="CT31" i="11"/>
  <c r="BJ31" i="11"/>
  <c r="CR32" i="11"/>
  <c r="BH32" i="11"/>
  <c r="U32" i="11"/>
  <c r="CS32" i="11"/>
  <c r="BI32" i="11"/>
  <c r="CT32" i="11"/>
  <c r="BJ32" i="11"/>
  <c r="CR33" i="11"/>
  <c r="BH33" i="11"/>
  <c r="U33" i="11"/>
  <c r="CS33" i="11"/>
  <c r="BI33" i="11"/>
  <c r="CT33" i="11"/>
  <c r="BJ33" i="11"/>
  <c r="CR34" i="11"/>
  <c r="BH34" i="11"/>
  <c r="U34" i="11"/>
  <c r="CS34" i="11"/>
  <c r="BI34" i="11"/>
  <c r="CT34" i="11"/>
  <c r="BJ34" i="11"/>
  <c r="CR35" i="11"/>
  <c r="BH35" i="11"/>
  <c r="U35" i="11"/>
  <c r="CS35" i="11"/>
  <c r="BI35" i="11"/>
  <c r="CT35" i="11"/>
  <c r="BJ35" i="11"/>
  <c r="CR36" i="11"/>
  <c r="BH36" i="11"/>
  <c r="U36" i="11"/>
  <c r="CS36" i="11"/>
  <c r="BI36" i="11"/>
  <c r="CT36" i="11"/>
  <c r="BJ36" i="11"/>
  <c r="CR37" i="11"/>
  <c r="BH37" i="11"/>
  <c r="U37" i="11"/>
  <c r="CS37" i="11"/>
  <c r="BI37" i="11"/>
  <c r="CT37" i="11"/>
  <c r="BJ37" i="11"/>
  <c r="CR38" i="11"/>
  <c r="BH38" i="11"/>
  <c r="U38" i="11"/>
  <c r="CS38" i="11"/>
  <c r="BI38" i="11"/>
  <c r="CT38" i="11"/>
  <c r="BJ38" i="11"/>
  <c r="CR39" i="11"/>
  <c r="BH39" i="11"/>
  <c r="U39" i="11"/>
  <c r="CS39" i="11"/>
  <c r="BI39" i="11"/>
  <c r="CT39" i="11"/>
  <c r="BJ39" i="11"/>
  <c r="CR40" i="11"/>
  <c r="BH40" i="11"/>
  <c r="U40" i="11"/>
  <c r="CS40" i="11"/>
  <c r="BI40" i="11"/>
  <c r="CT40" i="11"/>
  <c r="BJ40" i="11"/>
  <c r="CR41" i="11"/>
  <c r="BH41" i="11"/>
  <c r="U41" i="11"/>
  <c r="CS41" i="11"/>
  <c r="BI41" i="11"/>
  <c r="CT41" i="11"/>
  <c r="BJ41" i="11"/>
  <c r="CR42" i="11"/>
  <c r="BH42" i="11"/>
  <c r="U42" i="11"/>
  <c r="CS42" i="11"/>
  <c r="BI42" i="11"/>
  <c r="CT42" i="11"/>
  <c r="BJ42" i="11"/>
  <c r="CR43" i="11"/>
  <c r="BH43" i="11"/>
  <c r="U43" i="11"/>
  <c r="CS43" i="11"/>
  <c r="BI43" i="11"/>
  <c r="CT43" i="11"/>
  <c r="BJ43" i="11"/>
  <c r="CR44" i="11"/>
  <c r="BH44" i="11"/>
  <c r="U44" i="11"/>
  <c r="CS44" i="11"/>
  <c r="BI44" i="11"/>
  <c r="CT44" i="11"/>
  <c r="BJ44" i="11"/>
  <c r="CR45" i="11"/>
  <c r="BH45" i="11"/>
  <c r="U45" i="11"/>
  <c r="CS45" i="11"/>
  <c r="BI45" i="11"/>
  <c r="CT45" i="11"/>
  <c r="BJ45" i="11"/>
  <c r="CR46" i="11"/>
  <c r="BH46" i="11"/>
  <c r="U46" i="11"/>
  <c r="CS46" i="11"/>
  <c r="BI46" i="11"/>
  <c r="CT46" i="11"/>
  <c r="BJ46" i="11"/>
  <c r="CR47" i="11"/>
  <c r="BH47" i="11"/>
  <c r="U47" i="11"/>
  <c r="CS47" i="11"/>
  <c r="BI47" i="11"/>
  <c r="CT47" i="11"/>
  <c r="BJ47" i="11"/>
  <c r="CR48" i="11"/>
  <c r="BH48" i="11"/>
  <c r="U48" i="11"/>
  <c r="CS48" i="11"/>
  <c r="BI48" i="11"/>
  <c r="CT48" i="11"/>
  <c r="BJ48" i="11"/>
  <c r="CR49" i="11"/>
  <c r="BH49" i="11"/>
  <c r="U49" i="11"/>
  <c r="CS49" i="11"/>
  <c r="BI49" i="11"/>
  <c r="CT49" i="11"/>
  <c r="BJ49" i="11"/>
  <c r="CR50" i="11"/>
  <c r="BH50" i="11"/>
  <c r="U50" i="11"/>
  <c r="CS50" i="11"/>
  <c r="BI50" i="11"/>
  <c r="CT50" i="11"/>
  <c r="BJ50" i="11"/>
  <c r="CR51" i="11"/>
  <c r="BH51" i="11"/>
  <c r="U51" i="11"/>
  <c r="CS51" i="11"/>
  <c r="BI51" i="11"/>
  <c r="CT51" i="11"/>
  <c r="BJ51" i="11"/>
  <c r="CR52" i="11"/>
  <c r="BH52" i="11"/>
  <c r="U52" i="11"/>
  <c r="CS52" i="11"/>
  <c r="BI52" i="11"/>
  <c r="CT52" i="11"/>
  <c r="BJ52" i="11"/>
  <c r="CR53" i="11"/>
  <c r="BH53" i="11"/>
  <c r="U53" i="11"/>
  <c r="CS53" i="11"/>
  <c r="BI53" i="11"/>
  <c r="CT53" i="11"/>
  <c r="BJ53" i="11"/>
  <c r="CR54" i="11"/>
  <c r="BH54" i="11"/>
  <c r="U54" i="11"/>
  <c r="CS54" i="11"/>
  <c r="BI54" i="11"/>
  <c r="CT54" i="11"/>
  <c r="BJ54" i="11"/>
  <c r="CR55" i="11"/>
  <c r="BH55" i="11"/>
  <c r="U55" i="11"/>
  <c r="CS55" i="11"/>
  <c r="BI55" i="11"/>
  <c r="CT55" i="11"/>
  <c r="BJ55" i="11"/>
  <c r="CR56" i="11"/>
  <c r="BH56" i="11"/>
  <c r="U56" i="11"/>
  <c r="CS56" i="11"/>
  <c r="BI56" i="11"/>
  <c r="CT56" i="11"/>
  <c r="BJ56" i="11"/>
  <c r="CR57" i="11"/>
  <c r="BH57" i="11"/>
  <c r="U57" i="11"/>
  <c r="CS57" i="11"/>
  <c r="BI57" i="11"/>
  <c r="CT57" i="11"/>
  <c r="BJ57" i="11"/>
  <c r="CR58" i="11"/>
  <c r="BH58" i="11"/>
  <c r="U58" i="11"/>
  <c r="CS58" i="11"/>
  <c r="BI58" i="11"/>
  <c r="CT58" i="11"/>
  <c r="BJ58" i="11"/>
  <c r="CR59" i="11"/>
  <c r="BH59" i="11"/>
  <c r="U59" i="11"/>
  <c r="CS59" i="11"/>
  <c r="BI59" i="11"/>
  <c r="CT59" i="11"/>
  <c r="BJ59" i="11"/>
  <c r="CR60" i="11"/>
  <c r="BH60" i="11"/>
  <c r="U60" i="11"/>
  <c r="CS60" i="11"/>
  <c r="BI60" i="11"/>
  <c r="CT60" i="11"/>
  <c r="BJ60" i="11"/>
  <c r="CR61" i="11"/>
  <c r="BH61" i="11"/>
  <c r="U61" i="11"/>
  <c r="CS61" i="11"/>
  <c r="BI61" i="11"/>
  <c r="CT61" i="11"/>
  <c r="BJ61" i="11"/>
  <c r="CR62" i="11"/>
  <c r="BH62" i="11"/>
  <c r="U62" i="11"/>
  <c r="CS62" i="11"/>
  <c r="BI62" i="11"/>
  <c r="CT62" i="11"/>
  <c r="BJ62" i="11"/>
  <c r="CR63" i="11"/>
  <c r="BH63" i="11"/>
  <c r="U63" i="11"/>
  <c r="CS63" i="11"/>
  <c r="BI63" i="11"/>
  <c r="CT63" i="11"/>
  <c r="BJ63" i="11"/>
  <c r="CR64" i="11"/>
  <c r="BH64" i="11"/>
  <c r="U64" i="11"/>
  <c r="CS64" i="11"/>
  <c r="BI64" i="11"/>
  <c r="CT64" i="11"/>
  <c r="BJ64" i="11"/>
  <c r="CR65" i="11"/>
  <c r="BH65" i="11"/>
  <c r="U65" i="11"/>
  <c r="CS65" i="11"/>
  <c r="BI65" i="11"/>
  <c r="CT65" i="11"/>
  <c r="BJ65" i="11"/>
  <c r="CR66" i="11"/>
  <c r="BH66" i="11"/>
  <c r="U66" i="11"/>
  <c r="CS66" i="11"/>
  <c r="BI66" i="11"/>
  <c r="CT66" i="11"/>
  <c r="BJ66" i="11"/>
  <c r="CR67" i="11"/>
  <c r="BH67" i="11"/>
  <c r="U67" i="11"/>
  <c r="CS67" i="11"/>
  <c r="BI67" i="11"/>
  <c r="CT67" i="11"/>
  <c r="BJ67" i="11"/>
  <c r="CR68" i="11"/>
  <c r="BH68" i="11"/>
  <c r="U68" i="11"/>
  <c r="CS68" i="11"/>
  <c r="BI68" i="11"/>
  <c r="CT68" i="11"/>
  <c r="BJ68" i="11"/>
  <c r="CR69" i="11"/>
  <c r="BH69" i="11"/>
  <c r="U69" i="11"/>
  <c r="CS69" i="11"/>
  <c r="BI69" i="11"/>
  <c r="CT69" i="11"/>
  <c r="BJ69" i="11"/>
  <c r="CR70" i="11"/>
  <c r="BH70" i="11"/>
  <c r="U70" i="11"/>
  <c r="CS70" i="11"/>
  <c r="BI70" i="11"/>
  <c r="CT70" i="11"/>
  <c r="BJ70" i="11"/>
  <c r="CR71" i="11"/>
  <c r="BH71" i="11"/>
  <c r="U71" i="11"/>
  <c r="CS71" i="11"/>
  <c r="BI71" i="11"/>
  <c r="CT71" i="11"/>
  <c r="BJ71" i="11"/>
  <c r="CR72" i="11"/>
  <c r="BH72" i="11"/>
  <c r="U72" i="11"/>
  <c r="CS72" i="11"/>
  <c r="BI72" i="11"/>
  <c r="CT72" i="11"/>
  <c r="BJ72" i="11"/>
  <c r="CR73" i="11"/>
  <c r="BH73" i="11"/>
  <c r="U73" i="11"/>
  <c r="CS73" i="11"/>
  <c r="BI73" i="11"/>
  <c r="CT73" i="11"/>
  <c r="BJ73" i="11"/>
  <c r="CR74" i="11"/>
  <c r="BH74" i="11"/>
  <c r="U74" i="11"/>
  <c r="CS74" i="11"/>
  <c r="BI74" i="11"/>
  <c r="CT74" i="11"/>
  <c r="BJ74" i="11"/>
  <c r="CR75" i="11"/>
  <c r="BH75" i="11"/>
  <c r="U75" i="11"/>
  <c r="CS75" i="11"/>
  <c r="BI75" i="11"/>
  <c r="CT75" i="11"/>
  <c r="BJ75" i="11"/>
  <c r="CR76" i="11"/>
  <c r="BH76" i="11"/>
  <c r="U76" i="11"/>
  <c r="CS76" i="11"/>
  <c r="BI76" i="11"/>
  <c r="CT76" i="11"/>
  <c r="BJ76" i="11"/>
  <c r="CR77" i="11"/>
  <c r="BH77" i="11"/>
  <c r="U77" i="11"/>
  <c r="CS77" i="11"/>
  <c r="BI77" i="11"/>
  <c r="CT77" i="11"/>
  <c r="BJ77" i="11"/>
  <c r="CR78" i="11"/>
  <c r="BH78" i="11"/>
  <c r="U78" i="11"/>
  <c r="CS78" i="11"/>
  <c r="BI78" i="11"/>
  <c r="CT78" i="11"/>
  <c r="BJ78" i="11"/>
  <c r="CR79" i="11"/>
  <c r="BH79" i="11"/>
  <c r="U79" i="11"/>
  <c r="CS79" i="11"/>
  <c r="BI79" i="11"/>
  <c r="CT79" i="11"/>
  <c r="BJ79" i="11"/>
  <c r="CR80" i="11"/>
  <c r="BH80" i="11"/>
  <c r="U80" i="11"/>
  <c r="CS80" i="11"/>
  <c r="BI80" i="11"/>
  <c r="CT80" i="11"/>
  <c r="BJ80" i="11"/>
  <c r="CR81" i="11"/>
  <c r="BH81" i="11"/>
  <c r="U81" i="11"/>
  <c r="CS81" i="11"/>
  <c r="BI81" i="11"/>
  <c r="CT81" i="11"/>
  <c r="BJ81" i="11"/>
  <c r="CR82" i="11"/>
  <c r="BH82" i="11"/>
  <c r="U82" i="11"/>
  <c r="CS82" i="11"/>
  <c r="BI82" i="11"/>
  <c r="CT82" i="11"/>
  <c r="BJ82" i="11"/>
  <c r="CR83" i="11"/>
  <c r="BH83" i="11"/>
  <c r="U83" i="11"/>
  <c r="CS83" i="11"/>
  <c r="BI83" i="11"/>
  <c r="CT83" i="11"/>
  <c r="BJ83" i="11"/>
  <c r="CR84" i="11"/>
  <c r="BH84" i="11"/>
  <c r="U84" i="11"/>
  <c r="CS84" i="11"/>
  <c r="BI84" i="11"/>
  <c r="CT84" i="11"/>
  <c r="BJ84" i="11"/>
  <c r="CR85" i="11"/>
  <c r="BH85" i="11"/>
  <c r="U85" i="11"/>
  <c r="CS85" i="11"/>
  <c r="BI85" i="11"/>
  <c r="CT85" i="11"/>
  <c r="BJ85" i="11"/>
  <c r="CR86" i="11"/>
  <c r="BH86" i="11"/>
  <c r="U86" i="11"/>
  <c r="CS86" i="11"/>
  <c r="BI86" i="11"/>
  <c r="CT86" i="11"/>
  <c r="BJ86" i="11"/>
  <c r="CR87" i="11"/>
  <c r="BH87" i="11"/>
  <c r="U87" i="11"/>
  <c r="CS87" i="11"/>
  <c r="BI87" i="11"/>
  <c r="CT87" i="11"/>
  <c r="BJ87" i="11"/>
  <c r="CR88" i="11"/>
  <c r="BH88" i="11"/>
  <c r="U88" i="11"/>
  <c r="CS88" i="11"/>
  <c r="BI88" i="11"/>
  <c r="CT88" i="11"/>
  <c r="BJ88" i="11"/>
  <c r="CR89" i="11"/>
  <c r="BH89" i="11"/>
  <c r="U89" i="11"/>
  <c r="CS89" i="11"/>
  <c r="BI89" i="11"/>
  <c r="CT89" i="11"/>
  <c r="BJ89" i="11"/>
  <c r="CR90" i="11"/>
  <c r="BH90" i="11"/>
  <c r="U90" i="11"/>
  <c r="CS90" i="11"/>
  <c r="BI90" i="11"/>
  <c r="CT90" i="11"/>
  <c r="BJ90" i="11"/>
  <c r="CR91" i="11"/>
  <c r="BH91" i="11"/>
  <c r="U91" i="11"/>
  <c r="CS91" i="11"/>
  <c r="BI91" i="11"/>
  <c r="CT91" i="11"/>
  <c r="BJ91" i="11"/>
  <c r="CR92" i="11"/>
  <c r="BH92" i="11"/>
  <c r="U92" i="11"/>
  <c r="CS92" i="11"/>
  <c r="BI92" i="11"/>
  <c r="CT92" i="11"/>
  <c r="BJ92" i="11"/>
  <c r="CR93" i="11"/>
  <c r="BH93" i="11"/>
  <c r="U93" i="11"/>
  <c r="CS93" i="11"/>
  <c r="BI93" i="11"/>
  <c r="CT93" i="11"/>
  <c r="BJ93" i="11"/>
  <c r="CR94" i="11"/>
  <c r="BH94" i="11"/>
  <c r="U94" i="11"/>
  <c r="CS94" i="11"/>
  <c r="BI94" i="11"/>
  <c r="CT94" i="11"/>
  <c r="BJ94" i="11"/>
  <c r="CR95" i="11"/>
  <c r="BH95" i="11"/>
  <c r="U95" i="11"/>
  <c r="CS95" i="11"/>
  <c r="BI95" i="11"/>
  <c r="CT95" i="11"/>
  <c r="BJ95" i="11"/>
  <c r="CR96" i="11"/>
  <c r="BH96" i="11"/>
  <c r="U96" i="11"/>
  <c r="CS96" i="11"/>
  <c r="BI96" i="11"/>
  <c r="CT96" i="11"/>
  <c r="BJ96" i="11"/>
  <c r="CR97" i="11"/>
  <c r="BH97" i="11"/>
  <c r="U97" i="11"/>
  <c r="CS97" i="11"/>
  <c r="BI97" i="11"/>
  <c r="CT97" i="11"/>
  <c r="BJ97" i="11"/>
  <c r="CR98" i="11"/>
  <c r="BH98" i="11"/>
  <c r="U98" i="11"/>
  <c r="CS98" i="11"/>
  <c r="BI98" i="11"/>
  <c r="CT98" i="11"/>
  <c r="BJ98" i="11"/>
  <c r="CR99" i="11"/>
  <c r="BH99" i="11"/>
  <c r="U99" i="11"/>
  <c r="CS99" i="11"/>
  <c r="BI99" i="11"/>
  <c r="CT99" i="11"/>
  <c r="BJ99" i="11"/>
  <c r="CR100" i="11"/>
  <c r="BH100" i="11"/>
  <c r="U100" i="11"/>
  <c r="CS100" i="11"/>
  <c r="BI100" i="11"/>
  <c r="CT100" i="11"/>
  <c r="BJ100" i="11"/>
  <c r="CR101" i="11"/>
  <c r="BH101" i="11"/>
  <c r="U101" i="11"/>
  <c r="CS101" i="11"/>
  <c r="BI101" i="11"/>
  <c r="CT101" i="11"/>
  <c r="BJ101" i="11"/>
  <c r="CR102" i="11"/>
  <c r="BH102" i="11"/>
  <c r="U102" i="11"/>
  <c r="CS102" i="11"/>
  <c r="BI102" i="11"/>
  <c r="CT102" i="11"/>
  <c r="BJ102" i="11"/>
  <c r="CR103" i="11"/>
  <c r="BH103" i="11"/>
  <c r="U103" i="11"/>
  <c r="CS103" i="11"/>
  <c r="BI103" i="11"/>
  <c r="CT103" i="11"/>
  <c r="BJ103" i="11"/>
  <c r="CR104" i="11"/>
  <c r="BH104" i="11"/>
  <c r="U104" i="11"/>
  <c r="CS104" i="11"/>
  <c r="BI104" i="11"/>
  <c r="CT104" i="11"/>
  <c r="BJ104" i="11"/>
  <c r="CR105" i="11"/>
  <c r="BH105" i="11"/>
  <c r="U105" i="11"/>
  <c r="CS105" i="11"/>
  <c r="BI105" i="11"/>
  <c r="CT105" i="11"/>
  <c r="BJ105" i="11"/>
  <c r="CR106" i="11"/>
  <c r="BH106" i="11"/>
  <c r="U106" i="11"/>
  <c r="CS106" i="11"/>
  <c r="BI106" i="11"/>
  <c r="CT106" i="11"/>
  <c r="BJ106" i="11"/>
  <c r="CR107" i="11"/>
  <c r="BH107" i="11"/>
  <c r="U107" i="11"/>
  <c r="CS107" i="11"/>
  <c r="BI107" i="11"/>
  <c r="CT107" i="11"/>
  <c r="BJ107" i="11"/>
  <c r="CR108" i="11"/>
  <c r="BH108" i="11"/>
  <c r="U108" i="11"/>
  <c r="CS108" i="11"/>
  <c r="BI108" i="11"/>
  <c r="CT108" i="11"/>
  <c r="BJ108" i="11"/>
  <c r="CR109" i="11"/>
  <c r="BH109" i="11"/>
  <c r="U109" i="11"/>
  <c r="CS109" i="11"/>
  <c r="BI109" i="11"/>
  <c r="CT109" i="11"/>
  <c r="BJ109" i="11"/>
  <c r="CR110" i="11"/>
  <c r="BH110" i="11"/>
  <c r="U110" i="11"/>
  <c r="CS110" i="11"/>
  <c r="BI110" i="11"/>
  <c r="CT110" i="11"/>
  <c r="BJ110" i="11"/>
  <c r="CR111" i="11"/>
  <c r="BH111" i="11"/>
  <c r="U111" i="11"/>
  <c r="CS111" i="11"/>
  <c r="BI111" i="11"/>
  <c r="CT111" i="11"/>
  <c r="BJ111" i="11"/>
  <c r="CR112" i="11"/>
  <c r="BH112" i="11"/>
  <c r="U112" i="11"/>
  <c r="CS112" i="11"/>
  <c r="BI112" i="11"/>
  <c r="CT112" i="11"/>
  <c r="BJ112" i="11"/>
  <c r="CR113" i="11"/>
  <c r="BH113" i="11"/>
  <c r="U113" i="11"/>
  <c r="CS113" i="11"/>
  <c r="BI113" i="11"/>
  <c r="CT113" i="11"/>
  <c r="BJ113" i="11"/>
  <c r="CR114" i="11"/>
  <c r="BH114" i="11"/>
  <c r="U114" i="11"/>
  <c r="CS114" i="11"/>
  <c r="BI114" i="11"/>
  <c r="CT114" i="11"/>
  <c r="BJ114" i="11"/>
  <c r="CR115" i="11"/>
  <c r="BH115" i="11"/>
  <c r="U115" i="11"/>
  <c r="CS115" i="11"/>
  <c r="BI115" i="11"/>
  <c r="CT115" i="11"/>
  <c r="BJ115" i="11"/>
  <c r="CR116" i="11"/>
  <c r="BH116" i="11"/>
  <c r="U116" i="11"/>
  <c r="CS116" i="11"/>
  <c r="BI116" i="11"/>
  <c r="CT116" i="11"/>
  <c r="BJ116" i="11"/>
  <c r="CR117" i="11"/>
  <c r="BH117" i="11"/>
  <c r="U117" i="11"/>
  <c r="CS117" i="11"/>
  <c r="BI117" i="11"/>
  <c r="CT117" i="11"/>
  <c r="BJ117" i="11"/>
  <c r="CR118" i="11"/>
  <c r="BH118" i="11"/>
  <c r="U118" i="11"/>
  <c r="CS118" i="11"/>
  <c r="BI118" i="11"/>
  <c r="CT118" i="11"/>
  <c r="BJ118" i="11"/>
  <c r="CR119" i="11"/>
  <c r="BH119" i="11"/>
  <c r="U119" i="11"/>
  <c r="CS119" i="11"/>
  <c r="BI119" i="11"/>
  <c r="CT119" i="11"/>
  <c r="BJ119" i="11"/>
  <c r="CR120" i="11"/>
  <c r="BH120" i="11"/>
  <c r="U120" i="11"/>
  <c r="CS120" i="11"/>
  <c r="BI120" i="11"/>
  <c r="CT120" i="11"/>
  <c r="BJ120" i="11"/>
  <c r="CR121" i="11"/>
  <c r="BH121" i="11"/>
  <c r="U121" i="11"/>
  <c r="CS121" i="11"/>
  <c r="BI121" i="11"/>
  <c r="CT121" i="11"/>
  <c r="BJ121" i="11"/>
  <c r="CR122" i="11"/>
  <c r="BH122" i="11"/>
  <c r="U122" i="11"/>
  <c r="CS122" i="11"/>
  <c r="BI122" i="11"/>
  <c r="CT122" i="11"/>
  <c r="BJ122" i="11"/>
  <c r="CR123" i="11"/>
  <c r="BH123" i="11"/>
  <c r="U123" i="11"/>
  <c r="CS123" i="11"/>
  <c r="BI123" i="11"/>
  <c r="CT123" i="11"/>
  <c r="BJ123" i="11"/>
  <c r="CR124" i="11"/>
  <c r="BH124" i="11"/>
  <c r="U124" i="11"/>
  <c r="CS124" i="11"/>
  <c r="BI124" i="11"/>
  <c r="CT124" i="11"/>
  <c r="BJ124" i="11"/>
  <c r="CR125" i="11"/>
  <c r="BH125" i="11"/>
  <c r="U125" i="11"/>
  <c r="CS125" i="11"/>
  <c r="BI125" i="11"/>
  <c r="CT125" i="11"/>
  <c r="BJ125" i="11"/>
  <c r="CR126" i="11"/>
  <c r="BH126" i="11"/>
  <c r="U126" i="11"/>
  <c r="CS126" i="11"/>
  <c r="BI126" i="11"/>
  <c r="CT126" i="11"/>
  <c r="BJ126" i="11"/>
  <c r="CR127" i="11"/>
  <c r="BH127" i="11"/>
  <c r="U127" i="11"/>
  <c r="CS127" i="11"/>
  <c r="BI127" i="11"/>
  <c r="CT127" i="11"/>
  <c r="BJ127" i="11"/>
  <c r="CR128" i="11"/>
  <c r="BH128" i="11"/>
  <c r="U128" i="11"/>
  <c r="CS128" i="11"/>
  <c r="BI128" i="11"/>
  <c r="CT128" i="11"/>
  <c r="BJ128" i="11"/>
  <c r="CR129" i="11"/>
  <c r="BH129" i="11"/>
  <c r="U129" i="11"/>
  <c r="CS129" i="11"/>
  <c r="BI129" i="11"/>
  <c r="CT129" i="11"/>
  <c r="BJ129" i="11"/>
  <c r="CR130" i="11"/>
  <c r="BH130" i="11"/>
  <c r="U130" i="11"/>
  <c r="CS130" i="11"/>
  <c r="BI130" i="11"/>
  <c r="CT130" i="11"/>
  <c r="BJ130" i="11"/>
  <c r="CR131" i="11"/>
  <c r="BH131" i="11"/>
  <c r="U131" i="11"/>
  <c r="CS131" i="11"/>
  <c r="BI131" i="11"/>
  <c r="CT131" i="11"/>
  <c r="BJ131" i="11"/>
  <c r="CR132" i="11"/>
  <c r="BH132" i="11"/>
  <c r="U132" i="11"/>
  <c r="CS132" i="11"/>
  <c r="BI132" i="11"/>
  <c r="CT132" i="11"/>
  <c r="BJ132" i="11"/>
  <c r="CR133" i="11"/>
  <c r="BH133" i="11"/>
  <c r="U133" i="11"/>
  <c r="CS133" i="11"/>
  <c r="BI133" i="11"/>
  <c r="CT133" i="11"/>
  <c r="BJ133" i="11"/>
  <c r="CR134" i="11"/>
  <c r="BH134" i="11"/>
  <c r="U134" i="11"/>
  <c r="CS134" i="11"/>
  <c r="BI134" i="11"/>
  <c r="CT134" i="11"/>
  <c r="BJ134" i="11"/>
  <c r="CR135" i="11"/>
  <c r="BH135" i="11"/>
  <c r="U135" i="11"/>
  <c r="CS135" i="11"/>
  <c r="BI135" i="11"/>
  <c r="CT135" i="11"/>
  <c r="BJ135" i="11"/>
  <c r="CR136" i="11"/>
  <c r="BH136" i="11"/>
  <c r="U136" i="11"/>
  <c r="CS136" i="11"/>
  <c r="BI136" i="11"/>
  <c r="CT136" i="11"/>
  <c r="BJ136" i="11"/>
  <c r="CR137" i="11"/>
  <c r="BH137" i="11"/>
  <c r="U137" i="11"/>
  <c r="CS137" i="11"/>
  <c r="BI137" i="11"/>
  <c r="CT137" i="11"/>
  <c r="BJ137" i="11"/>
  <c r="CR138" i="11"/>
  <c r="BH138" i="11"/>
  <c r="U138" i="11"/>
  <c r="CS138" i="11"/>
  <c r="BI138" i="11"/>
  <c r="CT138" i="11"/>
  <c r="BJ138" i="11"/>
  <c r="CR139" i="11"/>
  <c r="BH139" i="11"/>
  <c r="U139" i="11"/>
  <c r="CS139" i="11"/>
  <c r="BI139" i="11"/>
  <c r="CT139" i="11"/>
  <c r="BJ139" i="11"/>
  <c r="CR140" i="11"/>
  <c r="BH140" i="11"/>
  <c r="U140" i="11"/>
  <c r="CS140" i="11"/>
  <c r="BI140" i="11"/>
  <c r="CT140" i="11"/>
  <c r="BJ140" i="11"/>
  <c r="CR141" i="11"/>
  <c r="BH141" i="11"/>
  <c r="U141" i="11"/>
  <c r="CS141" i="11"/>
  <c r="BI141" i="11"/>
  <c r="CT141" i="11"/>
  <c r="BJ141" i="11"/>
  <c r="CR142" i="11"/>
  <c r="BH142" i="11"/>
  <c r="U142" i="11"/>
  <c r="CS142" i="11"/>
  <c r="BI142" i="11"/>
  <c r="CT142" i="11"/>
  <c r="BJ142" i="11"/>
  <c r="CR143" i="11"/>
  <c r="BH143" i="11"/>
  <c r="U143" i="11"/>
  <c r="CS143" i="11"/>
  <c r="BI143" i="11"/>
  <c r="CT143" i="11"/>
  <c r="BJ143" i="11"/>
  <c r="CR144" i="11"/>
  <c r="BH144" i="11"/>
  <c r="U144" i="11"/>
  <c r="CS144" i="11"/>
  <c r="BI144" i="11"/>
  <c r="CT144" i="11"/>
  <c r="BJ144" i="11"/>
  <c r="CR145" i="11"/>
  <c r="BH145" i="11"/>
  <c r="U145" i="11"/>
  <c r="CS145" i="11"/>
  <c r="BI145" i="11"/>
  <c r="CT145" i="11"/>
  <c r="BJ145" i="11"/>
  <c r="CR146" i="11"/>
  <c r="BH146" i="11"/>
  <c r="U146" i="11"/>
  <c r="CS146" i="11"/>
  <c r="BI146" i="11"/>
  <c r="CT146" i="11"/>
  <c r="BJ146" i="11"/>
  <c r="CR147" i="11"/>
  <c r="BH147" i="11"/>
  <c r="U147" i="11"/>
  <c r="CS147" i="11"/>
  <c r="BI147" i="11"/>
  <c r="CT147" i="11"/>
  <c r="BJ147" i="11"/>
  <c r="CR148" i="11"/>
  <c r="BH148" i="11"/>
  <c r="U148" i="11"/>
  <c r="CS148" i="11"/>
  <c r="BI148" i="11"/>
  <c r="CT148" i="11"/>
  <c r="BJ148" i="11"/>
  <c r="CR149" i="11"/>
  <c r="BH149" i="11"/>
  <c r="U149" i="11"/>
  <c r="CS149" i="11"/>
  <c r="BI149" i="11"/>
  <c r="CT149" i="11"/>
  <c r="BJ149" i="11"/>
  <c r="CR150" i="11"/>
  <c r="BH150" i="11"/>
  <c r="U150" i="11"/>
  <c r="CS150" i="11"/>
  <c r="BI150" i="11"/>
  <c r="CT150" i="11"/>
  <c r="BJ150" i="11"/>
  <c r="CR151" i="11"/>
  <c r="BH151" i="11"/>
  <c r="U151" i="11"/>
  <c r="CS151" i="11"/>
  <c r="BI151" i="11"/>
  <c r="CT151" i="11"/>
  <c r="BJ151" i="11"/>
  <c r="CR152" i="11"/>
  <c r="BH152" i="11"/>
  <c r="U152" i="11"/>
  <c r="CS152" i="11"/>
  <c r="BI152" i="11"/>
  <c r="CT152" i="11"/>
  <c r="BJ152" i="11"/>
  <c r="CR153" i="11"/>
  <c r="BH153" i="11"/>
  <c r="U153" i="11"/>
  <c r="CS153" i="11"/>
  <c r="BI153" i="11"/>
  <c r="CT153" i="11"/>
  <c r="BJ153" i="11"/>
  <c r="CR154" i="11"/>
  <c r="BH154" i="11"/>
  <c r="U154" i="11"/>
  <c r="CS154" i="11"/>
  <c r="BI154" i="11"/>
  <c r="CT154" i="11"/>
  <c r="BJ154" i="11"/>
  <c r="CR155" i="11"/>
  <c r="BH155" i="11"/>
  <c r="U155" i="11"/>
  <c r="CS155" i="11"/>
  <c r="BI155" i="11"/>
  <c r="CT155" i="11"/>
  <c r="BJ155" i="11"/>
  <c r="CR156" i="11"/>
  <c r="BH156" i="11"/>
  <c r="U156" i="11"/>
  <c r="CS156" i="11"/>
  <c r="BI156" i="11"/>
  <c r="CT156" i="11"/>
  <c r="BJ156" i="11"/>
  <c r="CR157" i="11"/>
  <c r="BH157" i="11"/>
  <c r="U157" i="11"/>
  <c r="CS157" i="11"/>
  <c r="BI157" i="11"/>
  <c r="CT157" i="11"/>
  <c r="BJ157" i="11"/>
  <c r="CR158" i="11"/>
  <c r="BH158" i="11"/>
  <c r="U158" i="11"/>
  <c r="CS158" i="11"/>
  <c r="BI158" i="11"/>
  <c r="CT158" i="11"/>
  <c r="BJ158" i="11"/>
  <c r="CR159" i="11"/>
  <c r="BH159" i="11"/>
  <c r="U159" i="11"/>
  <c r="CS159" i="11"/>
  <c r="BI159" i="11"/>
  <c r="CT159" i="11"/>
  <c r="BJ159" i="11"/>
  <c r="CR160" i="11"/>
  <c r="BH160" i="11"/>
  <c r="U160" i="11"/>
  <c r="CS160" i="11"/>
  <c r="BI160" i="11"/>
  <c r="CT160" i="11"/>
  <c r="BJ160" i="11"/>
  <c r="CR161" i="11"/>
  <c r="BH161" i="11"/>
  <c r="U161" i="11"/>
  <c r="CS161" i="11"/>
  <c r="BI161" i="11"/>
  <c r="CT161" i="11"/>
  <c r="BJ161" i="11"/>
  <c r="CR162" i="11"/>
  <c r="BH162" i="11"/>
  <c r="U162" i="11"/>
  <c r="CS162" i="11"/>
  <c r="BI162" i="11"/>
  <c r="CT162" i="11"/>
  <c r="BJ162" i="11"/>
  <c r="CR163" i="11"/>
  <c r="BH163" i="11"/>
  <c r="U163" i="11"/>
  <c r="CS163" i="11"/>
  <c r="BI163" i="11"/>
  <c r="CT163" i="11"/>
  <c r="BJ163" i="11"/>
  <c r="CR164" i="11"/>
  <c r="BH164" i="11"/>
  <c r="U164" i="11"/>
  <c r="CS164" i="11"/>
  <c r="BI164" i="11"/>
  <c r="CT164" i="11"/>
  <c r="BJ164" i="11"/>
  <c r="CR165" i="11"/>
  <c r="BH165" i="11"/>
  <c r="U165" i="11"/>
  <c r="CS165" i="11"/>
  <c r="BI165" i="11"/>
  <c r="CT165" i="11"/>
  <c r="BJ165" i="11"/>
  <c r="CR166" i="11"/>
  <c r="BH166" i="11"/>
  <c r="U166" i="11"/>
  <c r="CS166" i="11"/>
  <c r="BI166" i="11"/>
  <c r="CT166" i="11"/>
  <c r="BJ166" i="11"/>
  <c r="CR167" i="11"/>
  <c r="BH167" i="11"/>
  <c r="U167" i="11"/>
  <c r="CS167" i="11"/>
  <c r="BI167" i="11"/>
  <c r="CT167" i="11"/>
  <c r="BJ167" i="11"/>
  <c r="CR168" i="11"/>
  <c r="BH168" i="11"/>
  <c r="U168" i="11"/>
  <c r="CS168" i="11"/>
  <c r="BI168" i="11"/>
  <c r="CT168" i="11"/>
  <c r="BJ168" i="11"/>
  <c r="CR169" i="11"/>
  <c r="BH169" i="11"/>
  <c r="U169" i="11"/>
  <c r="CS169" i="11"/>
  <c r="BI169" i="11"/>
  <c r="CT169" i="11"/>
  <c r="BJ169" i="11"/>
  <c r="CR170" i="11"/>
  <c r="BH170" i="11"/>
  <c r="U170" i="11"/>
  <c r="CS170" i="11"/>
  <c r="BI170" i="11"/>
  <c r="CT170" i="11"/>
  <c r="BJ170" i="11"/>
  <c r="CR171" i="11"/>
  <c r="BH171" i="11"/>
  <c r="U171" i="11"/>
  <c r="CS171" i="11"/>
  <c r="BI171" i="11"/>
  <c r="CT171" i="11"/>
  <c r="BJ171" i="11"/>
  <c r="CR172" i="11"/>
  <c r="BH172" i="11"/>
  <c r="U172" i="11"/>
  <c r="CS172" i="11"/>
  <c r="BI172" i="11"/>
  <c r="CT172" i="11"/>
  <c r="BJ172" i="11"/>
  <c r="CR173" i="11"/>
  <c r="BH173" i="11"/>
  <c r="U173" i="11"/>
  <c r="CS173" i="11"/>
  <c r="BI173" i="11"/>
  <c r="CT173" i="11"/>
  <c r="BJ173" i="11"/>
  <c r="CR174" i="11"/>
  <c r="BH174" i="11"/>
  <c r="U174" i="11"/>
  <c r="CS174" i="11"/>
  <c r="BI174" i="11"/>
  <c r="CT174" i="11"/>
  <c r="BJ174" i="11"/>
  <c r="CR175" i="11"/>
  <c r="BH175" i="11"/>
  <c r="U175" i="11"/>
  <c r="CS175" i="11"/>
  <c r="BI175" i="11"/>
  <c r="CT175" i="11"/>
  <c r="BJ175" i="11"/>
  <c r="CR176" i="11"/>
  <c r="BH176" i="11"/>
  <c r="U176" i="11"/>
  <c r="CS176" i="11"/>
  <c r="BI176" i="11"/>
  <c r="CT176" i="11"/>
  <c r="BJ176" i="11"/>
  <c r="CR177" i="11"/>
  <c r="BH177" i="11"/>
  <c r="U177" i="11"/>
  <c r="CS177" i="11"/>
  <c r="BI177" i="11"/>
  <c r="CT177" i="11"/>
  <c r="BJ177" i="11"/>
  <c r="CR178" i="11"/>
  <c r="BH178" i="11"/>
  <c r="U178" i="11"/>
  <c r="CS178" i="11"/>
  <c r="BI178" i="11"/>
  <c r="CT178" i="11"/>
  <c r="BJ178" i="11"/>
  <c r="CR179" i="11"/>
  <c r="BH179" i="11"/>
  <c r="U179" i="11"/>
  <c r="CS179" i="11"/>
  <c r="BI179" i="11"/>
  <c r="CT179" i="11"/>
  <c r="BJ179" i="11"/>
  <c r="CR180" i="11"/>
  <c r="BH180" i="11"/>
  <c r="U180" i="11"/>
  <c r="CS180" i="11"/>
  <c r="BI180" i="11"/>
  <c r="CT180" i="11"/>
  <c r="BJ180" i="11"/>
  <c r="CR181" i="11"/>
  <c r="BH181" i="11"/>
  <c r="U181" i="11"/>
  <c r="CS181" i="11"/>
  <c r="BI181" i="11"/>
  <c r="CT181" i="11"/>
  <c r="BJ181" i="11"/>
  <c r="CR182" i="11"/>
  <c r="BH182" i="11"/>
  <c r="U182" i="11"/>
  <c r="CS182" i="11"/>
  <c r="BI182" i="11"/>
  <c r="CT182" i="11"/>
  <c r="BJ182" i="11"/>
  <c r="CR183" i="11"/>
  <c r="BH183" i="11"/>
  <c r="U183" i="11"/>
  <c r="CS183" i="11"/>
  <c r="BI183" i="11"/>
  <c r="CT183" i="11"/>
  <c r="BJ183" i="11"/>
  <c r="CR184" i="11"/>
  <c r="BH184" i="11"/>
  <c r="U184" i="11"/>
  <c r="CS184" i="11"/>
  <c r="BI184" i="11"/>
  <c r="CT184" i="11"/>
  <c r="BJ184" i="11"/>
  <c r="CR185" i="11"/>
  <c r="BH185" i="11"/>
  <c r="U185" i="11"/>
  <c r="CS185" i="11"/>
  <c r="BI185" i="11"/>
  <c r="CT185" i="11"/>
  <c r="BJ185" i="11"/>
  <c r="CR186" i="11"/>
  <c r="BH186" i="11"/>
  <c r="U186" i="11"/>
  <c r="CS186" i="11"/>
  <c r="BI186" i="11"/>
  <c r="CT186" i="11"/>
  <c r="BJ186" i="11"/>
  <c r="CR187" i="11"/>
  <c r="BH187" i="11"/>
  <c r="U187" i="11"/>
  <c r="CS187" i="11"/>
  <c r="BI187" i="11"/>
  <c r="CT187" i="11"/>
  <c r="BJ187" i="11"/>
  <c r="CR188" i="11"/>
  <c r="BH188" i="11"/>
  <c r="U188" i="11"/>
  <c r="CS188" i="11"/>
  <c r="BI188" i="11"/>
  <c r="CT188" i="11"/>
  <c r="BJ188" i="11"/>
  <c r="CR189" i="11"/>
  <c r="BH189" i="11"/>
  <c r="U189" i="11"/>
  <c r="CS189" i="11"/>
  <c r="BI189" i="11"/>
  <c r="CT189" i="11"/>
  <c r="BJ189" i="11"/>
  <c r="CR190" i="11"/>
  <c r="BH190" i="11"/>
  <c r="U190" i="11"/>
  <c r="CS190" i="11"/>
  <c r="BI190" i="11"/>
  <c r="CT190" i="11"/>
  <c r="BJ190" i="11"/>
  <c r="CR191" i="11"/>
  <c r="BH191" i="11"/>
  <c r="U191" i="11"/>
  <c r="CS191" i="11"/>
  <c r="BI191" i="11"/>
  <c r="CT191" i="11"/>
  <c r="BJ191" i="11"/>
  <c r="CR192" i="11"/>
  <c r="BH192" i="11"/>
  <c r="U192" i="11"/>
  <c r="CS192" i="11"/>
  <c r="BI192" i="11"/>
  <c r="CT192" i="11"/>
  <c r="BJ192" i="11"/>
  <c r="CR193" i="11"/>
  <c r="BH193" i="11"/>
  <c r="U193" i="11"/>
  <c r="CS193" i="11"/>
  <c r="BI193" i="11"/>
  <c r="CT193" i="11"/>
  <c r="BJ193" i="11"/>
  <c r="CR194" i="11"/>
  <c r="BH194" i="11"/>
  <c r="U194" i="11"/>
  <c r="CS194" i="11"/>
  <c r="BI194" i="11"/>
  <c r="CT194" i="11"/>
  <c r="BJ194" i="11"/>
  <c r="CR195" i="11"/>
  <c r="BH195" i="11"/>
  <c r="U195" i="11"/>
  <c r="CS195" i="11"/>
  <c r="BI195" i="11"/>
  <c r="CT195" i="11"/>
  <c r="BJ195" i="11"/>
  <c r="CR196" i="11"/>
  <c r="BH196" i="11"/>
  <c r="U196" i="11"/>
  <c r="CS196" i="11"/>
  <c r="BI196" i="11"/>
  <c r="CT196" i="11"/>
  <c r="BJ196" i="11"/>
  <c r="CR197" i="11"/>
  <c r="BH197" i="11"/>
  <c r="U197" i="11"/>
  <c r="CS197" i="11"/>
  <c r="BI197" i="11"/>
  <c r="CT197" i="11"/>
  <c r="BJ197" i="11"/>
  <c r="CR198" i="11"/>
  <c r="BH198" i="11"/>
  <c r="U198" i="11"/>
  <c r="CS198" i="11"/>
  <c r="BI198" i="11"/>
  <c r="CT198" i="11"/>
  <c r="BJ198" i="11"/>
  <c r="CR199" i="11"/>
  <c r="BH199" i="11"/>
  <c r="U199" i="11"/>
  <c r="CS199" i="11"/>
  <c r="BI199" i="11"/>
  <c r="CT199" i="11"/>
  <c r="BJ199" i="11"/>
  <c r="CR200" i="11"/>
  <c r="BH200" i="11"/>
  <c r="U200" i="11"/>
  <c r="CS200" i="11"/>
  <c r="BI200" i="11"/>
  <c r="CT200" i="11"/>
  <c r="BJ200" i="11"/>
  <c r="CR201" i="11"/>
  <c r="BH201" i="11"/>
  <c r="U201" i="11"/>
  <c r="CS201" i="11"/>
  <c r="BI201" i="11"/>
  <c r="CT201" i="11"/>
  <c r="BJ201" i="11"/>
  <c r="CR202" i="11"/>
  <c r="BH202" i="11"/>
  <c r="U202" i="11"/>
  <c r="CS202" i="11"/>
  <c r="BI202" i="11"/>
  <c r="CT202" i="11"/>
  <c r="BJ202" i="11"/>
  <c r="CR203" i="11"/>
  <c r="BH203" i="11"/>
  <c r="U203" i="11"/>
  <c r="CS203" i="11"/>
  <c r="BI203" i="11"/>
  <c r="CT203" i="11"/>
  <c r="BJ203" i="11"/>
  <c r="CR204" i="11"/>
  <c r="BH204" i="11"/>
  <c r="U204" i="11"/>
  <c r="CS204" i="11"/>
  <c r="BI204" i="11"/>
  <c r="CT204" i="11"/>
  <c r="BJ204" i="11"/>
  <c r="CR205" i="11"/>
  <c r="BH205" i="11"/>
  <c r="U205" i="11"/>
  <c r="CS205" i="11"/>
  <c r="BI205" i="11"/>
  <c r="CT205" i="11"/>
  <c r="BJ205" i="11"/>
  <c r="CR206" i="11"/>
  <c r="BH206" i="11"/>
  <c r="U206" i="11"/>
  <c r="CS206" i="11"/>
  <c r="BI206" i="11"/>
  <c r="CT206" i="11"/>
  <c r="BJ206" i="11"/>
  <c r="CR207" i="11"/>
  <c r="BH207" i="11"/>
  <c r="U207" i="11"/>
  <c r="CS207" i="11"/>
  <c r="BI207" i="11"/>
  <c r="CT207" i="11"/>
  <c r="BJ207" i="11"/>
  <c r="CR208" i="11"/>
  <c r="BH208" i="11"/>
  <c r="U208" i="11"/>
  <c r="CS208" i="11"/>
  <c r="BI208" i="11"/>
  <c r="CT208" i="11"/>
  <c r="BJ208" i="11"/>
  <c r="CR209" i="11"/>
  <c r="BH209" i="11"/>
  <c r="U209" i="11"/>
  <c r="CS209" i="11"/>
  <c r="BI209" i="11"/>
  <c r="CT209" i="11"/>
  <c r="BJ209" i="11"/>
  <c r="CR210" i="11"/>
  <c r="BH210" i="11"/>
  <c r="U210" i="11"/>
  <c r="CS210" i="11"/>
  <c r="BI210" i="11"/>
  <c r="CT210" i="11"/>
  <c r="BJ210" i="11"/>
  <c r="CR211" i="11"/>
  <c r="BH211" i="11"/>
  <c r="U211" i="11"/>
  <c r="CS211" i="11"/>
  <c r="BI211" i="11"/>
  <c r="CT211" i="11"/>
  <c r="BJ211" i="11"/>
  <c r="CR212" i="11"/>
  <c r="BH212" i="11"/>
  <c r="U212" i="11"/>
  <c r="CS212" i="11"/>
  <c r="BI212" i="11"/>
  <c r="CT212" i="11"/>
  <c r="BJ212" i="11"/>
  <c r="CR213" i="11"/>
  <c r="BH213" i="11"/>
  <c r="U213" i="11"/>
  <c r="CS213" i="11"/>
  <c r="BI213" i="11"/>
  <c r="CT213" i="11"/>
  <c r="BJ213" i="11"/>
  <c r="CR214" i="11"/>
  <c r="BH214" i="11"/>
  <c r="U214" i="11"/>
  <c r="CS214" i="11"/>
  <c r="BI214" i="11"/>
  <c r="CT214" i="11"/>
  <c r="BJ214" i="11"/>
  <c r="CR215" i="11"/>
  <c r="BH215" i="11"/>
  <c r="U215" i="11"/>
  <c r="CS215" i="11"/>
  <c r="BI215" i="11"/>
  <c r="CT215" i="11"/>
  <c r="BJ215" i="11"/>
  <c r="CR216" i="11"/>
  <c r="BH216" i="11"/>
  <c r="U216" i="11"/>
  <c r="CS216" i="11"/>
  <c r="BI216" i="11"/>
  <c r="CT216" i="11"/>
  <c r="BJ216" i="11"/>
  <c r="CR217" i="11"/>
  <c r="BH217" i="11"/>
  <c r="U217" i="11"/>
  <c r="CS217" i="11"/>
  <c r="BI217" i="11"/>
  <c r="CT217" i="11"/>
  <c r="BJ217" i="11"/>
  <c r="CR218" i="11"/>
  <c r="BH218" i="11"/>
  <c r="U218" i="11"/>
  <c r="CS218" i="11"/>
  <c r="BI218" i="11"/>
  <c r="CT218" i="11"/>
  <c r="BJ218" i="11"/>
  <c r="CR219" i="11"/>
  <c r="BH219" i="11"/>
  <c r="U219" i="11"/>
  <c r="CS219" i="11"/>
  <c r="BI219" i="11"/>
  <c r="CT219" i="11"/>
  <c r="BJ219" i="11"/>
  <c r="CR220" i="11"/>
  <c r="BH220" i="11"/>
  <c r="U220" i="11"/>
  <c r="CS220" i="11"/>
  <c r="BI220" i="11"/>
  <c r="CT220" i="11"/>
  <c r="BJ220" i="11"/>
  <c r="CR221" i="11"/>
  <c r="BH221" i="11"/>
  <c r="U221" i="11"/>
  <c r="CS221" i="11"/>
  <c r="BI221" i="11"/>
  <c r="CT221" i="11"/>
  <c r="BJ221" i="11"/>
  <c r="CR222" i="11"/>
  <c r="BH222" i="11"/>
  <c r="U222" i="11"/>
  <c r="CS222" i="11"/>
  <c r="BI222" i="11"/>
  <c r="CT222" i="11"/>
  <c r="BJ222" i="11"/>
  <c r="CR223" i="11"/>
  <c r="BH223" i="11"/>
  <c r="U223" i="11"/>
  <c r="CS223" i="11"/>
  <c r="BI223" i="11"/>
  <c r="CT223" i="11"/>
  <c r="BJ223" i="11"/>
  <c r="CR224" i="11"/>
  <c r="BH224" i="11"/>
  <c r="U224" i="11"/>
  <c r="CS224" i="11"/>
  <c r="BI224" i="11"/>
  <c r="CT224" i="11"/>
  <c r="BJ224" i="11"/>
  <c r="CR225" i="11"/>
  <c r="BH225" i="11"/>
  <c r="U225" i="11"/>
  <c r="CS225" i="11"/>
  <c r="BI225" i="11"/>
  <c r="CT225" i="11"/>
  <c r="BJ225" i="11"/>
  <c r="CR226" i="11"/>
  <c r="BH226" i="11"/>
  <c r="U226" i="11"/>
  <c r="CS226" i="11"/>
  <c r="BI226" i="11"/>
  <c r="CT226" i="11"/>
  <c r="BJ226" i="11"/>
  <c r="CR227" i="11"/>
  <c r="BH227" i="11"/>
  <c r="U227" i="11"/>
  <c r="CS227" i="11"/>
  <c r="BI227" i="11"/>
  <c r="CT227" i="11"/>
  <c r="BJ227" i="11"/>
  <c r="CR228" i="11"/>
  <c r="BH228" i="11"/>
  <c r="U228" i="11"/>
  <c r="CS228" i="11"/>
  <c r="BI228" i="11"/>
  <c r="CT228" i="11"/>
  <c r="BJ228" i="11"/>
  <c r="CR229" i="11"/>
  <c r="BH229" i="11"/>
  <c r="U229" i="11"/>
  <c r="CS229" i="11"/>
  <c r="BI229" i="11"/>
  <c r="CT229" i="11"/>
  <c r="BJ229" i="11"/>
  <c r="CR230" i="11"/>
  <c r="BH230" i="11"/>
  <c r="U230" i="11"/>
  <c r="CS230" i="11"/>
  <c r="BI230" i="11"/>
  <c r="CT230" i="11"/>
  <c r="BJ230" i="11"/>
  <c r="CR231" i="11"/>
  <c r="BH231" i="11"/>
  <c r="U231" i="11"/>
  <c r="CS231" i="11"/>
  <c r="BI231" i="11"/>
  <c r="CT231" i="11"/>
  <c r="BJ231" i="11"/>
  <c r="CR232" i="11"/>
  <c r="BH232" i="11"/>
  <c r="U232" i="11"/>
  <c r="CS232" i="11"/>
  <c r="BI232" i="11"/>
  <c r="CT232" i="11"/>
  <c r="BJ232" i="11"/>
  <c r="CR233" i="11"/>
  <c r="BH233" i="11"/>
  <c r="U233" i="11"/>
  <c r="CS233" i="11"/>
  <c r="BI233" i="11"/>
  <c r="CT233" i="11"/>
  <c r="BJ233" i="11"/>
  <c r="CR234" i="11"/>
  <c r="BH234" i="11"/>
  <c r="U234" i="11"/>
  <c r="CS234" i="11"/>
  <c r="BI234" i="11"/>
  <c r="CT234" i="11"/>
  <c r="BJ234" i="11"/>
  <c r="CR235" i="11"/>
  <c r="BH235" i="11"/>
  <c r="U235" i="11"/>
  <c r="CS235" i="11"/>
  <c r="BI235" i="11"/>
  <c r="CT235" i="11"/>
  <c r="BJ235" i="11"/>
  <c r="CR236" i="11"/>
  <c r="BH236" i="11"/>
  <c r="U236" i="11"/>
  <c r="CS236" i="11"/>
  <c r="BI236" i="11"/>
  <c r="CT236" i="11"/>
  <c r="BJ236" i="11"/>
  <c r="CR237" i="11"/>
  <c r="BH237" i="11"/>
  <c r="U237" i="11"/>
  <c r="CS237" i="11"/>
  <c r="BI237" i="11"/>
  <c r="CT237" i="11"/>
  <c r="BJ237" i="11"/>
  <c r="CR238" i="11"/>
  <c r="BH238" i="11"/>
  <c r="U238" i="11"/>
  <c r="CS238" i="11"/>
  <c r="BI238" i="11"/>
  <c r="CT238" i="11"/>
  <c r="BJ238" i="11"/>
  <c r="CR239" i="11"/>
  <c r="BH239" i="11"/>
  <c r="U239" i="11"/>
  <c r="CS239" i="11"/>
  <c r="BI239" i="11"/>
  <c r="CT239" i="11"/>
  <c r="BJ239" i="11"/>
  <c r="CR240" i="11"/>
  <c r="BH240" i="11"/>
  <c r="U240" i="11"/>
  <c r="CS240" i="11"/>
  <c r="BI240" i="11"/>
  <c r="CT240" i="11"/>
  <c r="BJ240" i="11"/>
  <c r="CR241" i="11"/>
  <c r="BH241" i="11"/>
  <c r="U241" i="11"/>
  <c r="CS241" i="11"/>
  <c r="BI241" i="11"/>
  <c r="CT241" i="11"/>
  <c r="BJ241" i="11"/>
  <c r="CR242" i="11"/>
  <c r="BH242" i="11"/>
  <c r="U242" i="11"/>
  <c r="CS242" i="11"/>
  <c r="BI242" i="11"/>
  <c r="CT242" i="11"/>
  <c r="BJ242" i="11"/>
  <c r="CR243" i="11"/>
  <c r="BH243" i="11"/>
  <c r="U243" i="11"/>
  <c r="CS243" i="11"/>
  <c r="BI243" i="11"/>
  <c r="CT243" i="11"/>
  <c r="BJ243" i="11"/>
  <c r="CR244" i="11"/>
  <c r="BH244" i="11"/>
  <c r="U244" i="11"/>
  <c r="CS244" i="11"/>
  <c r="BI244" i="11"/>
  <c r="CT244" i="11"/>
  <c r="BJ244" i="11"/>
  <c r="CR245" i="11"/>
  <c r="BH245" i="11"/>
  <c r="U245" i="11"/>
  <c r="CS245" i="11"/>
  <c r="BI245" i="11"/>
  <c r="CT245" i="11"/>
  <c r="BJ245" i="11"/>
  <c r="CR246" i="11"/>
  <c r="BH246" i="11"/>
  <c r="U246" i="11"/>
  <c r="CS246" i="11"/>
  <c r="BI246" i="11"/>
  <c r="CT246" i="11"/>
  <c r="BJ246" i="11"/>
  <c r="CR247" i="11"/>
  <c r="BH247" i="11"/>
  <c r="U247" i="11"/>
  <c r="CS247" i="11"/>
  <c r="BI247" i="11"/>
  <c r="CT247" i="11"/>
  <c r="BJ247" i="11"/>
  <c r="CR248" i="11"/>
  <c r="BH248" i="11"/>
  <c r="U248" i="11"/>
  <c r="CS248" i="11"/>
  <c r="BI248" i="11"/>
  <c r="CT248" i="11"/>
  <c r="BJ248" i="11"/>
  <c r="CR249" i="11"/>
  <c r="BH249" i="11"/>
  <c r="U249" i="11"/>
  <c r="CS249" i="11"/>
  <c r="BI249" i="11"/>
  <c r="CT249" i="11"/>
  <c r="BJ249" i="11"/>
  <c r="CR250" i="11"/>
  <c r="BH250" i="11"/>
  <c r="U250" i="11"/>
  <c r="CS250" i="11"/>
  <c r="BI250" i="11"/>
  <c r="CT250" i="11"/>
  <c r="BJ250" i="11"/>
  <c r="CR251" i="11"/>
  <c r="BH251" i="11"/>
  <c r="U251" i="11"/>
  <c r="CS251" i="11"/>
  <c r="BI251" i="11"/>
  <c r="CT251" i="11"/>
  <c r="BJ251" i="11"/>
  <c r="CR252" i="11"/>
  <c r="BH252" i="11"/>
  <c r="U252" i="11"/>
  <c r="CS252" i="11"/>
  <c r="BI252" i="11"/>
  <c r="CT252" i="11"/>
  <c r="BJ252" i="11"/>
  <c r="CR253" i="11"/>
  <c r="BH253" i="11"/>
  <c r="U253" i="11"/>
  <c r="CS253" i="11"/>
  <c r="BI253" i="11"/>
  <c r="CT253" i="11"/>
  <c r="BJ253" i="11"/>
  <c r="CR254" i="11"/>
  <c r="BH254" i="11"/>
  <c r="U254" i="11"/>
  <c r="CS254" i="11"/>
  <c r="BI254" i="11"/>
  <c r="CT254" i="11"/>
  <c r="BJ254" i="11"/>
  <c r="CR255" i="11"/>
  <c r="BH255" i="11"/>
  <c r="U255" i="11"/>
  <c r="CS255" i="11"/>
  <c r="BI255" i="11"/>
  <c r="CT255" i="11"/>
  <c r="BJ255" i="11"/>
  <c r="CR256" i="11"/>
  <c r="BH256" i="11"/>
  <c r="U256" i="11"/>
  <c r="CS256" i="11"/>
  <c r="BI256" i="11"/>
  <c r="CT256" i="11"/>
  <c r="BJ256" i="11"/>
  <c r="CR257" i="11"/>
  <c r="BH257" i="11"/>
  <c r="U257" i="11"/>
  <c r="CS257" i="11"/>
  <c r="BI257" i="11"/>
  <c r="CT257" i="11"/>
  <c r="BJ257" i="11"/>
  <c r="CR258" i="11"/>
  <c r="BH258" i="11"/>
  <c r="U258" i="11"/>
  <c r="CS258" i="11"/>
  <c r="BI258" i="11"/>
  <c r="CT258" i="11"/>
  <c r="BJ258" i="11"/>
  <c r="CR259" i="11"/>
  <c r="BH259" i="11"/>
  <c r="U259" i="11"/>
  <c r="CS259" i="11"/>
  <c r="BI259" i="11"/>
  <c r="CT259" i="11"/>
  <c r="BJ259" i="11"/>
  <c r="CR260" i="11"/>
  <c r="BH260" i="11"/>
  <c r="U260" i="11"/>
  <c r="CS260" i="11"/>
  <c r="BI260" i="11"/>
  <c r="CT260" i="11"/>
  <c r="BJ260" i="11"/>
  <c r="CR261" i="11"/>
  <c r="BH261" i="11"/>
  <c r="U261" i="11"/>
  <c r="CS261" i="11"/>
  <c r="BI261" i="11"/>
  <c r="CT261" i="11"/>
  <c r="BJ261" i="11"/>
  <c r="CR262" i="11"/>
  <c r="BH262" i="11"/>
  <c r="U262" i="11"/>
  <c r="CS262" i="11"/>
  <c r="BI262" i="11"/>
  <c r="CT262" i="11"/>
  <c r="BJ262" i="11"/>
  <c r="CR263" i="11"/>
  <c r="BH263" i="11"/>
  <c r="U263" i="11"/>
  <c r="CS263" i="11"/>
  <c r="BI263" i="11"/>
  <c r="CT263" i="11"/>
  <c r="BJ263" i="11"/>
  <c r="CR264" i="11"/>
  <c r="BH264" i="11"/>
  <c r="U264" i="11"/>
  <c r="CS264" i="11"/>
  <c r="BI264" i="11"/>
  <c r="CT264" i="11"/>
  <c r="BJ264" i="11"/>
  <c r="CR265" i="11"/>
  <c r="BH265" i="11"/>
  <c r="U265" i="11"/>
  <c r="CS265" i="11"/>
  <c r="BI265" i="11"/>
  <c r="CT265" i="11"/>
  <c r="BJ265" i="11"/>
  <c r="CU2" i="11"/>
  <c r="BK2" i="11"/>
  <c r="AA2" i="11"/>
  <c r="FO2" i="11"/>
  <c r="EF2" i="11"/>
  <c r="CU3" i="11"/>
  <c r="BK3" i="11"/>
  <c r="AA3" i="11"/>
  <c r="FO3" i="11"/>
  <c r="EF3" i="11"/>
  <c r="CU4" i="11"/>
  <c r="BK4" i="11"/>
  <c r="AA4" i="11"/>
  <c r="FO4" i="11"/>
  <c r="EF4" i="11"/>
  <c r="CU5" i="11"/>
  <c r="BK5" i="11"/>
  <c r="AA5" i="11"/>
  <c r="FO5" i="11"/>
  <c r="EF5" i="11"/>
  <c r="CU6" i="11"/>
  <c r="BK6" i="11"/>
  <c r="AA6" i="11"/>
  <c r="FO6" i="11"/>
  <c r="EF6" i="11"/>
  <c r="CU7" i="11"/>
  <c r="BK7" i="11"/>
  <c r="AA7" i="11"/>
  <c r="FO7" i="11"/>
  <c r="EF7" i="11"/>
  <c r="CU8" i="11"/>
  <c r="BK8" i="11"/>
  <c r="AA8" i="11"/>
  <c r="FO8" i="11"/>
  <c r="EF8" i="11"/>
  <c r="CU9" i="11"/>
  <c r="BK9" i="11"/>
  <c r="AA9" i="11"/>
  <c r="FO9" i="11"/>
  <c r="EF9" i="11"/>
  <c r="CU10" i="11"/>
  <c r="BK10" i="11"/>
  <c r="AA10" i="11"/>
  <c r="FO10" i="11"/>
  <c r="EF10" i="11"/>
  <c r="CU11" i="11"/>
  <c r="BK11" i="11"/>
  <c r="AA11" i="11"/>
  <c r="FO11" i="11"/>
  <c r="EF11" i="11"/>
  <c r="CU12" i="11"/>
  <c r="BK12" i="11"/>
  <c r="AA12" i="11"/>
  <c r="FO12" i="11"/>
  <c r="EF12" i="11"/>
  <c r="CU13" i="11"/>
  <c r="BK13" i="11"/>
  <c r="AA13" i="11"/>
  <c r="FO13" i="11"/>
  <c r="EF13" i="11"/>
  <c r="CU14" i="11"/>
  <c r="BK14" i="11"/>
  <c r="AA14" i="11"/>
  <c r="FO14" i="11"/>
  <c r="EF14" i="11"/>
  <c r="CU15" i="11"/>
  <c r="BK15" i="11"/>
  <c r="AA15" i="11"/>
  <c r="FO15" i="11"/>
  <c r="EF15" i="11"/>
  <c r="CU16" i="11"/>
  <c r="BK16" i="11"/>
  <c r="AA16" i="11"/>
  <c r="FO16" i="11"/>
  <c r="EF16" i="11"/>
  <c r="CU17" i="11"/>
  <c r="BK17" i="11"/>
  <c r="AA17" i="11"/>
  <c r="FO17" i="11"/>
  <c r="EF17" i="11"/>
  <c r="CU18" i="11"/>
  <c r="BK18" i="11"/>
  <c r="AA18" i="11"/>
  <c r="FO18" i="11"/>
  <c r="EF18" i="11"/>
  <c r="CU19" i="11"/>
  <c r="BK19" i="11"/>
  <c r="AA19" i="11"/>
  <c r="FO19" i="11"/>
  <c r="EF19" i="11"/>
  <c r="CU20" i="11"/>
  <c r="BK20" i="11"/>
  <c r="AA20" i="11"/>
  <c r="FO20" i="11"/>
  <c r="EF20" i="11"/>
  <c r="CU21" i="11"/>
  <c r="BK21" i="11"/>
  <c r="AA21" i="11"/>
  <c r="FO21" i="11"/>
  <c r="EF21" i="11"/>
  <c r="CU22" i="11"/>
  <c r="BK22" i="11"/>
  <c r="AA22" i="11"/>
  <c r="FO22" i="11"/>
  <c r="EF22" i="11"/>
  <c r="CU23" i="11"/>
  <c r="BK23" i="11"/>
  <c r="AA23" i="11"/>
  <c r="FO23" i="11"/>
  <c r="EF23" i="11"/>
  <c r="CU24" i="11"/>
  <c r="BK24" i="11"/>
  <c r="AA24" i="11"/>
  <c r="FO24" i="11"/>
  <c r="EF24" i="11"/>
  <c r="CU25" i="11"/>
  <c r="BK25" i="11"/>
  <c r="AA25" i="11"/>
  <c r="FO25" i="11"/>
  <c r="EF25" i="11"/>
  <c r="CU26" i="11"/>
  <c r="BK26" i="11"/>
  <c r="AA26" i="11"/>
  <c r="FO26" i="11"/>
  <c r="EF26" i="11"/>
  <c r="CU27" i="11"/>
  <c r="BK27" i="11"/>
  <c r="AA27" i="11"/>
  <c r="FO27" i="11"/>
  <c r="EF27" i="11"/>
  <c r="CU28" i="11"/>
  <c r="BK28" i="11"/>
  <c r="AA28" i="11"/>
  <c r="FO28" i="11"/>
  <c r="EF28" i="11"/>
  <c r="CU29" i="11"/>
  <c r="BK29" i="11"/>
  <c r="AA29" i="11"/>
  <c r="FO29" i="11"/>
  <c r="EF29" i="11"/>
  <c r="CU30" i="11"/>
  <c r="BK30" i="11"/>
  <c r="AA30" i="11"/>
  <c r="FO30" i="11"/>
  <c r="EF30" i="11"/>
  <c r="CU31" i="11"/>
  <c r="BK31" i="11"/>
  <c r="AA31" i="11"/>
  <c r="FO31" i="11"/>
  <c r="EF31" i="11"/>
  <c r="CU32" i="11"/>
  <c r="BK32" i="11"/>
  <c r="AA32" i="11"/>
  <c r="FO32" i="11"/>
  <c r="EF32" i="11"/>
  <c r="CU33" i="11"/>
  <c r="BK33" i="11"/>
  <c r="AA33" i="11"/>
  <c r="FO33" i="11"/>
  <c r="EF33" i="11"/>
  <c r="CU34" i="11"/>
  <c r="BK34" i="11"/>
  <c r="AA34" i="11"/>
  <c r="FO34" i="11"/>
  <c r="EF34" i="11"/>
  <c r="CU35" i="11"/>
  <c r="BK35" i="11"/>
  <c r="AA35" i="11"/>
  <c r="FO35" i="11"/>
  <c r="EF35" i="11"/>
  <c r="CU36" i="11"/>
  <c r="BK36" i="11"/>
  <c r="AA36" i="11"/>
  <c r="FO36" i="11"/>
  <c r="EF36" i="11"/>
  <c r="CU37" i="11"/>
  <c r="BK37" i="11"/>
  <c r="AA37" i="11"/>
  <c r="FO37" i="11"/>
  <c r="EF37" i="11"/>
  <c r="CU38" i="11"/>
  <c r="BK38" i="11"/>
  <c r="AA38" i="11"/>
  <c r="FO38" i="11"/>
  <c r="EF38" i="11"/>
  <c r="CU39" i="11"/>
  <c r="BK39" i="11"/>
  <c r="AA39" i="11"/>
  <c r="FO39" i="11"/>
  <c r="EF39" i="11"/>
  <c r="CU40" i="11"/>
  <c r="BK40" i="11"/>
  <c r="AA40" i="11"/>
  <c r="FO40" i="11"/>
  <c r="EF40" i="11"/>
  <c r="CU41" i="11"/>
  <c r="BK41" i="11"/>
  <c r="AA41" i="11"/>
  <c r="FO41" i="11"/>
  <c r="EF41" i="11"/>
  <c r="CU42" i="11"/>
  <c r="BK42" i="11"/>
  <c r="AA42" i="11"/>
  <c r="FO42" i="11"/>
  <c r="EF42" i="11"/>
  <c r="CU43" i="11"/>
  <c r="BK43" i="11"/>
  <c r="AA43" i="11"/>
  <c r="FO43" i="11"/>
  <c r="EF43" i="11"/>
  <c r="CU44" i="11"/>
  <c r="BK44" i="11"/>
  <c r="AA44" i="11"/>
  <c r="FO44" i="11"/>
  <c r="EF44" i="11"/>
  <c r="CU45" i="11"/>
  <c r="BK45" i="11"/>
  <c r="AA45" i="11"/>
  <c r="FO45" i="11"/>
  <c r="EF45" i="11"/>
  <c r="CU46" i="11"/>
  <c r="BK46" i="11"/>
  <c r="AA46" i="11"/>
  <c r="FO46" i="11"/>
  <c r="EF46" i="11"/>
  <c r="CU47" i="11"/>
  <c r="BK47" i="11"/>
  <c r="AA47" i="11"/>
  <c r="FO47" i="11"/>
  <c r="EF47" i="11"/>
  <c r="CU48" i="11"/>
  <c r="BK48" i="11"/>
  <c r="AA48" i="11"/>
  <c r="FO48" i="11"/>
  <c r="EF48" i="11"/>
  <c r="CU49" i="11"/>
  <c r="BK49" i="11"/>
  <c r="AA49" i="11"/>
  <c r="FO49" i="11"/>
  <c r="EF49" i="11"/>
  <c r="CU50" i="11"/>
  <c r="BK50" i="11"/>
  <c r="AA50" i="11"/>
  <c r="FO50" i="11"/>
  <c r="EF50" i="11"/>
  <c r="CU51" i="11"/>
  <c r="BK51" i="11"/>
  <c r="AA51" i="11"/>
  <c r="FO51" i="11"/>
  <c r="EF51" i="11"/>
  <c r="CU52" i="11"/>
  <c r="BK52" i="11"/>
  <c r="AA52" i="11"/>
  <c r="FO52" i="11"/>
  <c r="EF52" i="11"/>
  <c r="CU53" i="11"/>
  <c r="BK53" i="11"/>
  <c r="AA53" i="11"/>
  <c r="FO53" i="11"/>
  <c r="EF53" i="11"/>
  <c r="CU54" i="11"/>
  <c r="BK54" i="11"/>
  <c r="AA54" i="11"/>
  <c r="FO54" i="11"/>
  <c r="EF54" i="11"/>
  <c r="CU55" i="11"/>
  <c r="BK55" i="11"/>
  <c r="AA55" i="11"/>
  <c r="FO55" i="11"/>
  <c r="EF55" i="11"/>
  <c r="CU56" i="11"/>
  <c r="BK56" i="11"/>
  <c r="AA56" i="11"/>
  <c r="FO56" i="11"/>
  <c r="EF56" i="11"/>
  <c r="CU57" i="11"/>
  <c r="BK57" i="11"/>
  <c r="AA57" i="11"/>
  <c r="FO57" i="11"/>
  <c r="EF57" i="11"/>
  <c r="CU58" i="11"/>
  <c r="BK58" i="11"/>
  <c r="AA58" i="11"/>
  <c r="FO58" i="11"/>
  <c r="EF58" i="11"/>
  <c r="CU59" i="11"/>
  <c r="BK59" i="11"/>
  <c r="AA59" i="11"/>
  <c r="FO59" i="11"/>
  <c r="EF59" i="11"/>
  <c r="CU60" i="11"/>
  <c r="BK60" i="11"/>
  <c r="AA60" i="11"/>
  <c r="FO60" i="11"/>
  <c r="EF60" i="11"/>
  <c r="CU61" i="11"/>
  <c r="BK61" i="11"/>
  <c r="AA61" i="11"/>
  <c r="FO61" i="11"/>
  <c r="EF61" i="11"/>
  <c r="CU62" i="11"/>
  <c r="BK62" i="11"/>
  <c r="AA62" i="11"/>
  <c r="FO62" i="11"/>
  <c r="EF62" i="11"/>
  <c r="CU63" i="11"/>
  <c r="BK63" i="11"/>
  <c r="AA63" i="11"/>
  <c r="FO63" i="11"/>
  <c r="EF63" i="11"/>
  <c r="CU64" i="11"/>
  <c r="BK64" i="11"/>
  <c r="AA64" i="11"/>
  <c r="FO64" i="11"/>
  <c r="EF64" i="11"/>
  <c r="CU65" i="11"/>
  <c r="BK65" i="11"/>
  <c r="AA65" i="11"/>
  <c r="FO65" i="11"/>
  <c r="EF65" i="11"/>
  <c r="CU66" i="11"/>
  <c r="BK66" i="11"/>
  <c r="AA66" i="11"/>
  <c r="FO66" i="11"/>
  <c r="EF66" i="11"/>
  <c r="CU67" i="11"/>
  <c r="BK67" i="11"/>
  <c r="AA67" i="11"/>
  <c r="FO67" i="11"/>
  <c r="EF67" i="11"/>
  <c r="CU68" i="11"/>
  <c r="BK68" i="11"/>
  <c r="AA68" i="11"/>
  <c r="FO68" i="11"/>
  <c r="EF68" i="11"/>
  <c r="CU69" i="11"/>
  <c r="BK69" i="11"/>
  <c r="AA69" i="11"/>
  <c r="FO69" i="11"/>
  <c r="EF69" i="11"/>
  <c r="CU70" i="11"/>
  <c r="BK70" i="11"/>
  <c r="AA70" i="11"/>
  <c r="FO70" i="11"/>
  <c r="EF70" i="11"/>
  <c r="CU71" i="11"/>
  <c r="BK71" i="11"/>
  <c r="AA71" i="11"/>
  <c r="FO71" i="11"/>
  <c r="EF71" i="11"/>
  <c r="CU72" i="11"/>
  <c r="BK72" i="11"/>
  <c r="AA72" i="11"/>
  <c r="FO72" i="11"/>
  <c r="EF72" i="11"/>
  <c r="CU73" i="11"/>
  <c r="BK73" i="11"/>
  <c r="AA73" i="11"/>
  <c r="FO73" i="11"/>
  <c r="EF73" i="11"/>
  <c r="CU74" i="11"/>
  <c r="BK74" i="11"/>
  <c r="AA74" i="11"/>
  <c r="FO74" i="11"/>
  <c r="EF74" i="11"/>
  <c r="CU75" i="11"/>
  <c r="BK75" i="11"/>
  <c r="AA75" i="11"/>
  <c r="FO75" i="11"/>
  <c r="EF75" i="11"/>
  <c r="CU76" i="11"/>
  <c r="BK76" i="11"/>
  <c r="AA76" i="11"/>
  <c r="FO76" i="11"/>
  <c r="EF76" i="11"/>
  <c r="CU77" i="11"/>
  <c r="BK77" i="11"/>
  <c r="AA77" i="11"/>
  <c r="FO77" i="11"/>
  <c r="EF77" i="11"/>
  <c r="CU78" i="11"/>
  <c r="BK78" i="11"/>
  <c r="AA78" i="11"/>
  <c r="FO78" i="11"/>
  <c r="EF78" i="11"/>
  <c r="CU79" i="11"/>
  <c r="BK79" i="11"/>
  <c r="AA79" i="11"/>
  <c r="FO79" i="11"/>
  <c r="EF79" i="11"/>
  <c r="CU80" i="11"/>
  <c r="BK80" i="11"/>
  <c r="AA80" i="11"/>
  <c r="FO80" i="11"/>
  <c r="EF80" i="11"/>
  <c r="CU81" i="11"/>
  <c r="BK81" i="11"/>
  <c r="AA81" i="11"/>
  <c r="FO81" i="11"/>
  <c r="EF81" i="11"/>
  <c r="CU82" i="11"/>
  <c r="BK82" i="11"/>
  <c r="AA82" i="11"/>
  <c r="FO82" i="11"/>
  <c r="EF82" i="11"/>
  <c r="CU83" i="11"/>
  <c r="BK83" i="11"/>
  <c r="AA83" i="11"/>
  <c r="FO83" i="11"/>
  <c r="EF83" i="11"/>
  <c r="CU84" i="11"/>
  <c r="BK84" i="11"/>
  <c r="AA84" i="11"/>
  <c r="FO84" i="11"/>
  <c r="EF84" i="11"/>
  <c r="CU85" i="11"/>
  <c r="BK85" i="11"/>
  <c r="AA85" i="11"/>
  <c r="FO85" i="11"/>
  <c r="EF85" i="11"/>
  <c r="CU86" i="11"/>
  <c r="BK86" i="11"/>
  <c r="AA86" i="11"/>
  <c r="FO86" i="11"/>
  <c r="EF86" i="11"/>
  <c r="CU87" i="11"/>
  <c r="BK87" i="11"/>
  <c r="AA87" i="11"/>
  <c r="FO87" i="11"/>
  <c r="EF87" i="11"/>
  <c r="CU88" i="11"/>
  <c r="BK88" i="11"/>
  <c r="AA88" i="11"/>
  <c r="FO88" i="11"/>
  <c r="EF88" i="11"/>
  <c r="CU89" i="11"/>
  <c r="BK89" i="11"/>
  <c r="AA89" i="11"/>
  <c r="FO89" i="11"/>
  <c r="EF89" i="11"/>
  <c r="CU90" i="11"/>
  <c r="BK90" i="11"/>
  <c r="AA90" i="11"/>
  <c r="FO90" i="11"/>
  <c r="EF90" i="11"/>
  <c r="CU91" i="11"/>
  <c r="BK91" i="11"/>
  <c r="AA91" i="11"/>
  <c r="FO91" i="11"/>
  <c r="EF91" i="11"/>
  <c r="CU92" i="11"/>
  <c r="BK92" i="11"/>
  <c r="AA92" i="11"/>
  <c r="FO92" i="11"/>
  <c r="EF92" i="11"/>
  <c r="CU93" i="11"/>
  <c r="BK93" i="11"/>
  <c r="AA93" i="11"/>
  <c r="FO93" i="11"/>
  <c r="EF93" i="11"/>
  <c r="CU94" i="11"/>
  <c r="BK94" i="11"/>
  <c r="AA94" i="11"/>
  <c r="FO94" i="11"/>
  <c r="EF94" i="11"/>
  <c r="CU95" i="11"/>
  <c r="BK95" i="11"/>
  <c r="AA95" i="11"/>
  <c r="FO95" i="11"/>
  <c r="EF95" i="11"/>
  <c r="CU96" i="11"/>
  <c r="BK96" i="11"/>
  <c r="AA96" i="11"/>
  <c r="FO96" i="11"/>
  <c r="EF96" i="11"/>
  <c r="CU97" i="11"/>
  <c r="BK97" i="11"/>
  <c r="AA97" i="11"/>
  <c r="FO97" i="11"/>
  <c r="EF97" i="11"/>
  <c r="CU98" i="11"/>
  <c r="BK98" i="11"/>
  <c r="AA98" i="11"/>
  <c r="FO98" i="11"/>
  <c r="EF98" i="11"/>
  <c r="CU99" i="11"/>
  <c r="BK99" i="11"/>
  <c r="AA99" i="11"/>
  <c r="FO99" i="11"/>
  <c r="EF99" i="11"/>
  <c r="CU100" i="11"/>
  <c r="BK100" i="11"/>
  <c r="AA100" i="11"/>
  <c r="FO100" i="11"/>
  <c r="EF100" i="11"/>
  <c r="CU101" i="11"/>
  <c r="BK101" i="11"/>
  <c r="AA101" i="11"/>
  <c r="FO101" i="11"/>
  <c r="EF101" i="11"/>
  <c r="CU102" i="11"/>
  <c r="BK102" i="11"/>
  <c r="AA102" i="11"/>
  <c r="FO102" i="11"/>
  <c r="EF102" i="11"/>
  <c r="CU103" i="11"/>
  <c r="BK103" i="11"/>
  <c r="AA103" i="11"/>
  <c r="FO103" i="11"/>
  <c r="EF103" i="11"/>
  <c r="CU104" i="11"/>
  <c r="BK104" i="11"/>
  <c r="AA104" i="11"/>
  <c r="FO104" i="11"/>
  <c r="EF104" i="11"/>
  <c r="CU105" i="11"/>
  <c r="BK105" i="11"/>
  <c r="AA105" i="11"/>
  <c r="FO105" i="11"/>
  <c r="EF105" i="11"/>
  <c r="CU106" i="11"/>
  <c r="BK106" i="11"/>
  <c r="AA106" i="11"/>
  <c r="FO106" i="11"/>
  <c r="EF106" i="11"/>
  <c r="CU107" i="11"/>
  <c r="BK107" i="11"/>
  <c r="AA107" i="11"/>
  <c r="FO107" i="11"/>
  <c r="EF107" i="11"/>
  <c r="CU108" i="11"/>
  <c r="BK108" i="11"/>
  <c r="AA108" i="11"/>
  <c r="FO108" i="11"/>
  <c r="EF108" i="11"/>
  <c r="CU109" i="11"/>
  <c r="BK109" i="11"/>
  <c r="AA109" i="11"/>
  <c r="FO109" i="11"/>
  <c r="EF109" i="11"/>
  <c r="CU110" i="11"/>
  <c r="BK110" i="11"/>
  <c r="AA110" i="11"/>
  <c r="FO110" i="11"/>
  <c r="EF110" i="11"/>
  <c r="CU111" i="11"/>
  <c r="BK111" i="11"/>
  <c r="AA111" i="11"/>
  <c r="FO111" i="11"/>
  <c r="EF111" i="11"/>
  <c r="CU112" i="11"/>
  <c r="BK112" i="11"/>
  <c r="AA112" i="11"/>
  <c r="FO112" i="11"/>
  <c r="EF112" i="11"/>
  <c r="CU113" i="11"/>
  <c r="BK113" i="11"/>
  <c r="AA113" i="11"/>
  <c r="FO113" i="11"/>
  <c r="EF113" i="11"/>
  <c r="CU114" i="11"/>
  <c r="BK114" i="11"/>
  <c r="AA114" i="11"/>
  <c r="FO114" i="11"/>
  <c r="EF114" i="11"/>
  <c r="CU115" i="11"/>
  <c r="BK115" i="11"/>
  <c r="AA115" i="11"/>
  <c r="FO115" i="11"/>
  <c r="EF115" i="11"/>
  <c r="CU116" i="11"/>
  <c r="BK116" i="11"/>
  <c r="AA116" i="11"/>
  <c r="FO116" i="11"/>
  <c r="EF116" i="11"/>
  <c r="CU117" i="11"/>
  <c r="BK117" i="11"/>
  <c r="AA117" i="11"/>
  <c r="FO117" i="11"/>
  <c r="EF117" i="11"/>
  <c r="CU118" i="11"/>
  <c r="BK118" i="11"/>
  <c r="AA118" i="11"/>
  <c r="FO118" i="11"/>
  <c r="EF118" i="11"/>
  <c r="CU119" i="11"/>
  <c r="BK119" i="11"/>
  <c r="AA119" i="11"/>
  <c r="FO119" i="11"/>
  <c r="EF119" i="11"/>
  <c r="CU120" i="11"/>
  <c r="BK120" i="11"/>
  <c r="AA120" i="11"/>
  <c r="FO120" i="11"/>
  <c r="EF120" i="11"/>
  <c r="CU121" i="11"/>
  <c r="BK121" i="11"/>
  <c r="AA121" i="11"/>
  <c r="FO121" i="11"/>
  <c r="EF121" i="11"/>
  <c r="CU122" i="11"/>
  <c r="BK122" i="11"/>
  <c r="AA122" i="11"/>
  <c r="FO122" i="11"/>
  <c r="EF122" i="11"/>
  <c r="CU123" i="11"/>
  <c r="BK123" i="11"/>
  <c r="AA123" i="11"/>
  <c r="FO123" i="11"/>
  <c r="EF123" i="11"/>
  <c r="CU124" i="11"/>
  <c r="BK124" i="11"/>
  <c r="AA124" i="11"/>
  <c r="FO124" i="11"/>
  <c r="EF124" i="11"/>
  <c r="CU125" i="11"/>
  <c r="BK125" i="11"/>
  <c r="AA125" i="11"/>
  <c r="FO125" i="11"/>
  <c r="EF125" i="11"/>
  <c r="CU126" i="11"/>
  <c r="BK126" i="11"/>
  <c r="AA126" i="11"/>
  <c r="FO126" i="11"/>
  <c r="EF126" i="11"/>
  <c r="CU127" i="11"/>
  <c r="BK127" i="11"/>
  <c r="AA127" i="11"/>
  <c r="FO127" i="11"/>
  <c r="EF127" i="11"/>
  <c r="CU128" i="11"/>
  <c r="BK128" i="11"/>
  <c r="AA128" i="11"/>
  <c r="FO128" i="11"/>
  <c r="EF128" i="11"/>
  <c r="CU129" i="11"/>
  <c r="BK129" i="11"/>
  <c r="AA129" i="11"/>
  <c r="FO129" i="11"/>
  <c r="EF129" i="11"/>
  <c r="CU130" i="11"/>
  <c r="BK130" i="11"/>
  <c r="AA130" i="11"/>
  <c r="FO130" i="11"/>
  <c r="EF130" i="11"/>
  <c r="CU131" i="11"/>
  <c r="BK131" i="11"/>
  <c r="AA131" i="11"/>
  <c r="FO131" i="11"/>
  <c r="EF131" i="11"/>
  <c r="CU132" i="11"/>
  <c r="BK132" i="11"/>
  <c r="AA132" i="11"/>
  <c r="FO132" i="11"/>
  <c r="EF132" i="11"/>
  <c r="CU133" i="11"/>
  <c r="BK133" i="11"/>
  <c r="AA133" i="11"/>
  <c r="FO133" i="11"/>
  <c r="EF133" i="11"/>
  <c r="CU134" i="11"/>
  <c r="BK134" i="11"/>
  <c r="AA134" i="11"/>
  <c r="FO134" i="11"/>
  <c r="EF134" i="11"/>
  <c r="CU135" i="11"/>
  <c r="BK135" i="11"/>
  <c r="AA135" i="11"/>
  <c r="FO135" i="11"/>
  <c r="EF135" i="11"/>
  <c r="CU136" i="11"/>
  <c r="BK136" i="11"/>
  <c r="AA136" i="11"/>
  <c r="FO136" i="11"/>
  <c r="EF136" i="11"/>
  <c r="CU137" i="11"/>
  <c r="BK137" i="11"/>
  <c r="AA137" i="11"/>
  <c r="FO137" i="11"/>
  <c r="EF137" i="11"/>
  <c r="CU138" i="11"/>
  <c r="BK138" i="11"/>
  <c r="AA138" i="11"/>
  <c r="FO138" i="11"/>
  <c r="EF138" i="11"/>
  <c r="CU139" i="11"/>
  <c r="BK139" i="11"/>
  <c r="AA139" i="11"/>
  <c r="FO139" i="11"/>
  <c r="EF139" i="11"/>
  <c r="CU140" i="11"/>
  <c r="BK140" i="11"/>
  <c r="AA140" i="11"/>
  <c r="FO140" i="11"/>
  <c r="EF140" i="11"/>
  <c r="CU141" i="11"/>
  <c r="BK141" i="11"/>
  <c r="AA141" i="11"/>
  <c r="FO141" i="11"/>
  <c r="EF141" i="11"/>
  <c r="CU142" i="11"/>
  <c r="BK142" i="11"/>
  <c r="AA142" i="11"/>
  <c r="FO142" i="11"/>
  <c r="EF142" i="11"/>
  <c r="CU143" i="11"/>
  <c r="BK143" i="11"/>
  <c r="AA143" i="11"/>
  <c r="FO143" i="11"/>
  <c r="EF143" i="11"/>
  <c r="CU144" i="11"/>
  <c r="BK144" i="11"/>
  <c r="AA144" i="11"/>
  <c r="FO144" i="11"/>
  <c r="EF144" i="11"/>
  <c r="CU145" i="11"/>
  <c r="BK145" i="11"/>
  <c r="AA145" i="11"/>
  <c r="FO145" i="11"/>
  <c r="EF145" i="11"/>
  <c r="CU146" i="11"/>
  <c r="BK146" i="11"/>
  <c r="AA146" i="11"/>
  <c r="FO146" i="11"/>
  <c r="EF146" i="11"/>
  <c r="CU147" i="11"/>
  <c r="BK147" i="11"/>
  <c r="AA147" i="11"/>
  <c r="FO147" i="11"/>
  <c r="EF147" i="11"/>
  <c r="CU148" i="11"/>
  <c r="BK148" i="11"/>
  <c r="AA148" i="11"/>
  <c r="FO148" i="11"/>
  <c r="EF148" i="11"/>
  <c r="CU149" i="11"/>
  <c r="BK149" i="11"/>
  <c r="AA149" i="11"/>
  <c r="FO149" i="11"/>
  <c r="EF149" i="11"/>
  <c r="CU150" i="11"/>
  <c r="BK150" i="11"/>
  <c r="AA150" i="11"/>
  <c r="FO150" i="11"/>
  <c r="EF150" i="11"/>
  <c r="CU151" i="11"/>
  <c r="BK151" i="11"/>
  <c r="AA151" i="11"/>
  <c r="FO151" i="11"/>
  <c r="EF151" i="11"/>
  <c r="CU152" i="11"/>
  <c r="BK152" i="11"/>
  <c r="AA152" i="11"/>
  <c r="FO152" i="11"/>
  <c r="EF152" i="11"/>
  <c r="CU153" i="11"/>
  <c r="BK153" i="11"/>
  <c r="AA153" i="11"/>
  <c r="FO153" i="11"/>
  <c r="EF153" i="11"/>
  <c r="CU154" i="11"/>
  <c r="BK154" i="11"/>
  <c r="AA154" i="11"/>
  <c r="FO154" i="11"/>
  <c r="EF154" i="11"/>
  <c r="CU155" i="11"/>
  <c r="BK155" i="11"/>
  <c r="AA155" i="11"/>
  <c r="FO155" i="11"/>
  <c r="EF155" i="11"/>
  <c r="CU156" i="11"/>
  <c r="BK156" i="11"/>
  <c r="AA156" i="11"/>
  <c r="FO156" i="11"/>
  <c r="EF156" i="11"/>
  <c r="CU157" i="11"/>
  <c r="BK157" i="11"/>
  <c r="AA157" i="11"/>
  <c r="FO157" i="11"/>
  <c r="EF157" i="11"/>
  <c r="CU158" i="11"/>
  <c r="BK158" i="11"/>
  <c r="AA158" i="11"/>
  <c r="FO158" i="11"/>
  <c r="EF158" i="11"/>
  <c r="CU159" i="11"/>
  <c r="BK159" i="11"/>
  <c r="AA159" i="11"/>
  <c r="FO159" i="11"/>
  <c r="EF159" i="11"/>
  <c r="CU160" i="11"/>
  <c r="BK160" i="11"/>
  <c r="AA160" i="11"/>
  <c r="FO160" i="11"/>
  <c r="EF160" i="11"/>
  <c r="CU161" i="11"/>
  <c r="BK161" i="11"/>
  <c r="AA161" i="11"/>
  <c r="FO161" i="11"/>
  <c r="EF161" i="11"/>
  <c r="CU162" i="11"/>
  <c r="BK162" i="11"/>
  <c r="AA162" i="11"/>
  <c r="FO162" i="11"/>
  <c r="EF162" i="11"/>
  <c r="CU163" i="11"/>
  <c r="BK163" i="11"/>
  <c r="AA163" i="11"/>
  <c r="FO163" i="11"/>
  <c r="EF163" i="11"/>
  <c r="CU164" i="11"/>
  <c r="BK164" i="11"/>
  <c r="AA164" i="11"/>
  <c r="FO164" i="11"/>
  <c r="EF164" i="11"/>
  <c r="CU165" i="11"/>
  <c r="BK165" i="11"/>
  <c r="AA165" i="11"/>
  <c r="FO165" i="11"/>
  <c r="EF165" i="11"/>
  <c r="CU166" i="11"/>
  <c r="BK166" i="11"/>
  <c r="AA166" i="11"/>
  <c r="FO166" i="11"/>
  <c r="EF166" i="11"/>
  <c r="CU167" i="11"/>
  <c r="BK167" i="11"/>
  <c r="AA167" i="11"/>
  <c r="FO167" i="11"/>
  <c r="EF167" i="11"/>
  <c r="CU168" i="11"/>
  <c r="BK168" i="11"/>
  <c r="AA168" i="11"/>
  <c r="FO168" i="11"/>
  <c r="EF168" i="11"/>
  <c r="CU169" i="11"/>
  <c r="BK169" i="11"/>
  <c r="AA169" i="11"/>
  <c r="FO169" i="11"/>
  <c r="EF169" i="11"/>
  <c r="CU170" i="11"/>
  <c r="BK170" i="11"/>
  <c r="AA170" i="11"/>
  <c r="FO170" i="11"/>
  <c r="EF170" i="11"/>
  <c r="CU171" i="11"/>
  <c r="BK171" i="11"/>
  <c r="AA171" i="11"/>
  <c r="FO171" i="11"/>
  <c r="EF171" i="11"/>
  <c r="CU172" i="11"/>
  <c r="BK172" i="11"/>
  <c r="AA172" i="11"/>
  <c r="FO172" i="11"/>
  <c r="EF172" i="11"/>
  <c r="CU173" i="11"/>
  <c r="BK173" i="11"/>
  <c r="AA173" i="11"/>
  <c r="FO173" i="11"/>
  <c r="EF173" i="11"/>
  <c r="CU174" i="11"/>
  <c r="BK174" i="11"/>
  <c r="AA174" i="11"/>
  <c r="FO174" i="11"/>
  <c r="EF174" i="11"/>
  <c r="CU175" i="11"/>
  <c r="BK175" i="11"/>
  <c r="AA175" i="11"/>
  <c r="FO175" i="11"/>
  <c r="EF175" i="11"/>
  <c r="CU176" i="11"/>
  <c r="BK176" i="11"/>
  <c r="AA176" i="11"/>
  <c r="FO176" i="11"/>
  <c r="EF176" i="11"/>
  <c r="CU177" i="11"/>
  <c r="BK177" i="11"/>
  <c r="AA177" i="11"/>
  <c r="FO177" i="11"/>
  <c r="EF177" i="11"/>
  <c r="CU178" i="11"/>
  <c r="BK178" i="11"/>
  <c r="AA178" i="11"/>
  <c r="FO178" i="11"/>
  <c r="EF178" i="11"/>
  <c r="CU179" i="11"/>
  <c r="BK179" i="11"/>
  <c r="AA179" i="11"/>
  <c r="FO179" i="11"/>
  <c r="EF179" i="11"/>
  <c r="CU180" i="11"/>
  <c r="BK180" i="11"/>
  <c r="AA180" i="11"/>
  <c r="FO180" i="11"/>
  <c r="EF180" i="11"/>
  <c r="CU181" i="11"/>
  <c r="BK181" i="11"/>
  <c r="AA181" i="11"/>
  <c r="FO181" i="11"/>
  <c r="EF181" i="11"/>
  <c r="CU182" i="11"/>
  <c r="BK182" i="11"/>
  <c r="AA182" i="11"/>
  <c r="FO182" i="11"/>
  <c r="EF182" i="11"/>
  <c r="CU183" i="11"/>
  <c r="BK183" i="11"/>
  <c r="AA183" i="11"/>
  <c r="FO183" i="11"/>
  <c r="EF183" i="11"/>
  <c r="CU184" i="11"/>
  <c r="BK184" i="11"/>
  <c r="AA184" i="11"/>
  <c r="FO184" i="11"/>
  <c r="EF184" i="11"/>
  <c r="CU185" i="11"/>
  <c r="BK185" i="11"/>
  <c r="AA185" i="11"/>
  <c r="FO185" i="11"/>
  <c r="EF185" i="11"/>
  <c r="CU186" i="11"/>
  <c r="BK186" i="11"/>
  <c r="AA186" i="11"/>
  <c r="FO186" i="11"/>
  <c r="EF186" i="11"/>
  <c r="CU187" i="11"/>
  <c r="BK187" i="11"/>
  <c r="AA187" i="11"/>
  <c r="FO187" i="11"/>
  <c r="EF187" i="11"/>
  <c r="CU188" i="11"/>
  <c r="BK188" i="11"/>
  <c r="AA188" i="11"/>
  <c r="FO188" i="11"/>
  <c r="EF188" i="11"/>
  <c r="CU189" i="11"/>
  <c r="BK189" i="11"/>
  <c r="AA189" i="11"/>
  <c r="FO189" i="11"/>
  <c r="EF189" i="11"/>
  <c r="CU190" i="11"/>
  <c r="BK190" i="11"/>
  <c r="AA190" i="11"/>
  <c r="FO190" i="11"/>
  <c r="EF190" i="11"/>
  <c r="CU191" i="11"/>
  <c r="BK191" i="11"/>
  <c r="AA191" i="11"/>
  <c r="FO191" i="11"/>
  <c r="EF191" i="11"/>
  <c r="CU192" i="11"/>
  <c r="BK192" i="11"/>
  <c r="AA192" i="11"/>
  <c r="FO192" i="11"/>
  <c r="EF192" i="11"/>
  <c r="CU193" i="11"/>
  <c r="BK193" i="11"/>
  <c r="AA193" i="11"/>
  <c r="FO193" i="11"/>
  <c r="EF193" i="11"/>
  <c r="CU194" i="11"/>
  <c r="BK194" i="11"/>
  <c r="AA194" i="11"/>
  <c r="FO194" i="11"/>
  <c r="EF194" i="11"/>
  <c r="CU195" i="11"/>
  <c r="BK195" i="11"/>
  <c r="AA195" i="11"/>
  <c r="FO195" i="11"/>
  <c r="EF195" i="11"/>
  <c r="CU196" i="11"/>
  <c r="BK196" i="11"/>
  <c r="AA196" i="11"/>
  <c r="FO196" i="11"/>
  <c r="EF196" i="11"/>
  <c r="CU197" i="11"/>
  <c r="BK197" i="11"/>
  <c r="AA197" i="11"/>
  <c r="FO197" i="11"/>
  <c r="EF197" i="11"/>
  <c r="CU198" i="11"/>
  <c r="BK198" i="11"/>
  <c r="AA198" i="11"/>
  <c r="FO198" i="11"/>
  <c r="EF198" i="11"/>
  <c r="CU199" i="11"/>
  <c r="BK199" i="11"/>
  <c r="AA199" i="11"/>
  <c r="FO199" i="11"/>
  <c r="EF199" i="11"/>
  <c r="CU200" i="11"/>
  <c r="BK200" i="11"/>
  <c r="AA200" i="11"/>
  <c r="FO200" i="11"/>
  <c r="EF200" i="11"/>
  <c r="CU201" i="11"/>
  <c r="BK201" i="11"/>
  <c r="AA201" i="11"/>
  <c r="FO201" i="11"/>
  <c r="EF201" i="11"/>
  <c r="CU202" i="11"/>
  <c r="BK202" i="11"/>
  <c r="AA202" i="11"/>
  <c r="FO202" i="11"/>
  <c r="EF202" i="11"/>
  <c r="CU203" i="11"/>
  <c r="BK203" i="11"/>
  <c r="AA203" i="11"/>
  <c r="FO203" i="11"/>
  <c r="EF203" i="11"/>
  <c r="CU204" i="11"/>
  <c r="BK204" i="11"/>
  <c r="AA204" i="11"/>
  <c r="FO204" i="11"/>
  <c r="EF204" i="11"/>
  <c r="CU205" i="11"/>
  <c r="BK205" i="11"/>
  <c r="AA205" i="11"/>
  <c r="FO205" i="11"/>
  <c r="EF205" i="11"/>
  <c r="CU206" i="11"/>
  <c r="BK206" i="11"/>
  <c r="AA206" i="11"/>
  <c r="FO206" i="11"/>
  <c r="EF206" i="11"/>
  <c r="CU207" i="11"/>
  <c r="BK207" i="11"/>
  <c r="AA207" i="11"/>
  <c r="FO207" i="11"/>
  <c r="EF207" i="11"/>
  <c r="CU208" i="11"/>
  <c r="BK208" i="11"/>
  <c r="AA208" i="11"/>
  <c r="FO208" i="11"/>
  <c r="EF208" i="11"/>
  <c r="CU209" i="11"/>
  <c r="BK209" i="11"/>
  <c r="AA209" i="11"/>
  <c r="FO209" i="11"/>
  <c r="EF209" i="11"/>
  <c r="CU210" i="11"/>
  <c r="BK210" i="11"/>
  <c r="AA210" i="11"/>
  <c r="FO210" i="11"/>
  <c r="EF210" i="11"/>
  <c r="CU211" i="11"/>
  <c r="BK211" i="11"/>
  <c r="AA211" i="11"/>
  <c r="FO211" i="11"/>
  <c r="EF211" i="11"/>
  <c r="CU212" i="11"/>
  <c r="BK212" i="11"/>
  <c r="AA212" i="11"/>
  <c r="FO212" i="11"/>
  <c r="EF212" i="11"/>
  <c r="CU213" i="11"/>
  <c r="BK213" i="11"/>
  <c r="AA213" i="11"/>
  <c r="FO213" i="11"/>
  <c r="EF213" i="11"/>
  <c r="CU214" i="11"/>
  <c r="BK214" i="11"/>
  <c r="AA214" i="11"/>
  <c r="FO214" i="11"/>
  <c r="EF214" i="11"/>
  <c r="CU215" i="11"/>
  <c r="BK215" i="11"/>
  <c r="AA215" i="11"/>
  <c r="FO215" i="11"/>
  <c r="EF215" i="11"/>
  <c r="CU216" i="11"/>
  <c r="BK216" i="11"/>
  <c r="AA216" i="11"/>
  <c r="FO216" i="11"/>
  <c r="EF216" i="11"/>
  <c r="CU217" i="11"/>
  <c r="BK217" i="11"/>
  <c r="AA217" i="11"/>
  <c r="FO217" i="11"/>
  <c r="EF217" i="11"/>
  <c r="CU218" i="11"/>
  <c r="BK218" i="11"/>
  <c r="AA218" i="11"/>
  <c r="FO218" i="11"/>
  <c r="EF218" i="11"/>
  <c r="CU219" i="11"/>
  <c r="BK219" i="11"/>
  <c r="AA219" i="11"/>
  <c r="FO219" i="11"/>
  <c r="EF219" i="11"/>
  <c r="CU220" i="11"/>
  <c r="BK220" i="11"/>
  <c r="AA220" i="11"/>
  <c r="FO220" i="11"/>
  <c r="EF220" i="11"/>
  <c r="CU221" i="11"/>
  <c r="BK221" i="11"/>
  <c r="AA221" i="11"/>
  <c r="FO221" i="11"/>
  <c r="EF221" i="11"/>
  <c r="CU222" i="11"/>
  <c r="BK222" i="11"/>
  <c r="AA222" i="11"/>
  <c r="FO222" i="11"/>
  <c r="EF222" i="11"/>
  <c r="CU223" i="11"/>
  <c r="BK223" i="11"/>
  <c r="AA223" i="11"/>
  <c r="FO223" i="11"/>
  <c r="EF223" i="11"/>
  <c r="CU224" i="11"/>
  <c r="BK224" i="11"/>
  <c r="AA224" i="11"/>
  <c r="FO224" i="11"/>
  <c r="EF224" i="11"/>
  <c r="CU225" i="11"/>
  <c r="BK225" i="11"/>
  <c r="AA225" i="11"/>
  <c r="FO225" i="11"/>
  <c r="EF225" i="11"/>
  <c r="CU226" i="11"/>
  <c r="BK226" i="11"/>
  <c r="AA226" i="11"/>
  <c r="FO226" i="11"/>
  <c r="EF226" i="11"/>
  <c r="CU227" i="11"/>
  <c r="BK227" i="11"/>
  <c r="AA227" i="11"/>
  <c r="FO227" i="11"/>
  <c r="EF227" i="11"/>
  <c r="CU228" i="11"/>
  <c r="BK228" i="11"/>
  <c r="AA228" i="11"/>
  <c r="FO228" i="11"/>
  <c r="EF228" i="11"/>
  <c r="CU229" i="11"/>
  <c r="BK229" i="11"/>
  <c r="AA229" i="11"/>
  <c r="FO229" i="11"/>
  <c r="EF229" i="11"/>
  <c r="CU230" i="11"/>
  <c r="BK230" i="11"/>
  <c r="AA230" i="11"/>
  <c r="FO230" i="11"/>
  <c r="EF230" i="11"/>
  <c r="CU231" i="11"/>
  <c r="BK231" i="11"/>
  <c r="AA231" i="11"/>
  <c r="FO231" i="11"/>
  <c r="EF231" i="11"/>
  <c r="CU232" i="11"/>
  <c r="BK232" i="11"/>
  <c r="AA232" i="11"/>
  <c r="FO232" i="11"/>
  <c r="EF232" i="11"/>
  <c r="CU233" i="11"/>
  <c r="BK233" i="11"/>
  <c r="AA233" i="11"/>
  <c r="FO233" i="11"/>
  <c r="EF233" i="11"/>
  <c r="CU234" i="11"/>
  <c r="BK234" i="11"/>
  <c r="AA234" i="11"/>
  <c r="FO234" i="11"/>
  <c r="EF234" i="11"/>
  <c r="CU235" i="11"/>
  <c r="BK235" i="11"/>
  <c r="AA235" i="11"/>
  <c r="FO235" i="11"/>
  <c r="EF235" i="11"/>
  <c r="CU236" i="11"/>
  <c r="BK236" i="11"/>
  <c r="AA236" i="11"/>
  <c r="FO236" i="11"/>
  <c r="EF236" i="11"/>
  <c r="CU237" i="11"/>
  <c r="BK237" i="11"/>
  <c r="AA237" i="11"/>
  <c r="FO237" i="11"/>
  <c r="EF237" i="11"/>
  <c r="CU238" i="11"/>
  <c r="BK238" i="11"/>
  <c r="AA238" i="11"/>
  <c r="FO238" i="11"/>
  <c r="EF238" i="11"/>
  <c r="CU239" i="11"/>
  <c r="BK239" i="11"/>
  <c r="AA239" i="11"/>
  <c r="FO239" i="11"/>
  <c r="EF239" i="11"/>
  <c r="CU240" i="11"/>
  <c r="BK240" i="11"/>
  <c r="AA240" i="11"/>
  <c r="FO240" i="11"/>
  <c r="EF240" i="11"/>
  <c r="CU241" i="11"/>
  <c r="BK241" i="11"/>
  <c r="AA241" i="11"/>
  <c r="FO241" i="11"/>
  <c r="EF241" i="11"/>
  <c r="CU242" i="11"/>
  <c r="BK242" i="11"/>
  <c r="AA242" i="11"/>
  <c r="FO242" i="11"/>
  <c r="EF242" i="11"/>
  <c r="CU243" i="11"/>
  <c r="BK243" i="11"/>
  <c r="AA243" i="11"/>
  <c r="FO243" i="11"/>
  <c r="EF243" i="11"/>
  <c r="CU244" i="11"/>
  <c r="BK244" i="11"/>
  <c r="AA244" i="11"/>
  <c r="FO244" i="11"/>
  <c r="EF244" i="11"/>
  <c r="CU245" i="11"/>
  <c r="BK245" i="11"/>
  <c r="AA245" i="11"/>
  <c r="FO245" i="11"/>
  <c r="EF245" i="11"/>
  <c r="CU246" i="11"/>
  <c r="BK246" i="11"/>
  <c r="AA246" i="11"/>
  <c r="FO246" i="11"/>
  <c r="EF246" i="11"/>
  <c r="CU247" i="11"/>
  <c r="BK247" i="11"/>
  <c r="AA247" i="11"/>
  <c r="FO247" i="11"/>
  <c r="EF247" i="11"/>
  <c r="CU248" i="11"/>
  <c r="BK248" i="11"/>
  <c r="AA248" i="11"/>
  <c r="FO248" i="11"/>
  <c r="EF248" i="11"/>
  <c r="CU249" i="11"/>
  <c r="BK249" i="11"/>
  <c r="AA249" i="11"/>
  <c r="FO249" i="11"/>
  <c r="EF249" i="11"/>
  <c r="CU250" i="11"/>
  <c r="BK250" i="11"/>
  <c r="AA250" i="11"/>
  <c r="FO250" i="11"/>
  <c r="EF250" i="11"/>
  <c r="CU251" i="11"/>
  <c r="BK251" i="11"/>
  <c r="AA251" i="11"/>
  <c r="FO251" i="11"/>
  <c r="EF251" i="11"/>
  <c r="CU252" i="11"/>
  <c r="BK252" i="11"/>
  <c r="AA252" i="11"/>
  <c r="FO252" i="11"/>
  <c r="EF252" i="11"/>
  <c r="CU253" i="11"/>
  <c r="BK253" i="11"/>
  <c r="AA253" i="11"/>
  <c r="FO253" i="11"/>
  <c r="EF253" i="11"/>
  <c r="CU254" i="11"/>
  <c r="BK254" i="11"/>
  <c r="AA254" i="11"/>
  <c r="FO254" i="11"/>
  <c r="EF254" i="11"/>
  <c r="CU255" i="11"/>
  <c r="BK255" i="11"/>
  <c r="AA255" i="11"/>
  <c r="FO255" i="11"/>
  <c r="EF255" i="11"/>
  <c r="CU256" i="11"/>
  <c r="BK256" i="11"/>
  <c r="AA256" i="11"/>
  <c r="FO256" i="11"/>
  <c r="EF256" i="11"/>
  <c r="CU257" i="11"/>
  <c r="BK257" i="11"/>
  <c r="AA257" i="11"/>
  <c r="FO257" i="11"/>
  <c r="EF257" i="11"/>
  <c r="CU258" i="11"/>
  <c r="BK258" i="11"/>
  <c r="AA258" i="11"/>
  <c r="FO258" i="11"/>
  <c r="EF258" i="11"/>
  <c r="CU259" i="11"/>
  <c r="BK259" i="11"/>
  <c r="AA259" i="11"/>
  <c r="FO259" i="11"/>
  <c r="EF259" i="11"/>
  <c r="CU260" i="11"/>
  <c r="BK260" i="11"/>
  <c r="AA260" i="11"/>
  <c r="FO260" i="11"/>
  <c r="EF260" i="11"/>
  <c r="CU261" i="11"/>
  <c r="BK261" i="11"/>
  <c r="AA261" i="11"/>
  <c r="FO261" i="11"/>
  <c r="EF261" i="11"/>
  <c r="CU262" i="11"/>
  <c r="BK262" i="11"/>
  <c r="AA262" i="11"/>
  <c r="FO262" i="11"/>
  <c r="EF262" i="11"/>
  <c r="CU263" i="11"/>
  <c r="BK263" i="11"/>
  <c r="AA263" i="11"/>
  <c r="FO263" i="11"/>
  <c r="EF263" i="11"/>
  <c r="CU264" i="11"/>
  <c r="BK264" i="11"/>
  <c r="AA264" i="11"/>
  <c r="FO264" i="11"/>
  <c r="EF264" i="11"/>
  <c r="CU265" i="11"/>
  <c r="BK265" i="11"/>
  <c r="AA265" i="11"/>
  <c r="FO265" i="11"/>
  <c r="EF265" i="11"/>
  <c r="CU266" i="11"/>
  <c r="BK266" i="11"/>
  <c r="AA266" i="11"/>
  <c r="FO266" i="11"/>
  <c r="EF266" i="11"/>
  <c r="CU267" i="11"/>
  <c r="BK267" i="11"/>
  <c r="AA267" i="11"/>
  <c r="FO267" i="11"/>
  <c r="EF267" i="11"/>
  <c r="CU268" i="11"/>
  <c r="BK268" i="11"/>
  <c r="AA268" i="11"/>
  <c r="FO268" i="11"/>
  <c r="EF268" i="11"/>
  <c r="CU269" i="11"/>
  <c r="BK269" i="11"/>
  <c r="AA269" i="11"/>
  <c r="FO269" i="11"/>
  <c r="EF269" i="11"/>
  <c r="CU270" i="11"/>
  <c r="BK270" i="11"/>
  <c r="AA270" i="11"/>
  <c r="FO270" i="11"/>
  <c r="EF270" i="11"/>
  <c r="CU271" i="11"/>
  <c r="BK271" i="11"/>
  <c r="AA271" i="11"/>
  <c r="FO271" i="11"/>
  <c r="EF271" i="11"/>
  <c r="CU272" i="11"/>
  <c r="BK272" i="11"/>
  <c r="AA272" i="11"/>
  <c r="FO272" i="11"/>
  <c r="EF272" i="11"/>
  <c r="CU273" i="11"/>
  <c r="BK273" i="11"/>
  <c r="AA273" i="11"/>
  <c r="FO273" i="11"/>
  <c r="EF273" i="11"/>
  <c r="CU274" i="11"/>
  <c r="BK274" i="11"/>
  <c r="AA274" i="11"/>
  <c r="FO274" i="11"/>
  <c r="EF274" i="11"/>
  <c r="CU275" i="11"/>
  <c r="BK275" i="11"/>
  <c r="AA275" i="11"/>
  <c r="FO275" i="11"/>
  <c r="EF275" i="11"/>
  <c r="CU276" i="11"/>
  <c r="BK276" i="11"/>
  <c r="AA276" i="11"/>
  <c r="FO276" i="11"/>
  <c r="EF276" i="11"/>
  <c r="CU277" i="11"/>
  <c r="BK277" i="11"/>
  <c r="AA277" i="11"/>
  <c r="FO277" i="11"/>
  <c r="EF277" i="11"/>
  <c r="CU278" i="11"/>
  <c r="BK278" i="11"/>
  <c r="AA278" i="11"/>
  <c r="FO278" i="11"/>
  <c r="EF278" i="11"/>
  <c r="CU279" i="11"/>
  <c r="BK279" i="11"/>
  <c r="AA279" i="11"/>
  <c r="FO279" i="11"/>
  <c r="EF279" i="11"/>
  <c r="CU280" i="11"/>
  <c r="BK280" i="11"/>
  <c r="AA280" i="11"/>
  <c r="FO280" i="11"/>
  <c r="EF280" i="11"/>
  <c r="CU281" i="11"/>
  <c r="BK281" i="11"/>
  <c r="AA281" i="11"/>
  <c r="FO281" i="11"/>
  <c r="EF281" i="11"/>
  <c r="CU282" i="11"/>
  <c r="BK282" i="11"/>
  <c r="AA282" i="11"/>
  <c r="FO282" i="11"/>
  <c r="EF282" i="11"/>
  <c r="CU283" i="11"/>
  <c r="BK283" i="11"/>
  <c r="AA283" i="11"/>
  <c r="FO283" i="11"/>
  <c r="EF283" i="11"/>
  <c r="CU284" i="11"/>
  <c r="BK284" i="11"/>
  <c r="AA284" i="11"/>
  <c r="FO284" i="11"/>
  <c r="EF284" i="11"/>
  <c r="CU285" i="11"/>
  <c r="BK285" i="11"/>
  <c r="AA285" i="11"/>
  <c r="FO285" i="11"/>
  <c r="EF285" i="11"/>
  <c r="CU286" i="11"/>
  <c r="BK286" i="11"/>
  <c r="AA286" i="11"/>
  <c r="FO286" i="11"/>
  <c r="EF286" i="11"/>
  <c r="CU287" i="11"/>
  <c r="BK287" i="11"/>
  <c r="AA287" i="11"/>
  <c r="FO287" i="11"/>
  <c r="EF287" i="11"/>
  <c r="CU288" i="11"/>
  <c r="BK288" i="11"/>
  <c r="AA288" i="11"/>
  <c r="FO288" i="11"/>
  <c r="EF288" i="11"/>
  <c r="CU289" i="11"/>
  <c r="BK289" i="11"/>
  <c r="AA289" i="11"/>
  <c r="FO289" i="11"/>
  <c r="EF289" i="11"/>
  <c r="CU290" i="11"/>
  <c r="BK290" i="11"/>
  <c r="AA290" i="11"/>
  <c r="FO290" i="11"/>
  <c r="EF290" i="11"/>
  <c r="CU291" i="11"/>
  <c r="BK291" i="11"/>
  <c r="AA291" i="11"/>
  <c r="FO291" i="11"/>
  <c r="EF291" i="11"/>
  <c r="CU292" i="11"/>
  <c r="BK292" i="11"/>
  <c r="AA292" i="11"/>
  <c r="FO292" i="11"/>
  <c r="EF292" i="11"/>
  <c r="CU293" i="11"/>
  <c r="BK293" i="11"/>
  <c r="AA293" i="11"/>
  <c r="FO293" i="11"/>
  <c r="EF293" i="11"/>
  <c r="CU294" i="11"/>
  <c r="BK294" i="11"/>
  <c r="AA294" i="11"/>
  <c r="FO294" i="11"/>
  <c r="EF294" i="11"/>
  <c r="CU295" i="11"/>
  <c r="BK295" i="11"/>
  <c r="AA295" i="11"/>
  <c r="FO295" i="11"/>
  <c r="EF295" i="11"/>
  <c r="CU296" i="11"/>
  <c r="BK296" i="11"/>
  <c r="AA296" i="11"/>
  <c r="FO296" i="11"/>
  <c r="EF296" i="11"/>
  <c r="CU297" i="11"/>
  <c r="BK297" i="11"/>
  <c r="AA297" i="11"/>
  <c r="FO297" i="11"/>
  <c r="EF297" i="11"/>
  <c r="CU298" i="11"/>
  <c r="BK298" i="11"/>
  <c r="AA298" i="11"/>
  <c r="FO298" i="11"/>
  <c r="EF298" i="11"/>
  <c r="CU299" i="11"/>
  <c r="BK299" i="11"/>
  <c r="AA299" i="11"/>
  <c r="FO299" i="11"/>
  <c r="EF299" i="11"/>
  <c r="CU300" i="11"/>
  <c r="BK300" i="11"/>
  <c r="AA300" i="11"/>
  <c r="FO300" i="11"/>
  <c r="EF300" i="11"/>
  <c r="CU301" i="11"/>
  <c r="BK301" i="11"/>
  <c r="AA301" i="11"/>
  <c r="FO301" i="11"/>
  <c r="EF301" i="11"/>
  <c r="CU302" i="11"/>
  <c r="BK302" i="11"/>
  <c r="AA302" i="11"/>
  <c r="FO302" i="11"/>
  <c r="EF302" i="11"/>
  <c r="CU303" i="11"/>
  <c r="BK303" i="11"/>
  <c r="AA303" i="11"/>
  <c r="FO303" i="11"/>
  <c r="EF303" i="11"/>
  <c r="CU304" i="11"/>
  <c r="BK304" i="11"/>
  <c r="AA304" i="11"/>
  <c r="FO304" i="11"/>
  <c r="EF304" i="11"/>
  <c r="CU305" i="11"/>
  <c r="BK305" i="11"/>
  <c r="AA305" i="11"/>
  <c r="FO305" i="11"/>
  <c r="EF305" i="11"/>
  <c r="CU306" i="11"/>
  <c r="BK306" i="11"/>
  <c r="AA306" i="11"/>
  <c r="FO306" i="11"/>
  <c r="EF306" i="11"/>
  <c r="CU307" i="11"/>
  <c r="BK307" i="11"/>
  <c r="AA307" i="11"/>
  <c r="FO307" i="11"/>
  <c r="EF307" i="11"/>
  <c r="CU308" i="11"/>
  <c r="BK308" i="11"/>
  <c r="AA308" i="11"/>
  <c r="FO308" i="11"/>
  <c r="EF308" i="11"/>
  <c r="CU309" i="11"/>
  <c r="BK309" i="11"/>
  <c r="AA309" i="11"/>
  <c r="FO309" i="11"/>
  <c r="EF309" i="11"/>
  <c r="CU310" i="11"/>
  <c r="BK310" i="11"/>
  <c r="AA310" i="11"/>
  <c r="FO310" i="11"/>
  <c r="EF310" i="11"/>
  <c r="CU311" i="11"/>
  <c r="BK311" i="11"/>
  <c r="AA311" i="11"/>
  <c r="FO311" i="11"/>
  <c r="EF311" i="11"/>
  <c r="CU312" i="11"/>
  <c r="BK312" i="11"/>
  <c r="AA312" i="11"/>
  <c r="FO312" i="11"/>
  <c r="EF312" i="11"/>
  <c r="CU313" i="11"/>
  <c r="BK313" i="11"/>
  <c r="AA313" i="11"/>
  <c r="FO313" i="11"/>
  <c r="EF313" i="11"/>
  <c r="CU314" i="11"/>
  <c r="BK314" i="11"/>
  <c r="AA314" i="11"/>
  <c r="FO314" i="11"/>
  <c r="EF314" i="11"/>
  <c r="CU315" i="11"/>
  <c r="BK315" i="11"/>
  <c r="AA315" i="11"/>
  <c r="FO315" i="11"/>
  <c r="EF315" i="11"/>
  <c r="CU316" i="11"/>
  <c r="BK316" i="11"/>
  <c r="AA316" i="11"/>
  <c r="FO316" i="11"/>
  <c r="EF316" i="11"/>
  <c r="CU317" i="11"/>
  <c r="BK317" i="11"/>
  <c r="AA317" i="11"/>
  <c r="FO317" i="11"/>
  <c r="EF317" i="11"/>
  <c r="CU318" i="11"/>
  <c r="BK318" i="11"/>
  <c r="AA318" i="11"/>
  <c r="FO318" i="11"/>
  <c r="EF318" i="11"/>
  <c r="CU319" i="11"/>
  <c r="BK319" i="11"/>
  <c r="AA319" i="11"/>
  <c r="FO319" i="11"/>
  <c r="EF319" i="11"/>
  <c r="CU320" i="11"/>
  <c r="BK320" i="11"/>
  <c r="AA320" i="11"/>
  <c r="FO320" i="11"/>
  <c r="EF320" i="11"/>
  <c r="CU321" i="11"/>
  <c r="BK321" i="11"/>
  <c r="AA321" i="11"/>
  <c r="FO321" i="11"/>
  <c r="EF321" i="11"/>
  <c r="CU322" i="11"/>
  <c r="BK322" i="11"/>
  <c r="AA322" i="11"/>
  <c r="FO322" i="11"/>
  <c r="EF322" i="11"/>
  <c r="CU323" i="11"/>
  <c r="BK323" i="11"/>
  <c r="AA323" i="11"/>
  <c r="FO323" i="11"/>
  <c r="EF323" i="11"/>
  <c r="CU324" i="11"/>
  <c r="BK324" i="11"/>
  <c r="AA324" i="11"/>
  <c r="FO324" i="11"/>
  <c r="EF324" i="11"/>
  <c r="CU325" i="11"/>
  <c r="BK325" i="11"/>
  <c r="AA325" i="11"/>
  <c r="FO325" i="11"/>
  <c r="EF325" i="11"/>
  <c r="CU326" i="11"/>
  <c r="BK326" i="11"/>
  <c r="AA326" i="11"/>
  <c r="FO326" i="11"/>
  <c r="EF326" i="11"/>
  <c r="CU327" i="11"/>
  <c r="BK327" i="11"/>
  <c r="AA327" i="11"/>
  <c r="FO327" i="11"/>
  <c r="EF327" i="11"/>
  <c r="CU328" i="11"/>
  <c r="BK328" i="11"/>
  <c r="AA328" i="11"/>
  <c r="FO328" i="11"/>
  <c r="EF328" i="11"/>
  <c r="CU329" i="11"/>
  <c r="BK329" i="11"/>
  <c r="AA329" i="11"/>
  <c r="FO329" i="11"/>
  <c r="EF329" i="11"/>
  <c r="CU330" i="11"/>
  <c r="BK330" i="11"/>
  <c r="AA330" i="11"/>
  <c r="FO330" i="11"/>
  <c r="EF330" i="11"/>
  <c r="CU331" i="11"/>
  <c r="BK331" i="11"/>
  <c r="AA331" i="11"/>
  <c r="FO331" i="11"/>
  <c r="EF331" i="11"/>
  <c r="FP331" i="11" l="1"/>
  <c r="EG331" i="11"/>
  <c r="GZ331" i="11"/>
  <c r="CV331" i="11"/>
  <c r="BL331" i="11"/>
  <c r="AB331" i="11"/>
  <c r="FP330" i="11"/>
  <c r="EG330" i="11"/>
  <c r="GZ330" i="11"/>
  <c r="CV330" i="11"/>
  <c r="BL330" i="11"/>
  <c r="AB330" i="11"/>
  <c r="FP329" i="11"/>
  <c r="EG329" i="11"/>
  <c r="GZ329" i="11"/>
  <c r="CV329" i="11"/>
  <c r="BL329" i="11"/>
  <c r="AB329" i="11"/>
  <c r="FP328" i="11"/>
  <c r="EG328" i="11"/>
  <c r="GZ328" i="11"/>
  <c r="CV328" i="11"/>
  <c r="BL328" i="11"/>
  <c r="AB328" i="11"/>
  <c r="FP327" i="11"/>
  <c r="EG327" i="11"/>
  <c r="GZ327" i="11"/>
  <c r="CV327" i="11"/>
  <c r="BL327" i="11"/>
  <c r="AB327" i="11"/>
  <c r="FP326" i="11"/>
  <c r="EG326" i="11"/>
  <c r="GZ326" i="11"/>
  <c r="CV326" i="11"/>
  <c r="BL326" i="11"/>
  <c r="AB326" i="11"/>
  <c r="FP325" i="11"/>
  <c r="EG325" i="11"/>
  <c r="GZ325" i="11"/>
  <c r="CV325" i="11"/>
  <c r="BL325" i="11"/>
  <c r="AB325" i="11"/>
  <c r="FP324" i="11"/>
  <c r="EG324" i="11"/>
  <c r="GZ324" i="11"/>
  <c r="CV324" i="11"/>
  <c r="BL324" i="11"/>
  <c r="AB324" i="11"/>
  <c r="FP323" i="11"/>
  <c r="EG323" i="11"/>
  <c r="GZ323" i="11"/>
  <c r="CV323" i="11"/>
  <c r="BL323" i="11"/>
  <c r="AB323" i="11"/>
  <c r="FP322" i="11"/>
  <c r="EG322" i="11"/>
  <c r="GZ322" i="11"/>
  <c r="CV322" i="11"/>
  <c r="BL322" i="11"/>
  <c r="AB322" i="11"/>
  <c r="FP321" i="11"/>
  <c r="EG321" i="11"/>
  <c r="GZ321" i="11"/>
  <c r="CV321" i="11"/>
  <c r="BL321" i="11"/>
  <c r="AB321" i="11"/>
  <c r="FP320" i="11"/>
  <c r="EG320" i="11"/>
  <c r="GZ320" i="11"/>
  <c r="CV320" i="11"/>
  <c r="BL320" i="11"/>
  <c r="AB320" i="11"/>
  <c r="FP319" i="11"/>
  <c r="EG319" i="11"/>
  <c r="GZ319" i="11"/>
  <c r="CV319" i="11"/>
  <c r="BL319" i="11"/>
  <c r="AB319" i="11"/>
  <c r="FP318" i="11"/>
  <c r="EG318" i="11"/>
  <c r="GZ318" i="11"/>
  <c r="CV318" i="11"/>
  <c r="BL318" i="11"/>
  <c r="AB318" i="11"/>
  <c r="FP317" i="11"/>
  <c r="EG317" i="11"/>
  <c r="GZ317" i="11"/>
  <c r="CV317" i="11"/>
  <c r="BL317" i="11"/>
  <c r="AB317" i="11"/>
  <c r="FP316" i="11"/>
  <c r="EG316" i="11"/>
  <c r="GZ316" i="11"/>
  <c r="CV316" i="11"/>
  <c r="BL316" i="11"/>
  <c r="AB316" i="11"/>
  <c r="FP315" i="11"/>
  <c r="EG315" i="11"/>
  <c r="GZ315" i="11"/>
  <c r="CV315" i="11"/>
  <c r="BL315" i="11"/>
  <c r="AB315" i="11"/>
  <c r="FP314" i="11"/>
  <c r="EG314" i="11"/>
  <c r="GZ314" i="11"/>
  <c r="CV314" i="11"/>
  <c r="BL314" i="11"/>
  <c r="AB314" i="11"/>
  <c r="FP313" i="11"/>
  <c r="EG313" i="11"/>
  <c r="GZ313" i="11"/>
  <c r="CV313" i="11"/>
  <c r="BL313" i="11"/>
  <c r="AB313" i="11"/>
  <c r="FP312" i="11"/>
  <c r="EG312" i="11"/>
  <c r="GZ312" i="11"/>
  <c r="CV312" i="11"/>
  <c r="BL312" i="11"/>
  <c r="AB312" i="11"/>
  <c r="FP311" i="11"/>
  <c r="EG311" i="11"/>
  <c r="GZ311" i="11"/>
  <c r="CV311" i="11"/>
  <c r="BL311" i="11"/>
  <c r="AB311" i="11"/>
  <c r="FP310" i="11"/>
  <c r="EG310" i="11"/>
  <c r="GZ310" i="11"/>
  <c r="CV310" i="11"/>
  <c r="BL310" i="11"/>
  <c r="AB310" i="11"/>
  <c r="FP309" i="11"/>
  <c r="EG309" i="11"/>
  <c r="GZ309" i="11"/>
  <c r="CV309" i="11"/>
  <c r="BL309" i="11"/>
  <c r="AB309" i="11"/>
  <c r="FP308" i="11"/>
  <c r="EG308" i="11"/>
  <c r="GZ308" i="11"/>
  <c r="CV308" i="11"/>
  <c r="BL308" i="11"/>
  <c r="AB308" i="11"/>
  <c r="FP307" i="11"/>
  <c r="EG307" i="11"/>
  <c r="GZ307" i="11"/>
  <c r="CV307" i="11"/>
  <c r="BL307" i="11"/>
  <c r="AB307" i="11"/>
  <c r="FP306" i="11"/>
  <c r="EG306" i="11"/>
  <c r="GZ306" i="11"/>
  <c r="CV306" i="11"/>
  <c r="BL306" i="11"/>
  <c r="AB306" i="11"/>
  <c r="FP305" i="11"/>
  <c r="EG305" i="11"/>
  <c r="GZ305" i="11"/>
  <c r="CV305" i="11"/>
  <c r="BL305" i="11"/>
  <c r="AB305" i="11"/>
  <c r="FP304" i="11"/>
  <c r="EG304" i="11"/>
  <c r="GZ304" i="11"/>
  <c r="CV304" i="11"/>
  <c r="BL304" i="11"/>
  <c r="AB304" i="11"/>
  <c r="FP303" i="11"/>
  <c r="EG303" i="11"/>
  <c r="GZ303" i="11"/>
  <c r="CV303" i="11"/>
  <c r="BL303" i="11"/>
  <c r="AB303" i="11"/>
  <c r="FP302" i="11"/>
  <c r="EG302" i="11"/>
  <c r="GZ302" i="11"/>
  <c r="CV302" i="11"/>
  <c r="BL302" i="11"/>
  <c r="AB302" i="11"/>
  <c r="FP301" i="11"/>
  <c r="EG301" i="11"/>
  <c r="GZ301" i="11"/>
  <c r="CV301" i="11"/>
  <c r="BL301" i="11"/>
  <c r="AB301" i="11"/>
  <c r="FP300" i="11"/>
  <c r="EG300" i="11"/>
  <c r="GZ300" i="11"/>
  <c r="CV300" i="11"/>
  <c r="BL300" i="11"/>
  <c r="AB300" i="11"/>
  <c r="FP299" i="11"/>
  <c r="EG299" i="11"/>
  <c r="GZ299" i="11"/>
  <c r="CV299" i="11"/>
  <c r="BL299" i="11"/>
  <c r="AB299" i="11"/>
  <c r="FP298" i="11"/>
  <c r="EG298" i="11"/>
  <c r="GZ298" i="11"/>
  <c r="CV298" i="11"/>
  <c r="BL298" i="11"/>
  <c r="AB298" i="11"/>
  <c r="FP297" i="11"/>
  <c r="EG297" i="11"/>
  <c r="GZ297" i="11"/>
  <c r="CV297" i="11"/>
  <c r="BL297" i="11"/>
  <c r="AB297" i="11"/>
  <c r="FP296" i="11"/>
  <c r="EG296" i="11"/>
  <c r="GZ296" i="11"/>
  <c r="CV296" i="11"/>
  <c r="BL296" i="11"/>
  <c r="AB296" i="11"/>
  <c r="FP295" i="11"/>
  <c r="EG295" i="11"/>
  <c r="GZ295" i="11"/>
  <c r="CV295" i="11"/>
  <c r="BL295" i="11"/>
  <c r="AB295" i="11"/>
  <c r="FP294" i="11"/>
  <c r="EG294" i="11"/>
  <c r="GZ294" i="11"/>
  <c r="CV294" i="11"/>
  <c r="BL294" i="11"/>
  <c r="AB294" i="11"/>
  <c r="FP293" i="11"/>
  <c r="EG293" i="11"/>
  <c r="GZ293" i="11"/>
  <c r="CV293" i="11"/>
  <c r="BL293" i="11"/>
  <c r="AB293" i="11"/>
  <c r="FP292" i="11"/>
  <c r="EG292" i="11"/>
  <c r="GZ292" i="11"/>
  <c r="CV292" i="11"/>
  <c r="BL292" i="11"/>
  <c r="AB292" i="11"/>
  <c r="FP291" i="11"/>
  <c r="EG291" i="11"/>
  <c r="GZ291" i="11"/>
  <c r="CV291" i="11"/>
  <c r="BL291" i="11"/>
  <c r="AB291" i="11"/>
  <c r="FP290" i="11"/>
  <c r="EG290" i="11"/>
  <c r="GZ290" i="11"/>
  <c r="CV290" i="11"/>
  <c r="BL290" i="11"/>
  <c r="AB290" i="11"/>
  <c r="FP289" i="11"/>
  <c r="EG289" i="11"/>
  <c r="GZ289" i="11"/>
  <c r="CV289" i="11"/>
  <c r="BL289" i="11"/>
  <c r="AB289" i="11"/>
  <c r="FP288" i="11"/>
  <c r="EG288" i="11"/>
  <c r="GZ288" i="11"/>
  <c r="CV288" i="11"/>
  <c r="BL288" i="11"/>
  <c r="AB288" i="11"/>
  <c r="FP287" i="11"/>
  <c r="EG287" i="11"/>
  <c r="GZ287" i="11"/>
  <c r="CV287" i="11"/>
  <c r="BL287" i="11"/>
  <c r="AB287" i="11"/>
  <c r="FP286" i="11"/>
  <c r="EG286" i="11"/>
  <c r="GZ286" i="11"/>
  <c r="CV286" i="11"/>
  <c r="BL286" i="11"/>
  <c r="AB286" i="11"/>
  <c r="FP285" i="11"/>
  <c r="EG285" i="11"/>
  <c r="GZ285" i="11"/>
  <c r="CV285" i="11"/>
  <c r="BL285" i="11"/>
  <c r="AB285" i="11"/>
  <c r="FP284" i="11"/>
  <c r="EG284" i="11"/>
  <c r="GZ284" i="11"/>
  <c r="CV284" i="11"/>
  <c r="BL284" i="11"/>
  <c r="AB284" i="11"/>
  <c r="FP283" i="11"/>
  <c r="EG283" i="11"/>
  <c r="GZ283" i="11"/>
  <c r="CV283" i="11"/>
  <c r="BL283" i="11"/>
  <c r="AB283" i="11"/>
  <c r="FP282" i="11"/>
  <c r="EG282" i="11"/>
  <c r="GZ282" i="11"/>
  <c r="CV282" i="11"/>
  <c r="BL282" i="11"/>
  <c r="AB282" i="11"/>
  <c r="FP281" i="11"/>
  <c r="EG281" i="11"/>
  <c r="GZ281" i="11"/>
  <c r="CV281" i="11"/>
  <c r="BL281" i="11"/>
  <c r="AB281" i="11"/>
  <c r="FP280" i="11"/>
  <c r="EG280" i="11"/>
  <c r="GZ280" i="11"/>
  <c r="CV280" i="11"/>
  <c r="BL280" i="11"/>
  <c r="AB280" i="11"/>
  <c r="FP279" i="11"/>
  <c r="EG279" i="11"/>
  <c r="GZ279" i="11"/>
  <c r="CV279" i="11"/>
  <c r="BL279" i="11"/>
  <c r="AB279" i="11"/>
  <c r="FP278" i="11"/>
  <c r="EG278" i="11"/>
  <c r="GZ278" i="11"/>
  <c r="CV278" i="11"/>
  <c r="BL278" i="11"/>
  <c r="AB278" i="11"/>
  <c r="FP277" i="11"/>
  <c r="EG277" i="11"/>
  <c r="GZ277" i="11"/>
  <c r="CV277" i="11"/>
  <c r="BL277" i="11"/>
  <c r="AB277" i="11"/>
  <c r="FP276" i="11"/>
  <c r="EG276" i="11"/>
  <c r="GZ276" i="11"/>
  <c r="CV276" i="11"/>
  <c r="BL276" i="11"/>
  <c r="AB276" i="11"/>
  <c r="FP275" i="11"/>
  <c r="EG275" i="11"/>
  <c r="GZ275" i="11"/>
  <c r="CV275" i="11"/>
  <c r="BL275" i="11"/>
  <c r="AB275" i="11"/>
  <c r="FP274" i="11"/>
  <c r="EG274" i="11"/>
  <c r="GZ274" i="11"/>
  <c r="CV274" i="11"/>
  <c r="BL274" i="11"/>
  <c r="AB274" i="11"/>
  <c r="FP273" i="11"/>
  <c r="EG273" i="11"/>
  <c r="GZ273" i="11"/>
  <c r="CV273" i="11"/>
  <c r="BL273" i="11"/>
  <c r="AB273" i="11"/>
  <c r="FP272" i="11"/>
  <c r="EG272" i="11"/>
  <c r="GZ272" i="11"/>
  <c r="CV272" i="11"/>
  <c r="BL272" i="11"/>
  <c r="AB272" i="11"/>
  <c r="FP271" i="11"/>
  <c r="EG271" i="11"/>
  <c r="GZ271" i="11"/>
  <c r="CV271" i="11"/>
  <c r="BL271" i="11"/>
  <c r="AB271" i="11"/>
  <c r="FP270" i="11"/>
  <c r="EG270" i="11"/>
  <c r="GZ270" i="11"/>
  <c r="CV270" i="11"/>
  <c r="BL270" i="11"/>
  <c r="AB270" i="11"/>
  <c r="FP269" i="11"/>
  <c r="EG269" i="11"/>
  <c r="GZ269" i="11"/>
  <c r="CV269" i="11"/>
  <c r="BL269" i="11"/>
  <c r="AB269" i="11"/>
  <c r="FP268" i="11"/>
  <c r="EG268" i="11"/>
  <c r="GZ268" i="11"/>
  <c r="CV268" i="11"/>
  <c r="BL268" i="11"/>
  <c r="AB268" i="11"/>
  <c r="FP267" i="11"/>
  <c r="EG267" i="11"/>
  <c r="GZ267" i="11"/>
  <c r="CV267" i="11"/>
  <c r="BL267" i="11"/>
  <c r="AB267" i="11"/>
  <c r="FP266" i="11"/>
  <c r="EG266" i="11"/>
  <c r="GZ266" i="11"/>
  <c r="CV266" i="11"/>
  <c r="BL266" i="11"/>
  <c r="AB266" i="11"/>
  <c r="FP265" i="11"/>
  <c r="EG265" i="11"/>
  <c r="GZ265" i="11"/>
  <c r="CV265" i="11"/>
  <c r="BL265" i="11"/>
  <c r="AB265" i="11"/>
  <c r="FP264" i="11"/>
  <c r="EG264" i="11"/>
  <c r="GZ264" i="11"/>
  <c r="CV264" i="11"/>
  <c r="BL264" i="11"/>
  <c r="AB264" i="11"/>
  <c r="FP263" i="11"/>
  <c r="EG263" i="11"/>
  <c r="GZ263" i="11"/>
  <c r="CV263" i="11"/>
  <c r="BL263" i="11"/>
  <c r="AB263" i="11"/>
  <c r="FP262" i="11"/>
  <c r="EG262" i="11"/>
  <c r="GZ262" i="11"/>
  <c r="CV262" i="11"/>
  <c r="BL262" i="11"/>
  <c r="AB262" i="11"/>
  <c r="FP261" i="11"/>
  <c r="EG261" i="11"/>
  <c r="GZ261" i="11"/>
  <c r="CV261" i="11"/>
  <c r="BL261" i="11"/>
  <c r="AB261" i="11"/>
  <c r="FP260" i="11"/>
  <c r="EG260" i="11"/>
  <c r="GZ260" i="11"/>
  <c r="CV260" i="11"/>
  <c r="BL260" i="11"/>
  <c r="AB260" i="11"/>
  <c r="FP259" i="11"/>
  <c r="EG259" i="11"/>
  <c r="GZ259" i="11"/>
  <c r="CV259" i="11"/>
  <c r="BL259" i="11"/>
  <c r="AB259" i="11"/>
  <c r="FP258" i="11"/>
  <c r="EG258" i="11"/>
  <c r="GZ258" i="11"/>
  <c r="CV258" i="11"/>
  <c r="BL258" i="11"/>
  <c r="AB258" i="11"/>
  <c r="FP257" i="11"/>
  <c r="EG257" i="11"/>
  <c r="GZ257" i="11"/>
  <c r="CV257" i="11"/>
  <c r="BL257" i="11"/>
  <c r="AB257" i="11"/>
  <c r="FP256" i="11"/>
  <c r="EG256" i="11"/>
  <c r="GZ256" i="11"/>
  <c r="CV256" i="11"/>
  <c r="BL256" i="11"/>
  <c r="AB256" i="11"/>
  <c r="FP255" i="11"/>
  <c r="EG255" i="11"/>
  <c r="GZ255" i="11"/>
  <c r="CV255" i="11"/>
  <c r="BL255" i="11"/>
  <c r="AB255" i="11"/>
  <c r="FP254" i="11"/>
  <c r="EG254" i="11"/>
  <c r="GZ254" i="11"/>
  <c r="CV254" i="11"/>
  <c r="BL254" i="11"/>
  <c r="AB254" i="11"/>
  <c r="FP253" i="11"/>
  <c r="EG253" i="11"/>
  <c r="GZ253" i="11"/>
  <c r="CV253" i="11"/>
  <c r="BL253" i="11"/>
  <c r="AB253" i="11"/>
  <c r="FP252" i="11"/>
  <c r="EG252" i="11"/>
  <c r="GZ252" i="11"/>
  <c r="CV252" i="11"/>
  <c r="BL252" i="11"/>
  <c r="AB252" i="11"/>
  <c r="FP251" i="11"/>
  <c r="EG251" i="11"/>
  <c r="GZ251" i="11"/>
  <c r="CV251" i="11"/>
  <c r="BL251" i="11"/>
  <c r="AB251" i="11"/>
  <c r="FP250" i="11"/>
  <c r="EG250" i="11"/>
  <c r="GZ250" i="11"/>
  <c r="CV250" i="11"/>
  <c r="BL250" i="11"/>
  <c r="AB250" i="11"/>
  <c r="FP249" i="11"/>
  <c r="EG249" i="11"/>
  <c r="GZ249" i="11"/>
  <c r="CV249" i="11"/>
  <c r="BL249" i="11"/>
  <c r="AB249" i="11"/>
  <c r="FP248" i="11"/>
  <c r="EG248" i="11"/>
  <c r="GZ248" i="11"/>
  <c r="CV248" i="11"/>
  <c r="BL248" i="11"/>
  <c r="AB248" i="11"/>
  <c r="FP247" i="11"/>
  <c r="EG247" i="11"/>
  <c r="GZ247" i="11"/>
  <c r="CV247" i="11"/>
  <c r="BL247" i="11"/>
  <c r="AB247" i="11"/>
  <c r="FP246" i="11"/>
  <c r="EG246" i="11"/>
  <c r="GZ246" i="11"/>
  <c r="CV246" i="11"/>
  <c r="BL246" i="11"/>
  <c r="AB246" i="11"/>
  <c r="FP245" i="11"/>
  <c r="EG245" i="11"/>
  <c r="GZ245" i="11"/>
  <c r="CV245" i="11"/>
  <c r="BL245" i="11"/>
  <c r="AB245" i="11"/>
  <c r="FP244" i="11"/>
  <c r="EG244" i="11"/>
  <c r="GZ244" i="11"/>
  <c r="CV244" i="11"/>
  <c r="BL244" i="11"/>
  <c r="AB244" i="11"/>
  <c r="FP243" i="11"/>
  <c r="EG243" i="11"/>
  <c r="GZ243" i="11"/>
  <c r="CV243" i="11"/>
  <c r="BL243" i="11"/>
  <c r="AB243" i="11"/>
  <c r="FP242" i="11"/>
  <c r="EG242" i="11"/>
  <c r="GZ242" i="11"/>
  <c r="CV242" i="11"/>
  <c r="BL242" i="11"/>
  <c r="AB242" i="11"/>
  <c r="FP241" i="11"/>
  <c r="EG241" i="11"/>
  <c r="GZ241" i="11"/>
  <c r="CV241" i="11"/>
  <c r="BL241" i="11"/>
  <c r="AB241" i="11"/>
  <c r="FP240" i="11"/>
  <c r="EG240" i="11"/>
  <c r="GZ240" i="11"/>
  <c r="CV240" i="11"/>
  <c r="BL240" i="11"/>
  <c r="AB240" i="11"/>
  <c r="FP239" i="11"/>
  <c r="EG239" i="11"/>
  <c r="GZ239" i="11"/>
  <c r="CV239" i="11"/>
  <c r="BL239" i="11"/>
  <c r="AB239" i="11"/>
  <c r="FP238" i="11"/>
  <c r="EG238" i="11"/>
  <c r="GZ238" i="11"/>
  <c r="CV238" i="11"/>
  <c r="BL238" i="11"/>
  <c r="AB238" i="11"/>
  <c r="FP237" i="11"/>
  <c r="EG237" i="11"/>
  <c r="GZ237" i="11"/>
  <c r="CV237" i="11"/>
  <c r="BL237" i="11"/>
  <c r="AB237" i="11"/>
  <c r="FP236" i="11"/>
  <c r="EG236" i="11"/>
  <c r="GZ236" i="11"/>
  <c r="CV236" i="11"/>
  <c r="BL236" i="11"/>
  <c r="AB236" i="11"/>
  <c r="FP235" i="11"/>
  <c r="EG235" i="11"/>
  <c r="GZ235" i="11"/>
  <c r="CV235" i="11"/>
  <c r="BL235" i="11"/>
  <c r="AB235" i="11"/>
  <c r="FP234" i="11"/>
  <c r="EG234" i="11"/>
  <c r="GZ234" i="11"/>
  <c r="CV234" i="11"/>
  <c r="BL234" i="11"/>
  <c r="AB234" i="11"/>
  <c r="FP233" i="11"/>
  <c r="EG233" i="11"/>
  <c r="GZ233" i="11"/>
  <c r="CV233" i="11"/>
  <c r="BL233" i="11"/>
  <c r="AB233" i="11"/>
  <c r="FP232" i="11"/>
  <c r="EG232" i="11"/>
  <c r="GZ232" i="11"/>
  <c r="CV232" i="11"/>
  <c r="BL232" i="11"/>
  <c r="AB232" i="11"/>
  <c r="FP231" i="11"/>
  <c r="EG231" i="11"/>
  <c r="GZ231" i="11"/>
  <c r="CV231" i="11"/>
  <c r="BL231" i="11"/>
  <c r="AB231" i="11"/>
  <c r="FP230" i="11"/>
  <c r="EG230" i="11"/>
  <c r="GZ230" i="11"/>
  <c r="CV230" i="11"/>
  <c r="BL230" i="11"/>
  <c r="AB230" i="11"/>
  <c r="FP229" i="11"/>
  <c r="EG229" i="11"/>
  <c r="GZ229" i="11"/>
  <c r="CV229" i="11"/>
  <c r="BL229" i="11"/>
  <c r="AB229" i="11"/>
  <c r="FP228" i="11"/>
  <c r="EG228" i="11"/>
  <c r="GZ228" i="11"/>
  <c r="CV228" i="11"/>
  <c r="BL228" i="11"/>
  <c r="AB228" i="11"/>
  <c r="FP227" i="11"/>
  <c r="EG227" i="11"/>
  <c r="GZ227" i="11"/>
  <c r="CV227" i="11"/>
  <c r="BL227" i="11"/>
  <c r="AB227" i="11"/>
  <c r="FP226" i="11"/>
  <c r="EG226" i="11"/>
  <c r="GZ226" i="11"/>
  <c r="CV226" i="11"/>
  <c r="BL226" i="11"/>
  <c r="AB226" i="11"/>
  <c r="FP225" i="11"/>
  <c r="EG225" i="11"/>
  <c r="GZ225" i="11"/>
  <c r="CV225" i="11"/>
  <c r="BL225" i="11"/>
  <c r="AB225" i="11"/>
  <c r="FP224" i="11"/>
  <c r="EG224" i="11"/>
  <c r="GZ224" i="11"/>
  <c r="CV224" i="11"/>
  <c r="BL224" i="11"/>
  <c r="AB224" i="11"/>
  <c r="FP223" i="11"/>
  <c r="EG223" i="11"/>
  <c r="GZ223" i="11"/>
  <c r="CV223" i="11"/>
  <c r="BL223" i="11"/>
  <c r="AB223" i="11"/>
  <c r="FP222" i="11"/>
  <c r="EG222" i="11"/>
  <c r="GZ222" i="11"/>
  <c r="CV222" i="11"/>
  <c r="BL222" i="11"/>
  <c r="AB222" i="11"/>
  <c r="FP221" i="11"/>
  <c r="EG221" i="11"/>
  <c r="GZ221" i="11"/>
  <c r="CV221" i="11"/>
  <c r="BL221" i="11"/>
  <c r="AB221" i="11"/>
  <c r="FP220" i="11"/>
  <c r="EG220" i="11"/>
  <c r="GZ220" i="11"/>
  <c r="CV220" i="11"/>
  <c r="BL220" i="11"/>
  <c r="AB220" i="11"/>
  <c r="FP219" i="11"/>
  <c r="EG219" i="11"/>
  <c r="GZ219" i="11"/>
  <c r="CV219" i="11"/>
  <c r="BL219" i="11"/>
  <c r="AB219" i="11"/>
  <c r="FP218" i="11"/>
  <c r="EG218" i="11"/>
  <c r="GZ218" i="11"/>
  <c r="CV218" i="11"/>
  <c r="BL218" i="11"/>
  <c r="AB218" i="11"/>
  <c r="FP217" i="11"/>
  <c r="EG217" i="11"/>
  <c r="GZ217" i="11"/>
  <c r="CV217" i="11"/>
  <c r="BL217" i="11"/>
  <c r="AB217" i="11"/>
  <c r="FP216" i="11"/>
  <c r="EG216" i="11"/>
  <c r="GZ216" i="11"/>
  <c r="CV216" i="11"/>
  <c r="BL216" i="11"/>
  <c r="AB216" i="11"/>
  <c r="FP215" i="11"/>
  <c r="EG215" i="11"/>
  <c r="GZ215" i="11"/>
  <c r="CV215" i="11"/>
  <c r="BL215" i="11"/>
  <c r="AB215" i="11"/>
  <c r="FP214" i="11"/>
  <c r="EG214" i="11"/>
  <c r="GZ214" i="11"/>
  <c r="CV214" i="11"/>
  <c r="BL214" i="11"/>
  <c r="AB214" i="11"/>
  <c r="FP213" i="11"/>
  <c r="EG213" i="11"/>
  <c r="GZ213" i="11"/>
  <c r="CV213" i="11"/>
  <c r="BL213" i="11"/>
  <c r="AB213" i="11"/>
  <c r="FP212" i="11"/>
  <c r="EG212" i="11"/>
  <c r="GZ212" i="11"/>
  <c r="CV212" i="11"/>
  <c r="BL212" i="11"/>
  <c r="AB212" i="11"/>
  <c r="FP211" i="11"/>
  <c r="EG211" i="11"/>
  <c r="GZ211" i="11"/>
  <c r="CV211" i="11"/>
  <c r="BL211" i="11"/>
  <c r="AB211" i="11"/>
  <c r="FP210" i="11"/>
  <c r="EG210" i="11"/>
  <c r="GZ210" i="11"/>
  <c r="CV210" i="11"/>
  <c r="BL210" i="11"/>
  <c r="AB210" i="11"/>
  <c r="FP209" i="11"/>
  <c r="EG209" i="11"/>
  <c r="GZ209" i="11"/>
  <c r="CV209" i="11"/>
  <c r="BL209" i="11"/>
  <c r="AB209" i="11"/>
  <c r="FP208" i="11"/>
  <c r="EG208" i="11"/>
  <c r="GZ208" i="11"/>
  <c r="CV208" i="11"/>
  <c r="BL208" i="11"/>
  <c r="AB208" i="11"/>
  <c r="FP207" i="11"/>
  <c r="EG207" i="11"/>
  <c r="GZ207" i="11"/>
  <c r="CV207" i="11"/>
  <c r="BL207" i="11"/>
  <c r="AB207" i="11"/>
  <c r="FP206" i="11"/>
  <c r="EG206" i="11"/>
  <c r="GZ206" i="11"/>
  <c r="CV206" i="11"/>
  <c r="BL206" i="11"/>
  <c r="AB206" i="11"/>
  <c r="FP205" i="11"/>
  <c r="EG205" i="11"/>
  <c r="GZ205" i="11"/>
  <c r="CV205" i="11"/>
  <c r="BL205" i="11"/>
  <c r="AB205" i="11"/>
  <c r="FP204" i="11"/>
  <c r="EG204" i="11"/>
  <c r="GZ204" i="11"/>
  <c r="CV204" i="11"/>
  <c r="BL204" i="11"/>
  <c r="AB204" i="11"/>
  <c r="FP203" i="11"/>
  <c r="EG203" i="11"/>
  <c r="GZ203" i="11"/>
  <c r="CV203" i="11"/>
  <c r="BL203" i="11"/>
  <c r="AB203" i="11"/>
  <c r="FP202" i="11"/>
  <c r="EG202" i="11"/>
  <c r="GZ202" i="11"/>
  <c r="CV202" i="11"/>
  <c r="BL202" i="11"/>
  <c r="AB202" i="11"/>
  <c r="FP201" i="11"/>
  <c r="EG201" i="11"/>
  <c r="GZ201" i="11"/>
  <c r="CV201" i="11"/>
  <c r="BL201" i="11"/>
  <c r="AB201" i="11"/>
  <c r="FP200" i="11"/>
  <c r="EG200" i="11"/>
  <c r="GZ200" i="11"/>
  <c r="CV200" i="11"/>
  <c r="BL200" i="11"/>
  <c r="AB200" i="11"/>
  <c r="FP199" i="11"/>
  <c r="EG199" i="11"/>
  <c r="GZ199" i="11"/>
  <c r="CV199" i="11"/>
  <c r="BL199" i="11"/>
  <c r="AB199" i="11"/>
  <c r="FP198" i="11"/>
  <c r="EG198" i="11"/>
  <c r="GZ198" i="11"/>
  <c r="CV198" i="11"/>
  <c r="BL198" i="11"/>
  <c r="AB198" i="11"/>
  <c r="FP197" i="11"/>
  <c r="EG197" i="11"/>
  <c r="GZ197" i="11"/>
  <c r="CV197" i="11"/>
  <c r="BL197" i="11"/>
  <c r="AB197" i="11"/>
  <c r="FP196" i="11"/>
  <c r="EG196" i="11"/>
  <c r="GZ196" i="11"/>
  <c r="CV196" i="11"/>
  <c r="BL196" i="11"/>
  <c r="AB196" i="11"/>
  <c r="FP195" i="11"/>
  <c r="EG195" i="11"/>
  <c r="GZ195" i="11"/>
  <c r="CV195" i="11"/>
  <c r="BL195" i="11"/>
  <c r="AB195" i="11"/>
  <c r="FP194" i="11"/>
  <c r="EG194" i="11"/>
  <c r="GZ194" i="11"/>
  <c r="CV194" i="11"/>
  <c r="BL194" i="11"/>
  <c r="AB194" i="11"/>
  <c r="FP193" i="11"/>
  <c r="EG193" i="11"/>
  <c r="GZ193" i="11"/>
  <c r="CV193" i="11"/>
  <c r="BL193" i="11"/>
  <c r="AB193" i="11"/>
  <c r="FP192" i="11"/>
  <c r="EG192" i="11"/>
  <c r="GZ192" i="11"/>
  <c r="CV192" i="11"/>
  <c r="BL192" i="11"/>
  <c r="AB192" i="11"/>
  <c r="FP191" i="11"/>
  <c r="EG191" i="11"/>
  <c r="GZ191" i="11"/>
  <c r="CV191" i="11"/>
  <c r="BL191" i="11"/>
  <c r="AB191" i="11"/>
  <c r="FP190" i="11"/>
  <c r="EG190" i="11"/>
  <c r="GZ190" i="11"/>
  <c r="CV190" i="11"/>
  <c r="BL190" i="11"/>
  <c r="AB190" i="11"/>
  <c r="FP189" i="11"/>
  <c r="EG189" i="11"/>
  <c r="GZ189" i="11"/>
  <c r="CV189" i="11"/>
  <c r="BL189" i="11"/>
  <c r="AB189" i="11"/>
  <c r="FP188" i="11"/>
  <c r="EG188" i="11"/>
  <c r="GZ188" i="11"/>
  <c r="CV188" i="11"/>
  <c r="BL188" i="11"/>
  <c r="AB188" i="11"/>
  <c r="FP187" i="11"/>
  <c r="EG187" i="11"/>
  <c r="GZ187" i="11"/>
  <c r="CV187" i="11"/>
  <c r="BL187" i="11"/>
  <c r="AB187" i="11"/>
  <c r="FP186" i="11"/>
  <c r="EG186" i="11"/>
  <c r="GZ186" i="11"/>
  <c r="CV186" i="11"/>
  <c r="BL186" i="11"/>
  <c r="AB186" i="11"/>
  <c r="FP185" i="11"/>
  <c r="EG185" i="11"/>
  <c r="GZ185" i="11"/>
  <c r="CV185" i="11"/>
  <c r="BL185" i="11"/>
  <c r="AB185" i="11"/>
  <c r="FP184" i="11"/>
  <c r="EG184" i="11"/>
  <c r="GZ184" i="11"/>
  <c r="CV184" i="11"/>
  <c r="BL184" i="11"/>
  <c r="AB184" i="11"/>
  <c r="FP183" i="11"/>
  <c r="EG183" i="11"/>
  <c r="GZ183" i="11"/>
  <c r="CV183" i="11"/>
  <c r="BL183" i="11"/>
  <c r="AB183" i="11"/>
  <c r="FP182" i="11"/>
  <c r="EG182" i="11"/>
  <c r="GZ182" i="11"/>
  <c r="CV182" i="11"/>
  <c r="BL182" i="11"/>
  <c r="AB182" i="11"/>
  <c r="FP181" i="11"/>
  <c r="EG181" i="11"/>
  <c r="GZ181" i="11"/>
  <c r="CV181" i="11"/>
  <c r="BL181" i="11"/>
  <c r="AB181" i="11"/>
  <c r="FP180" i="11"/>
  <c r="EG180" i="11"/>
  <c r="GZ180" i="11"/>
  <c r="CV180" i="11"/>
  <c r="BL180" i="11"/>
  <c r="AB180" i="11"/>
  <c r="FP179" i="11"/>
  <c r="EG179" i="11"/>
  <c r="GZ179" i="11"/>
  <c r="CV179" i="11"/>
  <c r="BL179" i="11"/>
  <c r="AB179" i="11"/>
  <c r="FP178" i="11"/>
  <c r="EG178" i="11"/>
  <c r="GZ178" i="11"/>
  <c r="CV178" i="11"/>
  <c r="BL178" i="11"/>
  <c r="AB178" i="11"/>
  <c r="FP177" i="11"/>
  <c r="EG177" i="11"/>
  <c r="GZ177" i="11"/>
  <c r="CV177" i="11"/>
  <c r="BL177" i="11"/>
  <c r="AB177" i="11"/>
  <c r="FP176" i="11"/>
  <c r="EG176" i="11"/>
  <c r="GZ176" i="11"/>
  <c r="CV176" i="11"/>
  <c r="BL176" i="11"/>
  <c r="AB176" i="11"/>
  <c r="FP175" i="11"/>
  <c r="EG175" i="11"/>
  <c r="GZ175" i="11"/>
  <c r="CV175" i="11"/>
  <c r="BL175" i="11"/>
  <c r="AB175" i="11"/>
  <c r="FP174" i="11"/>
  <c r="EG174" i="11"/>
  <c r="GZ174" i="11"/>
  <c r="CV174" i="11"/>
  <c r="BL174" i="11"/>
  <c r="AB174" i="11"/>
  <c r="FP173" i="11"/>
  <c r="EG173" i="11"/>
  <c r="GZ173" i="11"/>
  <c r="CV173" i="11"/>
  <c r="BL173" i="11"/>
  <c r="AB173" i="11"/>
  <c r="FP172" i="11"/>
  <c r="EG172" i="11"/>
  <c r="GZ172" i="11"/>
  <c r="CV172" i="11"/>
  <c r="BL172" i="11"/>
  <c r="AB172" i="11"/>
  <c r="FP171" i="11"/>
  <c r="EG171" i="11"/>
  <c r="GZ171" i="11"/>
  <c r="CV171" i="11"/>
  <c r="BL171" i="11"/>
  <c r="AB171" i="11"/>
  <c r="FP170" i="11"/>
  <c r="EG170" i="11"/>
  <c r="GZ170" i="11"/>
  <c r="CV170" i="11"/>
  <c r="BL170" i="11"/>
  <c r="AB170" i="11"/>
  <c r="FP169" i="11"/>
  <c r="EG169" i="11"/>
  <c r="GZ169" i="11"/>
  <c r="CV169" i="11"/>
  <c r="BL169" i="11"/>
  <c r="AB169" i="11"/>
  <c r="FP168" i="11"/>
  <c r="EG168" i="11"/>
  <c r="GZ168" i="11"/>
  <c r="CV168" i="11"/>
  <c r="BL168" i="11"/>
  <c r="AB168" i="11"/>
  <c r="FP167" i="11"/>
  <c r="EG167" i="11"/>
  <c r="GZ167" i="11"/>
  <c r="CV167" i="11"/>
  <c r="BL167" i="11"/>
  <c r="AB167" i="11"/>
  <c r="FP166" i="11"/>
  <c r="EG166" i="11"/>
  <c r="GZ166" i="11"/>
  <c r="CV166" i="11"/>
  <c r="BL166" i="11"/>
  <c r="AB166" i="11"/>
  <c r="FP165" i="11"/>
  <c r="EG165" i="11"/>
  <c r="GZ165" i="11"/>
  <c r="CV165" i="11"/>
  <c r="BL165" i="11"/>
  <c r="AB165" i="11"/>
  <c r="FP164" i="11"/>
  <c r="EG164" i="11"/>
  <c r="GZ164" i="11"/>
  <c r="CV164" i="11"/>
  <c r="BL164" i="11"/>
  <c r="AB164" i="11"/>
  <c r="FP163" i="11"/>
  <c r="EG163" i="11"/>
  <c r="GZ163" i="11"/>
  <c r="CV163" i="11"/>
  <c r="BL163" i="11"/>
  <c r="AB163" i="11"/>
  <c r="FP162" i="11"/>
  <c r="EG162" i="11"/>
  <c r="GZ162" i="11"/>
  <c r="CV162" i="11"/>
  <c r="BL162" i="11"/>
  <c r="AB162" i="11"/>
  <c r="FP161" i="11"/>
  <c r="EG161" i="11"/>
  <c r="GZ161" i="11"/>
  <c r="CV161" i="11"/>
  <c r="BL161" i="11"/>
  <c r="AB161" i="11"/>
  <c r="FP160" i="11"/>
  <c r="EG160" i="11"/>
  <c r="GZ160" i="11"/>
  <c r="CV160" i="11"/>
  <c r="BL160" i="11"/>
  <c r="AB160" i="11"/>
  <c r="FP159" i="11"/>
  <c r="EG159" i="11"/>
  <c r="GZ159" i="11"/>
  <c r="CV159" i="11"/>
  <c r="BL159" i="11"/>
  <c r="AB159" i="11"/>
  <c r="FP158" i="11"/>
  <c r="EG158" i="11"/>
  <c r="GZ158" i="11"/>
  <c r="CV158" i="11"/>
  <c r="BL158" i="11"/>
  <c r="AB158" i="11"/>
  <c r="FP157" i="11"/>
  <c r="EG157" i="11"/>
  <c r="GZ157" i="11"/>
  <c r="CV157" i="11"/>
  <c r="BL157" i="11"/>
  <c r="AB157" i="11"/>
  <c r="FP156" i="11"/>
  <c r="EG156" i="11"/>
  <c r="GZ156" i="11"/>
  <c r="CV156" i="11"/>
  <c r="BL156" i="11"/>
  <c r="AB156" i="11"/>
  <c r="FP155" i="11"/>
  <c r="EG155" i="11"/>
  <c r="GZ155" i="11"/>
  <c r="CV155" i="11"/>
  <c r="BL155" i="11"/>
  <c r="AB155" i="11"/>
  <c r="FP154" i="11"/>
  <c r="EG154" i="11"/>
  <c r="GZ154" i="11"/>
  <c r="CV154" i="11"/>
  <c r="BL154" i="11"/>
  <c r="AB154" i="11"/>
  <c r="FP153" i="11"/>
  <c r="EG153" i="11"/>
  <c r="GZ153" i="11"/>
  <c r="CV153" i="11"/>
  <c r="BL153" i="11"/>
  <c r="AB153" i="11"/>
  <c r="FP152" i="11"/>
  <c r="EG152" i="11"/>
  <c r="GZ152" i="11"/>
  <c r="CV152" i="11"/>
  <c r="BL152" i="11"/>
  <c r="AB152" i="11"/>
  <c r="FP151" i="11"/>
  <c r="EG151" i="11"/>
  <c r="GZ151" i="11"/>
  <c r="CV151" i="11"/>
  <c r="BL151" i="11"/>
  <c r="AB151" i="11"/>
  <c r="FP150" i="11"/>
  <c r="EG150" i="11"/>
  <c r="GZ150" i="11"/>
  <c r="CV150" i="11"/>
  <c r="BL150" i="11"/>
  <c r="AB150" i="11"/>
  <c r="FP149" i="11"/>
  <c r="EG149" i="11"/>
  <c r="GZ149" i="11"/>
  <c r="CV149" i="11"/>
  <c r="BL149" i="11"/>
  <c r="AB149" i="11"/>
  <c r="FP148" i="11"/>
  <c r="EG148" i="11"/>
  <c r="GZ148" i="11"/>
  <c r="CV148" i="11"/>
  <c r="BL148" i="11"/>
  <c r="AB148" i="11"/>
  <c r="FP147" i="11"/>
  <c r="EG147" i="11"/>
  <c r="GZ147" i="11"/>
  <c r="CV147" i="11"/>
  <c r="BL147" i="11"/>
  <c r="AB147" i="11"/>
  <c r="FP146" i="11"/>
  <c r="EG146" i="11"/>
  <c r="GZ146" i="11"/>
  <c r="CV146" i="11"/>
  <c r="BL146" i="11"/>
  <c r="AB146" i="11"/>
  <c r="FP145" i="11"/>
  <c r="EG145" i="11"/>
  <c r="GZ145" i="11"/>
  <c r="CV145" i="11"/>
  <c r="BL145" i="11"/>
  <c r="AB145" i="11"/>
  <c r="FP144" i="11"/>
  <c r="EG144" i="11"/>
  <c r="GZ144" i="11"/>
  <c r="CV144" i="11"/>
  <c r="BL144" i="11"/>
  <c r="AB144" i="11"/>
  <c r="FP143" i="11"/>
  <c r="EG143" i="11"/>
  <c r="GZ143" i="11"/>
  <c r="CV143" i="11"/>
  <c r="BL143" i="11"/>
  <c r="AB143" i="11"/>
  <c r="FP142" i="11"/>
  <c r="EG142" i="11"/>
  <c r="GZ142" i="11"/>
  <c r="CV142" i="11"/>
  <c r="BL142" i="11"/>
  <c r="AB142" i="11"/>
  <c r="FP141" i="11"/>
  <c r="EG141" i="11"/>
  <c r="GZ141" i="11"/>
  <c r="CV141" i="11"/>
  <c r="BL141" i="11"/>
  <c r="AB141" i="11"/>
  <c r="FP140" i="11"/>
  <c r="EG140" i="11"/>
  <c r="GZ140" i="11"/>
  <c r="CV140" i="11"/>
  <c r="BL140" i="11"/>
  <c r="AB140" i="11"/>
  <c r="FP139" i="11"/>
  <c r="EG139" i="11"/>
  <c r="GZ139" i="11"/>
  <c r="CV139" i="11"/>
  <c r="BL139" i="11"/>
  <c r="AB139" i="11"/>
  <c r="FP138" i="11"/>
  <c r="EG138" i="11"/>
  <c r="GZ138" i="11"/>
  <c r="CV138" i="11"/>
  <c r="BL138" i="11"/>
  <c r="AB138" i="11"/>
  <c r="FP137" i="11"/>
  <c r="EG137" i="11"/>
  <c r="GZ137" i="11"/>
  <c r="CV137" i="11"/>
  <c r="BL137" i="11"/>
  <c r="AB137" i="11"/>
  <c r="FP136" i="11"/>
  <c r="EG136" i="11"/>
  <c r="GZ136" i="11"/>
  <c r="CV136" i="11"/>
  <c r="BL136" i="11"/>
  <c r="AB136" i="11"/>
  <c r="FP135" i="11"/>
  <c r="EG135" i="11"/>
  <c r="GZ135" i="11"/>
  <c r="CV135" i="11"/>
  <c r="BL135" i="11"/>
  <c r="AB135" i="11"/>
  <c r="FP134" i="11"/>
  <c r="EG134" i="11"/>
  <c r="GZ134" i="11"/>
  <c r="CV134" i="11"/>
  <c r="BL134" i="11"/>
  <c r="AB134" i="11"/>
  <c r="FP133" i="11"/>
  <c r="EG133" i="11"/>
  <c r="GZ133" i="11"/>
  <c r="CV133" i="11"/>
  <c r="BL133" i="11"/>
  <c r="AB133" i="11"/>
  <c r="FP132" i="11"/>
  <c r="EG132" i="11"/>
  <c r="GZ132" i="11"/>
  <c r="CV132" i="11"/>
  <c r="BL132" i="11"/>
  <c r="AB132" i="11"/>
  <c r="FP131" i="11"/>
  <c r="EG131" i="11"/>
  <c r="GZ131" i="11"/>
  <c r="CV131" i="11"/>
  <c r="BL131" i="11"/>
  <c r="AB131" i="11"/>
  <c r="FP130" i="11"/>
  <c r="EG130" i="11"/>
  <c r="GZ130" i="11"/>
  <c r="CV130" i="11"/>
  <c r="BL130" i="11"/>
  <c r="AB130" i="11"/>
  <c r="FP129" i="11"/>
  <c r="EG129" i="11"/>
  <c r="GZ129" i="11"/>
  <c r="CV129" i="11"/>
  <c r="BL129" i="11"/>
  <c r="AB129" i="11"/>
  <c r="FP128" i="11"/>
  <c r="EG128" i="11"/>
  <c r="GZ128" i="11"/>
  <c r="CV128" i="11"/>
  <c r="BL128" i="11"/>
  <c r="AB128" i="11"/>
  <c r="FP127" i="11"/>
  <c r="EG127" i="11"/>
  <c r="GZ127" i="11"/>
  <c r="CV127" i="11"/>
  <c r="BL127" i="11"/>
  <c r="AB127" i="11"/>
  <c r="FP126" i="11"/>
  <c r="EG126" i="11"/>
  <c r="GZ126" i="11"/>
  <c r="CV126" i="11"/>
  <c r="BL126" i="11"/>
  <c r="AB126" i="11"/>
  <c r="FP125" i="11"/>
  <c r="EG125" i="11"/>
  <c r="GZ125" i="11"/>
  <c r="CV125" i="11"/>
  <c r="BL125" i="11"/>
  <c r="AB125" i="11"/>
  <c r="FP124" i="11"/>
  <c r="EG124" i="11"/>
  <c r="GZ124" i="11"/>
  <c r="CV124" i="11"/>
  <c r="BL124" i="11"/>
  <c r="AB124" i="11"/>
  <c r="FP123" i="11"/>
  <c r="EG123" i="11"/>
  <c r="GZ123" i="11"/>
  <c r="CV123" i="11"/>
  <c r="BL123" i="11"/>
  <c r="AB123" i="11"/>
  <c r="FP122" i="11"/>
  <c r="EG122" i="11"/>
  <c r="GZ122" i="11"/>
  <c r="CV122" i="11"/>
  <c r="BL122" i="11"/>
  <c r="AB122" i="11"/>
  <c r="FP121" i="11"/>
  <c r="EG121" i="11"/>
  <c r="GZ121" i="11"/>
  <c r="CV121" i="11"/>
  <c r="BL121" i="11"/>
  <c r="AB121" i="11"/>
  <c r="FP120" i="11"/>
  <c r="EG120" i="11"/>
  <c r="GZ120" i="11"/>
  <c r="CV120" i="11"/>
  <c r="BL120" i="11"/>
  <c r="AB120" i="11"/>
  <c r="FP119" i="11"/>
  <c r="EG119" i="11"/>
  <c r="GZ119" i="11"/>
  <c r="CV119" i="11"/>
  <c r="BL119" i="11"/>
  <c r="AB119" i="11"/>
  <c r="FP118" i="11"/>
  <c r="EG118" i="11"/>
  <c r="GZ118" i="11"/>
  <c r="CV118" i="11"/>
  <c r="BL118" i="11"/>
  <c r="AB118" i="11"/>
  <c r="FP117" i="11"/>
  <c r="EG117" i="11"/>
  <c r="GZ117" i="11"/>
  <c r="CV117" i="11"/>
  <c r="BL117" i="11"/>
  <c r="AB117" i="11"/>
  <c r="FP116" i="11"/>
  <c r="EG116" i="11"/>
  <c r="GZ116" i="11"/>
  <c r="CV116" i="11"/>
  <c r="BL116" i="11"/>
  <c r="AB116" i="11"/>
  <c r="FP115" i="11"/>
  <c r="EG115" i="11"/>
  <c r="GZ115" i="11"/>
  <c r="CV115" i="11"/>
  <c r="BL115" i="11"/>
  <c r="AB115" i="11"/>
  <c r="FP114" i="11"/>
  <c r="EG114" i="11"/>
  <c r="GZ114" i="11"/>
  <c r="CV114" i="11"/>
  <c r="BL114" i="11"/>
  <c r="AB114" i="11"/>
  <c r="FP113" i="11"/>
  <c r="EG113" i="11"/>
  <c r="GZ113" i="11"/>
  <c r="CV113" i="11"/>
  <c r="BL113" i="11"/>
  <c r="AB113" i="11"/>
  <c r="FP112" i="11"/>
  <c r="EG112" i="11"/>
  <c r="GZ112" i="11"/>
  <c r="CV112" i="11"/>
  <c r="BL112" i="11"/>
  <c r="AB112" i="11"/>
  <c r="FP111" i="11"/>
  <c r="EG111" i="11"/>
  <c r="GZ111" i="11"/>
  <c r="CV111" i="11"/>
  <c r="BL111" i="11"/>
  <c r="AB111" i="11"/>
  <c r="FP110" i="11"/>
  <c r="EG110" i="11"/>
  <c r="GZ110" i="11"/>
  <c r="CV110" i="11"/>
  <c r="BL110" i="11"/>
  <c r="AB110" i="11"/>
  <c r="FP109" i="11"/>
  <c r="EG109" i="11"/>
  <c r="GZ109" i="11"/>
  <c r="CV109" i="11"/>
  <c r="BL109" i="11"/>
  <c r="AB109" i="11"/>
  <c r="FP108" i="11"/>
  <c r="EG108" i="11"/>
  <c r="GZ108" i="11"/>
  <c r="CV108" i="11"/>
  <c r="BL108" i="11"/>
  <c r="AB108" i="11"/>
  <c r="FP107" i="11"/>
  <c r="EG107" i="11"/>
  <c r="GZ107" i="11"/>
  <c r="CV107" i="11"/>
  <c r="BL107" i="11"/>
  <c r="AB107" i="11"/>
  <c r="FP106" i="11"/>
  <c r="EG106" i="11"/>
  <c r="GZ106" i="11"/>
  <c r="CV106" i="11"/>
  <c r="BL106" i="11"/>
  <c r="AB106" i="11"/>
  <c r="FP105" i="11"/>
  <c r="EG105" i="11"/>
  <c r="GZ105" i="11"/>
  <c r="CV105" i="11"/>
  <c r="BL105" i="11"/>
  <c r="AB105" i="11"/>
  <c r="FP104" i="11"/>
  <c r="EG104" i="11"/>
  <c r="GZ104" i="11"/>
  <c r="CV104" i="11"/>
  <c r="BL104" i="11"/>
  <c r="AB104" i="11"/>
  <c r="FP103" i="11"/>
  <c r="EG103" i="11"/>
  <c r="GZ103" i="11"/>
  <c r="CV103" i="11"/>
  <c r="BL103" i="11"/>
  <c r="AB103" i="11"/>
  <c r="FP102" i="11"/>
  <c r="EG102" i="11"/>
  <c r="GZ102" i="11"/>
  <c r="CV102" i="11"/>
  <c r="BL102" i="11"/>
  <c r="AB102" i="11"/>
  <c r="FP101" i="11"/>
  <c r="EG101" i="11"/>
  <c r="GZ101" i="11"/>
  <c r="CV101" i="11"/>
  <c r="BL101" i="11"/>
  <c r="AB101" i="11"/>
  <c r="FP100" i="11"/>
  <c r="EG100" i="11"/>
  <c r="GZ100" i="11"/>
  <c r="CV100" i="11"/>
  <c r="BL100" i="11"/>
  <c r="AB100" i="11"/>
  <c r="FP99" i="11"/>
  <c r="EG99" i="11"/>
  <c r="GZ99" i="11"/>
  <c r="CV99" i="11"/>
  <c r="BL99" i="11"/>
  <c r="AB99" i="11"/>
  <c r="FP98" i="11"/>
  <c r="EG98" i="11"/>
  <c r="GZ98" i="11"/>
  <c r="CV98" i="11"/>
  <c r="BL98" i="11"/>
  <c r="AB98" i="11"/>
  <c r="FP97" i="11"/>
  <c r="EG97" i="11"/>
  <c r="GZ97" i="11"/>
  <c r="CV97" i="11"/>
  <c r="BL97" i="11"/>
  <c r="AB97" i="11"/>
  <c r="FP96" i="11"/>
  <c r="EG96" i="11"/>
  <c r="GZ96" i="11"/>
  <c r="CV96" i="11"/>
  <c r="BL96" i="11"/>
  <c r="AB96" i="11"/>
  <c r="FP95" i="11"/>
  <c r="EG95" i="11"/>
  <c r="GZ95" i="11"/>
  <c r="CV95" i="11"/>
  <c r="BL95" i="11"/>
  <c r="AB95" i="11"/>
  <c r="FP94" i="11"/>
  <c r="EG94" i="11"/>
  <c r="GZ94" i="11"/>
  <c r="CV94" i="11"/>
  <c r="BL94" i="11"/>
  <c r="AB94" i="11"/>
  <c r="FP93" i="11"/>
  <c r="EG93" i="11"/>
  <c r="GZ93" i="11"/>
  <c r="CV93" i="11"/>
  <c r="BL93" i="11"/>
  <c r="AB93" i="11"/>
  <c r="FP92" i="11"/>
  <c r="EG92" i="11"/>
  <c r="GZ92" i="11"/>
  <c r="CV92" i="11"/>
  <c r="BL92" i="11"/>
  <c r="AB92" i="11"/>
  <c r="FP91" i="11"/>
  <c r="EG91" i="11"/>
  <c r="GZ91" i="11"/>
  <c r="CV91" i="11"/>
  <c r="BL91" i="11"/>
  <c r="AB91" i="11"/>
  <c r="FP90" i="11"/>
  <c r="EG90" i="11"/>
  <c r="GZ90" i="11"/>
  <c r="CV90" i="11"/>
  <c r="BL90" i="11"/>
  <c r="AB90" i="11"/>
  <c r="FP89" i="11"/>
  <c r="EG89" i="11"/>
  <c r="GZ89" i="11"/>
  <c r="CV89" i="11"/>
  <c r="BL89" i="11"/>
  <c r="AB89" i="11"/>
  <c r="FP88" i="11"/>
  <c r="EG88" i="11"/>
  <c r="GZ88" i="11"/>
  <c r="CV88" i="11"/>
  <c r="BL88" i="11"/>
  <c r="AB88" i="11"/>
  <c r="FP87" i="11"/>
  <c r="EG87" i="11"/>
  <c r="GZ87" i="11"/>
  <c r="CV87" i="11"/>
  <c r="BL87" i="11"/>
  <c r="AB87" i="11"/>
  <c r="FP86" i="11"/>
  <c r="EG86" i="11"/>
  <c r="GZ86" i="11"/>
  <c r="CV86" i="11"/>
  <c r="BL86" i="11"/>
  <c r="AB86" i="11"/>
  <c r="FP85" i="11"/>
  <c r="EG85" i="11"/>
  <c r="GZ85" i="11"/>
  <c r="CV85" i="11"/>
  <c r="BL85" i="11"/>
  <c r="AB85" i="11"/>
  <c r="FP84" i="11"/>
  <c r="EG84" i="11"/>
  <c r="GZ84" i="11"/>
  <c r="CV84" i="11"/>
  <c r="BL84" i="11"/>
  <c r="AB84" i="11"/>
  <c r="FP83" i="11"/>
  <c r="EG83" i="11"/>
  <c r="GZ83" i="11"/>
  <c r="CV83" i="11"/>
  <c r="BL83" i="11"/>
  <c r="AB83" i="11"/>
  <c r="FP82" i="11"/>
  <c r="EG82" i="11"/>
  <c r="GZ82" i="11"/>
  <c r="CV82" i="11"/>
  <c r="BL82" i="11"/>
  <c r="AB82" i="11"/>
  <c r="FP81" i="11"/>
  <c r="EG81" i="11"/>
  <c r="GZ81" i="11"/>
  <c r="CV81" i="11"/>
  <c r="BL81" i="11"/>
  <c r="AB81" i="11"/>
  <c r="FP80" i="11"/>
  <c r="EG80" i="11"/>
  <c r="GZ80" i="11"/>
  <c r="CV80" i="11"/>
  <c r="BL80" i="11"/>
  <c r="AB80" i="11"/>
  <c r="FP79" i="11"/>
  <c r="EG79" i="11"/>
  <c r="GZ79" i="11"/>
  <c r="CV79" i="11"/>
  <c r="BL79" i="11"/>
  <c r="AB79" i="11"/>
  <c r="FP78" i="11"/>
  <c r="EG78" i="11"/>
  <c r="GZ78" i="11"/>
  <c r="CV78" i="11"/>
  <c r="BL78" i="11"/>
  <c r="AB78" i="11"/>
  <c r="FP77" i="11"/>
  <c r="EG77" i="11"/>
  <c r="GZ77" i="11"/>
  <c r="CV77" i="11"/>
  <c r="BL77" i="11"/>
  <c r="AB77" i="11"/>
  <c r="FP76" i="11"/>
  <c r="EG76" i="11"/>
  <c r="GZ76" i="11"/>
  <c r="CV76" i="11"/>
  <c r="BL76" i="11"/>
  <c r="AB76" i="11"/>
  <c r="FP75" i="11"/>
  <c r="EG75" i="11"/>
  <c r="GZ75" i="11"/>
  <c r="CV75" i="11"/>
  <c r="BL75" i="11"/>
  <c r="AB75" i="11"/>
  <c r="FP74" i="11"/>
  <c r="EG74" i="11"/>
  <c r="GZ74" i="11"/>
  <c r="CV74" i="11"/>
  <c r="BL74" i="11"/>
  <c r="AB74" i="11"/>
  <c r="FP73" i="11"/>
  <c r="EG73" i="11"/>
  <c r="GZ73" i="11"/>
  <c r="CV73" i="11"/>
  <c r="BL73" i="11"/>
  <c r="AB73" i="11"/>
  <c r="FP72" i="11"/>
  <c r="EG72" i="11"/>
  <c r="GZ72" i="11"/>
  <c r="CV72" i="11"/>
  <c r="BL72" i="11"/>
  <c r="AB72" i="11"/>
  <c r="FP71" i="11"/>
  <c r="EG71" i="11"/>
  <c r="GZ71" i="11"/>
  <c r="CV71" i="11"/>
  <c r="BL71" i="11"/>
  <c r="AB71" i="11"/>
  <c r="FP70" i="11"/>
  <c r="EG70" i="11"/>
  <c r="GZ70" i="11"/>
  <c r="CV70" i="11"/>
  <c r="BL70" i="11"/>
  <c r="AB70" i="11"/>
  <c r="FP69" i="11"/>
  <c r="EG69" i="11"/>
  <c r="GZ69" i="11"/>
  <c r="CV69" i="11"/>
  <c r="BL69" i="11"/>
  <c r="AB69" i="11"/>
  <c r="FP68" i="11"/>
  <c r="EG68" i="11"/>
  <c r="GZ68" i="11"/>
  <c r="CV68" i="11"/>
  <c r="BL68" i="11"/>
  <c r="AB68" i="11"/>
  <c r="FP67" i="11"/>
  <c r="EG67" i="11"/>
  <c r="GZ67" i="11"/>
  <c r="CV67" i="11"/>
  <c r="BL67" i="11"/>
  <c r="AB67" i="11"/>
  <c r="FP66" i="11"/>
  <c r="EG66" i="11"/>
  <c r="GZ66" i="11"/>
  <c r="CV66" i="11"/>
  <c r="BL66" i="11"/>
  <c r="AB66" i="11"/>
  <c r="FP65" i="11"/>
  <c r="EG65" i="11"/>
  <c r="GZ65" i="11"/>
  <c r="CV65" i="11"/>
  <c r="BL65" i="11"/>
  <c r="AB65" i="11"/>
  <c r="FP64" i="11"/>
  <c r="EG64" i="11"/>
  <c r="GZ64" i="11"/>
  <c r="CV64" i="11"/>
  <c r="BL64" i="11"/>
  <c r="AB64" i="11"/>
  <c r="FP63" i="11"/>
  <c r="EG63" i="11"/>
  <c r="GZ63" i="11"/>
  <c r="CV63" i="11"/>
  <c r="BL63" i="11"/>
  <c r="AB63" i="11"/>
  <c r="FP62" i="11"/>
  <c r="EG62" i="11"/>
  <c r="GZ62" i="11"/>
  <c r="CV62" i="11"/>
  <c r="BL62" i="11"/>
  <c r="AB62" i="11"/>
  <c r="FP61" i="11"/>
  <c r="EG61" i="11"/>
  <c r="GZ61" i="11"/>
  <c r="CV61" i="11"/>
  <c r="BL61" i="11"/>
  <c r="AB61" i="11"/>
  <c r="FP60" i="11"/>
  <c r="EG60" i="11"/>
  <c r="GZ60" i="11"/>
  <c r="CV60" i="11"/>
  <c r="BL60" i="11"/>
  <c r="AB60" i="11"/>
  <c r="FP59" i="11"/>
  <c r="EG59" i="11"/>
  <c r="GZ59" i="11"/>
  <c r="CV59" i="11"/>
  <c r="BL59" i="11"/>
  <c r="AB59" i="11"/>
  <c r="FP58" i="11"/>
  <c r="EG58" i="11"/>
  <c r="GZ58" i="11"/>
  <c r="CV58" i="11"/>
  <c r="BL58" i="11"/>
  <c r="AB58" i="11"/>
  <c r="FP57" i="11"/>
  <c r="EG57" i="11"/>
  <c r="GZ57" i="11"/>
  <c r="CV57" i="11"/>
  <c r="BL57" i="11"/>
  <c r="AB57" i="11"/>
  <c r="FP56" i="11"/>
  <c r="EG56" i="11"/>
  <c r="GZ56" i="11"/>
  <c r="CV56" i="11"/>
  <c r="BL56" i="11"/>
  <c r="AB56" i="11"/>
  <c r="FP55" i="11"/>
  <c r="EG55" i="11"/>
  <c r="GZ55" i="11"/>
  <c r="CV55" i="11"/>
  <c r="BL55" i="11"/>
  <c r="AB55" i="11"/>
  <c r="FP54" i="11"/>
  <c r="EG54" i="11"/>
  <c r="GZ54" i="11"/>
  <c r="CV54" i="11"/>
  <c r="BL54" i="11"/>
  <c r="AB54" i="11"/>
  <c r="FP53" i="11"/>
  <c r="EG53" i="11"/>
  <c r="GZ53" i="11"/>
  <c r="CV53" i="11"/>
  <c r="BL53" i="11"/>
  <c r="AB53" i="11"/>
  <c r="FP52" i="11"/>
  <c r="EG52" i="11"/>
  <c r="GZ52" i="11"/>
  <c r="CV52" i="11"/>
  <c r="BL52" i="11"/>
  <c r="AB52" i="11"/>
  <c r="FP51" i="11"/>
  <c r="EG51" i="11"/>
  <c r="GZ51" i="11"/>
  <c r="CV51" i="11"/>
  <c r="BL51" i="11"/>
  <c r="AB51" i="11"/>
  <c r="FP50" i="11"/>
  <c r="EG50" i="11"/>
  <c r="GZ50" i="11"/>
  <c r="CV50" i="11"/>
  <c r="BL50" i="11"/>
  <c r="AB50" i="11"/>
  <c r="FP49" i="11"/>
  <c r="EG49" i="11"/>
  <c r="GZ49" i="11"/>
  <c r="CV49" i="11"/>
  <c r="BL49" i="11"/>
  <c r="AB49" i="11"/>
  <c r="FP48" i="11"/>
  <c r="EG48" i="11"/>
  <c r="GZ48" i="11"/>
  <c r="CV48" i="11"/>
  <c r="BL48" i="11"/>
  <c r="AB48" i="11"/>
  <c r="FP47" i="11"/>
  <c r="EG47" i="11"/>
  <c r="GZ47" i="11"/>
  <c r="CV47" i="11"/>
  <c r="BL47" i="11"/>
  <c r="AB47" i="11"/>
  <c r="FP46" i="11"/>
  <c r="EG46" i="11"/>
  <c r="GZ46" i="11"/>
  <c r="CV46" i="11"/>
  <c r="BL46" i="11"/>
  <c r="AB46" i="11"/>
  <c r="FP45" i="11"/>
  <c r="EG45" i="11"/>
  <c r="GZ45" i="11"/>
  <c r="CV45" i="11"/>
  <c r="BL45" i="11"/>
  <c r="AB45" i="11"/>
  <c r="FP44" i="11"/>
  <c r="EG44" i="11"/>
  <c r="GZ44" i="11"/>
  <c r="CV44" i="11"/>
  <c r="BL44" i="11"/>
  <c r="AB44" i="11"/>
  <c r="FP43" i="11"/>
  <c r="EG43" i="11"/>
  <c r="GZ43" i="11"/>
  <c r="CV43" i="11"/>
  <c r="BL43" i="11"/>
  <c r="AB43" i="11"/>
  <c r="FP42" i="11"/>
  <c r="EG42" i="11"/>
  <c r="GZ42" i="11"/>
  <c r="CV42" i="11"/>
  <c r="BL42" i="11"/>
  <c r="AB42" i="11"/>
  <c r="FP41" i="11"/>
  <c r="EG41" i="11"/>
  <c r="GZ41" i="11"/>
  <c r="CV41" i="11"/>
  <c r="BL41" i="11"/>
  <c r="AB41" i="11"/>
  <c r="FP40" i="11"/>
  <c r="EG40" i="11"/>
  <c r="GZ40" i="11"/>
  <c r="CV40" i="11"/>
  <c r="BL40" i="11"/>
  <c r="AB40" i="11"/>
  <c r="FP39" i="11"/>
  <c r="EG39" i="11"/>
  <c r="GZ39" i="11"/>
  <c r="CV39" i="11"/>
  <c r="BL39" i="11"/>
  <c r="AB39" i="11"/>
  <c r="FP38" i="11"/>
  <c r="EG38" i="11"/>
  <c r="GZ38" i="11"/>
  <c r="CV38" i="11"/>
  <c r="BL38" i="11"/>
  <c r="AB38" i="11"/>
  <c r="FP37" i="11"/>
  <c r="EG37" i="11"/>
  <c r="GZ37" i="11"/>
  <c r="CV37" i="11"/>
  <c r="BL37" i="11"/>
  <c r="AB37" i="11"/>
  <c r="FP36" i="11"/>
  <c r="EG36" i="11"/>
  <c r="GZ36" i="11"/>
  <c r="CV36" i="11"/>
  <c r="BL36" i="11"/>
  <c r="AB36" i="11"/>
  <c r="FP35" i="11"/>
  <c r="EG35" i="11"/>
  <c r="GZ35" i="11"/>
  <c r="CV35" i="11"/>
  <c r="BL35" i="11"/>
  <c r="AB35" i="11"/>
  <c r="FP34" i="11"/>
  <c r="EG34" i="11"/>
  <c r="GZ34" i="11"/>
  <c r="CV34" i="11"/>
  <c r="BL34" i="11"/>
  <c r="AB34" i="11"/>
  <c r="FP33" i="11"/>
  <c r="EG33" i="11"/>
  <c r="GZ33" i="11"/>
  <c r="CV33" i="11"/>
  <c r="BL33" i="11"/>
  <c r="AB33" i="11"/>
  <c r="FP32" i="11"/>
  <c r="EG32" i="11"/>
  <c r="GZ32" i="11"/>
  <c r="CV32" i="11"/>
  <c r="BL32" i="11"/>
  <c r="AB32" i="11"/>
  <c r="FP31" i="11"/>
  <c r="EG31" i="11"/>
  <c r="GZ31" i="11"/>
  <c r="CV31" i="11"/>
  <c r="BL31" i="11"/>
  <c r="AB31" i="11"/>
  <c r="FP30" i="11"/>
  <c r="EG30" i="11"/>
  <c r="GZ30" i="11"/>
  <c r="CV30" i="11"/>
  <c r="BL30" i="11"/>
  <c r="AB30" i="11"/>
  <c r="FP29" i="11"/>
  <c r="EG29" i="11"/>
  <c r="GZ29" i="11"/>
  <c r="CV29" i="11"/>
  <c r="BL29" i="11"/>
  <c r="AB29" i="11"/>
  <c r="FP28" i="11"/>
  <c r="EG28" i="11"/>
  <c r="GZ28" i="11"/>
  <c r="CV28" i="11"/>
  <c r="BL28" i="11"/>
  <c r="AB28" i="11"/>
  <c r="FP27" i="11"/>
  <c r="EG27" i="11"/>
  <c r="GZ27" i="11"/>
  <c r="CV27" i="11"/>
  <c r="BL27" i="11"/>
  <c r="AB27" i="11"/>
  <c r="FP26" i="11"/>
  <c r="EG26" i="11"/>
  <c r="GZ26" i="11"/>
  <c r="CV26" i="11"/>
  <c r="BL26" i="11"/>
  <c r="AB26" i="11"/>
  <c r="FP25" i="11"/>
  <c r="EG25" i="11"/>
  <c r="GZ25" i="11"/>
  <c r="CV25" i="11"/>
  <c r="BL25" i="11"/>
  <c r="AB25" i="11"/>
  <c r="FP24" i="11"/>
  <c r="EG24" i="11"/>
  <c r="GZ24" i="11"/>
  <c r="CV24" i="11"/>
  <c r="BL24" i="11"/>
  <c r="AB24" i="11"/>
  <c r="FP23" i="11"/>
  <c r="EG23" i="11"/>
  <c r="GZ23" i="11"/>
  <c r="CV23" i="11"/>
  <c r="BL23" i="11"/>
  <c r="AB23" i="11"/>
  <c r="FP22" i="11"/>
  <c r="EG22" i="11"/>
  <c r="GZ22" i="11"/>
  <c r="CV22" i="11"/>
  <c r="BL22" i="11"/>
  <c r="AB22" i="11"/>
  <c r="FP21" i="11"/>
  <c r="EG21" i="11"/>
  <c r="GZ21" i="11"/>
  <c r="CV21" i="11"/>
  <c r="BL21" i="11"/>
  <c r="AB21" i="11"/>
  <c r="FP20" i="11"/>
  <c r="EG20" i="11"/>
  <c r="GZ20" i="11"/>
  <c r="CV20" i="11"/>
  <c r="BL20" i="11"/>
  <c r="AB20" i="11"/>
  <c r="FP19" i="11"/>
  <c r="EG19" i="11"/>
  <c r="GZ19" i="11"/>
  <c r="CV19" i="11"/>
  <c r="BL19" i="11"/>
  <c r="AB19" i="11"/>
  <c r="FP18" i="11"/>
  <c r="EG18" i="11"/>
  <c r="GZ18" i="11"/>
  <c r="CV18" i="11"/>
  <c r="BL18" i="11"/>
  <c r="AB18" i="11"/>
  <c r="FP17" i="11"/>
  <c r="EG17" i="11"/>
  <c r="GZ17" i="11"/>
  <c r="CV17" i="11"/>
  <c r="BL17" i="11"/>
  <c r="AB17" i="11"/>
  <c r="FP16" i="11"/>
  <c r="EG16" i="11"/>
  <c r="GZ16" i="11"/>
  <c r="CV16" i="11"/>
  <c r="BL16" i="11"/>
  <c r="AB16" i="11"/>
  <c r="FP15" i="11"/>
  <c r="EG15" i="11"/>
  <c r="GZ15" i="11"/>
  <c r="CV15" i="11"/>
  <c r="BL15" i="11"/>
  <c r="AB15" i="11"/>
  <c r="FP14" i="11"/>
  <c r="EG14" i="11"/>
  <c r="GZ14" i="11"/>
  <c r="CV14" i="11"/>
  <c r="BL14" i="11"/>
  <c r="AB14" i="11"/>
  <c r="FP13" i="11"/>
  <c r="EG13" i="11"/>
  <c r="GZ13" i="11"/>
  <c r="CV13" i="11"/>
  <c r="BL13" i="11"/>
  <c r="AB13" i="11"/>
  <c r="FP12" i="11"/>
  <c r="EG12" i="11"/>
  <c r="GZ12" i="11"/>
  <c r="CV12" i="11"/>
  <c r="BL12" i="11"/>
  <c r="AB12" i="11"/>
  <c r="FP11" i="11"/>
  <c r="EG11" i="11"/>
  <c r="GZ11" i="11"/>
  <c r="CV11" i="11"/>
  <c r="BL11" i="11"/>
  <c r="AB11" i="11"/>
  <c r="FP10" i="11"/>
  <c r="EG10" i="11"/>
  <c r="GZ10" i="11"/>
  <c r="CV10" i="11"/>
  <c r="BL10" i="11"/>
  <c r="AB10" i="11"/>
  <c r="FP9" i="11"/>
  <c r="EG9" i="11"/>
  <c r="GZ9" i="11"/>
  <c r="CV9" i="11"/>
  <c r="BL9" i="11"/>
  <c r="AB9" i="11"/>
  <c r="FP8" i="11"/>
  <c r="EG8" i="11"/>
  <c r="GZ8" i="11"/>
  <c r="CV8" i="11"/>
  <c r="BL8" i="11"/>
  <c r="AB8" i="11"/>
  <c r="FP7" i="11"/>
  <c r="EG7" i="11"/>
  <c r="GZ7" i="11"/>
  <c r="CV7" i="11"/>
  <c r="BL7" i="11"/>
  <c r="AB7" i="11"/>
  <c r="FP6" i="11"/>
  <c r="EG6" i="11"/>
  <c r="GZ6" i="11"/>
  <c r="CV6" i="11"/>
  <c r="BL6" i="11"/>
  <c r="AB6" i="11"/>
  <c r="FP5" i="11"/>
  <c r="EG5" i="11"/>
  <c r="GZ5" i="11"/>
  <c r="CV5" i="11"/>
  <c r="BL5" i="11"/>
  <c r="AB5" i="11"/>
  <c r="FP4" i="11"/>
  <c r="EG4" i="11"/>
  <c r="GZ4" i="11"/>
  <c r="CV4" i="11"/>
  <c r="BL4" i="11"/>
  <c r="AB4" i="11"/>
  <c r="FP3" i="11"/>
  <c r="EG3" i="11"/>
  <c r="GZ3" i="11"/>
  <c r="CV3" i="11"/>
  <c r="BL3" i="11"/>
  <c r="AB3" i="11"/>
  <c r="FP2" i="11"/>
  <c r="EG2" i="11"/>
  <c r="GZ2" i="11"/>
  <c r="CV2" i="11"/>
  <c r="BL2" i="11"/>
  <c r="AB2" i="11"/>
  <c r="IK4" i="11"/>
  <c r="IL5" i="11"/>
  <c r="CW2" i="11" l="1"/>
  <c r="BM2" i="11"/>
  <c r="AC2" i="11"/>
  <c r="FQ2" i="11"/>
  <c r="EH2" i="11"/>
  <c r="HA2" i="11"/>
  <c r="CW3" i="11"/>
  <c r="BM3" i="11"/>
  <c r="AC3" i="11"/>
  <c r="FQ3" i="11"/>
  <c r="EH3" i="11"/>
  <c r="HA3" i="11"/>
  <c r="CW4" i="11"/>
  <c r="BM4" i="11"/>
  <c r="AC4" i="11"/>
  <c r="FQ4" i="11"/>
  <c r="EH4" i="11"/>
  <c r="HA4" i="11"/>
  <c r="CW5" i="11"/>
  <c r="BM5" i="11"/>
  <c r="AC5" i="11"/>
  <c r="FQ5" i="11"/>
  <c r="EH5" i="11"/>
  <c r="HA5" i="11"/>
  <c r="CW6" i="11"/>
  <c r="BM6" i="11"/>
  <c r="AC6" i="11"/>
  <c r="FQ6" i="11"/>
  <c r="EH6" i="11"/>
  <c r="HA6" i="11"/>
  <c r="CW7" i="11"/>
  <c r="BM7" i="11"/>
  <c r="AC7" i="11"/>
  <c r="FQ7" i="11"/>
  <c r="EH7" i="11"/>
  <c r="HA7" i="11"/>
  <c r="CW8" i="11"/>
  <c r="BM8" i="11"/>
  <c r="AC8" i="11"/>
  <c r="FQ8" i="11"/>
  <c r="EH8" i="11"/>
  <c r="HA8" i="11"/>
  <c r="CW9" i="11"/>
  <c r="BM9" i="11"/>
  <c r="AC9" i="11"/>
  <c r="FQ9" i="11"/>
  <c r="EH9" i="11"/>
  <c r="HA9" i="11"/>
  <c r="CW10" i="11"/>
  <c r="BM10" i="11"/>
  <c r="AC10" i="11"/>
  <c r="FQ10" i="11"/>
  <c r="EH10" i="11"/>
  <c r="HA10" i="11"/>
  <c r="CW11" i="11"/>
  <c r="BM11" i="11"/>
  <c r="AC11" i="11"/>
  <c r="FQ11" i="11"/>
  <c r="EH11" i="11"/>
  <c r="HA11" i="11"/>
  <c r="CW12" i="11"/>
  <c r="BM12" i="11"/>
  <c r="AC12" i="11"/>
  <c r="FQ12" i="11"/>
  <c r="EH12" i="11"/>
  <c r="HA12" i="11"/>
  <c r="CW13" i="11"/>
  <c r="BM13" i="11"/>
  <c r="AC13" i="11"/>
  <c r="FQ13" i="11"/>
  <c r="EH13" i="11"/>
  <c r="HA13" i="11"/>
  <c r="CW14" i="11"/>
  <c r="BM14" i="11"/>
  <c r="AC14" i="11"/>
  <c r="FQ14" i="11"/>
  <c r="EH14" i="11"/>
  <c r="HA14" i="11"/>
  <c r="CW15" i="11"/>
  <c r="BM15" i="11"/>
  <c r="AC15" i="11"/>
  <c r="FQ15" i="11"/>
  <c r="EH15" i="11"/>
  <c r="HA15" i="11"/>
  <c r="CW16" i="11"/>
  <c r="BM16" i="11"/>
  <c r="AC16" i="11"/>
  <c r="FQ16" i="11"/>
  <c r="EH16" i="11"/>
  <c r="HA16" i="11"/>
  <c r="CW17" i="11"/>
  <c r="BM17" i="11"/>
  <c r="AC17" i="11"/>
  <c r="FQ17" i="11"/>
  <c r="EH17" i="11"/>
  <c r="HA17" i="11"/>
  <c r="CW18" i="11"/>
  <c r="BM18" i="11"/>
  <c r="AC18" i="11"/>
  <c r="FQ18" i="11"/>
  <c r="EH18" i="11"/>
  <c r="HA18" i="11"/>
  <c r="CW19" i="11"/>
  <c r="BM19" i="11"/>
  <c r="AC19" i="11"/>
  <c r="FQ19" i="11"/>
  <c r="EH19" i="11"/>
  <c r="HA19" i="11"/>
  <c r="CW20" i="11"/>
  <c r="BM20" i="11"/>
  <c r="AC20" i="11"/>
  <c r="FQ20" i="11"/>
  <c r="EH20" i="11"/>
  <c r="HA20" i="11"/>
  <c r="CW21" i="11"/>
  <c r="BM21" i="11"/>
  <c r="AC21" i="11"/>
  <c r="FQ21" i="11"/>
  <c r="EH21" i="11"/>
  <c r="HA21" i="11"/>
  <c r="CW22" i="11"/>
  <c r="BM22" i="11"/>
  <c r="AC22" i="11"/>
  <c r="FQ22" i="11"/>
  <c r="EH22" i="11"/>
  <c r="HA22" i="11"/>
  <c r="CW23" i="11"/>
  <c r="BM23" i="11"/>
  <c r="AC23" i="11"/>
  <c r="FQ23" i="11"/>
  <c r="EH23" i="11"/>
  <c r="HA23" i="11"/>
  <c r="CW24" i="11"/>
  <c r="BM24" i="11"/>
  <c r="AC24" i="11"/>
  <c r="FQ24" i="11"/>
  <c r="EH24" i="11"/>
  <c r="HA24" i="11"/>
  <c r="CW25" i="11"/>
  <c r="BM25" i="11"/>
  <c r="AC25" i="11"/>
  <c r="FQ25" i="11"/>
  <c r="EH25" i="11"/>
  <c r="HA25" i="11"/>
  <c r="CW26" i="11"/>
  <c r="BM26" i="11"/>
  <c r="AC26" i="11"/>
  <c r="FQ26" i="11"/>
  <c r="EH26" i="11"/>
  <c r="HA26" i="11"/>
  <c r="CW27" i="11"/>
  <c r="BM27" i="11"/>
  <c r="AC27" i="11"/>
  <c r="FQ27" i="11"/>
  <c r="EH27" i="11"/>
  <c r="HA27" i="11"/>
  <c r="CW28" i="11"/>
  <c r="BM28" i="11"/>
  <c r="AC28" i="11"/>
  <c r="FQ28" i="11"/>
  <c r="EH28" i="11"/>
  <c r="HA28" i="11"/>
  <c r="CW29" i="11"/>
  <c r="BM29" i="11"/>
  <c r="AC29" i="11"/>
  <c r="FQ29" i="11"/>
  <c r="EH29" i="11"/>
  <c r="HA29" i="11"/>
  <c r="CW30" i="11"/>
  <c r="BM30" i="11"/>
  <c r="AC30" i="11"/>
  <c r="FQ30" i="11"/>
  <c r="EH30" i="11"/>
  <c r="HA30" i="11"/>
  <c r="CW31" i="11"/>
  <c r="BM31" i="11"/>
  <c r="AC31" i="11"/>
  <c r="FQ31" i="11"/>
  <c r="EH31" i="11"/>
  <c r="HA31" i="11"/>
  <c r="CW32" i="11"/>
  <c r="BM32" i="11"/>
  <c r="AC32" i="11"/>
  <c r="FQ32" i="11"/>
  <c r="EH32" i="11"/>
  <c r="HA32" i="11"/>
  <c r="CW33" i="11"/>
  <c r="BM33" i="11"/>
  <c r="AC33" i="11"/>
  <c r="FQ33" i="11"/>
  <c r="EH33" i="11"/>
  <c r="HA33" i="11"/>
  <c r="CW34" i="11"/>
  <c r="BM34" i="11"/>
  <c r="AC34" i="11"/>
  <c r="FQ34" i="11"/>
  <c r="EH34" i="11"/>
  <c r="HA34" i="11"/>
  <c r="CW35" i="11"/>
  <c r="BM35" i="11"/>
  <c r="AC35" i="11"/>
  <c r="FQ35" i="11"/>
  <c r="EH35" i="11"/>
  <c r="HA35" i="11"/>
  <c r="CW36" i="11"/>
  <c r="BM36" i="11"/>
  <c r="AC36" i="11"/>
  <c r="FQ36" i="11"/>
  <c r="EH36" i="11"/>
  <c r="HA36" i="11"/>
  <c r="CW37" i="11"/>
  <c r="BM37" i="11"/>
  <c r="AC37" i="11"/>
  <c r="FQ37" i="11"/>
  <c r="EH37" i="11"/>
  <c r="HA37" i="11"/>
  <c r="CW38" i="11"/>
  <c r="BM38" i="11"/>
  <c r="AC38" i="11"/>
  <c r="FQ38" i="11"/>
  <c r="EH38" i="11"/>
  <c r="HA38" i="11"/>
  <c r="CW39" i="11"/>
  <c r="BM39" i="11"/>
  <c r="AC39" i="11"/>
  <c r="FQ39" i="11"/>
  <c r="EH39" i="11"/>
  <c r="HA39" i="11"/>
  <c r="CW40" i="11"/>
  <c r="BM40" i="11"/>
  <c r="AC40" i="11"/>
  <c r="FQ40" i="11"/>
  <c r="EH40" i="11"/>
  <c r="HA40" i="11"/>
  <c r="CW41" i="11"/>
  <c r="BM41" i="11"/>
  <c r="AC41" i="11"/>
  <c r="FQ41" i="11"/>
  <c r="EH41" i="11"/>
  <c r="HA41" i="11"/>
  <c r="CW42" i="11"/>
  <c r="BM42" i="11"/>
  <c r="AC42" i="11"/>
  <c r="FQ42" i="11"/>
  <c r="EH42" i="11"/>
  <c r="HA42" i="11"/>
  <c r="CW43" i="11"/>
  <c r="BM43" i="11"/>
  <c r="AC43" i="11"/>
  <c r="FQ43" i="11"/>
  <c r="EH43" i="11"/>
  <c r="HA43" i="11"/>
  <c r="CW44" i="11"/>
  <c r="BM44" i="11"/>
  <c r="AC44" i="11"/>
  <c r="FQ44" i="11"/>
  <c r="EH44" i="11"/>
  <c r="HA44" i="11"/>
  <c r="CW45" i="11"/>
  <c r="BM45" i="11"/>
  <c r="AC45" i="11"/>
  <c r="FQ45" i="11"/>
  <c r="EH45" i="11"/>
  <c r="HA45" i="11"/>
  <c r="CW46" i="11"/>
  <c r="BM46" i="11"/>
  <c r="AC46" i="11"/>
  <c r="FQ46" i="11"/>
  <c r="EH46" i="11"/>
  <c r="HA46" i="11"/>
  <c r="CW47" i="11"/>
  <c r="BM47" i="11"/>
  <c r="AC47" i="11"/>
  <c r="FQ47" i="11"/>
  <c r="EH47" i="11"/>
  <c r="HA47" i="11"/>
  <c r="CW48" i="11"/>
  <c r="BM48" i="11"/>
  <c r="AC48" i="11"/>
  <c r="FQ48" i="11"/>
  <c r="EH48" i="11"/>
  <c r="HA48" i="11"/>
  <c r="CW49" i="11"/>
  <c r="BM49" i="11"/>
  <c r="AC49" i="11"/>
  <c r="FQ49" i="11"/>
  <c r="EH49" i="11"/>
  <c r="HA49" i="11"/>
  <c r="CW50" i="11"/>
  <c r="BM50" i="11"/>
  <c r="AC50" i="11"/>
  <c r="FQ50" i="11"/>
  <c r="EH50" i="11"/>
  <c r="HA50" i="11"/>
  <c r="CW51" i="11"/>
  <c r="BM51" i="11"/>
  <c r="AC51" i="11"/>
  <c r="FQ51" i="11"/>
  <c r="EH51" i="11"/>
  <c r="HA51" i="11"/>
  <c r="CW52" i="11"/>
  <c r="BM52" i="11"/>
  <c r="AC52" i="11"/>
  <c r="FQ52" i="11"/>
  <c r="EH52" i="11"/>
  <c r="HA52" i="11"/>
  <c r="CW53" i="11"/>
  <c r="BM53" i="11"/>
  <c r="AC53" i="11"/>
  <c r="FQ53" i="11"/>
  <c r="EH53" i="11"/>
  <c r="HA53" i="11"/>
  <c r="CW54" i="11"/>
  <c r="BM54" i="11"/>
  <c r="AC54" i="11"/>
  <c r="FQ54" i="11"/>
  <c r="EH54" i="11"/>
  <c r="HA54" i="11"/>
  <c r="CW55" i="11"/>
  <c r="BM55" i="11"/>
  <c r="AC55" i="11"/>
  <c r="FQ55" i="11"/>
  <c r="EH55" i="11"/>
  <c r="HA55" i="11"/>
  <c r="CW56" i="11"/>
  <c r="BM56" i="11"/>
  <c r="AC56" i="11"/>
  <c r="FQ56" i="11"/>
  <c r="EH56" i="11"/>
  <c r="HA56" i="11"/>
  <c r="CW57" i="11"/>
  <c r="BM57" i="11"/>
  <c r="AC57" i="11"/>
  <c r="FQ57" i="11"/>
  <c r="EH57" i="11"/>
  <c r="HA57" i="11"/>
  <c r="CW58" i="11"/>
  <c r="BM58" i="11"/>
  <c r="AC58" i="11"/>
  <c r="FQ58" i="11"/>
  <c r="EH58" i="11"/>
  <c r="HA58" i="11"/>
  <c r="CW59" i="11"/>
  <c r="BM59" i="11"/>
  <c r="AC59" i="11"/>
  <c r="FQ59" i="11"/>
  <c r="EH59" i="11"/>
  <c r="HA59" i="11"/>
  <c r="CW60" i="11"/>
  <c r="BM60" i="11"/>
  <c r="AC60" i="11"/>
  <c r="FQ60" i="11"/>
  <c r="EH60" i="11"/>
  <c r="HA60" i="11"/>
  <c r="CW61" i="11"/>
  <c r="BM61" i="11"/>
  <c r="AC61" i="11"/>
  <c r="FQ61" i="11"/>
  <c r="EH61" i="11"/>
  <c r="HA61" i="11"/>
  <c r="CW62" i="11"/>
  <c r="BM62" i="11"/>
  <c r="AC62" i="11"/>
  <c r="FQ62" i="11"/>
  <c r="EH62" i="11"/>
  <c r="HA62" i="11"/>
  <c r="CW63" i="11"/>
  <c r="BM63" i="11"/>
  <c r="AC63" i="11"/>
  <c r="FQ63" i="11"/>
  <c r="EH63" i="11"/>
  <c r="HA63" i="11"/>
  <c r="CW64" i="11"/>
  <c r="BM64" i="11"/>
  <c r="AC64" i="11"/>
  <c r="FQ64" i="11"/>
  <c r="EH64" i="11"/>
  <c r="HA64" i="11"/>
  <c r="CW65" i="11"/>
  <c r="BM65" i="11"/>
  <c r="AC65" i="11"/>
  <c r="FQ65" i="11"/>
  <c r="EH65" i="11"/>
  <c r="HA65" i="11"/>
  <c r="CW66" i="11"/>
  <c r="BM66" i="11"/>
  <c r="AC66" i="11"/>
  <c r="FQ66" i="11"/>
  <c r="EH66" i="11"/>
  <c r="HA66" i="11"/>
  <c r="CW67" i="11"/>
  <c r="BM67" i="11"/>
  <c r="AC67" i="11"/>
  <c r="FQ67" i="11"/>
  <c r="EH67" i="11"/>
  <c r="HA67" i="11"/>
  <c r="CW68" i="11"/>
  <c r="BM68" i="11"/>
  <c r="AC68" i="11"/>
  <c r="FQ68" i="11"/>
  <c r="EH68" i="11"/>
  <c r="HA68" i="11"/>
  <c r="CW69" i="11"/>
  <c r="BM69" i="11"/>
  <c r="AC69" i="11"/>
  <c r="FQ69" i="11"/>
  <c r="EH69" i="11"/>
  <c r="HA69" i="11"/>
  <c r="CW70" i="11"/>
  <c r="BM70" i="11"/>
  <c r="AC70" i="11"/>
  <c r="FQ70" i="11"/>
  <c r="EH70" i="11"/>
  <c r="HA70" i="11"/>
  <c r="CW71" i="11"/>
  <c r="BM71" i="11"/>
  <c r="AC71" i="11"/>
  <c r="FQ71" i="11"/>
  <c r="EH71" i="11"/>
  <c r="HA71" i="11"/>
  <c r="CW72" i="11"/>
  <c r="BM72" i="11"/>
  <c r="AC72" i="11"/>
  <c r="FQ72" i="11"/>
  <c r="EH72" i="11"/>
  <c r="HA72" i="11"/>
  <c r="CW73" i="11"/>
  <c r="BM73" i="11"/>
  <c r="AC73" i="11"/>
  <c r="FQ73" i="11"/>
  <c r="EH73" i="11"/>
  <c r="HA73" i="11"/>
  <c r="CW74" i="11"/>
  <c r="BM74" i="11"/>
  <c r="AC74" i="11"/>
  <c r="FQ74" i="11"/>
  <c r="EH74" i="11"/>
  <c r="HA74" i="11"/>
  <c r="CW75" i="11"/>
  <c r="BM75" i="11"/>
  <c r="AC75" i="11"/>
  <c r="FQ75" i="11"/>
  <c r="EH75" i="11"/>
  <c r="HA75" i="11"/>
  <c r="CW76" i="11"/>
  <c r="BM76" i="11"/>
  <c r="AC76" i="11"/>
  <c r="FQ76" i="11"/>
  <c r="EH76" i="11"/>
  <c r="HA76" i="11"/>
  <c r="CW77" i="11"/>
  <c r="BM77" i="11"/>
  <c r="AC77" i="11"/>
  <c r="FQ77" i="11"/>
  <c r="EH77" i="11"/>
  <c r="HA77" i="11"/>
  <c r="CW78" i="11"/>
  <c r="BM78" i="11"/>
  <c r="AC78" i="11"/>
  <c r="FQ78" i="11"/>
  <c r="EH78" i="11"/>
  <c r="HA78" i="11"/>
  <c r="CW79" i="11"/>
  <c r="BM79" i="11"/>
  <c r="AC79" i="11"/>
  <c r="FQ79" i="11"/>
  <c r="EH79" i="11"/>
  <c r="HA79" i="11"/>
  <c r="CW80" i="11"/>
  <c r="BM80" i="11"/>
  <c r="AC80" i="11"/>
  <c r="FQ80" i="11"/>
  <c r="EH80" i="11"/>
  <c r="HA80" i="11"/>
  <c r="CW81" i="11"/>
  <c r="BM81" i="11"/>
  <c r="AC81" i="11"/>
  <c r="FQ81" i="11"/>
  <c r="EH81" i="11"/>
  <c r="HA81" i="11"/>
  <c r="CW82" i="11"/>
  <c r="BM82" i="11"/>
  <c r="AC82" i="11"/>
  <c r="FQ82" i="11"/>
  <c r="EH82" i="11"/>
  <c r="HA82" i="11"/>
  <c r="CW83" i="11"/>
  <c r="BM83" i="11"/>
  <c r="AC83" i="11"/>
  <c r="FQ83" i="11"/>
  <c r="EH83" i="11"/>
  <c r="HA83" i="11"/>
  <c r="CW84" i="11"/>
  <c r="BM84" i="11"/>
  <c r="AC84" i="11"/>
  <c r="FQ84" i="11"/>
  <c r="EH84" i="11"/>
  <c r="HA84" i="11"/>
  <c r="CW85" i="11"/>
  <c r="BM85" i="11"/>
  <c r="AC85" i="11"/>
  <c r="FQ85" i="11"/>
  <c r="EH85" i="11"/>
  <c r="HA85" i="11"/>
  <c r="CW86" i="11"/>
  <c r="BM86" i="11"/>
  <c r="AC86" i="11"/>
  <c r="FQ86" i="11"/>
  <c r="EH86" i="11"/>
  <c r="HA86" i="11"/>
  <c r="CW87" i="11"/>
  <c r="BM87" i="11"/>
  <c r="AC87" i="11"/>
  <c r="FQ87" i="11"/>
  <c r="EH87" i="11"/>
  <c r="HA87" i="11"/>
  <c r="CW88" i="11"/>
  <c r="BM88" i="11"/>
  <c r="AC88" i="11"/>
  <c r="FQ88" i="11"/>
  <c r="EH88" i="11"/>
  <c r="HA88" i="11"/>
  <c r="CW89" i="11"/>
  <c r="BM89" i="11"/>
  <c r="AC89" i="11"/>
  <c r="FQ89" i="11"/>
  <c r="EH89" i="11"/>
  <c r="HA89" i="11"/>
  <c r="CW90" i="11"/>
  <c r="BM90" i="11"/>
  <c r="AC90" i="11"/>
  <c r="FQ90" i="11"/>
  <c r="EH90" i="11"/>
  <c r="HA90" i="11"/>
  <c r="CW91" i="11"/>
  <c r="BM91" i="11"/>
  <c r="AC91" i="11"/>
  <c r="FQ91" i="11"/>
  <c r="EH91" i="11"/>
  <c r="HA91" i="11"/>
  <c r="CW92" i="11"/>
  <c r="BM92" i="11"/>
  <c r="AC92" i="11"/>
  <c r="FQ92" i="11"/>
  <c r="EH92" i="11"/>
  <c r="HA92" i="11"/>
  <c r="CW93" i="11"/>
  <c r="BM93" i="11"/>
  <c r="AC93" i="11"/>
  <c r="FQ93" i="11"/>
  <c r="EH93" i="11"/>
  <c r="HA93" i="11"/>
  <c r="CW94" i="11"/>
  <c r="BM94" i="11"/>
  <c r="AC94" i="11"/>
  <c r="FQ94" i="11"/>
  <c r="EH94" i="11"/>
  <c r="HA94" i="11"/>
  <c r="CW95" i="11"/>
  <c r="BM95" i="11"/>
  <c r="AC95" i="11"/>
  <c r="FQ95" i="11"/>
  <c r="EH95" i="11"/>
  <c r="HA95" i="11"/>
  <c r="CW96" i="11"/>
  <c r="BM96" i="11"/>
  <c r="AC96" i="11"/>
  <c r="FQ96" i="11"/>
  <c r="EH96" i="11"/>
  <c r="HA96" i="11"/>
  <c r="CW97" i="11"/>
  <c r="BM97" i="11"/>
  <c r="AC97" i="11"/>
  <c r="FQ97" i="11"/>
  <c r="EH97" i="11"/>
  <c r="HA97" i="11"/>
  <c r="CW98" i="11"/>
  <c r="BM98" i="11"/>
  <c r="AC98" i="11"/>
  <c r="FQ98" i="11"/>
  <c r="EH98" i="11"/>
  <c r="HA98" i="11"/>
  <c r="CW99" i="11"/>
  <c r="BM99" i="11"/>
  <c r="AC99" i="11"/>
  <c r="FQ99" i="11"/>
  <c r="EH99" i="11"/>
  <c r="HA99" i="11"/>
  <c r="CW100" i="11"/>
  <c r="BM100" i="11"/>
  <c r="AC100" i="11"/>
  <c r="FQ100" i="11"/>
  <c r="EH100" i="11"/>
  <c r="HA100" i="11"/>
  <c r="CW101" i="11"/>
  <c r="BM101" i="11"/>
  <c r="AC101" i="11"/>
  <c r="FQ101" i="11"/>
  <c r="EH101" i="11"/>
  <c r="HA101" i="11"/>
  <c r="CW102" i="11"/>
  <c r="BM102" i="11"/>
  <c r="AC102" i="11"/>
  <c r="FQ102" i="11"/>
  <c r="EH102" i="11"/>
  <c r="HA102" i="11"/>
  <c r="CW103" i="11"/>
  <c r="BM103" i="11"/>
  <c r="AC103" i="11"/>
  <c r="FQ103" i="11"/>
  <c r="EH103" i="11"/>
  <c r="HA103" i="11"/>
  <c r="CW104" i="11"/>
  <c r="BM104" i="11"/>
  <c r="AC104" i="11"/>
  <c r="FQ104" i="11"/>
  <c r="EH104" i="11"/>
  <c r="HA104" i="11"/>
  <c r="CW105" i="11"/>
  <c r="BM105" i="11"/>
  <c r="AC105" i="11"/>
  <c r="FQ105" i="11"/>
  <c r="EH105" i="11"/>
  <c r="HA105" i="11"/>
  <c r="CW106" i="11"/>
  <c r="BM106" i="11"/>
  <c r="AC106" i="11"/>
  <c r="FQ106" i="11"/>
  <c r="EH106" i="11"/>
  <c r="HA106" i="11"/>
  <c r="CW107" i="11"/>
  <c r="BM107" i="11"/>
  <c r="AC107" i="11"/>
  <c r="FQ107" i="11"/>
  <c r="EH107" i="11"/>
  <c r="HA107" i="11"/>
  <c r="CW108" i="11"/>
  <c r="BM108" i="11"/>
  <c r="AC108" i="11"/>
  <c r="FQ108" i="11"/>
  <c r="EH108" i="11"/>
  <c r="HA108" i="11"/>
  <c r="CW109" i="11"/>
  <c r="BM109" i="11"/>
  <c r="AC109" i="11"/>
  <c r="FQ109" i="11"/>
  <c r="EH109" i="11"/>
  <c r="HA109" i="11"/>
  <c r="CW110" i="11"/>
  <c r="BM110" i="11"/>
  <c r="AC110" i="11"/>
  <c r="FQ110" i="11"/>
  <c r="EH110" i="11"/>
  <c r="HA110" i="11"/>
  <c r="CW111" i="11"/>
  <c r="BM111" i="11"/>
  <c r="AC111" i="11"/>
  <c r="FQ111" i="11"/>
  <c r="EH111" i="11"/>
  <c r="HA111" i="11"/>
  <c r="CW112" i="11"/>
  <c r="BM112" i="11"/>
  <c r="AC112" i="11"/>
  <c r="FQ112" i="11"/>
  <c r="EH112" i="11"/>
  <c r="HA112" i="11"/>
  <c r="CW113" i="11"/>
  <c r="BM113" i="11"/>
  <c r="AC113" i="11"/>
  <c r="FQ113" i="11"/>
  <c r="EH113" i="11"/>
  <c r="HA113" i="11"/>
  <c r="CW114" i="11"/>
  <c r="BM114" i="11"/>
  <c r="AC114" i="11"/>
  <c r="FQ114" i="11"/>
  <c r="EH114" i="11"/>
  <c r="HA114" i="11"/>
  <c r="CW115" i="11"/>
  <c r="BM115" i="11"/>
  <c r="AC115" i="11"/>
  <c r="FQ115" i="11"/>
  <c r="EH115" i="11"/>
  <c r="HA115" i="11"/>
  <c r="CW116" i="11"/>
  <c r="BM116" i="11"/>
  <c r="AC116" i="11"/>
  <c r="FQ116" i="11"/>
  <c r="EH116" i="11"/>
  <c r="HA116" i="11"/>
  <c r="CW117" i="11"/>
  <c r="BM117" i="11"/>
  <c r="AC117" i="11"/>
  <c r="FQ117" i="11"/>
  <c r="EH117" i="11"/>
  <c r="HA117" i="11"/>
  <c r="CW118" i="11"/>
  <c r="BM118" i="11"/>
  <c r="AC118" i="11"/>
  <c r="FQ118" i="11"/>
  <c r="EH118" i="11"/>
  <c r="HA118" i="11"/>
  <c r="CW119" i="11"/>
  <c r="BM119" i="11"/>
  <c r="AC119" i="11"/>
  <c r="FQ119" i="11"/>
  <c r="EH119" i="11"/>
  <c r="HA119" i="11"/>
  <c r="CW120" i="11"/>
  <c r="BM120" i="11"/>
  <c r="AC120" i="11"/>
  <c r="FQ120" i="11"/>
  <c r="EH120" i="11"/>
  <c r="HA120" i="11"/>
  <c r="CW121" i="11"/>
  <c r="BM121" i="11"/>
  <c r="AC121" i="11"/>
  <c r="FQ121" i="11"/>
  <c r="EH121" i="11"/>
  <c r="HA121" i="11"/>
  <c r="CW122" i="11"/>
  <c r="BM122" i="11"/>
  <c r="AC122" i="11"/>
  <c r="FQ122" i="11"/>
  <c r="EH122" i="11"/>
  <c r="HA122" i="11"/>
  <c r="CW123" i="11"/>
  <c r="BM123" i="11"/>
  <c r="AC123" i="11"/>
  <c r="FQ123" i="11"/>
  <c r="EH123" i="11"/>
  <c r="HA123" i="11"/>
  <c r="CW124" i="11"/>
  <c r="BM124" i="11"/>
  <c r="AC124" i="11"/>
  <c r="FQ124" i="11"/>
  <c r="EH124" i="11"/>
  <c r="HA124" i="11"/>
  <c r="CW125" i="11"/>
  <c r="BM125" i="11"/>
  <c r="AC125" i="11"/>
  <c r="FQ125" i="11"/>
  <c r="EH125" i="11"/>
  <c r="HA125" i="11"/>
  <c r="CW126" i="11"/>
  <c r="BM126" i="11"/>
  <c r="AC126" i="11"/>
  <c r="FQ126" i="11"/>
  <c r="EH126" i="11"/>
  <c r="HA126" i="11"/>
  <c r="CW127" i="11"/>
  <c r="BM127" i="11"/>
  <c r="AC127" i="11"/>
  <c r="FQ127" i="11"/>
  <c r="EH127" i="11"/>
  <c r="HA127" i="11"/>
  <c r="CW128" i="11"/>
  <c r="BM128" i="11"/>
  <c r="AC128" i="11"/>
  <c r="FQ128" i="11"/>
  <c r="EH128" i="11"/>
  <c r="HA128" i="11"/>
  <c r="CW129" i="11"/>
  <c r="BM129" i="11"/>
  <c r="AC129" i="11"/>
  <c r="FQ129" i="11"/>
  <c r="EH129" i="11"/>
  <c r="HA129" i="11"/>
  <c r="CW130" i="11"/>
  <c r="BM130" i="11"/>
  <c r="AC130" i="11"/>
  <c r="FQ130" i="11"/>
  <c r="EH130" i="11"/>
  <c r="HA130" i="11"/>
  <c r="CW131" i="11"/>
  <c r="BM131" i="11"/>
  <c r="AC131" i="11"/>
  <c r="FQ131" i="11"/>
  <c r="EH131" i="11"/>
  <c r="HA131" i="11"/>
  <c r="CW132" i="11"/>
  <c r="BM132" i="11"/>
  <c r="AC132" i="11"/>
  <c r="FQ132" i="11"/>
  <c r="EH132" i="11"/>
  <c r="HA132" i="11"/>
  <c r="CW133" i="11"/>
  <c r="BM133" i="11"/>
  <c r="AC133" i="11"/>
  <c r="FQ133" i="11"/>
  <c r="EH133" i="11"/>
  <c r="HA133" i="11"/>
  <c r="CW134" i="11"/>
  <c r="BM134" i="11"/>
  <c r="AC134" i="11"/>
  <c r="FQ134" i="11"/>
  <c r="EH134" i="11"/>
  <c r="HA134" i="11"/>
  <c r="CW135" i="11"/>
  <c r="BM135" i="11"/>
  <c r="AC135" i="11"/>
  <c r="FQ135" i="11"/>
  <c r="EH135" i="11"/>
  <c r="HA135" i="11"/>
  <c r="CW136" i="11"/>
  <c r="BM136" i="11"/>
  <c r="AC136" i="11"/>
  <c r="FQ136" i="11"/>
  <c r="EH136" i="11"/>
  <c r="HA136" i="11"/>
  <c r="CW137" i="11"/>
  <c r="BM137" i="11"/>
  <c r="AC137" i="11"/>
  <c r="FQ137" i="11"/>
  <c r="EH137" i="11"/>
  <c r="HA137" i="11"/>
  <c r="CW138" i="11"/>
  <c r="BM138" i="11"/>
  <c r="AC138" i="11"/>
  <c r="FQ138" i="11"/>
  <c r="EH138" i="11"/>
  <c r="HA138" i="11"/>
  <c r="CW139" i="11"/>
  <c r="BM139" i="11"/>
  <c r="AC139" i="11"/>
  <c r="FQ139" i="11"/>
  <c r="EH139" i="11"/>
  <c r="HA139" i="11"/>
  <c r="CW140" i="11"/>
  <c r="BM140" i="11"/>
  <c r="AC140" i="11"/>
  <c r="FQ140" i="11"/>
  <c r="EH140" i="11"/>
  <c r="HA140" i="11"/>
  <c r="CW141" i="11"/>
  <c r="BM141" i="11"/>
  <c r="AC141" i="11"/>
  <c r="FQ141" i="11"/>
  <c r="EH141" i="11"/>
  <c r="HA141" i="11"/>
  <c r="CW142" i="11"/>
  <c r="BM142" i="11"/>
  <c r="AC142" i="11"/>
  <c r="FQ142" i="11"/>
  <c r="EH142" i="11"/>
  <c r="HA142" i="11"/>
  <c r="CW143" i="11"/>
  <c r="BM143" i="11"/>
  <c r="AC143" i="11"/>
  <c r="FQ143" i="11"/>
  <c r="EH143" i="11"/>
  <c r="HA143" i="11"/>
  <c r="CW144" i="11"/>
  <c r="BM144" i="11"/>
  <c r="AC144" i="11"/>
  <c r="FQ144" i="11"/>
  <c r="EH144" i="11"/>
  <c r="HA144" i="11"/>
  <c r="CW145" i="11"/>
  <c r="BM145" i="11"/>
  <c r="AC145" i="11"/>
  <c r="FQ145" i="11"/>
  <c r="EH145" i="11"/>
  <c r="HA145" i="11"/>
  <c r="CW146" i="11"/>
  <c r="BM146" i="11"/>
  <c r="AC146" i="11"/>
  <c r="FQ146" i="11"/>
  <c r="EH146" i="11"/>
  <c r="HA146" i="11"/>
  <c r="CW147" i="11"/>
  <c r="BM147" i="11"/>
  <c r="AC147" i="11"/>
  <c r="FQ147" i="11"/>
  <c r="EH147" i="11"/>
  <c r="HA147" i="11"/>
  <c r="CW148" i="11"/>
  <c r="BM148" i="11"/>
  <c r="AC148" i="11"/>
  <c r="FQ148" i="11"/>
  <c r="EH148" i="11"/>
  <c r="HA148" i="11"/>
  <c r="CW149" i="11"/>
  <c r="BM149" i="11"/>
  <c r="AC149" i="11"/>
  <c r="FQ149" i="11"/>
  <c r="EH149" i="11"/>
  <c r="HA149" i="11"/>
  <c r="CW150" i="11"/>
  <c r="BM150" i="11"/>
  <c r="AC150" i="11"/>
  <c r="FQ150" i="11"/>
  <c r="EH150" i="11"/>
  <c r="HA150" i="11"/>
  <c r="CW151" i="11"/>
  <c r="BM151" i="11"/>
  <c r="AC151" i="11"/>
  <c r="FQ151" i="11"/>
  <c r="EH151" i="11"/>
  <c r="HA151" i="11"/>
  <c r="CW152" i="11"/>
  <c r="BM152" i="11"/>
  <c r="AC152" i="11"/>
  <c r="FQ152" i="11"/>
  <c r="EH152" i="11"/>
  <c r="HA152" i="11"/>
  <c r="CW153" i="11"/>
  <c r="BM153" i="11"/>
  <c r="AC153" i="11"/>
  <c r="FQ153" i="11"/>
  <c r="EH153" i="11"/>
  <c r="HA153" i="11"/>
  <c r="CW154" i="11"/>
  <c r="BM154" i="11"/>
  <c r="AC154" i="11"/>
  <c r="FQ154" i="11"/>
  <c r="EH154" i="11"/>
  <c r="HA154" i="11"/>
  <c r="CW155" i="11"/>
  <c r="BM155" i="11"/>
  <c r="AC155" i="11"/>
  <c r="FQ155" i="11"/>
  <c r="EH155" i="11"/>
  <c r="HA155" i="11"/>
  <c r="CW156" i="11"/>
  <c r="BM156" i="11"/>
  <c r="AC156" i="11"/>
  <c r="FQ156" i="11"/>
  <c r="EH156" i="11"/>
  <c r="HA156" i="11"/>
  <c r="CW157" i="11"/>
  <c r="BM157" i="11"/>
  <c r="AC157" i="11"/>
  <c r="FQ157" i="11"/>
  <c r="EH157" i="11"/>
  <c r="HA157" i="11"/>
  <c r="CW158" i="11"/>
  <c r="BM158" i="11"/>
  <c r="AC158" i="11"/>
  <c r="FQ158" i="11"/>
  <c r="EH158" i="11"/>
  <c r="HA158" i="11"/>
  <c r="CW159" i="11"/>
  <c r="BM159" i="11"/>
  <c r="AC159" i="11"/>
  <c r="FQ159" i="11"/>
  <c r="EH159" i="11"/>
  <c r="HA159" i="11"/>
  <c r="CW160" i="11"/>
  <c r="BM160" i="11"/>
  <c r="AC160" i="11"/>
  <c r="FQ160" i="11"/>
  <c r="EH160" i="11"/>
  <c r="HA160" i="11"/>
  <c r="CW161" i="11"/>
  <c r="BM161" i="11"/>
  <c r="AC161" i="11"/>
  <c r="FQ161" i="11"/>
  <c r="EH161" i="11"/>
  <c r="HA161" i="11"/>
  <c r="CW162" i="11"/>
  <c r="BM162" i="11"/>
  <c r="AC162" i="11"/>
  <c r="FQ162" i="11"/>
  <c r="EH162" i="11"/>
  <c r="HA162" i="11"/>
  <c r="CW163" i="11"/>
  <c r="BM163" i="11"/>
  <c r="AC163" i="11"/>
  <c r="FQ163" i="11"/>
  <c r="EH163" i="11"/>
  <c r="HA163" i="11"/>
  <c r="CW164" i="11"/>
  <c r="BM164" i="11"/>
  <c r="AC164" i="11"/>
  <c r="FQ164" i="11"/>
  <c r="EH164" i="11"/>
  <c r="HA164" i="11"/>
  <c r="CW165" i="11"/>
  <c r="BM165" i="11"/>
  <c r="AC165" i="11"/>
  <c r="FQ165" i="11"/>
  <c r="EH165" i="11"/>
  <c r="HA165" i="11"/>
  <c r="CW166" i="11"/>
  <c r="BM166" i="11"/>
  <c r="AC166" i="11"/>
  <c r="FQ166" i="11"/>
  <c r="EH166" i="11"/>
  <c r="HA166" i="11"/>
  <c r="CW167" i="11"/>
  <c r="BM167" i="11"/>
  <c r="AC167" i="11"/>
  <c r="FQ167" i="11"/>
  <c r="EH167" i="11"/>
  <c r="HA167" i="11"/>
  <c r="CW168" i="11"/>
  <c r="BM168" i="11"/>
  <c r="AC168" i="11"/>
  <c r="FQ168" i="11"/>
  <c r="EH168" i="11"/>
  <c r="HA168" i="11"/>
  <c r="CW169" i="11"/>
  <c r="BM169" i="11"/>
  <c r="AC169" i="11"/>
  <c r="FQ169" i="11"/>
  <c r="EH169" i="11"/>
  <c r="HA169" i="11"/>
  <c r="CW170" i="11"/>
  <c r="BM170" i="11"/>
  <c r="AC170" i="11"/>
  <c r="FQ170" i="11"/>
  <c r="EH170" i="11"/>
  <c r="HA170" i="11"/>
  <c r="CW171" i="11"/>
  <c r="BM171" i="11"/>
  <c r="AC171" i="11"/>
  <c r="FQ171" i="11"/>
  <c r="EH171" i="11"/>
  <c r="HA171" i="11"/>
  <c r="CW172" i="11"/>
  <c r="BM172" i="11"/>
  <c r="AC172" i="11"/>
  <c r="FQ172" i="11"/>
  <c r="EH172" i="11"/>
  <c r="HA172" i="11"/>
  <c r="CW173" i="11"/>
  <c r="BM173" i="11"/>
  <c r="AC173" i="11"/>
  <c r="FQ173" i="11"/>
  <c r="EH173" i="11"/>
  <c r="HA173" i="11"/>
  <c r="CW174" i="11"/>
  <c r="BM174" i="11"/>
  <c r="AC174" i="11"/>
  <c r="FQ174" i="11"/>
  <c r="EH174" i="11"/>
  <c r="HA174" i="11"/>
  <c r="CW175" i="11"/>
  <c r="BM175" i="11"/>
  <c r="AC175" i="11"/>
  <c r="FQ175" i="11"/>
  <c r="EH175" i="11"/>
  <c r="HA175" i="11"/>
  <c r="CW176" i="11"/>
  <c r="BM176" i="11"/>
  <c r="AC176" i="11"/>
  <c r="FQ176" i="11"/>
  <c r="EH176" i="11"/>
  <c r="HA176" i="11"/>
  <c r="CW177" i="11"/>
  <c r="BM177" i="11"/>
  <c r="AC177" i="11"/>
  <c r="FQ177" i="11"/>
  <c r="EH177" i="11"/>
  <c r="HA177" i="11"/>
  <c r="CW178" i="11"/>
  <c r="BM178" i="11"/>
  <c r="AC178" i="11"/>
  <c r="FQ178" i="11"/>
  <c r="EH178" i="11"/>
  <c r="HA178" i="11"/>
  <c r="CW179" i="11"/>
  <c r="BM179" i="11"/>
  <c r="AC179" i="11"/>
  <c r="FQ179" i="11"/>
  <c r="EH179" i="11"/>
  <c r="HA179" i="11"/>
  <c r="CW180" i="11"/>
  <c r="BM180" i="11"/>
  <c r="AC180" i="11"/>
  <c r="FQ180" i="11"/>
  <c r="EH180" i="11"/>
  <c r="HA180" i="11"/>
  <c r="CW181" i="11"/>
  <c r="BM181" i="11"/>
  <c r="AC181" i="11"/>
  <c r="FQ181" i="11"/>
  <c r="EH181" i="11"/>
  <c r="HA181" i="11"/>
  <c r="CW182" i="11"/>
  <c r="BM182" i="11"/>
  <c r="AC182" i="11"/>
  <c r="FQ182" i="11"/>
  <c r="EH182" i="11"/>
  <c r="HA182" i="11"/>
  <c r="CW183" i="11"/>
  <c r="BM183" i="11"/>
  <c r="AC183" i="11"/>
  <c r="FQ183" i="11"/>
  <c r="EH183" i="11"/>
  <c r="HA183" i="11"/>
  <c r="CW184" i="11"/>
  <c r="BM184" i="11"/>
  <c r="AC184" i="11"/>
  <c r="FQ184" i="11"/>
  <c r="EH184" i="11"/>
  <c r="HA184" i="11"/>
  <c r="CW185" i="11"/>
  <c r="BM185" i="11"/>
  <c r="AC185" i="11"/>
  <c r="FQ185" i="11"/>
  <c r="EH185" i="11"/>
  <c r="HA185" i="11"/>
  <c r="CW186" i="11"/>
  <c r="BM186" i="11"/>
  <c r="AC186" i="11"/>
  <c r="FQ186" i="11"/>
  <c r="EH186" i="11"/>
  <c r="HA186" i="11"/>
  <c r="CW187" i="11"/>
  <c r="BM187" i="11"/>
  <c r="AC187" i="11"/>
  <c r="FQ187" i="11"/>
  <c r="EH187" i="11"/>
  <c r="HA187" i="11"/>
  <c r="CW188" i="11"/>
  <c r="BM188" i="11"/>
  <c r="AC188" i="11"/>
  <c r="FQ188" i="11"/>
  <c r="EH188" i="11"/>
  <c r="HA188" i="11"/>
  <c r="CW189" i="11"/>
  <c r="BM189" i="11"/>
  <c r="AC189" i="11"/>
  <c r="FQ189" i="11"/>
  <c r="EH189" i="11"/>
  <c r="HA189" i="11"/>
  <c r="CW190" i="11"/>
  <c r="BM190" i="11"/>
  <c r="AC190" i="11"/>
  <c r="FQ190" i="11"/>
  <c r="EH190" i="11"/>
  <c r="HA190" i="11"/>
  <c r="CW191" i="11"/>
  <c r="BM191" i="11"/>
  <c r="AC191" i="11"/>
  <c r="FQ191" i="11"/>
  <c r="EH191" i="11"/>
  <c r="HA191" i="11"/>
  <c r="CW192" i="11"/>
  <c r="BM192" i="11"/>
  <c r="AC192" i="11"/>
  <c r="FQ192" i="11"/>
  <c r="EH192" i="11"/>
  <c r="HA192" i="11"/>
  <c r="CW193" i="11"/>
  <c r="BM193" i="11"/>
  <c r="AC193" i="11"/>
  <c r="FQ193" i="11"/>
  <c r="EH193" i="11"/>
  <c r="HA193" i="11"/>
  <c r="CW194" i="11"/>
  <c r="BM194" i="11"/>
  <c r="AC194" i="11"/>
  <c r="FQ194" i="11"/>
  <c r="EH194" i="11"/>
  <c r="HA194" i="11"/>
  <c r="CW195" i="11"/>
  <c r="BM195" i="11"/>
  <c r="AC195" i="11"/>
  <c r="FQ195" i="11"/>
  <c r="EH195" i="11"/>
  <c r="HA195" i="11"/>
  <c r="CW196" i="11"/>
  <c r="BM196" i="11"/>
  <c r="AC196" i="11"/>
  <c r="FQ196" i="11"/>
  <c r="EH196" i="11"/>
  <c r="HA196" i="11"/>
  <c r="CW197" i="11"/>
  <c r="BM197" i="11"/>
  <c r="AC197" i="11"/>
  <c r="FQ197" i="11"/>
  <c r="EH197" i="11"/>
  <c r="HA197" i="11"/>
  <c r="CW198" i="11"/>
  <c r="BM198" i="11"/>
  <c r="AC198" i="11"/>
  <c r="FQ198" i="11"/>
  <c r="EH198" i="11"/>
  <c r="HA198" i="11"/>
  <c r="CW199" i="11"/>
  <c r="BM199" i="11"/>
  <c r="AC199" i="11"/>
  <c r="FQ199" i="11"/>
  <c r="EH199" i="11"/>
  <c r="HA199" i="11"/>
  <c r="CW200" i="11"/>
  <c r="BM200" i="11"/>
  <c r="AC200" i="11"/>
  <c r="FQ200" i="11"/>
  <c r="EH200" i="11"/>
  <c r="HA200" i="11"/>
  <c r="CW201" i="11"/>
  <c r="BM201" i="11"/>
  <c r="AC201" i="11"/>
  <c r="FQ201" i="11"/>
  <c r="EH201" i="11"/>
  <c r="HA201" i="11"/>
  <c r="CW202" i="11"/>
  <c r="BM202" i="11"/>
  <c r="AC202" i="11"/>
  <c r="FQ202" i="11"/>
  <c r="EH202" i="11"/>
  <c r="HA202" i="11"/>
  <c r="CW203" i="11"/>
  <c r="BM203" i="11"/>
  <c r="AC203" i="11"/>
  <c r="FQ203" i="11"/>
  <c r="EH203" i="11"/>
  <c r="HA203" i="11"/>
  <c r="CW204" i="11"/>
  <c r="BM204" i="11"/>
  <c r="AC204" i="11"/>
  <c r="FQ204" i="11"/>
  <c r="EH204" i="11"/>
  <c r="HA204" i="11"/>
  <c r="CW205" i="11"/>
  <c r="BM205" i="11"/>
  <c r="AC205" i="11"/>
  <c r="FQ205" i="11"/>
  <c r="EH205" i="11"/>
  <c r="HA205" i="11"/>
  <c r="CW206" i="11"/>
  <c r="BM206" i="11"/>
  <c r="AC206" i="11"/>
  <c r="FQ206" i="11"/>
  <c r="EH206" i="11"/>
  <c r="HA206" i="11"/>
  <c r="CW207" i="11"/>
  <c r="BM207" i="11"/>
  <c r="AC207" i="11"/>
  <c r="FQ207" i="11"/>
  <c r="EH207" i="11"/>
  <c r="HA207" i="11"/>
  <c r="CW208" i="11"/>
  <c r="BM208" i="11"/>
  <c r="AC208" i="11"/>
  <c r="FQ208" i="11"/>
  <c r="EH208" i="11"/>
  <c r="HA208" i="11"/>
  <c r="CW209" i="11"/>
  <c r="BM209" i="11"/>
  <c r="AC209" i="11"/>
  <c r="FQ209" i="11"/>
  <c r="EH209" i="11"/>
  <c r="HA209" i="11"/>
  <c r="CW210" i="11"/>
  <c r="BM210" i="11"/>
  <c r="AC210" i="11"/>
  <c r="FQ210" i="11"/>
  <c r="EH210" i="11"/>
  <c r="HA210" i="11"/>
  <c r="CW211" i="11"/>
  <c r="BM211" i="11"/>
  <c r="AC211" i="11"/>
  <c r="FQ211" i="11"/>
  <c r="EH211" i="11"/>
  <c r="HA211" i="11"/>
  <c r="CW212" i="11"/>
  <c r="BM212" i="11"/>
  <c r="AC212" i="11"/>
  <c r="FQ212" i="11"/>
  <c r="EH212" i="11"/>
  <c r="HA212" i="11"/>
  <c r="CW213" i="11"/>
  <c r="BM213" i="11"/>
  <c r="AC213" i="11"/>
  <c r="FQ213" i="11"/>
  <c r="EH213" i="11"/>
  <c r="HA213" i="11"/>
  <c r="CW214" i="11"/>
  <c r="BM214" i="11"/>
  <c r="AC214" i="11"/>
  <c r="FQ214" i="11"/>
  <c r="EH214" i="11"/>
  <c r="HA214" i="11"/>
  <c r="CW215" i="11"/>
  <c r="BM215" i="11"/>
  <c r="AC215" i="11"/>
  <c r="FQ215" i="11"/>
  <c r="EH215" i="11"/>
  <c r="HA215" i="11"/>
  <c r="CW216" i="11"/>
  <c r="BM216" i="11"/>
  <c r="AC216" i="11"/>
  <c r="FQ216" i="11"/>
  <c r="EH216" i="11"/>
  <c r="HA216" i="11"/>
  <c r="CW217" i="11"/>
  <c r="BM217" i="11"/>
  <c r="AC217" i="11"/>
  <c r="FQ217" i="11"/>
  <c r="EH217" i="11"/>
  <c r="HA217" i="11"/>
  <c r="CW218" i="11"/>
  <c r="BM218" i="11"/>
  <c r="AC218" i="11"/>
  <c r="FQ218" i="11"/>
  <c r="EH218" i="11"/>
  <c r="HA218" i="11"/>
  <c r="CW219" i="11"/>
  <c r="BM219" i="11"/>
  <c r="AC219" i="11"/>
  <c r="FQ219" i="11"/>
  <c r="EH219" i="11"/>
  <c r="HA219" i="11"/>
  <c r="CW220" i="11"/>
  <c r="BM220" i="11"/>
  <c r="AC220" i="11"/>
  <c r="FQ220" i="11"/>
  <c r="EH220" i="11"/>
  <c r="HA220" i="11"/>
  <c r="CW221" i="11"/>
  <c r="BM221" i="11"/>
  <c r="AC221" i="11"/>
  <c r="FQ221" i="11"/>
  <c r="EH221" i="11"/>
  <c r="HA221" i="11"/>
  <c r="CW222" i="11"/>
  <c r="BM222" i="11"/>
  <c r="AC222" i="11"/>
  <c r="FQ222" i="11"/>
  <c r="EH222" i="11"/>
  <c r="HA222" i="11"/>
  <c r="CW223" i="11"/>
  <c r="BM223" i="11"/>
  <c r="AC223" i="11"/>
  <c r="FQ223" i="11"/>
  <c r="EH223" i="11"/>
  <c r="HA223" i="11"/>
  <c r="CW224" i="11"/>
  <c r="BM224" i="11"/>
  <c r="AC224" i="11"/>
  <c r="FQ224" i="11"/>
  <c r="EH224" i="11"/>
  <c r="HA224" i="11"/>
  <c r="CW225" i="11"/>
  <c r="BM225" i="11"/>
  <c r="AC225" i="11"/>
  <c r="FQ225" i="11"/>
  <c r="EH225" i="11"/>
  <c r="HA225" i="11"/>
  <c r="CW226" i="11"/>
  <c r="BM226" i="11"/>
  <c r="AC226" i="11"/>
  <c r="FQ226" i="11"/>
  <c r="EH226" i="11"/>
  <c r="HA226" i="11"/>
  <c r="CW227" i="11"/>
  <c r="BM227" i="11"/>
  <c r="AC227" i="11"/>
  <c r="FQ227" i="11"/>
  <c r="EH227" i="11"/>
  <c r="HA227" i="11"/>
  <c r="CW228" i="11"/>
  <c r="BM228" i="11"/>
  <c r="AC228" i="11"/>
  <c r="FQ228" i="11"/>
  <c r="EH228" i="11"/>
  <c r="HA228" i="11"/>
  <c r="CW229" i="11"/>
  <c r="BM229" i="11"/>
  <c r="AC229" i="11"/>
  <c r="FQ229" i="11"/>
  <c r="EH229" i="11"/>
  <c r="HA229" i="11"/>
  <c r="CW230" i="11"/>
  <c r="BM230" i="11"/>
  <c r="AC230" i="11"/>
  <c r="FQ230" i="11"/>
  <c r="EH230" i="11"/>
  <c r="HA230" i="11"/>
  <c r="CW231" i="11"/>
  <c r="BM231" i="11"/>
  <c r="AC231" i="11"/>
  <c r="FQ231" i="11"/>
  <c r="EH231" i="11"/>
  <c r="HA231" i="11"/>
  <c r="CW232" i="11"/>
  <c r="BM232" i="11"/>
  <c r="AC232" i="11"/>
  <c r="FQ232" i="11"/>
  <c r="EH232" i="11"/>
  <c r="HA232" i="11"/>
  <c r="CW233" i="11"/>
  <c r="BM233" i="11"/>
  <c r="AC233" i="11"/>
  <c r="FQ233" i="11"/>
  <c r="EH233" i="11"/>
  <c r="HA233" i="11"/>
  <c r="CW234" i="11"/>
  <c r="BM234" i="11"/>
  <c r="AC234" i="11"/>
  <c r="FQ234" i="11"/>
  <c r="EH234" i="11"/>
  <c r="HA234" i="11"/>
  <c r="CW235" i="11"/>
  <c r="BM235" i="11"/>
  <c r="AC235" i="11"/>
  <c r="FQ235" i="11"/>
  <c r="EH235" i="11"/>
  <c r="HA235" i="11"/>
  <c r="CW236" i="11"/>
  <c r="BM236" i="11"/>
  <c r="AC236" i="11"/>
  <c r="FQ236" i="11"/>
  <c r="EH236" i="11"/>
  <c r="HA236" i="11"/>
  <c r="CW237" i="11"/>
  <c r="BM237" i="11"/>
  <c r="AC237" i="11"/>
  <c r="FQ237" i="11"/>
  <c r="EH237" i="11"/>
  <c r="HA237" i="11"/>
  <c r="CW238" i="11"/>
  <c r="BM238" i="11"/>
  <c r="AC238" i="11"/>
  <c r="FQ238" i="11"/>
  <c r="EH238" i="11"/>
  <c r="HA238" i="11"/>
  <c r="CW239" i="11"/>
  <c r="BM239" i="11"/>
  <c r="AC239" i="11"/>
  <c r="FQ239" i="11"/>
  <c r="EH239" i="11"/>
  <c r="HA239" i="11"/>
  <c r="CW240" i="11"/>
  <c r="BM240" i="11"/>
  <c r="AC240" i="11"/>
  <c r="FQ240" i="11"/>
  <c r="EH240" i="11"/>
  <c r="HA240" i="11"/>
  <c r="CW241" i="11"/>
  <c r="BM241" i="11"/>
  <c r="AC241" i="11"/>
  <c r="FQ241" i="11"/>
  <c r="EH241" i="11"/>
  <c r="HA241" i="11"/>
  <c r="CW242" i="11"/>
  <c r="BM242" i="11"/>
  <c r="AC242" i="11"/>
  <c r="FQ242" i="11"/>
  <c r="EH242" i="11"/>
  <c r="HA242" i="11"/>
  <c r="CW243" i="11"/>
  <c r="BM243" i="11"/>
  <c r="AC243" i="11"/>
  <c r="FQ243" i="11"/>
  <c r="EH243" i="11"/>
  <c r="HA243" i="11"/>
  <c r="CW244" i="11"/>
  <c r="BM244" i="11"/>
  <c r="AC244" i="11"/>
  <c r="FQ244" i="11"/>
  <c r="EH244" i="11"/>
  <c r="HA244" i="11"/>
  <c r="CW245" i="11"/>
  <c r="BM245" i="11"/>
  <c r="AC245" i="11"/>
  <c r="FQ245" i="11"/>
  <c r="EH245" i="11"/>
  <c r="HA245" i="11"/>
  <c r="CW246" i="11"/>
  <c r="BM246" i="11"/>
  <c r="AC246" i="11"/>
  <c r="FQ246" i="11"/>
  <c r="EH246" i="11"/>
  <c r="HA246" i="11"/>
  <c r="CW247" i="11"/>
  <c r="BM247" i="11"/>
  <c r="AC247" i="11"/>
  <c r="FQ247" i="11"/>
  <c r="EH247" i="11"/>
  <c r="HA247" i="11"/>
  <c r="CW248" i="11"/>
  <c r="BM248" i="11"/>
  <c r="AC248" i="11"/>
  <c r="FQ248" i="11"/>
  <c r="EH248" i="11"/>
  <c r="HA248" i="11"/>
  <c r="CW249" i="11"/>
  <c r="BM249" i="11"/>
  <c r="AC249" i="11"/>
  <c r="FQ249" i="11"/>
  <c r="EH249" i="11"/>
  <c r="HA249" i="11"/>
  <c r="CW250" i="11"/>
  <c r="BM250" i="11"/>
  <c r="AC250" i="11"/>
  <c r="FQ250" i="11"/>
  <c r="EH250" i="11"/>
  <c r="HA250" i="11"/>
  <c r="CW251" i="11"/>
  <c r="BM251" i="11"/>
  <c r="AC251" i="11"/>
  <c r="FQ251" i="11"/>
  <c r="EH251" i="11"/>
  <c r="HA251" i="11"/>
  <c r="CW252" i="11"/>
  <c r="BM252" i="11"/>
  <c r="AC252" i="11"/>
  <c r="FQ252" i="11"/>
  <c r="EH252" i="11"/>
  <c r="HA252" i="11"/>
  <c r="CW253" i="11"/>
  <c r="BM253" i="11"/>
  <c r="AC253" i="11"/>
  <c r="FQ253" i="11"/>
  <c r="EH253" i="11"/>
  <c r="HA253" i="11"/>
  <c r="CW254" i="11"/>
  <c r="BM254" i="11"/>
  <c r="AC254" i="11"/>
  <c r="FQ254" i="11"/>
  <c r="EH254" i="11"/>
  <c r="HA254" i="11"/>
  <c r="CW255" i="11"/>
  <c r="BM255" i="11"/>
  <c r="AC255" i="11"/>
  <c r="FQ255" i="11"/>
  <c r="EH255" i="11"/>
  <c r="HA255" i="11"/>
  <c r="CW256" i="11"/>
  <c r="BM256" i="11"/>
  <c r="AC256" i="11"/>
  <c r="FQ256" i="11"/>
  <c r="EH256" i="11"/>
  <c r="HA256" i="11"/>
  <c r="CW257" i="11"/>
  <c r="BM257" i="11"/>
  <c r="AC257" i="11"/>
  <c r="FQ257" i="11"/>
  <c r="EH257" i="11"/>
  <c r="HA257" i="11"/>
  <c r="CW258" i="11"/>
  <c r="BM258" i="11"/>
  <c r="AC258" i="11"/>
  <c r="FQ258" i="11"/>
  <c r="EH258" i="11"/>
  <c r="HA258" i="11"/>
  <c r="CW259" i="11"/>
  <c r="BM259" i="11"/>
  <c r="AC259" i="11"/>
  <c r="FQ259" i="11"/>
  <c r="EH259" i="11"/>
  <c r="HA259" i="11"/>
  <c r="CW260" i="11"/>
  <c r="BM260" i="11"/>
  <c r="AC260" i="11"/>
  <c r="FQ260" i="11"/>
  <c r="EH260" i="11"/>
  <c r="HA260" i="11"/>
  <c r="CW261" i="11"/>
  <c r="BM261" i="11"/>
  <c r="AC261" i="11"/>
  <c r="FQ261" i="11"/>
  <c r="EH261" i="11"/>
  <c r="HA261" i="11"/>
  <c r="CW262" i="11"/>
  <c r="BM262" i="11"/>
  <c r="AC262" i="11"/>
  <c r="FQ262" i="11"/>
  <c r="EH262" i="11"/>
  <c r="HA262" i="11"/>
  <c r="CW263" i="11"/>
  <c r="BM263" i="11"/>
  <c r="AC263" i="11"/>
  <c r="FQ263" i="11"/>
  <c r="EH263" i="11"/>
  <c r="HA263" i="11"/>
  <c r="CW264" i="11"/>
  <c r="BM264" i="11"/>
  <c r="AC264" i="11"/>
  <c r="FQ264" i="11"/>
  <c r="EH264" i="11"/>
  <c r="HA264" i="11"/>
  <c r="CW265" i="11"/>
  <c r="BM265" i="11"/>
  <c r="AC265" i="11"/>
  <c r="FQ265" i="11"/>
  <c r="EH265" i="11"/>
  <c r="HA265" i="11"/>
  <c r="CW266" i="11"/>
  <c r="BM266" i="11"/>
  <c r="AC266" i="11"/>
  <c r="FQ266" i="11"/>
  <c r="EH266" i="11"/>
  <c r="HA266" i="11"/>
  <c r="CW267" i="11"/>
  <c r="BM267" i="11"/>
  <c r="AC267" i="11"/>
  <c r="FQ267" i="11"/>
  <c r="EH267" i="11"/>
  <c r="HA267" i="11"/>
  <c r="CW268" i="11"/>
  <c r="BM268" i="11"/>
  <c r="AC268" i="11"/>
  <c r="FQ268" i="11"/>
  <c r="EH268" i="11"/>
  <c r="HA268" i="11"/>
  <c r="CW269" i="11"/>
  <c r="BM269" i="11"/>
  <c r="AC269" i="11"/>
  <c r="FQ269" i="11"/>
  <c r="EH269" i="11"/>
  <c r="HA269" i="11"/>
  <c r="CW270" i="11"/>
  <c r="BM270" i="11"/>
  <c r="AC270" i="11"/>
  <c r="FQ270" i="11"/>
  <c r="EH270" i="11"/>
  <c r="HA270" i="11"/>
  <c r="CW271" i="11"/>
  <c r="BM271" i="11"/>
  <c r="AC271" i="11"/>
  <c r="FQ271" i="11"/>
  <c r="EH271" i="11"/>
  <c r="HA271" i="11"/>
  <c r="CW272" i="11"/>
  <c r="BM272" i="11"/>
  <c r="AC272" i="11"/>
  <c r="FQ272" i="11"/>
  <c r="EH272" i="11"/>
  <c r="HA272" i="11"/>
  <c r="CW273" i="11"/>
  <c r="BM273" i="11"/>
  <c r="AC273" i="11"/>
  <c r="FQ273" i="11"/>
  <c r="EH273" i="11"/>
  <c r="HA273" i="11"/>
  <c r="CW274" i="11"/>
  <c r="BM274" i="11"/>
  <c r="AC274" i="11"/>
  <c r="FQ274" i="11"/>
  <c r="EH274" i="11"/>
  <c r="HA274" i="11"/>
  <c r="CW275" i="11"/>
  <c r="BM275" i="11"/>
  <c r="AC275" i="11"/>
  <c r="FQ275" i="11"/>
  <c r="EH275" i="11"/>
  <c r="HA275" i="11"/>
  <c r="CW276" i="11"/>
  <c r="BM276" i="11"/>
  <c r="AC276" i="11"/>
  <c r="FQ276" i="11"/>
  <c r="EH276" i="11"/>
  <c r="HA276" i="11"/>
  <c r="CW277" i="11"/>
  <c r="BM277" i="11"/>
  <c r="AC277" i="11"/>
  <c r="FQ277" i="11"/>
  <c r="EH277" i="11"/>
  <c r="HA277" i="11"/>
  <c r="CW278" i="11"/>
  <c r="BM278" i="11"/>
  <c r="AC278" i="11"/>
  <c r="FQ278" i="11"/>
  <c r="EH278" i="11"/>
  <c r="HA278" i="11"/>
  <c r="CW279" i="11"/>
  <c r="BM279" i="11"/>
  <c r="AC279" i="11"/>
  <c r="FQ279" i="11"/>
  <c r="EH279" i="11"/>
  <c r="HA279" i="11"/>
  <c r="CW280" i="11"/>
  <c r="BM280" i="11"/>
  <c r="AC280" i="11"/>
  <c r="FQ280" i="11"/>
  <c r="EH280" i="11"/>
  <c r="HA280" i="11"/>
  <c r="CW281" i="11"/>
  <c r="BM281" i="11"/>
  <c r="AC281" i="11"/>
  <c r="FQ281" i="11"/>
  <c r="EH281" i="11"/>
  <c r="HA281" i="11"/>
  <c r="CW282" i="11"/>
  <c r="BM282" i="11"/>
  <c r="AC282" i="11"/>
  <c r="FQ282" i="11"/>
  <c r="EH282" i="11"/>
  <c r="HA282" i="11"/>
  <c r="CW283" i="11"/>
  <c r="BM283" i="11"/>
  <c r="AC283" i="11"/>
  <c r="FQ283" i="11"/>
  <c r="EH283" i="11"/>
  <c r="HA283" i="11"/>
  <c r="CW284" i="11"/>
  <c r="BM284" i="11"/>
  <c r="AC284" i="11"/>
  <c r="FQ284" i="11"/>
  <c r="EH284" i="11"/>
  <c r="HA284" i="11"/>
  <c r="CW285" i="11"/>
  <c r="BM285" i="11"/>
  <c r="AC285" i="11"/>
  <c r="FQ285" i="11"/>
  <c r="EH285" i="11"/>
  <c r="HA285" i="11"/>
  <c r="CW286" i="11"/>
  <c r="BM286" i="11"/>
  <c r="AC286" i="11"/>
  <c r="FQ286" i="11"/>
  <c r="EH286" i="11"/>
  <c r="HA286" i="11"/>
  <c r="CW287" i="11"/>
  <c r="BM287" i="11"/>
  <c r="AC287" i="11"/>
  <c r="FQ287" i="11"/>
  <c r="EH287" i="11"/>
  <c r="HA287" i="11"/>
  <c r="CW288" i="11"/>
  <c r="BM288" i="11"/>
  <c r="AC288" i="11"/>
  <c r="FQ288" i="11"/>
  <c r="EH288" i="11"/>
  <c r="HA288" i="11"/>
  <c r="CW289" i="11"/>
  <c r="BM289" i="11"/>
  <c r="AC289" i="11"/>
  <c r="FQ289" i="11"/>
  <c r="EH289" i="11"/>
  <c r="HA289" i="11"/>
  <c r="CW290" i="11"/>
  <c r="BM290" i="11"/>
  <c r="AC290" i="11"/>
  <c r="FQ290" i="11"/>
  <c r="EH290" i="11"/>
  <c r="HA290" i="11"/>
  <c r="CW291" i="11"/>
  <c r="BM291" i="11"/>
  <c r="AC291" i="11"/>
  <c r="FQ291" i="11"/>
  <c r="EH291" i="11"/>
  <c r="HA291" i="11"/>
  <c r="CW292" i="11"/>
  <c r="BM292" i="11"/>
  <c r="AC292" i="11"/>
  <c r="FQ292" i="11"/>
  <c r="EH292" i="11"/>
  <c r="HA292" i="11"/>
  <c r="CW293" i="11"/>
  <c r="BM293" i="11"/>
  <c r="AC293" i="11"/>
  <c r="FQ293" i="11"/>
  <c r="EH293" i="11"/>
  <c r="HA293" i="11"/>
  <c r="CW294" i="11"/>
  <c r="BM294" i="11"/>
  <c r="AC294" i="11"/>
  <c r="FQ294" i="11"/>
  <c r="EH294" i="11"/>
  <c r="HA294" i="11"/>
  <c r="CW295" i="11"/>
  <c r="BM295" i="11"/>
  <c r="AC295" i="11"/>
  <c r="FQ295" i="11"/>
  <c r="EH295" i="11"/>
  <c r="HA295" i="11"/>
  <c r="CW296" i="11"/>
  <c r="BM296" i="11"/>
  <c r="AC296" i="11"/>
  <c r="FQ296" i="11"/>
  <c r="EH296" i="11"/>
  <c r="HA296" i="11"/>
  <c r="CW297" i="11"/>
  <c r="BM297" i="11"/>
  <c r="AC297" i="11"/>
  <c r="FQ297" i="11"/>
  <c r="EH297" i="11"/>
  <c r="HA297" i="11"/>
  <c r="CW298" i="11"/>
  <c r="BM298" i="11"/>
  <c r="AC298" i="11"/>
  <c r="FQ298" i="11"/>
  <c r="EH298" i="11"/>
  <c r="HA298" i="11"/>
  <c r="CW299" i="11"/>
  <c r="BM299" i="11"/>
  <c r="AC299" i="11"/>
  <c r="FQ299" i="11"/>
  <c r="EH299" i="11"/>
  <c r="HA299" i="11"/>
  <c r="CW300" i="11"/>
  <c r="BM300" i="11"/>
  <c r="AC300" i="11"/>
  <c r="FQ300" i="11"/>
  <c r="EH300" i="11"/>
  <c r="HA300" i="11"/>
  <c r="CW301" i="11"/>
  <c r="BM301" i="11"/>
  <c r="AC301" i="11"/>
  <c r="FQ301" i="11"/>
  <c r="EH301" i="11"/>
  <c r="HA301" i="11"/>
  <c r="CW302" i="11"/>
  <c r="BM302" i="11"/>
  <c r="AC302" i="11"/>
  <c r="FQ302" i="11"/>
  <c r="EH302" i="11"/>
  <c r="HA302" i="11"/>
  <c r="CW303" i="11"/>
  <c r="BM303" i="11"/>
  <c r="AC303" i="11"/>
  <c r="FQ303" i="11"/>
  <c r="EH303" i="11"/>
  <c r="HA303" i="11"/>
  <c r="CW304" i="11"/>
  <c r="BM304" i="11"/>
  <c r="AC304" i="11"/>
  <c r="FQ304" i="11"/>
  <c r="EH304" i="11"/>
  <c r="HA304" i="11"/>
  <c r="CW305" i="11"/>
  <c r="BM305" i="11"/>
  <c r="AC305" i="11"/>
  <c r="FQ305" i="11"/>
  <c r="EH305" i="11"/>
  <c r="HA305" i="11"/>
  <c r="CW306" i="11"/>
  <c r="BM306" i="11"/>
  <c r="AC306" i="11"/>
  <c r="FQ306" i="11"/>
  <c r="EH306" i="11"/>
  <c r="HA306" i="11"/>
  <c r="CW307" i="11"/>
  <c r="BM307" i="11"/>
  <c r="AC307" i="11"/>
  <c r="FQ307" i="11"/>
  <c r="EH307" i="11"/>
  <c r="HA307" i="11"/>
  <c r="CW308" i="11"/>
  <c r="BM308" i="11"/>
  <c r="AC308" i="11"/>
  <c r="FQ308" i="11"/>
  <c r="EH308" i="11"/>
  <c r="HA308" i="11"/>
  <c r="CW309" i="11"/>
  <c r="BM309" i="11"/>
  <c r="AC309" i="11"/>
  <c r="FQ309" i="11"/>
  <c r="EH309" i="11"/>
  <c r="HA309" i="11"/>
  <c r="CW310" i="11"/>
  <c r="BM310" i="11"/>
  <c r="AC310" i="11"/>
  <c r="FQ310" i="11"/>
  <c r="EH310" i="11"/>
  <c r="HA310" i="11"/>
  <c r="CW311" i="11"/>
  <c r="BM311" i="11"/>
  <c r="AC311" i="11"/>
  <c r="FQ311" i="11"/>
  <c r="EH311" i="11"/>
  <c r="HA311" i="11"/>
  <c r="CW312" i="11"/>
  <c r="BM312" i="11"/>
  <c r="AC312" i="11"/>
  <c r="FQ312" i="11"/>
  <c r="EH312" i="11"/>
  <c r="HA312" i="11"/>
  <c r="CW313" i="11"/>
  <c r="BM313" i="11"/>
  <c r="AC313" i="11"/>
  <c r="FQ313" i="11"/>
  <c r="EH313" i="11"/>
  <c r="HA313" i="11"/>
  <c r="CW314" i="11"/>
  <c r="BM314" i="11"/>
  <c r="AC314" i="11"/>
  <c r="FQ314" i="11"/>
  <c r="EH314" i="11"/>
  <c r="HA314" i="11"/>
  <c r="CW315" i="11"/>
  <c r="BM315" i="11"/>
  <c r="AC315" i="11"/>
  <c r="FQ315" i="11"/>
  <c r="EH315" i="11"/>
  <c r="HA315" i="11"/>
  <c r="CW316" i="11"/>
  <c r="BM316" i="11"/>
  <c r="AC316" i="11"/>
  <c r="FQ316" i="11"/>
  <c r="EH316" i="11"/>
  <c r="HA316" i="11"/>
  <c r="CW317" i="11"/>
  <c r="BM317" i="11"/>
  <c r="AC317" i="11"/>
  <c r="FQ317" i="11"/>
  <c r="EH317" i="11"/>
  <c r="HA317" i="11"/>
  <c r="CW318" i="11"/>
  <c r="BM318" i="11"/>
  <c r="AC318" i="11"/>
  <c r="FQ318" i="11"/>
  <c r="EH318" i="11"/>
  <c r="HA318" i="11"/>
  <c r="CW319" i="11"/>
  <c r="BM319" i="11"/>
  <c r="AC319" i="11"/>
  <c r="FQ319" i="11"/>
  <c r="EH319" i="11"/>
  <c r="HA319" i="11"/>
  <c r="CW320" i="11"/>
  <c r="BM320" i="11"/>
  <c r="AC320" i="11"/>
  <c r="FQ320" i="11"/>
  <c r="EH320" i="11"/>
  <c r="HA320" i="11"/>
  <c r="CW321" i="11"/>
  <c r="BM321" i="11"/>
  <c r="AC321" i="11"/>
  <c r="FQ321" i="11"/>
  <c r="EH321" i="11"/>
  <c r="HA321" i="11"/>
  <c r="CW322" i="11"/>
  <c r="BM322" i="11"/>
  <c r="AC322" i="11"/>
  <c r="FQ322" i="11"/>
  <c r="EH322" i="11"/>
  <c r="HA322" i="11"/>
  <c r="CW323" i="11"/>
  <c r="BM323" i="11"/>
  <c r="AC323" i="11"/>
  <c r="FQ323" i="11"/>
  <c r="EH323" i="11"/>
  <c r="HA323" i="11"/>
  <c r="CW324" i="11"/>
  <c r="BM324" i="11"/>
  <c r="AC324" i="11"/>
  <c r="FQ324" i="11"/>
  <c r="EH324" i="11"/>
  <c r="HA324" i="11"/>
  <c r="CW325" i="11"/>
  <c r="BM325" i="11"/>
  <c r="AC325" i="11"/>
  <c r="FQ325" i="11"/>
  <c r="EH325" i="11"/>
  <c r="HA325" i="11"/>
  <c r="CW326" i="11"/>
  <c r="BM326" i="11"/>
  <c r="AC326" i="11"/>
  <c r="FQ326" i="11"/>
  <c r="EH326" i="11"/>
  <c r="HA326" i="11"/>
  <c r="CW327" i="11"/>
  <c r="BM327" i="11"/>
  <c r="AC327" i="11"/>
  <c r="FQ327" i="11"/>
  <c r="EH327" i="11"/>
  <c r="HA327" i="11"/>
  <c r="CW328" i="11"/>
  <c r="BM328" i="11"/>
  <c r="AC328" i="11"/>
  <c r="FQ328" i="11"/>
  <c r="EH328" i="11"/>
  <c r="HA328" i="11"/>
  <c r="CW329" i="11"/>
  <c r="BM329" i="11"/>
  <c r="AC329" i="11"/>
  <c r="FQ329" i="11"/>
  <c r="EH329" i="11"/>
  <c r="HA329" i="11"/>
  <c r="CW330" i="11"/>
  <c r="BM330" i="11"/>
  <c r="AC330" i="11"/>
  <c r="FQ330" i="11"/>
  <c r="EH330" i="11"/>
  <c r="HA330" i="11"/>
  <c r="CW331" i="11"/>
  <c r="BM331" i="11"/>
  <c r="AC331" i="11"/>
  <c r="FQ331" i="11"/>
  <c r="EH331" i="11"/>
  <c r="HA331" i="11"/>
  <c r="FR331" i="11" l="1"/>
  <c r="EI331" i="11"/>
  <c r="HB331" i="11"/>
  <c r="CX331" i="11"/>
  <c r="BN331" i="11"/>
  <c r="AD331" i="11"/>
  <c r="FR330" i="11"/>
  <c r="EI330" i="11"/>
  <c r="HB330" i="11"/>
  <c r="CX330" i="11"/>
  <c r="BN330" i="11"/>
  <c r="AD330" i="11"/>
  <c r="FR329" i="11"/>
  <c r="EI329" i="11"/>
  <c r="HB329" i="11"/>
  <c r="CX329" i="11"/>
  <c r="BN329" i="11"/>
  <c r="AD329" i="11"/>
  <c r="FR328" i="11"/>
  <c r="EI328" i="11"/>
  <c r="HB328" i="11"/>
  <c r="CX328" i="11"/>
  <c r="BN328" i="11"/>
  <c r="AD328" i="11"/>
  <c r="FR327" i="11"/>
  <c r="EI327" i="11"/>
  <c r="HB327" i="11"/>
  <c r="CX327" i="11"/>
  <c r="BN327" i="11"/>
  <c r="AD327" i="11"/>
  <c r="FR326" i="11"/>
  <c r="EI326" i="11"/>
  <c r="HB326" i="11"/>
  <c r="CX326" i="11"/>
  <c r="BN326" i="11"/>
  <c r="AD326" i="11"/>
  <c r="FR325" i="11"/>
  <c r="EI325" i="11"/>
  <c r="HB325" i="11"/>
  <c r="CX325" i="11"/>
  <c r="BN325" i="11"/>
  <c r="AD325" i="11"/>
  <c r="FR324" i="11"/>
  <c r="EI324" i="11"/>
  <c r="HB324" i="11"/>
  <c r="CX324" i="11"/>
  <c r="BN324" i="11"/>
  <c r="AD324" i="11"/>
  <c r="FR323" i="11"/>
  <c r="EI323" i="11"/>
  <c r="HB323" i="11"/>
  <c r="CX323" i="11"/>
  <c r="BN323" i="11"/>
  <c r="AD323" i="11"/>
  <c r="FR322" i="11"/>
  <c r="EI322" i="11"/>
  <c r="HB322" i="11"/>
  <c r="CX322" i="11"/>
  <c r="BN322" i="11"/>
  <c r="AD322" i="11"/>
  <c r="FR321" i="11"/>
  <c r="EI321" i="11"/>
  <c r="HB321" i="11"/>
  <c r="CX321" i="11"/>
  <c r="BN321" i="11"/>
  <c r="AD321" i="11"/>
  <c r="FR320" i="11"/>
  <c r="EI320" i="11"/>
  <c r="HB320" i="11"/>
  <c r="CX320" i="11"/>
  <c r="BN320" i="11"/>
  <c r="AD320" i="11"/>
  <c r="FR319" i="11"/>
  <c r="EI319" i="11"/>
  <c r="HB319" i="11"/>
  <c r="CX319" i="11"/>
  <c r="BN319" i="11"/>
  <c r="AD319" i="11"/>
  <c r="FR318" i="11"/>
  <c r="EI318" i="11"/>
  <c r="HB318" i="11"/>
  <c r="CX318" i="11"/>
  <c r="BN318" i="11"/>
  <c r="AD318" i="11"/>
  <c r="FR317" i="11"/>
  <c r="EI317" i="11"/>
  <c r="HB317" i="11"/>
  <c r="CX317" i="11"/>
  <c r="BN317" i="11"/>
  <c r="AD317" i="11"/>
  <c r="FR316" i="11"/>
  <c r="EI316" i="11"/>
  <c r="HB316" i="11"/>
  <c r="CX316" i="11"/>
  <c r="BN316" i="11"/>
  <c r="AD316" i="11"/>
  <c r="FR315" i="11"/>
  <c r="EI315" i="11"/>
  <c r="HB315" i="11"/>
  <c r="CX315" i="11"/>
  <c r="BN315" i="11"/>
  <c r="AD315" i="11"/>
  <c r="FR314" i="11"/>
  <c r="EI314" i="11"/>
  <c r="HB314" i="11"/>
  <c r="CX314" i="11"/>
  <c r="BN314" i="11"/>
  <c r="AD314" i="11"/>
  <c r="FR313" i="11"/>
  <c r="EI313" i="11"/>
  <c r="HB313" i="11"/>
  <c r="CX313" i="11"/>
  <c r="BN313" i="11"/>
  <c r="AD313" i="11"/>
  <c r="FR312" i="11"/>
  <c r="EI312" i="11"/>
  <c r="HB312" i="11"/>
  <c r="CX312" i="11"/>
  <c r="BN312" i="11"/>
  <c r="AD312" i="11"/>
  <c r="FR311" i="11"/>
  <c r="EI311" i="11"/>
  <c r="HB311" i="11"/>
  <c r="CX311" i="11"/>
  <c r="BN311" i="11"/>
  <c r="AD311" i="11"/>
  <c r="FR310" i="11"/>
  <c r="EI310" i="11"/>
  <c r="HB310" i="11"/>
  <c r="CX310" i="11"/>
  <c r="BN310" i="11"/>
  <c r="AD310" i="11"/>
  <c r="FR309" i="11"/>
  <c r="EI309" i="11"/>
  <c r="HB309" i="11"/>
  <c r="CX309" i="11"/>
  <c r="BN309" i="11"/>
  <c r="AD309" i="11"/>
  <c r="FR308" i="11"/>
  <c r="EI308" i="11"/>
  <c r="HB308" i="11"/>
  <c r="CX308" i="11"/>
  <c r="BN308" i="11"/>
  <c r="AD308" i="11"/>
  <c r="FR307" i="11"/>
  <c r="EI307" i="11"/>
  <c r="HB307" i="11"/>
  <c r="CX307" i="11"/>
  <c r="BN307" i="11"/>
  <c r="AD307" i="11"/>
  <c r="FR306" i="11"/>
  <c r="EI306" i="11"/>
  <c r="HB306" i="11"/>
  <c r="CX306" i="11"/>
  <c r="BN306" i="11"/>
  <c r="AD306" i="11"/>
  <c r="FR305" i="11"/>
  <c r="EI305" i="11"/>
  <c r="HB305" i="11"/>
  <c r="CX305" i="11"/>
  <c r="BN305" i="11"/>
  <c r="AD305" i="11"/>
  <c r="FR304" i="11"/>
  <c r="EI304" i="11"/>
  <c r="HB304" i="11"/>
  <c r="CX304" i="11"/>
  <c r="BN304" i="11"/>
  <c r="AD304" i="11"/>
  <c r="FR303" i="11"/>
  <c r="EI303" i="11"/>
  <c r="HB303" i="11"/>
  <c r="CX303" i="11"/>
  <c r="BN303" i="11"/>
  <c r="AD303" i="11"/>
  <c r="FR302" i="11"/>
  <c r="EI302" i="11"/>
  <c r="HB302" i="11"/>
  <c r="CX302" i="11"/>
  <c r="BN302" i="11"/>
  <c r="AD302" i="11"/>
  <c r="FR301" i="11"/>
  <c r="EI301" i="11"/>
  <c r="HB301" i="11"/>
  <c r="CX301" i="11"/>
  <c r="BN301" i="11"/>
  <c r="AD301" i="11"/>
  <c r="FR300" i="11"/>
  <c r="EI300" i="11"/>
  <c r="HB300" i="11"/>
  <c r="CX300" i="11"/>
  <c r="BN300" i="11"/>
  <c r="AD300" i="11"/>
  <c r="FR299" i="11"/>
  <c r="EI299" i="11"/>
  <c r="HB299" i="11"/>
  <c r="CX299" i="11"/>
  <c r="BN299" i="11"/>
  <c r="AD299" i="11"/>
  <c r="FR298" i="11"/>
  <c r="EI298" i="11"/>
  <c r="HB298" i="11"/>
  <c r="CX298" i="11"/>
  <c r="BN298" i="11"/>
  <c r="AD298" i="11"/>
  <c r="FR297" i="11"/>
  <c r="EI297" i="11"/>
  <c r="HB297" i="11"/>
  <c r="CX297" i="11"/>
  <c r="BN297" i="11"/>
  <c r="AD297" i="11"/>
  <c r="FR296" i="11"/>
  <c r="EI296" i="11"/>
  <c r="HB296" i="11"/>
  <c r="CX296" i="11"/>
  <c r="BN296" i="11"/>
  <c r="AD296" i="11"/>
  <c r="FR295" i="11"/>
  <c r="EI295" i="11"/>
  <c r="HB295" i="11"/>
  <c r="CX295" i="11"/>
  <c r="BN295" i="11"/>
  <c r="AD295" i="11"/>
  <c r="FR294" i="11"/>
  <c r="EI294" i="11"/>
  <c r="HB294" i="11"/>
  <c r="CX294" i="11"/>
  <c r="BN294" i="11"/>
  <c r="AD294" i="11"/>
  <c r="FR293" i="11"/>
  <c r="EI293" i="11"/>
  <c r="HB293" i="11"/>
  <c r="CX293" i="11"/>
  <c r="BN293" i="11"/>
  <c r="AD293" i="11"/>
  <c r="FR292" i="11"/>
  <c r="EI292" i="11"/>
  <c r="HB292" i="11"/>
  <c r="CX292" i="11"/>
  <c r="BN292" i="11"/>
  <c r="AD292" i="11"/>
  <c r="FR291" i="11"/>
  <c r="EI291" i="11"/>
  <c r="HB291" i="11"/>
  <c r="CX291" i="11"/>
  <c r="BN291" i="11"/>
  <c r="AD291" i="11"/>
  <c r="FR290" i="11"/>
  <c r="EI290" i="11"/>
  <c r="HB290" i="11"/>
  <c r="CX290" i="11"/>
  <c r="BN290" i="11"/>
  <c r="AD290" i="11"/>
  <c r="FR289" i="11"/>
  <c r="EI289" i="11"/>
  <c r="HB289" i="11"/>
  <c r="CX289" i="11"/>
  <c r="BN289" i="11"/>
  <c r="AD289" i="11"/>
  <c r="FR288" i="11"/>
  <c r="EI288" i="11"/>
  <c r="HB288" i="11"/>
  <c r="CX288" i="11"/>
  <c r="BN288" i="11"/>
  <c r="AD288" i="11"/>
  <c r="FR287" i="11"/>
  <c r="EI287" i="11"/>
  <c r="HB287" i="11"/>
  <c r="CX287" i="11"/>
  <c r="BN287" i="11"/>
  <c r="AD287" i="11"/>
  <c r="FR286" i="11"/>
  <c r="EI286" i="11"/>
  <c r="HB286" i="11"/>
  <c r="CX286" i="11"/>
  <c r="BN286" i="11"/>
  <c r="AD286" i="11"/>
  <c r="FR285" i="11"/>
  <c r="EI285" i="11"/>
  <c r="HB285" i="11"/>
  <c r="CX285" i="11"/>
  <c r="BN285" i="11"/>
  <c r="AD285" i="11"/>
  <c r="FR284" i="11"/>
  <c r="EI284" i="11"/>
  <c r="HB284" i="11"/>
  <c r="CX284" i="11"/>
  <c r="BN284" i="11"/>
  <c r="AD284" i="11"/>
  <c r="FR283" i="11"/>
  <c r="EI283" i="11"/>
  <c r="HB283" i="11"/>
  <c r="CX283" i="11"/>
  <c r="BN283" i="11"/>
  <c r="AD283" i="11"/>
  <c r="FR282" i="11"/>
  <c r="EI282" i="11"/>
  <c r="HB282" i="11"/>
  <c r="CX282" i="11"/>
  <c r="BN282" i="11"/>
  <c r="AD282" i="11"/>
  <c r="FR281" i="11"/>
  <c r="EI281" i="11"/>
  <c r="HB281" i="11"/>
  <c r="CX281" i="11"/>
  <c r="BN281" i="11"/>
  <c r="AD281" i="11"/>
  <c r="FR280" i="11"/>
  <c r="EI280" i="11"/>
  <c r="HB280" i="11"/>
  <c r="CX280" i="11"/>
  <c r="BN280" i="11"/>
  <c r="AD280" i="11"/>
  <c r="FR279" i="11"/>
  <c r="EI279" i="11"/>
  <c r="HB279" i="11"/>
  <c r="CX279" i="11"/>
  <c r="BN279" i="11"/>
  <c r="AD279" i="11"/>
  <c r="FR278" i="11"/>
  <c r="EI278" i="11"/>
  <c r="HB278" i="11"/>
  <c r="CX278" i="11"/>
  <c r="BN278" i="11"/>
  <c r="AD278" i="11"/>
  <c r="FR277" i="11"/>
  <c r="EI277" i="11"/>
  <c r="HB277" i="11"/>
  <c r="CX277" i="11"/>
  <c r="BN277" i="11"/>
  <c r="AD277" i="11"/>
  <c r="FR276" i="11"/>
  <c r="EI276" i="11"/>
  <c r="HB276" i="11"/>
  <c r="CX276" i="11"/>
  <c r="BN276" i="11"/>
  <c r="AD276" i="11"/>
  <c r="FR275" i="11"/>
  <c r="EI275" i="11"/>
  <c r="HB275" i="11"/>
  <c r="CX275" i="11"/>
  <c r="BN275" i="11"/>
  <c r="AD275" i="11"/>
  <c r="FR274" i="11"/>
  <c r="EI274" i="11"/>
  <c r="HB274" i="11"/>
  <c r="CX274" i="11"/>
  <c r="BN274" i="11"/>
  <c r="AD274" i="11"/>
  <c r="FR273" i="11"/>
  <c r="EI273" i="11"/>
  <c r="HB273" i="11"/>
  <c r="CX273" i="11"/>
  <c r="BN273" i="11"/>
  <c r="AD273" i="11"/>
  <c r="FR272" i="11"/>
  <c r="EI272" i="11"/>
  <c r="HB272" i="11"/>
  <c r="CX272" i="11"/>
  <c r="BN272" i="11"/>
  <c r="AD272" i="11"/>
  <c r="FR271" i="11"/>
  <c r="EI271" i="11"/>
  <c r="HB271" i="11"/>
  <c r="CX271" i="11"/>
  <c r="BN271" i="11"/>
  <c r="AD271" i="11"/>
  <c r="FR270" i="11"/>
  <c r="EI270" i="11"/>
  <c r="HB270" i="11"/>
  <c r="CX270" i="11"/>
  <c r="BN270" i="11"/>
  <c r="AD270" i="11"/>
  <c r="FR269" i="11"/>
  <c r="EI269" i="11"/>
  <c r="HB269" i="11"/>
  <c r="CX269" i="11"/>
  <c r="BN269" i="11"/>
  <c r="AD269" i="11"/>
  <c r="FR268" i="11"/>
  <c r="EI268" i="11"/>
  <c r="HB268" i="11"/>
  <c r="CX268" i="11"/>
  <c r="BN268" i="11"/>
  <c r="AD268" i="11"/>
  <c r="FR267" i="11"/>
  <c r="EI267" i="11"/>
  <c r="HB267" i="11"/>
  <c r="CX267" i="11"/>
  <c r="BN267" i="11"/>
  <c r="AD267" i="11"/>
  <c r="FR266" i="11"/>
  <c r="EI266" i="11"/>
  <c r="HB266" i="11"/>
  <c r="CX266" i="11"/>
  <c r="BN266" i="11"/>
  <c r="AD266" i="11"/>
  <c r="FR265" i="11"/>
  <c r="EI265" i="11"/>
  <c r="HB265" i="11"/>
  <c r="CX265" i="11"/>
  <c r="BN265" i="11"/>
  <c r="AD265" i="11"/>
  <c r="FR264" i="11"/>
  <c r="EI264" i="11"/>
  <c r="HB264" i="11"/>
  <c r="CX264" i="11"/>
  <c r="BN264" i="11"/>
  <c r="AD264" i="11"/>
  <c r="FR263" i="11"/>
  <c r="EI263" i="11"/>
  <c r="HB263" i="11"/>
  <c r="CX263" i="11"/>
  <c r="BN263" i="11"/>
  <c r="AD263" i="11"/>
  <c r="FR262" i="11"/>
  <c r="EI262" i="11"/>
  <c r="HB262" i="11"/>
  <c r="CX262" i="11"/>
  <c r="BN262" i="11"/>
  <c r="AD262" i="11"/>
  <c r="FR261" i="11"/>
  <c r="EI261" i="11"/>
  <c r="HB261" i="11"/>
  <c r="CX261" i="11"/>
  <c r="BN261" i="11"/>
  <c r="AD261" i="11"/>
  <c r="FR260" i="11"/>
  <c r="EI260" i="11"/>
  <c r="HB260" i="11"/>
  <c r="CX260" i="11"/>
  <c r="BN260" i="11"/>
  <c r="AD260" i="11"/>
  <c r="FR259" i="11"/>
  <c r="EI259" i="11"/>
  <c r="HB259" i="11"/>
  <c r="CX259" i="11"/>
  <c r="BN259" i="11"/>
  <c r="AD259" i="11"/>
  <c r="FR258" i="11"/>
  <c r="EI258" i="11"/>
  <c r="HB258" i="11"/>
  <c r="CX258" i="11"/>
  <c r="BN258" i="11"/>
  <c r="AD258" i="11"/>
  <c r="FR257" i="11"/>
  <c r="EI257" i="11"/>
  <c r="HB257" i="11"/>
  <c r="CX257" i="11"/>
  <c r="BN257" i="11"/>
  <c r="AD257" i="11"/>
  <c r="FR256" i="11"/>
  <c r="EI256" i="11"/>
  <c r="HB256" i="11"/>
  <c r="CX256" i="11"/>
  <c r="BN256" i="11"/>
  <c r="AD256" i="11"/>
  <c r="FR255" i="11"/>
  <c r="EI255" i="11"/>
  <c r="HB255" i="11"/>
  <c r="CX255" i="11"/>
  <c r="BN255" i="11"/>
  <c r="AD255" i="11"/>
  <c r="FR254" i="11"/>
  <c r="EI254" i="11"/>
  <c r="HB254" i="11"/>
  <c r="CX254" i="11"/>
  <c r="BN254" i="11"/>
  <c r="AD254" i="11"/>
  <c r="FR253" i="11"/>
  <c r="EI253" i="11"/>
  <c r="HB253" i="11"/>
  <c r="CX253" i="11"/>
  <c r="BN253" i="11"/>
  <c r="AD253" i="11"/>
  <c r="FR252" i="11"/>
  <c r="EI252" i="11"/>
  <c r="HB252" i="11"/>
  <c r="CX252" i="11"/>
  <c r="BN252" i="11"/>
  <c r="AD252" i="11"/>
  <c r="FR251" i="11"/>
  <c r="EI251" i="11"/>
  <c r="HB251" i="11"/>
  <c r="CX251" i="11"/>
  <c r="BN251" i="11"/>
  <c r="AD251" i="11"/>
  <c r="FR250" i="11"/>
  <c r="EI250" i="11"/>
  <c r="HB250" i="11"/>
  <c r="CX250" i="11"/>
  <c r="BN250" i="11"/>
  <c r="AD250" i="11"/>
  <c r="FR249" i="11"/>
  <c r="EI249" i="11"/>
  <c r="HB249" i="11"/>
  <c r="CX249" i="11"/>
  <c r="BN249" i="11"/>
  <c r="AD249" i="11"/>
  <c r="FR248" i="11"/>
  <c r="EI248" i="11"/>
  <c r="HB248" i="11"/>
  <c r="CX248" i="11"/>
  <c r="BN248" i="11"/>
  <c r="AD248" i="11"/>
  <c r="FR247" i="11"/>
  <c r="EI247" i="11"/>
  <c r="HB247" i="11"/>
  <c r="CX247" i="11"/>
  <c r="BN247" i="11"/>
  <c r="AD247" i="11"/>
  <c r="FR246" i="11"/>
  <c r="EI246" i="11"/>
  <c r="HB246" i="11"/>
  <c r="CX246" i="11"/>
  <c r="BN246" i="11"/>
  <c r="AD246" i="11"/>
  <c r="FR245" i="11"/>
  <c r="EI245" i="11"/>
  <c r="HB245" i="11"/>
  <c r="CX245" i="11"/>
  <c r="BN245" i="11"/>
  <c r="AD245" i="11"/>
  <c r="FR244" i="11"/>
  <c r="EI244" i="11"/>
  <c r="HB244" i="11"/>
  <c r="CX244" i="11"/>
  <c r="BN244" i="11"/>
  <c r="AD244" i="11"/>
  <c r="FR243" i="11"/>
  <c r="EI243" i="11"/>
  <c r="HB243" i="11"/>
  <c r="CX243" i="11"/>
  <c r="BN243" i="11"/>
  <c r="AD243" i="11"/>
  <c r="FR242" i="11"/>
  <c r="EI242" i="11"/>
  <c r="HB242" i="11"/>
  <c r="CX242" i="11"/>
  <c r="BN242" i="11"/>
  <c r="AD242" i="11"/>
  <c r="FR241" i="11"/>
  <c r="EI241" i="11"/>
  <c r="HB241" i="11"/>
  <c r="CX241" i="11"/>
  <c r="BN241" i="11"/>
  <c r="AD241" i="11"/>
  <c r="FR240" i="11"/>
  <c r="EI240" i="11"/>
  <c r="HB240" i="11"/>
  <c r="CX240" i="11"/>
  <c r="BN240" i="11"/>
  <c r="AD240" i="11"/>
  <c r="FR239" i="11"/>
  <c r="EI239" i="11"/>
  <c r="HB239" i="11"/>
  <c r="CX239" i="11"/>
  <c r="BN239" i="11"/>
  <c r="AD239" i="11"/>
  <c r="FR238" i="11"/>
  <c r="EI238" i="11"/>
  <c r="HB238" i="11"/>
  <c r="CX238" i="11"/>
  <c r="BN238" i="11"/>
  <c r="AD238" i="11"/>
  <c r="FR237" i="11"/>
  <c r="EI237" i="11"/>
  <c r="HB237" i="11"/>
  <c r="CX237" i="11"/>
  <c r="BN237" i="11"/>
  <c r="AD237" i="11"/>
  <c r="FR236" i="11"/>
  <c r="EI236" i="11"/>
  <c r="HB236" i="11"/>
  <c r="CX236" i="11"/>
  <c r="BN236" i="11"/>
  <c r="AD236" i="11"/>
  <c r="FR235" i="11"/>
  <c r="EI235" i="11"/>
  <c r="HB235" i="11"/>
  <c r="CX235" i="11"/>
  <c r="BN235" i="11"/>
  <c r="AD235" i="11"/>
  <c r="FR234" i="11"/>
  <c r="EI234" i="11"/>
  <c r="HB234" i="11"/>
  <c r="CX234" i="11"/>
  <c r="BN234" i="11"/>
  <c r="AD234" i="11"/>
  <c r="FR233" i="11"/>
  <c r="EI233" i="11"/>
  <c r="HB233" i="11"/>
  <c r="CX233" i="11"/>
  <c r="BN233" i="11"/>
  <c r="AD233" i="11"/>
  <c r="FR232" i="11"/>
  <c r="EI232" i="11"/>
  <c r="HB232" i="11"/>
  <c r="CX232" i="11"/>
  <c r="BN232" i="11"/>
  <c r="AD232" i="11"/>
  <c r="FR231" i="11"/>
  <c r="EI231" i="11"/>
  <c r="HB231" i="11"/>
  <c r="CX231" i="11"/>
  <c r="BN231" i="11"/>
  <c r="AD231" i="11"/>
  <c r="FR230" i="11"/>
  <c r="EI230" i="11"/>
  <c r="HB230" i="11"/>
  <c r="CX230" i="11"/>
  <c r="BN230" i="11"/>
  <c r="AD230" i="11"/>
  <c r="FR229" i="11"/>
  <c r="EI229" i="11"/>
  <c r="HB229" i="11"/>
  <c r="CX229" i="11"/>
  <c r="BN229" i="11"/>
  <c r="AD229" i="11"/>
  <c r="FR228" i="11"/>
  <c r="EI228" i="11"/>
  <c r="HB228" i="11"/>
  <c r="CX228" i="11"/>
  <c r="BN228" i="11"/>
  <c r="AD228" i="11"/>
  <c r="FR227" i="11"/>
  <c r="EI227" i="11"/>
  <c r="HB227" i="11"/>
  <c r="CX227" i="11"/>
  <c r="BN227" i="11"/>
  <c r="AD227" i="11"/>
  <c r="FR226" i="11"/>
  <c r="EI226" i="11"/>
  <c r="HB226" i="11"/>
  <c r="CX226" i="11"/>
  <c r="BN226" i="11"/>
  <c r="AD226" i="11"/>
  <c r="FR225" i="11"/>
  <c r="EI225" i="11"/>
  <c r="HB225" i="11"/>
  <c r="CX225" i="11"/>
  <c r="BN225" i="11"/>
  <c r="AD225" i="11"/>
  <c r="FR224" i="11"/>
  <c r="EI224" i="11"/>
  <c r="HB224" i="11"/>
  <c r="CX224" i="11"/>
  <c r="BN224" i="11"/>
  <c r="AD224" i="11"/>
  <c r="FR223" i="11"/>
  <c r="EI223" i="11"/>
  <c r="HB223" i="11"/>
  <c r="CX223" i="11"/>
  <c r="BN223" i="11"/>
  <c r="AD223" i="11"/>
  <c r="FR222" i="11"/>
  <c r="EI222" i="11"/>
  <c r="HB222" i="11"/>
  <c r="CX222" i="11"/>
  <c r="BN222" i="11"/>
  <c r="AD222" i="11"/>
  <c r="FR221" i="11"/>
  <c r="EI221" i="11"/>
  <c r="HB221" i="11"/>
  <c r="CX221" i="11"/>
  <c r="BN221" i="11"/>
  <c r="AD221" i="11"/>
  <c r="FR220" i="11"/>
  <c r="EI220" i="11"/>
  <c r="HB220" i="11"/>
  <c r="CX220" i="11"/>
  <c r="BN220" i="11"/>
  <c r="AD220" i="11"/>
  <c r="FR219" i="11"/>
  <c r="EI219" i="11"/>
  <c r="HB219" i="11"/>
  <c r="CX219" i="11"/>
  <c r="BN219" i="11"/>
  <c r="AD219" i="11"/>
  <c r="FR218" i="11"/>
  <c r="EI218" i="11"/>
  <c r="HB218" i="11"/>
  <c r="CX218" i="11"/>
  <c r="BN218" i="11"/>
  <c r="AD218" i="11"/>
  <c r="FR217" i="11"/>
  <c r="EI217" i="11"/>
  <c r="HB217" i="11"/>
  <c r="CX217" i="11"/>
  <c r="BN217" i="11"/>
  <c r="AD217" i="11"/>
  <c r="FR216" i="11"/>
  <c r="EI216" i="11"/>
  <c r="HB216" i="11"/>
  <c r="CX216" i="11"/>
  <c r="BN216" i="11"/>
  <c r="AD216" i="11"/>
  <c r="FR215" i="11"/>
  <c r="EI215" i="11"/>
  <c r="HB215" i="11"/>
  <c r="CX215" i="11"/>
  <c r="BN215" i="11"/>
  <c r="AD215" i="11"/>
  <c r="FR214" i="11"/>
  <c r="EI214" i="11"/>
  <c r="HB214" i="11"/>
  <c r="CX214" i="11"/>
  <c r="BN214" i="11"/>
  <c r="AD214" i="11"/>
  <c r="FR213" i="11"/>
  <c r="EI213" i="11"/>
  <c r="HB213" i="11"/>
  <c r="CX213" i="11"/>
  <c r="BN213" i="11"/>
  <c r="AD213" i="11"/>
  <c r="FR212" i="11"/>
  <c r="EI212" i="11"/>
  <c r="HB212" i="11"/>
  <c r="CX212" i="11"/>
  <c r="BN212" i="11"/>
  <c r="AD212" i="11"/>
  <c r="FR211" i="11"/>
  <c r="EI211" i="11"/>
  <c r="HB211" i="11"/>
  <c r="CX211" i="11"/>
  <c r="BN211" i="11"/>
  <c r="AD211" i="11"/>
  <c r="FR210" i="11"/>
  <c r="EI210" i="11"/>
  <c r="HB210" i="11"/>
  <c r="CX210" i="11"/>
  <c r="BN210" i="11"/>
  <c r="AD210" i="11"/>
  <c r="FR209" i="11"/>
  <c r="EI209" i="11"/>
  <c r="HB209" i="11"/>
  <c r="CX209" i="11"/>
  <c r="BN209" i="11"/>
  <c r="AD209" i="11"/>
  <c r="FR208" i="11"/>
  <c r="EI208" i="11"/>
  <c r="HB208" i="11"/>
  <c r="CX208" i="11"/>
  <c r="BN208" i="11"/>
  <c r="AD208" i="11"/>
  <c r="FR207" i="11"/>
  <c r="EI207" i="11"/>
  <c r="HB207" i="11"/>
  <c r="CX207" i="11"/>
  <c r="BN207" i="11"/>
  <c r="AD207" i="11"/>
  <c r="FR206" i="11"/>
  <c r="EI206" i="11"/>
  <c r="HB206" i="11"/>
  <c r="CX206" i="11"/>
  <c r="BN206" i="11"/>
  <c r="AD206" i="11"/>
  <c r="FR205" i="11"/>
  <c r="EI205" i="11"/>
  <c r="HB205" i="11"/>
  <c r="CX205" i="11"/>
  <c r="BN205" i="11"/>
  <c r="AD205" i="11"/>
  <c r="FR204" i="11"/>
  <c r="EI204" i="11"/>
  <c r="HB204" i="11"/>
  <c r="CX204" i="11"/>
  <c r="BN204" i="11"/>
  <c r="AD204" i="11"/>
  <c r="FR203" i="11"/>
  <c r="EI203" i="11"/>
  <c r="HB203" i="11"/>
  <c r="CX203" i="11"/>
  <c r="BN203" i="11"/>
  <c r="AD203" i="11"/>
  <c r="FR202" i="11"/>
  <c r="EI202" i="11"/>
  <c r="HB202" i="11"/>
  <c r="CX202" i="11"/>
  <c r="BN202" i="11"/>
  <c r="AD202" i="11"/>
  <c r="FR201" i="11"/>
  <c r="EI201" i="11"/>
  <c r="HB201" i="11"/>
  <c r="CX201" i="11"/>
  <c r="BN201" i="11"/>
  <c r="AD201" i="11"/>
  <c r="FR200" i="11"/>
  <c r="EI200" i="11"/>
  <c r="HB200" i="11"/>
  <c r="CX200" i="11"/>
  <c r="BN200" i="11"/>
  <c r="AD200" i="11"/>
  <c r="FR199" i="11"/>
  <c r="EI199" i="11"/>
  <c r="HB199" i="11"/>
  <c r="CX199" i="11"/>
  <c r="BN199" i="11"/>
  <c r="AD199" i="11"/>
  <c r="FR198" i="11"/>
  <c r="EI198" i="11"/>
  <c r="HB198" i="11"/>
  <c r="CX198" i="11"/>
  <c r="BN198" i="11"/>
  <c r="AD198" i="11"/>
  <c r="FR197" i="11"/>
  <c r="EI197" i="11"/>
  <c r="HB197" i="11"/>
  <c r="CX197" i="11"/>
  <c r="BN197" i="11"/>
  <c r="AD197" i="11"/>
  <c r="FR196" i="11"/>
  <c r="EI196" i="11"/>
  <c r="HB196" i="11"/>
  <c r="CX196" i="11"/>
  <c r="BN196" i="11"/>
  <c r="AD196" i="11"/>
  <c r="FR195" i="11"/>
  <c r="EI195" i="11"/>
  <c r="HB195" i="11"/>
  <c r="CX195" i="11"/>
  <c r="BN195" i="11"/>
  <c r="AD195" i="11"/>
  <c r="FR194" i="11"/>
  <c r="EI194" i="11"/>
  <c r="HB194" i="11"/>
  <c r="CX194" i="11"/>
  <c r="BN194" i="11"/>
  <c r="AD194" i="11"/>
  <c r="FR193" i="11"/>
  <c r="EI193" i="11"/>
  <c r="HB193" i="11"/>
  <c r="CX193" i="11"/>
  <c r="BN193" i="11"/>
  <c r="AD193" i="11"/>
  <c r="FR192" i="11"/>
  <c r="EI192" i="11"/>
  <c r="HB192" i="11"/>
  <c r="CX192" i="11"/>
  <c r="BN192" i="11"/>
  <c r="AD192" i="11"/>
  <c r="FR191" i="11"/>
  <c r="EI191" i="11"/>
  <c r="HB191" i="11"/>
  <c r="CX191" i="11"/>
  <c r="BN191" i="11"/>
  <c r="AD191" i="11"/>
  <c r="FR190" i="11"/>
  <c r="EI190" i="11"/>
  <c r="HB190" i="11"/>
  <c r="CX190" i="11"/>
  <c r="BN190" i="11"/>
  <c r="AD190" i="11"/>
  <c r="FR189" i="11"/>
  <c r="EI189" i="11"/>
  <c r="HB189" i="11"/>
  <c r="CX189" i="11"/>
  <c r="BN189" i="11"/>
  <c r="AD189" i="11"/>
  <c r="FR188" i="11"/>
  <c r="EI188" i="11"/>
  <c r="HB188" i="11"/>
  <c r="CX188" i="11"/>
  <c r="BN188" i="11"/>
  <c r="AD188" i="11"/>
  <c r="FR187" i="11"/>
  <c r="EI187" i="11"/>
  <c r="HB187" i="11"/>
  <c r="CX187" i="11"/>
  <c r="BN187" i="11"/>
  <c r="AD187" i="11"/>
  <c r="FR186" i="11"/>
  <c r="EI186" i="11"/>
  <c r="HB186" i="11"/>
  <c r="CX186" i="11"/>
  <c r="BN186" i="11"/>
  <c r="AD186" i="11"/>
  <c r="FR185" i="11"/>
  <c r="EI185" i="11"/>
  <c r="HB185" i="11"/>
  <c r="CX185" i="11"/>
  <c r="BN185" i="11"/>
  <c r="AD185" i="11"/>
  <c r="FR184" i="11"/>
  <c r="EI184" i="11"/>
  <c r="HB184" i="11"/>
  <c r="CX184" i="11"/>
  <c r="BN184" i="11"/>
  <c r="AD184" i="11"/>
  <c r="FR183" i="11"/>
  <c r="EI183" i="11"/>
  <c r="HB183" i="11"/>
  <c r="CX183" i="11"/>
  <c r="BN183" i="11"/>
  <c r="AD183" i="11"/>
  <c r="FR182" i="11"/>
  <c r="EI182" i="11"/>
  <c r="HB182" i="11"/>
  <c r="CX182" i="11"/>
  <c r="BN182" i="11"/>
  <c r="AD182" i="11"/>
  <c r="FR181" i="11"/>
  <c r="EI181" i="11"/>
  <c r="HB181" i="11"/>
  <c r="CX181" i="11"/>
  <c r="BN181" i="11"/>
  <c r="AD181" i="11"/>
  <c r="FR180" i="11"/>
  <c r="EI180" i="11"/>
  <c r="HB180" i="11"/>
  <c r="CX180" i="11"/>
  <c r="BN180" i="11"/>
  <c r="AD180" i="11"/>
  <c r="FR179" i="11"/>
  <c r="EI179" i="11"/>
  <c r="HB179" i="11"/>
  <c r="CX179" i="11"/>
  <c r="BN179" i="11"/>
  <c r="AD179" i="11"/>
  <c r="FR178" i="11"/>
  <c r="EI178" i="11"/>
  <c r="HB178" i="11"/>
  <c r="CX178" i="11"/>
  <c r="BN178" i="11"/>
  <c r="AD178" i="11"/>
  <c r="FR177" i="11"/>
  <c r="EI177" i="11"/>
  <c r="HB177" i="11"/>
  <c r="CX177" i="11"/>
  <c r="BN177" i="11"/>
  <c r="AD177" i="11"/>
  <c r="FR176" i="11"/>
  <c r="EI176" i="11"/>
  <c r="HB176" i="11"/>
  <c r="CX176" i="11"/>
  <c r="BN176" i="11"/>
  <c r="AD176" i="11"/>
  <c r="FR175" i="11"/>
  <c r="EI175" i="11"/>
  <c r="HB175" i="11"/>
  <c r="CX175" i="11"/>
  <c r="BN175" i="11"/>
  <c r="AD175" i="11"/>
  <c r="FR174" i="11"/>
  <c r="EI174" i="11"/>
  <c r="HB174" i="11"/>
  <c r="CX174" i="11"/>
  <c r="BN174" i="11"/>
  <c r="AD174" i="11"/>
  <c r="FR173" i="11"/>
  <c r="EI173" i="11"/>
  <c r="HB173" i="11"/>
  <c r="CX173" i="11"/>
  <c r="BN173" i="11"/>
  <c r="AD173" i="11"/>
  <c r="FR172" i="11"/>
  <c r="EI172" i="11"/>
  <c r="HB172" i="11"/>
  <c r="CX172" i="11"/>
  <c r="BN172" i="11"/>
  <c r="AD172" i="11"/>
  <c r="FR171" i="11"/>
  <c r="EI171" i="11"/>
  <c r="HB171" i="11"/>
  <c r="CX171" i="11"/>
  <c r="BN171" i="11"/>
  <c r="AD171" i="11"/>
  <c r="FR170" i="11"/>
  <c r="EI170" i="11"/>
  <c r="HB170" i="11"/>
  <c r="CX170" i="11"/>
  <c r="BN170" i="11"/>
  <c r="AD170" i="11"/>
  <c r="FR169" i="11"/>
  <c r="EI169" i="11"/>
  <c r="HB169" i="11"/>
  <c r="CX169" i="11"/>
  <c r="BN169" i="11"/>
  <c r="AD169" i="11"/>
  <c r="FR168" i="11"/>
  <c r="EI168" i="11"/>
  <c r="HB168" i="11"/>
  <c r="CX168" i="11"/>
  <c r="BN168" i="11"/>
  <c r="AD168" i="11"/>
  <c r="FR167" i="11"/>
  <c r="EI167" i="11"/>
  <c r="HB167" i="11"/>
  <c r="CX167" i="11"/>
  <c r="BN167" i="11"/>
  <c r="AD167" i="11"/>
  <c r="FR166" i="11"/>
  <c r="EI166" i="11"/>
  <c r="HB166" i="11"/>
  <c r="CX166" i="11"/>
  <c r="BN166" i="11"/>
  <c r="AD166" i="11"/>
  <c r="FR165" i="11"/>
  <c r="EI165" i="11"/>
  <c r="HB165" i="11"/>
  <c r="CX165" i="11"/>
  <c r="BN165" i="11"/>
  <c r="AD165" i="11"/>
  <c r="FR164" i="11"/>
  <c r="EI164" i="11"/>
  <c r="HB164" i="11"/>
  <c r="CX164" i="11"/>
  <c r="BN164" i="11"/>
  <c r="AD164" i="11"/>
  <c r="FR163" i="11"/>
  <c r="EI163" i="11"/>
  <c r="HB163" i="11"/>
  <c r="CX163" i="11"/>
  <c r="BN163" i="11"/>
  <c r="AD163" i="11"/>
  <c r="FR162" i="11"/>
  <c r="EI162" i="11"/>
  <c r="HB162" i="11"/>
  <c r="CX162" i="11"/>
  <c r="BN162" i="11"/>
  <c r="AD162" i="11"/>
  <c r="FR161" i="11"/>
  <c r="EI161" i="11"/>
  <c r="HB161" i="11"/>
  <c r="CX161" i="11"/>
  <c r="BN161" i="11"/>
  <c r="AD161" i="11"/>
  <c r="FR160" i="11"/>
  <c r="EI160" i="11"/>
  <c r="HB160" i="11"/>
  <c r="CX160" i="11"/>
  <c r="BN160" i="11"/>
  <c r="AD160" i="11"/>
  <c r="FR159" i="11"/>
  <c r="EI159" i="11"/>
  <c r="HB159" i="11"/>
  <c r="CX159" i="11"/>
  <c r="BN159" i="11"/>
  <c r="AD159" i="11"/>
  <c r="FR158" i="11"/>
  <c r="EI158" i="11"/>
  <c r="HB158" i="11"/>
  <c r="CX158" i="11"/>
  <c r="BN158" i="11"/>
  <c r="AD158" i="11"/>
  <c r="FR157" i="11"/>
  <c r="EI157" i="11"/>
  <c r="HB157" i="11"/>
  <c r="CX157" i="11"/>
  <c r="BN157" i="11"/>
  <c r="AD157" i="11"/>
  <c r="FR156" i="11"/>
  <c r="EI156" i="11"/>
  <c r="HB156" i="11"/>
  <c r="CX156" i="11"/>
  <c r="BN156" i="11"/>
  <c r="AD156" i="11"/>
  <c r="FR155" i="11"/>
  <c r="EI155" i="11"/>
  <c r="HB155" i="11"/>
  <c r="CX155" i="11"/>
  <c r="BN155" i="11"/>
  <c r="AD155" i="11"/>
  <c r="FR154" i="11"/>
  <c r="EI154" i="11"/>
  <c r="HB154" i="11"/>
  <c r="CX154" i="11"/>
  <c r="BN154" i="11"/>
  <c r="AD154" i="11"/>
  <c r="FR153" i="11"/>
  <c r="EI153" i="11"/>
  <c r="HB153" i="11"/>
  <c r="CX153" i="11"/>
  <c r="BN153" i="11"/>
  <c r="AD153" i="11"/>
  <c r="FR152" i="11"/>
  <c r="EI152" i="11"/>
  <c r="HB152" i="11"/>
  <c r="CX152" i="11"/>
  <c r="BN152" i="11"/>
  <c r="AD152" i="11"/>
  <c r="FR151" i="11"/>
  <c r="EI151" i="11"/>
  <c r="HB151" i="11"/>
  <c r="CX151" i="11"/>
  <c r="BN151" i="11"/>
  <c r="AD151" i="11"/>
  <c r="FR150" i="11"/>
  <c r="EI150" i="11"/>
  <c r="HB150" i="11"/>
  <c r="CX150" i="11"/>
  <c r="BN150" i="11"/>
  <c r="AD150" i="11"/>
  <c r="FR149" i="11"/>
  <c r="EI149" i="11"/>
  <c r="HB149" i="11"/>
  <c r="CX149" i="11"/>
  <c r="BN149" i="11"/>
  <c r="AD149" i="11"/>
  <c r="FR148" i="11"/>
  <c r="EI148" i="11"/>
  <c r="HB148" i="11"/>
  <c r="CX148" i="11"/>
  <c r="BN148" i="11"/>
  <c r="AD148" i="11"/>
  <c r="FR147" i="11"/>
  <c r="EI147" i="11"/>
  <c r="HB147" i="11"/>
  <c r="CX147" i="11"/>
  <c r="BN147" i="11"/>
  <c r="AD147" i="11"/>
  <c r="FR146" i="11"/>
  <c r="EI146" i="11"/>
  <c r="HB146" i="11"/>
  <c r="CX146" i="11"/>
  <c r="BN146" i="11"/>
  <c r="AD146" i="11"/>
  <c r="FR145" i="11"/>
  <c r="EI145" i="11"/>
  <c r="HB145" i="11"/>
  <c r="CX145" i="11"/>
  <c r="BN145" i="11"/>
  <c r="AD145" i="11"/>
  <c r="FR144" i="11"/>
  <c r="EI144" i="11"/>
  <c r="HB144" i="11"/>
  <c r="CX144" i="11"/>
  <c r="BN144" i="11"/>
  <c r="AD144" i="11"/>
  <c r="FR143" i="11"/>
  <c r="EI143" i="11"/>
  <c r="HB143" i="11"/>
  <c r="CX143" i="11"/>
  <c r="BN143" i="11"/>
  <c r="AD143" i="11"/>
  <c r="FR142" i="11"/>
  <c r="EI142" i="11"/>
  <c r="HB142" i="11"/>
  <c r="CX142" i="11"/>
  <c r="BN142" i="11"/>
  <c r="AD142" i="11"/>
  <c r="FR141" i="11"/>
  <c r="EI141" i="11"/>
  <c r="HB141" i="11"/>
  <c r="CX141" i="11"/>
  <c r="BN141" i="11"/>
  <c r="AD141" i="11"/>
  <c r="FR140" i="11"/>
  <c r="EI140" i="11"/>
  <c r="HB140" i="11"/>
  <c r="CX140" i="11"/>
  <c r="BN140" i="11"/>
  <c r="AD140" i="11"/>
  <c r="FR139" i="11"/>
  <c r="EI139" i="11"/>
  <c r="HB139" i="11"/>
  <c r="CX139" i="11"/>
  <c r="BN139" i="11"/>
  <c r="AD139" i="11"/>
  <c r="FR138" i="11"/>
  <c r="EI138" i="11"/>
  <c r="HB138" i="11"/>
  <c r="CX138" i="11"/>
  <c r="BN138" i="11"/>
  <c r="AD138" i="11"/>
  <c r="FR137" i="11"/>
  <c r="EI137" i="11"/>
  <c r="HB137" i="11"/>
  <c r="CX137" i="11"/>
  <c r="BN137" i="11"/>
  <c r="AD137" i="11"/>
  <c r="FR136" i="11"/>
  <c r="EI136" i="11"/>
  <c r="HB136" i="11"/>
  <c r="CX136" i="11"/>
  <c r="BN136" i="11"/>
  <c r="AD136" i="11"/>
  <c r="FR135" i="11"/>
  <c r="EI135" i="11"/>
  <c r="HB135" i="11"/>
  <c r="CX135" i="11"/>
  <c r="BN135" i="11"/>
  <c r="AD135" i="11"/>
  <c r="FR134" i="11"/>
  <c r="EI134" i="11"/>
  <c r="HB134" i="11"/>
  <c r="CX134" i="11"/>
  <c r="BN134" i="11"/>
  <c r="AD134" i="11"/>
  <c r="FR133" i="11"/>
  <c r="EI133" i="11"/>
  <c r="HB133" i="11"/>
  <c r="CX133" i="11"/>
  <c r="BN133" i="11"/>
  <c r="AD133" i="11"/>
  <c r="FR132" i="11"/>
  <c r="EI132" i="11"/>
  <c r="HB132" i="11"/>
  <c r="CX132" i="11"/>
  <c r="BN132" i="11"/>
  <c r="AD132" i="11"/>
  <c r="FR131" i="11"/>
  <c r="EI131" i="11"/>
  <c r="HB131" i="11"/>
  <c r="CX131" i="11"/>
  <c r="BN131" i="11"/>
  <c r="AD131" i="11"/>
  <c r="FR130" i="11"/>
  <c r="EI130" i="11"/>
  <c r="HB130" i="11"/>
  <c r="CX130" i="11"/>
  <c r="BN130" i="11"/>
  <c r="AD130" i="11"/>
  <c r="FR129" i="11"/>
  <c r="EI129" i="11"/>
  <c r="HB129" i="11"/>
  <c r="CX129" i="11"/>
  <c r="BN129" i="11"/>
  <c r="AD129" i="11"/>
  <c r="FR128" i="11"/>
  <c r="EI128" i="11"/>
  <c r="HB128" i="11"/>
  <c r="CX128" i="11"/>
  <c r="BN128" i="11"/>
  <c r="AD128" i="11"/>
  <c r="FR127" i="11"/>
  <c r="EI127" i="11"/>
  <c r="HB127" i="11"/>
  <c r="CX127" i="11"/>
  <c r="BN127" i="11"/>
  <c r="AD127" i="11"/>
  <c r="FR126" i="11"/>
  <c r="EI126" i="11"/>
  <c r="HB126" i="11"/>
  <c r="CX126" i="11"/>
  <c r="BN126" i="11"/>
  <c r="AD126" i="11"/>
  <c r="FR125" i="11"/>
  <c r="EI125" i="11"/>
  <c r="HB125" i="11"/>
  <c r="CX125" i="11"/>
  <c r="BN125" i="11"/>
  <c r="AD125" i="11"/>
  <c r="FR124" i="11"/>
  <c r="EI124" i="11"/>
  <c r="HB124" i="11"/>
  <c r="CX124" i="11"/>
  <c r="BN124" i="11"/>
  <c r="AD124" i="11"/>
  <c r="FR123" i="11"/>
  <c r="EI123" i="11"/>
  <c r="HB123" i="11"/>
  <c r="CX123" i="11"/>
  <c r="BN123" i="11"/>
  <c r="AD123" i="11"/>
  <c r="FR122" i="11"/>
  <c r="EI122" i="11"/>
  <c r="HB122" i="11"/>
  <c r="CX122" i="11"/>
  <c r="BN122" i="11"/>
  <c r="AD122" i="11"/>
  <c r="FR121" i="11"/>
  <c r="EI121" i="11"/>
  <c r="HB121" i="11"/>
  <c r="CX121" i="11"/>
  <c r="BN121" i="11"/>
  <c r="AD121" i="11"/>
  <c r="FR120" i="11"/>
  <c r="EI120" i="11"/>
  <c r="HB120" i="11"/>
  <c r="CX120" i="11"/>
  <c r="BN120" i="11"/>
  <c r="AD120" i="11"/>
  <c r="FR119" i="11"/>
  <c r="EI119" i="11"/>
  <c r="HB119" i="11"/>
  <c r="CX119" i="11"/>
  <c r="BN119" i="11"/>
  <c r="AD119" i="11"/>
  <c r="FR118" i="11"/>
  <c r="EI118" i="11"/>
  <c r="HB118" i="11"/>
  <c r="CX118" i="11"/>
  <c r="BN118" i="11"/>
  <c r="AD118" i="11"/>
  <c r="FR117" i="11"/>
  <c r="EI117" i="11"/>
  <c r="HB117" i="11"/>
  <c r="CX117" i="11"/>
  <c r="BN117" i="11"/>
  <c r="AD117" i="11"/>
  <c r="FR116" i="11"/>
  <c r="EI116" i="11"/>
  <c r="HB116" i="11"/>
  <c r="CX116" i="11"/>
  <c r="BN116" i="11"/>
  <c r="AD116" i="11"/>
  <c r="FR115" i="11"/>
  <c r="EI115" i="11"/>
  <c r="HB115" i="11"/>
  <c r="CX115" i="11"/>
  <c r="BN115" i="11"/>
  <c r="AD115" i="11"/>
  <c r="FR114" i="11"/>
  <c r="EI114" i="11"/>
  <c r="HB114" i="11"/>
  <c r="CX114" i="11"/>
  <c r="BN114" i="11"/>
  <c r="AD114" i="11"/>
  <c r="FR113" i="11"/>
  <c r="EI113" i="11"/>
  <c r="HB113" i="11"/>
  <c r="CX113" i="11"/>
  <c r="BN113" i="11"/>
  <c r="AD113" i="11"/>
  <c r="FR112" i="11"/>
  <c r="EI112" i="11"/>
  <c r="HB112" i="11"/>
  <c r="CX112" i="11"/>
  <c r="BN112" i="11"/>
  <c r="AD112" i="11"/>
  <c r="FR111" i="11"/>
  <c r="EI111" i="11"/>
  <c r="HB111" i="11"/>
  <c r="CX111" i="11"/>
  <c r="BN111" i="11"/>
  <c r="AD111" i="11"/>
  <c r="FR110" i="11"/>
  <c r="EI110" i="11"/>
  <c r="HB110" i="11"/>
  <c r="CX110" i="11"/>
  <c r="BN110" i="11"/>
  <c r="AD110" i="11"/>
  <c r="FR109" i="11"/>
  <c r="EI109" i="11"/>
  <c r="HB109" i="11"/>
  <c r="CX109" i="11"/>
  <c r="BN109" i="11"/>
  <c r="AD109" i="11"/>
  <c r="FR108" i="11"/>
  <c r="EI108" i="11"/>
  <c r="HB108" i="11"/>
  <c r="CX108" i="11"/>
  <c r="BN108" i="11"/>
  <c r="AD108" i="11"/>
  <c r="FR107" i="11"/>
  <c r="EI107" i="11"/>
  <c r="HB107" i="11"/>
  <c r="CX107" i="11"/>
  <c r="BN107" i="11"/>
  <c r="AD107" i="11"/>
  <c r="FR106" i="11"/>
  <c r="EI106" i="11"/>
  <c r="HB106" i="11"/>
  <c r="CX106" i="11"/>
  <c r="BN106" i="11"/>
  <c r="AD106" i="11"/>
  <c r="FR105" i="11"/>
  <c r="EI105" i="11"/>
  <c r="HB105" i="11"/>
  <c r="CX105" i="11"/>
  <c r="BN105" i="11"/>
  <c r="AD105" i="11"/>
  <c r="FR104" i="11"/>
  <c r="EI104" i="11"/>
  <c r="HB104" i="11"/>
  <c r="CX104" i="11"/>
  <c r="BN104" i="11"/>
  <c r="AD104" i="11"/>
  <c r="FR103" i="11"/>
  <c r="EI103" i="11"/>
  <c r="HB103" i="11"/>
  <c r="CX103" i="11"/>
  <c r="BN103" i="11"/>
  <c r="AD103" i="11"/>
  <c r="FR102" i="11"/>
  <c r="EI102" i="11"/>
  <c r="HB102" i="11"/>
  <c r="CX102" i="11"/>
  <c r="BN102" i="11"/>
  <c r="AD102" i="11"/>
  <c r="FR101" i="11"/>
  <c r="EI101" i="11"/>
  <c r="HB101" i="11"/>
  <c r="CX101" i="11"/>
  <c r="BN101" i="11"/>
  <c r="AD101" i="11"/>
  <c r="FR100" i="11"/>
  <c r="EI100" i="11"/>
  <c r="HB100" i="11"/>
  <c r="CX100" i="11"/>
  <c r="BN100" i="11"/>
  <c r="AD100" i="11"/>
  <c r="FR99" i="11"/>
  <c r="EI99" i="11"/>
  <c r="HB99" i="11"/>
  <c r="CX99" i="11"/>
  <c r="BN99" i="11"/>
  <c r="AD99" i="11"/>
  <c r="FR98" i="11"/>
  <c r="EI98" i="11"/>
  <c r="HB98" i="11"/>
  <c r="CX98" i="11"/>
  <c r="BN98" i="11"/>
  <c r="AD98" i="11"/>
  <c r="FR97" i="11"/>
  <c r="EI97" i="11"/>
  <c r="HB97" i="11"/>
  <c r="CX97" i="11"/>
  <c r="BN97" i="11"/>
  <c r="AD97" i="11"/>
  <c r="FR96" i="11"/>
  <c r="EI96" i="11"/>
  <c r="HB96" i="11"/>
  <c r="CX96" i="11"/>
  <c r="BN96" i="11"/>
  <c r="AD96" i="11"/>
  <c r="FR95" i="11"/>
  <c r="EI95" i="11"/>
  <c r="HB95" i="11"/>
  <c r="CX95" i="11"/>
  <c r="BN95" i="11"/>
  <c r="AD95" i="11"/>
  <c r="FR94" i="11"/>
  <c r="EI94" i="11"/>
  <c r="HB94" i="11"/>
  <c r="CX94" i="11"/>
  <c r="BN94" i="11"/>
  <c r="AD94" i="11"/>
  <c r="FR93" i="11"/>
  <c r="EI93" i="11"/>
  <c r="HB93" i="11"/>
  <c r="CX93" i="11"/>
  <c r="BN93" i="11"/>
  <c r="AD93" i="11"/>
  <c r="FR92" i="11"/>
  <c r="EI92" i="11"/>
  <c r="HB92" i="11"/>
  <c r="CX92" i="11"/>
  <c r="BN92" i="11"/>
  <c r="AD92" i="11"/>
  <c r="FR91" i="11"/>
  <c r="EI91" i="11"/>
  <c r="HB91" i="11"/>
  <c r="CX91" i="11"/>
  <c r="BN91" i="11"/>
  <c r="AD91" i="11"/>
  <c r="FR90" i="11"/>
  <c r="EI90" i="11"/>
  <c r="HB90" i="11"/>
  <c r="CX90" i="11"/>
  <c r="BN90" i="11"/>
  <c r="AD90" i="11"/>
  <c r="FR89" i="11"/>
  <c r="EI89" i="11"/>
  <c r="HB89" i="11"/>
  <c r="CX89" i="11"/>
  <c r="BN89" i="11"/>
  <c r="AD89" i="11"/>
  <c r="FR88" i="11"/>
  <c r="EI88" i="11"/>
  <c r="HB88" i="11"/>
  <c r="CX88" i="11"/>
  <c r="BN88" i="11"/>
  <c r="AD88" i="11"/>
  <c r="FR87" i="11"/>
  <c r="EI87" i="11"/>
  <c r="HB87" i="11"/>
  <c r="CX87" i="11"/>
  <c r="BN87" i="11"/>
  <c r="AD87" i="11"/>
  <c r="FR86" i="11"/>
  <c r="EI86" i="11"/>
  <c r="HB86" i="11"/>
  <c r="CX86" i="11"/>
  <c r="BN86" i="11"/>
  <c r="AD86" i="11"/>
  <c r="FR85" i="11"/>
  <c r="EI85" i="11"/>
  <c r="HB85" i="11"/>
  <c r="CX85" i="11"/>
  <c r="BN85" i="11"/>
  <c r="AD85" i="11"/>
  <c r="FR84" i="11"/>
  <c r="EI84" i="11"/>
  <c r="HB84" i="11"/>
  <c r="CX84" i="11"/>
  <c r="BN84" i="11"/>
  <c r="AD84" i="11"/>
  <c r="FR83" i="11"/>
  <c r="EI83" i="11"/>
  <c r="HB83" i="11"/>
  <c r="CX83" i="11"/>
  <c r="BN83" i="11"/>
  <c r="AD83" i="11"/>
  <c r="FR82" i="11"/>
  <c r="EI82" i="11"/>
  <c r="HB82" i="11"/>
  <c r="CX82" i="11"/>
  <c r="BN82" i="11"/>
  <c r="AD82" i="11"/>
  <c r="FR81" i="11"/>
  <c r="EI81" i="11"/>
  <c r="HB81" i="11"/>
  <c r="CX81" i="11"/>
  <c r="BN81" i="11"/>
  <c r="AD81" i="11"/>
  <c r="FR80" i="11"/>
  <c r="EI80" i="11"/>
  <c r="HB80" i="11"/>
  <c r="CX80" i="11"/>
  <c r="BN80" i="11"/>
  <c r="AD80" i="11"/>
  <c r="FR79" i="11"/>
  <c r="EI79" i="11"/>
  <c r="HB79" i="11"/>
  <c r="CX79" i="11"/>
  <c r="BN79" i="11"/>
  <c r="AD79" i="11"/>
  <c r="FR78" i="11"/>
  <c r="EI78" i="11"/>
  <c r="HB78" i="11"/>
  <c r="CX78" i="11"/>
  <c r="BN78" i="11"/>
  <c r="AD78" i="11"/>
  <c r="FR77" i="11"/>
  <c r="EI77" i="11"/>
  <c r="HB77" i="11"/>
  <c r="CX77" i="11"/>
  <c r="BN77" i="11"/>
  <c r="AD77" i="11"/>
  <c r="FR76" i="11"/>
  <c r="EI76" i="11"/>
  <c r="HB76" i="11"/>
  <c r="CX76" i="11"/>
  <c r="BN76" i="11"/>
  <c r="AD76" i="11"/>
  <c r="FR75" i="11"/>
  <c r="EI75" i="11"/>
  <c r="HB75" i="11"/>
  <c r="CX75" i="11"/>
  <c r="BN75" i="11"/>
  <c r="AD75" i="11"/>
  <c r="FR74" i="11"/>
  <c r="EI74" i="11"/>
  <c r="HB74" i="11"/>
  <c r="CX74" i="11"/>
  <c r="BN74" i="11"/>
  <c r="AD74" i="11"/>
  <c r="FR73" i="11"/>
  <c r="EI73" i="11"/>
  <c r="HB73" i="11"/>
  <c r="CX73" i="11"/>
  <c r="BN73" i="11"/>
  <c r="AD73" i="11"/>
  <c r="FR72" i="11"/>
  <c r="EI72" i="11"/>
  <c r="HB72" i="11"/>
  <c r="CX72" i="11"/>
  <c r="BN72" i="11"/>
  <c r="AD72" i="11"/>
  <c r="FR71" i="11"/>
  <c r="EI71" i="11"/>
  <c r="HB71" i="11"/>
  <c r="CX71" i="11"/>
  <c r="BN71" i="11"/>
  <c r="AD71" i="11"/>
  <c r="FR70" i="11"/>
  <c r="EI70" i="11"/>
  <c r="HB70" i="11"/>
  <c r="CX70" i="11"/>
  <c r="BN70" i="11"/>
  <c r="AD70" i="11"/>
  <c r="FR69" i="11"/>
  <c r="EI69" i="11"/>
  <c r="HB69" i="11"/>
  <c r="CX69" i="11"/>
  <c r="BN69" i="11"/>
  <c r="AD69" i="11"/>
  <c r="FR68" i="11"/>
  <c r="EI68" i="11"/>
  <c r="HB68" i="11"/>
  <c r="CX68" i="11"/>
  <c r="BN68" i="11"/>
  <c r="AD68" i="11"/>
  <c r="FR67" i="11"/>
  <c r="EI67" i="11"/>
  <c r="HB67" i="11"/>
  <c r="CX67" i="11"/>
  <c r="BN67" i="11"/>
  <c r="AD67" i="11"/>
  <c r="FR66" i="11"/>
  <c r="EI66" i="11"/>
  <c r="HB66" i="11"/>
  <c r="CX66" i="11"/>
  <c r="BN66" i="11"/>
  <c r="AD66" i="11"/>
  <c r="FR65" i="11"/>
  <c r="EI65" i="11"/>
  <c r="HB65" i="11"/>
  <c r="CX65" i="11"/>
  <c r="BN65" i="11"/>
  <c r="AD65" i="11"/>
  <c r="FR64" i="11"/>
  <c r="EI64" i="11"/>
  <c r="HB64" i="11"/>
  <c r="CX64" i="11"/>
  <c r="BN64" i="11"/>
  <c r="AD64" i="11"/>
  <c r="FR63" i="11"/>
  <c r="EI63" i="11"/>
  <c r="HB63" i="11"/>
  <c r="CX63" i="11"/>
  <c r="BN63" i="11"/>
  <c r="AD63" i="11"/>
  <c r="FR62" i="11"/>
  <c r="EI62" i="11"/>
  <c r="HB62" i="11"/>
  <c r="CX62" i="11"/>
  <c r="BN62" i="11"/>
  <c r="AD62" i="11"/>
  <c r="FR61" i="11"/>
  <c r="EI61" i="11"/>
  <c r="HB61" i="11"/>
  <c r="CX61" i="11"/>
  <c r="BN61" i="11"/>
  <c r="AD61" i="11"/>
  <c r="FR60" i="11"/>
  <c r="EI60" i="11"/>
  <c r="HB60" i="11"/>
  <c r="CX60" i="11"/>
  <c r="BN60" i="11"/>
  <c r="AD60" i="11"/>
  <c r="FR59" i="11"/>
  <c r="EI59" i="11"/>
  <c r="HB59" i="11"/>
  <c r="CX59" i="11"/>
  <c r="BN59" i="11"/>
  <c r="AD59" i="11"/>
  <c r="FR58" i="11"/>
  <c r="EI58" i="11"/>
  <c r="HB58" i="11"/>
  <c r="CX58" i="11"/>
  <c r="BN58" i="11"/>
  <c r="AD58" i="11"/>
  <c r="FR57" i="11"/>
  <c r="EI57" i="11"/>
  <c r="HB57" i="11"/>
  <c r="CX57" i="11"/>
  <c r="BN57" i="11"/>
  <c r="AD57" i="11"/>
  <c r="FR56" i="11"/>
  <c r="EI56" i="11"/>
  <c r="HB56" i="11"/>
  <c r="CX56" i="11"/>
  <c r="BN56" i="11"/>
  <c r="AD56" i="11"/>
  <c r="FR55" i="11"/>
  <c r="EI55" i="11"/>
  <c r="HB55" i="11"/>
  <c r="CX55" i="11"/>
  <c r="BN55" i="11"/>
  <c r="AD55" i="11"/>
  <c r="FR54" i="11"/>
  <c r="EI54" i="11"/>
  <c r="HB54" i="11"/>
  <c r="CX54" i="11"/>
  <c r="BN54" i="11"/>
  <c r="AD54" i="11"/>
  <c r="FR53" i="11"/>
  <c r="EI53" i="11"/>
  <c r="HB53" i="11"/>
  <c r="CX53" i="11"/>
  <c r="BN53" i="11"/>
  <c r="AD53" i="11"/>
  <c r="FR52" i="11"/>
  <c r="EI52" i="11"/>
  <c r="HB52" i="11"/>
  <c r="CX52" i="11"/>
  <c r="BN52" i="11"/>
  <c r="AD52" i="11"/>
  <c r="FR51" i="11"/>
  <c r="EI51" i="11"/>
  <c r="HB51" i="11"/>
  <c r="CX51" i="11"/>
  <c r="BN51" i="11"/>
  <c r="AD51" i="11"/>
  <c r="FR50" i="11"/>
  <c r="EI50" i="11"/>
  <c r="HB50" i="11"/>
  <c r="CX50" i="11"/>
  <c r="BN50" i="11"/>
  <c r="AD50" i="11"/>
  <c r="FR49" i="11"/>
  <c r="EI49" i="11"/>
  <c r="HB49" i="11"/>
  <c r="CX49" i="11"/>
  <c r="BN49" i="11"/>
  <c r="AD49" i="11"/>
  <c r="FR48" i="11"/>
  <c r="EI48" i="11"/>
  <c r="HB48" i="11"/>
  <c r="CX48" i="11"/>
  <c r="BN48" i="11"/>
  <c r="AD48" i="11"/>
  <c r="FR47" i="11"/>
  <c r="EI47" i="11"/>
  <c r="HB47" i="11"/>
  <c r="CX47" i="11"/>
  <c r="BN47" i="11"/>
  <c r="AD47" i="11"/>
  <c r="FR46" i="11"/>
  <c r="EI46" i="11"/>
  <c r="HB46" i="11"/>
  <c r="CX46" i="11"/>
  <c r="BN46" i="11"/>
  <c r="AD46" i="11"/>
  <c r="FR45" i="11"/>
  <c r="EI45" i="11"/>
  <c r="HB45" i="11"/>
  <c r="CX45" i="11"/>
  <c r="BN45" i="11"/>
  <c r="AD45" i="11"/>
  <c r="FR44" i="11"/>
  <c r="EI44" i="11"/>
  <c r="HB44" i="11"/>
  <c r="CX44" i="11"/>
  <c r="BN44" i="11"/>
  <c r="AD44" i="11"/>
  <c r="FR43" i="11"/>
  <c r="EI43" i="11"/>
  <c r="HB43" i="11"/>
  <c r="CX43" i="11"/>
  <c r="BN43" i="11"/>
  <c r="AD43" i="11"/>
  <c r="FR42" i="11"/>
  <c r="EI42" i="11"/>
  <c r="HB42" i="11"/>
  <c r="CX42" i="11"/>
  <c r="BN42" i="11"/>
  <c r="AD42" i="11"/>
  <c r="FR41" i="11"/>
  <c r="EI41" i="11"/>
  <c r="HB41" i="11"/>
  <c r="CX41" i="11"/>
  <c r="BN41" i="11"/>
  <c r="AD41" i="11"/>
  <c r="FR40" i="11"/>
  <c r="EI40" i="11"/>
  <c r="HB40" i="11"/>
  <c r="CX40" i="11"/>
  <c r="BN40" i="11"/>
  <c r="AD40" i="11"/>
  <c r="FR39" i="11"/>
  <c r="EI39" i="11"/>
  <c r="HB39" i="11"/>
  <c r="CX39" i="11"/>
  <c r="BN39" i="11"/>
  <c r="AD39" i="11"/>
  <c r="FR38" i="11"/>
  <c r="EI38" i="11"/>
  <c r="HB38" i="11"/>
  <c r="CX38" i="11"/>
  <c r="BN38" i="11"/>
  <c r="AD38" i="11"/>
  <c r="FR37" i="11"/>
  <c r="EI37" i="11"/>
  <c r="HB37" i="11"/>
  <c r="CX37" i="11"/>
  <c r="BN37" i="11"/>
  <c r="AD37" i="11"/>
  <c r="FR36" i="11"/>
  <c r="EI36" i="11"/>
  <c r="HB36" i="11"/>
  <c r="CX36" i="11"/>
  <c r="BN36" i="11"/>
  <c r="AD36" i="11"/>
  <c r="FR35" i="11"/>
  <c r="EI35" i="11"/>
  <c r="HB35" i="11"/>
  <c r="CX35" i="11"/>
  <c r="BN35" i="11"/>
  <c r="AD35" i="11"/>
  <c r="FR34" i="11"/>
  <c r="EI34" i="11"/>
  <c r="HB34" i="11"/>
  <c r="CX34" i="11"/>
  <c r="BN34" i="11"/>
  <c r="AD34" i="11"/>
  <c r="FR33" i="11"/>
  <c r="EI33" i="11"/>
  <c r="HB33" i="11"/>
  <c r="CX33" i="11"/>
  <c r="BN33" i="11"/>
  <c r="AD33" i="11"/>
  <c r="FR32" i="11"/>
  <c r="EI32" i="11"/>
  <c r="HB32" i="11"/>
  <c r="CX32" i="11"/>
  <c r="BN32" i="11"/>
  <c r="AD32" i="11"/>
  <c r="FR31" i="11"/>
  <c r="EI31" i="11"/>
  <c r="HB31" i="11"/>
  <c r="CX31" i="11"/>
  <c r="BN31" i="11"/>
  <c r="AD31" i="11"/>
  <c r="FR30" i="11"/>
  <c r="EI30" i="11"/>
  <c r="HB30" i="11"/>
  <c r="CX30" i="11"/>
  <c r="BN30" i="11"/>
  <c r="AD30" i="11"/>
  <c r="FR29" i="11"/>
  <c r="EI29" i="11"/>
  <c r="HB29" i="11"/>
  <c r="CX29" i="11"/>
  <c r="BN29" i="11"/>
  <c r="AD29" i="11"/>
  <c r="FR28" i="11"/>
  <c r="EI28" i="11"/>
  <c r="HB28" i="11"/>
  <c r="CX28" i="11"/>
  <c r="BN28" i="11"/>
  <c r="AD28" i="11"/>
  <c r="FR27" i="11"/>
  <c r="EI27" i="11"/>
  <c r="HB27" i="11"/>
  <c r="CX27" i="11"/>
  <c r="BN27" i="11"/>
  <c r="AD27" i="11"/>
  <c r="FR26" i="11"/>
  <c r="EI26" i="11"/>
  <c r="HB26" i="11"/>
  <c r="CX26" i="11"/>
  <c r="BN26" i="11"/>
  <c r="AD26" i="11"/>
  <c r="FR25" i="11"/>
  <c r="EI25" i="11"/>
  <c r="HB25" i="11"/>
  <c r="CX25" i="11"/>
  <c r="BN25" i="11"/>
  <c r="AD25" i="11"/>
  <c r="FR24" i="11"/>
  <c r="EI24" i="11"/>
  <c r="HB24" i="11"/>
  <c r="CX24" i="11"/>
  <c r="BN24" i="11"/>
  <c r="AD24" i="11"/>
  <c r="FR23" i="11"/>
  <c r="EI23" i="11"/>
  <c r="HB23" i="11"/>
  <c r="CX23" i="11"/>
  <c r="BN23" i="11"/>
  <c r="AD23" i="11"/>
  <c r="FR22" i="11"/>
  <c r="EI22" i="11"/>
  <c r="HB22" i="11"/>
  <c r="CX22" i="11"/>
  <c r="BN22" i="11"/>
  <c r="AD22" i="11"/>
  <c r="FR21" i="11"/>
  <c r="EI21" i="11"/>
  <c r="HB21" i="11"/>
  <c r="CX21" i="11"/>
  <c r="BN21" i="11"/>
  <c r="AD21" i="11"/>
  <c r="FR20" i="11"/>
  <c r="EI20" i="11"/>
  <c r="HB20" i="11"/>
  <c r="CX20" i="11"/>
  <c r="BN20" i="11"/>
  <c r="AD20" i="11"/>
  <c r="FR19" i="11"/>
  <c r="EI19" i="11"/>
  <c r="HB19" i="11"/>
  <c r="CX19" i="11"/>
  <c r="BN19" i="11"/>
  <c r="AD19" i="11"/>
  <c r="FR18" i="11"/>
  <c r="EI18" i="11"/>
  <c r="HB18" i="11"/>
  <c r="CX18" i="11"/>
  <c r="BN18" i="11"/>
  <c r="AD18" i="11"/>
  <c r="FR17" i="11"/>
  <c r="EI17" i="11"/>
  <c r="HB17" i="11"/>
  <c r="CX17" i="11"/>
  <c r="BN17" i="11"/>
  <c r="AD17" i="11"/>
  <c r="FR16" i="11"/>
  <c r="EI16" i="11"/>
  <c r="HB16" i="11"/>
  <c r="CX16" i="11"/>
  <c r="BN16" i="11"/>
  <c r="AD16" i="11"/>
  <c r="FR15" i="11"/>
  <c r="EI15" i="11"/>
  <c r="HB15" i="11"/>
  <c r="CX15" i="11"/>
  <c r="BN15" i="11"/>
  <c r="AD15" i="11"/>
  <c r="FR14" i="11"/>
  <c r="EI14" i="11"/>
  <c r="HB14" i="11"/>
  <c r="CX14" i="11"/>
  <c r="BN14" i="11"/>
  <c r="AD14" i="11"/>
  <c r="FR13" i="11"/>
  <c r="EI13" i="11"/>
  <c r="HB13" i="11"/>
  <c r="CX13" i="11"/>
  <c r="BN13" i="11"/>
  <c r="AD13" i="11"/>
  <c r="FR12" i="11"/>
  <c r="EI12" i="11"/>
  <c r="HB12" i="11"/>
  <c r="CX12" i="11"/>
  <c r="BN12" i="11"/>
  <c r="AD12" i="11"/>
  <c r="FR11" i="11"/>
  <c r="EI11" i="11"/>
  <c r="HB11" i="11"/>
  <c r="CX11" i="11"/>
  <c r="BN11" i="11"/>
  <c r="AD11" i="11"/>
  <c r="FR10" i="11"/>
  <c r="EI10" i="11"/>
  <c r="HB10" i="11"/>
  <c r="CX10" i="11"/>
  <c r="BN10" i="11"/>
  <c r="AD10" i="11"/>
  <c r="FR9" i="11"/>
  <c r="EI9" i="11"/>
  <c r="HB9" i="11"/>
  <c r="CX9" i="11"/>
  <c r="BN9" i="11"/>
  <c r="AD9" i="11"/>
  <c r="FR8" i="11"/>
  <c r="EI8" i="11"/>
  <c r="HB8" i="11"/>
  <c r="CX8" i="11"/>
  <c r="BN8" i="11"/>
  <c r="AD8" i="11"/>
  <c r="FR7" i="11"/>
  <c r="EI7" i="11"/>
  <c r="HB7" i="11"/>
  <c r="CX7" i="11"/>
  <c r="BN7" i="11"/>
  <c r="AD7" i="11"/>
  <c r="FR6" i="11"/>
  <c r="EI6" i="11"/>
  <c r="HB6" i="11"/>
  <c r="CX6" i="11"/>
  <c r="BN6" i="11"/>
  <c r="AD6" i="11"/>
  <c r="FR5" i="11"/>
  <c r="EI5" i="11"/>
  <c r="HB5" i="11"/>
  <c r="CX5" i="11"/>
  <c r="BN5" i="11"/>
  <c r="AD5" i="11"/>
  <c r="FR4" i="11"/>
  <c r="EI4" i="11"/>
  <c r="HB4" i="11"/>
  <c r="CX4" i="11"/>
  <c r="BN4" i="11"/>
  <c r="AD4" i="11"/>
  <c r="FR3" i="11"/>
  <c r="EI3" i="11"/>
  <c r="HB3" i="11"/>
  <c r="CX3" i="11"/>
  <c r="BN3" i="11"/>
  <c r="AD3" i="11"/>
  <c r="FR2" i="11"/>
  <c r="EI2" i="11"/>
  <c r="HB2" i="11"/>
  <c r="CX2" i="11"/>
  <c r="BN2" i="11"/>
  <c r="AD2" i="11"/>
  <c r="CY2" i="11" l="1"/>
  <c r="BO2" i="11"/>
  <c r="AE2" i="11"/>
  <c r="FS2" i="11"/>
  <c r="EJ2" i="11"/>
  <c r="HC2" i="11"/>
  <c r="CY3" i="11"/>
  <c r="BO3" i="11"/>
  <c r="AE3" i="11"/>
  <c r="FS3" i="11"/>
  <c r="EJ3" i="11"/>
  <c r="HC3" i="11"/>
  <c r="CY4" i="11"/>
  <c r="BO4" i="11"/>
  <c r="AE4" i="11"/>
  <c r="FS4" i="11"/>
  <c r="EJ4" i="11"/>
  <c r="HC4" i="11"/>
  <c r="CY5" i="11"/>
  <c r="BO5" i="11"/>
  <c r="AE5" i="11"/>
  <c r="FS5" i="11"/>
  <c r="EJ5" i="11"/>
  <c r="HC5" i="11"/>
  <c r="CY6" i="11"/>
  <c r="BO6" i="11"/>
  <c r="AE6" i="11"/>
  <c r="FS6" i="11"/>
  <c r="EJ6" i="11"/>
  <c r="HC6" i="11"/>
  <c r="CY7" i="11"/>
  <c r="BO7" i="11"/>
  <c r="AE7" i="11"/>
  <c r="FS7" i="11"/>
  <c r="EJ7" i="11"/>
  <c r="HC7" i="11"/>
  <c r="CY8" i="11"/>
  <c r="BO8" i="11"/>
  <c r="AE8" i="11"/>
  <c r="FS8" i="11"/>
  <c r="EJ8" i="11"/>
  <c r="HC8" i="11"/>
  <c r="CY9" i="11"/>
  <c r="BO9" i="11"/>
  <c r="AE9" i="11"/>
  <c r="FS9" i="11"/>
  <c r="EJ9" i="11"/>
  <c r="HC9" i="11"/>
  <c r="CY10" i="11"/>
  <c r="BO10" i="11"/>
  <c r="AE10" i="11"/>
  <c r="FS10" i="11"/>
  <c r="EJ10" i="11"/>
  <c r="HC10" i="11"/>
  <c r="CY11" i="11"/>
  <c r="BO11" i="11"/>
  <c r="AE11" i="11"/>
  <c r="FS11" i="11"/>
  <c r="EJ11" i="11"/>
  <c r="HC11" i="11"/>
  <c r="CY12" i="11"/>
  <c r="BO12" i="11"/>
  <c r="AE12" i="11"/>
  <c r="FS12" i="11"/>
  <c r="EJ12" i="11"/>
  <c r="HC12" i="11"/>
  <c r="CY13" i="11"/>
  <c r="BO13" i="11"/>
  <c r="AE13" i="11"/>
  <c r="FS13" i="11"/>
  <c r="EJ13" i="11"/>
  <c r="HC13" i="11"/>
  <c r="CY14" i="11"/>
  <c r="BO14" i="11"/>
  <c r="AE14" i="11"/>
  <c r="FS14" i="11"/>
  <c r="EJ14" i="11"/>
  <c r="HC14" i="11"/>
  <c r="CY15" i="11"/>
  <c r="BO15" i="11"/>
  <c r="AE15" i="11"/>
  <c r="FS15" i="11"/>
  <c r="EJ15" i="11"/>
  <c r="HC15" i="11"/>
  <c r="CY16" i="11"/>
  <c r="BO16" i="11"/>
  <c r="AE16" i="11"/>
  <c r="FS16" i="11"/>
  <c r="EJ16" i="11"/>
  <c r="HC16" i="11"/>
  <c r="CY17" i="11"/>
  <c r="BO17" i="11"/>
  <c r="AE17" i="11"/>
  <c r="FS17" i="11"/>
  <c r="EJ17" i="11"/>
  <c r="HC17" i="11"/>
  <c r="CY18" i="11"/>
  <c r="BO18" i="11"/>
  <c r="AE18" i="11"/>
  <c r="FS18" i="11"/>
  <c r="EJ18" i="11"/>
  <c r="HC18" i="11"/>
  <c r="CY19" i="11"/>
  <c r="BO19" i="11"/>
  <c r="AE19" i="11"/>
  <c r="FS19" i="11"/>
  <c r="EJ19" i="11"/>
  <c r="HC19" i="11"/>
  <c r="CY20" i="11"/>
  <c r="BO20" i="11"/>
  <c r="AE20" i="11"/>
  <c r="FS20" i="11"/>
  <c r="EJ20" i="11"/>
  <c r="HC20" i="11"/>
  <c r="CY21" i="11"/>
  <c r="BO21" i="11"/>
  <c r="AE21" i="11"/>
  <c r="FS21" i="11"/>
  <c r="EJ21" i="11"/>
  <c r="HC21" i="11"/>
  <c r="CY22" i="11"/>
  <c r="BO22" i="11"/>
  <c r="AE22" i="11"/>
  <c r="FS22" i="11"/>
  <c r="EJ22" i="11"/>
  <c r="HC22" i="11"/>
  <c r="CY23" i="11"/>
  <c r="BO23" i="11"/>
  <c r="AE23" i="11"/>
  <c r="FS23" i="11"/>
  <c r="EJ23" i="11"/>
  <c r="HC23" i="11"/>
  <c r="CY24" i="11"/>
  <c r="BO24" i="11"/>
  <c r="AE24" i="11"/>
  <c r="FS24" i="11"/>
  <c r="EJ24" i="11"/>
  <c r="HC24" i="11"/>
  <c r="CY25" i="11"/>
  <c r="BO25" i="11"/>
  <c r="AE25" i="11"/>
  <c r="FS25" i="11"/>
  <c r="EJ25" i="11"/>
  <c r="HC25" i="11"/>
  <c r="CY26" i="11"/>
  <c r="BO26" i="11"/>
  <c r="AE26" i="11"/>
  <c r="FS26" i="11"/>
  <c r="EJ26" i="11"/>
  <c r="HC26" i="11"/>
  <c r="CY27" i="11"/>
  <c r="BO27" i="11"/>
  <c r="AE27" i="11"/>
  <c r="FS27" i="11"/>
  <c r="EJ27" i="11"/>
  <c r="HC27" i="11"/>
  <c r="CY28" i="11"/>
  <c r="BO28" i="11"/>
  <c r="AE28" i="11"/>
  <c r="FS28" i="11"/>
  <c r="EJ28" i="11"/>
  <c r="HC28" i="11"/>
  <c r="CY29" i="11"/>
  <c r="BO29" i="11"/>
  <c r="AE29" i="11"/>
  <c r="FS29" i="11"/>
  <c r="EJ29" i="11"/>
  <c r="HC29" i="11"/>
  <c r="CY30" i="11"/>
  <c r="BO30" i="11"/>
  <c r="AE30" i="11"/>
  <c r="FS30" i="11"/>
  <c r="EJ30" i="11"/>
  <c r="HC30" i="11"/>
  <c r="CY31" i="11"/>
  <c r="BO31" i="11"/>
  <c r="AE31" i="11"/>
  <c r="FS31" i="11"/>
  <c r="EJ31" i="11"/>
  <c r="HC31" i="11"/>
  <c r="CY32" i="11"/>
  <c r="BO32" i="11"/>
  <c r="AE32" i="11"/>
  <c r="FS32" i="11"/>
  <c r="EJ32" i="11"/>
  <c r="HC32" i="11"/>
  <c r="CY33" i="11"/>
  <c r="BO33" i="11"/>
  <c r="AE33" i="11"/>
  <c r="FS33" i="11"/>
  <c r="EJ33" i="11"/>
  <c r="HC33" i="11"/>
  <c r="CY34" i="11"/>
  <c r="BO34" i="11"/>
  <c r="AE34" i="11"/>
  <c r="FS34" i="11"/>
  <c r="EJ34" i="11"/>
  <c r="HC34" i="11"/>
  <c r="CY35" i="11"/>
  <c r="BO35" i="11"/>
  <c r="AE35" i="11"/>
  <c r="FS35" i="11"/>
  <c r="EJ35" i="11"/>
  <c r="HC35" i="11"/>
  <c r="CY36" i="11"/>
  <c r="BO36" i="11"/>
  <c r="AE36" i="11"/>
  <c r="FS36" i="11"/>
  <c r="EJ36" i="11"/>
  <c r="HC36" i="11"/>
  <c r="CY37" i="11"/>
  <c r="BO37" i="11"/>
  <c r="AE37" i="11"/>
  <c r="FS37" i="11"/>
  <c r="EJ37" i="11"/>
  <c r="HC37" i="11"/>
  <c r="CY38" i="11"/>
  <c r="BO38" i="11"/>
  <c r="AE38" i="11"/>
  <c r="FS38" i="11"/>
  <c r="EJ38" i="11"/>
  <c r="HC38" i="11"/>
  <c r="CY39" i="11"/>
  <c r="BO39" i="11"/>
  <c r="AE39" i="11"/>
  <c r="FS39" i="11"/>
  <c r="EJ39" i="11"/>
  <c r="HC39" i="11"/>
  <c r="CY40" i="11"/>
  <c r="BO40" i="11"/>
  <c r="AE40" i="11"/>
  <c r="FS40" i="11"/>
  <c r="EJ40" i="11"/>
  <c r="HC40" i="11"/>
  <c r="CY41" i="11"/>
  <c r="BO41" i="11"/>
  <c r="AE41" i="11"/>
  <c r="FS41" i="11"/>
  <c r="EJ41" i="11"/>
  <c r="HC41" i="11"/>
  <c r="CY42" i="11"/>
  <c r="BO42" i="11"/>
  <c r="AE42" i="11"/>
  <c r="FS42" i="11"/>
  <c r="EJ42" i="11"/>
  <c r="HC42" i="11"/>
  <c r="CY43" i="11"/>
  <c r="BO43" i="11"/>
  <c r="AE43" i="11"/>
  <c r="FS43" i="11"/>
  <c r="EJ43" i="11"/>
  <c r="HC43" i="11"/>
  <c r="CY44" i="11"/>
  <c r="BO44" i="11"/>
  <c r="AE44" i="11"/>
  <c r="FS44" i="11"/>
  <c r="EJ44" i="11"/>
  <c r="HC44" i="11"/>
  <c r="CY45" i="11"/>
  <c r="BO45" i="11"/>
  <c r="AE45" i="11"/>
  <c r="FS45" i="11"/>
  <c r="EJ45" i="11"/>
  <c r="HC45" i="11"/>
  <c r="CY46" i="11"/>
  <c r="BO46" i="11"/>
  <c r="AE46" i="11"/>
  <c r="FS46" i="11"/>
  <c r="EJ46" i="11"/>
  <c r="HC46" i="11"/>
  <c r="CY47" i="11"/>
  <c r="BO47" i="11"/>
  <c r="AE47" i="11"/>
  <c r="FS47" i="11"/>
  <c r="EJ47" i="11"/>
  <c r="HC47" i="11"/>
  <c r="CY48" i="11"/>
  <c r="BO48" i="11"/>
  <c r="AE48" i="11"/>
  <c r="FS48" i="11"/>
  <c r="EJ48" i="11"/>
  <c r="HC48" i="11"/>
  <c r="CY49" i="11"/>
  <c r="BO49" i="11"/>
  <c r="AE49" i="11"/>
  <c r="FS49" i="11"/>
  <c r="EJ49" i="11"/>
  <c r="HC49" i="11"/>
  <c r="CY50" i="11"/>
  <c r="BO50" i="11"/>
  <c r="AE50" i="11"/>
  <c r="FS50" i="11"/>
  <c r="EJ50" i="11"/>
  <c r="HC50" i="11"/>
  <c r="CY51" i="11"/>
  <c r="BO51" i="11"/>
  <c r="AE51" i="11"/>
  <c r="FS51" i="11"/>
  <c r="EJ51" i="11"/>
  <c r="HC51" i="11"/>
  <c r="CY52" i="11"/>
  <c r="BO52" i="11"/>
  <c r="AE52" i="11"/>
  <c r="FS52" i="11"/>
  <c r="EJ52" i="11"/>
  <c r="HC52" i="11"/>
  <c r="CY53" i="11"/>
  <c r="BO53" i="11"/>
  <c r="AE53" i="11"/>
  <c r="FS53" i="11"/>
  <c r="EJ53" i="11"/>
  <c r="HC53" i="11"/>
  <c r="CY54" i="11"/>
  <c r="BO54" i="11"/>
  <c r="AE54" i="11"/>
  <c r="FS54" i="11"/>
  <c r="EJ54" i="11"/>
  <c r="HC54" i="11"/>
  <c r="CY55" i="11"/>
  <c r="BO55" i="11"/>
  <c r="AE55" i="11"/>
  <c r="FS55" i="11"/>
  <c r="EJ55" i="11"/>
  <c r="HC55" i="11"/>
  <c r="CY56" i="11"/>
  <c r="BO56" i="11"/>
  <c r="AE56" i="11"/>
  <c r="FS56" i="11"/>
  <c r="EJ56" i="11"/>
  <c r="HC56" i="11"/>
  <c r="CY57" i="11"/>
  <c r="BO57" i="11"/>
  <c r="AE57" i="11"/>
  <c r="FS57" i="11"/>
  <c r="EJ57" i="11"/>
  <c r="HC57" i="11"/>
  <c r="CY58" i="11"/>
  <c r="BO58" i="11"/>
  <c r="AE58" i="11"/>
  <c r="FS58" i="11"/>
  <c r="EJ58" i="11"/>
  <c r="HC58" i="11"/>
  <c r="CY59" i="11"/>
  <c r="BO59" i="11"/>
  <c r="AE59" i="11"/>
  <c r="FS59" i="11"/>
  <c r="EJ59" i="11"/>
  <c r="HC59" i="11"/>
  <c r="CY60" i="11"/>
  <c r="BO60" i="11"/>
  <c r="AE60" i="11"/>
  <c r="FS60" i="11"/>
  <c r="EJ60" i="11"/>
  <c r="HC60" i="11"/>
  <c r="CY61" i="11"/>
  <c r="BO61" i="11"/>
  <c r="AE61" i="11"/>
  <c r="FS61" i="11"/>
  <c r="EJ61" i="11"/>
  <c r="HC61" i="11"/>
  <c r="CY62" i="11"/>
  <c r="BO62" i="11"/>
  <c r="AE62" i="11"/>
  <c r="FS62" i="11"/>
  <c r="EJ62" i="11"/>
  <c r="HC62" i="11"/>
  <c r="CY63" i="11"/>
  <c r="BO63" i="11"/>
  <c r="AE63" i="11"/>
  <c r="FS63" i="11"/>
  <c r="EJ63" i="11"/>
  <c r="HC63" i="11"/>
  <c r="CY64" i="11"/>
  <c r="BO64" i="11"/>
  <c r="AE64" i="11"/>
  <c r="FS64" i="11"/>
  <c r="EJ64" i="11"/>
  <c r="HC64" i="11"/>
  <c r="CY65" i="11"/>
  <c r="BO65" i="11"/>
  <c r="AE65" i="11"/>
  <c r="FS65" i="11"/>
  <c r="EJ65" i="11"/>
  <c r="HC65" i="11"/>
  <c r="CY66" i="11"/>
  <c r="BO66" i="11"/>
  <c r="AE66" i="11"/>
  <c r="FS66" i="11"/>
  <c r="EJ66" i="11"/>
  <c r="HC66" i="11"/>
  <c r="CY67" i="11"/>
  <c r="BO67" i="11"/>
  <c r="AE67" i="11"/>
  <c r="FS67" i="11"/>
  <c r="EJ67" i="11"/>
  <c r="HC67" i="11"/>
  <c r="CY68" i="11"/>
  <c r="BO68" i="11"/>
  <c r="AE68" i="11"/>
  <c r="FS68" i="11"/>
  <c r="EJ68" i="11"/>
  <c r="HC68" i="11"/>
  <c r="CY69" i="11"/>
  <c r="BO69" i="11"/>
  <c r="AE69" i="11"/>
  <c r="FS69" i="11"/>
  <c r="EJ69" i="11"/>
  <c r="HC69" i="11"/>
  <c r="CY70" i="11"/>
  <c r="BO70" i="11"/>
  <c r="AE70" i="11"/>
  <c r="FS70" i="11"/>
  <c r="EJ70" i="11"/>
  <c r="HC70" i="11"/>
  <c r="CY71" i="11"/>
  <c r="BO71" i="11"/>
  <c r="AE71" i="11"/>
  <c r="FS71" i="11"/>
  <c r="EJ71" i="11"/>
  <c r="HC71" i="11"/>
  <c r="CY72" i="11"/>
  <c r="BO72" i="11"/>
  <c r="AE72" i="11"/>
  <c r="FS72" i="11"/>
  <c r="EJ72" i="11"/>
  <c r="HC72" i="11"/>
  <c r="CY73" i="11"/>
  <c r="BO73" i="11"/>
  <c r="AE73" i="11"/>
  <c r="FS73" i="11"/>
  <c r="EJ73" i="11"/>
  <c r="HC73" i="11"/>
  <c r="CY74" i="11"/>
  <c r="BO74" i="11"/>
  <c r="AE74" i="11"/>
  <c r="FS74" i="11"/>
  <c r="EJ74" i="11"/>
  <c r="HC74" i="11"/>
  <c r="CY75" i="11"/>
  <c r="BO75" i="11"/>
  <c r="AE75" i="11"/>
  <c r="FS75" i="11"/>
  <c r="EJ75" i="11"/>
  <c r="HC75" i="11"/>
  <c r="CY76" i="11"/>
  <c r="BO76" i="11"/>
  <c r="AE76" i="11"/>
  <c r="FS76" i="11"/>
  <c r="EJ76" i="11"/>
  <c r="HC76" i="11"/>
  <c r="CY77" i="11"/>
  <c r="BO77" i="11"/>
  <c r="AE77" i="11"/>
  <c r="FS77" i="11"/>
  <c r="EJ77" i="11"/>
  <c r="HC77" i="11"/>
  <c r="CY78" i="11"/>
  <c r="BO78" i="11"/>
  <c r="AE78" i="11"/>
  <c r="FS78" i="11"/>
  <c r="EJ78" i="11"/>
  <c r="HC78" i="11"/>
  <c r="CY79" i="11"/>
  <c r="BO79" i="11"/>
  <c r="AE79" i="11"/>
  <c r="FS79" i="11"/>
  <c r="EJ79" i="11"/>
  <c r="HC79" i="11"/>
  <c r="CY80" i="11"/>
  <c r="BO80" i="11"/>
  <c r="AE80" i="11"/>
  <c r="FS80" i="11"/>
  <c r="EJ80" i="11"/>
  <c r="HC80" i="11"/>
  <c r="CY81" i="11"/>
  <c r="BO81" i="11"/>
  <c r="AE81" i="11"/>
  <c r="FS81" i="11"/>
  <c r="EJ81" i="11"/>
  <c r="HC81" i="11"/>
  <c r="CY82" i="11"/>
  <c r="BO82" i="11"/>
  <c r="AE82" i="11"/>
  <c r="FS82" i="11"/>
  <c r="EJ82" i="11"/>
  <c r="HC82" i="11"/>
  <c r="CY83" i="11"/>
  <c r="BO83" i="11"/>
  <c r="AE83" i="11"/>
  <c r="FS83" i="11"/>
  <c r="EJ83" i="11"/>
  <c r="HC83" i="11"/>
  <c r="CY84" i="11"/>
  <c r="BO84" i="11"/>
  <c r="AE84" i="11"/>
  <c r="FS84" i="11"/>
  <c r="EJ84" i="11"/>
  <c r="HC84" i="11"/>
  <c r="CY85" i="11"/>
  <c r="BO85" i="11"/>
  <c r="AE85" i="11"/>
  <c r="FS85" i="11"/>
  <c r="EJ85" i="11"/>
  <c r="HC85" i="11"/>
  <c r="CY86" i="11"/>
  <c r="BO86" i="11"/>
  <c r="AE86" i="11"/>
  <c r="FS86" i="11"/>
  <c r="EJ86" i="11"/>
  <c r="HC86" i="11"/>
  <c r="CY87" i="11"/>
  <c r="BO87" i="11"/>
  <c r="AE87" i="11"/>
  <c r="FS87" i="11"/>
  <c r="EJ87" i="11"/>
  <c r="HC87" i="11"/>
  <c r="CY88" i="11"/>
  <c r="BO88" i="11"/>
  <c r="AE88" i="11"/>
  <c r="FS88" i="11"/>
  <c r="EJ88" i="11"/>
  <c r="HC88" i="11"/>
  <c r="CY89" i="11"/>
  <c r="BO89" i="11"/>
  <c r="AE89" i="11"/>
  <c r="FS89" i="11"/>
  <c r="EJ89" i="11"/>
  <c r="HC89" i="11"/>
  <c r="CY90" i="11"/>
  <c r="BO90" i="11"/>
  <c r="AE90" i="11"/>
  <c r="FS90" i="11"/>
  <c r="EJ90" i="11"/>
  <c r="HC90" i="11"/>
  <c r="CY91" i="11"/>
  <c r="BO91" i="11"/>
  <c r="AE91" i="11"/>
  <c r="FS91" i="11"/>
  <c r="EJ91" i="11"/>
  <c r="HC91" i="11"/>
  <c r="CY92" i="11"/>
  <c r="BO92" i="11"/>
  <c r="AE92" i="11"/>
  <c r="FS92" i="11"/>
  <c r="EJ92" i="11"/>
  <c r="HC92" i="11"/>
  <c r="CY93" i="11"/>
  <c r="BO93" i="11"/>
  <c r="AE93" i="11"/>
  <c r="FS93" i="11"/>
  <c r="EJ93" i="11"/>
  <c r="HC93" i="11"/>
  <c r="CY94" i="11"/>
  <c r="BO94" i="11"/>
  <c r="AE94" i="11"/>
  <c r="FS94" i="11"/>
  <c r="EJ94" i="11"/>
  <c r="HC94" i="11"/>
  <c r="CY95" i="11"/>
  <c r="BO95" i="11"/>
  <c r="AE95" i="11"/>
  <c r="FS95" i="11"/>
  <c r="EJ95" i="11"/>
  <c r="HC95" i="11"/>
  <c r="CY96" i="11"/>
  <c r="BO96" i="11"/>
  <c r="AE96" i="11"/>
  <c r="FS96" i="11"/>
  <c r="EJ96" i="11"/>
  <c r="HC96" i="11"/>
  <c r="CY97" i="11"/>
  <c r="BO97" i="11"/>
  <c r="AE97" i="11"/>
  <c r="FS97" i="11"/>
  <c r="EJ97" i="11"/>
  <c r="HC97" i="11"/>
  <c r="CY98" i="11"/>
  <c r="BO98" i="11"/>
  <c r="AE98" i="11"/>
  <c r="FS98" i="11"/>
  <c r="EJ98" i="11"/>
  <c r="HC98" i="11"/>
  <c r="CY99" i="11"/>
  <c r="BO99" i="11"/>
  <c r="AE99" i="11"/>
  <c r="FS99" i="11"/>
  <c r="EJ99" i="11"/>
  <c r="HC99" i="11"/>
  <c r="CY100" i="11"/>
  <c r="BO100" i="11"/>
  <c r="AE100" i="11"/>
  <c r="FS100" i="11"/>
  <c r="EJ100" i="11"/>
  <c r="HC100" i="11"/>
  <c r="CY101" i="11"/>
  <c r="BO101" i="11"/>
  <c r="AE101" i="11"/>
  <c r="FS101" i="11"/>
  <c r="EJ101" i="11"/>
  <c r="HC101" i="11"/>
  <c r="CY102" i="11"/>
  <c r="BO102" i="11"/>
  <c r="AE102" i="11"/>
  <c r="FS102" i="11"/>
  <c r="EJ102" i="11"/>
  <c r="HC102" i="11"/>
  <c r="CY103" i="11"/>
  <c r="BO103" i="11"/>
  <c r="AE103" i="11"/>
  <c r="FS103" i="11"/>
  <c r="EJ103" i="11"/>
  <c r="HC103" i="11"/>
  <c r="CY104" i="11"/>
  <c r="BO104" i="11"/>
  <c r="AE104" i="11"/>
  <c r="FS104" i="11"/>
  <c r="EJ104" i="11"/>
  <c r="HC104" i="11"/>
  <c r="CY105" i="11"/>
  <c r="BO105" i="11"/>
  <c r="AE105" i="11"/>
  <c r="FS105" i="11"/>
  <c r="EJ105" i="11"/>
  <c r="HC105" i="11"/>
  <c r="CY106" i="11"/>
  <c r="BO106" i="11"/>
  <c r="AE106" i="11"/>
  <c r="FS106" i="11"/>
  <c r="EJ106" i="11"/>
  <c r="HC106" i="11"/>
  <c r="CY107" i="11"/>
  <c r="BO107" i="11"/>
  <c r="AE107" i="11"/>
  <c r="FS107" i="11"/>
  <c r="EJ107" i="11"/>
  <c r="HC107" i="11"/>
  <c r="CY108" i="11"/>
  <c r="BO108" i="11"/>
  <c r="AE108" i="11"/>
  <c r="FS108" i="11"/>
  <c r="EJ108" i="11"/>
  <c r="HC108" i="11"/>
  <c r="CY109" i="11"/>
  <c r="BO109" i="11"/>
  <c r="AE109" i="11"/>
  <c r="FS109" i="11"/>
  <c r="EJ109" i="11"/>
  <c r="HC109" i="11"/>
  <c r="CY110" i="11"/>
  <c r="BO110" i="11"/>
  <c r="AE110" i="11"/>
  <c r="FS110" i="11"/>
  <c r="EJ110" i="11"/>
  <c r="HC110" i="11"/>
  <c r="CY111" i="11"/>
  <c r="BO111" i="11"/>
  <c r="AE111" i="11"/>
  <c r="FS111" i="11"/>
  <c r="EJ111" i="11"/>
  <c r="HC111" i="11"/>
  <c r="CY112" i="11"/>
  <c r="BO112" i="11"/>
  <c r="AE112" i="11"/>
  <c r="FS112" i="11"/>
  <c r="EJ112" i="11"/>
  <c r="HC112" i="11"/>
  <c r="CY113" i="11"/>
  <c r="BO113" i="11"/>
  <c r="AE113" i="11"/>
  <c r="FS113" i="11"/>
  <c r="EJ113" i="11"/>
  <c r="HC113" i="11"/>
  <c r="CY114" i="11"/>
  <c r="BO114" i="11"/>
  <c r="AE114" i="11"/>
  <c r="FS114" i="11"/>
  <c r="EJ114" i="11"/>
  <c r="HC114" i="11"/>
  <c r="CY115" i="11"/>
  <c r="BO115" i="11"/>
  <c r="AE115" i="11"/>
  <c r="FS115" i="11"/>
  <c r="EJ115" i="11"/>
  <c r="HC115" i="11"/>
  <c r="CY116" i="11"/>
  <c r="BO116" i="11"/>
  <c r="AE116" i="11"/>
  <c r="FS116" i="11"/>
  <c r="EJ116" i="11"/>
  <c r="HC116" i="11"/>
  <c r="CY117" i="11"/>
  <c r="BO117" i="11"/>
  <c r="AE117" i="11"/>
  <c r="FS117" i="11"/>
  <c r="EJ117" i="11"/>
  <c r="HC117" i="11"/>
  <c r="CY118" i="11"/>
  <c r="BO118" i="11"/>
  <c r="AE118" i="11"/>
  <c r="FS118" i="11"/>
  <c r="EJ118" i="11"/>
  <c r="HC118" i="11"/>
  <c r="CY119" i="11"/>
  <c r="BO119" i="11"/>
  <c r="AE119" i="11"/>
  <c r="FS119" i="11"/>
  <c r="EJ119" i="11"/>
  <c r="HC119" i="11"/>
  <c r="CY120" i="11"/>
  <c r="BO120" i="11"/>
  <c r="AE120" i="11"/>
  <c r="FS120" i="11"/>
  <c r="EJ120" i="11"/>
  <c r="HC120" i="11"/>
  <c r="CY121" i="11"/>
  <c r="BO121" i="11"/>
  <c r="AE121" i="11"/>
  <c r="FS121" i="11"/>
  <c r="EJ121" i="11"/>
  <c r="HC121" i="11"/>
  <c r="CY122" i="11"/>
  <c r="BO122" i="11"/>
  <c r="AE122" i="11"/>
  <c r="FS122" i="11"/>
  <c r="EJ122" i="11"/>
  <c r="HC122" i="11"/>
  <c r="CY123" i="11"/>
  <c r="BO123" i="11"/>
  <c r="AE123" i="11"/>
  <c r="FS123" i="11"/>
  <c r="EJ123" i="11"/>
  <c r="HC123" i="11"/>
  <c r="CY124" i="11"/>
  <c r="BO124" i="11"/>
  <c r="AE124" i="11"/>
  <c r="FS124" i="11"/>
  <c r="EJ124" i="11"/>
  <c r="HC124" i="11"/>
  <c r="CY125" i="11"/>
  <c r="BO125" i="11"/>
  <c r="AE125" i="11"/>
  <c r="FS125" i="11"/>
  <c r="EJ125" i="11"/>
  <c r="HC125" i="11"/>
  <c r="CY126" i="11"/>
  <c r="BO126" i="11"/>
  <c r="AE126" i="11"/>
  <c r="FS126" i="11"/>
  <c r="EJ126" i="11"/>
  <c r="HC126" i="11"/>
  <c r="CY127" i="11"/>
  <c r="BO127" i="11"/>
  <c r="AE127" i="11"/>
  <c r="FS127" i="11"/>
  <c r="EJ127" i="11"/>
  <c r="HC127" i="11"/>
  <c r="CY128" i="11"/>
  <c r="BO128" i="11"/>
  <c r="AE128" i="11"/>
  <c r="FS128" i="11"/>
  <c r="EJ128" i="11"/>
  <c r="HC128" i="11"/>
  <c r="CY129" i="11"/>
  <c r="BO129" i="11"/>
  <c r="AE129" i="11"/>
  <c r="FS129" i="11"/>
  <c r="EJ129" i="11"/>
  <c r="HC129" i="11"/>
  <c r="CY130" i="11"/>
  <c r="BO130" i="11"/>
  <c r="AE130" i="11"/>
  <c r="FS130" i="11"/>
  <c r="EJ130" i="11"/>
  <c r="HC130" i="11"/>
  <c r="CY131" i="11"/>
  <c r="BO131" i="11"/>
  <c r="AE131" i="11"/>
  <c r="FS131" i="11"/>
  <c r="EJ131" i="11"/>
  <c r="HC131" i="11"/>
  <c r="CY132" i="11"/>
  <c r="BO132" i="11"/>
  <c r="AE132" i="11"/>
  <c r="FS132" i="11"/>
  <c r="EJ132" i="11"/>
  <c r="HC132" i="11"/>
  <c r="CY133" i="11"/>
  <c r="BO133" i="11"/>
  <c r="AE133" i="11"/>
  <c r="FS133" i="11"/>
  <c r="EJ133" i="11"/>
  <c r="HC133" i="11"/>
  <c r="CY134" i="11"/>
  <c r="BO134" i="11"/>
  <c r="AE134" i="11"/>
  <c r="FS134" i="11"/>
  <c r="EJ134" i="11"/>
  <c r="HC134" i="11"/>
  <c r="CY135" i="11"/>
  <c r="BO135" i="11"/>
  <c r="AE135" i="11"/>
  <c r="FS135" i="11"/>
  <c r="EJ135" i="11"/>
  <c r="HC135" i="11"/>
  <c r="CY136" i="11"/>
  <c r="BO136" i="11"/>
  <c r="AE136" i="11"/>
  <c r="FS136" i="11"/>
  <c r="EJ136" i="11"/>
  <c r="HC136" i="11"/>
  <c r="CY137" i="11"/>
  <c r="BO137" i="11"/>
  <c r="AE137" i="11"/>
  <c r="FS137" i="11"/>
  <c r="EJ137" i="11"/>
  <c r="HC137" i="11"/>
  <c r="CY138" i="11"/>
  <c r="BO138" i="11"/>
  <c r="AE138" i="11"/>
  <c r="FS138" i="11"/>
  <c r="EJ138" i="11"/>
  <c r="HC138" i="11"/>
  <c r="CY139" i="11"/>
  <c r="BO139" i="11"/>
  <c r="AE139" i="11"/>
  <c r="FS139" i="11"/>
  <c r="EJ139" i="11"/>
  <c r="HC139" i="11"/>
  <c r="CY140" i="11"/>
  <c r="BO140" i="11"/>
  <c r="AE140" i="11"/>
  <c r="FS140" i="11"/>
  <c r="EJ140" i="11"/>
  <c r="HC140" i="11"/>
  <c r="CY141" i="11"/>
  <c r="BO141" i="11"/>
  <c r="AE141" i="11"/>
  <c r="FS141" i="11"/>
  <c r="EJ141" i="11"/>
  <c r="HC141" i="11"/>
  <c r="CY142" i="11"/>
  <c r="BO142" i="11"/>
  <c r="AE142" i="11"/>
  <c r="FS142" i="11"/>
  <c r="EJ142" i="11"/>
  <c r="HC142" i="11"/>
  <c r="CY143" i="11"/>
  <c r="BO143" i="11"/>
  <c r="AE143" i="11"/>
  <c r="FS143" i="11"/>
  <c r="EJ143" i="11"/>
  <c r="HC143" i="11"/>
  <c r="CY144" i="11"/>
  <c r="BO144" i="11"/>
  <c r="AE144" i="11"/>
  <c r="FS144" i="11"/>
  <c r="EJ144" i="11"/>
  <c r="HC144" i="11"/>
  <c r="CY145" i="11"/>
  <c r="BO145" i="11"/>
  <c r="AE145" i="11"/>
  <c r="FS145" i="11"/>
  <c r="EJ145" i="11"/>
  <c r="HC145" i="11"/>
  <c r="CY146" i="11"/>
  <c r="BO146" i="11"/>
  <c r="AE146" i="11"/>
  <c r="FS146" i="11"/>
  <c r="EJ146" i="11"/>
  <c r="HC146" i="11"/>
  <c r="CY147" i="11"/>
  <c r="BO147" i="11"/>
  <c r="AE147" i="11"/>
  <c r="FS147" i="11"/>
  <c r="EJ147" i="11"/>
  <c r="HC147" i="11"/>
  <c r="CY148" i="11"/>
  <c r="BO148" i="11"/>
  <c r="AE148" i="11"/>
  <c r="FS148" i="11"/>
  <c r="EJ148" i="11"/>
  <c r="HC148" i="11"/>
  <c r="CY149" i="11"/>
  <c r="BO149" i="11"/>
  <c r="AE149" i="11"/>
  <c r="FS149" i="11"/>
  <c r="EJ149" i="11"/>
  <c r="HC149" i="11"/>
  <c r="CY150" i="11"/>
  <c r="BO150" i="11"/>
  <c r="AE150" i="11"/>
  <c r="FS150" i="11"/>
  <c r="EJ150" i="11"/>
  <c r="HC150" i="11"/>
  <c r="CY151" i="11"/>
  <c r="BO151" i="11"/>
  <c r="AE151" i="11"/>
  <c r="FS151" i="11"/>
  <c r="EJ151" i="11"/>
  <c r="HC151" i="11"/>
  <c r="CY152" i="11"/>
  <c r="BO152" i="11"/>
  <c r="AE152" i="11"/>
  <c r="FS152" i="11"/>
  <c r="EJ152" i="11"/>
  <c r="HC152" i="11"/>
  <c r="CY153" i="11"/>
  <c r="BO153" i="11"/>
  <c r="AE153" i="11"/>
  <c r="FS153" i="11"/>
  <c r="EJ153" i="11"/>
  <c r="HC153" i="11"/>
  <c r="CY154" i="11"/>
  <c r="BO154" i="11"/>
  <c r="AE154" i="11"/>
  <c r="FS154" i="11"/>
  <c r="EJ154" i="11"/>
  <c r="HC154" i="11"/>
  <c r="CY155" i="11"/>
  <c r="BO155" i="11"/>
  <c r="AE155" i="11"/>
  <c r="FS155" i="11"/>
  <c r="EJ155" i="11"/>
  <c r="HC155" i="11"/>
  <c r="CY156" i="11"/>
  <c r="BO156" i="11"/>
  <c r="AE156" i="11"/>
  <c r="FS156" i="11"/>
  <c r="EJ156" i="11"/>
  <c r="HC156" i="11"/>
  <c r="CY157" i="11"/>
  <c r="BO157" i="11"/>
  <c r="AE157" i="11"/>
  <c r="FS157" i="11"/>
  <c r="EJ157" i="11"/>
  <c r="HC157" i="11"/>
  <c r="CY158" i="11"/>
  <c r="BO158" i="11"/>
  <c r="AE158" i="11"/>
  <c r="FS158" i="11"/>
  <c r="EJ158" i="11"/>
  <c r="HC158" i="11"/>
  <c r="CY159" i="11"/>
  <c r="BO159" i="11"/>
  <c r="AE159" i="11"/>
  <c r="FS159" i="11"/>
  <c r="EJ159" i="11"/>
  <c r="HC159" i="11"/>
  <c r="CY160" i="11"/>
  <c r="BO160" i="11"/>
  <c r="AE160" i="11"/>
  <c r="FS160" i="11"/>
  <c r="EJ160" i="11"/>
  <c r="HC160" i="11"/>
  <c r="CY161" i="11"/>
  <c r="BO161" i="11"/>
  <c r="AE161" i="11"/>
  <c r="FS161" i="11"/>
  <c r="EJ161" i="11"/>
  <c r="HC161" i="11"/>
  <c r="CY162" i="11"/>
  <c r="BO162" i="11"/>
  <c r="AE162" i="11"/>
  <c r="FS162" i="11"/>
  <c r="EJ162" i="11"/>
  <c r="HC162" i="11"/>
  <c r="CY163" i="11"/>
  <c r="BO163" i="11"/>
  <c r="AE163" i="11"/>
  <c r="FS163" i="11"/>
  <c r="EJ163" i="11"/>
  <c r="HC163" i="11"/>
  <c r="CY164" i="11"/>
  <c r="BO164" i="11"/>
  <c r="AE164" i="11"/>
  <c r="FS164" i="11"/>
  <c r="EJ164" i="11"/>
  <c r="HC164" i="11"/>
  <c r="CY165" i="11"/>
  <c r="BO165" i="11"/>
  <c r="AE165" i="11"/>
  <c r="FS165" i="11"/>
  <c r="EJ165" i="11"/>
  <c r="HC165" i="11"/>
  <c r="CY166" i="11"/>
  <c r="BO166" i="11"/>
  <c r="AE166" i="11"/>
  <c r="FS166" i="11"/>
  <c r="EJ166" i="11"/>
  <c r="HC166" i="11"/>
  <c r="CY167" i="11"/>
  <c r="BO167" i="11"/>
  <c r="AE167" i="11"/>
  <c r="FS167" i="11"/>
  <c r="EJ167" i="11"/>
  <c r="HC167" i="11"/>
  <c r="CY168" i="11"/>
  <c r="BO168" i="11"/>
  <c r="AE168" i="11"/>
  <c r="FS168" i="11"/>
  <c r="EJ168" i="11"/>
  <c r="HC168" i="11"/>
  <c r="CY169" i="11"/>
  <c r="BO169" i="11"/>
  <c r="AE169" i="11"/>
  <c r="FS169" i="11"/>
  <c r="EJ169" i="11"/>
  <c r="HC169" i="11"/>
  <c r="CY170" i="11"/>
  <c r="BO170" i="11"/>
  <c r="AE170" i="11"/>
  <c r="FS170" i="11"/>
  <c r="EJ170" i="11"/>
  <c r="HC170" i="11"/>
  <c r="CY171" i="11"/>
  <c r="BO171" i="11"/>
  <c r="AE171" i="11"/>
  <c r="FS171" i="11"/>
  <c r="EJ171" i="11"/>
  <c r="HC171" i="11"/>
  <c r="CY172" i="11"/>
  <c r="BO172" i="11"/>
  <c r="AE172" i="11"/>
  <c r="FS172" i="11"/>
  <c r="EJ172" i="11"/>
  <c r="HC172" i="11"/>
  <c r="CY173" i="11"/>
  <c r="BO173" i="11"/>
  <c r="AE173" i="11"/>
  <c r="FS173" i="11"/>
  <c r="EJ173" i="11"/>
  <c r="HC173" i="11"/>
  <c r="CY174" i="11"/>
  <c r="BO174" i="11"/>
  <c r="AE174" i="11"/>
  <c r="FS174" i="11"/>
  <c r="EJ174" i="11"/>
  <c r="HC174" i="11"/>
  <c r="CY175" i="11"/>
  <c r="BO175" i="11"/>
  <c r="AE175" i="11"/>
  <c r="FS175" i="11"/>
  <c r="EJ175" i="11"/>
  <c r="HC175" i="11"/>
  <c r="CY176" i="11"/>
  <c r="BO176" i="11"/>
  <c r="AE176" i="11"/>
  <c r="FS176" i="11"/>
  <c r="EJ176" i="11"/>
  <c r="HC176" i="11"/>
  <c r="CY177" i="11"/>
  <c r="BO177" i="11"/>
  <c r="AE177" i="11"/>
  <c r="FS177" i="11"/>
  <c r="EJ177" i="11"/>
  <c r="HC177" i="11"/>
  <c r="CY178" i="11"/>
  <c r="BO178" i="11"/>
  <c r="AE178" i="11"/>
  <c r="FS178" i="11"/>
  <c r="EJ178" i="11"/>
  <c r="HC178" i="11"/>
  <c r="CY179" i="11"/>
  <c r="BO179" i="11"/>
  <c r="AE179" i="11"/>
  <c r="FS179" i="11"/>
  <c r="EJ179" i="11"/>
  <c r="HC179" i="11"/>
  <c r="CY180" i="11"/>
  <c r="BO180" i="11"/>
  <c r="AE180" i="11"/>
  <c r="FS180" i="11"/>
  <c r="EJ180" i="11"/>
  <c r="HC180" i="11"/>
  <c r="CY181" i="11"/>
  <c r="BO181" i="11"/>
  <c r="AE181" i="11"/>
  <c r="FS181" i="11"/>
  <c r="EJ181" i="11"/>
  <c r="HC181" i="11"/>
  <c r="CY182" i="11"/>
  <c r="BO182" i="11"/>
  <c r="AE182" i="11"/>
  <c r="FS182" i="11"/>
  <c r="EJ182" i="11"/>
  <c r="HC182" i="11"/>
  <c r="CY183" i="11"/>
  <c r="BO183" i="11"/>
  <c r="AE183" i="11"/>
  <c r="FS183" i="11"/>
  <c r="EJ183" i="11"/>
  <c r="HC183" i="11"/>
  <c r="CY184" i="11"/>
  <c r="BO184" i="11"/>
  <c r="AE184" i="11"/>
  <c r="FS184" i="11"/>
  <c r="EJ184" i="11"/>
  <c r="HC184" i="11"/>
  <c r="CY185" i="11"/>
  <c r="BO185" i="11"/>
  <c r="AE185" i="11"/>
  <c r="FS185" i="11"/>
  <c r="EJ185" i="11"/>
  <c r="HC185" i="11"/>
  <c r="CY186" i="11"/>
  <c r="BO186" i="11"/>
  <c r="AE186" i="11"/>
  <c r="FS186" i="11"/>
  <c r="EJ186" i="11"/>
  <c r="HC186" i="11"/>
  <c r="CY187" i="11"/>
  <c r="BO187" i="11"/>
  <c r="AE187" i="11"/>
  <c r="FS187" i="11"/>
  <c r="EJ187" i="11"/>
  <c r="HC187" i="11"/>
  <c r="CY188" i="11"/>
  <c r="BO188" i="11"/>
  <c r="AE188" i="11"/>
  <c r="FS188" i="11"/>
  <c r="EJ188" i="11"/>
  <c r="HC188" i="11"/>
  <c r="CY189" i="11"/>
  <c r="BO189" i="11"/>
  <c r="AE189" i="11"/>
  <c r="FS189" i="11"/>
  <c r="EJ189" i="11"/>
  <c r="HC189" i="11"/>
  <c r="CY190" i="11"/>
  <c r="BO190" i="11"/>
  <c r="AE190" i="11"/>
  <c r="FS190" i="11"/>
  <c r="EJ190" i="11"/>
  <c r="HC190" i="11"/>
  <c r="CY191" i="11"/>
  <c r="BO191" i="11"/>
  <c r="AE191" i="11"/>
  <c r="FS191" i="11"/>
  <c r="EJ191" i="11"/>
  <c r="HC191" i="11"/>
  <c r="CY192" i="11"/>
  <c r="BO192" i="11"/>
  <c r="AE192" i="11"/>
  <c r="FS192" i="11"/>
  <c r="EJ192" i="11"/>
  <c r="HC192" i="11"/>
  <c r="CY193" i="11"/>
  <c r="BO193" i="11"/>
  <c r="AE193" i="11"/>
  <c r="FS193" i="11"/>
  <c r="EJ193" i="11"/>
  <c r="HC193" i="11"/>
  <c r="CY194" i="11"/>
  <c r="BO194" i="11"/>
  <c r="AE194" i="11"/>
  <c r="FS194" i="11"/>
  <c r="EJ194" i="11"/>
  <c r="HC194" i="11"/>
  <c r="CY195" i="11"/>
  <c r="BO195" i="11"/>
  <c r="AE195" i="11"/>
  <c r="FS195" i="11"/>
  <c r="EJ195" i="11"/>
  <c r="HC195" i="11"/>
  <c r="CY196" i="11"/>
  <c r="BO196" i="11"/>
  <c r="AE196" i="11"/>
  <c r="FS196" i="11"/>
  <c r="EJ196" i="11"/>
  <c r="HC196" i="11"/>
  <c r="CY197" i="11"/>
  <c r="BO197" i="11"/>
  <c r="AE197" i="11"/>
  <c r="FS197" i="11"/>
  <c r="EJ197" i="11"/>
  <c r="HC197" i="11"/>
  <c r="CY198" i="11"/>
  <c r="BO198" i="11"/>
  <c r="AE198" i="11"/>
  <c r="FS198" i="11"/>
  <c r="EJ198" i="11"/>
  <c r="HC198" i="11"/>
  <c r="CY199" i="11"/>
  <c r="BO199" i="11"/>
  <c r="AE199" i="11"/>
  <c r="FS199" i="11"/>
  <c r="EJ199" i="11"/>
  <c r="HC199" i="11"/>
  <c r="CY200" i="11"/>
  <c r="BO200" i="11"/>
  <c r="AE200" i="11"/>
  <c r="FS200" i="11"/>
  <c r="EJ200" i="11"/>
  <c r="HC200" i="11"/>
  <c r="CY201" i="11"/>
  <c r="BO201" i="11"/>
  <c r="AE201" i="11"/>
  <c r="FS201" i="11"/>
  <c r="EJ201" i="11"/>
  <c r="HC201" i="11"/>
  <c r="CY202" i="11"/>
  <c r="BO202" i="11"/>
  <c r="AE202" i="11"/>
  <c r="FS202" i="11"/>
  <c r="EJ202" i="11"/>
  <c r="HC202" i="11"/>
  <c r="CY203" i="11"/>
  <c r="BO203" i="11"/>
  <c r="AE203" i="11"/>
  <c r="FS203" i="11"/>
  <c r="EJ203" i="11"/>
  <c r="HC203" i="11"/>
  <c r="CY204" i="11"/>
  <c r="BO204" i="11"/>
  <c r="AE204" i="11"/>
  <c r="FS204" i="11"/>
  <c r="EJ204" i="11"/>
  <c r="HC204" i="11"/>
  <c r="CY205" i="11"/>
  <c r="BO205" i="11"/>
  <c r="AE205" i="11"/>
  <c r="FS205" i="11"/>
  <c r="EJ205" i="11"/>
  <c r="HC205" i="11"/>
  <c r="CY206" i="11"/>
  <c r="BO206" i="11"/>
  <c r="AE206" i="11"/>
  <c r="FS206" i="11"/>
  <c r="EJ206" i="11"/>
  <c r="HC206" i="11"/>
  <c r="CY207" i="11"/>
  <c r="BO207" i="11"/>
  <c r="AE207" i="11"/>
  <c r="FS207" i="11"/>
  <c r="EJ207" i="11"/>
  <c r="HC207" i="11"/>
  <c r="CY208" i="11"/>
  <c r="BO208" i="11"/>
  <c r="AE208" i="11"/>
  <c r="FS208" i="11"/>
  <c r="EJ208" i="11"/>
  <c r="HC208" i="11"/>
  <c r="CY209" i="11"/>
  <c r="BO209" i="11"/>
  <c r="AE209" i="11"/>
  <c r="FS209" i="11"/>
  <c r="EJ209" i="11"/>
  <c r="HC209" i="11"/>
  <c r="CY210" i="11"/>
  <c r="BO210" i="11"/>
  <c r="AE210" i="11"/>
  <c r="FS210" i="11"/>
  <c r="EJ210" i="11"/>
  <c r="HC210" i="11"/>
  <c r="CY211" i="11"/>
  <c r="BO211" i="11"/>
  <c r="AE211" i="11"/>
  <c r="FS211" i="11"/>
  <c r="EJ211" i="11"/>
  <c r="HC211" i="11"/>
  <c r="CY212" i="11"/>
  <c r="BO212" i="11"/>
  <c r="AE212" i="11"/>
  <c r="FS212" i="11"/>
  <c r="EJ212" i="11"/>
  <c r="HC212" i="11"/>
  <c r="CY213" i="11"/>
  <c r="BO213" i="11"/>
  <c r="AE213" i="11"/>
  <c r="FS213" i="11"/>
  <c r="EJ213" i="11"/>
  <c r="HC213" i="11"/>
  <c r="CY214" i="11"/>
  <c r="BO214" i="11"/>
  <c r="AE214" i="11"/>
  <c r="FS214" i="11"/>
  <c r="EJ214" i="11"/>
  <c r="HC214" i="11"/>
  <c r="CY215" i="11"/>
  <c r="BO215" i="11"/>
  <c r="AE215" i="11"/>
  <c r="FS215" i="11"/>
  <c r="EJ215" i="11"/>
  <c r="HC215" i="11"/>
  <c r="CY216" i="11"/>
  <c r="BO216" i="11"/>
  <c r="AE216" i="11"/>
  <c r="FS216" i="11"/>
  <c r="EJ216" i="11"/>
  <c r="HC216" i="11"/>
  <c r="CY217" i="11"/>
  <c r="BO217" i="11"/>
  <c r="AE217" i="11"/>
  <c r="FS217" i="11"/>
  <c r="EJ217" i="11"/>
  <c r="HC217" i="11"/>
  <c r="CY218" i="11"/>
  <c r="BO218" i="11"/>
  <c r="AE218" i="11"/>
  <c r="FS218" i="11"/>
  <c r="EJ218" i="11"/>
  <c r="HC218" i="11"/>
  <c r="CY219" i="11"/>
  <c r="BO219" i="11"/>
  <c r="AE219" i="11"/>
  <c r="FS219" i="11"/>
  <c r="EJ219" i="11"/>
  <c r="HC219" i="11"/>
  <c r="CY220" i="11"/>
  <c r="BO220" i="11"/>
  <c r="AE220" i="11"/>
  <c r="FS220" i="11"/>
  <c r="EJ220" i="11"/>
  <c r="HC220" i="11"/>
  <c r="CY221" i="11"/>
  <c r="BO221" i="11"/>
  <c r="AE221" i="11"/>
  <c r="FS221" i="11"/>
  <c r="EJ221" i="11"/>
  <c r="HC221" i="11"/>
  <c r="CY222" i="11"/>
  <c r="BO222" i="11"/>
  <c r="AE222" i="11"/>
  <c r="FS222" i="11"/>
  <c r="EJ222" i="11"/>
  <c r="HC222" i="11"/>
  <c r="CY223" i="11"/>
  <c r="BO223" i="11"/>
  <c r="AE223" i="11"/>
  <c r="FS223" i="11"/>
  <c r="EJ223" i="11"/>
  <c r="HC223" i="11"/>
  <c r="CY224" i="11"/>
  <c r="BO224" i="11"/>
  <c r="AE224" i="11"/>
  <c r="FS224" i="11"/>
  <c r="EJ224" i="11"/>
  <c r="HC224" i="11"/>
  <c r="CY225" i="11"/>
  <c r="BO225" i="11"/>
  <c r="AE225" i="11"/>
  <c r="FS225" i="11"/>
  <c r="EJ225" i="11"/>
  <c r="HC225" i="11"/>
  <c r="CY226" i="11"/>
  <c r="BO226" i="11"/>
  <c r="AE226" i="11"/>
  <c r="FS226" i="11"/>
  <c r="EJ226" i="11"/>
  <c r="HC226" i="11"/>
  <c r="CY227" i="11"/>
  <c r="BO227" i="11"/>
  <c r="AE227" i="11"/>
  <c r="FS227" i="11"/>
  <c r="EJ227" i="11"/>
  <c r="HC227" i="11"/>
  <c r="CY228" i="11"/>
  <c r="BO228" i="11"/>
  <c r="AE228" i="11"/>
  <c r="FS228" i="11"/>
  <c r="EJ228" i="11"/>
  <c r="HC228" i="11"/>
  <c r="CY229" i="11"/>
  <c r="BO229" i="11"/>
  <c r="AE229" i="11"/>
  <c r="FS229" i="11"/>
  <c r="EJ229" i="11"/>
  <c r="HC229" i="11"/>
  <c r="CY230" i="11"/>
  <c r="BO230" i="11"/>
  <c r="AE230" i="11"/>
  <c r="FS230" i="11"/>
  <c r="EJ230" i="11"/>
  <c r="HC230" i="11"/>
  <c r="CY231" i="11"/>
  <c r="BO231" i="11"/>
  <c r="AE231" i="11"/>
  <c r="FS231" i="11"/>
  <c r="EJ231" i="11"/>
  <c r="HC231" i="11"/>
  <c r="CY232" i="11"/>
  <c r="BO232" i="11"/>
  <c r="AE232" i="11"/>
  <c r="FS232" i="11"/>
  <c r="EJ232" i="11"/>
  <c r="HC232" i="11"/>
  <c r="CY233" i="11"/>
  <c r="BO233" i="11"/>
  <c r="AE233" i="11"/>
  <c r="FS233" i="11"/>
  <c r="EJ233" i="11"/>
  <c r="HC233" i="11"/>
  <c r="CY234" i="11"/>
  <c r="BO234" i="11"/>
  <c r="AE234" i="11"/>
  <c r="FS234" i="11"/>
  <c r="EJ234" i="11"/>
  <c r="HC234" i="11"/>
  <c r="CY235" i="11"/>
  <c r="BO235" i="11"/>
  <c r="AE235" i="11"/>
  <c r="FS235" i="11"/>
  <c r="EJ235" i="11"/>
  <c r="HC235" i="11"/>
  <c r="CY236" i="11"/>
  <c r="BO236" i="11"/>
  <c r="AE236" i="11"/>
  <c r="FS236" i="11"/>
  <c r="EJ236" i="11"/>
  <c r="HC236" i="11"/>
  <c r="CY237" i="11"/>
  <c r="BO237" i="11"/>
  <c r="AE237" i="11"/>
  <c r="FS237" i="11"/>
  <c r="EJ237" i="11"/>
  <c r="HC237" i="11"/>
  <c r="CY238" i="11"/>
  <c r="BO238" i="11"/>
  <c r="AE238" i="11"/>
  <c r="FS238" i="11"/>
  <c r="EJ238" i="11"/>
  <c r="HC238" i="11"/>
  <c r="CY239" i="11"/>
  <c r="BO239" i="11"/>
  <c r="AE239" i="11"/>
  <c r="FS239" i="11"/>
  <c r="EJ239" i="11"/>
  <c r="HC239" i="11"/>
  <c r="CY240" i="11"/>
  <c r="BO240" i="11"/>
  <c r="AE240" i="11"/>
  <c r="FS240" i="11"/>
  <c r="EJ240" i="11"/>
  <c r="HC240" i="11"/>
  <c r="CY241" i="11"/>
  <c r="BO241" i="11"/>
  <c r="AE241" i="11"/>
  <c r="FS241" i="11"/>
  <c r="EJ241" i="11"/>
  <c r="HC241" i="11"/>
  <c r="CY242" i="11"/>
  <c r="BO242" i="11"/>
  <c r="AE242" i="11"/>
  <c r="FS242" i="11"/>
  <c r="EJ242" i="11"/>
  <c r="HC242" i="11"/>
  <c r="CY243" i="11"/>
  <c r="BO243" i="11"/>
  <c r="AE243" i="11"/>
  <c r="FS243" i="11"/>
  <c r="EJ243" i="11"/>
  <c r="HC243" i="11"/>
  <c r="CY244" i="11"/>
  <c r="BO244" i="11"/>
  <c r="AE244" i="11"/>
  <c r="FS244" i="11"/>
  <c r="EJ244" i="11"/>
  <c r="HC244" i="11"/>
  <c r="CY245" i="11"/>
  <c r="BO245" i="11"/>
  <c r="AE245" i="11"/>
  <c r="FS245" i="11"/>
  <c r="EJ245" i="11"/>
  <c r="HC245" i="11"/>
  <c r="CY246" i="11"/>
  <c r="BO246" i="11"/>
  <c r="AE246" i="11"/>
  <c r="FS246" i="11"/>
  <c r="EJ246" i="11"/>
  <c r="HC246" i="11"/>
  <c r="CY247" i="11"/>
  <c r="BO247" i="11"/>
  <c r="AE247" i="11"/>
  <c r="FS247" i="11"/>
  <c r="EJ247" i="11"/>
  <c r="HC247" i="11"/>
  <c r="CY248" i="11"/>
  <c r="BO248" i="11"/>
  <c r="AE248" i="11"/>
  <c r="FS248" i="11"/>
  <c r="EJ248" i="11"/>
  <c r="HC248" i="11"/>
  <c r="CY249" i="11"/>
  <c r="BO249" i="11"/>
  <c r="AE249" i="11"/>
  <c r="FS249" i="11"/>
  <c r="EJ249" i="11"/>
  <c r="HC249" i="11"/>
  <c r="CY250" i="11"/>
  <c r="BO250" i="11"/>
  <c r="AE250" i="11"/>
  <c r="FS250" i="11"/>
  <c r="EJ250" i="11"/>
  <c r="HC250" i="11"/>
  <c r="CY251" i="11"/>
  <c r="BO251" i="11"/>
  <c r="AE251" i="11"/>
  <c r="FS251" i="11"/>
  <c r="EJ251" i="11"/>
  <c r="HC251" i="11"/>
  <c r="CY252" i="11"/>
  <c r="BO252" i="11"/>
  <c r="AE252" i="11"/>
  <c r="FS252" i="11"/>
  <c r="EJ252" i="11"/>
  <c r="HC252" i="11"/>
  <c r="CY253" i="11"/>
  <c r="BO253" i="11"/>
  <c r="AE253" i="11"/>
  <c r="FS253" i="11"/>
  <c r="EJ253" i="11"/>
  <c r="HC253" i="11"/>
  <c r="CY254" i="11"/>
  <c r="BO254" i="11"/>
  <c r="AE254" i="11"/>
  <c r="FS254" i="11"/>
  <c r="EJ254" i="11"/>
  <c r="HC254" i="11"/>
  <c r="CY255" i="11"/>
  <c r="BO255" i="11"/>
  <c r="AE255" i="11"/>
  <c r="FS255" i="11"/>
  <c r="EJ255" i="11"/>
  <c r="HC255" i="11"/>
  <c r="CY256" i="11"/>
  <c r="BO256" i="11"/>
  <c r="AE256" i="11"/>
  <c r="FS256" i="11"/>
  <c r="EJ256" i="11"/>
  <c r="HC256" i="11"/>
  <c r="CY257" i="11"/>
  <c r="BO257" i="11"/>
  <c r="AE257" i="11"/>
  <c r="FS257" i="11"/>
  <c r="EJ257" i="11"/>
  <c r="HC257" i="11"/>
  <c r="CY258" i="11"/>
  <c r="BO258" i="11"/>
  <c r="AE258" i="11"/>
  <c r="FS258" i="11"/>
  <c r="EJ258" i="11"/>
  <c r="HC258" i="11"/>
  <c r="CY259" i="11"/>
  <c r="BO259" i="11"/>
  <c r="AE259" i="11"/>
  <c r="FS259" i="11"/>
  <c r="EJ259" i="11"/>
  <c r="HC259" i="11"/>
  <c r="CY260" i="11"/>
  <c r="BO260" i="11"/>
  <c r="AE260" i="11"/>
  <c r="FS260" i="11"/>
  <c r="EJ260" i="11"/>
  <c r="HC260" i="11"/>
  <c r="CY261" i="11"/>
  <c r="BO261" i="11"/>
  <c r="AE261" i="11"/>
  <c r="FS261" i="11"/>
  <c r="EJ261" i="11"/>
  <c r="HC261" i="11"/>
  <c r="CY262" i="11"/>
  <c r="BO262" i="11"/>
  <c r="AE262" i="11"/>
  <c r="FS262" i="11"/>
  <c r="EJ262" i="11"/>
  <c r="HC262" i="11"/>
  <c r="CY263" i="11"/>
  <c r="BO263" i="11"/>
  <c r="AE263" i="11"/>
  <c r="FS263" i="11"/>
  <c r="EJ263" i="11"/>
  <c r="HC263" i="11"/>
  <c r="CY264" i="11"/>
  <c r="BO264" i="11"/>
  <c r="AE264" i="11"/>
  <c r="FS264" i="11"/>
  <c r="EJ264" i="11"/>
  <c r="HC264" i="11"/>
  <c r="CY265" i="11"/>
  <c r="BO265" i="11"/>
  <c r="AE265" i="11"/>
  <c r="FS265" i="11"/>
  <c r="EJ265" i="11"/>
  <c r="HC265" i="11"/>
  <c r="CY266" i="11"/>
  <c r="BO266" i="11"/>
  <c r="AE266" i="11"/>
  <c r="FS266" i="11"/>
  <c r="EJ266" i="11"/>
  <c r="HC266" i="11"/>
  <c r="CY267" i="11"/>
  <c r="BO267" i="11"/>
  <c r="AE267" i="11"/>
  <c r="FS267" i="11"/>
  <c r="EJ267" i="11"/>
  <c r="HC267" i="11"/>
  <c r="CY268" i="11"/>
  <c r="BO268" i="11"/>
  <c r="AE268" i="11"/>
  <c r="FS268" i="11"/>
  <c r="EJ268" i="11"/>
  <c r="HC268" i="11"/>
  <c r="CY269" i="11"/>
  <c r="BO269" i="11"/>
  <c r="AE269" i="11"/>
  <c r="FS269" i="11"/>
  <c r="EJ269" i="11"/>
  <c r="HC269" i="11"/>
  <c r="CY270" i="11"/>
  <c r="BO270" i="11"/>
  <c r="AE270" i="11"/>
  <c r="FS270" i="11"/>
  <c r="EJ270" i="11"/>
  <c r="HC270" i="11"/>
  <c r="CY271" i="11"/>
  <c r="BO271" i="11"/>
  <c r="AE271" i="11"/>
  <c r="FS271" i="11"/>
  <c r="EJ271" i="11"/>
  <c r="HC271" i="11"/>
  <c r="CY272" i="11"/>
  <c r="BO272" i="11"/>
  <c r="AE272" i="11"/>
  <c r="FS272" i="11"/>
  <c r="EJ272" i="11"/>
  <c r="HC272" i="11"/>
  <c r="CY273" i="11"/>
  <c r="BO273" i="11"/>
  <c r="AE273" i="11"/>
  <c r="FS273" i="11"/>
  <c r="EJ273" i="11"/>
  <c r="HC273" i="11"/>
  <c r="CY274" i="11"/>
  <c r="BO274" i="11"/>
  <c r="AE274" i="11"/>
  <c r="FS274" i="11"/>
  <c r="EJ274" i="11"/>
  <c r="HC274" i="11"/>
  <c r="CY275" i="11"/>
  <c r="BO275" i="11"/>
  <c r="AE275" i="11"/>
  <c r="FS275" i="11"/>
  <c r="EJ275" i="11"/>
  <c r="HC275" i="11"/>
  <c r="CY276" i="11"/>
  <c r="BO276" i="11"/>
  <c r="AE276" i="11"/>
  <c r="FS276" i="11"/>
  <c r="EJ276" i="11"/>
  <c r="HC276" i="11"/>
  <c r="CY277" i="11"/>
  <c r="BO277" i="11"/>
  <c r="AE277" i="11"/>
  <c r="FS277" i="11"/>
  <c r="EJ277" i="11"/>
  <c r="HC277" i="11"/>
  <c r="CY278" i="11"/>
  <c r="BO278" i="11"/>
  <c r="AE278" i="11"/>
  <c r="FS278" i="11"/>
  <c r="EJ278" i="11"/>
  <c r="HC278" i="11"/>
  <c r="CY279" i="11"/>
  <c r="BO279" i="11"/>
  <c r="AE279" i="11"/>
  <c r="FS279" i="11"/>
  <c r="EJ279" i="11"/>
  <c r="HC279" i="11"/>
  <c r="CY280" i="11"/>
  <c r="BO280" i="11"/>
  <c r="AE280" i="11"/>
  <c r="FS280" i="11"/>
  <c r="EJ280" i="11"/>
  <c r="HC280" i="11"/>
  <c r="CY281" i="11"/>
  <c r="BO281" i="11"/>
  <c r="AE281" i="11"/>
  <c r="FS281" i="11"/>
  <c r="EJ281" i="11"/>
  <c r="HC281" i="11"/>
  <c r="CY282" i="11"/>
  <c r="BO282" i="11"/>
  <c r="AE282" i="11"/>
  <c r="FS282" i="11"/>
  <c r="EJ282" i="11"/>
  <c r="HC282" i="11"/>
  <c r="CY283" i="11"/>
  <c r="BO283" i="11"/>
  <c r="AE283" i="11"/>
  <c r="FS283" i="11"/>
  <c r="EJ283" i="11"/>
  <c r="HC283" i="11"/>
  <c r="CY284" i="11"/>
  <c r="BO284" i="11"/>
  <c r="AE284" i="11"/>
  <c r="FS284" i="11"/>
  <c r="EJ284" i="11"/>
  <c r="HC284" i="11"/>
  <c r="CY285" i="11"/>
  <c r="BO285" i="11"/>
  <c r="AE285" i="11"/>
  <c r="FS285" i="11"/>
  <c r="EJ285" i="11"/>
  <c r="HC285" i="11"/>
  <c r="CY286" i="11"/>
  <c r="BO286" i="11"/>
  <c r="AE286" i="11"/>
  <c r="FS286" i="11"/>
  <c r="EJ286" i="11"/>
  <c r="HC286" i="11"/>
  <c r="CY287" i="11"/>
  <c r="BO287" i="11"/>
  <c r="AE287" i="11"/>
  <c r="FS287" i="11"/>
  <c r="EJ287" i="11"/>
  <c r="HC287" i="11"/>
  <c r="CY288" i="11"/>
  <c r="BO288" i="11"/>
  <c r="AE288" i="11"/>
  <c r="FS288" i="11"/>
  <c r="EJ288" i="11"/>
  <c r="HC288" i="11"/>
  <c r="CY289" i="11"/>
  <c r="BO289" i="11"/>
  <c r="AE289" i="11"/>
  <c r="FS289" i="11"/>
  <c r="EJ289" i="11"/>
  <c r="HC289" i="11"/>
  <c r="CY290" i="11"/>
  <c r="BO290" i="11"/>
  <c r="AE290" i="11"/>
  <c r="FS290" i="11"/>
  <c r="EJ290" i="11"/>
  <c r="HC290" i="11"/>
  <c r="CY291" i="11"/>
  <c r="BO291" i="11"/>
  <c r="AE291" i="11"/>
  <c r="FS291" i="11"/>
  <c r="EJ291" i="11"/>
  <c r="HC291" i="11"/>
  <c r="CY292" i="11"/>
  <c r="BO292" i="11"/>
  <c r="AE292" i="11"/>
  <c r="FS292" i="11"/>
  <c r="EJ292" i="11"/>
  <c r="HC292" i="11"/>
  <c r="CY293" i="11"/>
  <c r="BO293" i="11"/>
  <c r="AE293" i="11"/>
  <c r="FS293" i="11"/>
  <c r="EJ293" i="11"/>
  <c r="HC293" i="11"/>
  <c r="CY294" i="11"/>
  <c r="BO294" i="11"/>
  <c r="AE294" i="11"/>
  <c r="FS294" i="11"/>
  <c r="EJ294" i="11"/>
  <c r="HC294" i="11"/>
  <c r="CY295" i="11"/>
  <c r="BO295" i="11"/>
  <c r="AE295" i="11"/>
  <c r="FS295" i="11"/>
  <c r="EJ295" i="11"/>
  <c r="HC295" i="11"/>
  <c r="CY296" i="11"/>
  <c r="BO296" i="11"/>
  <c r="AE296" i="11"/>
  <c r="FS296" i="11"/>
  <c r="EJ296" i="11"/>
  <c r="HC296" i="11"/>
  <c r="CY297" i="11"/>
  <c r="BO297" i="11"/>
  <c r="AE297" i="11"/>
  <c r="FS297" i="11"/>
  <c r="EJ297" i="11"/>
  <c r="HC297" i="11"/>
  <c r="CY298" i="11"/>
  <c r="BO298" i="11"/>
  <c r="AE298" i="11"/>
  <c r="FS298" i="11"/>
  <c r="EJ298" i="11"/>
  <c r="HC298" i="11"/>
  <c r="CY299" i="11"/>
  <c r="BO299" i="11"/>
  <c r="AE299" i="11"/>
  <c r="FS299" i="11"/>
  <c r="EJ299" i="11"/>
  <c r="HC299" i="11"/>
  <c r="CY300" i="11"/>
  <c r="BO300" i="11"/>
  <c r="AE300" i="11"/>
  <c r="FS300" i="11"/>
  <c r="EJ300" i="11"/>
  <c r="HC300" i="11"/>
  <c r="CY301" i="11"/>
  <c r="BO301" i="11"/>
  <c r="AE301" i="11"/>
  <c r="FS301" i="11"/>
  <c r="EJ301" i="11"/>
  <c r="HC301" i="11"/>
  <c r="CY302" i="11"/>
  <c r="BO302" i="11"/>
  <c r="AE302" i="11"/>
  <c r="FS302" i="11"/>
  <c r="EJ302" i="11"/>
  <c r="HC302" i="11"/>
  <c r="CY303" i="11"/>
  <c r="BO303" i="11"/>
  <c r="AE303" i="11"/>
  <c r="FS303" i="11"/>
  <c r="EJ303" i="11"/>
  <c r="HC303" i="11"/>
  <c r="CY304" i="11"/>
  <c r="BO304" i="11"/>
  <c r="AE304" i="11"/>
  <c r="FS304" i="11"/>
  <c r="EJ304" i="11"/>
  <c r="HC304" i="11"/>
  <c r="CY305" i="11"/>
  <c r="BO305" i="11"/>
  <c r="AE305" i="11"/>
  <c r="FS305" i="11"/>
  <c r="EJ305" i="11"/>
  <c r="HC305" i="11"/>
  <c r="CY306" i="11"/>
  <c r="BO306" i="11"/>
  <c r="AE306" i="11"/>
  <c r="FS306" i="11"/>
  <c r="EJ306" i="11"/>
  <c r="HC306" i="11"/>
  <c r="CY307" i="11"/>
  <c r="BO307" i="11"/>
  <c r="AE307" i="11"/>
  <c r="FS307" i="11"/>
  <c r="EJ307" i="11"/>
  <c r="HC307" i="11"/>
  <c r="CY308" i="11"/>
  <c r="BO308" i="11"/>
  <c r="AE308" i="11"/>
  <c r="FS308" i="11"/>
  <c r="EJ308" i="11"/>
  <c r="HC308" i="11"/>
  <c r="CY309" i="11"/>
  <c r="BO309" i="11"/>
  <c r="AE309" i="11"/>
  <c r="FS309" i="11"/>
  <c r="EJ309" i="11"/>
  <c r="HC309" i="11"/>
  <c r="CY310" i="11"/>
  <c r="BO310" i="11"/>
  <c r="AE310" i="11"/>
  <c r="FS310" i="11"/>
  <c r="EJ310" i="11"/>
  <c r="HC310" i="11"/>
  <c r="CY311" i="11"/>
  <c r="BO311" i="11"/>
  <c r="AE311" i="11"/>
  <c r="FS311" i="11"/>
  <c r="EJ311" i="11"/>
  <c r="HC311" i="11"/>
  <c r="CY312" i="11"/>
  <c r="BO312" i="11"/>
  <c r="AE312" i="11"/>
  <c r="FS312" i="11"/>
  <c r="EJ312" i="11"/>
  <c r="HC312" i="11"/>
  <c r="CY313" i="11"/>
  <c r="BO313" i="11"/>
  <c r="AE313" i="11"/>
  <c r="FS313" i="11"/>
  <c r="EJ313" i="11"/>
  <c r="HC313" i="11"/>
  <c r="CY314" i="11"/>
  <c r="BO314" i="11"/>
  <c r="AE314" i="11"/>
  <c r="FS314" i="11"/>
  <c r="EJ314" i="11"/>
  <c r="HC314" i="11"/>
  <c r="CY315" i="11"/>
  <c r="BO315" i="11"/>
  <c r="AE315" i="11"/>
  <c r="FS315" i="11"/>
  <c r="EJ315" i="11"/>
  <c r="HC315" i="11"/>
  <c r="CY316" i="11"/>
  <c r="BO316" i="11"/>
  <c r="AE316" i="11"/>
  <c r="FS316" i="11"/>
  <c r="EJ316" i="11"/>
  <c r="HC316" i="11"/>
  <c r="CY317" i="11"/>
  <c r="BO317" i="11"/>
  <c r="AE317" i="11"/>
  <c r="FS317" i="11"/>
  <c r="EJ317" i="11"/>
  <c r="HC317" i="11"/>
  <c r="CY318" i="11"/>
  <c r="BO318" i="11"/>
  <c r="AE318" i="11"/>
  <c r="FS318" i="11"/>
  <c r="EJ318" i="11"/>
  <c r="HC318" i="11"/>
  <c r="CY319" i="11"/>
  <c r="BO319" i="11"/>
  <c r="AE319" i="11"/>
  <c r="FS319" i="11"/>
  <c r="EJ319" i="11"/>
  <c r="HC319" i="11"/>
  <c r="CY320" i="11"/>
  <c r="BO320" i="11"/>
  <c r="AE320" i="11"/>
  <c r="FS320" i="11"/>
  <c r="EJ320" i="11"/>
  <c r="HC320" i="11"/>
  <c r="CY321" i="11"/>
  <c r="BO321" i="11"/>
  <c r="AE321" i="11"/>
  <c r="FS321" i="11"/>
  <c r="EJ321" i="11"/>
  <c r="HC321" i="11"/>
  <c r="CY322" i="11"/>
  <c r="BO322" i="11"/>
  <c r="AE322" i="11"/>
  <c r="FS322" i="11"/>
  <c r="EJ322" i="11"/>
  <c r="HC322" i="11"/>
  <c r="CY323" i="11"/>
  <c r="BO323" i="11"/>
  <c r="AE323" i="11"/>
  <c r="FS323" i="11"/>
  <c r="EJ323" i="11"/>
  <c r="HC323" i="11"/>
  <c r="CY324" i="11"/>
  <c r="BO324" i="11"/>
  <c r="AE324" i="11"/>
  <c r="FS324" i="11"/>
  <c r="EJ324" i="11"/>
  <c r="HC324" i="11"/>
  <c r="CY325" i="11"/>
  <c r="BO325" i="11"/>
  <c r="AE325" i="11"/>
  <c r="FS325" i="11"/>
  <c r="EJ325" i="11"/>
  <c r="HC325" i="11"/>
  <c r="CY326" i="11"/>
  <c r="BO326" i="11"/>
  <c r="AE326" i="11"/>
  <c r="FS326" i="11"/>
  <c r="EJ326" i="11"/>
  <c r="HC326" i="11"/>
  <c r="CY327" i="11"/>
  <c r="BO327" i="11"/>
  <c r="AE327" i="11"/>
  <c r="FS327" i="11"/>
  <c r="EJ327" i="11"/>
  <c r="HC327" i="11"/>
  <c r="CY328" i="11"/>
  <c r="BO328" i="11"/>
  <c r="AE328" i="11"/>
  <c r="FS328" i="11"/>
  <c r="EJ328" i="11"/>
  <c r="HC328" i="11"/>
  <c r="CY329" i="11"/>
  <c r="BO329" i="11"/>
  <c r="AE329" i="11"/>
  <c r="FS329" i="11"/>
  <c r="EJ329" i="11"/>
  <c r="HC329" i="11"/>
  <c r="CY330" i="11"/>
  <c r="BO330" i="11"/>
  <c r="AE330" i="11"/>
  <c r="FS330" i="11"/>
  <c r="EJ330" i="11"/>
  <c r="HC330" i="11"/>
  <c r="CY331" i="11"/>
  <c r="BO331" i="11"/>
  <c r="AE331" i="11"/>
  <c r="FS331" i="11"/>
  <c r="EJ331" i="11"/>
  <c r="HC331" i="11"/>
  <c r="FT331" i="11" l="1"/>
  <c r="EK331" i="11"/>
  <c r="HD331" i="11"/>
  <c r="CZ331" i="11"/>
  <c r="BP331" i="11"/>
  <c r="AF331" i="11"/>
  <c r="FT330" i="11"/>
  <c r="EK330" i="11"/>
  <c r="HD330" i="11"/>
  <c r="CZ330" i="11"/>
  <c r="BP330" i="11"/>
  <c r="AF330" i="11"/>
  <c r="FT329" i="11"/>
  <c r="EK329" i="11"/>
  <c r="HD329" i="11"/>
  <c r="CZ329" i="11"/>
  <c r="BP329" i="11"/>
  <c r="AF329" i="11"/>
  <c r="FT328" i="11"/>
  <c r="EK328" i="11"/>
  <c r="HD328" i="11"/>
  <c r="CZ328" i="11"/>
  <c r="BP328" i="11"/>
  <c r="AF328" i="11"/>
  <c r="FT327" i="11"/>
  <c r="EK327" i="11"/>
  <c r="HD327" i="11"/>
  <c r="CZ327" i="11"/>
  <c r="BP327" i="11"/>
  <c r="AF327" i="11"/>
  <c r="FT326" i="11"/>
  <c r="EK326" i="11"/>
  <c r="HD326" i="11"/>
  <c r="CZ326" i="11"/>
  <c r="BP326" i="11"/>
  <c r="AF326" i="11"/>
  <c r="FT325" i="11"/>
  <c r="EK325" i="11"/>
  <c r="HD325" i="11"/>
  <c r="CZ325" i="11"/>
  <c r="BP325" i="11"/>
  <c r="AF325" i="11"/>
  <c r="FT324" i="11"/>
  <c r="EK324" i="11"/>
  <c r="HD324" i="11"/>
  <c r="CZ324" i="11"/>
  <c r="BP324" i="11"/>
  <c r="AF324" i="11"/>
  <c r="FT323" i="11"/>
  <c r="EK323" i="11"/>
  <c r="HD323" i="11"/>
  <c r="CZ323" i="11"/>
  <c r="BP323" i="11"/>
  <c r="AF323" i="11"/>
  <c r="FT322" i="11"/>
  <c r="EK322" i="11"/>
  <c r="HD322" i="11"/>
  <c r="CZ322" i="11"/>
  <c r="BP322" i="11"/>
  <c r="AF322" i="11"/>
  <c r="FT321" i="11"/>
  <c r="EK321" i="11"/>
  <c r="HD321" i="11"/>
  <c r="CZ321" i="11"/>
  <c r="BP321" i="11"/>
  <c r="AF321" i="11"/>
  <c r="FT320" i="11"/>
  <c r="EK320" i="11"/>
  <c r="HD320" i="11"/>
  <c r="CZ320" i="11"/>
  <c r="BP320" i="11"/>
  <c r="AF320" i="11"/>
  <c r="FT319" i="11"/>
  <c r="EK319" i="11"/>
  <c r="HD319" i="11"/>
  <c r="CZ319" i="11"/>
  <c r="BP319" i="11"/>
  <c r="AF319" i="11"/>
  <c r="FT318" i="11"/>
  <c r="EK318" i="11"/>
  <c r="HD318" i="11"/>
  <c r="CZ318" i="11"/>
  <c r="BP318" i="11"/>
  <c r="AF318" i="11"/>
  <c r="FT317" i="11"/>
  <c r="EK317" i="11"/>
  <c r="HD317" i="11"/>
  <c r="CZ317" i="11"/>
  <c r="BP317" i="11"/>
  <c r="AF317" i="11"/>
  <c r="FT316" i="11"/>
  <c r="EK316" i="11"/>
  <c r="HD316" i="11"/>
  <c r="CZ316" i="11"/>
  <c r="BP316" i="11"/>
  <c r="AF316" i="11"/>
  <c r="FT315" i="11"/>
  <c r="EK315" i="11"/>
  <c r="HD315" i="11"/>
  <c r="CZ315" i="11"/>
  <c r="BP315" i="11"/>
  <c r="AF315" i="11"/>
  <c r="FT314" i="11"/>
  <c r="EK314" i="11"/>
  <c r="HD314" i="11"/>
  <c r="CZ314" i="11"/>
  <c r="BP314" i="11"/>
  <c r="AF314" i="11"/>
  <c r="FT313" i="11"/>
  <c r="EK313" i="11"/>
  <c r="HD313" i="11"/>
  <c r="CZ313" i="11"/>
  <c r="BP313" i="11"/>
  <c r="AF313" i="11"/>
  <c r="FT312" i="11"/>
  <c r="EK312" i="11"/>
  <c r="HD312" i="11"/>
  <c r="CZ312" i="11"/>
  <c r="BP312" i="11"/>
  <c r="AF312" i="11"/>
  <c r="FT311" i="11"/>
  <c r="EK311" i="11"/>
  <c r="HD311" i="11"/>
  <c r="CZ311" i="11"/>
  <c r="BP311" i="11"/>
  <c r="AF311" i="11"/>
  <c r="FT310" i="11"/>
  <c r="EK310" i="11"/>
  <c r="HD310" i="11"/>
  <c r="CZ310" i="11"/>
  <c r="BP310" i="11"/>
  <c r="AF310" i="11"/>
  <c r="FT309" i="11"/>
  <c r="EK309" i="11"/>
  <c r="HD309" i="11"/>
  <c r="CZ309" i="11"/>
  <c r="BP309" i="11"/>
  <c r="AF309" i="11"/>
  <c r="FT308" i="11"/>
  <c r="EK308" i="11"/>
  <c r="HD308" i="11"/>
  <c r="CZ308" i="11"/>
  <c r="BP308" i="11"/>
  <c r="AF308" i="11"/>
  <c r="FT307" i="11"/>
  <c r="EK307" i="11"/>
  <c r="HD307" i="11"/>
  <c r="CZ307" i="11"/>
  <c r="BP307" i="11"/>
  <c r="AF307" i="11"/>
  <c r="FT306" i="11"/>
  <c r="EK306" i="11"/>
  <c r="HD306" i="11"/>
  <c r="CZ306" i="11"/>
  <c r="BP306" i="11"/>
  <c r="AF306" i="11"/>
  <c r="FT305" i="11"/>
  <c r="EK305" i="11"/>
  <c r="HD305" i="11"/>
  <c r="CZ305" i="11"/>
  <c r="BP305" i="11"/>
  <c r="AF305" i="11"/>
  <c r="FT304" i="11"/>
  <c r="EK304" i="11"/>
  <c r="HD304" i="11"/>
  <c r="CZ304" i="11"/>
  <c r="BP304" i="11"/>
  <c r="AF304" i="11"/>
  <c r="FT303" i="11"/>
  <c r="EK303" i="11"/>
  <c r="HD303" i="11"/>
  <c r="CZ303" i="11"/>
  <c r="BP303" i="11"/>
  <c r="AF303" i="11"/>
  <c r="FT302" i="11"/>
  <c r="EK302" i="11"/>
  <c r="HD302" i="11"/>
  <c r="CZ302" i="11"/>
  <c r="BP302" i="11"/>
  <c r="AF302" i="11"/>
  <c r="FT301" i="11"/>
  <c r="EK301" i="11"/>
  <c r="HD301" i="11"/>
  <c r="CZ301" i="11"/>
  <c r="BP301" i="11"/>
  <c r="AF301" i="11"/>
  <c r="FT300" i="11"/>
  <c r="EK300" i="11"/>
  <c r="HD300" i="11"/>
  <c r="CZ300" i="11"/>
  <c r="BP300" i="11"/>
  <c r="AF300" i="11"/>
  <c r="FT299" i="11"/>
  <c r="EK299" i="11"/>
  <c r="HD299" i="11"/>
  <c r="CZ299" i="11"/>
  <c r="BP299" i="11"/>
  <c r="AF299" i="11"/>
  <c r="FT298" i="11"/>
  <c r="EK298" i="11"/>
  <c r="HD298" i="11"/>
  <c r="CZ298" i="11"/>
  <c r="BP298" i="11"/>
  <c r="AF298" i="11"/>
  <c r="FT297" i="11"/>
  <c r="EK297" i="11"/>
  <c r="HD297" i="11"/>
  <c r="CZ297" i="11"/>
  <c r="BP297" i="11"/>
  <c r="AF297" i="11"/>
  <c r="FT296" i="11"/>
  <c r="EK296" i="11"/>
  <c r="HD296" i="11"/>
  <c r="CZ296" i="11"/>
  <c r="BP296" i="11"/>
  <c r="AF296" i="11"/>
  <c r="FT295" i="11"/>
  <c r="EK295" i="11"/>
  <c r="HD295" i="11"/>
  <c r="CZ295" i="11"/>
  <c r="BP295" i="11"/>
  <c r="AF295" i="11"/>
  <c r="FT294" i="11"/>
  <c r="EK294" i="11"/>
  <c r="HD294" i="11"/>
  <c r="CZ294" i="11"/>
  <c r="BP294" i="11"/>
  <c r="AF294" i="11"/>
  <c r="FT293" i="11"/>
  <c r="EK293" i="11"/>
  <c r="HD293" i="11"/>
  <c r="CZ293" i="11"/>
  <c r="BP293" i="11"/>
  <c r="AF293" i="11"/>
  <c r="FT292" i="11"/>
  <c r="EK292" i="11"/>
  <c r="HD292" i="11"/>
  <c r="CZ292" i="11"/>
  <c r="BP292" i="11"/>
  <c r="AF292" i="11"/>
  <c r="FT291" i="11"/>
  <c r="EK291" i="11"/>
  <c r="HD291" i="11"/>
  <c r="CZ291" i="11"/>
  <c r="BP291" i="11"/>
  <c r="AF291" i="11"/>
  <c r="FT290" i="11"/>
  <c r="EK290" i="11"/>
  <c r="HD290" i="11"/>
  <c r="CZ290" i="11"/>
  <c r="BP290" i="11"/>
  <c r="AF290" i="11"/>
  <c r="FT289" i="11"/>
  <c r="EK289" i="11"/>
  <c r="HD289" i="11"/>
  <c r="CZ289" i="11"/>
  <c r="BP289" i="11"/>
  <c r="AF289" i="11"/>
  <c r="FT288" i="11"/>
  <c r="EK288" i="11"/>
  <c r="HD288" i="11"/>
  <c r="CZ288" i="11"/>
  <c r="BP288" i="11"/>
  <c r="AF288" i="11"/>
  <c r="FT287" i="11"/>
  <c r="EK287" i="11"/>
  <c r="HD287" i="11"/>
  <c r="CZ287" i="11"/>
  <c r="BP287" i="11"/>
  <c r="AF287" i="11"/>
  <c r="FT286" i="11"/>
  <c r="EK286" i="11"/>
  <c r="HD286" i="11"/>
  <c r="CZ286" i="11"/>
  <c r="BP286" i="11"/>
  <c r="AF286" i="11"/>
  <c r="FT285" i="11"/>
  <c r="EK285" i="11"/>
  <c r="HD285" i="11"/>
  <c r="CZ285" i="11"/>
  <c r="BP285" i="11"/>
  <c r="AF285" i="11"/>
  <c r="FT284" i="11"/>
  <c r="EK284" i="11"/>
  <c r="HD284" i="11"/>
  <c r="CZ284" i="11"/>
  <c r="BP284" i="11"/>
  <c r="AF284" i="11"/>
  <c r="FT283" i="11"/>
  <c r="EK283" i="11"/>
  <c r="HD283" i="11"/>
  <c r="CZ283" i="11"/>
  <c r="BP283" i="11"/>
  <c r="AF283" i="11"/>
  <c r="FT282" i="11"/>
  <c r="EK282" i="11"/>
  <c r="HD282" i="11"/>
  <c r="CZ282" i="11"/>
  <c r="BP282" i="11"/>
  <c r="AF282" i="11"/>
  <c r="FT281" i="11"/>
  <c r="EK281" i="11"/>
  <c r="HD281" i="11"/>
  <c r="CZ281" i="11"/>
  <c r="BP281" i="11"/>
  <c r="AF281" i="11"/>
  <c r="FT280" i="11"/>
  <c r="EK280" i="11"/>
  <c r="HD280" i="11"/>
  <c r="CZ280" i="11"/>
  <c r="BP280" i="11"/>
  <c r="AF280" i="11"/>
  <c r="FT279" i="11"/>
  <c r="EK279" i="11"/>
  <c r="HD279" i="11"/>
  <c r="CZ279" i="11"/>
  <c r="BP279" i="11"/>
  <c r="AF279" i="11"/>
  <c r="FT278" i="11"/>
  <c r="EK278" i="11"/>
  <c r="HD278" i="11"/>
  <c r="CZ278" i="11"/>
  <c r="BP278" i="11"/>
  <c r="AF278" i="11"/>
  <c r="FT277" i="11"/>
  <c r="EK277" i="11"/>
  <c r="HD277" i="11"/>
  <c r="CZ277" i="11"/>
  <c r="BP277" i="11"/>
  <c r="AF277" i="11"/>
  <c r="FT276" i="11"/>
  <c r="EK276" i="11"/>
  <c r="HD276" i="11"/>
  <c r="CZ276" i="11"/>
  <c r="BP276" i="11"/>
  <c r="AF276" i="11"/>
  <c r="FT275" i="11"/>
  <c r="EK275" i="11"/>
  <c r="HD275" i="11"/>
  <c r="CZ275" i="11"/>
  <c r="BP275" i="11"/>
  <c r="AF275" i="11"/>
  <c r="FT274" i="11"/>
  <c r="EK274" i="11"/>
  <c r="HD274" i="11"/>
  <c r="CZ274" i="11"/>
  <c r="BP274" i="11"/>
  <c r="AF274" i="11"/>
  <c r="FT273" i="11"/>
  <c r="EK273" i="11"/>
  <c r="HD273" i="11"/>
  <c r="CZ273" i="11"/>
  <c r="BP273" i="11"/>
  <c r="AF273" i="11"/>
  <c r="FT272" i="11"/>
  <c r="EK272" i="11"/>
  <c r="HD272" i="11"/>
  <c r="CZ272" i="11"/>
  <c r="BP272" i="11"/>
  <c r="AF272" i="11"/>
  <c r="FT271" i="11"/>
  <c r="EK271" i="11"/>
  <c r="HD271" i="11"/>
  <c r="CZ271" i="11"/>
  <c r="BP271" i="11"/>
  <c r="AF271" i="11"/>
  <c r="FT270" i="11"/>
  <c r="EK270" i="11"/>
  <c r="HD270" i="11"/>
  <c r="CZ270" i="11"/>
  <c r="BP270" i="11"/>
  <c r="AF270" i="11"/>
  <c r="FT269" i="11"/>
  <c r="EK269" i="11"/>
  <c r="HD269" i="11"/>
  <c r="CZ269" i="11"/>
  <c r="BP269" i="11"/>
  <c r="AF269" i="11"/>
  <c r="FT268" i="11"/>
  <c r="EK268" i="11"/>
  <c r="HD268" i="11"/>
  <c r="CZ268" i="11"/>
  <c r="BP268" i="11"/>
  <c r="AF268" i="11"/>
  <c r="FT267" i="11"/>
  <c r="EK267" i="11"/>
  <c r="HD267" i="11"/>
  <c r="CZ267" i="11"/>
  <c r="BP267" i="11"/>
  <c r="AF267" i="11"/>
  <c r="FT266" i="11"/>
  <c r="EK266" i="11"/>
  <c r="HD266" i="11"/>
  <c r="CZ266" i="11"/>
  <c r="BP266" i="11"/>
  <c r="AF266" i="11"/>
  <c r="FT265" i="11"/>
  <c r="EK265" i="11"/>
  <c r="HD265" i="11"/>
  <c r="CZ265" i="11"/>
  <c r="BP265" i="11"/>
  <c r="AF265" i="11"/>
  <c r="FT264" i="11"/>
  <c r="EK264" i="11"/>
  <c r="HD264" i="11"/>
  <c r="CZ264" i="11"/>
  <c r="BP264" i="11"/>
  <c r="AF264" i="11"/>
  <c r="FT263" i="11"/>
  <c r="EK263" i="11"/>
  <c r="HD263" i="11"/>
  <c r="CZ263" i="11"/>
  <c r="BP263" i="11"/>
  <c r="AF263" i="11"/>
  <c r="FT262" i="11"/>
  <c r="EK262" i="11"/>
  <c r="HD262" i="11"/>
  <c r="CZ262" i="11"/>
  <c r="BP262" i="11"/>
  <c r="AF262" i="11"/>
  <c r="FT261" i="11"/>
  <c r="EK261" i="11"/>
  <c r="HD261" i="11"/>
  <c r="CZ261" i="11"/>
  <c r="BP261" i="11"/>
  <c r="AF261" i="11"/>
  <c r="FT260" i="11"/>
  <c r="EK260" i="11"/>
  <c r="HD260" i="11"/>
  <c r="CZ260" i="11"/>
  <c r="BP260" i="11"/>
  <c r="AF260" i="11"/>
  <c r="FT259" i="11"/>
  <c r="EK259" i="11"/>
  <c r="HD259" i="11"/>
  <c r="CZ259" i="11"/>
  <c r="BP259" i="11"/>
  <c r="AF259" i="11"/>
  <c r="FT258" i="11"/>
  <c r="EK258" i="11"/>
  <c r="HD258" i="11"/>
  <c r="CZ258" i="11"/>
  <c r="BP258" i="11"/>
  <c r="AF258" i="11"/>
  <c r="FT257" i="11"/>
  <c r="EK257" i="11"/>
  <c r="HD257" i="11"/>
  <c r="CZ257" i="11"/>
  <c r="BP257" i="11"/>
  <c r="AF257" i="11"/>
  <c r="FT256" i="11"/>
  <c r="EK256" i="11"/>
  <c r="HD256" i="11"/>
  <c r="CZ256" i="11"/>
  <c r="BP256" i="11"/>
  <c r="AF256" i="11"/>
  <c r="FT255" i="11"/>
  <c r="EK255" i="11"/>
  <c r="HD255" i="11"/>
  <c r="CZ255" i="11"/>
  <c r="BP255" i="11"/>
  <c r="AF255" i="11"/>
  <c r="FT254" i="11"/>
  <c r="EK254" i="11"/>
  <c r="HD254" i="11"/>
  <c r="CZ254" i="11"/>
  <c r="BP254" i="11"/>
  <c r="AF254" i="11"/>
  <c r="FT253" i="11"/>
  <c r="EK253" i="11"/>
  <c r="HD253" i="11"/>
  <c r="CZ253" i="11"/>
  <c r="BP253" i="11"/>
  <c r="AF253" i="11"/>
  <c r="FT252" i="11"/>
  <c r="EK252" i="11"/>
  <c r="HD252" i="11"/>
  <c r="CZ252" i="11"/>
  <c r="BP252" i="11"/>
  <c r="AF252" i="11"/>
  <c r="FT251" i="11"/>
  <c r="EK251" i="11"/>
  <c r="HD251" i="11"/>
  <c r="CZ251" i="11"/>
  <c r="BP251" i="11"/>
  <c r="AF251" i="11"/>
  <c r="FT250" i="11"/>
  <c r="EK250" i="11"/>
  <c r="HD250" i="11"/>
  <c r="CZ250" i="11"/>
  <c r="BP250" i="11"/>
  <c r="AF250" i="11"/>
  <c r="FT249" i="11"/>
  <c r="EK249" i="11"/>
  <c r="HD249" i="11"/>
  <c r="CZ249" i="11"/>
  <c r="BP249" i="11"/>
  <c r="AF249" i="11"/>
  <c r="FT248" i="11"/>
  <c r="EK248" i="11"/>
  <c r="HD248" i="11"/>
  <c r="CZ248" i="11"/>
  <c r="BP248" i="11"/>
  <c r="AF248" i="11"/>
  <c r="FT247" i="11"/>
  <c r="EK247" i="11"/>
  <c r="HD247" i="11"/>
  <c r="CZ247" i="11"/>
  <c r="BP247" i="11"/>
  <c r="AF247" i="11"/>
  <c r="FT246" i="11"/>
  <c r="EK246" i="11"/>
  <c r="HD246" i="11"/>
  <c r="CZ246" i="11"/>
  <c r="BP246" i="11"/>
  <c r="AF246" i="11"/>
  <c r="FT245" i="11"/>
  <c r="EK245" i="11"/>
  <c r="HD245" i="11"/>
  <c r="CZ245" i="11"/>
  <c r="BP245" i="11"/>
  <c r="AF245" i="11"/>
  <c r="FT244" i="11"/>
  <c r="EK244" i="11"/>
  <c r="HD244" i="11"/>
  <c r="CZ244" i="11"/>
  <c r="BP244" i="11"/>
  <c r="AF244" i="11"/>
  <c r="FT243" i="11"/>
  <c r="EK243" i="11"/>
  <c r="HD243" i="11"/>
  <c r="CZ243" i="11"/>
  <c r="BP243" i="11"/>
  <c r="AF243" i="11"/>
  <c r="FT242" i="11"/>
  <c r="EK242" i="11"/>
  <c r="HD242" i="11"/>
  <c r="CZ242" i="11"/>
  <c r="BP242" i="11"/>
  <c r="AF242" i="11"/>
  <c r="FT241" i="11"/>
  <c r="EK241" i="11"/>
  <c r="HD241" i="11"/>
  <c r="CZ241" i="11"/>
  <c r="BP241" i="11"/>
  <c r="AF241" i="11"/>
  <c r="FT240" i="11"/>
  <c r="EK240" i="11"/>
  <c r="HD240" i="11"/>
  <c r="CZ240" i="11"/>
  <c r="BP240" i="11"/>
  <c r="AF240" i="11"/>
  <c r="FT239" i="11"/>
  <c r="EK239" i="11"/>
  <c r="HD239" i="11"/>
  <c r="CZ239" i="11"/>
  <c r="BP239" i="11"/>
  <c r="AF239" i="11"/>
  <c r="FT238" i="11"/>
  <c r="EK238" i="11"/>
  <c r="HD238" i="11"/>
  <c r="CZ238" i="11"/>
  <c r="BP238" i="11"/>
  <c r="AF238" i="11"/>
  <c r="FT237" i="11"/>
  <c r="EK237" i="11"/>
  <c r="HD237" i="11"/>
  <c r="CZ237" i="11"/>
  <c r="BP237" i="11"/>
  <c r="AF237" i="11"/>
  <c r="FT236" i="11"/>
  <c r="EK236" i="11"/>
  <c r="HD236" i="11"/>
  <c r="CZ236" i="11"/>
  <c r="BP236" i="11"/>
  <c r="AF236" i="11"/>
  <c r="FT235" i="11"/>
  <c r="EK235" i="11"/>
  <c r="HD235" i="11"/>
  <c r="CZ235" i="11"/>
  <c r="BP235" i="11"/>
  <c r="AF235" i="11"/>
  <c r="FT234" i="11"/>
  <c r="EK234" i="11"/>
  <c r="HD234" i="11"/>
  <c r="CZ234" i="11"/>
  <c r="BP234" i="11"/>
  <c r="AF234" i="11"/>
  <c r="FT233" i="11"/>
  <c r="EK233" i="11"/>
  <c r="HD233" i="11"/>
  <c r="CZ233" i="11"/>
  <c r="BP233" i="11"/>
  <c r="AF233" i="11"/>
  <c r="FT232" i="11"/>
  <c r="EK232" i="11"/>
  <c r="HD232" i="11"/>
  <c r="CZ232" i="11"/>
  <c r="BP232" i="11"/>
  <c r="AF232" i="11"/>
  <c r="FT231" i="11"/>
  <c r="EK231" i="11"/>
  <c r="HD231" i="11"/>
  <c r="CZ231" i="11"/>
  <c r="BP231" i="11"/>
  <c r="AF231" i="11"/>
  <c r="FT230" i="11"/>
  <c r="EK230" i="11"/>
  <c r="HD230" i="11"/>
  <c r="CZ230" i="11"/>
  <c r="BP230" i="11"/>
  <c r="AF230" i="11"/>
  <c r="FT229" i="11"/>
  <c r="EK229" i="11"/>
  <c r="HD229" i="11"/>
  <c r="CZ229" i="11"/>
  <c r="BP229" i="11"/>
  <c r="AF229" i="11"/>
  <c r="FT228" i="11"/>
  <c r="EK228" i="11"/>
  <c r="HD228" i="11"/>
  <c r="CZ228" i="11"/>
  <c r="BP228" i="11"/>
  <c r="AF228" i="11"/>
  <c r="FT227" i="11"/>
  <c r="EK227" i="11"/>
  <c r="HD227" i="11"/>
  <c r="CZ227" i="11"/>
  <c r="BP227" i="11"/>
  <c r="AF227" i="11"/>
  <c r="FT226" i="11"/>
  <c r="EK226" i="11"/>
  <c r="HD226" i="11"/>
  <c r="CZ226" i="11"/>
  <c r="BP226" i="11"/>
  <c r="AF226" i="11"/>
  <c r="FT225" i="11"/>
  <c r="EK225" i="11"/>
  <c r="HD225" i="11"/>
  <c r="CZ225" i="11"/>
  <c r="BP225" i="11"/>
  <c r="AF225" i="11"/>
  <c r="FT224" i="11"/>
  <c r="EK224" i="11"/>
  <c r="HD224" i="11"/>
  <c r="CZ224" i="11"/>
  <c r="BP224" i="11"/>
  <c r="AF224" i="11"/>
  <c r="FT223" i="11"/>
  <c r="EK223" i="11"/>
  <c r="HD223" i="11"/>
  <c r="CZ223" i="11"/>
  <c r="BP223" i="11"/>
  <c r="AF223" i="11"/>
  <c r="FT222" i="11"/>
  <c r="EK222" i="11"/>
  <c r="HD222" i="11"/>
  <c r="CZ222" i="11"/>
  <c r="BP222" i="11"/>
  <c r="AF222" i="11"/>
  <c r="FT221" i="11"/>
  <c r="EK221" i="11"/>
  <c r="HD221" i="11"/>
  <c r="CZ221" i="11"/>
  <c r="BP221" i="11"/>
  <c r="AF221" i="11"/>
  <c r="FT220" i="11"/>
  <c r="EK220" i="11"/>
  <c r="HD220" i="11"/>
  <c r="CZ220" i="11"/>
  <c r="BP220" i="11"/>
  <c r="AF220" i="11"/>
  <c r="FT219" i="11"/>
  <c r="EK219" i="11"/>
  <c r="HD219" i="11"/>
  <c r="CZ219" i="11"/>
  <c r="BP219" i="11"/>
  <c r="AF219" i="11"/>
  <c r="FT218" i="11"/>
  <c r="EK218" i="11"/>
  <c r="HD218" i="11"/>
  <c r="CZ218" i="11"/>
  <c r="BP218" i="11"/>
  <c r="AF218" i="11"/>
  <c r="FT217" i="11"/>
  <c r="EK217" i="11"/>
  <c r="HD217" i="11"/>
  <c r="CZ217" i="11"/>
  <c r="BP217" i="11"/>
  <c r="AF217" i="11"/>
  <c r="FT216" i="11"/>
  <c r="EK216" i="11"/>
  <c r="HD216" i="11"/>
  <c r="CZ216" i="11"/>
  <c r="BP216" i="11"/>
  <c r="AF216" i="11"/>
  <c r="FT215" i="11"/>
  <c r="EK215" i="11"/>
  <c r="HD215" i="11"/>
  <c r="CZ215" i="11"/>
  <c r="BP215" i="11"/>
  <c r="AF215" i="11"/>
  <c r="FT214" i="11"/>
  <c r="EK214" i="11"/>
  <c r="HD214" i="11"/>
  <c r="CZ214" i="11"/>
  <c r="BP214" i="11"/>
  <c r="AF214" i="11"/>
  <c r="FT213" i="11"/>
  <c r="EK213" i="11"/>
  <c r="HD213" i="11"/>
  <c r="CZ213" i="11"/>
  <c r="BP213" i="11"/>
  <c r="AF213" i="11"/>
  <c r="FT212" i="11"/>
  <c r="EK212" i="11"/>
  <c r="HD212" i="11"/>
  <c r="CZ212" i="11"/>
  <c r="BP212" i="11"/>
  <c r="AF212" i="11"/>
  <c r="FT211" i="11"/>
  <c r="EK211" i="11"/>
  <c r="HD211" i="11"/>
  <c r="CZ211" i="11"/>
  <c r="BP211" i="11"/>
  <c r="AF211" i="11"/>
  <c r="FT210" i="11"/>
  <c r="EK210" i="11"/>
  <c r="HD210" i="11"/>
  <c r="CZ210" i="11"/>
  <c r="BP210" i="11"/>
  <c r="AF210" i="11"/>
  <c r="FT209" i="11"/>
  <c r="EK209" i="11"/>
  <c r="HD209" i="11"/>
  <c r="CZ209" i="11"/>
  <c r="BP209" i="11"/>
  <c r="AF209" i="11"/>
  <c r="FT208" i="11"/>
  <c r="EK208" i="11"/>
  <c r="HD208" i="11"/>
  <c r="CZ208" i="11"/>
  <c r="BP208" i="11"/>
  <c r="AF208" i="11"/>
  <c r="FT207" i="11"/>
  <c r="EK207" i="11"/>
  <c r="HD207" i="11"/>
  <c r="CZ207" i="11"/>
  <c r="BP207" i="11"/>
  <c r="AF207" i="11"/>
  <c r="FT206" i="11"/>
  <c r="EK206" i="11"/>
  <c r="HD206" i="11"/>
  <c r="CZ206" i="11"/>
  <c r="BP206" i="11"/>
  <c r="AF206" i="11"/>
  <c r="FT205" i="11"/>
  <c r="EK205" i="11"/>
  <c r="HD205" i="11"/>
  <c r="CZ205" i="11"/>
  <c r="BP205" i="11"/>
  <c r="AF205" i="11"/>
  <c r="FT204" i="11"/>
  <c r="EK204" i="11"/>
  <c r="HD204" i="11"/>
  <c r="CZ204" i="11"/>
  <c r="BP204" i="11"/>
  <c r="AF204" i="11"/>
  <c r="FT203" i="11"/>
  <c r="EK203" i="11"/>
  <c r="HD203" i="11"/>
  <c r="CZ203" i="11"/>
  <c r="BP203" i="11"/>
  <c r="AF203" i="11"/>
  <c r="FT202" i="11"/>
  <c r="EK202" i="11"/>
  <c r="HD202" i="11"/>
  <c r="CZ202" i="11"/>
  <c r="BP202" i="11"/>
  <c r="AF202" i="11"/>
  <c r="FT201" i="11"/>
  <c r="EK201" i="11"/>
  <c r="HD201" i="11"/>
  <c r="CZ201" i="11"/>
  <c r="BP201" i="11"/>
  <c r="AF201" i="11"/>
  <c r="FT200" i="11"/>
  <c r="EK200" i="11"/>
  <c r="HD200" i="11"/>
  <c r="CZ200" i="11"/>
  <c r="BP200" i="11"/>
  <c r="AF200" i="11"/>
  <c r="FT199" i="11"/>
  <c r="EK199" i="11"/>
  <c r="HD199" i="11"/>
  <c r="CZ199" i="11"/>
  <c r="BP199" i="11"/>
  <c r="AF199" i="11"/>
  <c r="FT198" i="11"/>
  <c r="EK198" i="11"/>
  <c r="HD198" i="11"/>
  <c r="CZ198" i="11"/>
  <c r="BP198" i="11"/>
  <c r="AF198" i="11"/>
  <c r="FT197" i="11"/>
  <c r="EK197" i="11"/>
  <c r="HD197" i="11"/>
  <c r="CZ197" i="11"/>
  <c r="BP197" i="11"/>
  <c r="AF197" i="11"/>
  <c r="FT196" i="11"/>
  <c r="EK196" i="11"/>
  <c r="HD196" i="11"/>
  <c r="CZ196" i="11"/>
  <c r="BP196" i="11"/>
  <c r="AF196" i="11"/>
  <c r="FT195" i="11"/>
  <c r="EK195" i="11"/>
  <c r="HD195" i="11"/>
  <c r="CZ195" i="11"/>
  <c r="BP195" i="11"/>
  <c r="AF195" i="11"/>
  <c r="FT194" i="11"/>
  <c r="EK194" i="11"/>
  <c r="HD194" i="11"/>
  <c r="CZ194" i="11"/>
  <c r="BP194" i="11"/>
  <c r="AF194" i="11"/>
  <c r="FT193" i="11"/>
  <c r="EK193" i="11"/>
  <c r="HD193" i="11"/>
  <c r="CZ193" i="11"/>
  <c r="BP193" i="11"/>
  <c r="AF193" i="11"/>
  <c r="FT192" i="11"/>
  <c r="EK192" i="11"/>
  <c r="HD192" i="11"/>
  <c r="CZ192" i="11"/>
  <c r="BP192" i="11"/>
  <c r="AF192" i="11"/>
  <c r="FT191" i="11"/>
  <c r="EK191" i="11"/>
  <c r="HD191" i="11"/>
  <c r="CZ191" i="11"/>
  <c r="BP191" i="11"/>
  <c r="AF191" i="11"/>
  <c r="FT190" i="11"/>
  <c r="EK190" i="11"/>
  <c r="HD190" i="11"/>
  <c r="CZ190" i="11"/>
  <c r="BP190" i="11"/>
  <c r="AF190" i="11"/>
  <c r="FT189" i="11"/>
  <c r="EK189" i="11"/>
  <c r="HD189" i="11"/>
  <c r="CZ189" i="11"/>
  <c r="BP189" i="11"/>
  <c r="AF189" i="11"/>
  <c r="FT188" i="11"/>
  <c r="EK188" i="11"/>
  <c r="HD188" i="11"/>
  <c r="CZ188" i="11"/>
  <c r="BP188" i="11"/>
  <c r="AF188" i="11"/>
  <c r="FT187" i="11"/>
  <c r="EK187" i="11"/>
  <c r="HD187" i="11"/>
  <c r="CZ187" i="11"/>
  <c r="BP187" i="11"/>
  <c r="AF187" i="11"/>
  <c r="FT186" i="11"/>
  <c r="EK186" i="11"/>
  <c r="HD186" i="11"/>
  <c r="CZ186" i="11"/>
  <c r="BP186" i="11"/>
  <c r="AF186" i="11"/>
  <c r="FT185" i="11"/>
  <c r="EK185" i="11"/>
  <c r="HD185" i="11"/>
  <c r="CZ185" i="11"/>
  <c r="BP185" i="11"/>
  <c r="AF185" i="11"/>
  <c r="FT184" i="11"/>
  <c r="EK184" i="11"/>
  <c r="HD184" i="11"/>
  <c r="CZ184" i="11"/>
  <c r="BP184" i="11"/>
  <c r="AF184" i="11"/>
  <c r="FT183" i="11"/>
  <c r="EK183" i="11"/>
  <c r="HD183" i="11"/>
  <c r="CZ183" i="11"/>
  <c r="BP183" i="11"/>
  <c r="AF183" i="11"/>
  <c r="FT182" i="11"/>
  <c r="EK182" i="11"/>
  <c r="HD182" i="11"/>
  <c r="CZ182" i="11"/>
  <c r="BP182" i="11"/>
  <c r="AF182" i="11"/>
  <c r="FT181" i="11"/>
  <c r="EK181" i="11"/>
  <c r="HD181" i="11"/>
  <c r="CZ181" i="11"/>
  <c r="BP181" i="11"/>
  <c r="AF181" i="11"/>
  <c r="FT180" i="11"/>
  <c r="EK180" i="11"/>
  <c r="HD180" i="11"/>
  <c r="CZ180" i="11"/>
  <c r="BP180" i="11"/>
  <c r="AF180" i="11"/>
  <c r="FT179" i="11"/>
  <c r="EK179" i="11"/>
  <c r="HD179" i="11"/>
  <c r="CZ179" i="11"/>
  <c r="BP179" i="11"/>
  <c r="AF179" i="11"/>
  <c r="FT178" i="11"/>
  <c r="EK178" i="11"/>
  <c r="HD178" i="11"/>
  <c r="CZ178" i="11"/>
  <c r="BP178" i="11"/>
  <c r="AF178" i="11"/>
  <c r="FT177" i="11"/>
  <c r="EK177" i="11"/>
  <c r="HD177" i="11"/>
  <c r="CZ177" i="11"/>
  <c r="BP177" i="11"/>
  <c r="AF177" i="11"/>
  <c r="FT176" i="11"/>
  <c r="EK176" i="11"/>
  <c r="HD176" i="11"/>
  <c r="CZ176" i="11"/>
  <c r="BP176" i="11"/>
  <c r="AF176" i="11"/>
  <c r="FT175" i="11"/>
  <c r="EK175" i="11"/>
  <c r="HD175" i="11"/>
  <c r="CZ175" i="11"/>
  <c r="BP175" i="11"/>
  <c r="AF175" i="11"/>
  <c r="FT174" i="11"/>
  <c r="EK174" i="11"/>
  <c r="HD174" i="11"/>
  <c r="CZ174" i="11"/>
  <c r="BP174" i="11"/>
  <c r="AF174" i="11"/>
  <c r="FT173" i="11"/>
  <c r="EK173" i="11"/>
  <c r="HD173" i="11"/>
  <c r="CZ173" i="11"/>
  <c r="BP173" i="11"/>
  <c r="AF173" i="11"/>
  <c r="FT172" i="11"/>
  <c r="EK172" i="11"/>
  <c r="HD172" i="11"/>
  <c r="CZ172" i="11"/>
  <c r="BP172" i="11"/>
  <c r="AF172" i="11"/>
  <c r="FT171" i="11"/>
  <c r="EK171" i="11"/>
  <c r="HD171" i="11"/>
  <c r="CZ171" i="11"/>
  <c r="BP171" i="11"/>
  <c r="AF171" i="11"/>
  <c r="FT170" i="11"/>
  <c r="EK170" i="11"/>
  <c r="HD170" i="11"/>
  <c r="CZ170" i="11"/>
  <c r="BP170" i="11"/>
  <c r="AF170" i="11"/>
  <c r="FT169" i="11"/>
  <c r="EK169" i="11"/>
  <c r="HD169" i="11"/>
  <c r="CZ169" i="11"/>
  <c r="BP169" i="11"/>
  <c r="AF169" i="11"/>
  <c r="FT168" i="11"/>
  <c r="EK168" i="11"/>
  <c r="HD168" i="11"/>
  <c r="CZ168" i="11"/>
  <c r="BP168" i="11"/>
  <c r="AF168" i="11"/>
  <c r="FT167" i="11"/>
  <c r="EK167" i="11"/>
  <c r="HD167" i="11"/>
  <c r="CZ167" i="11"/>
  <c r="BP167" i="11"/>
  <c r="AF167" i="11"/>
  <c r="FT166" i="11"/>
  <c r="EK166" i="11"/>
  <c r="HD166" i="11"/>
  <c r="CZ166" i="11"/>
  <c r="BP166" i="11"/>
  <c r="AF166" i="11"/>
  <c r="FT165" i="11"/>
  <c r="EK165" i="11"/>
  <c r="HD165" i="11"/>
  <c r="CZ165" i="11"/>
  <c r="BP165" i="11"/>
  <c r="AF165" i="11"/>
  <c r="FT164" i="11"/>
  <c r="EK164" i="11"/>
  <c r="HD164" i="11"/>
  <c r="CZ164" i="11"/>
  <c r="BP164" i="11"/>
  <c r="AF164" i="11"/>
  <c r="FT163" i="11"/>
  <c r="EK163" i="11"/>
  <c r="HD163" i="11"/>
  <c r="CZ163" i="11"/>
  <c r="BP163" i="11"/>
  <c r="AF163" i="11"/>
  <c r="FT162" i="11"/>
  <c r="EK162" i="11"/>
  <c r="HD162" i="11"/>
  <c r="CZ162" i="11"/>
  <c r="BP162" i="11"/>
  <c r="AF162" i="11"/>
  <c r="FT161" i="11"/>
  <c r="EK161" i="11"/>
  <c r="HD161" i="11"/>
  <c r="CZ161" i="11"/>
  <c r="BP161" i="11"/>
  <c r="AF161" i="11"/>
  <c r="FT160" i="11"/>
  <c r="EK160" i="11"/>
  <c r="HD160" i="11"/>
  <c r="CZ160" i="11"/>
  <c r="BP160" i="11"/>
  <c r="AF160" i="11"/>
  <c r="FT159" i="11"/>
  <c r="EK159" i="11"/>
  <c r="HD159" i="11"/>
  <c r="CZ159" i="11"/>
  <c r="BP159" i="11"/>
  <c r="AF159" i="11"/>
  <c r="FT158" i="11"/>
  <c r="EK158" i="11"/>
  <c r="HD158" i="11"/>
  <c r="CZ158" i="11"/>
  <c r="BP158" i="11"/>
  <c r="AF158" i="11"/>
  <c r="FT157" i="11"/>
  <c r="EK157" i="11"/>
  <c r="HD157" i="11"/>
  <c r="CZ157" i="11"/>
  <c r="BP157" i="11"/>
  <c r="AF157" i="11"/>
  <c r="FT156" i="11"/>
  <c r="EK156" i="11"/>
  <c r="HD156" i="11"/>
  <c r="CZ156" i="11"/>
  <c r="BP156" i="11"/>
  <c r="AF156" i="11"/>
  <c r="FT155" i="11"/>
  <c r="EK155" i="11"/>
  <c r="HD155" i="11"/>
  <c r="CZ155" i="11"/>
  <c r="BP155" i="11"/>
  <c r="AF155" i="11"/>
  <c r="FT154" i="11"/>
  <c r="EK154" i="11"/>
  <c r="HD154" i="11"/>
  <c r="CZ154" i="11"/>
  <c r="BP154" i="11"/>
  <c r="AF154" i="11"/>
  <c r="FT153" i="11"/>
  <c r="EK153" i="11"/>
  <c r="HD153" i="11"/>
  <c r="CZ153" i="11"/>
  <c r="BP153" i="11"/>
  <c r="AF153" i="11"/>
  <c r="FT152" i="11"/>
  <c r="EK152" i="11"/>
  <c r="HD152" i="11"/>
  <c r="CZ152" i="11"/>
  <c r="BP152" i="11"/>
  <c r="AF152" i="11"/>
  <c r="FT151" i="11"/>
  <c r="EK151" i="11"/>
  <c r="HD151" i="11"/>
  <c r="CZ151" i="11"/>
  <c r="BP151" i="11"/>
  <c r="AF151" i="11"/>
  <c r="FT150" i="11"/>
  <c r="EK150" i="11"/>
  <c r="HD150" i="11"/>
  <c r="CZ150" i="11"/>
  <c r="BP150" i="11"/>
  <c r="AF150" i="11"/>
  <c r="FT149" i="11"/>
  <c r="EK149" i="11"/>
  <c r="HD149" i="11"/>
  <c r="CZ149" i="11"/>
  <c r="BP149" i="11"/>
  <c r="AF149" i="11"/>
  <c r="FT148" i="11"/>
  <c r="EK148" i="11"/>
  <c r="HD148" i="11"/>
  <c r="CZ148" i="11"/>
  <c r="BP148" i="11"/>
  <c r="AF148" i="11"/>
  <c r="FT147" i="11"/>
  <c r="EK147" i="11"/>
  <c r="HD147" i="11"/>
  <c r="CZ147" i="11"/>
  <c r="BP147" i="11"/>
  <c r="AF147" i="11"/>
  <c r="FT146" i="11"/>
  <c r="EK146" i="11"/>
  <c r="HD146" i="11"/>
  <c r="CZ146" i="11"/>
  <c r="BP146" i="11"/>
  <c r="AF146" i="11"/>
  <c r="FT145" i="11"/>
  <c r="EK145" i="11"/>
  <c r="HD145" i="11"/>
  <c r="CZ145" i="11"/>
  <c r="BP145" i="11"/>
  <c r="AF145" i="11"/>
  <c r="FT144" i="11"/>
  <c r="EK144" i="11"/>
  <c r="HD144" i="11"/>
  <c r="CZ144" i="11"/>
  <c r="BP144" i="11"/>
  <c r="AF144" i="11"/>
  <c r="FT143" i="11"/>
  <c r="EK143" i="11"/>
  <c r="HD143" i="11"/>
  <c r="CZ143" i="11"/>
  <c r="BP143" i="11"/>
  <c r="AF143" i="11"/>
  <c r="FT142" i="11"/>
  <c r="EK142" i="11"/>
  <c r="HD142" i="11"/>
  <c r="CZ142" i="11"/>
  <c r="BP142" i="11"/>
  <c r="AF142" i="11"/>
  <c r="FT141" i="11"/>
  <c r="EK141" i="11"/>
  <c r="HD141" i="11"/>
  <c r="CZ141" i="11"/>
  <c r="BP141" i="11"/>
  <c r="AF141" i="11"/>
  <c r="FT140" i="11"/>
  <c r="EK140" i="11"/>
  <c r="HD140" i="11"/>
  <c r="CZ140" i="11"/>
  <c r="BP140" i="11"/>
  <c r="AF140" i="11"/>
  <c r="FT139" i="11"/>
  <c r="EK139" i="11"/>
  <c r="HD139" i="11"/>
  <c r="CZ139" i="11"/>
  <c r="BP139" i="11"/>
  <c r="AF139" i="11"/>
  <c r="FT138" i="11"/>
  <c r="EK138" i="11"/>
  <c r="HD138" i="11"/>
  <c r="CZ138" i="11"/>
  <c r="BP138" i="11"/>
  <c r="AF138" i="11"/>
  <c r="FT137" i="11"/>
  <c r="EK137" i="11"/>
  <c r="HD137" i="11"/>
  <c r="CZ137" i="11"/>
  <c r="BP137" i="11"/>
  <c r="AF137" i="11"/>
  <c r="FT136" i="11"/>
  <c r="EK136" i="11"/>
  <c r="HD136" i="11"/>
  <c r="CZ136" i="11"/>
  <c r="BP136" i="11"/>
  <c r="AF136" i="11"/>
  <c r="FT135" i="11"/>
  <c r="EK135" i="11"/>
  <c r="HD135" i="11"/>
  <c r="CZ135" i="11"/>
  <c r="BP135" i="11"/>
  <c r="AF135" i="11"/>
  <c r="FT134" i="11"/>
  <c r="EK134" i="11"/>
  <c r="HD134" i="11"/>
  <c r="CZ134" i="11"/>
  <c r="BP134" i="11"/>
  <c r="AF134" i="11"/>
  <c r="FT133" i="11"/>
  <c r="EK133" i="11"/>
  <c r="HD133" i="11"/>
  <c r="CZ133" i="11"/>
  <c r="BP133" i="11"/>
  <c r="AF133" i="11"/>
  <c r="FT132" i="11"/>
  <c r="EK132" i="11"/>
  <c r="HD132" i="11"/>
  <c r="CZ132" i="11"/>
  <c r="BP132" i="11"/>
  <c r="AF132" i="11"/>
  <c r="FT131" i="11"/>
  <c r="EK131" i="11"/>
  <c r="HD131" i="11"/>
  <c r="CZ131" i="11"/>
  <c r="BP131" i="11"/>
  <c r="AF131" i="11"/>
  <c r="FT130" i="11"/>
  <c r="EK130" i="11"/>
  <c r="HD130" i="11"/>
  <c r="CZ130" i="11"/>
  <c r="BP130" i="11"/>
  <c r="AF130" i="11"/>
  <c r="FT129" i="11"/>
  <c r="EK129" i="11"/>
  <c r="HD129" i="11"/>
  <c r="CZ129" i="11"/>
  <c r="BP129" i="11"/>
  <c r="AF129" i="11"/>
  <c r="FT128" i="11"/>
  <c r="EK128" i="11"/>
  <c r="HD128" i="11"/>
  <c r="CZ128" i="11"/>
  <c r="BP128" i="11"/>
  <c r="AF128" i="11"/>
  <c r="FT127" i="11"/>
  <c r="EK127" i="11"/>
  <c r="HD127" i="11"/>
  <c r="CZ127" i="11"/>
  <c r="BP127" i="11"/>
  <c r="AF127" i="11"/>
  <c r="FT126" i="11"/>
  <c r="EK126" i="11"/>
  <c r="HD126" i="11"/>
  <c r="CZ126" i="11"/>
  <c r="BP126" i="11"/>
  <c r="AF126" i="11"/>
  <c r="FT125" i="11"/>
  <c r="EK125" i="11"/>
  <c r="HD125" i="11"/>
  <c r="CZ125" i="11"/>
  <c r="BP125" i="11"/>
  <c r="AF125" i="11"/>
  <c r="FT124" i="11"/>
  <c r="EK124" i="11"/>
  <c r="HD124" i="11"/>
  <c r="CZ124" i="11"/>
  <c r="BP124" i="11"/>
  <c r="AF124" i="11"/>
  <c r="FT123" i="11"/>
  <c r="EK123" i="11"/>
  <c r="HD123" i="11"/>
  <c r="CZ123" i="11"/>
  <c r="BP123" i="11"/>
  <c r="AF123" i="11"/>
  <c r="FT122" i="11"/>
  <c r="EK122" i="11"/>
  <c r="HD122" i="11"/>
  <c r="CZ122" i="11"/>
  <c r="BP122" i="11"/>
  <c r="AF122" i="11"/>
  <c r="FT121" i="11"/>
  <c r="EK121" i="11"/>
  <c r="HD121" i="11"/>
  <c r="CZ121" i="11"/>
  <c r="BP121" i="11"/>
  <c r="AF121" i="11"/>
  <c r="FT120" i="11"/>
  <c r="EK120" i="11"/>
  <c r="HD120" i="11"/>
  <c r="CZ120" i="11"/>
  <c r="BP120" i="11"/>
  <c r="AF120" i="11"/>
  <c r="FT119" i="11"/>
  <c r="EK119" i="11"/>
  <c r="HD119" i="11"/>
  <c r="CZ119" i="11"/>
  <c r="BP119" i="11"/>
  <c r="AF119" i="11"/>
  <c r="FT118" i="11"/>
  <c r="EK118" i="11"/>
  <c r="HD118" i="11"/>
  <c r="CZ118" i="11"/>
  <c r="BP118" i="11"/>
  <c r="AF118" i="11"/>
  <c r="FT117" i="11"/>
  <c r="EK117" i="11"/>
  <c r="HD117" i="11"/>
  <c r="CZ117" i="11"/>
  <c r="BP117" i="11"/>
  <c r="AF117" i="11"/>
  <c r="FT116" i="11"/>
  <c r="EK116" i="11"/>
  <c r="HD116" i="11"/>
  <c r="CZ116" i="11"/>
  <c r="BP116" i="11"/>
  <c r="AF116" i="11"/>
  <c r="FT115" i="11"/>
  <c r="EK115" i="11"/>
  <c r="HD115" i="11"/>
  <c r="CZ115" i="11"/>
  <c r="BP115" i="11"/>
  <c r="AF115" i="11"/>
  <c r="FT114" i="11"/>
  <c r="EK114" i="11"/>
  <c r="HD114" i="11"/>
  <c r="CZ114" i="11"/>
  <c r="BP114" i="11"/>
  <c r="AF114" i="11"/>
  <c r="FT113" i="11"/>
  <c r="EK113" i="11"/>
  <c r="HD113" i="11"/>
  <c r="CZ113" i="11"/>
  <c r="BP113" i="11"/>
  <c r="AF113" i="11"/>
  <c r="FT112" i="11"/>
  <c r="EK112" i="11"/>
  <c r="HD112" i="11"/>
  <c r="CZ112" i="11"/>
  <c r="BP112" i="11"/>
  <c r="AF112" i="11"/>
  <c r="FT111" i="11"/>
  <c r="EK111" i="11"/>
  <c r="HD111" i="11"/>
  <c r="CZ111" i="11"/>
  <c r="BP111" i="11"/>
  <c r="AF111" i="11"/>
  <c r="FT110" i="11"/>
  <c r="EK110" i="11"/>
  <c r="HD110" i="11"/>
  <c r="CZ110" i="11"/>
  <c r="BP110" i="11"/>
  <c r="AF110" i="11"/>
  <c r="FT109" i="11"/>
  <c r="EK109" i="11"/>
  <c r="HD109" i="11"/>
  <c r="CZ109" i="11"/>
  <c r="BP109" i="11"/>
  <c r="AF109" i="11"/>
  <c r="FT108" i="11"/>
  <c r="EK108" i="11"/>
  <c r="HD108" i="11"/>
  <c r="CZ108" i="11"/>
  <c r="BP108" i="11"/>
  <c r="AF108" i="11"/>
  <c r="FT107" i="11"/>
  <c r="EK107" i="11"/>
  <c r="HD107" i="11"/>
  <c r="CZ107" i="11"/>
  <c r="BP107" i="11"/>
  <c r="AF107" i="11"/>
  <c r="FT106" i="11"/>
  <c r="EK106" i="11"/>
  <c r="HD106" i="11"/>
  <c r="CZ106" i="11"/>
  <c r="BP106" i="11"/>
  <c r="AF106" i="11"/>
  <c r="FT105" i="11"/>
  <c r="EK105" i="11"/>
  <c r="HD105" i="11"/>
  <c r="CZ105" i="11"/>
  <c r="BP105" i="11"/>
  <c r="AF105" i="11"/>
  <c r="FT104" i="11"/>
  <c r="EK104" i="11"/>
  <c r="HD104" i="11"/>
  <c r="CZ104" i="11"/>
  <c r="BP104" i="11"/>
  <c r="AF104" i="11"/>
  <c r="FT103" i="11"/>
  <c r="EK103" i="11"/>
  <c r="HD103" i="11"/>
  <c r="CZ103" i="11"/>
  <c r="BP103" i="11"/>
  <c r="AF103" i="11"/>
  <c r="FT102" i="11"/>
  <c r="EK102" i="11"/>
  <c r="HD102" i="11"/>
  <c r="CZ102" i="11"/>
  <c r="BP102" i="11"/>
  <c r="AF102" i="11"/>
  <c r="FT101" i="11"/>
  <c r="EK101" i="11"/>
  <c r="HD101" i="11"/>
  <c r="CZ101" i="11"/>
  <c r="BP101" i="11"/>
  <c r="AF101" i="11"/>
  <c r="FT100" i="11"/>
  <c r="EK100" i="11"/>
  <c r="HD100" i="11"/>
  <c r="CZ100" i="11"/>
  <c r="BP100" i="11"/>
  <c r="AF100" i="11"/>
  <c r="FT99" i="11"/>
  <c r="EK99" i="11"/>
  <c r="HD99" i="11"/>
  <c r="CZ99" i="11"/>
  <c r="BP99" i="11"/>
  <c r="AF99" i="11"/>
  <c r="FT98" i="11"/>
  <c r="EK98" i="11"/>
  <c r="HD98" i="11"/>
  <c r="CZ98" i="11"/>
  <c r="BP98" i="11"/>
  <c r="AF98" i="11"/>
  <c r="FT97" i="11"/>
  <c r="EK97" i="11"/>
  <c r="HD97" i="11"/>
  <c r="CZ97" i="11"/>
  <c r="BP97" i="11"/>
  <c r="AF97" i="11"/>
  <c r="FT96" i="11"/>
  <c r="EK96" i="11"/>
  <c r="HD96" i="11"/>
  <c r="CZ96" i="11"/>
  <c r="BP96" i="11"/>
  <c r="AF96" i="11"/>
  <c r="FT95" i="11"/>
  <c r="EK95" i="11"/>
  <c r="HD95" i="11"/>
  <c r="CZ95" i="11"/>
  <c r="BP95" i="11"/>
  <c r="AF95" i="11"/>
  <c r="FT94" i="11"/>
  <c r="EK94" i="11"/>
  <c r="HD94" i="11"/>
  <c r="CZ94" i="11"/>
  <c r="BP94" i="11"/>
  <c r="AF94" i="11"/>
  <c r="FT93" i="11"/>
  <c r="EK93" i="11"/>
  <c r="HD93" i="11"/>
  <c r="CZ93" i="11"/>
  <c r="BP93" i="11"/>
  <c r="AF93" i="11"/>
  <c r="FT92" i="11"/>
  <c r="EK92" i="11"/>
  <c r="HD92" i="11"/>
  <c r="CZ92" i="11"/>
  <c r="BP92" i="11"/>
  <c r="AF92" i="11"/>
  <c r="FT91" i="11"/>
  <c r="EK91" i="11"/>
  <c r="HD91" i="11"/>
  <c r="CZ91" i="11"/>
  <c r="BP91" i="11"/>
  <c r="AF91" i="11"/>
  <c r="FT90" i="11"/>
  <c r="EK90" i="11"/>
  <c r="HD90" i="11"/>
  <c r="CZ90" i="11"/>
  <c r="BP90" i="11"/>
  <c r="AF90" i="11"/>
  <c r="FT89" i="11"/>
  <c r="EK89" i="11"/>
  <c r="HD89" i="11"/>
  <c r="CZ89" i="11"/>
  <c r="BP89" i="11"/>
  <c r="AF89" i="11"/>
  <c r="FT88" i="11"/>
  <c r="EK88" i="11"/>
  <c r="HD88" i="11"/>
  <c r="CZ88" i="11"/>
  <c r="BP88" i="11"/>
  <c r="AF88" i="11"/>
  <c r="FT87" i="11"/>
  <c r="EK87" i="11"/>
  <c r="HD87" i="11"/>
  <c r="CZ87" i="11"/>
  <c r="BP87" i="11"/>
  <c r="AF87" i="11"/>
  <c r="FT86" i="11"/>
  <c r="EK86" i="11"/>
  <c r="HD86" i="11"/>
  <c r="CZ86" i="11"/>
  <c r="BP86" i="11"/>
  <c r="AF86" i="11"/>
  <c r="FT85" i="11"/>
  <c r="EK85" i="11"/>
  <c r="HD85" i="11"/>
  <c r="CZ85" i="11"/>
  <c r="BP85" i="11"/>
  <c r="AF85" i="11"/>
  <c r="FT84" i="11"/>
  <c r="EK84" i="11"/>
  <c r="HD84" i="11"/>
  <c r="CZ84" i="11"/>
  <c r="BP84" i="11"/>
  <c r="AF84" i="11"/>
  <c r="FT83" i="11"/>
  <c r="EK83" i="11"/>
  <c r="HD83" i="11"/>
  <c r="CZ83" i="11"/>
  <c r="BP83" i="11"/>
  <c r="AF83" i="11"/>
  <c r="FT82" i="11"/>
  <c r="EK82" i="11"/>
  <c r="HD82" i="11"/>
  <c r="CZ82" i="11"/>
  <c r="BP82" i="11"/>
  <c r="AF82" i="11"/>
  <c r="FT81" i="11"/>
  <c r="EK81" i="11"/>
  <c r="HD81" i="11"/>
  <c r="CZ81" i="11"/>
  <c r="BP81" i="11"/>
  <c r="AF81" i="11"/>
  <c r="FT80" i="11"/>
  <c r="EK80" i="11"/>
  <c r="HD80" i="11"/>
  <c r="CZ80" i="11"/>
  <c r="BP80" i="11"/>
  <c r="AF80" i="11"/>
  <c r="FT79" i="11"/>
  <c r="EK79" i="11"/>
  <c r="HD79" i="11"/>
  <c r="CZ79" i="11"/>
  <c r="BP79" i="11"/>
  <c r="AF79" i="11"/>
  <c r="FT78" i="11"/>
  <c r="EK78" i="11"/>
  <c r="HD78" i="11"/>
  <c r="CZ78" i="11"/>
  <c r="BP78" i="11"/>
  <c r="AF78" i="11"/>
  <c r="FT77" i="11"/>
  <c r="EK77" i="11"/>
  <c r="HD77" i="11"/>
  <c r="CZ77" i="11"/>
  <c r="BP77" i="11"/>
  <c r="AF77" i="11"/>
  <c r="FT76" i="11"/>
  <c r="EK76" i="11"/>
  <c r="HD76" i="11"/>
  <c r="CZ76" i="11"/>
  <c r="BP76" i="11"/>
  <c r="AF76" i="11"/>
  <c r="FT75" i="11"/>
  <c r="EK75" i="11"/>
  <c r="HD75" i="11"/>
  <c r="CZ75" i="11"/>
  <c r="BP75" i="11"/>
  <c r="AF75" i="11"/>
  <c r="FT74" i="11"/>
  <c r="EK74" i="11"/>
  <c r="HD74" i="11"/>
  <c r="CZ74" i="11"/>
  <c r="BP74" i="11"/>
  <c r="AF74" i="11"/>
  <c r="FT73" i="11"/>
  <c r="EK73" i="11"/>
  <c r="HD73" i="11"/>
  <c r="CZ73" i="11"/>
  <c r="BP73" i="11"/>
  <c r="AF73" i="11"/>
  <c r="FT72" i="11"/>
  <c r="EK72" i="11"/>
  <c r="HD72" i="11"/>
  <c r="CZ72" i="11"/>
  <c r="BP72" i="11"/>
  <c r="AF72" i="11"/>
  <c r="FT71" i="11"/>
  <c r="EK71" i="11"/>
  <c r="HD71" i="11"/>
  <c r="CZ71" i="11"/>
  <c r="BP71" i="11"/>
  <c r="AF71" i="11"/>
  <c r="FT70" i="11"/>
  <c r="EK70" i="11"/>
  <c r="HD70" i="11"/>
  <c r="CZ70" i="11"/>
  <c r="BP70" i="11"/>
  <c r="AF70" i="11"/>
  <c r="FT69" i="11"/>
  <c r="EK69" i="11"/>
  <c r="HD69" i="11"/>
  <c r="CZ69" i="11"/>
  <c r="BP69" i="11"/>
  <c r="AF69" i="11"/>
  <c r="FT68" i="11"/>
  <c r="EK68" i="11"/>
  <c r="HD68" i="11"/>
  <c r="CZ68" i="11"/>
  <c r="BP68" i="11"/>
  <c r="AF68" i="11"/>
  <c r="FT67" i="11"/>
  <c r="EK67" i="11"/>
  <c r="HD67" i="11"/>
  <c r="CZ67" i="11"/>
  <c r="BP67" i="11"/>
  <c r="AF67" i="11"/>
  <c r="FT66" i="11"/>
  <c r="EK66" i="11"/>
  <c r="HD66" i="11"/>
  <c r="CZ66" i="11"/>
  <c r="BP66" i="11"/>
  <c r="AF66" i="11"/>
  <c r="FT65" i="11"/>
  <c r="EK65" i="11"/>
  <c r="HD65" i="11"/>
  <c r="CZ65" i="11"/>
  <c r="BP65" i="11"/>
  <c r="AF65" i="11"/>
  <c r="FT64" i="11"/>
  <c r="EK64" i="11"/>
  <c r="HD64" i="11"/>
  <c r="CZ64" i="11"/>
  <c r="BP64" i="11"/>
  <c r="AF64" i="11"/>
  <c r="FT63" i="11"/>
  <c r="EK63" i="11"/>
  <c r="HD63" i="11"/>
  <c r="CZ63" i="11"/>
  <c r="BP63" i="11"/>
  <c r="AF63" i="11"/>
  <c r="FT62" i="11"/>
  <c r="EK62" i="11"/>
  <c r="HD62" i="11"/>
  <c r="CZ62" i="11"/>
  <c r="BP62" i="11"/>
  <c r="AF62" i="11"/>
  <c r="FT61" i="11"/>
  <c r="EK61" i="11"/>
  <c r="HD61" i="11"/>
  <c r="CZ61" i="11"/>
  <c r="BP61" i="11"/>
  <c r="AF61" i="11"/>
  <c r="FT60" i="11"/>
  <c r="EK60" i="11"/>
  <c r="HD60" i="11"/>
  <c r="CZ60" i="11"/>
  <c r="BP60" i="11"/>
  <c r="AF60" i="11"/>
  <c r="FT59" i="11"/>
  <c r="EK59" i="11"/>
  <c r="HD59" i="11"/>
  <c r="CZ59" i="11"/>
  <c r="BP59" i="11"/>
  <c r="AF59" i="11"/>
  <c r="FT58" i="11"/>
  <c r="EK58" i="11"/>
  <c r="HD58" i="11"/>
  <c r="CZ58" i="11"/>
  <c r="BP58" i="11"/>
  <c r="AF58" i="11"/>
  <c r="FT57" i="11"/>
  <c r="EK57" i="11"/>
  <c r="HD57" i="11"/>
  <c r="CZ57" i="11"/>
  <c r="BP57" i="11"/>
  <c r="AF57" i="11"/>
  <c r="FT56" i="11"/>
  <c r="EK56" i="11"/>
  <c r="HD56" i="11"/>
  <c r="CZ56" i="11"/>
  <c r="BP56" i="11"/>
  <c r="AF56" i="11"/>
  <c r="FT55" i="11"/>
  <c r="EK55" i="11"/>
  <c r="HD55" i="11"/>
  <c r="CZ55" i="11"/>
  <c r="BP55" i="11"/>
  <c r="AF55" i="11"/>
  <c r="FT54" i="11"/>
  <c r="EK54" i="11"/>
  <c r="HD54" i="11"/>
  <c r="CZ54" i="11"/>
  <c r="BP54" i="11"/>
  <c r="AF54" i="11"/>
  <c r="FT53" i="11"/>
  <c r="EK53" i="11"/>
  <c r="HD53" i="11"/>
  <c r="CZ53" i="11"/>
  <c r="BP53" i="11"/>
  <c r="AF53" i="11"/>
  <c r="FT52" i="11"/>
  <c r="EK52" i="11"/>
  <c r="HD52" i="11"/>
  <c r="CZ52" i="11"/>
  <c r="BP52" i="11"/>
  <c r="AF52" i="11"/>
  <c r="FT51" i="11"/>
  <c r="EK51" i="11"/>
  <c r="HD51" i="11"/>
  <c r="CZ51" i="11"/>
  <c r="BP51" i="11"/>
  <c r="AF51" i="11"/>
  <c r="FT50" i="11"/>
  <c r="EK50" i="11"/>
  <c r="HD50" i="11"/>
  <c r="CZ50" i="11"/>
  <c r="BP50" i="11"/>
  <c r="AF50" i="11"/>
  <c r="FT49" i="11"/>
  <c r="EK49" i="11"/>
  <c r="HD49" i="11"/>
  <c r="CZ49" i="11"/>
  <c r="BP49" i="11"/>
  <c r="AF49" i="11"/>
  <c r="FT48" i="11"/>
  <c r="EK48" i="11"/>
  <c r="HD48" i="11"/>
  <c r="CZ48" i="11"/>
  <c r="BP48" i="11"/>
  <c r="AF48" i="11"/>
  <c r="FT47" i="11"/>
  <c r="EK47" i="11"/>
  <c r="HD47" i="11"/>
  <c r="CZ47" i="11"/>
  <c r="BP47" i="11"/>
  <c r="AF47" i="11"/>
  <c r="FT46" i="11"/>
  <c r="EK46" i="11"/>
  <c r="HD46" i="11"/>
  <c r="CZ46" i="11"/>
  <c r="BP46" i="11"/>
  <c r="AF46" i="11"/>
  <c r="FT45" i="11"/>
  <c r="EK45" i="11"/>
  <c r="HD45" i="11"/>
  <c r="CZ45" i="11"/>
  <c r="BP45" i="11"/>
  <c r="AF45" i="11"/>
  <c r="FT44" i="11"/>
  <c r="EK44" i="11"/>
  <c r="HD44" i="11"/>
  <c r="CZ44" i="11"/>
  <c r="BP44" i="11"/>
  <c r="AF44" i="11"/>
  <c r="FT43" i="11"/>
  <c r="EK43" i="11"/>
  <c r="HD43" i="11"/>
  <c r="CZ43" i="11"/>
  <c r="BP43" i="11"/>
  <c r="AF43" i="11"/>
  <c r="FT42" i="11"/>
  <c r="EK42" i="11"/>
  <c r="HD42" i="11"/>
  <c r="CZ42" i="11"/>
  <c r="BP42" i="11"/>
  <c r="AF42" i="11"/>
  <c r="FT41" i="11"/>
  <c r="EK41" i="11"/>
  <c r="HD41" i="11"/>
  <c r="CZ41" i="11"/>
  <c r="BP41" i="11"/>
  <c r="AF41" i="11"/>
  <c r="FT40" i="11"/>
  <c r="EK40" i="11"/>
  <c r="HD40" i="11"/>
  <c r="CZ40" i="11"/>
  <c r="BP40" i="11"/>
  <c r="AF40" i="11"/>
  <c r="FT39" i="11"/>
  <c r="EK39" i="11"/>
  <c r="HD39" i="11"/>
  <c r="CZ39" i="11"/>
  <c r="BP39" i="11"/>
  <c r="AF39" i="11"/>
  <c r="FT38" i="11"/>
  <c r="EK38" i="11"/>
  <c r="HD38" i="11"/>
  <c r="CZ38" i="11"/>
  <c r="BP38" i="11"/>
  <c r="AF38" i="11"/>
  <c r="FT37" i="11"/>
  <c r="EK37" i="11"/>
  <c r="HD37" i="11"/>
  <c r="CZ37" i="11"/>
  <c r="BP37" i="11"/>
  <c r="AF37" i="11"/>
  <c r="FT36" i="11"/>
  <c r="EK36" i="11"/>
  <c r="HD36" i="11"/>
  <c r="CZ36" i="11"/>
  <c r="BP36" i="11"/>
  <c r="AF36" i="11"/>
  <c r="FT35" i="11"/>
  <c r="EK35" i="11"/>
  <c r="HD35" i="11"/>
  <c r="CZ35" i="11"/>
  <c r="BP35" i="11"/>
  <c r="AF35" i="11"/>
  <c r="FT34" i="11"/>
  <c r="EK34" i="11"/>
  <c r="HD34" i="11"/>
  <c r="CZ34" i="11"/>
  <c r="BP34" i="11"/>
  <c r="AF34" i="11"/>
  <c r="FT33" i="11"/>
  <c r="EK33" i="11"/>
  <c r="HD33" i="11"/>
  <c r="CZ33" i="11"/>
  <c r="BP33" i="11"/>
  <c r="AF33" i="11"/>
  <c r="FT32" i="11"/>
  <c r="EK32" i="11"/>
  <c r="HD32" i="11"/>
  <c r="CZ32" i="11"/>
  <c r="BP32" i="11"/>
  <c r="AF32" i="11"/>
  <c r="FT31" i="11"/>
  <c r="EK31" i="11"/>
  <c r="HD31" i="11"/>
  <c r="CZ31" i="11"/>
  <c r="BP31" i="11"/>
  <c r="AF31" i="11"/>
  <c r="FT30" i="11"/>
  <c r="EK30" i="11"/>
  <c r="HD30" i="11"/>
  <c r="CZ30" i="11"/>
  <c r="BP30" i="11"/>
  <c r="AF30" i="11"/>
  <c r="FT29" i="11"/>
  <c r="EK29" i="11"/>
  <c r="HD29" i="11"/>
  <c r="CZ29" i="11"/>
  <c r="BP29" i="11"/>
  <c r="AF29" i="11"/>
  <c r="FT28" i="11"/>
  <c r="EK28" i="11"/>
  <c r="HD28" i="11"/>
  <c r="CZ28" i="11"/>
  <c r="BP28" i="11"/>
  <c r="AF28" i="11"/>
  <c r="FT27" i="11"/>
  <c r="EK27" i="11"/>
  <c r="HD27" i="11"/>
  <c r="CZ27" i="11"/>
  <c r="BP27" i="11"/>
  <c r="AF27" i="11"/>
  <c r="FT26" i="11"/>
  <c r="EK26" i="11"/>
  <c r="HD26" i="11"/>
  <c r="CZ26" i="11"/>
  <c r="BP26" i="11"/>
  <c r="AF26" i="11"/>
  <c r="FT25" i="11"/>
  <c r="EK25" i="11"/>
  <c r="HD25" i="11"/>
  <c r="CZ25" i="11"/>
  <c r="BP25" i="11"/>
  <c r="AF25" i="11"/>
  <c r="FT24" i="11"/>
  <c r="EK24" i="11"/>
  <c r="HD24" i="11"/>
  <c r="CZ24" i="11"/>
  <c r="BP24" i="11"/>
  <c r="AF24" i="11"/>
  <c r="FT23" i="11"/>
  <c r="EK23" i="11"/>
  <c r="HD23" i="11"/>
  <c r="CZ23" i="11"/>
  <c r="BP23" i="11"/>
  <c r="AF23" i="11"/>
  <c r="FT22" i="11"/>
  <c r="EK22" i="11"/>
  <c r="HD22" i="11"/>
  <c r="CZ22" i="11"/>
  <c r="BP22" i="11"/>
  <c r="AF22" i="11"/>
  <c r="FT21" i="11"/>
  <c r="EK21" i="11"/>
  <c r="HD21" i="11"/>
  <c r="CZ21" i="11"/>
  <c r="BP21" i="11"/>
  <c r="AF21" i="11"/>
  <c r="FT20" i="11"/>
  <c r="EK20" i="11"/>
  <c r="HD20" i="11"/>
  <c r="CZ20" i="11"/>
  <c r="BP20" i="11"/>
  <c r="AF20" i="11"/>
  <c r="FT19" i="11"/>
  <c r="EK19" i="11"/>
  <c r="HD19" i="11"/>
  <c r="CZ19" i="11"/>
  <c r="BP19" i="11"/>
  <c r="AF19" i="11"/>
  <c r="FT18" i="11"/>
  <c r="EK18" i="11"/>
  <c r="HD18" i="11"/>
  <c r="CZ18" i="11"/>
  <c r="BP18" i="11"/>
  <c r="AF18" i="11"/>
  <c r="FT17" i="11"/>
  <c r="EK17" i="11"/>
  <c r="HD17" i="11"/>
  <c r="CZ17" i="11"/>
  <c r="BP17" i="11"/>
  <c r="AF17" i="11"/>
  <c r="FT16" i="11"/>
  <c r="EK16" i="11"/>
  <c r="HD16" i="11"/>
  <c r="CZ16" i="11"/>
  <c r="BP16" i="11"/>
  <c r="AF16" i="11"/>
  <c r="FT15" i="11"/>
  <c r="EK15" i="11"/>
  <c r="HD15" i="11"/>
  <c r="CZ15" i="11"/>
  <c r="BP15" i="11"/>
  <c r="AF15" i="11"/>
  <c r="FT14" i="11"/>
  <c r="EK14" i="11"/>
  <c r="HD14" i="11"/>
  <c r="CZ14" i="11"/>
  <c r="BP14" i="11"/>
  <c r="AF14" i="11"/>
  <c r="FT13" i="11"/>
  <c r="EK13" i="11"/>
  <c r="HD13" i="11"/>
  <c r="CZ13" i="11"/>
  <c r="BP13" i="11"/>
  <c r="AF13" i="11"/>
  <c r="FT12" i="11"/>
  <c r="EK12" i="11"/>
  <c r="HD12" i="11"/>
  <c r="CZ12" i="11"/>
  <c r="BP12" i="11"/>
  <c r="AF12" i="11"/>
  <c r="FT11" i="11"/>
  <c r="EK11" i="11"/>
  <c r="HD11" i="11"/>
  <c r="CZ11" i="11"/>
  <c r="BP11" i="11"/>
  <c r="AF11" i="11"/>
  <c r="FT10" i="11"/>
  <c r="EK10" i="11"/>
  <c r="HD10" i="11"/>
  <c r="CZ10" i="11"/>
  <c r="BP10" i="11"/>
  <c r="AF10" i="11"/>
  <c r="FT9" i="11"/>
  <c r="EK9" i="11"/>
  <c r="HD9" i="11"/>
  <c r="CZ9" i="11"/>
  <c r="BP9" i="11"/>
  <c r="AF9" i="11"/>
  <c r="FT8" i="11"/>
  <c r="EK8" i="11"/>
  <c r="HD8" i="11"/>
  <c r="CZ8" i="11"/>
  <c r="BP8" i="11"/>
  <c r="AF8" i="11"/>
  <c r="FT7" i="11"/>
  <c r="EK7" i="11"/>
  <c r="HD7" i="11"/>
  <c r="CZ7" i="11"/>
  <c r="BP7" i="11"/>
  <c r="AF7" i="11"/>
  <c r="FT6" i="11"/>
  <c r="EK6" i="11"/>
  <c r="HD6" i="11"/>
  <c r="CZ6" i="11"/>
  <c r="BP6" i="11"/>
  <c r="AF6" i="11"/>
  <c r="FT5" i="11"/>
  <c r="EK5" i="11"/>
  <c r="HD5" i="11"/>
  <c r="CZ5" i="11"/>
  <c r="BP5" i="11"/>
  <c r="AF5" i="11"/>
  <c r="FT4" i="11"/>
  <c r="EK4" i="11"/>
  <c r="HD4" i="11"/>
  <c r="CZ4" i="11"/>
  <c r="BP4" i="11"/>
  <c r="AF4" i="11"/>
  <c r="FT3" i="11"/>
  <c r="EK3" i="11"/>
  <c r="HD3" i="11"/>
  <c r="CZ3" i="11"/>
  <c r="BP3" i="11"/>
  <c r="AF3" i="11"/>
  <c r="FT2" i="11"/>
  <c r="EK2" i="11"/>
  <c r="HD2" i="11"/>
  <c r="CZ2" i="11"/>
  <c r="BP2" i="11"/>
  <c r="AF2" i="11"/>
  <c r="DA2" i="11" l="1"/>
  <c r="BQ2" i="11"/>
  <c r="AG2" i="11"/>
  <c r="FU2" i="11"/>
  <c r="EL2" i="11"/>
  <c r="HE2" i="11"/>
  <c r="DA3" i="11"/>
  <c r="BQ3" i="11"/>
  <c r="AG3" i="11"/>
  <c r="FU3" i="11"/>
  <c r="EL3" i="11"/>
  <c r="HE3" i="11"/>
  <c r="DA4" i="11"/>
  <c r="BQ4" i="11"/>
  <c r="AG4" i="11"/>
  <c r="FU4" i="11"/>
  <c r="EL4" i="11"/>
  <c r="HE4" i="11"/>
  <c r="DA5" i="11"/>
  <c r="BQ5" i="11"/>
  <c r="AG5" i="11"/>
  <c r="FU5" i="11"/>
  <c r="EL5" i="11"/>
  <c r="HE5" i="11"/>
  <c r="DA6" i="11"/>
  <c r="BQ6" i="11"/>
  <c r="AG6" i="11"/>
  <c r="FU6" i="11"/>
  <c r="EL6" i="11"/>
  <c r="HE6" i="11"/>
  <c r="DA7" i="11"/>
  <c r="BQ7" i="11"/>
  <c r="AG7" i="11"/>
  <c r="FU7" i="11"/>
  <c r="EL7" i="11"/>
  <c r="HE7" i="11"/>
  <c r="DA8" i="11"/>
  <c r="BQ8" i="11"/>
  <c r="AG8" i="11"/>
  <c r="FU8" i="11"/>
  <c r="EL8" i="11"/>
  <c r="HE8" i="11"/>
  <c r="DA9" i="11"/>
  <c r="BQ9" i="11"/>
  <c r="AG9" i="11"/>
  <c r="FU9" i="11"/>
  <c r="EL9" i="11"/>
  <c r="HE9" i="11"/>
  <c r="DA10" i="11"/>
  <c r="BQ10" i="11"/>
  <c r="AG10" i="11"/>
  <c r="FU10" i="11"/>
  <c r="EL10" i="11"/>
  <c r="HE10" i="11"/>
  <c r="DA11" i="11"/>
  <c r="BQ11" i="11"/>
  <c r="AG11" i="11"/>
  <c r="FU11" i="11"/>
  <c r="EL11" i="11"/>
  <c r="HE11" i="11"/>
  <c r="DA12" i="11"/>
  <c r="BQ12" i="11"/>
  <c r="AG12" i="11"/>
  <c r="FU12" i="11"/>
  <c r="EL12" i="11"/>
  <c r="HE12" i="11"/>
  <c r="DA13" i="11"/>
  <c r="BQ13" i="11"/>
  <c r="AG13" i="11"/>
  <c r="FU13" i="11"/>
  <c r="EL13" i="11"/>
  <c r="HE13" i="11"/>
  <c r="DA14" i="11"/>
  <c r="BQ14" i="11"/>
  <c r="AG14" i="11"/>
  <c r="FU14" i="11"/>
  <c r="EL14" i="11"/>
  <c r="HE14" i="11"/>
  <c r="DA15" i="11"/>
  <c r="BQ15" i="11"/>
  <c r="AG15" i="11"/>
  <c r="FU15" i="11"/>
  <c r="EL15" i="11"/>
  <c r="HE15" i="11"/>
  <c r="DA16" i="11"/>
  <c r="BQ16" i="11"/>
  <c r="AG16" i="11"/>
  <c r="FU16" i="11"/>
  <c r="EL16" i="11"/>
  <c r="HE16" i="11"/>
  <c r="DA17" i="11"/>
  <c r="BQ17" i="11"/>
  <c r="AG17" i="11"/>
  <c r="FU17" i="11"/>
  <c r="EL17" i="11"/>
  <c r="HE17" i="11"/>
  <c r="DA18" i="11"/>
  <c r="BQ18" i="11"/>
  <c r="AG18" i="11"/>
  <c r="FU18" i="11"/>
  <c r="EL18" i="11"/>
  <c r="HE18" i="11"/>
  <c r="DA19" i="11"/>
  <c r="BQ19" i="11"/>
  <c r="AG19" i="11"/>
  <c r="FU19" i="11"/>
  <c r="EL19" i="11"/>
  <c r="HE19" i="11"/>
  <c r="DA20" i="11"/>
  <c r="BQ20" i="11"/>
  <c r="AG20" i="11"/>
  <c r="FU20" i="11"/>
  <c r="EL20" i="11"/>
  <c r="HE20" i="11"/>
  <c r="DA21" i="11"/>
  <c r="BQ21" i="11"/>
  <c r="AG21" i="11"/>
  <c r="FU21" i="11"/>
  <c r="EL21" i="11"/>
  <c r="HE21" i="11"/>
  <c r="DA22" i="11"/>
  <c r="BQ22" i="11"/>
  <c r="AG22" i="11"/>
  <c r="FU22" i="11"/>
  <c r="EL22" i="11"/>
  <c r="HE22" i="11"/>
  <c r="DA23" i="11"/>
  <c r="BQ23" i="11"/>
  <c r="AG23" i="11"/>
  <c r="FU23" i="11"/>
  <c r="EL23" i="11"/>
  <c r="HE23" i="11"/>
  <c r="DA24" i="11"/>
  <c r="BQ24" i="11"/>
  <c r="AG24" i="11"/>
  <c r="FU24" i="11"/>
  <c r="EL24" i="11"/>
  <c r="HE24" i="11"/>
  <c r="DA25" i="11"/>
  <c r="BQ25" i="11"/>
  <c r="AG25" i="11"/>
  <c r="FU25" i="11"/>
  <c r="EL25" i="11"/>
  <c r="HE25" i="11"/>
  <c r="DA26" i="11"/>
  <c r="BQ26" i="11"/>
  <c r="AG26" i="11"/>
  <c r="FU26" i="11"/>
  <c r="EL26" i="11"/>
  <c r="HE26" i="11"/>
  <c r="DA27" i="11"/>
  <c r="BQ27" i="11"/>
  <c r="AG27" i="11"/>
  <c r="FU27" i="11"/>
  <c r="EL27" i="11"/>
  <c r="HE27" i="11"/>
  <c r="DA28" i="11"/>
  <c r="BQ28" i="11"/>
  <c r="AG28" i="11"/>
  <c r="FU28" i="11"/>
  <c r="EL28" i="11"/>
  <c r="HE28" i="11"/>
  <c r="DA29" i="11"/>
  <c r="BQ29" i="11"/>
  <c r="AG29" i="11"/>
  <c r="FU29" i="11"/>
  <c r="EL29" i="11"/>
  <c r="HE29" i="11"/>
  <c r="DA30" i="11"/>
  <c r="BQ30" i="11"/>
  <c r="AG30" i="11"/>
  <c r="FU30" i="11"/>
  <c r="EL30" i="11"/>
  <c r="HE30" i="11"/>
  <c r="DA31" i="11"/>
  <c r="BQ31" i="11"/>
  <c r="AG31" i="11"/>
  <c r="FU31" i="11"/>
  <c r="EL31" i="11"/>
  <c r="HE31" i="11"/>
  <c r="DA32" i="11"/>
  <c r="BQ32" i="11"/>
  <c r="AG32" i="11"/>
  <c r="FU32" i="11"/>
  <c r="EL32" i="11"/>
  <c r="HE32" i="11"/>
  <c r="DA33" i="11"/>
  <c r="BQ33" i="11"/>
  <c r="AG33" i="11"/>
  <c r="FU33" i="11"/>
  <c r="EL33" i="11"/>
  <c r="HE33" i="11"/>
  <c r="DA34" i="11"/>
  <c r="BQ34" i="11"/>
  <c r="AG34" i="11"/>
  <c r="FU34" i="11"/>
  <c r="EL34" i="11"/>
  <c r="HE34" i="11"/>
  <c r="DA35" i="11"/>
  <c r="BQ35" i="11"/>
  <c r="AG35" i="11"/>
  <c r="FU35" i="11"/>
  <c r="EL35" i="11"/>
  <c r="HE35" i="11"/>
  <c r="DA36" i="11"/>
  <c r="BQ36" i="11"/>
  <c r="AG36" i="11"/>
  <c r="FU36" i="11"/>
  <c r="EL36" i="11"/>
  <c r="HE36" i="11"/>
  <c r="DA37" i="11"/>
  <c r="BQ37" i="11"/>
  <c r="AG37" i="11"/>
  <c r="FU37" i="11"/>
  <c r="EL37" i="11"/>
  <c r="HE37" i="11"/>
  <c r="DA38" i="11"/>
  <c r="BQ38" i="11"/>
  <c r="AG38" i="11"/>
  <c r="FU38" i="11"/>
  <c r="EL38" i="11"/>
  <c r="HE38" i="11"/>
  <c r="DA39" i="11"/>
  <c r="BQ39" i="11"/>
  <c r="AG39" i="11"/>
  <c r="FU39" i="11"/>
  <c r="EL39" i="11"/>
  <c r="HE39" i="11"/>
  <c r="DA40" i="11"/>
  <c r="BQ40" i="11"/>
  <c r="AG40" i="11"/>
  <c r="FU40" i="11"/>
  <c r="EL40" i="11"/>
  <c r="HE40" i="11"/>
  <c r="DA41" i="11"/>
  <c r="BQ41" i="11"/>
  <c r="AG41" i="11"/>
  <c r="FU41" i="11"/>
  <c r="EL41" i="11"/>
  <c r="HE41" i="11"/>
  <c r="DA42" i="11"/>
  <c r="BQ42" i="11"/>
  <c r="AG42" i="11"/>
  <c r="FU42" i="11"/>
  <c r="EL42" i="11"/>
  <c r="HE42" i="11"/>
  <c r="DA43" i="11"/>
  <c r="BQ43" i="11"/>
  <c r="AG43" i="11"/>
  <c r="FU43" i="11"/>
  <c r="EL43" i="11"/>
  <c r="HE43" i="11"/>
  <c r="DA44" i="11"/>
  <c r="BQ44" i="11"/>
  <c r="AG44" i="11"/>
  <c r="FU44" i="11"/>
  <c r="EL44" i="11"/>
  <c r="HE44" i="11"/>
  <c r="DA45" i="11"/>
  <c r="BQ45" i="11"/>
  <c r="AG45" i="11"/>
  <c r="FU45" i="11"/>
  <c r="EL45" i="11"/>
  <c r="HE45" i="11"/>
  <c r="DA46" i="11"/>
  <c r="BQ46" i="11"/>
  <c r="AG46" i="11"/>
  <c r="FU46" i="11"/>
  <c r="EL46" i="11"/>
  <c r="HE46" i="11"/>
  <c r="DA47" i="11"/>
  <c r="BQ47" i="11"/>
  <c r="AG47" i="11"/>
  <c r="FU47" i="11"/>
  <c r="EL47" i="11"/>
  <c r="HE47" i="11"/>
  <c r="DA48" i="11"/>
  <c r="BQ48" i="11"/>
  <c r="AG48" i="11"/>
  <c r="FU48" i="11"/>
  <c r="EL48" i="11"/>
  <c r="HE48" i="11"/>
  <c r="DA49" i="11"/>
  <c r="BQ49" i="11"/>
  <c r="AG49" i="11"/>
  <c r="FU49" i="11"/>
  <c r="EL49" i="11"/>
  <c r="HE49" i="11"/>
  <c r="DA50" i="11"/>
  <c r="BQ50" i="11"/>
  <c r="AG50" i="11"/>
  <c r="FU50" i="11"/>
  <c r="EL50" i="11"/>
  <c r="HE50" i="11"/>
  <c r="DA51" i="11"/>
  <c r="BQ51" i="11"/>
  <c r="AG51" i="11"/>
  <c r="FU51" i="11"/>
  <c r="EL51" i="11"/>
  <c r="HE51" i="11"/>
  <c r="DA52" i="11"/>
  <c r="BQ52" i="11"/>
  <c r="AG52" i="11"/>
  <c r="FU52" i="11"/>
  <c r="EL52" i="11"/>
  <c r="HE52" i="11"/>
  <c r="DA53" i="11"/>
  <c r="BQ53" i="11"/>
  <c r="AG53" i="11"/>
  <c r="FU53" i="11"/>
  <c r="EL53" i="11"/>
  <c r="HE53" i="11"/>
  <c r="DA54" i="11"/>
  <c r="BQ54" i="11"/>
  <c r="AG54" i="11"/>
  <c r="FU54" i="11"/>
  <c r="EL54" i="11"/>
  <c r="HE54" i="11"/>
  <c r="DA55" i="11"/>
  <c r="BQ55" i="11"/>
  <c r="AG55" i="11"/>
  <c r="FU55" i="11"/>
  <c r="EL55" i="11"/>
  <c r="HE55" i="11"/>
  <c r="DA56" i="11"/>
  <c r="BQ56" i="11"/>
  <c r="AG56" i="11"/>
  <c r="FU56" i="11"/>
  <c r="EL56" i="11"/>
  <c r="HE56" i="11"/>
  <c r="DA57" i="11"/>
  <c r="BQ57" i="11"/>
  <c r="AG57" i="11"/>
  <c r="FU57" i="11"/>
  <c r="EL57" i="11"/>
  <c r="HE57" i="11"/>
  <c r="DA58" i="11"/>
  <c r="BQ58" i="11"/>
  <c r="AG58" i="11"/>
  <c r="FU58" i="11"/>
  <c r="EL58" i="11"/>
  <c r="HE58" i="11"/>
  <c r="DA59" i="11"/>
  <c r="BQ59" i="11"/>
  <c r="AG59" i="11"/>
  <c r="FU59" i="11"/>
  <c r="EL59" i="11"/>
  <c r="HE59" i="11"/>
  <c r="DA60" i="11"/>
  <c r="BQ60" i="11"/>
  <c r="AG60" i="11"/>
  <c r="FU60" i="11"/>
  <c r="EL60" i="11"/>
  <c r="HE60" i="11"/>
  <c r="DA61" i="11"/>
  <c r="BQ61" i="11"/>
  <c r="AG61" i="11"/>
  <c r="FU61" i="11"/>
  <c r="EL61" i="11"/>
  <c r="HE61" i="11"/>
  <c r="DA62" i="11"/>
  <c r="BQ62" i="11"/>
  <c r="AG62" i="11"/>
  <c r="FU62" i="11"/>
  <c r="EL62" i="11"/>
  <c r="HE62" i="11"/>
  <c r="DA63" i="11"/>
  <c r="BQ63" i="11"/>
  <c r="AG63" i="11"/>
  <c r="FU63" i="11"/>
  <c r="EL63" i="11"/>
  <c r="HE63" i="11"/>
  <c r="DA64" i="11"/>
  <c r="BQ64" i="11"/>
  <c r="AG64" i="11"/>
  <c r="FU64" i="11"/>
  <c r="EL64" i="11"/>
  <c r="HE64" i="11"/>
  <c r="DA65" i="11"/>
  <c r="BQ65" i="11"/>
  <c r="AG65" i="11"/>
  <c r="FU65" i="11"/>
  <c r="EL65" i="11"/>
  <c r="HE65" i="11"/>
  <c r="DA66" i="11"/>
  <c r="BQ66" i="11"/>
  <c r="AG66" i="11"/>
  <c r="FU66" i="11"/>
  <c r="EL66" i="11"/>
  <c r="HE66" i="11"/>
  <c r="DA67" i="11"/>
  <c r="BQ67" i="11"/>
  <c r="AG67" i="11"/>
  <c r="FU67" i="11"/>
  <c r="EL67" i="11"/>
  <c r="HE67" i="11"/>
  <c r="DA68" i="11"/>
  <c r="BQ68" i="11"/>
  <c r="AG68" i="11"/>
  <c r="FU68" i="11"/>
  <c r="EL68" i="11"/>
  <c r="HE68" i="11"/>
  <c r="DA69" i="11"/>
  <c r="BQ69" i="11"/>
  <c r="AG69" i="11"/>
  <c r="FU69" i="11"/>
  <c r="EL69" i="11"/>
  <c r="HE69" i="11"/>
  <c r="DA70" i="11"/>
  <c r="BQ70" i="11"/>
  <c r="AG70" i="11"/>
  <c r="FU70" i="11"/>
  <c r="EL70" i="11"/>
  <c r="HE70" i="11"/>
  <c r="DA71" i="11"/>
  <c r="BQ71" i="11"/>
  <c r="AG71" i="11"/>
  <c r="FU71" i="11"/>
  <c r="EL71" i="11"/>
  <c r="HE71" i="11"/>
  <c r="DA72" i="11"/>
  <c r="BQ72" i="11"/>
  <c r="AG72" i="11"/>
  <c r="FU72" i="11"/>
  <c r="EL72" i="11"/>
  <c r="HE72" i="11"/>
  <c r="DA73" i="11"/>
  <c r="BQ73" i="11"/>
  <c r="AG73" i="11"/>
  <c r="FU73" i="11"/>
  <c r="EL73" i="11"/>
  <c r="HE73" i="11"/>
  <c r="DA74" i="11"/>
  <c r="BQ74" i="11"/>
  <c r="AG74" i="11"/>
  <c r="FU74" i="11"/>
  <c r="EL74" i="11"/>
  <c r="HE74" i="11"/>
  <c r="DA75" i="11"/>
  <c r="BQ75" i="11"/>
  <c r="AG75" i="11"/>
  <c r="FU75" i="11"/>
  <c r="EL75" i="11"/>
  <c r="HE75" i="11"/>
  <c r="DA76" i="11"/>
  <c r="BQ76" i="11"/>
  <c r="AG76" i="11"/>
  <c r="FU76" i="11"/>
  <c r="EL76" i="11"/>
  <c r="HE76" i="11"/>
  <c r="DA77" i="11"/>
  <c r="BQ77" i="11"/>
  <c r="AG77" i="11"/>
  <c r="FU77" i="11"/>
  <c r="EL77" i="11"/>
  <c r="HE77" i="11"/>
  <c r="DA78" i="11"/>
  <c r="BQ78" i="11"/>
  <c r="AG78" i="11"/>
  <c r="FU78" i="11"/>
  <c r="EL78" i="11"/>
  <c r="HE78" i="11"/>
  <c r="DA79" i="11"/>
  <c r="BQ79" i="11"/>
  <c r="AG79" i="11"/>
  <c r="FU79" i="11"/>
  <c r="EL79" i="11"/>
  <c r="HE79" i="11"/>
  <c r="DA80" i="11"/>
  <c r="BQ80" i="11"/>
  <c r="AG80" i="11"/>
  <c r="FU80" i="11"/>
  <c r="EL80" i="11"/>
  <c r="HE80" i="11"/>
  <c r="DA81" i="11"/>
  <c r="BQ81" i="11"/>
  <c r="AG81" i="11"/>
  <c r="FU81" i="11"/>
  <c r="EL81" i="11"/>
  <c r="HE81" i="11"/>
  <c r="DA82" i="11"/>
  <c r="BQ82" i="11"/>
  <c r="AG82" i="11"/>
  <c r="FU82" i="11"/>
  <c r="EL82" i="11"/>
  <c r="HE82" i="11"/>
  <c r="DA83" i="11"/>
  <c r="BQ83" i="11"/>
  <c r="AG83" i="11"/>
  <c r="FU83" i="11"/>
  <c r="EL83" i="11"/>
  <c r="HE83" i="11"/>
  <c r="DA84" i="11"/>
  <c r="BQ84" i="11"/>
  <c r="AG84" i="11"/>
  <c r="FU84" i="11"/>
  <c r="EL84" i="11"/>
  <c r="HE84" i="11"/>
  <c r="DA85" i="11"/>
  <c r="BQ85" i="11"/>
  <c r="AG85" i="11"/>
  <c r="FU85" i="11"/>
  <c r="EL85" i="11"/>
  <c r="HE85" i="11"/>
  <c r="DA86" i="11"/>
  <c r="BQ86" i="11"/>
  <c r="AG86" i="11"/>
  <c r="FU86" i="11"/>
  <c r="EL86" i="11"/>
  <c r="HE86" i="11"/>
  <c r="DA87" i="11"/>
  <c r="BQ87" i="11"/>
  <c r="AG87" i="11"/>
  <c r="FU87" i="11"/>
  <c r="EL87" i="11"/>
  <c r="HE87" i="11"/>
  <c r="DA88" i="11"/>
  <c r="BQ88" i="11"/>
  <c r="AG88" i="11"/>
  <c r="FU88" i="11"/>
  <c r="EL88" i="11"/>
  <c r="HE88" i="11"/>
  <c r="DA89" i="11"/>
  <c r="BQ89" i="11"/>
  <c r="AG89" i="11"/>
  <c r="FU89" i="11"/>
  <c r="EL89" i="11"/>
  <c r="HE89" i="11"/>
  <c r="DA90" i="11"/>
  <c r="BQ90" i="11"/>
  <c r="AG90" i="11"/>
  <c r="FU90" i="11"/>
  <c r="EL90" i="11"/>
  <c r="HE90" i="11"/>
  <c r="DA91" i="11"/>
  <c r="BQ91" i="11"/>
  <c r="AG91" i="11"/>
  <c r="FU91" i="11"/>
  <c r="EL91" i="11"/>
  <c r="HE91" i="11"/>
  <c r="DA92" i="11"/>
  <c r="BQ92" i="11"/>
  <c r="AG92" i="11"/>
  <c r="FU92" i="11"/>
  <c r="EL92" i="11"/>
  <c r="HE92" i="11"/>
  <c r="DA93" i="11"/>
  <c r="BQ93" i="11"/>
  <c r="AG93" i="11"/>
  <c r="FU93" i="11"/>
  <c r="EL93" i="11"/>
  <c r="HE93" i="11"/>
  <c r="DA94" i="11"/>
  <c r="BQ94" i="11"/>
  <c r="AG94" i="11"/>
  <c r="FU94" i="11"/>
  <c r="EL94" i="11"/>
  <c r="HE94" i="11"/>
  <c r="DA95" i="11"/>
  <c r="BQ95" i="11"/>
  <c r="AG95" i="11"/>
  <c r="FU95" i="11"/>
  <c r="EL95" i="11"/>
  <c r="HE95" i="11"/>
  <c r="DA96" i="11"/>
  <c r="BQ96" i="11"/>
  <c r="AG96" i="11"/>
  <c r="FU96" i="11"/>
  <c r="EL96" i="11"/>
  <c r="HE96" i="11"/>
  <c r="DA97" i="11"/>
  <c r="BQ97" i="11"/>
  <c r="AG97" i="11"/>
  <c r="FU97" i="11"/>
  <c r="EL97" i="11"/>
  <c r="HE97" i="11"/>
  <c r="DA98" i="11"/>
  <c r="BQ98" i="11"/>
  <c r="AG98" i="11"/>
  <c r="FU98" i="11"/>
  <c r="EL98" i="11"/>
  <c r="HE98" i="11"/>
  <c r="DA99" i="11"/>
  <c r="BQ99" i="11"/>
  <c r="AG99" i="11"/>
  <c r="FU99" i="11"/>
  <c r="EL99" i="11"/>
  <c r="HE99" i="11"/>
  <c r="DA100" i="11"/>
  <c r="BQ100" i="11"/>
  <c r="AG100" i="11"/>
  <c r="FU100" i="11"/>
  <c r="EL100" i="11"/>
  <c r="HE100" i="11"/>
  <c r="DA101" i="11"/>
  <c r="BQ101" i="11"/>
  <c r="AG101" i="11"/>
  <c r="FU101" i="11"/>
  <c r="EL101" i="11"/>
  <c r="HE101" i="11"/>
  <c r="DA102" i="11"/>
  <c r="BQ102" i="11"/>
  <c r="AG102" i="11"/>
  <c r="FU102" i="11"/>
  <c r="EL102" i="11"/>
  <c r="HE102" i="11"/>
  <c r="DA103" i="11"/>
  <c r="BQ103" i="11"/>
  <c r="AG103" i="11"/>
  <c r="FU103" i="11"/>
  <c r="EL103" i="11"/>
  <c r="HE103" i="11"/>
  <c r="DA104" i="11"/>
  <c r="BQ104" i="11"/>
  <c r="AG104" i="11"/>
  <c r="FU104" i="11"/>
  <c r="EL104" i="11"/>
  <c r="HE104" i="11"/>
  <c r="DA105" i="11"/>
  <c r="BQ105" i="11"/>
  <c r="AG105" i="11"/>
  <c r="FU105" i="11"/>
  <c r="EL105" i="11"/>
  <c r="HE105" i="11"/>
  <c r="DA106" i="11"/>
  <c r="BQ106" i="11"/>
  <c r="AG106" i="11"/>
  <c r="FU106" i="11"/>
  <c r="EL106" i="11"/>
  <c r="HE106" i="11"/>
  <c r="DA107" i="11"/>
  <c r="BQ107" i="11"/>
  <c r="AG107" i="11"/>
  <c r="FU107" i="11"/>
  <c r="EL107" i="11"/>
  <c r="HE107" i="11"/>
  <c r="DA108" i="11"/>
  <c r="BQ108" i="11"/>
  <c r="AG108" i="11"/>
  <c r="FU108" i="11"/>
  <c r="EL108" i="11"/>
  <c r="HE108" i="11"/>
  <c r="DA109" i="11"/>
  <c r="BQ109" i="11"/>
  <c r="AG109" i="11"/>
  <c r="FU109" i="11"/>
  <c r="EL109" i="11"/>
  <c r="HE109" i="11"/>
  <c r="DA110" i="11"/>
  <c r="BQ110" i="11"/>
  <c r="AG110" i="11"/>
  <c r="FU110" i="11"/>
  <c r="EL110" i="11"/>
  <c r="HE110" i="11"/>
  <c r="DA111" i="11"/>
  <c r="BQ111" i="11"/>
  <c r="AG111" i="11"/>
  <c r="FU111" i="11"/>
  <c r="EL111" i="11"/>
  <c r="HE111" i="11"/>
  <c r="DA112" i="11"/>
  <c r="BQ112" i="11"/>
  <c r="AG112" i="11"/>
  <c r="FU112" i="11"/>
  <c r="EL112" i="11"/>
  <c r="HE112" i="11"/>
  <c r="DA113" i="11"/>
  <c r="BQ113" i="11"/>
  <c r="AG113" i="11"/>
  <c r="FU113" i="11"/>
  <c r="EL113" i="11"/>
  <c r="HE113" i="11"/>
  <c r="DA114" i="11"/>
  <c r="BQ114" i="11"/>
  <c r="AG114" i="11"/>
  <c r="FU114" i="11"/>
  <c r="EL114" i="11"/>
  <c r="HE114" i="11"/>
  <c r="DA115" i="11"/>
  <c r="BQ115" i="11"/>
  <c r="AG115" i="11"/>
  <c r="FU115" i="11"/>
  <c r="EL115" i="11"/>
  <c r="HE115" i="11"/>
  <c r="DA116" i="11"/>
  <c r="BQ116" i="11"/>
  <c r="AG116" i="11"/>
  <c r="FU116" i="11"/>
  <c r="EL116" i="11"/>
  <c r="HE116" i="11"/>
  <c r="DA117" i="11"/>
  <c r="BQ117" i="11"/>
  <c r="AG117" i="11"/>
  <c r="FU117" i="11"/>
  <c r="EL117" i="11"/>
  <c r="HE117" i="11"/>
  <c r="DA118" i="11"/>
  <c r="BQ118" i="11"/>
  <c r="AG118" i="11"/>
  <c r="FU118" i="11"/>
  <c r="EL118" i="11"/>
  <c r="HE118" i="11"/>
  <c r="DA119" i="11"/>
  <c r="BQ119" i="11"/>
  <c r="AG119" i="11"/>
  <c r="FU119" i="11"/>
  <c r="EL119" i="11"/>
  <c r="HE119" i="11"/>
  <c r="DA120" i="11"/>
  <c r="BQ120" i="11"/>
  <c r="AG120" i="11"/>
  <c r="FU120" i="11"/>
  <c r="EL120" i="11"/>
  <c r="HE120" i="11"/>
  <c r="DA121" i="11"/>
  <c r="BQ121" i="11"/>
  <c r="AG121" i="11"/>
  <c r="FU121" i="11"/>
  <c r="EL121" i="11"/>
  <c r="HE121" i="11"/>
  <c r="DA122" i="11"/>
  <c r="BQ122" i="11"/>
  <c r="AG122" i="11"/>
  <c r="FU122" i="11"/>
  <c r="EL122" i="11"/>
  <c r="HE122" i="11"/>
  <c r="DA123" i="11"/>
  <c r="BQ123" i="11"/>
  <c r="AG123" i="11"/>
  <c r="FU123" i="11"/>
  <c r="EL123" i="11"/>
  <c r="HE123" i="11"/>
  <c r="DA124" i="11"/>
  <c r="BQ124" i="11"/>
  <c r="AG124" i="11"/>
  <c r="FU124" i="11"/>
  <c r="EL124" i="11"/>
  <c r="HE124" i="11"/>
  <c r="DA125" i="11"/>
  <c r="BQ125" i="11"/>
  <c r="AG125" i="11"/>
  <c r="FU125" i="11"/>
  <c r="EL125" i="11"/>
  <c r="HE125" i="11"/>
  <c r="DA126" i="11"/>
  <c r="BQ126" i="11"/>
  <c r="AG126" i="11"/>
  <c r="FU126" i="11"/>
  <c r="EL126" i="11"/>
  <c r="HE126" i="11"/>
  <c r="DA127" i="11"/>
  <c r="BQ127" i="11"/>
  <c r="AG127" i="11"/>
  <c r="FU127" i="11"/>
  <c r="EL127" i="11"/>
  <c r="HE127" i="11"/>
  <c r="DA128" i="11"/>
  <c r="BQ128" i="11"/>
  <c r="AG128" i="11"/>
  <c r="FU128" i="11"/>
  <c r="EL128" i="11"/>
  <c r="HE128" i="11"/>
  <c r="DA129" i="11"/>
  <c r="BQ129" i="11"/>
  <c r="AG129" i="11"/>
  <c r="FU129" i="11"/>
  <c r="EL129" i="11"/>
  <c r="HE129" i="11"/>
  <c r="DA130" i="11"/>
  <c r="BQ130" i="11"/>
  <c r="AG130" i="11"/>
  <c r="FU130" i="11"/>
  <c r="EL130" i="11"/>
  <c r="HE130" i="11"/>
  <c r="DA131" i="11"/>
  <c r="BQ131" i="11"/>
  <c r="AG131" i="11"/>
  <c r="FU131" i="11"/>
  <c r="EL131" i="11"/>
  <c r="HE131" i="11"/>
  <c r="DA132" i="11"/>
  <c r="BQ132" i="11"/>
  <c r="AG132" i="11"/>
  <c r="FU132" i="11"/>
  <c r="EL132" i="11"/>
  <c r="HE132" i="11"/>
  <c r="DA133" i="11"/>
  <c r="BQ133" i="11"/>
  <c r="AG133" i="11"/>
  <c r="FU133" i="11"/>
  <c r="EL133" i="11"/>
  <c r="HE133" i="11"/>
  <c r="DA134" i="11"/>
  <c r="BQ134" i="11"/>
  <c r="AG134" i="11"/>
  <c r="FU134" i="11"/>
  <c r="EL134" i="11"/>
  <c r="HE134" i="11"/>
  <c r="DA135" i="11"/>
  <c r="BQ135" i="11"/>
  <c r="AG135" i="11"/>
  <c r="FU135" i="11"/>
  <c r="EL135" i="11"/>
  <c r="HE135" i="11"/>
  <c r="DA136" i="11"/>
  <c r="BQ136" i="11"/>
  <c r="AG136" i="11"/>
  <c r="FU136" i="11"/>
  <c r="EL136" i="11"/>
  <c r="HE136" i="11"/>
  <c r="DA137" i="11"/>
  <c r="BQ137" i="11"/>
  <c r="AG137" i="11"/>
  <c r="FU137" i="11"/>
  <c r="EL137" i="11"/>
  <c r="HE137" i="11"/>
  <c r="DA138" i="11"/>
  <c r="BQ138" i="11"/>
  <c r="AG138" i="11"/>
  <c r="FU138" i="11"/>
  <c r="EL138" i="11"/>
  <c r="HE138" i="11"/>
  <c r="DA139" i="11"/>
  <c r="BQ139" i="11"/>
  <c r="AG139" i="11"/>
  <c r="FU139" i="11"/>
  <c r="EL139" i="11"/>
  <c r="HE139" i="11"/>
  <c r="DA140" i="11"/>
  <c r="BQ140" i="11"/>
  <c r="AG140" i="11"/>
  <c r="FU140" i="11"/>
  <c r="EL140" i="11"/>
  <c r="HE140" i="11"/>
  <c r="DA141" i="11"/>
  <c r="BQ141" i="11"/>
  <c r="AG141" i="11"/>
  <c r="FU141" i="11"/>
  <c r="EL141" i="11"/>
  <c r="HE141" i="11"/>
  <c r="DA142" i="11"/>
  <c r="BQ142" i="11"/>
  <c r="AG142" i="11"/>
  <c r="FU142" i="11"/>
  <c r="EL142" i="11"/>
  <c r="HE142" i="11"/>
  <c r="DA143" i="11"/>
  <c r="BQ143" i="11"/>
  <c r="AG143" i="11"/>
  <c r="FU143" i="11"/>
  <c r="EL143" i="11"/>
  <c r="HE143" i="11"/>
  <c r="DA144" i="11"/>
  <c r="BQ144" i="11"/>
  <c r="AG144" i="11"/>
  <c r="FU144" i="11"/>
  <c r="EL144" i="11"/>
  <c r="HE144" i="11"/>
  <c r="DA145" i="11"/>
  <c r="BQ145" i="11"/>
  <c r="AG145" i="11"/>
  <c r="FU145" i="11"/>
  <c r="EL145" i="11"/>
  <c r="HE145" i="11"/>
  <c r="DA146" i="11"/>
  <c r="BQ146" i="11"/>
  <c r="AG146" i="11"/>
  <c r="FU146" i="11"/>
  <c r="EL146" i="11"/>
  <c r="HE146" i="11"/>
  <c r="DA147" i="11"/>
  <c r="BQ147" i="11"/>
  <c r="AG147" i="11"/>
  <c r="FU147" i="11"/>
  <c r="EL147" i="11"/>
  <c r="HE147" i="11"/>
  <c r="DA148" i="11"/>
  <c r="BQ148" i="11"/>
  <c r="AG148" i="11"/>
  <c r="FU148" i="11"/>
  <c r="EL148" i="11"/>
  <c r="HE148" i="11"/>
  <c r="DA149" i="11"/>
  <c r="BQ149" i="11"/>
  <c r="AG149" i="11"/>
  <c r="FU149" i="11"/>
  <c r="EL149" i="11"/>
  <c r="HE149" i="11"/>
  <c r="DA150" i="11"/>
  <c r="BQ150" i="11"/>
  <c r="AG150" i="11"/>
  <c r="FU150" i="11"/>
  <c r="EL150" i="11"/>
  <c r="HE150" i="11"/>
  <c r="DA151" i="11"/>
  <c r="BQ151" i="11"/>
  <c r="AG151" i="11"/>
  <c r="FU151" i="11"/>
  <c r="EL151" i="11"/>
  <c r="HE151" i="11"/>
  <c r="DA152" i="11"/>
  <c r="BQ152" i="11"/>
  <c r="AG152" i="11"/>
  <c r="FU152" i="11"/>
  <c r="EL152" i="11"/>
  <c r="HE152" i="11"/>
  <c r="DA153" i="11"/>
  <c r="BQ153" i="11"/>
  <c r="AG153" i="11"/>
  <c r="FU153" i="11"/>
  <c r="EL153" i="11"/>
  <c r="HE153" i="11"/>
  <c r="DA154" i="11"/>
  <c r="BQ154" i="11"/>
  <c r="AG154" i="11"/>
  <c r="FU154" i="11"/>
  <c r="EL154" i="11"/>
  <c r="HE154" i="11"/>
  <c r="DA155" i="11"/>
  <c r="BQ155" i="11"/>
  <c r="AG155" i="11"/>
  <c r="FU155" i="11"/>
  <c r="EL155" i="11"/>
  <c r="HE155" i="11"/>
  <c r="DA156" i="11"/>
  <c r="BQ156" i="11"/>
  <c r="AG156" i="11"/>
  <c r="FU156" i="11"/>
  <c r="EL156" i="11"/>
  <c r="HE156" i="11"/>
  <c r="DA157" i="11"/>
  <c r="BQ157" i="11"/>
  <c r="AG157" i="11"/>
  <c r="FU157" i="11"/>
  <c r="EL157" i="11"/>
  <c r="HE157" i="11"/>
  <c r="DA158" i="11"/>
  <c r="BQ158" i="11"/>
  <c r="AG158" i="11"/>
  <c r="FU158" i="11"/>
  <c r="EL158" i="11"/>
  <c r="HE158" i="11"/>
  <c r="DA159" i="11"/>
  <c r="BQ159" i="11"/>
  <c r="AG159" i="11"/>
  <c r="FU159" i="11"/>
  <c r="EL159" i="11"/>
  <c r="HE159" i="11"/>
  <c r="DA160" i="11"/>
  <c r="BQ160" i="11"/>
  <c r="AG160" i="11"/>
  <c r="FU160" i="11"/>
  <c r="EL160" i="11"/>
  <c r="HE160" i="11"/>
  <c r="DA161" i="11"/>
  <c r="BQ161" i="11"/>
  <c r="AG161" i="11"/>
  <c r="FU161" i="11"/>
  <c r="EL161" i="11"/>
  <c r="HE161" i="11"/>
  <c r="DA162" i="11"/>
  <c r="BQ162" i="11"/>
  <c r="AG162" i="11"/>
  <c r="FU162" i="11"/>
  <c r="EL162" i="11"/>
  <c r="HE162" i="11"/>
  <c r="DA163" i="11"/>
  <c r="BQ163" i="11"/>
  <c r="AG163" i="11"/>
  <c r="FU163" i="11"/>
  <c r="EL163" i="11"/>
  <c r="HE163" i="11"/>
  <c r="DA164" i="11"/>
  <c r="BQ164" i="11"/>
  <c r="AG164" i="11"/>
  <c r="FU164" i="11"/>
  <c r="EL164" i="11"/>
  <c r="HE164" i="11"/>
  <c r="DA165" i="11"/>
  <c r="BQ165" i="11"/>
  <c r="AG165" i="11"/>
  <c r="FU165" i="11"/>
  <c r="EL165" i="11"/>
  <c r="HE165" i="11"/>
  <c r="DA166" i="11"/>
  <c r="BQ166" i="11"/>
  <c r="AG166" i="11"/>
  <c r="FU166" i="11"/>
  <c r="EL166" i="11"/>
  <c r="HE166" i="11"/>
  <c r="DA167" i="11"/>
  <c r="BQ167" i="11"/>
  <c r="AG167" i="11"/>
  <c r="FU167" i="11"/>
  <c r="EL167" i="11"/>
  <c r="HE167" i="11"/>
  <c r="DA168" i="11"/>
  <c r="BQ168" i="11"/>
  <c r="AG168" i="11"/>
  <c r="FU168" i="11"/>
  <c r="EL168" i="11"/>
  <c r="HE168" i="11"/>
  <c r="DA169" i="11"/>
  <c r="BQ169" i="11"/>
  <c r="AG169" i="11"/>
  <c r="FU169" i="11"/>
  <c r="EL169" i="11"/>
  <c r="HE169" i="11"/>
  <c r="DA170" i="11"/>
  <c r="BQ170" i="11"/>
  <c r="AG170" i="11"/>
  <c r="FU170" i="11"/>
  <c r="EL170" i="11"/>
  <c r="HE170" i="11"/>
  <c r="DA171" i="11"/>
  <c r="BQ171" i="11"/>
  <c r="AG171" i="11"/>
  <c r="FU171" i="11"/>
  <c r="EL171" i="11"/>
  <c r="HE171" i="11"/>
  <c r="DA172" i="11"/>
  <c r="BQ172" i="11"/>
  <c r="AG172" i="11"/>
  <c r="FU172" i="11"/>
  <c r="EL172" i="11"/>
  <c r="HE172" i="11"/>
  <c r="DA173" i="11"/>
  <c r="BQ173" i="11"/>
  <c r="AG173" i="11"/>
  <c r="FU173" i="11"/>
  <c r="EL173" i="11"/>
  <c r="HE173" i="11"/>
  <c r="DA174" i="11"/>
  <c r="BQ174" i="11"/>
  <c r="AG174" i="11"/>
  <c r="FU174" i="11"/>
  <c r="EL174" i="11"/>
  <c r="HE174" i="11"/>
  <c r="DA175" i="11"/>
  <c r="BQ175" i="11"/>
  <c r="AG175" i="11"/>
  <c r="FU175" i="11"/>
  <c r="EL175" i="11"/>
  <c r="HE175" i="11"/>
  <c r="DA176" i="11"/>
  <c r="BQ176" i="11"/>
  <c r="AG176" i="11"/>
  <c r="FU176" i="11"/>
  <c r="EL176" i="11"/>
  <c r="HE176" i="11"/>
  <c r="DA177" i="11"/>
  <c r="BQ177" i="11"/>
  <c r="AG177" i="11"/>
  <c r="FU177" i="11"/>
  <c r="EL177" i="11"/>
  <c r="HE177" i="11"/>
  <c r="DA178" i="11"/>
  <c r="BQ178" i="11"/>
  <c r="AG178" i="11"/>
  <c r="FU178" i="11"/>
  <c r="EL178" i="11"/>
  <c r="HE178" i="11"/>
  <c r="DA179" i="11"/>
  <c r="BQ179" i="11"/>
  <c r="AG179" i="11"/>
  <c r="FU179" i="11"/>
  <c r="EL179" i="11"/>
  <c r="HE179" i="11"/>
  <c r="DA180" i="11"/>
  <c r="BQ180" i="11"/>
  <c r="AG180" i="11"/>
  <c r="FU180" i="11"/>
  <c r="EL180" i="11"/>
  <c r="HE180" i="11"/>
  <c r="DA181" i="11"/>
  <c r="BQ181" i="11"/>
  <c r="AG181" i="11"/>
  <c r="FU181" i="11"/>
  <c r="EL181" i="11"/>
  <c r="HE181" i="11"/>
  <c r="DA182" i="11"/>
  <c r="BQ182" i="11"/>
  <c r="AG182" i="11"/>
  <c r="FU182" i="11"/>
  <c r="EL182" i="11"/>
  <c r="HE182" i="11"/>
  <c r="DA183" i="11"/>
  <c r="BQ183" i="11"/>
  <c r="AG183" i="11"/>
  <c r="FU183" i="11"/>
  <c r="EL183" i="11"/>
  <c r="HE183" i="11"/>
  <c r="DA184" i="11"/>
  <c r="BQ184" i="11"/>
  <c r="AG184" i="11"/>
  <c r="FU184" i="11"/>
  <c r="EL184" i="11"/>
  <c r="HE184" i="11"/>
  <c r="DA185" i="11"/>
  <c r="BQ185" i="11"/>
  <c r="AG185" i="11"/>
  <c r="FU185" i="11"/>
  <c r="EL185" i="11"/>
  <c r="HE185" i="11"/>
  <c r="DA186" i="11"/>
  <c r="BQ186" i="11"/>
  <c r="AG186" i="11"/>
  <c r="FU186" i="11"/>
  <c r="EL186" i="11"/>
  <c r="HE186" i="11"/>
  <c r="DA187" i="11"/>
  <c r="BQ187" i="11"/>
  <c r="AG187" i="11"/>
  <c r="FU187" i="11"/>
  <c r="EL187" i="11"/>
  <c r="HE187" i="11"/>
  <c r="DA188" i="11"/>
  <c r="BQ188" i="11"/>
  <c r="AG188" i="11"/>
  <c r="FU188" i="11"/>
  <c r="EL188" i="11"/>
  <c r="HE188" i="11"/>
  <c r="DA189" i="11"/>
  <c r="BQ189" i="11"/>
  <c r="AG189" i="11"/>
  <c r="FU189" i="11"/>
  <c r="EL189" i="11"/>
  <c r="HE189" i="11"/>
  <c r="DA190" i="11"/>
  <c r="BQ190" i="11"/>
  <c r="AG190" i="11"/>
  <c r="FU190" i="11"/>
  <c r="EL190" i="11"/>
  <c r="HE190" i="11"/>
  <c r="DA191" i="11"/>
  <c r="BQ191" i="11"/>
  <c r="AG191" i="11"/>
  <c r="FU191" i="11"/>
  <c r="EL191" i="11"/>
  <c r="HE191" i="11"/>
  <c r="DA192" i="11"/>
  <c r="BQ192" i="11"/>
  <c r="AG192" i="11"/>
  <c r="FU192" i="11"/>
  <c r="EL192" i="11"/>
  <c r="HE192" i="11"/>
  <c r="DA193" i="11"/>
  <c r="BQ193" i="11"/>
  <c r="AG193" i="11"/>
  <c r="FU193" i="11"/>
  <c r="EL193" i="11"/>
  <c r="HE193" i="11"/>
  <c r="DA194" i="11"/>
  <c r="BQ194" i="11"/>
  <c r="AG194" i="11"/>
  <c r="FU194" i="11"/>
  <c r="EL194" i="11"/>
  <c r="HE194" i="11"/>
  <c r="DA195" i="11"/>
  <c r="BQ195" i="11"/>
  <c r="AG195" i="11"/>
  <c r="FU195" i="11"/>
  <c r="EL195" i="11"/>
  <c r="HE195" i="11"/>
  <c r="DA196" i="11"/>
  <c r="BQ196" i="11"/>
  <c r="AG196" i="11"/>
  <c r="FU196" i="11"/>
  <c r="EL196" i="11"/>
  <c r="HE196" i="11"/>
  <c r="DA197" i="11"/>
  <c r="BQ197" i="11"/>
  <c r="AG197" i="11"/>
  <c r="FU197" i="11"/>
  <c r="EL197" i="11"/>
  <c r="HE197" i="11"/>
  <c r="DA198" i="11"/>
  <c r="BQ198" i="11"/>
  <c r="AG198" i="11"/>
  <c r="FU198" i="11"/>
  <c r="EL198" i="11"/>
  <c r="HE198" i="11"/>
  <c r="DA199" i="11"/>
  <c r="BQ199" i="11"/>
  <c r="AG199" i="11"/>
  <c r="FU199" i="11"/>
  <c r="EL199" i="11"/>
  <c r="HE199" i="11"/>
  <c r="DA200" i="11"/>
  <c r="BQ200" i="11"/>
  <c r="AG200" i="11"/>
  <c r="FU200" i="11"/>
  <c r="EL200" i="11"/>
  <c r="HE200" i="11"/>
  <c r="DA201" i="11"/>
  <c r="BQ201" i="11"/>
  <c r="AG201" i="11"/>
  <c r="FU201" i="11"/>
  <c r="EL201" i="11"/>
  <c r="HE201" i="11"/>
  <c r="DA202" i="11"/>
  <c r="BQ202" i="11"/>
  <c r="AG202" i="11"/>
  <c r="FU202" i="11"/>
  <c r="EL202" i="11"/>
  <c r="HE202" i="11"/>
  <c r="DA203" i="11"/>
  <c r="BQ203" i="11"/>
  <c r="AG203" i="11"/>
  <c r="FU203" i="11"/>
  <c r="EL203" i="11"/>
  <c r="HE203" i="11"/>
  <c r="DA204" i="11"/>
  <c r="BQ204" i="11"/>
  <c r="AG204" i="11"/>
  <c r="FU204" i="11"/>
  <c r="EL204" i="11"/>
  <c r="HE204" i="11"/>
  <c r="DA205" i="11"/>
  <c r="BQ205" i="11"/>
  <c r="AG205" i="11"/>
  <c r="FU205" i="11"/>
  <c r="EL205" i="11"/>
  <c r="HE205" i="11"/>
  <c r="DA206" i="11"/>
  <c r="BQ206" i="11"/>
  <c r="AG206" i="11"/>
  <c r="FU206" i="11"/>
  <c r="EL206" i="11"/>
  <c r="HE206" i="11"/>
  <c r="DA207" i="11"/>
  <c r="BQ207" i="11"/>
  <c r="AG207" i="11"/>
  <c r="FU207" i="11"/>
  <c r="EL207" i="11"/>
  <c r="HE207" i="11"/>
  <c r="DA208" i="11"/>
  <c r="BQ208" i="11"/>
  <c r="AG208" i="11"/>
  <c r="FU208" i="11"/>
  <c r="EL208" i="11"/>
  <c r="HE208" i="11"/>
  <c r="DA209" i="11"/>
  <c r="BQ209" i="11"/>
  <c r="AG209" i="11"/>
  <c r="FU209" i="11"/>
  <c r="EL209" i="11"/>
  <c r="HE209" i="11"/>
  <c r="DA210" i="11"/>
  <c r="BQ210" i="11"/>
  <c r="AG210" i="11"/>
  <c r="FU210" i="11"/>
  <c r="EL210" i="11"/>
  <c r="HE210" i="11"/>
  <c r="DA211" i="11"/>
  <c r="BQ211" i="11"/>
  <c r="AG211" i="11"/>
  <c r="FU211" i="11"/>
  <c r="EL211" i="11"/>
  <c r="HE211" i="11"/>
  <c r="DA212" i="11"/>
  <c r="BQ212" i="11"/>
  <c r="AG212" i="11"/>
  <c r="FU212" i="11"/>
  <c r="EL212" i="11"/>
  <c r="HE212" i="11"/>
  <c r="DA213" i="11"/>
  <c r="BQ213" i="11"/>
  <c r="AG213" i="11"/>
  <c r="FU213" i="11"/>
  <c r="EL213" i="11"/>
  <c r="HE213" i="11"/>
  <c r="DA214" i="11"/>
  <c r="BQ214" i="11"/>
  <c r="AG214" i="11"/>
  <c r="FU214" i="11"/>
  <c r="EL214" i="11"/>
  <c r="HE214" i="11"/>
  <c r="DA215" i="11"/>
  <c r="BQ215" i="11"/>
  <c r="AG215" i="11"/>
  <c r="FU215" i="11"/>
  <c r="EL215" i="11"/>
  <c r="HE215" i="11"/>
  <c r="DA216" i="11"/>
  <c r="BQ216" i="11"/>
  <c r="AG216" i="11"/>
  <c r="FU216" i="11"/>
  <c r="EL216" i="11"/>
  <c r="HE216" i="11"/>
  <c r="DA217" i="11"/>
  <c r="BQ217" i="11"/>
  <c r="AG217" i="11"/>
  <c r="FU217" i="11"/>
  <c r="EL217" i="11"/>
  <c r="HE217" i="11"/>
  <c r="DA218" i="11"/>
  <c r="BQ218" i="11"/>
  <c r="AG218" i="11"/>
  <c r="FU218" i="11"/>
  <c r="EL218" i="11"/>
  <c r="HE218" i="11"/>
  <c r="DA219" i="11"/>
  <c r="BQ219" i="11"/>
  <c r="AG219" i="11"/>
  <c r="FU219" i="11"/>
  <c r="EL219" i="11"/>
  <c r="HE219" i="11"/>
  <c r="DA220" i="11"/>
  <c r="BQ220" i="11"/>
  <c r="AG220" i="11"/>
  <c r="FU220" i="11"/>
  <c r="EL220" i="11"/>
  <c r="HE220" i="11"/>
  <c r="DA221" i="11"/>
  <c r="BQ221" i="11"/>
  <c r="AG221" i="11"/>
  <c r="FU221" i="11"/>
  <c r="EL221" i="11"/>
  <c r="HE221" i="11"/>
  <c r="DA222" i="11"/>
  <c r="BQ222" i="11"/>
  <c r="AG222" i="11"/>
  <c r="FU222" i="11"/>
  <c r="EL222" i="11"/>
  <c r="HE222" i="11"/>
  <c r="DA223" i="11"/>
  <c r="BQ223" i="11"/>
  <c r="AG223" i="11"/>
  <c r="FU223" i="11"/>
  <c r="EL223" i="11"/>
  <c r="HE223" i="11"/>
  <c r="DA224" i="11"/>
  <c r="BQ224" i="11"/>
  <c r="AG224" i="11"/>
  <c r="FU224" i="11"/>
  <c r="EL224" i="11"/>
  <c r="HE224" i="11"/>
  <c r="DA225" i="11"/>
  <c r="BQ225" i="11"/>
  <c r="AG225" i="11"/>
  <c r="FU225" i="11"/>
  <c r="EL225" i="11"/>
  <c r="HE225" i="11"/>
  <c r="DA226" i="11"/>
  <c r="BQ226" i="11"/>
  <c r="AG226" i="11"/>
  <c r="FU226" i="11"/>
  <c r="EL226" i="11"/>
  <c r="HE226" i="11"/>
  <c r="DA227" i="11"/>
  <c r="BQ227" i="11"/>
  <c r="AG227" i="11"/>
  <c r="FU227" i="11"/>
  <c r="EL227" i="11"/>
  <c r="HE227" i="11"/>
  <c r="DA228" i="11"/>
  <c r="BQ228" i="11"/>
  <c r="AG228" i="11"/>
  <c r="FU228" i="11"/>
  <c r="EL228" i="11"/>
  <c r="HE228" i="11"/>
  <c r="DA229" i="11"/>
  <c r="BQ229" i="11"/>
  <c r="AG229" i="11"/>
  <c r="FU229" i="11"/>
  <c r="EL229" i="11"/>
  <c r="HE229" i="11"/>
  <c r="DA230" i="11"/>
  <c r="BQ230" i="11"/>
  <c r="AG230" i="11"/>
  <c r="FU230" i="11"/>
  <c r="EL230" i="11"/>
  <c r="HE230" i="11"/>
  <c r="DA231" i="11"/>
  <c r="BQ231" i="11"/>
  <c r="AG231" i="11"/>
  <c r="FU231" i="11"/>
  <c r="EL231" i="11"/>
  <c r="HE231" i="11"/>
  <c r="DA232" i="11"/>
  <c r="BQ232" i="11"/>
  <c r="AG232" i="11"/>
  <c r="FU232" i="11"/>
  <c r="EL232" i="11"/>
  <c r="HE232" i="11"/>
  <c r="DA233" i="11"/>
  <c r="BQ233" i="11"/>
  <c r="AG233" i="11"/>
  <c r="FU233" i="11"/>
  <c r="EL233" i="11"/>
  <c r="HE233" i="11"/>
  <c r="DA234" i="11"/>
  <c r="BQ234" i="11"/>
  <c r="AG234" i="11"/>
  <c r="FU234" i="11"/>
  <c r="EL234" i="11"/>
  <c r="HE234" i="11"/>
  <c r="DA235" i="11"/>
  <c r="BQ235" i="11"/>
  <c r="AG235" i="11"/>
  <c r="FU235" i="11"/>
  <c r="EL235" i="11"/>
  <c r="HE235" i="11"/>
  <c r="DA236" i="11"/>
  <c r="BQ236" i="11"/>
  <c r="AG236" i="11"/>
  <c r="FU236" i="11"/>
  <c r="EL236" i="11"/>
  <c r="HE236" i="11"/>
  <c r="DA237" i="11"/>
  <c r="BQ237" i="11"/>
  <c r="AG237" i="11"/>
  <c r="FU237" i="11"/>
  <c r="EL237" i="11"/>
  <c r="HE237" i="11"/>
  <c r="DA238" i="11"/>
  <c r="BQ238" i="11"/>
  <c r="AG238" i="11"/>
  <c r="FU238" i="11"/>
  <c r="EL238" i="11"/>
  <c r="HE238" i="11"/>
  <c r="DA239" i="11"/>
  <c r="BQ239" i="11"/>
  <c r="AG239" i="11"/>
  <c r="FU239" i="11"/>
  <c r="EL239" i="11"/>
  <c r="HE239" i="11"/>
  <c r="DA240" i="11"/>
  <c r="BQ240" i="11"/>
  <c r="AG240" i="11"/>
  <c r="FU240" i="11"/>
  <c r="EL240" i="11"/>
  <c r="HE240" i="11"/>
  <c r="DA241" i="11"/>
  <c r="BQ241" i="11"/>
  <c r="AG241" i="11"/>
  <c r="FU241" i="11"/>
  <c r="EL241" i="11"/>
  <c r="HE241" i="11"/>
  <c r="DA242" i="11"/>
  <c r="BQ242" i="11"/>
  <c r="AG242" i="11"/>
  <c r="FU242" i="11"/>
  <c r="EL242" i="11"/>
  <c r="HE242" i="11"/>
  <c r="DA243" i="11"/>
  <c r="BQ243" i="11"/>
  <c r="AG243" i="11"/>
  <c r="FU243" i="11"/>
  <c r="EL243" i="11"/>
  <c r="HE243" i="11"/>
  <c r="DA244" i="11"/>
  <c r="BQ244" i="11"/>
  <c r="AG244" i="11"/>
  <c r="FU244" i="11"/>
  <c r="EL244" i="11"/>
  <c r="HE244" i="11"/>
  <c r="DA245" i="11"/>
  <c r="BQ245" i="11"/>
  <c r="AG245" i="11"/>
  <c r="FU245" i="11"/>
  <c r="EL245" i="11"/>
  <c r="HE245" i="11"/>
  <c r="DA246" i="11"/>
  <c r="BQ246" i="11"/>
  <c r="AG246" i="11"/>
  <c r="FU246" i="11"/>
  <c r="EL246" i="11"/>
  <c r="HE246" i="11"/>
  <c r="DA247" i="11"/>
  <c r="BQ247" i="11"/>
  <c r="AG247" i="11"/>
  <c r="FU247" i="11"/>
  <c r="EL247" i="11"/>
  <c r="HE247" i="11"/>
  <c r="DA248" i="11"/>
  <c r="BQ248" i="11"/>
  <c r="AG248" i="11"/>
  <c r="FU248" i="11"/>
  <c r="EL248" i="11"/>
  <c r="HE248" i="11"/>
  <c r="DA249" i="11"/>
  <c r="BQ249" i="11"/>
  <c r="AG249" i="11"/>
  <c r="FU249" i="11"/>
  <c r="EL249" i="11"/>
  <c r="HE249" i="11"/>
  <c r="DA250" i="11"/>
  <c r="BQ250" i="11"/>
  <c r="AG250" i="11"/>
  <c r="FU250" i="11"/>
  <c r="EL250" i="11"/>
  <c r="HE250" i="11"/>
  <c r="DA251" i="11"/>
  <c r="BQ251" i="11"/>
  <c r="AG251" i="11"/>
  <c r="FU251" i="11"/>
  <c r="EL251" i="11"/>
  <c r="HE251" i="11"/>
  <c r="DA252" i="11"/>
  <c r="BQ252" i="11"/>
  <c r="AG252" i="11"/>
  <c r="FU252" i="11"/>
  <c r="EL252" i="11"/>
  <c r="HE252" i="11"/>
  <c r="DA253" i="11"/>
  <c r="BQ253" i="11"/>
  <c r="AG253" i="11"/>
  <c r="FU253" i="11"/>
  <c r="EL253" i="11"/>
  <c r="HE253" i="11"/>
  <c r="DA254" i="11"/>
  <c r="BQ254" i="11"/>
  <c r="AG254" i="11"/>
  <c r="FU254" i="11"/>
  <c r="EL254" i="11"/>
  <c r="HE254" i="11"/>
  <c r="DA255" i="11"/>
  <c r="BQ255" i="11"/>
  <c r="AG255" i="11"/>
  <c r="FU255" i="11"/>
  <c r="EL255" i="11"/>
  <c r="HE255" i="11"/>
  <c r="DA256" i="11"/>
  <c r="BQ256" i="11"/>
  <c r="AG256" i="11"/>
  <c r="FU256" i="11"/>
  <c r="EL256" i="11"/>
  <c r="HE256" i="11"/>
  <c r="DA257" i="11"/>
  <c r="BQ257" i="11"/>
  <c r="AG257" i="11"/>
  <c r="FU257" i="11"/>
  <c r="EL257" i="11"/>
  <c r="HE257" i="11"/>
  <c r="DA258" i="11"/>
  <c r="BQ258" i="11"/>
  <c r="AG258" i="11"/>
  <c r="FU258" i="11"/>
  <c r="EL258" i="11"/>
  <c r="HE258" i="11"/>
  <c r="DA259" i="11"/>
  <c r="BQ259" i="11"/>
  <c r="AG259" i="11"/>
  <c r="FU259" i="11"/>
  <c r="EL259" i="11"/>
  <c r="HE259" i="11"/>
  <c r="DA260" i="11"/>
  <c r="BQ260" i="11"/>
  <c r="AG260" i="11"/>
  <c r="FU260" i="11"/>
  <c r="EL260" i="11"/>
  <c r="HE260" i="11"/>
  <c r="DA261" i="11"/>
  <c r="BQ261" i="11"/>
  <c r="AG261" i="11"/>
  <c r="FU261" i="11"/>
  <c r="EL261" i="11"/>
  <c r="HE261" i="11"/>
  <c r="DA262" i="11"/>
  <c r="BQ262" i="11"/>
  <c r="AG262" i="11"/>
  <c r="FU262" i="11"/>
  <c r="EL262" i="11"/>
  <c r="HE262" i="11"/>
  <c r="DA263" i="11"/>
  <c r="BQ263" i="11"/>
  <c r="AG263" i="11"/>
  <c r="FU263" i="11"/>
  <c r="EL263" i="11"/>
  <c r="HE263" i="11"/>
  <c r="DA264" i="11"/>
  <c r="BQ264" i="11"/>
  <c r="AG264" i="11"/>
  <c r="FU264" i="11"/>
  <c r="EL264" i="11"/>
  <c r="HE264" i="11"/>
  <c r="DA265" i="11"/>
  <c r="BQ265" i="11"/>
  <c r="AG265" i="11"/>
  <c r="FU265" i="11"/>
  <c r="EL265" i="11"/>
  <c r="HE265" i="11"/>
  <c r="DA266" i="11"/>
  <c r="BQ266" i="11"/>
  <c r="AG266" i="11"/>
  <c r="FU266" i="11"/>
  <c r="EL266" i="11"/>
  <c r="HE266" i="11"/>
  <c r="DA267" i="11"/>
  <c r="BQ267" i="11"/>
  <c r="AG267" i="11"/>
  <c r="FU267" i="11"/>
  <c r="EL267" i="11"/>
  <c r="HE267" i="11"/>
  <c r="DA268" i="11"/>
  <c r="BQ268" i="11"/>
  <c r="AG268" i="11"/>
  <c r="FU268" i="11"/>
  <c r="EL268" i="11"/>
  <c r="HE268" i="11"/>
  <c r="DA269" i="11"/>
  <c r="BQ269" i="11"/>
  <c r="AG269" i="11"/>
  <c r="FU269" i="11"/>
  <c r="EL269" i="11"/>
  <c r="HE269" i="11"/>
  <c r="DA270" i="11"/>
  <c r="BQ270" i="11"/>
  <c r="AG270" i="11"/>
  <c r="FU270" i="11"/>
  <c r="EL270" i="11"/>
  <c r="HE270" i="11"/>
  <c r="DA271" i="11"/>
  <c r="BQ271" i="11"/>
  <c r="AG271" i="11"/>
  <c r="FU271" i="11"/>
  <c r="EL271" i="11"/>
  <c r="HE271" i="11"/>
  <c r="DA272" i="11"/>
  <c r="BQ272" i="11"/>
  <c r="AG272" i="11"/>
  <c r="FU272" i="11"/>
  <c r="EL272" i="11"/>
  <c r="HE272" i="11"/>
  <c r="DA273" i="11"/>
  <c r="BQ273" i="11"/>
  <c r="AG273" i="11"/>
  <c r="FU273" i="11"/>
  <c r="EL273" i="11"/>
  <c r="HE273" i="11"/>
  <c r="DA274" i="11"/>
  <c r="BQ274" i="11"/>
  <c r="AG274" i="11"/>
  <c r="FU274" i="11"/>
  <c r="EL274" i="11"/>
  <c r="HE274" i="11"/>
  <c r="DA275" i="11"/>
  <c r="BQ275" i="11"/>
  <c r="AG275" i="11"/>
  <c r="FU275" i="11"/>
  <c r="EL275" i="11"/>
  <c r="HE275" i="11"/>
  <c r="DA276" i="11"/>
  <c r="BQ276" i="11"/>
  <c r="AG276" i="11"/>
  <c r="FU276" i="11"/>
  <c r="EL276" i="11"/>
  <c r="HE276" i="11"/>
  <c r="DA277" i="11"/>
  <c r="BQ277" i="11"/>
  <c r="AG277" i="11"/>
  <c r="FU277" i="11"/>
  <c r="EL277" i="11"/>
  <c r="HE277" i="11"/>
  <c r="DA278" i="11"/>
  <c r="BQ278" i="11"/>
  <c r="AG278" i="11"/>
  <c r="FU278" i="11"/>
  <c r="EL278" i="11"/>
  <c r="HE278" i="11"/>
  <c r="DA279" i="11"/>
  <c r="BQ279" i="11"/>
  <c r="AG279" i="11"/>
  <c r="FU279" i="11"/>
  <c r="EL279" i="11"/>
  <c r="HE279" i="11"/>
  <c r="DA280" i="11"/>
  <c r="BQ280" i="11"/>
  <c r="AG280" i="11"/>
  <c r="FU280" i="11"/>
  <c r="EL280" i="11"/>
  <c r="HE280" i="11"/>
  <c r="DA281" i="11"/>
  <c r="BQ281" i="11"/>
  <c r="AG281" i="11"/>
  <c r="FU281" i="11"/>
  <c r="EL281" i="11"/>
  <c r="HE281" i="11"/>
  <c r="DA282" i="11"/>
  <c r="BQ282" i="11"/>
  <c r="AG282" i="11"/>
  <c r="FU282" i="11"/>
  <c r="EL282" i="11"/>
  <c r="HE282" i="11"/>
  <c r="DA283" i="11"/>
  <c r="BQ283" i="11"/>
  <c r="AG283" i="11"/>
  <c r="FU283" i="11"/>
  <c r="EL283" i="11"/>
  <c r="HE283" i="11"/>
  <c r="DA284" i="11"/>
  <c r="BQ284" i="11"/>
  <c r="AG284" i="11"/>
  <c r="FU284" i="11"/>
  <c r="EL284" i="11"/>
  <c r="HE284" i="11"/>
  <c r="DA285" i="11"/>
  <c r="BQ285" i="11"/>
  <c r="AG285" i="11"/>
  <c r="FU285" i="11"/>
  <c r="EL285" i="11"/>
  <c r="HE285" i="11"/>
  <c r="DA286" i="11"/>
  <c r="BQ286" i="11"/>
  <c r="AG286" i="11"/>
  <c r="FU286" i="11"/>
  <c r="EL286" i="11"/>
  <c r="HE286" i="11"/>
  <c r="DA287" i="11"/>
  <c r="BQ287" i="11"/>
  <c r="AG287" i="11"/>
  <c r="FU287" i="11"/>
  <c r="EL287" i="11"/>
  <c r="HE287" i="11"/>
  <c r="DA288" i="11"/>
  <c r="BQ288" i="11"/>
  <c r="AG288" i="11"/>
  <c r="FU288" i="11"/>
  <c r="EL288" i="11"/>
  <c r="HE288" i="11"/>
  <c r="DA289" i="11"/>
  <c r="BQ289" i="11"/>
  <c r="AG289" i="11"/>
  <c r="FU289" i="11"/>
  <c r="EL289" i="11"/>
  <c r="HE289" i="11"/>
  <c r="DA290" i="11"/>
  <c r="BQ290" i="11"/>
  <c r="AG290" i="11"/>
  <c r="FU290" i="11"/>
  <c r="EL290" i="11"/>
  <c r="HE290" i="11"/>
  <c r="DA291" i="11"/>
  <c r="BQ291" i="11"/>
  <c r="AG291" i="11"/>
  <c r="FU291" i="11"/>
  <c r="EL291" i="11"/>
  <c r="HE291" i="11"/>
  <c r="DA292" i="11"/>
  <c r="BQ292" i="11"/>
  <c r="AG292" i="11"/>
  <c r="FU292" i="11"/>
  <c r="EL292" i="11"/>
  <c r="HE292" i="11"/>
  <c r="DA293" i="11"/>
  <c r="BQ293" i="11"/>
  <c r="AG293" i="11"/>
  <c r="FU293" i="11"/>
  <c r="EL293" i="11"/>
  <c r="HE293" i="11"/>
  <c r="DA294" i="11"/>
  <c r="BQ294" i="11"/>
  <c r="AG294" i="11"/>
  <c r="FU294" i="11"/>
  <c r="EL294" i="11"/>
  <c r="HE294" i="11"/>
  <c r="DA295" i="11"/>
  <c r="BQ295" i="11"/>
  <c r="AG295" i="11"/>
  <c r="FU295" i="11"/>
  <c r="EL295" i="11"/>
  <c r="HE295" i="11"/>
  <c r="DA296" i="11"/>
  <c r="BQ296" i="11"/>
  <c r="AG296" i="11"/>
  <c r="FU296" i="11"/>
  <c r="EL296" i="11"/>
  <c r="HE296" i="11"/>
  <c r="DA297" i="11"/>
  <c r="BQ297" i="11"/>
  <c r="AG297" i="11"/>
  <c r="FU297" i="11"/>
  <c r="EL297" i="11"/>
  <c r="HE297" i="11"/>
  <c r="DA298" i="11"/>
  <c r="BQ298" i="11"/>
  <c r="AG298" i="11"/>
  <c r="FU298" i="11"/>
  <c r="EL298" i="11"/>
  <c r="HE298" i="11"/>
  <c r="DA299" i="11"/>
  <c r="BQ299" i="11"/>
  <c r="AG299" i="11"/>
  <c r="FU299" i="11"/>
  <c r="EL299" i="11"/>
  <c r="HE299" i="11"/>
  <c r="DA300" i="11"/>
  <c r="BQ300" i="11"/>
  <c r="AG300" i="11"/>
  <c r="FU300" i="11"/>
  <c r="EL300" i="11"/>
  <c r="HE300" i="11"/>
  <c r="DA301" i="11"/>
  <c r="BQ301" i="11"/>
  <c r="AG301" i="11"/>
  <c r="FU301" i="11"/>
  <c r="EL301" i="11"/>
  <c r="HE301" i="11"/>
  <c r="DA302" i="11"/>
  <c r="BQ302" i="11"/>
  <c r="AG302" i="11"/>
  <c r="FU302" i="11"/>
  <c r="EL302" i="11"/>
  <c r="HE302" i="11"/>
  <c r="DA303" i="11"/>
  <c r="BQ303" i="11"/>
  <c r="AG303" i="11"/>
  <c r="FU303" i="11"/>
  <c r="EL303" i="11"/>
  <c r="HE303" i="11"/>
  <c r="DA304" i="11"/>
  <c r="BQ304" i="11"/>
  <c r="AG304" i="11"/>
  <c r="FU304" i="11"/>
  <c r="EL304" i="11"/>
  <c r="HE304" i="11"/>
  <c r="DA305" i="11"/>
  <c r="BQ305" i="11"/>
  <c r="AG305" i="11"/>
  <c r="FU305" i="11"/>
  <c r="EL305" i="11"/>
  <c r="HE305" i="11"/>
  <c r="DA306" i="11"/>
  <c r="BQ306" i="11"/>
  <c r="AG306" i="11"/>
  <c r="FU306" i="11"/>
  <c r="EL306" i="11"/>
  <c r="HE306" i="11"/>
  <c r="DA307" i="11"/>
  <c r="BQ307" i="11"/>
  <c r="AG307" i="11"/>
  <c r="FU307" i="11"/>
  <c r="EL307" i="11"/>
  <c r="HE307" i="11"/>
  <c r="DA308" i="11"/>
  <c r="BQ308" i="11"/>
  <c r="AG308" i="11"/>
  <c r="FU308" i="11"/>
  <c r="EL308" i="11"/>
  <c r="HE308" i="11"/>
  <c r="DA309" i="11"/>
  <c r="BQ309" i="11"/>
  <c r="AG309" i="11"/>
  <c r="FU309" i="11"/>
  <c r="EL309" i="11"/>
  <c r="HE309" i="11"/>
  <c r="DA310" i="11"/>
  <c r="BQ310" i="11"/>
  <c r="AG310" i="11"/>
  <c r="FU310" i="11"/>
  <c r="EL310" i="11"/>
  <c r="HE310" i="11"/>
  <c r="DA311" i="11"/>
  <c r="BQ311" i="11"/>
  <c r="AG311" i="11"/>
  <c r="FU311" i="11"/>
  <c r="EL311" i="11"/>
  <c r="HE311" i="11"/>
  <c r="DA312" i="11"/>
  <c r="BQ312" i="11"/>
  <c r="AG312" i="11"/>
  <c r="FU312" i="11"/>
  <c r="EL312" i="11"/>
  <c r="HE312" i="11"/>
  <c r="DA313" i="11"/>
  <c r="BQ313" i="11"/>
  <c r="AG313" i="11"/>
  <c r="FU313" i="11"/>
  <c r="EL313" i="11"/>
  <c r="HE313" i="11"/>
  <c r="DA314" i="11"/>
  <c r="BQ314" i="11"/>
  <c r="AG314" i="11"/>
  <c r="FU314" i="11"/>
  <c r="EL314" i="11"/>
  <c r="HE314" i="11"/>
  <c r="DA315" i="11"/>
  <c r="BQ315" i="11"/>
  <c r="AG315" i="11"/>
  <c r="FU315" i="11"/>
  <c r="EL315" i="11"/>
  <c r="HE315" i="11"/>
  <c r="DA316" i="11"/>
  <c r="BQ316" i="11"/>
  <c r="AG316" i="11"/>
  <c r="FU316" i="11"/>
  <c r="EL316" i="11"/>
  <c r="HE316" i="11"/>
  <c r="DA317" i="11"/>
  <c r="BQ317" i="11"/>
  <c r="AG317" i="11"/>
  <c r="FU317" i="11"/>
  <c r="EL317" i="11"/>
  <c r="HE317" i="11"/>
  <c r="DA318" i="11"/>
  <c r="BQ318" i="11"/>
  <c r="AG318" i="11"/>
  <c r="FU318" i="11"/>
  <c r="EL318" i="11"/>
  <c r="HE318" i="11"/>
  <c r="DA319" i="11"/>
  <c r="BQ319" i="11"/>
  <c r="AG319" i="11"/>
  <c r="FU319" i="11"/>
  <c r="EL319" i="11"/>
  <c r="HE319" i="11"/>
  <c r="DA320" i="11"/>
  <c r="BQ320" i="11"/>
  <c r="AG320" i="11"/>
  <c r="FU320" i="11"/>
  <c r="EL320" i="11"/>
  <c r="HE320" i="11"/>
  <c r="DA321" i="11"/>
  <c r="BQ321" i="11"/>
  <c r="AG321" i="11"/>
  <c r="FU321" i="11"/>
  <c r="EL321" i="11"/>
  <c r="HE321" i="11"/>
  <c r="DA322" i="11"/>
  <c r="BQ322" i="11"/>
  <c r="AG322" i="11"/>
  <c r="FU322" i="11"/>
  <c r="EL322" i="11"/>
  <c r="HE322" i="11"/>
  <c r="DA323" i="11"/>
  <c r="BQ323" i="11"/>
  <c r="AG323" i="11"/>
  <c r="FU323" i="11"/>
  <c r="EL323" i="11"/>
  <c r="HE323" i="11"/>
  <c r="DA324" i="11"/>
  <c r="BQ324" i="11"/>
  <c r="AG324" i="11"/>
  <c r="FU324" i="11"/>
  <c r="EL324" i="11"/>
  <c r="HE324" i="11"/>
  <c r="DA325" i="11"/>
  <c r="BQ325" i="11"/>
  <c r="AG325" i="11"/>
  <c r="FU325" i="11"/>
  <c r="EL325" i="11"/>
  <c r="HE325" i="11"/>
  <c r="DA326" i="11"/>
  <c r="BQ326" i="11"/>
  <c r="AG326" i="11"/>
  <c r="FU326" i="11"/>
  <c r="EL326" i="11"/>
  <c r="HE326" i="11"/>
  <c r="DA327" i="11"/>
  <c r="BQ327" i="11"/>
  <c r="AG327" i="11"/>
  <c r="FU327" i="11"/>
  <c r="EL327" i="11"/>
  <c r="HE327" i="11"/>
  <c r="DA328" i="11"/>
  <c r="BQ328" i="11"/>
  <c r="AG328" i="11"/>
  <c r="FU328" i="11"/>
  <c r="EL328" i="11"/>
  <c r="HE328" i="11"/>
  <c r="DA329" i="11"/>
  <c r="BQ329" i="11"/>
  <c r="AG329" i="11"/>
  <c r="FU329" i="11"/>
  <c r="EL329" i="11"/>
  <c r="HE329" i="11"/>
  <c r="DA330" i="11"/>
  <c r="BQ330" i="11"/>
  <c r="AG330" i="11"/>
  <c r="FU330" i="11"/>
  <c r="EL330" i="11"/>
  <c r="HE330" i="11"/>
  <c r="DA331" i="11"/>
  <c r="BQ331" i="11"/>
  <c r="AG331" i="11"/>
  <c r="FU331" i="11"/>
  <c r="EL331" i="11"/>
  <c r="HE331" i="11"/>
  <c r="FV331" i="11" l="1"/>
  <c r="EM331" i="11"/>
  <c r="HF331" i="11"/>
  <c r="DB331" i="11"/>
  <c r="BR331" i="11"/>
  <c r="AH331" i="11"/>
  <c r="FV330" i="11"/>
  <c r="EM330" i="11"/>
  <c r="HF330" i="11"/>
  <c r="DB330" i="11"/>
  <c r="BR330" i="11"/>
  <c r="AH330" i="11"/>
  <c r="FV329" i="11"/>
  <c r="EM329" i="11"/>
  <c r="HF329" i="11"/>
  <c r="DB329" i="11"/>
  <c r="BR329" i="11"/>
  <c r="AH329" i="11"/>
  <c r="FV328" i="11"/>
  <c r="EM328" i="11"/>
  <c r="HF328" i="11"/>
  <c r="DB328" i="11"/>
  <c r="BR328" i="11"/>
  <c r="AH328" i="11"/>
  <c r="FV327" i="11"/>
  <c r="EM327" i="11"/>
  <c r="HF327" i="11"/>
  <c r="DB327" i="11"/>
  <c r="BR327" i="11"/>
  <c r="AH327" i="11"/>
  <c r="FV326" i="11"/>
  <c r="EM326" i="11"/>
  <c r="HF326" i="11"/>
  <c r="DB326" i="11"/>
  <c r="BR326" i="11"/>
  <c r="AH326" i="11"/>
  <c r="FV325" i="11"/>
  <c r="EM325" i="11"/>
  <c r="HF325" i="11"/>
  <c r="DB325" i="11"/>
  <c r="BR325" i="11"/>
  <c r="AH325" i="11"/>
  <c r="FV324" i="11"/>
  <c r="EM324" i="11"/>
  <c r="HF324" i="11"/>
  <c r="DB324" i="11"/>
  <c r="BR324" i="11"/>
  <c r="AH324" i="11"/>
  <c r="FV323" i="11"/>
  <c r="EM323" i="11"/>
  <c r="HF323" i="11"/>
  <c r="DB323" i="11"/>
  <c r="BR323" i="11"/>
  <c r="AH323" i="11"/>
  <c r="FV322" i="11"/>
  <c r="EM322" i="11"/>
  <c r="HF322" i="11"/>
  <c r="DB322" i="11"/>
  <c r="BR322" i="11"/>
  <c r="AH322" i="11"/>
  <c r="FV321" i="11"/>
  <c r="EM321" i="11"/>
  <c r="HF321" i="11"/>
  <c r="DB321" i="11"/>
  <c r="BR321" i="11"/>
  <c r="AH321" i="11"/>
  <c r="FV320" i="11"/>
  <c r="EM320" i="11"/>
  <c r="HF320" i="11"/>
  <c r="DB320" i="11"/>
  <c r="BR320" i="11"/>
  <c r="AH320" i="11"/>
  <c r="FV319" i="11"/>
  <c r="EM319" i="11"/>
  <c r="HF319" i="11"/>
  <c r="DB319" i="11"/>
  <c r="BR319" i="11"/>
  <c r="AH319" i="11"/>
  <c r="FV318" i="11"/>
  <c r="EM318" i="11"/>
  <c r="HF318" i="11"/>
  <c r="DB318" i="11"/>
  <c r="BR318" i="11"/>
  <c r="AH318" i="11"/>
  <c r="FV317" i="11"/>
  <c r="EM317" i="11"/>
  <c r="HF317" i="11"/>
  <c r="DB317" i="11"/>
  <c r="BR317" i="11"/>
  <c r="AH317" i="11"/>
  <c r="FV316" i="11"/>
  <c r="EM316" i="11"/>
  <c r="HF316" i="11"/>
  <c r="DB316" i="11"/>
  <c r="BR316" i="11"/>
  <c r="AH316" i="11"/>
  <c r="FV315" i="11"/>
  <c r="EM315" i="11"/>
  <c r="HF315" i="11"/>
  <c r="DB315" i="11"/>
  <c r="BR315" i="11"/>
  <c r="AH315" i="11"/>
  <c r="FV314" i="11"/>
  <c r="EM314" i="11"/>
  <c r="HF314" i="11"/>
  <c r="DB314" i="11"/>
  <c r="BR314" i="11"/>
  <c r="AH314" i="11"/>
  <c r="FV313" i="11"/>
  <c r="EM313" i="11"/>
  <c r="HF313" i="11"/>
  <c r="DB313" i="11"/>
  <c r="BR313" i="11"/>
  <c r="AH313" i="11"/>
  <c r="FV312" i="11"/>
  <c r="EM312" i="11"/>
  <c r="HF312" i="11"/>
  <c r="DB312" i="11"/>
  <c r="BR312" i="11"/>
  <c r="AH312" i="11"/>
  <c r="FV311" i="11"/>
  <c r="EM311" i="11"/>
  <c r="HF311" i="11"/>
  <c r="DB311" i="11"/>
  <c r="BR311" i="11"/>
  <c r="AH311" i="11"/>
  <c r="FV310" i="11"/>
  <c r="EM310" i="11"/>
  <c r="HF310" i="11"/>
  <c r="DB310" i="11"/>
  <c r="BR310" i="11"/>
  <c r="AH310" i="11"/>
  <c r="FV309" i="11"/>
  <c r="EM309" i="11"/>
  <c r="HF309" i="11"/>
  <c r="DB309" i="11"/>
  <c r="BR309" i="11"/>
  <c r="AH309" i="11"/>
  <c r="FV308" i="11"/>
  <c r="EM308" i="11"/>
  <c r="HF308" i="11"/>
  <c r="DB308" i="11"/>
  <c r="BR308" i="11"/>
  <c r="AH308" i="11"/>
  <c r="FV307" i="11"/>
  <c r="EM307" i="11"/>
  <c r="HF307" i="11"/>
  <c r="DB307" i="11"/>
  <c r="BR307" i="11"/>
  <c r="AH307" i="11"/>
  <c r="FV306" i="11"/>
  <c r="EM306" i="11"/>
  <c r="HF306" i="11"/>
  <c r="DB306" i="11"/>
  <c r="BR306" i="11"/>
  <c r="AH306" i="11"/>
  <c r="FV305" i="11"/>
  <c r="EM305" i="11"/>
  <c r="HF305" i="11"/>
  <c r="DB305" i="11"/>
  <c r="BR305" i="11"/>
  <c r="AH305" i="11"/>
  <c r="FV304" i="11"/>
  <c r="EM304" i="11"/>
  <c r="HF304" i="11"/>
  <c r="DB304" i="11"/>
  <c r="BR304" i="11"/>
  <c r="AH304" i="11"/>
  <c r="FV303" i="11"/>
  <c r="EM303" i="11"/>
  <c r="HF303" i="11"/>
  <c r="DB303" i="11"/>
  <c r="BR303" i="11"/>
  <c r="AH303" i="11"/>
  <c r="FV302" i="11"/>
  <c r="EM302" i="11"/>
  <c r="HF302" i="11"/>
  <c r="DB302" i="11"/>
  <c r="BR302" i="11"/>
  <c r="AH302" i="11"/>
  <c r="FV301" i="11"/>
  <c r="EM301" i="11"/>
  <c r="HF301" i="11"/>
  <c r="DB301" i="11"/>
  <c r="BR301" i="11"/>
  <c r="AH301" i="11"/>
  <c r="FV300" i="11"/>
  <c r="EM300" i="11"/>
  <c r="HF300" i="11"/>
  <c r="DB300" i="11"/>
  <c r="BR300" i="11"/>
  <c r="AH300" i="11"/>
  <c r="FV299" i="11"/>
  <c r="EM299" i="11"/>
  <c r="HF299" i="11"/>
  <c r="DB299" i="11"/>
  <c r="BR299" i="11"/>
  <c r="AH299" i="11"/>
  <c r="FV298" i="11"/>
  <c r="EM298" i="11"/>
  <c r="HF298" i="11"/>
  <c r="DB298" i="11"/>
  <c r="BR298" i="11"/>
  <c r="AH298" i="11"/>
  <c r="FV297" i="11"/>
  <c r="EM297" i="11"/>
  <c r="HF297" i="11"/>
  <c r="DB297" i="11"/>
  <c r="BR297" i="11"/>
  <c r="AH297" i="11"/>
  <c r="FV296" i="11"/>
  <c r="EM296" i="11"/>
  <c r="HF296" i="11"/>
  <c r="DB296" i="11"/>
  <c r="BR296" i="11"/>
  <c r="AH296" i="11"/>
  <c r="FV295" i="11"/>
  <c r="EM295" i="11"/>
  <c r="HF295" i="11"/>
  <c r="DB295" i="11"/>
  <c r="BR295" i="11"/>
  <c r="AH295" i="11"/>
  <c r="FV294" i="11"/>
  <c r="EM294" i="11"/>
  <c r="HF294" i="11"/>
  <c r="DB294" i="11"/>
  <c r="BR294" i="11"/>
  <c r="AH294" i="11"/>
  <c r="FV293" i="11"/>
  <c r="EM293" i="11"/>
  <c r="HF293" i="11"/>
  <c r="DB293" i="11"/>
  <c r="BR293" i="11"/>
  <c r="AH293" i="11"/>
  <c r="FV292" i="11"/>
  <c r="EM292" i="11"/>
  <c r="HF292" i="11"/>
  <c r="DB292" i="11"/>
  <c r="BR292" i="11"/>
  <c r="AH292" i="11"/>
  <c r="FV291" i="11"/>
  <c r="EM291" i="11"/>
  <c r="HF291" i="11"/>
  <c r="DB291" i="11"/>
  <c r="BR291" i="11"/>
  <c r="AH291" i="11"/>
  <c r="FV290" i="11"/>
  <c r="EM290" i="11"/>
  <c r="HF290" i="11"/>
  <c r="DB290" i="11"/>
  <c r="BR290" i="11"/>
  <c r="AH290" i="11"/>
  <c r="FV289" i="11"/>
  <c r="EM289" i="11"/>
  <c r="HF289" i="11"/>
  <c r="DB289" i="11"/>
  <c r="BR289" i="11"/>
  <c r="AH289" i="11"/>
  <c r="FV288" i="11"/>
  <c r="EM288" i="11"/>
  <c r="HF288" i="11"/>
  <c r="DB288" i="11"/>
  <c r="BR288" i="11"/>
  <c r="AH288" i="11"/>
  <c r="FV287" i="11"/>
  <c r="EM287" i="11"/>
  <c r="HF287" i="11"/>
  <c r="DB287" i="11"/>
  <c r="BR287" i="11"/>
  <c r="AH287" i="11"/>
  <c r="FV286" i="11"/>
  <c r="EM286" i="11"/>
  <c r="HF286" i="11"/>
  <c r="DB286" i="11"/>
  <c r="BR286" i="11"/>
  <c r="AH286" i="11"/>
  <c r="FV285" i="11"/>
  <c r="EM285" i="11"/>
  <c r="HF285" i="11"/>
  <c r="DB285" i="11"/>
  <c r="BR285" i="11"/>
  <c r="AH285" i="11"/>
  <c r="FV284" i="11"/>
  <c r="EM284" i="11"/>
  <c r="HF284" i="11"/>
  <c r="DB284" i="11"/>
  <c r="BR284" i="11"/>
  <c r="AH284" i="11"/>
  <c r="FV283" i="11"/>
  <c r="EM283" i="11"/>
  <c r="HF283" i="11"/>
  <c r="DB283" i="11"/>
  <c r="BR283" i="11"/>
  <c r="AH283" i="11"/>
  <c r="FV282" i="11"/>
  <c r="EM282" i="11"/>
  <c r="HF282" i="11"/>
  <c r="DB282" i="11"/>
  <c r="BR282" i="11"/>
  <c r="AH282" i="11"/>
  <c r="FV281" i="11"/>
  <c r="EM281" i="11"/>
  <c r="HF281" i="11"/>
  <c r="DB281" i="11"/>
  <c r="BR281" i="11"/>
  <c r="AH281" i="11"/>
  <c r="FV280" i="11"/>
  <c r="EM280" i="11"/>
  <c r="HF280" i="11"/>
  <c r="DB280" i="11"/>
  <c r="BR280" i="11"/>
  <c r="AH280" i="11"/>
  <c r="FV279" i="11"/>
  <c r="EM279" i="11"/>
  <c r="HF279" i="11"/>
  <c r="DB279" i="11"/>
  <c r="BR279" i="11"/>
  <c r="AH279" i="11"/>
  <c r="FV278" i="11"/>
  <c r="EM278" i="11"/>
  <c r="HF278" i="11"/>
  <c r="DB278" i="11"/>
  <c r="BR278" i="11"/>
  <c r="AH278" i="11"/>
  <c r="FV277" i="11"/>
  <c r="EM277" i="11"/>
  <c r="HF277" i="11"/>
  <c r="DB277" i="11"/>
  <c r="BR277" i="11"/>
  <c r="AH277" i="11"/>
  <c r="FV276" i="11"/>
  <c r="EM276" i="11"/>
  <c r="HF276" i="11"/>
  <c r="DB276" i="11"/>
  <c r="BR276" i="11"/>
  <c r="AH276" i="11"/>
  <c r="FV275" i="11"/>
  <c r="EM275" i="11"/>
  <c r="HF275" i="11"/>
  <c r="DB275" i="11"/>
  <c r="BR275" i="11"/>
  <c r="AH275" i="11"/>
  <c r="FV274" i="11"/>
  <c r="EM274" i="11"/>
  <c r="HF274" i="11"/>
  <c r="DB274" i="11"/>
  <c r="BR274" i="11"/>
  <c r="AH274" i="11"/>
  <c r="FV273" i="11"/>
  <c r="EM273" i="11"/>
  <c r="HF273" i="11"/>
  <c r="DB273" i="11"/>
  <c r="BR273" i="11"/>
  <c r="AH273" i="11"/>
  <c r="FV272" i="11"/>
  <c r="EM272" i="11"/>
  <c r="HF272" i="11"/>
  <c r="DB272" i="11"/>
  <c r="BR272" i="11"/>
  <c r="AH272" i="11"/>
  <c r="FV271" i="11"/>
  <c r="EM271" i="11"/>
  <c r="HF271" i="11"/>
  <c r="DB271" i="11"/>
  <c r="BR271" i="11"/>
  <c r="AH271" i="11"/>
  <c r="FV270" i="11"/>
  <c r="EM270" i="11"/>
  <c r="HF270" i="11"/>
  <c r="DB270" i="11"/>
  <c r="BR270" i="11"/>
  <c r="AH270" i="11"/>
  <c r="FV269" i="11"/>
  <c r="EM269" i="11"/>
  <c r="HF269" i="11"/>
  <c r="DB269" i="11"/>
  <c r="BR269" i="11"/>
  <c r="AH269" i="11"/>
  <c r="FV268" i="11"/>
  <c r="EM268" i="11"/>
  <c r="HF268" i="11"/>
  <c r="DB268" i="11"/>
  <c r="BR268" i="11"/>
  <c r="AH268" i="11"/>
  <c r="FV267" i="11"/>
  <c r="EM267" i="11"/>
  <c r="HF267" i="11"/>
  <c r="DB267" i="11"/>
  <c r="BR267" i="11"/>
  <c r="AH267" i="11"/>
  <c r="FV266" i="11"/>
  <c r="EM266" i="11"/>
  <c r="HF266" i="11"/>
  <c r="DB266" i="11"/>
  <c r="BR266" i="11"/>
  <c r="AH266" i="11"/>
  <c r="FV265" i="11"/>
  <c r="EM265" i="11"/>
  <c r="HF265" i="11"/>
  <c r="DB265" i="11"/>
  <c r="BR265" i="11"/>
  <c r="AH265" i="11"/>
  <c r="FV264" i="11"/>
  <c r="EM264" i="11"/>
  <c r="HF264" i="11"/>
  <c r="DB264" i="11"/>
  <c r="BR264" i="11"/>
  <c r="AH264" i="11"/>
  <c r="FV263" i="11"/>
  <c r="EM263" i="11"/>
  <c r="HF263" i="11"/>
  <c r="DB263" i="11"/>
  <c r="BR263" i="11"/>
  <c r="AH263" i="11"/>
  <c r="FV262" i="11"/>
  <c r="EM262" i="11"/>
  <c r="HF262" i="11"/>
  <c r="DB262" i="11"/>
  <c r="BR262" i="11"/>
  <c r="AH262" i="11"/>
  <c r="FV261" i="11"/>
  <c r="EM261" i="11"/>
  <c r="HF261" i="11"/>
  <c r="DB261" i="11"/>
  <c r="BR261" i="11"/>
  <c r="AH261" i="11"/>
  <c r="FV260" i="11"/>
  <c r="EM260" i="11"/>
  <c r="HF260" i="11"/>
  <c r="DB260" i="11"/>
  <c r="BR260" i="11"/>
  <c r="AH260" i="11"/>
  <c r="FV259" i="11"/>
  <c r="EM259" i="11"/>
  <c r="HF259" i="11"/>
  <c r="DB259" i="11"/>
  <c r="BR259" i="11"/>
  <c r="AH259" i="11"/>
  <c r="FV258" i="11"/>
  <c r="EM258" i="11"/>
  <c r="HF258" i="11"/>
  <c r="DB258" i="11"/>
  <c r="BR258" i="11"/>
  <c r="AH258" i="11"/>
  <c r="FV257" i="11"/>
  <c r="EM257" i="11"/>
  <c r="HF257" i="11"/>
  <c r="DB257" i="11"/>
  <c r="BR257" i="11"/>
  <c r="AH257" i="11"/>
  <c r="FV256" i="11"/>
  <c r="EM256" i="11"/>
  <c r="HF256" i="11"/>
  <c r="DB256" i="11"/>
  <c r="BR256" i="11"/>
  <c r="AH256" i="11"/>
  <c r="FV255" i="11"/>
  <c r="EM255" i="11"/>
  <c r="HF255" i="11"/>
  <c r="DB255" i="11"/>
  <c r="BR255" i="11"/>
  <c r="AH255" i="11"/>
  <c r="FV254" i="11"/>
  <c r="EM254" i="11"/>
  <c r="HF254" i="11"/>
  <c r="DB254" i="11"/>
  <c r="BR254" i="11"/>
  <c r="AH254" i="11"/>
  <c r="FV253" i="11"/>
  <c r="EM253" i="11"/>
  <c r="HF253" i="11"/>
  <c r="DB253" i="11"/>
  <c r="BR253" i="11"/>
  <c r="AH253" i="11"/>
  <c r="FV252" i="11"/>
  <c r="EM252" i="11"/>
  <c r="HF252" i="11"/>
  <c r="DB252" i="11"/>
  <c r="BR252" i="11"/>
  <c r="AH252" i="11"/>
  <c r="FV251" i="11"/>
  <c r="EM251" i="11"/>
  <c r="HF251" i="11"/>
  <c r="DB251" i="11"/>
  <c r="BR251" i="11"/>
  <c r="AH251" i="11"/>
  <c r="FV250" i="11"/>
  <c r="EM250" i="11"/>
  <c r="HF250" i="11"/>
  <c r="DB250" i="11"/>
  <c r="BR250" i="11"/>
  <c r="AH250" i="11"/>
  <c r="FV249" i="11"/>
  <c r="EM249" i="11"/>
  <c r="HF249" i="11"/>
  <c r="DB249" i="11"/>
  <c r="BR249" i="11"/>
  <c r="AH249" i="11"/>
  <c r="FV248" i="11"/>
  <c r="EM248" i="11"/>
  <c r="HF248" i="11"/>
  <c r="DB248" i="11"/>
  <c r="BR248" i="11"/>
  <c r="AH248" i="11"/>
  <c r="FV247" i="11"/>
  <c r="EM247" i="11"/>
  <c r="HF247" i="11"/>
  <c r="DB247" i="11"/>
  <c r="BR247" i="11"/>
  <c r="AH247" i="11"/>
  <c r="FV246" i="11"/>
  <c r="EM246" i="11"/>
  <c r="HF246" i="11"/>
  <c r="DB246" i="11"/>
  <c r="BR246" i="11"/>
  <c r="AH246" i="11"/>
  <c r="FV245" i="11"/>
  <c r="EM245" i="11"/>
  <c r="HF245" i="11"/>
  <c r="DB245" i="11"/>
  <c r="BR245" i="11"/>
  <c r="AH245" i="11"/>
  <c r="FV244" i="11"/>
  <c r="EM244" i="11"/>
  <c r="HF244" i="11"/>
  <c r="DB244" i="11"/>
  <c r="BR244" i="11"/>
  <c r="AH244" i="11"/>
  <c r="FV243" i="11"/>
  <c r="EM243" i="11"/>
  <c r="HF243" i="11"/>
  <c r="DB243" i="11"/>
  <c r="BR243" i="11"/>
  <c r="AH243" i="11"/>
  <c r="FV242" i="11"/>
  <c r="EM242" i="11"/>
  <c r="HF242" i="11"/>
  <c r="DB242" i="11"/>
  <c r="BR242" i="11"/>
  <c r="AH242" i="11"/>
  <c r="FV241" i="11"/>
  <c r="EM241" i="11"/>
  <c r="HF241" i="11"/>
  <c r="DB241" i="11"/>
  <c r="BR241" i="11"/>
  <c r="AH241" i="11"/>
  <c r="FV240" i="11"/>
  <c r="EM240" i="11"/>
  <c r="HF240" i="11"/>
  <c r="DB240" i="11"/>
  <c r="BR240" i="11"/>
  <c r="AH240" i="11"/>
  <c r="FV239" i="11"/>
  <c r="EM239" i="11"/>
  <c r="HF239" i="11"/>
  <c r="DB239" i="11"/>
  <c r="BR239" i="11"/>
  <c r="AH239" i="11"/>
  <c r="FV238" i="11"/>
  <c r="EM238" i="11"/>
  <c r="HF238" i="11"/>
  <c r="DB238" i="11"/>
  <c r="BR238" i="11"/>
  <c r="AH238" i="11"/>
  <c r="FV237" i="11"/>
  <c r="EM237" i="11"/>
  <c r="HF237" i="11"/>
  <c r="DB237" i="11"/>
  <c r="BR237" i="11"/>
  <c r="AH237" i="11"/>
  <c r="FV236" i="11"/>
  <c r="EM236" i="11"/>
  <c r="HF236" i="11"/>
  <c r="DB236" i="11"/>
  <c r="BR236" i="11"/>
  <c r="AH236" i="11"/>
  <c r="FV235" i="11"/>
  <c r="EM235" i="11"/>
  <c r="HF235" i="11"/>
  <c r="DB235" i="11"/>
  <c r="BR235" i="11"/>
  <c r="AH235" i="11"/>
  <c r="FV234" i="11"/>
  <c r="EM234" i="11"/>
  <c r="HF234" i="11"/>
  <c r="DB234" i="11"/>
  <c r="BR234" i="11"/>
  <c r="AH234" i="11"/>
  <c r="FV233" i="11"/>
  <c r="EM233" i="11"/>
  <c r="HF233" i="11"/>
  <c r="DB233" i="11"/>
  <c r="BR233" i="11"/>
  <c r="AH233" i="11"/>
  <c r="FV232" i="11"/>
  <c r="EM232" i="11"/>
  <c r="HF232" i="11"/>
  <c r="DB232" i="11"/>
  <c r="BR232" i="11"/>
  <c r="AH232" i="11"/>
  <c r="FV231" i="11"/>
  <c r="EM231" i="11"/>
  <c r="HF231" i="11"/>
  <c r="DB231" i="11"/>
  <c r="BR231" i="11"/>
  <c r="AH231" i="11"/>
  <c r="FV230" i="11"/>
  <c r="EM230" i="11"/>
  <c r="HF230" i="11"/>
  <c r="DB230" i="11"/>
  <c r="BR230" i="11"/>
  <c r="AH230" i="11"/>
  <c r="FV229" i="11"/>
  <c r="EM229" i="11"/>
  <c r="HF229" i="11"/>
  <c r="DB229" i="11"/>
  <c r="BR229" i="11"/>
  <c r="AH229" i="11"/>
  <c r="FV228" i="11"/>
  <c r="EM228" i="11"/>
  <c r="HF228" i="11"/>
  <c r="DB228" i="11"/>
  <c r="BR228" i="11"/>
  <c r="AH228" i="11"/>
  <c r="FV227" i="11"/>
  <c r="EM227" i="11"/>
  <c r="HF227" i="11"/>
  <c r="DB227" i="11"/>
  <c r="BR227" i="11"/>
  <c r="AH227" i="11"/>
  <c r="FV226" i="11"/>
  <c r="EM226" i="11"/>
  <c r="HF226" i="11"/>
  <c r="DB226" i="11"/>
  <c r="BR226" i="11"/>
  <c r="AH226" i="11"/>
  <c r="FV225" i="11"/>
  <c r="EM225" i="11"/>
  <c r="HF225" i="11"/>
  <c r="DB225" i="11"/>
  <c r="BR225" i="11"/>
  <c r="AH225" i="11"/>
  <c r="FV224" i="11"/>
  <c r="EM224" i="11"/>
  <c r="HF224" i="11"/>
  <c r="DB224" i="11"/>
  <c r="BR224" i="11"/>
  <c r="AH224" i="11"/>
  <c r="FV223" i="11"/>
  <c r="EM223" i="11"/>
  <c r="HF223" i="11"/>
  <c r="DB223" i="11"/>
  <c r="BR223" i="11"/>
  <c r="AH223" i="11"/>
  <c r="FV222" i="11"/>
  <c r="EM222" i="11"/>
  <c r="HF222" i="11"/>
  <c r="DB222" i="11"/>
  <c r="BR222" i="11"/>
  <c r="AH222" i="11"/>
  <c r="FV221" i="11"/>
  <c r="EM221" i="11"/>
  <c r="HF221" i="11"/>
  <c r="DB221" i="11"/>
  <c r="BR221" i="11"/>
  <c r="AH221" i="11"/>
  <c r="FV220" i="11"/>
  <c r="EM220" i="11"/>
  <c r="HF220" i="11"/>
  <c r="DB220" i="11"/>
  <c r="BR220" i="11"/>
  <c r="AH220" i="11"/>
  <c r="FV219" i="11"/>
  <c r="EM219" i="11"/>
  <c r="HF219" i="11"/>
  <c r="DB219" i="11"/>
  <c r="BR219" i="11"/>
  <c r="AH219" i="11"/>
  <c r="FV218" i="11"/>
  <c r="EM218" i="11"/>
  <c r="HF218" i="11"/>
  <c r="DB218" i="11"/>
  <c r="BR218" i="11"/>
  <c r="AH218" i="11"/>
  <c r="FV217" i="11"/>
  <c r="EM217" i="11"/>
  <c r="HF217" i="11"/>
  <c r="DB217" i="11"/>
  <c r="BR217" i="11"/>
  <c r="AH217" i="11"/>
  <c r="FV216" i="11"/>
  <c r="EM216" i="11"/>
  <c r="HF216" i="11"/>
  <c r="DB216" i="11"/>
  <c r="BR216" i="11"/>
  <c r="AH216" i="11"/>
  <c r="FV215" i="11"/>
  <c r="EM215" i="11"/>
  <c r="HF215" i="11"/>
  <c r="DB215" i="11"/>
  <c r="BR215" i="11"/>
  <c r="AH215" i="11"/>
  <c r="FV214" i="11"/>
  <c r="EM214" i="11"/>
  <c r="HF214" i="11"/>
  <c r="DB214" i="11"/>
  <c r="BR214" i="11"/>
  <c r="AH214" i="11"/>
  <c r="FV213" i="11"/>
  <c r="EM213" i="11"/>
  <c r="HF213" i="11"/>
  <c r="DB213" i="11"/>
  <c r="BR213" i="11"/>
  <c r="AH213" i="11"/>
  <c r="FV212" i="11"/>
  <c r="EM212" i="11"/>
  <c r="HF212" i="11"/>
  <c r="DB212" i="11"/>
  <c r="BR212" i="11"/>
  <c r="AH212" i="11"/>
  <c r="FV211" i="11"/>
  <c r="EM211" i="11"/>
  <c r="HF211" i="11"/>
  <c r="DB211" i="11"/>
  <c r="BR211" i="11"/>
  <c r="AH211" i="11"/>
  <c r="FV210" i="11"/>
  <c r="EM210" i="11"/>
  <c r="HF210" i="11"/>
  <c r="DB210" i="11"/>
  <c r="BR210" i="11"/>
  <c r="AH210" i="11"/>
  <c r="FV209" i="11"/>
  <c r="EM209" i="11"/>
  <c r="HF209" i="11"/>
  <c r="DB209" i="11"/>
  <c r="BR209" i="11"/>
  <c r="AH209" i="11"/>
  <c r="FV208" i="11"/>
  <c r="EM208" i="11"/>
  <c r="HF208" i="11"/>
  <c r="DB208" i="11"/>
  <c r="BR208" i="11"/>
  <c r="AH208" i="11"/>
  <c r="FV207" i="11"/>
  <c r="EM207" i="11"/>
  <c r="HF207" i="11"/>
  <c r="DB207" i="11"/>
  <c r="BR207" i="11"/>
  <c r="AH207" i="11"/>
  <c r="FV206" i="11"/>
  <c r="EM206" i="11"/>
  <c r="HF206" i="11"/>
  <c r="DB206" i="11"/>
  <c r="BR206" i="11"/>
  <c r="AH206" i="11"/>
  <c r="FV205" i="11"/>
  <c r="EM205" i="11"/>
  <c r="HF205" i="11"/>
  <c r="DB205" i="11"/>
  <c r="BR205" i="11"/>
  <c r="AH205" i="11"/>
  <c r="FV204" i="11"/>
  <c r="EM204" i="11"/>
  <c r="HF204" i="11"/>
  <c r="DB204" i="11"/>
  <c r="BR204" i="11"/>
  <c r="AH204" i="11"/>
  <c r="FV203" i="11"/>
  <c r="EM203" i="11"/>
  <c r="HF203" i="11"/>
  <c r="DB203" i="11"/>
  <c r="BR203" i="11"/>
  <c r="AH203" i="11"/>
  <c r="FV202" i="11"/>
  <c r="EM202" i="11"/>
  <c r="HF202" i="11"/>
  <c r="DB202" i="11"/>
  <c r="BR202" i="11"/>
  <c r="AH202" i="11"/>
  <c r="FV201" i="11"/>
  <c r="EM201" i="11"/>
  <c r="HF201" i="11"/>
  <c r="DB201" i="11"/>
  <c r="BR201" i="11"/>
  <c r="AH201" i="11"/>
  <c r="FV200" i="11"/>
  <c r="EM200" i="11"/>
  <c r="HF200" i="11"/>
  <c r="DB200" i="11"/>
  <c r="BR200" i="11"/>
  <c r="AH200" i="11"/>
  <c r="FV199" i="11"/>
  <c r="EM199" i="11"/>
  <c r="HF199" i="11"/>
  <c r="DB199" i="11"/>
  <c r="BR199" i="11"/>
  <c r="AH199" i="11"/>
  <c r="FV198" i="11"/>
  <c r="EM198" i="11"/>
  <c r="HF198" i="11"/>
  <c r="DB198" i="11"/>
  <c r="BR198" i="11"/>
  <c r="AH198" i="11"/>
  <c r="FV197" i="11"/>
  <c r="EM197" i="11"/>
  <c r="HF197" i="11"/>
  <c r="DB197" i="11"/>
  <c r="BR197" i="11"/>
  <c r="AH197" i="11"/>
  <c r="FV196" i="11"/>
  <c r="EM196" i="11"/>
  <c r="HF196" i="11"/>
  <c r="DB196" i="11"/>
  <c r="BR196" i="11"/>
  <c r="AH196" i="11"/>
  <c r="FV195" i="11"/>
  <c r="EM195" i="11"/>
  <c r="HF195" i="11"/>
  <c r="DB195" i="11"/>
  <c r="BR195" i="11"/>
  <c r="AH195" i="11"/>
  <c r="FV194" i="11"/>
  <c r="EM194" i="11"/>
  <c r="HF194" i="11"/>
  <c r="DB194" i="11"/>
  <c r="BR194" i="11"/>
  <c r="AH194" i="11"/>
  <c r="FV193" i="11"/>
  <c r="EM193" i="11"/>
  <c r="HF193" i="11"/>
  <c r="DB193" i="11"/>
  <c r="BR193" i="11"/>
  <c r="AH193" i="11"/>
  <c r="FV192" i="11"/>
  <c r="EM192" i="11"/>
  <c r="HF192" i="11"/>
  <c r="DB192" i="11"/>
  <c r="BR192" i="11"/>
  <c r="AH192" i="11"/>
  <c r="FV191" i="11"/>
  <c r="EM191" i="11"/>
  <c r="HF191" i="11"/>
  <c r="DB191" i="11"/>
  <c r="BR191" i="11"/>
  <c r="AH191" i="11"/>
  <c r="FV190" i="11"/>
  <c r="EM190" i="11"/>
  <c r="HF190" i="11"/>
  <c r="DB190" i="11"/>
  <c r="BR190" i="11"/>
  <c r="AH190" i="11"/>
  <c r="FV189" i="11"/>
  <c r="EM189" i="11"/>
  <c r="HF189" i="11"/>
  <c r="DB189" i="11"/>
  <c r="BR189" i="11"/>
  <c r="AH189" i="11"/>
  <c r="FV188" i="11"/>
  <c r="EM188" i="11"/>
  <c r="HF188" i="11"/>
  <c r="DB188" i="11"/>
  <c r="BR188" i="11"/>
  <c r="AH188" i="11"/>
  <c r="FV187" i="11"/>
  <c r="EM187" i="11"/>
  <c r="HF187" i="11"/>
  <c r="DB187" i="11"/>
  <c r="BR187" i="11"/>
  <c r="AH187" i="11"/>
  <c r="FV186" i="11"/>
  <c r="EM186" i="11"/>
  <c r="HF186" i="11"/>
  <c r="DB186" i="11"/>
  <c r="BR186" i="11"/>
  <c r="AH186" i="11"/>
  <c r="FV185" i="11"/>
  <c r="EM185" i="11"/>
  <c r="HF185" i="11"/>
  <c r="DB185" i="11"/>
  <c r="BR185" i="11"/>
  <c r="AH185" i="11"/>
  <c r="FV184" i="11"/>
  <c r="EM184" i="11"/>
  <c r="HF184" i="11"/>
  <c r="DB184" i="11"/>
  <c r="BR184" i="11"/>
  <c r="AH184" i="11"/>
  <c r="FV183" i="11"/>
  <c r="EM183" i="11"/>
  <c r="HF183" i="11"/>
  <c r="DB183" i="11"/>
  <c r="BR183" i="11"/>
  <c r="AH183" i="11"/>
  <c r="FV182" i="11"/>
  <c r="EM182" i="11"/>
  <c r="HF182" i="11"/>
  <c r="DB182" i="11"/>
  <c r="BR182" i="11"/>
  <c r="AH182" i="11"/>
  <c r="FV181" i="11"/>
  <c r="EM181" i="11"/>
  <c r="HF181" i="11"/>
  <c r="DB181" i="11"/>
  <c r="BR181" i="11"/>
  <c r="AH181" i="11"/>
  <c r="FV180" i="11"/>
  <c r="EM180" i="11"/>
  <c r="HF180" i="11"/>
  <c r="DB180" i="11"/>
  <c r="BR180" i="11"/>
  <c r="AH180" i="11"/>
  <c r="FV179" i="11"/>
  <c r="EM179" i="11"/>
  <c r="HF179" i="11"/>
  <c r="DB179" i="11"/>
  <c r="BR179" i="11"/>
  <c r="AH179" i="11"/>
  <c r="FV178" i="11"/>
  <c r="EM178" i="11"/>
  <c r="HF178" i="11"/>
  <c r="DB178" i="11"/>
  <c r="BR178" i="11"/>
  <c r="AH178" i="11"/>
  <c r="FV177" i="11"/>
  <c r="EM177" i="11"/>
  <c r="HF177" i="11"/>
  <c r="DB177" i="11"/>
  <c r="BR177" i="11"/>
  <c r="AH177" i="11"/>
  <c r="FV176" i="11"/>
  <c r="EM176" i="11"/>
  <c r="HF176" i="11"/>
  <c r="DB176" i="11"/>
  <c r="BR176" i="11"/>
  <c r="AH176" i="11"/>
  <c r="FV175" i="11"/>
  <c r="EM175" i="11"/>
  <c r="HF175" i="11"/>
  <c r="DB175" i="11"/>
  <c r="BR175" i="11"/>
  <c r="AH175" i="11"/>
  <c r="FV174" i="11"/>
  <c r="EM174" i="11"/>
  <c r="HF174" i="11"/>
  <c r="DB174" i="11"/>
  <c r="BR174" i="11"/>
  <c r="AH174" i="11"/>
  <c r="FV173" i="11"/>
  <c r="EM173" i="11"/>
  <c r="HF173" i="11"/>
  <c r="DB173" i="11"/>
  <c r="BR173" i="11"/>
  <c r="AH173" i="11"/>
  <c r="FV172" i="11"/>
  <c r="EM172" i="11"/>
  <c r="HF172" i="11"/>
  <c r="DB172" i="11"/>
  <c r="BR172" i="11"/>
  <c r="AH172" i="11"/>
  <c r="FV171" i="11"/>
  <c r="EM171" i="11"/>
  <c r="HF171" i="11"/>
  <c r="DB171" i="11"/>
  <c r="BR171" i="11"/>
  <c r="AH171" i="11"/>
  <c r="FV170" i="11"/>
  <c r="EM170" i="11"/>
  <c r="HF170" i="11"/>
  <c r="DB170" i="11"/>
  <c r="BR170" i="11"/>
  <c r="AH170" i="11"/>
  <c r="FV169" i="11"/>
  <c r="EM169" i="11"/>
  <c r="HF169" i="11"/>
  <c r="DB169" i="11"/>
  <c r="BR169" i="11"/>
  <c r="AH169" i="11"/>
  <c r="FV168" i="11"/>
  <c r="EM168" i="11"/>
  <c r="HF168" i="11"/>
  <c r="DB168" i="11"/>
  <c r="BR168" i="11"/>
  <c r="AH168" i="11"/>
  <c r="FV167" i="11"/>
  <c r="EM167" i="11"/>
  <c r="HF167" i="11"/>
  <c r="DB167" i="11"/>
  <c r="BR167" i="11"/>
  <c r="AH167" i="11"/>
  <c r="FV166" i="11"/>
  <c r="EM166" i="11"/>
  <c r="HF166" i="11"/>
  <c r="DB166" i="11"/>
  <c r="BR166" i="11"/>
  <c r="AH166" i="11"/>
  <c r="FV165" i="11"/>
  <c r="EM165" i="11"/>
  <c r="HF165" i="11"/>
  <c r="DB165" i="11"/>
  <c r="BR165" i="11"/>
  <c r="AH165" i="11"/>
  <c r="FV164" i="11"/>
  <c r="EM164" i="11"/>
  <c r="HF164" i="11"/>
  <c r="DB164" i="11"/>
  <c r="BR164" i="11"/>
  <c r="AH164" i="11"/>
  <c r="FV163" i="11"/>
  <c r="EM163" i="11"/>
  <c r="HF163" i="11"/>
  <c r="DB163" i="11"/>
  <c r="BR163" i="11"/>
  <c r="AH163" i="11"/>
  <c r="FV162" i="11"/>
  <c r="EM162" i="11"/>
  <c r="HF162" i="11"/>
  <c r="DB162" i="11"/>
  <c r="BR162" i="11"/>
  <c r="AH162" i="11"/>
  <c r="FV161" i="11"/>
  <c r="EM161" i="11"/>
  <c r="HF161" i="11"/>
  <c r="DB161" i="11"/>
  <c r="BR161" i="11"/>
  <c r="AH161" i="11"/>
  <c r="FV160" i="11"/>
  <c r="EM160" i="11"/>
  <c r="HF160" i="11"/>
  <c r="DB160" i="11"/>
  <c r="BR160" i="11"/>
  <c r="AH160" i="11"/>
  <c r="FV159" i="11"/>
  <c r="EM159" i="11"/>
  <c r="HF159" i="11"/>
  <c r="DB159" i="11"/>
  <c r="BR159" i="11"/>
  <c r="AH159" i="11"/>
  <c r="FV158" i="11"/>
  <c r="EM158" i="11"/>
  <c r="HF158" i="11"/>
  <c r="DB158" i="11"/>
  <c r="BR158" i="11"/>
  <c r="AH158" i="11"/>
  <c r="FV157" i="11"/>
  <c r="EM157" i="11"/>
  <c r="HF157" i="11"/>
  <c r="DB157" i="11"/>
  <c r="BR157" i="11"/>
  <c r="AH157" i="11"/>
  <c r="FV156" i="11"/>
  <c r="EM156" i="11"/>
  <c r="HF156" i="11"/>
  <c r="DB156" i="11"/>
  <c r="BR156" i="11"/>
  <c r="AH156" i="11"/>
  <c r="FV155" i="11"/>
  <c r="EM155" i="11"/>
  <c r="HF155" i="11"/>
  <c r="DB155" i="11"/>
  <c r="BR155" i="11"/>
  <c r="AH155" i="11"/>
  <c r="FV154" i="11"/>
  <c r="EM154" i="11"/>
  <c r="HF154" i="11"/>
  <c r="DB154" i="11"/>
  <c r="BR154" i="11"/>
  <c r="AH154" i="11"/>
  <c r="FV153" i="11"/>
  <c r="EM153" i="11"/>
  <c r="HF153" i="11"/>
  <c r="DB153" i="11"/>
  <c r="BR153" i="11"/>
  <c r="AH153" i="11"/>
  <c r="FV152" i="11"/>
  <c r="EM152" i="11"/>
  <c r="HF152" i="11"/>
  <c r="DB152" i="11"/>
  <c r="BR152" i="11"/>
  <c r="AH152" i="11"/>
  <c r="FV151" i="11"/>
  <c r="EM151" i="11"/>
  <c r="HF151" i="11"/>
  <c r="DB151" i="11"/>
  <c r="BR151" i="11"/>
  <c r="AH151" i="11"/>
  <c r="FV150" i="11"/>
  <c r="EM150" i="11"/>
  <c r="HF150" i="11"/>
  <c r="DB150" i="11"/>
  <c r="BR150" i="11"/>
  <c r="AH150" i="11"/>
  <c r="FV149" i="11"/>
  <c r="EM149" i="11"/>
  <c r="HF149" i="11"/>
  <c r="DB149" i="11"/>
  <c r="BR149" i="11"/>
  <c r="AH149" i="11"/>
  <c r="FV148" i="11"/>
  <c r="EM148" i="11"/>
  <c r="HF148" i="11"/>
  <c r="DB148" i="11"/>
  <c r="BR148" i="11"/>
  <c r="AH148" i="11"/>
  <c r="FV147" i="11"/>
  <c r="EM147" i="11"/>
  <c r="HF147" i="11"/>
  <c r="DB147" i="11"/>
  <c r="BR147" i="11"/>
  <c r="AH147" i="11"/>
  <c r="FV146" i="11"/>
  <c r="EM146" i="11"/>
  <c r="HF146" i="11"/>
  <c r="DB146" i="11"/>
  <c r="BR146" i="11"/>
  <c r="AH146" i="11"/>
  <c r="FV145" i="11"/>
  <c r="EM145" i="11"/>
  <c r="HF145" i="11"/>
  <c r="DB145" i="11"/>
  <c r="BR145" i="11"/>
  <c r="AH145" i="11"/>
  <c r="FV144" i="11"/>
  <c r="EM144" i="11"/>
  <c r="HF144" i="11"/>
  <c r="DB144" i="11"/>
  <c r="BR144" i="11"/>
  <c r="AH144" i="11"/>
  <c r="FV143" i="11"/>
  <c r="EM143" i="11"/>
  <c r="HF143" i="11"/>
  <c r="DB143" i="11"/>
  <c r="BR143" i="11"/>
  <c r="AH143" i="11"/>
  <c r="FV142" i="11"/>
  <c r="EM142" i="11"/>
  <c r="HF142" i="11"/>
  <c r="DB142" i="11"/>
  <c r="BR142" i="11"/>
  <c r="AH142" i="11"/>
  <c r="FV141" i="11"/>
  <c r="EM141" i="11"/>
  <c r="HF141" i="11"/>
  <c r="DB141" i="11"/>
  <c r="BR141" i="11"/>
  <c r="AH141" i="11"/>
  <c r="FV140" i="11"/>
  <c r="EM140" i="11"/>
  <c r="HF140" i="11"/>
  <c r="DB140" i="11"/>
  <c r="BR140" i="11"/>
  <c r="AH140" i="11"/>
  <c r="FV139" i="11"/>
  <c r="EM139" i="11"/>
  <c r="HF139" i="11"/>
  <c r="DB139" i="11"/>
  <c r="BR139" i="11"/>
  <c r="AH139" i="11"/>
  <c r="FV138" i="11"/>
  <c r="EM138" i="11"/>
  <c r="HF138" i="11"/>
  <c r="DB138" i="11"/>
  <c r="BR138" i="11"/>
  <c r="AH138" i="11"/>
  <c r="FV137" i="11"/>
  <c r="EM137" i="11"/>
  <c r="HF137" i="11"/>
  <c r="DB137" i="11"/>
  <c r="BR137" i="11"/>
  <c r="AH137" i="11"/>
  <c r="FV136" i="11"/>
  <c r="EM136" i="11"/>
  <c r="HF136" i="11"/>
  <c r="DB136" i="11"/>
  <c r="BR136" i="11"/>
  <c r="AH136" i="11"/>
  <c r="FV135" i="11"/>
  <c r="EM135" i="11"/>
  <c r="HF135" i="11"/>
  <c r="DB135" i="11"/>
  <c r="BR135" i="11"/>
  <c r="AH135" i="11"/>
  <c r="FV134" i="11"/>
  <c r="EM134" i="11"/>
  <c r="HF134" i="11"/>
  <c r="DB134" i="11"/>
  <c r="BR134" i="11"/>
  <c r="AH134" i="11"/>
  <c r="FV133" i="11"/>
  <c r="EM133" i="11"/>
  <c r="HF133" i="11"/>
  <c r="DB133" i="11"/>
  <c r="BR133" i="11"/>
  <c r="AH133" i="11"/>
  <c r="FV132" i="11"/>
  <c r="EM132" i="11"/>
  <c r="HF132" i="11"/>
  <c r="DB132" i="11"/>
  <c r="BR132" i="11"/>
  <c r="AH132" i="11"/>
  <c r="FV131" i="11"/>
  <c r="EM131" i="11"/>
  <c r="HF131" i="11"/>
  <c r="DB131" i="11"/>
  <c r="BR131" i="11"/>
  <c r="AH131" i="11"/>
  <c r="FV130" i="11"/>
  <c r="EM130" i="11"/>
  <c r="HF130" i="11"/>
  <c r="DB130" i="11"/>
  <c r="BR130" i="11"/>
  <c r="AH130" i="11"/>
  <c r="FV129" i="11"/>
  <c r="EM129" i="11"/>
  <c r="HF129" i="11"/>
  <c r="DB129" i="11"/>
  <c r="BR129" i="11"/>
  <c r="AH129" i="11"/>
  <c r="FV128" i="11"/>
  <c r="EM128" i="11"/>
  <c r="HF128" i="11"/>
  <c r="DB128" i="11"/>
  <c r="BR128" i="11"/>
  <c r="AH128" i="11"/>
  <c r="FV127" i="11"/>
  <c r="EM127" i="11"/>
  <c r="HF127" i="11"/>
  <c r="DB127" i="11"/>
  <c r="BR127" i="11"/>
  <c r="AH127" i="11"/>
  <c r="FV126" i="11"/>
  <c r="EM126" i="11"/>
  <c r="HF126" i="11"/>
  <c r="DB126" i="11"/>
  <c r="BR126" i="11"/>
  <c r="AH126" i="11"/>
  <c r="FV125" i="11"/>
  <c r="EM125" i="11"/>
  <c r="HF125" i="11"/>
  <c r="DB125" i="11"/>
  <c r="BR125" i="11"/>
  <c r="AH125" i="11"/>
  <c r="FV124" i="11"/>
  <c r="EM124" i="11"/>
  <c r="HF124" i="11"/>
  <c r="DB124" i="11"/>
  <c r="BR124" i="11"/>
  <c r="AH124" i="11"/>
  <c r="FV123" i="11"/>
  <c r="EM123" i="11"/>
  <c r="HF123" i="11"/>
  <c r="DB123" i="11"/>
  <c r="BR123" i="11"/>
  <c r="AH123" i="11"/>
  <c r="FV122" i="11"/>
  <c r="EM122" i="11"/>
  <c r="HF122" i="11"/>
  <c r="DB122" i="11"/>
  <c r="BR122" i="11"/>
  <c r="AH122" i="11"/>
  <c r="FV121" i="11"/>
  <c r="EM121" i="11"/>
  <c r="HF121" i="11"/>
  <c r="DB121" i="11"/>
  <c r="BR121" i="11"/>
  <c r="AH121" i="11"/>
  <c r="FV120" i="11"/>
  <c r="EM120" i="11"/>
  <c r="HF120" i="11"/>
  <c r="DB120" i="11"/>
  <c r="BR120" i="11"/>
  <c r="AH120" i="11"/>
  <c r="FV119" i="11"/>
  <c r="EM119" i="11"/>
  <c r="HF119" i="11"/>
  <c r="DB119" i="11"/>
  <c r="BR119" i="11"/>
  <c r="AH119" i="11"/>
  <c r="FV118" i="11"/>
  <c r="EM118" i="11"/>
  <c r="HF118" i="11"/>
  <c r="DB118" i="11"/>
  <c r="BR118" i="11"/>
  <c r="AH118" i="11"/>
  <c r="FV117" i="11"/>
  <c r="EM117" i="11"/>
  <c r="HF117" i="11"/>
  <c r="DB117" i="11"/>
  <c r="BR117" i="11"/>
  <c r="AH117" i="11"/>
  <c r="FV116" i="11"/>
  <c r="EM116" i="11"/>
  <c r="HF116" i="11"/>
  <c r="DB116" i="11"/>
  <c r="BR116" i="11"/>
  <c r="AH116" i="11"/>
  <c r="FV115" i="11"/>
  <c r="EM115" i="11"/>
  <c r="HF115" i="11"/>
  <c r="DB115" i="11"/>
  <c r="BR115" i="11"/>
  <c r="AH115" i="11"/>
  <c r="FV114" i="11"/>
  <c r="EM114" i="11"/>
  <c r="HF114" i="11"/>
  <c r="DB114" i="11"/>
  <c r="BR114" i="11"/>
  <c r="AH114" i="11"/>
  <c r="FV113" i="11"/>
  <c r="EM113" i="11"/>
  <c r="HF113" i="11"/>
  <c r="DB113" i="11"/>
  <c r="BR113" i="11"/>
  <c r="AH113" i="11"/>
  <c r="FV112" i="11"/>
  <c r="EM112" i="11"/>
  <c r="HF112" i="11"/>
  <c r="DB112" i="11"/>
  <c r="BR112" i="11"/>
  <c r="AH112" i="11"/>
  <c r="FV111" i="11"/>
  <c r="EM111" i="11"/>
  <c r="HF111" i="11"/>
  <c r="DB111" i="11"/>
  <c r="BR111" i="11"/>
  <c r="AH111" i="11"/>
  <c r="FV110" i="11"/>
  <c r="EM110" i="11"/>
  <c r="HF110" i="11"/>
  <c r="DB110" i="11"/>
  <c r="BR110" i="11"/>
  <c r="AH110" i="11"/>
  <c r="FV109" i="11"/>
  <c r="EM109" i="11"/>
  <c r="HF109" i="11"/>
  <c r="DB109" i="11"/>
  <c r="BR109" i="11"/>
  <c r="AH109" i="11"/>
  <c r="FV108" i="11"/>
  <c r="EM108" i="11"/>
  <c r="HF108" i="11"/>
  <c r="DB108" i="11"/>
  <c r="BR108" i="11"/>
  <c r="AH108" i="11"/>
  <c r="FV107" i="11"/>
  <c r="EM107" i="11"/>
  <c r="HF107" i="11"/>
  <c r="DB107" i="11"/>
  <c r="BR107" i="11"/>
  <c r="AH107" i="11"/>
  <c r="FV106" i="11"/>
  <c r="EM106" i="11"/>
  <c r="HF106" i="11"/>
  <c r="DB106" i="11"/>
  <c r="BR106" i="11"/>
  <c r="AH106" i="11"/>
  <c r="FV105" i="11"/>
  <c r="EM105" i="11"/>
  <c r="HF105" i="11"/>
  <c r="DB105" i="11"/>
  <c r="BR105" i="11"/>
  <c r="AH105" i="11"/>
  <c r="FV104" i="11"/>
  <c r="EM104" i="11"/>
  <c r="HF104" i="11"/>
  <c r="DB104" i="11"/>
  <c r="BR104" i="11"/>
  <c r="AH104" i="11"/>
  <c r="FV103" i="11"/>
  <c r="EM103" i="11"/>
  <c r="HF103" i="11"/>
  <c r="DB103" i="11"/>
  <c r="BR103" i="11"/>
  <c r="AH103" i="11"/>
  <c r="FV102" i="11"/>
  <c r="EM102" i="11"/>
  <c r="HF102" i="11"/>
  <c r="DB102" i="11"/>
  <c r="BR102" i="11"/>
  <c r="AH102" i="11"/>
  <c r="FV101" i="11"/>
  <c r="EM101" i="11"/>
  <c r="HF101" i="11"/>
  <c r="DB101" i="11"/>
  <c r="BR101" i="11"/>
  <c r="AH101" i="11"/>
  <c r="FV100" i="11"/>
  <c r="EM100" i="11"/>
  <c r="HF100" i="11"/>
  <c r="DB100" i="11"/>
  <c r="BR100" i="11"/>
  <c r="AH100" i="11"/>
  <c r="FV99" i="11"/>
  <c r="EM99" i="11"/>
  <c r="HF99" i="11"/>
  <c r="DB99" i="11"/>
  <c r="BR99" i="11"/>
  <c r="AH99" i="11"/>
  <c r="FV98" i="11"/>
  <c r="EM98" i="11"/>
  <c r="HF98" i="11"/>
  <c r="DB98" i="11"/>
  <c r="BR98" i="11"/>
  <c r="AH98" i="11"/>
  <c r="FV97" i="11"/>
  <c r="EM97" i="11"/>
  <c r="HF97" i="11"/>
  <c r="DB97" i="11"/>
  <c r="BR97" i="11"/>
  <c r="AH97" i="11"/>
  <c r="FV96" i="11"/>
  <c r="EM96" i="11"/>
  <c r="HF96" i="11"/>
  <c r="DB96" i="11"/>
  <c r="BR96" i="11"/>
  <c r="AH96" i="11"/>
  <c r="FV95" i="11"/>
  <c r="EM95" i="11"/>
  <c r="HF95" i="11"/>
  <c r="DB95" i="11"/>
  <c r="BR95" i="11"/>
  <c r="AH95" i="11"/>
  <c r="FV94" i="11"/>
  <c r="EM94" i="11"/>
  <c r="HF94" i="11"/>
  <c r="DB94" i="11"/>
  <c r="BR94" i="11"/>
  <c r="AH94" i="11"/>
  <c r="FV93" i="11"/>
  <c r="EM93" i="11"/>
  <c r="HF93" i="11"/>
  <c r="DB93" i="11"/>
  <c r="BR93" i="11"/>
  <c r="AH93" i="11"/>
  <c r="FV92" i="11"/>
  <c r="EM92" i="11"/>
  <c r="HF92" i="11"/>
  <c r="DB92" i="11"/>
  <c r="BR92" i="11"/>
  <c r="AH92" i="11"/>
  <c r="FV91" i="11"/>
  <c r="EM91" i="11"/>
  <c r="HF91" i="11"/>
  <c r="DB91" i="11"/>
  <c r="BR91" i="11"/>
  <c r="AH91" i="11"/>
  <c r="FV90" i="11"/>
  <c r="EM90" i="11"/>
  <c r="HF90" i="11"/>
  <c r="DB90" i="11"/>
  <c r="BR90" i="11"/>
  <c r="AH90" i="11"/>
  <c r="FV89" i="11"/>
  <c r="EM89" i="11"/>
  <c r="HF89" i="11"/>
  <c r="DB89" i="11"/>
  <c r="BR89" i="11"/>
  <c r="AH89" i="11"/>
  <c r="FV88" i="11"/>
  <c r="EM88" i="11"/>
  <c r="HF88" i="11"/>
  <c r="DB88" i="11"/>
  <c r="BR88" i="11"/>
  <c r="AH88" i="11"/>
  <c r="FV87" i="11"/>
  <c r="EM87" i="11"/>
  <c r="HF87" i="11"/>
  <c r="DB87" i="11"/>
  <c r="BR87" i="11"/>
  <c r="AH87" i="11"/>
  <c r="FV86" i="11"/>
  <c r="EM86" i="11"/>
  <c r="HF86" i="11"/>
  <c r="DB86" i="11"/>
  <c r="BR86" i="11"/>
  <c r="AH86" i="11"/>
  <c r="FV85" i="11"/>
  <c r="EM85" i="11"/>
  <c r="HF85" i="11"/>
  <c r="DB85" i="11"/>
  <c r="BR85" i="11"/>
  <c r="AH85" i="11"/>
  <c r="FV84" i="11"/>
  <c r="EM84" i="11"/>
  <c r="HF84" i="11"/>
  <c r="DB84" i="11"/>
  <c r="BR84" i="11"/>
  <c r="AH84" i="11"/>
  <c r="FV83" i="11"/>
  <c r="EM83" i="11"/>
  <c r="HF83" i="11"/>
  <c r="DB83" i="11"/>
  <c r="BR83" i="11"/>
  <c r="AH83" i="11"/>
  <c r="FV82" i="11"/>
  <c r="EM82" i="11"/>
  <c r="HF82" i="11"/>
  <c r="DB82" i="11"/>
  <c r="BR82" i="11"/>
  <c r="AH82" i="11"/>
  <c r="FV81" i="11"/>
  <c r="EM81" i="11"/>
  <c r="HF81" i="11"/>
  <c r="DB81" i="11"/>
  <c r="BR81" i="11"/>
  <c r="AH81" i="11"/>
  <c r="FV80" i="11"/>
  <c r="EM80" i="11"/>
  <c r="HF80" i="11"/>
  <c r="DB80" i="11"/>
  <c r="BR80" i="11"/>
  <c r="AH80" i="11"/>
  <c r="FV79" i="11"/>
  <c r="EM79" i="11"/>
  <c r="HF79" i="11"/>
  <c r="DB79" i="11"/>
  <c r="BR79" i="11"/>
  <c r="AH79" i="11"/>
  <c r="FV78" i="11"/>
  <c r="EM78" i="11"/>
  <c r="HF78" i="11"/>
  <c r="DB78" i="11"/>
  <c r="BR78" i="11"/>
  <c r="AH78" i="11"/>
  <c r="FV77" i="11"/>
  <c r="EM77" i="11"/>
  <c r="HF77" i="11"/>
  <c r="DB77" i="11"/>
  <c r="BR77" i="11"/>
  <c r="AH77" i="11"/>
  <c r="FV76" i="11"/>
  <c r="EM76" i="11"/>
  <c r="HF76" i="11"/>
  <c r="DB76" i="11"/>
  <c r="BR76" i="11"/>
  <c r="AH76" i="11"/>
  <c r="FV75" i="11"/>
  <c r="EM75" i="11"/>
  <c r="HF75" i="11"/>
  <c r="DB75" i="11"/>
  <c r="BR75" i="11"/>
  <c r="AH75" i="11"/>
  <c r="FV74" i="11"/>
  <c r="EM74" i="11"/>
  <c r="HF74" i="11"/>
  <c r="DB74" i="11"/>
  <c r="BR74" i="11"/>
  <c r="AH74" i="11"/>
  <c r="FV73" i="11"/>
  <c r="EM73" i="11"/>
  <c r="HF73" i="11"/>
  <c r="DB73" i="11"/>
  <c r="BR73" i="11"/>
  <c r="AH73" i="11"/>
  <c r="FV72" i="11"/>
  <c r="EM72" i="11"/>
  <c r="HF72" i="11"/>
  <c r="DB72" i="11"/>
  <c r="BR72" i="11"/>
  <c r="AH72" i="11"/>
  <c r="FV71" i="11"/>
  <c r="EM71" i="11"/>
  <c r="HF71" i="11"/>
  <c r="DB71" i="11"/>
  <c r="BR71" i="11"/>
  <c r="AH71" i="11"/>
  <c r="FV70" i="11"/>
  <c r="EM70" i="11"/>
  <c r="HF70" i="11"/>
  <c r="DB70" i="11"/>
  <c r="BR70" i="11"/>
  <c r="AH70" i="11"/>
  <c r="FV69" i="11"/>
  <c r="EM69" i="11"/>
  <c r="HF69" i="11"/>
  <c r="DB69" i="11"/>
  <c r="BR69" i="11"/>
  <c r="AH69" i="11"/>
  <c r="FV68" i="11"/>
  <c r="EM68" i="11"/>
  <c r="HF68" i="11"/>
  <c r="DB68" i="11"/>
  <c r="BR68" i="11"/>
  <c r="AH68" i="11"/>
  <c r="FV67" i="11"/>
  <c r="EM67" i="11"/>
  <c r="HF67" i="11"/>
  <c r="DB67" i="11"/>
  <c r="BR67" i="11"/>
  <c r="AH67" i="11"/>
  <c r="FV66" i="11"/>
  <c r="EM66" i="11"/>
  <c r="HF66" i="11"/>
  <c r="DB66" i="11"/>
  <c r="BR66" i="11"/>
  <c r="AH66" i="11"/>
  <c r="FV65" i="11"/>
  <c r="EM65" i="11"/>
  <c r="HF65" i="11"/>
  <c r="DB65" i="11"/>
  <c r="BR65" i="11"/>
  <c r="AH65" i="11"/>
  <c r="FV64" i="11"/>
  <c r="EM64" i="11"/>
  <c r="HF64" i="11"/>
  <c r="DB64" i="11"/>
  <c r="BR64" i="11"/>
  <c r="AH64" i="11"/>
  <c r="FV63" i="11"/>
  <c r="EM63" i="11"/>
  <c r="HF63" i="11"/>
  <c r="DB63" i="11"/>
  <c r="BR63" i="11"/>
  <c r="AH63" i="11"/>
  <c r="FV62" i="11"/>
  <c r="EM62" i="11"/>
  <c r="HF62" i="11"/>
  <c r="DB62" i="11"/>
  <c r="BR62" i="11"/>
  <c r="AH62" i="11"/>
  <c r="FV61" i="11"/>
  <c r="EM61" i="11"/>
  <c r="HF61" i="11"/>
  <c r="DB61" i="11"/>
  <c r="BR61" i="11"/>
  <c r="AH61" i="11"/>
  <c r="FV60" i="11"/>
  <c r="EM60" i="11"/>
  <c r="HF60" i="11"/>
  <c r="DB60" i="11"/>
  <c r="BR60" i="11"/>
  <c r="AH60" i="11"/>
  <c r="FV59" i="11"/>
  <c r="EM59" i="11"/>
  <c r="HF59" i="11"/>
  <c r="DB59" i="11"/>
  <c r="BR59" i="11"/>
  <c r="AH59" i="11"/>
  <c r="FV58" i="11"/>
  <c r="EM58" i="11"/>
  <c r="HF58" i="11"/>
  <c r="DB58" i="11"/>
  <c r="BR58" i="11"/>
  <c r="AH58" i="11"/>
  <c r="FV57" i="11"/>
  <c r="EM57" i="11"/>
  <c r="HF57" i="11"/>
  <c r="DB57" i="11"/>
  <c r="BR57" i="11"/>
  <c r="AH57" i="11"/>
  <c r="FV56" i="11"/>
  <c r="EM56" i="11"/>
  <c r="HF56" i="11"/>
  <c r="DB56" i="11"/>
  <c r="BR56" i="11"/>
  <c r="AH56" i="11"/>
  <c r="FV55" i="11"/>
  <c r="EM55" i="11"/>
  <c r="HF55" i="11"/>
  <c r="DB55" i="11"/>
  <c r="BR55" i="11"/>
  <c r="AH55" i="11"/>
  <c r="FV54" i="11"/>
  <c r="EM54" i="11"/>
  <c r="HF54" i="11"/>
  <c r="DB54" i="11"/>
  <c r="BR54" i="11"/>
  <c r="AH54" i="11"/>
  <c r="FV53" i="11"/>
  <c r="EM53" i="11"/>
  <c r="HF53" i="11"/>
  <c r="DB53" i="11"/>
  <c r="BR53" i="11"/>
  <c r="AH53" i="11"/>
  <c r="FV52" i="11"/>
  <c r="EM52" i="11"/>
  <c r="HF52" i="11"/>
  <c r="DB52" i="11"/>
  <c r="BR52" i="11"/>
  <c r="AH52" i="11"/>
  <c r="FV51" i="11"/>
  <c r="EM51" i="11"/>
  <c r="HF51" i="11"/>
  <c r="DB51" i="11"/>
  <c r="BR51" i="11"/>
  <c r="AH51" i="11"/>
  <c r="FV50" i="11"/>
  <c r="EM50" i="11"/>
  <c r="HF50" i="11"/>
  <c r="DB50" i="11"/>
  <c r="BR50" i="11"/>
  <c r="AH50" i="11"/>
  <c r="FV49" i="11"/>
  <c r="EM49" i="11"/>
  <c r="HF49" i="11"/>
  <c r="DB49" i="11"/>
  <c r="BR49" i="11"/>
  <c r="AH49" i="11"/>
  <c r="FV48" i="11"/>
  <c r="EM48" i="11"/>
  <c r="HF48" i="11"/>
  <c r="DB48" i="11"/>
  <c r="BR48" i="11"/>
  <c r="AH48" i="11"/>
  <c r="FV47" i="11"/>
  <c r="EM47" i="11"/>
  <c r="HF47" i="11"/>
  <c r="DB47" i="11"/>
  <c r="BR47" i="11"/>
  <c r="AH47" i="11"/>
  <c r="FV46" i="11"/>
  <c r="EM46" i="11"/>
  <c r="HF46" i="11"/>
  <c r="DB46" i="11"/>
  <c r="BR46" i="11"/>
  <c r="AH46" i="11"/>
  <c r="FV45" i="11"/>
  <c r="EM45" i="11"/>
  <c r="HF45" i="11"/>
  <c r="DB45" i="11"/>
  <c r="BR45" i="11"/>
  <c r="AH45" i="11"/>
  <c r="FV44" i="11"/>
  <c r="EM44" i="11"/>
  <c r="HF44" i="11"/>
  <c r="DB44" i="11"/>
  <c r="BR44" i="11"/>
  <c r="AH44" i="11"/>
  <c r="FV43" i="11"/>
  <c r="EM43" i="11"/>
  <c r="HF43" i="11"/>
  <c r="DB43" i="11"/>
  <c r="BR43" i="11"/>
  <c r="AH43" i="11"/>
  <c r="FV42" i="11"/>
  <c r="EM42" i="11"/>
  <c r="HF42" i="11"/>
  <c r="DB42" i="11"/>
  <c r="BR42" i="11"/>
  <c r="AH42" i="11"/>
  <c r="FV41" i="11"/>
  <c r="EM41" i="11"/>
  <c r="HF41" i="11"/>
  <c r="DB41" i="11"/>
  <c r="BR41" i="11"/>
  <c r="AH41" i="11"/>
  <c r="FV40" i="11"/>
  <c r="EM40" i="11"/>
  <c r="HF40" i="11"/>
  <c r="DB40" i="11"/>
  <c r="BR40" i="11"/>
  <c r="AH40" i="11"/>
  <c r="FV39" i="11"/>
  <c r="EM39" i="11"/>
  <c r="HF39" i="11"/>
  <c r="DB39" i="11"/>
  <c r="BR39" i="11"/>
  <c r="AH39" i="11"/>
  <c r="FV38" i="11"/>
  <c r="EM38" i="11"/>
  <c r="HF38" i="11"/>
  <c r="DB38" i="11"/>
  <c r="BR38" i="11"/>
  <c r="AH38" i="11"/>
  <c r="FV37" i="11"/>
  <c r="EM37" i="11"/>
  <c r="HF37" i="11"/>
  <c r="DB37" i="11"/>
  <c r="BR37" i="11"/>
  <c r="AH37" i="11"/>
  <c r="FV36" i="11"/>
  <c r="EM36" i="11"/>
  <c r="HF36" i="11"/>
  <c r="DB36" i="11"/>
  <c r="BR36" i="11"/>
  <c r="AH36" i="11"/>
  <c r="FV35" i="11"/>
  <c r="EM35" i="11"/>
  <c r="HF35" i="11"/>
  <c r="DB35" i="11"/>
  <c r="BR35" i="11"/>
  <c r="AH35" i="11"/>
  <c r="FV34" i="11"/>
  <c r="EM34" i="11"/>
  <c r="HF34" i="11"/>
  <c r="DB34" i="11"/>
  <c r="BR34" i="11"/>
  <c r="AH34" i="11"/>
  <c r="FV33" i="11"/>
  <c r="EM33" i="11"/>
  <c r="HF33" i="11"/>
  <c r="DB33" i="11"/>
  <c r="BR33" i="11"/>
  <c r="AH33" i="11"/>
  <c r="FV32" i="11"/>
  <c r="EM32" i="11"/>
  <c r="HF32" i="11"/>
  <c r="DB32" i="11"/>
  <c r="BR32" i="11"/>
  <c r="AH32" i="11"/>
  <c r="FV31" i="11"/>
  <c r="EM31" i="11"/>
  <c r="HF31" i="11"/>
  <c r="DB31" i="11"/>
  <c r="BR31" i="11"/>
  <c r="AH31" i="11"/>
  <c r="FV30" i="11"/>
  <c r="EM30" i="11"/>
  <c r="HF30" i="11"/>
  <c r="DB30" i="11"/>
  <c r="BR30" i="11"/>
  <c r="AH30" i="11"/>
  <c r="FV29" i="11"/>
  <c r="EM29" i="11"/>
  <c r="HF29" i="11"/>
  <c r="DB29" i="11"/>
  <c r="BR29" i="11"/>
  <c r="AH29" i="11"/>
  <c r="FV28" i="11"/>
  <c r="EM28" i="11"/>
  <c r="HF28" i="11"/>
  <c r="DB28" i="11"/>
  <c r="BR28" i="11"/>
  <c r="AH28" i="11"/>
  <c r="FV27" i="11"/>
  <c r="EM27" i="11"/>
  <c r="HF27" i="11"/>
  <c r="DB27" i="11"/>
  <c r="BR27" i="11"/>
  <c r="AH27" i="11"/>
  <c r="FV26" i="11"/>
  <c r="EM26" i="11"/>
  <c r="HF26" i="11"/>
  <c r="DB26" i="11"/>
  <c r="BR26" i="11"/>
  <c r="AH26" i="11"/>
  <c r="FV25" i="11"/>
  <c r="EM25" i="11"/>
  <c r="HF25" i="11"/>
  <c r="DB25" i="11"/>
  <c r="BR25" i="11"/>
  <c r="AH25" i="11"/>
  <c r="FV24" i="11"/>
  <c r="EM24" i="11"/>
  <c r="HF24" i="11"/>
  <c r="DB24" i="11"/>
  <c r="BR24" i="11"/>
  <c r="AH24" i="11"/>
  <c r="FV23" i="11"/>
  <c r="EM23" i="11"/>
  <c r="HF23" i="11"/>
  <c r="DB23" i="11"/>
  <c r="BR23" i="11"/>
  <c r="AH23" i="11"/>
  <c r="FV22" i="11"/>
  <c r="EM22" i="11"/>
  <c r="HF22" i="11"/>
  <c r="DB22" i="11"/>
  <c r="BR22" i="11"/>
  <c r="AH22" i="11"/>
  <c r="FV21" i="11"/>
  <c r="EM21" i="11"/>
  <c r="HF21" i="11"/>
  <c r="DB21" i="11"/>
  <c r="BR21" i="11"/>
  <c r="AH21" i="11"/>
  <c r="FV20" i="11"/>
  <c r="EM20" i="11"/>
  <c r="HF20" i="11"/>
  <c r="DB20" i="11"/>
  <c r="BR20" i="11"/>
  <c r="AH20" i="11"/>
  <c r="FV19" i="11"/>
  <c r="EM19" i="11"/>
  <c r="HF19" i="11"/>
  <c r="DB19" i="11"/>
  <c r="BR19" i="11"/>
  <c r="AH19" i="11"/>
  <c r="FV18" i="11"/>
  <c r="EM18" i="11"/>
  <c r="HF18" i="11"/>
  <c r="DB18" i="11"/>
  <c r="BR18" i="11"/>
  <c r="AH18" i="11"/>
  <c r="FV17" i="11"/>
  <c r="EM17" i="11"/>
  <c r="HF17" i="11"/>
  <c r="DB17" i="11"/>
  <c r="BR17" i="11"/>
  <c r="AH17" i="11"/>
  <c r="FV16" i="11"/>
  <c r="EM16" i="11"/>
  <c r="HF16" i="11"/>
  <c r="DB16" i="11"/>
  <c r="BR16" i="11"/>
  <c r="AH16" i="11"/>
  <c r="FV15" i="11"/>
  <c r="EM15" i="11"/>
  <c r="HF15" i="11"/>
  <c r="DB15" i="11"/>
  <c r="BR15" i="11"/>
  <c r="AH15" i="11"/>
  <c r="FV14" i="11"/>
  <c r="EM14" i="11"/>
  <c r="HF14" i="11"/>
  <c r="DB14" i="11"/>
  <c r="BR14" i="11"/>
  <c r="AH14" i="11"/>
  <c r="FV13" i="11"/>
  <c r="EM13" i="11"/>
  <c r="HF13" i="11"/>
  <c r="DB13" i="11"/>
  <c r="BR13" i="11"/>
  <c r="AH13" i="11"/>
  <c r="FV12" i="11"/>
  <c r="EM12" i="11"/>
  <c r="HF12" i="11"/>
  <c r="DB12" i="11"/>
  <c r="BR12" i="11"/>
  <c r="AH12" i="11"/>
  <c r="FV11" i="11"/>
  <c r="EM11" i="11"/>
  <c r="HF11" i="11"/>
  <c r="DB11" i="11"/>
  <c r="BR11" i="11"/>
  <c r="AH11" i="11"/>
  <c r="FV10" i="11"/>
  <c r="EM10" i="11"/>
  <c r="HF10" i="11"/>
  <c r="DB10" i="11"/>
  <c r="BR10" i="11"/>
  <c r="AH10" i="11"/>
  <c r="FV9" i="11"/>
  <c r="EM9" i="11"/>
  <c r="HF9" i="11"/>
  <c r="DB9" i="11"/>
  <c r="BR9" i="11"/>
  <c r="AH9" i="11"/>
  <c r="FV8" i="11"/>
  <c r="EM8" i="11"/>
  <c r="HF8" i="11"/>
  <c r="DB8" i="11"/>
  <c r="BR8" i="11"/>
  <c r="AH8" i="11"/>
  <c r="FV7" i="11"/>
  <c r="EM7" i="11"/>
  <c r="HF7" i="11"/>
  <c r="DB7" i="11"/>
  <c r="BR7" i="11"/>
  <c r="AH7" i="11"/>
  <c r="FV6" i="11"/>
  <c r="EM6" i="11"/>
  <c r="HF6" i="11"/>
  <c r="DB6" i="11"/>
  <c r="BR6" i="11"/>
  <c r="AH6" i="11"/>
  <c r="FV5" i="11"/>
  <c r="EM5" i="11"/>
  <c r="HF5" i="11"/>
  <c r="DB5" i="11"/>
  <c r="BR5" i="11"/>
  <c r="AH5" i="11"/>
  <c r="FV4" i="11"/>
  <c r="EM4" i="11"/>
  <c r="HF4" i="11"/>
  <c r="DB4" i="11"/>
  <c r="BR4" i="11"/>
  <c r="AH4" i="11"/>
  <c r="FV3" i="11"/>
  <c r="EM3" i="11"/>
  <c r="HF3" i="11"/>
  <c r="DB3" i="11"/>
  <c r="BR3" i="11"/>
  <c r="AH3" i="11"/>
  <c r="FV2" i="11"/>
  <c r="EM2" i="11"/>
  <c r="HF2" i="11"/>
  <c r="DB2" i="11"/>
  <c r="BR2" i="11"/>
  <c r="AH2" i="11"/>
  <c r="DC2" i="11" l="1"/>
  <c r="BS2" i="11"/>
  <c r="AI2" i="11"/>
  <c r="FW2" i="11"/>
  <c r="EN2" i="11"/>
  <c r="HG2" i="11"/>
  <c r="DC3" i="11"/>
  <c r="BS3" i="11"/>
  <c r="AI3" i="11"/>
  <c r="FW3" i="11"/>
  <c r="EN3" i="11"/>
  <c r="HG3" i="11"/>
  <c r="DC4" i="11"/>
  <c r="BS4" i="11"/>
  <c r="AI4" i="11"/>
  <c r="FW4" i="11"/>
  <c r="EN4" i="11"/>
  <c r="HG4" i="11"/>
  <c r="DC5" i="11"/>
  <c r="BS5" i="11"/>
  <c r="AI5" i="11"/>
  <c r="FW5" i="11"/>
  <c r="EN5" i="11"/>
  <c r="HG5" i="11"/>
  <c r="DC6" i="11"/>
  <c r="BS6" i="11"/>
  <c r="AI6" i="11"/>
  <c r="FW6" i="11"/>
  <c r="EN6" i="11"/>
  <c r="HG6" i="11"/>
  <c r="DC7" i="11"/>
  <c r="BS7" i="11"/>
  <c r="AI7" i="11"/>
  <c r="FW7" i="11"/>
  <c r="EN7" i="11"/>
  <c r="HG7" i="11"/>
  <c r="DC8" i="11"/>
  <c r="BS8" i="11"/>
  <c r="AI8" i="11"/>
  <c r="FW8" i="11"/>
  <c r="EN8" i="11"/>
  <c r="HG8" i="11"/>
  <c r="DC9" i="11"/>
  <c r="BS9" i="11"/>
  <c r="AI9" i="11"/>
  <c r="FW9" i="11"/>
  <c r="EN9" i="11"/>
  <c r="HG9" i="11"/>
  <c r="DC10" i="11"/>
  <c r="BS10" i="11"/>
  <c r="AI10" i="11"/>
  <c r="FW10" i="11"/>
  <c r="EN10" i="11"/>
  <c r="HG10" i="11"/>
  <c r="DC11" i="11"/>
  <c r="BS11" i="11"/>
  <c r="AI11" i="11"/>
  <c r="FW11" i="11"/>
  <c r="EN11" i="11"/>
  <c r="HG11" i="11"/>
  <c r="DC12" i="11"/>
  <c r="BS12" i="11"/>
  <c r="AI12" i="11"/>
  <c r="FW12" i="11"/>
  <c r="EN12" i="11"/>
  <c r="HG12" i="11"/>
  <c r="DC13" i="11"/>
  <c r="BS13" i="11"/>
  <c r="AI13" i="11"/>
  <c r="FW13" i="11"/>
  <c r="EN13" i="11"/>
  <c r="HG13" i="11"/>
  <c r="DC14" i="11"/>
  <c r="BS14" i="11"/>
  <c r="AI14" i="11"/>
  <c r="FW14" i="11"/>
  <c r="EN14" i="11"/>
  <c r="HG14" i="11"/>
  <c r="DC15" i="11"/>
  <c r="BS15" i="11"/>
  <c r="AI15" i="11"/>
  <c r="FW15" i="11"/>
  <c r="EN15" i="11"/>
  <c r="HG15" i="11"/>
  <c r="DC16" i="11"/>
  <c r="BS16" i="11"/>
  <c r="AI16" i="11"/>
  <c r="FW16" i="11"/>
  <c r="EN16" i="11"/>
  <c r="HG16" i="11"/>
  <c r="DC17" i="11"/>
  <c r="BS17" i="11"/>
  <c r="AI17" i="11"/>
  <c r="FW17" i="11"/>
  <c r="EN17" i="11"/>
  <c r="HG17" i="11"/>
  <c r="DC18" i="11"/>
  <c r="BS18" i="11"/>
  <c r="AI18" i="11"/>
  <c r="FW18" i="11"/>
  <c r="EN18" i="11"/>
  <c r="HG18" i="11"/>
  <c r="DC19" i="11"/>
  <c r="BS19" i="11"/>
  <c r="AI19" i="11"/>
  <c r="FW19" i="11"/>
  <c r="EN19" i="11"/>
  <c r="HG19" i="11"/>
  <c r="DC20" i="11"/>
  <c r="BS20" i="11"/>
  <c r="AI20" i="11"/>
  <c r="FW20" i="11"/>
  <c r="EN20" i="11"/>
  <c r="HG20" i="11"/>
  <c r="DC21" i="11"/>
  <c r="BS21" i="11"/>
  <c r="AI21" i="11"/>
  <c r="FW21" i="11"/>
  <c r="EN21" i="11"/>
  <c r="HG21" i="11"/>
  <c r="DC22" i="11"/>
  <c r="BS22" i="11"/>
  <c r="AI22" i="11"/>
  <c r="FW22" i="11"/>
  <c r="EN22" i="11"/>
  <c r="HG22" i="11"/>
  <c r="DC23" i="11"/>
  <c r="BS23" i="11"/>
  <c r="AI23" i="11"/>
  <c r="FW23" i="11"/>
  <c r="EN23" i="11"/>
  <c r="HG23" i="11"/>
  <c r="DC24" i="11"/>
  <c r="BS24" i="11"/>
  <c r="AI24" i="11"/>
  <c r="FW24" i="11"/>
  <c r="EN24" i="11"/>
  <c r="HG24" i="11"/>
  <c r="DC25" i="11"/>
  <c r="BS25" i="11"/>
  <c r="AI25" i="11"/>
  <c r="FW25" i="11"/>
  <c r="EN25" i="11"/>
  <c r="HG25" i="11"/>
  <c r="DC26" i="11"/>
  <c r="BS26" i="11"/>
  <c r="AI26" i="11"/>
  <c r="FW26" i="11"/>
  <c r="EN26" i="11"/>
  <c r="HG26" i="11"/>
  <c r="DC27" i="11"/>
  <c r="BS27" i="11"/>
  <c r="AI27" i="11"/>
  <c r="FW27" i="11"/>
  <c r="EN27" i="11"/>
  <c r="HG27" i="11"/>
  <c r="DC28" i="11"/>
  <c r="BS28" i="11"/>
  <c r="AI28" i="11"/>
  <c r="FW28" i="11"/>
  <c r="EN28" i="11"/>
  <c r="HG28" i="11"/>
  <c r="DC29" i="11"/>
  <c r="BS29" i="11"/>
  <c r="AI29" i="11"/>
  <c r="FW29" i="11"/>
  <c r="EN29" i="11"/>
  <c r="HG29" i="11"/>
  <c r="DC30" i="11"/>
  <c r="BS30" i="11"/>
  <c r="AI30" i="11"/>
  <c r="FW30" i="11"/>
  <c r="EN30" i="11"/>
  <c r="HG30" i="11"/>
  <c r="DC31" i="11"/>
  <c r="BS31" i="11"/>
  <c r="AI31" i="11"/>
  <c r="FW31" i="11"/>
  <c r="EN31" i="11"/>
  <c r="HG31" i="11"/>
  <c r="DC32" i="11"/>
  <c r="BS32" i="11"/>
  <c r="AI32" i="11"/>
  <c r="FW32" i="11"/>
  <c r="EN32" i="11"/>
  <c r="HG32" i="11"/>
  <c r="DC33" i="11"/>
  <c r="BS33" i="11"/>
  <c r="AI33" i="11"/>
  <c r="FW33" i="11"/>
  <c r="EN33" i="11"/>
  <c r="HG33" i="11"/>
  <c r="DC34" i="11"/>
  <c r="BS34" i="11"/>
  <c r="AI34" i="11"/>
  <c r="FW34" i="11"/>
  <c r="EN34" i="11"/>
  <c r="HG34" i="11"/>
  <c r="DC35" i="11"/>
  <c r="BS35" i="11"/>
  <c r="AI35" i="11"/>
  <c r="FW35" i="11"/>
  <c r="EN35" i="11"/>
  <c r="HG35" i="11"/>
  <c r="DC36" i="11"/>
  <c r="BS36" i="11"/>
  <c r="AI36" i="11"/>
  <c r="FW36" i="11"/>
  <c r="EN36" i="11"/>
  <c r="HG36" i="11"/>
  <c r="DC37" i="11"/>
  <c r="BS37" i="11"/>
  <c r="AI37" i="11"/>
  <c r="FW37" i="11"/>
  <c r="EN37" i="11"/>
  <c r="HG37" i="11"/>
  <c r="DC38" i="11"/>
  <c r="BS38" i="11"/>
  <c r="AI38" i="11"/>
  <c r="FW38" i="11"/>
  <c r="EN38" i="11"/>
  <c r="HG38" i="11"/>
  <c r="DC39" i="11"/>
  <c r="BS39" i="11"/>
  <c r="AI39" i="11"/>
  <c r="FW39" i="11"/>
  <c r="EN39" i="11"/>
  <c r="HG39" i="11"/>
  <c r="DC40" i="11"/>
  <c r="BS40" i="11"/>
  <c r="AI40" i="11"/>
  <c r="FW40" i="11"/>
  <c r="EN40" i="11"/>
  <c r="HG40" i="11"/>
  <c r="DC41" i="11"/>
  <c r="BS41" i="11"/>
  <c r="AI41" i="11"/>
  <c r="FW41" i="11"/>
  <c r="EN41" i="11"/>
  <c r="HG41" i="11"/>
  <c r="DC42" i="11"/>
  <c r="BS42" i="11"/>
  <c r="AI42" i="11"/>
  <c r="FW42" i="11"/>
  <c r="EN42" i="11"/>
  <c r="HG42" i="11"/>
  <c r="DC43" i="11"/>
  <c r="BS43" i="11"/>
  <c r="AI43" i="11"/>
  <c r="FW43" i="11"/>
  <c r="EN43" i="11"/>
  <c r="HG43" i="11"/>
  <c r="DC44" i="11"/>
  <c r="BS44" i="11"/>
  <c r="AI44" i="11"/>
  <c r="FW44" i="11"/>
  <c r="EN44" i="11"/>
  <c r="HG44" i="11"/>
  <c r="DC45" i="11"/>
  <c r="BS45" i="11"/>
  <c r="AI45" i="11"/>
  <c r="FW45" i="11"/>
  <c r="EN45" i="11"/>
  <c r="HG45" i="11"/>
  <c r="DC46" i="11"/>
  <c r="BS46" i="11"/>
  <c r="AI46" i="11"/>
  <c r="FW46" i="11"/>
  <c r="EN46" i="11"/>
  <c r="HG46" i="11"/>
  <c r="DC47" i="11"/>
  <c r="BS47" i="11"/>
  <c r="AI47" i="11"/>
  <c r="FW47" i="11"/>
  <c r="EN47" i="11"/>
  <c r="HG47" i="11"/>
  <c r="DC48" i="11"/>
  <c r="BS48" i="11"/>
  <c r="AI48" i="11"/>
  <c r="FW48" i="11"/>
  <c r="EN48" i="11"/>
  <c r="HG48" i="11"/>
  <c r="DC49" i="11"/>
  <c r="BS49" i="11"/>
  <c r="AI49" i="11"/>
  <c r="FW49" i="11"/>
  <c r="EN49" i="11"/>
  <c r="HG49" i="11"/>
  <c r="DC50" i="11"/>
  <c r="BS50" i="11"/>
  <c r="AI50" i="11"/>
  <c r="FW50" i="11"/>
  <c r="EN50" i="11"/>
  <c r="HG50" i="11"/>
  <c r="DC51" i="11"/>
  <c r="BS51" i="11"/>
  <c r="AI51" i="11"/>
  <c r="FW51" i="11"/>
  <c r="EN51" i="11"/>
  <c r="HG51" i="11"/>
  <c r="DC52" i="11"/>
  <c r="BS52" i="11"/>
  <c r="AI52" i="11"/>
  <c r="FW52" i="11"/>
  <c r="EN52" i="11"/>
  <c r="HG52" i="11"/>
  <c r="DC53" i="11"/>
  <c r="BS53" i="11"/>
  <c r="AI53" i="11"/>
  <c r="FW53" i="11"/>
  <c r="EN53" i="11"/>
  <c r="HG53" i="11"/>
  <c r="DC54" i="11"/>
  <c r="BS54" i="11"/>
  <c r="AI54" i="11"/>
  <c r="FW54" i="11"/>
  <c r="EN54" i="11"/>
  <c r="HG54" i="11"/>
  <c r="DC55" i="11"/>
  <c r="BS55" i="11"/>
  <c r="AI55" i="11"/>
  <c r="FW55" i="11"/>
  <c r="EN55" i="11"/>
  <c r="HG55" i="11"/>
  <c r="DC56" i="11"/>
  <c r="BS56" i="11"/>
  <c r="AI56" i="11"/>
  <c r="FW56" i="11"/>
  <c r="EN56" i="11"/>
  <c r="HG56" i="11"/>
  <c r="DC57" i="11"/>
  <c r="BS57" i="11"/>
  <c r="AI57" i="11"/>
  <c r="FW57" i="11"/>
  <c r="EN57" i="11"/>
  <c r="HG57" i="11"/>
  <c r="DC58" i="11"/>
  <c r="BS58" i="11"/>
  <c r="AI58" i="11"/>
  <c r="FW58" i="11"/>
  <c r="EN58" i="11"/>
  <c r="HG58" i="11"/>
  <c r="DC59" i="11"/>
  <c r="BS59" i="11"/>
  <c r="AI59" i="11"/>
  <c r="FW59" i="11"/>
  <c r="EN59" i="11"/>
  <c r="HG59" i="11"/>
  <c r="DC60" i="11"/>
  <c r="BS60" i="11"/>
  <c r="AI60" i="11"/>
  <c r="FW60" i="11"/>
  <c r="EN60" i="11"/>
  <c r="HG60" i="11"/>
  <c r="DC61" i="11"/>
  <c r="BS61" i="11"/>
  <c r="AI61" i="11"/>
  <c r="FW61" i="11"/>
  <c r="EN61" i="11"/>
  <c r="HG61" i="11"/>
  <c r="DC62" i="11"/>
  <c r="BS62" i="11"/>
  <c r="AI62" i="11"/>
  <c r="FW62" i="11"/>
  <c r="EN62" i="11"/>
  <c r="HG62" i="11"/>
  <c r="DC63" i="11"/>
  <c r="BS63" i="11"/>
  <c r="AI63" i="11"/>
  <c r="FW63" i="11"/>
  <c r="EN63" i="11"/>
  <c r="HG63" i="11"/>
  <c r="DC64" i="11"/>
  <c r="BS64" i="11"/>
  <c r="AI64" i="11"/>
  <c r="FW64" i="11"/>
  <c r="EN64" i="11"/>
  <c r="HG64" i="11"/>
  <c r="DC65" i="11"/>
  <c r="BS65" i="11"/>
  <c r="AI65" i="11"/>
  <c r="FW65" i="11"/>
  <c r="EN65" i="11"/>
  <c r="HG65" i="11"/>
  <c r="DC66" i="11"/>
  <c r="BS66" i="11"/>
  <c r="AI66" i="11"/>
  <c r="FW66" i="11"/>
  <c r="EN66" i="11"/>
  <c r="HG66" i="11"/>
  <c r="DC67" i="11"/>
  <c r="BS67" i="11"/>
  <c r="AI67" i="11"/>
  <c r="FW67" i="11"/>
  <c r="EN67" i="11"/>
  <c r="HG67" i="11"/>
  <c r="DC68" i="11"/>
  <c r="BS68" i="11"/>
  <c r="AI68" i="11"/>
  <c r="FW68" i="11"/>
  <c r="EN68" i="11"/>
  <c r="HG68" i="11"/>
  <c r="DC69" i="11"/>
  <c r="BS69" i="11"/>
  <c r="AI69" i="11"/>
  <c r="FW69" i="11"/>
  <c r="EN69" i="11"/>
  <c r="HG69" i="11"/>
  <c r="DC70" i="11"/>
  <c r="BS70" i="11"/>
  <c r="AI70" i="11"/>
  <c r="FW70" i="11"/>
  <c r="EN70" i="11"/>
  <c r="HG70" i="11"/>
  <c r="DC71" i="11"/>
  <c r="BS71" i="11"/>
  <c r="AI71" i="11"/>
  <c r="FW71" i="11"/>
  <c r="EN71" i="11"/>
  <c r="HG71" i="11"/>
  <c r="DC72" i="11"/>
  <c r="BS72" i="11"/>
  <c r="AI72" i="11"/>
  <c r="FW72" i="11"/>
  <c r="EN72" i="11"/>
  <c r="HG72" i="11"/>
  <c r="DC73" i="11"/>
  <c r="BS73" i="11"/>
  <c r="AI73" i="11"/>
  <c r="FW73" i="11"/>
  <c r="EN73" i="11"/>
  <c r="HG73" i="11"/>
  <c r="DC74" i="11"/>
  <c r="BS74" i="11"/>
  <c r="AI74" i="11"/>
  <c r="FW74" i="11"/>
  <c r="EN74" i="11"/>
  <c r="HG74" i="11"/>
  <c r="DC75" i="11"/>
  <c r="BS75" i="11"/>
  <c r="AI75" i="11"/>
  <c r="FW75" i="11"/>
  <c r="EN75" i="11"/>
  <c r="HG75" i="11"/>
  <c r="DC76" i="11"/>
  <c r="BS76" i="11"/>
  <c r="AI76" i="11"/>
  <c r="FW76" i="11"/>
  <c r="EN76" i="11"/>
  <c r="HG76" i="11"/>
  <c r="DC77" i="11"/>
  <c r="BS77" i="11"/>
  <c r="AI77" i="11"/>
  <c r="FW77" i="11"/>
  <c r="EN77" i="11"/>
  <c r="HG77" i="11"/>
  <c r="DC78" i="11"/>
  <c r="BS78" i="11"/>
  <c r="AI78" i="11"/>
  <c r="FW78" i="11"/>
  <c r="EN78" i="11"/>
  <c r="HG78" i="11"/>
  <c r="DC79" i="11"/>
  <c r="BS79" i="11"/>
  <c r="AI79" i="11"/>
  <c r="FW79" i="11"/>
  <c r="EN79" i="11"/>
  <c r="HG79" i="11"/>
  <c r="DC80" i="11"/>
  <c r="BS80" i="11"/>
  <c r="AI80" i="11"/>
  <c r="FW80" i="11"/>
  <c r="EN80" i="11"/>
  <c r="HG80" i="11"/>
  <c r="DC81" i="11"/>
  <c r="BS81" i="11"/>
  <c r="AI81" i="11"/>
  <c r="FW81" i="11"/>
  <c r="EN81" i="11"/>
  <c r="HG81" i="11"/>
  <c r="DC82" i="11"/>
  <c r="BS82" i="11"/>
  <c r="AI82" i="11"/>
  <c r="FW82" i="11"/>
  <c r="EN82" i="11"/>
  <c r="HG82" i="11"/>
  <c r="DC83" i="11"/>
  <c r="BS83" i="11"/>
  <c r="AI83" i="11"/>
  <c r="FW83" i="11"/>
  <c r="EN83" i="11"/>
  <c r="HG83" i="11"/>
  <c r="DC84" i="11"/>
  <c r="BS84" i="11"/>
  <c r="AI84" i="11"/>
  <c r="FW84" i="11"/>
  <c r="EN84" i="11"/>
  <c r="HG84" i="11"/>
  <c r="DC85" i="11"/>
  <c r="BS85" i="11"/>
  <c r="AI85" i="11"/>
  <c r="FW85" i="11"/>
  <c r="EN85" i="11"/>
  <c r="HG85" i="11"/>
  <c r="DC86" i="11"/>
  <c r="BS86" i="11"/>
  <c r="AI86" i="11"/>
  <c r="FW86" i="11"/>
  <c r="EN86" i="11"/>
  <c r="HG86" i="11"/>
  <c r="DC87" i="11"/>
  <c r="BS87" i="11"/>
  <c r="AI87" i="11"/>
  <c r="FW87" i="11"/>
  <c r="EN87" i="11"/>
  <c r="HG87" i="11"/>
  <c r="DC88" i="11"/>
  <c r="BS88" i="11"/>
  <c r="AI88" i="11"/>
  <c r="FW88" i="11"/>
  <c r="EN88" i="11"/>
  <c r="HG88" i="11"/>
  <c r="DC89" i="11"/>
  <c r="BS89" i="11"/>
  <c r="AI89" i="11"/>
  <c r="FW89" i="11"/>
  <c r="EN89" i="11"/>
  <c r="HG89" i="11"/>
  <c r="DC90" i="11"/>
  <c r="BS90" i="11"/>
  <c r="AI90" i="11"/>
  <c r="FW90" i="11"/>
  <c r="EN90" i="11"/>
  <c r="HG90" i="11"/>
  <c r="DC91" i="11"/>
  <c r="BS91" i="11"/>
  <c r="AI91" i="11"/>
  <c r="FW91" i="11"/>
  <c r="EN91" i="11"/>
  <c r="HG91" i="11"/>
  <c r="DC92" i="11"/>
  <c r="BS92" i="11"/>
  <c r="AI92" i="11"/>
  <c r="FW92" i="11"/>
  <c r="EN92" i="11"/>
  <c r="HG92" i="11"/>
  <c r="DC93" i="11"/>
  <c r="BS93" i="11"/>
  <c r="AI93" i="11"/>
  <c r="FW93" i="11"/>
  <c r="EN93" i="11"/>
  <c r="HG93" i="11"/>
  <c r="DC94" i="11"/>
  <c r="BS94" i="11"/>
  <c r="AI94" i="11"/>
  <c r="FW94" i="11"/>
  <c r="EN94" i="11"/>
  <c r="HG94" i="11"/>
  <c r="DC95" i="11"/>
  <c r="BS95" i="11"/>
  <c r="AI95" i="11"/>
  <c r="FW95" i="11"/>
  <c r="EN95" i="11"/>
  <c r="HG95" i="11"/>
  <c r="DC96" i="11"/>
  <c r="BS96" i="11"/>
  <c r="AI96" i="11"/>
  <c r="FW96" i="11"/>
  <c r="EN96" i="11"/>
  <c r="HG96" i="11"/>
  <c r="DC97" i="11"/>
  <c r="BS97" i="11"/>
  <c r="AI97" i="11"/>
  <c r="FW97" i="11"/>
  <c r="EN97" i="11"/>
  <c r="HG97" i="11"/>
  <c r="DC98" i="11"/>
  <c r="BS98" i="11"/>
  <c r="AI98" i="11"/>
  <c r="FW98" i="11"/>
  <c r="EN98" i="11"/>
  <c r="HG98" i="11"/>
  <c r="DC99" i="11"/>
  <c r="BS99" i="11"/>
  <c r="AI99" i="11"/>
  <c r="FW99" i="11"/>
  <c r="EN99" i="11"/>
  <c r="HG99" i="11"/>
  <c r="DC100" i="11"/>
  <c r="BS100" i="11"/>
  <c r="AI100" i="11"/>
  <c r="FW100" i="11"/>
  <c r="EN100" i="11"/>
  <c r="HG100" i="11"/>
  <c r="DC101" i="11"/>
  <c r="BS101" i="11"/>
  <c r="AI101" i="11"/>
  <c r="FW101" i="11"/>
  <c r="EN101" i="11"/>
  <c r="HG101" i="11"/>
  <c r="DC102" i="11"/>
  <c r="BS102" i="11"/>
  <c r="AI102" i="11"/>
  <c r="FW102" i="11"/>
  <c r="EN102" i="11"/>
  <c r="HG102" i="11"/>
  <c r="DC103" i="11"/>
  <c r="BS103" i="11"/>
  <c r="AI103" i="11"/>
  <c r="FW103" i="11"/>
  <c r="EN103" i="11"/>
  <c r="HG103" i="11"/>
  <c r="DC104" i="11"/>
  <c r="BS104" i="11"/>
  <c r="AI104" i="11"/>
  <c r="FW104" i="11"/>
  <c r="EN104" i="11"/>
  <c r="HG104" i="11"/>
  <c r="DC105" i="11"/>
  <c r="BS105" i="11"/>
  <c r="AI105" i="11"/>
  <c r="FW105" i="11"/>
  <c r="EN105" i="11"/>
  <c r="HG105" i="11"/>
  <c r="DC106" i="11"/>
  <c r="BS106" i="11"/>
  <c r="AI106" i="11"/>
  <c r="FW106" i="11"/>
  <c r="EN106" i="11"/>
  <c r="HG106" i="11"/>
  <c r="DC107" i="11"/>
  <c r="BS107" i="11"/>
  <c r="AI107" i="11"/>
  <c r="FW107" i="11"/>
  <c r="EN107" i="11"/>
  <c r="HG107" i="11"/>
  <c r="DC108" i="11"/>
  <c r="BS108" i="11"/>
  <c r="AI108" i="11"/>
  <c r="FW108" i="11"/>
  <c r="EN108" i="11"/>
  <c r="HG108" i="11"/>
  <c r="DC109" i="11"/>
  <c r="BS109" i="11"/>
  <c r="AI109" i="11"/>
  <c r="FW109" i="11"/>
  <c r="EN109" i="11"/>
  <c r="HG109" i="11"/>
  <c r="DC110" i="11"/>
  <c r="BS110" i="11"/>
  <c r="AI110" i="11"/>
  <c r="FW110" i="11"/>
  <c r="EN110" i="11"/>
  <c r="HG110" i="11"/>
  <c r="DC111" i="11"/>
  <c r="BS111" i="11"/>
  <c r="AI111" i="11"/>
  <c r="FW111" i="11"/>
  <c r="EN111" i="11"/>
  <c r="HG111" i="11"/>
  <c r="DC112" i="11"/>
  <c r="BS112" i="11"/>
  <c r="AI112" i="11"/>
  <c r="FW112" i="11"/>
  <c r="EN112" i="11"/>
  <c r="HG112" i="11"/>
  <c r="DC113" i="11"/>
  <c r="BS113" i="11"/>
  <c r="AI113" i="11"/>
  <c r="FW113" i="11"/>
  <c r="EN113" i="11"/>
  <c r="HG113" i="11"/>
  <c r="DC114" i="11"/>
  <c r="BS114" i="11"/>
  <c r="AI114" i="11"/>
  <c r="FW114" i="11"/>
  <c r="EN114" i="11"/>
  <c r="HG114" i="11"/>
  <c r="DC115" i="11"/>
  <c r="BS115" i="11"/>
  <c r="AI115" i="11"/>
  <c r="FW115" i="11"/>
  <c r="EN115" i="11"/>
  <c r="HG115" i="11"/>
  <c r="DC116" i="11"/>
  <c r="BS116" i="11"/>
  <c r="AI116" i="11"/>
  <c r="FW116" i="11"/>
  <c r="EN116" i="11"/>
  <c r="HG116" i="11"/>
  <c r="DC117" i="11"/>
  <c r="BS117" i="11"/>
  <c r="AI117" i="11"/>
  <c r="FW117" i="11"/>
  <c r="EN117" i="11"/>
  <c r="HG117" i="11"/>
  <c r="DC118" i="11"/>
  <c r="BS118" i="11"/>
  <c r="AI118" i="11"/>
  <c r="FW118" i="11"/>
  <c r="EN118" i="11"/>
  <c r="HG118" i="11"/>
  <c r="DC119" i="11"/>
  <c r="BS119" i="11"/>
  <c r="AI119" i="11"/>
  <c r="FW119" i="11"/>
  <c r="EN119" i="11"/>
  <c r="HG119" i="11"/>
  <c r="DC120" i="11"/>
  <c r="BS120" i="11"/>
  <c r="AI120" i="11"/>
  <c r="FW120" i="11"/>
  <c r="EN120" i="11"/>
  <c r="HG120" i="11"/>
  <c r="DC121" i="11"/>
  <c r="BS121" i="11"/>
  <c r="AI121" i="11"/>
  <c r="FW121" i="11"/>
  <c r="EN121" i="11"/>
  <c r="HG121" i="11"/>
  <c r="DC122" i="11"/>
  <c r="BS122" i="11"/>
  <c r="AI122" i="11"/>
  <c r="FW122" i="11"/>
  <c r="EN122" i="11"/>
  <c r="HG122" i="11"/>
  <c r="DC123" i="11"/>
  <c r="BS123" i="11"/>
  <c r="AI123" i="11"/>
  <c r="FW123" i="11"/>
  <c r="EN123" i="11"/>
  <c r="HG123" i="11"/>
  <c r="DC124" i="11"/>
  <c r="BS124" i="11"/>
  <c r="AI124" i="11"/>
  <c r="FW124" i="11"/>
  <c r="EN124" i="11"/>
  <c r="HG124" i="11"/>
  <c r="DC125" i="11"/>
  <c r="BS125" i="11"/>
  <c r="AI125" i="11"/>
  <c r="FW125" i="11"/>
  <c r="EN125" i="11"/>
  <c r="HG125" i="11"/>
  <c r="DC126" i="11"/>
  <c r="BS126" i="11"/>
  <c r="AI126" i="11"/>
  <c r="FW126" i="11"/>
  <c r="EN126" i="11"/>
  <c r="HG126" i="11"/>
  <c r="DC127" i="11"/>
  <c r="BS127" i="11"/>
  <c r="AI127" i="11"/>
  <c r="FW127" i="11"/>
  <c r="EN127" i="11"/>
  <c r="HG127" i="11"/>
  <c r="DC128" i="11"/>
  <c r="BS128" i="11"/>
  <c r="AI128" i="11"/>
  <c r="FW128" i="11"/>
  <c r="EN128" i="11"/>
  <c r="HG128" i="11"/>
  <c r="DC129" i="11"/>
  <c r="BS129" i="11"/>
  <c r="AI129" i="11"/>
  <c r="FW129" i="11"/>
  <c r="EN129" i="11"/>
  <c r="HG129" i="11"/>
  <c r="DC130" i="11"/>
  <c r="BS130" i="11"/>
  <c r="AI130" i="11"/>
  <c r="FW130" i="11"/>
  <c r="EN130" i="11"/>
  <c r="HG130" i="11"/>
  <c r="DC131" i="11"/>
  <c r="BS131" i="11"/>
  <c r="AI131" i="11"/>
  <c r="FW131" i="11"/>
  <c r="EN131" i="11"/>
  <c r="HG131" i="11"/>
  <c r="DC132" i="11"/>
  <c r="BS132" i="11"/>
  <c r="AI132" i="11"/>
  <c r="FW132" i="11"/>
  <c r="EN132" i="11"/>
  <c r="HG132" i="11"/>
  <c r="DC133" i="11"/>
  <c r="BS133" i="11"/>
  <c r="AI133" i="11"/>
  <c r="FW133" i="11"/>
  <c r="EN133" i="11"/>
  <c r="HG133" i="11"/>
  <c r="DC134" i="11"/>
  <c r="BS134" i="11"/>
  <c r="AI134" i="11"/>
  <c r="FW134" i="11"/>
  <c r="EN134" i="11"/>
  <c r="HG134" i="11"/>
  <c r="DC135" i="11"/>
  <c r="BS135" i="11"/>
  <c r="AI135" i="11"/>
  <c r="FW135" i="11"/>
  <c r="EN135" i="11"/>
  <c r="HG135" i="11"/>
  <c r="DC136" i="11"/>
  <c r="BS136" i="11"/>
  <c r="AI136" i="11"/>
  <c r="FW136" i="11"/>
  <c r="EN136" i="11"/>
  <c r="HG136" i="11"/>
  <c r="DC137" i="11"/>
  <c r="BS137" i="11"/>
  <c r="AI137" i="11"/>
  <c r="FW137" i="11"/>
  <c r="EN137" i="11"/>
  <c r="HG137" i="11"/>
  <c r="DC138" i="11"/>
  <c r="BS138" i="11"/>
  <c r="AI138" i="11"/>
  <c r="FW138" i="11"/>
  <c r="EN138" i="11"/>
  <c r="HG138" i="11"/>
  <c r="DC139" i="11"/>
  <c r="BS139" i="11"/>
  <c r="AI139" i="11"/>
  <c r="FW139" i="11"/>
  <c r="EN139" i="11"/>
  <c r="HG139" i="11"/>
  <c r="DC140" i="11"/>
  <c r="BS140" i="11"/>
  <c r="AI140" i="11"/>
  <c r="FW140" i="11"/>
  <c r="EN140" i="11"/>
  <c r="HG140" i="11"/>
  <c r="DC141" i="11"/>
  <c r="BS141" i="11"/>
  <c r="AI141" i="11"/>
  <c r="FW141" i="11"/>
  <c r="EN141" i="11"/>
  <c r="HG141" i="11"/>
  <c r="DC142" i="11"/>
  <c r="BS142" i="11"/>
  <c r="AI142" i="11"/>
  <c r="FW142" i="11"/>
  <c r="EN142" i="11"/>
  <c r="HG142" i="11"/>
  <c r="DC143" i="11"/>
  <c r="BS143" i="11"/>
  <c r="AI143" i="11"/>
  <c r="FW143" i="11"/>
  <c r="EN143" i="11"/>
  <c r="HG143" i="11"/>
  <c r="DC144" i="11"/>
  <c r="BS144" i="11"/>
  <c r="AI144" i="11"/>
  <c r="FW144" i="11"/>
  <c r="EN144" i="11"/>
  <c r="HG144" i="11"/>
  <c r="DC145" i="11"/>
  <c r="BS145" i="11"/>
  <c r="AI145" i="11"/>
  <c r="FW145" i="11"/>
  <c r="EN145" i="11"/>
  <c r="HG145" i="11"/>
  <c r="DC146" i="11"/>
  <c r="BS146" i="11"/>
  <c r="AI146" i="11"/>
  <c r="FW146" i="11"/>
  <c r="EN146" i="11"/>
  <c r="HG146" i="11"/>
  <c r="DC147" i="11"/>
  <c r="BS147" i="11"/>
  <c r="AI147" i="11"/>
  <c r="FW147" i="11"/>
  <c r="EN147" i="11"/>
  <c r="HG147" i="11"/>
  <c r="DC148" i="11"/>
  <c r="BS148" i="11"/>
  <c r="AI148" i="11"/>
  <c r="FW148" i="11"/>
  <c r="EN148" i="11"/>
  <c r="HG148" i="11"/>
  <c r="DC149" i="11"/>
  <c r="BS149" i="11"/>
  <c r="AI149" i="11"/>
  <c r="FW149" i="11"/>
  <c r="EN149" i="11"/>
  <c r="HG149" i="11"/>
  <c r="DC150" i="11"/>
  <c r="BS150" i="11"/>
  <c r="AI150" i="11"/>
  <c r="FW150" i="11"/>
  <c r="EN150" i="11"/>
  <c r="HG150" i="11"/>
  <c r="DC151" i="11"/>
  <c r="BS151" i="11"/>
  <c r="AI151" i="11"/>
  <c r="FW151" i="11"/>
  <c r="EN151" i="11"/>
  <c r="HG151" i="11"/>
  <c r="DC152" i="11"/>
  <c r="BS152" i="11"/>
  <c r="AI152" i="11"/>
  <c r="FW152" i="11"/>
  <c r="EN152" i="11"/>
  <c r="HG152" i="11"/>
  <c r="DC153" i="11"/>
  <c r="BS153" i="11"/>
  <c r="AI153" i="11"/>
  <c r="FW153" i="11"/>
  <c r="EN153" i="11"/>
  <c r="HG153" i="11"/>
  <c r="DC154" i="11"/>
  <c r="BS154" i="11"/>
  <c r="AI154" i="11"/>
  <c r="FW154" i="11"/>
  <c r="EN154" i="11"/>
  <c r="HG154" i="11"/>
  <c r="DC155" i="11"/>
  <c r="BS155" i="11"/>
  <c r="AI155" i="11"/>
  <c r="FW155" i="11"/>
  <c r="EN155" i="11"/>
  <c r="HG155" i="11"/>
  <c r="DC156" i="11"/>
  <c r="BS156" i="11"/>
  <c r="AI156" i="11"/>
  <c r="FW156" i="11"/>
  <c r="EN156" i="11"/>
  <c r="HG156" i="11"/>
  <c r="DC157" i="11"/>
  <c r="BS157" i="11"/>
  <c r="AI157" i="11"/>
  <c r="FW157" i="11"/>
  <c r="EN157" i="11"/>
  <c r="HG157" i="11"/>
  <c r="DC158" i="11"/>
  <c r="BS158" i="11"/>
  <c r="AI158" i="11"/>
  <c r="FW158" i="11"/>
  <c r="EN158" i="11"/>
  <c r="HG158" i="11"/>
  <c r="DC159" i="11"/>
  <c r="BS159" i="11"/>
  <c r="AI159" i="11"/>
  <c r="FW159" i="11"/>
  <c r="EN159" i="11"/>
  <c r="HG159" i="11"/>
  <c r="DC160" i="11"/>
  <c r="BS160" i="11"/>
  <c r="AI160" i="11"/>
  <c r="FW160" i="11"/>
  <c r="EN160" i="11"/>
  <c r="HG160" i="11"/>
  <c r="DC161" i="11"/>
  <c r="BS161" i="11"/>
  <c r="AI161" i="11"/>
  <c r="FW161" i="11"/>
  <c r="EN161" i="11"/>
  <c r="HG161" i="11"/>
  <c r="DC162" i="11"/>
  <c r="BS162" i="11"/>
  <c r="AI162" i="11"/>
  <c r="FW162" i="11"/>
  <c r="EN162" i="11"/>
  <c r="HG162" i="11"/>
  <c r="DC163" i="11"/>
  <c r="BS163" i="11"/>
  <c r="AI163" i="11"/>
  <c r="FW163" i="11"/>
  <c r="EN163" i="11"/>
  <c r="HG163" i="11"/>
  <c r="DC164" i="11"/>
  <c r="BS164" i="11"/>
  <c r="AI164" i="11"/>
  <c r="FW164" i="11"/>
  <c r="EN164" i="11"/>
  <c r="HG164" i="11"/>
  <c r="DC165" i="11"/>
  <c r="BS165" i="11"/>
  <c r="AI165" i="11"/>
  <c r="FW165" i="11"/>
  <c r="EN165" i="11"/>
  <c r="HG165" i="11"/>
  <c r="DC166" i="11"/>
  <c r="BS166" i="11"/>
  <c r="AI166" i="11"/>
  <c r="FW166" i="11"/>
  <c r="EN166" i="11"/>
  <c r="HG166" i="11"/>
  <c r="DC167" i="11"/>
  <c r="BS167" i="11"/>
  <c r="AI167" i="11"/>
  <c r="FW167" i="11"/>
  <c r="EN167" i="11"/>
  <c r="HG167" i="11"/>
  <c r="DC168" i="11"/>
  <c r="BS168" i="11"/>
  <c r="AI168" i="11"/>
  <c r="FW168" i="11"/>
  <c r="EN168" i="11"/>
  <c r="HG168" i="11"/>
  <c r="DC169" i="11"/>
  <c r="BS169" i="11"/>
  <c r="AI169" i="11"/>
  <c r="FW169" i="11"/>
  <c r="EN169" i="11"/>
  <c r="HG169" i="11"/>
  <c r="DC170" i="11"/>
  <c r="BS170" i="11"/>
  <c r="AI170" i="11"/>
  <c r="FW170" i="11"/>
  <c r="EN170" i="11"/>
  <c r="HG170" i="11"/>
  <c r="DC171" i="11"/>
  <c r="BS171" i="11"/>
  <c r="AI171" i="11"/>
  <c r="FW171" i="11"/>
  <c r="EN171" i="11"/>
  <c r="HG171" i="11"/>
  <c r="DC172" i="11"/>
  <c r="BS172" i="11"/>
  <c r="AI172" i="11"/>
  <c r="FW172" i="11"/>
  <c r="EN172" i="11"/>
  <c r="HG172" i="11"/>
  <c r="DC173" i="11"/>
  <c r="BS173" i="11"/>
  <c r="AI173" i="11"/>
  <c r="FW173" i="11"/>
  <c r="EN173" i="11"/>
  <c r="HG173" i="11"/>
  <c r="DC174" i="11"/>
  <c r="BS174" i="11"/>
  <c r="AI174" i="11"/>
  <c r="FW174" i="11"/>
  <c r="EN174" i="11"/>
  <c r="HG174" i="11"/>
  <c r="DC175" i="11"/>
  <c r="BS175" i="11"/>
  <c r="AI175" i="11"/>
  <c r="FW175" i="11"/>
  <c r="EN175" i="11"/>
  <c r="HG175" i="11"/>
  <c r="DC176" i="11"/>
  <c r="BS176" i="11"/>
  <c r="AI176" i="11"/>
  <c r="FW176" i="11"/>
  <c r="EN176" i="11"/>
  <c r="HG176" i="11"/>
  <c r="DC177" i="11"/>
  <c r="BS177" i="11"/>
  <c r="AI177" i="11"/>
  <c r="FW177" i="11"/>
  <c r="EN177" i="11"/>
  <c r="HG177" i="11"/>
  <c r="DC178" i="11"/>
  <c r="BS178" i="11"/>
  <c r="AI178" i="11"/>
  <c r="FW178" i="11"/>
  <c r="EN178" i="11"/>
  <c r="HG178" i="11"/>
  <c r="DC179" i="11"/>
  <c r="BS179" i="11"/>
  <c r="AI179" i="11"/>
  <c r="FW179" i="11"/>
  <c r="EN179" i="11"/>
  <c r="HG179" i="11"/>
  <c r="DC180" i="11"/>
  <c r="BS180" i="11"/>
  <c r="AI180" i="11"/>
  <c r="FW180" i="11"/>
  <c r="EN180" i="11"/>
  <c r="HG180" i="11"/>
  <c r="DC181" i="11"/>
  <c r="BS181" i="11"/>
  <c r="AI181" i="11"/>
  <c r="FW181" i="11"/>
  <c r="EN181" i="11"/>
  <c r="HG181" i="11"/>
  <c r="DC182" i="11"/>
  <c r="BS182" i="11"/>
  <c r="AI182" i="11"/>
  <c r="FW182" i="11"/>
  <c r="EN182" i="11"/>
  <c r="HG182" i="11"/>
  <c r="DC183" i="11"/>
  <c r="BS183" i="11"/>
  <c r="AI183" i="11"/>
  <c r="FW183" i="11"/>
  <c r="EN183" i="11"/>
  <c r="HG183" i="11"/>
  <c r="DC184" i="11"/>
  <c r="BS184" i="11"/>
  <c r="AI184" i="11"/>
  <c r="FW184" i="11"/>
  <c r="EN184" i="11"/>
  <c r="HG184" i="11"/>
  <c r="DC185" i="11"/>
  <c r="BS185" i="11"/>
  <c r="AI185" i="11"/>
  <c r="FW185" i="11"/>
  <c r="EN185" i="11"/>
  <c r="HG185" i="11"/>
  <c r="DC186" i="11"/>
  <c r="BS186" i="11"/>
  <c r="AI186" i="11"/>
  <c r="FW186" i="11"/>
  <c r="EN186" i="11"/>
  <c r="HG186" i="11"/>
  <c r="DC187" i="11"/>
  <c r="BS187" i="11"/>
  <c r="AI187" i="11"/>
  <c r="FW187" i="11"/>
  <c r="EN187" i="11"/>
  <c r="HG187" i="11"/>
  <c r="DC188" i="11"/>
  <c r="BS188" i="11"/>
  <c r="AI188" i="11"/>
  <c r="FW188" i="11"/>
  <c r="EN188" i="11"/>
  <c r="HG188" i="11"/>
  <c r="DC189" i="11"/>
  <c r="BS189" i="11"/>
  <c r="AI189" i="11"/>
  <c r="FW189" i="11"/>
  <c r="EN189" i="11"/>
  <c r="HG189" i="11"/>
  <c r="DC190" i="11"/>
  <c r="BS190" i="11"/>
  <c r="AI190" i="11"/>
  <c r="FW190" i="11"/>
  <c r="EN190" i="11"/>
  <c r="HG190" i="11"/>
  <c r="DC191" i="11"/>
  <c r="BS191" i="11"/>
  <c r="AI191" i="11"/>
  <c r="FW191" i="11"/>
  <c r="EN191" i="11"/>
  <c r="HG191" i="11"/>
  <c r="DC192" i="11"/>
  <c r="BS192" i="11"/>
  <c r="AI192" i="11"/>
  <c r="FW192" i="11"/>
  <c r="EN192" i="11"/>
  <c r="HG192" i="11"/>
  <c r="DC193" i="11"/>
  <c r="BS193" i="11"/>
  <c r="AI193" i="11"/>
  <c r="FW193" i="11"/>
  <c r="EN193" i="11"/>
  <c r="HG193" i="11"/>
  <c r="DC194" i="11"/>
  <c r="BS194" i="11"/>
  <c r="AI194" i="11"/>
  <c r="FW194" i="11"/>
  <c r="EN194" i="11"/>
  <c r="HG194" i="11"/>
  <c r="DC195" i="11"/>
  <c r="BS195" i="11"/>
  <c r="AI195" i="11"/>
  <c r="FW195" i="11"/>
  <c r="EN195" i="11"/>
  <c r="HG195" i="11"/>
  <c r="DC196" i="11"/>
  <c r="BS196" i="11"/>
  <c r="AI196" i="11"/>
  <c r="FW196" i="11"/>
  <c r="EN196" i="11"/>
  <c r="HG196" i="11"/>
  <c r="DC197" i="11"/>
  <c r="BS197" i="11"/>
  <c r="AI197" i="11"/>
  <c r="FW197" i="11"/>
  <c r="EN197" i="11"/>
  <c r="HG197" i="11"/>
  <c r="DC198" i="11"/>
  <c r="BS198" i="11"/>
  <c r="AI198" i="11"/>
  <c r="FW198" i="11"/>
  <c r="EN198" i="11"/>
  <c r="HG198" i="11"/>
  <c r="DC199" i="11"/>
  <c r="BS199" i="11"/>
  <c r="AI199" i="11"/>
  <c r="FW199" i="11"/>
  <c r="EN199" i="11"/>
  <c r="HG199" i="11"/>
  <c r="DC200" i="11"/>
  <c r="BS200" i="11"/>
  <c r="AI200" i="11"/>
  <c r="FW200" i="11"/>
  <c r="EN200" i="11"/>
  <c r="HG200" i="11"/>
  <c r="DC201" i="11"/>
  <c r="BS201" i="11"/>
  <c r="AI201" i="11"/>
  <c r="FW201" i="11"/>
  <c r="EN201" i="11"/>
  <c r="HG201" i="11"/>
  <c r="DC202" i="11"/>
  <c r="BS202" i="11"/>
  <c r="AI202" i="11"/>
  <c r="FW202" i="11"/>
  <c r="EN202" i="11"/>
  <c r="HG202" i="11"/>
  <c r="DC203" i="11"/>
  <c r="BS203" i="11"/>
  <c r="AI203" i="11"/>
  <c r="FW203" i="11"/>
  <c r="EN203" i="11"/>
  <c r="HG203" i="11"/>
  <c r="DC204" i="11"/>
  <c r="BS204" i="11"/>
  <c r="AI204" i="11"/>
  <c r="FW204" i="11"/>
  <c r="EN204" i="11"/>
  <c r="HG204" i="11"/>
  <c r="DC205" i="11"/>
  <c r="BS205" i="11"/>
  <c r="AI205" i="11"/>
  <c r="FW205" i="11"/>
  <c r="EN205" i="11"/>
  <c r="HG205" i="11"/>
  <c r="DC206" i="11"/>
  <c r="BS206" i="11"/>
  <c r="AI206" i="11"/>
  <c r="FW206" i="11"/>
  <c r="EN206" i="11"/>
  <c r="HG206" i="11"/>
  <c r="DC207" i="11"/>
  <c r="BS207" i="11"/>
  <c r="AI207" i="11"/>
  <c r="FW207" i="11"/>
  <c r="EN207" i="11"/>
  <c r="HG207" i="11"/>
  <c r="DC208" i="11"/>
  <c r="BS208" i="11"/>
  <c r="AI208" i="11"/>
  <c r="FW208" i="11"/>
  <c r="EN208" i="11"/>
  <c r="HG208" i="11"/>
  <c r="DC209" i="11"/>
  <c r="BS209" i="11"/>
  <c r="AI209" i="11"/>
  <c r="FW209" i="11"/>
  <c r="EN209" i="11"/>
  <c r="HG209" i="11"/>
  <c r="DC210" i="11"/>
  <c r="BS210" i="11"/>
  <c r="AI210" i="11"/>
  <c r="FW210" i="11"/>
  <c r="EN210" i="11"/>
  <c r="HG210" i="11"/>
  <c r="DC211" i="11"/>
  <c r="BS211" i="11"/>
  <c r="AI211" i="11"/>
  <c r="FW211" i="11"/>
  <c r="EN211" i="11"/>
  <c r="HG211" i="11"/>
  <c r="DC212" i="11"/>
  <c r="BS212" i="11"/>
  <c r="AI212" i="11"/>
  <c r="FW212" i="11"/>
  <c r="EN212" i="11"/>
  <c r="HG212" i="11"/>
  <c r="DC213" i="11"/>
  <c r="BS213" i="11"/>
  <c r="AI213" i="11"/>
  <c r="FW213" i="11"/>
  <c r="EN213" i="11"/>
  <c r="HG213" i="11"/>
  <c r="DC214" i="11"/>
  <c r="BS214" i="11"/>
  <c r="AI214" i="11"/>
  <c r="FW214" i="11"/>
  <c r="EN214" i="11"/>
  <c r="HG214" i="11"/>
  <c r="DC215" i="11"/>
  <c r="BS215" i="11"/>
  <c r="AI215" i="11"/>
  <c r="FW215" i="11"/>
  <c r="EN215" i="11"/>
  <c r="HG215" i="11"/>
  <c r="DC216" i="11"/>
  <c r="BS216" i="11"/>
  <c r="AI216" i="11"/>
  <c r="FW216" i="11"/>
  <c r="EN216" i="11"/>
  <c r="HG216" i="11"/>
  <c r="DC217" i="11"/>
  <c r="BS217" i="11"/>
  <c r="AI217" i="11"/>
  <c r="FW217" i="11"/>
  <c r="EN217" i="11"/>
  <c r="HG217" i="11"/>
  <c r="DC218" i="11"/>
  <c r="BS218" i="11"/>
  <c r="AI218" i="11"/>
  <c r="FW218" i="11"/>
  <c r="EN218" i="11"/>
  <c r="HG218" i="11"/>
  <c r="DC219" i="11"/>
  <c r="BS219" i="11"/>
  <c r="AI219" i="11"/>
  <c r="FW219" i="11"/>
  <c r="EN219" i="11"/>
  <c r="HG219" i="11"/>
  <c r="DC220" i="11"/>
  <c r="BS220" i="11"/>
  <c r="AI220" i="11"/>
  <c r="FW220" i="11"/>
  <c r="EN220" i="11"/>
  <c r="HG220" i="11"/>
  <c r="DC221" i="11"/>
  <c r="BS221" i="11"/>
  <c r="AI221" i="11"/>
  <c r="FW221" i="11"/>
  <c r="EN221" i="11"/>
  <c r="HG221" i="11"/>
  <c r="DC222" i="11"/>
  <c r="BS222" i="11"/>
  <c r="AI222" i="11"/>
  <c r="FW222" i="11"/>
  <c r="EN222" i="11"/>
  <c r="HG222" i="11"/>
  <c r="DC223" i="11"/>
  <c r="BS223" i="11"/>
  <c r="AI223" i="11"/>
  <c r="FW223" i="11"/>
  <c r="EN223" i="11"/>
  <c r="HG223" i="11"/>
  <c r="DC224" i="11"/>
  <c r="BS224" i="11"/>
  <c r="AI224" i="11"/>
  <c r="FW224" i="11"/>
  <c r="EN224" i="11"/>
  <c r="HG224" i="11"/>
  <c r="DC225" i="11"/>
  <c r="BS225" i="11"/>
  <c r="AI225" i="11"/>
  <c r="FW225" i="11"/>
  <c r="EN225" i="11"/>
  <c r="HG225" i="11"/>
  <c r="DC226" i="11"/>
  <c r="BS226" i="11"/>
  <c r="AI226" i="11"/>
  <c r="FW226" i="11"/>
  <c r="EN226" i="11"/>
  <c r="HG226" i="11"/>
  <c r="DC227" i="11"/>
  <c r="BS227" i="11"/>
  <c r="AI227" i="11"/>
  <c r="FW227" i="11"/>
  <c r="EN227" i="11"/>
  <c r="HG227" i="11"/>
  <c r="DC228" i="11"/>
  <c r="BS228" i="11"/>
  <c r="AI228" i="11"/>
  <c r="FW228" i="11"/>
  <c r="EN228" i="11"/>
  <c r="HG228" i="11"/>
  <c r="DC229" i="11"/>
  <c r="BS229" i="11"/>
  <c r="AI229" i="11"/>
  <c r="FW229" i="11"/>
  <c r="EN229" i="11"/>
  <c r="HG229" i="11"/>
  <c r="DC230" i="11"/>
  <c r="BS230" i="11"/>
  <c r="AI230" i="11"/>
  <c r="FW230" i="11"/>
  <c r="EN230" i="11"/>
  <c r="HG230" i="11"/>
  <c r="DC231" i="11"/>
  <c r="BS231" i="11"/>
  <c r="AI231" i="11"/>
  <c r="FW231" i="11"/>
  <c r="EN231" i="11"/>
  <c r="HG231" i="11"/>
  <c r="DC232" i="11"/>
  <c r="BS232" i="11"/>
  <c r="AI232" i="11"/>
  <c r="FW232" i="11"/>
  <c r="EN232" i="11"/>
  <c r="HG232" i="11"/>
  <c r="DC233" i="11"/>
  <c r="BS233" i="11"/>
  <c r="AI233" i="11"/>
  <c r="FW233" i="11"/>
  <c r="EN233" i="11"/>
  <c r="HG233" i="11"/>
  <c r="DC234" i="11"/>
  <c r="BS234" i="11"/>
  <c r="AI234" i="11"/>
  <c r="FW234" i="11"/>
  <c r="EN234" i="11"/>
  <c r="HG234" i="11"/>
  <c r="DC235" i="11"/>
  <c r="BS235" i="11"/>
  <c r="AI235" i="11"/>
  <c r="FW235" i="11"/>
  <c r="EN235" i="11"/>
  <c r="HG235" i="11"/>
  <c r="DC236" i="11"/>
  <c r="BS236" i="11"/>
  <c r="AI236" i="11"/>
  <c r="FW236" i="11"/>
  <c r="EN236" i="11"/>
  <c r="HG236" i="11"/>
  <c r="DC237" i="11"/>
  <c r="BS237" i="11"/>
  <c r="AI237" i="11"/>
  <c r="FW237" i="11"/>
  <c r="EN237" i="11"/>
  <c r="HG237" i="11"/>
  <c r="DC238" i="11"/>
  <c r="BS238" i="11"/>
  <c r="AI238" i="11"/>
  <c r="FW238" i="11"/>
  <c r="EN238" i="11"/>
  <c r="HG238" i="11"/>
  <c r="DC239" i="11"/>
  <c r="BS239" i="11"/>
  <c r="AI239" i="11"/>
  <c r="FW239" i="11"/>
  <c r="EN239" i="11"/>
  <c r="HG239" i="11"/>
  <c r="DC240" i="11"/>
  <c r="BS240" i="11"/>
  <c r="AI240" i="11"/>
  <c r="FW240" i="11"/>
  <c r="EN240" i="11"/>
  <c r="HG240" i="11"/>
  <c r="DC241" i="11"/>
  <c r="BS241" i="11"/>
  <c r="AI241" i="11"/>
  <c r="FW241" i="11"/>
  <c r="EN241" i="11"/>
  <c r="HG241" i="11"/>
  <c r="DC242" i="11"/>
  <c r="BS242" i="11"/>
  <c r="AI242" i="11"/>
  <c r="FW242" i="11"/>
  <c r="EN242" i="11"/>
  <c r="HG242" i="11"/>
  <c r="DC243" i="11"/>
  <c r="BS243" i="11"/>
  <c r="AI243" i="11"/>
  <c r="FW243" i="11"/>
  <c r="EN243" i="11"/>
  <c r="HG243" i="11"/>
  <c r="DC244" i="11"/>
  <c r="BS244" i="11"/>
  <c r="AI244" i="11"/>
  <c r="FW244" i="11"/>
  <c r="EN244" i="11"/>
  <c r="HG244" i="11"/>
  <c r="DC245" i="11"/>
  <c r="BS245" i="11"/>
  <c r="AI245" i="11"/>
  <c r="FW245" i="11"/>
  <c r="EN245" i="11"/>
  <c r="HG245" i="11"/>
  <c r="DC246" i="11"/>
  <c r="BS246" i="11"/>
  <c r="AI246" i="11"/>
  <c r="FW246" i="11"/>
  <c r="EN246" i="11"/>
  <c r="HG246" i="11"/>
  <c r="DC247" i="11"/>
  <c r="BS247" i="11"/>
  <c r="AI247" i="11"/>
  <c r="FW247" i="11"/>
  <c r="EN247" i="11"/>
  <c r="HG247" i="11"/>
  <c r="DC248" i="11"/>
  <c r="BS248" i="11"/>
  <c r="AI248" i="11"/>
  <c r="FW248" i="11"/>
  <c r="EN248" i="11"/>
  <c r="HG248" i="11"/>
  <c r="DC249" i="11"/>
  <c r="BS249" i="11"/>
  <c r="AI249" i="11"/>
  <c r="FW249" i="11"/>
  <c r="EN249" i="11"/>
  <c r="HG249" i="11"/>
  <c r="DC250" i="11"/>
  <c r="BS250" i="11"/>
  <c r="AI250" i="11"/>
  <c r="FW250" i="11"/>
  <c r="EN250" i="11"/>
  <c r="HG250" i="11"/>
  <c r="DC251" i="11"/>
  <c r="BS251" i="11"/>
  <c r="AI251" i="11"/>
  <c r="FW251" i="11"/>
  <c r="EN251" i="11"/>
  <c r="HG251" i="11"/>
  <c r="DC252" i="11"/>
  <c r="BS252" i="11"/>
  <c r="AI252" i="11"/>
  <c r="FW252" i="11"/>
  <c r="EN252" i="11"/>
  <c r="HG252" i="11"/>
  <c r="DC253" i="11"/>
  <c r="BS253" i="11"/>
  <c r="AI253" i="11"/>
  <c r="FW253" i="11"/>
  <c r="EN253" i="11"/>
  <c r="HG253" i="11"/>
  <c r="DC254" i="11"/>
  <c r="BS254" i="11"/>
  <c r="AI254" i="11"/>
  <c r="FW254" i="11"/>
  <c r="EN254" i="11"/>
  <c r="HG254" i="11"/>
  <c r="DC255" i="11"/>
  <c r="BS255" i="11"/>
  <c r="AI255" i="11"/>
  <c r="FW255" i="11"/>
  <c r="EN255" i="11"/>
  <c r="HG255" i="11"/>
  <c r="DC256" i="11"/>
  <c r="BS256" i="11"/>
  <c r="AI256" i="11"/>
  <c r="FW256" i="11"/>
  <c r="EN256" i="11"/>
  <c r="HG256" i="11"/>
  <c r="DC257" i="11"/>
  <c r="BS257" i="11"/>
  <c r="AI257" i="11"/>
  <c r="FW257" i="11"/>
  <c r="EN257" i="11"/>
  <c r="HG257" i="11"/>
  <c r="DC258" i="11"/>
  <c r="BS258" i="11"/>
  <c r="AI258" i="11"/>
  <c r="FW258" i="11"/>
  <c r="EN258" i="11"/>
  <c r="HG258" i="11"/>
  <c r="DC259" i="11"/>
  <c r="BS259" i="11"/>
  <c r="AI259" i="11"/>
  <c r="FW259" i="11"/>
  <c r="EN259" i="11"/>
  <c r="HG259" i="11"/>
  <c r="DC260" i="11"/>
  <c r="BS260" i="11"/>
  <c r="AI260" i="11"/>
  <c r="FW260" i="11"/>
  <c r="EN260" i="11"/>
  <c r="HG260" i="11"/>
  <c r="DC261" i="11"/>
  <c r="BS261" i="11"/>
  <c r="AI261" i="11"/>
  <c r="FW261" i="11"/>
  <c r="EN261" i="11"/>
  <c r="HG261" i="11"/>
  <c r="DC262" i="11"/>
  <c r="BS262" i="11"/>
  <c r="AI262" i="11"/>
  <c r="FW262" i="11"/>
  <c r="EN262" i="11"/>
  <c r="HG262" i="11"/>
  <c r="DC263" i="11"/>
  <c r="BS263" i="11"/>
  <c r="AI263" i="11"/>
  <c r="FW263" i="11"/>
  <c r="EN263" i="11"/>
  <c r="HG263" i="11"/>
  <c r="DC264" i="11"/>
  <c r="BS264" i="11"/>
  <c r="AI264" i="11"/>
  <c r="FW264" i="11"/>
  <c r="EN264" i="11"/>
  <c r="HG264" i="11"/>
  <c r="DC265" i="11"/>
  <c r="BS265" i="11"/>
  <c r="AI265" i="11"/>
  <c r="FW265" i="11"/>
  <c r="EN265" i="11"/>
  <c r="HG265" i="11"/>
  <c r="DC266" i="11"/>
  <c r="BS266" i="11"/>
  <c r="AI266" i="11"/>
  <c r="FW266" i="11"/>
  <c r="EN266" i="11"/>
  <c r="HG266" i="11"/>
  <c r="DC267" i="11"/>
  <c r="BS267" i="11"/>
  <c r="AI267" i="11"/>
  <c r="FW267" i="11"/>
  <c r="EN267" i="11"/>
  <c r="HG267" i="11"/>
  <c r="DC268" i="11"/>
  <c r="BS268" i="11"/>
  <c r="AI268" i="11"/>
  <c r="FW268" i="11"/>
  <c r="EN268" i="11"/>
  <c r="HG268" i="11"/>
  <c r="DC269" i="11"/>
  <c r="BS269" i="11"/>
  <c r="AI269" i="11"/>
  <c r="FW269" i="11"/>
  <c r="EN269" i="11"/>
  <c r="HG269" i="11"/>
  <c r="DC270" i="11"/>
  <c r="BS270" i="11"/>
  <c r="AI270" i="11"/>
  <c r="FW270" i="11"/>
  <c r="EN270" i="11"/>
  <c r="HG270" i="11"/>
  <c r="DC271" i="11"/>
  <c r="BS271" i="11"/>
  <c r="AI271" i="11"/>
  <c r="FW271" i="11"/>
  <c r="EN271" i="11"/>
  <c r="HG271" i="11"/>
  <c r="DC272" i="11"/>
  <c r="BS272" i="11"/>
  <c r="AI272" i="11"/>
  <c r="FW272" i="11"/>
  <c r="EN272" i="11"/>
  <c r="HG272" i="11"/>
  <c r="DC273" i="11"/>
  <c r="BS273" i="11"/>
  <c r="AI273" i="11"/>
  <c r="FW273" i="11"/>
  <c r="EN273" i="11"/>
  <c r="HG273" i="11"/>
  <c r="DC274" i="11"/>
  <c r="BS274" i="11"/>
  <c r="AI274" i="11"/>
  <c r="FW274" i="11"/>
  <c r="EN274" i="11"/>
  <c r="HG274" i="11"/>
  <c r="DC275" i="11"/>
  <c r="BS275" i="11"/>
  <c r="AI275" i="11"/>
  <c r="FW275" i="11"/>
  <c r="EN275" i="11"/>
  <c r="HG275" i="11"/>
  <c r="DC276" i="11"/>
  <c r="BS276" i="11"/>
  <c r="AI276" i="11"/>
  <c r="FW276" i="11"/>
  <c r="EN276" i="11"/>
  <c r="HG276" i="11"/>
  <c r="DC277" i="11"/>
  <c r="BS277" i="11"/>
  <c r="AI277" i="11"/>
  <c r="FW277" i="11"/>
  <c r="EN277" i="11"/>
  <c r="HG277" i="11"/>
  <c r="DC278" i="11"/>
  <c r="BS278" i="11"/>
  <c r="AI278" i="11"/>
  <c r="FW278" i="11"/>
  <c r="EN278" i="11"/>
  <c r="HG278" i="11"/>
  <c r="DC279" i="11"/>
  <c r="BS279" i="11"/>
  <c r="AI279" i="11"/>
  <c r="FW279" i="11"/>
  <c r="EN279" i="11"/>
  <c r="HG279" i="11"/>
  <c r="DC280" i="11"/>
  <c r="BS280" i="11"/>
  <c r="AI280" i="11"/>
  <c r="FW280" i="11"/>
  <c r="EN280" i="11"/>
  <c r="HG280" i="11"/>
  <c r="DC281" i="11"/>
  <c r="BS281" i="11"/>
  <c r="AI281" i="11"/>
  <c r="FW281" i="11"/>
  <c r="EN281" i="11"/>
  <c r="HG281" i="11"/>
  <c r="DC282" i="11"/>
  <c r="BS282" i="11"/>
  <c r="AI282" i="11"/>
  <c r="FW282" i="11"/>
  <c r="EN282" i="11"/>
  <c r="HG282" i="11"/>
  <c r="DC283" i="11"/>
  <c r="BS283" i="11"/>
  <c r="AI283" i="11"/>
  <c r="FW283" i="11"/>
  <c r="EN283" i="11"/>
  <c r="HG283" i="11"/>
  <c r="DC284" i="11"/>
  <c r="BS284" i="11"/>
  <c r="AI284" i="11"/>
  <c r="FW284" i="11"/>
  <c r="EN284" i="11"/>
  <c r="HG284" i="11"/>
  <c r="DC285" i="11"/>
  <c r="BS285" i="11"/>
  <c r="AI285" i="11"/>
  <c r="FW285" i="11"/>
  <c r="EN285" i="11"/>
  <c r="HG285" i="11"/>
  <c r="DC286" i="11"/>
  <c r="BS286" i="11"/>
  <c r="AI286" i="11"/>
  <c r="FW286" i="11"/>
  <c r="EN286" i="11"/>
  <c r="HG286" i="11"/>
  <c r="DC287" i="11"/>
  <c r="BS287" i="11"/>
  <c r="AI287" i="11"/>
  <c r="FW287" i="11"/>
  <c r="EN287" i="11"/>
  <c r="HG287" i="11"/>
  <c r="DC288" i="11"/>
  <c r="BS288" i="11"/>
  <c r="AI288" i="11"/>
  <c r="FW288" i="11"/>
  <c r="EN288" i="11"/>
  <c r="HG288" i="11"/>
  <c r="DC289" i="11"/>
  <c r="BS289" i="11"/>
  <c r="AI289" i="11"/>
  <c r="FW289" i="11"/>
  <c r="EN289" i="11"/>
  <c r="HG289" i="11"/>
  <c r="DC290" i="11"/>
  <c r="BS290" i="11"/>
  <c r="AI290" i="11"/>
  <c r="FW290" i="11"/>
  <c r="EN290" i="11"/>
  <c r="HG290" i="11"/>
  <c r="DC291" i="11"/>
  <c r="BS291" i="11"/>
  <c r="AI291" i="11"/>
  <c r="FW291" i="11"/>
  <c r="EN291" i="11"/>
  <c r="HG291" i="11"/>
  <c r="DC292" i="11"/>
  <c r="BS292" i="11"/>
  <c r="AI292" i="11"/>
  <c r="FW292" i="11"/>
  <c r="EN292" i="11"/>
  <c r="HG292" i="11"/>
  <c r="DC293" i="11"/>
  <c r="BS293" i="11"/>
  <c r="AI293" i="11"/>
  <c r="FW293" i="11"/>
  <c r="EN293" i="11"/>
  <c r="HG293" i="11"/>
  <c r="DC294" i="11"/>
  <c r="BS294" i="11"/>
  <c r="AI294" i="11"/>
  <c r="FW294" i="11"/>
  <c r="EN294" i="11"/>
  <c r="HG294" i="11"/>
  <c r="DC295" i="11"/>
  <c r="BS295" i="11"/>
  <c r="AI295" i="11"/>
  <c r="FW295" i="11"/>
  <c r="EN295" i="11"/>
  <c r="HG295" i="11"/>
  <c r="DC296" i="11"/>
  <c r="BS296" i="11"/>
  <c r="AI296" i="11"/>
  <c r="FW296" i="11"/>
  <c r="EN296" i="11"/>
  <c r="HG296" i="11"/>
  <c r="DC297" i="11"/>
  <c r="BS297" i="11"/>
  <c r="AI297" i="11"/>
  <c r="FW297" i="11"/>
  <c r="EN297" i="11"/>
  <c r="HG297" i="11"/>
  <c r="DC298" i="11"/>
  <c r="BS298" i="11"/>
  <c r="AI298" i="11"/>
  <c r="FW298" i="11"/>
  <c r="EN298" i="11"/>
  <c r="HG298" i="11"/>
  <c r="DC299" i="11"/>
  <c r="BS299" i="11"/>
  <c r="AI299" i="11"/>
  <c r="FW299" i="11"/>
  <c r="EN299" i="11"/>
  <c r="HG299" i="11"/>
  <c r="DC300" i="11"/>
  <c r="BS300" i="11"/>
  <c r="AI300" i="11"/>
  <c r="FW300" i="11"/>
  <c r="EN300" i="11"/>
  <c r="HG300" i="11"/>
  <c r="DC301" i="11"/>
  <c r="BS301" i="11"/>
  <c r="AI301" i="11"/>
  <c r="FW301" i="11"/>
  <c r="EN301" i="11"/>
  <c r="HG301" i="11"/>
  <c r="DC302" i="11"/>
  <c r="BS302" i="11"/>
  <c r="AI302" i="11"/>
  <c r="FW302" i="11"/>
  <c r="EN302" i="11"/>
  <c r="HG302" i="11"/>
  <c r="DC303" i="11"/>
  <c r="BS303" i="11"/>
  <c r="AI303" i="11"/>
  <c r="FW303" i="11"/>
  <c r="EN303" i="11"/>
  <c r="HG303" i="11"/>
  <c r="DC304" i="11"/>
  <c r="BS304" i="11"/>
  <c r="AI304" i="11"/>
  <c r="FW304" i="11"/>
  <c r="EN304" i="11"/>
  <c r="HG304" i="11"/>
  <c r="DC305" i="11"/>
  <c r="BS305" i="11"/>
  <c r="AI305" i="11"/>
  <c r="FW305" i="11"/>
  <c r="EN305" i="11"/>
  <c r="HG305" i="11"/>
  <c r="DC306" i="11"/>
  <c r="BS306" i="11"/>
  <c r="AI306" i="11"/>
  <c r="FW306" i="11"/>
  <c r="EN306" i="11"/>
  <c r="HG306" i="11"/>
  <c r="DC307" i="11"/>
  <c r="BS307" i="11"/>
  <c r="AI307" i="11"/>
  <c r="FW307" i="11"/>
  <c r="EN307" i="11"/>
  <c r="HG307" i="11"/>
  <c r="DC308" i="11"/>
  <c r="BS308" i="11"/>
  <c r="AI308" i="11"/>
  <c r="FW308" i="11"/>
  <c r="EN308" i="11"/>
  <c r="HG308" i="11"/>
  <c r="DC309" i="11"/>
  <c r="BS309" i="11"/>
  <c r="AI309" i="11"/>
  <c r="FW309" i="11"/>
  <c r="EN309" i="11"/>
  <c r="HG309" i="11"/>
  <c r="DC310" i="11"/>
  <c r="BS310" i="11"/>
  <c r="AI310" i="11"/>
  <c r="FW310" i="11"/>
  <c r="EN310" i="11"/>
  <c r="HG310" i="11"/>
  <c r="DC311" i="11"/>
  <c r="BS311" i="11"/>
  <c r="AI311" i="11"/>
  <c r="FW311" i="11"/>
  <c r="EN311" i="11"/>
  <c r="HG311" i="11"/>
  <c r="DC312" i="11"/>
  <c r="BS312" i="11"/>
  <c r="AI312" i="11"/>
  <c r="FW312" i="11"/>
  <c r="EN312" i="11"/>
  <c r="HG312" i="11"/>
  <c r="DC313" i="11"/>
  <c r="BS313" i="11"/>
  <c r="AI313" i="11"/>
  <c r="FW313" i="11"/>
  <c r="EN313" i="11"/>
  <c r="HG313" i="11"/>
  <c r="DC314" i="11"/>
  <c r="BS314" i="11"/>
  <c r="AI314" i="11"/>
  <c r="FW314" i="11"/>
  <c r="EN314" i="11"/>
  <c r="HG314" i="11"/>
  <c r="DC315" i="11"/>
  <c r="BS315" i="11"/>
  <c r="AI315" i="11"/>
  <c r="FW315" i="11"/>
  <c r="EN315" i="11"/>
  <c r="HG315" i="11"/>
  <c r="DC316" i="11"/>
  <c r="BS316" i="11"/>
  <c r="AI316" i="11"/>
  <c r="FW316" i="11"/>
  <c r="EN316" i="11"/>
  <c r="HG316" i="11"/>
  <c r="DC317" i="11"/>
  <c r="BS317" i="11"/>
  <c r="AI317" i="11"/>
  <c r="FW317" i="11"/>
  <c r="EN317" i="11"/>
  <c r="HG317" i="11"/>
  <c r="DC318" i="11"/>
  <c r="BS318" i="11"/>
  <c r="AI318" i="11"/>
  <c r="FW318" i="11"/>
  <c r="EN318" i="11"/>
  <c r="HG318" i="11"/>
  <c r="DC319" i="11"/>
  <c r="BS319" i="11"/>
  <c r="AI319" i="11"/>
  <c r="FW319" i="11"/>
  <c r="EN319" i="11"/>
  <c r="HG319" i="11"/>
  <c r="DC320" i="11"/>
  <c r="BS320" i="11"/>
  <c r="AI320" i="11"/>
  <c r="FW320" i="11"/>
  <c r="EN320" i="11"/>
  <c r="HG320" i="11"/>
  <c r="DC321" i="11"/>
  <c r="BS321" i="11"/>
  <c r="AI321" i="11"/>
  <c r="FW321" i="11"/>
  <c r="EN321" i="11"/>
  <c r="HG321" i="11"/>
  <c r="DC322" i="11"/>
  <c r="BS322" i="11"/>
  <c r="AI322" i="11"/>
  <c r="FW322" i="11"/>
  <c r="EN322" i="11"/>
  <c r="HG322" i="11"/>
  <c r="DC323" i="11"/>
  <c r="BS323" i="11"/>
  <c r="AI323" i="11"/>
  <c r="FW323" i="11"/>
  <c r="EN323" i="11"/>
  <c r="HG323" i="11"/>
  <c r="DC324" i="11"/>
  <c r="BS324" i="11"/>
  <c r="AI324" i="11"/>
  <c r="FW324" i="11"/>
  <c r="EN324" i="11"/>
  <c r="HG324" i="11"/>
  <c r="DC325" i="11"/>
  <c r="BS325" i="11"/>
  <c r="AI325" i="11"/>
  <c r="FW325" i="11"/>
  <c r="EN325" i="11"/>
  <c r="HG325" i="11"/>
  <c r="DC326" i="11"/>
  <c r="BS326" i="11"/>
  <c r="AI326" i="11"/>
  <c r="FW326" i="11"/>
  <c r="EN326" i="11"/>
  <c r="HG326" i="11"/>
  <c r="DC327" i="11"/>
  <c r="BS327" i="11"/>
  <c r="AI327" i="11"/>
  <c r="FW327" i="11"/>
  <c r="EN327" i="11"/>
  <c r="HG327" i="11"/>
  <c r="DC328" i="11"/>
  <c r="BS328" i="11"/>
  <c r="AI328" i="11"/>
  <c r="FW328" i="11"/>
  <c r="EN328" i="11"/>
  <c r="HG328" i="11"/>
  <c r="DC329" i="11"/>
  <c r="BS329" i="11"/>
  <c r="AI329" i="11"/>
  <c r="FW329" i="11"/>
  <c r="EN329" i="11"/>
  <c r="HG329" i="11"/>
  <c r="DC330" i="11"/>
  <c r="BS330" i="11"/>
  <c r="AI330" i="11"/>
  <c r="FW330" i="11"/>
  <c r="EN330" i="11"/>
  <c r="HG330" i="11"/>
  <c r="DC331" i="11"/>
  <c r="BS331" i="11"/>
  <c r="AI331" i="11"/>
  <c r="FW331" i="11"/>
  <c r="EN331" i="11"/>
  <c r="HG331" i="11"/>
  <c r="FX331" i="11" l="1"/>
  <c r="EO331" i="11"/>
  <c r="HH331" i="11"/>
  <c r="DD331" i="11"/>
  <c r="BT331" i="11"/>
  <c r="AJ331" i="11"/>
  <c r="FX330" i="11"/>
  <c r="EO330" i="11"/>
  <c r="HH330" i="11"/>
  <c r="DD330" i="11"/>
  <c r="BT330" i="11"/>
  <c r="AJ330" i="11"/>
  <c r="FX329" i="11"/>
  <c r="EO329" i="11"/>
  <c r="HH329" i="11"/>
  <c r="DD329" i="11"/>
  <c r="BT329" i="11"/>
  <c r="AJ329" i="11"/>
  <c r="FX328" i="11"/>
  <c r="EO328" i="11"/>
  <c r="HH328" i="11"/>
  <c r="DD328" i="11"/>
  <c r="BT328" i="11"/>
  <c r="AJ328" i="11"/>
  <c r="FX327" i="11"/>
  <c r="EO327" i="11"/>
  <c r="HH327" i="11"/>
  <c r="DD327" i="11"/>
  <c r="BT327" i="11"/>
  <c r="AJ327" i="11"/>
  <c r="FX326" i="11"/>
  <c r="EO326" i="11"/>
  <c r="HH326" i="11"/>
  <c r="DD326" i="11"/>
  <c r="BT326" i="11"/>
  <c r="AJ326" i="11"/>
  <c r="FX325" i="11"/>
  <c r="EO325" i="11"/>
  <c r="HH325" i="11"/>
  <c r="DD325" i="11"/>
  <c r="BT325" i="11"/>
  <c r="AJ325" i="11"/>
  <c r="FX324" i="11"/>
  <c r="EO324" i="11"/>
  <c r="HH324" i="11"/>
  <c r="DD324" i="11"/>
  <c r="BT324" i="11"/>
  <c r="AJ324" i="11"/>
  <c r="FX323" i="11"/>
  <c r="EO323" i="11"/>
  <c r="HH323" i="11"/>
  <c r="DD323" i="11"/>
  <c r="BT323" i="11"/>
  <c r="AJ323" i="11"/>
  <c r="FX322" i="11"/>
  <c r="EO322" i="11"/>
  <c r="HH322" i="11"/>
  <c r="DD322" i="11"/>
  <c r="BT322" i="11"/>
  <c r="AJ322" i="11"/>
  <c r="FX321" i="11"/>
  <c r="EO321" i="11"/>
  <c r="HH321" i="11"/>
  <c r="DD321" i="11"/>
  <c r="BT321" i="11"/>
  <c r="AJ321" i="11"/>
  <c r="FX320" i="11"/>
  <c r="EO320" i="11"/>
  <c r="HH320" i="11"/>
  <c r="DD320" i="11"/>
  <c r="BT320" i="11"/>
  <c r="AJ320" i="11"/>
  <c r="FX319" i="11"/>
  <c r="EO319" i="11"/>
  <c r="HH319" i="11"/>
  <c r="DD319" i="11"/>
  <c r="BT319" i="11"/>
  <c r="AJ319" i="11"/>
  <c r="FX318" i="11"/>
  <c r="EO318" i="11"/>
  <c r="HH318" i="11"/>
  <c r="DD318" i="11"/>
  <c r="BT318" i="11"/>
  <c r="AJ318" i="11"/>
  <c r="FX317" i="11"/>
  <c r="EO317" i="11"/>
  <c r="HH317" i="11"/>
  <c r="DD317" i="11"/>
  <c r="BT317" i="11"/>
  <c r="AJ317" i="11"/>
  <c r="FX316" i="11"/>
  <c r="EO316" i="11"/>
  <c r="HH316" i="11"/>
  <c r="DD316" i="11"/>
  <c r="BT316" i="11"/>
  <c r="AJ316" i="11"/>
  <c r="FX315" i="11"/>
  <c r="EO315" i="11"/>
  <c r="HH315" i="11"/>
  <c r="DD315" i="11"/>
  <c r="BT315" i="11"/>
  <c r="AJ315" i="11"/>
  <c r="FX314" i="11"/>
  <c r="EO314" i="11"/>
  <c r="HH314" i="11"/>
  <c r="DD314" i="11"/>
  <c r="BT314" i="11"/>
  <c r="AJ314" i="11"/>
  <c r="FX313" i="11"/>
  <c r="EO313" i="11"/>
  <c r="HH313" i="11"/>
  <c r="DD313" i="11"/>
  <c r="BT313" i="11"/>
  <c r="AJ313" i="11"/>
  <c r="FX312" i="11"/>
  <c r="EO312" i="11"/>
  <c r="HH312" i="11"/>
  <c r="DD312" i="11"/>
  <c r="BT312" i="11"/>
  <c r="AJ312" i="11"/>
  <c r="FX311" i="11"/>
  <c r="EO311" i="11"/>
  <c r="HH311" i="11"/>
  <c r="DD311" i="11"/>
  <c r="BT311" i="11"/>
  <c r="AJ311" i="11"/>
  <c r="FX310" i="11"/>
  <c r="EO310" i="11"/>
  <c r="HH310" i="11"/>
  <c r="DD310" i="11"/>
  <c r="BT310" i="11"/>
  <c r="AJ310" i="11"/>
  <c r="FX309" i="11"/>
  <c r="EO309" i="11"/>
  <c r="HH309" i="11"/>
  <c r="DD309" i="11"/>
  <c r="BT309" i="11"/>
  <c r="AJ309" i="11"/>
  <c r="FX308" i="11"/>
  <c r="EO308" i="11"/>
  <c r="HH308" i="11"/>
  <c r="DD308" i="11"/>
  <c r="BT308" i="11"/>
  <c r="AJ308" i="11"/>
  <c r="FX307" i="11"/>
  <c r="EO307" i="11"/>
  <c r="HH307" i="11"/>
  <c r="DD307" i="11"/>
  <c r="BT307" i="11"/>
  <c r="AJ307" i="11"/>
  <c r="FX306" i="11"/>
  <c r="EO306" i="11"/>
  <c r="HH306" i="11"/>
  <c r="DD306" i="11"/>
  <c r="BT306" i="11"/>
  <c r="AJ306" i="11"/>
  <c r="FX305" i="11"/>
  <c r="EO305" i="11"/>
  <c r="HH305" i="11"/>
  <c r="DD305" i="11"/>
  <c r="BT305" i="11"/>
  <c r="AJ305" i="11"/>
  <c r="FX304" i="11"/>
  <c r="EO304" i="11"/>
  <c r="HH304" i="11"/>
  <c r="DD304" i="11"/>
  <c r="BT304" i="11"/>
  <c r="AJ304" i="11"/>
  <c r="FX303" i="11"/>
  <c r="EO303" i="11"/>
  <c r="HH303" i="11"/>
  <c r="DD303" i="11"/>
  <c r="BT303" i="11"/>
  <c r="AJ303" i="11"/>
  <c r="FX302" i="11"/>
  <c r="EO302" i="11"/>
  <c r="HH302" i="11"/>
  <c r="DD302" i="11"/>
  <c r="BT302" i="11"/>
  <c r="AJ302" i="11"/>
  <c r="FX301" i="11"/>
  <c r="EO301" i="11"/>
  <c r="HH301" i="11"/>
  <c r="DD301" i="11"/>
  <c r="BT301" i="11"/>
  <c r="AJ301" i="11"/>
  <c r="FX300" i="11"/>
  <c r="EO300" i="11"/>
  <c r="HH300" i="11"/>
  <c r="DD300" i="11"/>
  <c r="BT300" i="11"/>
  <c r="AJ300" i="11"/>
  <c r="FX299" i="11"/>
  <c r="EO299" i="11"/>
  <c r="HH299" i="11"/>
  <c r="DD299" i="11"/>
  <c r="BT299" i="11"/>
  <c r="AJ299" i="11"/>
  <c r="FX298" i="11"/>
  <c r="EO298" i="11"/>
  <c r="HH298" i="11"/>
  <c r="DD298" i="11"/>
  <c r="BT298" i="11"/>
  <c r="AJ298" i="11"/>
  <c r="FX297" i="11"/>
  <c r="EO297" i="11"/>
  <c r="HH297" i="11"/>
  <c r="DD297" i="11"/>
  <c r="BT297" i="11"/>
  <c r="AJ297" i="11"/>
  <c r="FX296" i="11"/>
  <c r="EO296" i="11"/>
  <c r="HH296" i="11"/>
  <c r="DD296" i="11"/>
  <c r="BT296" i="11"/>
  <c r="AJ296" i="11"/>
  <c r="FX295" i="11"/>
  <c r="EO295" i="11"/>
  <c r="HH295" i="11"/>
  <c r="DD295" i="11"/>
  <c r="BT295" i="11"/>
  <c r="AJ295" i="11"/>
  <c r="FX294" i="11"/>
  <c r="EO294" i="11"/>
  <c r="HH294" i="11"/>
  <c r="DD294" i="11"/>
  <c r="BT294" i="11"/>
  <c r="AJ294" i="11"/>
  <c r="FX293" i="11"/>
  <c r="EO293" i="11"/>
  <c r="HH293" i="11"/>
  <c r="DD293" i="11"/>
  <c r="BT293" i="11"/>
  <c r="AJ293" i="11"/>
  <c r="FX292" i="11"/>
  <c r="EO292" i="11"/>
  <c r="HH292" i="11"/>
  <c r="DD292" i="11"/>
  <c r="BT292" i="11"/>
  <c r="AJ292" i="11"/>
  <c r="FX291" i="11"/>
  <c r="EO291" i="11"/>
  <c r="HH291" i="11"/>
  <c r="DD291" i="11"/>
  <c r="BT291" i="11"/>
  <c r="AJ291" i="11"/>
  <c r="FX290" i="11"/>
  <c r="EO290" i="11"/>
  <c r="HH290" i="11"/>
  <c r="DD290" i="11"/>
  <c r="BT290" i="11"/>
  <c r="AJ290" i="11"/>
  <c r="FX289" i="11"/>
  <c r="EO289" i="11"/>
  <c r="HH289" i="11"/>
  <c r="DD289" i="11"/>
  <c r="BT289" i="11"/>
  <c r="AJ289" i="11"/>
  <c r="FX288" i="11"/>
  <c r="EO288" i="11"/>
  <c r="HH288" i="11"/>
  <c r="DD288" i="11"/>
  <c r="BT288" i="11"/>
  <c r="AJ288" i="11"/>
  <c r="FX287" i="11"/>
  <c r="EO287" i="11"/>
  <c r="HH287" i="11"/>
  <c r="DD287" i="11"/>
  <c r="BT287" i="11"/>
  <c r="AJ287" i="11"/>
  <c r="FX286" i="11"/>
  <c r="EO286" i="11"/>
  <c r="HH286" i="11"/>
  <c r="DD286" i="11"/>
  <c r="BT286" i="11"/>
  <c r="AJ286" i="11"/>
  <c r="FX285" i="11"/>
  <c r="EO285" i="11"/>
  <c r="HH285" i="11"/>
  <c r="DD285" i="11"/>
  <c r="BT285" i="11"/>
  <c r="AJ285" i="11"/>
  <c r="FX284" i="11"/>
  <c r="EO284" i="11"/>
  <c r="HH284" i="11"/>
  <c r="DD284" i="11"/>
  <c r="BT284" i="11"/>
  <c r="AJ284" i="11"/>
  <c r="FX283" i="11"/>
  <c r="EO283" i="11"/>
  <c r="HH283" i="11"/>
  <c r="DD283" i="11"/>
  <c r="BT283" i="11"/>
  <c r="AJ283" i="11"/>
  <c r="FX282" i="11"/>
  <c r="EO282" i="11"/>
  <c r="HH282" i="11"/>
  <c r="DD282" i="11"/>
  <c r="BT282" i="11"/>
  <c r="AJ282" i="11"/>
  <c r="FX281" i="11"/>
  <c r="EO281" i="11"/>
  <c r="HH281" i="11"/>
  <c r="DD281" i="11"/>
  <c r="BT281" i="11"/>
  <c r="AJ281" i="11"/>
  <c r="FX280" i="11"/>
  <c r="EO280" i="11"/>
  <c r="HH280" i="11"/>
  <c r="DD280" i="11"/>
  <c r="BT280" i="11"/>
  <c r="AJ280" i="11"/>
  <c r="FX279" i="11"/>
  <c r="EO279" i="11"/>
  <c r="HH279" i="11"/>
  <c r="DD279" i="11"/>
  <c r="BT279" i="11"/>
  <c r="AJ279" i="11"/>
  <c r="FX278" i="11"/>
  <c r="EO278" i="11"/>
  <c r="HH278" i="11"/>
  <c r="DD278" i="11"/>
  <c r="BT278" i="11"/>
  <c r="AJ278" i="11"/>
  <c r="FX277" i="11"/>
  <c r="EO277" i="11"/>
  <c r="HH277" i="11"/>
  <c r="DD277" i="11"/>
  <c r="BT277" i="11"/>
  <c r="AJ277" i="11"/>
  <c r="FX276" i="11"/>
  <c r="EO276" i="11"/>
  <c r="HH276" i="11"/>
  <c r="DD276" i="11"/>
  <c r="BT276" i="11"/>
  <c r="AJ276" i="11"/>
  <c r="FX275" i="11"/>
  <c r="EO275" i="11"/>
  <c r="HH275" i="11"/>
  <c r="DD275" i="11"/>
  <c r="BT275" i="11"/>
  <c r="AJ275" i="11"/>
  <c r="FX274" i="11"/>
  <c r="EO274" i="11"/>
  <c r="HH274" i="11"/>
  <c r="DD274" i="11"/>
  <c r="BT274" i="11"/>
  <c r="AJ274" i="11"/>
  <c r="FX273" i="11"/>
  <c r="EO273" i="11"/>
  <c r="HH273" i="11"/>
  <c r="DD273" i="11"/>
  <c r="BT273" i="11"/>
  <c r="AJ273" i="11"/>
  <c r="FX272" i="11"/>
  <c r="EO272" i="11"/>
  <c r="HH272" i="11"/>
  <c r="DD272" i="11"/>
  <c r="BT272" i="11"/>
  <c r="AJ272" i="11"/>
  <c r="FX271" i="11"/>
  <c r="EO271" i="11"/>
  <c r="HH271" i="11"/>
  <c r="DD271" i="11"/>
  <c r="BT271" i="11"/>
  <c r="AJ271" i="11"/>
  <c r="FX270" i="11"/>
  <c r="EO270" i="11"/>
  <c r="HH270" i="11"/>
  <c r="DD270" i="11"/>
  <c r="BT270" i="11"/>
  <c r="AJ270" i="11"/>
  <c r="FX269" i="11"/>
  <c r="EO269" i="11"/>
  <c r="HH269" i="11"/>
  <c r="DD269" i="11"/>
  <c r="BT269" i="11"/>
  <c r="AJ269" i="11"/>
  <c r="FX268" i="11"/>
  <c r="EO268" i="11"/>
  <c r="HH268" i="11"/>
  <c r="DD268" i="11"/>
  <c r="BT268" i="11"/>
  <c r="AJ268" i="11"/>
  <c r="FX267" i="11"/>
  <c r="EO267" i="11"/>
  <c r="HH267" i="11"/>
  <c r="DD267" i="11"/>
  <c r="BT267" i="11"/>
  <c r="AJ267" i="11"/>
  <c r="FX266" i="11"/>
  <c r="EO266" i="11"/>
  <c r="HH266" i="11"/>
  <c r="DD266" i="11"/>
  <c r="BT266" i="11"/>
  <c r="AJ266" i="11"/>
  <c r="FX265" i="11"/>
  <c r="EO265" i="11"/>
  <c r="HH265" i="11"/>
  <c r="DD265" i="11"/>
  <c r="BT265" i="11"/>
  <c r="AJ265" i="11"/>
  <c r="FX264" i="11"/>
  <c r="EO264" i="11"/>
  <c r="HH264" i="11"/>
  <c r="DD264" i="11"/>
  <c r="BT264" i="11"/>
  <c r="AJ264" i="11"/>
  <c r="FX263" i="11"/>
  <c r="EO263" i="11"/>
  <c r="HH263" i="11"/>
  <c r="DD263" i="11"/>
  <c r="BT263" i="11"/>
  <c r="AJ263" i="11"/>
  <c r="FX262" i="11"/>
  <c r="EO262" i="11"/>
  <c r="HH262" i="11"/>
  <c r="DD262" i="11"/>
  <c r="BT262" i="11"/>
  <c r="AJ262" i="11"/>
  <c r="FX261" i="11"/>
  <c r="EO261" i="11"/>
  <c r="HH261" i="11"/>
  <c r="DD261" i="11"/>
  <c r="BT261" i="11"/>
  <c r="AJ261" i="11"/>
  <c r="FX260" i="11"/>
  <c r="EO260" i="11"/>
  <c r="HH260" i="11"/>
  <c r="DD260" i="11"/>
  <c r="BT260" i="11"/>
  <c r="AJ260" i="11"/>
  <c r="FX259" i="11"/>
  <c r="EO259" i="11"/>
  <c r="HH259" i="11"/>
  <c r="DD259" i="11"/>
  <c r="BT259" i="11"/>
  <c r="AJ259" i="11"/>
  <c r="FX258" i="11"/>
  <c r="EO258" i="11"/>
  <c r="HH258" i="11"/>
  <c r="DD258" i="11"/>
  <c r="BT258" i="11"/>
  <c r="AJ258" i="11"/>
  <c r="FX257" i="11"/>
  <c r="EO257" i="11"/>
  <c r="HH257" i="11"/>
  <c r="DD257" i="11"/>
  <c r="BT257" i="11"/>
  <c r="AJ257" i="11"/>
  <c r="FX256" i="11"/>
  <c r="EO256" i="11"/>
  <c r="HH256" i="11"/>
  <c r="DD256" i="11"/>
  <c r="BT256" i="11"/>
  <c r="AJ256" i="11"/>
  <c r="FX255" i="11"/>
  <c r="EO255" i="11"/>
  <c r="HH255" i="11"/>
  <c r="DD255" i="11"/>
  <c r="BT255" i="11"/>
  <c r="AJ255" i="11"/>
  <c r="FX254" i="11"/>
  <c r="EO254" i="11"/>
  <c r="HH254" i="11"/>
  <c r="DD254" i="11"/>
  <c r="BT254" i="11"/>
  <c r="AJ254" i="11"/>
  <c r="FX253" i="11"/>
  <c r="EO253" i="11"/>
  <c r="HH253" i="11"/>
  <c r="DD253" i="11"/>
  <c r="BT253" i="11"/>
  <c r="AJ253" i="11"/>
  <c r="FX252" i="11"/>
  <c r="EO252" i="11"/>
  <c r="HH252" i="11"/>
  <c r="DD252" i="11"/>
  <c r="BT252" i="11"/>
  <c r="AJ252" i="11"/>
  <c r="FX251" i="11"/>
  <c r="EO251" i="11"/>
  <c r="HH251" i="11"/>
  <c r="DD251" i="11"/>
  <c r="BT251" i="11"/>
  <c r="AJ251" i="11"/>
  <c r="FX250" i="11"/>
  <c r="EO250" i="11"/>
  <c r="HH250" i="11"/>
  <c r="DD250" i="11"/>
  <c r="BT250" i="11"/>
  <c r="AJ250" i="11"/>
  <c r="FX249" i="11"/>
  <c r="EO249" i="11"/>
  <c r="HH249" i="11"/>
  <c r="DD249" i="11"/>
  <c r="BT249" i="11"/>
  <c r="AJ249" i="11"/>
  <c r="FX248" i="11"/>
  <c r="EO248" i="11"/>
  <c r="HH248" i="11"/>
  <c r="DD248" i="11"/>
  <c r="BT248" i="11"/>
  <c r="AJ248" i="11"/>
  <c r="FX247" i="11"/>
  <c r="EO247" i="11"/>
  <c r="HH247" i="11"/>
  <c r="DD247" i="11"/>
  <c r="BT247" i="11"/>
  <c r="AJ247" i="11"/>
  <c r="FX246" i="11"/>
  <c r="EO246" i="11"/>
  <c r="HH246" i="11"/>
  <c r="DD246" i="11"/>
  <c r="BT246" i="11"/>
  <c r="AJ246" i="11"/>
  <c r="FX245" i="11"/>
  <c r="EO245" i="11"/>
  <c r="HH245" i="11"/>
  <c r="DD245" i="11"/>
  <c r="BT245" i="11"/>
  <c r="AJ245" i="11"/>
  <c r="FX244" i="11"/>
  <c r="EO244" i="11"/>
  <c r="HH244" i="11"/>
  <c r="DD244" i="11"/>
  <c r="BT244" i="11"/>
  <c r="AJ244" i="11"/>
  <c r="FX243" i="11"/>
  <c r="EO243" i="11"/>
  <c r="HH243" i="11"/>
  <c r="DD243" i="11"/>
  <c r="BT243" i="11"/>
  <c r="AJ243" i="11"/>
  <c r="FX242" i="11"/>
  <c r="EO242" i="11"/>
  <c r="HH242" i="11"/>
  <c r="DD242" i="11"/>
  <c r="BT242" i="11"/>
  <c r="AJ242" i="11"/>
  <c r="FX241" i="11"/>
  <c r="EO241" i="11"/>
  <c r="HH241" i="11"/>
  <c r="DD241" i="11"/>
  <c r="BT241" i="11"/>
  <c r="AJ241" i="11"/>
  <c r="FX240" i="11"/>
  <c r="EO240" i="11"/>
  <c r="HH240" i="11"/>
  <c r="DD240" i="11"/>
  <c r="BT240" i="11"/>
  <c r="AJ240" i="11"/>
  <c r="FX239" i="11"/>
  <c r="EO239" i="11"/>
  <c r="HH239" i="11"/>
  <c r="DD239" i="11"/>
  <c r="BT239" i="11"/>
  <c r="AJ239" i="11"/>
  <c r="FX238" i="11"/>
  <c r="EO238" i="11"/>
  <c r="HH238" i="11"/>
  <c r="DD238" i="11"/>
  <c r="BT238" i="11"/>
  <c r="AJ238" i="11"/>
  <c r="FX237" i="11"/>
  <c r="EO237" i="11"/>
  <c r="HH237" i="11"/>
  <c r="DD237" i="11"/>
  <c r="BT237" i="11"/>
  <c r="AJ237" i="11"/>
  <c r="FX236" i="11"/>
  <c r="EO236" i="11"/>
  <c r="HH236" i="11"/>
  <c r="DD236" i="11"/>
  <c r="BT236" i="11"/>
  <c r="AJ236" i="11"/>
  <c r="FX235" i="11"/>
  <c r="EO235" i="11"/>
  <c r="HH235" i="11"/>
  <c r="DD235" i="11"/>
  <c r="BT235" i="11"/>
  <c r="AJ235" i="11"/>
  <c r="FX234" i="11"/>
  <c r="EO234" i="11"/>
  <c r="HH234" i="11"/>
  <c r="DD234" i="11"/>
  <c r="BT234" i="11"/>
  <c r="AJ234" i="11"/>
  <c r="FX233" i="11"/>
  <c r="EO233" i="11"/>
  <c r="HH233" i="11"/>
  <c r="DD233" i="11"/>
  <c r="BT233" i="11"/>
  <c r="AJ233" i="11"/>
  <c r="FX232" i="11"/>
  <c r="EO232" i="11"/>
  <c r="HH232" i="11"/>
  <c r="DD232" i="11"/>
  <c r="BT232" i="11"/>
  <c r="AJ232" i="11"/>
  <c r="FX231" i="11"/>
  <c r="EO231" i="11"/>
  <c r="HH231" i="11"/>
  <c r="DD231" i="11"/>
  <c r="BT231" i="11"/>
  <c r="AJ231" i="11"/>
  <c r="FX230" i="11"/>
  <c r="EO230" i="11"/>
  <c r="HH230" i="11"/>
  <c r="DD230" i="11"/>
  <c r="BT230" i="11"/>
  <c r="AJ230" i="11"/>
  <c r="FX229" i="11"/>
  <c r="EO229" i="11"/>
  <c r="HH229" i="11"/>
  <c r="DD229" i="11"/>
  <c r="BT229" i="11"/>
  <c r="AJ229" i="11"/>
  <c r="FX228" i="11"/>
  <c r="EO228" i="11"/>
  <c r="HH228" i="11"/>
  <c r="DD228" i="11"/>
  <c r="BT228" i="11"/>
  <c r="AJ228" i="11"/>
  <c r="FX227" i="11"/>
  <c r="EO227" i="11"/>
  <c r="HH227" i="11"/>
  <c r="DD227" i="11"/>
  <c r="BT227" i="11"/>
  <c r="AJ227" i="11"/>
  <c r="FX226" i="11"/>
  <c r="EO226" i="11"/>
  <c r="HH226" i="11"/>
  <c r="DD226" i="11"/>
  <c r="BT226" i="11"/>
  <c r="AJ226" i="11"/>
  <c r="FX225" i="11"/>
  <c r="EO225" i="11"/>
  <c r="HH225" i="11"/>
  <c r="DD225" i="11"/>
  <c r="BT225" i="11"/>
  <c r="AJ225" i="11"/>
  <c r="FX224" i="11"/>
  <c r="EO224" i="11"/>
  <c r="HH224" i="11"/>
  <c r="DD224" i="11"/>
  <c r="BT224" i="11"/>
  <c r="AJ224" i="11"/>
  <c r="FX223" i="11"/>
  <c r="EO223" i="11"/>
  <c r="HH223" i="11"/>
  <c r="DD223" i="11"/>
  <c r="BT223" i="11"/>
  <c r="AJ223" i="11"/>
  <c r="FX222" i="11"/>
  <c r="EO222" i="11"/>
  <c r="HH222" i="11"/>
  <c r="DD222" i="11"/>
  <c r="BT222" i="11"/>
  <c r="AJ222" i="11"/>
  <c r="FX221" i="11"/>
  <c r="EO221" i="11"/>
  <c r="HH221" i="11"/>
  <c r="DD221" i="11"/>
  <c r="BT221" i="11"/>
  <c r="AJ221" i="11"/>
  <c r="FX220" i="11"/>
  <c r="EO220" i="11"/>
  <c r="HH220" i="11"/>
  <c r="DD220" i="11"/>
  <c r="BT220" i="11"/>
  <c r="AJ220" i="11"/>
  <c r="FX219" i="11"/>
  <c r="EO219" i="11"/>
  <c r="HH219" i="11"/>
  <c r="DD219" i="11"/>
  <c r="BT219" i="11"/>
  <c r="AJ219" i="11"/>
  <c r="FX218" i="11"/>
  <c r="EO218" i="11"/>
  <c r="HH218" i="11"/>
  <c r="DD218" i="11"/>
  <c r="BT218" i="11"/>
  <c r="AJ218" i="11"/>
  <c r="FX217" i="11"/>
  <c r="EO217" i="11"/>
  <c r="HH217" i="11"/>
  <c r="DD217" i="11"/>
  <c r="BT217" i="11"/>
  <c r="AJ217" i="11"/>
  <c r="FX216" i="11"/>
  <c r="EO216" i="11"/>
  <c r="HH216" i="11"/>
  <c r="DD216" i="11"/>
  <c r="BT216" i="11"/>
  <c r="AJ216" i="11"/>
  <c r="FX215" i="11"/>
  <c r="EO215" i="11"/>
  <c r="HH215" i="11"/>
  <c r="DD215" i="11"/>
  <c r="BT215" i="11"/>
  <c r="AJ215" i="11"/>
  <c r="FX214" i="11"/>
  <c r="EO214" i="11"/>
  <c r="HH214" i="11"/>
  <c r="DD214" i="11"/>
  <c r="BT214" i="11"/>
  <c r="AJ214" i="11"/>
  <c r="FX213" i="11"/>
  <c r="EO213" i="11"/>
  <c r="HH213" i="11"/>
  <c r="DD213" i="11"/>
  <c r="BT213" i="11"/>
  <c r="AJ213" i="11"/>
  <c r="FX212" i="11"/>
  <c r="EO212" i="11"/>
  <c r="HH212" i="11"/>
  <c r="DD212" i="11"/>
  <c r="BT212" i="11"/>
  <c r="AJ212" i="11"/>
  <c r="FX211" i="11"/>
  <c r="EO211" i="11"/>
  <c r="HH211" i="11"/>
  <c r="DD211" i="11"/>
  <c r="BT211" i="11"/>
  <c r="AJ211" i="11"/>
  <c r="FX210" i="11"/>
  <c r="EO210" i="11"/>
  <c r="HH210" i="11"/>
  <c r="DD210" i="11"/>
  <c r="BT210" i="11"/>
  <c r="AJ210" i="11"/>
  <c r="FX209" i="11"/>
  <c r="EO209" i="11"/>
  <c r="HH209" i="11"/>
  <c r="DD209" i="11"/>
  <c r="BT209" i="11"/>
  <c r="AJ209" i="11"/>
  <c r="FX208" i="11"/>
  <c r="EO208" i="11"/>
  <c r="HH208" i="11"/>
  <c r="DD208" i="11"/>
  <c r="BT208" i="11"/>
  <c r="AJ208" i="11"/>
  <c r="FX207" i="11"/>
  <c r="EO207" i="11"/>
  <c r="HH207" i="11"/>
  <c r="DD207" i="11"/>
  <c r="BT207" i="11"/>
  <c r="AJ207" i="11"/>
  <c r="FX206" i="11"/>
  <c r="EO206" i="11"/>
  <c r="HH206" i="11"/>
  <c r="DD206" i="11"/>
  <c r="BT206" i="11"/>
  <c r="AJ206" i="11"/>
  <c r="FX205" i="11"/>
  <c r="EO205" i="11"/>
  <c r="HH205" i="11"/>
  <c r="DD205" i="11"/>
  <c r="BT205" i="11"/>
  <c r="AJ205" i="11"/>
  <c r="FX204" i="11"/>
  <c r="EO204" i="11"/>
  <c r="HH204" i="11"/>
  <c r="DD204" i="11"/>
  <c r="BT204" i="11"/>
  <c r="AJ204" i="11"/>
  <c r="FX203" i="11"/>
  <c r="EO203" i="11"/>
  <c r="HH203" i="11"/>
  <c r="DD203" i="11"/>
  <c r="BT203" i="11"/>
  <c r="AJ203" i="11"/>
  <c r="FX202" i="11"/>
  <c r="EO202" i="11"/>
  <c r="HH202" i="11"/>
  <c r="DD202" i="11"/>
  <c r="BT202" i="11"/>
  <c r="AJ202" i="11"/>
  <c r="FX201" i="11"/>
  <c r="EO201" i="11"/>
  <c r="HH201" i="11"/>
  <c r="DD201" i="11"/>
  <c r="BT201" i="11"/>
  <c r="AJ201" i="11"/>
  <c r="FX200" i="11"/>
  <c r="EO200" i="11"/>
  <c r="HH200" i="11"/>
  <c r="DD200" i="11"/>
  <c r="BT200" i="11"/>
  <c r="AJ200" i="11"/>
  <c r="FX199" i="11"/>
  <c r="EO199" i="11"/>
  <c r="HH199" i="11"/>
  <c r="DD199" i="11"/>
  <c r="BT199" i="11"/>
  <c r="AJ199" i="11"/>
  <c r="FX198" i="11"/>
  <c r="EO198" i="11"/>
  <c r="HH198" i="11"/>
  <c r="DD198" i="11"/>
  <c r="BT198" i="11"/>
  <c r="AJ198" i="11"/>
  <c r="FX197" i="11"/>
  <c r="EO197" i="11"/>
  <c r="HH197" i="11"/>
  <c r="DD197" i="11"/>
  <c r="BT197" i="11"/>
  <c r="AJ197" i="11"/>
  <c r="FX196" i="11"/>
  <c r="EO196" i="11"/>
  <c r="HH196" i="11"/>
  <c r="DD196" i="11"/>
  <c r="BT196" i="11"/>
  <c r="AJ196" i="11"/>
  <c r="FX195" i="11"/>
  <c r="EO195" i="11"/>
  <c r="HH195" i="11"/>
  <c r="DD195" i="11"/>
  <c r="BT195" i="11"/>
  <c r="AJ195" i="11"/>
  <c r="FX194" i="11"/>
  <c r="EO194" i="11"/>
  <c r="HH194" i="11"/>
  <c r="DD194" i="11"/>
  <c r="BT194" i="11"/>
  <c r="AJ194" i="11"/>
  <c r="FX193" i="11"/>
  <c r="EO193" i="11"/>
  <c r="HH193" i="11"/>
  <c r="DD193" i="11"/>
  <c r="BT193" i="11"/>
  <c r="AJ193" i="11"/>
  <c r="FX192" i="11"/>
  <c r="EO192" i="11"/>
  <c r="HH192" i="11"/>
  <c r="DD192" i="11"/>
  <c r="BT192" i="11"/>
  <c r="AJ192" i="11"/>
  <c r="FX191" i="11"/>
  <c r="EO191" i="11"/>
  <c r="HH191" i="11"/>
  <c r="DD191" i="11"/>
  <c r="BT191" i="11"/>
  <c r="AJ191" i="11"/>
  <c r="FX190" i="11"/>
  <c r="EO190" i="11"/>
  <c r="HH190" i="11"/>
  <c r="DD190" i="11"/>
  <c r="BT190" i="11"/>
  <c r="AJ190" i="11"/>
  <c r="FX189" i="11"/>
  <c r="EO189" i="11"/>
  <c r="HH189" i="11"/>
  <c r="DD189" i="11"/>
  <c r="BT189" i="11"/>
  <c r="AJ189" i="11"/>
  <c r="FX188" i="11"/>
  <c r="EO188" i="11"/>
  <c r="HH188" i="11"/>
  <c r="DD188" i="11"/>
  <c r="BT188" i="11"/>
  <c r="AJ188" i="11"/>
  <c r="FX187" i="11"/>
  <c r="EO187" i="11"/>
  <c r="HH187" i="11"/>
  <c r="DD187" i="11"/>
  <c r="BT187" i="11"/>
  <c r="AJ187" i="11"/>
  <c r="FX186" i="11"/>
  <c r="EO186" i="11"/>
  <c r="HH186" i="11"/>
  <c r="DD186" i="11"/>
  <c r="BT186" i="11"/>
  <c r="AJ186" i="11"/>
  <c r="FX185" i="11"/>
  <c r="EO185" i="11"/>
  <c r="HH185" i="11"/>
  <c r="DD185" i="11"/>
  <c r="BT185" i="11"/>
  <c r="AJ185" i="11"/>
  <c r="FX184" i="11"/>
  <c r="EO184" i="11"/>
  <c r="HH184" i="11"/>
  <c r="DD184" i="11"/>
  <c r="BT184" i="11"/>
  <c r="AJ184" i="11"/>
  <c r="FX183" i="11"/>
  <c r="EO183" i="11"/>
  <c r="HH183" i="11"/>
  <c r="DD183" i="11"/>
  <c r="BT183" i="11"/>
  <c r="AJ183" i="11"/>
  <c r="FX182" i="11"/>
  <c r="EO182" i="11"/>
  <c r="HH182" i="11"/>
  <c r="DD182" i="11"/>
  <c r="BT182" i="11"/>
  <c r="AJ182" i="11"/>
  <c r="FX181" i="11"/>
  <c r="EO181" i="11"/>
  <c r="HH181" i="11"/>
  <c r="DD181" i="11"/>
  <c r="BT181" i="11"/>
  <c r="AJ181" i="11"/>
  <c r="FX180" i="11"/>
  <c r="EO180" i="11"/>
  <c r="HH180" i="11"/>
  <c r="DD180" i="11"/>
  <c r="BT180" i="11"/>
  <c r="AJ180" i="11"/>
  <c r="FX179" i="11"/>
  <c r="EO179" i="11"/>
  <c r="HH179" i="11"/>
  <c r="DD179" i="11"/>
  <c r="BT179" i="11"/>
  <c r="AJ179" i="11"/>
  <c r="FX178" i="11"/>
  <c r="EO178" i="11"/>
  <c r="HH178" i="11"/>
  <c r="DD178" i="11"/>
  <c r="BT178" i="11"/>
  <c r="AJ178" i="11"/>
  <c r="FX177" i="11"/>
  <c r="EO177" i="11"/>
  <c r="HH177" i="11"/>
  <c r="DD177" i="11"/>
  <c r="BT177" i="11"/>
  <c r="AJ177" i="11"/>
  <c r="FX176" i="11"/>
  <c r="EO176" i="11"/>
  <c r="HH176" i="11"/>
  <c r="DD176" i="11"/>
  <c r="BT176" i="11"/>
  <c r="AJ176" i="11"/>
  <c r="FX175" i="11"/>
  <c r="EO175" i="11"/>
  <c r="HH175" i="11"/>
  <c r="DD175" i="11"/>
  <c r="BT175" i="11"/>
  <c r="AJ175" i="11"/>
  <c r="FX174" i="11"/>
  <c r="EO174" i="11"/>
  <c r="HH174" i="11"/>
  <c r="DD174" i="11"/>
  <c r="BT174" i="11"/>
  <c r="AJ174" i="11"/>
  <c r="FX173" i="11"/>
  <c r="EO173" i="11"/>
  <c r="HH173" i="11"/>
  <c r="DD173" i="11"/>
  <c r="BT173" i="11"/>
  <c r="AJ173" i="11"/>
  <c r="FX172" i="11"/>
  <c r="EO172" i="11"/>
  <c r="HH172" i="11"/>
  <c r="DD172" i="11"/>
  <c r="BT172" i="11"/>
  <c r="AJ172" i="11"/>
  <c r="FX171" i="11"/>
  <c r="EO171" i="11"/>
  <c r="HH171" i="11"/>
  <c r="DD171" i="11"/>
  <c r="BT171" i="11"/>
  <c r="AJ171" i="11"/>
  <c r="FX170" i="11"/>
  <c r="EO170" i="11"/>
  <c r="HH170" i="11"/>
  <c r="DD170" i="11"/>
  <c r="BT170" i="11"/>
  <c r="AJ170" i="11"/>
  <c r="FX169" i="11"/>
  <c r="EO169" i="11"/>
  <c r="HH169" i="11"/>
  <c r="DD169" i="11"/>
  <c r="BT169" i="11"/>
  <c r="AJ169" i="11"/>
  <c r="FX168" i="11"/>
  <c r="EO168" i="11"/>
  <c r="HH168" i="11"/>
  <c r="DD168" i="11"/>
  <c r="BT168" i="11"/>
  <c r="AJ168" i="11"/>
  <c r="FX167" i="11"/>
  <c r="EO167" i="11"/>
  <c r="HH167" i="11"/>
  <c r="DD167" i="11"/>
  <c r="BT167" i="11"/>
  <c r="AJ167" i="11"/>
  <c r="FX166" i="11"/>
  <c r="EO166" i="11"/>
  <c r="HH166" i="11"/>
  <c r="DD166" i="11"/>
  <c r="BT166" i="11"/>
  <c r="AJ166" i="11"/>
  <c r="FX165" i="11"/>
  <c r="EO165" i="11"/>
  <c r="HH165" i="11"/>
  <c r="DD165" i="11"/>
  <c r="BT165" i="11"/>
  <c r="AJ165" i="11"/>
  <c r="FX164" i="11"/>
  <c r="EO164" i="11"/>
  <c r="HH164" i="11"/>
  <c r="DD164" i="11"/>
  <c r="BT164" i="11"/>
  <c r="AJ164" i="11"/>
  <c r="FX163" i="11"/>
  <c r="EO163" i="11"/>
  <c r="HH163" i="11"/>
  <c r="DD163" i="11"/>
  <c r="BT163" i="11"/>
  <c r="AJ163" i="11"/>
  <c r="FX162" i="11"/>
  <c r="EO162" i="11"/>
  <c r="HH162" i="11"/>
  <c r="DD162" i="11"/>
  <c r="BT162" i="11"/>
  <c r="AJ162" i="11"/>
  <c r="FX161" i="11"/>
  <c r="EO161" i="11"/>
  <c r="HH161" i="11"/>
  <c r="DD161" i="11"/>
  <c r="BT161" i="11"/>
  <c r="AJ161" i="11"/>
  <c r="FX160" i="11"/>
  <c r="EO160" i="11"/>
  <c r="HH160" i="11"/>
  <c r="DD160" i="11"/>
  <c r="BT160" i="11"/>
  <c r="AJ160" i="11"/>
  <c r="FX159" i="11"/>
  <c r="EO159" i="11"/>
  <c r="HH159" i="11"/>
  <c r="DD159" i="11"/>
  <c r="BT159" i="11"/>
  <c r="AJ159" i="11"/>
  <c r="FX158" i="11"/>
  <c r="EO158" i="11"/>
  <c r="HH158" i="11"/>
  <c r="DD158" i="11"/>
  <c r="BT158" i="11"/>
  <c r="AJ158" i="11"/>
  <c r="FX157" i="11"/>
  <c r="EO157" i="11"/>
  <c r="HH157" i="11"/>
  <c r="DD157" i="11"/>
  <c r="BT157" i="11"/>
  <c r="AJ157" i="11"/>
  <c r="FX156" i="11"/>
  <c r="EO156" i="11"/>
  <c r="HH156" i="11"/>
  <c r="DD156" i="11"/>
  <c r="BT156" i="11"/>
  <c r="AJ156" i="11"/>
  <c r="FX155" i="11"/>
  <c r="EO155" i="11"/>
  <c r="HH155" i="11"/>
  <c r="DD155" i="11"/>
  <c r="BT155" i="11"/>
  <c r="AJ155" i="11"/>
  <c r="FX154" i="11"/>
  <c r="EO154" i="11"/>
  <c r="HH154" i="11"/>
  <c r="DD154" i="11"/>
  <c r="BT154" i="11"/>
  <c r="AJ154" i="11"/>
  <c r="FX153" i="11"/>
  <c r="EO153" i="11"/>
  <c r="HH153" i="11"/>
  <c r="DD153" i="11"/>
  <c r="BT153" i="11"/>
  <c r="AJ153" i="11"/>
  <c r="FX152" i="11"/>
  <c r="EO152" i="11"/>
  <c r="HH152" i="11"/>
  <c r="DD152" i="11"/>
  <c r="BT152" i="11"/>
  <c r="AJ152" i="11"/>
  <c r="FX151" i="11"/>
  <c r="EO151" i="11"/>
  <c r="HH151" i="11"/>
  <c r="DD151" i="11"/>
  <c r="BT151" i="11"/>
  <c r="AJ151" i="11"/>
  <c r="FX150" i="11"/>
  <c r="EO150" i="11"/>
  <c r="HH150" i="11"/>
  <c r="DD150" i="11"/>
  <c r="BT150" i="11"/>
  <c r="AJ150" i="11"/>
  <c r="FX149" i="11"/>
  <c r="EO149" i="11"/>
  <c r="HH149" i="11"/>
  <c r="DD149" i="11"/>
  <c r="BT149" i="11"/>
  <c r="AJ149" i="11"/>
  <c r="FX148" i="11"/>
  <c r="EO148" i="11"/>
  <c r="HH148" i="11"/>
  <c r="DD148" i="11"/>
  <c r="BT148" i="11"/>
  <c r="AJ148" i="11"/>
  <c r="FX147" i="11"/>
  <c r="EO147" i="11"/>
  <c r="HH147" i="11"/>
  <c r="DD147" i="11"/>
  <c r="BT147" i="11"/>
  <c r="AJ147" i="11"/>
  <c r="FX146" i="11"/>
  <c r="EO146" i="11"/>
  <c r="HH146" i="11"/>
  <c r="DD146" i="11"/>
  <c r="BT146" i="11"/>
  <c r="AJ146" i="11"/>
  <c r="FX145" i="11"/>
  <c r="EO145" i="11"/>
  <c r="HH145" i="11"/>
  <c r="DD145" i="11"/>
  <c r="BT145" i="11"/>
  <c r="AJ145" i="11"/>
  <c r="FX144" i="11"/>
  <c r="EO144" i="11"/>
  <c r="HH144" i="11"/>
  <c r="DD144" i="11"/>
  <c r="BT144" i="11"/>
  <c r="AJ144" i="11"/>
  <c r="FX143" i="11"/>
  <c r="EO143" i="11"/>
  <c r="HH143" i="11"/>
  <c r="DD143" i="11"/>
  <c r="BT143" i="11"/>
  <c r="AJ143" i="11"/>
  <c r="FX142" i="11"/>
  <c r="EO142" i="11"/>
  <c r="HH142" i="11"/>
  <c r="DD142" i="11"/>
  <c r="BT142" i="11"/>
  <c r="AJ142" i="11"/>
  <c r="FX141" i="11"/>
  <c r="EO141" i="11"/>
  <c r="HH141" i="11"/>
  <c r="DD141" i="11"/>
  <c r="BT141" i="11"/>
  <c r="AJ141" i="11"/>
  <c r="FX140" i="11"/>
  <c r="EO140" i="11"/>
  <c r="HH140" i="11"/>
  <c r="DD140" i="11"/>
  <c r="BT140" i="11"/>
  <c r="AJ140" i="11"/>
  <c r="FX139" i="11"/>
  <c r="EO139" i="11"/>
  <c r="HH139" i="11"/>
  <c r="DD139" i="11"/>
  <c r="BT139" i="11"/>
  <c r="AJ139" i="11"/>
  <c r="FX138" i="11"/>
  <c r="EO138" i="11"/>
  <c r="HH138" i="11"/>
  <c r="DD138" i="11"/>
  <c r="BT138" i="11"/>
  <c r="AJ138" i="11"/>
  <c r="FX137" i="11"/>
  <c r="EO137" i="11"/>
  <c r="HH137" i="11"/>
  <c r="DD137" i="11"/>
  <c r="BT137" i="11"/>
  <c r="AJ137" i="11"/>
  <c r="FX136" i="11"/>
  <c r="EO136" i="11"/>
  <c r="HH136" i="11"/>
  <c r="DD136" i="11"/>
  <c r="BT136" i="11"/>
  <c r="AJ136" i="11"/>
  <c r="FX135" i="11"/>
  <c r="EO135" i="11"/>
  <c r="HH135" i="11"/>
  <c r="DD135" i="11"/>
  <c r="BT135" i="11"/>
  <c r="AJ135" i="11"/>
  <c r="FX134" i="11"/>
  <c r="EO134" i="11"/>
  <c r="HH134" i="11"/>
  <c r="DD134" i="11"/>
  <c r="BT134" i="11"/>
  <c r="AJ134" i="11"/>
  <c r="FX133" i="11"/>
  <c r="EO133" i="11"/>
  <c r="HH133" i="11"/>
  <c r="DD133" i="11"/>
  <c r="BT133" i="11"/>
  <c r="AJ133" i="11"/>
  <c r="FX132" i="11"/>
  <c r="EO132" i="11"/>
  <c r="HH132" i="11"/>
  <c r="DD132" i="11"/>
  <c r="BT132" i="11"/>
  <c r="AJ132" i="11"/>
  <c r="FX131" i="11"/>
  <c r="EO131" i="11"/>
  <c r="HH131" i="11"/>
  <c r="DD131" i="11"/>
  <c r="BT131" i="11"/>
  <c r="AJ131" i="11"/>
  <c r="FX130" i="11"/>
  <c r="EO130" i="11"/>
  <c r="HH130" i="11"/>
  <c r="DD130" i="11"/>
  <c r="BT130" i="11"/>
  <c r="AJ130" i="11"/>
  <c r="FX129" i="11"/>
  <c r="EO129" i="11"/>
  <c r="HH129" i="11"/>
  <c r="DD129" i="11"/>
  <c r="BT129" i="11"/>
  <c r="AJ129" i="11"/>
  <c r="FX128" i="11"/>
  <c r="EO128" i="11"/>
  <c r="HH128" i="11"/>
  <c r="DD128" i="11"/>
  <c r="BT128" i="11"/>
  <c r="AJ128" i="11"/>
  <c r="FX127" i="11"/>
  <c r="EO127" i="11"/>
  <c r="HH127" i="11"/>
  <c r="DD127" i="11"/>
  <c r="BT127" i="11"/>
  <c r="AJ127" i="11"/>
  <c r="FX126" i="11"/>
  <c r="EO126" i="11"/>
  <c r="HH126" i="11"/>
  <c r="DD126" i="11"/>
  <c r="BT126" i="11"/>
  <c r="AJ126" i="11"/>
  <c r="FX125" i="11"/>
  <c r="EO125" i="11"/>
  <c r="HH125" i="11"/>
  <c r="DD125" i="11"/>
  <c r="BT125" i="11"/>
  <c r="AJ125" i="11"/>
  <c r="FX124" i="11"/>
  <c r="EO124" i="11"/>
  <c r="HH124" i="11"/>
  <c r="DD124" i="11"/>
  <c r="BT124" i="11"/>
  <c r="AJ124" i="11"/>
  <c r="FX123" i="11"/>
  <c r="EO123" i="11"/>
  <c r="HH123" i="11"/>
  <c r="DD123" i="11"/>
  <c r="BT123" i="11"/>
  <c r="AJ123" i="11"/>
  <c r="FX122" i="11"/>
  <c r="EO122" i="11"/>
  <c r="HH122" i="11"/>
  <c r="DD122" i="11"/>
  <c r="BT122" i="11"/>
  <c r="AJ122" i="11"/>
  <c r="FX121" i="11"/>
  <c r="EO121" i="11"/>
  <c r="HH121" i="11"/>
  <c r="DD121" i="11"/>
  <c r="BT121" i="11"/>
  <c r="AJ121" i="11"/>
  <c r="FX120" i="11"/>
  <c r="EO120" i="11"/>
  <c r="HH120" i="11"/>
  <c r="DD120" i="11"/>
  <c r="BT120" i="11"/>
  <c r="AJ120" i="11"/>
  <c r="FX119" i="11"/>
  <c r="EO119" i="11"/>
  <c r="HH119" i="11"/>
  <c r="DD119" i="11"/>
  <c r="BT119" i="11"/>
  <c r="AJ119" i="11"/>
  <c r="FX118" i="11"/>
  <c r="EO118" i="11"/>
  <c r="HH118" i="11"/>
  <c r="DD118" i="11"/>
  <c r="BT118" i="11"/>
  <c r="AJ118" i="11"/>
  <c r="FX117" i="11"/>
  <c r="EO117" i="11"/>
  <c r="HH117" i="11"/>
  <c r="DD117" i="11"/>
  <c r="BT117" i="11"/>
  <c r="AJ117" i="11"/>
  <c r="FX116" i="11"/>
  <c r="EO116" i="11"/>
  <c r="HH116" i="11"/>
  <c r="DD116" i="11"/>
  <c r="BT116" i="11"/>
  <c r="AJ116" i="11"/>
  <c r="FX115" i="11"/>
  <c r="EO115" i="11"/>
  <c r="HH115" i="11"/>
  <c r="DD115" i="11"/>
  <c r="BT115" i="11"/>
  <c r="AJ115" i="11"/>
  <c r="FX114" i="11"/>
  <c r="EO114" i="11"/>
  <c r="HH114" i="11"/>
  <c r="DD114" i="11"/>
  <c r="BT114" i="11"/>
  <c r="AJ114" i="11"/>
  <c r="FX113" i="11"/>
  <c r="EO113" i="11"/>
  <c r="HH113" i="11"/>
  <c r="DD113" i="11"/>
  <c r="BT113" i="11"/>
  <c r="AJ113" i="11"/>
  <c r="FX112" i="11"/>
  <c r="EO112" i="11"/>
  <c r="HH112" i="11"/>
  <c r="DD112" i="11"/>
  <c r="BT112" i="11"/>
  <c r="AJ112" i="11"/>
  <c r="FX111" i="11"/>
  <c r="EO111" i="11"/>
  <c r="HH111" i="11"/>
  <c r="DD111" i="11"/>
  <c r="BT111" i="11"/>
  <c r="AJ111" i="11"/>
  <c r="FX110" i="11"/>
  <c r="EO110" i="11"/>
  <c r="HH110" i="11"/>
  <c r="DD110" i="11"/>
  <c r="BT110" i="11"/>
  <c r="AJ110" i="11"/>
  <c r="FX109" i="11"/>
  <c r="EO109" i="11"/>
  <c r="HH109" i="11"/>
  <c r="DD109" i="11"/>
  <c r="BT109" i="11"/>
  <c r="AJ109" i="11"/>
  <c r="FX108" i="11"/>
  <c r="EO108" i="11"/>
  <c r="HH108" i="11"/>
  <c r="DD108" i="11"/>
  <c r="BT108" i="11"/>
  <c r="AJ108" i="11"/>
  <c r="FX107" i="11"/>
  <c r="EO107" i="11"/>
  <c r="HH107" i="11"/>
  <c r="DD107" i="11"/>
  <c r="BT107" i="11"/>
  <c r="AJ107" i="11"/>
  <c r="FX106" i="11"/>
  <c r="EO106" i="11"/>
  <c r="HH106" i="11"/>
  <c r="DD106" i="11"/>
  <c r="BT106" i="11"/>
  <c r="AJ106" i="11"/>
  <c r="FX105" i="11"/>
  <c r="EO105" i="11"/>
  <c r="HH105" i="11"/>
  <c r="DD105" i="11"/>
  <c r="BT105" i="11"/>
  <c r="AJ105" i="11"/>
  <c r="FX104" i="11"/>
  <c r="EO104" i="11"/>
  <c r="HH104" i="11"/>
  <c r="DD104" i="11"/>
  <c r="BT104" i="11"/>
  <c r="AJ104" i="11"/>
  <c r="FX103" i="11"/>
  <c r="EO103" i="11"/>
  <c r="HH103" i="11"/>
  <c r="DD103" i="11"/>
  <c r="BT103" i="11"/>
  <c r="AJ103" i="11"/>
  <c r="FX102" i="11"/>
  <c r="EO102" i="11"/>
  <c r="HH102" i="11"/>
  <c r="DD102" i="11"/>
  <c r="BT102" i="11"/>
  <c r="AJ102" i="11"/>
  <c r="FX101" i="11"/>
  <c r="EO101" i="11"/>
  <c r="HH101" i="11"/>
  <c r="DD101" i="11"/>
  <c r="BT101" i="11"/>
  <c r="AJ101" i="11"/>
  <c r="FX100" i="11"/>
  <c r="EO100" i="11"/>
  <c r="HH100" i="11"/>
  <c r="DD100" i="11"/>
  <c r="BT100" i="11"/>
  <c r="AJ100" i="11"/>
  <c r="FX99" i="11"/>
  <c r="EO99" i="11"/>
  <c r="HH99" i="11"/>
  <c r="DD99" i="11"/>
  <c r="BT99" i="11"/>
  <c r="AJ99" i="11"/>
  <c r="FX98" i="11"/>
  <c r="EO98" i="11"/>
  <c r="HH98" i="11"/>
  <c r="DD98" i="11"/>
  <c r="BT98" i="11"/>
  <c r="AJ98" i="11"/>
  <c r="FX97" i="11"/>
  <c r="EO97" i="11"/>
  <c r="HH97" i="11"/>
  <c r="DD97" i="11"/>
  <c r="BT97" i="11"/>
  <c r="AJ97" i="11"/>
  <c r="FX96" i="11"/>
  <c r="EO96" i="11"/>
  <c r="HH96" i="11"/>
  <c r="DD96" i="11"/>
  <c r="BT96" i="11"/>
  <c r="AJ96" i="11"/>
  <c r="FX95" i="11"/>
  <c r="EO95" i="11"/>
  <c r="HH95" i="11"/>
  <c r="DD95" i="11"/>
  <c r="BT95" i="11"/>
  <c r="AJ95" i="11"/>
  <c r="FX94" i="11"/>
  <c r="EO94" i="11"/>
  <c r="HH94" i="11"/>
  <c r="DD94" i="11"/>
  <c r="BT94" i="11"/>
  <c r="AJ94" i="11"/>
  <c r="FX93" i="11"/>
  <c r="EO93" i="11"/>
  <c r="HH93" i="11"/>
  <c r="DD93" i="11"/>
  <c r="BT93" i="11"/>
  <c r="AJ93" i="11"/>
  <c r="FX92" i="11"/>
  <c r="EO92" i="11"/>
  <c r="HH92" i="11"/>
  <c r="DD92" i="11"/>
  <c r="BT92" i="11"/>
  <c r="AJ92" i="11"/>
  <c r="FX91" i="11"/>
  <c r="EO91" i="11"/>
  <c r="HH91" i="11"/>
  <c r="DD91" i="11"/>
  <c r="BT91" i="11"/>
  <c r="AJ91" i="11"/>
  <c r="FX90" i="11"/>
  <c r="EO90" i="11"/>
  <c r="HH90" i="11"/>
  <c r="DD90" i="11"/>
  <c r="BT90" i="11"/>
  <c r="AJ90" i="11"/>
  <c r="FX89" i="11"/>
  <c r="EO89" i="11"/>
  <c r="HH89" i="11"/>
  <c r="DD89" i="11"/>
  <c r="BT89" i="11"/>
  <c r="AJ89" i="11"/>
  <c r="FX88" i="11"/>
  <c r="EO88" i="11"/>
  <c r="HH88" i="11"/>
  <c r="DD88" i="11"/>
  <c r="BT88" i="11"/>
  <c r="AJ88" i="11"/>
  <c r="FX87" i="11"/>
  <c r="EO87" i="11"/>
  <c r="HH87" i="11"/>
  <c r="DD87" i="11"/>
  <c r="BT87" i="11"/>
  <c r="AJ87" i="11"/>
  <c r="FX86" i="11"/>
  <c r="EO86" i="11"/>
  <c r="HH86" i="11"/>
  <c r="DD86" i="11"/>
  <c r="BT86" i="11"/>
  <c r="AJ86" i="11"/>
  <c r="FX85" i="11"/>
  <c r="EO85" i="11"/>
  <c r="HH85" i="11"/>
  <c r="DD85" i="11"/>
  <c r="BT85" i="11"/>
  <c r="AJ85" i="11"/>
  <c r="FX84" i="11"/>
  <c r="EO84" i="11"/>
  <c r="HH84" i="11"/>
  <c r="DD84" i="11"/>
  <c r="BT84" i="11"/>
  <c r="AJ84" i="11"/>
  <c r="FX83" i="11"/>
  <c r="EO83" i="11"/>
  <c r="HH83" i="11"/>
  <c r="DD83" i="11"/>
  <c r="BT83" i="11"/>
  <c r="AJ83" i="11"/>
  <c r="FX82" i="11"/>
  <c r="EO82" i="11"/>
  <c r="HH82" i="11"/>
  <c r="DD82" i="11"/>
  <c r="BT82" i="11"/>
  <c r="AJ82" i="11"/>
  <c r="FX81" i="11"/>
  <c r="EO81" i="11"/>
  <c r="HH81" i="11"/>
  <c r="DD81" i="11"/>
  <c r="BT81" i="11"/>
  <c r="AJ81" i="11"/>
  <c r="FX80" i="11"/>
  <c r="EO80" i="11"/>
  <c r="HH80" i="11"/>
  <c r="DD80" i="11"/>
  <c r="BT80" i="11"/>
  <c r="AJ80" i="11"/>
  <c r="FX79" i="11"/>
  <c r="EO79" i="11"/>
  <c r="HH79" i="11"/>
  <c r="DD79" i="11"/>
  <c r="BT79" i="11"/>
  <c r="AJ79" i="11"/>
  <c r="FX78" i="11"/>
  <c r="EO78" i="11"/>
  <c r="HH78" i="11"/>
  <c r="DD78" i="11"/>
  <c r="BT78" i="11"/>
  <c r="AJ78" i="11"/>
  <c r="FX77" i="11"/>
  <c r="EO77" i="11"/>
  <c r="HH77" i="11"/>
  <c r="DD77" i="11"/>
  <c r="BT77" i="11"/>
  <c r="AJ77" i="11"/>
  <c r="FX76" i="11"/>
  <c r="EO76" i="11"/>
  <c r="HH76" i="11"/>
  <c r="DD76" i="11"/>
  <c r="BT76" i="11"/>
  <c r="AJ76" i="11"/>
  <c r="FX75" i="11"/>
  <c r="EO75" i="11"/>
  <c r="HH75" i="11"/>
  <c r="DD75" i="11"/>
  <c r="BT75" i="11"/>
  <c r="AJ75" i="11"/>
  <c r="FX74" i="11"/>
  <c r="EO74" i="11"/>
  <c r="HH74" i="11"/>
  <c r="DD74" i="11"/>
  <c r="BT74" i="11"/>
  <c r="AJ74" i="11"/>
  <c r="FX73" i="11"/>
  <c r="EO73" i="11"/>
  <c r="HH73" i="11"/>
  <c r="DD73" i="11"/>
  <c r="BT73" i="11"/>
  <c r="AJ73" i="11"/>
  <c r="FX72" i="11"/>
  <c r="EO72" i="11"/>
  <c r="HH72" i="11"/>
  <c r="DD72" i="11"/>
  <c r="BT72" i="11"/>
  <c r="AJ72" i="11"/>
  <c r="FX71" i="11"/>
  <c r="EO71" i="11"/>
  <c r="HH71" i="11"/>
  <c r="DD71" i="11"/>
  <c r="BT71" i="11"/>
  <c r="AJ71" i="11"/>
  <c r="FX70" i="11"/>
  <c r="EO70" i="11"/>
  <c r="HH70" i="11"/>
  <c r="DD70" i="11"/>
  <c r="BT70" i="11"/>
  <c r="AJ70" i="11"/>
  <c r="FX69" i="11"/>
  <c r="EO69" i="11"/>
  <c r="HH69" i="11"/>
  <c r="DD69" i="11"/>
  <c r="BT69" i="11"/>
  <c r="AJ69" i="11"/>
  <c r="FX68" i="11"/>
  <c r="EO68" i="11"/>
  <c r="HH68" i="11"/>
  <c r="DD68" i="11"/>
  <c r="BT68" i="11"/>
  <c r="AJ68" i="11"/>
  <c r="FX67" i="11"/>
  <c r="EO67" i="11"/>
  <c r="HH67" i="11"/>
  <c r="DD67" i="11"/>
  <c r="BT67" i="11"/>
  <c r="AJ67" i="11"/>
  <c r="FX66" i="11"/>
  <c r="EO66" i="11"/>
  <c r="HH66" i="11"/>
  <c r="DD66" i="11"/>
  <c r="BT66" i="11"/>
  <c r="AJ66" i="11"/>
  <c r="FX65" i="11"/>
  <c r="EO65" i="11"/>
  <c r="HH65" i="11"/>
  <c r="DD65" i="11"/>
  <c r="BT65" i="11"/>
  <c r="AJ65" i="11"/>
  <c r="FX64" i="11"/>
  <c r="EO64" i="11"/>
  <c r="HH64" i="11"/>
  <c r="DD64" i="11"/>
  <c r="BT64" i="11"/>
  <c r="AJ64" i="11"/>
  <c r="FX63" i="11"/>
  <c r="EO63" i="11"/>
  <c r="HH63" i="11"/>
  <c r="DD63" i="11"/>
  <c r="BT63" i="11"/>
  <c r="AJ63" i="11"/>
  <c r="FX62" i="11"/>
  <c r="EO62" i="11"/>
  <c r="HH62" i="11"/>
  <c r="DD62" i="11"/>
  <c r="BT62" i="11"/>
  <c r="AJ62" i="11"/>
  <c r="FX61" i="11"/>
  <c r="EO61" i="11"/>
  <c r="HH61" i="11"/>
  <c r="DD61" i="11"/>
  <c r="BT61" i="11"/>
  <c r="AJ61" i="11"/>
  <c r="FX60" i="11"/>
  <c r="EO60" i="11"/>
  <c r="HH60" i="11"/>
  <c r="DD60" i="11"/>
  <c r="BT60" i="11"/>
  <c r="AJ60" i="11"/>
  <c r="FX59" i="11"/>
  <c r="EO59" i="11"/>
  <c r="HH59" i="11"/>
  <c r="DD59" i="11"/>
  <c r="BT59" i="11"/>
  <c r="AJ59" i="11"/>
  <c r="FX58" i="11"/>
  <c r="EO58" i="11"/>
  <c r="HH58" i="11"/>
  <c r="DD58" i="11"/>
  <c r="BT58" i="11"/>
  <c r="AJ58" i="11"/>
  <c r="FX57" i="11"/>
  <c r="EO57" i="11"/>
  <c r="HH57" i="11"/>
  <c r="DD57" i="11"/>
  <c r="BT57" i="11"/>
  <c r="AJ57" i="11"/>
  <c r="FX56" i="11"/>
  <c r="EO56" i="11"/>
  <c r="HH56" i="11"/>
  <c r="DD56" i="11"/>
  <c r="BT56" i="11"/>
  <c r="AJ56" i="11"/>
  <c r="FX55" i="11"/>
  <c r="EO55" i="11"/>
  <c r="HH55" i="11"/>
  <c r="DD55" i="11"/>
  <c r="BT55" i="11"/>
  <c r="AJ55" i="11"/>
  <c r="FX54" i="11"/>
  <c r="EO54" i="11"/>
  <c r="HH54" i="11"/>
  <c r="DD54" i="11"/>
  <c r="BT54" i="11"/>
  <c r="AJ54" i="11"/>
  <c r="FX53" i="11"/>
  <c r="EO53" i="11"/>
  <c r="HH53" i="11"/>
  <c r="DD53" i="11"/>
  <c r="BT53" i="11"/>
  <c r="AJ53" i="11"/>
  <c r="FX52" i="11"/>
  <c r="EO52" i="11"/>
  <c r="HH52" i="11"/>
  <c r="DD52" i="11"/>
  <c r="BT52" i="11"/>
  <c r="AJ52" i="11"/>
  <c r="FX51" i="11"/>
  <c r="EO51" i="11"/>
  <c r="HH51" i="11"/>
  <c r="DD51" i="11"/>
  <c r="BT51" i="11"/>
  <c r="AJ51" i="11"/>
  <c r="FX50" i="11"/>
  <c r="EO50" i="11"/>
  <c r="HH50" i="11"/>
  <c r="DD50" i="11"/>
  <c r="BT50" i="11"/>
  <c r="AJ50" i="11"/>
  <c r="FX49" i="11"/>
  <c r="EO49" i="11"/>
  <c r="HH49" i="11"/>
  <c r="DD49" i="11"/>
  <c r="BT49" i="11"/>
  <c r="AJ49" i="11"/>
  <c r="FX48" i="11"/>
  <c r="EO48" i="11"/>
  <c r="HH48" i="11"/>
  <c r="DD48" i="11"/>
  <c r="BT48" i="11"/>
  <c r="AJ48" i="11"/>
  <c r="FX47" i="11"/>
  <c r="EO47" i="11"/>
  <c r="HH47" i="11"/>
  <c r="DD47" i="11"/>
  <c r="BT47" i="11"/>
  <c r="AJ47" i="11"/>
  <c r="FX46" i="11"/>
  <c r="EO46" i="11"/>
  <c r="HH46" i="11"/>
  <c r="DD46" i="11"/>
  <c r="BT46" i="11"/>
  <c r="AJ46" i="11"/>
  <c r="FX45" i="11"/>
  <c r="EO45" i="11"/>
  <c r="HH45" i="11"/>
  <c r="DD45" i="11"/>
  <c r="BT45" i="11"/>
  <c r="AJ45" i="11"/>
  <c r="FX44" i="11"/>
  <c r="EO44" i="11"/>
  <c r="HH44" i="11"/>
  <c r="DD44" i="11"/>
  <c r="BT44" i="11"/>
  <c r="AJ44" i="11"/>
  <c r="FX43" i="11"/>
  <c r="EO43" i="11"/>
  <c r="HH43" i="11"/>
  <c r="DD43" i="11"/>
  <c r="BT43" i="11"/>
  <c r="AJ43" i="11"/>
  <c r="FX42" i="11"/>
  <c r="EO42" i="11"/>
  <c r="HH42" i="11"/>
  <c r="DD42" i="11"/>
  <c r="BT42" i="11"/>
  <c r="AJ42" i="11"/>
  <c r="FX41" i="11"/>
  <c r="EO41" i="11"/>
  <c r="HH41" i="11"/>
  <c r="DD41" i="11"/>
  <c r="BT41" i="11"/>
  <c r="AJ41" i="11"/>
  <c r="FX40" i="11"/>
  <c r="EO40" i="11"/>
  <c r="HH40" i="11"/>
  <c r="DD40" i="11"/>
  <c r="BT40" i="11"/>
  <c r="AJ40" i="11"/>
  <c r="FX39" i="11"/>
  <c r="EO39" i="11"/>
  <c r="HH39" i="11"/>
  <c r="DD39" i="11"/>
  <c r="BT39" i="11"/>
  <c r="AJ39" i="11"/>
  <c r="FX38" i="11"/>
  <c r="EO38" i="11"/>
  <c r="HH38" i="11"/>
  <c r="DD38" i="11"/>
  <c r="BT38" i="11"/>
  <c r="AJ38" i="11"/>
  <c r="FX37" i="11"/>
  <c r="EO37" i="11"/>
  <c r="HH37" i="11"/>
  <c r="DD37" i="11"/>
  <c r="BT37" i="11"/>
  <c r="AJ37" i="11"/>
  <c r="FX36" i="11"/>
  <c r="EO36" i="11"/>
  <c r="HH36" i="11"/>
  <c r="DD36" i="11"/>
  <c r="BT36" i="11"/>
  <c r="AJ36" i="11"/>
  <c r="FX35" i="11"/>
  <c r="EO35" i="11"/>
  <c r="HH35" i="11"/>
  <c r="DD35" i="11"/>
  <c r="BT35" i="11"/>
  <c r="AJ35" i="11"/>
  <c r="FX34" i="11"/>
  <c r="EO34" i="11"/>
  <c r="HH34" i="11"/>
  <c r="DD34" i="11"/>
  <c r="BT34" i="11"/>
  <c r="AJ34" i="11"/>
  <c r="FX33" i="11"/>
  <c r="EO33" i="11"/>
  <c r="HH33" i="11"/>
  <c r="DD33" i="11"/>
  <c r="BT33" i="11"/>
  <c r="AJ33" i="11"/>
  <c r="FX32" i="11"/>
  <c r="EO32" i="11"/>
  <c r="HH32" i="11"/>
  <c r="DD32" i="11"/>
  <c r="BT32" i="11"/>
  <c r="AJ32" i="11"/>
  <c r="FX31" i="11"/>
  <c r="EO31" i="11"/>
  <c r="HH31" i="11"/>
  <c r="DD31" i="11"/>
  <c r="BT31" i="11"/>
  <c r="AJ31" i="11"/>
  <c r="FX30" i="11"/>
  <c r="EO30" i="11"/>
  <c r="HH30" i="11"/>
  <c r="DD30" i="11"/>
  <c r="BT30" i="11"/>
  <c r="AJ30" i="11"/>
  <c r="FX29" i="11"/>
  <c r="EO29" i="11"/>
  <c r="HH29" i="11"/>
  <c r="DD29" i="11"/>
  <c r="BT29" i="11"/>
  <c r="AJ29" i="11"/>
  <c r="FX28" i="11"/>
  <c r="EO28" i="11"/>
  <c r="HH28" i="11"/>
  <c r="DD28" i="11"/>
  <c r="BT28" i="11"/>
  <c r="AJ28" i="11"/>
  <c r="FX27" i="11"/>
  <c r="EO27" i="11"/>
  <c r="HH27" i="11"/>
  <c r="DD27" i="11"/>
  <c r="BT27" i="11"/>
  <c r="AJ27" i="11"/>
  <c r="FX26" i="11"/>
  <c r="EO26" i="11"/>
  <c r="HH26" i="11"/>
  <c r="DD26" i="11"/>
  <c r="BT26" i="11"/>
  <c r="AJ26" i="11"/>
  <c r="FX25" i="11"/>
  <c r="EO25" i="11"/>
  <c r="HH25" i="11"/>
  <c r="DD25" i="11"/>
  <c r="BT25" i="11"/>
  <c r="AJ25" i="11"/>
  <c r="FX24" i="11"/>
  <c r="EO24" i="11"/>
  <c r="HH24" i="11"/>
  <c r="DD24" i="11"/>
  <c r="BT24" i="11"/>
  <c r="AJ24" i="11"/>
  <c r="FX23" i="11"/>
  <c r="EO23" i="11"/>
  <c r="HH23" i="11"/>
  <c r="DD23" i="11"/>
  <c r="BT23" i="11"/>
  <c r="AJ23" i="11"/>
  <c r="FX22" i="11"/>
  <c r="EO22" i="11"/>
  <c r="HH22" i="11"/>
  <c r="DD22" i="11"/>
  <c r="BT22" i="11"/>
  <c r="AJ22" i="11"/>
  <c r="FX21" i="11"/>
  <c r="EO21" i="11"/>
  <c r="HH21" i="11"/>
  <c r="DD21" i="11"/>
  <c r="BT21" i="11"/>
  <c r="AJ21" i="11"/>
  <c r="FX20" i="11"/>
  <c r="EO20" i="11"/>
  <c r="HH20" i="11"/>
  <c r="DD20" i="11"/>
  <c r="BT20" i="11"/>
  <c r="AJ20" i="11"/>
  <c r="FX19" i="11"/>
  <c r="EO19" i="11"/>
  <c r="HH19" i="11"/>
  <c r="DD19" i="11"/>
  <c r="BT19" i="11"/>
  <c r="AJ19" i="11"/>
  <c r="FX18" i="11"/>
  <c r="EO18" i="11"/>
  <c r="HH18" i="11"/>
  <c r="DD18" i="11"/>
  <c r="BT18" i="11"/>
  <c r="AJ18" i="11"/>
  <c r="FX17" i="11"/>
  <c r="EO17" i="11"/>
  <c r="HH17" i="11"/>
  <c r="DD17" i="11"/>
  <c r="BT17" i="11"/>
  <c r="AJ17" i="11"/>
  <c r="FX16" i="11"/>
  <c r="EO16" i="11"/>
  <c r="HH16" i="11"/>
  <c r="DD16" i="11"/>
  <c r="BT16" i="11"/>
  <c r="AJ16" i="11"/>
  <c r="FX15" i="11"/>
  <c r="EO15" i="11"/>
  <c r="HH15" i="11"/>
  <c r="DD15" i="11"/>
  <c r="BT15" i="11"/>
  <c r="AJ15" i="11"/>
  <c r="FX14" i="11"/>
  <c r="EO14" i="11"/>
  <c r="HH14" i="11"/>
  <c r="DD14" i="11"/>
  <c r="BT14" i="11"/>
  <c r="AJ14" i="11"/>
  <c r="FX13" i="11"/>
  <c r="EO13" i="11"/>
  <c r="HH13" i="11"/>
  <c r="DD13" i="11"/>
  <c r="BT13" i="11"/>
  <c r="AJ13" i="11"/>
  <c r="FX12" i="11"/>
  <c r="EO12" i="11"/>
  <c r="HH12" i="11"/>
  <c r="DD12" i="11"/>
  <c r="BT12" i="11"/>
  <c r="AJ12" i="11"/>
  <c r="FX11" i="11"/>
  <c r="EO11" i="11"/>
  <c r="HH11" i="11"/>
  <c r="DD11" i="11"/>
  <c r="BT11" i="11"/>
  <c r="AJ11" i="11"/>
  <c r="FX10" i="11"/>
  <c r="EO10" i="11"/>
  <c r="HH10" i="11"/>
  <c r="DD10" i="11"/>
  <c r="BT10" i="11"/>
  <c r="AJ10" i="11"/>
  <c r="FX9" i="11"/>
  <c r="EO9" i="11"/>
  <c r="HH9" i="11"/>
  <c r="DD9" i="11"/>
  <c r="BT9" i="11"/>
  <c r="AJ9" i="11"/>
  <c r="FX8" i="11"/>
  <c r="EO8" i="11"/>
  <c r="HH8" i="11"/>
  <c r="DD8" i="11"/>
  <c r="BT8" i="11"/>
  <c r="AJ8" i="11"/>
  <c r="FX7" i="11"/>
  <c r="EO7" i="11"/>
  <c r="HH7" i="11"/>
  <c r="DD7" i="11"/>
  <c r="BT7" i="11"/>
  <c r="AJ7" i="11"/>
  <c r="FX6" i="11"/>
  <c r="EO6" i="11"/>
  <c r="HH6" i="11"/>
  <c r="DD6" i="11"/>
  <c r="BT6" i="11"/>
  <c r="AJ6" i="11"/>
  <c r="FX5" i="11"/>
  <c r="EO5" i="11"/>
  <c r="HH5" i="11"/>
  <c r="DD5" i="11"/>
  <c r="BT5" i="11"/>
  <c r="AJ5" i="11"/>
  <c r="FX4" i="11"/>
  <c r="EO4" i="11"/>
  <c r="HH4" i="11"/>
  <c r="DD4" i="11"/>
  <c r="BT4" i="11"/>
  <c r="AJ4" i="11"/>
  <c r="FX3" i="11"/>
  <c r="EO3" i="11"/>
  <c r="HH3" i="11"/>
  <c r="DD3" i="11"/>
  <c r="BT3" i="11"/>
  <c r="AJ3" i="11"/>
  <c r="FX2" i="11"/>
  <c r="EO2" i="11"/>
  <c r="HH2" i="11"/>
  <c r="DD2" i="11"/>
  <c r="BT2" i="11"/>
  <c r="AJ2" i="11"/>
  <c r="DE2" i="11" l="1"/>
  <c r="BU2" i="11"/>
  <c r="AK2" i="11"/>
  <c r="FY2" i="11"/>
  <c r="EP2" i="11"/>
  <c r="HI2" i="11"/>
  <c r="DE3" i="11"/>
  <c r="BU3" i="11"/>
  <c r="AK3" i="11"/>
  <c r="FY3" i="11"/>
  <c r="EP3" i="11"/>
  <c r="HI3" i="11"/>
  <c r="DE4" i="11"/>
  <c r="BU4" i="11"/>
  <c r="AK4" i="11"/>
  <c r="FY4" i="11"/>
  <c r="EP4" i="11"/>
  <c r="HI4" i="11"/>
  <c r="DE5" i="11"/>
  <c r="BU5" i="11"/>
  <c r="AK5" i="11"/>
  <c r="FY5" i="11"/>
  <c r="EP5" i="11"/>
  <c r="HI5" i="11"/>
  <c r="DE6" i="11"/>
  <c r="BU6" i="11"/>
  <c r="AK6" i="11"/>
  <c r="FY6" i="11"/>
  <c r="EP6" i="11"/>
  <c r="HI6" i="11"/>
  <c r="DE7" i="11"/>
  <c r="BU7" i="11"/>
  <c r="AK7" i="11"/>
  <c r="FY7" i="11"/>
  <c r="EP7" i="11"/>
  <c r="HI7" i="11"/>
  <c r="DE8" i="11"/>
  <c r="BU8" i="11"/>
  <c r="AK8" i="11"/>
  <c r="FY8" i="11"/>
  <c r="EP8" i="11"/>
  <c r="HI8" i="11"/>
  <c r="DE9" i="11"/>
  <c r="BU9" i="11"/>
  <c r="AK9" i="11"/>
  <c r="FY9" i="11"/>
  <c r="EP9" i="11"/>
  <c r="HI9" i="11"/>
  <c r="DE10" i="11"/>
  <c r="BU10" i="11"/>
  <c r="AK10" i="11"/>
  <c r="FY10" i="11"/>
  <c r="EP10" i="11"/>
  <c r="HI10" i="11"/>
  <c r="DE11" i="11"/>
  <c r="BU11" i="11"/>
  <c r="AK11" i="11"/>
  <c r="FY11" i="11"/>
  <c r="EP11" i="11"/>
  <c r="HI11" i="11"/>
  <c r="DE12" i="11"/>
  <c r="BU12" i="11"/>
  <c r="AK12" i="11"/>
  <c r="FY12" i="11"/>
  <c r="EP12" i="11"/>
  <c r="HI12" i="11"/>
  <c r="DE13" i="11"/>
  <c r="BU13" i="11"/>
  <c r="AK13" i="11"/>
  <c r="FY13" i="11"/>
  <c r="EP13" i="11"/>
  <c r="HI13" i="11"/>
  <c r="DE14" i="11"/>
  <c r="BU14" i="11"/>
  <c r="AK14" i="11"/>
  <c r="FY14" i="11"/>
  <c r="EP14" i="11"/>
  <c r="HI14" i="11"/>
  <c r="DE15" i="11"/>
  <c r="BU15" i="11"/>
  <c r="AK15" i="11"/>
  <c r="FY15" i="11"/>
  <c r="EP15" i="11"/>
  <c r="HI15" i="11"/>
  <c r="DE16" i="11"/>
  <c r="BU16" i="11"/>
  <c r="AK16" i="11"/>
  <c r="FY16" i="11"/>
  <c r="EP16" i="11"/>
  <c r="HI16" i="11"/>
  <c r="DE17" i="11"/>
  <c r="BU17" i="11"/>
  <c r="AK17" i="11"/>
  <c r="FY17" i="11"/>
  <c r="EP17" i="11"/>
  <c r="HI17" i="11"/>
  <c r="DE18" i="11"/>
  <c r="BU18" i="11"/>
  <c r="AK18" i="11"/>
  <c r="FY18" i="11"/>
  <c r="EP18" i="11"/>
  <c r="HI18" i="11"/>
  <c r="DE19" i="11"/>
  <c r="BU19" i="11"/>
  <c r="AK19" i="11"/>
  <c r="FY19" i="11"/>
  <c r="EP19" i="11"/>
  <c r="HI19" i="11"/>
  <c r="DE20" i="11"/>
  <c r="BU20" i="11"/>
  <c r="AK20" i="11"/>
  <c r="FY20" i="11"/>
  <c r="EP20" i="11"/>
  <c r="HI20" i="11"/>
  <c r="DE21" i="11"/>
  <c r="BU21" i="11"/>
  <c r="AK21" i="11"/>
  <c r="FY21" i="11"/>
  <c r="EP21" i="11"/>
  <c r="HI21" i="11"/>
  <c r="DE22" i="11"/>
  <c r="BU22" i="11"/>
  <c r="AK22" i="11"/>
  <c r="FY22" i="11"/>
  <c r="EP22" i="11"/>
  <c r="HI22" i="11"/>
  <c r="DE23" i="11"/>
  <c r="BU23" i="11"/>
  <c r="AK23" i="11"/>
  <c r="FY23" i="11"/>
  <c r="EP23" i="11"/>
  <c r="HI23" i="11"/>
  <c r="DE24" i="11"/>
  <c r="BU24" i="11"/>
  <c r="AK24" i="11"/>
  <c r="FY24" i="11"/>
  <c r="EP24" i="11"/>
  <c r="HI24" i="11"/>
  <c r="DE25" i="11"/>
  <c r="BU25" i="11"/>
  <c r="AK25" i="11"/>
  <c r="FY25" i="11"/>
  <c r="EP25" i="11"/>
  <c r="HI25" i="11"/>
  <c r="DE26" i="11"/>
  <c r="BU26" i="11"/>
  <c r="AK26" i="11"/>
  <c r="FY26" i="11"/>
  <c r="EP26" i="11"/>
  <c r="HI26" i="11"/>
  <c r="DE27" i="11"/>
  <c r="BU27" i="11"/>
  <c r="AK27" i="11"/>
  <c r="FY27" i="11"/>
  <c r="EP27" i="11"/>
  <c r="HI27" i="11"/>
  <c r="DE28" i="11"/>
  <c r="BU28" i="11"/>
  <c r="AK28" i="11"/>
  <c r="FY28" i="11"/>
  <c r="EP28" i="11"/>
  <c r="HI28" i="11"/>
  <c r="DE29" i="11"/>
  <c r="BU29" i="11"/>
  <c r="AK29" i="11"/>
  <c r="FY29" i="11"/>
  <c r="EP29" i="11"/>
  <c r="HI29" i="11"/>
  <c r="DE30" i="11"/>
  <c r="BU30" i="11"/>
  <c r="AK30" i="11"/>
  <c r="FY30" i="11"/>
  <c r="EP30" i="11"/>
  <c r="HI30" i="11"/>
  <c r="DE31" i="11"/>
  <c r="BU31" i="11"/>
  <c r="AK31" i="11"/>
  <c r="FY31" i="11"/>
  <c r="EP31" i="11"/>
  <c r="HI31" i="11"/>
  <c r="DE32" i="11"/>
  <c r="BU32" i="11"/>
  <c r="AK32" i="11"/>
  <c r="FY32" i="11"/>
  <c r="EP32" i="11"/>
  <c r="HI32" i="11"/>
  <c r="DE33" i="11"/>
  <c r="BU33" i="11"/>
  <c r="AK33" i="11"/>
  <c r="FY33" i="11"/>
  <c r="EP33" i="11"/>
  <c r="HI33" i="11"/>
  <c r="DE34" i="11"/>
  <c r="BU34" i="11"/>
  <c r="AK34" i="11"/>
  <c r="FY34" i="11"/>
  <c r="EP34" i="11"/>
  <c r="HI34" i="11"/>
  <c r="DE35" i="11"/>
  <c r="BU35" i="11"/>
  <c r="AK35" i="11"/>
  <c r="FY35" i="11"/>
  <c r="EP35" i="11"/>
  <c r="HI35" i="11"/>
  <c r="DE36" i="11"/>
  <c r="BU36" i="11"/>
  <c r="AK36" i="11"/>
  <c r="FY36" i="11"/>
  <c r="EP36" i="11"/>
  <c r="HI36" i="11"/>
  <c r="DE37" i="11"/>
  <c r="BU37" i="11"/>
  <c r="AK37" i="11"/>
  <c r="FY37" i="11"/>
  <c r="EP37" i="11"/>
  <c r="HI37" i="11"/>
  <c r="DE38" i="11"/>
  <c r="BU38" i="11"/>
  <c r="AK38" i="11"/>
  <c r="FY38" i="11"/>
  <c r="EP38" i="11"/>
  <c r="HI38" i="11"/>
  <c r="DE39" i="11"/>
  <c r="BU39" i="11"/>
  <c r="AK39" i="11"/>
  <c r="FY39" i="11"/>
  <c r="EP39" i="11"/>
  <c r="HI39" i="11"/>
  <c r="DE40" i="11"/>
  <c r="BU40" i="11"/>
  <c r="AK40" i="11"/>
  <c r="FY40" i="11"/>
  <c r="EP40" i="11"/>
  <c r="HI40" i="11"/>
  <c r="DE41" i="11"/>
  <c r="BU41" i="11"/>
  <c r="AK41" i="11"/>
  <c r="FY41" i="11"/>
  <c r="EP41" i="11"/>
  <c r="HI41" i="11"/>
  <c r="DE42" i="11"/>
  <c r="BU42" i="11"/>
  <c r="AK42" i="11"/>
  <c r="FY42" i="11"/>
  <c r="EP42" i="11"/>
  <c r="HI42" i="11"/>
  <c r="DE43" i="11"/>
  <c r="BU43" i="11"/>
  <c r="AK43" i="11"/>
  <c r="FY43" i="11"/>
  <c r="EP43" i="11"/>
  <c r="HI43" i="11"/>
  <c r="DE44" i="11"/>
  <c r="BU44" i="11"/>
  <c r="AK44" i="11"/>
  <c r="FY44" i="11"/>
  <c r="EP44" i="11"/>
  <c r="HI44" i="11"/>
  <c r="DE45" i="11"/>
  <c r="BU45" i="11"/>
  <c r="AK45" i="11"/>
  <c r="FY45" i="11"/>
  <c r="EP45" i="11"/>
  <c r="HI45" i="11"/>
  <c r="DE46" i="11"/>
  <c r="BU46" i="11"/>
  <c r="AK46" i="11"/>
  <c r="FY46" i="11"/>
  <c r="EP46" i="11"/>
  <c r="HI46" i="11"/>
  <c r="DE47" i="11"/>
  <c r="BU47" i="11"/>
  <c r="AK47" i="11"/>
  <c r="FY47" i="11"/>
  <c r="EP47" i="11"/>
  <c r="HI47" i="11"/>
  <c r="DE48" i="11"/>
  <c r="BU48" i="11"/>
  <c r="AK48" i="11"/>
  <c r="FY48" i="11"/>
  <c r="EP48" i="11"/>
  <c r="HI48" i="11"/>
  <c r="DE49" i="11"/>
  <c r="BU49" i="11"/>
  <c r="AK49" i="11"/>
  <c r="FY49" i="11"/>
  <c r="EP49" i="11"/>
  <c r="HI49" i="11"/>
  <c r="DE50" i="11"/>
  <c r="BU50" i="11"/>
  <c r="AK50" i="11"/>
  <c r="FY50" i="11"/>
  <c r="EP50" i="11"/>
  <c r="HI50" i="11"/>
  <c r="DE51" i="11"/>
  <c r="BU51" i="11"/>
  <c r="AK51" i="11"/>
  <c r="FY51" i="11"/>
  <c r="EP51" i="11"/>
  <c r="HI51" i="11"/>
  <c r="DE52" i="11"/>
  <c r="BU52" i="11"/>
  <c r="AK52" i="11"/>
  <c r="FY52" i="11"/>
  <c r="EP52" i="11"/>
  <c r="HI52" i="11"/>
  <c r="DE53" i="11"/>
  <c r="BU53" i="11"/>
  <c r="AK53" i="11"/>
  <c r="FY53" i="11"/>
  <c r="EP53" i="11"/>
  <c r="HI53" i="11"/>
  <c r="DE54" i="11"/>
  <c r="BU54" i="11"/>
  <c r="AK54" i="11"/>
  <c r="FY54" i="11"/>
  <c r="EP54" i="11"/>
  <c r="HI54" i="11"/>
  <c r="DE55" i="11"/>
  <c r="BU55" i="11"/>
  <c r="AK55" i="11"/>
  <c r="FY55" i="11"/>
  <c r="EP55" i="11"/>
  <c r="HI55" i="11"/>
  <c r="DE56" i="11"/>
  <c r="BU56" i="11"/>
  <c r="AK56" i="11"/>
  <c r="FY56" i="11"/>
  <c r="EP56" i="11"/>
  <c r="HI56" i="11"/>
  <c r="DE57" i="11"/>
  <c r="BU57" i="11"/>
  <c r="AK57" i="11"/>
  <c r="FY57" i="11"/>
  <c r="EP57" i="11"/>
  <c r="HI57" i="11"/>
  <c r="DE58" i="11"/>
  <c r="BU58" i="11"/>
  <c r="AK58" i="11"/>
  <c r="FY58" i="11"/>
  <c r="EP58" i="11"/>
  <c r="HI58" i="11"/>
  <c r="DE59" i="11"/>
  <c r="BU59" i="11"/>
  <c r="AK59" i="11"/>
  <c r="FY59" i="11"/>
  <c r="EP59" i="11"/>
  <c r="HI59" i="11"/>
  <c r="DE60" i="11"/>
  <c r="BU60" i="11"/>
  <c r="AK60" i="11"/>
  <c r="FY60" i="11"/>
  <c r="EP60" i="11"/>
  <c r="HI60" i="11"/>
  <c r="DE61" i="11"/>
  <c r="BU61" i="11"/>
  <c r="AK61" i="11"/>
  <c r="FY61" i="11"/>
  <c r="EP61" i="11"/>
  <c r="HI61" i="11"/>
  <c r="DE62" i="11"/>
  <c r="BU62" i="11"/>
  <c r="AK62" i="11"/>
  <c r="FY62" i="11"/>
  <c r="EP62" i="11"/>
  <c r="HI62" i="11"/>
  <c r="DE63" i="11"/>
  <c r="BU63" i="11"/>
  <c r="AK63" i="11"/>
  <c r="FY63" i="11"/>
  <c r="EP63" i="11"/>
  <c r="HI63" i="11"/>
  <c r="DE64" i="11"/>
  <c r="BU64" i="11"/>
  <c r="AK64" i="11"/>
  <c r="FY64" i="11"/>
  <c r="EP64" i="11"/>
  <c r="HI64" i="11"/>
  <c r="DE65" i="11"/>
  <c r="BU65" i="11"/>
  <c r="AK65" i="11"/>
  <c r="FY65" i="11"/>
  <c r="EP65" i="11"/>
  <c r="HI65" i="11"/>
  <c r="DE66" i="11"/>
  <c r="BU66" i="11"/>
  <c r="AK66" i="11"/>
  <c r="FY66" i="11"/>
  <c r="EP66" i="11"/>
  <c r="HI66" i="11"/>
  <c r="DE67" i="11"/>
  <c r="BU67" i="11"/>
  <c r="AK67" i="11"/>
  <c r="FY67" i="11"/>
  <c r="EP67" i="11"/>
  <c r="HI67" i="11"/>
  <c r="DE68" i="11"/>
  <c r="BU68" i="11"/>
  <c r="AK68" i="11"/>
  <c r="FY68" i="11"/>
  <c r="EP68" i="11"/>
  <c r="HI68" i="11"/>
  <c r="DE69" i="11"/>
  <c r="BU69" i="11"/>
  <c r="AK69" i="11"/>
  <c r="FY69" i="11"/>
  <c r="EP69" i="11"/>
  <c r="HI69" i="11"/>
  <c r="DE70" i="11"/>
  <c r="BU70" i="11"/>
  <c r="AK70" i="11"/>
  <c r="FY70" i="11"/>
  <c r="EP70" i="11"/>
  <c r="HI70" i="11"/>
  <c r="DE71" i="11"/>
  <c r="BU71" i="11"/>
  <c r="AK71" i="11"/>
  <c r="FY71" i="11"/>
  <c r="EP71" i="11"/>
  <c r="HI71" i="11"/>
  <c r="DE72" i="11"/>
  <c r="BU72" i="11"/>
  <c r="AK72" i="11"/>
  <c r="FY72" i="11"/>
  <c r="EP72" i="11"/>
  <c r="HI72" i="11"/>
  <c r="DE73" i="11"/>
  <c r="BU73" i="11"/>
  <c r="AK73" i="11"/>
  <c r="FY73" i="11"/>
  <c r="EP73" i="11"/>
  <c r="HI73" i="11"/>
  <c r="DE74" i="11"/>
  <c r="BU74" i="11"/>
  <c r="AK74" i="11"/>
  <c r="FY74" i="11"/>
  <c r="EP74" i="11"/>
  <c r="HI74" i="11"/>
  <c r="DE75" i="11"/>
  <c r="BU75" i="11"/>
  <c r="AK75" i="11"/>
  <c r="FY75" i="11"/>
  <c r="EP75" i="11"/>
  <c r="HI75" i="11"/>
  <c r="DE76" i="11"/>
  <c r="BU76" i="11"/>
  <c r="AK76" i="11"/>
  <c r="FY76" i="11"/>
  <c r="EP76" i="11"/>
  <c r="HI76" i="11"/>
  <c r="DE77" i="11"/>
  <c r="BU77" i="11"/>
  <c r="AK77" i="11"/>
  <c r="FY77" i="11"/>
  <c r="EP77" i="11"/>
  <c r="HI77" i="11"/>
  <c r="DE78" i="11"/>
  <c r="BU78" i="11"/>
  <c r="AK78" i="11"/>
  <c r="FY78" i="11"/>
  <c r="EP78" i="11"/>
  <c r="HI78" i="11"/>
  <c r="DE79" i="11"/>
  <c r="BU79" i="11"/>
  <c r="AK79" i="11"/>
  <c r="FY79" i="11"/>
  <c r="EP79" i="11"/>
  <c r="HI79" i="11"/>
  <c r="DE80" i="11"/>
  <c r="BU80" i="11"/>
  <c r="AK80" i="11"/>
  <c r="FY80" i="11"/>
  <c r="EP80" i="11"/>
  <c r="HI80" i="11"/>
  <c r="DE81" i="11"/>
  <c r="BU81" i="11"/>
  <c r="AK81" i="11"/>
  <c r="FY81" i="11"/>
  <c r="EP81" i="11"/>
  <c r="HI81" i="11"/>
  <c r="DE82" i="11"/>
  <c r="BU82" i="11"/>
  <c r="AK82" i="11"/>
  <c r="FY82" i="11"/>
  <c r="EP82" i="11"/>
  <c r="HI82" i="11"/>
  <c r="DE83" i="11"/>
  <c r="BU83" i="11"/>
  <c r="AK83" i="11"/>
  <c r="FY83" i="11"/>
  <c r="EP83" i="11"/>
  <c r="HI83" i="11"/>
  <c r="DE84" i="11"/>
  <c r="BU84" i="11"/>
  <c r="AK84" i="11"/>
  <c r="FY84" i="11"/>
  <c r="EP84" i="11"/>
  <c r="HI84" i="11"/>
  <c r="DE85" i="11"/>
  <c r="BU85" i="11"/>
  <c r="AK85" i="11"/>
  <c r="FY85" i="11"/>
  <c r="EP85" i="11"/>
  <c r="HI85" i="11"/>
  <c r="DE86" i="11"/>
  <c r="BU86" i="11"/>
  <c r="AK86" i="11"/>
  <c r="FY86" i="11"/>
  <c r="EP86" i="11"/>
  <c r="HI86" i="11"/>
  <c r="DE87" i="11"/>
  <c r="BU87" i="11"/>
  <c r="AK87" i="11"/>
  <c r="FY87" i="11"/>
  <c r="EP87" i="11"/>
  <c r="HI87" i="11"/>
  <c r="DE88" i="11"/>
  <c r="BU88" i="11"/>
  <c r="AK88" i="11"/>
  <c r="FY88" i="11"/>
  <c r="EP88" i="11"/>
  <c r="HI88" i="11"/>
  <c r="DE89" i="11"/>
  <c r="BU89" i="11"/>
  <c r="AK89" i="11"/>
  <c r="FY89" i="11"/>
  <c r="EP89" i="11"/>
  <c r="HI89" i="11"/>
  <c r="DE90" i="11"/>
  <c r="BU90" i="11"/>
  <c r="AK90" i="11"/>
  <c r="FY90" i="11"/>
  <c r="EP90" i="11"/>
  <c r="HI90" i="11"/>
  <c r="DE91" i="11"/>
  <c r="BU91" i="11"/>
  <c r="AK91" i="11"/>
  <c r="FY91" i="11"/>
  <c r="EP91" i="11"/>
  <c r="HI91" i="11"/>
  <c r="DE92" i="11"/>
  <c r="BU92" i="11"/>
  <c r="AK92" i="11"/>
  <c r="FY92" i="11"/>
  <c r="EP92" i="11"/>
  <c r="HI92" i="11"/>
  <c r="DE93" i="11"/>
  <c r="BU93" i="11"/>
  <c r="AK93" i="11"/>
  <c r="FY93" i="11"/>
  <c r="EP93" i="11"/>
  <c r="HI93" i="11"/>
  <c r="DE94" i="11"/>
  <c r="BU94" i="11"/>
  <c r="AK94" i="11"/>
  <c r="FY94" i="11"/>
  <c r="EP94" i="11"/>
  <c r="HI94" i="11"/>
  <c r="DE95" i="11"/>
  <c r="BU95" i="11"/>
  <c r="AK95" i="11"/>
  <c r="FY95" i="11"/>
  <c r="EP95" i="11"/>
  <c r="HI95" i="11"/>
  <c r="DE96" i="11"/>
  <c r="BU96" i="11"/>
  <c r="AK96" i="11"/>
  <c r="FY96" i="11"/>
  <c r="EP96" i="11"/>
  <c r="HI96" i="11"/>
  <c r="DE97" i="11"/>
  <c r="BU97" i="11"/>
  <c r="AK97" i="11"/>
  <c r="FY97" i="11"/>
  <c r="EP97" i="11"/>
  <c r="HI97" i="11"/>
  <c r="DE98" i="11"/>
  <c r="BU98" i="11"/>
  <c r="AK98" i="11"/>
  <c r="FY98" i="11"/>
  <c r="EP98" i="11"/>
  <c r="HI98" i="11"/>
  <c r="DE99" i="11"/>
  <c r="BU99" i="11"/>
  <c r="AK99" i="11"/>
  <c r="FY99" i="11"/>
  <c r="EP99" i="11"/>
  <c r="HI99" i="11"/>
  <c r="DE100" i="11"/>
  <c r="BU100" i="11"/>
  <c r="AK100" i="11"/>
  <c r="FY100" i="11"/>
  <c r="EP100" i="11"/>
  <c r="HI100" i="11"/>
  <c r="DE101" i="11"/>
  <c r="BU101" i="11"/>
  <c r="AK101" i="11"/>
  <c r="FY101" i="11"/>
  <c r="EP101" i="11"/>
  <c r="HI101" i="11"/>
  <c r="DE102" i="11"/>
  <c r="BU102" i="11"/>
  <c r="AK102" i="11"/>
  <c r="FY102" i="11"/>
  <c r="EP102" i="11"/>
  <c r="HI102" i="11"/>
  <c r="DE103" i="11"/>
  <c r="BU103" i="11"/>
  <c r="AK103" i="11"/>
  <c r="FY103" i="11"/>
  <c r="EP103" i="11"/>
  <c r="HI103" i="11"/>
  <c r="DE104" i="11"/>
  <c r="BU104" i="11"/>
  <c r="AK104" i="11"/>
  <c r="FY104" i="11"/>
  <c r="EP104" i="11"/>
  <c r="HI104" i="11"/>
  <c r="DE105" i="11"/>
  <c r="BU105" i="11"/>
  <c r="AK105" i="11"/>
  <c r="FY105" i="11"/>
  <c r="EP105" i="11"/>
  <c r="HI105" i="11"/>
  <c r="DE106" i="11"/>
  <c r="BU106" i="11"/>
  <c r="AK106" i="11"/>
  <c r="FY106" i="11"/>
  <c r="EP106" i="11"/>
  <c r="HI106" i="11"/>
  <c r="DE107" i="11"/>
  <c r="BU107" i="11"/>
  <c r="AK107" i="11"/>
  <c r="FY107" i="11"/>
  <c r="EP107" i="11"/>
  <c r="HI107" i="11"/>
  <c r="DE108" i="11"/>
  <c r="BU108" i="11"/>
  <c r="AK108" i="11"/>
  <c r="FY108" i="11"/>
  <c r="EP108" i="11"/>
  <c r="HI108" i="11"/>
  <c r="DE109" i="11"/>
  <c r="BU109" i="11"/>
  <c r="AK109" i="11"/>
  <c r="FY109" i="11"/>
  <c r="EP109" i="11"/>
  <c r="HI109" i="11"/>
  <c r="DE110" i="11"/>
  <c r="BU110" i="11"/>
  <c r="AK110" i="11"/>
  <c r="FY110" i="11"/>
  <c r="EP110" i="11"/>
  <c r="HI110" i="11"/>
  <c r="DE111" i="11"/>
  <c r="BU111" i="11"/>
  <c r="AK111" i="11"/>
  <c r="FY111" i="11"/>
  <c r="EP111" i="11"/>
  <c r="HI111" i="11"/>
  <c r="DE112" i="11"/>
  <c r="BU112" i="11"/>
  <c r="AK112" i="11"/>
  <c r="FY112" i="11"/>
  <c r="EP112" i="11"/>
  <c r="HI112" i="11"/>
  <c r="DE113" i="11"/>
  <c r="BU113" i="11"/>
  <c r="AK113" i="11"/>
  <c r="FY113" i="11"/>
  <c r="EP113" i="11"/>
  <c r="HI113" i="11"/>
  <c r="DE114" i="11"/>
  <c r="BU114" i="11"/>
  <c r="AK114" i="11"/>
  <c r="FY114" i="11"/>
  <c r="EP114" i="11"/>
  <c r="HI114" i="11"/>
  <c r="DE115" i="11"/>
  <c r="BU115" i="11"/>
  <c r="AK115" i="11"/>
  <c r="FY115" i="11"/>
  <c r="EP115" i="11"/>
  <c r="HI115" i="11"/>
  <c r="DE116" i="11"/>
  <c r="BU116" i="11"/>
  <c r="AK116" i="11"/>
  <c r="FY116" i="11"/>
  <c r="EP116" i="11"/>
  <c r="HI116" i="11"/>
  <c r="DE117" i="11"/>
  <c r="BU117" i="11"/>
  <c r="AK117" i="11"/>
  <c r="FY117" i="11"/>
  <c r="EP117" i="11"/>
  <c r="HI117" i="11"/>
  <c r="DE118" i="11"/>
  <c r="BU118" i="11"/>
  <c r="AK118" i="11"/>
  <c r="FY118" i="11"/>
  <c r="EP118" i="11"/>
  <c r="HI118" i="11"/>
  <c r="DE119" i="11"/>
  <c r="BU119" i="11"/>
  <c r="AK119" i="11"/>
  <c r="FY119" i="11"/>
  <c r="EP119" i="11"/>
  <c r="HI119" i="11"/>
  <c r="DE120" i="11"/>
  <c r="BU120" i="11"/>
  <c r="AK120" i="11"/>
  <c r="FY120" i="11"/>
  <c r="EP120" i="11"/>
  <c r="HI120" i="11"/>
  <c r="DE121" i="11"/>
  <c r="BU121" i="11"/>
  <c r="AK121" i="11"/>
  <c r="FY121" i="11"/>
  <c r="EP121" i="11"/>
  <c r="HI121" i="11"/>
  <c r="DE122" i="11"/>
  <c r="BU122" i="11"/>
  <c r="AK122" i="11"/>
  <c r="FY122" i="11"/>
  <c r="EP122" i="11"/>
  <c r="HI122" i="11"/>
  <c r="DE123" i="11"/>
  <c r="BU123" i="11"/>
  <c r="AK123" i="11"/>
  <c r="FY123" i="11"/>
  <c r="EP123" i="11"/>
  <c r="HI123" i="11"/>
  <c r="DE124" i="11"/>
  <c r="BU124" i="11"/>
  <c r="AK124" i="11"/>
  <c r="FY124" i="11"/>
  <c r="EP124" i="11"/>
  <c r="HI124" i="11"/>
  <c r="DE125" i="11"/>
  <c r="BU125" i="11"/>
  <c r="AK125" i="11"/>
  <c r="FY125" i="11"/>
  <c r="EP125" i="11"/>
  <c r="HI125" i="11"/>
  <c r="DE126" i="11"/>
  <c r="BU126" i="11"/>
  <c r="AK126" i="11"/>
  <c r="FY126" i="11"/>
  <c r="EP126" i="11"/>
  <c r="HI126" i="11"/>
  <c r="DE127" i="11"/>
  <c r="BU127" i="11"/>
  <c r="AK127" i="11"/>
  <c r="FY127" i="11"/>
  <c r="EP127" i="11"/>
  <c r="HI127" i="11"/>
  <c r="DE128" i="11"/>
  <c r="BU128" i="11"/>
  <c r="AK128" i="11"/>
  <c r="FY128" i="11"/>
  <c r="EP128" i="11"/>
  <c r="HI128" i="11"/>
  <c r="DE129" i="11"/>
  <c r="BU129" i="11"/>
  <c r="AK129" i="11"/>
  <c r="FY129" i="11"/>
  <c r="EP129" i="11"/>
  <c r="HI129" i="11"/>
  <c r="DE130" i="11"/>
  <c r="BU130" i="11"/>
  <c r="AK130" i="11"/>
  <c r="FY130" i="11"/>
  <c r="EP130" i="11"/>
  <c r="HI130" i="11"/>
  <c r="DE131" i="11"/>
  <c r="BU131" i="11"/>
  <c r="AK131" i="11"/>
  <c r="FY131" i="11"/>
  <c r="EP131" i="11"/>
  <c r="HI131" i="11"/>
  <c r="DE132" i="11"/>
  <c r="BU132" i="11"/>
  <c r="AK132" i="11"/>
  <c r="FY132" i="11"/>
  <c r="EP132" i="11"/>
  <c r="HI132" i="11"/>
  <c r="DE133" i="11"/>
  <c r="BU133" i="11"/>
  <c r="AK133" i="11"/>
  <c r="FY133" i="11"/>
  <c r="EP133" i="11"/>
  <c r="HI133" i="11"/>
  <c r="DE134" i="11"/>
  <c r="BU134" i="11"/>
  <c r="AK134" i="11"/>
  <c r="FY134" i="11"/>
  <c r="EP134" i="11"/>
  <c r="HI134" i="11"/>
  <c r="DE135" i="11"/>
  <c r="BU135" i="11"/>
  <c r="AK135" i="11"/>
  <c r="FY135" i="11"/>
  <c r="EP135" i="11"/>
  <c r="HI135" i="11"/>
  <c r="DE136" i="11"/>
  <c r="BU136" i="11"/>
  <c r="AK136" i="11"/>
  <c r="FY136" i="11"/>
  <c r="EP136" i="11"/>
  <c r="HI136" i="11"/>
  <c r="DE137" i="11"/>
  <c r="BU137" i="11"/>
  <c r="AK137" i="11"/>
  <c r="FY137" i="11"/>
  <c r="EP137" i="11"/>
  <c r="HI137" i="11"/>
  <c r="DE138" i="11"/>
  <c r="BU138" i="11"/>
  <c r="AK138" i="11"/>
  <c r="FY138" i="11"/>
  <c r="EP138" i="11"/>
  <c r="HI138" i="11"/>
  <c r="DE139" i="11"/>
  <c r="BU139" i="11"/>
  <c r="AK139" i="11"/>
  <c r="FY139" i="11"/>
  <c r="EP139" i="11"/>
  <c r="HI139" i="11"/>
  <c r="DE140" i="11"/>
  <c r="BU140" i="11"/>
  <c r="AK140" i="11"/>
  <c r="FY140" i="11"/>
  <c r="EP140" i="11"/>
  <c r="HI140" i="11"/>
  <c r="DE141" i="11"/>
  <c r="BU141" i="11"/>
  <c r="AK141" i="11"/>
  <c r="FY141" i="11"/>
  <c r="EP141" i="11"/>
  <c r="HI141" i="11"/>
  <c r="DE142" i="11"/>
  <c r="BU142" i="11"/>
  <c r="AK142" i="11"/>
  <c r="FY142" i="11"/>
  <c r="EP142" i="11"/>
  <c r="HI142" i="11"/>
  <c r="DE143" i="11"/>
  <c r="BU143" i="11"/>
  <c r="AK143" i="11"/>
  <c r="FY143" i="11"/>
  <c r="EP143" i="11"/>
  <c r="HI143" i="11"/>
  <c r="DE144" i="11"/>
  <c r="BU144" i="11"/>
  <c r="AK144" i="11"/>
  <c r="FY144" i="11"/>
  <c r="EP144" i="11"/>
  <c r="HI144" i="11"/>
  <c r="DE145" i="11"/>
  <c r="BU145" i="11"/>
  <c r="AK145" i="11"/>
  <c r="FY145" i="11"/>
  <c r="EP145" i="11"/>
  <c r="HI145" i="11"/>
  <c r="DE146" i="11"/>
  <c r="BU146" i="11"/>
  <c r="AK146" i="11"/>
  <c r="FY146" i="11"/>
  <c r="EP146" i="11"/>
  <c r="HI146" i="11"/>
  <c r="DE147" i="11"/>
  <c r="BU147" i="11"/>
  <c r="AK147" i="11"/>
  <c r="FY147" i="11"/>
  <c r="EP147" i="11"/>
  <c r="HI147" i="11"/>
  <c r="DE148" i="11"/>
  <c r="BU148" i="11"/>
  <c r="AK148" i="11"/>
  <c r="FY148" i="11"/>
  <c r="EP148" i="11"/>
  <c r="HI148" i="11"/>
  <c r="DE149" i="11"/>
  <c r="BU149" i="11"/>
  <c r="AK149" i="11"/>
  <c r="FY149" i="11"/>
  <c r="EP149" i="11"/>
  <c r="HI149" i="11"/>
  <c r="DE150" i="11"/>
  <c r="BU150" i="11"/>
  <c r="AK150" i="11"/>
  <c r="FY150" i="11"/>
  <c r="EP150" i="11"/>
  <c r="HI150" i="11"/>
  <c r="DE151" i="11"/>
  <c r="BU151" i="11"/>
  <c r="AK151" i="11"/>
  <c r="FY151" i="11"/>
  <c r="EP151" i="11"/>
  <c r="HI151" i="11"/>
  <c r="DE152" i="11"/>
  <c r="BU152" i="11"/>
  <c r="AK152" i="11"/>
  <c r="FY152" i="11"/>
  <c r="EP152" i="11"/>
  <c r="HI152" i="11"/>
  <c r="DE153" i="11"/>
  <c r="BU153" i="11"/>
  <c r="AK153" i="11"/>
  <c r="FY153" i="11"/>
  <c r="EP153" i="11"/>
  <c r="HI153" i="11"/>
  <c r="DE154" i="11"/>
  <c r="BU154" i="11"/>
  <c r="AK154" i="11"/>
  <c r="FY154" i="11"/>
  <c r="EP154" i="11"/>
  <c r="HI154" i="11"/>
  <c r="DE155" i="11"/>
  <c r="BU155" i="11"/>
  <c r="AK155" i="11"/>
  <c r="FY155" i="11"/>
  <c r="EP155" i="11"/>
  <c r="HI155" i="11"/>
  <c r="DE156" i="11"/>
  <c r="BU156" i="11"/>
  <c r="AK156" i="11"/>
  <c r="FY156" i="11"/>
  <c r="EP156" i="11"/>
  <c r="HI156" i="11"/>
  <c r="DE157" i="11"/>
  <c r="BU157" i="11"/>
  <c r="AK157" i="11"/>
  <c r="FY157" i="11"/>
  <c r="EP157" i="11"/>
  <c r="HI157" i="11"/>
  <c r="DE158" i="11"/>
  <c r="BU158" i="11"/>
  <c r="AK158" i="11"/>
  <c r="FY158" i="11"/>
  <c r="EP158" i="11"/>
  <c r="HI158" i="11"/>
  <c r="DE159" i="11"/>
  <c r="BU159" i="11"/>
  <c r="AK159" i="11"/>
  <c r="FY159" i="11"/>
  <c r="EP159" i="11"/>
  <c r="HI159" i="11"/>
  <c r="DE160" i="11"/>
  <c r="BU160" i="11"/>
  <c r="AK160" i="11"/>
  <c r="FY160" i="11"/>
  <c r="EP160" i="11"/>
  <c r="HI160" i="11"/>
  <c r="DE161" i="11"/>
  <c r="BU161" i="11"/>
  <c r="AK161" i="11"/>
  <c r="FY161" i="11"/>
  <c r="EP161" i="11"/>
  <c r="HI161" i="11"/>
  <c r="DE162" i="11"/>
  <c r="BU162" i="11"/>
  <c r="AK162" i="11"/>
  <c r="FY162" i="11"/>
  <c r="EP162" i="11"/>
  <c r="HI162" i="11"/>
  <c r="DE163" i="11"/>
  <c r="BU163" i="11"/>
  <c r="AK163" i="11"/>
  <c r="FY163" i="11"/>
  <c r="EP163" i="11"/>
  <c r="HI163" i="11"/>
  <c r="DE164" i="11"/>
  <c r="BU164" i="11"/>
  <c r="AK164" i="11"/>
  <c r="FY164" i="11"/>
  <c r="EP164" i="11"/>
  <c r="HI164" i="11"/>
  <c r="DE165" i="11"/>
  <c r="BU165" i="11"/>
  <c r="AK165" i="11"/>
  <c r="FY165" i="11"/>
  <c r="EP165" i="11"/>
  <c r="HI165" i="11"/>
  <c r="DE166" i="11"/>
  <c r="BU166" i="11"/>
  <c r="AK166" i="11"/>
  <c r="FY166" i="11"/>
  <c r="EP166" i="11"/>
  <c r="HI166" i="11"/>
  <c r="DE167" i="11"/>
  <c r="BU167" i="11"/>
  <c r="AK167" i="11"/>
  <c r="FY167" i="11"/>
  <c r="EP167" i="11"/>
  <c r="HI167" i="11"/>
  <c r="DE168" i="11"/>
  <c r="BU168" i="11"/>
  <c r="AK168" i="11"/>
  <c r="FY168" i="11"/>
  <c r="EP168" i="11"/>
  <c r="HI168" i="11"/>
  <c r="DE169" i="11"/>
  <c r="BU169" i="11"/>
  <c r="AK169" i="11"/>
  <c r="FY169" i="11"/>
  <c r="EP169" i="11"/>
  <c r="HI169" i="11"/>
  <c r="DE170" i="11"/>
  <c r="BU170" i="11"/>
  <c r="AK170" i="11"/>
  <c r="FY170" i="11"/>
  <c r="EP170" i="11"/>
  <c r="HI170" i="11"/>
  <c r="DE171" i="11"/>
  <c r="BU171" i="11"/>
  <c r="AK171" i="11"/>
  <c r="FY171" i="11"/>
  <c r="EP171" i="11"/>
  <c r="HI171" i="11"/>
  <c r="DE172" i="11"/>
  <c r="BU172" i="11"/>
  <c r="AK172" i="11"/>
  <c r="FY172" i="11"/>
  <c r="EP172" i="11"/>
  <c r="HI172" i="11"/>
  <c r="DE173" i="11"/>
  <c r="BU173" i="11"/>
  <c r="AK173" i="11"/>
  <c r="FY173" i="11"/>
  <c r="EP173" i="11"/>
  <c r="HI173" i="11"/>
  <c r="DE174" i="11"/>
  <c r="BU174" i="11"/>
  <c r="AK174" i="11"/>
  <c r="FY174" i="11"/>
  <c r="EP174" i="11"/>
  <c r="HI174" i="11"/>
  <c r="DE175" i="11"/>
  <c r="BU175" i="11"/>
  <c r="AK175" i="11"/>
  <c r="FY175" i="11"/>
  <c r="EP175" i="11"/>
  <c r="HI175" i="11"/>
  <c r="DE176" i="11"/>
  <c r="BU176" i="11"/>
  <c r="AK176" i="11"/>
  <c r="FY176" i="11"/>
  <c r="EP176" i="11"/>
  <c r="HI176" i="11"/>
  <c r="DE177" i="11"/>
  <c r="BU177" i="11"/>
  <c r="AK177" i="11"/>
  <c r="FY177" i="11"/>
  <c r="EP177" i="11"/>
  <c r="HI177" i="11"/>
  <c r="DE178" i="11"/>
  <c r="BU178" i="11"/>
  <c r="AK178" i="11"/>
  <c r="FY178" i="11"/>
  <c r="EP178" i="11"/>
  <c r="HI178" i="11"/>
  <c r="DE179" i="11"/>
  <c r="BU179" i="11"/>
  <c r="AK179" i="11"/>
  <c r="FY179" i="11"/>
  <c r="EP179" i="11"/>
  <c r="HI179" i="11"/>
  <c r="DE180" i="11"/>
  <c r="BU180" i="11"/>
  <c r="AK180" i="11"/>
  <c r="FY180" i="11"/>
  <c r="EP180" i="11"/>
  <c r="HI180" i="11"/>
  <c r="DE181" i="11"/>
  <c r="BU181" i="11"/>
  <c r="AK181" i="11"/>
  <c r="FY181" i="11"/>
  <c r="EP181" i="11"/>
  <c r="HI181" i="11"/>
  <c r="DE182" i="11"/>
  <c r="BU182" i="11"/>
  <c r="AK182" i="11"/>
  <c r="FY182" i="11"/>
  <c r="EP182" i="11"/>
  <c r="HI182" i="11"/>
  <c r="DE183" i="11"/>
  <c r="BU183" i="11"/>
  <c r="AK183" i="11"/>
  <c r="FY183" i="11"/>
  <c r="EP183" i="11"/>
  <c r="HI183" i="11"/>
  <c r="DE184" i="11"/>
  <c r="BU184" i="11"/>
  <c r="AK184" i="11"/>
  <c r="FY184" i="11"/>
  <c r="EP184" i="11"/>
  <c r="HI184" i="11"/>
  <c r="DE185" i="11"/>
  <c r="BU185" i="11"/>
  <c r="AK185" i="11"/>
  <c r="FY185" i="11"/>
  <c r="EP185" i="11"/>
  <c r="HI185" i="11"/>
  <c r="DE186" i="11"/>
  <c r="BU186" i="11"/>
  <c r="AK186" i="11"/>
  <c r="FY186" i="11"/>
  <c r="EP186" i="11"/>
  <c r="HI186" i="11"/>
  <c r="DE187" i="11"/>
  <c r="BU187" i="11"/>
  <c r="AK187" i="11"/>
  <c r="FY187" i="11"/>
  <c r="EP187" i="11"/>
  <c r="HI187" i="11"/>
  <c r="DE188" i="11"/>
  <c r="BU188" i="11"/>
  <c r="AK188" i="11"/>
  <c r="FY188" i="11"/>
  <c r="EP188" i="11"/>
  <c r="HI188" i="11"/>
  <c r="DE189" i="11"/>
  <c r="BU189" i="11"/>
  <c r="AK189" i="11"/>
  <c r="FY189" i="11"/>
  <c r="EP189" i="11"/>
  <c r="HI189" i="11"/>
  <c r="DE190" i="11"/>
  <c r="BU190" i="11"/>
  <c r="AK190" i="11"/>
  <c r="FY190" i="11"/>
  <c r="EP190" i="11"/>
  <c r="HI190" i="11"/>
  <c r="DE191" i="11"/>
  <c r="BU191" i="11"/>
  <c r="AK191" i="11"/>
  <c r="FY191" i="11"/>
  <c r="EP191" i="11"/>
  <c r="HI191" i="11"/>
  <c r="DE192" i="11"/>
  <c r="BU192" i="11"/>
  <c r="AK192" i="11"/>
  <c r="FY192" i="11"/>
  <c r="EP192" i="11"/>
  <c r="HI192" i="11"/>
  <c r="DE193" i="11"/>
  <c r="BU193" i="11"/>
  <c r="AK193" i="11"/>
  <c r="FY193" i="11"/>
  <c r="EP193" i="11"/>
  <c r="HI193" i="11"/>
  <c r="DE194" i="11"/>
  <c r="BU194" i="11"/>
  <c r="AK194" i="11"/>
  <c r="FY194" i="11"/>
  <c r="EP194" i="11"/>
  <c r="HI194" i="11"/>
  <c r="DE195" i="11"/>
  <c r="BU195" i="11"/>
  <c r="AK195" i="11"/>
  <c r="FY195" i="11"/>
  <c r="EP195" i="11"/>
  <c r="HI195" i="11"/>
  <c r="DE196" i="11"/>
  <c r="BU196" i="11"/>
  <c r="AK196" i="11"/>
  <c r="FY196" i="11"/>
  <c r="EP196" i="11"/>
  <c r="HI196" i="11"/>
  <c r="DE197" i="11"/>
  <c r="BU197" i="11"/>
  <c r="AK197" i="11"/>
  <c r="FY197" i="11"/>
  <c r="EP197" i="11"/>
  <c r="HI197" i="11"/>
  <c r="DE198" i="11"/>
  <c r="BU198" i="11"/>
  <c r="AK198" i="11"/>
  <c r="FY198" i="11"/>
  <c r="EP198" i="11"/>
  <c r="HI198" i="11"/>
  <c r="DE199" i="11"/>
  <c r="BU199" i="11"/>
  <c r="AK199" i="11"/>
  <c r="FY199" i="11"/>
  <c r="EP199" i="11"/>
  <c r="HI199" i="11"/>
  <c r="DE200" i="11"/>
  <c r="BU200" i="11"/>
  <c r="AK200" i="11"/>
  <c r="FY200" i="11"/>
  <c r="EP200" i="11"/>
  <c r="HI200" i="11"/>
  <c r="DE201" i="11"/>
  <c r="BU201" i="11"/>
  <c r="AK201" i="11"/>
  <c r="FY201" i="11"/>
  <c r="EP201" i="11"/>
  <c r="HI201" i="11"/>
  <c r="DE202" i="11"/>
  <c r="BU202" i="11"/>
  <c r="AK202" i="11"/>
  <c r="FY202" i="11"/>
  <c r="EP202" i="11"/>
  <c r="HI202" i="11"/>
  <c r="DE203" i="11"/>
  <c r="BU203" i="11"/>
  <c r="AK203" i="11"/>
  <c r="FY203" i="11"/>
  <c r="EP203" i="11"/>
  <c r="HI203" i="11"/>
  <c r="DE204" i="11"/>
  <c r="BU204" i="11"/>
  <c r="AK204" i="11"/>
  <c r="FY204" i="11"/>
  <c r="EP204" i="11"/>
  <c r="HI204" i="11"/>
  <c r="DE205" i="11"/>
  <c r="BU205" i="11"/>
  <c r="AK205" i="11"/>
  <c r="FY205" i="11"/>
  <c r="EP205" i="11"/>
  <c r="HI205" i="11"/>
  <c r="DE206" i="11"/>
  <c r="BU206" i="11"/>
  <c r="AK206" i="11"/>
  <c r="FY206" i="11"/>
  <c r="EP206" i="11"/>
  <c r="HI206" i="11"/>
  <c r="DE207" i="11"/>
  <c r="BU207" i="11"/>
  <c r="AK207" i="11"/>
  <c r="FY207" i="11"/>
  <c r="EP207" i="11"/>
  <c r="HI207" i="11"/>
  <c r="DE208" i="11"/>
  <c r="BU208" i="11"/>
  <c r="AK208" i="11"/>
  <c r="FY208" i="11"/>
  <c r="EP208" i="11"/>
  <c r="HI208" i="11"/>
  <c r="DE209" i="11"/>
  <c r="BU209" i="11"/>
  <c r="AK209" i="11"/>
  <c r="FY209" i="11"/>
  <c r="EP209" i="11"/>
  <c r="HI209" i="11"/>
  <c r="DE210" i="11"/>
  <c r="BU210" i="11"/>
  <c r="AK210" i="11"/>
  <c r="FY210" i="11"/>
  <c r="EP210" i="11"/>
  <c r="HI210" i="11"/>
  <c r="DE211" i="11"/>
  <c r="BU211" i="11"/>
  <c r="AK211" i="11"/>
  <c r="FY211" i="11"/>
  <c r="EP211" i="11"/>
  <c r="HI211" i="11"/>
  <c r="DE212" i="11"/>
  <c r="BU212" i="11"/>
  <c r="AK212" i="11"/>
  <c r="FY212" i="11"/>
  <c r="EP212" i="11"/>
  <c r="HI212" i="11"/>
  <c r="DE213" i="11"/>
  <c r="BU213" i="11"/>
  <c r="AK213" i="11"/>
  <c r="FY213" i="11"/>
  <c r="EP213" i="11"/>
  <c r="HI213" i="11"/>
  <c r="DE214" i="11"/>
  <c r="BU214" i="11"/>
  <c r="AK214" i="11"/>
  <c r="FY214" i="11"/>
  <c r="EP214" i="11"/>
  <c r="HI214" i="11"/>
  <c r="DE215" i="11"/>
  <c r="BU215" i="11"/>
  <c r="AK215" i="11"/>
  <c r="FY215" i="11"/>
  <c r="EP215" i="11"/>
  <c r="HI215" i="11"/>
  <c r="DE216" i="11"/>
  <c r="BU216" i="11"/>
  <c r="AK216" i="11"/>
  <c r="FY216" i="11"/>
  <c r="EP216" i="11"/>
  <c r="HI216" i="11"/>
  <c r="DE217" i="11"/>
  <c r="BU217" i="11"/>
  <c r="AK217" i="11"/>
  <c r="FY217" i="11"/>
  <c r="EP217" i="11"/>
  <c r="HI217" i="11"/>
  <c r="DE218" i="11"/>
  <c r="BU218" i="11"/>
  <c r="AK218" i="11"/>
  <c r="FY218" i="11"/>
  <c r="EP218" i="11"/>
  <c r="HI218" i="11"/>
  <c r="DE219" i="11"/>
  <c r="BU219" i="11"/>
  <c r="AK219" i="11"/>
  <c r="FY219" i="11"/>
  <c r="EP219" i="11"/>
  <c r="HI219" i="11"/>
  <c r="DE220" i="11"/>
  <c r="BU220" i="11"/>
  <c r="AK220" i="11"/>
  <c r="FY220" i="11"/>
  <c r="EP220" i="11"/>
  <c r="HI220" i="11"/>
  <c r="DE221" i="11"/>
  <c r="BU221" i="11"/>
  <c r="AK221" i="11"/>
  <c r="FY221" i="11"/>
  <c r="EP221" i="11"/>
  <c r="HI221" i="11"/>
  <c r="DE222" i="11"/>
  <c r="BU222" i="11"/>
  <c r="AK222" i="11"/>
  <c r="FY222" i="11"/>
  <c r="EP222" i="11"/>
  <c r="HI222" i="11"/>
  <c r="DE223" i="11"/>
  <c r="BU223" i="11"/>
  <c r="AK223" i="11"/>
  <c r="FY223" i="11"/>
  <c r="EP223" i="11"/>
  <c r="HI223" i="11"/>
  <c r="DE224" i="11"/>
  <c r="BU224" i="11"/>
  <c r="AK224" i="11"/>
  <c r="FY224" i="11"/>
  <c r="EP224" i="11"/>
  <c r="HI224" i="11"/>
  <c r="DE225" i="11"/>
  <c r="BU225" i="11"/>
  <c r="AK225" i="11"/>
  <c r="FY225" i="11"/>
  <c r="EP225" i="11"/>
  <c r="HI225" i="11"/>
  <c r="DE226" i="11"/>
  <c r="BU226" i="11"/>
  <c r="AK226" i="11"/>
  <c r="FY226" i="11"/>
  <c r="EP226" i="11"/>
  <c r="HI226" i="11"/>
  <c r="DE227" i="11"/>
  <c r="BU227" i="11"/>
  <c r="AK227" i="11"/>
  <c r="FY227" i="11"/>
  <c r="EP227" i="11"/>
  <c r="HI227" i="11"/>
  <c r="DE228" i="11"/>
  <c r="BU228" i="11"/>
  <c r="AK228" i="11"/>
  <c r="FY228" i="11"/>
  <c r="EP228" i="11"/>
  <c r="HI228" i="11"/>
  <c r="DE229" i="11"/>
  <c r="BU229" i="11"/>
  <c r="AK229" i="11"/>
  <c r="FY229" i="11"/>
  <c r="EP229" i="11"/>
  <c r="HI229" i="11"/>
  <c r="DE230" i="11"/>
  <c r="BU230" i="11"/>
  <c r="AK230" i="11"/>
  <c r="FY230" i="11"/>
  <c r="EP230" i="11"/>
  <c r="HI230" i="11"/>
  <c r="DE231" i="11"/>
  <c r="BU231" i="11"/>
  <c r="AK231" i="11"/>
  <c r="FY231" i="11"/>
  <c r="EP231" i="11"/>
  <c r="HI231" i="11"/>
  <c r="DE232" i="11"/>
  <c r="BU232" i="11"/>
  <c r="AK232" i="11"/>
  <c r="FY232" i="11"/>
  <c r="EP232" i="11"/>
  <c r="HI232" i="11"/>
  <c r="DE233" i="11"/>
  <c r="BU233" i="11"/>
  <c r="AK233" i="11"/>
  <c r="FY233" i="11"/>
  <c r="EP233" i="11"/>
  <c r="HI233" i="11"/>
  <c r="DE234" i="11"/>
  <c r="BU234" i="11"/>
  <c r="AK234" i="11"/>
  <c r="FY234" i="11"/>
  <c r="EP234" i="11"/>
  <c r="HI234" i="11"/>
  <c r="DE235" i="11"/>
  <c r="BU235" i="11"/>
  <c r="AK235" i="11"/>
  <c r="FY235" i="11"/>
  <c r="EP235" i="11"/>
  <c r="HI235" i="11"/>
  <c r="DE236" i="11"/>
  <c r="BU236" i="11"/>
  <c r="AK236" i="11"/>
  <c r="FY236" i="11"/>
  <c r="EP236" i="11"/>
  <c r="HI236" i="11"/>
  <c r="DE237" i="11"/>
  <c r="BU237" i="11"/>
  <c r="AK237" i="11"/>
  <c r="FY237" i="11"/>
  <c r="EP237" i="11"/>
  <c r="HI237" i="11"/>
  <c r="DE238" i="11"/>
  <c r="BU238" i="11"/>
  <c r="AK238" i="11"/>
  <c r="FY238" i="11"/>
  <c r="EP238" i="11"/>
  <c r="HI238" i="11"/>
  <c r="DE239" i="11"/>
  <c r="BU239" i="11"/>
  <c r="AK239" i="11"/>
  <c r="FY239" i="11"/>
  <c r="EP239" i="11"/>
  <c r="HI239" i="11"/>
  <c r="DE240" i="11"/>
  <c r="BU240" i="11"/>
  <c r="AK240" i="11"/>
  <c r="FY240" i="11"/>
  <c r="EP240" i="11"/>
  <c r="HI240" i="11"/>
  <c r="DE241" i="11"/>
  <c r="BU241" i="11"/>
  <c r="AK241" i="11"/>
  <c r="FY241" i="11"/>
  <c r="EP241" i="11"/>
  <c r="HI241" i="11"/>
  <c r="DE242" i="11"/>
  <c r="BU242" i="11"/>
  <c r="AK242" i="11"/>
  <c r="FY242" i="11"/>
  <c r="EP242" i="11"/>
  <c r="HI242" i="11"/>
  <c r="DE243" i="11"/>
  <c r="BU243" i="11"/>
  <c r="AK243" i="11"/>
  <c r="FY243" i="11"/>
  <c r="EP243" i="11"/>
  <c r="HI243" i="11"/>
  <c r="DE244" i="11"/>
  <c r="BU244" i="11"/>
  <c r="AK244" i="11"/>
  <c r="FY244" i="11"/>
  <c r="EP244" i="11"/>
  <c r="HI244" i="11"/>
  <c r="DE245" i="11"/>
  <c r="BU245" i="11"/>
  <c r="AK245" i="11"/>
  <c r="FY245" i="11"/>
  <c r="EP245" i="11"/>
  <c r="HI245" i="11"/>
  <c r="DE246" i="11"/>
  <c r="BU246" i="11"/>
  <c r="AK246" i="11"/>
  <c r="FY246" i="11"/>
  <c r="EP246" i="11"/>
  <c r="HI246" i="11"/>
  <c r="DE247" i="11"/>
  <c r="BU247" i="11"/>
  <c r="AK247" i="11"/>
  <c r="FY247" i="11"/>
  <c r="EP247" i="11"/>
  <c r="HI247" i="11"/>
  <c r="DE248" i="11"/>
  <c r="BU248" i="11"/>
  <c r="AK248" i="11"/>
  <c r="FY248" i="11"/>
  <c r="EP248" i="11"/>
  <c r="HI248" i="11"/>
  <c r="DE249" i="11"/>
  <c r="BU249" i="11"/>
  <c r="AK249" i="11"/>
  <c r="FY249" i="11"/>
  <c r="EP249" i="11"/>
  <c r="HI249" i="11"/>
  <c r="DE250" i="11"/>
  <c r="BU250" i="11"/>
  <c r="AK250" i="11"/>
  <c r="FY250" i="11"/>
  <c r="EP250" i="11"/>
  <c r="HI250" i="11"/>
  <c r="DE251" i="11"/>
  <c r="BU251" i="11"/>
  <c r="AK251" i="11"/>
  <c r="FY251" i="11"/>
  <c r="EP251" i="11"/>
  <c r="HI251" i="11"/>
  <c r="DE252" i="11"/>
  <c r="BU252" i="11"/>
  <c r="AK252" i="11"/>
  <c r="FY252" i="11"/>
  <c r="EP252" i="11"/>
  <c r="HI252" i="11"/>
  <c r="DE253" i="11"/>
  <c r="BU253" i="11"/>
  <c r="AK253" i="11"/>
  <c r="FY253" i="11"/>
  <c r="EP253" i="11"/>
  <c r="HI253" i="11"/>
  <c r="DE254" i="11"/>
  <c r="BU254" i="11"/>
  <c r="AK254" i="11"/>
  <c r="FY254" i="11"/>
  <c r="EP254" i="11"/>
  <c r="HI254" i="11"/>
  <c r="DE255" i="11"/>
  <c r="BU255" i="11"/>
  <c r="AK255" i="11"/>
  <c r="FY255" i="11"/>
  <c r="EP255" i="11"/>
  <c r="HI255" i="11"/>
  <c r="DE256" i="11"/>
  <c r="BU256" i="11"/>
  <c r="AK256" i="11"/>
  <c r="FY256" i="11"/>
  <c r="EP256" i="11"/>
  <c r="HI256" i="11"/>
  <c r="DE257" i="11"/>
  <c r="BU257" i="11"/>
  <c r="AK257" i="11"/>
  <c r="FY257" i="11"/>
  <c r="EP257" i="11"/>
  <c r="HI257" i="11"/>
  <c r="DE258" i="11"/>
  <c r="BU258" i="11"/>
  <c r="AK258" i="11"/>
  <c r="FY258" i="11"/>
  <c r="EP258" i="11"/>
  <c r="HI258" i="11"/>
  <c r="DE259" i="11"/>
  <c r="BU259" i="11"/>
  <c r="AK259" i="11"/>
  <c r="FY259" i="11"/>
  <c r="EP259" i="11"/>
  <c r="HI259" i="11"/>
  <c r="DE260" i="11"/>
  <c r="BU260" i="11"/>
  <c r="AK260" i="11"/>
  <c r="FY260" i="11"/>
  <c r="EP260" i="11"/>
  <c r="HI260" i="11"/>
  <c r="DE261" i="11"/>
  <c r="BU261" i="11"/>
  <c r="AK261" i="11"/>
  <c r="FY261" i="11"/>
  <c r="EP261" i="11"/>
  <c r="HI261" i="11"/>
  <c r="DE262" i="11"/>
  <c r="BU262" i="11"/>
  <c r="AK262" i="11"/>
  <c r="FY262" i="11"/>
  <c r="EP262" i="11"/>
  <c r="HI262" i="11"/>
  <c r="DE263" i="11"/>
  <c r="BU263" i="11"/>
  <c r="AK263" i="11"/>
  <c r="FY263" i="11"/>
  <c r="EP263" i="11"/>
  <c r="HI263" i="11"/>
  <c r="DE264" i="11"/>
  <c r="BU264" i="11"/>
  <c r="AK264" i="11"/>
  <c r="FY264" i="11"/>
  <c r="EP264" i="11"/>
  <c r="HI264" i="11"/>
  <c r="DE265" i="11"/>
  <c r="BU265" i="11"/>
  <c r="AK265" i="11"/>
  <c r="FY265" i="11"/>
  <c r="EP265" i="11"/>
  <c r="HI265" i="11"/>
  <c r="DE266" i="11"/>
  <c r="BU266" i="11"/>
  <c r="AK266" i="11"/>
  <c r="FY266" i="11"/>
  <c r="EP266" i="11"/>
  <c r="HI266" i="11"/>
  <c r="DE267" i="11"/>
  <c r="BU267" i="11"/>
  <c r="AK267" i="11"/>
  <c r="FY267" i="11"/>
  <c r="EP267" i="11"/>
  <c r="HI267" i="11"/>
  <c r="DE268" i="11"/>
  <c r="BU268" i="11"/>
  <c r="AK268" i="11"/>
  <c r="FY268" i="11"/>
  <c r="EP268" i="11"/>
  <c r="HI268" i="11"/>
  <c r="DE269" i="11"/>
  <c r="BU269" i="11"/>
  <c r="AK269" i="11"/>
  <c r="FY269" i="11"/>
  <c r="EP269" i="11"/>
  <c r="HI269" i="11"/>
  <c r="DE270" i="11"/>
  <c r="BU270" i="11"/>
  <c r="AK270" i="11"/>
  <c r="FY270" i="11"/>
  <c r="EP270" i="11"/>
  <c r="HI270" i="11"/>
  <c r="DE271" i="11"/>
  <c r="BU271" i="11"/>
  <c r="AK271" i="11"/>
  <c r="FY271" i="11"/>
  <c r="EP271" i="11"/>
  <c r="HI271" i="11"/>
  <c r="DE272" i="11"/>
  <c r="BU272" i="11"/>
  <c r="AK272" i="11"/>
  <c r="FY272" i="11"/>
  <c r="EP272" i="11"/>
  <c r="HI272" i="11"/>
  <c r="DE273" i="11"/>
  <c r="BU273" i="11"/>
  <c r="AK273" i="11"/>
  <c r="FY273" i="11"/>
  <c r="EP273" i="11"/>
  <c r="HI273" i="11"/>
  <c r="DE274" i="11"/>
  <c r="BU274" i="11"/>
  <c r="AK274" i="11"/>
  <c r="FY274" i="11"/>
  <c r="EP274" i="11"/>
  <c r="HI274" i="11"/>
  <c r="DE275" i="11"/>
  <c r="BU275" i="11"/>
  <c r="AK275" i="11"/>
  <c r="FY275" i="11"/>
  <c r="EP275" i="11"/>
  <c r="HI275" i="11"/>
  <c r="DE276" i="11"/>
  <c r="BU276" i="11"/>
  <c r="AK276" i="11"/>
  <c r="FY276" i="11"/>
  <c r="EP276" i="11"/>
  <c r="HI276" i="11"/>
  <c r="DE277" i="11"/>
  <c r="BU277" i="11"/>
  <c r="AK277" i="11"/>
  <c r="FY277" i="11"/>
  <c r="EP277" i="11"/>
  <c r="HI277" i="11"/>
  <c r="DE278" i="11"/>
  <c r="BU278" i="11"/>
  <c r="AK278" i="11"/>
  <c r="FY278" i="11"/>
  <c r="EP278" i="11"/>
  <c r="HI278" i="11"/>
  <c r="DE279" i="11"/>
  <c r="BU279" i="11"/>
  <c r="AK279" i="11"/>
  <c r="FY279" i="11"/>
  <c r="EP279" i="11"/>
  <c r="HI279" i="11"/>
  <c r="DE280" i="11"/>
  <c r="BU280" i="11"/>
  <c r="AK280" i="11"/>
  <c r="FY280" i="11"/>
  <c r="EP280" i="11"/>
  <c r="HI280" i="11"/>
  <c r="DE281" i="11"/>
  <c r="BU281" i="11"/>
  <c r="AK281" i="11"/>
  <c r="FY281" i="11"/>
  <c r="EP281" i="11"/>
  <c r="HI281" i="11"/>
  <c r="DE282" i="11"/>
  <c r="BU282" i="11"/>
  <c r="AK282" i="11"/>
  <c r="FY282" i="11"/>
  <c r="EP282" i="11"/>
  <c r="HI282" i="11"/>
  <c r="DE283" i="11"/>
  <c r="BU283" i="11"/>
  <c r="AK283" i="11"/>
  <c r="FY283" i="11"/>
  <c r="EP283" i="11"/>
  <c r="HI283" i="11"/>
  <c r="DE284" i="11"/>
  <c r="BU284" i="11"/>
  <c r="AK284" i="11"/>
  <c r="FY284" i="11"/>
  <c r="EP284" i="11"/>
  <c r="HI284" i="11"/>
  <c r="DE285" i="11"/>
  <c r="BU285" i="11"/>
  <c r="AK285" i="11"/>
  <c r="FY285" i="11"/>
  <c r="EP285" i="11"/>
  <c r="HI285" i="11"/>
  <c r="DE286" i="11"/>
  <c r="BU286" i="11"/>
  <c r="AK286" i="11"/>
  <c r="FY286" i="11"/>
  <c r="EP286" i="11"/>
  <c r="HI286" i="11"/>
  <c r="DE287" i="11"/>
  <c r="BU287" i="11"/>
  <c r="AK287" i="11"/>
  <c r="FY287" i="11"/>
  <c r="EP287" i="11"/>
  <c r="HI287" i="11"/>
  <c r="DE288" i="11"/>
  <c r="BU288" i="11"/>
  <c r="AK288" i="11"/>
  <c r="FY288" i="11"/>
  <c r="EP288" i="11"/>
  <c r="HI288" i="11"/>
  <c r="DE289" i="11"/>
  <c r="BU289" i="11"/>
  <c r="AK289" i="11"/>
  <c r="FY289" i="11"/>
  <c r="EP289" i="11"/>
  <c r="HI289" i="11"/>
  <c r="DE290" i="11"/>
  <c r="BU290" i="11"/>
  <c r="AK290" i="11"/>
  <c r="FY290" i="11"/>
  <c r="EP290" i="11"/>
  <c r="HI290" i="11"/>
  <c r="DE291" i="11"/>
  <c r="BU291" i="11"/>
  <c r="AK291" i="11"/>
  <c r="FY291" i="11"/>
  <c r="EP291" i="11"/>
  <c r="HI291" i="11"/>
  <c r="DE292" i="11"/>
  <c r="BU292" i="11"/>
  <c r="AK292" i="11"/>
  <c r="FY292" i="11"/>
  <c r="EP292" i="11"/>
  <c r="HI292" i="11"/>
  <c r="DE293" i="11"/>
  <c r="BU293" i="11"/>
  <c r="AK293" i="11"/>
  <c r="FY293" i="11"/>
  <c r="EP293" i="11"/>
  <c r="HI293" i="11"/>
  <c r="DE294" i="11"/>
  <c r="BU294" i="11"/>
  <c r="AK294" i="11"/>
  <c r="FY294" i="11"/>
  <c r="EP294" i="11"/>
  <c r="HI294" i="11"/>
  <c r="DE295" i="11"/>
  <c r="BU295" i="11"/>
  <c r="AK295" i="11"/>
  <c r="FY295" i="11"/>
  <c r="EP295" i="11"/>
  <c r="HI295" i="11"/>
  <c r="DE296" i="11"/>
  <c r="BU296" i="11"/>
  <c r="AK296" i="11"/>
  <c r="FY296" i="11"/>
  <c r="EP296" i="11"/>
  <c r="HI296" i="11"/>
  <c r="DE297" i="11"/>
  <c r="BU297" i="11"/>
  <c r="AK297" i="11"/>
  <c r="FY297" i="11"/>
  <c r="EP297" i="11"/>
  <c r="HI297" i="11"/>
  <c r="DE298" i="11"/>
  <c r="BU298" i="11"/>
  <c r="AK298" i="11"/>
  <c r="FY298" i="11"/>
  <c r="EP298" i="11"/>
  <c r="HI298" i="11"/>
  <c r="DE299" i="11"/>
  <c r="BU299" i="11"/>
  <c r="AK299" i="11"/>
  <c r="FY299" i="11"/>
  <c r="EP299" i="11"/>
  <c r="HI299" i="11"/>
  <c r="DE300" i="11"/>
  <c r="BU300" i="11"/>
  <c r="AK300" i="11"/>
  <c r="FY300" i="11"/>
  <c r="EP300" i="11"/>
  <c r="HI300" i="11"/>
  <c r="DE301" i="11"/>
  <c r="BU301" i="11"/>
  <c r="AK301" i="11"/>
  <c r="FY301" i="11"/>
  <c r="EP301" i="11"/>
  <c r="HI301" i="11"/>
  <c r="DE302" i="11"/>
  <c r="BU302" i="11"/>
  <c r="AK302" i="11"/>
  <c r="FY302" i="11"/>
  <c r="EP302" i="11"/>
  <c r="HI302" i="11"/>
  <c r="DE303" i="11"/>
  <c r="BU303" i="11"/>
  <c r="AK303" i="11"/>
  <c r="FY303" i="11"/>
  <c r="EP303" i="11"/>
  <c r="HI303" i="11"/>
  <c r="DE304" i="11"/>
  <c r="BU304" i="11"/>
  <c r="AK304" i="11"/>
  <c r="FY304" i="11"/>
  <c r="EP304" i="11"/>
  <c r="HI304" i="11"/>
  <c r="DE305" i="11"/>
  <c r="BU305" i="11"/>
  <c r="AK305" i="11"/>
  <c r="FY305" i="11"/>
  <c r="EP305" i="11"/>
  <c r="HI305" i="11"/>
  <c r="DE306" i="11"/>
  <c r="BU306" i="11"/>
  <c r="AK306" i="11"/>
  <c r="FY306" i="11"/>
  <c r="EP306" i="11"/>
  <c r="HI306" i="11"/>
  <c r="DE307" i="11"/>
  <c r="BU307" i="11"/>
  <c r="AK307" i="11"/>
  <c r="FY307" i="11"/>
  <c r="EP307" i="11"/>
  <c r="HI307" i="11"/>
  <c r="DE308" i="11"/>
  <c r="BU308" i="11"/>
  <c r="AK308" i="11"/>
  <c r="FY308" i="11"/>
  <c r="EP308" i="11"/>
  <c r="HI308" i="11"/>
  <c r="DE309" i="11"/>
  <c r="BU309" i="11"/>
  <c r="AK309" i="11"/>
  <c r="FY309" i="11"/>
  <c r="EP309" i="11"/>
  <c r="HI309" i="11"/>
  <c r="DE310" i="11"/>
  <c r="BU310" i="11"/>
  <c r="AK310" i="11"/>
  <c r="FY310" i="11"/>
  <c r="EP310" i="11"/>
  <c r="HI310" i="11"/>
  <c r="DE311" i="11"/>
  <c r="BU311" i="11"/>
  <c r="AK311" i="11"/>
  <c r="FY311" i="11"/>
  <c r="EP311" i="11"/>
  <c r="HI311" i="11"/>
  <c r="DE312" i="11"/>
  <c r="BU312" i="11"/>
  <c r="AK312" i="11"/>
  <c r="FY312" i="11"/>
  <c r="EP312" i="11"/>
  <c r="HI312" i="11"/>
  <c r="DE313" i="11"/>
  <c r="BU313" i="11"/>
  <c r="AK313" i="11"/>
  <c r="FY313" i="11"/>
  <c r="EP313" i="11"/>
  <c r="HI313" i="11"/>
  <c r="DE314" i="11"/>
  <c r="BU314" i="11"/>
  <c r="AK314" i="11"/>
  <c r="FY314" i="11"/>
  <c r="EP314" i="11"/>
  <c r="HI314" i="11"/>
  <c r="DE315" i="11"/>
  <c r="BU315" i="11"/>
  <c r="AK315" i="11"/>
  <c r="FY315" i="11"/>
  <c r="EP315" i="11"/>
  <c r="HI315" i="11"/>
  <c r="DE316" i="11"/>
  <c r="BU316" i="11"/>
  <c r="AK316" i="11"/>
  <c r="FY316" i="11"/>
  <c r="EP316" i="11"/>
  <c r="HI316" i="11"/>
  <c r="DE317" i="11"/>
  <c r="BU317" i="11"/>
  <c r="AK317" i="11"/>
  <c r="FY317" i="11"/>
  <c r="EP317" i="11"/>
  <c r="HI317" i="11"/>
  <c r="DE318" i="11"/>
  <c r="BU318" i="11"/>
  <c r="AK318" i="11"/>
  <c r="FY318" i="11"/>
  <c r="EP318" i="11"/>
  <c r="HI318" i="11"/>
  <c r="DE319" i="11"/>
  <c r="BU319" i="11"/>
  <c r="AK319" i="11"/>
  <c r="FY319" i="11"/>
  <c r="EP319" i="11"/>
  <c r="HI319" i="11"/>
  <c r="DE320" i="11"/>
  <c r="BU320" i="11"/>
  <c r="AK320" i="11"/>
  <c r="FY320" i="11"/>
  <c r="EP320" i="11"/>
  <c r="HI320" i="11"/>
  <c r="DE321" i="11"/>
  <c r="BU321" i="11"/>
  <c r="AK321" i="11"/>
  <c r="FY321" i="11"/>
  <c r="EP321" i="11"/>
  <c r="HI321" i="11"/>
  <c r="DE322" i="11"/>
  <c r="BU322" i="11"/>
  <c r="AK322" i="11"/>
  <c r="FY322" i="11"/>
  <c r="EP322" i="11"/>
  <c r="HI322" i="11"/>
  <c r="DE323" i="11"/>
  <c r="BU323" i="11"/>
  <c r="AK323" i="11"/>
  <c r="FY323" i="11"/>
  <c r="EP323" i="11"/>
  <c r="HI323" i="11"/>
  <c r="DE324" i="11"/>
  <c r="BU324" i="11"/>
  <c r="AK324" i="11"/>
  <c r="FY324" i="11"/>
  <c r="EP324" i="11"/>
  <c r="HI324" i="11"/>
  <c r="DE325" i="11"/>
  <c r="BU325" i="11"/>
  <c r="AK325" i="11"/>
  <c r="FY325" i="11"/>
  <c r="EP325" i="11"/>
  <c r="HI325" i="11"/>
  <c r="DE326" i="11"/>
  <c r="BU326" i="11"/>
  <c r="AK326" i="11"/>
  <c r="FY326" i="11"/>
  <c r="EP326" i="11"/>
  <c r="HI326" i="11"/>
  <c r="DE327" i="11"/>
  <c r="BU327" i="11"/>
  <c r="AK327" i="11"/>
  <c r="FY327" i="11"/>
  <c r="EP327" i="11"/>
  <c r="HI327" i="11"/>
  <c r="DE328" i="11"/>
  <c r="BU328" i="11"/>
  <c r="AK328" i="11"/>
  <c r="FY328" i="11"/>
  <c r="EP328" i="11"/>
  <c r="HI328" i="11"/>
  <c r="DE329" i="11"/>
  <c r="BU329" i="11"/>
  <c r="AK329" i="11"/>
  <c r="FY329" i="11"/>
  <c r="EP329" i="11"/>
  <c r="HI329" i="11"/>
  <c r="DE330" i="11"/>
  <c r="BU330" i="11"/>
  <c r="AK330" i="11"/>
  <c r="FY330" i="11"/>
  <c r="EP330" i="11"/>
  <c r="HI330" i="11"/>
  <c r="DE331" i="11"/>
  <c r="BU331" i="11"/>
  <c r="AK331" i="11"/>
  <c r="FY331" i="11"/>
  <c r="EP331" i="11"/>
  <c r="HI331" i="11"/>
  <c r="FZ331" i="11" l="1"/>
  <c r="EQ331" i="11"/>
  <c r="HJ331" i="11"/>
  <c r="DF331" i="11"/>
  <c r="BV331" i="11"/>
  <c r="AL331" i="11"/>
  <c r="FZ330" i="11"/>
  <c r="EQ330" i="11"/>
  <c r="HJ330" i="11"/>
  <c r="DF330" i="11"/>
  <c r="BV330" i="11"/>
  <c r="AL330" i="11"/>
  <c r="FZ329" i="11"/>
  <c r="EQ329" i="11"/>
  <c r="HJ329" i="11"/>
  <c r="DF329" i="11"/>
  <c r="BV329" i="11"/>
  <c r="AL329" i="11"/>
  <c r="FZ328" i="11"/>
  <c r="EQ328" i="11"/>
  <c r="HJ328" i="11"/>
  <c r="DF328" i="11"/>
  <c r="BV328" i="11"/>
  <c r="AL328" i="11"/>
  <c r="FZ327" i="11"/>
  <c r="EQ327" i="11"/>
  <c r="HJ327" i="11"/>
  <c r="DF327" i="11"/>
  <c r="BV327" i="11"/>
  <c r="AL327" i="11"/>
  <c r="FZ326" i="11"/>
  <c r="EQ326" i="11"/>
  <c r="HJ326" i="11"/>
  <c r="DF326" i="11"/>
  <c r="BV326" i="11"/>
  <c r="AL326" i="11"/>
  <c r="FZ325" i="11"/>
  <c r="EQ325" i="11"/>
  <c r="HJ325" i="11"/>
  <c r="DF325" i="11"/>
  <c r="BV325" i="11"/>
  <c r="AL325" i="11"/>
  <c r="FZ324" i="11"/>
  <c r="EQ324" i="11"/>
  <c r="HJ324" i="11"/>
  <c r="DF324" i="11"/>
  <c r="BV324" i="11"/>
  <c r="AL324" i="11"/>
  <c r="FZ323" i="11"/>
  <c r="EQ323" i="11"/>
  <c r="HJ323" i="11"/>
  <c r="DF323" i="11"/>
  <c r="BV323" i="11"/>
  <c r="AL323" i="11"/>
  <c r="FZ322" i="11"/>
  <c r="EQ322" i="11"/>
  <c r="HJ322" i="11"/>
  <c r="DF322" i="11"/>
  <c r="BV322" i="11"/>
  <c r="AL322" i="11"/>
  <c r="FZ321" i="11"/>
  <c r="EQ321" i="11"/>
  <c r="HJ321" i="11"/>
  <c r="DF321" i="11"/>
  <c r="BV321" i="11"/>
  <c r="AL321" i="11"/>
  <c r="FZ320" i="11"/>
  <c r="EQ320" i="11"/>
  <c r="HJ320" i="11"/>
  <c r="DF320" i="11"/>
  <c r="BV320" i="11"/>
  <c r="AL320" i="11"/>
  <c r="FZ319" i="11"/>
  <c r="EQ319" i="11"/>
  <c r="HJ319" i="11"/>
  <c r="DF319" i="11"/>
  <c r="BV319" i="11"/>
  <c r="AL319" i="11"/>
  <c r="FZ318" i="11"/>
  <c r="EQ318" i="11"/>
  <c r="HJ318" i="11"/>
  <c r="DF318" i="11"/>
  <c r="BV318" i="11"/>
  <c r="AL318" i="11"/>
  <c r="FZ317" i="11"/>
  <c r="EQ317" i="11"/>
  <c r="HJ317" i="11"/>
  <c r="DF317" i="11"/>
  <c r="BV317" i="11"/>
  <c r="AL317" i="11"/>
  <c r="FZ316" i="11"/>
  <c r="EQ316" i="11"/>
  <c r="HJ316" i="11"/>
  <c r="DF316" i="11"/>
  <c r="BV316" i="11"/>
  <c r="AL316" i="11"/>
  <c r="FZ315" i="11"/>
  <c r="EQ315" i="11"/>
  <c r="HJ315" i="11"/>
  <c r="DF315" i="11"/>
  <c r="BV315" i="11"/>
  <c r="AL315" i="11"/>
  <c r="FZ314" i="11"/>
  <c r="EQ314" i="11"/>
  <c r="HJ314" i="11"/>
  <c r="DF314" i="11"/>
  <c r="BV314" i="11"/>
  <c r="AL314" i="11"/>
  <c r="FZ313" i="11"/>
  <c r="EQ313" i="11"/>
  <c r="HJ313" i="11"/>
  <c r="DF313" i="11"/>
  <c r="BV313" i="11"/>
  <c r="AL313" i="11"/>
  <c r="FZ312" i="11"/>
  <c r="EQ312" i="11"/>
  <c r="HJ312" i="11"/>
  <c r="DF312" i="11"/>
  <c r="BV312" i="11"/>
  <c r="AL312" i="11"/>
  <c r="FZ311" i="11"/>
  <c r="EQ311" i="11"/>
  <c r="HJ311" i="11"/>
  <c r="DF311" i="11"/>
  <c r="BV311" i="11"/>
  <c r="AL311" i="11"/>
  <c r="FZ310" i="11"/>
  <c r="EQ310" i="11"/>
  <c r="HJ310" i="11"/>
  <c r="DF310" i="11"/>
  <c r="BV310" i="11"/>
  <c r="AL310" i="11"/>
  <c r="FZ309" i="11"/>
  <c r="EQ309" i="11"/>
  <c r="HJ309" i="11"/>
  <c r="DF309" i="11"/>
  <c r="BV309" i="11"/>
  <c r="AL309" i="11"/>
  <c r="FZ308" i="11"/>
  <c r="EQ308" i="11"/>
  <c r="HJ308" i="11"/>
  <c r="DF308" i="11"/>
  <c r="BV308" i="11"/>
  <c r="AL308" i="11"/>
  <c r="FZ307" i="11"/>
  <c r="EQ307" i="11"/>
  <c r="HJ307" i="11"/>
  <c r="DF307" i="11"/>
  <c r="BV307" i="11"/>
  <c r="AL307" i="11"/>
  <c r="FZ306" i="11"/>
  <c r="EQ306" i="11"/>
  <c r="HJ306" i="11"/>
  <c r="DF306" i="11"/>
  <c r="BV306" i="11"/>
  <c r="AL306" i="11"/>
  <c r="FZ305" i="11"/>
  <c r="EQ305" i="11"/>
  <c r="HJ305" i="11"/>
  <c r="DF305" i="11"/>
  <c r="BV305" i="11"/>
  <c r="AL305" i="11"/>
  <c r="FZ304" i="11"/>
  <c r="EQ304" i="11"/>
  <c r="HJ304" i="11"/>
  <c r="DF304" i="11"/>
  <c r="BV304" i="11"/>
  <c r="AL304" i="11"/>
  <c r="FZ303" i="11"/>
  <c r="EQ303" i="11"/>
  <c r="HJ303" i="11"/>
  <c r="DF303" i="11"/>
  <c r="BV303" i="11"/>
  <c r="AL303" i="11"/>
  <c r="FZ302" i="11"/>
  <c r="EQ302" i="11"/>
  <c r="HJ302" i="11"/>
  <c r="DF302" i="11"/>
  <c r="BV302" i="11"/>
  <c r="AL302" i="11"/>
  <c r="FZ301" i="11"/>
  <c r="EQ301" i="11"/>
  <c r="HJ301" i="11"/>
  <c r="DF301" i="11"/>
  <c r="BV301" i="11"/>
  <c r="AL301" i="11"/>
  <c r="FZ300" i="11"/>
  <c r="EQ300" i="11"/>
  <c r="HJ300" i="11"/>
  <c r="DF300" i="11"/>
  <c r="BV300" i="11"/>
  <c r="AL300" i="11"/>
  <c r="FZ299" i="11"/>
  <c r="EQ299" i="11"/>
  <c r="HJ299" i="11"/>
  <c r="DF299" i="11"/>
  <c r="BV299" i="11"/>
  <c r="AL299" i="11"/>
  <c r="FZ298" i="11"/>
  <c r="EQ298" i="11"/>
  <c r="HJ298" i="11"/>
  <c r="DF298" i="11"/>
  <c r="BV298" i="11"/>
  <c r="AL298" i="11"/>
  <c r="FZ297" i="11"/>
  <c r="EQ297" i="11"/>
  <c r="HJ297" i="11"/>
  <c r="DF297" i="11"/>
  <c r="BV297" i="11"/>
  <c r="AL297" i="11"/>
  <c r="FZ296" i="11"/>
  <c r="EQ296" i="11"/>
  <c r="HJ296" i="11"/>
  <c r="DF296" i="11"/>
  <c r="BV296" i="11"/>
  <c r="AL296" i="11"/>
  <c r="FZ295" i="11"/>
  <c r="EQ295" i="11"/>
  <c r="HJ295" i="11"/>
  <c r="DF295" i="11"/>
  <c r="BV295" i="11"/>
  <c r="AL295" i="11"/>
  <c r="FZ294" i="11"/>
  <c r="EQ294" i="11"/>
  <c r="HJ294" i="11"/>
  <c r="DF294" i="11"/>
  <c r="BV294" i="11"/>
  <c r="AL294" i="11"/>
  <c r="FZ293" i="11"/>
  <c r="EQ293" i="11"/>
  <c r="HJ293" i="11"/>
  <c r="DF293" i="11"/>
  <c r="BV293" i="11"/>
  <c r="AL293" i="11"/>
  <c r="FZ292" i="11"/>
  <c r="EQ292" i="11"/>
  <c r="HJ292" i="11"/>
  <c r="DF292" i="11"/>
  <c r="BV292" i="11"/>
  <c r="AL292" i="11"/>
  <c r="FZ291" i="11"/>
  <c r="EQ291" i="11"/>
  <c r="HJ291" i="11"/>
  <c r="DF291" i="11"/>
  <c r="BV291" i="11"/>
  <c r="AL291" i="11"/>
  <c r="FZ290" i="11"/>
  <c r="EQ290" i="11"/>
  <c r="HJ290" i="11"/>
  <c r="DF290" i="11"/>
  <c r="BV290" i="11"/>
  <c r="AL290" i="11"/>
  <c r="FZ289" i="11"/>
  <c r="EQ289" i="11"/>
  <c r="HJ289" i="11"/>
  <c r="DF289" i="11"/>
  <c r="BV289" i="11"/>
  <c r="AL289" i="11"/>
  <c r="FZ288" i="11"/>
  <c r="EQ288" i="11"/>
  <c r="HJ288" i="11"/>
  <c r="DF288" i="11"/>
  <c r="BV288" i="11"/>
  <c r="AL288" i="11"/>
  <c r="FZ287" i="11"/>
  <c r="EQ287" i="11"/>
  <c r="HJ287" i="11"/>
  <c r="DF287" i="11"/>
  <c r="BV287" i="11"/>
  <c r="AL287" i="11"/>
  <c r="FZ286" i="11"/>
  <c r="EQ286" i="11"/>
  <c r="HJ286" i="11"/>
  <c r="DF286" i="11"/>
  <c r="BV286" i="11"/>
  <c r="AL286" i="11"/>
  <c r="FZ285" i="11"/>
  <c r="EQ285" i="11"/>
  <c r="HJ285" i="11"/>
  <c r="DF285" i="11"/>
  <c r="BV285" i="11"/>
  <c r="AL285" i="11"/>
  <c r="FZ284" i="11"/>
  <c r="EQ284" i="11"/>
  <c r="HJ284" i="11"/>
  <c r="DF284" i="11"/>
  <c r="BV284" i="11"/>
  <c r="AL284" i="11"/>
  <c r="FZ283" i="11"/>
  <c r="EQ283" i="11"/>
  <c r="HJ283" i="11"/>
  <c r="DF283" i="11"/>
  <c r="BV283" i="11"/>
  <c r="AL283" i="11"/>
  <c r="FZ282" i="11"/>
  <c r="EQ282" i="11"/>
  <c r="HJ282" i="11"/>
  <c r="DF282" i="11"/>
  <c r="BV282" i="11"/>
  <c r="AL282" i="11"/>
  <c r="FZ281" i="11"/>
  <c r="EQ281" i="11"/>
  <c r="HJ281" i="11"/>
  <c r="DF281" i="11"/>
  <c r="BV281" i="11"/>
  <c r="AL281" i="11"/>
  <c r="FZ280" i="11"/>
  <c r="EQ280" i="11"/>
  <c r="HJ280" i="11"/>
  <c r="DF280" i="11"/>
  <c r="BV280" i="11"/>
  <c r="AL280" i="11"/>
  <c r="FZ279" i="11"/>
  <c r="EQ279" i="11"/>
  <c r="HJ279" i="11"/>
  <c r="DF279" i="11"/>
  <c r="BV279" i="11"/>
  <c r="AL279" i="11"/>
  <c r="FZ278" i="11"/>
  <c r="EQ278" i="11"/>
  <c r="HJ278" i="11"/>
  <c r="DF278" i="11"/>
  <c r="BV278" i="11"/>
  <c r="AL278" i="11"/>
  <c r="FZ277" i="11"/>
  <c r="EQ277" i="11"/>
  <c r="HJ277" i="11"/>
  <c r="DF277" i="11"/>
  <c r="BV277" i="11"/>
  <c r="AL277" i="11"/>
  <c r="FZ276" i="11"/>
  <c r="EQ276" i="11"/>
  <c r="HJ276" i="11"/>
  <c r="DF276" i="11"/>
  <c r="BV276" i="11"/>
  <c r="AL276" i="11"/>
  <c r="FZ275" i="11"/>
  <c r="EQ275" i="11"/>
  <c r="HJ275" i="11"/>
  <c r="DF275" i="11"/>
  <c r="BV275" i="11"/>
  <c r="AL275" i="11"/>
  <c r="FZ274" i="11"/>
  <c r="EQ274" i="11"/>
  <c r="HJ274" i="11"/>
  <c r="DF274" i="11"/>
  <c r="BV274" i="11"/>
  <c r="AL274" i="11"/>
  <c r="FZ273" i="11"/>
  <c r="EQ273" i="11"/>
  <c r="HJ273" i="11"/>
  <c r="DF273" i="11"/>
  <c r="BV273" i="11"/>
  <c r="AL273" i="11"/>
  <c r="FZ272" i="11"/>
  <c r="EQ272" i="11"/>
  <c r="HJ272" i="11"/>
  <c r="DF272" i="11"/>
  <c r="BV272" i="11"/>
  <c r="AL272" i="11"/>
  <c r="FZ271" i="11"/>
  <c r="EQ271" i="11"/>
  <c r="HJ271" i="11"/>
  <c r="DF271" i="11"/>
  <c r="BV271" i="11"/>
  <c r="AL271" i="11"/>
  <c r="FZ270" i="11"/>
  <c r="EQ270" i="11"/>
  <c r="HJ270" i="11"/>
  <c r="DF270" i="11"/>
  <c r="BV270" i="11"/>
  <c r="AL270" i="11"/>
  <c r="FZ269" i="11"/>
  <c r="EQ269" i="11"/>
  <c r="HJ269" i="11"/>
  <c r="DF269" i="11"/>
  <c r="BV269" i="11"/>
  <c r="AL269" i="11"/>
  <c r="FZ268" i="11"/>
  <c r="EQ268" i="11"/>
  <c r="HJ268" i="11"/>
  <c r="DF268" i="11"/>
  <c r="BV268" i="11"/>
  <c r="AL268" i="11"/>
  <c r="FZ267" i="11"/>
  <c r="EQ267" i="11"/>
  <c r="HJ267" i="11"/>
  <c r="DF267" i="11"/>
  <c r="BV267" i="11"/>
  <c r="AL267" i="11"/>
  <c r="FZ266" i="11"/>
  <c r="EQ266" i="11"/>
  <c r="HJ266" i="11"/>
  <c r="DF266" i="11"/>
  <c r="BV266" i="11"/>
  <c r="AL266" i="11"/>
  <c r="FZ265" i="11"/>
  <c r="EQ265" i="11"/>
  <c r="HJ265" i="11"/>
  <c r="DF265" i="11"/>
  <c r="BV265" i="11"/>
  <c r="AL265" i="11"/>
  <c r="FZ264" i="11"/>
  <c r="EQ264" i="11"/>
  <c r="HJ264" i="11"/>
  <c r="DF264" i="11"/>
  <c r="BV264" i="11"/>
  <c r="AL264" i="11"/>
  <c r="FZ263" i="11"/>
  <c r="EQ263" i="11"/>
  <c r="HJ263" i="11"/>
  <c r="DF263" i="11"/>
  <c r="BV263" i="11"/>
  <c r="AL263" i="11"/>
  <c r="FZ262" i="11"/>
  <c r="EQ262" i="11"/>
  <c r="HJ262" i="11"/>
  <c r="DF262" i="11"/>
  <c r="BV262" i="11"/>
  <c r="AL262" i="11"/>
  <c r="FZ261" i="11"/>
  <c r="EQ261" i="11"/>
  <c r="HJ261" i="11"/>
  <c r="DF261" i="11"/>
  <c r="BV261" i="11"/>
  <c r="AL261" i="11"/>
  <c r="FZ260" i="11"/>
  <c r="EQ260" i="11"/>
  <c r="HJ260" i="11"/>
  <c r="DF260" i="11"/>
  <c r="BV260" i="11"/>
  <c r="AL260" i="11"/>
  <c r="FZ259" i="11"/>
  <c r="EQ259" i="11"/>
  <c r="HJ259" i="11"/>
  <c r="DF259" i="11"/>
  <c r="BV259" i="11"/>
  <c r="AL259" i="11"/>
  <c r="FZ258" i="11"/>
  <c r="EQ258" i="11"/>
  <c r="HJ258" i="11"/>
  <c r="DF258" i="11"/>
  <c r="BV258" i="11"/>
  <c r="AL258" i="11"/>
  <c r="FZ257" i="11"/>
  <c r="EQ257" i="11"/>
  <c r="HJ257" i="11"/>
  <c r="DF257" i="11"/>
  <c r="BV257" i="11"/>
  <c r="AL257" i="11"/>
  <c r="FZ256" i="11"/>
  <c r="EQ256" i="11"/>
  <c r="HJ256" i="11"/>
  <c r="DF256" i="11"/>
  <c r="BV256" i="11"/>
  <c r="AL256" i="11"/>
  <c r="FZ255" i="11"/>
  <c r="EQ255" i="11"/>
  <c r="HJ255" i="11"/>
  <c r="DF255" i="11"/>
  <c r="BV255" i="11"/>
  <c r="AL255" i="11"/>
  <c r="FZ254" i="11"/>
  <c r="EQ254" i="11"/>
  <c r="HJ254" i="11"/>
  <c r="DF254" i="11"/>
  <c r="BV254" i="11"/>
  <c r="AL254" i="11"/>
  <c r="FZ253" i="11"/>
  <c r="EQ253" i="11"/>
  <c r="HJ253" i="11"/>
  <c r="DF253" i="11"/>
  <c r="BV253" i="11"/>
  <c r="AL253" i="11"/>
  <c r="FZ252" i="11"/>
  <c r="EQ252" i="11"/>
  <c r="HJ252" i="11"/>
  <c r="DF252" i="11"/>
  <c r="BV252" i="11"/>
  <c r="AL252" i="11"/>
  <c r="FZ251" i="11"/>
  <c r="EQ251" i="11"/>
  <c r="HJ251" i="11"/>
  <c r="DF251" i="11"/>
  <c r="BV251" i="11"/>
  <c r="AL251" i="11"/>
  <c r="FZ250" i="11"/>
  <c r="EQ250" i="11"/>
  <c r="HJ250" i="11"/>
  <c r="DF250" i="11"/>
  <c r="BV250" i="11"/>
  <c r="AL250" i="11"/>
  <c r="FZ249" i="11"/>
  <c r="EQ249" i="11"/>
  <c r="HJ249" i="11"/>
  <c r="DF249" i="11"/>
  <c r="BV249" i="11"/>
  <c r="AL249" i="11"/>
  <c r="FZ248" i="11"/>
  <c r="EQ248" i="11"/>
  <c r="HJ248" i="11"/>
  <c r="DF248" i="11"/>
  <c r="BV248" i="11"/>
  <c r="AL248" i="11"/>
  <c r="FZ247" i="11"/>
  <c r="EQ247" i="11"/>
  <c r="HJ247" i="11"/>
  <c r="DF247" i="11"/>
  <c r="BV247" i="11"/>
  <c r="AL247" i="11"/>
  <c r="FZ246" i="11"/>
  <c r="EQ246" i="11"/>
  <c r="HJ246" i="11"/>
  <c r="DF246" i="11"/>
  <c r="BV246" i="11"/>
  <c r="AL246" i="11"/>
  <c r="FZ245" i="11"/>
  <c r="EQ245" i="11"/>
  <c r="HJ245" i="11"/>
  <c r="DF245" i="11"/>
  <c r="BV245" i="11"/>
  <c r="AL245" i="11"/>
  <c r="FZ244" i="11"/>
  <c r="EQ244" i="11"/>
  <c r="HJ244" i="11"/>
  <c r="DF244" i="11"/>
  <c r="BV244" i="11"/>
  <c r="AL244" i="11"/>
  <c r="FZ243" i="11"/>
  <c r="EQ243" i="11"/>
  <c r="HJ243" i="11"/>
  <c r="DF243" i="11"/>
  <c r="BV243" i="11"/>
  <c r="AL243" i="11"/>
  <c r="FZ242" i="11"/>
  <c r="EQ242" i="11"/>
  <c r="HJ242" i="11"/>
  <c r="DF242" i="11"/>
  <c r="BV242" i="11"/>
  <c r="AL242" i="11"/>
  <c r="FZ241" i="11"/>
  <c r="EQ241" i="11"/>
  <c r="HJ241" i="11"/>
  <c r="DF241" i="11"/>
  <c r="BV241" i="11"/>
  <c r="AL241" i="11"/>
  <c r="FZ240" i="11"/>
  <c r="EQ240" i="11"/>
  <c r="HJ240" i="11"/>
  <c r="DF240" i="11"/>
  <c r="BV240" i="11"/>
  <c r="AL240" i="11"/>
  <c r="FZ239" i="11"/>
  <c r="EQ239" i="11"/>
  <c r="HJ239" i="11"/>
  <c r="DF239" i="11"/>
  <c r="BV239" i="11"/>
  <c r="AL239" i="11"/>
  <c r="FZ238" i="11"/>
  <c r="EQ238" i="11"/>
  <c r="HJ238" i="11"/>
  <c r="DF238" i="11"/>
  <c r="BV238" i="11"/>
  <c r="AL238" i="11"/>
  <c r="FZ237" i="11"/>
  <c r="EQ237" i="11"/>
  <c r="HJ237" i="11"/>
  <c r="DF237" i="11"/>
  <c r="BV237" i="11"/>
  <c r="AL237" i="11"/>
  <c r="FZ236" i="11"/>
  <c r="EQ236" i="11"/>
  <c r="HJ236" i="11"/>
  <c r="DF236" i="11"/>
  <c r="BV236" i="11"/>
  <c r="AL236" i="11"/>
  <c r="FZ235" i="11"/>
  <c r="EQ235" i="11"/>
  <c r="HJ235" i="11"/>
  <c r="DF235" i="11"/>
  <c r="BV235" i="11"/>
  <c r="AL235" i="11"/>
  <c r="FZ234" i="11"/>
  <c r="EQ234" i="11"/>
  <c r="HJ234" i="11"/>
  <c r="DF234" i="11"/>
  <c r="BV234" i="11"/>
  <c r="AL234" i="11"/>
  <c r="FZ233" i="11"/>
  <c r="EQ233" i="11"/>
  <c r="HJ233" i="11"/>
  <c r="DF233" i="11"/>
  <c r="BV233" i="11"/>
  <c r="AL233" i="11"/>
  <c r="FZ232" i="11"/>
  <c r="EQ232" i="11"/>
  <c r="HJ232" i="11"/>
  <c r="DF232" i="11"/>
  <c r="BV232" i="11"/>
  <c r="AL232" i="11"/>
  <c r="FZ231" i="11"/>
  <c r="EQ231" i="11"/>
  <c r="HJ231" i="11"/>
  <c r="DF231" i="11"/>
  <c r="BV231" i="11"/>
  <c r="AL231" i="11"/>
  <c r="FZ230" i="11"/>
  <c r="EQ230" i="11"/>
  <c r="HJ230" i="11"/>
  <c r="DF230" i="11"/>
  <c r="BV230" i="11"/>
  <c r="AL230" i="11"/>
  <c r="FZ229" i="11"/>
  <c r="EQ229" i="11"/>
  <c r="HJ229" i="11"/>
  <c r="DF229" i="11"/>
  <c r="BV229" i="11"/>
  <c r="AL229" i="11"/>
  <c r="FZ228" i="11"/>
  <c r="EQ228" i="11"/>
  <c r="HJ228" i="11"/>
  <c r="DF228" i="11"/>
  <c r="BV228" i="11"/>
  <c r="AL228" i="11"/>
  <c r="FZ227" i="11"/>
  <c r="EQ227" i="11"/>
  <c r="HJ227" i="11"/>
  <c r="DF227" i="11"/>
  <c r="BV227" i="11"/>
  <c r="AL227" i="11"/>
  <c r="FZ226" i="11"/>
  <c r="EQ226" i="11"/>
  <c r="HJ226" i="11"/>
  <c r="DF226" i="11"/>
  <c r="BV226" i="11"/>
  <c r="AL226" i="11"/>
  <c r="FZ225" i="11"/>
  <c r="EQ225" i="11"/>
  <c r="HJ225" i="11"/>
  <c r="DF225" i="11"/>
  <c r="BV225" i="11"/>
  <c r="AL225" i="11"/>
  <c r="FZ224" i="11"/>
  <c r="EQ224" i="11"/>
  <c r="HJ224" i="11"/>
  <c r="DF224" i="11"/>
  <c r="BV224" i="11"/>
  <c r="AL224" i="11"/>
  <c r="FZ223" i="11"/>
  <c r="EQ223" i="11"/>
  <c r="HJ223" i="11"/>
  <c r="DF223" i="11"/>
  <c r="BV223" i="11"/>
  <c r="AL223" i="11"/>
  <c r="FZ222" i="11"/>
  <c r="EQ222" i="11"/>
  <c r="HJ222" i="11"/>
  <c r="DF222" i="11"/>
  <c r="BV222" i="11"/>
  <c r="AL222" i="11"/>
  <c r="FZ221" i="11"/>
  <c r="EQ221" i="11"/>
  <c r="HJ221" i="11"/>
  <c r="DF221" i="11"/>
  <c r="BV221" i="11"/>
  <c r="AL221" i="11"/>
  <c r="FZ220" i="11"/>
  <c r="EQ220" i="11"/>
  <c r="HJ220" i="11"/>
  <c r="DF220" i="11"/>
  <c r="BV220" i="11"/>
  <c r="AL220" i="11"/>
  <c r="FZ219" i="11"/>
  <c r="EQ219" i="11"/>
  <c r="HJ219" i="11"/>
  <c r="DF219" i="11"/>
  <c r="BV219" i="11"/>
  <c r="AL219" i="11"/>
  <c r="FZ218" i="11"/>
  <c r="EQ218" i="11"/>
  <c r="HJ218" i="11"/>
  <c r="DF218" i="11"/>
  <c r="BV218" i="11"/>
  <c r="AL218" i="11"/>
  <c r="FZ217" i="11"/>
  <c r="EQ217" i="11"/>
  <c r="HJ217" i="11"/>
  <c r="DF217" i="11"/>
  <c r="BV217" i="11"/>
  <c r="AL217" i="11"/>
  <c r="FZ216" i="11"/>
  <c r="EQ216" i="11"/>
  <c r="HJ216" i="11"/>
  <c r="DF216" i="11"/>
  <c r="BV216" i="11"/>
  <c r="AL216" i="11"/>
  <c r="FZ215" i="11"/>
  <c r="EQ215" i="11"/>
  <c r="HJ215" i="11"/>
  <c r="DF215" i="11"/>
  <c r="BV215" i="11"/>
  <c r="AL215" i="11"/>
  <c r="FZ214" i="11"/>
  <c r="EQ214" i="11"/>
  <c r="HJ214" i="11"/>
  <c r="DF214" i="11"/>
  <c r="BV214" i="11"/>
  <c r="AL214" i="11"/>
  <c r="FZ213" i="11"/>
  <c r="EQ213" i="11"/>
  <c r="HJ213" i="11"/>
  <c r="DF213" i="11"/>
  <c r="BV213" i="11"/>
  <c r="AL213" i="11"/>
  <c r="FZ212" i="11"/>
  <c r="EQ212" i="11"/>
  <c r="HJ212" i="11"/>
  <c r="DF212" i="11"/>
  <c r="BV212" i="11"/>
  <c r="AL212" i="11"/>
  <c r="FZ211" i="11"/>
  <c r="EQ211" i="11"/>
  <c r="HJ211" i="11"/>
  <c r="DF211" i="11"/>
  <c r="BV211" i="11"/>
  <c r="AL211" i="11"/>
  <c r="FZ210" i="11"/>
  <c r="EQ210" i="11"/>
  <c r="HJ210" i="11"/>
  <c r="DF210" i="11"/>
  <c r="BV210" i="11"/>
  <c r="AL210" i="11"/>
  <c r="FZ209" i="11"/>
  <c r="EQ209" i="11"/>
  <c r="HJ209" i="11"/>
  <c r="DF209" i="11"/>
  <c r="BV209" i="11"/>
  <c r="AL209" i="11"/>
  <c r="FZ208" i="11"/>
  <c r="EQ208" i="11"/>
  <c r="HJ208" i="11"/>
  <c r="DF208" i="11"/>
  <c r="BV208" i="11"/>
  <c r="AL208" i="11"/>
  <c r="FZ207" i="11"/>
  <c r="EQ207" i="11"/>
  <c r="HJ207" i="11"/>
  <c r="DF207" i="11"/>
  <c r="BV207" i="11"/>
  <c r="AL207" i="11"/>
  <c r="FZ206" i="11"/>
  <c r="EQ206" i="11"/>
  <c r="HJ206" i="11"/>
  <c r="DF206" i="11"/>
  <c r="BV206" i="11"/>
  <c r="AL206" i="11"/>
  <c r="FZ205" i="11"/>
  <c r="EQ205" i="11"/>
  <c r="HJ205" i="11"/>
  <c r="DF205" i="11"/>
  <c r="BV205" i="11"/>
  <c r="AL205" i="11"/>
  <c r="FZ204" i="11"/>
  <c r="EQ204" i="11"/>
  <c r="HJ204" i="11"/>
  <c r="DF204" i="11"/>
  <c r="BV204" i="11"/>
  <c r="AL204" i="11"/>
  <c r="FZ203" i="11"/>
  <c r="EQ203" i="11"/>
  <c r="HJ203" i="11"/>
  <c r="DF203" i="11"/>
  <c r="BV203" i="11"/>
  <c r="AL203" i="11"/>
  <c r="FZ202" i="11"/>
  <c r="EQ202" i="11"/>
  <c r="HJ202" i="11"/>
  <c r="DF202" i="11"/>
  <c r="BV202" i="11"/>
  <c r="AL202" i="11"/>
  <c r="FZ201" i="11"/>
  <c r="EQ201" i="11"/>
  <c r="HJ201" i="11"/>
  <c r="DF201" i="11"/>
  <c r="BV201" i="11"/>
  <c r="AL201" i="11"/>
  <c r="FZ200" i="11"/>
  <c r="EQ200" i="11"/>
  <c r="HJ200" i="11"/>
  <c r="DF200" i="11"/>
  <c r="BV200" i="11"/>
  <c r="AL200" i="11"/>
  <c r="FZ199" i="11"/>
  <c r="EQ199" i="11"/>
  <c r="HJ199" i="11"/>
  <c r="DF199" i="11"/>
  <c r="BV199" i="11"/>
  <c r="AL199" i="11"/>
  <c r="FZ198" i="11"/>
  <c r="EQ198" i="11"/>
  <c r="HJ198" i="11"/>
  <c r="DF198" i="11"/>
  <c r="BV198" i="11"/>
  <c r="AL198" i="11"/>
  <c r="FZ197" i="11"/>
  <c r="EQ197" i="11"/>
  <c r="HJ197" i="11"/>
  <c r="DF197" i="11"/>
  <c r="BV197" i="11"/>
  <c r="AL197" i="11"/>
  <c r="FZ196" i="11"/>
  <c r="EQ196" i="11"/>
  <c r="HJ196" i="11"/>
  <c r="DF196" i="11"/>
  <c r="BV196" i="11"/>
  <c r="AL196" i="11"/>
  <c r="FZ195" i="11"/>
  <c r="EQ195" i="11"/>
  <c r="HJ195" i="11"/>
  <c r="DF195" i="11"/>
  <c r="BV195" i="11"/>
  <c r="AL195" i="11"/>
  <c r="FZ194" i="11"/>
  <c r="EQ194" i="11"/>
  <c r="HJ194" i="11"/>
  <c r="DF194" i="11"/>
  <c r="BV194" i="11"/>
  <c r="AL194" i="11"/>
  <c r="FZ193" i="11"/>
  <c r="EQ193" i="11"/>
  <c r="HJ193" i="11"/>
  <c r="DF193" i="11"/>
  <c r="BV193" i="11"/>
  <c r="AL193" i="11"/>
  <c r="FZ192" i="11"/>
  <c r="EQ192" i="11"/>
  <c r="HJ192" i="11"/>
  <c r="DF192" i="11"/>
  <c r="BV192" i="11"/>
  <c r="AL192" i="11"/>
  <c r="FZ191" i="11"/>
  <c r="EQ191" i="11"/>
  <c r="HJ191" i="11"/>
  <c r="DF191" i="11"/>
  <c r="BV191" i="11"/>
  <c r="AL191" i="11"/>
  <c r="FZ190" i="11"/>
  <c r="EQ190" i="11"/>
  <c r="HJ190" i="11"/>
  <c r="DF190" i="11"/>
  <c r="BV190" i="11"/>
  <c r="AL190" i="11"/>
  <c r="FZ189" i="11"/>
  <c r="EQ189" i="11"/>
  <c r="HJ189" i="11"/>
  <c r="DF189" i="11"/>
  <c r="BV189" i="11"/>
  <c r="AL189" i="11"/>
  <c r="FZ188" i="11"/>
  <c r="EQ188" i="11"/>
  <c r="HJ188" i="11"/>
  <c r="DF188" i="11"/>
  <c r="BV188" i="11"/>
  <c r="AL188" i="11"/>
  <c r="FZ187" i="11"/>
  <c r="EQ187" i="11"/>
  <c r="HJ187" i="11"/>
  <c r="DF187" i="11"/>
  <c r="BV187" i="11"/>
  <c r="AL187" i="11"/>
  <c r="FZ186" i="11"/>
  <c r="EQ186" i="11"/>
  <c r="HJ186" i="11"/>
  <c r="DF186" i="11"/>
  <c r="BV186" i="11"/>
  <c r="AL186" i="11"/>
  <c r="FZ185" i="11"/>
  <c r="EQ185" i="11"/>
  <c r="HJ185" i="11"/>
  <c r="DF185" i="11"/>
  <c r="BV185" i="11"/>
  <c r="AL185" i="11"/>
  <c r="FZ184" i="11"/>
  <c r="EQ184" i="11"/>
  <c r="HJ184" i="11"/>
  <c r="DF184" i="11"/>
  <c r="BV184" i="11"/>
  <c r="AL184" i="11"/>
  <c r="FZ183" i="11"/>
  <c r="EQ183" i="11"/>
  <c r="HJ183" i="11"/>
  <c r="DF183" i="11"/>
  <c r="BV183" i="11"/>
  <c r="AL183" i="11"/>
  <c r="FZ182" i="11"/>
  <c r="EQ182" i="11"/>
  <c r="HJ182" i="11"/>
  <c r="DF182" i="11"/>
  <c r="BV182" i="11"/>
  <c r="AL182" i="11"/>
  <c r="FZ181" i="11"/>
  <c r="EQ181" i="11"/>
  <c r="HJ181" i="11"/>
  <c r="DF181" i="11"/>
  <c r="BV181" i="11"/>
  <c r="AL181" i="11"/>
  <c r="FZ180" i="11"/>
  <c r="EQ180" i="11"/>
  <c r="HJ180" i="11"/>
  <c r="DF180" i="11"/>
  <c r="BV180" i="11"/>
  <c r="AL180" i="11"/>
  <c r="FZ179" i="11"/>
  <c r="EQ179" i="11"/>
  <c r="HJ179" i="11"/>
  <c r="DF179" i="11"/>
  <c r="BV179" i="11"/>
  <c r="AL179" i="11"/>
  <c r="FZ178" i="11"/>
  <c r="EQ178" i="11"/>
  <c r="HJ178" i="11"/>
  <c r="DF178" i="11"/>
  <c r="BV178" i="11"/>
  <c r="AL178" i="11"/>
  <c r="FZ177" i="11"/>
  <c r="EQ177" i="11"/>
  <c r="HJ177" i="11"/>
  <c r="DF177" i="11"/>
  <c r="BV177" i="11"/>
  <c r="AL177" i="11"/>
  <c r="FZ176" i="11"/>
  <c r="EQ176" i="11"/>
  <c r="HJ176" i="11"/>
  <c r="DF176" i="11"/>
  <c r="BV176" i="11"/>
  <c r="AL176" i="11"/>
  <c r="FZ175" i="11"/>
  <c r="EQ175" i="11"/>
  <c r="HJ175" i="11"/>
  <c r="DF175" i="11"/>
  <c r="BV175" i="11"/>
  <c r="AL175" i="11"/>
  <c r="FZ174" i="11"/>
  <c r="EQ174" i="11"/>
  <c r="HJ174" i="11"/>
  <c r="DF174" i="11"/>
  <c r="BV174" i="11"/>
  <c r="AL174" i="11"/>
  <c r="FZ173" i="11"/>
  <c r="EQ173" i="11"/>
  <c r="HJ173" i="11"/>
  <c r="DF173" i="11"/>
  <c r="BV173" i="11"/>
  <c r="AL173" i="11"/>
  <c r="FZ172" i="11"/>
  <c r="EQ172" i="11"/>
  <c r="HJ172" i="11"/>
  <c r="DF172" i="11"/>
  <c r="BV172" i="11"/>
  <c r="AL172" i="11"/>
  <c r="FZ171" i="11"/>
  <c r="EQ171" i="11"/>
  <c r="HJ171" i="11"/>
  <c r="DF171" i="11"/>
  <c r="BV171" i="11"/>
  <c r="AL171" i="11"/>
  <c r="FZ170" i="11"/>
  <c r="EQ170" i="11"/>
  <c r="HJ170" i="11"/>
  <c r="DF170" i="11"/>
  <c r="BV170" i="11"/>
  <c r="AL170" i="11"/>
  <c r="FZ169" i="11"/>
  <c r="EQ169" i="11"/>
  <c r="HJ169" i="11"/>
  <c r="DF169" i="11"/>
  <c r="BV169" i="11"/>
  <c r="AL169" i="11"/>
  <c r="FZ168" i="11"/>
  <c r="EQ168" i="11"/>
  <c r="HJ168" i="11"/>
  <c r="DF168" i="11"/>
  <c r="BV168" i="11"/>
  <c r="AL168" i="11"/>
  <c r="FZ167" i="11"/>
  <c r="EQ167" i="11"/>
  <c r="HJ167" i="11"/>
  <c r="DF167" i="11"/>
  <c r="BV167" i="11"/>
  <c r="AL167" i="11"/>
  <c r="FZ166" i="11"/>
  <c r="EQ166" i="11"/>
  <c r="HJ166" i="11"/>
  <c r="DF166" i="11"/>
  <c r="BV166" i="11"/>
  <c r="AL166" i="11"/>
  <c r="FZ165" i="11"/>
  <c r="EQ165" i="11"/>
  <c r="HJ165" i="11"/>
  <c r="DF165" i="11"/>
  <c r="BV165" i="11"/>
  <c r="AL165" i="11"/>
  <c r="FZ164" i="11"/>
  <c r="EQ164" i="11"/>
  <c r="HJ164" i="11"/>
  <c r="DF164" i="11"/>
  <c r="BV164" i="11"/>
  <c r="AL164" i="11"/>
  <c r="FZ163" i="11"/>
  <c r="EQ163" i="11"/>
  <c r="HJ163" i="11"/>
  <c r="DF163" i="11"/>
  <c r="BV163" i="11"/>
  <c r="AL163" i="11"/>
  <c r="FZ162" i="11"/>
  <c r="EQ162" i="11"/>
  <c r="HJ162" i="11"/>
  <c r="DF162" i="11"/>
  <c r="BV162" i="11"/>
  <c r="AL162" i="11"/>
  <c r="FZ161" i="11"/>
  <c r="EQ161" i="11"/>
  <c r="HJ161" i="11"/>
  <c r="DF161" i="11"/>
  <c r="BV161" i="11"/>
  <c r="AL161" i="11"/>
  <c r="FZ160" i="11"/>
  <c r="EQ160" i="11"/>
  <c r="HJ160" i="11"/>
  <c r="DF160" i="11"/>
  <c r="BV160" i="11"/>
  <c r="AL160" i="11"/>
  <c r="FZ159" i="11"/>
  <c r="EQ159" i="11"/>
  <c r="HJ159" i="11"/>
  <c r="DF159" i="11"/>
  <c r="BV159" i="11"/>
  <c r="AL159" i="11"/>
  <c r="FZ158" i="11"/>
  <c r="EQ158" i="11"/>
  <c r="HJ158" i="11"/>
  <c r="DF158" i="11"/>
  <c r="BV158" i="11"/>
  <c r="AL158" i="11"/>
  <c r="FZ157" i="11"/>
  <c r="EQ157" i="11"/>
  <c r="HJ157" i="11"/>
  <c r="DF157" i="11"/>
  <c r="BV157" i="11"/>
  <c r="AL157" i="11"/>
  <c r="FZ156" i="11"/>
  <c r="EQ156" i="11"/>
  <c r="HJ156" i="11"/>
  <c r="DF156" i="11"/>
  <c r="BV156" i="11"/>
  <c r="AL156" i="11"/>
  <c r="FZ155" i="11"/>
  <c r="EQ155" i="11"/>
  <c r="HJ155" i="11"/>
  <c r="DF155" i="11"/>
  <c r="BV155" i="11"/>
  <c r="AL155" i="11"/>
  <c r="FZ154" i="11"/>
  <c r="EQ154" i="11"/>
  <c r="HJ154" i="11"/>
  <c r="DF154" i="11"/>
  <c r="BV154" i="11"/>
  <c r="AL154" i="11"/>
  <c r="FZ153" i="11"/>
  <c r="EQ153" i="11"/>
  <c r="HJ153" i="11"/>
  <c r="DF153" i="11"/>
  <c r="BV153" i="11"/>
  <c r="AL153" i="11"/>
  <c r="FZ152" i="11"/>
  <c r="EQ152" i="11"/>
  <c r="HJ152" i="11"/>
  <c r="DF152" i="11"/>
  <c r="BV152" i="11"/>
  <c r="AL152" i="11"/>
  <c r="FZ151" i="11"/>
  <c r="EQ151" i="11"/>
  <c r="HJ151" i="11"/>
  <c r="DF151" i="11"/>
  <c r="BV151" i="11"/>
  <c r="AL151" i="11"/>
  <c r="FZ150" i="11"/>
  <c r="EQ150" i="11"/>
  <c r="HJ150" i="11"/>
  <c r="DF150" i="11"/>
  <c r="BV150" i="11"/>
  <c r="AL150" i="11"/>
  <c r="FZ149" i="11"/>
  <c r="EQ149" i="11"/>
  <c r="HJ149" i="11"/>
  <c r="DF149" i="11"/>
  <c r="BV149" i="11"/>
  <c r="AL149" i="11"/>
  <c r="FZ148" i="11"/>
  <c r="EQ148" i="11"/>
  <c r="HJ148" i="11"/>
  <c r="DF148" i="11"/>
  <c r="BV148" i="11"/>
  <c r="AL148" i="11"/>
  <c r="FZ147" i="11"/>
  <c r="EQ147" i="11"/>
  <c r="HJ147" i="11"/>
  <c r="DF147" i="11"/>
  <c r="BV147" i="11"/>
  <c r="AL147" i="11"/>
  <c r="FZ146" i="11"/>
  <c r="EQ146" i="11"/>
  <c r="HJ146" i="11"/>
  <c r="DF146" i="11"/>
  <c r="BV146" i="11"/>
  <c r="AL146" i="11"/>
  <c r="FZ145" i="11"/>
  <c r="EQ145" i="11"/>
  <c r="HJ145" i="11"/>
  <c r="DF145" i="11"/>
  <c r="BV145" i="11"/>
  <c r="AL145" i="11"/>
  <c r="FZ144" i="11"/>
  <c r="EQ144" i="11"/>
  <c r="HJ144" i="11"/>
  <c r="DF144" i="11"/>
  <c r="BV144" i="11"/>
  <c r="AL144" i="11"/>
  <c r="FZ143" i="11"/>
  <c r="EQ143" i="11"/>
  <c r="HJ143" i="11"/>
  <c r="DF143" i="11"/>
  <c r="BV143" i="11"/>
  <c r="AL143" i="11"/>
  <c r="FZ142" i="11"/>
  <c r="EQ142" i="11"/>
  <c r="HJ142" i="11"/>
  <c r="DF142" i="11"/>
  <c r="BV142" i="11"/>
  <c r="AL142" i="11"/>
  <c r="FZ141" i="11"/>
  <c r="EQ141" i="11"/>
  <c r="HJ141" i="11"/>
  <c r="DF141" i="11"/>
  <c r="BV141" i="11"/>
  <c r="AL141" i="11"/>
  <c r="FZ140" i="11"/>
  <c r="EQ140" i="11"/>
  <c r="HJ140" i="11"/>
  <c r="DF140" i="11"/>
  <c r="BV140" i="11"/>
  <c r="AL140" i="11"/>
  <c r="FZ139" i="11"/>
  <c r="EQ139" i="11"/>
  <c r="HJ139" i="11"/>
  <c r="DF139" i="11"/>
  <c r="BV139" i="11"/>
  <c r="AL139" i="11"/>
  <c r="FZ138" i="11"/>
  <c r="EQ138" i="11"/>
  <c r="HJ138" i="11"/>
  <c r="DF138" i="11"/>
  <c r="BV138" i="11"/>
  <c r="AL138" i="11"/>
  <c r="FZ137" i="11"/>
  <c r="EQ137" i="11"/>
  <c r="HJ137" i="11"/>
  <c r="DF137" i="11"/>
  <c r="BV137" i="11"/>
  <c r="AL137" i="11"/>
  <c r="FZ136" i="11"/>
  <c r="EQ136" i="11"/>
  <c r="HJ136" i="11"/>
  <c r="DF136" i="11"/>
  <c r="BV136" i="11"/>
  <c r="AL136" i="11"/>
  <c r="FZ135" i="11"/>
  <c r="EQ135" i="11"/>
  <c r="HJ135" i="11"/>
  <c r="DF135" i="11"/>
  <c r="BV135" i="11"/>
  <c r="AL135" i="11"/>
  <c r="FZ134" i="11"/>
  <c r="EQ134" i="11"/>
  <c r="HJ134" i="11"/>
  <c r="DF134" i="11"/>
  <c r="BV134" i="11"/>
  <c r="AL134" i="11"/>
  <c r="FZ133" i="11"/>
  <c r="EQ133" i="11"/>
  <c r="HJ133" i="11"/>
  <c r="DF133" i="11"/>
  <c r="BV133" i="11"/>
  <c r="AL133" i="11"/>
  <c r="FZ132" i="11"/>
  <c r="EQ132" i="11"/>
  <c r="HJ132" i="11"/>
  <c r="DF132" i="11"/>
  <c r="BV132" i="11"/>
  <c r="AL132" i="11"/>
  <c r="FZ131" i="11"/>
  <c r="EQ131" i="11"/>
  <c r="HJ131" i="11"/>
  <c r="DF131" i="11"/>
  <c r="BV131" i="11"/>
  <c r="AL131" i="11"/>
  <c r="FZ130" i="11"/>
  <c r="EQ130" i="11"/>
  <c r="HJ130" i="11"/>
  <c r="DF130" i="11"/>
  <c r="BV130" i="11"/>
  <c r="AL130" i="11"/>
  <c r="FZ129" i="11"/>
  <c r="EQ129" i="11"/>
  <c r="HJ129" i="11"/>
  <c r="DF129" i="11"/>
  <c r="BV129" i="11"/>
  <c r="AL129" i="11"/>
  <c r="FZ128" i="11"/>
  <c r="EQ128" i="11"/>
  <c r="HJ128" i="11"/>
  <c r="DF128" i="11"/>
  <c r="BV128" i="11"/>
  <c r="AL128" i="11"/>
  <c r="FZ127" i="11"/>
  <c r="EQ127" i="11"/>
  <c r="HJ127" i="11"/>
  <c r="DF127" i="11"/>
  <c r="BV127" i="11"/>
  <c r="AL127" i="11"/>
  <c r="FZ126" i="11"/>
  <c r="EQ126" i="11"/>
  <c r="HJ126" i="11"/>
  <c r="DF126" i="11"/>
  <c r="BV126" i="11"/>
  <c r="AL126" i="11"/>
  <c r="FZ125" i="11"/>
  <c r="EQ125" i="11"/>
  <c r="HJ125" i="11"/>
  <c r="DF125" i="11"/>
  <c r="BV125" i="11"/>
  <c r="AL125" i="11"/>
  <c r="FZ124" i="11"/>
  <c r="EQ124" i="11"/>
  <c r="HJ124" i="11"/>
  <c r="DF124" i="11"/>
  <c r="BV124" i="11"/>
  <c r="AL124" i="11"/>
  <c r="FZ123" i="11"/>
  <c r="EQ123" i="11"/>
  <c r="HJ123" i="11"/>
  <c r="DF123" i="11"/>
  <c r="BV123" i="11"/>
  <c r="AL123" i="11"/>
  <c r="FZ122" i="11"/>
  <c r="EQ122" i="11"/>
  <c r="HJ122" i="11"/>
  <c r="DF122" i="11"/>
  <c r="BV122" i="11"/>
  <c r="AL122" i="11"/>
  <c r="FZ121" i="11"/>
  <c r="EQ121" i="11"/>
  <c r="HJ121" i="11"/>
  <c r="DF121" i="11"/>
  <c r="BV121" i="11"/>
  <c r="AL121" i="11"/>
  <c r="FZ120" i="11"/>
  <c r="EQ120" i="11"/>
  <c r="HJ120" i="11"/>
  <c r="DF120" i="11"/>
  <c r="BV120" i="11"/>
  <c r="AL120" i="11"/>
  <c r="FZ119" i="11"/>
  <c r="EQ119" i="11"/>
  <c r="HJ119" i="11"/>
  <c r="DF119" i="11"/>
  <c r="BV119" i="11"/>
  <c r="AL119" i="11"/>
  <c r="FZ118" i="11"/>
  <c r="EQ118" i="11"/>
  <c r="HJ118" i="11"/>
  <c r="DF118" i="11"/>
  <c r="BV118" i="11"/>
  <c r="AL118" i="11"/>
  <c r="FZ117" i="11"/>
  <c r="EQ117" i="11"/>
  <c r="HJ117" i="11"/>
  <c r="DF117" i="11"/>
  <c r="BV117" i="11"/>
  <c r="AL117" i="11"/>
  <c r="FZ116" i="11"/>
  <c r="EQ116" i="11"/>
  <c r="HJ116" i="11"/>
  <c r="DF116" i="11"/>
  <c r="BV116" i="11"/>
  <c r="AL116" i="11"/>
  <c r="FZ115" i="11"/>
  <c r="EQ115" i="11"/>
  <c r="HJ115" i="11"/>
  <c r="DF115" i="11"/>
  <c r="BV115" i="11"/>
  <c r="AL115" i="11"/>
  <c r="FZ114" i="11"/>
  <c r="EQ114" i="11"/>
  <c r="HJ114" i="11"/>
  <c r="DF114" i="11"/>
  <c r="BV114" i="11"/>
  <c r="AL114" i="11"/>
  <c r="FZ113" i="11"/>
  <c r="EQ113" i="11"/>
  <c r="HJ113" i="11"/>
  <c r="DF113" i="11"/>
  <c r="BV113" i="11"/>
  <c r="AL113" i="11"/>
  <c r="FZ112" i="11"/>
  <c r="EQ112" i="11"/>
  <c r="HJ112" i="11"/>
  <c r="DF112" i="11"/>
  <c r="BV112" i="11"/>
  <c r="AL112" i="11"/>
  <c r="FZ111" i="11"/>
  <c r="EQ111" i="11"/>
  <c r="HJ111" i="11"/>
  <c r="DF111" i="11"/>
  <c r="BV111" i="11"/>
  <c r="AL111" i="11"/>
  <c r="FZ110" i="11"/>
  <c r="EQ110" i="11"/>
  <c r="HJ110" i="11"/>
  <c r="DF110" i="11"/>
  <c r="BV110" i="11"/>
  <c r="AL110" i="11"/>
  <c r="FZ109" i="11"/>
  <c r="EQ109" i="11"/>
  <c r="HJ109" i="11"/>
  <c r="DF109" i="11"/>
  <c r="BV109" i="11"/>
  <c r="AL109" i="11"/>
  <c r="FZ108" i="11"/>
  <c r="EQ108" i="11"/>
  <c r="HJ108" i="11"/>
  <c r="DF108" i="11"/>
  <c r="BV108" i="11"/>
  <c r="AL108" i="11"/>
  <c r="FZ107" i="11"/>
  <c r="EQ107" i="11"/>
  <c r="HJ107" i="11"/>
  <c r="DF107" i="11"/>
  <c r="BV107" i="11"/>
  <c r="AL107" i="11"/>
  <c r="FZ106" i="11"/>
  <c r="EQ106" i="11"/>
  <c r="HJ106" i="11"/>
  <c r="DF106" i="11"/>
  <c r="BV106" i="11"/>
  <c r="AL106" i="11"/>
  <c r="FZ105" i="11"/>
  <c r="EQ105" i="11"/>
  <c r="HJ105" i="11"/>
  <c r="DF105" i="11"/>
  <c r="BV105" i="11"/>
  <c r="AL105" i="11"/>
  <c r="FZ104" i="11"/>
  <c r="EQ104" i="11"/>
  <c r="HJ104" i="11"/>
  <c r="DF104" i="11"/>
  <c r="BV104" i="11"/>
  <c r="AL104" i="11"/>
  <c r="FZ103" i="11"/>
  <c r="EQ103" i="11"/>
  <c r="HJ103" i="11"/>
  <c r="DF103" i="11"/>
  <c r="BV103" i="11"/>
  <c r="AL103" i="11"/>
  <c r="FZ102" i="11"/>
  <c r="EQ102" i="11"/>
  <c r="HJ102" i="11"/>
  <c r="DF102" i="11"/>
  <c r="BV102" i="11"/>
  <c r="AL102" i="11"/>
  <c r="FZ101" i="11"/>
  <c r="EQ101" i="11"/>
  <c r="HJ101" i="11"/>
  <c r="DF101" i="11"/>
  <c r="BV101" i="11"/>
  <c r="AL101" i="11"/>
  <c r="FZ100" i="11"/>
  <c r="EQ100" i="11"/>
  <c r="HJ100" i="11"/>
  <c r="DF100" i="11"/>
  <c r="BV100" i="11"/>
  <c r="AL100" i="11"/>
  <c r="FZ99" i="11"/>
  <c r="EQ99" i="11"/>
  <c r="HJ99" i="11"/>
  <c r="DF99" i="11"/>
  <c r="BV99" i="11"/>
  <c r="AL99" i="11"/>
  <c r="FZ98" i="11"/>
  <c r="EQ98" i="11"/>
  <c r="HJ98" i="11"/>
  <c r="DF98" i="11"/>
  <c r="BV98" i="11"/>
  <c r="AL98" i="11"/>
  <c r="FZ97" i="11"/>
  <c r="EQ97" i="11"/>
  <c r="HJ97" i="11"/>
  <c r="DF97" i="11"/>
  <c r="BV97" i="11"/>
  <c r="AL97" i="11"/>
  <c r="FZ96" i="11"/>
  <c r="EQ96" i="11"/>
  <c r="HJ96" i="11"/>
  <c r="DF96" i="11"/>
  <c r="BV96" i="11"/>
  <c r="AL96" i="11"/>
  <c r="FZ95" i="11"/>
  <c r="EQ95" i="11"/>
  <c r="HJ95" i="11"/>
  <c r="DF95" i="11"/>
  <c r="BV95" i="11"/>
  <c r="AL95" i="11"/>
  <c r="FZ94" i="11"/>
  <c r="EQ94" i="11"/>
  <c r="HJ94" i="11"/>
  <c r="DF94" i="11"/>
  <c r="BV94" i="11"/>
  <c r="AL94" i="11"/>
  <c r="FZ93" i="11"/>
  <c r="EQ93" i="11"/>
  <c r="HJ93" i="11"/>
  <c r="DF93" i="11"/>
  <c r="BV93" i="11"/>
  <c r="AL93" i="11"/>
  <c r="FZ92" i="11"/>
  <c r="EQ92" i="11"/>
  <c r="HJ92" i="11"/>
  <c r="DF92" i="11"/>
  <c r="BV92" i="11"/>
  <c r="AL92" i="11"/>
  <c r="FZ91" i="11"/>
  <c r="EQ91" i="11"/>
  <c r="HJ91" i="11"/>
  <c r="DF91" i="11"/>
  <c r="BV91" i="11"/>
  <c r="AL91" i="11"/>
  <c r="FZ90" i="11"/>
  <c r="EQ90" i="11"/>
  <c r="HJ90" i="11"/>
  <c r="DF90" i="11"/>
  <c r="BV90" i="11"/>
  <c r="AL90" i="11"/>
  <c r="FZ89" i="11"/>
  <c r="EQ89" i="11"/>
  <c r="HJ89" i="11"/>
  <c r="DF89" i="11"/>
  <c r="BV89" i="11"/>
  <c r="AL89" i="11"/>
  <c r="FZ88" i="11"/>
  <c r="EQ88" i="11"/>
  <c r="HJ88" i="11"/>
  <c r="DF88" i="11"/>
  <c r="BV88" i="11"/>
  <c r="AL88" i="11"/>
  <c r="FZ87" i="11"/>
  <c r="EQ87" i="11"/>
  <c r="HJ87" i="11"/>
  <c r="DF87" i="11"/>
  <c r="BV87" i="11"/>
  <c r="AL87" i="11"/>
  <c r="FZ86" i="11"/>
  <c r="EQ86" i="11"/>
  <c r="HJ86" i="11"/>
  <c r="DF86" i="11"/>
  <c r="BV86" i="11"/>
  <c r="AL86" i="11"/>
  <c r="FZ85" i="11"/>
  <c r="EQ85" i="11"/>
  <c r="HJ85" i="11"/>
  <c r="DF85" i="11"/>
  <c r="BV85" i="11"/>
  <c r="AL85" i="11"/>
  <c r="FZ84" i="11"/>
  <c r="EQ84" i="11"/>
  <c r="HJ84" i="11"/>
  <c r="DF84" i="11"/>
  <c r="BV84" i="11"/>
  <c r="AL84" i="11"/>
  <c r="FZ83" i="11"/>
  <c r="EQ83" i="11"/>
  <c r="HJ83" i="11"/>
  <c r="DF83" i="11"/>
  <c r="BV83" i="11"/>
  <c r="AL83" i="11"/>
  <c r="FZ82" i="11"/>
  <c r="EQ82" i="11"/>
  <c r="HJ82" i="11"/>
  <c r="DF82" i="11"/>
  <c r="BV82" i="11"/>
  <c r="AL82" i="11"/>
  <c r="FZ81" i="11"/>
  <c r="EQ81" i="11"/>
  <c r="HJ81" i="11"/>
  <c r="DF81" i="11"/>
  <c r="BV81" i="11"/>
  <c r="AL81" i="11"/>
  <c r="FZ80" i="11"/>
  <c r="EQ80" i="11"/>
  <c r="HJ80" i="11"/>
  <c r="DF80" i="11"/>
  <c r="BV80" i="11"/>
  <c r="AL80" i="11"/>
  <c r="FZ79" i="11"/>
  <c r="EQ79" i="11"/>
  <c r="HJ79" i="11"/>
  <c r="DF79" i="11"/>
  <c r="BV79" i="11"/>
  <c r="AL79" i="11"/>
  <c r="FZ78" i="11"/>
  <c r="EQ78" i="11"/>
  <c r="HJ78" i="11"/>
  <c r="DF78" i="11"/>
  <c r="BV78" i="11"/>
  <c r="AL78" i="11"/>
  <c r="FZ77" i="11"/>
  <c r="EQ77" i="11"/>
  <c r="HJ77" i="11"/>
  <c r="DF77" i="11"/>
  <c r="BV77" i="11"/>
  <c r="AL77" i="11"/>
  <c r="FZ76" i="11"/>
  <c r="EQ76" i="11"/>
  <c r="HJ76" i="11"/>
  <c r="DF76" i="11"/>
  <c r="BV76" i="11"/>
  <c r="AL76" i="11"/>
  <c r="FZ75" i="11"/>
  <c r="EQ75" i="11"/>
  <c r="HJ75" i="11"/>
  <c r="DF75" i="11"/>
  <c r="BV75" i="11"/>
  <c r="AL75" i="11"/>
  <c r="FZ74" i="11"/>
  <c r="EQ74" i="11"/>
  <c r="HJ74" i="11"/>
  <c r="DF74" i="11"/>
  <c r="BV74" i="11"/>
  <c r="AL74" i="11"/>
  <c r="FZ73" i="11"/>
  <c r="EQ73" i="11"/>
  <c r="HJ73" i="11"/>
  <c r="DF73" i="11"/>
  <c r="BV73" i="11"/>
  <c r="AL73" i="11"/>
  <c r="FZ72" i="11"/>
  <c r="EQ72" i="11"/>
  <c r="HJ72" i="11"/>
  <c r="DF72" i="11"/>
  <c r="BV72" i="11"/>
  <c r="AL72" i="11"/>
  <c r="FZ71" i="11"/>
  <c r="EQ71" i="11"/>
  <c r="HJ71" i="11"/>
  <c r="DF71" i="11"/>
  <c r="BV71" i="11"/>
  <c r="AL71" i="11"/>
  <c r="FZ70" i="11"/>
  <c r="EQ70" i="11"/>
  <c r="HJ70" i="11"/>
  <c r="DF70" i="11"/>
  <c r="BV70" i="11"/>
  <c r="AL70" i="11"/>
  <c r="FZ69" i="11"/>
  <c r="EQ69" i="11"/>
  <c r="HJ69" i="11"/>
  <c r="DF69" i="11"/>
  <c r="BV69" i="11"/>
  <c r="AL69" i="11"/>
  <c r="FZ68" i="11"/>
  <c r="EQ68" i="11"/>
  <c r="HJ68" i="11"/>
  <c r="DF68" i="11"/>
  <c r="BV68" i="11"/>
  <c r="AL68" i="11"/>
  <c r="FZ67" i="11"/>
  <c r="EQ67" i="11"/>
  <c r="HJ67" i="11"/>
  <c r="DF67" i="11"/>
  <c r="BV67" i="11"/>
  <c r="AL67" i="11"/>
  <c r="FZ66" i="11"/>
  <c r="EQ66" i="11"/>
  <c r="HJ66" i="11"/>
  <c r="DF66" i="11"/>
  <c r="BV66" i="11"/>
  <c r="AL66" i="11"/>
  <c r="FZ65" i="11"/>
  <c r="EQ65" i="11"/>
  <c r="HJ65" i="11"/>
  <c r="DF65" i="11"/>
  <c r="BV65" i="11"/>
  <c r="AL65" i="11"/>
  <c r="FZ64" i="11"/>
  <c r="EQ64" i="11"/>
  <c r="HJ64" i="11"/>
  <c r="DF64" i="11"/>
  <c r="BV64" i="11"/>
  <c r="AL64" i="11"/>
  <c r="FZ63" i="11"/>
  <c r="EQ63" i="11"/>
  <c r="HJ63" i="11"/>
  <c r="DF63" i="11"/>
  <c r="BV63" i="11"/>
  <c r="AL63" i="11"/>
  <c r="FZ62" i="11"/>
  <c r="EQ62" i="11"/>
  <c r="HJ62" i="11"/>
  <c r="DF62" i="11"/>
  <c r="BV62" i="11"/>
  <c r="AL62" i="11"/>
  <c r="FZ61" i="11"/>
  <c r="EQ61" i="11"/>
  <c r="HJ61" i="11"/>
  <c r="DF61" i="11"/>
  <c r="BV61" i="11"/>
  <c r="AL61" i="11"/>
  <c r="FZ60" i="11"/>
  <c r="EQ60" i="11"/>
  <c r="HJ60" i="11"/>
  <c r="DF60" i="11"/>
  <c r="BV60" i="11"/>
  <c r="AL60" i="11"/>
  <c r="FZ59" i="11"/>
  <c r="EQ59" i="11"/>
  <c r="HJ59" i="11"/>
  <c r="DF59" i="11"/>
  <c r="BV59" i="11"/>
  <c r="AL59" i="11"/>
  <c r="FZ58" i="11"/>
  <c r="EQ58" i="11"/>
  <c r="HJ58" i="11"/>
  <c r="DF58" i="11"/>
  <c r="BV58" i="11"/>
  <c r="AL58" i="11"/>
  <c r="FZ57" i="11"/>
  <c r="EQ57" i="11"/>
  <c r="HJ57" i="11"/>
  <c r="DF57" i="11"/>
  <c r="BV57" i="11"/>
  <c r="AL57" i="11"/>
  <c r="FZ56" i="11"/>
  <c r="EQ56" i="11"/>
  <c r="HJ56" i="11"/>
  <c r="DF56" i="11"/>
  <c r="BV56" i="11"/>
  <c r="AL56" i="11"/>
  <c r="FZ55" i="11"/>
  <c r="EQ55" i="11"/>
  <c r="HJ55" i="11"/>
  <c r="DF55" i="11"/>
  <c r="BV55" i="11"/>
  <c r="AL55" i="11"/>
  <c r="FZ54" i="11"/>
  <c r="EQ54" i="11"/>
  <c r="HJ54" i="11"/>
  <c r="DF54" i="11"/>
  <c r="BV54" i="11"/>
  <c r="AL54" i="11"/>
  <c r="FZ53" i="11"/>
  <c r="EQ53" i="11"/>
  <c r="HJ53" i="11"/>
  <c r="DF53" i="11"/>
  <c r="BV53" i="11"/>
  <c r="AL53" i="11"/>
  <c r="FZ52" i="11"/>
  <c r="EQ52" i="11"/>
  <c r="HJ52" i="11"/>
  <c r="DF52" i="11"/>
  <c r="BV52" i="11"/>
  <c r="AL52" i="11"/>
  <c r="FZ51" i="11"/>
  <c r="EQ51" i="11"/>
  <c r="HJ51" i="11"/>
  <c r="DF51" i="11"/>
  <c r="BV51" i="11"/>
  <c r="AL51" i="11"/>
  <c r="FZ50" i="11"/>
  <c r="EQ50" i="11"/>
  <c r="HJ50" i="11"/>
  <c r="DF50" i="11"/>
  <c r="BV50" i="11"/>
  <c r="AL50" i="11"/>
  <c r="FZ49" i="11"/>
  <c r="EQ49" i="11"/>
  <c r="HJ49" i="11"/>
  <c r="DF49" i="11"/>
  <c r="BV49" i="11"/>
  <c r="AL49" i="11"/>
  <c r="FZ48" i="11"/>
  <c r="EQ48" i="11"/>
  <c r="HJ48" i="11"/>
  <c r="DF48" i="11"/>
  <c r="BV48" i="11"/>
  <c r="AL48" i="11"/>
  <c r="FZ47" i="11"/>
  <c r="EQ47" i="11"/>
  <c r="HJ47" i="11"/>
  <c r="DF47" i="11"/>
  <c r="BV47" i="11"/>
  <c r="AL47" i="11"/>
  <c r="FZ46" i="11"/>
  <c r="EQ46" i="11"/>
  <c r="HJ46" i="11"/>
  <c r="DF46" i="11"/>
  <c r="BV46" i="11"/>
  <c r="AL46" i="11"/>
  <c r="FZ45" i="11"/>
  <c r="EQ45" i="11"/>
  <c r="HJ45" i="11"/>
  <c r="DF45" i="11"/>
  <c r="BV45" i="11"/>
  <c r="AL45" i="11"/>
  <c r="FZ44" i="11"/>
  <c r="EQ44" i="11"/>
  <c r="HJ44" i="11"/>
  <c r="DF44" i="11"/>
  <c r="BV44" i="11"/>
  <c r="AL44" i="11"/>
  <c r="FZ43" i="11"/>
  <c r="EQ43" i="11"/>
  <c r="HJ43" i="11"/>
  <c r="DF43" i="11"/>
  <c r="BV43" i="11"/>
  <c r="AL43" i="11"/>
  <c r="FZ42" i="11"/>
  <c r="EQ42" i="11"/>
  <c r="HJ42" i="11"/>
  <c r="DF42" i="11"/>
  <c r="BV42" i="11"/>
  <c r="AL42" i="11"/>
  <c r="FZ41" i="11"/>
  <c r="EQ41" i="11"/>
  <c r="HJ41" i="11"/>
  <c r="DF41" i="11"/>
  <c r="BV41" i="11"/>
  <c r="AL41" i="11"/>
  <c r="FZ40" i="11"/>
  <c r="EQ40" i="11"/>
  <c r="HJ40" i="11"/>
  <c r="DF40" i="11"/>
  <c r="BV40" i="11"/>
  <c r="AL40" i="11"/>
  <c r="FZ39" i="11"/>
  <c r="EQ39" i="11"/>
  <c r="HJ39" i="11"/>
  <c r="DF39" i="11"/>
  <c r="BV39" i="11"/>
  <c r="AL39" i="11"/>
  <c r="FZ38" i="11"/>
  <c r="EQ38" i="11"/>
  <c r="HJ38" i="11"/>
  <c r="DF38" i="11"/>
  <c r="BV38" i="11"/>
  <c r="AL38" i="11"/>
  <c r="FZ37" i="11"/>
  <c r="EQ37" i="11"/>
  <c r="HJ37" i="11"/>
  <c r="DF37" i="11"/>
  <c r="BV37" i="11"/>
  <c r="AL37" i="11"/>
  <c r="FZ36" i="11"/>
  <c r="EQ36" i="11"/>
  <c r="HJ36" i="11"/>
  <c r="DF36" i="11"/>
  <c r="BV36" i="11"/>
  <c r="AL36" i="11"/>
  <c r="FZ35" i="11"/>
  <c r="EQ35" i="11"/>
  <c r="HJ35" i="11"/>
  <c r="DF35" i="11"/>
  <c r="BV35" i="11"/>
  <c r="AL35" i="11"/>
  <c r="FZ34" i="11"/>
  <c r="EQ34" i="11"/>
  <c r="HJ34" i="11"/>
  <c r="DF34" i="11"/>
  <c r="BV34" i="11"/>
  <c r="AL34" i="11"/>
  <c r="FZ33" i="11"/>
  <c r="EQ33" i="11"/>
  <c r="HJ33" i="11"/>
  <c r="DF33" i="11"/>
  <c r="BV33" i="11"/>
  <c r="AL33" i="11"/>
  <c r="FZ32" i="11"/>
  <c r="EQ32" i="11"/>
  <c r="HJ32" i="11"/>
  <c r="DF32" i="11"/>
  <c r="BV32" i="11"/>
  <c r="AL32" i="11"/>
  <c r="FZ31" i="11"/>
  <c r="EQ31" i="11"/>
  <c r="HJ31" i="11"/>
  <c r="DF31" i="11"/>
  <c r="BV31" i="11"/>
  <c r="AL31" i="11"/>
  <c r="FZ30" i="11"/>
  <c r="EQ30" i="11"/>
  <c r="HJ30" i="11"/>
  <c r="DF30" i="11"/>
  <c r="BV30" i="11"/>
  <c r="AL30" i="11"/>
  <c r="FZ29" i="11"/>
  <c r="EQ29" i="11"/>
  <c r="HJ29" i="11"/>
  <c r="DF29" i="11"/>
  <c r="BV29" i="11"/>
  <c r="AL29" i="11"/>
  <c r="FZ28" i="11"/>
  <c r="EQ28" i="11"/>
  <c r="HJ28" i="11"/>
  <c r="DF28" i="11"/>
  <c r="BV28" i="11"/>
  <c r="AL28" i="11"/>
  <c r="FZ27" i="11"/>
  <c r="EQ27" i="11"/>
  <c r="HJ27" i="11"/>
  <c r="DF27" i="11"/>
  <c r="BV27" i="11"/>
  <c r="AL27" i="11"/>
  <c r="FZ26" i="11"/>
  <c r="EQ26" i="11"/>
  <c r="HJ26" i="11"/>
  <c r="DF26" i="11"/>
  <c r="BV26" i="11"/>
  <c r="AL26" i="11"/>
  <c r="FZ25" i="11"/>
  <c r="EQ25" i="11"/>
  <c r="HJ25" i="11"/>
  <c r="DF25" i="11"/>
  <c r="BV25" i="11"/>
  <c r="AL25" i="11"/>
  <c r="FZ24" i="11"/>
  <c r="EQ24" i="11"/>
  <c r="HJ24" i="11"/>
  <c r="DF24" i="11"/>
  <c r="BV24" i="11"/>
  <c r="AL24" i="11"/>
  <c r="FZ23" i="11"/>
  <c r="EQ23" i="11"/>
  <c r="HJ23" i="11"/>
  <c r="DF23" i="11"/>
  <c r="BV23" i="11"/>
  <c r="AL23" i="11"/>
  <c r="FZ22" i="11"/>
  <c r="EQ22" i="11"/>
  <c r="HJ22" i="11"/>
  <c r="DF22" i="11"/>
  <c r="BV22" i="11"/>
  <c r="AL22" i="11"/>
  <c r="FZ21" i="11"/>
  <c r="EQ21" i="11"/>
  <c r="HJ21" i="11"/>
  <c r="DF21" i="11"/>
  <c r="BV21" i="11"/>
  <c r="AL21" i="11"/>
  <c r="FZ20" i="11"/>
  <c r="EQ20" i="11"/>
  <c r="HJ20" i="11"/>
  <c r="DF20" i="11"/>
  <c r="BV20" i="11"/>
  <c r="AL20" i="11"/>
  <c r="FZ19" i="11"/>
  <c r="EQ19" i="11"/>
  <c r="HJ19" i="11"/>
  <c r="DF19" i="11"/>
  <c r="BV19" i="11"/>
  <c r="AL19" i="11"/>
  <c r="FZ18" i="11"/>
  <c r="EQ18" i="11"/>
  <c r="HJ18" i="11"/>
  <c r="DF18" i="11"/>
  <c r="BV18" i="11"/>
  <c r="AL18" i="11"/>
  <c r="FZ17" i="11"/>
  <c r="EQ17" i="11"/>
  <c r="HJ17" i="11"/>
  <c r="DF17" i="11"/>
  <c r="BV17" i="11"/>
  <c r="AL17" i="11"/>
  <c r="FZ16" i="11"/>
  <c r="EQ16" i="11"/>
  <c r="HJ16" i="11"/>
  <c r="DF16" i="11"/>
  <c r="BV16" i="11"/>
  <c r="AL16" i="11"/>
  <c r="FZ15" i="11"/>
  <c r="EQ15" i="11"/>
  <c r="HJ15" i="11"/>
  <c r="DF15" i="11"/>
  <c r="BV15" i="11"/>
  <c r="AL15" i="11"/>
  <c r="FZ14" i="11"/>
  <c r="EQ14" i="11"/>
  <c r="HJ14" i="11"/>
  <c r="DF14" i="11"/>
  <c r="BV14" i="11"/>
  <c r="AL14" i="11"/>
  <c r="FZ13" i="11"/>
  <c r="EQ13" i="11"/>
  <c r="HJ13" i="11"/>
  <c r="DF13" i="11"/>
  <c r="BV13" i="11"/>
  <c r="AL13" i="11"/>
  <c r="FZ12" i="11"/>
  <c r="EQ12" i="11"/>
  <c r="HJ12" i="11"/>
  <c r="DF12" i="11"/>
  <c r="BV12" i="11"/>
  <c r="AL12" i="11"/>
  <c r="FZ11" i="11"/>
  <c r="EQ11" i="11"/>
  <c r="HJ11" i="11"/>
  <c r="DF11" i="11"/>
  <c r="BV11" i="11"/>
  <c r="AL11" i="11"/>
  <c r="FZ10" i="11"/>
  <c r="EQ10" i="11"/>
  <c r="HJ10" i="11"/>
  <c r="DF10" i="11"/>
  <c r="BV10" i="11"/>
  <c r="AL10" i="11"/>
  <c r="FZ9" i="11"/>
  <c r="EQ9" i="11"/>
  <c r="HJ9" i="11"/>
  <c r="DF9" i="11"/>
  <c r="BV9" i="11"/>
  <c r="AL9" i="11"/>
  <c r="FZ8" i="11"/>
  <c r="EQ8" i="11"/>
  <c r="HJ8" i="11"/>
  <c r="DF8" i="11"/>
  <c r="BV8" i="11"/>
  <c r="AL8" i="11"/>
  <c r="FZ7" i="11"/>
  <c r="EQ7" i="11"/>
  <c r="HJ7" i="11"/>
  <c r="DF7" i="11"/>
  <c r="BV7" i="11"/>
  <c r="AL7" i="11"/>
  <c r="FZ6" i="11"/>
  <c r="EQ6" i="11"/>
  <c r="HJ6" i="11"/>
  <c r="DF6" i="11"/>
  <c r="BV6" i="11"/>
  <c r="AL6" i="11"/>
  <c r="FZ5" i="11"/>
  <c r="EQ5" i="11"/>
  <c r="HJ5" i="11"/>
  <c r="DF5" i="11"/>
  <c r="BV5" i="11"/>
  <c r="AL5" i="11"/>
  <c r="FZ4" i="11"/>
  <c r="EQ4" i="11"/>
  <c r="HJ4" i="11"/>
  <c r="DF4" i="11"/>
  <c r="BV4" i="11"/>
  <c r="AL4" i="11"/>
  <c r="FZ3" i="11"/>
  <c r="EQ3" i="11"/>
  <c r="HJ3" i="11"/>
  <c r="DF3" i="11"/>
  <c r="BV3" i="11"/>
  <c r="AL3" i="11"/>
  <c r="FZ2" i="11"/>
  <c r="EQ2" i="11"/>
  <c r="HJ2" i="11"/>
  <c r="DF2" i="11"/>
  <c r="BV2" i="11"/>
  <c r="AL2" i="11"/>
  <c r="DG2" i="11" l="1"/>
  <c r="BW2" i="11"/>
  <c r="AM2" i="11"/>
  <c r="GA2" i="11"/>
  <c r="ER2" i="11"/>
  <c r="HK2" i="11"/>
  <c r="DG3" i="11"/>
  <c r="BW3" i="11"/>
  <c r="AM3" i="11"/>
  <c r="GA3" i="11"/>
  <c r="ER3" i="11"/>
  <c r="HK3" i="11"/>
  <c r="DG4" i="11"/>
  <c r="BW4" i="11"/>
  <c r="AM4" i="11"/>
  <c r="GA4" i="11"/>
  <c r="ER4" i="11"/>
  <c r="HK4" i="11"/>
  <c r="DG5" i="11"/>
  <c r="BW5" i="11"/>
  <c r="AM5" i="11"/>
  <c r="GA5" i="11"/>
  <c r="ER5" i="11"/>
  <c r="HK5" i="11"/>
  <c r="DG6" i="11"/>
  <c r="BW6" i="11"/>
  <c r="AM6" i="11"/>
  <c r="GA6" i="11"/>
  <c r="ER6" i="11"/>
  <c r="HK6" i="11"/>
  <c r="DG7" i="11"/>
  <c r="BW7" i="11"/>
  <c r="AM7" i="11"/>
  <c r="GA7" i="11"/>
  <c r="ER7" i="11"/>
  <c r="HK7" i="11"/>
  <c r="DG8" i="11"/>
  <c r="BW8" i="11"/>
  <c r="AM8" i="11"/>
  <c r="GA8" i="11"/>
  <c r="ER8" i="11"/>
  <c r="HK8" i="11"/>
  <c r="DG9" i="11"/>
  <c r="BW9" i="11"/>
  <c r="AM9" i="11"/>
  <c r="GA9" i="11"/>
  <c r="ER9" i="11"/>
  <c r="HK9" i="11"/>
  <c r="DG10" i="11"/>
  <c r="BW10" i="11"/>
  <c r="AM10" i="11"/>
  <c r="GA10" i="11"/>
  <c r="ER10" i="11"/>
  <c r="HK10" i="11"/>
  <c r="DG11" i="11"/>
  <c r="BW11" i="11"/>
  <c r="AM11" i="11"/>
  <c r="GA11" i="11"/>
  <c r="ER11" i="11"/>
  <c r="HK11" i="11"/>
  <c r="DG12" i="11"/>
  <c r="BW12" i="11"/>
  <c r="AM12" i="11"/>
  <c r="GA12" i="11"/>
  <c r="ER12" i="11"/>
  <c r="HK12" i="11"/>
  <c r="DG13" i="11"/>
  <c r="BW13" i="11"/>
  <c r="AM13" i="11"/>
  <c r="GA13" i="11"/>
  <c r="ER13" i="11"/>
  <c r="HK13" i="11"/>
  <c r="DG14" i="11"/>
  <c r="BW14" i="11"/>
  <c r="AM14" i="11"/>
  <c r="GA14" i="11"/>
  <c r="ER14" i="11"/>
  <c r="HK14" i="11"/>
  <c r="DG15" i="11"/>
  <c r="BW15" i="11"/>
  <c r="AM15" i="11"/>
  <c r="GA15" i="11"/>
  <c r="ER15" i="11"/>
  <c r="HK15" i="11"/>
  <c r="DG16" i="11"/>
  <c r="BW16" i="11"/>
  <c r="AM16" i="11"/>
  <c r="GA16" i="11"/>
  <c r="ER16" i="11"/>
  <c r="HK16" i="11"/>
  <c r="DG17" i="11"/>
  <c r="BW17" i="11"/>
  <c r="AM17" i="11"/>
  <c r="GA17" i="11"/>
  <c r="ER17" i="11"/>
  <c r="HK17" i="11"/>
  <c r="DG18" i="11"/>
  <c r="BW18" i="11"/>
  <c r="AM18" i="11"/>
  <c r="GA18" i="11"/>
  <c r="ER18" i="11"/>
  <c r="HK18" i="11"/>
  <c r="DG19" i="11"/>
  <c r="BW19" i="11"/>
  <c r="AM19" i="11"/>
  <c r="GA19" i="11"/>
  <c r="ER19" i="11"/>
  <c r="HK19" i="11"/>
  <c r="DG20" i="11"/>
  <c r="BW20" i="11"/>
  <c r="AM20" i="11"/>
  <c r="GA20" i="11"/>
  <c r="ER20" i="11"/>
  <c r="HK20" i="11"/>
  <c r="DG21" i="11"/>
  <c r="BW21" i="11"/>
  <c r="AM21" i="11"/>
  <c r="GA21" i="11"/>
  <c r="ER21" i="11"/>
  <c r="HK21" i="11"/>
  <c r="DG22" i="11"/>
  <c r="BW22" i="11"/>
  <c r="AM22" i="11"/>
  <c r="GA22" i="11"/>
  <c r="ER22" i="11"/>
  <c r="HK22" i="11"/>
  <c r="DG23" i="11"/>
  <c r="BW23" i="11"/>
  <c r="AM23" i="11"/>
  <c r="GA23" i="11"/>
  <c r="ER23" i="11"/>
  <c r="HK23" i="11"/>
  <c r="DG24" i="11"/>
  <c r="BW24" i="11"/>
  <c r="AM24" i="11"/>
  <c r="GA24" i="11"/>
  <c r="ER24" i="11"/>
  <c r="HK24" i="11"/>
  <c r="DG25" i="11"/>
  <c r="BW25" i="11"/>
  <c r="AM25" i="11"/>
  <c r="GA25" i="11"/>
  <c r="ER25" i="11"/>
  <c r="HK25" i="11"/>
  <c r="DG26" i="11"/>
  <c r="BW26" i="11"/>
  <c r="AM26" i="11"/>
  <c r="GA26" i="11"/>
  <c r="ER26" i="11"/>
  <c r="HK26" i="11"/>
  <c r="DG27" i="11"/>
  <c r="BW27" i="11"/>
  <c r="AM27" i="11"/>
  <c r="GA27" i="11"/>
  <c r="ER27" i="11"/>
  <c r="HK27" i="11"/>
  <c r="DG28" i="11"/>
  <c r="BW28" i="11"/>
  <c r="AM28" i="11"/>
  <c r="GA28" i="11"/>
  <c r="ER28" i="11"/>
  <c r="HK28" i="11"/>
  <c r="DG29" i="11"/>
  <c r="BW29" i="11"/>
  <c r="AM29" i="11"/>
  <c r="GA29" i="11"/>
  <c r="ER29" i="11"/>
  <c r="HK29" i="11"/>
  <c r="DG30" i="11"/>
  <c r="BW30" i="11"/>
  <c r="AM30" i="11"/>
  <c r="GA30" i="11"/>
  <c r="ER30" i="11"/>
  <c r="HK30" i="11"/>
  <c r="DG31" i="11"/>
  <c r="BW31" i="11"/>
  <c r="AM31" i="11"/>
  <c r="GA31" i="11"/>
  <c r="ER31" i="11"/>
  <c r="HK31" i="11"/>
  <c r="DG32" i="11"/>
  <c r="BW32" i="11"/>
  <c r="AM32" i="11"/>
  <c r="GA32" i="11"/>
  <c r="ER32" i="11"/>
  <c r="HK32" i="11"/>
  <c r="DG33" i="11"/>
  <c r="BW33" i="11"/>
  <c r="AM33" i="11"/>
  <c r="GA33" i="11"/>
  <c r="ER33" i="11"/>
  <c r="HK33" i="11"/>
  <c r="DG34" i="11"/>
  <c r="BW34" i="11"/>
  <c r="AM34" i="11"/>
  <c r="GA34" i="11"/>
  <c r="ER34" i="11"/>
  <c r="HK34" i="11"/>
  <c r="DG35" i="11"/>
  <c r="BW35" i="11"/>
  <c r="AM35" i="11"/>
  <c r="GA35" i="11"/>
  <c r="ER35" i="11"/>
  <c r="HK35" i="11"/>
  <c r="DG36" i="11"/>
  <c r="BW36" i="11"/>
  <c r="AM36" i="11"/>
  <c r="GA36" i="11"/>
  <c r="ER36" i="11"/>
  <c r="HK36" i="11"/>
  <c r="DG37" i="11"/>
  <c r="BW37" i="11"/>
  <c r="AM37" i="11"/>
  <c r="GA37" i="11"/>
  <c r="ER37" i="11"/>
  <c r="HK37" i="11"/>
  <c r="DG38" i="11"/>
  <c r="BW38" i="11"/>
  <c r="AM38" i="11"/>
  <c r="GA38" i="11"/>
  <c r="ER38" i="11"/>
  <c r="HK38" i="11"/>
  <c r="DG39" i="11"/>
  <c r="BW39" i="11"/>
  <c r="AM39" i="11"/>
  <c r="GA39" i="11"/>
  <c r="ER39" i="11"/>
  <c r="HK39" i="11"/>
  <c r="DG40" i="11"/>
  <c r="BW40" i="11"/>
  <c r="AM40" i="11"/>
  <c r="GA40" i="11"/>
  <c r="ER40" i="11"/>
  <c r="HK40" i="11"/>
  <c r="DG41" i="11"/>
  <c r="BW41" i="11"/>
  <c r="AM41" i="11"/>
  <c r="GA41" i="11"/>
  <c r="ER41" i="11"/>
  <c r="HK41" i="11"/>
  <c r="DG42" i="11"/>
  <c r="BW42" i="11"/>
  <c r="AM42" i="11"/>
  <c r="GA42" i="11"/>
  <c r="ER42" i="11"/>
  <c r="HK42" i="11"/>
  <c r="DG43" i="11"/>
  <c r="BW43" i="11"/>
  <c r="AM43" i="11"/>
  <c r="GA43" i="11"/>
  <c r="ER43" i="11"/>
  <c r="HK43" i="11"/>
  <c r="DG44" i="11"/>
  <c r="BW44" i="11"/>
  <c r="AM44" i="11"/>
  <c r="GA44" i="11"/>
  <c r="ER44" i="11"/>
  <c r="HK44" i="11"/>
  <c r="DG45" i="11"/>
  <c r="BW45" i="11"/>
  <c r="AM45" i="11"/>
  <c r="GA45" i="11"/>
  <c r="ER45" i="11"/>
  <c r="HK45" i="11"/>
  <c r="DG46" i="11"/>
  <c r="BW46" i="11"/>
  <c r="AM46" i="11"/>
  <c r="GA46" i="11"/>
  <c r="ER46" i="11"/>
  <c r="HK46" i="11"/>
  <c r="DG47" i="11"/>
  <c r="BW47" i="11"/>
  <c r="AM47" i="11"/>
  <c r="GA47" i="11"/>
  <c r="ER47" i="11"/>
  <c r="HK47" i="11"/>
  <c r="DG48" i="11"/>
  <c r="BW48" i="11"/>
  <c r="AM48" i="11"/>
  <c r="GA48" i="11"/>
  <c r="ER48" i="11"/>
  <c r="HK48" i="11"/>
  <c r="DG49" i="11"/>
  <c r="BW49" i="11"/>
  <c r="AM49" i="11"/>
  <c r="GA49" i="11"/>
  <c r="ER49" i="11"/>
  <c r="HK49" i="11"/>
  <c r="DG50" i="11"/>
  <c r="BW50" i="11"/>
  <c r="AM50" i="11"/>
  <c r="GA50" i="11"/>
  <c r="ER50" i="11"/>
  <c r="HK50" i="11"/>
  <c r="DG51" i="11"/>
  <c r="BW51" i="11"/>
  <c r="AM51" i="11"/>
  <c r="GA51" i="11"/>
  <c r="ER51" i="11"/>
  <c r="HK51" i="11"/>
  <c r="DG52" i="11"/>
  <c r="BW52" i="11"/>
  <c r="AM52" i="11"/>
  <c r="GA52" i="11"/>
  <c r="ER52" i="11"/>
  <c r="HK52" i="11"/>
  <c r="DG53" i="11"/>
  <c r="BW53" i="11"/>
  <c r="AM53" i="11"/>
  <c r="GA53" i="11"/>
  <c r="ER53" i="11"/>
  <c r="HK53" i="11"/>
  <c r="DG54" i="11"/>
  <c r="BW54" i="11"/>
  <c r="AM54" i="11"/>
  <c r="GA54" i="11"/>
  <c r="ER54" i="11"/>
  <c r="HK54" i="11"/>
  <c r="DG55" i="11"/>
  <c r="BW55" i="11"/>
  <c r="AM55" i="11"/>
  <c r="GA55" i="11"/>
  <c r="ER55" i="11"/>
  <c r="HK55" i="11"/>
  <c r="DG56" i="11"/>
  <c r="BW56" i="11"/>
  <c r="AM56" i="11"/>
  <c r="GA56" i="11"/>
  <c r="ER56" i="11"/>
  <c r="HK56" i="11"/>
  <c r="DG57" i="11"/>
  <c r="BW57" i="11"/>
  <c r="AM57" i="11"/>
  <c r="GA57" i="11"/>
  <c r="ER57" i="11"/>
  <c r="HK57" i="11"/>
  <c r="DG58" i="11"/>
  <c r="BW58" i="11"/>
  <c r="AM58" i="11"/>
  <c r="GA58" i="11"/>
  <c r="ER58" i="11"/>
  <c r="HK58" i="11"/>
  <c r="DG59" i="11"/>
  <c r="BW59" i="11"/>
  <c r="AM59" i="11"/>
  <c r="GA59" i="11"/>
  <c r="ER59" i="11"/>
  <c r="HK59" i="11"/>
  <c r="DG60" i="11"/>
  <c r="BW60" i="11"/>
  <c r="AM60" i="11"/>
  <c r="GA60" i="11"/>
  <c r="ER60" i="11"/>
  <c r="HK60" i="11"/>
  <c r="DG61" i="11"/>
  <c r="BW61" i="11"/>
  <c r="AM61" i="11"/>
  <c r="GA61" i="11"/>
  <c r="ER61" i="11"/>
  <c r="HK61" i="11"/>
  <c r="DG62" i="11"/>
  <c r="BW62" i="11"/>
  <c r="AM62" i="11"/>
  <c r="GA62" i="11"/>
  <c r="ER62" i="11"/>
  <c r="HK62" i="11"/>
  <c r="DG63" i="11"/>
  <c r="BW63" i="11"/>
  <c r="AM63" i="11"/>
  <c r="GA63" i="11"/>
  <c r="ER63" i="11"/>
  <c r="HK63" i="11"/>
  <c r="DG64" i="11"/>
  <c r="BW64" i="11"/>
  <c r="AM64" i="11"/>
  <c r="GA64" i="11"/>
  <c r="ER64" i="11"/>
  <c r="HK64" i="11"/>
  <c r="DG65" i="11"/>
  <c r="BW65" i="11"/>
  <c r="AM65" i="11"/>
  <c r="GA65" i="11"/>
  <c r="ER65" i="11"/>
  <c r="HK65" i="11"/>
  <c r="DG66" i="11"/>
  <c r="BW66" i="11"/>
  <c r="AM66" i="11"/>
  <c r="GA66" i="11"/>
  <c r="ER66" i="11"/>
  <c r="HK66" i="11"/>
  <c r="DG67" i="11"/>
  <c r="BW67" i="11"/>
  <c r="AM67" i="11"/>
  <c r="GA67" i="11"/>
  <c r="ER67" i="11"/>
  <c r="HK67" i="11"/>
  <c r="DG68" i="11"/>
  <c r="BW68" i="11"/>
  <c r="AM68" i="11"/>
  <c r="GA68" i="11"/>
  <c r="ER68" i="11"/>
  <c r="HK68" i="11"/>
  <c r="DG69" i="11"/>
  <c r="BW69" i="11"/>
  <c r="AM69" i="11"/>
  <c r="GA69" i="11"/>
  <c r="ER69" i="11"/>
  <c r="HK69" i="11"/>
  <c r="DG70" i="11"/>
  <c r="BW70" i="11"/>
  <c r="AM70" i="11"/>
  <c r="GA70" i="11"/>
  <c r="ER70" i="11"/>
  <c r="HK70" i="11"/>
  <c r="DG71" i="11"/>
  <c r="BW71" i="11"/>
  <c r="AM71" i="11"/>
  <c r="GA71" i="11"/>
  <c r="ER71" i="11"/>
  <c r="HK71" i="11"/>
  <c r="DG72" i="11"/>
  <c r="BW72" i="11"/>
  <c r="AM72" i="11"/>
  <c r="GA72" i="11"/>
  <c r="ER72" i="11"/>
  <c r="HK72" i="11"/>
  <c r="DG73" i="11"/>
  <c r="BW73" i="11"/>
  <c r="AM73" i="11"/>
  <c r="GA73" i="11"/>
  <c r="ER73" i="11"/>
  <c r="HK73" i="11"/>
  <c r="DG74" i="11"/>
  <c r="BW74" i="11"/>
  <c r="AM74" i="11"/>
  <c r="GA74" i="11"/>
  <c r="ER74" i="11"/>
  <c r="HK74" i="11"/>
  <c r="DG75" i="11"/>
  <c r="BW75" i="11"/>
  <c r="AM75" i="11"/>
  <c r="GA75" i="11"/>
  <c r="ER75" i="11"/>
  <c r="HK75" i="11"/>
  <c r="DG76" i="11"/>
  <c r="BW76" i="11"/>
  <c r="AM76" i="11"/>
  <c r="GA76" i="11"/>
  <c r="ER76" i="11"/>
  <c r="HK76" i="11"/>
  <c r="DG77" i="11"/>
  <c r="BW77" i="11"/>
  <c r="AM77" i="11"/>
  <c r="GA77" i="11"/>
  <c r="ER77" i="11"/>
  <c r="HK77" i="11"/>
  <c r="DG78" i="11"/>
  <c r="BW78" i="11"/>
  <c r="AM78" i="11"/>
  <c r="GA78" i="11"/>
  <c r="ER78" i="11"/>
  <c r="HK78" i="11"/>
  <c r="DG79" i="11"/>
  <c r="BW79" i="11"/>
  <c r="AM79" i="11"/>
  <c r="GA79" i="11"/>
  <c r="ER79" i="11"/>
  <c r="HK79" i="11"/>
  <c r="DG80" i="11"/>
  <c r="BW80" i="11"/>
  <c r="AM80" i="11"/>
  <c r="GA80" i="11"/>
  <c r="ER80" i="11"/>
  <c r="HK80" i="11"/>
  <c r="DG81" i="11"/>
  <c r="BW81" i="11"/>
  <c r="AM81" i="11"/>
  <c r="GA81" i="11"/>
  <c r="ER81" i="11"/>
  <c r="HK81" i="11"/>
  <c r="DG82" i="11"/>
  <c r="BW82" i="11"/>
  <c r="AM82" i="11"/>
  <c r="GA82" i="11"/>
  <c r="ER82" i="11"/>
  <c r="HK82" i="11"/>
  <c r="DG83" i="11"/>
  <c r="BW83" i="11"/>
  <c r="AM83" i="11"/>
  <c r="GA83" i="11"/>
  <c r="ER83" i="11"/>
  <c r="HK83" i="11"/>
  <c r="DG84" i="11"/>
  <c r="BW84" i="11"/>
  <c r="AM84" i="11"/>
  <c r="GA84" i="11"/>
  <c r="ER84" i="11"/>
  <c r="HK84" i="11"/>
  <c r="DG85" i="11"/>
  <c r="BW85" i="11"/>
  <c r="AM85" i="11"/>
  <c r="GA85" i="11"/>
  <c r="ER85" i="11"/>
  <c r="HK85" i="11"/>
  <c r="DG86" i="11"/>
  <c r="BW86" i="11"/>
  <c r="AM86" i="11"/>
  <c r="GA86" i="11"/>
  <c r="ER86" i="11"/>
  <c r="HK86" i="11"/>
  <c r="DG87" i="11"/>
  <c r="BW87" i="11"/>
  <c r="AM87" i="11"/>
  <c r="GA87" i="11"/>
  <c r="ER87" i="11"/>
  <c r="HK87" i="11"/>
  <c r="DG88" i="11"/>
  <c r="BW88" i="11"/>
  <c r="AM88" i="11"/>
  <c r="GA88" i="11"/>
  <c r="ER88" i="11"/>
  <c r="HK88" i="11"/>
  <c r="DG89" i="11"/>
  <c r="BW89" i="11"/>
  <c r="AM89" i="11"/>
  <c r="GA89" i="11"/>
  <c r="ER89" i="11"/>
  <c r="HK89" i="11"/>
  <c r="DG90" i="11"/>
  <c r="BW90" i="11"/>
  <c r="AM90" i="11"/>
  <c r="GA90" i="11"/>
  <c r="ER90" i="11"/>
  <c r="HK90" i="11"/>
  <c r="DG91" i="11"/>
  <c r="BW91" i="11"/>
  <c r="AM91" i="11"/>
  <c r="GA91" i="11"/>
  <c r="ER91" i="11"/>
  <c r="HK91" i="11"/>
  <c r="DG92" i="11"/>
  <c r="BW92" i="11"/>
  <c r="AM92" i="11"/>
  <c r="GA92" i="11"/>
  <c r="ER92" i="11"/>
  <c r="HK92" i="11"/>
  <c r="DG93" i="11"/>
  <c r="BW93" i="11"/>
  <c r="AM93" i="11"/>
  <c r="GA93" i="11"/>
  <c r="ER93" i="11"/>
  <c r="HK93" i="11"/>
  <c r="DG94" i="11"/>
  <c r="BW94" i="11"/>
  <c r="AM94" i="11"/>
  <c r="GA94" i="11"/>
  <c r="ER94" i="11"/>
  <c r="HK94" i="11"/>
  <c r="DG95" i="11"/>
  <c r="BW95" i="11"/>
  <c r="AM95" i="11"/>
  <c r="GA95" i="11"/>
  <c r="ER95" i="11"/>
  <c r="HK95" i="11"/>
  <c r="DG96" i="11"/>
  <c r="BW96" i="11"/>
  <c r="AM96" i="11"/>
  <c r="GA96" i="11"/>
  <c r="ER96" i="11"/>
  <c r="HK96" i="11"/>
  <c r="DG97" i="11"/>
  <c r="BW97" i="11"/>
  <c r="AM97" i="11"/>
  <c r="GA97" i="11"/>
  <c r="ER97" i="11"/>
  <c r="HK97" i="11"/>
  <c r="DG98" i="11"/>
  <c r="BW98" i="11"/>
  <c r="AM98" i="11"/>
  <c r="GA98" i="11"/>
  <c r="ER98" i="11"/>
  <c r="HK98" i="11"/>
  <c r="DG99" i="11"/>
  <c r="BW99" i="11"/>
  <c r="AM99" i="11"/>
  <c r="GA99" i="11"/>
  <c r="ER99" i="11"/>
  <c r="HK99" i="11"/>
  <c r="DG100" i="11"/>
  <c r="BW100" i="11"/>
  <c r="AM100" i="11"/>
  <c r="GA100" i="11"/>
  <c r="ER100" i="11"/>
  <c r="HK100" i="11"/>
  <c r="DG101" i="11"/>
  <c r="BW101" i="11"/>
  <c r="AM101" i="11"/>
  <c r="GA101" i="11"/>
  <c r="ER101" i="11"/>
  <c r="HK101" i="11"/>
  <c r="DG102" i="11"/>
  <c r="BW102" i="11"/>
  <c r="AM102" i="11"/>
  <c r="GA102" i="11"/>
  <c r="ER102" i="11"/>
  <c r="HK102" i="11"/>
  <c r="DG103" i="11"/>
  <c r="BW103" i="11"/>
  <c r="AM103" i="11"/>
  <c r="GA103" i="11"/>
  <c r="ER103" i="11"/>
  <c r="HK103" i="11"/>
  <c r="DG104" i="11"/>
  <c r="BW104" i="11"/>
  <c r="AM104" i="11"/>
  <c r="GA104" i="11"/>
  <c r="ER104" i="11"/>
  <c r="HK104" i="11"/>
  <c r="DG105" i="11"/>
  <c r="BW105" i="11"/>
  <c r="AM105" i="11"/>
  <c r="GA105" i="11"/>
  <c r="ER105" i="11"/>
  <c r="HK105" i="11"/>
  <c r="DG106" i="11"/>
  <c r="BW106" i="11"/>
  <c r="AM106" i="11"/>
  <c r="GA106" i="11"/>
  <c r="ER106" i="11"/>
  <c r="HK106" i="11"/>
  <c r="DG107" i="11"/>
  <c r="BW107" i="11"/>
  <c r="AM107" i="11"/>
  <c r="GA107" i="11"/>
  <c r="ER107" i="11"/>
  <c r="HK107" i="11"/>
  <c r="DG108" i="11"/>
  <c r="BW108" i="11"/>
  <c r="AM108" i="11"/>
  <c r="GA108" i="11"/>
  <c r="ER108" i="11"/>
  <c r="HK108" i="11"/>
  <c r="DG109" i="11"/>
  <c r="BW109" i="11"/>
  <c r="AM109" i="11"/>
  <c r="GA109" i="11"/>
  <c r="ER109" i="11"/>
  <c r="HK109" i="11"/>
  <c r="DG110" i="11"/>
  <c r="BW110" i="11"/>
  <c r="AM110" i="11"/>
  <c r="GA110" i="11"/>
  <c r="ER110" i="11"/>
  <c r="HK110" i="11"/>
  <c r="DG111" i="11"/>
  <c r="BW111" i="11"/>
  <c r="AM111" i="11"/>
  <c r="GA111" i="11"/>
  <c r="ER111" i="11"/>
  <c r="HK111" i="11"/>
  <c r="DG112" i="11"/>
  <c r="BW112" i="11"/>
  <c r="AM112" i="11"/>
  <c r="GA112" i="11"/>
  <c r="ER112" i="11"/>
  <c r="HK112" i="11"/>
  <c r="DG113" i="11"/>
  <c r="BW113" i="11"/>
  <c r="AM113" i="11"/>
  <c r="GA113" i="11"/>
  <c r="ER113" i="11"/>
  <c r="HK113" i="11"/>
  <c r="DG114" i="11"/>
  <c r="BW114" i="11"/>
  <c r="AM114" i="11"/>
  <c r="GA114" i="11"/>
  <c r="ER114" i="11"/>
  <c r="HK114" i="11"/>
  <c r="DG115" i="11"/>
  <c r="BW115" i="11"/>
  <c r="AM115" i="11"/>
  <c r="GA115" i="11"/>
  <c r="ER115" i="11"/>
  <c r="HK115" i="11"/>
  <c r="DG116" i="11"/>
  <c r="BW116" i="11"/>
  <c r="AM116" i="11"/>
  <c r="GA116" i="11"/>
  <c r="ER116" i="11"/>
  <c r="HK116" i="11"/>
  <c r="DG117" i="11"/>
  <c r="BW117" i="11"/>
  <c r="AM117" i="11"/>
  <c r="GA117" i="11"/>
  <c r="ER117" i="11"/>
  <c r="HK117" i="11"/>
  <c r="DG118" i="11"/>
  <c r="BW118" i="11"/>
  <c r="AM118" i="11"/>
  <c r="GA118" i="11"/>
  <c r="ER118" i="11"/>
  <c r="HK118" i="11"/>
  <c r="DG119" i="11"/>
  <c r="BW119" i="11"/>
  <c r="AM119" i="11"/>
  <c r="GA119" i="11"/>
  <c r="ER119" i="11"/>
  <c r="HK119" i="11"/>
  <c r="DG120" i="11"/>
  <c r="BW120" i="11"/>
  <c r="AM120" i="11"/>
  <c r="GA120" i="11"/>
  <c r="ER120" i="11"/>
  <c r="HK120" i="11"/>
  <c r="DG121" i="11"/>
  <c r="BW121" i="11"/>
  <c r="AM121" i="11"/>
  <c r="GA121" i="11"/>
  <c r="ER121" i="11"/>
  <c r="HK121" i="11"/>
  <c r="DG122" i="11"/>
  <c r="BW122" i="11"/>
  <c r="AM122" i="11"/>
  <c r="GA122" i="11"/>
  <c r="ER122" i="11"/>
  <c r="HK122" i="11"/>
  <c r="DG123" i="11"/>
  <c r="BW123" i="11"/>
  <c r="AM123" i="11"/>
  <c r="GA123" i="11"/>
  <c r="ER123" i="11"/>
  <c r="HK123" i="11"/>
  <c r="DG124" i="11"/>
  <c r="BW124" i="11"/>
  <c r="AM124" i="11"/>
  <c r="GA124" i="11"/>
  <c r="ER124" i="11"/>
  <c r="HK124" i="11"/>
  <c r="DG125" i="11"/>
  <c r="BW125" i="11"/>
  <c r="AM125" i="11"/>
  <c r="GA125" i="11"/>
  <c r="ER125" i="11"/>
  <c r="HK125" i="11"/>
  <c r="DG126" i="11"/>
  <c r="BW126" i="11"/>
  <c r="AM126" i="11"/>
  <c r="GA126" i="11"/>
  <c r="ER126" i="11"/>
  <c r="HK126" i="11"/>
  <c r="DG127" i="11"/>
  <c r="BW127" i="11"/>
  <c r="AM127" i="11"/>
  <c r="GA127" i="11"/>
  <c r="ER127" i="11"/>
  <c r="HK127" i="11"/>
  <c r="DG128" i="11"/>
  <c r="BW128" i="11"/>
  <c r="AM128" i="11"/>
  <c r="GA128" i="11"/>
  <c r="ER128" i="11"/>
  <c r="HK128" i="11"/>
  <c r="DG129" i="11"/>
  <c r="BW129" i="11"/>
  <c r="AM129" i="11"/>
  <c r="GA129" i="11"/>
  <c r="ER129" i="11"/>
  <c r="HK129" i="11"/>
  <c r="DG130" i="11"/>
  <c r="BW130" i="11"/>
  <c r="AM130" i="11"/>
  <c r="GA130" i="11"/>
  <c r="ER130" i="11"/>
  <c r="HK130" i="11"/>
  <c r="DG131" i="11"/>
  <c r="BW131" i="11"/>
  <c r="AM131" i="11"/>
  <c r="GA131" i="11"/>
  <c r="ER131" i="11"/>
  <c r="HK131" i="11"/>
  <c r="DG132" i="11"/>
  <c r="BW132" i="11"/>
  <c r="AM132" i="11"/>
  <c r="GA132" i="11"/>
  <c r="ER132" i="11"/>
  <c r="HK132" i="11"/>
  <c r="DG133" i="11"/>
  <c r="BW133" i="11"/>
  <c r="AM133" i="11"/>
  <c r="GA133" i="11"/>
  <c r="ER133" i="11"/>
  <c r="HK133" i="11"/>
  <c r="DG134" i="11"/>
  <c r="BW134" i="11"/>
  <c r="AM134" i="11"/>
  <c r="GA134" i="11"/>
  <c r="ER134" i="11"/>
  <c r="HK134" i="11"/>
  <c r="DG135" i="11"/>
  <c r="BW135" i="11"/>
  <c r="AM135" i="11"/>
  <c r="GA135" i="11"/>
  <c r="ER135" i="11"/>
  <c r="HK135" i="11"/>
  <c r="DG136" i="11"/>
  <c r="BW136" i="11"/>
  <c r="AM136" i="11"/>
  <c r="GA136" i="11"/>
  <c r="ER136" i="11"/>
  <c r="HK136" i="11"/>
  <c r="DG137" i="11"/>
  <c r="BW137" i="11"/>
  <c r="AM137" i="11"/>
  <c r="GA137" i="11"/>
  <c r="ER137" i="11"/>
  <c r="HK137" i="11"/>
  <c r="DG138" i="11"/>
  <c r="BW138" i="11"/>
  <c r="AM138" i="11"/>
  <c r="GA138" i="11"/>
  <c r="ER138" i="11"/>
  <c r="HK138" i="11"/>
  <c r="DG139" i="11"/>
  <c r="BW139" i="11"/>
  <c r="AM139" i="11"/>
  <c r="GA139" i="11"/>
  <c r="ER139" i="11"/>
  <c r="HK139" i="11"/>
  <c r="DG140" i="11"/>
  <c r="BW140" i="11"/>
  <c r="AM140" i="11"/>
  <c r="GA140" i="11"/>
  <c r="ER140" i="11"/>
  <c r="HK140" i="11"/>
  <c r="DG141" i="11"/>
  <c r="BW141" i="11"/>
  <c r="AM141" i="11"/>
  <c r="GA141" i="11"/>
  <c r="ER141" i="11"/>
  <c r="HK141" i="11"/>
  <c r="DG142" i="11"/>
  <c r="BW142" i="11"/>
  <c r="AM142" i="11"/>
  <c r="GA142" i="11"/>
  <c r="ER142" i="11"/>
  <c r="HK142" i="11"/>
  <c r="DG143" i="11"/>
  <c r="BW143" i="11"/>
  <c r="AM143" i="11"/>
  <c r="GA143" i="11"/>
  <c r="ER143" i="11"/>
  <c r="HK143" i="11"/>
  <c r="DG144" i="11"/>
  <c r="BW144" i="11"/>
  <c r="AM144" i="11"/>
  <c r="GA144" i="11"/>
  <c r="ER144" i="11"/>
  <c r="HK144" i="11"/>
  <c r="DG145" i="11"/>
  <c r="BW145" i="11"/>
  <c r="AM145" i="11"/>
  <c r="GA145" i="11"/>
  <c r="ER145" i="11"/>
  <c r="HK145" i="11"/>
  <c r="DG146" i="11"/>
  <c r="BW146" i="11"/>
  <c r="AM146" i="11"/>
  <c r="GA146" i="11"/>
  <c r="ER146" i="11"/>
  <c r="HK146" i="11"/>
  <c r="DG147" i="11"/>
  <c r="BW147" i="11"/>
  <c r="AM147" i="11"/>
  <c r="GA147" i="11"/>
  <c r="ER147" i="11"/>
  <c r="HK147" i="11"/>
  <c r="DG148" i="11"/>
  <c r="BW148" i="11"/>
  <c r="AM148" i="11"/>
  <c r="GA148" i="11"/>
  <c r="ER148" i="11"/>
  <c r="HK148" i="11"/>
  <c r="DG149" i="11"/>
  <c r="BW149" i="11"/>
  <c r="AM149" i="11"/>
  <c r="GA149" i="11"/>
  <c r="ER149" i="11"/>
  <c r="HK149" i="11"/>
  <c r="DG150" i="11"/>
  <c r="BW150" i="11"/>
  <c r="AM150" i="11"/>
  <c r="GA150" i="11"/>
  <c r="ER150" i="11"/>
  <c r="HK150" i="11"/>
  <c r="DG151" i="11"/>
  <c r="BW151" i="11"/>
  <c r="AM151" i="11"/>
  <c r="GA151" i="11"/>
  <c r="ER151" i="11"/>
  <c r="HK151" i="11"/>
  <c r="DG152" i="11"/>
  <c r="BW152" i="11"/>
  <c r="AM152" i="11"/>
  <c r="GA152" i="11"/>
  <c r="ER152" i="11"/>
  <c r="HK152" i="11"/>
  <c r="DG153" i="11"/>
  <c r="BW153" i="11"/>
  <c r="AM153" i="11"/>
  <c r="GA153" i="11"/>
  <c r="ER153" i="11"/>
  <c r="HK153" i="11"/>
  <c r="DG154" i="11"/>
  <c r="BW154" i="11"/>
  <c r="AM154" i="11"/>
  <c r="GA154" i="11"/>
  <c r="ER154" i="11"/>
  <c r="HK154" i="11"/>
  <c r="DG155" i="11"/>
  <c r="BW155" i="11"/>
  <c r="AM155" i="11"/>
  <c r="GA155" i="11"/>
  <c r="ER155" i="11"/>
  <c r="HK155" i="11"/>
  <c r="DG156" i="11"/>
  <c r="BW156" i="11"/>
  <c r="AM156" i="11"/>
  <c r="GA156" i="11"/>
  <c r="ER156" i="11"/>
  <c r="HK156" i="11"/>
  <c r="DG157" i="11"/>
  <c r="BW157" i="11"/>
  <c r="AM157" i="11"/>
  <c r="GA157" i="11"/>
  <c r="ER157" i="11"/>
  <c r="HK157" i="11"/>
  <c r="DG158" i="11"/>
  <c r="BW158" i="11"/>
  <c r="AM158" i="11"/>
  <c r="GA158" i="11"/>
  <c r="ER158" i="11"/>
  <c r="HK158" i="11"/>
  <c r="DG159" i="11"/>
  <c r="BW159" i="11"/>
  <c r="AM159" i="11"/>
  <c r="GA159" i="11"/>
  <c r="ER159" i="11"/>
  <c r="HK159" i="11"/>
  <c r="DG160" i="11"/>
  <c r="BW160" i="11"/>
  <c r="AM160" i="11"/>
  <c r="GA160" i="11"/>
  <c r="ER160" i="11"/>
  <c r="HK160" i="11"/>
  <c r="DG161" i="11"/>
  <c r="BW161" i="11"/>
  <c r="AM161" i="11"/>
  <c r="GA161" i="11"/>
  <c r="ER161" i="11"/>
  <c r="HK161" i="11"/>
  <c r="DG162" i="11"/>
  <c r="BW162" i="11"/>
  <c r="AM162" i="11"/>
  <c r="GA162" i="11"/>
  <c r="ER162" i="11"/>
  <c r="HK162" i="11"/>
  <c r="DG163" i="11"/>
  <c r="BW163" i="11"/>
  <c r="AM163" i="11"/>
  <c r="GA163" i="11"/>
  <c r="ER163" i="11"/>
  <c r="HK163" i="11"/>
  <c r="DG164" i="11"/>
  <c r="BW164" i="11"/>
  <c r="AM164" i="11"/>
  <c r="GA164" i="11"/>
  <c r="ER164" i="11"/>
  <c r="HK164" i="11"/>
  <c r="DG165" i="11"/>
  <c r="BW165" i="11"/>
  <c r="AM165" i="11"/>
  <c r="GA165" i="11"/>
  <c r="ER165" i="11"/>
  <c r="HK165" i="11"/>
  <c r="DG166" i="11"/>
  <c r="BW166" i="11"/>
  <c r="AM166" i="11"/>
  <c r="GA166" i="11"/>
  <c r="ER166" i="11"/>
  <c r="HK166" i="11"/>
  <c r="DG167" i="11"/>
  <c r="BW167" i="11"/>
  <c r="AM167" i="11"/>
  <c r="GA167" i="11"/>
  <c r="ER167" i="11"/>
  <c r="HK167" i="11"/>
  <c r="DG168" i="11"/>
  <c r="BW168" i="11"/>
  <c r="AM168" i="11"/>
  <c r="GA168" i="11"/>
  <c r="ER168" i="11"/>
  <c r="HK168" i="11"/>
  <c r="DG169" i="11"/>
  <c r="BW169" i="11"/>
  <c r="AM169" i="11"/>
  <c r="GA169" i="11"/>
  <c r="ER169" i="11"/>
  <c r="HK169" i="11"/>
  <c r="DG170" i="11"/>
  <c r="BW170" i="11"/>
  <c r="AM170" i="11"/>
  <c r="GA170" i="11"/>
  <c r="ER170" i="11"/>
  <c r="HK170" i="11"/>
  <c r="DG171" i="11"/>
  <c r="BW171" i="11"/>
  <c r="AM171" i="11"/>
  <c r="GA171" i="11"/>
  <c r="ER171" i="11"/>
  <c r="HK171" i="11"/>
  <c r="DG172" i="11"/>
  <c r="BW172" i="11"/>
  <c r="AM172" i="11"/>
  <c r="GA172" i="11"/>
  <c r="ER172" i="11"/>
  <c r="HK172" i="11"/>
  <c r="DG173" i="11"/>
  <c r="BW173" i="11"/>
  <c r="AM173" i="11"/>
  <c r="GA173" i="11"/>
  <c r="ER173" i="11"/>
  <c r="HK173" i="11"/>
  <c r="DG174" i="11"/>
  <c r="BW174" i="11"/>
  <c r="AM174" i="11"/>
  <c r="GA174" i="11"/>
  <c r="ER174" i="11"/>
  <c r="HK174" i="11"/>
  <c r="DG175" i="11"/>
  <c r="BW175" i="11"/>
  <c r="AM175" i="11"/>
  <c r="GA175" i="11"/>
  <c r="ER175" i="11"/>
  <c r="HK175" i="11"/>
  <c r="DG176" i="11"/>
  <c r="BW176" i="11"/>
  <c r="AM176" i="11"/>
  <c r="GA176" i="11"/>
  <c r="ER176" i="11"/>
  <c r="HK176" i="11"/>
  <c r="DG177" i="11"/>
  <c r="BW177" i="11"/>
  <c r="AM177" i="11"/>
  <c r="GA177" i="11"/>
  <c r="ER177" i="11"/>
  <c r="HK177" i="11"/>
  <c r="DG178" i="11"/>
  <c r="BW178" i="11"/>
  <c r="AM178" i="11"/>
  <c r="GA178" i="11"/>
  <c r="ER178" i="11"/>
  <c r="HK178" i="11"/>
  <c r="DG179" i="11"/>
  <c r="BW179" i="11"/>
  <c r="AM179" i="11"/>
  <c r="GA179" i="11"/>
  <c r="ER179" i="11"/>
  <c r="HK179" i="11"/>
  <c r="DG180" i="11"/>
  <c r="BW180" i="11"/>
  <c r="AM180" i="11"/>
  <c r="GA180" i="11"/>
  <c r="ER180" i="11"/>
  <c r="HK180" i="11"/>
  <c r="DG181" i="11"/>
  <c r="BW181" i="11"/>
  <c r="AM181" i="11"/>
  <c r="GA181" i="11"/>
  <c r="ER181" i="11"/>
  <c r="HK181" i="11"/>
  <c r="DG182" i="11"/>
  <c r="BW182" i="11"/>
  <c r="AM182" i="11"/>
  <c r="GA182" i="11"/>
  <c r="ER182" i="11"/>
  <c r="HK182" i="11"/>
  <c r="DG183" i="11"/>
  <c r="BW183" i="11"/>
  <c r="AM183" i="11"/>
  <c r="GA183" i="11"/>
  <c r="ER183" i="11"/>
  <c r="HK183" i="11"/>
  <c r="DG184" i="11"/>
  <c r="BW184" i="11"/>
  <c r="AM184" i="11"/>
  <c r="GA184" i="11"/>
  <c r="ER184" i="11"/>
  <c r="HK184" i="11"/>
  <c r="DG185" i="11"/>
  <c r="BW185" i="11"/>
  <c r="AM185" i="11"/>
  <c r="GA185" i="11"/>
  <c r="ER185" i="11"/>
  <c r="HK185" i="11"/>
  <c r="DG186" i="11"/>
  <c r="BW186" i="11"/>
  <c r="AM186" i="11"/>
  <c r="GA186" i="11"/>
  <c r="ER186" i="11"/>
  <c r="HK186" i="11"/>
  <c r="DG187" i="11"/>
  <c r="BW187" i="11"/>
  <c r="AM187" i="11"/>
  <c r="GA187" i="11"/>
  <c r="ER187" i="11"/>
  <c r="HK187" i="11"/>
  <c r="DG188" i="11"/>
  <c r="BW188" i="11"/>
  <c r="AM188" i="11"/>
  <c r="GA188" i="11"/>
  <c r="ER188" i="11"/>
  <c r="HK188" i="11"/>
  <c r="DG189" i="11"/>
  <c r="BW189" i="11"/>
  <c r="AM189" i="11"/>
  <c r="GA189" i="11"/>
  <c r="ER189" i="11"/>
  <c r="HK189" i="11"/>
  <c r="DG190" i="11"/>
  <c r="BW190" i="11"/>
  <c r="AM190" i="11"/>
  <c r="GA190" i="11"/>
  <c r="ER190" i="11"/>
  <c r="HK190" i="11"/>
  <c r="DG191" i="11"/>
  <c r="BW191" i="11"/>
  <c r="AM191" i="11"/>
  <c r="GA191" i="11"/>
  <c r="ER191" i="11"/>
  <c r="HK191" i="11"/>
  <c r="DG192" i="11"/>
  <c r="BW192" i="11"/>
  <c r="AM192" i="11"/>
  <c r="GA192" i="11"/>
  <c r="ER192" i="11"/>
  <c r="HK192" i="11"/>
  <c r="DG193" i="11"/>
  <c r="BW193" i="11"/>
  <c r="AM193" i="11"/>
  <c r="GA193" i="11"/>
  <c r="ER193" i="11"/>
  <c r="HK193" i="11"/>
  <c r="DG194" i="11"/>
  <c r="BW194" i="11"/>
  <c r="AM194" i="11"/>
  <c r="GA194" i="11"/>
  <c r="ER194" i="11"/>
  <c r="HK194" i="11"/>
  <c r="DG195" i="11"/>
  <c r="BW195" i="11"/>
  <c r="AM195" i="11"/>
  <c r="GA195" i="11"/>
  <c r="ER195" i="11"/>
  <c r="HK195" i="11"/>
  <c r="DG196" i="11"/>
  <c r="BW196" i="11"/>
  <c r="AM196" i="11"/>
  <c r="GA196" i="11"/>
  <c r="ER196" i="11"/>
  <c r="HK196" i="11"/>
  <c r="DG197" i="11"/>
  <c r="BW197" i="11"/>
  <c r="AM197" i="11"/>
  <c r="GA197" i="11"/>
  <c r="ER197" i="11"/>
  <c r="HK197" i="11"/>
  <c r="DG198" i="11"/>
  <c r="BW198" i="11"/>
  <c r="AM198" i="11"/>
  <c r="GA198" i="11"/>
  <c r="ER198" i="11"/>
  <c r="HK198" i="11"/>
  <c r="DG199" i="11"/>
  <c r="BW199" i="11"/>
  <c r="AM199" i="11"/>
  <c r="GA199" i="11"/>
  <c r="ER199" i="11"/>
  <c r="HK199" i="11"/>
  <c r="DG200" i="11"/>
  <c r="BW200" i="11"/>
  <c r="AM200" i="11"/>
  <c r="GA200" i="11"/>
  <c r="ER200" i="11"/>
  <c r="HK200" i="11"/>
  <c r="DG201" i="11"/>
  <c r="BW201" i="11"/>
  <c r="AM201" i="11"/>
  <c r="GA201" i="11"/>
  <c r="ER201" i="11"/>
  <c r="HK201" i="11"/>
  <c r="DG202" i="11"/>
  <c r="BW202" i="11"/>
  <c r="AM202" i="11"/>
  <c r="GA202" i="11"/>
  <c r="ER202" i="11"/>
  <c r="HK202" i="11"/>
  <c r="DG203" i="11"/>
  <c r="BW203" i="11"/>
  <c r="AM203" i="11"/>
  <c r="GA203" i="11"/>
  <c r="ER203" i="11"/>
  <c r="HK203" i="11"/>
  <c r="DG204" i="11"/>
  <c r="BW204" i="11"/>
  <c r="AM204" i="11"/>
  <c r="GA204" i="11"/>
  <c r="ER204" i="11"/>
  <c r="HK204" i="11"/>
  <c r="DG205" i="11"/>
  <c r="BW205" i="11"/>
  <c r="AM205" i="11"/>
  <c r="GA205" i="11"/>
  <c r="ER205" i="11"/>
  <c r="HK205" i="11"/>
  <c r="DG206" i="11"/>
  <c r="BW206" i="11"/>
  <c r="AM206" i="11"/>
  <c r="GA206" i="11"/>
  <c r="ER206" i="11"/>
  <c r="HK206" i="11"/>
  <c r="DG207" i="11"/>
  <c r="BW207" i="11"/>
  <c r="AM207" i="11"/>
  <c r="GA207" i="11"/>
  <c r="ER207" i="11"/>
  <c r="HK207" i="11"/>
  <c r="DG208" i="11"/>
  <c r="BW208" i="11"/>
  <c r="AM208" i="11"/>
  <c r="GA208" i="11"/>
  <c r="ER208" i="11"/>
  <c r="HK208" i="11"/>
  <c r="DG209" i="11"/>
  <c r="BW209" i="11"/>
  <c r="AM209" i="11"/>
  <c r="GA209" i="11"/>
  <c r="ER209" i="11"/>
  <c r="HK209" i="11"/>
  <c r="DG210" i="11"/>
  <c r="BW210" i="11"/>
  <c r="AM210" i="11"/>
  <c r="GA210" i="11"/>
  <c r="ER210" i="11"/>
  <c r="HK210" i="11"/>
  <c r="DG211" i="11"/>
  <c r="BW211" i="11"/>
  <c r="AM211" i="11"/>
  <c r="GA211" i="11"/>
  <c r="ER211" i="11"/>
  <c r="HK211" i="11"/>
  <c r="DG212" i="11"/>
  <c r="BW212" i="11"/>
  <c r="AM212" i="11"/>
  <c r="GA212" i="11"/>
  <c r="ER212" i="11"/>
  <c r="HK212" i="11"/>
  <c r="DG213" i="11"/>
  <c r="BW213" i="11"/>
  <c r="AM213" i="11"/>
  <c r="GA213" i="11"/>
  <c r="ER213" i="11"/>
  <c r="HK213" i="11"/>
  <c r="DG214" i="11"/>
  <c r="BW214" i="11"/>
  <c r="AM214" i="11"/>
  <c r="GA214" i="11"/>
  <c r="ER214" i="11"/>
  <c r="HK214" i="11"/>
  <c r="DG215" i="11"/>
  <c r="BW215" i="11"/>
  <c r="AM215" i="11"/>
  <c r="GA215" i="11"/>
  <c r="ER215" i="11"/>
  <c r="HK215" i="11"/>
  <c r="DG216" i="11"/>
  <c r="BW216" i="11"/>
  <c r="AM216" i="11"/>
  <c r="GA216" i="11"/>
  <c r="ER216" i="11"/>
  <c r="HK216" i="11"/>
  <c r="DG217" i="11"/>
  <c r="BW217" i="11"/>
  <c r="AM217" i="11"/>
  <c r="GA217" i="11"/>
  <c r="ER217" i="11"/>
  <c r="HK217" i="11"/>
  <c r="DG218" i="11"/>
  <c r="BW218" i="11"/>
  <c r="AM218" i="11"/>
  <c r="GA218" i="11"/>
  <c r="ER218" i="11"/>
  <c r="HK218" i="11"/>
  <c r="DG219" i="11"/>
  <c r="BW219" i="11"/>
  <c r="AM219" i="11"/>
  <c r="GA219" i="11"/>
  <c r="ER219" i="11"/>
  <c r="HK219" i="11"/>
  <c r="DG220" i="11"/>
  <c r="BW220" i="11"/>
  <c r="AM220" i="11"/>
  <c r="GA220" i="11"/>
  <c r="ER220" i="11"/>
  <c r="HK220" i="11"/>
  <c r="DG221" i="11"/>
  <c r="BW221" i="11"/>
  <c r="AM221" i="11"/>
  <c r="GA221" i="11"/>
  <c r="ER221" i="11"/>
  <c r="HK221" i="11"/>
  <c r="DG222" i="11"/>
  <c r="BW222" i="11"/>
  <c r="AM222" i="11"/>
  <c r="GA222" i="11"/>
  <c r="ER222" i="11"/>
  <c r="HK222" i="11"/>
  <c r="DG223" i="11"/>
  <c r="BW223" i="11"/>
  <c r="AM223" i="11"/>
  <c r="GA223" i="11"/>
  <c r="ER223" i="11"/>
  <c r="HK223" i="11"/>
  <c r="DG224" i="11"/>
  <c r="BW224" i="11"/>
  <c r="AM224" i="11"/>
  <c r="GA224" i="11"/>
  <c r="ER224" i="11"/>
  <c r="HK224" i="11"/>
  <c r="DG225" i="11"/>
  <c r="BW225" i="11"/>
  <c r="AM225" i="11"/>
  <c r="GA225" i="11"/>
  <c r="ER225" i="11"/>
  <c r="HK225" i="11"/>
  <c r="DG226" i="11"/>
  <c r="BW226" i="11"/>
  <c r="AM226" i="11"/>
  <c r="GA226" i="11"/>
  <c r="ER226" i="11"/>
  <c r="HK226" i="11"/>
  <c r="DG227" i="11"/>
  <c r="BW227" i="11"/>
  <c r="AM227" i="11"/>
  <c r="GA227" i="11"/>
  <c r="ER227" i="11"/>
  <c r="HK227" i="11"/>
  <c r="DG228" i="11"/>
  <c r="BW228" i="11"/>
  <c r="AM228" i="11"/>
  <c r="GA228" i="11"/>
  <c r="ER228" i="11"/>
  <c r="HK228" i="11"/>
  <c r="DG229" i="11"/>
  <c r="BW229" i="11"/>
  <c r="AM229" i="11"/>
  <c r="GA229" i="11"/>
  <c r="ER229" i="11"/>
  <c r="HK229" i="11"/>
  <c r="DG230" i="11"/>
  <c r="BW230" i="11"/>
  <c r="AM230" i="11"/>
  <c r="GA230" i="11"/>
  <c r="ER230" i="11"/>
  <c r="HK230" i="11"/>
  <c r="DG231" i="11"/>
  <c r="BW231" i="11"/>
  <c r="AM231" i="11"/>
  <c r="GA231" i="11"/>
  <c r="ER231" i="11"/>
  <c r="HK231" i="11"/>
  <c r="DG232" i="11"/>
  <c r="BW232" i="11"/>
  <c r="AM232" i="11"/>
  <c r="GA232" i="11"/>
  <c r="ER232" i="11"/>
  <c r="HK232" i="11"/>
  <c r="DG233" i="11"/>
  <c r="BW233" i="11"/>
  <c r="AM233" i="11"/>
  <c r="GA233" i="11"/>
  <c r="ER233" i="11"/>
  <c r="HK233" i="11"/>
  <c r="DG234" i="11"/>
  <c r="BW234" i="11"/>
  <c r="AM234" i="11"/>
  <c r="GA234" i="11"/>
  <c r="ER234" i="11"/>
  <c r="HK234" i="11"/>
  <c r="DG235" i="11"/>
  <c r="BW235" i="11"/>
  <c r="AM235" i="11"/>
  <c r="GA235" i="11"/>
  <c r="ER235" i="11"/>
  <c r="HK235" i="11"/>
  <c r="DG236" i="11"/>
  <c r="BW236" i="11"/>
  <c r="AM236" i="11"/>
  <c r="GA236" i="11"/>
  <c r="ER236" i="11"/>
  <c r="HK236" i="11"/>
  <c r="DG237" i="11"/>
  <c r="BW237" i="11"/>
  <c r="AM237" i="11"/>
  <c r="GA237" i="11"/>
  <c r="ER237" i="11"/>
  <c r="HK237" i="11"/>
  <c r="DG238" i="11"/>
  <c r="BW238" i="11"/>
  <c r="AM238" i="11"/>
  <c r="GA238" i="11"/>
  <c r="ER238" i="11"/>
  <c r="HK238" i="11"/>
  <c r="DG239" i="11"/>
  <c r="BW239" i="11"/>
  <c r="AM239" i="11"/>
  <c r="GA239" i="11"/>
  <c r="ER239" i="11"/>
  <c r="HK239" i="11"/>
  <c r="DG240" i="11"/>
  <c r="BW240" i="11"/>
  <c r="AM240" i="11"/>
  <c r="GA240" i="11"/>
  <c r="ER240" i="11"/>
  <c r="HK240" i="11"/>
  <c r="DG241" i="11"/>
  <c r="BW241" i="11"/>
  <c r="AM241" i="11"/>
  <c r="GA241" i="11"/>
  <c r="ER241" i="11"/>
  <c r="HK241" i="11"/>
  <c r="DG242" i="11"/>
  <c r="BW242" i="11"/>
  <c r="AM242" i="11"/>
  <c r="GA242" i="11"/>
  <c r="ER242" i="11"/>
  <c r="HK242" i="11"/>
  <c r="DG243" i="11"/>
  <c r="BW243" i="11"/>
  <c r="AM243" i="11"/>
  <c r="GA243" i="11"/>
  <c r="ER243" i="11"/>
  <c r="HK243" i="11"/>
  <c r="DG244" i="11"/>
  <c r="BW244" i="11"/>
  <c r="AM244" i="11"/>
  <c r="GA244" i="11"/>
  <c r="ER244" i="11"/>
  <c r="HK244" i="11"/>
  <c r="DG245" i="11"/>
  <c r="BW245" i="11"/>
  <c r="AM245" i="11"/>
  <c r="GA245" i="11"/>
  <c r="ER245" i="11"/>
  <c r="HK245" i="11"/>
  <c r="DG246" i="11"/>
  <c r="BW246" i="11"/>
  <c r="AM246" i="11"/>
  <c r="GA246" i="11"/>
  <c r="ER246" i="11"/>
  <c r="HK246" i="11"/>
  <c r="DG247" i="11"/>
  <c r="BW247" i="11"/>
  <c r="AM247" i="11"/>
  <c r="GA247" i="11"/>
  <c r="ER247" i="11"/>
  <c r="HK247" i="11"/>
  <c r="DG248" i="11"/>
  <c r="BW248" i="11"/>
  <c r="AM248" i="11"/>
  <c r="GA248" i="11"/>
  <c r="ER248" i="11"/>
  <c r="HK248" i="11"/>
  <c r="DG249" i="11"/>
  <c r="BW249" i="11"/>
  <c r="AM249" i="11"/>
  <c r="GA249" i="11"/>
  <c r="ER249" i="11"/>
  <c r="HK249" i="11"/>
  <c r="DG250" i="11"/>
  <c r="BW250" i="11"/>
  <c r="AM250" i="11"/>
  <c r="GA250" i="11"/>
  <c r="ER250" i="11"/>
  <c r="HK250" i="11"/>
  <c r="DG251" i="11"/>
  <c r="BW251" i="11"/>
  <c r="AM251" i="11"/>
  <c r="GA251" i="11"/>
  <c r="ER251" i="11"/>
  <c r="HK251" i="11"/>
  <c r="DG252" i="11"/>
  <c r="BW252" i="11"/>
  <c r="AM252" i="11"/>
  <c r="GA252" i="11"/>
  <c r="ER252" i="11"/>
  <c r="HK252" i="11"/>
  <c r="DG253" i="11"/>
  <c r="BW253" i="11"/>
  <c r="AM253" i="11"/>
  <c r="GA253" i="11"/>
  <c r="ER253" i="11"/>
  <c r="HK253" i="11"/>
  <c r="DG254" i="11"/>
  <c r="BW254" i="11"/>
  <c r="AM254" i="11"/>
  <c r="GA254" i="11"/>
  <c r="ER254" i="11"/>
  <c r="HK254" i="11"/>
  <c r="DG255" i="11"/>
  <c r="BW255" i="11"/>
  <c r="AM255" i="11"/>
  <c r="GA255" i="11"/>
  <c r="ER255" i="11"/>
  <c r="HK255" i="11"/>
  <c r="DG256" i="11"/>
  <c r="BW256" i="11"/>
  <c r="AM256" i="11"/>
  <c r="GA256" i="11"/>
  <c r="ER256" i="11"/>
  <c r="HK256" i="11"/>
  <c r="DG257" i="11"/>
  <c r="BW257" i="11"/>
  <c r="AM257" i="11"/>
  <c r="GA257" i="11"/>
  <c r="ER257" i="11"/>
  <c r="HK257" i="11"/>
  <c r="DG258" i="11"/>
  <c r="BW258" i="11"/>
  <c r="AM258" i="11"/>
  <c r="GA258" i="11"/>
  <c r="ER258" i="11"/>
  <c r="HK258" i="11"/>
  <c r="DG259" i="11"/>
  <c r="BW259" i="11"/>
  <c r="AM259" i="11"/>
  <c r="GA259" i="11"/>
  <c r="ER259" i="11"/>
  <c r="HK259" i="11"/>
  <c r="DG260" i="11"/>
  <c r="BW260" i="11"/>
  <c r="AM260" i="11"/>
  <c r="GA260" i="11"/>
  <c r="ER260" i="11"/>
  <c r="HK260" i="11"/>
  <c r="DG261" i="11"/>
  <c r="BW261" i="11"/>
  <c r="AM261" i="11"/>
  <c r="GA261" i="11"/>
  <c r="ER261" i="11"/>
  <c r="HK261" i="11"/>
  <c r="DG262" i="11"/>
  <c r="BW262" i="11"/>
  <c r="AM262" i="11"/>
  <c r="GA262" i="11"/>
  <c r="ER262" i="11"/>
  <c r="HK262" i="11"/>
  <c r="DG263" i="11"/>
  <c r="BW263" i="11"/>
  <c r="AM263" i="11"/>
  <c r="GA263" i="11"/>
  <c r="ER263" i="11"/>
  <c r="HK263" i="11"/>
  <c r="DG264" i="11"/>
  <c r="BW264" i="11"/>
  <c r="AM264" i="11"/>
  <c r="GA264" i="11"/>
  <c r="ER264" i="11"/>
  <c r="HK264" i="11"/>
  <c r="DG265" i="11"/>
  <c r="BW265" i="11"/>
  <c r="AM265" i="11"/>
  <c r="GA265" i="11"/>
  <c r="ER265" i="11"/>
  <c r="HK265" i="11"/>
  <c r="DG266" i="11"/>
  <c r="BW266" i="11"/>
  <c r="AM266" i="11"/>
  <c r="GA266" i="11"/>
  <c r="ER266" i="11"/>
  <c r="HK266" i="11"/>
  <c r="DG267" i="11"/>
  <c r="BW267" i="11"/>
  <c r="AM267" i="11"/>
  <c r="GA267" i="11"/>
  <c r="ER267" i="11"/>
  <c r="HK267" i="11"/>
  <c r="DG268" i="11"/>
  <c r="BW268" i="11"/>
  <c r="AM268" i="11"/>
  <c r="GA268" i="11"/>
  <c r="ER268" i="11"/>
  <c r="HK268" i="11"/>
  <c r="DG269" i="11"/>
  <c r="BW269" i="11"/>
  <c r="AM269" i="11"/>
  <c r="GA269" i="11"/>
  <c r="ER269" i="11"/>
  <c r="HK269" i="11"/>
  <c r="DG270" i="11"/>
  <c r="BW270" i="11"/>
  <c r="AM270" i="11"/>
  <c r="GA270" i="11"/>
  <c r="ER270" i="11"/>
  <c r="HK270" i="11"/>
  <c r="DG271" i="11"/>
  <c r="BW271" i="11"/>
  <c r="AM271" i="11"/>
  <c r="GA271" i="11"/>
  <c r="ER271" i="11"/>
  <c r="HK271" i="11"/>
  <c r="DG272" i="11"/>
  <c r="BW272" i="11"/>
  <c r="AM272" i="11"/>
  <c r="GA272" i="11"/>
  <c r="ER272" i="11"/>
  <c r="HK272" i="11"/>
  <c r="DG273" i="11"/>
  <c r="BW273" i="11"/>
  <c r="AM273" i="11"/>
  <c r="GA273" i="11"/>
  <c r="ER273" i="11"/>
  <c r="HK273" i="11"/>
  <c r="DG274" i="11"/>
  <c r="BW274" i="11"/>
  <c r="AM274" i="11"/>
  <c r="GA274" i="11"/>
  <c r="ER274" i="11"/>
  <c r="HK274" i="11"/>
  <c r="DG275" i="11"/>
  <c r="BW275" i="11"/>
  <c r="AM275" i="11"/>
  <c r="GA275" i="11"/>
  <c r="ER275" i="11"/>
  <c r="HK275" i="11"/>
  <c r="DG276" i="11"/>
  <c r="BW276" i="11"/>
  <c r="AM276" i="11"/>
  <c r="GA276" i="11"/>
  <c r="ER276" i="11"/>
  <c r="HK276" i="11"/>
  <c r="DG277" i="11"/>
  <c r="BW277" i="11"/>
  <c r="AM277" i="11"/>
  <c r="GA277" i="11"/>
  <c r="ER277" i="11"/>
  <c r="HK277" i="11"/>
  <c r="DG278" i="11"/>
  <c r="BW278" i="11"/>
  <c r="AM278" i="11"/>
  <c r="GA278" i="11"/>
  <c r="ER278" i="11"/>
  <c r="HK278" i="11"/>
  <c r="DG279" i="11"/>
  <c r="BW279" i="11"/>
  <c r="AM279" i="11"/>
  <c r="GA279" i="11"/>
  <c r="ER279" i="11"/>
  <c r="HK279" i="11"/>
  <c r="DG280" i="11"/>
  <c r="BW280" i="11"/>
  <c r="AM280" i="11"/>
  <c r="GA280" i="11"/>
  <c r="ER280" i="11"/>
  <c r="HK280" i="11"/>
  <c r="DG281" i="11"/>
  <c r="BW281" i="11"/>
  <c r="AM281" i="11"/>
  <c r="GA281" i="11"/>
  <c r="ER281" i="11"/>
  <c r="HK281" i="11"/>
  <c r="DG282" i="11"/>
  <c r="BW282" i="11"/>
  <c r="AM282" i="11"/>
  <c r="GA282" i="11"/>
  <c r="ER282" i="11"/>
  <c r="HK282" i="11"/>
  <c r="DG283" i="11"/>
  <c r="BW283" i="11"/>
  <c r="AM283" i="11"/>
  <c r="GA283" i="11"/>
  <c r="ER283" i="11"/>
  <c r="HK283" i="11"/>
  <c r="DG284" i="11"/>
  <c r="BW284" i="11"/>
  <c r="AM284" i="11"/>
  <c r="GA284" i="11"/>
  <c r="ER284" i="11"/>
  <c r="HK284" i="11"/>
  <c r="DG285" i="11"/>
  <c r="BW285" i="11"/>
  <c r="AM285" i="11"/>
  <c r="GA285" i="11"/>
  <c r="ER285" i="11"/>
  <c r="HK285" i="11"/>
  <c r="DG286" i="11"/>
  <c r="BW286" i="11"/>
  <c r="AM286" i="11"/>
  <c r="GA286" i="11"/>
  <c r="ER286" i="11"/>
  <c r="HK286" i="11"/>
  <c r="DG287" i="11"/>
  <c r="BW287" i="11"/>
  <c r="AM287" i="11"/>
  <c r="GA287" i="11"/>
  <c r="ER287" i="11"/>
  <c r="HK287" i="11"/>
  <c r="DG288" i="11"/>
  <c r="BW288" i="11"/>
  <c r="AM288" i="11"/>
  <c r="GA288" i="11"/>
  <c r="ER288" i="11"/>
  <c r="HK288" i="11"/>
  <c r="DG289" i="11"/>
  <c r="BW289" i="11"/>
  <c r="AM289" i="11"/>
  <c r="GA289" i="11"/>
  <c r="ER289" i="11"/>
  <c r="HK289" i="11"/>
  <c r="DG290" i="11"/>
  <c r="BW290" i="11"/>
  <c r="AM290" i="11"/>
  <c r="GA290" i="11"/>
  <c r="ER290" i="11"/>
  <c r="HK290" i="11"/>
  <c r="DG291" i="11"/>
  <c r="BW291" i="11"/>
  <c r="AM291" i="11"/>
  <c r="GA291" i="11"/>
  <c r="ER291" i="11"/>
  <c r="HK291" i="11"/>
  <c r="DG292" i="11"/>
  <c r="BW292" i="11"/>
  <c r="AM292" i="11"/>
  <c r="GA292" i="11"/>
  <c r="ER292" i="11"/>
  <c r="HK292" i="11"/>
  <c r="DG293" i="11"/>
  <c r="BW293" i="11"/>
  <c r="AM293" i="11"/>
  <c r="GA293" i="11"/>
  <c r="ER293" i="11"/>
  <c r="HK293" i="11"/>
  <c r="DG294" i="11"/>
  <c r="BW294" i="11"/>
  <c r="AM294" i="11"/>
  <c r="GA294" i="11"/>
  <c r="ER294" i="11"/>
  <c r="HK294" i="11"/>
  <c r="DG295" i="11"/>
  <c r="BW295" i="11"/>
  <c r="AM295" i="11"/>
  <c r="GA295" i="11"/>
  <c r="ER295" i="11"/>
  <c r="HK295" i="11"/>
  <c r="DG296" i="11"/>
  <c r="BW296" i="11"/>
  <c r="AM296" i="11"/>
  <c r="GA296" i="11"/>
  <c r="ER296" i="11"/>
  <c r="HK296" i="11"/>
  <c r="DG297" i="11"/>
  <c r="BW297" i="11"/>
  <c r="AM297" i="11"/>
  <c r="GA297" i="11"/>
  <c r="ER297" i="11"/>
  <c r="HK297" i="11"/>
  <c r="DG298" i="11"/>
  <c r="BW298" i="11"/>
  <c r="AM298" i="11"/>
  <c r="GA298" i="11"/>
  <c r="ER298" i="11"/>
  <c r="HK298" i="11"/>
  <c r="DG299" i="11"/>
  <c r="BW299" i="11"/>
  <c r="AM299" i="11"/>
  <c r="GA299" i="11"/>
  <c r="ER299" i="11"/>
  <c r="HK299" i="11"/>
  <c r="DG300" i="11"/>
  <c r="BW300" i="11"/>
  <c r="AM300" i="11"/>
  <c r="GA300" i="11"/>
  <c r="ER300" i="11"/>
  <c r="HK300" i="11"/>
  <c r="DG301" i="11"/>
  <c r="BW301" i="11"/>
  <c r="AM301" i="11"/>
  <c r="GA301" i="11"/>
  <c r="ER301" i="11"/>
  <c r="HK301" i="11"/>
  <c r="DG302" i="11"/>
  <c r="BW302" i="11"/>
  <c r="AM302" i="11"/>
  <c r="GA302" i="11"/>
  <c r="ER302" i="11"/>
  <c r="HK302" i="11"/>
  <c r="DG303" i="11"/>
  <c r="BW303" i="11"/>
  <c r="AM303" i="11"/>
  <c r="GA303" i="11"/>
  <c r="ER303" i="11"/>
  <c r="HK303" i="11"/>
  <c r="DG304" i="11"/>
  <c r="BW304" i="11"/>
  <c r="AM304" i="11"/>
  <c r="GA304" i="11"/>
  <c r="ER304" i="11"/>
  <c r="HK304" i="11"/>
  <c r="DG305" i="11"/>
  <c r="BW305" i="11"/>
  <c r="AM305" i="11"/>
  <c r="GA305" i="11"/>
  <c r="ER305" i="11"/>
  <c r="HK305" i="11"/>
  <c r="DG306" i="11"/>
  <c r="BW306" i="11"/>
  <c r="AM306" i="11"/>
  <c r="GA306" i="11"/>
  <c r="ER306" i="11"/>
  <c r="HK306" i="11"/>
  <c r="DG307" i="11"/>
  <c r="BW307" i="11"/>
  <c r="AM307" i="11"/>
  <c r="GA307" i="11"/>
  <c r="ER307" i="11"/>
  <c r="HK307" i="11"/>
  <c r="DG308" i="11"/>
  <c r="BW308" i="11"/>
  <c r="AM308" i="11"/>
  <c r="GA308" i="11"/>
  <c r="ER308" i="11"/>
  <c r="HK308" i="11"/>
  <c r="DG309" i="11"/>
  <c r="BW309" i="11"/>
  <c r="AM309" i="11"/>
  <c r="GA309" i="11"/>
  <c r="ER309" i="11"/>
  <c r="HK309" i="11"/>
  <c r="DG310" i="11"/>
  <c r="BW310" i="11"/>
  <c r="AM310" i="11"/>
  <c r="GA310" i="11"/>
  <c r="ER310" i="11"/>
  <c r="HK310" i="11"/>
  <c r="DG311" i="11"/>
  <c r="BW311" i="11"/>
  <c r="AM311" i="11"/>
  <c r="GA311" i="11"/>
  <c r="ER311" i="11"/>
  <c r="HK311" i="11"/>
  <c r="DG312" i="11"/>
  <c r="BW312" i="11"/>
  <c r="AM312" i="11"/>
  <c r="GA312" i="11"/>
  <c r="ER312" i="11"/>
  <c r="HK312" i="11"/>
  <c r="DG313" i="11"/>
  <c r="BW313" i="11"/>
  <c r="AM313" i="11"/>
  <c r="GA313" i="11"/>
  <c r="ER313" i="11"/>
  <c r="HK313" i="11"/>
  <c r="DG314" i="11"/>
  <c r="BW314" i="11"/>
  <c r="AM314" i="11"/>
  <c r="GA314" i="11"/>
  <c r="ER314" i="11"/>
  <c r="HK314" i="11"/>
  <c r="DG315" i="11"/>
  <c r="BW315" i="11"/>
  <c r="AM315" i="11"/>
  <c r="GA315" i="11"/>
  <c r="ER315" i="11"/>
  <c r="HK315" i="11"/>
  <c r="DG316" i="11"/>
  <c r="BW316" i="11"/>
  <c r="AM316" i="11"/>
  <c r="GA316" i="11"/>
  <c r="ER316" i="11"/>
  <c r="HK316" i="11"/>
  <c r="DG317" i="11"/>
  <c r="BW317" i="11"/>
  <c r="AM317" i="11"/>
  <c r="GA317" i="11"/>
  <c r="ER317" i="11"/>
  <c r="HK317" i="11"/>
  <c r="DG318" i="11"/>
  <c r="BW318" i="11"/>
  <c r="AM318" i="11"/>
  <c r="GA318" i="11"/>
  <c r="ER318" i="11"/>
  <c r="HK318" i="11"/>
  <c r="DG319" i="11"/>
  <c r="BW319" i="11"/>
  <c r="AM319" i="11"/>
  <c r="GA319" i="11"/>
  <c r="ER319" i="11"/>
  <c r="HK319" i="11"/>
  <c r="DG320" i="11"/>
  <c r="BW320" i="11"/>
  <c r="AM320" i="11"/>
  <c r="GA320" i="11"/>
  <c r="ER320" i="11"/>
  <c r="HK320" i="11"/>
  <c r="DG321" i="11"/>
  <c r="BW321" i="11"/>
  <c r="AM321" i="11"/>
  <c r="GA321" i="11"/>
  <c r="ER321" i="11"/>
  <c r="HK321" i="11"/>
  <c r="DG322" i="11"/>
  <c r="BW322" i="11"/>
  <c r="AM322" i="11"/>
  <c r="GA322" i="11"/>
  <c r="ER322" i="11"/>
  <c r="HK322" i="11"/>
  <c r="DG323" i="11"/>
  <c r="BW323" i="11"/>
  <c r="AM323" i="11"/>
  <c r="GA323" i="11"/>
  <c r="ER323" i="11"/>
  <c r="HK323" i="11"/>
  <c r="DG324" i="11"/>
  <c r="BW324" i="11"/>
  <c r="AM324" i="11"/>
  <c r="GA324" i="11"/>
  <c r="ER324" i="11"/>
  <c r="HK324" i="11"/>
  <c r="DG325" i="11"/>
  <c r="BW325" i="11"/>
  <c r="AM325" i="11"/>
  <c r="GA325" i="11"/>
  <c r="ER325" i="11"/>
  <c r="HK325" i="11"/>
  <c r="DG326" i="11"/>
  <c r="BW326" i="11"/>
  <c r="AM326" i="11"/>
  <c r="GA326" i="11"/>
  <c r="ER326" i="11"/>
  <c r="HK326" i="11"/>
  <c r="DG327" i="11"/>
  <c r="BW327" i="11"/>
  <c r="AM327" i="11"/>
  <c r="GA327" i="11"/>
  <c r="ER327" i="11"/>
  <c r="HK327" i="11"/>
  <c r="DG328" i="11"/>
  <c r="BW328" i="11"/>
  <c r="AM328" i="11"/>
  <c r="GA328" i="11"/>
  <c r="ER328" i="11"/>
  <c r="HK328" i="11"/>
  <c r="DG329" i="11"/>
  <c r="BW329" i="11"/>
  <c r="AM329" i="11"/>
  <c r="GA329" i="11"/>
  <c r="ER329" i="11"/>
  <c r="HK329" i="11"/>
  <c r="DG330" i="11"/>
  <c r="BW330" i="11"/>
  <c r="AM330" i="11"/>
  <c r="GA330" i="11"/>
  <c r="ER330" i="11"/>
  <c r="HK330" i="11"/>
  <c r="DG331" i="11"/>
  <c r="BW331" i="11"/>
  <c r="AM331" i="11"/>
  <c r="GA331" i="11"/>
  <c r="ER331" i="11"/>
  <c r="HK331" i="11"/>
  <c r="GB331" i="11" l="1"/>
  <c r="ES331" i="11"/>
  <c r="HL331" i="11"/>
  <c r="DH331" i="11"/>
  <c r="BX331" i="11"/>
  <c r="AN331" i="11"/>
  <c r="GB330" i="11"/>
  <c r="ES330" i="11"/>
  <c r="HL330" i="11"/>
  <c r="DH330" i="11"/>
  <c r="BX330" i="11"/>
  <c r="AN330" i="11"/>
  <c r="GB329" i="11"/>
  <c r="ES329" i="11"/>
  <c r="HL329" i="11"/>
  <c r="DH329" i="11"/>
  <c r="BX329" i="11"/>
  <c r="AN329" i="11"/>
  <c r="GB328" i="11"/>
  <c r="ES328" i="11"/>
  <c r="HL328" i="11"/>
  <c r="DH328" i="11"/>
  <c r="BX328" i="11"/>
  <c r="AN328" i="11"/>
  <c r="GB327" i="11"/>
  <c r="ES327" i="11"/>
  <c r="HL327" i="11"/>
  <c r="DH327" i="11"/>
  <c r="BX327" i="11"/>
  <c r="AN327" i="11"/>
  <c r="GB326" i="11"/>
  <c r="ES326" i="11"/>
  <c r="HL326" i="11"/>
  <c r="DH326" i="11"/>
  <c r="BX326" i="11"/>
  <c r="AN326" i="11"/>
  <c r="GB325" i="11"/>
  <c r="ES325" i="11"/>
  <c r="HL325" i="11"/>
  <c r="DH325" i="11"/>
  <c r="BX325" i="11"/>
  <c r="AN325" i="11"/>
  <c r="GB324" i="11"/>
  <c r="ES324" i="11"/>
  <c r="HL324" i="11"/>
  <c r="DH324" i="11"/>
  <c r="BX324" i="11"/>
  <c r="AN324" i="11"/>
  <c r="GB323" i="11"/>
  <c r="ES323" i="11"/>
  <c r="HL323" i="11"/>
  <c r="DH323" i="11"/>
  <c r="BX323" i="11"/>
  <c r="AN323" i="11"/>
  <c r="GB322" i="11"/>
  <c r="ES322" i="11"/>
  <c r="HL322" i="11"/>
  <c r="DH322" i="11"/>
  <c r="BX322" i="11"/>
  <c r="AN322" i="11"/>
  <c r="GB321" i="11"/>
  <c r="ES321" i="11"/>
  <c r="HL321" i="11"/>
  <c r="DH321" i="11"/>
  <c r="BX321" i="11"/>
  <c r="AN321" i="11"/>
  <c r="GB320" i="11"/>
  <c r="ES320" i="11"/>
  <c r="HL320" i="11"/>
  <c r="DH320" i="11"/>
  <c r="BX320" i="11"/>
  <c r="AN320" i="11"/>
  <c r="GB319" i="11"/>
  <c r="ES319" i="11"/>
  <c r="HL319" i="11"/>
  <c r="DH319" i="11"/>
  <c r="BX319" i="11"/>
  <c r="AN319" i="11"/>
  <c r="GB318" i="11"/>
  <c r="ES318" i="11"/>
  <c r="HL318" i="11"/>
  <c r="DH318" i="11"/>
  <c r="BX318" i="11"/>
  <c r="AN318" i="11"/>
  <c r="GB317" i="11"/>
  <c r="ES317" i="11"/>
  <c r="HL317" i="11"/>
  <c r="DH317" i="11"/>
  <c r="BX317" i="11"/>
  <c r="AN317" i="11"/>
  <c r="GB316" i="11"/>
  <c r="ES316" i="11"/>
  <c r="HL316" i="11"/>
  <c r="DH316" i="11"/>
  <c r="BX316" i="11"/>
  <c r="AN316" i="11"/>
  <c r="GB315" i="11"/>
  <c r="ES315" i="11"/>
  <c r="HL315" i="11"/>
  <c r="DH315" i="11"/>
  <c r="BX315" i="11"/>
  <c r="AN315" i="11"/>
  <c r="GB314" i="11"/>
  <c r="ES314" i="11"/>
  <c r="HL314" i="11"/>
  <c r="DH314" i="11"/>
  <c r="BX314" i="11"/>
  <c r="AN314" i="11"/>
  <c r="GB313" i="11"/>
  <c r="ES313" i="11"/>
  <c r="HL313" i="11"/>
  <c r="DH313" i="11"/>
  <c r="BX313" i="11"/>
  <c r="AN313" i="11"/>
  <c r="GB312" i="11"/>
  <c r="ES312" i="11"/>
  <c r="HL312" i="11"/>
  <c r="DH312" i="11"/>
  <c r="BX312" i="11"/>
  <c r="AN312" i="11"/>
  <c r="GB311" i="11"/>
  <c r="ES311" i="11"/>
  <c r="HL311" i="11"/>
  <c r="DH311" i="11"/>
  <c r="BX311" i="11"/>
  <c r="AN311" i="11"/>
  <c r="GB310" i="11"/>
  <c r="ES310" i="11"/>
  <c r="HL310" i="11"/>
  <c r="DH310" i="11"/>
  <c r="BX310" i="11"/>
  <c r="AN310" i="11"/>
  <c r="GB309" i="11"/>
  <c r="ES309" i="11"/>
  <c r="HL309" i="11"/>
  <c r="DH309" i="11"/>
  <c r="BX309" i="11"/>
  <c r="AN309" i="11"/>
  <c r="GB308" i="11"/>
  <c r="ES308" i="11"/>
  <c r="HL308" i="11"/>
  <c r="DH308" i="11"/>
  <c r="BX308" i="11"/>
  <c r="AN308" i="11"/>
  <c r="GB307" i="11"/>
  <c r="ES307" i="11"/>
  <c r="HL307" i="11"/>
  <c r="DH307" i="11"/>
  <c r="BX307" i="11"/>
  <c r="AN307" i="11"/>
  <c r="GB306" i="11"/>
  <c r="ES306" i="11"/>
  <c r="HL306" i="11"/>
  <c r="DH306" i="11"/>
  <c r="BX306" i="11"/>
  <c r="AN306" i="11"/>
  <c r="GB305" i="11"/>
  <c r="ES305" i="11"/>
  <c r="HL305" i="11"/>
  <c r="DH305" i="11"/>
  <c r="BX305" i="11"/>
  <c r="AN305" i="11"/>
  <c r="GB304" i="11"/>
  <c r="ES304" i="11"/>
  <c r="HL304" i="11"/>
  <c r="DH304" i="11"/>
  <c r="BX304" i="11"/>
  <c r="AN304" i="11"/>
  <c r="GB303" i="11"/>
  <c r="ES303" i="11"/>
  <c r="HL303" i="11"/>
  <c r="DH303" i="11"/>
  <c r="BX303" i="11"/>
  <c r="AN303" i="11"/>
  <c r="GB302" i="11"/>
  <c r="ES302" i="11"/>
  <c r="HL302" i="11"/>
  <c r="DH302" i="11"/>
  <c r="BX302" i="11"/>
  <c r="AN302" i="11"/>
  <c r="GB301" i="11"/>
  <c r="ES301" i="11"/>
  <c r="HL301" i="11"/>
  <c r="DH301" i="11"/>
  <c r="BX301" i="11"/>
  <c r="AN301" i="11"/>
  <c r="GB300" i="11"/>
  <c r="ES300" i="11"/>
  <c r="HL300" i="11"/>
  <c r="DH300" i="11"/>
  <c r="BX300" i="11"/>
  <c r="AN300" i="11"/>
  <c r="GB299" i="11"/>
  <c r="ES299" i="11"/>
  <c r="HL299" i="11"/>
  <c r="DH299" i="11"/>
  <c r="BX299" i="11"/>
  <c r="AN299" i="11"/>
  <c r="GB298" i="11"/>
  <c r="ES298" i="11"/>
  <c r="HL298" i="11"/>
  <c r="DH298" i="11"/>
  <c r="BX298" i="11"/>
  <c r="AN298" i="11"/>
  <c r="GB297" i="11"/>
  <c r="ES297" i="11"/>
  <c r="HL297" i="11"/>
  <c r="DH297" i="11"/>
  <c r="BX297" i="11"/>
  <c r="AN297" i="11"/>
  <c r="GB296" i="11"/>
  <c r="ES296" i="11"/>
  <c r="HL296" i="11"/>
  <c r="DH296" i="11"/>
  <c r="BX296" i="11"/>
  <c r="AN296" i="11"/>
  <c r="GB295" i="11"/>
  <c r="ES295" i="11"/>
  <c r="HL295" i="11"/>
  <c r="DH295" i="11"/>
  <c r="BX295" i="11"/>
  <c r="AN295" i="11"/>
  <c r="GB294" i="11"/>
  <c r="ES294" i="11"/>
  <c r="HL294" i="11"/>
  <c r="DH294" i="11"/>
  <c r="BX294" i="11"/>
  <c r="AN294" i="11"/>
  <c r="GB293" i="11"/>
  <c r="ES293" i="11"/>
  <c r="HL293" i="11"/>
  <c r="DH293" i="11"/>
  <c r="BX293" i="11"/>
  <c r="AN293" i="11"/>
  <c r="GB292" i="11"/>
  <c r="ES292" i="11"/>
  <c r="HL292" i="11"/>
  <c r="DH292" i="11"/>
  <c r="BX292" i="11"/>
  <c r="AN292" i="11"/>
  <c r="GB291" i="11"/>
  <c r="ES291" i="11"/>
  <c r="HL291" i="11"/>
  <c r="DH291" i="11"/>
  <c r="BX291" i="11"/>
  <c r="AN291" i="11"/>
  <c r="GB290" i="11"/>
  <c r="ES290" i="11"/>
  <c r="HL290" i="11"/>
  <c r="DH290" i="11"/>
  <c r="BX290" i="11"/>
  <c r="AN290" i="11"/>
  <c r="GB289" i="11"/>
  <c r="ES289" i="11"/>
  <c r="HL289" i="11"/>
  <c r="DH289" i="11"/>
  <c r="BX289" i="11"/>
  <c r="AN289" i="11"/>
  <c r="GB288" i="11"/>
  <c r="ES288" i="11"/>
  <c r="HL288" i="11"/>
  <c r="DH288" i="11"/>
  <c r="BX288" i="11"/>
  <c r="AN288" i="11"/>
  <c r="GB287" i="11"/>
  <c r="ES287" i="11"/>
  <c r="HL287" i="11"/>
  <c r="DH287" i="11"/>
  <c r="BX287" i="11"/>
  <c r="AN287" i="11"/>
  <c r="GB286" i="11"/>
  <c r="ES286" i="11"/>
  <c r="HL286" i="11"/>
  <c r="DH286" i="11"/>
  <c r="BX286" i="11"/>
  <c r="AN286" i="11"/>
  <c r="GB285" i="11"/>
  <c r="ES285" i="11"/>
  <c r="HL285" i="11"/>
  <c r="DH285" i="11"/>
  <c r="BX285" i="11"/>
  <c r="AN285" i="11"/>
  <c r="GB284" i="11"/>
  <c r="ES284" i="11"/>
  <c r="HL284" i="11"/>
  <c r="DH284" i="11"/>
  <c r="BX284" i="11"/>
  <c r="AN284" i="11"/>
  <c r="GB283" i="11"/>
  <c r="ES283" i="11"/>
  <c r="HL283" i="11"/>
  <c r="DH283" i="11"/>
  <c r="BX283" i="11"/>
  <c r="AN283" i="11"/>
  <c r="GB282" i="11"/>
  <c r="ES282" i="11"/>
  <c r="HL282" i="11"/>
  <c r="DH282" i="11"/>
  <c r="BX282" i="11"/>
  <c r="AN282" i="11"/>
  <c r="GB281" i="11"/>
  <c r="ES281" i="11"/>
  <c r="HL281" i="11"/>
  <c r="DH281" i="11"/>
  <c r="BX281" i="11"/>
  <c r="AN281" i="11"/>
  <c r="GB280" i="11"/>
  <c r="ES280" i="11"/>
  <c r="HL280" i="11"/>
  <c r="DH280" i="11"/>
  <c r="BX280" i="11"/>
  <c r="AN280" i="11"/>
  <c r="GB279" i="11"/>
  <c r="ES279" i="11"/>
  <c r="HL279" i="11"/>
  <c r="DH279" i="11"/>
  <c r="BX279" i="11"/>
  <c r="AN279" i="11"/>
  <c r="GB278" i="11"/>
  <c r="ES278" i="11"/>
  <c r="HL278" i="11"/>
  <c r="DH278" i="11"/>
  <c r="BX278" i="11"/>
  <c r="AN278" i="11"/>
  <c r="GB277" i="11"/>
  <c r="ES277" i="11"/>
  <c r="HL277" i="11"/>
  <c r="DH277" i="11"/>
  <c r="BX277" i="11"/>
  <c r="AN277" i="11"/>
  <c r="GB276" i="11"/>
  <c r="ES276" i="11"/>
  <c r="HL276" i="11"/>
  <c r="DH276" i="11"/>
  <c r="BX276" i="11"/>
  <c r="AN276" i="11"/>
  <c r="GB275" i="11"/>
  <c r="ES275" i="11"/>
  <c r="HL275" i="11"/>
  <c r="DH275" i="11"/>
  <c r="BX275" i="11"/>
  <c r="AN275" i="11"/>
  <c r="GB274" i="11"/>
  <c r="ES274" i="11"/>
  <c r="HL274" i="11"/>
  <c r="DH274" i="11"/>
  <c r="BX274" i="11"/>
  <c r="AN274" i="11"/>
  <c r="GB273" i="11"/>
  <c r="ES273" i="11"/>
  <c r="HL273" i="11"/>
  <c r="DH273" i="11"/>
  <c r="BX273" i="11"/>
  <c r="AN273" i="11"/>
  <c r="GB272" i="11"/>
  <c r="ES272" i="11"/>
  <c r="HL272" i="11"/>
  <c r="DH272" i="11"/>
  <c r="BX272" i="11"/>
  <c r="AN272" i="11"/>
  <c r="GB271" i="11"/>
  <c r="ES271" i="11"/>
  <c r="HL271" i="11"/>
  <c r="DH271" i="11"/>
  <c r="BX271" i="11"/>
  <c r="AN271" i="11"/>
  <c r="GB270" i="11"/>
  <c r="ES270" i="11"/>
  <c r="HL270" i="11"/>
  <c r="DH270" i="11"/>
  <c r="BX270" i="11"/>
  <c r="AN270" i="11"/>
  <c r="GB269" i="11"/>
  <c r="ES269" i="11"/>
  <c r="HL269" i="11"/>
  <c r="DH269" i="11"/>
  <c r="BX269" i="11"/>
  <c r="AN269" i="11"/>
  <c r="GB268" i="11"/>
  <c r="ES268" i="11"/>
  <c r="HL268" i="11"/>
  <c r="DH268" i="11"/>
  <c r="BX268" i="11"/>
  <c r="AN268" i="11"/>
  <c r="GB267" i="11"/>
  <c r="ES267" i="11"/>
  <c r="HL267" i="11"/>
  <c r="DH267" i="11"/>
  <c r="BX267" i="11"/>
  <c r="AN267" i="11"/>
  <c r="GB266" i="11"/>
  <c r="ES266" i="11"/>
  <c r="HL266" i="11"/>
  <c r="DH266" i="11"/>
  <c r="BX266" i="11"/>
  <c r="AN266" i="11"/>
  <c r="GB265" i="11"/>
  <c r="ES265" i="11"/>
  <c r="HL265" i="11"/>
  <c r="DH265" i="11"/>
  <c r="BX265" i="11"/>
  <c r="AN265" i="11"/>
  <c r="GB264" i="11"/>
  <c r="ES264" i="11"/>
  <c r="HL264" i="11"/>
  <c r="DH264" i="11"/>
  <c r="BX264" i="11"/>
  <c r="AN264" i="11"/>
  <c r="GB263" i="11"/>
  <c r="ES263" i="11"/>
  <c r="HL263" i="11"/>
  <c r="DH263" i="11"/>
  <c r="BX263" i="11"/>
  <c r="AN263" i="11"/>
  <c r="GB262" i="11"/>
  <c r="ES262" i="11"/>
  <c r="HL262" i="11"/>
  <c r="DH262" i="11"/>
  <c r="BX262" i="11"/>
  <c r="AN262" i="11"/>
  <c r="GB261" i="11"/>
  <c r="ES261" i="11"/>
  <c r="HL261" i="11"/>
  <c r="DH261" i="11"/>
  <c r="BX261" i="11"/>
  <c r="AN261" i="11"/>
  <c r="GB260" i="11"/>
  <c r="ES260" i="11"/>
  <c r="HL260" i="11"/>
  <c r="DH260" i="11"/>
  <c r="BX260" i="11"/>
  <c r="AN260" i="11"/>
  <c r="GB259" i="11"/>
  <c r="ES259" i="11"/>
  <c r="HL259" i="11"/>
  <c r="DH259" i="11"/>
  <c r="BX259" i="11"/>
  <c r="AN259" i="11"/>
  <c r="GB258" i="11"/>
  <c r="ES258" i="11"/>
  <c r="HL258" i="11"/>
  <c r="DH258" i="11"/>
  <c r="BX258" i="11"/>
  <c r="AN258" i="11"/>
  <c r="GB257" i="11"/>
  <c r="ES257" i="11"/>
  <c r="HL257" i="11"/>
  <c r="DH257" i="11"/>
  <c r="BX257" i="11"/>
  <c r="AN257" i="11"/>
  <c r="GB256" i="11"/>
  <c r="ES256" i="11"/>
  <c r="HL256" i="11"/>
  <c r="DH256" i="11"/>
  <c r="BX256" i="11"/>
  <c r="AN256" i="11"/>
  <c r="GB255" i="11"/>
  <c r="ES255" i="11"/>
  <c r="HL255" i="11"/>
  <c r="DH255" i="11"/>
  <c r="BX255" i="11"/>
  <c r="AN255" i="11"/>
  <c r="GB254" i="11"/>
  <c r="ES254" i="11"/>
  <c r="HL254" i="11"/>
  <c r="DH254" i="11"/>
  <c r="BX254" i="11"/>
  <c r="AN254" i="11"/>
  <c r="GB253" i="11"/>
  <c r="ES253" i="11"/>
  <c r="HL253" i="11"/>
  <c r="DH253" i="11"/>
  <c r="BX253" i="11"/>
  <c r="AN253" i="11"/>
  <c r="GB252" i="11"/>
  <c r="ES252" i="11"/>
  <c r="HL252" i="11"/>
  <c r="DH252" i="11"/>
  <c r="BX252" i="11"/>
  <c r="AN252" i="11"/>
  <c r="GB251" i="11"/>
  <c r="ES251" i="11"/>
  <c r="HL251" i="11"/>
  <c r="DH251" i="11"/>
  <c r="BX251" i="11"/>
  <c r="AN251" i="11"/>
  <c r="GB250" i="11"/>
  <c r="ES250" i="11"/>
  <c r="HL250" i="11"/>
  <c r="DH250" i="11"/>
  <c r="BX250" i="11"/>
  <c r="AN250" i="11"/>
  <c r="GB249" i="11"/>
  <c r="ES249" i="11"/>
  <c r="HL249" i="11"/>
  <c r="DH249" i="11"/>
  <c r="BX249" i="11"/>
  <c r="AN249" i="11"/>
  <c r="GB248" i="11"/>
  <c r="ES248" i="11"/>
  <c r="HL248" i="11"/>
  <c r="DH248" i="11"/>
  <c r="BX248" i="11"/>
  <c r="AN248" i="11"/>
  <c r="GB247" i="11"/>
  <c r="ES247" i="11"/>
  <c r="HL247" i="11"/>
  <c r="DH247" i="11"/>
  <c r="BX247" i="11"/>
  <c r="AN247" i="11"/>
  <c r="GB246" i="11"/>
  <c r="ES246" i="11"/>
  <c r="HL246" i="11"/>
  <c r="DH246" i="11"/>
  <c r="BX246" i="11"/>
  <c r="AN246" i="11"/>
  <c r="GB245" i="11"/>
  <c r="ES245" i="11"/>
  <c r="HL245" i="11"/>
  <c r="DH245" i="11"/>
  <c r="BX245" i="11"/>
  <c r="AN245" i="11"/>
  <c r="GB244" i="11"/>
  <c r="ES244" i="11"/>
  <c r="HL244" i="11"/>
  <c r="DH244" i="11"/>
  <c r="BX244" i="11"/>
  <c r="AN244" i="11"/>
  <c r="GB243" i="11"/>
  <c r="ES243" i="11"/>
  <c r="HL243" i="11"/>
  <c r="DH243" i="11"/>
  <c r="BX243" i="11"/>
  <c r="AN243" i="11"/>
  <c r="GB242" i="11"/>
  <c r="ES242" i="11"/>
  <c r="HL242" i="11"/>
  <c r="DH242" i="11"/>
  <c r="BX242" i="11"/>
  <c r="AN242" i="11"/>
  <c r="GB241" i="11"/>
  <c r="ES241" i="11"/>
  <c r="HL241" i="11"/>
  <c r="DH241" i="11"/>
  <c r="BX241" i="11"/>
  <c r="AN241" i="11"/>
  <c r="GB240" i="11"/>
  <c r="ES240" i="11"/>
  <c r="HL240" i="11"/>
  <c r="DH240" i="11"/>
  <c r="BX240" i="11"/>
  <c r="AN240" i="11"/>
  <c r="GB239" i="11"/>
  <c r="ES239" i="11"/>
  <c r="HL239" i="11"/>
  <c r="DH239" i="11"/>
  <c r="BX239" i="11"/>
  <c r="AN239" i="11"/>
  <c r="GB238" i="11"/>
  <c r="ES238" i="11"/>
  <c r="HL238" i="11"/>
  <c r="DH238" i="11"/>
  <c r="BX238" i="11"/>
  <c r="AN238" i="11"/>
  <c r="GB237" i="11"/>
  <c r="ES237" i="11"/>
  <c r="HL237" i="11"/>
  <c r="DH237" i="11"/>
  <c r="BX237" i="11"/>
  <c r="AN237" i="11"/>
  <c r="GB236" i="11"/>
  <c r="ES236" i="11"/>
  <c r="HL236" i="11"/>
  <c r="DH236" i="11"/>
  <c r="BX236" i="11"/>
  <c r="AN236" i="11"/>
  <c r="GB235" i="11"/>
  <c r="ES235" i="11"/>
  <c r="HL235" i="11"/>
  <c r="DH235" i="11"/>
  <c r="BX235" i="11"/>
  <c r="AN235" i="11"/>
  <c r="GB234" i="11"/>
  <c r="ES234" i="11"/>
  <c r="HL234" i="11"/>
  <c r="DH234" i="11"/>
  <c r="BX234" i="11"/>
  <c r="AN234" i="11"/>
  <c r="GB233" i="11"/>
  <c r="ES233" i="11"/>
  <c r="HL233" i="11"/>
  <c r="DH233" i="11"/>
  <c r="BX233" i="11"/>
  <c r="AN233" i="11"/>
  <c r="GB232" i="11"/>
  <c r="ES232" i="11"/>
  <c r="HL232" i="11"/>
  <c r="DH232" i="11"/>
  <c r="BX232" i="11"/>
  <c r="AN232" i="11"/>
  <c r="GB231" i="11"/>
  <c r="ES231" i="11"/>
  <c r="HL231" i="11"/>
  <c r="DH231" i="11"/>
  <c r="BX231" i="11"/>
  <c r="AN231" i="11"/>
  <c r="GB230" i="11"/>
  <c r="ES230" i="11"/>
  <c r="HL230" i="11"/>
  <c r="DH230" i="11"/>
  <c r="BX230" i="11"/>
  <c r="AN230" i="11"/>
  <c r="GB229" i="11"/>
  <c r="ES229" i="11"/>
  <c r="HL229" i="11"/>
  <c r="DH229" i="11"/>
  <c r="BX229" i="11"/>
  <c r="AN229" i="11"/>
  <c r="GB228" i="11"/>
  <c r="ES228" i="11"/>
  <c r="HL228" i="11"/>
  <c r="DH228" i="11"/>
  <c r="BX228" i="11"/>
  <c r="AN228" i="11"/>
  <c r="GB227" i="11"/>
  <c r="ES227" i="11"/>
  <c r="HL227" i="11"/>
  <c r="DH227" i="11"/>
  <c r="BX227" i="11"/>
  <c r="AN227" i="11"/>
  <c r="GB226" i="11"/>
  <c r="ES226" i="11"/>
  <c r="HL226" i="11"/>
  <c r="DH226" i="11"/>
  <c r="BX226" i="11"/>
  <c r="AN226" i="11"/>
  <c r="GB225" i="11"/>
  <c r="ES225" i="11"/>
  <c r="HL225" i="11"/>
  <c r="DH225" i="11"/>
  <c r="BX225" i="11"/>
  <c r="AN225" i="11"/>
  <c r="GB224" i="11"/>
  <c r="ES224" i="11"/>
  <c r="HL224" i="11"/>
  <c r="DH224" i="11"/>
  <c r="BX224" i="11"/>
  <c r="AN224" i="11"/>
  <c r="GB223" i="11"/>
  <c r="ES223" i="11"/>
  <c r="HL223" i="11"/>
  <c r="DH223" i="11"/>
  <c r="BX223" i="11"/>
  <c r="AN223" i="11"/>
  <c r="GB222" i="11"/>
  <c r="ES222" i="11"/>
  <c r="HL222" i="11"/>
  <c r="DH222" i="11"/>
  <c r="BX222" i="11"/>
  <c r="AN222" i="11"/>
  <c r="GB221" i="11"/>
  <c r="ES221" i="11"/>
  <c r="HL221" i="11"/>
  <c r="DH221" i="11"/>
  <c r="BX221" i="11"/>
  <c r="AN221" i="11"/>
  <c r="GB220" i="11"/>
  <c r="ES220" i="11"/>
  <c r="HL220" i="11"/>
  <c r="DH220" i="11"/>
  <c r="BX220" i="11"/>
  <c r="AN220" i="11"/>
  <c r="GB219" i="11"/>
  <c r="ES219" i="11"/>
  <c r="HL219" i="11"/>
  <c r="DH219" i="11"/>
  <c r="BX219" i="11"/>
  <c r="AN219" i="11"/>
  <c r="GB218" i="11"/>
  <c r="ES218" i="11"/>
  <c r="HL218" i="11"/>
  <c r="DH218" i="11"/>
  <c r="BX218" i="11"/>
  <c r="AN218" i="11"/>
  <c r="GB217" i="11"/>
  <c r="ES217" i="11"/>
  <c r="HL217" i="11"/>
  <c r="DH217" i="11"/>
  <c r="BX217" i="11"/>
  <c r="AN217" i="11"/>
  <c r="GB216" i="11"/>
  <c r="ES216" i="11"/>
  <c r="HL216" i="11"/>
  <c r="DH216" i="11"/>
  <c r="BX216" i="11"/>
  <c r="AN216" i="11"/>
  <c r="GB215" i="11"/>
  <c r="ES215" i="11"/>
  <c r="HL215" i="11"/>
  <c r="DH215" i="11"/>
  <c r="BX215" i="11"/>
  <c r="AN215" i="11"/>
  <c r="GB214" i="11"/>
  <c r="ES214" i="11"/>
  <c r="HL214" i="11"/>
  <c r="DH214" i="11"/>
  <c r="BX214" i="11"/>
  <c r="AN214" i="11"/>
  <c r="GB213" i="11"/>
  <c r="ES213" i="11"/>
  <c r="HL213" i="11"/>
  <c r="DH213" i="11"/>
  <c r="BX213" i="11"/>
  <c r="AN213" i="11"/>
  <c r="GB212" i="11"/>
  <c r="ES212" i="11"/>
  <c r="HL212" i="11"/>
  <c r="DH212" i="11"/>
  <c r="BX212" i="11"/>
  <c r="AN212" i="11"/>
  <c r="GB211" i="11"/>
  <c r="ES211" i="11"/>
  <c r="HL211" i="11"/>
  <c r="DH211" i="11"/>
  <c r="BX211" i="11"/>
  <c r="AN211" i="11"/>
  <c r="GB210" i="11"/>
  <c r="ES210" i="11"/>
  <c r="HL210" i="11"/>
  <c r="DH210" i="11"/>
  <c r="BX210" i="11"/>
  <c r="AN210" i="11"/>
  <c r="GB209" i="11"/>
  <c r="ES209" i="11"/>
  <c r="HL209" i="11"/>
  <c r="DH209" i="11"/>
  <c r="BX209" i="11"/>
  <c r="AN209" i="11"/>
  <c r="GB208" i="11"/>
  <c r="ES208" i="11"/>
  <c r="HL208" i="11"/>
  <c r="DH208" i="11"/>
  <c r="BX208" i="11"/>
  <c r="AN208" i="11"/>
  <c r="GB207" i="11"/>
  <c r="ES207" i="11"/>
  <c r="HL207" i="11"/>
  <c r="DH207" i="11"/>
  <c r="BX207" i="11"/>
  <c r="AN207" i="11"/>
  <c r="GB206" i="11"/>
  <c r="ES206" i="11"/>
  <c r="HL206" i="11"/>
  <c r="DH206" i="11"/>
  <c r="BX206" i="11"/>
  <c r="AN206" i="11"/>
  <c r="GB205" i="11"/>
  <c r="ES205" i="11"/>
  <c r="HL205" i="11"/>
  <c r="DH205" i="11"/>
  <c r="BX205" i="11"/>
  <c r="AN205" i="11"/>
  <c r="GB204" i="11"/>
  <c r="ES204" i="11"/>
  <c r="HL204" i="11"/>
  <c r="DH204" i="11"/>
  <c r="BX204" i="11"/>
  <c r="AN204" i="11"/>
  <c r="GB203" i="11"/>
  <c r="ES203" i="11"/>
  <c r="HL203" i="11"/>
  <c r="DH203" i="11"/>
  <c r="BX203" i="11"/>
  <c r="AN203" i="11"/>
  <c r="GB202" i="11"/>
  <c r="ES202" i="11"/>
  <c r="HL202" i="11"/>
  <c r="DH202" i="11"/>
  <c r="BX202" i="11"/>
  <c r="AN202" i="11"/>
  <c r="GB201" i="11"/>
  <c r="ES201" i="11"/>
  <c r="HL201" i="11"/>
  <c r="DH201" i="11"/>
  <c r="BX201" i="11"/>
  <c r="AN201" i="11"/>
  <c r="GB200" i="11"/>
  <c r="ES200" i="11"/>
  <c r="HL200" i="11"/>
  <c r="DH200" i="11"/>
  <c r="BX200" i="11"/>
  <c r="AN200" i="11"/>
  <c r="GB199" i="11"/>
  <c r="ES199" i="11"/>
  <c r="HL199" i="11"/>
  <c r="DH199" i="11"/>
  <c r="BX199" i="11"/>
  <c r="AN199" i="11"/>
  <c r="GB198" i="11"/>
  <c r="ES198" i="11"/>
  <c r="HL198" i="11"/>
  <c r="DH198" i="11"/>
  <c r="BX198" i="11"/>
  <c r="AN198" i="11"/>
  <c r="GB197" i="11"/>
  <c r="ES197" i="11"/>
  <c r="HL197" i="11"/>
  <c r="DH197" i="11"/>
  <c r="BX197" i="11"/>
  <c r="AN197" i="11"/>
  <c r="GB196" i="11"/>
  <c r="ES196" i="11"/>
  <c r="HL196" i="11"/>
  <c r="DH196" i="11"/>
  <c r="BX196" i="11"/>
  <c r="AN196" i="11"/>
  <c r="GB195" i="11"/>
  <c r="ES195" i="11"/>
  <c r="HL195" i="11"/>
  <c r="DH195" i="11"/>
  <c r="BX195" i="11"/>
  <c r="AN195" i="11"/>
  <c r="GB194" i="11"/>
  <c r="ES194" i="11"/>
  <c r="HL194" i="11"/>
  <c r="DH194" i="11"/>
  <c r="BX194" i="11"/>
  <c r="AN194" i="11"/>
  <c r="GB193" i="11"/>
  <c r="ES193" i="11"/>
  <c r="HL193" i="11"/>
  <c r="DH193" i="11"/>
  <c r="BX193" i="11"/>
  <c r="AN193" i="11"/>
  <c r="GB192" i="11"/>
  <c r="ES192" i="11"/>
  <c r="HL192" i="11"/>
  <c r="DH192" i="11"/>
  <c r="BX192" i="11"/>
  <c r="AN192" i="11"/>
  <c r="GB191" i="11"/>
  <c r="ES191" i="11"/>
  <c r="HL191" i="11"/>
  <c r="DH191" i="11"/>
  <c r="BX191" i="11"/>
  <c r="AN191" i="11"/>
  <c r="GB190" i="11"/>
  <c r="ES190" i="11"/>
  <c r="HL190" i="11"/>
  <c r="DH190" i="11"/>
  <c r="BX190" i="11"/>
  <c r="AN190" i="11"/>
  <c r="GB189" i="11"/>
  <c r="ES189" i="11"/>
  <c r="HL189" i="11"/>
  <c r="DH189" i="11"/>
  <c r="BX189" i="11"/>
  <c r="AN189" i="11"/>
  <c r="GB188" i="11"/>
  <c r="ES188" i="11"/>
  <c r="HL188" i="11"/>
  <c r="DH188" i="11"/>
  <c r="BX188" i="11"/>
  <c r="AN188" i="11"/>
  <c r="GB187" i="11"/>
  <c r="ES187" i="11"/>
  <c r="HL187" i="11"/>
  <c r="DH187" i="11"/>
  <c r="BX187" i="11"/>
  <c r="AN187" i="11"/>
  <c r="GB186" i="11"/>
  <c r="ES186" i="11"/>
  <c r="HL186" i="11"/>
  <c r="DH186" i="11"/>
  <c r="BX186" i="11"/>
  <c r="AN186" i="11"/>
  <c r="GB185" i="11"/>
  <c r="ES185" i="11"/>
  <c r="HL185" i="11"/>
  <c r="DH185" i="11"/>
  <c r="BX185" i="11"/>
  <c r="AN185" i="11"/>
  <c r="GB184" i="11"/>
  <c r="ES184" i="11"/>
  <c r="HL184" i="11"/>
  <c r="DH184" i="11"/>
  <c r="BX184" i="11"/>
  <c r="AN184" i="11"/>
  <c r="GB183" i="11"/>
  <c r="ES183" i="11"/>
  <c r="HL183" i="11"/>
  <c r="DH183" i="11"/>
  <c r="BX183" i="11"/>
  <c r="AN183" i="11"/>
  <c r="GB182" i="11"/>
  <c r="ES182" i="11"/>
  <c r="HL182" i="11"/>
  <c r="DH182" i="11"/>
  <c r="BX182" i="11"/>
  <c r="AN182" i="11"/>
  <c r="GB181" i="11"/>
  <c r="ES181" i="11"/>
  <c r="HL181" i="11"/>
  <c r="DH181" i="11"/>
  <c r="BX181" i="11"/>
  <c r="AN181" i="11"/>
  <c r="GB180" i="11"/>
  <c r="ES180" i="11"/>
  <c r="HL180" i="11"/>
  <c r="DH180" i="11"/>
  <c r="BX180" i="11"/>
  <c r="AN180" i="11"/>
  <c r="GB179" i="11"/>
  <c r="ES179" i="11"/>
  <c r="HL179" i="11"/>
  <c r="DH179" i="11"/>
  <c r="BX179" i="11"/>
  <c r="AN179" i="11"/>
  <c r="GB178" i="11"/>
  <c r="ES178" i="11"/>
  <c r="HL178" i="11"/>
  <c r="DH178" i="11"/>
  <c r="BX178" i="11"/>
  <c r="AN178" i="11"/>
  <c r="GB177" i="11"/>
  <c r="ES177" i="11"/>
  <c r="HL177" i="11"/>
  <c r="DH177" i="11"/>
  <c r="BX177" i="11"/>
  <c r="AN177" i="11"/>
  <c r="GB176" i="11"/>
  <c r="ES176" i="11"/>
  <c r="HL176" i="11"/>
  <c r="DH176" i="11"/>
  <c r="BX176" i="11"/>
  <c r="AN176" i="11"/>
  <c r="GB175" i="11"/>
  <c r="ES175" i="11"/>
  <c r="HL175" i="11"/>
  <c r="DH175" i="11"/>
  <c r="BX175" i="11"/>
  <c r="AN175" i="11"/>
  <c r="GB174" i="11"/>
  <c r="ES174" i="11"/>
  <c r="HL174" i="11"/>
  <c r="DH174" i="11"/>
  <c r="BX174" i="11"/>
  <c r="AN174" i="11"/>
  <c r="GB173" i="11"/>
  <c r="ES173" i="11"/>
  <c r="HL173" i="11"/>
  <c r="DH173" i="11"/>
  <c r="BX173" i="11"/>
  <c r="AN173" i="11"/>
  <c r="GB172" i="11"/>
  <c r="ES172" i="11"/>
  <c r="HL172" i="11"/>
  <c r="DH172" i="11"/>
  <c r="BX172" i="11"/>
  <c r="AN172" i="11"/>
  <c r="GB171" i="11"/>
  <c r="ES171" i="11"/>
  <c r="HL171" i="11"/>
  <c r="DH171" i="11"/>
  <c r="BX171" i="11"/>
  <c r="AN171" i="11"/>
  <c r="GB170" i="11"/>
  <c r="ES170" i="11"/>
  <c r="HL170" i="11"/>
  <c r="DH170" i="11"/>
  <c r="BX170" i="11"/>
  <c r="AN170" i="11"/>
  <c r="GB169" i="11"/>
  <c r="ES169" i="11"/>
  <c r="HL169" i="11"/>
  <c r="DH169" i="11"/>
  <c r="BX169" i="11"/>
  <c r="AN169" i="11"/>
  <c r="GB168" i="11"/>
  <c r="ES168" i="11"/>
  <c r="HL168" i="11"/>
  <c r="DH168" i="11"/>
  <c r="BX168" i="11"/>
  <c r="AN168" i="11"/>
  <c r="GB167" i="11"/>
  <c r="ES167" i="11"/>
  <c r="HL167" i="11"/>
  <c r="DH167" i="11"/>
  <c r="BX167" i="11"/>
  <c r="AN167" i="11"/>
  <c r="GB166" i="11"/>
  <c r="ES166" i="11"/>
  <c r="HL166" i="11"/>
  <c r="DH166" i="11"/>
  <c r="BX166" i="11"/>
  <c r="AN166" i="11"/>
  <c r="GB165" i="11"/>
  <c r="ES165" i="11"/>
  <c r="HL165" i="11"/>
  <c r="DH165" i="11"/>
  <c r="BX165" i="11"/>
  <c r="AN165" i="11"/>
  <c r="GB164" i="11"/>
  <c r="ES164" i="11"/>
  <c r="HL164" i="11"/>
  <c r="DH164" i="11"/>
  <c r="BX164" i="11"/>
  <c r="AN164" i="11"/>
  <c r="GB163" i="11"/>
  <c r="ES163" i="11"/>
  <c r="HL163" i="11"/>
  <c r="DH163" i="11"/>
  <c r="BX163" i="11"/>
  <c r="AN163" i="11"/>
  <c r="GB162" i="11"/>
  <c r="ES162" i="11"/>
  <c r="HL162" i="11"/>
  <c r="DH162" i="11"/>
  <c r="BX162" i="11"/>
  <c r="AN162" i="11"/>
  <c r="GB161" i="11"/>
  <c r="ES161" i="11"/>
  <c r="HL161" i="11"/>
  <c r="DH161" i="11"/>
  <c r="BX161" i="11"/>
  <c r="AN161" i="11"/>
  <c r="GB160" i="11"/>
  <c r="ES160" i="11"/>
  <c r="HL160" i="11"/>
  <c r="DH160" i="11"/>
  <c r="BX160" i="11"/>
  <c r="AN160" i="11"/>
  <c r="GB159" i="11"/>
  <c r="ES159" i="11"/>
  <c r="HL159" i="11"/>
  <c r="DH159" i="11"/>
  <c r="BX159" i="11"/>
  <c r="AN159" i="11"/>
  <c r="GB158" i="11"/>
  <c r="ES158" i="11"/>
  <c r="HL158" i="11"/>
  <c r="DH158" i="11"/>
  <c r="BX158" i="11"/>
  <c r="AN158" i="11"/>
  <c r="GB157" i="11"/>
  <c r="ES157" i="11"/>
  <c r="HL157" i="11"/>
  <c r="DH157" i="11"/>
  <c r="BX157" i="11"/>
  <c r="AN157" i="11"/>
  <c r="GB156" i="11"/>
  <c r="ES156" i="11"/>
  <c r="HL156" i="11"/>
  <c r="DH156" i="11"/>
  <c r="BX156" i="11"/>
  <c r="AN156" i="11"/>
  <c r="GB155" i="11"/>
  <c r="ES155" i="11"/>
  <c r="HL155" i="11"/>
  <c r="DH155" i="11"/>
  <c r="BX155" i="11"/>
  <c r="AN155" i="11"/>
  <c r="GB154" i="11"/>
  <c r="ES154" i="11"/>
  <c r="HL154" i="11"/>
  <c r="DH154" i="11"/>
  <c r="BX154" i="11"/>
  <c r="AN154" i="11"/>
  <c r="GB153" i="11"/>
  <c r="ES153" i="11"/>
  <c r="HL153" i="11"/>
  <c r="DH153" i="11"/>
  <c r="BX153" i="11"/>
  <c r="AN153" i="11"/>
  <c r="GB152" i="11"/>
  <c r="ES152" i="11"/>
  <c r="HL152" i="11"/>
  <c r="DH152" i="11"/>
  <c r="BX152" i="11"/>
  <c r="AN152" i="11"/>
  <c r="GB151" i="11"/>
  <c r="ES151" i="11"/>
  <c r="HL151" i="11"/>
  <c r="DH151" i="11"/>
  <c r="BX151" i="11"/>
  <c r="AN151" i="11"/>
  <c r="GB150" i="11"/>
  <c r="ES150" i="11"/>
  <c r="HL150" i="11"/>
  <c r="DH150" i="11"/>
  <c r="BX150" i="11"/>
  <c r="AN150" i="11"/>
  <c r="GB149" i="11"/>
  <c r="ES149" i="11"/>
  <c r="HL149" i="11"/>
  <c r="DH149" i="11"/>
  <c r="BX149" i="11"/>
  <c r="AN149" i="11"/>
  <c r="GB148" i="11"/>
  <c r="ES148" i="11"/>
  <c r="HL148" i="11"/>
  <c r="DH148" i="11"/>
  <c r="BX148" i="11"/>
  <c r="AN148" i="11"/>
  <c r="GB147" i="11"/>
  <c r="ES147" i="11"/>
  <c r="HL147" i="11"/>
  <c r="DH147" i="11"/>
  <c r="BX147" i="11"/>
  <c r="AN147" i="11"/>
  <c r="GB146" i="11"/>
  <c r="ES146" i="11"/>
  <c r="HL146" i="11"/>
  <c r="DH146" i="11"/>
  <c r="BX146" i="11"/>
  <c r="AN146" i="11"/>
  <c r="GB145" i="11"/>
  <c r="ES145" i="11"/>
  <c r="HL145" i="11"/>
  <c r="DH145" i="11"/>
  <c r="BX145" i="11"/>
  <c r="AN145" i="11"/>
  <c r="GB144" i="11"/>
  <c r="ES144" i="11"/>
  <c r="HL144" i="11"/>
  <c r="DH144" i="11"/>
  <c r="BX144" i="11"/>
  <c r="AN144" i="11"/>
  <c r="GB143" i="11"/>
  <c r="ES143" i="11"/>
  <c r="HL143" i="11"/>
  <c r="DH143" i="11"/>
  <c r="BX143" i="11"/>
  <c r="AN143" i="11"/>
  <c r="GB142" i="11"/>
  <c r="ES142" i="11"/>
  <c r="HL142" i="11"/>
  <c r="DH142" i="11"/>
  <c r="BX142" i="11"/>
  <c r="AN142" i="11"/>
  <c r="GB141" i="11"/>
  <c r="ES141" i="11"/>
  <c r="HL141" i="11"/>
  <c r="DH141" i="11"/>
  <c r="BX141" i="11"/>
  <c r="AN141" i="11"/>
  <c r="GB140" i="11"/>
  <c r="ES140" i="11"/>
  <c r="HL140" i="11"/>
  <c r="DH140" i="11"/>
  <c r="BX140" i="11"/>
  <c r="AN140" i="11"/>
  <c r="GB139" i="11"/>
  <c r="ES139" i="11"/>
  <c r="HL139" i="11"/>
  <c r="DH139" i="11"/>
  <c r="BX139" i="11"/>
  <c r="AN139" i="11"/>
  <c r="GB138" i="11"/>
  <c r="ES138" i="11"/>
  <c r="HL138" i="11"/>
  <c r="DH138" i="11"/>
  <c r="BX138" i="11"/>
  <c r="AN138" i="11"/>
  <c r="GB137" i="11"/>
  <c r="ES137" i="11"/>
  <c r="HL137" i="11"/>
  <c r="DH137" i="11"/>
  <c r="BX137" i="11"/>
  <c r="AN137" i="11"/>
  <c r="GB136" i="11"/>
  <c r="ES136" i="11"/>
  <c r="HL136" i="11"/>
  <c r="DH136" i="11"/>
  <c r="BX136" i="11"/>
  <c r="AN136" i="11"/>
  <c r="GB135" i="11"/>
  <c r="ES135" i="11"/>
  <c r="HL135" i="11"/>
  <c r="DH135" i="11"/>
  <c r="BX135" i="11"/>
  <c r="AN135" i="11"/>
  <c r="GB134" i="11"/>
  <c r="ES134" i="11"/>
  <c r="HL134" i="11"/>
  <c r="DH134" i="11"/>
  <c r="BX134" i="11"/>
  <c r="AN134" i="11"/>
  <c r="GB133" i="11"/>
  <c r="ES133" i="11"/>
  <c r="HL133" i="11"/>
  <c r="DH133" i="11"/>
  <c r="BX133" i="11"/>
  <c r="AN133" i="11"/>
  <c r="GB132" i="11"/>
  <c r="ES132" i="11"/>
  <c r="HL132" i="11"/>
  <c r="DH132" i="11"/>
  <c r="BX132" i="11"/>
  <c r="AN132" i="11"/>
  <c r="GB131" i="11"/>
  <c r="ES131" i="11"/>
  <c r="HL131" i="11"/>
  <c r="DH131" i="11"/>
  <c r="BX131" i="11"/>
  <c r="AN131" i="11"/>
  <c r="GB130" i="11"/>
  <c r="ES130" i="11"/>
  <c r="HL130" i="11"/>
  <c r="DH130" i="11"/>
  <c r="BX130" i="11"/>
  <c r="AN130" i="11"/>
  <c r="GB129" i="11"/>
  <c r="ES129" i="11"/>
  <c r="HL129" i="11"/>
  <c r="DH129" i="11"/>
  <c r="BX129" i="11"/>
  <c r="AN129" i="11"/>
  <c r="GB128" i="11"/>
  <c r="ES128" i="11"/>
  <c r="HL128" i="11"/>
  <c r="DH128" i="11"/>
  <c r="BX128" i="11"/>
  <c r="AN128" i="11"/>
  <c r="GB127" i="11"/>
  <c r="ES127" i="11"/>
  <c r="HL127" i="11"/>
  <c r="DH127" i="11"/>
  <c r="BX127" i="11"/>
  <c r="AN127" i="11"/>
  <c r="GB126" i="11"/>
  <c r="ES126" i="11"/>
  <c r="HL126" i="11"/>
  <c r="DH126" i="11"/>
  <c r="BX126" i="11"/>
  <c r="AN126" i="11"/>
  <c r="GB125" i="11"/>
  <c r="ES125" i="11"/>
  <c r="HL125" i="11"/>
  <c r="DH125" i="11"/>
  <c r="BX125" i="11"/>
  <c r="AN125" i="11"/>
  <c r="GB124" i="11"/>
  <c r="ES124" i="11"/>
  <c r="HL124" i="11"/>
  <c r="DH124" i="11"/>
  <c r="BX124" i="11"/>
  <c r="AN124" i="11"/>
  <c r="GB123" i="11"/>
  <c r="ES123" i="11"/>
  <c r="HL123" i="11"/>
  <c r="DH123" i="11"/>
  <c r="BX123" i="11"/>
  <c r="AN123" i="11"/>
  <c r="GB122" i="11"/>
  <c r="ES122" i="11"/>
  <c r="HL122" i="11"/>
  <c r="DH122" i="11"/>
  <c r="BX122" i="11"/>
  <c r="AN122" i="11"/>
  <c r="GB121" i="11"/>
  <c r="ES121" i="11"/>
  <c r="HL121" i="11"/>
  <c r="DH121" i="11"/>
  <c r="BX121" i="11"/>
  <c r="AN121" i="11"/>
  <c r="GB120" i="11"/>
  <c r="ES120" i="11"/>
  <c r="HL120" i="11"/>
  <c r="DH120" i="11"/>
  <c r="BX120" i="11"/>
  <c r="AN120" i="11"/>
  <c r="GB119" i="11"/>
  <c r="ES119" i="11"/>
  <c r="HL119" i="11"/>
  <c r="DH119" i="11"/>
  <c r="BX119" i="11"/>
  <c r="AN119" i="11"/>
  <c r="GB118" i="11"/>
  <c r="ES118" i="11"/>
  <c r="HL118" i="11"/>
  <c r="DH118" i="11"/>
  <c r="BX118" i="11"/>
  <c r="AN118" i="11"/>
  <c r="GB117" i="11"/>
  <c r="ES117" i="11"/>
  <c r="HL117" i="11"/>
  <c r="DH117" i="11"/>
  <c r="BX117" i="11"/>
  <c r="AN117" i="11"/>
  <c r="GB116" i="11"/>
  <c r="ES116" i="11"/>
  <c r="HL116" i="11"/>
  <c r="DH116" i="11"/>
  <c r="BX116" i="11"/>
  <c r="AN116" i="11"/>
  <c r="GB115" i="11"/>
  <c r="ES115" i="11"/>
  <c r="HL115" i="11"/>
  <c r="DH115" i="11"/>
  <c r="BX115" i="11"/>
  <c r="AN115" i="11"/>
  <c r="GB114" i="11"/>
  <c r="ES114" i="11"/>
  <c r="HL114" i="11"/>
  <c r="DH114" i="11"/>
  <c r="BX114" i="11"/>
  <c r="AN114" i="11"/>
  <c r="GB113" i="11"/>
  <c r="ES113" i="11"/>
  <c r="HL113" i="11"/>
  <c r="DH113" i="11"/>
  <c r="BX113" i="11"/>
  <c r="AN113" i="11"/>
  <c r="GB112" i="11"/>
  <c r="ES112" i="11"/>
  <c r="HL112" i="11"/>
  <c r="DH112" i="11"/>
  <c r="BX112" i="11"/>
  <c r="AN112" i="11"/>
  <c r="GB111" i="11"/>
  <c r="ES111" i="11"/>
  <c r="HL111" i="11"/>
  <c r="DH111" i="11"/>
  <c r="BX111" i="11"/>
  <c r="AN111" i="11"/>
  <c r="GB110" i="11"/>
  <c r="ES110" i="11"/>
  <c r="HL110" i="11"/>
  <c r="DH110" i="11"/>
  <c r="BX110" i="11"/>
  <c r="AN110" i="11"/>
  <c r="GB109" i="11"/>
  <c r="ES109" i="11"/>
  <c r="HL109" i="11"/>
  <c r="DH109" i="11"/>
  <c r="BX109" i="11"/>
  <c r="AN109" i="11"/>
  <c r="GB108" i="11"/>
  <c r="ES108" i="11"/>
  <c r="HL108" i="11"/>
  <c r="DH108" i="11"/>
  <c r="BX108" i="11"/>
  <c r="AN108" i="11"/>
  <c r="GB107" i="11"/>
  <c r="ES107" i="11"/>
  <c r="HL107" i="11"/>
  <c r="DH107" i="11"/>
  <c r="BX107" i="11"/>
  <c r="AN107" i="11"/>
  <c r="GB106" i="11"/>
  <c r="ES106" i="11"/>
  <c r="HL106" i="11"/>
  <c r="DH106" i="11"/>
  <c r="BX106" i="11"/>
  <c r="AN106" i="11"/>
  <c r="GB105" i="11"/>
  <c r="ES105" i="11"/>
  <c r="HL105" i="11"/>
  <c r="DH105" i="11"/>
  <c r="BX105" i="11"/>
  <c r="AN105" i="11"/>
  <c r="GB104" i="11"/>
  <c r="ES104" i="11"/>
  <c r="HL104" i="11"/>
  <c r="DH104" i="11"/>
  <c r="BX104" i="11"/>
  <c r="AN104" i="11"/>
  <c r="GB103" i="11"/>
  <c r="ES103" i="11"/>
  <c r="HL103" i="11"/>
  <c r="DH103" i="11"/>
  <c r="BX103" i="11"/>
  <c r="AN103" i="11"/>
  <c r="GB102" i="11"/>
  <c r="ES102" i="11"/>
  <c r="HL102" i="11"/>
  <c r="DH102" i="11"/>
  <c r="BX102" i="11"/>
  <c r="AN102" i="11"/>
  <c r="GB101" i="11"/>
  <c r="ES101" i="11"/>
  <c r="HL101" i="11"/>
  <c r="DH101" i="11"/>
  <c r="BX101" i="11"/>
  <c r="AN101" i="11"/>
  <c r="GB100" i="11"/>
  <c r="ES100" i="11"/>
  <c r="HL100" i="11"/>
  <c r="DH100" i="11"/>
  <c r="BX100" i="11"/>
  <c r="AN100" i="11"/>
  <c r="GB99" i="11"/>
  <c r="ES99" i="11"/>
  <c r="HL99" i="11"/>
  <c r="DH99" i="11"/>
  <c r="BX99" i="11"/>
  <c r="AN99" i="11"/>
  <c r="GB98" i="11"/>
  <c r="ES98" i="11"/>
  <c r="HL98" i="11"/>
  <c r="DH98" i="11"/>
  <c r="BX98" i="11"/>
  <c r="AN98" i="11"/>
  <c r="GB97" i="11"/>
  <c r="ES97" i="11"/>
  <c r="HL97" i="11"/>
  <c r="DH97" i="11"/>
  <c r="BX97" i="11"/>
  <c r="AN97" i="11"/>
  <c r="GB96" i="11"/>
  <c r="ES96" i="11"/>
  <c r="HL96" i="11"/>
  <c r="DH96" i="11"/>
  <c r="BX96" i="11"/>
  <c r="AN96" i="11"/>
  <c r="GB95" i="11"/>
  <c r="ES95" i="11"/>
  <c r="HL95" i="11"/>
  <c r="DH95" i="11"/>
  <c r="BX95" i="11"/>
  <c r="AN95" i="11"/>
  <c r="GB94" i="11"/>
  <c r="ES94" i="11"/>
  <c r="HL94" i="11"/>
  <c r="DH94" i="11"/>
  <c r="BX94" i="11"/>
  <c r="AN94" i="11"/>
  <c r="GB93" i="11"/>
  <c r="ES93" i="11"/>
  <c r="HL93" i="11"/>
  <c r="DH93" i="11"/>
  <c r="BX93" i="11"/>
  <c r="AN93" i="11"/>
  <c r="GB92" i="11"/>
  <c r="ES92" i="11"/>
  <c r="HL92" i="11"/>
  <c r="DH92" i="11"/>
  <c r="BX92" i="11"/>
  <c r="AN92" i="11"/>
  <c r="GB91" i="11"/>
  <c r="ES91" i="11"/>
  <c r="HL91" i="11"/>
  <c r="DH91" i="11"/>
  <c r="BX91" i="11"/>
  <c r="AN91" i="11"/>
  <c r="GB90" i="11"/>
  <c r="ES90" i="11"/>
  <c r="HL90" i="11"/>
  <c r="DH90" i="11"/>
  <c r="BX90" i="11"/>
  <c r="AN90" i="11"/>
  <c r="GB89" i="11"/>
  <c r="ES89" i="11"/>
  <c r="HL89" i="11"/>
  <c r="DH89" i="11"/>
  <c r="BX89" i="11"/>
  <c r="AN89" i="11"/>
  <c r="GB88" i="11"/>
  <c r="ES88" i="11"/>
  <c r="HL88" i="11"/>
  <c r="DH88" i="11"/>
  <c r="BX88" i="11"/>
  <c r="AN88" i="11"/>
  <c r="GB87" i="11"/>
  <c r="ES87" i="11"/>
  <c r="HL87" i="11"/>
  <c r="DH87" i="11"/>
  <c r="BX87" i="11"/>
  <c r="AN87" i="11"/>
  <c r="GB86" i="11"/>
  <c r="ES86" i="11"/>
  <c r="HL86" i="11"/>
  <c r="DH86" i="11"/>
  <c r="BX86" i="11"/>
  <c r="AN86" i="11"/>
  <c r="GB85" i="11"/>
  <c r="ES85" i="11"/>
  <c r="HL85" i="11"/>
  <c r="DH85" i="11"/>
  <c r="BX85" i="11"/>
  <c r="AN85" i="11"/>
  <c r="GB84" i="11"/>
  <c r="ES84" i="11"/>
  <c r="HL84" i="11"/>
  <c r="DH84" i="11"/>
  <c r="BX84" i="11"/>
  <c r="AN84" i="11"/>
  <c r="GB83" i="11"/>
  <c r="ES83" i="11"/>
  <c r="HL83" i="11"/>
  <c r="DH83" i="11"/>
  <c r="BX83" i="11"/>
  <c r="AN83" i="11"/>
  <c r="GB82" i="11"/>
  <c r="ES82" i="11"/>
  <c r="HL82" i="11"/>
  <c r="DH82" i="11"/>
  <c r="BX82" i="11"/>
  <c r="AN82" i="11"/>
  <c r="GB81" i="11"/>
  <c r="ES81" i="11"/>
  <c r="HL81" i="11"/>
  <c r="DH81" i="11"/>
  <c r="BX81" i="11"/>
  <c r="AN81" i="11"/>
  <c r="GB80" i="11"/>
  <c r="ES80" i="11"/>
  <c r="HL80" i="11"/>
  <c r="DH80" i="11"/>
  <c r="BX80" i="11"/>
  <c r="AN80" i="11"/>
  <c r="GB79" i="11"/>
  <c r="ES79" i="11"/>
  <c r="HL79" i="11"/>
  <c r="DH79" i="11"/>
  <c r="BX79" i="11"/>
  <c r="AN79" i="11"/>
  <c r="GB78" i="11"/>
  <c r="ES78" i="11"/>
  <c r="HL78" i="11"/>
  <c r="DH78" i="11"/>
  <c r="BX78" i="11"/>
  <c r="AN78" i="11"/>
  <c r="GB77" i="11"/>
  <c r="ES77" i="11"/>
  <c r="HL77" i="11"/>
  <c r="DH77" i="11"/>
  <c r="BX77" i="11"/>
  <c r="AN77" i="11"/>
  <c r="GB76" i="11"/>
  <c r="ES76" i="11"/>
  <c r="HL76" i="11"/>
  <c r="DH76" i="11"/>
  <c r="BX76" i="11"/>
  <c r="AN76" i="11"/>
  <c r="GB75" i="11"/>
  <c r="ES75" i="11"/>
  <c r="HL75" i="11"/>
  <c r="DH75" i="11"/>
  <c r="BX75" i="11"/>
  <c r="AN75" i="11"/>
  <c r="GB74" i="11"/>
  <c r="ES74" i="11"/>
  <c r="HL74" i="11"/>
  <c r="DH74" i="11"/>
  <c r="BX74" i="11"/>
  <c r="AN74" i="11"/>
  <c r="GB73" i="11"/>
  <c r="ES73" i="11"/>
  <c r="HL73" i="11"/>
  <c r="DH73" i="11"/>
  <c r="BX73" i="11"/>
  <c r="AN73" i="11"/>
  <c r="GB72" i="11"/>
  <c r="ES72" i="11"/>
  <c r="HL72" i="11"/>
  <c r="DH72" i="11"/>
  <c r="BX72" i="11"/>
  <c r="AN72" i="11"/>
  <c r="GB71" i="11"/>
  <c r="ES71" i="11"/>
  <c r="HL71" i="11"/>
  <c r="DH71" i="11"/>
  <c r="BX71" i="11"/>
  <c r="AN71" i="11"/>
  <c r="GB70" i="11"/>
  <c r="ES70" i="11"/>
  <c r="HL70" i="11"/>
  <c r="DH70" i="11"/>
  <c r="BX70" i="11"/>
  <c r="AN70" i="11"/>
  <c r="GB69" i="11"/>
  <c r="ES69" i="11"/>
  <c r="HL69" i="11"/>
  <c r="DH69" i="11"/>
  <c r="BX69" i="11"/>
  <c r="AN69" i="11"/>
  <c r="GB68" i="11"/>
  <c r="ES68" i="11"/>
  <c r="HL68" i="11"/>
  <c r="DH68" i="11"/>
  <c r="BX68" i="11"/>
  <c r="AN68" i="11"/>
  <c r="GB67" i="11"/>
  <c r="ES67" i="11"/>
  <c r="HL67" i="11"/>
  <c r="DH67" i="11"/>
  <c r="BX67" i="11"/>
  <c r="AN67" i="11"/>
  <c r="GB66" i="11"/>
  <c r="ES66" i="11"/>
  <c r="HL66" i="11"/>
  <c r="DH66" i="11"/>
  <c r="BX66" i="11"/>
  <c r="AN66" i="11"/>
  <c r="GB65" i="11"/>
  <c r="ES65" i="11"/>
  <c r="HL65" i="11"/>
  <c r="DH65" i="11"/>
  <c r="BX65" i="11"/>
  <c r="AN65" i="11"/>
  <c r="GB64" i="11"/>
  <c r="ES64" i="11"/>
  <c r="HL64" i="11"/>
  <c r="DH64" i="11"/>
  <c r="BX64" i="11"/>
  <c r="AN64" i="11"/>
  <c r="GB63" i="11"/>
  <c r="ES63" i="11"/>
  <c r="HL63" i="11"/>
  <c r="DH63" i="11"/>
  <c r="BX63" i="11"/>
  <c r="AN63" i="11"/>
  <c r="GB62" i="11"/>
  <c r="ES62" i="11"/>
  <c r="HL62" i="11"/>
  <c r="DH62" i="11"/>
  <c r="BX62" i="11"/>
  <c r="AN62" i="11"/>
  <c r="GB61" i="11"/>
  <c r="ES61" i="11"/>
  <c r="HL61" i="11"/>
  <c r="DH61" i="11"/>
  <c r="BX61" i="11"/>
  <c r="AN61" i="11"/>
  <c r="GB60" i="11"/>
  <c r="ES60" i="11"/>
  <c r="HL60" i="11"/>
  <c r="DH60" i="11"/>
  <c r="BX60" i="11"/>
  <c r="AN60" i="11"/>
  <c r="GB59" i="11"/>
  <c r="ES59" i="11"/>
  <c r="HL59" i="11"/>
  <c r="DH59" i="11"/>
  <c r="BX59" i="11"/>
  <c r="AN59" i="11"/>
  <c r="GB58" i="11"/>
  <c r="ES58" i="11"/>
  <c r="HL58" i="11"/>
  <c r="DH58" i="11"/>
  <c r="BX58" i="11"/>
  <c r="AN58" i="11"/>
  <c r="GB57" i="11"/>
  <c r="ES57" i="11"/>
  <c r="HL57" i="11"/>
  <c r="DH57" i="11"/>
  <c r="BX57" i="11"/>
  <c r="AN57" i="11"/>
  <c r="GB56" i="11"/>
  <c r="ES56" i="11"/>
  <c r="HL56" i="11"/>
  <c r="DH56" i="11"/>
  <c r="BX56" i="11"/>
  <c r="AN56" i="11"/>
  <c r="GB55" i="11"/>
  <c r="ES55" i="11"/>
  <c r="HL55" i="11"/>
  <c r="DH55" i="11"/>
  <c r="BX55" i="11"/>
  <c r="AN55" i="11"/>
  <c r="GB54" i="11"/>
  <c r="ES54" i="11"/>
  <c r="HL54" i="11"/>
  <c r="DH54" i="11"/>
  <c r="BX54" i="11"/>
  <c r="AN54" i="11"/>
  <c r="GB53" i="11"/>
  <c r="ES53" i="11"/>
  <c r="HL53" i="11"/>
  <c r="DH53" i="11"/>
  <c r="BX53" i="11"/>
  <c r="AN53" i="11"/>
  <c r="GB52" i="11"/>
  <c r="ES52" i="11"/>
  <c r="HL52" i="11"/>
  <c r="DH52" i="11"/>
  <c r="BX52" i="11"/>
  <c r="AN52" i="11"/>
  <c r="GB51" i="11"/>
  <c r="ES51" i="11"/>
  <c r="HL51" i="11"/>
  <c r="DH51" i="11"/>
  <c r="BX51" i="11"/>
  <c r="AN51" i="11"/>
  <c r="GB50" i="11"/>
  <c r="ES50" i="11"/>
  <c r="HL50" i="11"/>
  <c r="DH50" i="11"/>
  <c r="BX50" i="11"/>
  <c r="AN50" i="11"/>
  <c r="GB49" i="11"/>
  <c r="ES49" i="11"/>
  <c r="HL49" i="11"/>
  <c r="DH49" i="11"/>
  <c r="BX49" i="11"/>
  <c r="AN49" i="11"/>
  <c r="GB48" i="11"/>
  <c r="ES48" i="11"/>
  <c r="HL48" i="11"/>
  <c r="DH48" i="11"/>
  <c r="BX48" i="11"/>
  <c r="AN48" i="11"/>
  <c r="GB47" i="11"/>
  <c r="ES47" i="11"/>
  <c r="HL47" i="11"/>
  <c r="DH47" i="11"/>
  <c r="BX47" i="11"/>
  <c r="AN47" i="11"/>
  <c r="GB46" i="11"/>
  <c r="ES46" i="11"/>
  <c r="HL46" i="11"/>
  <c r="DH46" i="11"/>
  <c r="BX46" i="11"/>
  <c r="AN46" i="11"/>
  <c r="GB45" i="11"/>
  <c r="ES45" i="11"/>
  <c r="HL45" i="11"/>
  <c r="DH45" i="11"/>
  <c r="BX45" i="11"/>
  <c r="AN45" i="11"/>
  <c r="GB44" i="11"/>
  <c r="ES44" i="11"/>
  <c r="HL44" i="11"/>
  <c r="DH44" i="11"/>
  <c r="BX44" i="11"/>
  <c r="AN44" i="11"/>
  <c r="GB43" i="11"/>
  <c r="ES43" i="11"/>
  <c r="HL43" i="11"/>
  <c r="DH43" i="11"/>
  <c r="BX43" i="11"/>
  <c r="AN43" i="11"/>
  <c r="GB42" i="11"/>
  <c r="ES42" i="11"/>
  <c r="HL42" i="11"/>
  <c r="DH42" i="11"/>
  <c r="BX42" i="11"/>
  <c r="AN42" i="11"/>
  <c r="GB41" i="11"/>
  <c r="ES41" i="11"/>
  <c r="HL41" i="11"/>
  <c r="DH41" i="11"/>
  <c r="BX41" i="11"/>
  <c r="AN41" i="11"/>
  <c r="GB40" i="11"/>
  <c r="ES40" i="11"/>
  <c r="HL40" i="11"/>
  <c r="DH40" i="11"/>
  <c r="BX40" i="11"/>
  <c r="AN40" i="11"/>
  <c r="GB39" i="11"/>
  <c r="ES39" i="11"/>
  <c r="HL39" i="11"/>
  <c r="DH39" i="11"/>
  <c r="BX39" i="11"/>
  <c r="AN39" i="11"/>
  <c r="GB38" i="11"/>
  <c r="ES38" i="11"/>
  <c r="HL38" i="11"/>
  <c r="DH38" i="11"/>
  <c r="BX38" i="11"/>
  <c r="AN38" i="11"/>
  <c r="GB37" i="11"/>
  <c r="ES37" i="11"/>
  <c r="HL37" i="11"/>
  <c r="DH37" i="11"/>
  <c r="BX37" i="11"/>
  <c r="AN37" i="11"/>
  <c r="GB36" i="11"/>
  <c r="ES36" i="11"/>
  <c r="HL36" i="11"/>
  <c r="DH36" i="11"/>
  <c r="BX36" i="11"/>
  <c r="AN36" i="11"/>
  <c r="GB35" i="11"/>
  <c r="ES35" i="11"/>
  <c r="HL35" i="11"/>
  <c r="DH35" i="11"/>
  <c r="BX35" i="11"/>
  <c r="AN35" i="11"/>
  <c r="GB34" i="11"/>
  <c r="ES34" i="11"/>
  <c r="HL34" i="11"/>
  <c r="DH34" i="11"/>
  <c r="BX34" i="11"/>
  <c r="AN34" i="11"/>
  <c r="GB33" i="11"/>
  <c r="ES33" i="11"/>
  <c r="HL33" i="11"/>
  <c r="DH33" i="11"/>
  <c r="BX33" i="11"/>
  <c r="AN33" i="11"/>
  <c r="GB32" i="11"/>
  <c r="ES32" i="11"/>
  <c r="HL32" i="11"/>
  <c r="DH32" i="11"/>
  <c r="BX32" i="11"/>
  <c r="AN32" i="11"/>
  <c r="GB31" i="11"/>
  <c r="ES31" i="11"/>
  <c r="HL31" i="11"/>
  <c r="DH31" i="11"/>
  <c r="BX31" i="11"/>
  <c r="AN31" i="11"/>
  <c r="GB30" i="11"/>
  <c r="ES30" i="11"/>
  <c r="HL30" i="11"/>
  <c r="DH30" i="11"/>
  <c r="BX30" i="11"/>
  <c r="AN30" i="11"/>
  <c r="GB29" i="11"/>
  <c r="ES29" i="11"/>
  <c r="HL29" i="11"/>
  <c r="DH29" i="11"/>
  <c r="BX29" i="11"/>
  <c r="AN29" i="11"/>
  <c r="GB28" i="11"/>
  <c r="ES28" i="11"/>
  <c r="HL28" i="11"/>
  <c r="DH28" i="11"/>
  <c r="BX28" i="11"/>
  <c r="AN28" i="11"/>
  <c r="GB27" i="11"/>
  <c r="ES27" i="11"/>
  <c r="HL27" i="11"/>
  <c r="DH27" i="11"/>
  <c r="BX27" i="11"/>
  <c r="AN27" i="11"/>
  <c r="GB26" i="11"/>
  <c r="ES26" i="11"/>
  <c r="HL26" i="11"/>
  <c r="DH26" i="11"/>
  <c r="BX26" i="11"/>
  <c r="AN26" i="11"/>
  <c r="GB25" i="11"/>
  <c r="ES25" i="11"/>
  <c r="HL25" i="11"/>
  <c r="DH25" i="11"/>
  <c r="BX25" i="11"/>
  <c r="AN25" i="11"/>
  <c r="GB24" i="11"/>
  <c r="ES24" i="11"/>
  <c r="HL24" i="11"/>
  <c r="DH24" i="11"/>
  <c r="BX24" i="11"/>
  <c r="AN24" i="11"/>
  <c r="GB23" i="11"/>
  <c r="ES23" i="11"/>
  <c r="HL23" i="11"/>
  <c r="DH23" i="11"/>
  <c r="BX23" i="11"/>
  <c r="AN23" i="11"/>
  <c r="GB22" i="11"/>
  <c r="ES22" i="11"/>
  <c r="HL22" i="11"/>
  <c r="DH22" i="11"/>
  <c r="BX22" i="11"/>
  <c r="AN22" i="11"/>
  <c r="GB21" i="11"/>
  <c r="ES21" i="11"/>
  <c r="HL21" i="11"/>
  <c r="DH21" i="11"/>
  <c r="BX21" i="11"/>
  <c r="AN21" i="11"/>
  <c r="GB20" i="11"/>
  <c r="ES20" i="11"/>
  <c r="HL20" i="11"/>
  <c r="DH20" i="11"/>
  <c r="BX20" i="11"/>
  <c r="AN20" i="11"/>
  <c r="GB19" i="11"/>
  <c r="ES19" i="11"/>
  <c r="HL19" i="11"/>
  <c r="DH19" i="11"/>
  <c r="BX19" i="11"/>
  <c r="AN19" i="11"/>
  <c r="GB18" i="11"/>
  <c r="ES18" i="11"/>
  <c r="HL18" i="11"/>
  <c r="DH18" i="11"/>
  <c r="BX18" i="11"/>
  <c r="AN18" i="11"/>
  <c r="GB17" i="11"/>
  <c r="ES17" i="11"/>
  <c r="HL17" i="11"/>
  <c r="DH17" i="11"/>
  <c r="BX17" i="11"/>
  <c r="AN17" i="11"/>
  <c r="GB16" i="11"/>
  <c r="ES16" i="11"/>
  <c r="HL16" i="11"/>
  <c r="DH16" i="11"/>
  <c r="BX16" i="11"/>
  <c r="AN16" i="11"/>
  <c r="GB15" i="11"/>
  <c r="ES15" i="11"/>
  <c r="HL15" i="11"/>
  <c r="DH15" i="11"/>
  <c r="BX15" i="11"/>
  <c r="AN15" i="11"/>
  <c r="GB14" i="11"/>
  <c r="ES14" i="11"/>
  <c r="HL14" i="11"/>
  <c r="DH14" i="11"/>
  <c r="BX14" i="11"/>
  <c r="AN14" i="11"/>
  <c r="GB13" i="11"/>
  <c r="ES13" i="11"/>
  <c r="HL13" i="11"/>
  <c r="DH13" i="11"/>
  <c r="BX13" i="11"/>
  <c r="AN13" i="11"/>
  <c r="GB12" i="11"/>
  <c r="ES12" i="11"/>
  <c r="HL12" i="11"/>
  <c r="DH12" i="11"/>
  <c r="BX12" i="11"/>
  <c r="AN12" i="11"/>
  <c r="GB11" i="11"/>
  <c r="ES11" i="11"/>
  <c r="HL11" i="11"/>
  <c r="DH11" i="11"/>
  <c r="BX11" i="11"/>
  <c r="AN11" i="11"/>
  <c r="GB10" i="11"/>
  <c r="ES10" i="11"/>
  <c r="HL10" i="11"/>
  <c r="DH10" i="11"/>
  <c r="BX10" i="11"/>
  <c r="AN10" i="11"/>
  <c r="GB9" i="11"/>
  <c r="ES9" i="11"/>
  <c r="HL9" i="11"/>
  <c r="DH9" i="11"/>
  <c r="BX9" i="11"/>
  <c r="AN9" i="11"/>
  <c r="GB8" i="11"/>
  <c r="ES8" i="11"/>
  <c r="HL8" i="11"/>
  <c r="DH8" i="11"/>
  <c r="BX8" i="11"/>
  <c r="AN8" i="11"/>
  <c r="GB7" i="11"/>
  <c r="ES7" i="11"/>
  <c r="HL7" i="11"/>
  <c r="DH7" i="11"/>
  <c r="BX7" i="11"/>
  <c r="AN7" i="11"/>
  <c r="GB6" i="11"/>
  <c r="ES6" i="11"/>
  <c r="HL6" i="11"/>
  <c r="DH6" i="11"/>
  <c r="BX6" i="11"/>
  <c r="AN6" i="11"/>
  <c r="GB5" i="11"/>
  <c r="ES5" i="11"/>
  <c r="HL5" i="11"/>
  <c r="DH5" i="11"/>
  <c r="BX5" i="11"/>
  <c r="AN5" i="11"/>
  <c r="GB4" i="11"/>
  <c r="ES4" i="11"/>
  <c r="HL4" i="11"/>
  <c r="DH4" i="11"/>
  <c r="BX4" i="11"/>
  <c r="AN4" i="11"/>
  <c r="GB3" i="11"/>
  <c r="ES3" i="11"/>
  <c r="HL3" i="11"/>
  <c r="DH3" i="11"/>
  <c r="BX3" i="11"/>
  <c r="AN3" i="11"/>
  <c r="GB2" i="11"/>
  <c r="ES2" i="11"/>
  <c r="HL2" i="11"/>
  <c r="DH2" i="11"/>
  <c r="BX2" i="11"/>
  <c r="AN2" i="11"/>
  <c r="DI2" i="11" l="1"/>
  <c r="BY2" i="11"/>
  <c r="AO2" i="11"/>
  <c r="GC2" i="11"/>
  <c r="ET2" i="11"/>
  <c r="HM2" i="11"/>
  <c r="DI3" i="11"/>
  <c r="BY3" i="11"/>
  <c r="AO3" i="11"/>
  <c r="GC3" i="11"/>
  <c r="ET3" i="11"/>
  <c r="HM3" i="11"/>
  <c r="DI4" i="11"/>
  <c r="BY4" i="11"/>
  <c r="AO4" i="11"/>
  <c r="GC4" i="11"/>
  <c r="ET4" i="11"/>
  <c r="HM4" i="11"/>
  <c r="DI5" i="11"/>
  <c r="BY5" i="11"/>
  <c r="AO5" i="11"/>
  <c r="GC5" i="11"/>
  <c r="ET5" i="11"/>
  <c r="HM5" i="11"/>
  <c r="DI6" i="11"/>
  <c r="BY6" i="11"/>
  <c r="AO6" i="11"/>
  <c r="GC6" i="11"/>
  <c r="ET6" i="11"/>
  <c r="HM6" i="11"/>
  <c r="DI7" i="11"/>
  <c r="BY7" i="11"/>
  <c r="AO7" i="11"/>
  <c r="GC7" i="11"/>
  <c r="ET7" i="11"/>
  <c r="HM7" i="11"/>
  <c r="DI8" i="11"/>
  <c r="BY8" i="11"/>
  <c r="AO8" i="11"/>
  <c r="GC8" i="11"/>
  <c r="ET8" i="11"/>
  <c r="HM8" i="11"/>
  <c r="DI9" i="11"/>
  <c r="BY9" i="11"/>
  <c r="AO9" i="11"/>
  <c r="GC9" i="11"/>
  <c r="ET9" i="11"/>
  <c r="HM9" i="11"/>
  <c r="DI10" i="11"/>
  <c r="BY10" i="11"/>
  <c r="AO10" i="11"/>
  <c r="GC10" i="11"/>
  <c r="ET10" i="11"/>
  <c r="HM10" i="11"/>
  <c r="DI11" i="11"/>
  <c r="BY11" i="11"/>
  <c r="AO11" i="11"/>
  <c r="GC11" i="11"/>
  <c r="ET11" i="11"/>
  <c r="HM11" i="11"/>
  <c r="DI12" i="11"/>
  <c r="BY12" i="11"/>
  <c r="AO12" i="11"/>
  <c r="GC12" i="11"/>
  <c r="ET12" i="11"/>
  <c r="HM12" i="11"/>
  <c r="DI13" i="11"/>
  <c r="BY13" i="11"/>
  <c r="AO13" i="11"/>
  <c r="GC13" i="11"/>
  <c r="ET13" i="11"/>
  <c r="HM13" i="11"/>
  <c r="DI14" i="11"/>
  <c r="BY14" i="11"/>
  <c r="AO14" i="11"/>
  <c r="GC14" i="11"/>
  <c r="ET14" i="11"/>
  <c r="HM14" i="11"/>
  <c r="DI15" i="11"/>
  <c r="BY15" i="11"/>
  <c r="AO15" i="11"/>
  <c r="GC15" i="11"/>
  <c r="ET15" i="11"/>
  <c r="HM15" i="11"/>
  <c r="DI16" i="11"/>
  <c r="BY16" i="11"/>
  <c r="AO16" i="11"/>
  <c r="GC16" i="11"/>
  <c r="ET16" i="11"/>
  <c r="HM16" i="11"/>
  <c r="DI17" i="11"/>
  <c r="BY17" i="11"/>
  <c r="AO17" i="11"/>
  <c r="GC17" i="11"/>
  <c r="ET17" i="11"/>
  <c r="HM17" i="11"/>
  <c r="DI18" i="11"/>
  <c r="BY18" i="11"/>
  <c r="AO18" i="11"/>
  <c r="GC18" i="11"/>
  <c r="ET18" i="11"/>
  <c r="HM18" i="11"/>
  <c r="DI19" i="11"/>
  <c r="BY19" i="11"/>
  <c r="AO19" i="11"/>
  <c r="GC19" i="11"/>
  <c r="ET19" i="11"/>
  <c r="HM19" i="11"/>
  <c r="DI20" i="11"/>
  <c r="BY20" i="11"/>
  <c r="AO20" i="11"/>
  <c r="GC20" i="11"/>
  <c r="ET20" i="11"/>
  <c r="HM20" i="11"/>
  <c r="DI21" i="11"/>
  <c r="BY21" i="11"/>
  <c r="AO21" i="11"/>
  <c r="GC21" i="11"/>
  <c r="ET21" i="11"/>
  <c r="HM21" i="11"/>
  <c r="DI22" i="11"/>
  <c r="BY22" i="11"/>
  <c r="AO22" i="11"/>
  <c r="GC22" i="11"/>
  <c r="ET22" i="11"/>
  <c r="HM22" i="11"/>
  <c r="DI23" i="11"/>
  <c r="BY23" i="11"/>
  <c r="AO23" i="11"/>
  <c r="GC23" i="11"/>
  <c r="ET23" i="11"/>
  <c r="HM23" i="11"/>
  <c r="DI24" i="11"/>
  <c r="BY24" i="11"/>
  <c r="AO24" i="11"/>
  <c r="GC24" i="11"/>
  <c r="ET24" i="11"/>
  <c r="HM24" i="11"/>
  <c r="DI25" i="11"/>
  <c r="BY25" i="11"/>
  <c r="AO25" i="11"/>
  <c r="GC25" i="11"/>
  <c r="ET25" i="11"/>
  <c r="HM25" i="11"/>
  <c r="DI26" i="11"/>
  <c r="BY26" i="11"/>
  <c r="AO26" i="11"/>
  <c r="GC26" i="11"/>
  <c r="ET26" i="11"/>
  <c r="HM26" i="11"/>
  <c r="DI27" i="11"/>
  <c r="BY27" i="11"/>
  <c r="AO27" i="11"/>
  <c r="GC27" i="11"/>
  <c r="ET27" i="11"/>
  <c r="HM27" i="11"/>
  <c r="DI28" i="11"/>
  <c r="BY28" i="11"/>
  <c r="AO28" i="11"/>
  <c r="GC28" i="11"/>
  <c r="ET28" i="11"/>
  <c r="HM28" i="11"/>
  <c r="DI29" i="11"/>
  <c r="BY29" i="11"/>
  <c r="AO29" i="11"/>
  <c r="GC29" i="11"/>
  <c r="ET29" i="11"/>
  <c r="HM29" i="11"/>
  <c r="DI30" i="11"/>
  <c r="BY30" i="11"/>
  <c r="AO30" i="11"/>
  <c r="GC30" i="11"/>
  <c r="ET30" i="11"/>
  <c r="HM30" i="11"/>
  <c r="DI31" i="11"/>
  <c r="BY31" i="11"/>
  <c r="AO31" i="11"/>
  <c r="GC31" i="11"/>
  <c r="ET31" i="11"/>
  <c r="HM31" i="11"/>
  <c r="DI32" i="11"/>
  <c r="BY32" i="11"/>
  <c r="AO32" i="11"/>
  <c r="GC32" i="11"/>
  <c r="ET32" i="11"/>
  <c r="HM32" i="11"/>
  <c r="DI33" i="11"/>
  <c r="BY33" i="11"/>
  <c r="AO33" i="11"/>
  <c r="GC33" i="11"/>
  <c r="ET33" i="11"/>
  <c r="HM33" i="11"/>
  <c r="DI34" i="11"/>
  <c r="BY34" i="11"/>
  <c r="AO34" i="11"/>
  <c r="GC34" i="11"/>
  <c r="ET34" i="11"/>
  <c r="HM34" i="11"/>
  <c r="DI35" i="11"/>
  <c r="BY35" i="11"/>
  <c r="AO35" i="11"/>
  <c r="GC35" i="11"/>
  <c r="ET35" i="11"/>
  <c r="HM35" i="11"/>
  <c r="DI36" i="11"/>
  <c r="BY36" i="11"/>
  <c r="AO36" i="11"/>
  <c r="GC36" i="11"/>
  <c r="ET36" i="11"/>
  <c r="HM36" i="11"/>
  <c r="DI37" i="11"/>
  <c r="BY37" i="11"/>
  <c r="AO37" i="11"/>
  <c r="GC37" i="11"/>
  <c r="ET37" i="11"/>
  <c r="HM37" i="11"/>
  <c r="DI38" i="11"/>
  <c r="BY38" i="11"/>
  <c r="AO38" i="11"/>
  <c r="GC38" i="11"/>
  <c r="ET38" i="11"/>
  <c r="HM38" i="11"/>
  <c r="DI39" i="11"/>
  <c r="BY39" i="11"/>
  <c r="AO39" i="11"/>
  <c r="GC39" i="11"/>
  <c r="ET39" i="11"/>
  <c r="HM39" i="11"/>
  <c r="DI40" i="11"/>
  <c r="BY40" i="11"/>
  <c r="AO40" i="11"/>
  <c r="GC40" i="11"/>
  <c r="ET40" i="11"/>
  <c r="HM40" i="11"/>
  <c r="DI41" i="11"/>
  <c r="BY41" i="11"/>
  <c r="AO41" i="11"/>
  <c r="GC41" i="11"/>
  <c r="ET41" i="11"/>
  <c r="HM41" i="11"/>
  <c r="DI42" i="11"/>
  <c r="BY42" i="11"/>
  <c r="AO42" i="11"/>
  <c r="GC42" i="11"/>
  <c r="ET42" i="11"/>
  <c r="HM42" i="11"/>
  <c r="DI43" i="11"/>
  <c r="BY43" i="11"/>
  <c r="AO43" i="11"/>
  <c r="GC43" i="11"/>
  <c r="ET43" i="11"/>
  <c r="HM43" i="11"/>
  <c r="DI44" i="11"/>
  <c r="BY44" i="11"/>
  <c r="AO44" i="11"/>
  <c r="GC44" i="11"/>
  <c r="ET44" i="11"/>
  <c r="HM44" i="11"/>
  <c r="DI45" i="11"/>
  <c r="BY45" i="11"/>
  <c r="AO45" i="11"/>
  <c r="GC45" i="11"/>
  <c r="ET45" i="11"/>
  <c r="HM45" i="11"/>
  <c r="DI46" i="11"/>
  <c r="BY46" i="11"/>
  <c r="AO46" i="11"/>
  <c r="GC46" i="11"/>
  <c r="ET46" i="11"/>
  <c r="HM46" i="11"/>
  <c r="DI47" i="11"/>
  <c r="BY47" i="11"/>
  <c r="AO47" i="11"/>
  <c r="GC47" i="11"/>
  <c r="ET47" i="11"/>
  <c r="HM47" i="11"/>
  <c r="DI48" i="11"/>
  <c r="BY48" i="11"/>
  <c r="AO48" i="11"/>
  <c r="GC48" i="11"/>
  <c r="ET48" i="11"/>
  <c r="HM48" i="11"/>
  <c r="DI49" i="11"/>
  <c r="BY49" i="11"/>
  <c r="AO49" i="11"/>
  <c r="GC49" i="11"/>
  <c r="ET49" i="11"/>
  <c r="HM49" i="11"/>
  <c r="DI50" i="11"/>
  <c r="BY50" i="11"/>
  <c r="AO50" i="11"/>
  <c r="GC50" i="11"/>
  <c r="ET50" i="11"/>
  <c r="HM50" i="11"/>
  <c r="DI51" i="11"/>
  <c r="BY51" i="11"/>
  <c r="AO51" i="11"/>
  <c r="GC51" i="11"/>
  <c r="ET51" i="11"/>
  <c r="HM51" i="11"/>
  <c r="DI52" i="11"/>
  <c r="BY52" i="11"/>
  <c r="AO52" i="11"/>
  <c r="GC52" i="11"/>
  <c r="ET52" i="11"/>
  <c r="HM52" i="11"/>
  <c r="DI53" i="11"/>
  <c r="BY53" i="11"/>
  <c r="AO53" i="11"/>
  <c r="GC53" i="11"/>
  <c r="ET53" i="11"/>
  <c r="HM53" i="11"/>
  <c r="DI54" i="11"/>
  <c r="BY54" i="11"/>
  <c r="AO54" i="11"/>
  <c r="GC54" i="11"/>
  <c r="ET54" i="11"/>
  <c r="HM54" i="11"/>
  <c r="DI55" i="11"/>
  <c r="BY55" i="11"/>
  <c r="AO55" i="11"/>
  <c r="GC55" i="11"/>
  <c r="ET55" i="11"/>
  <c r="HM55" i="11"/>
  <c r="DI56" i="11"/>
  <c r="BY56" i="11"/>
  <c r="AO56" i="11"/>
  <c r="GC56" i="11"/>
  <c r="ET56" i="11"/>
  <c r="HM56" i="11"/>
  <c r="DI57" i="11"/>
  <c r="BY57" i="11"/>
  <c r="AO57" i="11"/>
  <c r="GC57" i="11"/>
  <c r="ET57" i="11"/>
  <c r="HM57" i="11"/>
  <c r="DI58" i="11"/>
  <c r="BY58" i="11"/>
  <c r="AO58" i="11"/>
  <c r="GC58" i="11"/>
  <c r="ET58" i="11"/>
  <c r="HM58" i="11"/>
  <c r="DI59" i="11"/>
  <c r="BY59" i="11"/>
  <c r="AO59" i="11"/>
  <c r="GC59" i="11"/>
  <c r="ET59" i="11"/>
  <c r="HM59" i="11"/>
  <c r="DI60" i="11"/>
  <c r="BY60" i="11"/>
  <c r="AO60" i="11"/>
  <c r="GC60" i="11"/>
  <c r="ET60" i="11"/>
  <c r="HM60" i="11"/>
  <c r="DI61" i="11"/>
  <c r="BY61" i="11"/>
  <c r="AO61" i="11"/>
  <c r="GC61" i="11"/>
  <c r="ET61" i="11"/>
  <c r="HM61" i="11"/>
  <c r="DI62" i="11"/>
  <c r="BY62" i="11"/>
  <c r="AO62" i="11"/>
  <c r="GC62" i="11"/>
  <c r="ET62" i="11"/>
  <c r="HM62" i="11"/>
  <c r="DI63" i="11"/>
  <c r="BY63" i="11"/>
  <c r="AO63" i="11"/>
  <c r="GC63" i="11"/>
  <c r="ET63" i="11"/>
  <c r="HM63" i="11"/>
  <c r="DI64" i="11"/>
  <c r="BY64" i="11"/>
  <c r="AO64" i="11"/>
  <c r="GC64" i="11"/>
  <c r="ET64" i="11"/>
  <c r="HM64" i="11"/>
  <c r="DI65" i="11"/>
  <c r="BY65" i="11"/>
  <c r="AO65" i="11"/>
  <c r="GC65" i="11"/>
  <c r="ET65" i="11"/>
  <c r="HM65" i="11"/>
  <c r="DI66" i="11"/>
  <c r="BY66" i="11"/>
  <c r="AO66" i="11"/>
  <c r="GC66" i="11"/>
  <c r="ET66" i="11"/>
  <c r="HM66" i="11"/>
  <c r="DI67" i="11"/>
  <c r="BY67" i="11"/>
  <c r="AO67" i="11"/>
  <c r="GC67" i="11"/>
  <c r="ET67" i="11"/>
  <c r="HM67" i="11"/>
  <c r="DI68" i="11"/>
  <c r="BY68" i="11"/>
  <c r="AO68" i="11"/>
  <c r="GC68" i="11"/>
  <c r="ET68" i="11"/>
  <c r="HM68" i="11"/>
  <c r="DI69" i="11"/>
  <c r="BY69" i="11"/>
  <c r="AO69" i="11"/>
  <c r="GC69" i="11"/>
  <c r="ET69" i="11"/>
  <c r="HM69" i="11"/>
  <c r="DI70" i="11"/>
  <c r="BY70" i="11"/>
  <c r="AO70" i="11"/>
  <c r="GC70" i="11"/>
  <c r="ET70" i="11"/>
  <c r="HM70" i="11"/>
  <c r="DI71" i="11"/>
  <c r="BY71" i="11"/>
  <c r="AO71" i="11"/>
  <c r="GC71" i="11"/>
  <c r="ET71" i="11"/>
  <c r="HM71" i="11"/>
  <c r="DI72" i="11"/>
  <c r="BY72" i="11"/>
  <c r="AO72" i="11"/>
  <c r="GC72" i="11"/>
  <c r="ET72" i="11"/>
  <c r="HM72" i="11"/>
  <c r="DI73" i="11"/>
  <c r="BY73" i="11"/>
  <c r="AO73" i="11"/>
  <c r="GC73" i="11"/>
  <c r="ET73" i="11"/>
  <c r="HM73" i="11"/>
  <c r="DI74" i="11"/>
  <c r="BY74" i="11"/>
  <c r="AO74" i="11"/>
  <c r="GC74" i="11"/>
  <c r="ET74" i="11"/>
  <c r="HM74" i="11"/>
  <c r="DI75" i="11"/>
  <c r="BY75" i="11"/>
  <c r="AO75" i="11"/>
  <c r="GC75" i="11"/>
  <c r="ET75" i="11"/>
  <c r="HM75" i="11"/>
  <c r="DI76" i="11"/>
  <c r="BY76" i="11"/>
  <c r="AO76" i="11"/>
  <c r="GC76" i="11"/>
  <c r="ET76" i="11"/>
  <c r="HM76" i="11"/>
  <c r="DI77" i="11"/>
  <c r="BY77" i="11"/>
  <c r="AO77" i="11"/>
  <c r="GC77" i="11"/>
  <c r="ET77" i="11"/>
  <c r="HM77" i="11"/>
  <c r="DI78" i="11"/>
  <c r="BY78" i="11"/>
  <c r="AO78" i="11"/>
  <c r="GC78" i="11"/>
  <c r="ET78" i="11"/>
  <c r="HM78" i="11"/>
  <c r="DI79" i="11"/>
  <c r="BY79" i="11"/>
  <c r="AO79" i="11"/>
  <c r="GC79" i="11"/>
  <c r="ET79" i="11"/>
  <c r="HM79" i="11"/>
  <c r="DI80" i="11"/>
  <c r="BY80" i="11"/>
  <c r="AO80" i="11"/>
  <c r="GC80" i="11"/>
  <c r="ET80" i="11"/>
  <c r="HM80" i="11"/>
  <c r="DI81" i="11"/>
  <c r="BY81" i="11"/>
  <c r="AO81" i="11"/>
  <c r="GC81" i="11"/>
  <c r="ET81" i="11"/>
  <c r="HM81" i="11"/>
  <c r="DI82" i="11"/>
  <c r="BY82" i="11"/>
  <c r="AO82" i="11"/>
  <c r="GC82" i="11"/>
  <c r="ET82" i="11"/>
  <c r="HM82" i="11"/>
  <c r="DI83" i="11"/>
  <c r="BY83" i="11"/>
  <c r="AO83" i="11"/>
  <c r="GC83" i="11"/>
  <c r="ET83" i="11"/>
  <c r="HM83" i="11"/>
  <c r="DI84" i="11"/>
  <c r="BY84" i="11"/>
  <c r="AO84" i="11"/>
  <c r="GC84" i="11"/>
  <c r="ET84" i="11"/>
  <c r="HM84" i="11"/>
  <c r="DI85" i="11"/>
  <c r="BY85" i="11"/>
  <c r="AO85" i="11"/>
  <c r="GC85" i="11"/>
  <c r="ET85" i="11"/>
  <c r="HM85" i="11"/>
  <c r="DI86" i="11"/>
  <c r="BY86" i="11"/>
  <c r="AO86" i="11"/>
  <c r="GC86" i="11"/>
  <c r="ET86" i="11"/>
  <c r="HM86" i="11"/>
  <c r="DI87" i="11"/>
  <c r="BY87" i="11"/>
  <c r="AO87" i="11"/>
  <c r="GC87" i="11"/>
  <c r="ET87" i="11"/>
  <c r="HM87" i="11"/>
  <c r="DI88" i="11"/>
  <c r="BY88" i="11"/>
  <c r="AO88" i="11"/>
  <c r="GC88" i="11"/>
  <c r="ET88" i="11"/>
  <c r="HM88" i="11"/>
  <c r="DI89" i="11"/>
  <c r="BY89" i="11"/>
  <c r="AO89" i="11"/>
  <c r="GC89" i="11"/>
  <c r="ET89" i="11"/>
  <c r="HM89" i="11"/>
  <c r="DI90" i="11"/>
  <c r="BY90" i="11"/>
  <c r="AO90" i="11"/>
  <c r="GC90" i="11"/>
  <c r="ET90" i="11"/>
  <c r="HM90" i="11"/>
  <c r="DI91" i="11"/>
  <c r="BY91" i="11"/>
  <c r="AO91" i="11"/>
  <c r="GC91" i="11"/>
  <c r="ET91" i="11"/>
  <c r="HM91" i="11"/>
  <c r="DI92" i="11"/>
  <c r="BY92" i="11"/>
  <c r="AO92" i="11"/>
  <c r="GC92" i="11"/>
  <c r="ET92" i="11"/>
  <c r="HM92" i="11"/>
  <c r="DI93" i="11"/>
  <c r="BY93" i="11"/>
  <c r="AO93" i="11"/>
  <c r="GC93" i="11"/>
  <c r="ET93" i="11"/>
  <c r="HM93" i="11"/>
  <c r="DI94" i="11"/>
  <c r="BY94" i="11"/>
  <c r="AO94" i="11"/>
  <c r="GC94" i="11"/>
  <c r="ET94" i="11"/>
  <c r="HM94" i="11"/>
  <c r="DI95" i="11"/>
  <c r="BY95" i="11"/>
  <c r="AO95" i="11"/>
  <c r="GC95" i="11"/>
  <c r="ET95" i="11"/>
  <c r="HM95" i="11"/>
  <c r="DI96" i="11"/>
  <c r="BY96" i="11"/>
  <c r="AO96" i="11"/>
  <c r="GC96" i="11"/>
  <c r="ET96" i="11"/>
  <c r="HM96" i="11"/>
  <c r="DI97" i="11"/>
  <c r="BY97" i="11"/>
  <c r="AO97" i="11"/>
  <c r="GC97" i="11"/>
  <c r="ET97" i="11"/>
  <c r="HM97" i="11"/>
  <c r="DI98" i="11"/>
  <c r="BY98" i="11"/>
  <c r="AO98" i="11"/>
  <c r="GC98" i="11"/>
  <c r="ET98" i="11"/>
  <c r="HM98" i="11"/>
  <c r="DI99" i="11"/>
  <c r="BY99" i="11"/>
  <c r="AO99" i="11"/>
  <c r="GC99" i="11"/>
  <c r="ET99" i="11"/>
  <c r="HM99" i="11"/>
  <c r="DI100" i="11"/>
  <c r="BY100" i="11"/>
  <c r="AO100" i="11"/>
  <c r="GC100" i="11"/>
  <c r="ET100" i="11"/>
  <c r="HM100" i="11"/>
  <c r="DI101" i="11"/>
  <c r="BY101" i="11"/>
  <c r="AO101" i="11"/>
  <c r="GC101" i="11"/>
  <c r="ET101" i="11"/>
  <c r="HM101" i="11"/>
  <c r="DI102" i="11"/>
  <c r="BY102" i="11"/>
  <c r="AO102" i="11"/>
  <c r="GC102" i="11"/>
  <c r="ET102" i="11"/>
  <c r="HM102" i="11"/>
  <c r="DI103" i="11"/>
  <c r="BY103" i="11"/>
  <c r="AO103" i="11"/>
  <c r="GC103" i="11"/>
  <c r="ET103" i="11"/>
  <c r="HM103" i="11"/>
  <c r="DI104" i="11"/>
  <c r="BY104" i="11"/>
  <c r="AO104" i="11"/>
  <c r="GC104" i="11"/>
  <c r="ET104" i="11"/>
  <c r="HM104" i="11"/>
  <c r="DI105" i="11"/>
  <c r="BY105" i="11"/>
  <c r="AO105" i="11"/>
  <c r="GC105" i="11"/>
  <c r="ET105" i="11"/>
  <c r="HM105" i="11"/>
  <c r="DI106" i="11"/>
  <c r="BY106" i="11"/>
  <c r="AO106" i="11"/>
  <c r="GC106" i="11"/>
  <c r="ET106" i="11"/>
  <c r="HM106" i="11"/>
  <c r="DI107" i="11"/>
  <c r="BY107" i="11"/>
  <c r="AO107" i="11"/>
  <c r="GC107" i="11"/>
  <c r="ET107" i="11"/>
  <c r="HM107" i="11"/>
  <c r="DI108" i="11"/>
  <c r="BY108" i="11"/>
  <c r="AO108" i="11"/>
  <c r="GC108" i="11"/>
  <c r="ET108" i="11"/>
  <c r="HM108" i="11"/>
  <c r="DI109" i="11"/>
  <c r="BY109" i="11"/>
  <c r="AO109" i="11"/>
  <c r="GC109" i="11"/>
  <c r="ET109" i="11"/>
  <c r="HM109" i="11"/>
  <c r="DI110" i="11"/>
  <c r="BY110" i="11"/>
  <c r="AO110" i="11"/>
  <c r="GC110" i="11"/>
  <c r="ET110" i="11"/>
  <c r="HM110" i="11"/>
  <c r="DI111" i="11"/>
  <c r="BY111" i="11"/>
  <c r="AO111" i="11"/>
  <c r="GC111" i="11"/>
  <c r="ET111" i="11"/>
  <c r="HM111" i="11"/>
  <c r="DI112" i="11"/>
  <c r="BY112" i="11"/>
  <c r="AO112" i="11"/>
  <c r="GC112" i="11"/>
  <c r="ET112" i="11"/>
  <c r="HM112" i="11"/>
  <c r="DI113" i="11"/>
  <c r="BY113" i="11"/>
  <c r="AO113" i="11"/>
  <c r="GC113" i="11"/>
  <c r="ET113" i="11"/>
  <c r="HM113" i="11"/>
  <c r="DI114" i="11"/>
  <c r="BY114" i="11"/>
  <c r="AO114" i="11"/>
  <c r="GC114" i="11"/>
  <c r="ET114" i="11"/>
  <c r="HM114" i="11"/>
  <c r="DI115" i="11"/>
  <c r="BY115" i="11"/>
  <c r="AO115" i="11"/>
  <c r="GC115" i="11"/>
  <c r="ET115" i="11"/>
  <c r="HM115" i="11"/>
  <c r="DI116" i="11"/>
  <c r="BY116" i="11"/>
  <c r="AO116" i="11"/>
  <c r="GC116" i="11"/>
  <c r="ET116" i="11"/>
  <c r="HM116" i="11"/>
  <c r="DI117" i="11"/>
  <c r="BY117" i="11"/>
  <c r="AO117" i="11"/>
  <c r="GC117" i="11"/>
  <c r="ET117" i="11"/>
  <c r="HM117" i="11"/>
  <c r="DI118" i="11"/>
  <c r="BY118" i="11"/>
  <c r="AO118" i="11"/>
  <c r="GC118" i="11"/>
  <c r="ET118" i="11"/>
  <c r="HM118" i="11"/>
  <c r="DI119" i="11"/>
  <c r="BY119" i="11"/>
  <c r="AO119" i="11"/>
  <c r="GC119" i="11"/>
  <c r="ET119" i="11"/>
  <c r="HM119" i="11"/>
  <c r="DI120" i="11"/>
  <c r="BY120" i="11"/>
  <c r="AO120" i="11"/>
  <c r="GC120" i="11"/>
  <c r="ET120" i="11"/>
  <c r="HM120" i="11"/>
  <c r="DI121" i="11"/>
  <c r="BY121" i="11"/>
  <c r="AO121" i="11"/>
  <c r="GC121" i="11"/>
  <c r="ET121" i="11"/>
  <c r="HM121" i="11"/>
  <c r="DI122" i="11"/>
  <c r="BY122" i="11"/>
  <c r="AO122" i="11"/>
  <c r="GC122" i="11"/>
  <c r="ET122" i="11"/>
  <c r="HM122" i="11"/>
  <c r="DI123" i="11"/>
  <c r="BY123" i="11"/>
  <c r="AO123" i="11"/>
  <c r="GC123" i="11"/>
  <c r="ET123" i="11"/>
  <c r="HM123" i="11"/>
  <c r="DI124" i="11"/>
  <c r="BY124" i="11"/>
  <c r="AO124" i="11"/>
  <c r="GC124" i="11"/>
  <c r="ET124" i="11"/>
  <c r="HM124" i="11"/>
  <c r="DI125" i="11"/>
  <c r="BY125" i="11"/>
  <c r="AO125" i="11"/>
  <c r="GC125" i="11"/>
  <c r="ET125" i="11"/>
  <c r="HM125" i="11"/>
  <c r="DI126" i="11"/>
  <c r="BY126" i="11"/>
  <c r="AO126" i="11"/>
  <c r="GC126" i="11"/>
  <c r="ET126" i="11"/>
  <c r="HM126" i="11"/>
  <c r="DI127" i="11"/>
  <c r="BY127" i="11"/>
  <c r="AO127" i="11"/>
  <c r="GC127" i="11"/>
  <c r="ET127" i="11"/>
  <c r="HM127" i="11"/>
  <c r="DI128" i="11"/>
  <c r="BY128" i="11"/>
  <c r="AO128" i="11"/>
  <c r="GC128" i="11"/>
  <c r="ET128" i="11"/>
  <c r="HM128" i="11"/>
  <c r="DI129" i="11"/>
  <c r="BY129" i="11"/>
  <c r="AO129" i="11"/>
  <c r="GC129" i="11"/>
  <c r="ET129" i="11"/>
  <c r="HM129" i="11"/>
  <c r="DI130" i="11"/>
  <c r="BY130" i="11"/>
  <c r="AO130" i="11"/>
  <c r="GC130" i="11"/>
  <c r="ET130" i="11"/>
  <c r="HM130" i="11"/>
  <c r="DI131" i="11"/>
  <c r="BY131" i="11"/>
  <c r="AO131" i="11"/>
  <c r="GC131" i="11"/>
  <c r="ET131" i="11"/>
  <c r="HM131" i="11"/>
  <c r="DI132" i="11"/>
  <c r="BY132" i="11"/>
  <c r="AO132" i="11"/>
  <c r="GC132" i="11"/>
  <c r="ET132" i="11"/>
  <c r="HM132" i="11"/>
  <c r="DI133" i="11"/>
  <c r="BY133" i="11"/>
  <c r="AO133" i="11"/>
  <c r="GC133" i="11"/>
  <c r="ET133" i="11"/>
  <c r="HM133" i="11"/>
  <c r="DI134" i="11"/>
  <c r="BY134" i="11"/>
  <c r="AO134" i="11"/>
  <c r="GC134" i="11"/>
  <c r="ET134" i="11"/>
  <c r="HM134" i="11"/>
  <c r="DI135" i="11"/>
  <c r="BY135" i="11"/>
  <c r="AO135" i="11"/>
  <c r="GC135" i="11"/>
  <c r="ET135" i="11"/>
  <c r="HM135" i="11"/>
  <c r="DI136" i="11"/>
  <c r="BY136" i="11"/>
  <c r="AO136" i="11"/>
  <c r="GC136" i="11"/>
  <c r="ET136" i="11"/>
  <c r="HM136" i="11"/>
  <c r="DI137" i="11"/>
  <c r="BY137" i="11"/>
  <c r="AO137" i="11"/>
  <c r="GC137" i="11"/>
  <c r="ET137" i="11"/>
  <c r="HM137" i="11"/>
  <c r="DI138" i="11"/>
  <c r="BY138" i="11"/>
  <c r="AO138" i="11"/>
  <c r="GC138" i="11"/>
  <c r="ET138" i="11"/>
  <c r="HM138" i="11"/>
  <c r="DI139" i="11"/>
  <c r="BY139" i="11"/>
  <c r="AO139" i="11"/>
  <c r="GC139" i="11"/>
  <c r="ET139" i="11"/>
  <c r="HM139" i="11"/>
  <c r="DI140" i="11"/>
  <c r="BY140" i="11"/>
  <c r="AO140" i="11"/>
  <c r="GC140" i="11"/>
  <c r="ET140" i="11"/>
  <c r="HM140" i="11"/>
  <c r="DI141" i="11"/>
  <c r="BY141" i="11"/>
  <c r="AO141" i="11"/>
  <c r="GC141" i="11"/>
  <c r="ET141" i="11"/>
  <c r="HM141" i="11"/>
  <c r="DI142" i="11"/>
  <c r="BY142" i="11"/>
  <c r="AO142" i="11"/>
  <c r="GC142" i="11"/>
  <c r="ET142" i="11"/>
  <c r="HM142" i="11"/>
  <c r="DI143" i="11"/>
  <c r="BY143" i="11"/>
  <c r="AO143" i="11"/>
  <c r="GC143" i="11"/>
  <c r="ET143" i="11"/>
  <c r="HM143" i="11"/>
  <c r="DI144" i="11"/>
  <c r="BY144" i="11"/>
  <c r="AO144" i="11"/>
  <c r="GC144" i="11"/>
  <c r="ET144" i="11"/>
  <c r="HM144" i="11"/>
  <c r="DI145" i="11"/>
  <c r="BY145" i="11"/>
  <c r="AO145" i="11"/>
  <c r="GC145" i="11"/>
  <c r="ET145" i="11"/>
  <c r="HM145" i="11"/>
  <c r="DI146" i="11"/>
  <c r="BY146" i="11"/>
  <c r="AO146" i="11"/>
  <c r="GC146" i="11"/>
  <c r="ET146" i="11"/>
  <c r="HM146" i="11"/>
  <c r="DI147" i="11"/>
  <c r="BY147" i="11"/>
  <c r="AO147" i="11"/>
  <c r="GC147" i="11"/>
  <c r="ET147" i="11"/>
  <c r="HM147" i="11"/>
  <c r="DI148" i="11"/>
  <c r="BY148" i="11"/>
  <c r="AO148" i="11"/>
  <c r="GC148" i="11"/>
  <c r="ET148" i="11"/>
  <c r="HM148" i="11"/>
  <c r="DI149" i="11"/>
  <c r="BY149" i="11"/>
  <c r="AO149" i="11"/>
  <c r="GC149" i="11"/>
  <c r="ET149" i="11"/>
  <c r="HM149" i="11"/>
  <c r="DI150" i="11"/>
  <c r="BY150" i="11"/>
  <c r="AO150" i="11"/>
  <c r="GC150" i="11"/>
  <c r="ET150" i="11"/>
  <c r="HM150" i="11"/>
  <c r="DI151" i="11"/>
  <c r="BY151" i="11"/>
  <c r="AO151" i="11"/>
  <c r="GC151" i="11"/>
  <c r="ET151" i="11"/>
  <c r="HM151" i="11"/>
  <c r="DI152" i="11"/>
  <c r="BY152" i="11"/>
  <c r="AO152" i="11"/>
  <c r="GC152" i="11"/>
  <c r="ET152" i="11"/>
  <c r="HM152" i="11"/>
  <c r="DI153" i="11"/>
  <c r="BY153" i="11"/>
  <c r="AO153" i="11"/>
  <c r="GC153" i="11"/>
  <c r="ET153" i="11"/>
  <c r="HM153" i="11"/>
  <c r="DI154" i="11"/>
  <c r="BY154" i="11"/>
  <c r="AO154" i="11"/>
  <c r="GC154" i="11"/>
  <c r="ET154" i="11"/>
  <c r="HM154" i="11"/>
  <c r="DI155" i="11"/>
  <c r="BY155" i="11"/>
  <c r="AO155" i="11"/>
  <c r="GC155" i="11"/>
  <c r="ET155" i="11"/>
  <c r="HM155" i="11"/>
  <c r="DI156" i="11"/>
  <c r="BY156" i="11"/>
  <c r="AO156" i="11"/>
  <c r="GC156" i="11"/>
  <c r="ET156" i="11"/>
  <c r="HM156" i="11"/>
  <c r="DI157" i="11"/>
  <c r="BY157" i="11"/>
  <c r="AO157" i="11"/>
  <c r="GC157" i="11"/>
  <c r="ET157" i="11"/>
  <c r="HM157" i="11"/>
  <c r="DI158" i="11"/>
  <c r="BY158" i="11"/>
  <c r="AO158" i="11"/>
  <c r="GC158" i="11"/>
  <c r="ET158" i="11"/>
  <c r="HM158" i="11"/>
  <c r="DI159" i="11"/>
  <c r="BY159" i="11"/>
  <c r="AO159" i="11"/>
  <c r="GC159" i="11"/>
  <c r="ET159" i="11"/>
  <c r="HM159" i="11"/>
  <c r="DI160" i="11"/>
  <c r="BY160" i="11"/>
  <c r="AO160" i="11"/>
  <c r="GC160" i="11"/>
  <c r="ET160" i="11"/>
  <c r="HM160" i="11"/>
  <c r="DI161" i="11"/>
  <c r="BY161" i="11"/>
  <c r="AO161" i="11"/>
  <c r="GC161" i="11"/>
  <c r="ET161" i="11"/>
  <c r="HM161" i="11"/>
  <c r="DI162" i="11"/>
  <c r="BY162" i="11"/>
  <c r="AO162" i="11"/>
  <c r="GC162" i="11"/>
  <c r="ET162" i="11"/>
  <c r="HM162" i="11"/>
  <c r="DI163" i="11"/>
  <c r="BY163" i="11"/>
  <c r="AO163" i="11"/>
  <c r="GC163" i="11"/>
  <c r="ET163" i="11"/>
  <c r="HM163" i="11"/>
  <c r="DI164" i="11"/>
  <c r="BY164" i="11"/>
  <c r="AO164" i="11"/>
  <c r="GC164" i="11"/>
  <c r="ET164" i="11"/>
  <c r="HM164" i="11"/>
  <c r="DI165" i="11"/>
  <c r="BY165" i="11"/>
  <c r="AO165" i="11"/>
  <c r="GC165" i="11"/>
  <c r="ET165" i="11"/>
  <c r="HM165" i="11"/>
  <c r="DI166" i="11"/>
  <c r="BY166" i="11"/>
  <c r="AO166" i="11"/>
  <c r="GC166" i="11"/>
  <c r="ET166" i="11"/>
  <c r="HM166" i="11"/>
  <c r="DI167" i="11"/>
  <c r="BY167" i="11"/>
  <c r="AO167" i="11"/>
  <c r="GC167" i="11"/>
  <c r="ET167" i="11"/>
  <c r="HM167" i="11"/>
  <c r="DI168" i="11"/>
  <c r="BY168" i="11"/>
  <c r="AO168" i="11"/>
  <c r="GC168" i="11"/>
  <c r="ET168" i="11"/>
  <c r="HM168" i="11"/>
  <c r="DI169" i="11"/>
  <c r="BY169" i="11"/>
  <c r="AO169" i="11"/>
  <c r="GC169" i="11"/>
  <c r="ET169" i="11"/>
  <c r="HM169" i="11"/>
  <c r="DI170" i="11"/>
  <c r="BY170" i="11"/>
  <c r="AO170" i="11"/>
  <c r="GC170" i="11"/>
  <c r="ET170" i="11"/>
  <c r="HM170" i="11"/>
  <c r="DI171" i="11"/>
  <c r="BY171" i="11"/>
  <c r="AO171" i="11"/>
  <c r="GC171" i="11"/>
  <c r="ET171" i="11"/>
  <c r="HM171" i="11"/>
  <c r="DI172" i="11"/>
  <c r="BY172" i="11"/>
  <c r="AO172" i="11"/>
  <c r="GC172" i="11"/>
  <c r="ET172" i="11"/>
  <c r="HM172" i="11"/>
  <c r="DI173" i="11"/>
  <c r="BY173" i="11"/>
  <c r="AO173" i="11"/>
  <c r="GC173" i="11"/>
  <c r="ET173" i="11"/>
  <c r="HM173" i="11"/>
  <c r="DI174" i="11"/>
  <c r="BY174" i="11"/>
  <c r="AO174" i="11"/>
  <c r="GC174" i="11"/>
  <c r="ET174" i="11"/>
  <c r="HM174" i="11"/>
  <c r="DI175" i="11"/>
  <c r="BY175" i="11"/>
  <c r="AO175" i="11"/>
  <c r="GC175" i="11"/>
  <c r="ET175" i="11"/>
  <c r="HM175" i="11"/>
  <c r="DI176" i="11"/>
  <c r="BY176" i="11"/>
  <c r="AO176" i="11"/>
  <c r="GC176" i="11"/>
  <c r="ET176" i="11"/>
  <c r="HM176" i="11"/>
  <c r="DI177" i="11"/>
  <c r="BY177" i="11"/>
  <c r="AO177" i="11"/>
  <c r="GC177" i="11"/>
  <c r="ET177" i="11"/>
  <c r="HM177" i="11"/>
  <c r="DI178" i="11"/>
  <c r="BY178" i="11"/>
  <c r="AO178" i="11"/>
  <c r="GC178" i="11"/>
  <c r="ET178" i="11"/>
  <c r="HM178" i="11"/>
  <c r="DI179" i="11"/>
  <c r="BY179" i="11"/>
  <c r="AO179" i="11"/>
  <c r="GC179" i="11"/>
  <c r="ET179" i="11"/>
  <c r="HM179" i="11"/>
  <c r="DI180" i="11"/>
  <c r="BY180" i="11"/>
  <c r="AO180" i="11"/>
  <c r="GC180" i="11"/>
  <c r="ET180" i="11"/>
  <c r="HM180" i="11"/>
  <c r="DI181" i="11"/>
  <c r="BY181" i="11"/>
  <c r="AO181" i="11"/>
  <c r="GC181" i="11"/>
  <c r="ET181" i="11"/>
  <c r="HM181" i="11"/>
  <c r="DI182" i="11"/>
  <c r="BY182" i="11"/>
  <c r="AO182" i="11"/>
  <c r="GC182" i="11"/>
  <c r="ET182" i="11"/>
  <c r="HM182" i="11"/>
  <c r="DI183" i="11"/>
  <c r="BY183" i="11"/>
  <c r="AO183" i="11"/>
  <c r="GC183" i="11"/>
  <c r="ET183" i="11"/>
  <c r="HM183" i="11"/>
  <c r="DI184" i="11"/>
  <c r="BY184" i="11"/>
  <c r="AO184" i="11"/>
  <c r="GC184" i="11"/>
  <c r="ET184" i="11"/>
  <c r="HM184" i="11"/>
  <c r="DI185" i="11"/>
  <c r="BY185" i="11"/>
  <c r="AO185" i="11"/>
  <c r="GC185" i="11"/>
  <c r="ET185" i="11"/>
  <c r="HM185" i="11"/>
  <c r="DI186" i="11"/>
  <c r="BY186" i="11"/>
  <c r="AO186" i="11"/>
  <c r="GC186" i="11"/>
  <c r="ET186" i="11"/>
  <c r="HM186" i="11"/>
  <c r="DI187" i="11"/>
  <c r="BY187" i="11"/>
  <c r="AO187" i="11"/>
  <c r="GC187" i="11"/>
  <c r="ET187" i="11"/>
  <c r="HM187" i="11"/>
  <c r="DI188" i="11"/>
  <c r="BY188" i="11"/>
  <c r="AO188" i="11"/>
  <c r="GC188" i="11"/>
  <c r="ET188" i="11"/>
  <c r="HM188" i="11"/>
  <c r="DI189" i="11"/>
  <c r="BY189" i="11"/>
  <c r="AO189" i="11"/>
  <c r="GC189" i="11"/>
  <c r="ET189" i="11"/>
  <c r="HM189" i="11"/>
  <c r="DI190" i="11"/>
  <c r="BY190" i="11"/>
  <c r="AO190" i="11"/>
  <c r="GC190" i="11"/>
  <c r="ET190" i="11"/>
  <c r="HM190" i="11"/>
  <c r="DI191" i="11"/>
  <c r="BY191" i="11"/>
  <c r="AO191" i="11"/>
  <c r="GC191" i="11"/>
  <c r="ET191" i="11"/>
  <c r="HM191" i="11"/>
  <c r="DI192" i="11"/>
  <c r="BY192" i="11"/>
  <c r="AO192" i="11"/>
  <c r="GC192" i="11"/>
  <c r="ET192" i="11"/>
  <c r="HM192" i="11"/>
  <c r="DI193" i="11"/>
  <c r="BY193" i="11"/>
  <c r="AO193" i="11"/>
  <c r="GC193" i="11"/>
  <c r="ET193" i="11"/>
  <c r="HM193" i="11"/>
  <c r="DI194" i="11"/>
  <c r="BY194" i="11"/>
  <c r="AO194" i="11"/>
  <c r="GC194" i="11"/>
  <c r="ET194" i="11"/>
  <c r="HM194" i="11"/>
  <c r="DI195" i="11"/>
  <c r="BY195" i="11"/>
  <c r="AO195" i="11"/>
  <c r="GC195" i="11"/>
  <c r="ET195" i="11"/>
  <c r="HM195" i="11"/>
  <c r="DI196" i="11"/>
  <c r="BY196" i="11"/>
  <c r="AO196" i="11"/>
  <c r="GC196" i="11"/>
  <c r="ET196" i="11"/>
  <c r="HM196" i="11"/>
  <c r="DI197" i="11"/>
  <c r="BY197" i="11"/>
  <c r="AO197" i="11"/>
  <c r="GC197" i="11"/>
  <c r="ET197" i="11"/>
  <c r="HM197" i="11"/>
  <c r="DI198" i="11"/>
  <c r="BY198" i="11"/>
  <c r="AO198" i="11"/>
  <c r="GC198" i="11"/>
  <c r="ET198" i="11"/>
  <c r="HM198" i="11"/>
  <c r="DI199" i="11"/>
  <c r="BY199" i="11"/>
  <c r="AO199" i="11"/>
  <c r="GC199" i="11"/>
  <c r="ET199" i="11"/>
  <c r="HM199" i="11"/>
  <c r="DI200" i="11"/>
  <c r="BY200" i="11"/>
  <c r="AO200" i="11"/>
  <c r="GC200" i="11"/>
  <c r="ET200" i="11"/>
  <c r="HM200" i="11"/>
  <c r="DI201" i="11"/>
  <c r="BY201" i="11"/>
  <c r="AO201" i="11"/>
  <c r="GC201" i="11"/>
  <c r="ET201" i="11"/>
  <c r="HM201" i="11"/>
  <c r="DI202" i="11"/>
  <c r="BY202" i="11"/>
  <c r="AO202" i="11"/>
  <c r="GC202" i="11"/>
  <c r="ET202" i="11"/>
  <c r="HM202" i="11"/>
  <c r="DI203" i="11"/>
  <c r="BY203" i="11"/>
  <c r="AO203" i="11"/>
  <c r="GC203" i="11"/>
  <c r="ET203" i="11"/>
  <c r="HM203" i="11"/>
  <c r="DI204" i="11"/>
  <c r="BY204" i="11"/>
  <c r="AO204" i="11"/>
  <c r="GC204" i="11"/>
  <c r="ET204" i="11"/>
  <c r="HM204" i="11"/>
  <c r="DI205" i="11"/>
  <c r="BY205" i="11"/>
  <c r="AO205" i="11"/>
  <c r="GC205" i="11"/>
  <c r="ET205" i="11"/>
  <c r="HM205" i="11"/>
  <c r="DI206" i="11"/>
  <c r="BY206" i="11"/>
  <c r="AO206" i="11"/>
  <c r="GC206" i="11"/>
  <c r="ET206" i="11"/>
  <c r="HM206" i="11"/>
  <c r="DI207" i="11"/>
  <c r="BY207" i="11"/>
  <c r="AO207" i="11"/>
  <c r="GC207" i="11"/>
  <c r="ET207" i="11"/>
  <c r="HM207" i="11"/>
  <c r="DI208" i="11"/>
  <c r="BY208" i="11"/>
  <c r="AO208" i="11"/>
  <c r="GC208" i="11"/>
  <c r="ET208" i="11"/>
  <c r="HM208" i="11"/>
  <c r="DI209" i="11"/>
  <c r="BY209" i="11"/>
  <c r="AO209" i="11"/>
  <c r="GC209" i="11"/>
  <c r="ET209" i="11"/>
  <c r="HM209" i="11"/>
  <c r="DI210" i="11"/>
  <c r="BY210" i="11"/>
  <c r="AO210" i="11"/>
  <c r="GC210" i="11"/>
  <c r="ET210" i="11"/>
  <c r="HM210" i="11"/>
  <c r="DI211" i="11"/>
  <c r="BY211" i="11"/>
  <c r="AO211" i="11"/>
  <c r="GC211" i="11"/>
  <c r="ET211" i="11"/>
  <c r="HM211" i="11"/>
  <c r="DI212" i="11"/>
  <c r="BY212" i="11"/>
  <c r="AO212" i="11"/>
  <c r="GC212" i="11"/>
  <c r="ET212" i="11"/>
  <c r="HM212" i="11"/>
  <c r="DI213" i="11"/>
  <c r="BY213" i="11"/>
  <c r="AO213" i="11"/>
  <c r="GC213" i="11"/>
  <c r="ET213" i="11"/>
  <c r="HM213" i="11"/>
  <c r="DI214" i="11"/>
  <c r="BY214" i="11"/>
  <c r="AO214" i="11"/>
  <c r="GC214" i="11"/>
  <c r="ET214" i="11"/>
  <c r="HM214" i="11"/>
  <c r="DI215" i="11"/>
  <c r="BY215" i="11"/>
  <c r="AO215" i="11"/>
  <c r="GC215" i="11"/>
  <c r="ET215" i="11"/>
  <c r="HM215" i="11"/>
  <c r="DI216" i="11"/>
  <c r="BY216" i="11"/>
  <c r="AO216" i="11"/>
  <c r="GC216" i="11"/>
  <c r="ET216" i="11"/>
  <c r="HM216" i="11"/>
  <c r="DI217" i="11"/>
  <c r="BY217" i="11"/>
  <c r="AO217" i="11"/>
  <c r="GC217" i="11"/>
  <c r="ET217" i="11"/>
  <c r="HM217" i="11"/>
  <c r="DI218" i="11"/>
  <c r="BY218" i="11"/>
  <c r="AO218" i="11"/>
  <c r="GC218" i="11"/>
  <c r="ET218" i="11"/>
  <c r="HM218" i="11"/>
  <c r="DI219" i="11"/>
  <c r="BY219" i="11"/>
  <c r="AO219" i="11"/>
  <c r="GC219" i="11"/>
  <c r="ET219" i="11"/>
  <c r="HM219" i="11"/>
  <c r="DI220" i="11"/>
  <c r="BY220" i="11"/>
  <c r="AO220" i="11"/>
  <c r="GC220" i="11"/>
  <c r="ET220" i="11"/>
  <c r="HM220" i="11"/>
  <c r="DI221" i="11"/>
  <c r="BY221" i="11"/>
  <c r="AO221" i="11"/>
  <c r="GC221" i="11"/>
  <c r="ET221" i="11"/>
  <c r="HM221" i="11"/>
  <c r="DI222" i="11"/>
  <c r="BY222" i="11"/>
  <c r="AO222" i="11"/>
  <c r="GC222" i="11"/>
  <c r="ET222" i="11"/>
  <c r="HM222" i="11"/>
  <c r="DI223" i="11"/>
  <c r="BY223" i="11"/>
  <c r="AO223" i="11"/>
  <c r="GC223" i="11"/>
  <c r="ET223" i="11"/>
  <c r="HM223" i="11"/>
  <c r="DI224" i="11"/>
  <c r="BY224" i="11"/>
  <c r="AO224" i="11"/>
  <c r="GC224" i="11"/>
  <c r="ET224" i="11"/>
  <c r="HM224" i="11"/>
  <c r="DI225" i="11"/>
  <c r="BY225" i="11"/>
  <c r="AO225" i="11"/>
  <c r="GC225" i="11"/>
  <c r="ET225" i="11"/>
  <c r="HM225" i="11"/>
  <c r="DI226" i="11"/>
  <c r="BY226" i="11"/>
  <c r="AO226" i="11"/>
  <c r="GC226" i="11"/>
  <c r="ET226" i="11"/>
  <c r="HM226" i="11"/>
  <c r="DI227" i="11"/>
  <c r="BY227" i="11"/>
  <c r="AO227" i="11"/>
  <c r="GC227" i="11"/>
  <c r="ET227" i="11"/>
  <c r="HM227" i="11"/>
  <c r="DI228" i="11"/>
  <c r="BY228" i="11"/>
  <c r="AO228" i="11"/>
  <c r="GC228" i="11"/>
  <c r="ET228" i="11"/>
  <c r="HM228" i="11"/>
  <c r="DI229" i="11"/>
  <c r="BY229" i="11"/>
  <c r="AO229" i="11"/>
  <c r="GC229" i="11"/>
  <c r="ET229" i="11"/>
  <c r="HM229" i="11"/>
  <c r="DI230" i="11"/>
  <c r="BY230" i="11"/>
  <c r="AO230" i="11"/>
  <c r="GC230" i="11"/>
  <c r="ET230" i="11"/>
  <c r="HM230" i="11"/>
  <c r="DI231" i="11"/>
  <c r="BY231" i="11"/>
  <c r="AO231" i="11"/>
  <c r="GC231" i="11"/>
  <c r="ET231" i="11"/>
  <c r="HM231" i="11"/>
  <c r="DI232" i="11"/>
  <c r="BY232" i="11"/>
  <c r="AO232" i="11"/>
  <c r="GC232" i="11"/>
  <c r="ET232" i="11"/>
  <c r="HM232" i="11"/>
  <c r="DI233" i="11"/>
  <c r="BY233" i="11"/>
  <c r="AO233" i="11"/>
  <c r="GC233" i="11"/>
  <c r="ET233" i="11"/>
  <c r="HM233" i="11"/>
  <c r="DI234" i="11"/>
  <c r="BY234" i="11"/>
  <c r="AO234" i="11"/>
  <c r="GC234" i="11"/>
  <c r="ET234" i="11"/>
  <c r="HM234" i="11"/>
  <c r="DI235" i="11"/>
  <c r="BY235" i="11"/>
  <c r="AO235" i="11"/>
  <c r="GC235" i="11"/>
  <c r="ET235" i="11"/>
  <c r="HM235" i="11"/>
  <c r="DI236" i="11"/>
  <c r="BY236" i="11"/>
  <c r="AO236" i="11"/>
  <c r="GC236" i="11"/>
  <c r="ET236" i="11"/>
  <c r="HM236" i="11"/>
  <c r="DI237" i="11"/>
  <c r="BY237" i="11"/>
  <c r="AO237" i="11"/>
  <c r="GC237" i="11"/>
  <c r="ET237" i="11"/>
  <c r="HM237" i="11"/>
  <c r="DI238" i="11"/>
  <c r="BY238" i="11"/>
  <c r="AO238" i="11"/>
  <c r="GC238" i="11"/>
  <c r="ET238" i="11"/>
  <c r="HM238" i="11"/>
  <c r="DI239" i="11"/>
  <c r="BY239" i="11"/>
  <c r="AO239" i="11"/>
  <c r="GC239" i="11"/>
  <c r="ET239" i="11"/>
  <c r="HM239" i="11"/>
  <c r="DI240" i="11"/>
  <c r="BY240" i="11"/>
  <c r="AO240" i="11"/>
  <c r="GC240" i="11"/>
  <c r="ET240" i="11"/>
  <c r="HM240" i="11"/>
  <c r="DI241" i="11"/>
  <c r="BY241" i="11"/>
  <c r="AO241" i="11"/>
  <c r="GC241" i="11"/>
  <c r="ET241" i="11"/>
  <c r="HM241" i="11"/>
  <c r="DI242" i="11"/>
  <c r="BY242" i="11"/>
  <c r="AO242" i="11"/>
  <c r="GC242" i="11"/>
  <c r="ET242" i="11"/>
  <c r="HM242" i="11"/>
  <c r="DI243" i="11"/>
  <c r="BY243" i="11"/>
  <c r="AO243" i="11"/>
  <c r="GC243" i="11"/>
  <c r="ET243" i="11"/>
  <c r="HM243" i="11"/>
  <c r="DI244" i="11"/>
  <c r="BY244" i="11"/>
  <c r="AO244" i="11"/>
  <c r="GC244" i="11"/>
  <c r="ET244" i="11"/>
  <c r="HM244" i="11"/>
  <c r="DI245" i="11"/>
  <c r="BY245" i="11"/>
  <c r="AO245" i="11"/>
  <c r="GC245" i="11"/>
  <c r="ET245" i="11"/>
  <c r="HM245" i="11"/>
  <c r="DI246" i="11"/>
  <c r="BY246" i="11"/>
  <c r="AO246" i="11"/>
  <c r="GC246" i="11"/>
  <c r="ET246" i="11"/>
  <c r="HM246" i="11"/>
  <c r="DI247" i="11"/>
  <c r="BY247" i="11"/>
  <c r="AO247" i="11"/>
  <c r="GC247" i="11"/>
  <c r="ET247" i="11"/>
  <c r="HM247" i="11"/>
  <c r="DI248" i="11"/>
  <c r="BY248" i="11"/>
  <c r="AO248" i="11"/>
  <c r="GC248" i="11"/>
  <c r="ET248" i="11"/>
  <c r="HM248" i="11"/>
  <c r="DI249" i="11"/>
  <c r="BY249" i="11"/>
  <c r="AO249" i="11"/>
  <c r="GC249" i="11"/>
  <c r="ET249" i="11"/>
  <c r="HM249" i="11"/>
  <c r="DI250" i="11"/>
  <c r="BY250" i="11"/>
  <c r="AO250" i="11"/>
  <c r="GC250" i="11"/>
  <c r="ET250" i="11"/>
  <c r="HM250" i="11"/>
  <c r="DI251" i="11"/>
  <c r="BY251" i="11"/>
  <c r="AO251" i="11"/>
  <c r="GC251" i="11"/>
  <c r="ET251" i="11"/>
  <c r="HM251" i="11"/>
  <c r="DI252" i="11"/>
  <c r="BY252" i="11"/>
  <c r="AO252" i="11"/>
  <c r="GC252" i="11"/>
  <c r="ET252" i="11"/>
  <c r="HM252" i="11"/>
  <c r="DI253" i="11"/>
  <c r="BY253" i="11"/>
  <c r="AO253" i="11"/>
  <c r="GC253" i="11"/>
  <c r="ET253" i="11"/>
  <c r="HM253" i="11"/>
  <c r="DI254" i="11"/>
  <c r="BY254" i="11"/>
  <c r="AO254" i="11"/>
  <c r="GC254" i="11"/>
  <c r="ET254" i="11"/>
  <c r="HM254" i="11"/>
  <c r="DI255" i="11"/>
  <c r="BY255" i="11"/>
  <c r="AO255" i="11"/>
  <c r="GC255" i="11"/>
  <c r="ET255" i="11"/>
  <c r="HM255" i="11"/>
  <c r="DI256" i="11"/>
  <c r="BY256" i="11"/>
  <c r="AO256" i="11"/>
  <c r="GC256" i="11"/>
  <c r="ET256" i="11"/>
  <c r="HM256" i="11"/>
  <c r="DI257" i="11"/>
  <c r="BY257" i="11"/>
  <c r="AO257" i="11"/>
  <c r="GC257" i="11"/>
  <c r="ET257" i="11"/>
  <c r="HM257" i="11"/>
  <c r="DI258" i="11"/>
  <c r="BY258" i="11"/>
  <c r="AO258" i="11"/>
  <c r="GC258" i="11"/>
  <c r="ET258" i="11"/>
  <c r="HM258" i="11"/>
  <c r="DI259" i="11"/>
  <c r="BY259" i="11"/>
  <c r="AO259" i="11"/>
  <c r="GC259" i="11"/>
  <c r="ET259" i="11"/>
  <c r="HM259" i="11"/>
  <c r="DI260" i="11"/>
  <c r="BY260" i="11"/>
  <c r="AO260" i="11"/>
  <c r="GC260" i="11"/>
  <c r="ET260" i="11"/>
  <c r="HM260" i="11"/>
  <c r="DI261" i="11"/>
  <c r="BY261" i="11"/>
  <c r="AO261" i="11"/>
  <c r="GC261" i="11"/>
  <c r="ET261" i="11"/>
  <c r="HM261" i="11"/>
  <c r="DI262" i="11"/>
  <c r="BY262" i="11"/>
  <c r="AO262" i="11"/>
  <c r="GC262" i="11"/>
  <c r="ET262" i="11"/>
  <c r="HM262" i="11"/>
  <c r="DI263" i="11"/>
  <c r="BY263" i="11"/>
  <c r="AO263" i="11"/>
  <c r="GC263" i="11"/>
  <c r="ET263" i="11"/>
  <c r="HM263" i="11"/>
  <c r="DI264" i="11"/>
  <c r="BY264" i="11"/>
  <c r="AO264" i="11"/>
  <c r="GC264" i="11"/>
  <c r="ET264" i="11"/>
  <c r="HM264" i="11"/>
  <c r="DI265" i="11"/>
  <c r="BY265" i="11"/>
  <c r="AO265" i="11"/>
  <c r="GC265" i="11"/>
  <c r="ET265" i="11"/>
  <c r="HM265" i="11"/>
  <c r="DI266" i="11"/>
  <c r="BY266" i="11"/>
  <c r="AO266" i="11"/>
  <c r="GC266" i="11"/>
  <c r="ET266" i="11"/>
  <c r="HM266" i="11"/>
  <c r="DI267" i="11"/>
  <c r="BY267" i="11"/>
  <c r="AO267" i="11"/>
  <c r="GC267" i="11"/>
  <c r="ET267" i="11"/>
  <c r="HM267" i="11"/>
  <c r="DI268" i="11"/>
  <c r="BY268" i="11"/>
  <c r="AO268" i="11"/>
  <c r="GC268" i="11"/>
  <c r="ET268" i="11"/>
  <c r="HM268" i="11"/>
  <c r="DI269" i="11"/>
  <c r="BY269" i="11"/>
  <c r="AO269" i="11"/>
  <c r="GC269" i="11"/>
  <c r="ET269" i="11"/>
  <c r="HM269" i="11"/>
  <c r="DI270" i="11"/>
  <c r="BY270" i="11"/>
  <c r="AO270" i="11"/>
  <c r="GC270" i="11"/>
  <c r="ET270" i="11"/>
  <c r="HM270" i="11"/>
  <c r="DI271" i="11"/>
  <c r="BY271" i="11"/>
  <c r="AO271" i="11"/>
  <c r="GC271" i="11"/>
  <c r="ET271" i="11"/>
  <c r="HM271" i="11"/>
  <c r="DI272" i="11"/>
  <c r="BY272" i="11"/>
  <c r="AO272" i="11"/>
  <c r="GC272" i="11"/>
  <c r="ET272" i="11"/>
  <c r="HM272" i="11"/>
  <c r="DI273" i="11"/>
  <c r="BY273" i="11"/>
  <c r="AO273" i="11"/>
  <c r="GC273" i="11"/>
  <c r="ET273" i="11"/>
  <c r="HM273" i="11"/>
  <c r="DI274" i="11"/>
  <c r="BY274" i="11"/>
  <c r="AO274" i="11"/>
  <c r="GC274" i="11"/>
  <c r="ET274" i="11"/>
  <c r="HM274" i="11"/>
  <c r="DI275" i="11"/>
  <c r="BY275" i="11"/>
  <c r="AO275" i="11"/>
  <c r="GC275" i="11"/>
  <c r="ET275" i="11"/>
  <c r="HM275" i="11"/>
  <c r="DI276" i="11"/>
  <c r="BY276" i="11"/>
  <c r="AO276" i="11"/>
  <c r="GC276" i="11"/>
  <c r="ET276" i="11"/>
  <c r="HM276" i="11"/>
  <c r="DI277" i="11"/>
  <c r="BY277" i="11"/>
  <c r="AO277" i="11"/>
  <c r="GC277" i="11"/>
  <c r="ET277" i="11"/>
  <c r="HM277" i="11"/>
  <c r="DI278" i="11"/>
  <c r="BY278" i="11"/>
  <c r="AO278" i="11"/>
  <c r="GC278" i="11"/>
  <c r="ET278" i="11"/>
  <c r="HM278" i="11"/>
  <c r="DI279" i="11"/>
  <c r="BY279" i="11"/>
  <c r="AO279" i="11"/>
  <c r="GC279" i="11"/>
  <c r="ET279" i="11"/>
  <c r="HM279" i="11"/>
  <c r="DI280" i="11"/>
  <c r="BY280" i="11"/>
  <c r="AO280" i="11"/>
  <c r="GC280" i="11"/>
  <c r="ET280" i="11"/>
  <c r="HM280" i="11"/>
  <c r="DI281" i="11"/>
  <c r="BY281" i="11"/>
  <c r="AO281" i="11"/>
  <c r="GC281" i="11"/>
  <c r="ET281" i="11"/>
  <c r="HM281" i="11"/>
  <c r="DI282" i="11"/>
  <c r="BY282" i="11"/>
  <c r="AO282" i="11"/>
  <c r="GC282" i="11"/>
  <c r="ET282" i="11"/>
  <c r="HM282" i="11"/>
  <c r="DI283" i="11"/>
  <c r="BY283" i="11"/>
  <c r="AO283" i="11"/>
  <c r="GC283" i="11"/>
  <c r="ET283" i="11"/>
  <c r="HM283" i="11"/>
  <c r="DI284" i="11"/>
  <c r="BY284" i="11"/>
  <c r="AO284" i="11"/>
  <c r="GC284" i="11"/>
  <c r="ET284" i="11"/>
  <c r="HM284" i="11"/>
  <c r="DI285" i="11"/>
  <c r="BY285" i="11"/>
  <c r="AO285" i="11"/>
  <c r="GC285" i="11"/>
  <c r="ET285" i="11"/>
  <c r="HM285" i="11"/>
  <c r="DI286" i="11"/>
  <c r="BY286" i="11"/>
  <c r="AO286" i="11"/>
  <c r="GC286" i="11"/>
  <c r="ET286" i="11"/>
  <c r="HM286" i="11"/>
  <c r="DI287" i="11"/>
  <c r="BY287" i="11"/>
  <c r="AO287" i="11"/>
  <c r="GC287" i="11"/>
  <c r="ET287" i="11"/>
  <c r="HM287" i="11"/>
  <c r="DI288" i="11"/>
  <c r="BY288" i="11"/>
  <c r="AO288" i="11"/>
  <c r="GC288" i="11"/>
  <c r="ET288" i="11"/>
  <c r="HM288" i="11"/>
  <c r="DI289" i="11"/>
  <c r="BY289" i="11"/>
  <c r="AO289" i="11"/>
  <c r="GC289" i="11"/>
  <c r="ET289" i="11"/>
  <c r="HM289" i="11"/>
  <c r="DI290" i="11"/>
  <c r="BY290" i="11"/>
  <c r="AO290" i="11"/>
  <c r="GC290" i="11"/>
  <c r="ET290" i="11"/>
  <c r="HM290" i="11"/>
  <c r="DI291" i="11"/>
  <c r="BY291" i="11"/>
  <c r="AO291" i="11"/>
  <c r="GC291" i="11"/>
  <c r="ET291" i="11"/>
  <c r="HM291" i="11"/>
  <c r="DI292" i="11"/>
  <c r="BY292" i="11"/>
  <c r="AO292" i="11"/>
  <c r="GC292" i="11"/>
  <c r="ET292" i="11"/>
  <c r="HM292" i="11"/>
  <c r="DI293" i="11"/>
  <c r="BY293" i="11"/>
  <c r="AO293" i="11"/>
  <c r="GC293" i="11"/>
  <c r="ET293" i="11"/>
  <c r="HM293" i="11"/>
  <c r="DI294" i="11"/>
  <c r="BY294" i="11"/>
  <c r="AO294" i="11"/>
  <c r="GC294" i="11"/>
  <c r="ET294" i="11"/>
  <c r="HM294" i="11"/>
  <c r="DI295" i="11"/>
  <c r="BY295" i="11"/>
  <c r="AO295" i="11"/>
  <c r="GC295" i="11"/>
  <c r="ET295" i="11"/>
  <c r="HM295" i="11"/>
  <c r="DI296" i="11"/>
  <c r="BY296" i="11"/>
  <c r="AO296" i="11"/>
  <c r="GC296" i="11"/>
  <c r="ET296" i="11"/>
  <c r="HM296" i="11"/>
  <c r="DI297" i="11"/>
  <c r="BY297" i="11"/>
  <c r="AO297" i="11"/>
  <c r="GC297" i="11"/>
  <c r="ET297" i="11"/>
  <c r="HM297" i="11"/>
  <c r="DI298" i="11"/>
  <c r="BY298" i="11"/>
  <c r="AO298" i="11"/>
  <c r="GC298" i="11"/>
  <c r="ET298" i="11"/>
  <c r="HM298" i="11"/>
  <c r="DI299" i="11"/>
  <c r="BY299" i="11"/>
  <c r="AO299" i="11"/>
  <c r="GC299" i="11"/>
  <c r="ET299" i="11"/>
  <c r="HM299" i="11"/>
  <c r="DI300" i="11"/>
  <c r="BY300" i="11"/>
  <c r="AO300" i="11"/>
  <c r="GC300" i="11"/>
  <c r="ET300" i="11"/>
  <c r="HM300" i="11"/>
  <c r="DI301" i="11"/>
  <c r="BY301" i="11"/>
  <c r="AO301" i="11"/>
  <c r="GC301" i="11"/>
  <c r="ET301" i="11"/>
  <c r="HM301" i="11"/>
  <c r="DI302" i="11"/>
  <c r="BY302" i="11"/>
  <c r="AO302" i="11"/>
  <c r="GC302" i="11"/>
  <c r="ET302" i="11"/>
  <c r="HM302" i="11"/>
  <c r="DI303" i="11"/>
  <c r="BY303" i="11"/>
  <c r="AO303" i="11"/>
  <c r="GC303" i="11"/>
  <c r="ET303" i="11"/>
  <c r="HM303" i="11"/>
  <c r="DI304" i="11"/>
  <c r="BY304" i="11"/>
  <c r="AO304" i="11"/>
  <c r="GC304" i="11"/>
  <c r="ET304" i="11"/>
  <c r="HM304" i="11"/>
  <c r="DI305" i="11"/>
  <c r="BY305" i="11"/>
  <c r="AO305" i="11"/>
  <c r="GC305" i="11"/>
  <c r="ET305" i="11"/>
  <c r="HM305" i="11"/>
  <c r="DI306" i="11"/>
  <c r="BY306" i="11"/>
  <c r="AO306" i="11"/>
  <c r="GC306" i="11"/>
  <c r="ET306" i="11"/>
  <c r="HM306" i="11"/>
  <c r="DI307" i="11"/>
  <c r="BY307" i="11"/>
  <c r="AO307" i="11"/>
  <c r="GC307" i="11"/>
  <c r="ET307" i="11"/>
  <c r="HM307" i="11"/>
  <c r="DI308" i="11"/>
  <c r="BY308" i="11"/>
  <c r="AO308" i="11"/>
  <c r="GC308" i="11"/>
  <c r="ET308" i="11"/>
  <c r="HM308" i="11"/>
  <c r="DI309" i="11"/>
  <c r="BY309" i="11"/>
  <c r="AO309" i="11"/>
  <c r="GC309" i="11"/>
  <c r="ET309" i="11"/>
  <c r="HM309" i="11"/>
  <c r="DI310" i="11"/>
  <c r="BY310" i="11"/>
  <c r="AO310" i="11"/>
  <c r="GC310" i="11"/>
  <c r="ET310" i="11"/>
  <c r="HM310" i="11"/>
  <c r="DI311" i="11"/>
  <c r="BY311" i="11"/>
  <c r="AO311" i="11"/>
  <c r="GC311" i="11"/>
  <c r="ET311" i="11"/>
  <c r="HM311" i="11"/>
  <c r="DI312" i="11"/>
  <c r="BY312" i="11"/>
  <c r="AO312" i="11"/>
  <c r="GC312" i="11"/>
  <c r="ET312" i="11"/>
  <c r="HM312" i="11"/>
  <c r="DI313" i="11"/>
  <c r="BY313" i="11"/>
  <c r="AO313" i="11"/>
  <c r="GC313" i="11"/>
  <c r="ET313" i="11"/>
  <c r="HM313" i="11"/>
  <c r="DI314" i="11"/>
  <c r="BY314" i="11"/>
  <c r="AO314" i="11"/>
  <c r="GC314" i="11"/>
  <c r="ET314" i="11"/>
  <c r="HM314" i="11"/>
  <c r="DI315" i="11"/>
  <c r="BY315" i="11"/>
  <c r="AO315" i="11"/>
  <c r="GC315" i="11"/>
  <c r="ET315" i="11"/>
  <c r="HM315" i="11"/>
  <c r="DI316" i="11"/>
  <c r="BY316" i="11"/>
  <c r="AO316" i="11"/>
  <c r="GC316" i="11"/>
  <c r="ET316" i="11"/>
  <c r="HM316" i="11"/>
  <c r="DI317" i="11"/>
  <c r="BY317" i="11"/>
  <c r="AO317" i="11"/>
  <c r="GC317" i="11"/>
  <c r="ET317" i="11"/>
  <c r="HM317" i="11"/>
  <c r="DI318" i="11"/>
  <c r="BY318" i="11"/>
  <c r="AO318" i="11"/>
  <c r="GC318" i="11"/>
  <c r="ET318" i="11"/>
  <c r="HM318" i="11"/>
  <c r="DI319" i="11"/>
  <c r="BY319" i="11"/>
  <c r="AO319" i="11"/>
  <c r="GC319" i="11"/>
  <c r="ET319" i="11"/>
  <c r="HM319" i="11"/>
  <c r="DI320" i="11"/>
  <c r="BY320" i="11"/>
  <c r="AO320" i="11"/>
  <c r="GC320" i="11"/>
  <c r="ET320" i="11"/>
  <c r="HM320" i="11"/>
  <c r="DI321" i="11"/>
  <c r="BY321" i="11"/>
  <c r="AO321" i="11"/>
  <c r="GC321" i="11"/>
  <c r="ET321" i="11"/>
  <c r="HM321" i="11"/>
  <c r="DI322" i="11"/>
  <c r="BY322" i="11"/>
  <c r="AO322" i="11"/>
  <c r="GC322" i="11"/>
  <c r="ET322" i="11"/>
  <c r="HM322" i="11"/>
  <c r="DI323" i="11"/>
  <c r="BY323" i="11"/>
  <c r="AO323" i="11"/>
  <c r="GC323" i="11"/>
  <c r="ET323" i="11"/>
  <c r="HM323" i="11"/>
  <c r="DI324" i="11"/>
  <c r="BY324" i="11"/>
  <c r="AO324" i="11"/>
  <c r="GC324" i="11"/>
  <c r="ET324" i="11"/>
  <c r="HM324" i="11"/>
  <c r="DI325" i="11"/>
  <c r="BY325" i="11"/>
  <c r="AO325" i="11"/>
  <c r="GC325" i="11"/>
  <c r="ET325" i="11"/>
  <c r="HM325" i="11"/>
  <c r="DI326" i="11"/>
  <c r="BY326" i="11"/>
  <c r="AO326" i="11"/>
  <c r="GC326" i="11"/>
  <c r="ET326" i="11"/>
  <c r="HM326" i="11"/>
  <c r="DI327" i="11"/>
  <c r="BY327" i="11"/>
  <c r="AO327" i="11"/>
  <c r="GC327" i="11"/>
  <c r="ET327" i="11"/>
  <c r="HM327" i="11"/>
  <c r="DI328" i="11"/>
  <c r="BY328" i="11"/>
  <c r="AO328" i="11"/>
  <c r="GC328" i="11"/>
  <c r="ET328" i="11"/>
  <c r="HM328" i="11"/>
  <c r="DI329" i="11"/>
  <c r="BY329" i="11"/>
  <c r="AO329" i="11"/>
  <c r="GC329" i="11"/>
  <c r="ET329" i="11"/>
  <c r="HM329" i="11"/>
  <c r="DI330" i="11"/>
  <c r="BY330" i="11"/>
  <c r="AO330" i="11"/>
  <c r="GC330" i="11"/>
  <c r="ET330" i="11"/>
  <c r="HM330" i="11"/>
  <c r="DI331" i="11"/>
  <c r="BY331" i="11"/>
  <c r="AO331" i="11"/>
  <c r="GC331" i="11"/>
  <c r="ET331" i="11"/>
  <c r="HM331" i="11"/>
  <c r="GD331" i="11" l="1"/>
  <c r="EU331" i="11"/>
  <c r="HN331" i="11"/>
  <c r="DJ331" i="11"/>
  <c r="BZ331" i="11"/>
  <c r="AP331" i="11"/>
  <c r="GD330" i="11"/>
  <c r="EU330" i="11"/>
  <c r="HN330" i="11"/>
  <c r="DJ330" i="11"/>
  <c r="BZ330" i="11"/>
  <c r="AP330" i="11"/>
  <c r="GD329" i="11"/>
  <c r="EU329" i="11"/>
  <c r="HN329" i="11"/>
  <c r="DJ329" i="11"/>
  <c r="BZ329" i="11"/>
  <c r="AP329" i="11"/>
  <c r="GD328" i="11"/>
  <c r="EU328" i="11"/>
  <c r="HN328" i="11"/>
  <c r="DJ328" i="11"/>
  <c r="BZ328" i="11"/>
  <c r="AP328" i="11"/>
  <c r="GD327" i="11"/>
  <c r="EU327" i="11"/>
  <c r="HN327" i="11"/>
  <c r="DJ327" i="11"/>
  <c r="BZ327" i="11"/>
  <c r="AP327" i="11"/>
  <c r="GD326" i="11"/>
  <c r="EU326" i="11"/>
  <c r="HN326" i="11"/>
  <c r="DJ326" i="11"/>
  <c r="BZ326" i="11"/>
  <c r="AP326" i="11"/>
  <c r="GD325" i="11"/>
  <c r="EU325" i="11"/>
  <c r="HN325" i="11"/>
  <c r="DJ325" i="11"/>
  <c r="BZ325" i="11"/>
  <c r="AP325" i="11"/>
  <c r="GD324" i="11"/>
  <c r="EU324" i="11"/>
  <c r="HN324" i="11"/>
  <c r="DJ324" i="11"/>
  <c r="BZ324" i="11"/>
  <c r="AP324" i="11"/>
  <c r="GD323" i="11"/>
  <c r="EU323" i="11"/>
  <c r="HN323" i="11"/>
  <c r="DJ323" i="11"/>
  <c r="BZ323" i="11"/>
  <c r="AP323" i="11"/>
  <c r="GD322" i="11"/>
  <c r="EU322" i="11"/>
  <c r="HN322" i="11"/>
  <c r="DJ322" i="11"/>
  <c r="BZ322" i="11"/>
  <c r="AP322" i="11"/>
  <c r="GD321" i="11"/>
  <c r="EU321" i="11"/>
  <c r="HN321" i="11"/>
  <c r="DJ321" i="11"/>
  <c r="BZ321" i="11"/>
  <c r="AP321" i="11"/>
  <c r="GD320" i="11"/>
  <c r="EU320" i="11"/>
  <c r="HN320" i="11"/>
  <c r="DJ320" i="11"/>
  <c r="BZ320" i="11"/>
  <c r="AP320" i="11"/>
  <c r="GD319" i="11"/>
  <c r="EU319" i="11"/>
  <c r="HN319" i="11"/>
  <c r="DJ319" i="11"/>
  <c r="BZ319" i="11"/>
  <c r="AP319" i="11"/>
  <c r="GD318" i="11"/>
  <c r="EU318" i="11"/>
  <c r="HN318" i="11"/>
  <c r="DJ318" i="11"/>
  <c r="BZ318" i="11"/>
  <c r="AP318" i="11"/>
  <c r="GD317" i="11"/>
  <c r="EU317" i="11"/>
  <c r="HN317" i="11"/>
  <c r="DJ317" i="11"/>
  <c r="BZ317" i="11"/>
  <c r="AP317" i="11"/>
  <c r="GD316" i="11"/>
  <c r="EU316" i="11"/>
  <c r="HN316" i="11"/>
  <c r="DJ316" i="11"/>
  <c r="BZ316" i="11"/>
  <c r="AP316" i="11"/>
  <c r="GD315" i="11"/>
  <c r="EU315" i="11"/>
  <c r="HN315" i="11"/>
  <c r="DJ315" i="11"/>
  <c r="BZ315" i="11"/>
  <c r="AP315" i="11"/>
  <c r="GD314" i="11"/>
  <c r="EU314" i="11"/>
  <c r="HN314" i="11"/>
  <c r="DJ314" i="11"/>
  <c r="BZ314" i="11"/>
  <c r="AP314" i="11"/>
  <c r="GD313" i="11"/>
  <c r="EU313" i="11"/>
  <c r="HN313" i="11"/>
  <c r="DJ313" i="11"/>
  <c r="BZ313" i="11"/>
  <c r="AP313" i="11"/>
  <c r="GD312" i="11"/>
  <c r="EU312" i="11"/>
  <c r="HN312" i="11"/>
  <c r="DJ312" i="11"/>
  <c r="BZ312" i="11"/>
  <c r="AP312" i="11"/>
  <c r="GD311" i="11"/>
  <c r="EU311" i="11"/>
  <c r="HN311" i="11"/>
  <c r="DJ311" i="11"/>
  <c r="BZ311" i="11"/>
  <c r="AP311" i="11"/>
  <c r="GD310" i="11"/>
  <c r="EU310" i="11"/>
  <c r="HN310" i="11"/>
  <c r="DJ310" i="11"/>
  <c r="BZ310" i="11"/>
  <c r="AP310" i="11"/>
  <c r="GD309" i="11"/>
  <c r="EU309" i="11"/>
  <c r="HN309" i="11"/>
  <c r="DJ309" i="11"/>
  <c r="BZ309" i="11"/>
  <c r="AP309" i="11"/>
  <c r="GD308" i="11"/>
  <c r="EU308" i="11"/>
  <c r="HN308" i="11"/>
  <c r="DJ308" i="11"/>
  <c r="BZ308" i="11"/>
  <c r="AP308" i="11"/>
  <c r="GD307" i="11"/>
  <c r="EU307" i="11"/>
  <c r="HN307" i="11"/>
  <c r="DJ307" i="11"/>
  <c r="BZ307" i="11"/>
  <c r="AP307" i="11"/>
  <c r="GD306" i="11"/>
  <c r="EU306" i="11"/>
  <c r="HN306" i="11"/>
  <c r="DJ306" i="11"/>
  <c r="BZ306" i="11"/>
  <c r="AP306" i="11"/>
  <c r="GD305" i="11"/>
  <c r="EU305" i="11"/>
  <c r="HN305" i="11"/>
  <c r="DJ305" i="11"/>
  <c r="BZ305" i="11"/>
  <c r="AP305" i="11"/>
  <c r="GD304" i="11"/>
  <c r="EU304" i="11"/>
  <c r="HN304" i="11"/>
  <c r="DJ304" i="11"/>
  <c r="BZ304" i="11"/>
  <c r="AP304" i="11"/>
  <c r="GD303" i="11"/>
  <c r="EU303" i="11"/>
  <c r="HN303" i="11"/>
  <c r="DJ303" i="11"/>
  <c r="BZ303" i="11"/>
  <c r="AP303" i="11"/>
  <c r="GD302" i="11"/>
  <c r="EU302" i="11"/>
  <c r="HN302" i="11"/>
  <c r="DJ302" i="11"/>
  <c r="BZ302" i="11"/>
  <c r="AP302" i="11"/>
  <c r="GD301" i="11"/>
  <c r="EU301" i="11"/>
  <c r="HN301" i="11"/>
  <c r="DJ301" i="11"/>
  <c r="BZ301" i="11"/>
  <c r="AP301" i="11"/>
  <c r="GD300" i="11"/>
  <c r="EU300" i="11"/>
  <c r="HN300" i="11"/>
  <c r="DJ300" i="11"/>
  <c r="BZ300" i="11"/>
  <c r="AP300" i="11"/>
  <c r="GD299" i="11"/>
  <c r="EU299" i="11"/>
  <c r="HN299" i="11"/>
  <c r="DJ299" i="11"/>
  <c r="BZ299" i="11"/>
  <c r="AP299" i="11"/>
  <c r="GD298" i="11"/>
  <c r="EU298" i="11"/>
  <c r="HN298" i="11"/>
  <c r="DJ298" i="11"/>
  <c r="BZ298" i="11"/>
  <c r="AP298" i="11"/>
  <c r="GD297" i="11"/>
  <c r="EU297" i="11"/>
  <c r="HN297" i="11"/>
  <c r="DJ297" i="11"/>
  <c r="BZ297" i="11"/>
  <c r="AP297" i="11"/>
  <c r="GD296" i="11"/>
  <c r="EU296" i="11"/>
  <c r="HN296" i="11"/>
  <c r="DJ296" i="11"/>
  <c r="BZ296" i="11"/>
  <c r="AP296" i="11"/>
  <c r="GD295" i="11"/>
  <c r="EU295" i="11"/>
  <c r="HN295" i="11"/>
  <c r="DJ295" i="11"/>
  <c r="BZ295" i="11"/>
  <c r="AP295" i="11"/>
  <c r="GD294" i="11"/>
  <c r="EU294" i="11"/>
  <c r="HN294" i="11"/>
  <c r="DJ294" i="11"/>
  <c r="BZ294" i="11"/>
  <c r="AP294" i="11"/>
  <c r="GD293" i="11"/>
  <c r="EU293" i="11"/>
  <c r="HN293" i="11"/>
  <c r="DJ293" i="11"/>
  <c r="BZ293" i="11"/>
  <c r="AP293" i="11"/>
  <c r="GD292" i="11"/>
  <c r="EU292" i="11"/>
  <c r="HN292" i="11"/>
  <c r="DJ292" i="11"/>
  <c r="BZ292" i="11"/>
  <c r="AP292" i="11"/>
  <c r="GD291" i="11"/>
  <c r="EU291" i="11"/>
  <c r="HN291" i="11"/>
  <c r="DJ291" i="11"/>
  <c r="BZ291" i="11"/>
  <c r="AP291" i="11"/>
  <c r="GD290" i="11"/>
  <c r="EU290" i="11"/>
  <c r="HN290" i="11"/>
  <c r="DJ290" i="11"/>
  <c r="BZ290" i="11"/>
  <c r="AP290" i="11"/>
  <c r="GD289" i="11"/>
  <c r="EU289" i="11"/>
  <c r="HN289" i="11"/>
  <c r="DJ289" i="11"/>
  <c r="BZ289" i="11"/>
  <c r="AP289" i="11"/>
  <c r="GD288" i="11"/>
  <c r="EU288" i="11"/>
  <c r="HN288" i="11"/>
  <c r="DJ288" i="11"/>
  <c r="BZ288" i="11"/>
  <c r="AP288" i="11"/>
  <c r="GD287" i="11"/>
  <c r="EU287" i="11"/>
  <c r="HN287" i="11"/>
  <c r="DJ287" i="11"/>
  <c r="BZ287" i="11"/>
  <c r="AP287" i="11"/>
  <c r="GD286" i="11"/>
  <c r="EU286" i="11"/>
  <c r="HN286" i="11"/>
  <c r="DJ286" i="11"/>
  <c r="BZ286" i="11"/>
  <c r="AP286" i="11"/>
  <c r="GD285" i="11"/>
  <c r="EU285" i="11"/>
  <c r="HN285" i="11"/>
  <c r="DJ285" i="11"/>
  <c r="BZ285" i="11"/>
  <c r="AP285" i="11"/>
  <c r="GD284" i="11"/>
  <c r="EU284" i="11"/>
  <c r="HN284" i="11"/>
  <c r="DJ284" i="11"/>
  <c r="BZ284" i="11"/>
  <c r="AP284" i="11"/>
  <c r="GD283" i="11"/>
  <c r="EU283" i="11"/>
  <c r="HN283" i="11"/>
  <c r="DJ283" i="11"/>
  <c r="BZ283" i="11"/>
  <c r="AP283" i="11"/>
  <c r="GD282" i="11"/>
  <c r="EU282" i="11"/>
  <c r="HN282" i="11"/>
  <c r="DJ282" i="11"/>
  <c r="BZ282" i="11"/>
  <c r="AP282" i="11"/>
  <c r="GD281" i="11"/>
  <c r="EU281" i="11"/>
  <c r="HN281" i="11"/>
  <c r="DJ281" i="11"/>
  <c r="BZ281" i="11"/>
  <c r="AP281" i="11"/>
  <c r="GD280" i="11"/>
  <c r="EU280" i="11"/>
  <c r="HN280" i="11"/>
  <c r="DJ280" i="11"/>
  <c r="BZ280" i="11"/>
  <c r="AP280" i="11"/>
  <c r="GD279" i="11"/>
  <c r="EU279" i="11"/>
  <c r="HN279" i="11"/>
  <c r="DJ279" i="11"/>
  <c r="BZ279" i="11"/>
  <c r="AP279" i="11"/>
  <c r="GD278" i="11"/>
  <c r="EU278" i="11"/>
  <c r="HN278" i="11"/>
  <c r="DJ278" i="11"/>
  <c r="BZ278" i="11"/>
  <c r="AP278" i="11"/>
  <c r="GD277" i="11"/>
  <c r="EU277" i="11"/>
  <c r="HN277" i="11"/>
  <c r="DJ277" i="11"/>
  <c r="BZ277" i="11"/>
  <c r="AP277" i="11"/>
  <c r="GD276" i="11"/>
  <c r="EU276" i="11"/>
  <c r="HN276" i="11"/>
  <c r="DJ276" i="11"/>
  <c r="BZ276" i="11"/>
  <c r="AP276" i="11"/>
  <c r="GD275" i="11"/>
  <c r="EU275" i="11"/>
  <c r="HN275" i="11"/>
  <c r="DJ275" i="11"/>
  <c r="BZ275" i="11"/>
  <c r="AP275" i="11"/>
  <c r="GD274" i="11"/>
  <c r="EU274" i="11"/>
  <c r="HN274" i="11"/>
  <c r="DJ274" i="11"/>
  <c r="BZ274" i="11"/>
  <c r="AP274" i="11"/>
  <c r="GD273" i="11"/>
  <c r="EU273" i="11"/>
  <c r="HN273" i="11"/>
  <c r="DJ273" i="11"/>
  <c r="BZ273" i="11"/>
  <c r="AP273" i="11"/>
  <c r="GD272" i="11"/>
  <c r="EU272" i="11"/>
  <c r="HN272" i="11"/>
  <c r="DJ272" i="11"/>
  <c r="BZ272" i="11"/>
  <c r="AP272" i="11"/>
  <c r="GD271" i="11"/>
  <c r="EU271" i="11"/>
  <c r="HN271" i="11"/>
  <c r="DJ271" i="11"/>
  <c r="BZ271" i="11"/>
  <c r="AP271" i="11"/>
  <c r="GD270" i="11"/>
  <c r="EU270" i="11"/>
  <c r="HN270" i="11"/>
  <c r="DJ270" i="11"/>
  <c r="BZ270" i="11"/>
  <c r="AP270" i="11"/>
  <c r="GD269" i="11"/>
  <c r="EU269" i="11"/>
  <c r="HN269" i="11"/>
  <c r="DJ269" i="11"/>
  <c r="BZ269" i="11"/>
  <c r="AP269" i="11"/>
  <c r="GD268" i="11"/>
  <c r="EU268" i="11"/>
  <c r="HN268" i="11"/>
  <c r="DJ268" i="11"/>
  <c r="BZ268" i="11"/>
  <c r="AP268" i="11"/>
  <c r="GD267" i="11"/>
  <c r="EU267" i="11"/>
  <c r="HN267" i="11"/>
  <c r="DJ267" i="11"/>
  <c r="BZ267" i="11"/>
  <c r="AP267" i="11"/>
  <c r="GD266" i="11"/>
  <c r="EU266" i="11"/>
  <c r="HN266" i="11"/>
  <c r="DJ266" i="11"/>
  <c r="BZ266" i="11"/>
  <c r="AP266" i="11"/>
  <c r="GD265" i="11"/>
  <c r="EU265" i="11"/>
  <c r="HN265" i="11"/>
  <c r="DJ265" i="11"/>
  <c r="BZ265" i="11"/>
  <c r="AP265" i="11"/>
  <c r="GD264" i="11"/>
  <c r="EU264" i="11"/>
  <c r="HN264" i="11"/>
  <c r="DJ264" i="11"/>
  <c r="BZ264" i="11"/>
  <c r="AP264" i="11"/>
  <c r="GD263" i="11"/>
  <c r="EU263" i="11"/>
  <c r="HN263" i="11"/>
  <c r="DJ263" i="11"/>
  <c r="BZ263" i="11"/>
  <c r="AP263" i="11"/>
  <c r="GD262" i="11"/>
  <c r="EU262" i="11"/>
  <c r="HN262" i="11"/>
  <c r="DJ262" i="11"/>
  <c r="BZ262" i="11"/>
  <c r="AP262" i="11"/>
  <c r="GD261" i="11"/>
  <c r="EU261" i="11"/>
  <c r="HN261" i="11"/>
  <c r="DJ261" i="11"/>
  <c r="BZ261" i="11"/>
  <c r="AP261" i="11"/>
  <c r="GD260" i="11"/>
  <c r="EU260" i="11"/>
  <c r="HN260" i="11"/>
  <c r="DJ260" i="11"/>
  <c r="BZ260" i="11"/>
  <c r="AP260" i="11"/>
  <c r="GD259" i="11"/>
  <c r="EU259" i="11"/>
  <c r="HN259" i="11"/>
  <c r="DJ259" i="11"/>
  <c r="BZ259" i="11"/>
  <c r="AP259" i="11"/>
  <c r="GD258" i="11"/>
  <c r="EU258" i="11"/>
  <c r="HN258" i="11"/>
  <c r="DJ258" i="11"/>
  <c r="BZ258" i="11"/>
  <c r="AP258" i="11"/>
  <c r="GD257" i="11"/>
  <c r="EU257" i="11"/>
  <c r="HN257" i="11"/>
  <c r="DJ257" i="11"/>
  <c r="BZ257" i="11"/>
  <c r="AP257" i="11"/>
  <c r="GD256" i="11"/>
  <c r="EU256" i="11"/>
  <c r="HN256" i="11"/>
  <c r="DJ256" i="11"/>
  <c r="BZ256" i="11"/>
  <c r="AP256" i="11"/>
  <c r="GD255" i="11"/>
  <c r="EU255" i="11"/>
  <c r="HN255" i="11"/>
  <c r="DJ255" i="11"/>
  <c r="BZ255" i="11"/>
  <c r="AP255" i="11"/>
  <c r="GD254" i="11"/>
  <c r="EU254" i="11"/>
  <c r="HN254" i="11"/>
  <c r="DJ254" i="11"/>
  <c r="BZ254" i="11"/>
  <c r="AP254" i="11"/>
  <c r="GD253" i="11"/>
  <c r="EU253" i="11"/>
  <c r="HN253" i="11"/>
  <c r="DJ253" i="11"/>
  <c r="BZ253" i="11"/>
  <c r="AP253" i="11"/>
  <c r="GD252" i="11"/>
  <c r="EU252" i="11"/>
  <c r="HN252" i="11"/>
  <c r="DJ252" i="11"/>
  <c r="BZ252" i="11"/>
  <c r="AP252" i="11"/>
  <c r="GD251" i="11"/>
  <c r="EU251" i="11"/>
  <c r="HN251" i="11"/>
  <c r="DJ251" i="11"/>
  <c r="BZ251" i="11"/>
  <c r="AP251" i="11"/>
  <c r="GD250" i="11"/>
  <c r="EU250" i="11"/>
  <c r="HN250" i="11"/>
  <c r="DJ250" i="11"/>
  <c r="BZ250" i="11"/>
  <c r="AP250" i="11"/>
  <c r="GD249" i="11"/>
  <c r="EU249" i="11"/>
  <c r="HN249" i="11"/>
  <c r="DJ249" i="11"/>
  <c r="BZ249" i="11"/>
  <c r="AP249" i="11"/>
  <c r="GD248" i="11"/>
  <c r="EU248" i="11"/>
  <c r="HN248" i="11"/>
  <c r="DJ248" i="11"/>
  <c r="BZ248" i="11"/>
  <c r="AP248" i="11"/>
  <c r="GD247" i="11"/>
  <c r="EU247" i="11"/>
  <c r="HN247" i="11"/>
  <c r="DJ247" i="11"/>
  <c r="BZ247" i="11"/>
  <c r="AP247" i="11"/>
  <c r="GD246" i="11"/>
  <c r="EU246" i="11"/>
  <c r="HN246" i="11"/>
  <c r="DJ246" i="11"/>
  <c r="BZ246" i="11"/>
  <c r="AP246" i="11"/>
  <c r="GD245" i="11"/>
  <c r="EU245" i="11"/>
  <c r="HN245" i="11"/>
  <c r="DJ245" i="11"/>
  <c r="BZ245" i="11"/>
  <c r="AP245" i="11"/>
  <c r="GD244" i="11"/>
  <c r="EU244" i="11"/>
  <c r="HN244" i="11"/>
  <c r="DJ244" i="11"/>
  <c r="BZ244" i="11"/>
  <c r="AP244" i="11"/>
  <c r="GD243" i="11"/>
  <c r="EU243" i="11"/>
  <c r="HN243" i="11"/>
  <c r="DJ243" i="11"/>
  <c r="BZ243" i="11"/>
  <c r="AP243" i="11"/>
  <c r="GD242" i="11"/>
  <c r="EU242" i="11"/>
  <c r="HN242" i="11"/>
  <c r="DJ242" i="11"/>
  <c r="BZ242" i="11"/>
  <c r="AP242" i="11"/>
  <c r="GD241" i="11"/>
  <c r="EU241" i="11"/>
  <c r="HN241" i="11"/>
  <c r="DJ241" i="11"/>
  <c r="BZ241" i="11"/>
  <c r="AP241" i="11"/>
  <c r="GD240" i="11"/>
  <c r="EU240" i="11"/>
  <c r="HN240" i="11"/>
  <c r="DJ240" i="11"/>
  <c r="BZ240" i="11"/>
  <c r="AP240" i="11"/>
  <c r="GD239" i="11"/>
  <c r="EU239" i="11"/>
  <c r="HN239" i="11"/>
  <c r="DJ239" i="11"/>
  <c r="BZ239" i="11"/>
  <c r="AP239" i="11"/>
  <c r="GD238" i="11"/>
  <c r="EU238" i="11"/>
  <c r="HN238" i="11"/>
  <c r="DJ238" i="11"/>
  <c r="BZ238" i="11"/>
  <c r="AP238" i="11"/>
  <c r="GD237" i="11"/>
  <c r="EU237" i="11"/>
  <c r="HN237" i="11"/>
  <c r="DJ237" i="11"/>
  <c r="BZ237" i="11"/>
  <c r="AP237" i="11"/>
  <c r="GD236" i="11"/>
  <c r="EU236" i="11"/>
  <c r="HN236" i="11"/>
  <c r="DJ236" i="11"/>
  <c r="BZ236" i="11"/>
  <c r="AP236" i="11"/>
  <c r="GD235" i="11"/>
  <c r="EU235" i="11"/>
  <c r="HN235" i="11"/>
  <c r="DJ235" i="11"/>
  <c r="BZ235" i="11"/>
  <c r="AP235" i="11"/>
  <c r="GD234" i="11"/>
  <c r="EU234" i="11"/>
  <c r="HN234" i="11"/>
  <c r="DJ234" i="11"/>
  <c r="BZ234" i="11"/>
  <c r="AP234" i="11"/>
  <c r="GD233" i="11"/>
  <c r="EU233" i="11"/>
  <c r="HN233" i="11"/>
  <c r="DJ233" i="11"/>
  <c r="BZ233" i="11"/>
  <c r="AP233" i="11"/>
  <c r="GD232" i="11"/>
  <c r="EU232" i="11"/>
  <c r="HN232" i="11"/>
  <c r="DJ232" i="11"/>
  <c r="BZ232" i="11"/>
  <c r="AP232" i="11"/>
  <c r="GD231" i="11"/>
  <c r="EU231" i="11"/>
  <c r="HN231" i="11"/>
  <c r="DJ231" i="11"/>
  <c r="BZ231" i="11"/>
  <c r="AP231" i="11"/>
  <c r="GD230" i="11"/>
  <c r="EU230" i="11"/>
  <c r="HN230" i="11"/>
  <c r="DJ230" i="11"/>
  <c r="BZ230" i="11"/>
  <c r="AP230" i="11"/>
  <c r="GD229" i="11"/>
  <c r="EU229" i="11"/>
  <c r="HN229" i="11"/>
  <c r="DJ229" i="11"/>
  <c r="BZ229" i="11"/>
  <c r="AP229" i="11"/>
  <c r="GD228" i="11"/>
  <c r="EU228" i="11"/>
  <c r="HN228" i="11"/>
  <c r="DJ228" i="11"/>
  <c r="BZ228" i="11"/>
  <c r="AP228" i="11"/>
  <c r="GD227" i="11"/>
  <c r="EU227" i="11"/>
  <c r="HN227" i="11"/>
  <c r="DJ227" i="11"/>
  <c r="BZ227" i="11"/>
  <c r="AP227" i="11"/>
  <c r="GD226" i="11"/>
  <c r="EU226" i="11"/>
  <c r="HN226" i="11"/>
  <c r="DJ226" i="11"/>
  <c r="BZ226" i="11"/>
  <c r="AP226" i="11"/>
  <c r="GD225" i="11"/>
  <c r="EU225" i="11"/>
  <c r="HN225" i="11"/>
  <c r="DJ225" i="11"/>
  <c r="BZ225" i="11"/>
  <c r="AP225" i="11"/>
  <c r="GD224" i="11"/>
  <c r="EU224" i="11"/>
  <c r="HN224" i="11"/>
  <c r="DJ224" i="11"/>
  <c r="BZ224" i="11"/>
  <c r="AP224" i="11"/>
  <c r="GD223" i="11"/>
  <c r="EU223" i="11"/>
  <c r="HN223" i="11"/>
  <c r="DJ223" i="11"/>
  <c r="BZ223" i="11"/>
  <c r="AP223" i="11"/>
  <c r="GD222" i="11"/>
  <c r="EU222" i="11"/>
  <c r="HN222" i="11"/>
  <c r="DJ222" i="11"/>
  <c r="BZ222" i="11"/>
  <c r="AP222" i="11"/>
  <c r="GD221" i="11"/>
  <c r="EU221" i="11"/>
  <c r="HN221" i="11"/>
  <c r="DJ221" i="11"/>
  <c r="BZ221" i="11"/>
  <c r="AP221" i="11"/>
  <c r="GD220" i="11"/>
  <c r="EU220" i="11"/>
  <c r="HN220" i="11"/>
  <c r="DJ220" i="11"/>
  <c r="BZ220" i="11"/>
  <c r="AP220" i="11"/>
  <c r="GD219" i="11"/>
  <c r="EU219" i="11"/>
  <c r="HN219" i="11"/>
  <c r="DJ219" i="11"/>
  <c r="BZ219" i="11"/>
  <c r="AP219" i="11"/>
  <c r="GD218" i="11"/>
  <c r="EU218" i="11"/>
  <c r="HN218" i="11"/>
  <c r="DJ218" i="11"/>
  <c r="BZ218" i="11"/>
  <c r="AP218" i="11"/>
  <c r="GD217" i="11"/>
  <c r="EU217" i="11"/>
  <c r="HN217" i="11"/>
  <c r="DJ217" i="11"/>
  <c r="BZ217" i="11"/>
  <c r="AP217" i="11"/>
  <c r="GD216" i="11"/>
  <c r="EU216" i="11"/>
  <c r="HN216" i="11"/>
  <c r="DJ216" i="11"/>
  <c r="BZ216" i="11"/>
  <c r="AP216" i="11"/>
  <c r="GD215" i="11"/>
  <c r="EU215" i="11"/>
  <c r="HN215" i="11"/>
  <c r="DJ215" i="11"/>
  <c r="BZ215" i="11"/>
  <c r="AP215" i="11"/>
  <c r="GD214" i="11"/>
  <c r="EU214" i="11"/>
  <c r="HN214" i="11"/>
  <c r="DJ214" i="11"/>
  <c r="BZ214" i="11"/>
  <c r="AP214" i="11"/>
  <c r="GD213" i="11"/>
  <c r="EU213" i="11"/>
  <c r="HN213" i="11"/>
  <c r="DJ213" i="11"/>
  <c r="BZ213" i="11"/>
  <c r="AP213" i="11"/>
  <c r="GD212" i="11"/>
  <c r="EU212" i="11"/>
  <c r="HN212" i="11"/>
  <c r="DJ212" i="11"/>
  <c r="BZ212" i="11"/>
  <c r="AP212" i="11"/>
  <c r="GD211" i="11"/>
  <c r="EU211" i="11"/>
  <c r="HN211" i="11"/>
  <c r="DJ211" i="11"/>
  <c r="BZ211" i="11"/>
  <c r="AP211" i="11"/>
  <c r="GD210" i="11"/>
  <c r="EU210" i="11"/>
  <c r="HN210" i="11"/>
  <c r="DJ210" i="11"/>
  <c r="BZ210" i="11"/>
  <c r="AP210" i="11"/>
  <c r="GD209" i="11"/>
  <c r="EU209" i="11"/>
  <c r="HN209" i="11"/>
  <c r="DJ209" i="11"/>
  <c r="BZ209" i="11"/>
  <c r="AP209" i="11"/>
  <c r="GD208" i="11"/>
  <c r="EU208" i="11"/>
  <c r="HN208" i="11"/>
  <c r="DJ208" i="11"/>
  <c r="BZ208" i="11"/>
  <c r="AP208" i="11"/>
  <c r="GD207" i="11"/>
  <c r="EU207" i="11"/>
  <c r="HN207" i="11"/>
  <c r="DJ207" i="11"/>
  <c r="BZ207" i="11"/>
  <c r="AP207" i="11"/>
  <c r="GD206" i="11"/>
  <c r="EU206" i="11"/>
  <c r="HN206" i="11"/>
  <c r="DJ206" i="11"/>
  <c r="BZ206" i="11"/>
  <c r="AP206" i="11"/>
  <c r="GD205" i="11"/>
  <c r="EU205" i="11"/>
  <c r="HN205" i="11"/>
  <c r="DJ205" i="11"/>
  <c r="BZ205" i="11"/>
  <c r="AP205" i="11"/>
  <c r="GD204" i="11"/>
  <c r="EU204" i="11"/>
  <c r="HN204" i="11"/>
  <c r="DJ204" i="11"/>
  <c r="BZ204" i="11"/>
  <c r="AP204" i="11"/>
  <c r="GD203" i="11"/>
  <c r="EU203" i="11"/>
  <c r="HN203" i="11"/>
  <c r="DJ203" i="11"/>
  <c r="BZ203" i="11"/>
  <c r="AP203" i="11"/>
  <c r="GD202" i="11"/>
  <c r="EU202" i="11"/>
  <c r="HN202" i="11"/>
  <c r="DJ202" i="11"/>
  <c r="BZ202" i="11"/>
  <c r="AP202" i="11"/>
  <c r="GD201" i="11"/>
  <c r="EU201" i="11"/>
  <c r="HN201" i="11"/>
  <c r="DJ201" i="11"/>
  <c r="BZ201" i="11"/>
  <c r="AP201" i="11"/>
  <c r="GD200" i="11"/>
  <c r="EU200" i="11"/>
  <c r="HN200" i="11"/>
  <c r="DJ200" i="11"/>
  <c r="BZ200" i="11"/>
  <c r="AP200" i="11"/>
  <c r="GD199" i="11"/>
  <c r="EU199" i="11"/>
  <c r="HN199" i="11"/>
  <c r="DJ199" i="11"/>
  <c r="BZ199" i="11"/>
  <c r="AP199" i="11"/>
  <c r="GD198" i="11"/>
  <c r="EU198" i="11"/>
  <c r="HN198" i="11"/>
  <c r="DJ198" i="11"/>
  <c r="BZ198" i="11"/>
  <c r="AP198" i="11"/>
  <c r="GD197" i="11"/>
  <c r="EU197" i="11"/>
  <c r="HN197" i="11"/>
  <c r="DJ197" i="11"/>
  <c r="BZ197" i="11"/>
  <c r="AP197" i="11"/>
  <c r="GD196" i="11"/>
  <c r="EU196" i="11"/>
  <c r="HN196" i="11"/>
  <c r="DJ196" i="11"/>
  <c r="BZ196" i="11"/>
  <c r="AP196" i="11"/>
  <c r="GD195" i="11"/>
  <c r="EU195" i="11"/>
  <c r="HN195" i="11"/>
  <c r="DJ195" i="11"/>
  <c r="BZ195" i="11"/>
  <c r="AP195" i="11"/>
  <c r="GD194" i="11"/>
  <c r="EU194" i="11"/>
  <c r="HN194" i="11"/>
  <c r="DJ194" i="11"/>
  <c r="BZ194" i="11"/>
  <c r="AP194" i="11"/>
  <c r="GD193" i="11"/>
  <c r="EU193" i="11"/>
  <c r="HN193" i="11"/>
  <c r="DJ193" i="11"/>
  <c r="BZ193" i="11"/>
  <c r="AP193" i="11"/>
  <c r="GD192" i="11"/>
  <c r="EU192" i="11"/>
  <c r="HN192" i="11"/>
  <c r="DJ192" i="11"/>
  <c r="BZ192" i="11"/>
  <c r="AP192" i="11"/>
  <c r="GD191" i="11"/>
  <c r="EU191" i="11"/>
  <c r="HN191" i="11"/>
  <c r="DJ191" i="11"/>
  <c r="BZ191" i="11"/>
  <c r="AP191" i="11"/>
  <c r="GD190" i="11"/>
  <c r="EU190" i="11"/>
  <c r="HN190" i="11"/>
  <c r="DJ190" i="11"/>
  <c r="BZ190" i="11"/>
  <c r="AP190" i="11"/>
  <c r="GD189" i="11"/>
  <c r="EU189" i="11"/>
  <c r="HN189" i="11"/>
  <c r="DJ189" i="11"/>
  <c r="BZ189" i="11"/>
  <c r="AP189" i="11"/>
  <c r="GD188" i="11"/>
  <c r="EU188" i="11"/>
  <c r="HN188" i="11"/>
  <c r="DJ188" i="11"/>
  <c r="BZ188" i="11"/>
  <c r="AP188" i="11"/>
  <c r="GD187" i="11"/>
  <c r="EU187" i="11"/>
  <c r="HN187" i="11"/>
  <c r="DJ187" i="11"/>
  <c r="BZ187" i="11"/>
  <c r="AP187" i="11"/>
  <c r="GD186" i="11"/>
  <c r="EU186" i="11"/>
  <c r="HN186" i="11"/>
  <c r="DJ186" i="11"/>
  <c r="BZ186" i="11"/>
  <c r="AP186" i="11"/>
  <c r="GD185" i="11"/>
  <c r="EU185" i="11"/>
  <c r="HN185" i="11"/>
  <c r="DJ185" i="11"/>
  <c r="BZ185" i="11"/>
  <c r="AP185" i="11"/>
  <c r="GD184" i="11"/>
  <c r="EU184" i="11"/>
  <c r="HN184" i="11"/>
  <c r="DJ184" i="11"/>
  <c r="BZ184" i="11"/>
  <c r="AP184" i="11"/>
  <c r="GD183" i="11"/>
  <c r="EU183" i="11"/>
  <c r="HN183" i="11"/>
  <c r="DJ183" i="11"/>
  <c r="BZ183" i="11"/>
  <c r="AP183" i="11"/>
  <c r="GD182" i="11"/>
  <c r="EU182" i="11"/>
  <c r="HN182" i="11"/>
  <c r="DJ182" i="11"/>
  <c r="BZ182" i="11"/>
  <c r="AP182" i="11"/>
  <c r="GD181" i="11"/>
  <c r="EU181" i="11"/>
  <c r="HN181" i="11"/>
  <c r="DJ181" i="11"/>
  <c r="BZ181" i="11"/>
  <c r="AP181" i="11"/>
  <c r="GD180" i="11"/>
  <c r="EU180" i="11"/>
  <c r="HN180" i="11"/>
  <c r="DJ180" i="11"/>
  <c r="BZ180" i="11"/>
  <c r="AP180" i="11"/>
  <c r="GD179" i="11"/>
  <c r="EU179" i="11"/>
  <c r="HN179" i="11"/>
  <c r="DJ179" i="11"/>
  <c r="BZ179" i="11"/>
  <c r="AP179" i="11"/>
  <c r="GD178" i="11"/>
  <c r="EU178" i="11"/>
  <c r="HN178" i="11"/>
  <c r="DJ178" i="11"/>
  <c r="BZ178" i="11"/>
  <c r="AP178" i="11"/>
  <c r="GD177" i="11"/>
  <c r="EU177" i="11"/>
  <c r="HN177" i="11"/>
  <c r="DJ177" i="11"/>
  <c r="BZ177" i="11"/>
  <c r="AP177" i="11"/>
  <c r="GD176" i="11"/>
  <c r="EU176" i="11"/>
  <c r="HN176" i="11"/>
  <c r="DJ176" i="11"/>
  <c r="BZ176" i="11"/>
  <c r="AP176" i="11"/>
  <c r="GD175" i="11"/>
  <c r="EU175" i="11"/>
  <c r="HN175" i="11"/>
  <c r="DJ175" i="11"/>
  <c r="BZ175" i="11"/>
  <c r="AP175" i="11"/>
  <c r="GD174" i="11"/>
  <c r="EU174" i="11"/>
  <c r="HN174" i="11"/>
  <c r="DJ174" i="11"/>
  <c r="BZ174" i="11"/>
  <c r="AP174" i="11"/>
  <c r="GD173" i="11"/>
  <c r="EU173" i="11"/>
  <c r="HN173" i="11"/>
  <c r="DJ173" i="11"/>
  <c r="BZ173" i="11"/>
  <c r="AP173" i="11"/>
  <c r="GD172" i="11"/>
  <c r="EU172" i="11"/>
  <c r="HN172" i="11"/>
  <c r="DJ172" i="11"/>
  <c r="BZ172" i="11"/>
  <c r="AP172" i="11"/>
  <c r="GD171" i="11"/>
  <c r="EU171" i="11"/>
  <c r="HN171" i="11"/>
  <c r="DJ171" i="11"/>
  <c r="BZ171" i="11"/>
  <c r="AP171" i="11"/>
  <c r="GD170" i="11"/>
  <c r="EU170" i="11"/>
  <c r="HN170" i="11"/>
  <c r="DJ170" i="11"/>
  <c r="BZ170" i="11"/>
  <c r="AP170" i="11"/>
  <c r="GD169" i="11"/>
  <c r="EU169" i="11"/>
  <c r="HN169" i="11"/>
  <c r="DJ169" i="11"/>
  <c r="BZ169" i="11"/>
  <c r="AP169" i="11"/>
  <c r="GD168" i="11"/>
  <c r="EU168" i="11"/>
  <c r="HN168" i="11"/>
  <c r="DJ168" i="11"/>
  <c r="BZ168" i="11"/>
  <c r="AP168" i="11"/>
  <c r="GD167" i="11"/>
  <c r="EU167" i="11"/>
  <c r="HN167" i="11"/>
  <c r="DJ167" i="11"/>
  <c r="BZ167" i="11"/>
  <c r="AP167" i="11"/>
  <c r="GD166" i="11"/>
  <c r="EU166" i="11"/>
  <c r="HN166" i="11"/>
  <c r="DJ166" i="11"/>
  <c r="BZ166" i="11"/>
  <c r="AP166" i="11"/>
  <c r="GD165" i="11"/>
  <c r="EU165" i="11"/>
  <c r="HN165" i="11"/>
  <c r="DJ165" i="11"/>
  <c r="BZ165" i="11"/>
  <c r="AP165" i="11"/>
  <c r="GD164" i="11"/>
  <c r="EU164" i="11"/>
  <c r="HN164" i="11"/>
  <c r="DJ164" i="11"/>
  <c r="BZ164" i="11"/>
  <c r="AP164" i="11"/>
  <c r="GD163" i="11"/>
  <c r="EU163" i="11"/>
  <c r="HN163" i="11"/>
  <c r="DJ163" i="11"/>
  <c r="BZ163" i="11"/>
  <c r="AP163" i="11"/>
  <c r="GD162" i="11"/>
  <c r="EU162" i="11"/>
  <c r="HN162" i="11"/>
  <c r="DJ162" i="11"/>
  <c r="BZ162" i="11"/>
  <c r="AP162" i="11"/>
  <c r="GD161" i="11"/>
  <c r="EU161" i="11"/>
  <c r="HN161" i="11"/>
  <c r="DJ161" i="11"/>
  <c r="BZ161" i="11"/>
  <c r="AP161" i="11"/>
  <c r="GD160" i="11"/>
  <c r="EU160" i="11"/>
  <c r="HN160" i="11"/>
  <c r="DJ160" i="11"/>
  <c r="BZ160" i="11"/>
  <c r="AP160" i="11"/>
  <c r="GD159" i="11"/>
  <c r="EU159" i="11"/>
  <c r="HN159" i="11"/>
  <c r="DJ159" i="11"/>
  <c r="BZ159" i="11"/>
  <c r="AP159" i="11"/>
  <c r="GD158" i="11"/>
  <c r="EU158" i="11"/>
  <c r="HN158" i="11"/>
  <c r="DJ158" i="11"/>
  <c r="BZ158" i="11"/>
  <c r="AP158" i="11"/>
  <c r="GD157" i="11"/>
  <c r="EU157" i="11"/>
  <c r="HN157" i="11"/>
  <c r="DJ157" i="11"/>
  <c r="BZ157" i="11"/>
  <c r="AP157" i="11"/>
  <c r="GD156" i="11"/>
  <c r="EU156" i="11"/>
  <c r="HN156" i="11"/>
  <c r="DJ156" i="11"/>
  <c r="BZ156" i="11"/>
  <c r="AP156" i="11"/>
  <c r="GD155" i="11"/>
  <c r="EU155" i="11"/>
  <c r="HN155" i="11"/>
  <c r="DJ155" i="11"/>
  <c r="BZ155" i="11"/>
  <c r="AP155" i="11"/>
  <c r="GD154" i="11"/>
  <c r="EU154" i="11"/>
  <c r="HN154" i="11"/>
  <c r="DJ154" i="11"/>
  <c r="BZ154" i="11"/>
  <c r="AP154" i="11"/>
  <c r="GD153" i="11"/>
  <c r="EU153" i="11"/>
  <c r="HN153" i="11"/>
  <c r="DJ153" i="11"/>
  <c r="BZ153" i="11"/>
  <c r="AP153" i="11"/>
  <c r="GD152" i="11"/>
  <c r="EU152" i="11"/>
  <c r="HN152" i="11"/>
  <c r="DJ152" i="11"/>
  <c r="BZ152" i="11"/>
  <c r="AP152" i="11"/>
  <c r="GD151" i="11"/>
  <c r="EU151" i="11"/>
  <c r="HN151" i="11"/>
  <c r="DJ151" i="11"/>
  <c r="BZ151" i="11"/>
  <c r="AP151" i="11"/>
  <c r="GD150" i="11"/>
  <c r="EU150" i="11"/>
  <c r="HN150" i="11"/>
  <c r="DJ150" i="11"/>
  <c r="BZ150" i="11"/>
  <c r="AP150" i="11"/>
  <c r="GD149" i="11"/>
  <c r="EU149" i="11"/>
  <c r="HN149" i="11"/>
  <c r="DJ149" i="11"/>
  <c r="BZ149" i="11"/>
  <c r="AP149" i="11"/>
  <c r="GD148" i="11"/>
  <c r="EU148" i="11"/>
  <c r="HN148" i="11"/>
  <c r="DJ148" i="11"/>
  <c r="BZ148" i="11"/>
  <c r="AP148" i="11"/>
  <c r="GD147" i="11"/>
  <c r="EU147" i="11"/>
  <c r="HN147" i="11"/>
  <c r="DJ147" i="11"/>
  <c r="BZ147" i="11"/>
  <c r="AP147" i="11"/>
  <c r="GD146" i="11"/>
  <c r="EU146" i="11"/>
  <c r="HN146" i="11"/>
  <c r="DJ146" i="11"/>
  <c r="BZ146" i="11"/>
  <c r="AP146" i="11"/>
  <c r="GD145" i="11"/>
  <c r="EU145" i="11"/>
  <c r="HN145" i="11"/>
  <c r="DJ145" i="11"/>
  <c r="BZ145" i="11"/>
  <c r="AP145" i="11"/>
  <c r="GD144" i="11"/>
  <c r="EU144" i="11"/>
  <c r="HN144" i="11"/>
  <c r="DJ144" i="11"/>
  <c r="BZ144" i="11"/>
  <c r="AP144" i="11"/>
  <c r="GD143" i="11"/>
  <c r="EU143" i="11"/>
  <c r="HN143" i="11"/>
  <c r="DJ143" i="11"/>
  <c r="BZ143" i="11"/>
  <c r="AP143" i="11"/>
  <c r="GD142" i="11"/>
  <c r="EU142" i="11"/>
  <c r="HN142" i="11"/>
  <c r="DJ142" i="11"/>
  <c r="BZ142" i="11"/>
  <c r="AP142" i="11"/>
  <c r="GD141" i="11"/>
  <c r="EU141" i="11"/>
  <c r="HN141" i="11"/>
  <c r="DJ141" i="11"/>
  <c r="BZ141" i="11"/>
  <c r="AP141" i="11"/>
  <c r="GD140" i="11"/>
  <c r="EU140" i="11"/>
  <c r="HN140" i="11"/>
  <c r="DJ140" i="11"/>
  <c r="BZ140" i="11"/>
  <c r="AP140" i="11"/>
  <c r="GD139" i="11"/>
  <c r="EU139" i="11"/>
  <c r="HN139" i="11"/>
  <c r="DJ139" i="11"/>
  <c r="BZ139" i="11"/>
  <c r="AP139" i="11"/>
  <c r="GD138" i="11"/>
  <c r="EU138" i="11"/>
  <c r="HN138" i="11"/>
  <c r="DJ138" i="11"/>
  <c r="BZ138" i="11"/>
  <c r="AP138" i="11"/>
  <c r="GD137" i="11"/>
  <c r="EU137" i="11"/>
  <c r="HN137" i="11"/>
  <c r="DJ137" i="11"/>
  <c r="BZ137" i="11"/>
  <c r="AP137" i="11"/>
  <c r="GD136" i="11"/>
  <c r="EU136" i="11"/>
  <c r="HN136" i="11"/>
  <c r="DJ136" i="11"/>
  <c r="BZ136" i="11"/>
  <c r="AP136" i="11"/>
  <c r="GD135" i="11"/>
  <c r="EU135" i="11"/>
  <c r="HN135" i="11"/>
  <c r="DJ135" i="11"/>
  <c r="BZ135" i="11"/>
  <c r="AP135" i="11"/>
  <c r="GD134" i="11"/>
  <c r="EU134" i="11"/>
  <c r="HN134" i="11"/>
  <c r="DJ134" i="11"/>
  <c r="BZ134" i="11"/>
  <c r="AP134" i="11"/>
  <c r="GD133" i="11"/>
  <c r="EU133" i="11"/>
  <c r="HN133" i="11"/>
  <c r="DJ133" i="11"/>
  <c r="BZ133" i="11"/>
  <c r="AP133" i="11"/>
  <c r="GD132" i="11"/>
  <c r="EU132" i="11"/>
  <c r="HN132" i="11"/>
  <c r="DJ132" i="11"/>
  <c r="BZ132" i="11"/>
  <c r="AP132" i="11"/>
  <c r="GD131" i="11"/>
  <c r="EU131" i="11"/>
  <c r="HN131" i="11"/>
  <c r="DJ131" i="11"/>
  <c r="BZ131" i="11"/>
  <c r="AP131" i="11"/>
  <c r="GD130" i="11"/>
  <c r="EU130" i="11"/>
  <c r="HN130" i="11"/>
  <c r="DJ130" i="11"/>
  <c r="BZ130" i="11"/>
  <c r="AP130" i="11"/>
  <c r="GD129" i="11"/>
  <c r="EU129" i="11"/>
  <c r="HN129" i="11"/>
  <c r="DJ129" i="11"/>
  <c r="BZ129" i="11"/>
  <c r="AP129" i="11"/>
  <c r="GD128" i="11"/>
  <c r="EU128" i="11"/>
  <c r="HN128" i="11"/>
  <c r="DJ128" i="11"/>
  <c r="BZ128" i="11"/>
  <c r="AP128" i="11"/>
  <c r="GD127" i="11"/>
  <c r="EU127" i="11"/>
  <c r="HN127" i="11"/>
  <c r="DJ127" i="11"/>
  <c r="BZ127" i="11"/>
  <c r="AP127" i="11"/>
  <c r="GD126" i="11"/>
  <c r="EU126" i="11"/>
  <c r="HN126" i="11"/>
  <c r="DJ126" i="11"/>
  <c r="BZ126" i="11"/>
  <c r="AP126" i="11"/>
  <c r="GD125" i="11"/>
  <c r="EU125" i="11"/>
  <c r="HN125" i="11"/>
  <c r="DJ125" i="11"/>
  <c r="BZ125" i="11"/>
  <c r="AP125" i="11"/>
  <c r="GD124" i="11"/>
  <c r="EU124" i="11"/>
  <c r="HN124" i="11"/>
  <c r="DJ124" i="11"/>
  <c r="BZ124" i="11"/>
  <c r="AP124" i="11"/>
  <c r="GD123" i="11"/>
  <c r="EU123" i="11"/>
  <c r="HN123" i="11"/>
  <c r="DJ123" i="11"/>
  <c r="BZ123" i="11"/>
  <c r="AP123" i="11"/>
  <c r="GD122" i="11"/>
  <c r="EU122" i="11"/>
  <c r="HN122" i="11"/>
  <c r="DJ122" i="11"/>
  <c r="BZ122" i="11"/>
  <c r="AP122" i="11"/>
  <c r="GD121" i="11"/>
  <c r="EU121" i="11"/>
  <c r="HN121" i="11"/>
  <c r="DJ121" i="11"/>
  <c r="BZ121" i="11"/>
  <c r="AP121" i="11"/>
  <c r="GD120" i="11"/>
  <c r="EU120" i="11"/>
  <c r="HN120" i="11"/>
  <c r="DJ120" i="11"/>
  <c r="BZ120" i="11"/>
  <c r="AP120" i="11"/>
  <c r="GD119" i="11"/>
  <c r="EU119" i="11"/>
  <c r="HN119" i="11"/>
  <c r="DJ119" i="11"/>
  <c r="BZ119" i="11"/>
  <c r="AP119" i="11"/>
  <c r="GD118" i="11"/>
  <c r="EU118" i="11"/>
  <c r="HN118" i="11"/>
  <c r="DJ118" i="11"/>
  <c r="BZ118" i="11"/>
  <c r="AP118" i="11"/>
  <c r="GD117" i="11"/>
  <c r="EU117" i="11"/>
  <c r="HN117" i="11"/>
  <c r="DJ117" i="11"/>
  <c r="BZ117" i="11"/>
  <c r="AP117" i="11"/>
  <c r="GD116" i="11"/>
  <c r="EU116" i="11"/>
  <c r="HN116" i="11"/>
  <c r="DJ116" i="11"/>
  <c r="BZ116" i="11"/>
  <c r="AP116" i="11"/>
  <c r="GD115" i="11"/>
  <c r="EU115" i="11"/>
  <c r="HN115" i="11"/>
  <c r="DJ115" i="11"/>
  <c r="BZ115" i="11"/>
  <c r="AP115" i="11"/>
  <c r="GD114" i="11"/>
  <c r="EU114" i="11"/>
  <c r="HN114" i="11"/>
  <c r="DJ114" i="11"/>
  <c r="BZ114" i="11"/>
  <c r="AP114" i="11"/>
  <c r="GD113" i="11"/>
  <c r="EU113" i="11"/>
  <c r="HN113" i="11"/>
  <c r="DJ113" i="11"/>
  <c r="BZ113" i="11"/>
  <c r="AP113" i="11"/>
  <c r="GD112" i="11"/>
  <c r="EU112" i="11"/>
  <c r="HN112" i="11"/>
  <c r="DJ112" i="11"/>
  <c r="BZ112" i="11"/>
  <c r="AP112" i="11"/>
  <c r="GD111" i="11"/>
  <c r="EU111" i="11"/>
  <c r="HN111" i="11"/>
  <c r="DJ111" i="11"/>
  <c r="BZ111" i="11"/>
  <c r="AP111" i="11"/>
  <c r="GD110" i="11"/>
  <c r="EU110" i="11"/>
  <c r="HN110" i="11"/>
  <c r="DJ110" i="11"/>
  <c r="BZ110" i="11"/>
  <c r="AP110" i="11"/>
  <c r="GD109" i="11"/>
  <c r="EU109" i="11"/>
  <c r="HN109" i="11"/>
  <c r="DJ109" i="11"/>
  <c r="BZ109" i="11"/>
  <c r="AP109" i="11"/>
  <c r="GD108" i="11"/>
  <c r="EU108" i="11"/>
  <c r="HN108" i="11"/>
  <c r="DJ108" i="11"/>
  <c r="BZ108" i="11"/>
  <c r="AP108" i="11"/>
  <c r="GD107" i="11"/>
  <c r="EU107" i="11"/>
  <c r="HN107" i="11"/>
  <c r="DJ107" i="11"/>
  <c r="BZ107" i="11"/>
  <c r="AP107" i="11"/>
  <c r="GD106" i="11"/>
  <c r="EU106" i="11"/>
  <c r="HN106" i="11"/>
  <c r="DJ106" i="11"/>
  <c r="BZ106" i="11"/>
  <c r="AP106" i="11"/>
  <c r="GD105" i="11"/>
  <c r="EU105" i="11"/>
  <c r="HN105" i="11"/>
  <c r="DJ105" i="11"/>
  <c r="BZ105" i="11"/>
  <c r="AP105" i="11"/>
  <c r="GD104" i="11"/>
  <c r="EU104" i="11"/>
  <c r="HN104" i="11"/>
  <c r="DJ104" i="11"/>
  <c r="BZ104" i="11"/>
  <c r="AP104" i="11"/>
  <c r="GD103" i="11"/>
  <c r="EU103" i="11"/>
  <c r="HN103" i="11"/>
  <c r="DJ103" i="11"/>
  <c r="BZ103" i="11"/>
  <c r="AP103" i="11"/>
  <c r="GD102" i="11"/>
  <c r="EU102" i="11"/>
  <c r="HN102" i="11"/>
  <c r="DJ102" i="11"/>
  <c r="BZ102" i="11"/>
  <c r="AP102" i="11"/>
  <c r="GD101" i="11"/>
  <c r="EU101" i="11"/>
  <c r="HN101" i="11"/>
  <c r="DJ101" i="11"/>
  <c r="BZ101" i="11"/>
  <c r="AP101" i="11"/>
  <c r="GD100" i="11"/>
  <c r="EU100" i="11"/>
  <c r="HN100" i="11"/>
  <c r="DJ100" i="11"/>
  <c r="BZ100" i="11"/>
  <c r="AP100" i="11"/>
  <c r="GD99" i="11"/>
  <c r="EU99" i="11"/>
  <c r="HN99" i="11"/>
  <c r="DJ99" i="11"/>
  <c r="BZ99" i="11"/>
  <c r="AP99" i="11"/>
  <c r="GD98" i="11"/>
  <c r="EU98" i="11"/>
  <c r="HN98" i="11"/>
  <c r="DJ98" i="11"/>
  <c r="BZ98" i="11"/>
  <c r="AP98" i="11"/>
  <c r="GD97" i="11"/>
  <c r="EU97" i="11"/>
  <c r="HN97" i="11"/>
  <c r="DJ97" i="11"/>
  <c r="BZ97" i="11"/>
  <c r="AP97" i="11"/>
  <c r="GD96" i="11"/>
  <c r="EU96" i="11"/>
  <c r="HN96" i="11"/>
  <c r="DJ96" i="11"/>
  <c r="BZ96" i="11"/>
  <c r="AP96" i="11"/>
  <c r="GD95" i="11"/>
  <c r="EU95" i="11"/>
  <c r="HN95" i="11"/>
  <c r="DJ95" i="11"/>
  <c r="BZ95" i="11"/>
  <c r="AP95" i="11"/>
  <c r="GD94" i="11"/>
  <c r="EU94" i="11"/>
  <c r="HN94" i="11"/>
  <c r="DJ94" i="11"/>
  <c r="BZ94" i="11"/>
  <c r="AP94" i="11"/>
  <c r="GD93" i="11"/>
  <c r="EU93" i="11"/>
  <c r="HN93" i="11"/>
  <c r="DJ93" i="11"/>
  <c r="BZ93" i="11"/>
  <c r="AP93" i="11"/>
  <c r="GD92" i="11"/>
  <c r="EU92" i="11"/>
  <c r="HN92" i="11"/>
  <c r="DJ92" i="11"/>
  <c r="BZ92" i="11"/>
  <c r="AP92" i="11"/>
  <c r="GD91" i="11"/>
  <c r="EU91" i="11"/>
  <c r="HN91" i="11"/>
  <c r="DJ91" i="11"/>
  <c r="BZ91" i="11"/>
  <c r="AP91" i="11"/>
  <c r="GD90" i="11"/>
  <c r="EU90" i="11"/>
  <c r="HN90" i="11"/>
  <c r="DJ90" i="11"/>
  <c r="BZ90" i="11"/>
  <c r="AP90" i="11"/>
  <c r="GD89" i="11"/>
  <c r="EU89" i="11"/>
  <c r="HN89" i="11"/>
  <c r="DJ89" i="11"/>
  <c r="BZ89" i="11"/>
  <c r="AP89" i="11"/>
  <c r="GD88" i="11"/>
  <c r="EU88" i="11"/>
  <c r="HN88" i="11"/>
  <c r="DJ88" i="11"/>
  <c r="BZ88" i="11"/>
  <c r="AP88" i="11"/>
  <c r="GD87" i="11"/>
  <c r="EU87" i="11"/>
  <c r="HN87" i="11"/>
  <c r="DJ87" i="11"/>
  <c r="BZ87" i="11"/>
  <c r="AP87" i="11"/>
  <c r="GD86" i="11"/>
  <c r="EU86" i="11"/>
  <c r="HN86" i="11"/>
  <c r="DJ86" i="11"/>
  <c r="BZ86" i="11"/>
  <c r="AP86" i="11"/>
  <c r="GD85" i="11"/>
  <c r="EU85" i="11"/>
  <c r="HN85" i="11"/>
  <c r="DJ85" i="11"/>
  <c r="BZ85" i="11"/>
  <c r="AP85" i="11"/>
  <c r="GD84" i="11"/>
  <c r="EU84" i="11"/>
  <c r="HN84" i="11"/>
  <c r="DJ84" i="11"/>
  <c r="BZ84" i="11"/>
  <c r="AP84" i="11"/>
  <c r="GD83" i="11"/>
  <c r="EU83" i="11"/>
  <c r="HN83" i="11"/>
  <c r="DJ83" i="11"/>
  <c r="BZ83" i="11"/>
  <c r="AP83" i="11"/>
  <c r="GD82" i="11"/>
  <c r="EU82" i="11"/>
  <c r="HN82" i="11"/>
  <c r="DJ82" i="11"/>
  <c r="BZ82" i="11"/>
  <c r="AP82" i="11"/>
  <c r="GD81" i="11"/>
  <c r="EU81" i="11"/>
  <c r="HN81" i="11"/>
  <c r="DJ81" i="11"/>
  <c r="BZ81" i="11"/>
  <c r="AP81" i="11"/>
  <c r="GD80" i="11"/>
  <c r="EU80" i="11"/>
  <c r="HN80" i="11"/>
  <c r="DJ80" i="11"/>
  <c r="BZ80" i="11"/>
  <c r="AP80" i="11"/>
  <c r="GD79" i="11"/>
  <c r="EU79" i="11"/>
  <c r="HN79" i="11"/>
  <c r="DJ79" i="11"/>
  <c r="BZ79" i="11"/>
  <c r="AP79" i="11"/>
  <c r="GD78" i="11"/>
  <c r="EU78" i="11"/>
  <c r="HN78" i="11"/>
  <c r="DJ78" i="11"/>
  <c r="BZ78" i="11"/>
  <c r="AP78" i="11"/>
  <c r="GD77" i="11"/>
  <c r="EU77" i="11"/>
  <c r="HN77" i="11"/>
  <c r="DJ77" i="11"/>
  <c r="BZ77" i="11"/>
  <c r="AP77" i="11"/>
  <c r="GD76" i="11"/>
  <c r="EU76" i="11"/>
  <c r="HN76" i="11"/>
  <c r="DJ76" i="11"/>
  <c r="BZ76" i="11"/>
  <c r="AP76" i="11"/>
  <c r="GD75" i="11"/>
  <c r="EU75" i="11"/>
  <c r="HN75" i="11"/>
  <c r="DJ75" i="11"/>
  <c r="BZ75" i="11"/>
  <c r="AP75" i="11"/>
  <c r="GD74" i="11"/>
  <c r="EU74" i="11"/>
  <c r="HN74" i="11"/>
  <c r="DJ74" i="11"/>
  <c r="BZ74" i="11"/>
  <c r="AP74" i="11"/>
  <c r="GD73" i="11"/>
  <c r="EU73" i="11"/>
  <c r="HN73" i="11"/>
  <c r="DJ73" i="11"/>
  <c r="BZ73" i="11"/>
  <c r="AP73" i="11"/>
  <c r="GD72" i="11"/>
  <c r="EU72" i="11"/>
  <c r="HN72" i="11"/>
  <c r="DJ72" i="11"/>
  <c r="BZ72" i="11"/>
  <c r="AP72" i="11"/>
  <c r="GD71" i="11"/>
  <c r="EU71" i="11"/>
  <c r="HN71" i="11"/>
  <c r="DJ71" i="11"/>
  <c r="BZ71" i="11"/>
  <c r="AP71" i="11"/>
  <c r="GD70" i="11"/>
  <c r="EU70" i="11"/>
  <c r="HN70" i="11"/>
  <c r="DJ70" i="11"/>
  <c r="BZ70" i="11"/>
  <c r="AP70" i="11"/>
  <c r="GD69" i="11"/>
  <c r="EU69" i="11"/>
  <c r="HN69" i="11"/>
  <c r="DJ69" i="11"/>
  <c r="BZ69" i="11"/>
  <c r="AP69" i="11"/>
  <c r="GD68" i="11"/>
  <c r="EU68" i="11"/>
  <c r="HN68" i="11"/>
  <c r="DJ68" i="11"/>
  <c r="BZ68" i="11"/>
  <c r="AP68" i="11"/>
  <c r="GD67" i="11"/>
  <c r="EU67" i="11"/>
  <c r="HN67" i="11"/>
  <c r="DJ67" i="11"/>
  <c r="BZ67" i="11"/>
  <c r="AP67" i="11"/>
  <c r="GD66" i="11"/>
  <c r="EU66" i="11"/>
  <c r="HN66" i="11"/>
  <c r="DJ66" i="11"/>
  <c r="BZ66" i="11"/>
  <c r="AP66" i="11"/>
  <c r="GD65" i="11"/>
  <c r="EU65" i="11"/>
  <c r="HN65" i="11"/>
  <c r="DJ65" i="11"/>
  <c r="BZ65" i="11"/>
  <c r="AP65" i="11"/>
  <c r="GD64" i="11"/>
  <c r="EU64" i="11"/>
  <c r="HN64" i="11"/>
  <c r="DJ64" i="11"/>
  <c r="BZ64" i="11"/>
  <c r="AP64" i="11"/>
  <c r="GD63" i="11"/>
  <c r="EU63" i="11"/>
  <c r="HN63" i="11"/>
  <c r="DJ63" i="11"/>
  <c r="BZ63" i="11"/>
  <c r="AP63" i="11"/>
  <c r="GD62" i="11"/>
  <c r="EU62" i="11"/>
  <c r="HN62" i="11"/>
  <c r="DJ62" i="11"/>
  <c r="BZ62" i="11"/>
  <c r="AP62" i="11"/>
  <c r="GD61" i="11"/>
  <c r="EU61" i="11"/>
  <c r="HN61" i="11"/>
  <c r="DJ61" i="11"/>
  <c r="BZ61" i="11"/>
  <c r="AP61" i="11"/>
  <c r="GD60" i="11"/>
  <c r="EU60" i="11"/>
  <c r="HN60" i="11"/>
  <c r="DJ60" i="11"/>
  <c r="BZ60" i="11"/>
  <c r="AP60" i="11"/>
  <c r="GD59" i="11"/>
  <c r="EU59" i="11"/>
  <c r="HN59" i="11"/>
  <c r="DJ59" i="11"/>
  <c r="BZ59" i="11"/>
  <c r="AP59" i="11"/>
  <c r="GD58" i="11"/>
  <c r="EU58" i="11"/>
  <c r="HN58" i="11"/>
  <c r="DJ58" i="11"/>
  <c r="BZ58" i="11"/>
  <c r="AP58" i="11"/>
  <c r="GD57" i="11"/>
  <c r="EU57" i="11"/>
  <c r="HN57" i="11"/>
  <c r="DJ57" i="11"/>
  <c r="BZ57" i="11"/>
  <c r="AP57" i="11"/>
  <c r="GD56" i="11"/>
  <c r="EU56" i="11"/>
  <c r="HN56" i="11"/>
  <c r="DJ56" i="11"/>
  <c r="BZ56" i="11"/>
  <c r="AP56" i="11"/>
  <c r="GD55" i="11"/>
  <c r="EU55" i="11"/>
  <c r="HN55" i="11"/>
  <c r="DJ55" i="11"/>
  <c r="BZ55" i="11"/>
  <c r="AP55" i="11"/>
  <c r="GD54" i="11"/>
  <c r="EU54" i="11"/>
  <c r="HN54" i="11"/>
  <c r="DJ54" i="11"/>
  <c r="BZ54" i="11"/>
  <c r="AP54" i="11"/>
  <c r="GD53" i="11"/>
  <c r="EU53" i="11"/>
  <c r="HN53" i="11"/>
  <c r="DJ53" i="11"/>
  <c r="BZ53" i="11"/>
  <c r="AP53" i="11"/>
  <c r="GD52" i="11"/>
  <c r="EU52" i="11"/>
  <c r="HN52" i="11"/>
  <c r="DJ52" i="11"/>
  <c r="BZ52" i="11"/>
  <c r="AP52" i="11"/>
  <c r="GD51" i="11"/>
  <c r="EU51" i="11"/>
  <c r="HN51" i="11"/>
  <c r="DJ51" i="11"/>
  <c r="BZ51" i="11"/>
  <c r="AP51" i="11"/>
  <c r="GD50" i="11"/>
  <c r="EU50" i="11"/>
  <c r="HN50" i="11"/>
  <c r="DJ50" i="11"/>
  <c r="BZ50" i="11"/>
  <c r="AP50" i="11"/>
  <c r="GD49" i="11"/>
  <c r="EU49" i="11"/>
  <c r="HN49" i="11"/>
  <c r="DJ49" i="11"/>
  <c r="BZ49" i="11"/>
  <c r="AP49" i="11"/>
  <c r="GD48" i="11"/>
  <c r="EU48" i="11"/>
  <c r="HN48" i="11"/>
  <c r="DJ48" i="11"/>
  <c r="BZ48" i="11"/>
  <c r="AP48" i="11"/>
  <c r="GD47" i="11"/>
  <c r="EU47" i="11"/>
  <c r="HN47" i="11"/>
  <c r="DJ47" i="11"/>
  <c r="BZ47" i="11"/>
  <c r="AP47" i="11"/>
  <c r="GD46" i="11"/>
  <c r="EU46" i="11"/>
  <c r="HN46" i="11"/>
  <c r="DJ46" i="11"/>
  <c r="BZ46" i="11"/>
  <c r="AP46" i="11"/>
  <c r="GD45" i="11"/>
  <c r="EU45" i="11"/>
  <c r="HN45" i="11"/>
  <c r="DJ45" i="11"/>
  <c r="BZ45" i="11"/>
  <c r="AP45" i="11"/>
  <c r="GD44" i="11"/>
  <c r="EU44" i="11"/>
  <c r="HN44" i="11"/>
  <c r="DJ44" i="11"/>
  <c r="BZ44" i="11"/>
  <c r="AP44" i="11"/>
  <c r="GD43" i="11"/>
  <c r="EU43" i="11"/>
  <c r="HN43" i="11"/>
  <c r="DJ43" i="11"/>
  <c r="BZ43" i="11"/>
  <c r="AP43" i="11"/>
  <c r="GD42" i="11"/>
  <c r="EU42" i="11"/>
  <c r="HN42" i="11"/>
  <c r="DJ42" i="11"/>
  <c r="BZ42" i="11"/>
  <c r="AP42" i="11"/>
  <c r="GD41" i="11"/>
  <c r="EU41" i="11"/>
  <c r="HN41" i="11"/>
  <c r="DJ41" i="11"/>
  <c r="BZ41" i="11"/>
  <c r="AP41" i="11"/>
  <c r="GD40" i="11"/>
  <c r="EU40" i="11"/>
  <c r="HN40" i="11"/>
  <c r="DJ40" i="11"/>
  <c r="BZ40" i="11"/>
  <c r="AP40" i="11"/>
  <c r="GD39" i="11"/>
  <c r="EU39" i="11"/>
  <c r="HN39" i="11"/>
  <c r="DJ39" i="11"/>
  <c r="BZ39" i="11"/>
  <c r="AP39" i="11"/>
  <c r="GD38" i="11"/>
  <c r="EU38" i="11"/>
  <c r="HN38" i="11"/>
  <c r="DJ38" i="11"/>
  <c r="BZ38" i="11"/>
  <c r="AP38" i="11"/>
  <c r="GD37" i="11"/>
  <c r="EU37" i="11"/>
  <c r="HN37" i="11"/>
  <c r="DJ37" i="11"/>
  <c r="BZ37" i="11"/>
  <c r="AP37" i="11"/>
  <c r="GD36" i="11"/>
  <c r="EU36" i="11"/>
  <c r="HN36" i="11"/>
  <c r="DJ36" i="11"/>
  <c r="BZ36" i="11"/>
  <c r="AP36" i="11"/>
  <c r="GD35" i="11"/>
  <c r="EU35" i="11"/>
  <c r="HN35" i="11"/>
  <c r="DJ35" i="11"/>
  <c r="BZ35" i="11"/>
  <c r="AP35" i="11"/>
  <c r="GD34" i="11"/>
  <c r="EU34" i="11"/>
  <c r="HN34" i="11"/>
  <c r="DJ34" i="11"/>
  <c r="BZ34" i="11"/>
  <c r="AP34" i="11"/>
  <c r="GD33" i="11"/>
  <c r="EU33" i="11"/>
  <c r="HN33" i="11"/>
  <c r="DJ33" i="11"/>
  <c r="BZ33" i="11"/>
  <c r="AP33" i="11"/>
  <c r="GD32" i="11"/>
  <c r="EU32" i="11"/>
  <c r="HN32" i="11"/>
  <c r="DJ32" i="11"/>
  <c r="BZ32" i="11"/>
  <c r="AP32" i="11"/>
  <c r="GD31" i="11"/>
  <c r="EU31" i="11"/>
  <c r="HN31" i="11"/>
  <c r="DJ31" i="11"/>
  <c r="BZ31" i="11"/>
  <c r="AP31" i="11"/>
  <c r="GD30" i="11"/>
  <c r="EU30" i="11"/>
  <c r="HN30" i="11"/>
  <c r="DJ30" i="11"/>
  <c r="BZ30" i="11"/>
  <c r="AP30" i="11"/>
  <c r="GD29" i="11"/>
  <c r="EU29" i="11"/>
  <c r="HN29" i="11"/>
  <c r="DJ29" i="11"/>
  <c r="BZ29" i="11"/>
  <c r="AP29" i="11"/>
  <c r="GD28" i="11"/>
  <c r="EU28" i="11"/>
  <c r="HN28" i="11"/>
  <c r="DJ28" i="11"/>
  <c r="BZ28" i="11"/>
  <c r="AP28" i="11"/>
  <c r="GD27" i="11"/>
  <c r="EU27" i="11"/>
  <c r="HN27" i="11"/>
  <c r="DJ27" i="11"/>
  <c r="BZ27" i="11"/>
  <c r="AP27" i="11"/>
  <c r="GD26" i="11"/>
  <c r="EU26" i="11"/>
  <c r="HN26" i="11"/>
  <c r="DJ26" i="11"/>
  <c r="BZ26" i="11"/>
  <c r="AP26" i="11"/>
  <c r="GD25" i="11"/>
  <c r="EU25" i="11"/>
  <c r="HN25" i="11"/>
  <c r="DJ25" i="11"/>
  <c r="BZ25" i="11"/>
  <c r="AP25" i="11"/>
  <c r="GD24" i="11"/>
  <c r="EU24" i="11"/>
  <c r="HN24" i="11"/>
  <c r="DJ24" i="11"/>
  <c r="BZ24" i="11"/>
  <c r="AP24" i="11"/>
  <c r="GD23" i="11"/>
  <c r="EU23" i="11"/>
  <c r="HN23" i="11"/>
  <c r="DJ23" i="11"/>
  <c r="BZ23" i="11"/>
  <c r="AP23" i="11"/>
  <c r="GD22" i="11"/>
  <c r="EU22" i="11"/>
  <c r="HN22" i="11"/>
  <c r="DJ22" i="11"/>
  <c r="BZ22" i="11"/>
  <c r="AP22" i="11"/>
  <c r="GD21" i="11"/>
  <c r="EU21" i="11"/>
  <c r="HN21" i="11"/>
  <c r="DJ21" i="11"/>
  <c r="BZ21" i="11"/>
  <c r="AP21" i="11"/>
  <c r="GD20" i="11"/>
  <c r="EU20" i="11"/>
  <c r="HN20" i="11"/>
  <c r="DJ20" i="11"/>
  <c r="BZ20" i="11"/>
  <c r="AP20" i="11"/>
  <c r="GD19" i="11"/>
  <c r="EU19" i="11"/>
  <c r="HN19" i="11"/>
  <c r="DJ19" i="11"/>
  <c r="BZ19" i="11"/>
  <c r="AP19" i="11"/>
  <c r="GD18" i="11"/>
  <c r="EU18" i="11"/>
  <c r="HN18" i="11"/>
  <c r="DJ18" i="11"/>
  <c r="BZ18" i="11"/>
  <c r="AP18" i="11"/>
  <c r="GD17" i="11"/>
  <c r="EU17" i="11"/>
  <c r="HN17" i="11"/>
  <c r="DJ17" i="11"/>
  <c r="BZ17" i="11"/>
  <c r="AP17" i="11"/>
  <c r="GD16" i="11"/>
  <c r="EU16" i="11"/>
  <c r="HN16" i="11"/>
  <c r="DJ16" i="11"/>
  <c r="BZ16" i="11"/>
  <c r="AP16" i="11"/>
  <c r="GD15" i="11"/>
  <c r="EU15" i="11"/>
  <c r="HN15" i="11"/>
  <c r="DJ15" i="11"/>
  <c r="BZ15" i="11"/>
  <c r="AP15" i="11"/>
  <c r="GD14" i="11"/>
  <c r="EU14" i="11"/>
  <c r="HN14" i="11"/>
  <c r="DJ14" i="11"/>
  <c r="BZ14" i="11"/>
  <c r="AP14" i="11"/>
  <c r="GD13" i="11"/>
  <c r="EU13" i="11"/>
  <c r="HN13" i="11"/>
  <c r="DJ13" i="11"/>
  <c r="BZ13" i="11"/>
  <c r="AP13" i="11"/>
  <c r="GD12" i="11"/>
  <c r="EU12" i="11"/>
  <c r="HN12" i="11"/>
  <c r="DJ12" i="11"/>
  <c r="BZ12" i="11"/>
  <c r="AP12" i="11"/>
  <c r="GD11" i="11"/>
  <c r="EU11" i="11"/>
  <c r="HN11" i="11"/>
  <c r="DJ11" i="11"/>
  <c r="BZ11" i="11"/>
  <c r="AP11" i="11"/>
  <c r="GD10" i="11"/>
  <c r="EU10" i="11"/>
  <c r="HN10" i="11"/>
  <c r="DJ10" i="11"/>
  <c r="BZ10" i="11"/>
  <c r="AP10" i="11"/>
  <c r="GD9" i="11"/>
  <c r="EU9" i="11"/>
  <c r="HN9" i="11"/>
  <c r="DJ9" i="11"/>
  <c r="BZ9" i="11"/>
  <c r="AP9" i="11"/>
  <c r="GD8" i="11"/>
  <c r="EU8" i="11"/>
  <c r="HN8" i="11"/>
  <c r="DJ8" i="11"/>
  <c r="BZ8" i="11"/>
  <c r="AP8" i="11"/>
  <c r="GD7" i="11"/>
  <c r="EU7" i="11"/>
  <c r="HN7" i="11"/>
  <c r="DJ7" i="11"/>
  <c r="BZ7" i="11"/>
  <c r="AP7" i="11"/>
  <c r="GD6" i="11"/>
  <c r="EU6" i="11"/>
  <c r="HN6" i="11"/>
  <c r="DJ6" i="11"/>
  <c r="BZ6" i="11"/>
  <c r="AP6" i="11"/>
  <c r="GD5" i="11"/>
  <c r="EU5" i="11"/>
  <c r="HN5" i="11"/>
  <c r="DJ5" i="11"/>
  <c r="BZ5" i="11"/>
  <c r="AP5" i="11"/>
  <c r="GD4" i="11"/>
  <c r="EU4" i="11"/>
  <c r="HN4" i="11"/>
  <c r="DJ4" i="11"/>
  <c r="BZ4" i="11"/>
  <c r="AP4" i="11"/>
  <c r="GD3" i="11"/>
  <c r="EU3" i="11"/>
  <c r="HN3" i="11"/>
  <c r="DJ3" i="11"/>
  <c r="BZ3" i="11"/>
  <c r="AP3" i="11"/>
  <c r="GD2" i="11"/>
  <c r="EU2" i="11"/>
  <c r="HN2" i="11"/>
  <c r="DJ2" i="11"/>
  <c r="BZ2" i="11"/>
  <c r="AP2" i="11"/>
  <c r="DK2" i="11" l="1"/>
  <c r="CA2" i="11"/>
  <c r="AQ2" i="11"/>
  <c r="GE2" i="11"/>
  <c r="EV2" i="11"/>
  <c r="HO2" i="11"/>
  <c r="DK3" i="11"/>
  <c r="CA3" i="11"/>
  <c r="AQ3" i="11"/>
  <c r="GE3" i="11"/>
  <c r="EV3" i="11"/>
  <c r="HO3" i="11"/>
  <c r="DK4" i="11"/>
  <c r="CA4" i="11"/>
  <c r="AQ4" i="11"/>
  <c r="GE4" i="11"/>
  <c r="EV4" i="11"/>
  <c r="HO4" i="11"/>
  <c r="DK5" i="11"/>
  <c r="CA5" i="11"/>
  <c r="AQ5" i="11"/>
  <c r="GE5" i="11"/>
  <c r="EV5" i="11"/>
  <c r="HO5" i="11"/>
  <c r="DK6" i="11"/>
  <c r="CA6" i="11"/>
  <c r="AQ6" i="11"/>
  <c r="GE6" i="11"/>
  <c r="EV6" i="11"/>
  <c r="HO6" i="11"/>
  <c r="DK7" i="11"/>
  <c r="CA7" i="11"/>
  <c r="AQ7" i="11"/>
  <c r="GE7" i="11"/>
  <c r="EV7" i="11"/>
  <c r="HO7" i="11"/>
  <c r="DK8" i="11"/>
  <c r="CA8" i="11"/>
  <c r="AQ8" i="11"/>
  <c r="GE8" i="11"/>
  <c r="EV8" i="11"/>
  <c r="HO8" i="11"/>
  <c r="DK9" i="11"/>
  <c r="CA9" i="11"/>
  <c r="AQ9" i="11"/>
  <c r="GE9" i="11"/>
  <c r="EV9" i="11"/>
  <c r="HO9" i="11"/>
  <c r="DK10" i="11"/>
  <c r="CA10" i="11"/>
  <c r="AQ10" i="11"/>
  <c r="GE10" i="11"/>
  <c r="EV10" i="11"/>
  <c r="HO10" i="11"/>
  <c r="DK11" i="11"/>
  <c r="CA11" i="11"/>
  <c r="AQ11" i="11"/>
  <c r="GE11" i="11"/>
  <c r="EV11" i="11"/>
  <c r="HO11" i="11"/>
  <c r="DK12" i="11"/>
  <c r="CA12" i="11"/>
  <c r="AQ12" i="11"/>
  <c r="GE12" i="11"/>
  <c r="EV12" i="11"/>
  <c r="HO12" i="11"/>
  <c r="DK13" i="11"/>
  <c r="CA13" i="11"/>
  <c r="AQ13" i="11"/>
  <c r="GE13" i="11"/>
  <c r="EV13" i="11"/>
  <c r="HO13" i="11"/>
  <c r="DK14" i="11"/>
  <c r="CA14" i="11"/>
  <c r="AQ14" i="11"/>
  <c r="GE14" i="11"/>
  <c r="EV14" i="11"/>
  <c r="HO14" i="11"/>
  <c r="DK15" i="11"/>
  <c r="CA15" i="11"/>
  <c r="AQ15" i="11"/>
  <c r="GE15" i="11"/>
  <c r="EV15" i="11"/>
  <c r="HO15" i="11"/>
  <c r="DK16" i="11"/>
  <c r="CA16" i="11"/>
  <c r="AQ16" i="11"/>
  <c r="GE16" i="11"/>
  <c r="EV16" i="11"/>
  <c r="HO16" i="11"/>
  <c r="DK17" i="11"/>
  <c r="CA17" i="11"/>
  <c r="AQ17" i="11"/>
  <c r="GE17" i="11"/>
  <c r="EV17" i="11"/>
  <c r="HO17" i="11"/>
  <c r="DK18" i="11"/>
  <c r="CA18" i="11"/>
  <c r="AQ18" i="11"/>
  <c r="GE18" i="11"/>
  <c r="EV18" i="11"/>
  <c r="HO18" i="11"/>
  <c r="DK19" i="11"/>
  <c r="CA19" i="11"/>
  <c r="AQ19" i="11"/>
  <c r="GE19" i="11"/>
  <c r="EV19" i="11"/>
  <c r="HO19" i="11"/>
  <c r="DK20" i="11"/>
  <c r="CA20" i="11"/>
  <c r="AQ20" i="11"/>
  <c r="GE20" i="11"/>
  <c r="EV20" i="11"/>
  <c r="HO20" i="11"/>
  <c r="DK21" i="11"/>
  <c r="CA21" i="11"/>
  <c r="AQ21" i="11"/>
  <c r="GE21" i="11"/>
  <c r="EV21" i="11"/>
  <c r="HO21" i="11"/>
  <c r="DK22" i="11"/>
  <c r="CA22" i="11"/>
  <c r="AQ22" i="11"/>
  <c r="GE22" i="11"/>
  <c r="EV22" i="11"/>
  <c r="HO22" i="11"/>
  <c r="DK23" i="11"/>
  <c r="CA23" i="11"/>
  <c r="AQ23" i="11"/>
  <c r="GE23" i="11"/>
  <c r="EV23" i="11"/>
  <c r="HO23" i="11"/>
  <c r="DK24" i="11"/>
  <c r="CA24" i="11"/>
  <c r="AQ24" i="11"/>
  <c r="GE24" i="11"/>
  <c r="EV24" i="11"/>
  <c r="HO24" i="11"/>
  <c r="DK25" i="11"/>
  <c r="CA25" i="11"/>
  <c r="AQ25" i="11"/>
  <c r="GE25" i="11"/>
  <c r="EV25" i="11"/>
  <c r="HO25" i="11"/>
  <c r="DK26" i="11"/>
  <c r="CA26" i="11"/>
  <c r="AQ26" i="11"/>
  <c r="GE26" i="11"/>
  <c r="EV26" i="11"/>
  <c r="HO26" i="11"/>
  <c r="DK27" i="11"/>
  <c r="CA27" i="11"/>
  <c r="AQ27" i="11"/>
  <c r="GE27" i="11"/>
  <c r="EV27" i="11"/>
  <c r="HO27" i="11"/>
  <c r="DK28" i="11"/>
  <c r="CA28" i="11"/>
  <c r="AQ28" i="11"/>
  <c r="GE28" i="11"/>
  <c r="EV28" i="11"/>
  <c r="HO28" i="11"/>
  <c r="DK29" i="11"/>
  <c r="CA29" i="11"/>
  <c r="AQ29" i="11"/>
  <c r="GE29" i="11"/>
  <c r="EV29" i="11"/>
  <c r="HO29" i="11"/>
  <c r="DK30" i="11"/>
  <c r="CA30" i="11"/>
  <c r="AQ30" i="11"/>
  <c r="GE30" i="11"/>
  <c r="EV30" i="11"/>
  <c r="HO30" i="11"/>
  <c r="DK31" i="11"/>
  <c r="CA31" i="11"/>
  <c r="AQ31" i="11"/>
  <c r="GE31" i="11"/>
  <c r="EV31" i="11"/>
  <c r="HO31" i="11"/>
  <c r="DK32" i="11"/>
  <c r="CA32" i="11"/>
  <c r="AQ32" i="11"/>
  <c r="GE32" i="11"/>
  <c r="EV32" i="11"/>
  <c r="HO32" i="11"/>
  <c r="DK33" i="11"/>
  <c r="CA33" i="11"/>
  <c r="AQ33" i="11"/>
  <c r="GE33" i="11"/>
  <c r="EV33" i="11"/>
  <c r="HO33" i="11"/>
  <c r="DK34" i="11"/>
  <c r="CA34" i="11"/>
  <c r="AQ34" i="11"/>
  <c r="GE34" i="11"/>
  <c r="EV34" i="11"/>
  <c r="HO34" i="11"/>
  <c r="DK35" i="11"/>
  <c r="CA35" i="11"/>
  <c r="AQ35" i="11"/>
  <c r="GE35" i="11"/>
  <c r="EV35" i="11"/>
  <c r="HO35" i="11"/>
  <c r="DK36" i="11"/>
  <c r="CA36" i="11"/>
  <c r="AQ36" i="11"/>
  <c r="GE36" i="11"/>
  <c r="EV36" i="11"/>
  <c r="HO36" i="11"/>
  <c r="DK37" i="11"/>
  <c r="CA37" i="11"/>
  <c r="AQ37" i="11"/>
  <c r="GE37" i="11"/>
  <c r="EV37" i="11"/>
  <c r="HO37" i="11"/>
  <c r="DK38" i="11"/>
  <c r="CA38" i="11"/>
  <c r="AQ38" i="11"/>
  <c r="GE38" i="11"/>
  <c r="EV38" i="11"/>
  <c r="HO38" i="11"/>
  <c r="DK39" i="11"/>
  <c r="CA39" i="11"/>
  <c r="AQ39" i="11"/>
  <c r="GE39" i="11"/>
  <c r="EV39" i="11"/>
  <c r="HO39" i="11"/>
  <c r="DK40" i="11"/>
  <c r="CA40" i="11"/>
  <c r="AQ40" i="11"/>
  <c r="GE40" i="11"/>
  <c r="EV40" i="11"/>
  <c r="HO40" i="11"/>
  <c r="DK41" i="11"/>
  <c r="CA41" i="11"/>
  <c r="AQ41" i="11"/>
  <c r="GE41" i="11"/>
  <c r="EV41" i="11"/>
  <c r="HO41" i="11"/>
  <c r="DK42" i="11"/>
  <c r="CA42" i="11"/>
  <c r="AQ42" i="11"/>
  <c r="GE42" i="11"/>
  <c r="EV42" i="11"/>
  <c r="HO42" i="11"/>
  <c r="DK43" i="11"/>
  <c r="CA43" i="11"/>
  <c r="AQ43" i="11"/>
  <c r="GE43" i="11"/>
  <c r="EV43" i="11"/>
  <c r="HO43" i="11"/>
  <c r="DK44" i="11"/>
  <c r="CA44" i="11"/>
  <c r="AQ44" i="11"/>
  <c r="GE44" i="11"/>
  <c r="EV44" i="11"/>
  <c r="HO44" i="11"/>
  <c r="DK45" i="11"/>
  <c r="CA45" i="11"/>
  <c r="AQ45" i="11"/>
  <c r="GE45" i="11"/>
  <c r="EV45" i="11"/>
  <c r="HO45" i="11"/>
  <c r="DK46" i="11"/>
  <c r="CA46" i="11"/>
  <c r="AQ46" i="11"/>
  <c r="GE46" i="11"/>
  <c r="EV46" i="11"/>
  <c r="HO46" i="11"/>
  <c r="DK47" i="11"/>
  <c r="CA47" i="11"/>
  <c r="AQ47" i="11"/>
  <c r="GE47" i="11"/>
  <c r="EV47" i="11"/>
  <c r="HO47" i="11"/>
  <c r="DK48" i="11"/>
  <c r="CA48" i="11"/>
  <c r="AQ48" i="11"/>
  <c r="GE48" i="11"/>
  <c r="EV48" i="11"/>
  <c r="HO48" i="11"/>
  <c r="DK49" i="11"/>
  <c r="CA49" i="11"/>
  <c r="AQ49" i="11"/>
  <c r="GE49" i="11"/>
  <c r="EV49" i="11"/>
  <c r="HO49" i="11"/>
  <c r="DK50" i="11"/>
  <c r="CA50" i="11"/>
  <c r="AQ50" i="11"/>
  <c r="GE50" i="11"/>
  <c r="EV50" i="11"/>
  <c r="HO50" i="11"/>
  <c r="DK51" i="11"/>
  <c r="CA51" i="11"/>
  <c r="AQ51" i="11"/>
  <c r="GE51" i="11"/>
  <c r="EV51" i="11"/>
  <c r="HO51" i="11"/>
  <c r="DK52" i="11"/>
  <c r="CA52" i="11"/>
  <c r="AQ52" i="11"/>
  <c r="GE52" i="11"/>
  <c r="EV52" i="11"/>
  <c r="HO52" i="11"/>
  <c r="DK53" i="11"/>
  <c r="CA53" i="11"/>
  <c r="AQ53" i="11"/>
  <c r="GE53" i="11"/>
  <c r="EV53" i="11"/>
  <c r="HO53" i="11"/>
  <c r="DK54" i="11"/>
  <c r="CA54" i="11"/>
  <c r="AQ54" i="11"/>
  <c r="GE54" i="11"/>
  <c r="EV54" i="11"/>
  <c r="HO54" i="11"/>
  <c r="DK55" i="11"/>
  <c r="CA55" i="11"/>
  <c r="AQ55" i="11"/>
  <c r="GE55" i="11"/>
  <c r="EV55" i="11"/>
  <c r="HO55" i="11"/>
  <c r="DK56" i="11"/>
  <c r="CA56" i="11"/>
  <c r="AQ56" i="11"/>
  <c r="GE56" i="11"/>
  <c r="EV56" i="11"/>
  <c r="HO56" i="11"/>
  <c r="DK57" i="11"/>
  <c r="CA57" i="11"/>
  <c r="AQ57" i="11"/>
  <c r="GE57" i="11"/>
  <c r="EV57" i="11"/>
  <c r="HO57" i="11"/>
  <c r="DK58" i="11"/>
  <c r="CA58" i="11"/>
  <c r="AQ58" i="11"/>
  <c r="GE58" i="11"/>
  <c r="EV58" i="11"/>
  <c r="HO58" i="11"/>
  <c r="DK59" i="11"/>
  <c r="CA59" i="11"/>
  <c r="AQ59" i="11"/>
  <c r="GE59" i="11"/>
  <c r="EV59" i="11"/>
  <c r="HO59" i="11"/>
  <c r="DK60" i="11"/>
  <c r="CA60" i="11"/>
  <c r="AQ60" i="11"/>
  <c r="GE60" i="11"/>
  <c r="EV60" i="11"/>
  <c r="HO60" i="11"/>
  <c r="DK61" i="11"/>
  <c r="CA61" i="11"/>
  <c r="AQ61" i="11"/>
  <c r="GE61" i="11"/>
  <c r="EV61" i="11"/>
  <c r="HO61" i="11"/>
  <c r="DK62" i="11"/>
  <c r="CA62" i="11"/>
  <c r="AQ62" i="11"/>
  <c r="GE62" i="11"/>
  <c r="EV62" i="11"/>
  <c r="HO62" i="11"/>
  <c r="DK63" i="11"/>
  <c r="CA63" i="11"/>
  <c r="AQ63" i="11"/>
  <c r="GE63" i="11"/>
  <c r="EV63" i="11"/>
  <c r="HO63" i="11"/>
  <c r="DK64" i="11"/>
  <c r="CA64" i="11"/>
  <c r="AQ64" i="11"/>
  <c r="GE64" i="11"/>
  <c r="EV64" i="11"/>
  <c r="HO64" i="11"/>
  <c r="DK65" i="11"/>
  <c r="CA65" i="11"/>
  <c r="AQ65" i="11"/>
  <c r="GE65" i="11"/>
  <c r="EV65" i="11"/>
  <c r="HO65" i="11"/>
  <c r="DK66" i="11"/>
  <c r="CA66" i="11"/>
  <c r="AQ66" i="11"/>
  <c r="GE66" i="11"/>
  <c r="EV66" i="11"/>
  <c r="HO66" i="11"/>
  <c r="DK67" i="11"/>
  <c r="CA67" i="11"/>
  <c r="AQ67" i="11"/>
  <c r="GE67" i="11"/>
  <c r="EV67" i="11"/>
  <c r="HO67" i="11"/>
  <c r="DK68" i="11"/>
  <c r="CA68" i="11"/>
  <c r="AQ68" i="11"/>
  <c r="GE68" i="11"/>
  <c r="EV68" i="11"/>
  <c r="HO68" i="11"/>
  <c r="DK69" i="11"/>
  <c r="CA69" i="11"/>
  <c r="AQ69" i="11"/>
  <c r="GE69" i="11"/>
  <c r="EV69" i="11"/>
  <c r="HO69" i="11"/>
  <c r="DK70" i="11"/>
  <c r="CA70" i="11"/>
  <c r="AQ70" i="11"/>
  <c r="GE70" i="11"/>
  <c r="EV70" i="11"/>
  <c r="HO70" i="11"/>
  <c r="DK71" i="11"/>
  <c r="CA71" i="11"/>
  <c r="AQ71" i="11"/>
  <c r="GE71" i="11"/>
  <c r="EV71" i="11"/>
  <c r="HO71" i="11"/>
  <c r="DK72" i="11"/>
  <c r="CA72" i="11"/>
  <c r="AQ72" i="11"/>
  <c r="GE72" i="11"/>
  <c r="EV72" i="11"/>
  <c r="HO72" i="11"/>
  <c r="DK73" i="11"/>
  <c r="CA73" i="11"/>
  <c r="AQ73" i="11"/>
  <c r="GE73" i="11"/>
  <c r="EV73" i="11"/>
  <c r="HO73" i="11"/>
  <c r="DK74" i="11"/>
  <c r="CA74" i="11"/>
  <c r="AQ74" i="11"/>
  <c r="GE74" i="11"/>
  <c r="EV74" i="11"/>
  <c r="HO74" i="11"/>
  <c r="DK75" i="11"/>
  <c r="CA75" i="11"/>
  <c r="AQ75" i="11"/>
  <c r="GE75" i="11"/>
  <c r="EV75" i="11"/>
  <c r="HO75" i="11"/>
  <c r="DK76" i="11"/>
  <c r="CA76" i="11"/>
  <c r="AQ76" i="11"/>
  <c r="GE76" i="11"/>
  <c r="EV76" i="11"/>
  <c r="HO76" i="11"/>
  <c r="DK77" i="11"/>
  <c r="CA77" i="11"/>
  <c r="AQ77" i="11"/>
  <c r="GE77" i="11"/>
  <c r="EV77" i="11"/>
  <c r="HO77" i="11"/>
  <c r="DK78" i="11"/>
  <c r="CA78" i="11"/>
  <c r="AQ78" i="11"/>
  <c r="GE78" i="11"/>
  <c r="EV78" i="11"/>
  <c r="HO78" i="11"/>
  <c r="DK79" i="11"/>
  <c r="CA79" i="11"/>
  <c r="AQ79" i="11"/>
  <c r="GE79" i="11"/>
  <c r="EV79" i="11"/>
  <c r="HO79" i="11"/>
  <c r="DK80" i="11"/>
  <c r="CA80" i="11"/>
  <c r="AQ80" i="11"/>
  <c r="GE80" i="11"/>
  <c r="EV80" i="11"/>
  <c r="HO80" i="11"/>
  <c r="DK81" i="11"/>
  <c r="CA81" i="11"/>
  <c r="AQ81" i="11"/>
  <c r="GE81" i="11"/>
  <c r="EV81" i="11"/>
  <c r="HO81" i="11"/>
  <c r="DK82" i="11"/>
  <c r="CA82" i="11"/>
  <c r="AQ82" i="11"/>
  <c r="GE82" i="11"/>
  <c r="EV82" i="11"/>
  <c r="HO82" i="11"/>
  <c r="DK83" i="11"/>
  <c r="CA83" i="11"/>
  <c r="AQ83" i="11"/>
  <c r="GE83" i="11"/>
  <c r="EV83" i="11"/>
  <c r="HO83" i="11"/>
  <c r="DK84" i="11"/>
  <c r="CA84" i="11"/>
  <c r="AQ84" i="11"/>
  <c r="GE84" i="11"/>
  <c r="EV84" i="11"/>
  <c r="HO84" i="11"/>
  <c r="DK85" i="11"/>
  <c r="CA85" i="11"/>
  <c r="AQ85" i="11"/>
  <c r="GE85" i="11"/>
  <c r="EV85" i="11"/>
  <c r="HO85" i="11"/>
  <c r="DK86" i="11"/>
  <c r="CA86" i="11"/>
  <c r="AQ86" i="11"/>
  <c r="GE86" i="11"/>
  <c r="EV86" i="11"/>
  <c r="HO86" i="11"/>
  <c r="DK87" i="11"/>
  <c r="CA87" i="11"/>
  <c r="AQ87" i="11"/>
  <c r="GE87" i="11"/>
  <c r="EV87" i="11"/>
  <c r="HO87" i="11"/>
  <c r="DK88" i="11"/>
  <c r="CA88" i="11"/>
  <c r="AQ88" i="11"/>
  <c r="GE88" i="11"/>
  <c r="EV88" i="11"/>
  <c r="HO88" i="11"/>
  <c r="DK89" i="11"/>
  <c r="CA89" i="11"/>
  <c r="AQ89" i="11"/>
  <c r="GE89" i="11"/>
  <c r="EV89" i="11"/>
  <c r="HO89" i="11"/>
  <c r="DK90" i="11"/>
  <c r="CA90" i="11"/>
  <c r="AQ90" i="11"/>
  <c r="GE90" i="11"/>
  <c r="EV90" i="11"/>
  <c r="HO90" i="11"/>
  <c r="DK91" i="11"/>
  <c r="CA91" i="11"/>
  <c r="AQ91" i="11"/>
  <c r="GE91" i="11"/>
  <c r="EV91" i="11"/>
  <c r="HO91" i="11"/>
  <c r="DK92" i="11"/>
  <c r="CA92" i="11"/>
  <c r="AQ92" i="11"/>
  <c r="GE92" i="11"/>
  <c r="EV92" i="11"/>
  <c r="HO92" i="11"/>
  <c r="DK93" i="11"/>
  <c r="CA93" i="11"/>
  <c r="AQ93" i="11"/>
  <c r="GE93" i="11"/>
  <c r="EV93" i="11"/>
  <c r="HO93" i="11"/>
  <c r="DK94" i="11"/>
  <c r="CA94" i="11"/>
  <c r="AQ94" i="11"/>
  <c r="GE94" i="11"/>
  <c r="EV94" i="11"/>
  <c r="HO94" i="11"/>
  <c r="DK95" i="11"/>
  <c r="CA95" i="11"/>
  <c r="AQ95" i="11"/>
  <c r="GE95" i="11"/>
  <c r="EV95" i="11"/>
  <c r="HO95" i="11"/>
  <c r="DK96" i="11"/>
  <c r="CA96" i="11"/>
  <c r="AQ96" i="11"/>
  <c r="GE96" i="11"/>
  <c r="EV96" i="11"/>
  <c r="HO96" i="11"/>
  <c r="DK97" i="11"/>
  <c r="CA97" i="11"/>
  <c r="AQ97" i="11"/>
  <c r="GE97" i="11"/>
  <c r="EV97" i="11"/>
  <c r="HO97" i="11"/>
  <c r="DK98" i="11"/>
  <c r="CA98" i="11"/>
  <c r="AQ98" i="11"/>
  <c r="GE98" i="11"/>
  <c r="EV98" i="11"/>
  <c r="HO98" i="11"/>
  <c r="DK99" i="11"/>
  <c r="CA99" i="11"/>
  <c r="AQ99" i="11"/>
  <c r="GE99" i="11"/>
  <c r="EV99" i="11"/>
  <c r="HO99" i="11"/>
  <c r="DK100" i="11"/>
  <c r="CA100" i="11"/>
  <c r="AQ100" i="11"/>
  <c r="GE100" i="11"/>
  <c r="EV100" i="11"/>
  <c r="HO100" i="11"/>
  <c r="DK101" i="11"/>
  <c r="CA101" i="11"/>
  <c r="AQ101" i="11"/>
  <c r="GE101" i="11"/>
  <c r="EV101" i="11"/>
  <c r="HO101" i="11"/>
  <c r="DK102" i="11"/>
  <c r="CA102" i="11"/>
  <c r="AQ102" i="11"/>
  <c r="GE102" i="11"/>
  <c r="EV102" i="11"/>
  <c r="HO102" i="11"/>
  <c r="DK103" i="11"/>
  <c r="CA103" i="11"/>
  <c r="AQ103" i="11"/>
  <c r="GE103" i="11"/>
  <c r="EV103" i="11"/>
  <c r="HO103" i="11"/>
  <c r="DK104" i="11"/>
  <c r="CA104" i="11"/>
  <c r="AQ104" i="11"/>
  <c r="GE104" i="11"/>
  <c r="EV104" i="11"/>
  <c r="HO104" i="11"/>
  <c r="DK105" i="11"/>
  <c r="CA105" i="11"/>
  <c r="AQ105" i="11"/>
  <c r="GE105" i="11"/>
  <c r="EV105" i="11"/>
  <c r="HO105" i="11"/>
  <c r="DK106" i="11"/>
  <c r="CA106" i="11"/>
  <c r="AQ106" i="11"/>
  <c r="GE106" i="11"/>
  <c r="EV106" i="11"/>
  <c r="HO106" i="11"/>
  <c r="DK107" i="11"/>
  <c r="CA107" i="11"/>
  <c r="AQ107" i="11"/>
  <c r="GE107" i="11"/>
  <c r="EV107" i="11"/>
  <c r="HO107" i="11"/>
  <c r="DK108" i="11"/>
  <c r="CA108" i="11"/>
  <c r="AQ108" i="11"/>
  <c r="GE108" i="11"/>
  <c r="EV108" i="11"/>
  <c r="HO108" i="11"/>
  <c r="DK109" i="11"/>
  <c r="CA109" i="11"/>
  <c r="AQ109" i="11"/>
  <c r="GE109" i="11"/>
  <c r="EV109" i="11"/>
  <c r="HO109" i="11"/>
  <c r="DK110" i="11"/>
  <c r="CA110" i="11"/>
  <c r="AQ110" i="11"/>
  <c r="GE110" i="11"/>
  <c r="EV110" i="11"/>
  <c r="HO110" i="11"/>
  <c r="DK111" i="11"/>
  <c r="CA111" i="11"/>
  <c r="AQ111" i="11"/>
  <c r="GE111" i="11"/>
  <c r="EV111" i="11"/>
  <c r="HO111" i="11"/>
  <c r="DK112" i="11"/>
  <c r="CA112" i="11"/>
  <c r="AQ112" i="11"/>
  <c r="GE112" i="11"/>
  <c r="EV112" i="11"/>
  <c r="HO112" i="11"/>
  <c r="DK113" i="11"/>
  <c r="CA113" i="11"/>
  <c r="AQ113" i="11"/>
  <c r="GE113" i="11"/>
  <c r="EV113" i="11"/>
  <c r="HO113" i="11"/>
  <c r="DK114" i="11"/>
  <c r="CA114" i="11"/>
  <c r="AQ114" i="11"/>
  <c r="GE114" i="11"/>
  <c r="EV114" i="11"/>
  <c r="HO114" i="11"/>
  <c r="DK115" i="11"/>
  <c r="CA115" i="11"/>
  <c r="AQ115" i="11"/>
  <c r="GE115" i="11"/>
  <c r="EV115" i="11"/>
  <c r="HO115" i="11"/>
  <c r="DK116" i="11"/>
  <c r="CA116" i="11"/>
  <c r="AQ116" i="11"/>
  <c r="GE116" i="11"/>
  <c r="EV116" i="11"/>
  <c r="HO116" i="11"/>
  <c r="DK117" i="11"/>
  <c r="CA117" i="11"/>
  <c r="AQ117" i="11"/>
  <c r="GE117" i="11"/>
  <c r="EV117" i="11"/>
  <c r="HO117" i="11"/>
  <c r="DK118" i="11"/>
  <c r="CA118" i="11"/>
  <c r="AQ118" i="11"/>
  <c r="GE118" i="11"/>
  <c r="EV118" i="11"/>
  <c r="HO118" i="11"/>
  <c r="DK119" i="11"/>
  <c r="CA119" i="11"/>
  <c r="AQ119" i="11"/>
  <c r="GE119" i="11"/>
  <c r="EV119" i="11"/>
  <c r="HO119" i="11"/>
  <c r="DK120" i="11"/>
  <c r="CA120" i="11"/>
  <c r="AQ120" i="11"/>
  <c r="GE120" i="11"/>
  <c r="EV120" i="11"/>
  <c r="HO120" i="11"/>
  <c r="DK121" i="11"/>
  <c r="CA121" i="11"/>
  <c r="AQ121" i="11"/>
  <c r="GE121" i="11"/>
  <c r="EV121" i="11"/>
  <c r="HO121" i="11"/>
  <c r="DK122" i="11"/>
  <c r="CA122" i="11"/>
  <c r="AQ122" i="11"/>
  <c r="GE122" i="11"/>
  <c r="EV122" i="11"/>
  <c r="HO122" i="11"/>
  <c r="DK123" i="11"/>
  <c r="CA123" i="11"/>
  <c r="AQ123" i="11"/>
  <c r="GE123" i="11"/>
  <c r="EV123" i="11"/>
  <c r="HO123" i="11"/>
  <c r="DK124" i="11"/>
  <c r="CA124" i="11"/>
  <c r="AQ124" i="11"/>
  <c r="GE124" i="11"/>
  <c r="EV124" i="11"/>
  <c r="HO124" i="11"/>
  <c r="DK125" i="11"/>
  <c r="CA125" i="11"/>
  <c r="AQ125" i="11"/>
  <c r="GE125" i="11"/>
  <c r="EV125" i="11"/>
  <c r="HO125" i="11"/>
  <c r="DK126" i="11"/>
  <c r="CA126" i="11"/>
  <c r="AQ126" i="11"/>
  <c r="GE126" i="11"/>
  <c r="EV126" i="11"/>
  <c r="HO126" i="11"/>
  <c r="DK127" i="11"/>
  <c r="CA127" i="11"/>
  <c r="AQ127" i="11"/>
  <c r="GE127" i="11"/>
  <c r="EV127" i="11"/>
  <c r="HO127" i="11"/>
  <c r="DK128" i="11"/>
  <c r="CA128" i="11"/>
  <c r="AQ128" i="11"/>
  <c r="GE128" i="11"/>
  <c r="EV128" i="11"/>
  <c r="HO128" i="11"/>
  <c r="DK129" i="11"/>
  <c r="CA129" i="11"/>
  <c r="AQ129" i="11"/>
  <c r="GE129" i="11"/>
  <c r="EV129" i="11"/>
  <c r="HO129" i="11"/>
  <c r="DK130" i="11"/>
  <c r="CA130" i="11"/>
  <c r="AQ130" i="11"/>
  <c r="GE130" i="11"/>
  <c r="EV130" i="11"/>
  <c r="HO130" i="11"/>
  <c r="DK131" i="11"/>
  <c r="CA131" i="11"/>
  <c r="AQ131" i="11"/>
  <c r="GE131" i="11"/>
  <c r="EV131" i="11"/>
  <c r="HO131" i="11"/>
  <c r="DK132" i="11"/>
  <c r="CA132" i="11"/>
  <c r="AQ132" i="11"/>
  <c r="GE132" i="11"/>
  <c r="EV132" i="11"/>
  <c r="HO132" i="11"/>
  <c r="DK133" i="11"/>
  <c r="CA133" i="11"/>
  <c r="AQ133" i="11"/>
  <c r="GE133" i="11"/>
  <c r="EV133" i="11"/>
  <c r="HO133" i="11"/>
  <c r="DK134" i="11"/>
  <c r="CA134" i="11"/>
  <c r="AQ134" i="11"/>
  <c r="GE134" i="11"/>
  <c r="EV134" i="11"/>
  <c r="HO134" i="11"/>
  <c r="DK135" i="11"/>
  <c r="CA135" i="11"/>
  <c r="AQ135" i="11"/>
  <c r="GE135" i="11"/>
  <c r="EV135" i="11"/>
  <c r="HO135" i="11"/>
  <c r="DK136" i="11"/>
  <c r="CA136" i="11"/>
  <c r="AQ136" i="11"/>
  <c r="GE136" i="11"/>
  <c r="EV136" i="11"/>
  <c r="HO136" i="11"/>
  <c r="DK137" i="11"/>
  <c r="CA137" i="11"/>
  <c r="AQ137" i="11"/>
  <c r="GE137" i="11"/>
  <c r="EV137" i="11"/>
  <c r="HO137" i="11"/>
  <c r="DK138" i="11"/>
  <c r="CA138" i="11"/>
  <c r="AQ138" i="11"/>
  <c r="GE138" i="11"/>
  <c r="EV138" i="11"/>
  <c r="HO138" i="11"/>
  <c r="DK139" i="11"/>
  <c r="CA139" i="11"/>
  <c r="AQ139" i="11"/>
  <c r="GE139" i="11"/>
  <c r="EV139" i="11"/>
  <c r="HO139" i="11"/>
  <c r="DK140" i="11"/>
  <c r="CA140" i="11"/>
  <c r="AQ140" i="11"/>
  <c r="GE140" i="11"/>
  <c r="EV140" i="11"/>
  <c r="HO140" i="11"/>
  <c r="DK141" i="11"/>
  <c r="CA141" i="11"/>
  <c r="AQ141" i="11"/>
  <c r="GE141" i="11"/>
  <c r="EV141" i="11"/>
  <c r="HO141" i="11"/>
  <c r="DK142" i="11"/>
  <c r="CA142" i="11"/>
  <c r="AQ142" i="11"/>
  <c r="GE142" i="11"/>
  <c r="EV142" i="11"/>
  <c r="HO142" i="11"/>
  <c r="DK143" i="11"/>
  <c r="CA143" i="11"/>
  <c r="AQ143" i="11"/>
  <c r="GE143" i="11"/>
  <c r="EV143" i="11"/>
  <c r="HO143" i="11"/>
  <c r="DK144" i="11"/>
  <c r="CA144" i="11"/>
  <c r="AQ144" i="11"/>
  <c r="GE144" i="11"/>
  <c r="EV144" i="11"/>
  <c r="HO144" i="11"/>
  <c r="DK145" i="11"/>
  <c r="CA145" i="11"/>
  <c r="AQ145" i="11"/>
  <c r="GE145" i="11"/>
  <c r="EV145" i="11"/>
  <c r="HO145" i="11"/>
  <c r="DK146" i="11"/>
  <c r="CA146" i="11"/>
  <c r="AQ146" i="11"/>
  <c r="GE146" i="11"/>
  <c r="EV146" i="11"/>
  <c r="HO146" i="11"/>
  <c r="DK147" i="11"/>
  <c r="CA147" i="11"/>
  <c r="AQ147" i="11"/>
  <c r="GE147" i="11"/>
  <c r="EV147" i="11"/>
  <c r="HO147" i="11"/>
  <c r="DK148" i="11"/>
  <c r="CA148" i="11"/>
  <c r="AQ148" i="11"/>
  <c r="GE148" i="11"/>
  <c r="EV148" i="11"/>
  <c r="HO148" i="11"/>
  <c r="DK149" i="11"/>
  <c r="CA149" i="11"/>
  <c r="AQ149" i="11"/>
  <c r="GE149" i="11"/>
  <c r="EV149" i="11"/>
  <c r="HO149" i="11"/>
  <c r="DK150" i="11"/>
  <c r="CA150" i="11"/>
  <c r="AQ150" i="11"/>
  <c r="GE150" i="11"/>
  <c r="EV150" i="11"/>
  <c r="HO150" i="11"/>
  <c r="DK151" i="11"/>
  <c r="CA151" i="11"/>
  <c r="AQ151" i="11"/>
  <c r="GE151" i="11"/>
  <c r="EV151" i="11"/>
  <c r="HO151" i="11"/>
  <c r="DK152" i="11"/>
  <c r="CA152" i="11"/>
  <c r="AQ152" i="11"/>
  <c r="GE152" i="11"/>
  <c r="EV152" i="11"/>
  <c r="HO152" i="11"/>
  <c r="DK153" i="11"/>
  <c r="CA153" i="11"/>
  <c r="AQ153" i="11"/>
  <c r="GE153" i="11"/>
  <c r="EV153" i="11"/>
  <c r="HO153" i="11"/>
  <c r="DK154" i="11"/>
  <c r="CA154" i="11"/>
  <c r="AQ154" i="11"/>
  <c r="GE154" i="11"/>
  <c r="EV154" i="11"/>
  <c r="HO154" i="11"/>
  <c r="DK155" i="11"/>
  <c r="CA155" i="11"/>
  <c r="AQ155" i="11"/>
  <c r="GE155" i="11"/>
  <c r="EV155" i="11"/>
  <c r="HO155" i="11"/>
  <c r="DK156" i="11"/>
  <c r="CA156" i="11"/>
  <c r="AQ156" i="11"/>
  <c r="GE156" i="11"/>
  <c r="EV156" i="11"/>
  <c r="HO156" i="11"/>
  <c r="DK157" i="11"/>
  <c r="CA157" i="11"/>
  <c r="AQ157" i="11"/>
  <c r="GE157" i="11"/>
  <c r="EV157" i="11"/>
  <c r="HO157" i="11"/>
  <c r="DK158" i="11"/>
  <c r="CA158" i="11"/>
  <c r="AQ158" i="11"/>
  <c r="GE158" i="11"/>
  <c r="EV158" i="11"/>
  <c r="HO158" i="11"/>
  <c r="DK159" i="11"/>
  <c r="CA159" i="11"/>
  <c r="AQ159" i="11"/>
  <c r="GE159" i="11"/>
  <c r="EV159" i="11"/>
  <c r="HO159" i="11"/>
  <c r="DK160" i="11"/>
  <c r="CA160" i="11"/>
  <c r="AQ160" i="11"/>
  <c r="GE160" i="11"/>
  <c r="EV160" i="11"/>
  <c r="HO160" i="11"/>
  <c r="DK161" i="11"/>
  <c r="CA161" i="11"/>
  <c r="AQ161" i="11"/>
  <c r="GE161" i="11"/>
  <c r="EV161" i="11"/>
  <c r="HO161" i="11"/>
  <c r="DK162" i="11"/>
  <c r="CA162" i="11"/>
  <c r="AQ162" i="11"/>
  <c r="GE162" i="11"/>
  <c r="EV162" i="11"/>
  <c r="HO162" i="11"/>
  <c r="DK163" i="11"/>
  <c r="CA163" i="11"/>
  <c r="AQ163" i="11"/>
  <c r="GE163" i="11"/>
  <c r="EV163" i="11"/>
  <c r="HO163" i="11"/>
  <c r="DK164" i="11"/>
  <c r="CA164" i="11"/>
  <c r="AQ164" i="11"/>
  <c r="GE164" i="11"/>
  <c r="EV164" i="11"/>
  <c r="HO164" i="11"/>
  <c r="DK165" i="11"/>
  <c r="CA165" i="11"/>
  <c r="AQ165" i="11"/>
  <c r="GE165" i="11"/>
  <c r="EV165" i="11"/>
  <c r="HO165" i="11"/>
  <c r="DK166" i="11"/>
  <c r="CA166" i="11"/>
  <c r="AQ166" i="11"/>
  <c r="GE166" i="11"/>
  <c r="EV166" i="11"/>
  <c r="HO166" i="11"/>
  <c r="DK167" i="11"/>
  <c r="CA167" i="11"/>
  <c r="AQ167" i="11"/>
  <c r="GE167" i="11"/>
  <c r="EV167" i="11"/>
  <c r="HO167" i="11"/>
  <c r="DK168" i="11"/>
  <c r="CA168" i="11"/>
  <c r="AQ168" i="11"/>
  <c r="GE168" i="11"/>
  <c r="EV168" i="11"/>
  <c r="HO168" i="11"/>
  <c r="DK169" i="11"/>
  <c r="CA169" i="11"/>
  <c r="AQ169" i="11"/>
  <c r="GE169" i="11"/>
  <c r="EV169" i="11"/>
  <c r="HO169" i="11"/>
  <c r="DK170" i="11"/>
  <c r="CA170" i="11"/>
  <c r="AQ170" i="11"/>
  <c r="GE170" i="11"/>
  <c r="EV170" i="11"/>
  <c r="HO170" i="11"/>
  <c r="DK171" i="11"/>
  <c r="CA171" i="11"/>
  <c r="AQ171" i="11"/>
  <c r="GE171" i="11"/>
  <c r="EV171" i="11"/>
  <c r="HO171" i="11"/>
  <c r="DK172" i="11"/>
  <c r="CA172" i="11"/>
  <c r="AQ172" i="11"/>
  <c r="GE172" i="11"/>
  <c r="EV172" i="11"/>
  <c r="HO172" i="11"/>
  <c r="DK173" i="11"/>
  <c r="CA173" i="11"/>
  <c r="AQ173" i="11"/>
  <c r="GE173" i="11"/>
  <c r="EV173" i="11"/>
  <c r="HO173" i="11"/>
  <c r="DK174" i="11"/>
  <c r="CA174" i="11"/>
  <c r="AQ174" i="11"/>
  <c r="GE174" i="11"/>
  <c r="EV174" i="11"/>
  <c r="HO174" i="11"/>
  <c r="DK175" i="11"/>
  <c r="CA175" i="11"/>
  <c r="AQ175" i="11"/>
  <c r="GE175" i="11"/>
  <c r="EV175" i="11"/>
  <c r="HO175" i="11"/>
  <c r="DK176" i="11"/>
  <c r="CA176" i="11"/>
  <c r="AQ176" i="11"/>
  <c r="GE176" i="11"/>
  <c r="EV176" i="11"/>
  <c r="HO176" i="11"/>
  <c r="DK177" i="11"/>
  <c r="CA177" i="11"/>
  <c r="AQ177" i="11"/>
  <c r="GE177" i="11"/>
  <c r="EV177" i="11"/>
  <c r="HO177" i="11"/>
  <c r="DK178" i="11"/>
  <c r="CA178" i="11"/>
  <c r="AQ178" i="11"/>
  <c r="GE178" i="11"/>
  <c r="EV178" i="11"/>
  <c r="HO178" i="11"/>
  <c r="DK179" i="11"/>
  <c r="CA179" i="11"/>
  <c r="AQ179" i="11"/>
  <c r="GE179" i="11"/>
  <c r="EV179" i="11"/>
  <c r="HO179" i="11"/>
  <c r="DK180" i="11"/>
  <c r="CA180" i="11"/>
  <c r="AQ180" i="11"/>
  <c r="GE180" i="11"/>
  <c r="EV180" i="11"/>
  <c r="HO180" i="11"/>
  <c r="DK181" i="11"/>
  <c r="CA181" i="11"/>
  <c r="AQ181" i="11"/>
  <c r="GE181" i="11"/>
  <c r="EV181" i="11"/>
  <c r="HO181" i="11"/>
  <c r="DK182" i="11"/>
  <c r="CA182" i="11"/>
  <c r="AQ182" i="11"/>
  <c r="GE182" i="11"/>
  <c r="EV182" i="11"/>
  <c r="HO182" i="11"/>
  <c r="DK183" i="11"/>
  <c r="CA183" i="11"/>
  <c r="AQ183" i="11"/>
  <c r="GE183" i="11"/>
  <c r="EV183" i="11"/>
  <c r="HO183" i="11"/>
  <c r="DK184" i="11"/>
  <c r="CA184" i="11"/>
  <c r="AQ184" i="11"/>
  <c r="GE184" i="11"/>
  <c r="EV184" i="11"/>
  <c r="HO184" i="11"/>
  <c r="DK185" i="11"/>
  <c r="CA185" i="11"/>
  <c r="AQ185" i="11"/>
  <c r="GE185" i="11"/>
  <c r="EV185" i="11"/>
  <c r="HO185" i="11"/>
  <c r="DK186" i="11"/>
  <c r="CA186" i="11"/>
  <c r="AQ186" i="11"/>
  <c r="GE186" i="11"/>
  <c r="EV186" i="11"/>
  <c r="HO186" i="11"/>
  <c r="DK187" i="11"/>
  <c r="CA187" i="11"/>
  <c r="AQ187" i="11"/>
  <c r="GE187" i="11"/>
  <c r="EV187" i="11"/>
  <c r="HO187" i="11"/>
  <c r="DK188" i="11"/>
  <c r="CA188" i="11"/>
  <c r="AQ188" i="11"/>
  <c r="GE188" i="11"/>
  <c r="EV188" i="11"/>
  <c r="HO188" i="11"/>
  <c r="DK189" i="11"/>
  <c r="CA189" i="11"/>
  <c r="AQ189" i="11"/>
  <c r="GE189" i="11"/>
  <c r="EV189" i="11"/>
  <c r="HO189" i="11"/>
  <c r="DK190" i="11"/>
  <c r="CA190" i="11"/>
  <c r="AQ190" i="11"/>
  <c r="GE190" i="11"/>
  <c r="EV190" i="11"/>
  <c r="HO190" i="11"/>
  <c r="DK191" i="11"/>
  <c r="CA191" i="11"/>
  <c r="AQ191" i="11"/>
  <c r="GE191" i="11"/>
  <c r="EV191" i="11"/>
  <c r="HO191" i="11"/>
  <c r="DK192" i="11"/>
  <c r="CA192" i="11"/>
  <c r="AQ192" i="11"/>
  <c r="GE192" i="11"/>
  <c r="EV192" i="11"/>
  <c r="HO192" i="11"/>
  <c r="DK193" i="11"/>
  <c r="CA193" i="11"/>
  <c r="AQ193" i="11"/>
  <c r="GE193" i="11"/>
  <c r="EV193" i="11"/>
  <c r="HO193" i="11"/>
  <c r="DK194" i="11"/>
  <c r="CA194" i="11"/>
  <c r="AQ194" i="11"/>
  <c r="GE194" i="11"/>
  <c r="EV194" i="11"/>
  <c r="HO194" i="11"/>
  <c r="DK195" i="11"/>
  <c r="CA195" i="11"/>
  <c r="AQ195" i="11"/>
  <c r="GE195" i="11"/>
  <c r="EV195" i="11"/>
  <c r="HO195" i="11"/>
  <c r="DK196" i="11"/>
  <c r="CA196" i="11"/>
  <c r="AQ196" i="11"/>
  <c r="GE196" i="11"/>
  <c r="EV196" i="11"/>
  <c r="HO196" i="11"/>
  <c r="DK197" i="11"/>
  <c r="CA197" i="11"/>
  <c r="AQ197" i="11"/>
  <c r="GE197" i="11"/>
  <c r="EV197" i="11"/>
  <c r="HO197" i="11"/>
  <c r="DK198" i="11"/>
  <c r="CA198" i="11"/>
  <c r="AQ198" i="11"/>
  <c r="GE198" i="11"/>
  <c r="EV198" i="11"/>
  <c r="HO198" i="11"/>
  <c r="DK199" i="11"/>
  <c r="CA199" i="11"/>
  <c r="AQ199" i="11"/>
  <c r="GE199" i="11"/>
  <c r="EV199" i="11"/>
  <c r="HO199" i="11"/>
  <c r="DK200" i="11"/>
  <c r="CA200" i="11"/>
  <c r="AQ200" i="11"/>
  <c r="GE200" i="11"/>
  <c r="EV200" i="11"/>
  <c r="HO200" i="11"/>
  <c r="DK201" i="11"/>
  <c r="CA201" i="11"/>
  <c r="AQ201" i="11"/>
  <c r="GE201" i="11"/>
  <c r="EV201" i="11"/>
  <c r="HO201" i="11"/>
  <c r="DK202" i="11"/>
  <c r="CA202" i="11"/>
  <c r="AQ202" i="11"/>
  <c r="GE202" i="11"/>
  <c r="EV202" i="11"/>
  <c r="HO202" i="11"/>
  <c r="DK203" i="11"/>
  <c r="CA203" i="11"/>
  <c r="AQ203" i="11"/>
  <c r="GE203" i="11"/>
  <c r="EV203" i="11"/>
  <c r="HO203" i="11"/>
  <c r="DK204" i="11"/>
  <c r="CA204" i="11"/>
  <c r="AQ204" i="11"/>
  <c r="GE204" i="11"/>
  <c r="EV204" i="11"/>
  <c r="HO204" i="11"/>
  <c r="DK205" i="11"/>
  <c r="CA205" i="11"/>
  <c r="AQ205" i="11"/>
  <c r="GE205" i="11"/>
  <c r="EV205" i="11"/>
  <c r="HO205" i="11"/>
  <c r="DK206" i="11"/>
  <c r="CA206" i="11"/>
  <c r="AQ206" i="11"/>
  <c r="GE206" i="11"/>
  <c r="EV206" i="11"/>
  <c r="HO206" i="11"/>
  <c r="DK207" i="11"/>
  <c r="CA207" i="11"/>
  <c r="AQ207" i="11"/>
  <c r="GE207" i="11"/>
  <c r="EV207" i="11"/>
  <c r="HO207" i="11"/>
  <c r="DK208" i="11"/>
  <c r="CA208" i="11"/>
  <c r="AQ208" i="11"/>
  <c r="GE208" i="11"/>
  <c r="EV208" i="11"/>
  <c r="HO208" i="11"/>
  <c r="DK209" i="11"/>
  <c r="CA209" i="11"/>
  <c r="AQ209" i="11"/>
  <c r="GE209" i="11"/>
  <c r="EV209" i="11"/>
  <c r="HO209" i="11"/>
  <c r="DK210" i="11"/>
  <c r="CA210" i="11"/>
  <c r="AQ210" i="11"/>
  <c r="GE210" i="11"/>
  <c r="EV210" i="11"/>
  <c r="HO210" i="11"/>
  <c r="DK211" i="11"/>
  <c r="CA211" i="11"/>
  <c r="AQ211" i="11"/>
  <c r="GE211" i="11"/>
  <c r="EV211" i="11"/>
  <c r="HO211" i="11"/>
  <c r="DK212" i="11"/>
  <c r="CA212" i="11"/>
  <c r="AQ212" i="11"/>
  <c r="GE212" i="11"/>
  <c r="EV212" i="11"/>
  <c r="HO212" i="11"/>
  <c r="DK213" i="11"/>
  <c r="CA213" i="11"/>
  <c r="AQ213" i="11"/>
  <c r="GE213" i="11"/>
  <c r="EV213" i="11"/>
  <c r="HO213" i="11"/>
  <c r="DK214" i="11"/>
  <c r="CA214" i="11"/>
  <c r="AQ214" i="11"/>
  <c r="GE214" i="11"/>
  <c r="EV214" i="11"/>
  <c r="HO214" i="11"/>
  <c r="DK215" i="11"/>
  <c r="CA215" i="11"/>
  <c r="AQ215" i="11"/>
  <c r="GE215" i="11"/>
  <c r="EV215" i="11"/>
  <c r="HO215" i="11"/>
  <c r="DK216" i="11"/>
  <c r="CA216" i="11"/>
  <c r="AQ216" i="11"/>
  <c r="GE216" i="11"/>
  <c r="EV216" i="11"/>
  <c r="HO216" i="11"/>
  <c r="DK217" i="11"/>
  <c r="CA217" i="11"/>
  <c r="AQ217" i="11"/>
  <c r="GE217" i="11"/>
  <c r="EV217" i="11"/>
  <c r="HO217" i="11"/>
  <c r="DK218" i="11"/>
  <c r="CA218" i="11"/>
  <c r="AQ218" i="11"/>
  <c r="GE218" i="11"/>
  <c r="EV218" i="11"/>
  <c r="HO218" i="11"/>
  <c r="DK219" i="11"/>
  <c r="CA219" i="11"/>
  <c r="AQ219" i="11"/>
  <c r="GE219" i="11"/>
  <c r="EV219" i="11"/>
  <c r="HO219" i="11"/>
  <c r="DK220" i="11"/>
  <c r="CA220" i="11"/>
  <c r="AQ220" i="11"/>
  <c r="GE220" i="11"/>
  <c r="EV220" i="11"/>
  <c r="HO220" i="11"/>
  <c r="DK221" i="11"/>
  <c r="CA221" i="11"/>
  <c r="AQ221" i="11"/>
  <c r="GE221" i="11"/>
  <c r="EV221" i="11"/>
  <c r="HO221" i="11"/>
  <c r="DK222" i="11"/>
  <c r="CA222" i="11"/>
  <c r="AQ222" i="11"/>
  <c r="GE222" i="11"/>
  <c r="EV222" i="11"/>
  <c r="HO222" i="11"/>
  <c r="DK223" i="11"/>
  <c r="CA223" i="11"/>
  <c r="AQ223" i="11"/>
  <c r="GE223" i="11"/>
  <c r="EV223" i="11"/>
  <c r="HO223" i="11"/>
  <c r="DK224" i="11"/>
  <c r="CA224" i="11"/>
  <c r="AQ224" i="11"/>
  <c r="GE224" i="11"/>
  <c r="EV224" i="11"/>
  <c r="HO224" i="11"/>
  <c r="DK225" i="11"/>
  <c r="CA225" i="11"/>
  <c r="AQ225" i="11"/>
  <c r="GE225" i="11"/>
  <c r="EV225" i="11"/>
  <c r="HO225" i="11"/>
  <c r="DK226" i="11"/>
  <c r="CA226" i="11"/>
  <c r="AQ226" i="11"/>
  <c r="GE226" i="11"/>
  <c r="EV226" i="11"/>
  <c r="HO226" i="11"/>
  <c r="DK227" i="11"/>
  <c r="CA227" i="11"/>
  <c r="AQ227" i="11"/>
  <c r="GE227" i="11"/>
  <c r="EV227" i="11"/>
  <c r="HO227" i="11"/>
  <c r="DK228" i="11"/>
  <c r="CA228" i="11"/>
  <c r="AQ228" i="11"/>
  <c r="GE228" i="11"/>
  <c r="EV228" i="11"/>
  <c r="HO228" i="11"/>
  <c r="DK229" i="11"/>
  <c r="CA229" i="11"/>
  <c r="AQ229" i="11"/>
  <c r="GE229" i="11"/>
  <c r="EV229" i="11"/>
  <c r="HO229" i="11"/>
  <c r="DK230" i="11"/>
  <c r="CA230" i="11"/>
  <c r="AQ230" i="11"/>
  <c r="GE230" i="11"/>
  <c r="EV230" i="11"/>
  <c r="HO230" i="11"/>
  <c r="DK231" i="11"/>
  <c r="CA231" i="11"/>
  <c r="AQ231" i="11"/>
  <c r="GE231" i="11"/>
  <c r="EV231" i="11"/>
  <c r="HO231" i="11"/>
  <c r="DK232" i="11"/>
  <c r="CA232" i="11"/>
  <c r="AQ232" i="11"/>
  <c r="GE232" i="11"/>
  <c r="EV232" i="11"/>
  <c r="HO232" i="11"/>
  <c r="DK233" i="11"/>
  <c r="CA233" i="11"/>
  <c r="AQ233" i="11"/>
  <c r="GE233" i="11"/>
  <c r="EV233" i="11"/>
  <c r="HO233" i="11"/>
  <c r="DK234" i="11"/>
  <c r="CA234" i="11"/>
  <c r="AQ234" i="11"/>
  <c r="GE234" i="11"/>
  <c r="EV234" i="11"/>
  <c r="HO234" i="11"/>
  <c r="DK235" i="11"/>
  <c r="CA235" i="11"/>
  <c r="AQ235" i="11"/>
  <c r="GE235" i="11"/>
  <c r="EV235" i="11"/>
  <c r="HO235" i="11"/>
  <c r="DK236" i="11"/>
  <c r="CA236" i="11"/>
  <c r="AQ236" i="11"/>
  <c r="GE236" i="11"/>
  <c r="EV236" i="11"/>
  <c r="HO236" i="11"/>
  <c r="DK237" i="11"/>
  <c r="CA237" i="11"/>
  <c r="AQ237" i="11"/>
  <c r="GE237" i="11"/>
  <c r="EV237" i="11"/>
  <c r="HO237" i="11"/>
  <c r="DK238" i="11"/>
  <c r="CA238" i="11"/>
  <c r="AQ238" i="11"/>
  <c r="GE238" i="11"/>
  <c r="EV238" i="11"/>
  <c r="HO238" i="11"/>
  <c r="DK239" i="11"/>
  <c r="CA239" i="11"/>
  <c r="AQ239" i="11"/>
  <c r="GE239" i="11"/>
  <c r="EV239" i="11"/>
  <c r="HO239" i="11"/>
  <c r="DK240" i="11"/>
  <c r="CA240" i="11"/>
  <c r="AQ240" i="11"/>
  <c r="GE240" i="11"/>
  <c r="EV240" i="11"/>
  <c r="HO240" i="11"/>
  <c r="DK241" i="11"/>
  <c r="CA241" i="11"/>
  <c r="AQ241" i="11"/>
  <c r="GE241" i="11"/>
  <c r="EV241" i="11"/>
  <c r="HO241" i="11"/>
  <c r="DK242" i="11"/>
  <c r="CA242" i="11"/>
  <c r="AQ242" i="11"/>
  <c r="GE242" i="11"/>
  <c r="EV242" i="11"/>
  <c r="HO242" i="11"/>
  <c r="DK243" i="11"/>
  <c r="CA243" i="11"/>
  <c r="AQ243" i="11"/>
  <c r="GE243" i="11"/>
  <c r="EV243" i="11"/>
  <c r="HO243" i="11"/>
  <c r="DK244" i="11"/>
  <c r="CA244" i="11"/>
  <c r="AQ244" i="11"/>
  <c r="GE244" i="11"/>
  <c r="EV244" i="11"/>
  <c r="HO244" i="11"/>
  <c r="DK245" i="11"/>
  <c r="CA245" i="11"/>
  <c r="AQ245" i="11"/>
  <c r="GE245" i="11"/>
  <c r="EV245" i="11"/>
  <c r="HO245" i="11"/>
  <c r="DK246" i="11"/>
  <c r="CA246" i="11"/>
  <c r="AQ246" i="11"/>
  <c r="GE246" i="11"/>
  <c r="EV246" i="11"/>
  <c r="HO246" i="11"/>
  <c r="DK247" i="11"/>
  <c r="CA247" i="11"/>
  <c r="AQ247" i="11"/>
  <c r="GE247" i="11"/>
  <c r="EV247" i="11"/>
  <c r="HO247" i="11"/>
  <c r="DK248" i="11"/>
  <c r="CA248" i="11"/>
  <c r="AQ248" i="11"/>
  <c r="GE248" i="11"/>
  <c r="EV248" i="11"/>
  <c r="HO248" i="11"/>
  <c r="DK249" i="11"/>
  <c r="CA249" i="11"/>
  <c r="AQ249" i="11"/>
  <c r="GE249" i="11"/>
  <c r="EV249" i="11"/>
  <c r="HO249" i="11"/>
  <c r="DK250" i="11"/>
  <c r="CA250" i="11"/>
  <c r="AQ250" i="11"/>
  <c r="GE250" i="11"/>
  <c r="EV250" i="11"/>
  <c r="HO250" i="11"/>
  <c r="DK251" i="11"/>
  <c r="CA251" i="11"/>
  <c r="AQ251" i="11"/>
  <c r="GE251" i="11"/>
  <c r="EV251" i="11"/>
  <c r="HO251" i="11"/>
  <c r="DK252" i="11"/>
  <c r="CA252" i="11"/>
  <c r="AQ252" i="11"/>
  <c r="GE252" i="11"/>
  <c r="EV252" i="11"/>
  <c r="HO252" i="11"/>
  <c r="DK253" i="11"/>
  <c r="CA253" i="11"/>
  <c r="AQ253" i="11"/>
  <c r="GE253" i="11"/>
  <c r="EV253" i="11"/>
  <c r="HO253" i="11"/>
  <c r="DK254" i="11"/>
  <c r="CA254" i="11"/>
  <c r="AQ254" i="11"/>
  <c r="GE254" i="11"/>
  <c r="EV254" i="11"/>
  <c r="HO254" i="11"/>
  <c r="DK255" i="11"/>
  <c r="CA255" i="11"/>
  <c r="AQ255" i="11"/>
  <c r="GE255" i="11"/>
  <c r="EV255" i="11"/>
  <c r="HO255" i="11"/>
  <c r="DK256" i="11"/>
  <c r="CA256" i="11"/>
  <c r="AQ256" i="11"/>
  <c r="GE256" i="11"/>
  <c r="EV256" i="11"/>
  <c r="HO256" i="11"/>
  <c r="DK257" i="11"/>
  <c r="CA257" i="11"/>
  <c r="AQ257" i="11"/>
  <c r="GE257" i="11"/>
  <c r="EV257" i="11"/>
  <c r="HO257" i="11"/>
  <c r="DK258" i="11"/>
  <c r="CA258" i="11"/>
  <c r="AQ258" i="11"/>
  <c r="GE258" i="11"/>
  <c r="EV258" i="11"/>
  <c r="HO258" i="11"/>
  <c r="DK259" i="11"/>
  <c r="CA259" i="11"/>
  <c r="AQ259" i="11"/>
  <c r="GE259" i="11"/>
  <c r="EV259" i="11"/>
  <c r="HO259" i="11"/>
  <c r="DK260" i="11"/>
  <c r="CA260" i="11"/>
  <c r="AQ260" i="11"/>
  <c r="GE260" i="11"/>
  <c r="EV260" i="11"/>
  <c r="HO260" i="11"/>
  <c r="DK261" i="11"/>
  <c r="CA261" i="11"/>
  <c r="AQ261" i="11"/>
  <c r="GE261" i="11"/>
  <c r="EV261" i="11"/>
  <c r="HO261" i="11"/>
  <c r="DK262" i="11"/>
  <c r="CA262" i="11"/>
  <c r="AQ262" i="11"/>
  <c r="GE262" i="11"/>
  <c r="EV262" i="11"/>
  <c r="HO262" i="11"/>
  <c r="DK263" i="11"/>
  <c r="CA263" i="11"/>
  <c r="AQ263" i="11"/>
  <c r="GE263" i="11"/>
  <c r="EV263" i="11"/>
  <c r="HO263" i="11"/>
  <c r="DK264" i="11"/>
  <c r="CA264" i="11"/>
  <c r="AQ264" i="11"/>
  <c r="GE264" i="11"/>
  <c r="EV264" i="11"/>
  <c r="HO264" i="11"/>
  <c r="DK265" i="11"/>
  <c r="CA265" i="11"/>
  <c r="AQ265" i="11"/>
  <c r="GE265" i="11"/>
  <c r="EV265" i="11"/>
  <c r="HO265" i="11"/>
  <c r="DK266" i="11"/>
  <c r="CA266" i="11"/>
  <c r="AQ266" i="11"/>
  <c r="GE266" i="11"/>
  <c r="EV266" i="11"/>
  <c r="HO266" i="11"/>
  <c r="DK267" i="11"/>
  <c r="CA267" i="11"/>
  <c r="AQ267" i="11"/>
  <c r="GE267" i="11"/>
  <c r="EV267" i="11"/>
  <c r="HO267" i="11"/>
  <c r="DK268" i="11"/>
  <c r="CA268" i="11"/>
  <c r="AQ268" i="11"/>
  <c r="GE268" i="11"/>
  <c r="EV268" i="11"/>
  <c r="HO268" i="11"/>
  <c r="DK269" i="11"/>
  <c r="CA269" i="11"/>
  <c r="AQ269" i="11"/>
  <c r="GE269" i="11"/>
  <c r="EV269" i="11"/>
  <c r="HO269" i="11"/>
  <c r="DK270" i="11"/>
  <c r="CA270" i="11"/>
  <c r="AQ270" i="11"/>
  <c r="GE270" i="11"/>
  <c r="EV270" i="11"/>
  <c r="HO270" i="11"/>
  <c r="DK271" i="11"/>
  <c r="CA271" i="11"/>
  <c r="AQ271" i="11"/>
  <c r="GE271" i="11"/>
  <c r="EV271" i="11"/>
  <c r="HO271" i="11"/>
  <c r="DK272" i="11"/>
  <c r="CA272" i="11"/>
  <c r="AQ272" i="11"/>
  <c r="GE272" i="11"/>
  <c r="EV272" i="11"/>
  <c r="HO272" i="11"/>
  <c r="DK273" i="11"/>
  <c r="CA273" i="11"/>
  <c r="AQ273" i="11"/>
  <c r="GE273" i="11"/>
  <c r="EV273" i="11"/>
  <c r="HO273" i="11"/>
  <c r="DK274" i="11"/>
  <c r="CA274" i="11"/>
  <c r="AQ274" i="11"/>
  <c r="GE274" i="11"/>
  <c r="EV274" i="11"/>
  <c r="HO274" i="11"/>
  <c r="DK275" i="11"/>
  <c r="CA275" i="11"/>
  <c r="AQ275" i="11"/>
  <c r="GE275" i="11"/>
  <c r="EV275" i="11"/>
  <c r="HO275" i="11"/>
  <c r="DK276" i="11"/>
  <c r="CA276" i="11"/>
  <c r="AQ276" i="11"/>
  <c r="GE276" i="11"/>
  <c r="EV276" i="11"/>
  <c r="HO276" i="11"/>
  <c r="DK277" i="11"/>
  <c r="CA277" i="11"/>
  <c r="AQ277" i="11"/>
  <c r="GE277" i="11"/>
  <c r="EV277" i="11"/>
  <c r="HO277" i="11"/>
  <c r="DK278" i="11"/>
  <c r="CA278" i="11"/>
  <c r="AQ278" i="11"/>
  <c r="GE278" i="11"/>
  <c r="EV278" i="11"/>
  <c r="HO278" i="11"/>
  <c r="DK279" i="11"/>
  <c r="CA279" i="11"/>
  <c r="AQ279" i="11"/>
  <c r="GE279" i="11"/>
  <c r="EV279" i="11"/>
  <c r="HO279" i="11"/>
  <c r="DK280" i="11"/>
  <c r="CA280" i="11"/>
  <c r="AQ280" i="11"/>
  <c r="GE280" i="11"/>
  <c r="EV280" i="11"/>
  <c r="HO280" i="11"/>
  <c r="DK281" i="11"/>
  <c r="CA281" i="11"/>
  <c r="AQ281" i="11"/>
  <c r="GE281" i="11"/>
  <c r="EV281" i="11"/>
  <c r="HO281" i="11"/>
  <c r="DK282" i="11"/>
  <c r="CA282" i="11"/>
  <c r="AQ282" i="11"/>
  <c r="GE282" i="11"/>
  <c r="EV282" i="11"/>
  <c r="HO282" i="11"/>
  <c r="DK283" i="11"/>
  <c r="CA283" i="11"/>
  <c r="AQ283" i="11"/>
  <c r="GE283" i="11"/>
  <c r="EV283" i="11"/>
  <c r="HO283" i="11"/>
  <c r="DK284" i="11"/>
  <c r="CA284" i="11"/>
  <c r="AQ284" i="11"/>
  <c r="GE284" i="11"/>
  <c r="EV284" i="11"/>
  <c r="HO284" i="11"/>
  <c r="DK285" i="11"/>
  <c r="CA285" i="11"/>
  <c r="AQ285" i="11"/>
  <c r="GE285" i="11"/>
  <c r="EV285" i="11"/>
  <c r="HO285" i="11"/>
  <c r="DK286" i="11"/>
  <c r="CA286" i="11"/>
  <c r="AQ286" i="11"/>
  <c r="GE286" i="11"/>
  <c r="EV286" i="11"/>
  <c r="HO286" i="11"/>
  <c r="DK287" i="11"/>
  <c r="CA287" i="11"/>
  <c r="AQ287" i="11"/>
  <c r="GE287" i="11"/>
  <c r="EV287" i="11"/>
  <c r="HO287" i="11"/>
  <c r="DK288" i="11"/>
  <c r="CA288" i="11"/>
  <c r="AQ288" i="11"/>
  <c r="GE288" i="11"/>
  <c r="EV288" i="11"/>
  <c r="HO288" i="11"/>
  <c r="DK289" i="11"/>
  <c r="CA289" i="11"/>
  <c r="AQ289" i="11"/>
  <c r="GE289" i="11"/>
  <c r="EV289" i="11"/>
  <c r="HO289" i="11"/>
  <c r="DK290" i="11"/>
  <c r="CA290" i="11"/>
  <c r="AQ290" i="11"/>
  <c r="GE290" i="11"/>
  <c r="EV290" i="11"/>
  <c r="HO290" i="11"/>
  <c r="DK291" i="11"/>
  <c r="CA291" i="11"/>
  <c r="AQ291" i="11"/>
  <c r="GE291" i="11"/>
  <c r="EV291" i="11"/>
  <c r="HO291" i="11"/>
  <c r="DK292" i="11"/>
  <c r="CA292" i="11"/>
  <c r="AQ292" i="11"/>
  <c r="GE292" i="11"/>
  <c r="EV292" i="11"/>
  <c r="HO292" i="11"/>
  <c r="DK293" i="11"/>
  <c r="CA293" i="11"/>
  <c r="AQ293" i="11"/>
  <c r="GE293" i="11"/>
  <c r="EV293" i="11"/>
  <c r="HO293" i="11"/>
  <c r="DK294" i="11"/>
  <c r="CA294" i="11"/>
  <c r="AQ294" i="11"/>
  <c r="GE294" i="11"/>
  <c r="EV294" i="11"/>
  <c r="HO294" i="11"/>
  <c r="DK295" i="11"/>
  <c r="CA295" i="11"/>
  <c r="AQ295" i="11"/>
  <c r="GE295" i="11"/>
  <c r="EV295" i="11"/>
  <c r="HO295" i="11"/>
  <c r="DK296" i="11"/>
  <c r="CA296" i="11"/>
  <c r="AQ296" i="11"/>
  <c r="GE296" i="11"/>
  <c r="EV296" i="11"/>
  <c r="HO296" i="11"/>
  <c r="DK297" i="11"/>
  <c r="CA297" i="11"/>
  <c r="AQ297" i="11"/>
  <c r="GE297" i="11"/>
  <c r="EV297" i="11"/>
  <c r="HO297" i="11"/>
  <c r="DK298" i="11"/>
  <c r="CA298" i="11"/>
  <c r="AQ298" i="11"/>
  <c r="GE298" i="11"/>
  <c r="EV298" i="11"/>
  <c r="HO298" i="11"/>
  <c r="DK299" i="11"/>
  <c r="CA299" i="11"/>
  <c r="AQ299" i="11"/>
  <c r="GE299" i="11"/>
  <c r="EV299" i="11"/>
  <c r="HO299" i="11"/>
  <c r="DK300" i="11"/>
  <c r="CA300" i="11"/>
  <c r="AQ300" i="11"/>
  <c r="GE300" i="11"/>
  <c r="EV300" i="11"/>
  <c r="HO300" i="11"/>
  <c r="DK301" i="11"/>
  <c r="CA301" i="11"/>
  <c r="AQ301" i="11"/>
  <c r="GE301" i="11"/>
  <c r="EV301" i="11"/>
  <c r="HO301" i="11"/>
  <c r="DK302" i="11"/>
  <c r="CA302" i="11"/>
  <c r="AQ302" i="11"/>
  <c r="GE302" i="11"/>
  <c r="EV302" i="11"/>
  <c r="HO302" i="11"/>
  <c r="DK303" i="11"/>
  <c r="CA303" i="11"/>
  <c r="AQ303" i="11"/>
  <c r="GE303" i="11"/>
  <c r="EV303" i="11"/>
  <c r="HO303" i="11"/>
  <c r="DK304" i="11"/>
  <c r="CA304" i="11"/>
  <c r="AQ304" i="11"/>
  <c r="GE304" i="11"/>
  <c r="EV304" i="11"/>
  <c r="HO304" i="11"/>
  <c r="DK305" i="11"/>
  <c r="CA305" i="11"/>
  <c r="AQ305" i="11"/>
  <c r="GE305" i="11"/>
  <c r="EV305" i="11"/>
  <c r="HO305" i="11"/>
  <c r="DK306" i="11"/>
  <c r="CA306" i="11"/>
  <c r="AQ306" i="11"/>
  <c r="GE306" i="11"/>
  <c r="EV306" i="11"/>
  <c r="HO306" i="11"/>
  <c r="DK307" i="11"/>
  <c r="CA307" i="11"/>
  <c r="AQ307" i="11"/>
  <c r="GE307" i="11"/>
  <c r="EV307" i="11"/>
  <c r="HO307" i="11"/>
  <c r="DK308" i="11"/>
  <c r="CA308" i="11"/>
  <c r="AQ308" i="11"/>
  <c r="GE308" i="11"/>
  <c r="EV308" i="11"/>
  <c r="HO308" i="11"/>
  <c r="DK309" i="11"/>
  <c r="CA309" i="11"/>
  <c r="AQ309" i="11"/>
  <c r="GE309" i="11"/>
  <c r="EV309" i="11"/>
  <c r="HO309" i="11"/>
  <c r="DK310" i="11"/>
  <c r="CA310" i="11"/>
  <c r="AQ310" i="11"/>
  <c r="GE310" i="11"/>
  <c r="EV310" i="11"/>
  <c r="HO310" i="11"/>
  <c r="DK311" i="11"/>
  <c r="CA311" i="11"/>
  <c r="AQ311" i="11"/>
  <c r="GE311" i="11"/>
  <c r="EV311" i="11"/>
  <c r="HO311" i="11"/>
  <c r="DK312" i="11"/>
  <c r="CA312" i="11"/>
  <c r="AQ312" i="11"/>
  <c r="GE312" i="11"/>
  <c r="EV312" i="11"/>
  <c r="HO312" i="11"/>
  <c r="DK313" i="11"/>
  <c r="CA313" i="11"/>
  <c r="AQ313" i="11"/>
  <c r="GE313" i="11"/>
  <c r="EV313" i="11"/>
  <c r="HO313" i="11"/>
  <c r="DK314" i="11"/>
  <c r="CA314" i="11"/>
  <c r="AQ314" i="11"/>
  <c r="GE314" i="11"/>
  <c r="EV314" i="11"/>
  <c r="HO314" i="11"/>
  <c r="DK315" i="11"/>
  <c r="CA315" i="11"/>
  <c r="AQ315" i="11"/>
  <c r="GE315" i="11"/>
  <c r="EV315" i="11"/>
  <c r="HO315" i="11"/>
  <c r="DK316" i="11"/>
  <c r="CA316" i="11"/>
  <c r="AQ316" i="11"/>
  <c r="GE316" i="11"/>
  <c r="EV316" i="11"/>
  <c r="HO316" i="11"/>
  <c r="DK317" i="11"/>
  <c r="CA317" i="11"/>
  <c r="AQ317" i="11"/>
  <c r="GE317" i="11"/>
  <c r="EV317" i="11"/>
  <c r="HO317" i="11"/>
  <c r="DK318" i="11"/>
  <c r="CA318" i="11"/>
  <c r="AQ318" i="11"/>
  <c r="GE318" i="11"/>
  <c r="EV318" i="11"/>
  <c r="HO318" i="11"/>
  <c r="DK319" i="11"/>
  <c r="CA319" i="11"/>
  <c r="AQ319" i="11"/>
  <c r="GE319" i="11"/>
  <c r="EV319" i="11"/>
  <c r="HO319" i="11"/>
  <c r="DK320" i="11"/>
  <c r="CA320" i="11"/>
  <c r="AQ320" i="11"/>
  <c r="GE320" i="11"/>
  <c r="EV320" i="11"/>
  <c r="HO320" i="11"/>
  <c r="DK321" i="11"/>
  <c r="CA321" i="11"/>
  <c r="AQ321" i="11"/>
  <c r="GE321" i="11"/>
  <c r="EV321" i="11"/>
  <c r="HO321" i="11"/>
  <c r="DK322" i="11"/>
  <c r="CA322" i="11"/>
  <c r="AQ322" i="11"/>
  <c r="GE322" i="11"/>
  <c r="EV322" i="11"/>
  <c r="HO322" i="11"/>
  <c r="DK323" i="11"/>
  <c r="CA323" i="11"/>
  <c r="AQ323" i="11"/>
  <c r="GE323" i="11"/>
  <c r="EV323" i="11"/>
  <c r="HO323" i="11"/>
  <c r="DK324" i="11"/>
  <c r="CA324" i="11"/>
  <c r="AQ324" i="11"/>
  <c r="GE324" i="11"/>
  <c r="EV324" i="11"/>
  <c r="HO324" i="11"/>
  <c r="DK325" i="11"/>
  <c r="CA325" i="11"/>
  <c r="AQ325" i="11"/>
  <c r="GE325" i="11"/>
  <c r="EV325" i="11"/>
  <c r="HO325" i="11"/>
  <c r="DK326" i="11"/>
  <c r="CA326" i="11"/>
  <c r="AQ326" i="11"/>
  <c r="GE326" i="11"/>
  <c r="EV326" i="11"/>
  <c r="HO326" i="11"/>
  <c r="DK327" i="11"/>
  <c r="CA327" i="11"/>
  <c r="AQ327" i="11"/>
  <c r="GE327" i="11"/>
  <c r="EV327" i="11"/>
  <c r="HO327" i="11"/>
  <c r="DK328" i="11"/>
  <c r="CA328" i="11"/>
  <c r="AQ328" i="11"/>
  <c r="GE328" i="11"/>
  <c r="EV328" i="11"/>
  <c r="HO328" i="11"/>
  <c r="DK329" i="11"/>
  <c r="CA329" i="11"/>
  <c r="AQ329" i="11"/>
  <c r="GE329" i="11"/>
  <c r="EV329" i="11"/>
  <c r="HO329" i="11"/>
  <c r="DK330" i="11"/>
  <c r="CA330" i="11"/>
  <c r="AQ330" i="11"/>
  <c r="GE330" i="11"/>
  <c r="EV330" i="11"/>
  <c r="HO330" i="11"/>
  <c r="DK331" i="11"/>
  <c r="CA331" i="11"/>
  <c r="AQ331" i="11"/>
  <c r="GE331" i="11"/>
  <c r="EV331" i="11"/>
  <c r="HO331" i="11"/>
  <c r="GF331" i="11" l="1"/>
  <c r="EW331" i="11"/>
  <c r="HP331" i="11"/>
  <c r="DL331" i="11"/>
  <c r="CB331" i="11"/>
  <c r="AR331" i="11"/>
  <c r="GF330" i="11"/>
  <c r="EW330" i="11"/>
  <c r="HP330" i="11"/>
  <c r="DL330" i="11"/>
  <c r="CB330" i="11"/>
  <c r="AR330" i="11"/>
  <c r="GF329" i="11"/>
  <c r="EW329" i="11"/>
  <c r="HP329" i="11"/>
  <c r="DL329" i="11"/>
  <c r="CB329" i="11"/>
  <c r="AR329" i="11"/>
  <c r="GF328" i="11"/>
  <c r="EW328" i="11"/>
  <c r="HP328" i="11"/>
  <c r="DL328" i="11"/>
  <c r="CB328" i="11"/>
  <c r="AR328" i="11"/>
  <c r="GF327" i="11"/>
  <c r="EW327" i="11"/>
  <c r="HP327" i="11"/>
  <c r="DL327" i="11"/>
  <c r="CB327" i="11"/>
  <c r="AR327" i="11"/>
  <c r="GF326" i="11"/>
  <c r="EW326" i="11"/>
  <c r="HP326" i="11"/>
  <c r="DL326" i="11"/>
  <c r="CB326" i="11"/>
  <c r="AR326" i="11"/>
  <c r="GF325" i="11"/>
  <c r="EW325" i="11"/>
  <c r="HP325" i="11"/>
  <c r="DL325" i="11"/>
  <c r="CB325" i="11"/>
  <c r="AR325" i="11"/>
  <c r="GF324" i="11"/>
  <c r="EW324" i="11"/>
  <c r="HP324" i="11"/>
  <c r="DL324" i="11"/>
  <c r="CB324" i="11"/>
  <c r="AR324" i="11"/>
  <c r="GF323" i="11"/>
  <c r="EW323" i="11"/>
  <c r="HP323" i="11"/>
  <c r="DL323" i="11"/>
  <c r="CB323" i="11"/>
  <c r="AR323" i="11"/>
  <c r="GF322" i="11"/>
  <c r="EW322" i="11"/>
  <c r="HP322" i="11"/>
  <c r="DL322" i="11"/>
  <c r="CB322" i="11"/>
  <c r="AR322" i="11"/>
  <c r="GF321" i="11"/>
  <c r="EW321" i="11"/>
  <c r="HP321" i="11"/>
  <c r="DL321" i="11"/>
  <c r="CB321" i="11"/>
  <c r="AR321" i="11"/>
  <c r="GF320" i="11"/>
  <c r="EW320" i="11"/>
  <c r="HP320" i="11"/>
  <c r="DL320" i="11"/>
  <c r="CB320" i="11"/>
  <c r="AR320" i="11"/>
  <c r="GF319" i="11"/>
  <c r="EW319" i="11"/>
  <c r="HP319" i="11"/>
  <c r="DL319" i="11"/>
  <c r="CB319" i="11"/>
  <c r="AR319" i="11"/>
  <c r="GF318" i="11"/>
  <c r="EW318" i="11"/>
  <c r="HP318" i="11"/>
  <c r="DL318" i="11"/>
  <c r="CB318" i="11"/>
  <c r="AR318" i="11"/>
  <c r="GF317" i="11"/>
  <c r="EW317" i="11"/>
  <c r="HP317" i="11"/>
  <c r="DL317" i="11"/>
  <c r="CB317" i="11"/>
  <c r="AR317" i="11"/>
  <c r="GF316" i="11"/>
  <c r="EW316" i="11"/>
  <c r="HP316" i="11"/>
  <c r="DL316" i="11"/>
  <c r="CB316" i="11"/>
  <c r="AR316" i="11"/>
  <c r="GF315" i="11"/>
  <c r="EW315" i="11"/>
  <c r="HP315" i="11"/>
  <c r="DL315" i="11"/>
  <c r="CB315" i="11"/>
  <c r="AR315" i="11"/>
  <c r="GF314" i="11"/>
  <c r="EW314" i="11"/>
  <c r="HP314" i="11"/>
  <c r="DL314" i="11"/>
  <c r="CB314" i="11"/>
  <c r="AR314" i="11"/>
  <c r="GF313" i="11"/>
  <c r="EW313" i="11"/>
  <c r="HP313" i="11"/>
  <c r="DL313" i="11"/>
  <c r="CB313" i="11"/>
  <c r="AR313" i="11"/>
  <c r="GF312" i="11"/>
  <c r="EW312" i="11"/>
  <c r="HP312" i="11"/>
  <c r="DL312" i="11"/>
  <c r="CB312" i="11"/>
  <c r="AR312" i="11"/>
  <c r="GF311" i="11"/>
  <c r="EW311" i="11"/>
  <c r="HP311" i="11"/>
  <c r="DL311" i="11"/>
  <c r="CB311" i="11"/>
  <c r="AR311" i="11"/>
  <c r="GF310" i="11"/>
  <c r="EW310" i="11"/>
  <c r="HP310" i="11"/>
  <c r="DL310" i="11"/>
  <c r="CB310" i="11"/>
  <c r="AR310" i="11"/>
  <c r="GF309" i="11"/>
  <c r="EW309" i="11"/>
  <c r="HP309" i="11"/>
  <c r="DL309" i="11"/>
  <c r="CB309" i="11"/>
  <c r="AR309" i="11"/>
  <c r="GF308" i="11"/>
  <c r="EW308" i="11"/>
  <c r="HP308" i="11"/>
  <c r="DL308" i="11"/>
  <c r="CB308" i="11"/>
  <c r="AR308" i="11"/>
  <c r="GF307" i="11"/>
  <c r="EW307" i="11"/>
  <c r="HP307" i="11"/>
  <c r="DL307" i="11"/>
  <c r="CB307" i="11"/>
  <c r="AR307" i="11"/>
  <c r="GF306" i="11"/>
  <c r="EW306" i="11"/>
  <c r="HP306" i="11"/>
  <c r="DL306" i="11"/>
  <c r="CB306" i="11"/>
  <c r="AR306" i="11"/>
  <c r="GF305" i="11"/>
  <c r="EW305" i="11"/>
  <c r="HP305" i="11"/>
  <c r="DL305" i="11"/>
  <c r="CB305" i="11"/>
  <c r="AR305" i="11"/>
  <c r="GF304" i="11"/>
  <c r="EW304" i="11"/>
  <c r="HP304" i="11"/>
  <c r="DL304" i="11"/>
  <c r="CB304" i="11"/>
  <c r="AR304" i="11"/>
  <c r="GF303" i="11"/>
  <c r="EW303" i="11"/>
  <c r="HP303" i="11"/>
  <c r="DL303" i="11"/>
  <c r="CB303" i="11"/>
  <c r="AR303" i="11"/>
  <c r="GF302" i="11"/>
  <c r="EW302" i="11"/>
  <c r="HP302" i="11"/>
  <c r="DL302" i="11"/>
  <c r="CB302" i="11"/>
  <c r="AR302" i="11"/>
  <c r="GF301" i="11"/>
  <c r="EW301" i="11"/>
  <c r="HP301" i="11"/>
  <c r="DL301" i="11"/>
  <c r="CB301" i="11"/>
  <c r="AR301" i="11"/>
  <c r="GF300" i="11"/>
  <c r="EW300" i="11"/>
  <c r="HP300" i="11"/>
  <c r="DL300" i="11"/>
  <c r="CB300" i="11"/>
  <c r="AR300" i="11"/>
  <c r="GF299" i="11"/>
  <c r="EW299" i="11"/>
  <c r="HP299" i="11"/>
  <c r="DL299" i="11"/>
  <c r="CB299" i="11"/>
  <c r="AR299" i="11"/>
  <c r="GF298" i="11"/>
  <c r="EW298" i="11"/>
  <c r="HP298" i="11"/>
  <c r="DL298" i="11"/>
  <c r="CB298" i="11"/>
  <c r="AR298" i="11"/>
  <c r="GF297" i="11"/>
  <c r="EW297" i="11"/>
  <c r="HP297" i="11"/>
  <c r="DL297" i="11"/>
  <c r="CB297" i="11"/>
  <c r="AR297" i="11"/>
  <c r="GF296" i="11"/>
  <c r="EW296" i="11"/>
  <c r="HP296" i="11"/>
  <c r="DL296" i="11"/>
  <c r="CB296" i="11"/>
  <c r="AR296" i="11"/>
  <c r="GF295" i="11"/>
  <c r="EW295" i="11"/>
  <c r="HP295" i="11"/>
  <c r="DL295" i="11"/>
  <c r="CB295" i="11"/>
  <c r="AR295" i="11"/>
  <c r="GF294" i="11"/>
  <c r="EW294" i="11"/>
  <c r="HP294" i="11"/>
  <c r="DL294" i="11"/>
  <c r="CB294" i="11"/>
  <c r="AR294" i="11"/>
  <c r="GF293" i="11"/>
  <c r="EW293" i="11"/>
  <c r="HP293" i="11"/>
  <c r="DL293" i="11"/>
  <c r="CB293" i="11"/>
  <c r="AR293" i="11"/>
  <c r="GF292" i="11"/>
  <c r="EW292" i="11"/>
  <c r="HP292" i="11"/>
  <c r="DL292" i="11"/>
  <c r="CB292" i="11"/>
  <c r="AR292" i="11"/>
  <c r="GF291" i="11"/>
  <c r="EW291" i="11"/>
  <c r="HP291" i="11"/>
  <c r="DL291" i="11"/>
  <c r="CB291" i="11"/>
  <c r="AR291" i="11"/>
  <c r="GF290" i="11"/>
  <c r="EW290" i="11"/>
  <c r="HP290" i="11"/>
  <c r="DL290" i="11"/>
  <c r="CB290" i="11"/>
  <c r="AR290" i="11"/>
  <c r="GF289" i="11"/>
  <c r="EW289" i="11"/>
  <c r="HP289" i="11"/>
  <c r="DL289" i="11"/>
  <c r="CB289" i="11"/>
  <c r="AR289" i="11"/>
  <c r="GF288" i="11"/>
  <c r="EW288" i="11"/>
  <c r="HP288" i="11"/>
  <c r="DL288" i="11"/>
  <c r="CB288" i="11"/>
  <c r="AR288" i="11"/>
  <c r="GF287" i="11"/>
  <c r="EW287" i="11"/>
  <c r="HP287" i="11"/>
  <c r="DL287" i="11"/>
  <c r="CB287" i="11"/>
  <c r="AR287" i="11"/>
  <c r="GF286" i="11"/>
  <c r="EW286" i="11"/>
  <c r="HP286" i="11"/>
  <c r="DL286" i="11"/>
  <c r="CB286" i="11"/>
  <c r="AR286" i="11"/>
  <c r="GF285" i="11"/>
  <c r="EW285" i="11"/>
  <c r="HP285" i="11"/>
  <c r="DL285" i="11"/>
  <c r="CB285" i="11"/>
  <c r="AR285" i="11"/>
  <c r="GF284" i="11"/>
  <c r="EW284" i="11"/>
  <c r="HP284" i="11"/>
  <c r="DL284" i="11"/>
  <c r="CB284" i="11"/>
  <c r="AR284" i="11"/>
  <c r="GF283" i="11"/>
  <c r="EW283" i="11"/>
  <c r="HP283" i="11"/>
  <c r="DL283" i="11"/>
  <c r="CB283" i="11"/>
  <c r="AR283" i="11"/>
  <c r="GF282" i="11"/>
  <c r="EW282" i="11"/>
  <c r="HP282" i="11"/>
  <c r="DL282" i="11"/>
  <c r="CB282" i="11"/>
  <c r="AR282" i="11"/>
  <c r="GF281" i="11"/>
  <c r="EW281" i="11"/>
  <c r="HP281" i="11"/>
  <c r="DL281" i="11"/>
  <c r="CB281" i="11"/>
  <c r="AR281" i="11"/>
  <c r="GF280" i="11"/>
  <c r="EW280" i="11"/>
  <c r="HP280" i="11"/>
  <c r="DL280" i="11"/>
  <c r="CB280" i="11"/>
  <c r="AR280" i="11"/>
  <c r="GF279" i="11"/>
  <c r="EW279" i="11"/>
  <c r="HP279" i="11"/>
  <c r="DL279" i="11"/>
  <c r="CB279" i="11"/>
  <c r="AR279" i="11"/>
  <c r="GF278" i="11"/>
  <c r="EW278" i="11"/>
  <c r="HP278" i="11"/>
  <c r="DL278" i="11"/>
  <c r="CB278" i="11"/>
  <c r="AR278" i="11"/>
  <c r="GF277" i="11"/>
  <c r="EW277" i="11"/>
  <c r="HP277" i="11"/>
  <c r="DL277" i="11"/>
  <c r="CB277" i="11"/>
  <c r="AR277" i="11"/>
  <c r="GF276" i="11"/>
  <c r="EW276" i="11"/>
  <c r="HP276" i="11"/>
  <c r="DL276" i="11"/>
  <c r="CB276" i="11"/>
  <c r="AR276" i="11"/>
  <c r="GF275" i="11"/>
  <c r="EW275" i="11"/>
  <c r="HP275" i="11"/>
  <c r="DL275" i="11"/>
  <c r="CB275" i="11"/>
  <c r="AR275" i="11"/>
  <c r="GF274" i="11"/>
  <c r="EW274" i="11"/>
  <c r="HP274" i="11"/>
  <c r="DL274" i="11"/>
  <c r="CB274" i="11"/>
  <c r="AR274" i="11"/>
  <c r="GF273" i="11"/>
  <c r="EW273" i="11"/>
  <c r="HP273" i="11"/>
  <c r="DL273" i="11"/>
  <c r="CB273" i="11"/>
  <c r="AR273" i="11"/>
  <c r="GF272" i="11"/>
  <c r="EW272" i="11"/>
  <c r="HP272" i="11"/>
  <c r="DL272" i="11"/>
  <c r="CB272" i="11"/>
  <c r="AR272" i="11"/>
  <c r="GF271" i="11"/>
  <c r="EW271" i="11"/>
  <c r="HP271" i="11"/>
  <c r="DL271" i="11"/>
  <c r="CB271" i="11"/>
  <c r="AR271" i="11"/>
  <c r="GF270" i="11"/>
  <c r="EW270" i="11"/>
  <c r="HP270" i="11"/>
  <c r="DL270" i="11"/>
  <c r="CB270" i="11"/>
  <c r="AR270" i="11"/>
  <c r="GF269" i="11"/>
  <c r="EW269" i="11"/>
  <c r="HP269" i="11"/>
  <c r="DL269" i="11"/>
  <c r="CB269" i="11"/>
  <c r="AR269" i="11"/>
  <c r="GF268" i="11"/>
  <c r="EW268" i="11"/>
  <c r="HP268" i="11"/>
  <c r="DL268" i="11"/>
  <c r="CB268" i="11"/>
  <c r="AR268" i="11"/>
  <c r="GF267" i="11"/>
  <c r="EW267" i="11"/>
  <c r="HP267" i="11"/>
  <c r="DL267" i="11"/>
  <c r="CB267" i="11"/>
  <c r="AR267" i="11"/>
  <c r="GF266" i="11"/>
  <c r="EW266" i="11"/>
  <c r="HP266" i="11"/>
  <c r="DL266" i="11"/>
  <c r="CB266" i="11"/>
  <c r="AR266" i="11"/>
  <c r="GF265" i="11"/>
  <c r="EW265" i="11"/>
  <c r="HP265" i="11"/>
  <c r="DL265" i="11"/>
  <c r="CB265" i="11"/>
  <c r="AR265" i="11"/>
  <c r="GF264" i="11"/>
  <c r="EW264" i="11"/>
  <c r="HP264" i="11"/>
  <c r="DL264" i="11"/>
  <c r="CB264" i="11"/>
  <c r="AR264" i="11"/>
  <c r="GF263" i="11"/>
  <c r="EW263" i="11"/>
  <c r="HP263" i="11"/>
  <c r="DL263" i="11"/>
  <c r="CB263" i="11"/>
  <c r="AR263" i="11"/>
  <c r="GF262" i="11"/>
  <c r="EW262" i="11"/>
  <c r="HP262" i="11"/>
  <c r="DL262" i="11"/>
  <c r="CB262" i="11"/>
  <c r="AR262" i="11"/>
  <c r="GF261" i="11"/>
  <c r="EW261" i="11"/>
  <c r="HP261" i="11"/>
  <c r="DL261" i="11"/>
  <c r="CB261" i="11"/>
  <c r="AR261" i="11"/>
  <c r="GF260" i="11"/>
  <c r="EW260" i="11"/>
  <c r="HP260" i="11"/>
  <c r="DL260" i="11"/>
  <c r="CB260" i="11"/>
  <c r="AR260" i="11"/>
  <c r="GF259" i="11"/>
  <c r="EW259" i="11"/>
  <c r="HP259" i="11"/>
  <c r="DL259" i="11"/>
  <c r="CB259" i="11"/>
  <c r="AR259" i="11"/>
  <c r="GF258" i="11"/>
  <c r="EW258" i="11"/>
  <c r="HP258" i="11"/>
  <c r="DL258" i="11"/>
  <c r="CB258" i="11"/>
  <c r="AR258" i="11"/>
  <c r="GF257" i="11"/>
  <c r="EW257" i="11"/>
  <c r="HP257" i="11"/>
  <c r="DL257" i="11"/>
  <c r="CB257" i="11"/>
  <c r="AR257" i="11"/>
  <c r="GF256" i="11"/>
  <c r="EW256" i="11"/>
  <c r="HP256" i="11"/>
  <c r="DL256" i="11"/>
  <c r="CB256" i="11"/>
  <c r="AR256" i="11"/>
  <c r="GF255" i="11"/>
  <c r="EW255" i="11"/>
  <c r="HP255" i="11"/>
  <c r="DL255" i="11"/>
  <c r="CB255" i="11"/>
  <c r="AR255" i="11"/>
  <c r="GF254" i="11"/>
  <c r="EW254" i="11"/>
  <c r="HP254" i="11"/>
  <c r="DL254" i="11"/>
  <c r="CB254" i="11"/>
  <c r="AR254" i="11"/>
  <c r="GF253" i="11"/>
  <c r="EW253" i="11"/>
  <c r="HP253" i="11"/>
  <c r="DL253" i="11"/>
  <c r="CB253" i="11"/>
  <c r="AR253" i="11"/>
  <c r="GF252" i="11"/>
  <c r="EW252" i="11"/>
  <c r="HP252" i="11"/>
  <c r="DL252" i="11"/>
  <c r="CB252" i="11"/>
  <c r="AR252" i="11"/>
  <c r="GF251" i="11"/>
  <c r="EW251" i="11"/>
  <c r="HP251" i="11"/>
  <c r="DL251" i="11"/>
  <c r="CB251" i="11"/>
  <c r="AR251" i="11"/>
  <c r="GF250" i="11"/>
  <c r="EW250" i="11"/>
  <c r="HP250" i="11"/>
  <c r="DL250" i="11"/>
  <c r="CB250" i="11"/>
  <c r="AR250" i="11"/>
  <c r="GF249" i="11"/>
  <c r="EW249" i="11"/>
  <c r="HP249" i="11"/>
  <c r="DL249" i="11"/>
  <c r="CB249" i="11"/>
  <c r="AR249" i="11"/>
  <c r="GF248" i="11"/>
  <c r="EW248" i="11"/>
  <c r="HP248" i="11"/>
  <c r="DL248" i="11"/>
  <c r="CB248" i="11"/>
  <c r="AR248" i="11"/>
  <c r="GF247" i="11"/>
  <c r="EW247" i="11"/>
  <c r="HP247" i="11"/>
  <c r="DL247" i="11"/>
  <c r="CB247" i="11"/>
  <c r="AR247" i="11"/>
  <c r="GF246" i="11"/>
  <c r="EW246" i="11"/>
  <c r="HP246" i="11"/>
  <c r="DL246" i="11"/>
  <c r="CB246" i="11"/>
  <c r="AR246" i="11"/>
  <c r="GF245" i="11"/>
  <c r="EW245" i="11"/>
  <c r="HP245" i="11"/>
  <c r="DL245" i="11"/>
  <c r="CB245" i="11"/>
  <c r="AR245" i="11"/>
  <c r="GF244" i="11"/>
  <c r="EW244" i="11"/>
  <c r="HP244" i="11"/>
  <c r="DL244" i="11"/>
  <c r="CB244" i="11"/>
  <c r="AR244" i="11"/>
  <c r="GF243" i="11"/>
  <c r="EW243" i="11"/>
  <c r="HP243" i="11"/>
  <c r="DL243" i="11"/>
  <c r="CB243" i="11"/>
  <c r="AR243" i="11"/>
  <c r="GF242" i="11"/>
  <c r="EW242" i="11"/>
  <c r="HP242" i="11"/>
  <c r="DL242" i="11"/>
  <c r="CB242" i="11"/>
  <c r="AR242" i="11"/>
  <c r="GF241" i="11"/>
  <c r="EW241" i="11"/>
  <c r="HP241" i="11"/>
  <c r="DL241" i="11"/>
  <c r="CB241" i="11"/>
  <c r="AR241" i="11"/>
  <c r="GF240" i="11"/>
  <c r="EW240" i="11"/>
  <c r="HP240" i="11"/>
  <c r="DL240" i="11"/>
  <c r="CB240" i="11"/>
  <c r="AR240" i="11"/>
  <c r="GF239" i="11"/>
  <c r="EW239" i="11"/>
  <c r="HP239" i="11"/>
  <c r="DL239" i="11"/>
  <c r="CB239" i="11"/>
  <c r="AR239" i="11"/>
  <c r="GF238" i="11"/>
  <c r="EW238" i="11"/>
  <c r="HP238" i="11"/>
  <c r="DL238" i="11"/>
  <c r="CB238" i="11"/>
  <c r="AR238" i="11"/>
  <c r="GF237" i="11"/>
  <c r="EW237" i="11"/>
  <c r="HP237" i="11"/>
  <c r="DL237" i="11"/>
  <c r="CB237" i="11"/>
  <c r="AR237" i="11"/>
  <c r="GF236" i="11"/>
  <c r="EW236" i="11"/>
  <c r="HP236" i="11"/>
  <c r="DL236" i="11"/>
  <c r="CB236" i="11"/>
  <c r="AR236" i="11"/>
  <c r="GF235" i="11"/>
  <c r="EW235" i="11"/>
  <c r="HP235" i="11"/>
  <c r="DL235" i="11"/>
  <c r="CB235" i="11"/>
  <c r="AR235" i="11"/>
  <c r="GF234" i="11"/>
  <c r="EW234" i="11"/>
  <c r="HP234" i="11"/>
  <c r="DL234" i="11"/>
  <c r="CB234" i="11"/>
  <c r="AR234" i="11"/>
  <c r="GF233" i="11"/>
  <c r="EW233" i="11"/>
  <c r="HP233" i="11"/>
  <c r="DL233" i="11"/>
  <c r="CB233" i="11"/>
  <c r="AR233" i="11"/>
  <c r="GF232" i="11"/>
  <c r="EW232" i="11"/>
  <c r="HP232" i="11"/>
  <c r="DL232" i="11"/>
  <c r="CB232" i="11"/>
  <c r="AR232" i="11"/>
  <c r="GF231" i="11"/>
  <c r="EW231" i="11"/>
  <c r="HP231" i="11"/>
  <c r="DL231" i="11"/>
  <c r="CB231" i="11"/>
  <c r="AR231" i="11"/>
  <c r="GF230" i="11"/>
  <c r="EW230" i="11"/>
  <c r="HP230" i="11"/>
  <c r="DL230" i="11"/>
  <c r="CB230" i="11"/>
  <c r="AR230" i="11"/>
  <c r="GF229" i="11"/>
  <c r="EW229" i="11"/>
  <c r="HP229" i="11"/>
  <c r="DL229" i="11"/>
  <c r="CB229" i="11"/>
  <c r="AR229" i="11"/>
  <c r="GF228" i="11"/>
  <c r="EW228" i="11"/>
  <c r="HP228" i="11"/>
  <c r="DL228" i="11"/>
  <c r="CB228" i="11"/>
  <c r="AR228" i="11"/>
  <c r="GF227" i="11"/>
  <c r="EW227" i="11"/>
  <c r="HP227" i="11"/>
  <c r="DL227" i="11"/>
  <c r="CB227" i="11"/>
  <c r="AR227" i="11"/>
  <c r="GF226" i="11"/>
  <c r="EW226" i="11"/>
  <c r="HP226" i="11"/>
  <c r="DL226" i="11"/>
  <c r="CB226" i="11"/>
  <c r="AR226" i="11"/>
  <c r="GF225" i="11"/>
  <c r="EW225" i="11"/>
  <c r="HP225" i="11"/>
  <c r="DL225" i="11"/>
  <c r="CB225" i="11"/>
  <c r="AR225" i="11"/>
  <c r="GF224" i="11"/>
  <c r="EW224" i="11"/>
  <c r="HP224" i="11"/>
  <c r="DL224" i="11"/>
  <c r="CB224" i="11"/>
  <c r="AR224" i="11"/>
  <c r="GF223" i="11"/>
  <c r="EW223" i="11"/>
  <c r="HP223" i="11"/>
  <c r="DL223" i="11"/>
  <c r="CB223" i="11"/>
  <c r="AR223" i="11"/>
  <c r="GF222" i="11"/>
  <c r="EW222" i="11"/>
  <c r="HP222" i="11"/>
  <c r="DL222" i="11"/>
  <c r="CB222" i="11"/>
  <c r="AR222" i="11"/>
  <c r="GF221" i="11"/>
  <c r="EW221" i="11"/>
  <c r="HP221" i="11"/>
  <c r="DL221" i="11"/>
  <c r="CB221" i="11"/>
  <c r="AR221" i="11"/>
  <c r="GF220" i="11"/>
  <c r="EW220" i="11"/>
  <c r="HP220" i="11"/>
  <c r="DL220" i="11"/>
  <c r="CB220" i="11"/>
  <c r="AR220" i="11"/>
  <c r="GF219" i="11"/>
  <c r="EW219" i="11"/>
  <c r="HP219" i="11"/>
  <c r="DL219" i="11"/>
  <c r="CB219" i="11"/>
  <c r="AR219" i="11"/>
  <c r="GF218" i="11"/>
  <c r="EW218" i="11"/>
  <c r="HP218" i="11"/>
  <c r="DL218" i="11"/>
  <c r="CB218" i="11"/>
  <c r="AR218" i="11"/>
  <c r="GF217" i="11"/>
  <c r="EW217" i="11"/>
  <c r="HP217" i="11"/>
  <c r="DL217" i="11"/>
  <c r="CB217" i="11"/>
  <c r="AR217" i="11"/>
  <c r="GF216" i="11"/>
  <c r="EW216" i="11"/>
  <c r="HP216" i="11"/>
  <c r="DL216" i="11"/>
  <c r="CB216" i="11"/>
  <c r="AR216" i="11"/>
  <c r="GF215" i="11"/>
  <c r="EW215" i="11"/>
  <c r="HP215" i="11"/>
  <c r="DL215" i="11"/>
  <c r="CB215" i="11"/>
  <c r="AR215" i="11"/>
  <c r="GF214" i="11"/>
  <c r="EW214" i="11"/>
  <c r="HP214" i="11"/>
  <c r="DL214" i="11"/>
  <c r="CB214" i="11"/>
  <c r="AR214" i="11"/>
  <c r="GF213" i="11"/>
  <c r="EW213" i="11"/>
  <c r="HP213" i="11"/>
  <c r="DL213" i="11"/>
  <c r="CB213" i="11"/>
  <c r="AR213" i="11"/>
  <c r="GF212" i="11"/>
  <c r="EW212" i="11"/>
  <c r="HP212" i="11"/>
  <c r="DL212" i="11"/>
  <c r="CB212" i="11"/>
  <c r="AR212" i="11"/>
  <c r="GF211" i="11"/>
  <c r="EW211" i="11"/>
  <c r="HP211" i="11"/>
  <c r="DL211" i="11"/>
  <c r="CB211" i="11"/>
  <c r="AR211" i="11"/>
  <c r="GF210" i="11"/>
  <c r="EW210" i="11"/>
  <c r="HP210" i="11"/>
  <c r="DL210" i="11"/>
  <c r="CB210" i="11"/>
  <c r="AR210" i="11"/>
  <c r="GF209" i="11"/>
  <c r="EW209" i="11"/>
  <c r="HP209" i="11"/>
  <c r="DL209" i="11"/>
  <c r="CB209" i="11"/>
  <c r="AR209" i="11"/>
  <c r="GF208" i="11"/>
  <c r="EW208" i="11"/>
  <c r="HP208" i="11"/>
  <c r="DL208" i="11"/>
  <c r="CB208" i="11"/>
  <c r="AR208" i="11"/>
  <c r="GF207" i="11"/>
  <c r="EW207" i="11"/>
  <c r="HP207" i="11"/>
  <c r="DL207" i="11"/>
  <c r="CB207" i="11"/>
  <c r="AR207" i="11"/>
  <c r="GF206" i="11"/>
  <c r="EW206" i="11"/>
  <c r="HP206" i="11"/>
  <c r="DL206" i="11"/>
  <c r="CB206" i="11"/>
  <c r="AR206" i="11"/>
  <c r="GF205" i="11"/>
  <c r="EW205" i="11"/>
  <c r="HP205" i="11"/>
  <c r="DL205" i="11"/>
  <c r="CB205" i="11"/>
  <c r="AR205" i="11"/>
  <c r="GF204" i="11"/>
  <c r="EW204" i="11"/>
  <c r="HP204" i="11"/>
  <c r="DL204" i="11"/>
  <c r="CB204" i="11"/>
  <c r="AR204" i="11"/>
  <c r="GF203" i="11"/>
  <c r="EW203" i="11"/>
  <c r="HP203" i="11"/>
  <c r="DL203" i="11"/>
  <c r="CB203" i="11"/>
  <c r="AR203" i="11"/>
  <c r="GF202" i="11"/>
  <c r="EW202" i="11"/>
  <c r="HP202" i="11"/>
  <c r="DL202" i="11"/>
  <c r="CB202" i="11"/>
  <c r="AR202" i="11"/>
  <c r="GF201" i="11"/>
  <c r="EW201" i="11"/>
  <c r="HP201" i="11"/>
  <c r="DL201" i="11"/>
  <c r="CB201" i="11"/>
  <c r="AR201" i="11"/>
  <c r="GF200" i="11"/>
  <c r="EW200" i="11"/>
  <c r="HP200" i="11"/>
  <c r="DL200" i="11"/>
  <c r="CB200" i="11"/>
  <c r="AR200" i="11"/>
  <c r="GF199" i="11"/>
  <c r="EW199" i="11"/>
  <c r="HP199" i="11"/>
  <c r="DL199" i="11"/>
  <c r="CB199" i="11"/>
  <c r="AR199" i="11"/>
  <c r="GF198" i="11"/>
  <c r="EW198" i="11"/>
  <c r="HP198" i="11"/>
  <c r="DL198" i="11"/>
  <c r="CB198" i="11"/>
  <c r="AR198" i="11"/>
  <c r="GF197" i="11"/>
  <c r="EW197" i="11"/>
  <c r="HP197" i="11"/>
  <c r="DL197" i="11"/>
  <c r="CB197" i="11"/>
  <c r="AR197" i="11"/>
  <c r="GF196" i="11"/>
  <c r="EW196" i="11"/>
  <c r="HP196" i="11"/>
  <c r="DL196" i="11"/>
  <c r="CB196" i="11"/>
  <c r="AR196" i="11"/>
  <c r="GF195" i="11"/>
  <c r="EW195" i="11"/>
  <c r="HP195" i="11"/>
  <c r="DL195" i="11"/>
  <c r="CB195" i="11"/>
  <c r="AR195" i="11"/>
  <c r="GF194" i="11"/>
  <c r="EW194" i="11"/>
  <c r="HP194" i="11"/>
  <c r="DL194" i="11"/>
  <c r="CB194" i="11"/>
  <c r="AR194" i="11"/>
  <c r="GF193" i="11"/>
  <c r="EW193" i="11"/>
  <c r="HP193" i="11"/>
  <c r="DL193" i="11"/>
  <c r="CB193" i="11"/>
  <c r="AR193" i="11"/>
  <c r="GF192" i="11"/>
  <c r="EW192" i="11"/>
  <c r="HP192" i="11"/>
  <c r="DL192" i="11"/>
  <c r="CB192" i="11"/>
  <c r="AR192" i="11"/>
  <c r="GF191" i="11"/>
  <c r="EW191" i="11"/>
  <c r="HP191" i="11"/>
  <c r="DL191" i="11"/>
  <c r="CB191" i="11"/>
  <c r="AR191" i="11"/>
  <c r="GF190" i="11"/>
  <c r="EW190" i="11"/>
  <c r="HP190" i="11"/>
  <c r="DL190" i="11"/>
  <c r="CB190" i="11"/>
  <c r="AR190" i="11"/>
  <c r="GF189" i="11"/>
  <c r="EW189" i="11"/>
  <c r="HP189" i="11"/>
  <c r="DL189" i="11"/>
  <c r="CB189" i="11"/>
  <c r="AR189" i="11"/>
  <c r="GF188" i="11"/>
  <c r="EW188" i="11"/>
  <c r="HP188" i="11"/>
  <c r="DL188" i="11"/>
  <c r="CB188" i="11"/>
  <c r="AR188" i="11"/>
  <c r="GF187" i="11"/>
  <c r="EW187" i="11"/>
  <c r="HP187" i="11"/>
  <c r="DL187" i="11"/>
  <c r="CB187" i="11"/>
  <c r="AR187" i="11"/>
  <c r="GF186" i="11"/>
  <c r="EW186" i="11"/>
  <c r="HP186" i="11"/>
  <c r="DL186" i="11"/>
  <c r="CB186" i="11"/>
  <c r="AR186" i="11"/>
  <c r="GF185" i="11"/>
  <c r="EW185" i="11"/>
  <c r="HP185" i="11"/>
  <c r="DL185" i="11"/>
  <c r="CB185" i="11"/>
  <c r="AR185" i="11"/>
  <c r="GF184" i="11"/>
  <c r="EW184" i="11"/>
  <c r="HP184" i="11"/>
  <c r="DL184" i="11"/>
  <c r="CB184" i="11"/>
  <c r="AR184" i="11"/>
  <c r="GF183" i="11"/>
  <c r="EW183" i="11"/>
  <c r="HP183" i="11"/>
  <c r="DL183" i="11"/>
  <c r="CB183" i="11"/>
  <c r="AR183" i="11"/>
  <c r="GF182" i="11"/>
  <c r="EW182" i="11"/>
  <c r="HP182" i="11"/>
  <c r="DL182" i="11"/>
  <c r="CB182" i="11"/>
  <c r="AR182" i="11"/>
  <c r="GF181" i="11"/>
  <c r="EW181" i="11"/>
  <c r="HP181" i="11"/>
  <c r="DL181" i="11"/>
  <c r="CB181" i="11"/>
  <c r="AR181" i="11"/>
  <c r="GF180" i="11"/>
  <c r="EW180" i="11"/>
  <c r="HP180" i="11"/>
  <c r="DL180" i="11"/>
  <c r="CB180" i="11"/>
  <c r="AR180" i="11"/>
  <c r="GF179" i="11"/>
  <c r="EW179" i="11"/>
  <c r="HP179" i="11"/>
  <c r="DL179" i="11"/>
  <c r="CB179" i="11"/>
  <c r="AR179" i="11"/>
  <c r="GF178" i="11"/>
  <c r="EW178" i="11"/>
  <c r="HP178" i="11"/>
  <c r="DL178" i="11"/>
  <c r="CB178" i="11"/>
  <c r="AR178" i="11"/>
  <c r="GF177" i="11"/>
  <c r="EW177" i="11"/>
  <c r="HP177" i="11"/>
  <c r="DL177" i="11"/>
  <c r="CB177" i="11"/>
  <c r="AR177" i="11"/>
  <c r="GF176" i="11"/>
  <c r="EW176" i="11"/>
  <c r="HP176" i="11"/>
  <c r="DL176" i="11"/>
  <c r="CB176" i="11"/>
  <c r="AR176" i="11"/>
  <c r="GF175" i="11"/>
  <c r="EW175" i="11"/>
  <c r="HP175" i="11"/>
  <c r="DL175" i="11"/>
  <c r="CB175" i="11"/>
  <c r="AR175" i="11"/>
  <c r="GF174" i="11"/>
  <c r="EW174" i="11"/>
  <c r="HP174" i="11"/>
  <c r="DL174" i="11"/>
  <c r="CB174" i="11"/>
  <c r="AR174" i="11"/>
  <c r="GF173" i="11"/>
  <c r="EW173" i="11"/>
  <c r="HP173" i="11"/>
  <c r="DL173" i="11"/>
  <c r="CB173" i="11"/>
  <c r="AR173" i="11"/>
  <c r="GF172" i="11"/>
  <c r="EW172" i="11"/>
  <c r="HP172" i="11"/>
  <c r="DL172" i="11"/>
  <c r="CB172" i="11"/>
  <c r="AR172" i="11"/>
  <c r="GF171" i="11"/>
  <c r="EW171" i="11"/>
  <c r="HP171" i="11"/>
  <c r="DL171" i="11"/>
  <c r="CB171" i="11"/>
  <c r="AR171" i="11"/>
  <c r="GF170" i="11"/>
  <c r="EW170" i="11"/>
  <c r="HP170" i="11"/>
  <c r="DL170" i="11"/>
  <c r="CB170" i="11"/>
  <c r="AR170" i="11"/>
  <c r="GF169" i="11"/>
  <c r="EW169" i="11"/>
  <c r="HP169" i="11"/>
  <c r="DL169" i="11"/>
  <c r="CB169" i="11"/>
  <c r="AR169" i="11"/>
  <c r="GF168" i="11"/>
  <c r="EW168" i="11"/>
  <c r="HP168" i="11"/>
  <c r="DL168" i="11"/>
  <c r="CB168" i="11"/>
  <c r="AR168" i="11"/>
  <c r="GF167" i="11"/>
  <c r="EW167" i="11"/>
  <c r="HP167" i="11"/>
  <c r="DL167" i="11"/>
  <c r="CB167" i="11"/>
  <c r="AR167" i="11"/>
  <c r="GF166" i="11"/>
  <c r="EW166" i="11"/>
  <c r="HP166" i="11"/>
  <c r="DL166" i="11"/>
  <c r="CB166" i="11"/>
  <c r="AR166" i="11"/>
  <c r="GF165" i="11"/>
  <c r="EW165" i="11"/>
  <c r="HP165" i="11"/>
  <c r="DL165" i="11"/>
  <c r="CB165" i="11"/>
  <c r="AR165" i="11"/>
  <c r="GF164" i="11"/>
  <c r="EW164" i="11"/>
  <c r="HP164" i="11"/>
  <c r="DL164" i="11"/>
  <c r="CB164" i="11"/>
  <c r="AR164" i="11"/>
  <c r="GF163" i="11"/>
  <c r="EW163" i="11"/>
  <c r="HP163" i="11"/>
  <c r="DL163" i="11"/>
  <c r="CB163" i="11"/>
  <c r="AR163" i="11"/>
  <c r="GF162" i="11"/>
  <c r="EW162" i="11"/>
  <c r="HP162" i="11"/>
  <c r="DL162" i="11"/>
  <c r="CB162" i="11"/>
  <c r="AR162" i="11"/>
  <c r="GF161" i="11"/>
  <c r="EW161" i="11"/>
  <c r="HP161" i="11"/>
  <c r="DL161" i="11"/>
  <c r="CB161" i="11"/>
  <c r="AR161" i="11"/>
  <c r="GF160" i="11"/>
  <c r="EW160" i="11"/>
  <c r="HP160" i="11"/>
  <c r="DL160" i="11"/>
  <c r="CB160" i="11"/>
  <c r="AR160" i="11"/>
  <c r="GF159" i="11"/>
  <c r="EW159" i="11"/>
  <c r="HP159" i="11"/>
  <c r="DL159" i="11"/>
  <c r="CB159" i="11"/>
  <c r="AR159" i="11"/>
  <c r="GF158" i="11"/>
  <c r="EW158" i="11"/>
  <c r="HP158" i="11"/>
  <c r="DL158" i="11"/>
  <c r="CB158" i="11"/>
  <c r="AR158" i="11"/>
  <c r="GF157" i="11"/>
  <c r="EW157" i="11"/>
  <c r="HP157" i="11"/>
  <c r="DL157" i="11"/>
  <c r="CB157" i="11"/>
  <c r="AR157" i="11"/>
  <c r="GF156" i="11"/>
  <c r="EW156" i="11"/>
  <c r="HP156" i="11"/>
  <c r="DL156" i="11"/>
  <c r="CB156" i="11"/>
  <c r="AR156" i="11"/>
  <c r="GF155" i="11"/>
  <c r="EW155" i="11"/>
  <c r="HP155" i="11"/>
  <c r="DL155" i="11"/>
  <c r="CB155" i="11"/>
  <c r="AR155" i="11"/>
  <c r="GF154" i="11"/>
  <c r="EW154" i="11"/>
  <c r="HP154" i="11"/>
  <c r="DL154" i="11"/>
  <c r="CB154" i="11"/>
  <c r="AR154" i="11"/>
  <c r="GF153" i="11"/>
  <c r="EW153" i="11"/>
  <c r="HP153" i="11"/>
  <c r="DL153" i="11"/>
  <c r="CB153" i="11"/>
  <c r="AR153" i="11"/>
  <c r="GF152" i="11"/>
  <c r="EW152" i="11"/>
  <c r="HP152" i="11"/>
  <c r="DL152" i="11"/>
  <c r="CB152" i="11"/>
  <c r="AR152" i="11"/>
  <c r="GF151" i="11"/>
  <c r="EW151" i="11"/>
  <c r="HP151" i="11"/>
  <c r="DL151" i="11"/>
  <c r="CB151" i="11"/>
  <c r="AR151" i="11"/>
  <c r="GF150" i="11"/>
  <c r="EW150" i="11"/>
  <c r="HP150" i="11"/>
  <c r="DL150" i="11"/>
  <c r="CB150" i="11"/>
  <c r="AR150" i="11"/>
  <c r="GF149" i="11"/>
  <c r="EW149" i="11"/>
  <c r="HP149" i="11"/>
  <c r="DL149" i="11"/>
  <c r="CB149" i="11"/>
  <c r="AR149" i="11"/>
  <c r="GF148" i="11"/>
  <c r="EW148" i="11"/>
  <c r="HP148" i="11"/>
  <c r="DL148" i="11"/>
  <c r="CB148" i="11"/>
  <c r="AR148" i="11"/>
  <c r="GF147" i="11"/>
  <c r="EW147" i="11"/>
  <c r="HP147" i="11"/>
  <c r="DL147" i="11"/>
  <c r="CB147" i="11"/>
  <c r="AR147" i="11"/>
  <c r="GF146" i="11"/>
  <c r="EW146" i="11"/>
  <c r="HP146" i="11"/>
  <c r="DL146" i="11"/>
  <c r="CB146" i="11"/>
  <c r="AR146" i="11"/>
  <c r="GF145" i="11"/>
  <c r="EW145" i="11"/>
  <c r="HP145" i="11"/>
  <c r="DL145" i="11"/>
  <c r="CB145" i="11"/>
  <c r="AR145" i="11"/>
  <c r="GF144" i="11"/>
  <c r="EW144" i="11"/>
  <c r="HP144" i="11"/>
  <c r="DL144" i="11"/>
  <c r="CB144" i="11"/>
  <c r="AR144" i="11"/>
  <c r="GF143" i="11"/>
  <c r="EW143" i="11"/>
  <c r="HP143" i="11"/>
  <c r="DL143" i="11"/>
  <c r="CB143" i="11"/>
  <c r="AR143" i="11"/>
  <c r="GF142" i="11"/>
  <c r="EW142" i="11"/>
  <c r="HP142" i="11"/>
  <c r="DL142" i="11"/>
  <c r="CB142" i="11"/>
  <c r="AR142" i="11"/>
  <c r="GF141" i="11"/>
  <c r="EW141" i="11"/>
  <c r="HP141" i="11"/>
  <c r="DL141" i="11"/>
  <c r="CB141" i="11"/>
  <c r="AR141" i="11"/>
  <c r="GF140" i="11"/>
  <c r="EW140" i="11"/>
  <c r="HP140" i="11"/>
  <c r="DL140" i="11"/>
  <c r="CB140" i="11"/>
  <c r="AR140" i="11"/>
  <c r="GF139" i="11"/>
  <c r="EW139" i="11"/>
  <c r="HP139" i="11"/>
  <c r="DL139" i="11"/>
  <c r="CB139" i="11"/>
  <c r="AR139" i="11"/>
  <c r="GF138" i="11"/>
  <c r="EW138" i="11"/>
  <c r="HP138" i="11"/>
  <c r="DL138" i="11"/>
  <c r="CB138" i="11"/>
  <c r="AR138" i="11"/>
  <c r="GF137" i="11"/>
  <c r="EW137" i="11"/>
  <c r="HP137" i="11"/>
  <c r="DL137" i="11"/>
  <c r="CB137" i="11"/>
  <c r="AR137" i="11"/>
  <c r="GF136" i="11"/>
  <c r="EW136" i="11"/>
  <c r="HP136" i="11"/>
  <c r="DL136" i="11"/>
  <c r="CB136" i="11"/>
  <c r="AR136" i="11"/>
  <c r="GF135" i="11"/>
  <c r="EW135" i="11"/>
  <c r="HP135" i="11"/>
  <c r="DL135" i="11"/>
  <c r="CB135" i="11"/>
  <c r="AR135" i="11"/>
  <c r="GF134" i="11"/>
  <c r="EW134" i="11"/>
  <c r="HP134" i="11"/>
  <c r="DL134" i="11"/>
  <c r="CB134" i="11"/>
  <c r="AR134" i="11"/>
  <c r="GF133" i="11"/>
  <c r="EW133" i="11"/>
  <c r="HP133" i="11"/>
  <c r="DL133" i="11"/>
  <c r="CB133" i="11"/>
  <c r="AR133" i="11"/>
  <c r="GF132" i="11"/>
  <c r="EW132" i="11"/>
  <c r="HP132" i="11"/>
  <c r="DL132" i="11"/>
  <c r="CB132" i="11"/>
  <c r="AR132" i="11"/>
  <c r="GF131" i="11"/>
  <c r="EW131" i="11"/>
  <c r="HP131" i="11"/>
  <c r="DL131" i="11"/>
  <c r="CB131" i="11"/>
  <c r="AR131" i="11"/>
  <c r="GF130" i="11"/>
  <c r="EW130" i="11"/>
  <c r="HP130" i="11"/>
  <c r="DL130" i="11"/>
  <c r="CB130" i="11"/>
  <c r="AR130" i="11"/>
  <c r="GF129" i="11"/>
  <c r="EW129" i="11"/>
  <c r="HP129" i="11"/>
  <c r="DL129" i="11"/>
  <c r="CB129" i="11"/>
  <c r="AR129" i="11"/>
  <c r="GF128" i="11"/>
  <c r="EW128" i="11"/>
  <c r="HP128" i="11"/>
  <c r="DL128" i="11"/>
  <c r="CB128" i="11"/>
  <c r="AR128" i="11"/>
  <c r="GF127" i="11"/>
  <c r="EW127" i="11"/>
  <c r="HP127" i="11"/>
  <c r="DL127" i="11"/>
  <c r="CB127" i="11"/>
  <c r="AR127" i="11"/>
  <c r="GF126" i="11"/>
  <c r="EW126" i="11"/>
  <c r="HP126" i="11"/>
  <c r="DL126" i="11"/>
  <c r="CB126" i="11"/>
  <c r="AR126" i="11"/>
  <c r="GF125" i="11"/>
  <c r="EW125" i="11"/>
  <c r="HP125" i="11"/>
  <c r="DL125" i="11"/>
  <c r="CB125" i="11"/>
  <c r="AR125" i="11"/>
  <c r="GF124" i="11"/>
  <c r="EW124" i="11"/>
  <c r="HP124" i="11"/>
  <c r="DL124" i="11"/>
  <c r="CB124" i="11"/>
  <c r="AR124" i="11"/>
  <c r="GF123" i="11"/>
  <c r="EW123" i="11"/>
  <c r="HP123" i="11"/>
  <c r="DL123" i="11"/>
  <c r="CB123" i="11"/>
  <c r="AR123" i="11"/>
  <c r="GF122" i="11"/>
  <c r="EW122" i="11"/>
  <c r="HP122" i="11"/>
  <c r="DL122" i="11"/>
  <c r="CB122" i="11"/>
  <c r="AR122" i="11"/>
  <c r="GF121" i="11"/>
  <c r="EW121" i="11"/>
  <c r="HP121" i="11"/>
  <c r="DL121" i="11"/>
  <c r="CB121" i="11"/>
  <c r="AR121" i="11"/>
  <c r="GF120" i="11"/>
  <c r="EW120" i="11"/>
  <c r="HP120" i="11"/>
  <c r="DL120" i="11"/>
  <c r="CB120" i="11"/>
  <c r="AR120" i="11"/>
  <c r="GF119" i="11"/>
  <c r="EW119" i="11"/>
  <c r="HP119" i="11"/>
  <c r="DL119" i="11"/>
  <c r="CB119" i="11"/>
  <c r="AR119" i="11"/>
  <c r="GF118" i="11"/>
  <c r="EW118" i="11"/>
  <c r="HP118" i="11"/>
  <c r="DL118" i="11"/>
  <c r="CB118" i="11"/>
  <c r="AR118" i="11"/>
  <c r="GF117" i="11"/>
  <c r="EW117" i="11"/>
  <c r="HP117" i="11"/>
  <c r="DL117" i="11"/>
  <c r="CB117" i="11"/>
  <c r="AR117" i="11"/>
  <c r="GF116" i="11"/>
  <c r="EW116" i="11"/>
  <c r="HP116" i="11"/>
  <c r="DL116" i="11"/>
  <c r="CB116" i="11"/>
  <c r="AR116" i="11"/>
  <c r="GF115" i="11"/>
  <c r="EW115" i="11"/>
  <c r="HP115" i="11"/>
  <c r="DL115" i="11"/>
  <c r="CB115" i="11"/>
  <c r="AR115" i="11"/>
  <c r="GF114" i="11"/>
  <c r="EW114" i="11"/>
  <c r="HP114" i="11"/>
  <c r="DL114" i="11"/>
  <c r="CB114" i="11"/>
  <c r="AR114" i="11"/>
  <c r="GF113" i="11"/>
  <c r="EW113" i="11"/>
  <c r="HP113" i="11"/>
  <c r="DL113" i="11"/>
  <c r="CB113" i="11"/>
  <c r="AR113" i="11"/>
  <c r="GF112" i="11"/>
  <c r="EW112" i="11"/>
  <c r="HP112" i="11"/>
  <c r="DL112" i="11"/>
  <c r="CB112" i="11"/>
  <c r="AR112" i="11"/>
  <c r="GF111" i="11"/>
  <c r="EW111" i="11"/>
  <c r="HP111" i="11"/>
  <c r="DL111" i="11"/>
  <c r="CB111" i="11"/>
  <c r="AR111" i="11"/>
  <c r="GF110" i="11"/>
  <c r="EW110" i="11"/>
  <c r="HP110" i="11"/>
  <c r="DL110" i="11"/>
  <c r="CB110" i="11"/>
  <c r="AR110" i="11"/>
  <c r="GF109" i="11"/>
  <c r="EW109" i="11"/>
  <c r="HP109" i="11"/>
  <c r="DL109" i="11"/>
  <c r="CB109" i="11"/>
  <c r="AR109" i="11"/>
  <c r="GF108" i="11"/>
  <c r="EW108" i="11"/>
  <c r="HP108" i="11"/>
  <c r="DL108" i="11"/>
  <c r="CB108" i="11"/>
  <c r="AR108" i="11"/>
  <c r="GF107" i="11"/>
  <c r="EW107" i="11"/>
  <c r="HP107" i="11"/>
  <c r="DL107" i="11"/>
  <c r="CB107" i="11"/>
  <c r="AR107" i="11"/>
  <c r="GF106" i="11"/>
  <c r="EW106" i="11"/>
  <c r="HP106" i="11"/>
  <c r="DL106" i="11"/>
  <c r="CB106" i="11"/>
  <c r="AR106" i="11"/>
  <c r="GF105" i="11"/>
  <c r="EW105" i="11"/>
  <c r="HP105" i="11"/>
  <c r="DL105" i="11"/>
  <c r="CB105" i="11"/>
  <c r="AR105" i="11"/>
  <c r="GF104" i="11"/>
  <c r="EW104" i="11"/>
  <c r="HP104" i="11"/>
  <c r="DL104" i="11"/>
  <c r="CB104" i="11"/>
  <c r="AR104" i="11"/>
  <c r="GF103" i="11"/>
  <c r="EW103" i="11"/>
  <c r="HP103" i="11"/>
  <c r="DL103" i="11"/>
  <c r="CB103" i="11"/>
  <c r="AR103" i="11"/>
  <c r="GF102" i="11"/>
  <c r="EW102" i="11"/>
  <c r="HP102" i="11"/>
  <c r="DL102" i="11"/>
  <c r="CB102" i="11"/>
  <c r="AR102" i="11"/>
  <c r="GF101" i="11"/>
  <c r="EW101" i="11"/>
  <c r="HP101" i="11"/>
  <c r="DL101" i="11"/>
  <c r="CB101" i="11"/>
  <c r="AR101" i="11"/>
  <c r="GF100" i="11"/>
  <c r="EW100" i="11"/>
  <c r="HP100" i="11"/>
  <c r="DL100" i="11"/>
  <c r="CB100" i="11"/>
  <c r="AR100" i="11"/>
  <c r="GF99" i="11"/>
  <c r="EW99" i="11"/>
  <c r="HP99" i="11"/>
  <c r="DL99" i="11"/>
  <c r="CB99" i="11"/>
  <c r="AR99" i="11"/>
  <c r="GF98" i="11"/>
  <c r="EW98" i="11"/>
  <c r="HP98" i="11"/>
  <c r="DL98" i="11"/>
  <c r="CB98" i="11"/>
  <c r="AR98" i="11"/>
  <c r="GF97" i="11"/>
  <c r="EW97" i="11"/>
  <c r="HP97" i="11"/>
  <c r="DL97" i="11"/>
  <c r="CB97" i="11"/>
  <c r="AR97" i="11"/>
  <c r="GF96" i="11"/>
  <c r="EW96" i="11"/>
  <c r="HP96" i="11"/>
  <c r="DL96" i="11"/>
  <c r="CB96" i="11"/>
  <c r="AR96" i="11"/>
  <c r="GF95" i="11"/>
  <c r="EW95" i="11"/>
  <c r="HP95" i="11"/>
  <c r="DL95" i="11"/>
  <c r="CB95" i="11"/>
  <c r="AR95" i="11"/>
  <c r="GF94" i="11"/>
  <c r="EW94" i="11"/>
  <c r="HP94" i="11"/>
  <c r="DL94" i="11"/>
  <c r="CB94" i="11"/>
  <c r="AR94" i="11"/>
  <c r="GF93" i="11"/>
  <c r="EW93" i="11"/>
  <c r="HP93" i="11"/>
  <c r="DL93" i="11"/>
  <c r="CB93" i="11"/>
  <c r="AR93" i="11"/>
  <c r="GF92" i="11"/>
  <c r="EW92" i="11"/>
  <c r="HP92" i="11"/>
  <c r="DL92" i="11"/>
  <c r="CB92" i="11"/>
  <c r="AR92" i="11"/>
  <c r="GF91" i="11"/>
  <c r="EW91" i="11"/>
  <c r="HP91" i="11"/>
  <c r="DL91" i="11"/>
  <c r="CB91" i="11"/>
  <c r="AR91" i="11"/>
  <c r="GF90" i="11"/>
  <c r="EW90" i="11"/>
  <c r="HP90" i="11"/>
  <c r="DL90" i="11"/>
  <c r="CB90" i="11"/>
  <c r="AR90" i="11"/>
  <c r="GF89" i="11"/>
  <c r="EW89" i="11"/>
  <c r="HP89" i="11"/>
  <c r="DL89" i="11"/>
  <c r="CB89" i="11"/>
  <c r="AR89" i="11"/>
  <c r="GF88" i="11"/>
  <c r="EW88" i="11"/>
  <c r="HP88" i="11"/>
  <c r="DL88" i="11"/>
  <c r="CB88" i="11"/>
  <c r="AR88" i="11"/>
  <c r="GF87" i="11"/>
  <c r="EW87" i="11"/>
  <c r="HP87" i="11"/>
  <c r="DL87" i="11"/>
  <c r="CB87" i="11"/>
  <c r="AR87" i="11"/>
  <c r="GF86" i="11"/>
  <c r="EW86" i="11"/>
  <c r="HP86" i="11"/>
  <c r="DL86" i="11"/>
  <c r="CB86" i="11"/>
  <c r="AR86" i="11"/>
  <c r="GF85" i="11"/>
  <c r="EW85" i="11"/>
  <c r="HP85" i="11"/>
  <c r="DL85" i="11"/>
  <c r="CB85" i="11"/>
  <c r="AR85" i="11"/>
  <c r="GF84" i="11"/>
  <c r="EW84" i="11"/>
  <c r="HP84" i="11"/>
  <c r="DL84" i="11"/>
  <c r="CB84" i="11"/>
  <c r="AR84" i="11"/>
  <c r="GF83" i="11"/>
  <c r="EW83" i="11"/>
  <c r="HP83" i="11"/>
  <c r="DL83" i="11"/>
  <c r="CB83" i="11"/>
  <c r="AR83" i="11"/>
  <c r="GF82" i="11"/>
  <c r="EW82" i="11"/>
  <c r="HP82" i="11"/>
  <c r="DL82" i="11"/>
  <c r="CB82" i="11"/>
  <c r="AR82" i="11"/>
  <c r="GF81" i="11"/>
  <c r="EW81" i="11"/>
  <c r="HP81" i="11"/>
  <c r="DL81" i="11"/>
  <c r="CB81" i="11"/>
  <c r="AR81" i="11"/>
  <c r="GF80" i="11"/>
  <c r="EW80" i="11"/>
  <c r="HP80" i="11"/>
  <c r="DL80" i="11"/>
  <c r="CB80" i="11"/>
  <c r="AR80" i="11"/>
  <c r="GF79" i="11"/>
  <c r="EW79" i="11"/>
  <c r="HP79" i="11"/>
  <c r="DL79" i="11"/>
  <c r="CB79" i="11"/>
  <c r="AR79" i="11"/>
  <c r="GF78" i="11"/>
  <c r="EW78" i="11"/>
  <c r="HP78" i="11"/>
  <c r="DL78" i="11"/>
  <c r="CB78" i="11"/>
  <c r="AR78" i="11"/>
  <c r="GF77" i="11"/>
  <c r="EW77" i="11"/>
  <c r="HP77" i="11"/>
  <c r="DL77" i="11"/>
  <c r="CB77" i="11"/>
  <c r="AR77" i="11"/>
  <c r="GF76" i="11"/>
  <c r="EW76" i="11"/>
  <c r="HP76" i="11"/>
  <c r="DL76" i="11"/>
  <c r="CB76" i="11"/>
  <c r="AR76" i="11"/>
  <c r="GF75" i="11"/>
  <c r="EW75" i="11"/>
  <c r="HP75" i="11"/>
  <c r="DL75" i="11"/>
  <c r="CB75" i="11"/>
  <c r="AR75" i="11"/>
  <c r="GF74" i="11"/>
  <c r="EW74" i="11"/>
  <c r="HP74" i="11"/>
  <c r="DL74" i="11"/>
  <c r="CB74" i="11"/>
  <c r="AR74" i="11"/>
  <c r="GF73" i="11"/>
  <c r="EW73" i="11"/>
  <c r="HP73" i="11"/>
  <c r="DL73" i="11"/>
  <c r="CB73" i="11"/>
  <c r="AR73" i="11"/>
  <c r="GF72" i="11"/>
  <c r="EW72" i="11"/>
  <c r="HP72" i="11"/>
  <c r="DL72" i="11"/>
  <c r="CB72" i="11"/>
  <c r="AR72" i="11"/>
  <c r="GF71" i="11"/>
  <c r="EW71" i="11"/>
  <c r="HP71" i="11"/>
  <c r="DL71" i="11"/>
  <c r="CB71" i="11"/>
  <c r="AR71" i="11"/>
  <c r="GF70" i="11"/>
  <c r="EW70" i="11"/>
  <c r="HP70" i="11"/>
  <c r="DL70" i="11"/>
  <c r="CB70" i="11"/>
  <c r="AR70" i="11"/>
  <c r="GF69" i="11"/>
  <c r="EW69" i="11"/>
  <c r="HP69" i="11"/>
  <c r="DL69" i="11"/>
  <c r="CB69" i="11"/>
  <c r="AR69" i="11"/>
  <c r="GF68" i="11"/>
  <c r="EW68" i="11"/>
  <c r="HP68" i="11"/>
  <c r="DL68" i="11"/>
  <c r="CB68" i="11"/>
  <c r="AR68" i="11"/>
  <c r="GF67" i="11"/>
  <c r="EW67" i="11"/>
  <c r="HP67" i="11"/>
  <c r="DL67" i="11"/>
  <c r="CB67" i="11"/>
  <c r="AR67" i="11"/>
  <c r="GF66" i="11"/>
  <c r="EW66" i="11"/>
  <c r="HP66" i="11"/>
  <c r="DL66" i="11"/>
  <c r="CB66" i="11"/>
  <c r="AR66" i="11"/>
  <c r="GF65" i="11"/>
  <c r="EW65" i="11"/>
  <c r="HP65" i="11"/>
  <c r="DL65" i="11"/>
  <c r="CB65" i="11"/>
  <c r="AR65" i="11"/>
  <c r="GF64" i="11"/>
  <c r="EW64" i="11"/>
  <c r="HP64" i="11"/>
  <c r="DL64" i="11"/>
  <c r="CB64" i="11"/>
  <c r="AR64" i="11"/>
  <c r="GF63" i="11"/>
  <c r="EW63" i="11"/>
  <c r="HP63" i="11"/>
  <c r="DL63" i="11"/>
  <c r="CB63" i="11"/>
  <c r="AR63" i="11"/>
  <c r="GF62" i="11"/>
  <c r="EW62" i="11"/>
  <c r="HP62" i="11"/>
  <c r="DL62" i="11"/>
  <c r="CB62" i="11"/>
  <c r="AR62" i="11"/>
  <c r="GF61" i="11"/>
  <c r="EW61" i="11"/>
  <c r="HP61" i="11"/>
  <c r="DL61" i="11"/>
  <c r="CB61" i="11"/>
  <c r="AR61" i="11"/>
  <c r="GF60" i="11"/>
  <c r="EW60" i="11"/>
  <c r="HP60" i="11"/>
  <c r="DL60" i="11"/>
  <c r="CB60" i="11"/>
  <c r="AR60" i="11"/>
  <c r="GF59" i="11"/>
  <c r="EW59" i="11"/>
  <c r="HP59" i="11"/>
  <c r="DL59" i="11"/>
  <c r="CB59" i="11"/>
  <c r="AR59" i="11"/>
  <c r="GF58" i="11"/>
  <c r="EW58" i="11"/>
  <c r="HP58" i="11"/>
  <c r="DL58" i="11"/>
  <c r="CB58" i="11"/>
  <c r="AR58" i="11"/>
  <c r="GF57" i="11"/>
  <c r="EW57" i="11"/>
  <c r="HP57" i="11"/>
  <c r="DL57" i="11"/>
  <c r="CB57" i="11"/>
  <c r="AR57" i="11"/>
  <c r="GF56" i="11"/>
  <c r="EW56" i="11"/>
  <c r="HP56" i="11"/>
  <c r="DL56" i="11"/>
  <c r="CB56" i="11"/>
  <c r="AR56" i="11"/>
  <c r="GF55" i="11"/>
  <c r="EW55" i="11"/>
  <c r="HP55" i="11"/>
  <c r="DL55" i="11"/>
  <c r="CB55" i="11"/>
  <c r="AR55" i="11"/>
  <c r="GF54" i="11"/>
  <c r="EW54" i="11"/>
  <c r="HP54" i="11"/>
  <c r="DL54" i="11"/>
  <c r="CB54" i="11"/>
  <c r="AR54" i="11"/>
  <c r="GF53" i="11"/>
  <c r="EW53" i="11"/>
  <c r="HP53" i="11"/>
  <c r="DL53" i="11"/>
  <c r="CB53" i="11"/>
  <c r="AR53" i="11"/>
  <c r="GF52" i="11"/>
  <c r="EW52" i="11"/>
  <c r="HP52" i="11"/>
  <c r="DL52" i="11"/>
  <c r="CB52" i="11"/>
  <c r="AR52" i="11"/>
  <c r="GF51" i="11"/>
  <c r="EW51" i="11"/>
  <c r="HP51" i="11"/>
  <c r="DL51" i="11"/>
  <c r="CB51" i="11"/>
  <c r="AR51" i="11"/>
  <c r="GF50" i="11"/>
  <c r="EW50" i="11"/>
  <c r="HP50" i="11"/>
  <c r="DL50" i="11"/>
  <c r="CB50" i="11"/>
  <c r="AR50" i="11"/>
  <c r="GF49" i="11"/>
  <c r="EW49" i="11"/>
  <c r="HP49" i="11"/>
  <c r="DL49" i="11"/>
  <c r="CB49" i="11"/>
  <c r="AR49" i="11"/>
  <c r="GF48" i="11"/>
  <c r="EW48" i="11"/>
  <c r="HP48" i="11"/>
  <c r="DL48" i="11"/>
  <c r="CB48" i="11"/>
  <c r="AR48" i="11"/>
  <c r="GF47" i="11"/>
  <c r="EW47" i="11"/>
  <c r="HP47" i="11"/>
  <c r="DL47" i="11"/>
  <c r="CB47" i="11"/>
  <c r="AR47" i="11"/>
  <c r="GF46" i="11"/>
  <c r="EW46" i="11"/>
  <c r="HP46" i="11"/>
  <c r="DL46" i="11"/>
  <c r="CB46" i="11"/>
  <c r="AR46" i="11"/>
  <c r="GF45" i="11"/>
  <c r="EW45" i="11"/>
  <c r="HP45" i="11"/>
  <c r="DL45" i="11"/>
  <c r="CB45" i="11"/>
  <c r="AR45" i="11"/>
  <c r="GF44" i="11"/>
  <c r="EW44" i="11"/>
  <c r="HP44" i="11"/>
  <c r="DL44" i="11"/>
  <c r="CB44" i="11"/>
  <c r="AR44" i="11"/>
  <c r="GF43" i="11"/>
  <c r="EW43" i="11"/>
  <c r="HP43" i="11"/>
  <c r="DL43" i="11"/>
  <c r="CB43" i="11"/>
  <c r="AR43" i="11"/>
  <c r="GF42" i="11"/>
  <c r="EW42" i="11"/>
  <c r="HP42" i="11"/>
  <c r="DL42" i="11"/>
  <c r="CB42" i="11"/>
  <c r="AR42" i="11"/>
  <c r="GF41" i="11"/>
  <c r="EW41" i="11"/>
  <c r="HP41" i="11"/>
  <c r="DL41" i="11"/>
  <c r="CB41" i="11"/>
  <c r="AR41" i="11"/>
  <c r="GF40" i="11"/>
  <c r="EW40" i="11"/>
  <c r="HP40" i="11"/>
  <c r="DL40" i="11"/>
  <c r="CB40" i="11"/>
  <c r="AR40" i="11"/>
  <c r="GF39" i="11"/>
  <c r="EW39" i="11"/>
  <c r="HP39" i="11"/>
  <c r="DL39" i="11"/>
  <c r="CB39" i="11"/>
  <c r="AR39" i="11"/>
  <c r="GF38" i="11"/>
  <c r="EW38" i="11"/>
  <c r="HP38" i="11"/>
  <c r="DL38" i="11"/>
  <c r="CB38" i="11"/>
  <c r="AR38" i="11"/>
  <c r="GF37" i="11"/>
  <c r="EW37" i="11"/>
  <c r="HP37" i="11"/>
  <c r="DL37" i="11"/>
  <c r="CB37" i="11"/>
  <c r="AR37" i="11"/>
  <c r="GF36" i="11"/>
  <c r="EW36" i="11"/>
  <c r="HP36" i="11"/>
  <c r="DL36" i="11"/>
  <c r="CB36" i="11"/>
  <c r="AR36" i="11"/>
  <c r="GF35" i="11"/>
  <c r="EW35" i="11"/>
  <c r="HP35" i="11"/>
  <c r="DL35" i="11"/>
  <c r="CB35" i="11"/>
  <c r="AR35" i="11"/>
  <c r="GF34" i="11"/>
  <c r="EW34" i="11"/>
  <c r="HP34" i="11"/>
  <c r="DL34" i="11"/>
  <c r="CB34" i="11"/>
  <c r="AR34" i="11"/>
  <c r="GF33" i="11"/>
  <c r="EW33" i="11"/>
  <c r="HP33" i="11"/>
  <c r="DL33" i="11"/>
  <c r="CB33" i="11"/>
  <c r="AR33" i="11"/>
  <c r="GF32" i="11"/>
  <c r="EW32" i="11"/>
  <c r="HP32" i="11"/>
  <c r="DL32" i="11"/>
  <c r="CB32" i="11"/>
  <c r="AR32" i="11"/>
  <c r="GF31" i="11"/>
  <c r="EW31" i="11"/>
  <c r="HP31" i="11"/>
  <c r="DL31" i="11"/>
  <c r="CB31" i="11"/>
  <c r="AR31" i="11"/>
  <c r="GF30" i="11"/>
  <c r="EW30" i="11"/>
  <c r="HP30" i="11"/>
  <c r="DL30" i="11"/>
  <c r="CB30" i="11"/>
  <c r="AR30" i="11"/>
  <c r="GF29" i="11"/>
  <c r="EW29" i="11"/>
  <c r="HP29" i="11"/>
  <c r="DL29" i="11"/>
  <c r="CB29" i="11"/>
  <c r="AR29" i="11"/>
  <c r="GF28" i="11"/>
  <c r="EW28" i="11"/>
  <c r="HP28" i="11"/>
  <c r="DL28" i="11"/>
  <c r="CB28" i="11"/>
  <c r="AR28" i="11"/>
  <c r="GF27" i="11"/>
  <c r="EW27" i="11"/>
  <c r="HP27" i="11"/>
  <c r="DL27" i="11"/>
  <c r="CB27" i="11"/>
  <c r="AR27" i="11"/>
  <c r="GF26" i="11"/>
  <c r="EW26" i="11"/>
  <c r="HP26" i="11"/>
  <c r="DL26" i="11"/>
  <c r="CB26" i="11"/>
  <c r="AR26" i="11"/>
  <c r="GF25" i="11"/>
  <c r="EW25" i="11"/>
  <c r="HP25" i="11"/>
  <c r="DL25" i="11"/>
  <c r="CB25" i="11"/>
  <c r="AR25" i="11"/>
  <c r="GF24" i="11"/>
  <c r="EW24" i="11"/>
  <c r="HP24" i="11"/>
  <c r="DL24" i="11"/>
  <c r="CB24" i="11"/>
  <c r="AR24" i="11"/>
  <c r="GF23" i="11"/>
  <c r="EW23" i="11"/>
  <c r="HP23" i="11"/>
  <c r="DL23" i="11"/>
  <c r="CB23" i="11"/>
  <c r="AR23" i="11"/>
  <c r="GF22" i="11"/>
  <c r="EW22" i="11"/>
  <c r="HP22" i="11"/>
  <c r="DL22" i="11"/>
  <c r="CB22" i="11"/>
  <c r="AR22" i="11"/>
  <c r="GF21" i="11"/>
  <c r="EW21" i="11"/>
  <c r="HP21" i="11"/>
  <c r="DL21" i="11"/>
  <c r="CB21" i="11"/>
  <c r="AR21" i="11"/>
  <c r="GF20" i="11"/>
  <c r="EW20" i="11"/>
  <c r="HP20" i="11"/>
  <c r="DL20" i="11"/>
  <c r="CB20" i="11"/>
  <c r="AR20" i="11"/>
  <c r="GF19" i="11"/>
  <c r="EW19" i="11"/>
  <c r="HP19" i="11"/>
  <c r="DL19" i="11"/>
  <c r="CB19" i="11"/>
  <c r="AR19" i="11"/>
  <c r="GF18" i="11"/>
  <c r="EW18" i="11"/>
  <c r="HP18" i="11"/>
  <c r="DL18" i="11"/>
  <c r="CB18" i="11"/>
  <c r="AR18" i="11"/>
  <c r="GF17" i="11"/>
  <c r="EW17" i="11"/>
  <c r="HP17" i="11"/>
  <c r="DL17" i="11"/>
  <c r="CB17" i="11"/>
  <c r="AR17" i="11"/>
  <c r="GF16" i="11"/>
  <c r="EW16" i="11"/>
  <c r="HP16" i="11"/>
  <c r="DL16" i="11"/>
  <c r="CB16" i="11"/>
  <c r="AR16" i="11"/>
  <c r="GF15" i="11"/>
  <c r="EW15" i="11"/>
  <c r="HP15" i="11"/>
  <c r="DL15" i="11"/>
  <c r="CB15" i="11"/>
  <c r="AR15" i="11"/>
  <c r="GF14" i="11"/>
  <c r="EW14" i="11"/>
  <c r="HP14" i="11"/>
  <c r="DL14" i="11"/>
  <c r="CB14" i="11"/>
  <c r="AR14" i="11"/>
  <c r="GF13" i="11"/>
  <c r="EW13" i="11"/>
  <c r="HP13" i="11"/>
  <c r="DL13" i="11"/>
  <c r="CB13" i="11"/>
  <c r="AR13" i="11"/>
  <c r="GF12" i="11"/>
  <c r="EW12" i="11"/>
  <c r="HP12" i="11"/>
  <c r="DL12" i="11"/>
  <c r="CB12" i="11"/>
  <c r="AR12" i="11"/>
  <c r="GF11" i="11"/>
  <c r="EW11" i="11"/>
  <c r="HP11" i="11"/>
  <c r="DL11" i="11"/>
  <c r="CB11" i="11"/>
  <c r="AR11" i="11"/>
  <c r="GF10" i="11"/>
  <c r="EW10" i="11"/>
  <c r="HP10" i="11"/>
  <c r="DL10" i="11"/>
  <c r="CB10" i="11"/>
  <c r="AR10" i="11"/>
  <c r="GF9" i="11"/>
  <c r="EW9" i="11"/>
  <c r="HP9" i="11"/>
  <c r="DL9" i="11"/>
  <c r="CB9" i="11"/>
  <c r="AR9" i="11"/>
  <c r="GF8" i="11"/>
  <c r="EW8" i="11"/>
  <c r="HP8" i="11"/>
  <c r="DL8" i="11"/>
  <c r="CB8" i="11"/>
  <c r="AR8" i="11"/>
  <c r="GF7" i="11"/>
  <c r="EW7" i="11"/>
  <c r="HP7" i="11"/>
  <c r="DL7" i="11"/>
  <c r="CB7" i="11"/>
  <c r="AR7" i="11"/>
  <c r="GF6" i="11"/>
  <c r="EW6" i="11"/>
  <c r="HP6" i="11"/>
  <c r="DL6" i="11"/>
  <c r="CB6" i="11"/>
  <c r="AR6" i="11"/>
  <c r="GF5" i="11"/>
  <c r="EW5" i="11"/>
  <c r="HP5" i="11"/>
  <c r="DL5" i="11"/>
  <c r="CB5" i="11"/>
  <c r="AR5" i="11"/>
  <c r="GF4" i="11"/>
  <c r="EW4" i="11"/>
  <c r="HP4" i="11"/>
  <c r="DL4" i="11"/>
  <c r="CB4" i="11"/>
  <c r="AR4" i="11"/>
  <c r="GF3" i="11"/>
  <c r="EW3" i="11"/>
  <c r="HP3" i="11"/>
  <c r="DL3" i="11"/>
  <c r="CB3" i="11"/>
  <c r="AR3" i="11"/>
  <c r="GF2" i="11"/>
  <c r="EW2" i="11"/>
  <c r="HP2" i="11"/>
  <c r="DL2" i="11"/>
  <c r="CB2" i="11"/>
  <c r="AR2" i="11"/>
  <c r="DM2" i="11" l="1"/>
  <c r="CC2" i="11"/>
  <c r="AS2" i="11"/>
  <c r="GG2" i="11"/>
  <c r="EX2" i="11"/>
  <c r="HQ2" i="11"/>
  <c r="DM3" i="11"/>
  <c r="CC3" i="11"/>
  <c r="AS3" i="11"/>
  <c r="GG3" i="11"/>
  <c r="EX3" i="11"/>
  <c r="HQ3" i="11"/>
  <c r="DM4" i="11"/>
  <c r="CC4" i="11"/>
  <c r="AS4" i="11"/>
  <c r="GG4" i="11"/>
  <c r="EX4" i="11"/>
  <c r="HQ4" i="11"/>
  <c r="DM5" i="11"/>
  <c r="CC5" i="11"/>
  <c r="AS5" i="11"/>
  <c r="GG5" i="11"/>
  <c r="EX5" i="11"/>
  <c r="HQ5" i="11"/>
  <c r="DM6" i="11"/>
  <c r="CC6" i="11"/>
  <c r="AS6" i="11"/>
  <c r="GG6" i="11"/>
  <c r="EX6" i="11"/>
  <c r="HQ6" i="11"/>
  <c r="DM7" i="11"/>
  <c r="CC7" i="11"/>
  <c r="AS7" i="11"/>
  <c r="GG7" i="11"/>
  <c r="EX7" i="11"/>
  <c r="HQ7" i="11"/>
  <c r="DM8" i="11"/>
  <c r="CC8" i="11"/>
  <c r="AS8" i="11"/>
  <c r="GG8" i="11"/>
  <c r="EX8" i="11"/>
  <c r="HQ8" i="11"/>
  <c r="DM9" i="11"/>
  <c r="CC9" i="11"/>
  <c r="AS9" i="11"/>
  <c r="GG9" i="11"/>
  <c r="EX9" i="11"/>
  <c r="HQ9" i="11"/>
  <c r="DM10" i="11"/>
  <c r="CC10" i="11"/>
  <c r="AS10" i="11"/>
  <c r="GG10" i="11"/>
  <c r="EX10" i="11"/>
  <c r="HQ10" i="11"/>
  <c r="DM11" i="11"/>
  <c r="CC11" i="11"/>
  <c r="AS11" i="11"/>
  <c r="GG11" i="11"/>
  <c r="EX11" i="11"/>
  <c r="HQ11" i="11"/>
  <c r="DM12" i="11"/>
  <c r="CC12" i="11"/>
  <c r="AS12" i="11"/>
  <c r="GG12" i="11"/>
  <c r="EX12" i="11"/>
  <c r="HQ12" i="11"/>
  <c r="DM13" i="11"/>
  <c r="CC13" i="11"/>
  <c r="AS13" i="11"/>
  <c r="GG13" i="11"/>
  <c r="EX13" i="11"/>
  <c r="HQ13" i="11"/>
  <c r="DM14" i="11"/>
  <c r="CC14" i="11"/>
  <c r="AS14" i="11"/>
  <c r="GG14" i="11"/>
  <c r="EX14" i="11"/>
  <c r="HQ14" i="11"/>
  <c r="DM15" i="11"/>
  <c r="CC15" i="11"/>
  <c r="AS15" i="11"/>
  <c r="GG15" i="11"/>
  <c r="EX15" i="11"/>
  <c r="HQ15" i="11"/>
  <c r="DM16" i="11"/>
  <c r="CC16" i="11"/>
  <c r="AS16" i="11"/>
  <c r="GG16" i="11"/>
  <c r="EX16" i="11"/>
  <c r="HQ16" i="11"/>
  <c r="DM17" i="11"/>
  <c r="CC17" i="11"/>
  <c r="AS17" i="11"/>
  <c r="GG17" i="11"/>
  <c r="EX17" i="11"/>
  <c r="HQ17" i="11"/>
  <c r="DM18" i="11"/>
  <c r="CC18" i="11"/>
  <c r="AS18" i="11"/>
  <c r="GG18" i="11"/>
  <c r="EX18" i="11"/>
  <c r="HQ18" i="11"/>
  <c r="DM19" i="11"/>
  <c r="CC19" i="11"/>
  <c r="AS19" i="11"/>
  <c r="GG19" i="11"/>
  <c r="EX19" i="11"/>
  <c r="HQ19" i="11"/>
  <c r="DM20" i="11"/>
  <c r="CC20" i="11"/>
  <c r="AS20" i="11"/>
  <c r="GG20" i="11"/>
  <c r="EX20" i="11"/>
  <c r="HQ20" i="11"/>
  <c r="DM21" i="11"/>
  <c r="CC21" i="11"/>
  <c r="AS21" i="11"/>
  <c r="GG21" i="11"/>
  <c r="EX21" i="11"/>
  <c r="HQ21" i="11"/>
  <c r="DM22" i="11"/>
  <c r="CC22" i="11"/>
  <c r="AS22" i="11"/>
  <c r="GG22" i="11"/>
  <c r="EX22" i="11"/>
  <c r="HQ22" i="11"/>
  <c r="DM23" i="11"/>
  <c r="CC23" i="11"/>
  <c r="AS23" i="11"/>
  <c r="GG23" i="11"/>
  <c r="EX23" i="11"/>
  <c r="HQ23" i="11"/>
  <c r="DM24" i="11"/>
  <c r="CC24" i="11"/>
  <c r="AS24" i="11"/>
  <c r="GG24" i="11"/>
  <c r="EX24" i="11"/>
  <c r="HQ24" i="11"/>
  <c r="DM25" i="11"/>
  <c r="CC25" i="11"/>
  <c r="AS25" i="11"/>
  <c r="GG25" i="11"/>
  <c r="EX25" i="11"/>
  <c r="HQ25" i="11"/>
  <c r="DM26" i="11"/>
  <c r="CC26" i="11"/>
  <c r="AS26" i="11"/>
  <c r="GG26" i="11"/>
  <c r="EX26" i="11"/>
  <c r="HQ26" i="11"/>
  <c r="DM27" i="11"/>
  <c r="CC27" i="11"/>
  <c r="AS27" i="11"/>
  <c r="GG27" i="11"/>
  <c r="EX27" i="11"/>
  <c r="HQ27" i="11"/>
  <c r="DM28" i="11"/>
  <c r="CC28" i="11"/>
  <c r="AS28" i="11"/>
  <c r="GG28" i="11"/>
  <c r="EX28" i="11"/>
  <c r="HQ28" i="11"/>
  <c r="DM29" i="11"/>
  <c r="CC29" i="11"/>
  <c r="AS29" i="11"/>
  <c r="GG29" i="11"/>
  <c r="EX29" i="11"/>
  <c r="HQ29" i="11"/>
  <c r="DM30" i="11"/>
  <c r="CC30" i="11"/>
  <c r="AS30" i="11"/>
  <c r="GG30" i="11"/>
  <c r="EX30" i="11"/>
  <c r="HQ30" i="11"/>
  <c r="DM31" i="11"/>
  <c r="CC31" i="11"/>
  <c r="AS31" i="11"/>
  <c r="GG31" i="11"/>
  <c r="EX31" i="11"/>
  <c r="HQ31" i="11"/>
  <c r="DM32" i="11"/>
  <c r="CC32" i="11"/>
  <c r="AS32" i="11"/>
  <c r="GG32" i="11"/>
  <c r="EX32" i="11"/>
  <c r="HQ32" i="11"/>
  <c r="DM33" i="11"/>
  <c r="CC33" i="11"/>
  <c r="AS33" i="11"/>
  <c r="GG33" i="11"/>
  <c r="EX33" i="11"/>
  <c r="HQ33" i="11"/>
  <c r="DM34" i="11"/>
  <c r="CC34" i="11"/>
  <c r="AS34" i="11"/>
  <c r="GG34" i="11"/>
  <c r="EX34" i="11"/>
  <c r="HQ34" i="11"/>
  <c r="DM35" i="11"/>
  <c r="CC35" i="11"/>
  <c r="AS35" i="11"/>
  <c r="GG35" i="11"/>
  <c r="EX35" i="11"/>
  <c r="HQ35" i="11"/>
  <c r="DM36" i="11"/>
  <c r="CC36" i="11"/>
  <c r="AS36" i="11"/>
  <c r="GG36" i="11"/>
  <c r="EX36" i="11"/>
  <c r="HQ36" i="11"/>
  <c r="DM37" i="11"/>
  <c r="CC37" i="11"/>
  <c r="AS37" i="11"/>
  <c r="GG37" i="11"/>
  <c r="EX37" i="11"/>
  <c r="HQ37" i="11"/>
  <c r="DM38" i="11"/>
  <c r="CC38" i="11"/>
  <c r="AS38" i="11"/>
  <c r="GG38" i="11"/>
  <c r="EX38" i="11"/>
  <c r="HQ38" i="11"/>
  <c r="DM39" i="11"/>
  <c r="CC39" i="11"/>
  <c r="AS39" i="11"/>
  <c r="GG39" i="11"/>
  <c r="EX39" i="11"/>
  <c r="HQ39" i="11"/>
  <c r="DM40" i="11"/>
  <c r="CC40" i="11"/>
  <c r="AS40" i="11"/>
  <c r="GG40" i="11"/>
  <c r="EX40" i="11"/>
  <c r="HQ40" i="11"/>
  <c r="DM41" i="11"/>
  <c r="CC41" i="11"/>
  <c r="AS41" i="11"/>
  <c r="GG41" i="11"/>
  <c r="EX41" i="11"/>
  <c r="HQ41" i="11"/>
  <c r="DM42" i="11"/>
  <c r="CC42" i="11"/>
  <c r="AS42" i="11"/>
  <c r="GG42" i="11"/>
  <c r="EX42" i="11"/>
  <c r="HQ42" i="11"/>
  <c r="DM43" i="11"/>
  <c r="CC43" i="11"/>
  <c r="AS43" i="11"/>
  <c r="GG43" i="11"/>
  <c r="EX43" i="11"/>
  <c r="HQ43" i="11"/>
  <c r="DM44" i="11"/>
  <c r="CC44" i="11"/>
  <c r="AS44" i="11"/>
  <c r="GG44" i="11"/>
  <c r="EX44" i="11"/>
  <c r="HQ44" i="11"/>
  <c r="DM45" i="11"/>
  <c r="CC45" i="11"/>
  <c r="AS45" i="11"/>
  <c r="GG45" i="11"/>
  <c r="EX45" i="11"/>
  <c r="HQ45" i="11"/>
  <c r="DM46" i="11"/>
  <c r="CC46" i="11"/>
  <c r="AS46" i="11"/>
  <c r="GG46" i="11"/>
  <c r="EX46" i="11"/>
  <c r="HQ46" i="11"/>
  <c r="DM47" i="11"/>
  <c r="CC47" i="11"/>
  <c r="AS47" i="11"/>
  <c r="GG47" i="11"/>
  <c r="EX47" i="11"/>
  <c r="HQ47" i="11"/>
  <c r="DM48" i="11"/>
  <c r="CC48" i="11"/>
  <c r="AS48" i="11"/>
  <c r="GG48" i="11"/>
  <c r="EX48" i="11"/>
  <c r="HQ48" i="11"/>
  <c r="DM49" i="11"/>
  <c r="CC49" i="11"/>
  <c r="AS49" i="11"/>
  <c r="GG49" i="11"/>
  <c r="EX49" i="11"/>
  <c r="HQ49" i="11"/>
  <c r="DM50" i="11"/>
  <c r="CC50" i="11"/>
  <c r="AS50" i="11"/>
  <c r="GG50" i="11"/>
  <c r="EX50" i="11"/>
  <c r="HQ50" i="11"/>
  <c r="DM51" i="11"/>
  <c r="CC51" i="11"/>
  <c r="AS51" i="11"/>
  <c r="GG51" i="11"/>
  <c r="EX51" i="11"/>
  <c r="HQ51" i="11"/>
  <c r="DM52" i="11"/>
  <c r="CC52" i="11"/>
  <c r="AS52" i="11"/>
  <c r="GG52" i="11"/>
  <c r="EX52" i="11"/>
  <c r="HQ52" i="11"/>
  <c r="DM53" i="11"/>
  <c r="CC53" i="11"/>
  <c r="AS53" i="11"/>
  <c r="GG53" i="11"/>
  <c r="EX53" i="11"/>
  <c r="HQ53" i="11"/>
  <c r="DM54" i="11"/>
  <c r="CC54" i="11"/>
  <c r="AS54" i="11"/>
  <c r="GG54" i="11"/>
  <c r="EX54" i="11"/>
  <c r="HQ54" i="11"/>
  <c r="DM55" i="11"/>
  <c r="CC55" i="11"/>
  <c r="AS55" i="11"/>
  <c r="GG55" i="11"/>
  <c r="EX55" i="11"/>
  <c r="HQ55" i="11"/>
  <c r="DM56" i="11"/>
  <c r="CC56" i="11"/>
  <c r="AS56" i="11"/>
  <c r="GG56" i="11"/>
  <c r="EX56" i="11"/>
  <c r="HQ56" i="11"/>
  <c r="DM57" i="11"/>
  <c r="CC57" i="11"/>
  <c r="AS57" i="11"/>
  <c r="GG57" i="11"/>
  <c r="EX57" i="11"/>
  <c r="HQ57" i="11"/>
  <c r="DM58" i="11"/>
  <c r="CC58" i="11"/>
  <c r="AS58" i="11"/>
  <c r="GG58" i="11"/>
  <c r="EX58" i="11"/>
  <c r="HQ58" i="11"/>
  <c r="DM59" i="11"/>
  <c r="CC59" i="11"/>
  <c r="AS59" i="11"/>
  <c r="GG59" i="11"/>
  <c r="EX59" i="11"/>
  <c r="HQ59" i="11"/>
  <c r="DM60" i="11"/>
  <c r="CC60" i="11"/>
  <c r="AS60" i="11"/>
  <c r="GG60" i="11"/>
  <c r="EX60" i="11"/>
  <c r="HQ60" i="11"/>
  <c r="DM61" i="11"/>
  <c r="CC61" i="11"/>
  <c r="AS61" i="11"/>
  <c r="GG61" i="11"/>
  <c r="EX61" i="11"/>
  <c r="HQ61" i="11"/>
  <c r="DM62" i="11"/>
  <c r="CC62" i="11"/>
  <c r="AS62" i="11"/>
  <c r="GG62" i="11"/>
  <c r="EX62" i="11"/>
  <c r="HQ62" i="11"/>
  <c r="DM63" i="11"/>
  <c r="CC63" i="11"/>
  <c r="AS63" i="11"/>
  <c r="GG63" i="11"/>
  <c r="EX63" i="11"/>
  <c r="HQ63" i="11"/>
  <c r="DM64" i="11"/>
  <c r="CC64" i="11"/>
  <c r="AS64" i="11"/>
  <c r="GG64" i="11"/>
  <c r="EX64" i="11"/>
  <c r="HQ64" i="11"/>
  <c r="DM65" i="11"/>
  <c r="CC65" i="11"/>
  <c r="AS65" i="11"/>
  <c r="GG65" i="11"/>
  <c r="EX65" i="11"/>
  <c r="HQ65" i="11"/>
  <c r="DM66" i="11"/>
  <c r="CC66" i="11"/>
  <c r="AS66" i="11"/>
  <c r="GG66" i="11"/>
  <c r="EX66" i="11"/>
  <c r="HQ66" i="11"/>
  <c r="DM67" i="11"/>
  <c r="CC67" i="11"/>
  <c r="AS67" i="11"/>
  <c r="GG67" i="11"/>
  <c r="EX67" i="11"/>
  <c r="HQ67" i="11"/>
  <c r="DM68" i="11"/>
  <c r="CC68" i="11"/>
  <c r="AS68" i="11"/>
  <c r="GG68" i="11"/>
  <c r="EX68" i="11"/>
  <c r="HQ68" i="11"/>
  <c r="DM69" i="11"/>
  <c r="CC69" i="11"/>
  <c r="AS69" i="11"/>
  <c r="GG69" i="11"/>
  <c r="EX69" i="11"/>
  <c r="HQ69" i="11"/>
  <c r="DM70" i="11"/>
  <c r="CC70" i="11"/>
  <c r="AS70" i="11"/>
  <c r="GG70" i="11"/>
  <c r="EX70" i="11"/>
  <c r="HQ70" i="11"/>
  <c r="DM71" i="11"/>
  <c r="CC71" i="11"/>
  <c r="AS71" i="11"/>
  <c r="GG71" i="11"/>
  <c r="EX71" i="11"/>
  <c r="HQ71" i="11"/>
  <c r="DM72" i="11"/>
  <c r="CC72" i="11"/>
  <c r="AS72" i="11"/>
  <c r="GG72" i="11"/>
  <c r="EX72" i="11"/>
  <c r="HQ72" i="11"/>
  <c r="DM73" i="11"/>
  <c r="CC73" i="11"/>
  <c r="AS73" i="11"/>
  <c r="GG73" i="11"/>
  <c r="EX73" i="11"/>
  <c r="HQ73" i="11"/>
  <c r="DM74" i="11"/>
  <c r="CC74" i="11"/>
  <c r="AS74" i="11"/>
  <c r="GG74" i="11"/>
  <c r="EX74" i="11"/>
  <c r="HQ74" i="11"/>
  <c r="DM75" i="11"/>
  <c r="CC75" i="11"/>
  <c r="AS75" i="11"/>
  <c r="GG75" i="11"/>
  <c r="EX75" i="11"/>
  <c r="HQ75" i="11"/>
  <c r="DM76" i="11"/>
  <c r="CC76" i="11"/>
  <c r="AS76" i="11"/>
  <c r="GG76" i="11"/>
  <c r="EX76" i="11"/>
  <c r="HQ76" i="11"/>
  <c r="DM77" i="11"/>
  <c r="CC77" i="11"/>
  <c r="AS77" i="11"/>
  <c r="GG77" i="11"/>
  <c r="EX77" i="11"/>
  <c r="HQ77" i="11"/>
  <c r="DM78" i="11"/>
  <c r="CC78" i="11"/>
  <c r="AS78" i="11"/>
  <c r="GG78" i="11"/>
  <c r="EX78" i="11"/>
  <c r="HQ78" i="11"/>
  <c r="DM79" i="11"/>
  <c r="CC79" i="11"/>
  <c r="AS79" i="11"/>
  <c r="GG79" i="11"/>
  <c r="EX79" i="11"/>
  <c r="HQ79" i="11"/>
  <c r="DM80" i="11"/>
  <c r="CC80" i="11"/>
  <c r="AS80" i="11"/>
  <c r="GG80" i="11"/>
  <c r="EX80" i="11"/>
  <c r="HQ80" i="11"/>
  <c r="DM81" i="11"/>
  <c r="CC81" i="11"/>
  <c r="AS81" i="11"/>
  <c r="GG81" i="11"/>
  <c r="EX81" i="11"/>
  <c r="HQ81" i="11"/>
  <c r="DM82" i="11"/>
  <c r="CC82" i="11"/>
  <c r="AS82" i="11"/>
  <c r="GG82" i="11"/>
  <c r="EX82" i="11"/>
  <c r="HQ82" i="11"/>
  <c r="DM83" i="11"/>
  <c r="CC83" i="11"/>
  <c r="AS83" i="11"/>
  <c r="GG83" i="11"/>
  <c r="EX83" i="11"/>
  <c r="HQ83" i="11"/>
  <c r="DM84" i="11"/>
  <c r="CC84" i="11"/>
  <c r="AS84" i="11"/>
  <c r="GG84" i="11"/>
  <c r="EX84" i="11"/>
  <c r="HQ84" i="11"/>
  <c r="DM85" i="11"/>
  <c r="CC85" i="11"/>
  <c r="AS85" i="11"/>
  <c r="GG85" i="11"/>
  <c r="EX85" i="11"/>
  <c r="HQ85" i="11"/>
  <c r="DM86" i="11"/>
  <c r="CC86" i="11"/>
  <c r="AS86" i="11"/>
  <c r="GG86" i="11"/>
  <c r="EX86" i="11"/>
  <c r="HQ86" i="11"/>
  <c r="DM87" i="11"/>
  <c r="CC87" i="11"/>
  <c r="AS87" i="11"/>
  <c r="GG87" i="11"/>
  <c r="EX87" i="11"/>
  <c r="HQ87" i="11"/>
  <c r="DM88" i="11"/>
  <c r="CC88" i="11"/>
  <c r="AS88" i="11"/>
  <c r="GG88" i="11"/>
  <c r="EX88" i="11"/>
  <c r="HQ88" i="11"/>
  <c r="DM89" i="11"/>
  <c r="CC89" i="11"/>
  <c r="AS89" i="11"/>
  <c r="GG89" i="11"/>
  <c r="EX89" i="11"/>
  <c r="HQ89" i="11"/>
  <c r="DM90" i="11"/>
  <c r="CC90" i="11"/>
  <c r="AS90" i="11"/>
  <c r="GG90" i="11"/>
  <c r="EX90" i="11"/>
  <c r="HQ90" i="11"/>
  <c r="DM91" i="11"/>
  <c r="CC91" i="11"/>
  <c r="AS91" i="11"/>
  <c r="GG91" i="11"/>
  <c r="EX91" i="11"/>
  <c r="HQ91" i="11"/>
  <c r="DM92" i="11"/>
  <c r="CC92" i="11"/>
  <c r="AS92" i="11"/>
  <c r="GG92" i="11"/>
  <c r="EX92" i="11"/>
  <c r="HQ92" i="11"/>
  <c r="DM93" i="11"/>
  <c r="CC93" i="11"/>
  <c r="AS93" i="11"/>
  <c r="GG93" i="11"/>
  <c r="EX93" i="11"/>
  <c r="HQ93" i="11"/>
  <c r="DM94" i="11"/>
  <c r="CC94" i="11"/>
  <c r="AS94" i="11"/>
  <c r="GG94" i="11"/>
  <c r="EX94" i="11"/>
  <c r="HQ94" i="11"/>
  <c r="DM95" i="11"/>
  <c r="CC95" i="11"/>
  <c r="AS95" i="11"/>
  <c r="GG95" i="11"/>
  <c r="EX95" i="11"/>
  <c r="HQ95" i="11"/>
  <c r="DM96" i="11"/>
  <c r="CC96" i="11"/>
  <c r="AS96" i="11"/>
  <c r="GG96" i="11"/>
  <c r="EX96" i="11"/>
  <c r="HQ96" i="11"/>
  <c r="DM97" i="11"/>
  <c r="CC97" i="11"/>
  <c r="AS97" i="11"/>
  <c r="GG97" i="11"/>
  <c r="EX97" i="11"/>
  <c r="HQ97" i="11"/>
  <c r="DM98" i="11"/>
  <c r="CC98" i="11"/>
  <c r="AS98" i="11"/>
  <c r="GG98" i="11"/>
  <c r="EX98" i="11"/>
  <c r="HQ98" i="11"/>
  <c r="DM99" i="11"/>
  <c r="CC99" i="11"/>
  <c r="AS99" i="11"/>
  <c r="GG99" i="11"/>
  <c r="EX99" i="11"/>
  <c r="HQ99" i="11"/>
  <c r="DM100" i="11"/>
  <c r="CC100" i="11"/>
  <c r="AS100" i="11"/>
  <c r="GG100" i="11"/>
  <c r="EX100" i="11"/>
  <c r="HQ100" i="11"/>
  <c r="DM101" i="11"/>
  <c r="CC101" i="11"/>
  <c r="AS101" i="11"/>
  <c r="GG101" i="11"/>
  <c r="EX101" i="11"/>
  <c r="HQ101" i="11"/>
  <c r="DM102" i="11"/>
  <c r="CC102" i="11"/>
  <c r="AS102" i="11"/>
  <c r="GG102" i="11"/>
  <c r="EX102" i="11"/>
  <c r="HQ102" i="11"/>
  <c r="DM103" i="11"/>
  <c r="CC103" i="11"/>
  <c r="AS103" i="11"/>
  <c r="GG103" i="11"/>
  <c r="EX103" i="11"/>
  <c r="HQ103" i="11"/>
  <c r="DM104" i="11"/>
  <c r="CC104" i="11"/>
  <c r="AS104" i="11"/>
  <c r="GG104" i="11"/>
  <c r="EX104" i="11"/>
  <c r="HQ104" i="11"/>
  <c r="DM105" i="11"/>
  <c r="CC105" i="11"/>
  <c r="AS105" i="11"/>
  <c r="GG105" i="11"/>
  <c r="EX105" i="11"/>
  <c r="HQ105" i="11"/>
  <c r="DM106" i="11"/>
  <c r="CC106" i="11"/>
  <c r="AS106" i="11"/>
  <c r="GG106" i="11"/>
  <c r="EX106" i="11"/>
  <c r="HQ106" i="11"/>
  <c r="DM107" i="11"/>
  <c r="CC107" i="11"/>
  <c r="AS107" i="11"/>
  <c r="GG107" i="11"/>
  <c r="EX107" i="11"/>
  <c r="HQ107" i="11"/>
  <c r="DM108" i="11"/>
  <c r="CC108" i="11"/>
  <c r="AS108" i="11"/>
  <c r="GG108" i="11"/>
  <c r="EX108" i="11"/>
  <c r="HQ108" i="11"/>
  <c r="DM109" i="11"/>
  <c r="CC109" i="11"/>
  <c r="AS109" i="11"/>
  <c r="GG109" i="11"/>
  <c r="EX109" i="11"/>
  <c r="HQ109" i="11"/>
  <c r="DM110" i="11"/>
  <c r="CC110" i="11"/>
  <c r="AS110" i="11"/>
  <c r="GG110" i="11"/>
  <c r="EX110" i="11"/>
  <c r="HQ110" i="11"/>
  <c r="DM111" i="11"/>
  <c r="CC111" i="11"/>
  <c r="AS111" i="11"/>
  <c r="GG111" i="11"/>
  <c r="EX111" i="11"/>
  <c r="HQ111" i="11"/>
  <c r="DM112" i="11"/>
  <c r="CC112" i="11"/>
  <c r="AS112" i="11"/>
  <c r="GG112" i="11"/>
  <c r="EX112" i="11"/>
  <c r="HQ112" i="11"/>
  <c r="DM113" i="11"/>
  <c r="CC113" i="11"/>
  <c r="AS113" i="11"/>
  <c r="GG113" i="11"/>
  <c r="EX113" i="11"/>
  <c r="HQ113" i="11"/>
  <c r="DM114" i="11"/>
  <c r="CC114" i="11"/>
  <c r="AS114" i="11"/>
  <c r="GG114" i="11"/>
  <c r="EX114" i="11"/>
  <c r="HQ114" i="11"/>
  <c r="DM115" i="11"/>
  <c r="CC115" i="11"/>
  <c r="AS115" i="11"/>
  <c r="GG115" i="11"/>
  <c r="EX115" i="11"/>
  <c r="HQ115" i="11"/>
  <c r="DM116" i="11"/>
  <c r="CC116" i="11"/>
  <c r="AS116" i="11"/>
  <c r="GG116" i="11"/>
  <c r="EX116" i="11"/>
  <c r="HQ116" i="11"/>
  <c r="DM117" i="11"/>
  <c r="CC117" i="11"/>
  <c r="AS117" i="11"/>
  <c r="GG117" i="11"/>
  <c r="EX117" i="11"/>
  <c r="HQ117" i="11"/>
  <c r="DM118" i="11"/>
  <c r="CC118" i="11"/>
  <c r="AS118" i="11"/>
  <c r="GG118" i="11"/>
  <c r="EX118" i="11"/>
  <c r="HQ118" i="11"/>
  <c r="DM119" i="11"/>
  <c r="CC119" i="11"/>
  <c r="AS119" i="11"/>
  <c r="GG119" i="11"/>
  <c r="EX119" i="11"/>
  <c r="HQ119" i="11"/>
  <c r="DM120" i="11"/>
  <c r="CC120" i="11"/>
  <c r="AS120" i="11"/>
  <c r="GG120" i="11"/>
  <c r="EX120" i="11"/>
  <c r="HQ120" i="11"/>
  <c r="DM121" i="11"/>
  <c r="CC121" i="11"/>
  <c r="AS121" i="11"/>
  <c r="GG121" i="11"/>
  <c r="EX121" i="11"/>
  <c r="HQ121" i="11"/>
  <c r="DM122" i="11"/>
  <c r="CC122" i="11"/>
  <c r="AS122" i="11"/>
  <c r="GG122" i="11"/>
  <c r="EX122" i="11"/>
  <c r="HQ122" i="11"/>
  <c r="DM123" i="11"/>
  <c r="CC123" i="11"/>
  <c r="AS123" i="11"/>
  <c r="GG123" i="11"/>
  <c r="EX123" i="11"/>
  <c r="HQ123" i="11"/>
  <c r="DM124" i="11"/>
  <c r="CC124" i="11"/>
  <c r="AS124" i="11"/>
  <c r="GG124" i="11"/>
  <c r="EX124" i="11"/>
  <c r="HQ124" i="11"/>
  <c r="DM125" i="11"/>
  <c r="CC125" i="11"/>
  <c r="AS125" i="11"/>
  <c r="GG125" i="11"/>
  <c r="EX125" i="11"/>
  <c r="HQ125" i="11"/>
  <c r="DM126" i="11"/>
  <c r="CC126" i="11"/>
  <c r="AS126" i="11"/>
  <c r="GG126" i="11"/>
  <c r="EX126" i="11"/>
  <c r="HQ126" i="11"/>
  <c r="DM127" i="11"/>
  <c r="CC127" i="11"/>
  <c r="AS127" i="11"/>
  <c r="GG127" i="11"/>
  <c r="EX127" i="11"/>
  <c r="HQ127" i="11"/>
  <c r="DM128" i="11"/>
  <c r="CC128" i="11"/>
  <c r="AS128" i="11"/>
  <c r="GG128" i="11"/>
  <c r="EX128" i="11"/>
  <c r="HQ128" i="11"/>
  <c r="DM129" i="11"/>
  <c r="CC129" i="11"/>
  <c r="AS129" i="11"/>
  <c r="GG129" i="11"/>
  <c r="EX129" i="11"/>
  <c r="HQ129" i="11"/>
  <c r="DM130" i="11"/>
  <c r="CC130" i="11"/>
  <c r="AS130" i="11"/>
  <c r="GG130" i="11"/>
  <c r="EX130" i="11"/>
  <c r="HQ130" i="11"/>
  <c r="DM131" i="11"/>
  <c r="CC131" i="11"/>
  <c r="AS131" i="11"/>
  <c r="GG131" i="11"/>
  <c r="EX131" i="11"/>
  <c r="HQ131" i="11"/>
  <c r="DM132" i="11"/>
  <c r="CC132" i="11"/>
  <c r="AS132" i="11"/>
  <c r="GG132" i="11"/>
  <c r="EX132" i="11"/>
  <c r="HQ132" i="11"/>
  <c r="DM133" i="11"/>
  <c r="CC133" i="11"/>
  <c r="AS133" i="11"/>
  <c r="GG133" i="11"/>
  <c r="EX133" i="11"/>
  <c r="HQ133" i="11"/>
  <c r="DM134" i="11"/>
  <c r="CC134" i="11"/>
  <c r="AS134" i="11"/>
  <c r="GG134" i="11"/>
  <c r="EX134" i="11"/>
  <c r="HQ134" i="11"/>
  <c r="DM135" i="11"/>
  <c r="CC135" i="11"/>
  <c r="AS135" i="11"/>
  <c r="GG135" i="11"/>
  <c r="EX135" i="11"/>
  <c r="HQ135" i="11"/>
  <c r="DM136" i="11"/>
  <c r="CC136" i="11"/>
  <c r="AS136" i="11"/>
  <c r="GG136" i="11"/>
  <c r="EX136" i="11"/>
  <c r="HQ136" i="11"/>
  <c r="DM137" i="11"/>
  <c r="CC137" i="11"/>
  <c r="AS137" i="11"/>
  <c r="GG137" i="11"/>
  <c r="EX137" i="11"/>
  <c r="HQ137" i="11"/>
  <c r="DM138" i="11"/>
  <c r="CC138" i="11"/>
  <c r="AS138" i="11"/>
  <c r="GG138" i="11"/>
  <c r="EX138" i="11"/>
  <c r="HQ138" i="11"/>
  <c r="DM139" i="11"/>
  <c r="CC139" i="11"/>
  <c r="AS139" i="11"/>
  <c r="GG139" i="11"/>
  <c r="EX139" i="11"/>
  <c r="HQ139" i="11"/>
  <c r="DM140" i="11"/>
  <c r="CC140" i="11"/>
  <c r="AS140" i="11"/>
  <c r="GG140" i="11"/>
  <c r="EX140" i="11"/>
  <c r="HQ140" i="11"/>
  <c r="DM141" i="11"/>
  <c r="CC141" i="11"/>
  <c r="AS141" i="11"/>
  <c r="GG141" i="11"/>
  <c r="EX141" i="11"/>
  <c r="HQ141" i="11"/>
  <c r="DM142" i="11"/>
  <c r="CC142" i="11"/>
  <c r="AS142" i="11"/>
  <c r="GG142" i="11"/>
  <c r="EX142" i="11"/>
  <c r="HQ142" i="11"/>
  <c r="DM143" i="11"/>
  <c r="CC143" i="11"/>
  <c r="AS143" i="11"/>
  <c r="GG143" i="11"/>
  <c r="EX143" i="11"/>
  <c r="HQ143" i="11"/>
  <c r="DM144" i="11"/>
  <c r="CC144" i="11"/>
  <c r="AS144" i="11"/>
  <c r="GG144" i="11"/>
  <c r="EX144" i="11"/>
  <c r="HQ144" i="11"/>
  <c r="DM145" i="11"/>
  <c r="CC145" i="11"/>
  <c r="AS145" i="11"/>
  <c r="GG145" i="11"/>
  <c r="EX145" i="11"/>
  <c r="HQ145" i="11"/>
  <c r="DM146" i="11"/>
  <c r="CC146" i="11"/>
  <c r="AS146" i="11"/>
  <c r="GG146" i="11"/>
  <c r="EX146" i="11"/>
  <c r="HQ146" i="11"/>
  <c r="DM147" i="11"/>
  <c r="CC147" i="11"/>
  <c r="AS147" i="11"/>
  <c r="GG147" i="11"/>
  <c r="EX147" i="11"/>
  <c r="HQ147" i="11"/>
  <c r="DM148" i="11"/>
  <c r="CC148" i="11"/>
  <c r="AS148" i="11"/>
  <c r="GG148" i="11"/>
  <c r="EX148" i="11"/>
  <c r="HQ148" i="11"/>
  <c r="DM149" i="11"/>
  <c r="CC149" i="11"/>
  <c r="AS149" i="11"/>
  <c r="GG149" i="11"/>
  <c r="EX149" i="11"/>
  <c r="HQ149" i="11"/>
  <c r="DM150" i="11"/>
  <c r="CC150" i="11"/>
  <c r="AS150" i="11"/>
  <c r="GG150" i="11"/>
  <c r="EX150" i="11"/>
  <c r="HQ150" i="11"/>
  <c r="DM151" i="11"/>
  <c r="CC151" i="11"/>
  <c r="AS151" i="11"/>
  <c r="GG151" i="11"/>
  <c r="EX151" i="11"/>
  <c r="HQ151" i="11"/>
  <c r="DM152" i="11"/>
  <c r="CC152" i="11"/>
  <c r="AS152" i="11"/>
  <c r="GG152" i="11"/>
  <c r="EX152" i="11"/>
  <c r="HQ152" i="11"/>
  <c r="DM153" i="11"/>
  <c r="CC153" i="11"/>
  <c r="AS153" i="11"/>
  <c r="GG153" i="11"/>
  <c r="EX153" i="11"/>
  <c r="HQ153" i="11"/>
  <c r="DM154" i="11"/>
  <c r="CC154" i="11"/>
  <c r="AS154" i="11"/>
  <c r="GG154" i="11"/>
  <c r="EX154" i="11"/>
  <c r="HQ154" i="11"/>
  <c r="DM155" i="11"/>
  <c r="CC155" i="11"/>
  <c r="AS155" i="11"/>
  <c r="GG155" i="11"/>
  <c r="EX155" i="11"/>
  <c r="HQ155" i="11"/>
  <c r="DM156" i="11"/>
  <c r="CC156" i="11"/>
  <c r="AS156" i="11"/>
  <c r="GG156" i="11"/>
  <c r="EX156" i="11"/>
  <c r="HQ156" i="11"/>
  <c r="DM157" i="11"/>
  <c r="CC157" i="11"/>
  <c r="AS157" i="11"/>
  <c r="GG157" i="11"/>
  <c r="EX157" i="11"/>
  <c r="HQ157" i="11"/>
  <c r="DM158" i="11"/>
  <c r="CC158" i="11"/>
  <c r="AS158" i="11"/>
  <c r="GG158" i="11"/>
  <c r="EX158" i="11"/>
  <c r="HQ158" i="11"/>
  <c r="DM159" i="11"/>
  <c r="CC159" i="11"/>
  <c r="AS159" i="11"/>
  <c r="GG159" i="11"/>
  <c r="EX159" i="11"/>
  <c r="HQ159" i="11"/>
  <c r="DM160" i="11"/>
  <c r="CC160" i="11"/>
  <c r="AS160" i="11"/>
  <c r="GG160" i="11"/>
  <c r="EX160" i="11"/>
  <c r="HQ160" i="11"/>
  <c r="DM161" i="11"/>
  <c r="CC161" i="11"/>
  <c r="AS161" i="11"/>
  <c r="GG161" i="11"/>
  <c r="EX161" i="11"/>
  <c r="HQ161" i="11"/>
  <c r="DM162" i="11"/>
  <c r="CC162" i="11"/>
  <c r="AS162" i="11"/>
  <c r="GG162" i="11"/>
  <c r="EX162" i="11"/>
  <c r="HQ162" i="11"/>
  <c r="DM163" i="11"/>
  <c r="CC163" i="11"/>
  <c r="AS163" i="11"/>
  <c r="GG163" i="11"/>
  <c r="EX163" i="11"/>
  <c r="HQ163" i="11"/>
  <c r="DM164" i="11"/>
  <c r="CC164" i="11"/>
  <c r="AS164" i="11"/>
  <c r="GG164" i="11"/>
  <c r="EX164" i="11"/>
  <c r="HQ164" i="11"/>
  <c r="DM165" i="11"/>
  <c r="CC165" i="11"/>
  <c r="AS165" i="11"/>
  <c r="GG165" i="11"/>
  <c r="EX165" i="11"/>
  <c r="HQ165" i="11"/>
  <c r="DM166" i="11"/>
  <c r="CC166" i="11"/>
  <c r="AS166" i="11"/>
  <c r="GG166" i="11"/>
  <c r="EX166" i="11"/>
  <c r="HQ166" i="11"/>
  <c r="DM167" i="11"/>
  <c r="CC167" i="11"/>
  <c r="AS167" i="11"/>
  <c r="GG167" i="11"/>
  <c r="EX167" i="11"/>
  <c r="HQ167" i="11"/>
  <c r="DM168" i="11"/>
  <c r="CC168" i="11"/>
  <c r="AS168" i="11"/>
  <c r="GG168" i="11"/>
  <c r="EX168" i="11"/>
  <c r="HQ168" i="11"/>
  <c r="DM169" i="11"/>
  <c r="CC169" i="11"/>
  <c r="AS169" i="11"/>
  <c r="GG169" i="11"/>
  <c r="EX169" i="11"/>
  <c r="HQ169" i="11"/>
  <c r="DM170" i="11"/>
  <c r="CC170" i="11"/>
  <c r="AS170" i="11"/>
  <c r="GG170" i="11"/>
  <c r="EX170" i="11"/>
  <c r="HQ170" i="11"/>
  <c r="DM171" i="11"/>
  <c r="CC171" i="11"/>
  <c r="AS171" i="11"/>
  <c r="GG171" i="11"/>
  <c r="EX171" i="11"/>
  <c r="HQ171" i="11"/>
  <c r="DM172" i="11"/>
  <c r="CC172" i="11"/>
  <c r="AS172" i="11"/>
  <c r="GG172" i="11"/>
  <c r="EX172" i="11"/>
  <c r="HQ172" i="11"/>
  <c r="DM173" i="11"/>
  <c r="CC173" i="11"/>
  <c r="AS173" i="11"/>
  <c r="GG173" i="11"/>
  <c r="EX173" i="11"/>
  <c r="HQ173" i="11"/>
  <c r="DM174" i="11"/>
  <c r="CC174" i="11"/>
  <c r="AS174" i="11"/>
  <c r="GG174" i="11"/>
  <c r="EX174" i="11"/>
  <c r="HQ174" i="11"/>
  <c r="DM175" i="11"/>
  <c r="CC175" i="11"/>
  <c r="AS175" i="11"/>
  <c r="GG175" i="11"/>
  <c r="EX175" i="11"/>
  <c r="HQ175" i="11"/>
  <c r="DM176" i="11"/>
  <c r="CC176" i="11"/>
  <c r="AS176" i="11"/>
  <c r="GG176" i="11"/>
  <c r="EX176" i="11"/>
  <c r="HQ176" i="11"/>
  <c r="DM177" i="11"/>
  <c r="CC177" i="11"/>
  <c r="AS177" i="11"/>
  <c r="GG177" i="11"/>
  <c r="EX177" i="11"/>
  <c r="HQ177" i="11"/>
  <c r="DM178" i="11"/>
  <c r="CC178" i="11"/>
  <c r="AS178" i="11"/>
  <c r="GG178" i="11"/>
  <c r="EX178" i="11"/>
  <c r="HQ178" i="11"/>
  <c r="DM179" i="11"/>
  <c r="CC179" i="11"/>
  <c r="AS179" i="11"/>
  <c r="GG179" i="11"/>
  <c r="EX179" i="11"/>
  <c r="HQ179" i="11"/>
  <c r="DM180" i="11"/>
  <c r="CC180" i="11"/>
  <c r="AS180" i="11"/>
  <c r="GG180" i="11"/>
  <c r="EX180" i="11"/>
  <c r="HQ180" i="11"/>
  <c r="DM181" i="11"/>
  <c r="CC181" i="11"/>
  <c r="AS181" i="11"/>
  <c r="GG181" i="11"/>
  <c r="EX181" i="11"/>
  <c r="HQ181" i="11"/>
  <c r="DM182" i="11"/>
  <c r="CC182" i="11"/>
  <c r="AS182" i="11"/>
  <c r="GG182" i="11"/>
  <c r="EX182" i="11"/>
  <c r="HQ182" i="11"/>
  <c r="DM183" i="11"/>
  <c r="CC183" i="11"/>
  <c r="AS183" i="11"/>
  <c r="GG183" i="11"/>
  <c r="EX183" i="11"/>
  <c r="HQ183" i="11"/>
  <c r="DM184" i="11"/>
  <c r="CC184" i="11"/>
  <c r="AS184" i="11"/>
  <c r="GG184" i="11"/>
  <c r="EX184" i="11"/>
  <c r="HQ184" i="11"/>
  <c r="DM185" i="11"/>
  <c r="CC185" i="11"/>
  <c r="AS185" i="11"/>
  <c r="GG185" i="11"/>
  <c r="EX185" i="11"/>
  <c r="HQ185" i="11"/>
  <c r="DM186" i="11"/>
  <c r="CC186" i="11"/>
  <c r="AS186" i="11"/>
  <c r="GG186" i="11"/>
  <c r="EX186" i="11"/>
  <c r="HQ186" i="11"/>
  <c r="DM187" i="11"/>
  <c r="CC187" i="11"/>
  <c r="AS187" i="11"/>
  <c r="GG187" i="11"/>
  <c r="EX187" i="11"/>
  <c r="HQ187" i="11"/>
  <c r="DM188" i="11"/>
  <c r="CC188" i="11"/>
  <c r="AS188" i="11"/>
  <c r="GG188" i="11"/>
  <c r="EX188" i="11"/>
  <c r="HQ188" i="11"/>
  <c r="DM189" i="11"/>
  <c r="CC189" i="11"/>
  <c r="AS189" i="11"/>
  <c r="GG189" i="11"/>
  <c r="EX189" i="11"/>
  <c r="HQ189" i="11"/>
  <c r="DM190" i="11"/>
  <c r="CC190" i="11"/>
  <c r="AS190" i="11"/>
  <c r="GG190" i="11"/>
  <c r="EX190" i="11"/>
  <c r="HQ190" i="11"/>
  <c r="DM191" i="11"/>
  <c r="CC191" i="11"/>
  <c r="AS191" i="11"/>
  <c r="GG191" i="11"/>
  <c r="EX191" i="11"/>
  <c r="HQ191" i="11"/>
  <c r="DM192" i="11"/>
  <c r="CC192" i="11"/>
  <c r="AS192" i="11"/>
  <c r="GG192" i="11"/>
  <c r="EX192" i="11"/>
  <c r="HQ192" i="11"/>
  <c r="DM193" i="11"/>
  <c r="CC193" i="11"/>
  <c r="AS193" i="11"/>
  <c r="GG193" i="11"/>
  <c r="EX193" i="11"/>
  <c r="HQ193" i="11"/>
  <c r="DM194" i="11"/>
  <c r="CC194" i="11"/>
  <c r="AS194" i="11"/>
  <c r="GG194" i="11"/>
  <c r="EX194" i="11"/>
  <c r="HQ194" i="11"/>
  <c r="DM195" i="11"/>
  <c r="CC195" i="11"/>
  <c r="AS195" i="11"/>
  <c r="GG195" i="11"/>
  <c r="EX195" i="11"/>
  <c r="HQ195" i="11"/>
  <c r="DM196" i="11"/>
  <c r="CC196" i="11"/>
  <c r="AS196" i="11"/>
  <c r="GG196" i="11"/>
  <c r="EX196" i="11"/>
  <c r="HQ196" i="11"/>
  <c r="DM197" i="11"/>
  <c r="CC197" i="11"/>
  <c r="AS197" i="11"/>
  <c r="GG197" i="11"/>
  <c r="EX197" i="11"/>
  <c r="HQ197" i="11"/>
  <c r="DM198" i="11"/>
  <c r="CC198" i="11"/>
  <c r="AS198" i="11"/>
  <c r="GG198" i="11"/>
  <c r="EX198" i="11"/>
  <c r="HQ198" i="11"/>
  <c r="DM199" i="11"/>
  <c r="CC199" i="11"/>
  <c r="AS199" i="11"/>
  <c r="GG199" i="11"/>
  <c r="EX199" i="11"/>
  <c r="HQ199" i="11"/>
  <c r="DM200" i="11"/>
  <c r="CC200" i="11"/>
  <c r="AS200" i="11"/>
  <c r="GG200" i="11"/>
  <c r="EX200" i="11"/>
  <c r="HQ200" i="11"/>
  <c r="DM201" i="11"/>
  <c r="CC201" i="11"/>
  <c r="AS201" i="11"/>
  <c r="GG201" i="11"/>
  <c r="EX201" i="11"/>
  <c r="HQ201" i="11"/>
  <c r="DM202" i="11"/>
  <c r="CC202" i="11"/>
  <c r="AS202" i="11"/>
  <c r="GG202" i="11"/>
  <c r="EX202" i="11"/>
  <c r="HQ202" i="11"/>
  <c r="DM203" i="11"/>
  <c r="CC203" i="11"/>
  <c r="AS203" i="11"/>
  <c r="GG203" i="11"/>
  <c r="EX203" i="11"/>
  <c r="HQ203" i="11"/>
  <c r="DM204" i="11"/>
  <c r="CC204" i="11"/>
  <c r="AS204" i="11"/>
  <c r="GG204" i="11"/>
  <c r="EX204" i="11"/>
  <c r="HQ204" i="11"/>
  <c r="DM205" i="11"/>
  <c r="CC205" i="11"/>
  <c r="AS205" i="11"/>
  <c r="GG205" i="11"/>
  <c r="EX205" i="11"/>
  <c r="HQ205" i="11"/>
  <c r="DM206" i="11"/>
  <c r="CC206" i="11"/>
  <c r="AS206" i="11"/>
  <c r="GG206" i="11"/>
  <c r="EX206" i="11"/>
  <c r="HQ206" i="11"/>
  <c r="DM207" i="11"/>
  <c r="CC207" i="11"/>
  <c r="AS207" i="11"/>
  <c r="GG207" i="11"/>
  <c r="EX207" i="11"/>
  <c r="HQ207" i="11"/>
  <c r="DM208" i="11"/>
  <c r="CC208" i="11"/>
  <c r="AS208" i="11"/>
  <c r="GG208" i="11"/>
  <c r="EX208" i="11"/>
  <c r="HQ208" i="11"/>
  <c r="DM209" i="11"/>
  <c r="CC209" i="11"/>
  <c r="AS209" i="11"/>
  <c r="GG209" i="11"/>
  <c r="EX209" i="11"/>
  <c r="HQ209" i="11"/>
  <c r="DM210" i="11"/>
  <c r="CC210" i="11"/>
  <c r="AS210" i="11"/>
  <c r="GG210" i="11"/>
  <c r="EX210" i="11"/>
  <c r="HQ210" i="11"/>
  <c r="DM211" i="11"/>
  <c r="CC211" i="11"/>
  <c r="AS211" i="11"/>
  <c r="GG211" i="11"/>
  <c r="EX211" i="11"/>
  <c r="HQ211" i="11"/>
  <c r="DM212" i="11"/>
  <c r="CC212" i="11"/>
  <c r="AS212" i="11"/>
  <c r="GG212" i="11"/>
  <c r="EX212" i="11"/>
  <c r="HQ212" i="11"/>
  <c r="DM213" i="11"/>
  <c r="CC213" i="11"/>
  <c r="AS213" i="11"/>
  <c r="GG213" i="11"/>
  <c r="EX213" i="11"/>
  <c r="HQ213" i="11"/>
  <c r="DM214" i="11"/>
  <c r="CC214" i="11"/>
  <c r="AS214" i="11"/>
  <c r="GG214" i="11"/>
  <c r="EX214" i="11"/>
  <c r="HQ214" i="11"/>
  <c r="DM215" i="11"/>
  <c r="CC215" i="11"/>
  <c r="AS215" i="11"/>
  <c r="GG215" i="11"/>
  <c r="EX215" i="11"/>
  <c r="HQ215" i="11"/>
  <c r="DM216" i="11"/>
  <c r="CC216" i="11"/>
  <c r="AS216" i="11"/>
  <c r="GG216" i="11"/>
  <c r="EX216" i="11"/>
  <c r="HQ216" i="11"/>
  <c r="DM217" i="11"/>
  <c r="CC217" i="11"/>
  <c r="AS217" i="11"/>
  <c r="GG217" i="11"/>
  <c r="EX217" i="11"/>
  <c r="HQ217" i="11"/>
  <c r="DM218" i="11"/>
  <c r="CC218" i="11"/>
  <c r="AS218" i="11"/>
  <c r="GG218" i="11"/>
  <c r="EX218" i="11"/>
  <c r="HQ218" i="11"/>
  <c r="DM219" i="11"/>
  <c r="CC219" i="11"/>
  <c r="AS219" i="11"/>
  <c r="GG219" i="11"/>
  <c r="EX219" i="11"/>
  <c r="HQ219" i="11"/>
  <c r="DM220" i="11"/>
  <c r="CC220" i="11"/>
  <c r="AS220" i="11"/>
  <c r="GG220" i="11"/>
  <c r="EX220" i="11"/>
  <c r="HQ220" i="11"/>
  <c r="DM221" i="11"/>
  <c r="CC221" i="11"/>
  <c r="AS221" i="11"/>
  <c r="GG221" i="11"/>
  <c r="EX221" i="11"/>
  <c r="HQ221" i="11"/>
  <c r="DM222" i="11"/>
  <c r="CC222" i="11"/>
  <c r="AS222" i="11"/>
  <c r="GG222" i="11"/>
  <c r="EX222" i="11"/>
  <c r="HQ222" i="11"/>
  <c r="DM223" i="11"/>
  <c r="CC223" i="11"/>
  <c r="AS223" i="11"/>
  <c r="GG223" i="11"/>
  <c r="EX223" i="11"/>
  <c r="HQ223" i="11"/>
  <c r="DM224" i="11"/>
  <c r="CC224" i="11"/>
  <c r="AS224" i="11"/>
  <c r="GG224" i="11"/>
  <c r="EX224" i="11"/>
  <c r="HQ224" i="11"/>
  <c r="DM225" i="11"/>
  <c r="CC225" i="11"/>
  <c r="AS225" i="11"/>
  <c r="GG225" i="11"/>
  <c r="EX225" i="11"/>
  <c r="HQ225" i="11"/>
  <c r="DM226" i="11"/>
  <c r="CC226" i="11"/>
  <c r="AS226" i="11"/>
  <c r="GG226" i="11"/>
  <c r="EX226" i="11"/>
  <c r="HQ226" i="11"/>
  <c r="DM227" i="11"/>
  <c r="CC227" i="11"/>
  <c r="AS227" i="11"/>
  <c r="GG227" i="11"/>
  <c r="EX227" i="11"/>
  <c r="HQ227" i="11"/>
  <c r="DM228" i="11"/>
  <c r="CC228" i="11"/>
  <c r="AS228" i="11"/>
  <c r="GG228" i="11"/>
  <c r="EX228" i="11"/>
  <c r="HQ228" i="11"/>
  <c r="DM229" i="11"/>
  <c r="CC229" i="11"/>
  <c r="AS229" i="11"/>
  <c r="GG229" i="11"/>
  <c r="EX229" i="11"/>
  <c r="HQ229" i="11"/>
  <c r="DM230" i="11"/>
  <c r="CC230" i="11"/>
  <c r="AS230" i="11"/>
  <c r="GG230" i="11"/>
  <c r="EX230" i="11"/>
  <c r="HQ230" i="11"/>
  <c r="DM231" i="11"/>
  <c r="CC231" i="11"/>
  <c r="AS231" i="11"/>
  <c r="GG231" i="11"/>
  <c r="EX231" i="11"/>
  <c r="HQ231" i="11"/>
  <c r="DM232" i="11"/>
  <c r="CC232" i="11"/>
  <c r="AS232" i="11"/>
  <c r="GG232" i="11"/>
  <c r="EX232" i="11"/>
  <c r="HQ232" i="11"/>
  <c r="DM233" i="11"/>
  <c r="CC233" i="11"/>
  <c r="AS233" i="11"/>
  <c r="GG233" i="11"/>
  <c r="EX233" i="11"/>
  <c r="HQ233" i="11"/>
  <c r="DM234" i="11"/>
  <c r="CC234" i="11"/>
  <c r="AS234" i="11"/>
  <c r="GG234" i="11"/>
  <c r="EX234" i="11"/>
  <c r="HQ234" i="11"/>
  <c r="DM235" i="11"/>
  <c r="CC235" i="11"/>
  <c r="AS235" i="11"/>
  <c r="GG235" i="11"/>
  <c r="EX235" i="11"/>
  <c r="HQ235" i="11"/>
  <c r="DM236" i="11"/>
  <c r="CC236" i="11"/>
  <c r="AS236" i="11"/>
  <c r="GG236" i="11"/>
  <c r="EX236" i="11"/>
  <c r="HQ236" i="11"/>
  <c r="DM237" i="11"/>
  <c r="CC237" i="11"/>
  <c r="AS237" i="11"/>
  <c r="GG237" i="11"/>
  <c r="EX237" i="11"/>
  <c r="HQ237" i="11"/>
  <c r="DM238" i="11"/>
  <c r="CC238" i="11"/>
  <c r="AS238" i="11"/>
  <c r="GG238" i="11"/>
  <c r="EX238" i="11"/>
  <c r="HQ238" i="11"/>
  <c r="DM239" i="11"/>
  <c r="CC239" i="11"/>
  <c r="AS239" i="11"/>
  <c r="GG239" i="11"/>
  <c r="EX239" i="11"/>
  <c r="HQ239" i="11"/>
  <c r="DM240" i="11"/>
  <c r="CC240" i="11"/>
  <c r="AS240" i="11"/>
  <c r="GG240" i="11"/>
  <c r="EX240" i="11"/>
  <c r="HQ240" i="11"/>
  <c r="DM241" i="11"/>
  <c r="CC241" i="11"/>
  <c r="AS241" i="11"/>
  <c r="GG241" i="11"/>
  <c r="EX241" i="11"/>
  <c r="HQ241" i="11"/>
  <c r="DM242" i="11"/>
  <c r="CC242" i="11"/>
  <c r="AS242" i="11"/>
  <c r="GG242" i="11"/>
  <c r="EX242" i="11"/>
  <c r="HQ242" i="11"/>
  <c r="DM243" i="11"/>
  <c r="CC243" i="11"/>
  <c r="AS243" i="11"/>
  <c r="GG243" i="11"/>
  <c r="EX243" i="11"/>
  <c r="HQ243" i="11"/>
  <c r="DM244" i="11"/>
  <c r="CC244" i="11"/>
  <c r="AS244" i="11"/>
  <c r="GG244" i="11"/>
  <c r="EX244" i="11"/>
  <c r="HQ244" i="11"/>
  <c r="DM245" i="11"/>
  <c r="CC245" i="11"/>
  <c r="AS245" i="11"/>
  <c r="GG245" i="11"/>
  <c r="EX245" i="11"/>
  <c r="HQ245" i="11"/>
  <c r="DM246" i="11"/>
  <c r="CC246" i="11"/>
  <c r="AS246" i="11"/>
  <c r="GG246" i="11"/>
  <c r="EX246" i="11"/>
  <c r="HQ246" i="11"/>
  <c r="DM247" i="11"/>
  <c r="CC247" i="11"/>
  <c r="AS247" i="11"/>
  <c r="GG247" i="11"/>
  <c r="EX247" i="11"/>
  <c r="HQ247" i="11"/>
  <c r="DM248" i="11"/>
  <c r="CC248" i="11"/>
  <c r="AS248" i="11"/>
  <c r="GG248" i="11"/>
  <c r="EX248" i="11"/>
  <c r="HQ248" i="11"/>
  <c r="DM249" i="11"/>
  <c r="CC249" i="11"/>
  <c r="AS249" i="11"/>
  <c r="GG249" i="11"/>
  <c r="EX249" i="11"/>
  <c r="HQ249" i="11"/>
  <c r="DM250" i="11"/>
  <c r="CC250" i="11"/>
  <c r="AS250" i="11"/>
  <c r="GG250" i="11"/>
  <c r="EX250" i="11"/>
  <c r="HQ250" i="11"/>
  <c r="DM251" i="11"/>
  <c r="CC251" i="11"/>
  <c r="AS251" i="11"/>
  <c r="GG251" i="11"/>
  <c r="EX251" i="11"/>
  <c r="HQ251" i="11"/>
  <c r="DM252" i="11"/>
  <c r="CC252" i="11"/>
  <c r="AS252" i="11"/>
  <c r="GG252" i="11"/>
  <c r="EX252" i="11"/>
  <c r="HQ252" i="11"/>
  <c r="DM253" i="11"/>
  <c r="CC253" i="11"/>
  <c r="AS253" i="11"/>
  <c r="GG253" i="11"/>
  <c r="EX253" i="11"/>
  <c r="HQ253" i="11"/>
  <c r="DM254" i="11"/>
  <c r="CC254" i="11"/>
  <c r="AS254" i="11"/>
  <c r="GG254" i="11"/>
  <c r="EX254" i="11"/>
  <c r="HQ254" i="11"/>
  <c r="DM255" i="11"/>
  <c r="CC255" i="11"/>
  <c r="AS255" i="11"/>
  <c r="GG255" i="11"/>
  <c r="EX255" i="11"/>
  <c r="HQ255" i="11"/>
  <c r="DM256" i="11"/>
  <c r="CC256" i="11"/>
  <c r="AS256" i="11"/>
  <c r="GG256" i="11"/>
  <c r="EX256" i="11"/>
  <c r="HQ256" i="11"/>
  <c r="DM257" i="11"/>
  <c r="CC257" i="11"/>
  <c r="AS257" i="11"/>
  <c r="GG257" i="11"/>
  <c r="EX257" i="11"/>
  <c r="HQ257" i="11"/>
  <c r="DM258" i="11"/>
  <c r="CC258" i="11"/>
  <c r="AS258" i="11"/>
  <c r="GG258" i="11"/>
  <c r="EX258" i="11"/>
  <c r="HQ258" i="11"/>
  <c r="DM259" i="11"/>
  <c r="CC259" i="11"/>
  <c r="AS259" i="11"/>
  <c r="GG259" i="11"/>
  <c r="EX259" i="11"/>
  <c r="HQ259" i="11"/>
  <c r="DM260" i="11"/>
  <c r="CC260" i="11"/>
  <c r="AS260" i="11"/>
  <c r="GG260" i="11"/>
  <c r="EX260" i="11"/>
  <c r="HQ260" i="11"/>
  <c r="DM261" i="11"/>
  <c r="CC261" i="11"/>
  <c r="AS261" i="11"/>
  <c r="GG261" i="11"/>
  <c r="EX261" i="11"/>
  <c r="HQ261" i="11"/>
  <c r="DM262" i="11"/>
  <c r="CC262" i="11"/>
  <c r="AS262" i="11"/>
  <c r="GG262" i="11"/>
  <c r="EX262" i="11"/>
  <c r="HQ262" i="11"/>
  <c r="DM263" i="11"/>
  <c r="CC263" i="11"/>
  <c r="AS263" i="11"/>
  <c r="GG263" i="11"/>
  <c r="EX263" i="11"/>
  <c r="HQ263" i="11"/>
  <c r="DM264" i="11"/>
  <c r="CC264" i="11"/>
  <c r="AS264" i="11"/>
  <c r="GG264" i="11"/>
  <c r="EX264" i="11"/>
  <c r="HQ264" i="11"/>
  <c r="DM265" i="11"/>
  <c r="CC265" i="11"/>
  <c r="AS265" i="11"/>
  <c r="GG265" i="11"/>
  <c r="EX265" i="11"/>
  <c r="HQ265" i="11"/>
  <c r="DM266" i="11"/>
  <c r="CC266" i="11"/>
  <c r="AS266" i="11"/>
  <c r="GG266" i="11"/>
  <c r="EX266" i="11"/>
  <c r="HQ266" i="11"/>
  <c r="DM267" i="11"/>
  <c r="CC267" i="11"/>
  <c r="AS267" i="11"/>
  <c r="GG267" i="11"/>
  <c r="EX267" i="11"/>
  <c r="HQ267" i="11"/>
  <c r="DM268" i="11"/>
  <c r="CC268" i="11"/>
  <c r="AS268" i="11"/>
  <c r="GG268" i="11"/>
  <c r="EX268" i="11"/>
  <c r="HQ268" i="11"/>
  <c r="DM269" i="11"/>
  <c r="CC269" i="11"/>
  <c r="AS269" i="11"/>
  <c r="GG269" i="11"/>
  <c r="EX269" i="11"/>
  <c r="HQ269" i="11"/>
  <c r="DM270" i="11"/>
  <c r="CC270" i="11"/>
  <c r="AS270" i="11"/>
  <c r="GG270" i="11"/>
  <c r="EX270" i="11"/>
  <c r="HQ270" i="11"/>
  <c r="DM271" i="11"/>
  <c r="CC271" i="11"/>
  <c r="AS271" i="11"/>
  <c r="GG271" i="11"/>
  <c r="EX271" i="11"/>
  <c r="HQ271" i="11"/>
  <c r="DM272" i="11"/>
  <c r="CC272" i="11"/>
  <c r="AS272" i="11"/>
  <c r="GG272" i="11"/>
  <c r="EX272" i="11"/>
  <c r="HQ272" i="11"/>
  <c r="DM273" i="11"/>
  <c r="CC273" i="11"/>
  <c r="AS273" i="11"/>
  <c r="GG273" i="11"/>
  <c r="EX273" i="11"/>
  <c r="HQ273" i="11"/>
  <c r="DM274" i="11"/>
  <c r="CC274" i="11"/>
  <c r="AS274" i="11"/>
  <c r="GG274" i="11"/>
  <c r="EX274" i="11"/>
  <c r="HQ274" i="11"/>
  <c r="DM275" i="11"/>
  <c r="CC275" i="11"/>
  <c r="AS275" i="11"/>
  <c r="GG275" i="11"/>
  <c r="EX275" i="11"/>
  <c r="HQ275" i="11"/>
  <c r="DM276" i="11"/>
  <c r="CC276" i="11"/>
  <c r="AS276" i="11"/>
  <c r="GG276" i="11"/>
  <c r="EX276" i="11"/>
  <c r="HQ276" i="11"/>
  <c r="DM277" i="11"/>
  <c r="CC277" i="11"/>
  <c r="AS277" i="11"/>
  <c r="GG277" i="11"/>
  <c r="EX277" i="11"/>
  <c r="HQ277" i="11"/>
  <c r="DM278" i="11"/>
  <c r="CC278" i="11"/>
  <c r="AS278" i="11"/>
  <c r="GG278" i="11"/>
  <c r="EX278" i="11"/>
  <c r="HQ278" i="11"/>
  <c r="DM279" i="11"/>
  <c r="CC279" i="11"/>
  <c r="AS279" i="11"/>
  <c r="GG279" i="11"/>
  <c r="EX279" i="11"/>
  <c r="HQ279" i="11"/>
  <c r="DM280" i="11"/>
  <c r="CC280" i="11"/>
  <c r="AS280" i="11"/>
  <c r="GG280" i="11"/>
  <c r="EX280" i="11"/>
  <c r="HQ280" i="11"/>
  <c r="DM281" i="11"/>
  <c r="CC281" i="11"/>
  <c r="AS281" i="11"/>
  <c r="GG281" i="11"/>
  <c r="EX281" i="11"/>
  <c r="HQ281" i="11"/>
  <c r="DM282" i="11"/>
  <c r="CC282" i="11"/>
  <c r="AS282" i="11"/>
  <c r="GG282" i="11"/>
  <c r="EX282" i="11"/>
  <c r="HQ282" i="11"/>
  <c r="DM283" i="11"/>
  <c r="CC283" i="11"/>
  <c r="AS283" i="11"/>
  <c r="GG283" i="11"/>
  <c r="EX283" i="11"/>
  <c r="HQ283" i="11"/>
  <c r="DM284" i="11"/>
  <c r="CC284" i="11"/>
  <c r="AS284" i="11"/>
  <c r="GG284" i="11"/>
  <c r="EX284" i="11"/>
  <c r="HQ284" i="11"/>
  <c r="DM285" i="11"/>
  <c r="CC285" i="11"/>
  <c r="AS285" i="11"/>
  <c r="GG285" i="11"/>
  <c r="EX285" i="11"/>
  <c r="HQ285" i="11"/>
  <c r="DM286" i="11"/>
  <c r="CC286" i="11"/>
  <c r="AS286" i="11"/>
  <c r="GG286" i="11"/>
  <c r="EX286" i="11"/>
  <c r="HQ286" i="11"/>
  <c r="DM287" i="11"/>
  <c r="CC287" i="11"/>
  <c r="AS287" i="11"/>
  <c r="GG287" i="11"/>
  <c r="EX287" i="11"/>
  <c r="HQ287" i="11"/>
  <c r="DM288" i="11"/>
  <c r="CC288" i="11"/>
  <c r="AS288" i="11"/>
  <c r="GG288" i="11"/>
  <c r="EX288" i="11"/>
  <c r="HQ288" i="11"/>
  <c r="DM289" i="11"/>
  <c r="CC289" i="11"/>
  <c r="AS289" i="11"/>
  <c r="GG289" i="11"/>
  <c r="EX289" i="11"/>
  <c r="HQ289" i="11"/>
  <c r="DM290" i="11"/>
  <c r="CC290" i="11"/>
  <c r="AS290" i="11"/>
  <c r="GG290" i="11"/>
  <c r="EX290" i="11"/>
  <c r="HQ290" i="11"/>
  <c r="DM291" i="11"/>
  <c r="CC291" i="11"/>
  <c r="AS291" i="11"/>
  <c r="GG291" i="11"/>
  <c r="EX291" i="11"/>
  <c r="HQ291" i="11"/>
  <c r="DM292" i="11"/>
  <c r="CC292" i="11"/>
  <c r="AS292" i="11"/>
  <c r="GG292" i="11"/>
  <c r="EX292" i="11"/>
  <c r="HQ292" i="11"/>
  <c r="DM293" i="11"/>
  <c r="CC293" i="11"/>
  <c r="AS293" i="11"/>
  <c r="GG293" i="11"/>
  <c r="EX293" i="11"/>
  <c r="HQ293" i="11"/>
  <c r="DM294" i="11"/>
  <c r="CC294" i="11"/>
  <c r="AS294" i="11"/>
  <c r="GG294" i="11"/>
  <c r="EX294" i="11"/>
  <c r="HQ294" i="11"/>
  <c r="DM295" i="11"/>
  <c r="CC295" i="11"/>
  <c r="AS295" i="11"/>
  <c r="GG295" i="11"/>
  <c r="EX295" i="11"/>
  <c r="HQ295" i="11"/>
  <c r="DM296" i="11"/>
  <c r="CC296" i="11"/>
  <c r="AS296" i="11"/>
  <c r="GG296" i="11"/>
  <c r="EX296" i="11"/>
  <c r="HQ296" i="11"/>
  <c r="DM297" i="11"/>
  <c r="CC297" i="11"/>
  <c r="AS297" i="11"/>
  <c r="GG297" i="11"/>
  <c r="EX297" i="11"/>
  <c r="HQ297" i="11"/>
  <c r="DM298" i="11"/>
  <c r="CC298" i="11"/>
  <c r="AS298" i="11"/>
  <c r="GG298" i="11"/>
  <c r="EX298" i="11"/>
  <c r="HQ298" i="11"/>
  <c r="DM299" i="11"/>
  <c r="CC299" i="11"/>
  <c r="AS299" i="11"/>
  <c r="GG299" i="11"/>
  <c r="EX299" i="11"/>
  <c r="HQ299" i="11"/>
  <c r="DM300" i="11"/>
  <c r="CC300" i="11"/>
  <c r="AS300" i="11"/>
  <c r="GG300" i="11"/>
  <c r="EX300" i="11"/>
  <c r="HQ300" i="11"/>
  <c r="DM301" i="11"/>
  <c r="CC301" i="11"/>
  <c r="AS301" i="11"/>
  <c r="GG301" i="11"/>
  <c r="EX301" i="11"/>
  <c r="HQ301" i="11"/>
  <c r="DM302" i="11"/>
  <c r="CC302" i="11"/>
  <c r="AS302" i="11"/>
  <c r="GG302" i="11"/>
  <c r="EX302" i="11"/>
  <c r="HQ302" i="11"/>
  <c r="DM303" i="11"/>
  <c r="CC303" i="11"/>
  <c r="AS303" i="11"/>
  <c r="GG303" i="11"/>
  <c r="EX303" i="11"/>
  <c r="HQ303" i="11"/>
  <c r="DM304" i="11"/>
  <c r="CC304" i="11"/>
  <c r="AS304" i="11"/>
  <c r="GG304" i="11"/>
  <c r="EX304" i="11"/>
  <c r="HQ304" i="11"/>
  <c r="DM305" i="11"/>
  <c r="CC305" i="11"/>
  <c r="AS305" i="11"/>
  <c r="GG305" i="11"/>
  <c r="EX305" i="11"/>
  <c r="HQ305" i="11"/>
  <c r="DM306" i="11"/>
  <c r="CC306" i="11"/>
  <c r="AS306" i="11"/>
  <c r="GG306" i="11"/>
  <c r="EX306" i="11"/>
  <c r="HQ306" i="11"/>
  <c r="DM307" i="11"/>
  <c r="CC307" i="11"/>
  <c r="AS307" i="11"/>
  <c r="GG307" i="11"/>
  <c r="EX307" i="11"/>
  <c r="HQ307" i="11"/>
  <c r="DM308" i="11"/>
  <c r="CC308" i="11"/>
  <c r="AS308" i="11"/>
  <c r="GG308" i="11"/>
  <c r="EX308" i="11"/>
  <c r="HQ308" i="11"/>
  <c r="DM309" i="11"/>
  <c r="CC309" i="11"/>
  <c r="AS309" i="11"/>
  <c r="GG309" i="11"/>
  <c r="EX309" i="11"/>
  <c r="HQ309" i="11"/>
  <c r="DM310" i="11"/>
  <c r="CC310" i="11"/>
  <c r="AS310" i="11"/>
  <c r="GG310" i="11"/>
  <c r="EX310" i="11"/>
  <c r="HQ310" i="11"/>
  <c r="DM311" i="11"/>
  <c r="CC311" i="11"/>
  <c r="AS311" i="11"/>
  <c r="GG311" i="11"/>
  <c r="EX311" i="11"/>
  <c r="HQ311" i="11"/>
  <c r="DM312" i="11"/>
  <c r="CC312" i="11"/>
  <c r="AS312" i="11"/>
  <c r="GG312" i="11"/>
  <c r="EX312" i="11"/>
  <c r="HQ312" i="11"/>
  <c r="DM313" i="11"/>
  <c r="CC313" i="11"/>
  <c r="AS313" i="11"/>
  <c r="GG313" i="11"/>
  <c r="EX313" i="11"/>
  <c r="HQ313" i="11"/>
  <c r="DM314" i="11"/>
  <c r="CC314" i="11"/>
  <c r="AS314" i="11"/>
  <c r="GG314" i="11"/>
  <c r="EX314" i="11"/>
  <c r="HQ314" i="11"/>
  <c r="DM315" i="11"/>
  <c r="CC315" i="11"/>
  <c r="AS315" i="11"/>
  <c r="GG315" i="11"/>
  <c r="EX315" i="11"/>
  <c r="HQ315" i="11"/>
  <c r="DM316" i="11"/>
  <c r="CC316" i="11"/>
  <c r="AS316" i="11"/>
  <c r="GG316" i="11"/>
  <c r="EX316" i="11"/>
  <c r="HQ316" i="11"/>
  <c r="DM317" i="11"/>
  <c r="CC317" i="11"/>
  <c r="AS317" i="11"/>
  <c r="GG317" i="11"/>
  <c r="EX317" i="11"/>
  <c r="HQ317" i="11"/>
  <c r="DM318" i="11"/>
  <c r="CC318" i="11"/>
  <c r="AS318" i="11"/>
  <c r="GG318" i="11"/>
  <c r="EX318" i="11"/>
  <c r="HQ318" i="11"/>
  <c r="DM319" i="11"/>
  <c r="CC319" i="11"/>
  <c r="AS319" i="11"/>
  <c r="GG319" i="11"/>
  <c r="EX319" i="11"/>
  <c r="HQ319" i="11"/>
  <c r="DM320" i="11"/>
  <c r="CC320" i="11"/>
  <c r="AS320" i="11"/>
  <c r="GG320" i="11"/>
  <c r="EX320" i="11"/>
  <c r="HQ320" i="11"/>
  <c r="DM321" i="11"/>
  <c r="CC321" i="11"/>
  <c r="AS321" i="11"/>
  <c r="GG321" i="11"/>
  <c r="EX321" i="11"/>
  <c r="HQ321" i="11"/>
  <c r="DM322" i="11"/>
  <c r="CC322" i="11"/>
  <c r="AS322" i="11"/>
  <c r="GG322" i="11"/>
  <c r="EX322" i="11"/>
  <c r="HQ322" i="11"/>
  <c r="DM323" i="11"/>
  <c r="CC323" i="11"/>
  <c r="AS323" i="11"/>
  <c r="GG323" i="11"/>
  <c r="EX323" i="11"/>
  <c r="HQ323" i="11"/>
  <c r="DM324" i="11"/>
  <c r="CC324" i="11"/>
  <c r="AS324" i="11"/>
  <c r="GG324" i="11"/>
  <c r="EX324" i="11"/>
  <c r="HQ324" i="11"/>
  <c r="DM325" i="11"/>
  <c r="CC325" i="11"/>
  <c r="AS325" i="11"/>
  <c r="GG325" i="11"/>
  <c r="EX325" i="11"/>
  <c r="HQ325" i="11"/>
  <c r="DM326" i="11"/>
  <c r="CC326" i="11"/>
  <c r="AS326" i="11"/>
  <c r="GG326" i="11"/>
  <c r="EX326" i="11"/>
  <c r="HQ326" i="11"/>
  <c r="DM327" i="11"/>
  <c r="CC327" i="11"/>
  <c r="AS327" i="11"/>
  <c r="GG327" i="11"/>
  <c r="EX327" i="11"/>
  <c r="HQ327" i="11"/>
  <c r="DM328" i="11"/>
  <c r="CC328" i="11"/>
  <c r="AS328" i="11"/>
  <c r="GG328" i="11"/>
  <c r="EX328" i="11"/>
  <c r="HQ328" i="11"/>
  <c r="DM329" i="11"/>
  <c r="CC329" i="11"/>
  <c r="AS329" i="11"/>
  <c r="GG329" i="11"/>
  <c r="EX329" i="11"/>
  <c r="HQ329" i="11"/>
  <c r="DM330" i="11"/>
  <c r="CC330" i="11"/>
  <c r="AS330" i="11"/>
  <c r="GG330" i="11"/>
  <c r="EX330" i="11"/>
  <c r="HQ330" i="11"/>
  <c r="DM331" i="11"/>
  <c r="CC331" i="11"/>
  <c r="AS331" i="11"/>
  <c r="GG331" i="11"/>
  <c r="EX331" i="11"/>
  <c r="HQ331" i="11"/>
  <c r="GH331" i="11" l="1"/>
  <c r="EY331" i="11"/>
  <c r="HR331" i="11"/>
  <c r="DN331" i="11"/>
  <c r="CD331" i="11"/>
  <c r="AT331" i="11"/>
  <c r="GH330" i="11"/>
  <c r="EY330" i="11"/>
  <c r="HR330" i="11"/>
  <c r="DN330" i="11"/>
  <c r="CD330" i="11"/>
  <c r="AT330" i="11"/>
  <c r="GH329" i="11"/>
  <c r="EY329" i="11"/>
  <c r="HR329" i="11"/>
  <c r="DN329" i="11"/>
  <c r="CD329" i="11"/>
  <c r="AT329" i="11"/>
  <c r="GH328" i="11"/>
  <c r="EY328" i="11"/>
  <c r="HR328" i="11"/>
  <c r="DN328" i="11"/>
  <c r="CD328" i="11"/>
  <c r="AT328" i="11"/>
  <c r="GH327" i="11"/>
  <c r="EY327" i="11"/>
  <c r="HR327" i="11"/>
  <c r="DN327" i="11"/>
  <c r="CD327" i="11"/>
  <c r="AT327" i="11"/>
  <c r="GH326" i="11"/>
  <c r="EY326" i="11"/>
  <c r="HR326" i="11"/>
  <c r="DN326" i="11"/>
  <c r="CD326" i="11"/>
  <c r="AT326" i="11"/>
  <c r="GH325" i="11"/>
  <c r="EY325" i="11"/>
  <c r="HR325" i="11"/>
  <c r="DN325" i="11"/>
  <c r="CD325" i="11"/>
  <c r="AT325" i="11"/>
  <c r="GH324" i="11"/>
  <c r="EY324" i="11"/>
  <c r="HR324" i="11"/>
  <c r="DN324" i="11"/>
  <c r="CD324" i="11"/>
  <c r="AT324" i="11"/>
  <c r="GH323" i="11"/>
  <c r="EY323" i="11"/>
  <c r="HR323" i="11"/>
  <c r="DN323" i="11"/>
  <c r="CD323" i="11"/>
  <c r="AT323" i="11"/>
  <c r="GH322" i="11"/>
  <c r="EY322" i="11"/>
  <c r="HR322" i="11"/>
  <c r="DN322" i="11"/>
  <c r="CD322" i="11"/>
  <c r="AT322" i="11"/>
  <c r="GH321" i="11"/>
  <c r="EY321" i="11"/>
  <c r="HR321" i="11"/>
  <c r="DN321" i="11"/>
  <c r="CD321" i="11"/>
  <c r="AT321" i="11"/>
  <c r="GH320" i="11"/>
  <c r="EY320" i="11"/>
  <c r="HR320" i="11"/>
  <c r="DN320" i="11"/>
  <c r="CD320" i="11"/>
  <c r="AT320" i="11"/>
  <c r="GH319" i="11"/>
  <c r="EY319" i="11"/>
  <c r="HR319" i="11"/>
  <c r="DN319" i="11"/>
  <c r="CD319" i="11"/>
  <c r="AT319" i="11"/>
  <c r="GH318" i="11"/>
  <c r="EY318" i="11"/>
  <c r="HR318" i="11"/>
  <c r="DN318" i="11"/>
  <c r="CD318" i="11"/>
  <c r="AT318" i="11"/>
  <c r="GH317" i="11"/>
  <c r="EY317" i="11"/>
  <c r="HR317" i="11"/>
  <c r="DN317" i="11"/>
  <c r="CD317" i="11"/>
  <c r="AT317" i="11"/>
  <c r="GH316" i="11"/>
  <c r="EY316" i="11"/>
  <c r="HR316" i="11"/>
  <c r="DN316" i="11"/>
  <c r="CD316" i="11"/>
  <c r="AT316" i="11"/>
  <c r="GH315" i="11"/>
  <c r="EY315" i="11"/>
  <c r="HR315" i="11"/>
  <c r="DN315" i="11"/>
  <c r="CD315" i="11"/>
  <c r="AT315" i="11"/>
  <c r="GH314" i="11"/>
  <c r="EY314" i="11"/>
  <c r="HR314" i="11"/>
  <c r="DN314" i="11"/>
  <c r="CD314" i="11"/>
  <c r="AT314" i="11"/>
  <c r="GH313" i="11"/>
  <c r="EY313" i="11"/>
  <c r="HR313" i="11"/>
  <c r="DN313" i="11"/>
  <c r="CD313" i="11"/>
  <c r="AT313" i="11"/>
  <c r="GH312" i="11"/>
  <c r="EY312" i="11"/>
  <c r="HR312" i="11"/>
  <c r="DN312" i="11"/>
  <c r="CD312" i="11"/>
  <c r="AT312" i="11"/>
  <c r="GH311" i="11"/>
  <c r="EY311" i="11"/>
  <c r="HR311" i="11"/>
  <c r="DN311" i="11"/>
  <c r="CD311" i="11"/>
  <c r="AT311" i="11"/>
  <c r="GH310" i="11"/>
  <c r="EY310" i="11"/>
  <c r="HR310" i="11"/>
  <c r="DN310" i="11"/>
  <c r="CD310" i="11"/>
  <c r="AT310" i="11"/>
  <c r="GH309" i="11"/>
  <c r="EY309" i="11"/>
  <c r="HR309" i="11"/>
  <c r="DN309" i="11"/>
  <c r="CD309" i="11"/>
  <c r="AT309" i="11"/>
  <c r="GH308" i="11"/>
  <c r="EY308" i="11"/>
  <c r="HR308" i="11"/>
  <c r="DN308" i="11"/>
  <c r="CD308" i="11"/>
  <c r="AT308" i="11"/>
  <c r="GH307" i="11"/>
  <c r="EY307" i="11"/>
  <c r="HR307" i="11"/>
  <c r="DN307" i="11"/>
  <c r="CD307" i="11"/>
  <c r="AT307" i="11"/>
  <c r="GH306" i="11"/>
  <c r="EY306" i="11"/>
  <c r="HR306" i="11"/>
  <c r="DN306" i="11"/>
  <c r="CD306" i="11"/>
  <c r="AT306" i="11"/>
  <c r="GH305" i="11"/>
  <c r="EY305" i="11"/>
  <c r="HR305" i="11"/>
  <c r="DN305" i="11"/>
  <c r="CD305" i="11"/>
  <c r="AT305" i="11"/>
  <c r="GH304" i="11"/>
  <c r="EY304" i="11"/>
  <c r="HR304" i="11"/>
  <c r="DN304" i="11"/>
  <c r="CD304" i="11"/>
  <c r="AT304" i="11"/>
  <c r="GH303" i="11"/>
  <c r="EY303" i="11"/>
  <c r="HR303" i="11"/>
  <c r="DN303" i="11"/>
  <c r="CD303" i="11"/>
  <c r="AT303" i="11"/>
  <c r="GH302" i="11"/>
  <c r="EY302" i="11"/>
  <c r="HR302" i="11"/>
  <c r="DN302" i="11"/>
  <c r="CD302" i="11"/>
  <c r="AT302" i="11"/>
  <c r="GH301" i="11"/>
  <c r="EY301" i="11"/>
  <c r="HR301" i="11"/>
  <c r="DN301" i="11"/>
  <c r="CD301" i="11"/>
  <c r="AT301" i="11"/>
  <c r="GH300" i="11"/>
  <c r="EY300" i="11"/>
  <c r="HR300" i="11"/>
  <c r="DN300" i="11"/>
  <c r="CD300" i="11"/>
  <c r="AT300" i="11"/>
  <c r="GH299" i="11"/>
  <c r="EY299" i="11"/>
  <c r="HR299" i="11"/>
  <c r="DN299" i="11"/>
  <c r="CD299" i="11"/>
  <c r="AT299" i="11"/>
  <c r="GH298" i="11"/>
  <c r="EY298" i="11"/>
  <c r="HR298" i="11"/>
  <c r="DN298" i="11"/>
  <c r="CD298" i="11"/>
  <c r="AT298" i="11"/>
  <c r="GH297" i="11"/>
  <c r="EY297" i="11"/>
  <c r="HR297" i="11"/>
  <c r="DN297" i="11"/>
  <c r="CD297" i="11"/>
  <c r="AT297" i="11"/>
  <c r="GH296" i="11"/>
  <c r="EY296" i="11"/>
  <c r="HR296" i="11"/>
  <c r="DN296" i="11"/>
  <c r="CD296" i="11"/>
  <c r="AT296" i="11"/>
  <c r="GH295" i="11"/>
  <c r="EY295" i="11"/>
  <c r="HR295" i="11"/>
  <c r="DN295" i="11"/>
  <c r="CD295" i="11"/>
  <c r="AT295" i="11"/>
  <c r="GH294" i="11"/>
  <c r="EY294" i="11"/>
  <c r="HR294" i="11"/>
  <c r="DN294" i="11"/>
  <c r="CD294" i="11"/>
  <c r="AT294" i="11"/>
  <c r="GH293" i="11"/>
  <c r="EY293" i="11"/>
  <c r="HR293" i="11"/>
  <c r="DN293" i="11"/>
  <c r="CD293" i="11"/>
  <c r="AT293" i="11"/>
  <c r="GH292" i="11"/>
  <c r="EY292" i="11"/>
  <c r="HR292" i="11"/>
  <c r="DN292" i="11"/>
  <c r="CD292" i="11"/>
  <c r="AT292" i="11"/>
  <c r="GH291" i="11"/>
  <c r="EY291" i="11"/>
  <c r="HR291" i="11"/>
  <c r="DN291" i="11"/>
  <c r="CD291" i="11"/>
  <c r="AT291" i="11"/>
  <c r="GH290" i="11"/>
  <c r="EY290" i="11"/>
  <c r="HR290" i="11"/>
  <c r="DN290" i="11"/>
  <c r="CD290" i="11"/>
  <c r="AT290" i="11"/>
  <c r="GH289" i="11"/>
  <c r="EY289" i="11"/>
  <c r="HR289" i="11"/>
  <c r="DN289" i="11"/>
  <c r="CD289" i="11"/>
  <c r="AT289" i="11"/>
  <c r="GH288" i="11"/>
  <c r="EY288" i="11"/>
  <c r="HR288" i="11"/>
  <c r="DN288" i="11"/>
  <c r="CD288" i="11"/>
  <c r="AT288" i="11"/>
  <c r="GH287" i="11"/>
  <c r="EY287" i="11"/>
  <c r="HR287" i="11"/>
  <c r="DN287" i="11"/>
  <c r="CD287" i="11"/>
  <c r="AT287" i="11"/>
  <c r="GH286" i="11"/>
  <c r="EY286" i="11"/>
  <c r="HR286" i="11"/>
  <c r="DN286" i="11"/>
  <c r="CD286" i="11"/>
  <c r="AT286" i="11"/>
  <c r="GH285" i="11"/>
  <c r="EY285" i="11"/>
  <c r="HR285" i="11"/>
  <c r="DN285" i="11"/>
  <c r="CD285" i="11"/>
  <c r="AT285" i="11"/>
  <c r="GH284" i="11"/>
  <c r="EY284" i="11"/>
  <c r="HR284" i="11"/>
  <c r="DN284" i="11"/>
  <c r="CD284" i="11"/>
  <c r="AT284" i="11"/>
  <c r="GH283" i="11"/>
  <c r="EY283" i="11"/>
  <c r="HR283" i="11"/>
  <c r="DN283" i="11"/>
  <c r="CD283" i="11"/>
  <c r="AT283" i="11"/>
  <c r="GH282" i="11"/>
  <c r="EY282" i="11"/>
  <c r="HR282" i="11"/>
  <c r="DN282" i="11"/>
  <c r="CD282" i="11"/>
  <c r="AT282" i="11"/>
  <c r="GH281" i="11"/>
  <c r="EY281" i="11"/>
  <c r="HR281" i="11"/>
  <c r="DN281" i="11"/>
  <c r="CD281" i="11"/>
  <c r="AT281" i="11"/>
  <c r="GH280" i="11"/>
  <c r="EY280" i="11"/>
  <c r="HR280" i="11"/>
  <c r="DN280" i="11"/>
  <c r="CD280" i="11"/>
  <c r="AT280" i="11"/>
  <c r="GH279" i="11"/>
  <c r="EY279" i="11"/>
  <c r="HR279" i="11"/>
  <c r="DN279" i="11"/>
  <c r="CD279" i="11"/>
  <c r="AT279" i="11"/>
  <c r="GH278" i="11"/>
  <c r="EY278" i="11"/>
  <c r="HR278" i="11"/>
  <c r="DN278" i="11"/>
  <c r="CD278" i="11"/>
  <c r="AT278" i="11"/>
  <c r="GH277" i="11"/>
  <c r="EY277" i="11"/>
  <c r="HR277" i="11"/>
  <c r="DN277" i="11"/>
  <c r="CD277" i="11"/>
  <c r="AT277" i="11"/>
  <c r="GH276" i="11"/>
  <c r="EY276" i="11"/>
  <c r="HR276" i="11"/>
  <c r="DN276" i="11"/>
  <c r="CD276" i="11"/>
  <c r="AT276" i="11"/>
  <c r="GH275" i="11"/>
  <c r="EY275" i="11"/>
  <c r="HR275" i="11"/>
  <c r="DN275" i="11"/>
  <c r="CD275" i="11"/>
  <c r="AT275" i="11"/>
  <c r="GH274" i="11"/>
  <c r="EY274" i="11"/>
  <c r="HR274" i="11"/>
  <c r="DN274" i="11"/>
  <c r="CD274" i="11"/>
  <c r="AT274" i="11"/>
  <c r="GH273" i="11"/>
  <c r="EY273" i="11"/>
  <c r="HR273" i="11"/>
  <c r="DN273" i="11"/>
  <c r="CD273" i="11"/>
  <c r="AT273" i="11"/>
  <c r="GH272" i="11"/>
  <c r="EY272" i="11"/>
  <c r="HR272" i="11"/>
  <c r="DN272" i="11"/>
  <c r="CD272" i="11"/>
  <c r="AT272" i="11"/>
  <c r="GH271" i="11"/>
  <c r="EY271" i="11"/>
  <c r="HR271" i="11"/>
  <c r="DN271" i="11"/>
  <c r="CD271" i="11"/>
  <c r="AT271" i="11"/>
  <c r="GH270" i="11"/>
  <c r="EY270" i="11"/>
  <c r="HR270" i="11"/>
  <c r="DN270" i="11"/>
  <c r="CD270" i="11"/>
  <c r="AT270" i="11"/>
  <c r="GH269" i="11"/>
  <c r="EY269" i="11"/>
  <c r="HR269" i="11"/>
  <c r="DN269" i="11"/>
  <c r="CD269" i="11"/>
  <c r="AT269" i="11"/>
  <c r="GH268" i="11"/>
  <c r="EY268" i="11"/>
  <c r="HR268" i="11"/>
  <c r="DN268" i="11"/>
  <c r="CD268" i="11"/>
  <c r="AT268" i="11"/>
  <c r="GH267" i="11"/>
  <c r="EY267" i="11"/>
  <c r="HR267" i="11"/>
  <c r="DN267" i="11"/>
  <c r="CD267" i="11"/>
  <c r="AT267" i="11"/>
  <c r="GH266" i="11"/>
  <c r="EY266" i="11"/>
  <c r="HR266" i="11"/>
  <c r="DN266" i="11"/>
  <c r="CD266" i="11"/>
  <c r="AT266" i="11"/>
  <c r="GH265" i="11"/>
  <c r="EY265" i="11"/>
  <c r="HR265" i="11"/>
  <c r="DN265" i="11"/>
  <c r="CD265" i="11"/>
  <c r="AT265" i="11"/>
  <c r="GH264" i="11"/>
  <c r="EY264" i="11"/>
  <c r="HR264" i="11"/>
  <c r="DN264" i="11"/>
  <c r="CD264" i="11"/>
  <c r="AT264" i="11"/>
  <c r="GH263" i="11"/>
  <c r="EY263" i="11"/>
  <c r="HR263" i="11"/>
  <c r="DN263" i="11"/>
  <c r="CD263" i="11"/>
  <c r="AT263" i="11"/>
  <c r="GH262" i="11"/>
  <c r="EY262" i="11"/>
  <c r="HR262" i="11"/>
  <c r="DN262" i="11"/>
  <c r="CD262" i="11"/>
  <c r="AT262" i="11"/>
  <c r="GH261" i="11"/>
  <c r="EY261" i="11"/>
  <c r="HR261" i="11"/>
  <c r="DN261" i="11"/>
  <c r="CD261" i="11"/>
  <c r="AT261" i="11"/>
  <c r="GH260" i="11"/>
  <c r="EY260" i="11"/>
  <c r="HR260" i="11"/>
  <c r="DN260" i="11"/>
  <c r="CD260" i="11"/>
  <c r="AT260" i="11"/>
  <c r="GH259" i="11"/>
  <c r="EY259" i="11"/>
  <c r="HR259" i="11"/>
  <c r="DN259" i="11"/>
  <c r="CD259" i="11"/>
  <c r="AT259" i="11"/>
  <c r="GH258" i="11"/>
  <c r="EY258" i="11"/>
  <c r="HR258" i="11"/>
  <c r="DN258" i="11"/>
  <c r="CD258" i="11"/>
  <c r="AT258" i="11"/>
  <c r="GH257" i="11"/>
  <c r="EY257" i="11"/>
  <c r="HR257" i="11"/>
  <c r="DN257" i="11"/>
  <c r="CD257" i="11"/>
  <c r="AT257" i="11"/>
  <c r="GH256" i="11"/>
  <c r="EY256" i="11"/>
  <c r="HR256" i="11"/>
  <c r="DN256" i="11"/>
  <c r="CD256" i="11"/>
  <c r="AT256" i="11"/>
  <c r="GH255" i="11"/>
  <c r="EY255" i="11"/>
  <c r="HR255" i="11"/>
  <c r="DN255" i="11"/>
  <c r="CD255" i="11"/>
  <c r="AT255" i="11"/>
  <c r="GH254" i="11"/>
  <c r="EY254" i="11"/>
  <c r="HR254" i="11"/>
  <c r="DN254" i="11"/>
  <c r="CD254" i="11"/>
  <c r="AT254" i="11"/>
  <c r="GH253" i="11"/>
  <c r="EY253" i="11"/>
  <c r="HR253" i="11"/>
  <c r="DN253" i="11"/>
  <c r="CD253" i="11"/>
  <c r="AT253" i="11"/>
  <c r="GH252" i="11"/>
  <c r="EY252" i="11"/>
  <c r="HR252" i="11"/>
  <c r="DN252" i="11"/>
  <c r="CD252" i="11"/>
  <c r="AT252" i="11"/>
  <c r="GH251" i="11"/>
  <c r="EY251" i="11"/>
  <c r="HR251" i="11"/>
  <c r="DN251" i="11"/>
  <c r="CD251" i="11"/>
  <c r="AT251" i="11"/>
  <c r="GH250" i="11"/>
  <c r="EY250" i="11"/>
  <c r="HR250" i="11"/>
  <c r="DN250" i="11"/>
  <c r="CD250" i="11"/>
  <c r="AT250" i="11"/>
  <c r="GH249" i="11"/>
  <c r="EY249" i="11"/>
  <c r="HR249" i="11"/>
  <c r="DN249" i="11"/>
  <c r="CD249" i="11"/>
  <c r="AT249" i="11"/>
  <c r="GH248" i="11"/>
  <c r="EY248" i="11"/>
  <c r="HR248" i="11"/>
  <c r="DN248" i="11"/>
  <c r="CD248" i="11"/>
  <c r="AT248" i="11"/>
  <c r="GH247" i="11"/>
  <c r="EY247" i="11"/>
  <c r="HR247" i="11"/>
  <c r="DN247" i="11"/>
  <c r="CD247" i="11"/>
  <c r="AT247" i="11"/>
  <c r="GH246" i="11"/>
  <c r="EY246" i="11"/>
  <c r="HR246" i="11"/>
  <c r="DN246" i="11"/>
  <c r="CD246" i="11"/>
  <c r="AT246" i="11"/>
  <c r="GH245" i="11"/>
  <c r="EY245" i="11"/>
  <c r="HR245" i="11"/>
  <c r="DN245" i="11"/>
  <c r="CD245" i="11"/>
  <c r="AT245" i="11"/>
  <c r="GH244" i="11"/>
  <c r="EY244" i="11"/>
  <c r="HR244" i="11"/>
  <c r="DN244" i="11"/>
  <c r="CD244" i="11"/>
  <c r="AT244" i="11"/>
  <c r="GH243" i="11"/>
  <c r="EY243" i="11"/>
  <c r="HR243" i="11"/>
  <c r="DN243" i="11"/>
  <c r="CD243" i="11"/>
  <c r="AT243" i="11"/>
  <c r="GH242" i="11"/>
  <c r="EY242" i="11"/>
  <c r="HR242" i="11"/>
  <c r="DN242" i="11"/>
  <c r="CD242" i="11"/>
  <c r="AT242" i="11"/>
  <c r="GH241" i="11"/>
  <c r="EY241" i="11"/>
  <c r="HR241" i="11"/>
  <c r="DN241" i="11"/>
  <c r="CD241" i="11"/>
  <c r="AT241" i="11"/>
  <c r="GH240" i="11"/>
  <c r="EY240" i="11"/>
  <c r="HR240" i="11"/>
  <c r="DN240" i="11"/>
  <c r="CD240" i="11"/>
  <c r="AT240" i="11"/>
  <c r="GH239" i="11"/>
  <c r="EY239" i="11"/>
  <c r="HR239" i="11"/>
  <c r="DN239" i="11"/>
  <c r="CD239" i="11"/>
  <c r="AT239" i="11"/>
  <c r="GH238" i="11"/>
  <c r="EY238" i="11"/>
  <c r="HR238" i="11"/>
  <c r="DN238" i="11"/>
  <c r="CD238" i="11"/>
  <c r="AT238" i="11"/>
  <c r="GH237" i="11"/>
  <c r="EY237" i="11"/>
  <c r="HR237" i="11"/>
  <c r="DN237" i="11"/>
  <c r="CD237" i="11"/>
  <c r="AT237" i="11"/>
  <c r="GH236" i="11"/>
  <c r="EY236" i="11"/>
  <c r="HR236" i="11"/>
  <c r="DN236" i="11"/>
  <c r="CD236" i="11"/>
  <c r="AT236" i="11"/>
  <c r="GH235" i="11"/>
  <c r="EY235" i="11"/>
  <c r="HR235" i="11"/>
  <c r="DN235" i="11"/>
  <c r="CD235" i="11"/>
  <c r="AT235" i="11"/>
  <c r="GH234" i="11"/>
  <c r="EY234" i="11"/>
  <c r="HR234" i="11"/>
  <c r="DN234" i="11"/>
  <c r="CD234" i="11"/>
  <c r="AT234" i="11"/>
  <c r="GH233" i="11"/>
  <c r="EY233" i="11"/>
  <c r="HR233" i="11"/>
  <c r="DN233" i="11"/>
  <c r="CD233" i="11"/>
  <c r="AT233" i="11"/>
  <c r="GH232" i="11"/>
  <c r="EY232" i="11"/>
  <c r="HR232" i="11"/>
  <c r="DN232" i="11"/>
  <c r="CD232" i="11"/>
  <c r="AT232" i="11"/>
  <c r="GH231" i="11"/>
  <c r="EY231" i="11"/>
  <c r="HR231" i="11"/>
  <c r="DN231" i="11"/>
  <c r="CD231" i="11"/>
  <c r="AT231" i="11"/>
  <c r="GH230" i="11"/>
  <c r="EY230" i="11"/>
  <c r="HR230" i="11"/>
  <c r="DN230" i="11"/>
  <c r="CD230" i="11"/>
  <c r="AT230" i="11"/>
  <c r="GH229" i="11"/>
  <c r="EY229" i="11"/>
  <c r="HR229" i="11"/>
  <c r="DN229" i="11"/>
  <c r="CD229" i="11"/>
  <c r="AT229" i="11"/>
  <c r="GH228" i="11"/>
  <c r="EY228" i="11"/>
  <c r="HR228" i="11"/>
  <c r="DN228" i="11"/>
  <c r="CD228" i="11"/>
  <c r="AT228" i="11"/>
  <c r="GH227" i="11"/>
  <c r="EY227" i="11"/>
  <c r="HR227" i="11"/>
  <c r="DN227" i="11"/>
  <c r="CD227" i="11"/>
  <c r="AT227" i="11"/>
  <c r="GH226" i="11"/>
  <c r="EY226" i="11"/>
  <c r="HR226" i="11"/>
  <c r="DN226" i="11"/>
  <c r="CD226" i="11"/>
  <c r="AT226" i="11"/>
  <c r="GH225" i="11"/>
  <c r="EY225" i="11"/>
  <c r="HR225" i="11"/>
  <c r="DN225" i="11"/>
  <c r="CD225" i="11"/>
  <c r="AT225" i="11"/>
  <c r="GH224" i="11"/>
  <c r="EY224" i="11"/>
  <c r="HR224" i="11"/>
  <c r="DN224" i="11"/>
  <c r="CD224" i="11"/>
  <c r="AT224" i="11"/>
  <c r="GH223" i="11"/>
  <c r="EY223" i="11"/>
  <c r="HR223" i="11"/>
  <c r="DN223" i="11"/>
  <c r="CD223" i="11"/>
  <c r="AT223" i="11"/>
  <c r="GH222" i="11"/>
  <c r="EY222" i="11"/>
  <c r="HR222" i="11"/>
  <c r="DN222" i="11"/>
  <c r="CD222" i="11"/>
  <c r="AT222" i="11"/>
  <c r="GH221" i="11"/>
  <c r="EY221" i="11"/>
  <c r="HR221" i="11"/>
  <c r="DN221" i="11"/>
  <c r="CD221" i="11"/>
  <c r="AT221" i="11"/>
  <c r="GH220" i="11"/>
  <c r="EY220" i="11"/>
  <c r="HR220" i="11"/>
  <c r="DN220" i="11"/>
  <c r="CD220" i="11"/>
  <c r="AT220" i="11"/>
  <c r="GH219" i="11"/>
  <c r="EY219" i="11"/>
  <c r="HR219" i="11"/>
  <c r="DN219" i="11"/>
  <c r="CD219" i="11"/>
  <c r="AT219" i="11"/>
  <c r="GH218" i="11"/>
  <c r="EY218" i="11"/>
  <c r="HR218" i="11"/>
  <c r="DN218" i="11"/>
  <c r="CD218" i="11"/>
  <c r="AT218" i="11"/>
  <c r="GH217" i="11"/>
  <c r="EY217" i="11"/>
  <c r="HR217" i="11"/>
  <c r="DN217" i="11"/>
  <c r="CD217" i="11"/>
  <c r="AT217" i="11"/>
  <c r="GH216" i="11"/>
  <c r="EY216" i="11"/>
  <c r="HR216" i="11"/>
  <c r="DN216" i="11"/>
  <c r="CD216" i="11"/>
  <c r="AT216" i="11"/>
  <c r="GH215" i="11"/>
  <c r="EY215" i="11"/>
  <c r="HR215" i="11"/>
  <c r="DN215" i="11"/>
  <c r="CD215" i="11"/>
  <c r="AT215" i="11"/>
  <c r="GH214" i="11"/>
  <c r="EY214" i="11"/>
  <c r="HR214" i="11"/>
  <c r="DN214" i="11"/>
  <c r="CD214" i="11"/>
  <c r="AT214" i="11"/>
  <c r="GH213" i="11"/>
  <c r="EY213" i="11"/>
  <c r="HR213" i="11"/>
  <c r="DN213" i="11"/>
  <c r="CD213" i="11"/>
  <c r="AT213" i="11"/>
  <c r="GH212" i="11"/>
  <c r="EY212" i="11"/>
  <c r="HR212" i="11"/>
  <c r="DN212" i="11"/>
  <c r="CD212" i="11"/>
  <c r="AT212" i="11"/>
  <c r="GH211" i="11"/>
  <c r="EY211" i="11"/>
  <c r="HR211" i="11"/>
  <c r="DN211" i="11"/>
  <c r="CD211" i="11"/>
  <c r="AT211" i="11"/>
  <c r="GH210" i="11"/>
  <c r="EY210" i="11"/>
  <c r="HR210" i="11"/>
  <c r="DN210" i="11"/>
  <c r="CD210" i="11"/>
  <c r="AT210" i="11"/>
  <c r="GH209" i="11"/>
  <c r="EY209" i="11"/>
  <c r="HR209" i="11"/>
  <c r="DN209" i="11"/>
  <c r="CD209" i="11"/>
  <c r="AT209" i="11"/>
  <c r="GH208" i="11"/>
  <c r="EY208" i="11"/>
  <c r="HR208" i="11"/>
  <c r="DN208" i="11"/>
  <c r="CD208" i="11"/>
  <c r="AT208" i="11"/>
  <c r="GH207" i="11"/>
  <c r="EY207" i="11"/>
  <c r="HR207" i="11"/>
  <c r="DN207" i="11"/>
  <c r="CD207" i="11"/>
  <c r="AT207" i="11"/>
  <c r="GH206" i="11"/>
  <c r="EY206" i="11"/>
  <c r="HR206" i="11"/>
  <c r="DN206" i="11"/>
  <c r="CD206" i="11"/>
  <c r="AT206" i="11"/>
  <c r="GH205" i="11"/>
  <c r="EY205" i="11"/>
  <c r="HR205" i="11"/>
  <c r="DN205" i="11"/>
  <c r="CD205" i="11"/>
  <c r="AT205" i="11"/>
  <c r="GH204" i="11"/>
  <c r="EY204" i="11"/>
  <c r="HR204" i="11"/>
  <c r="DN204" i="11"/>
  <c r="CD204" i="11"/>
  <c r="AT204" i="11"/>
  <c r="GH203" i="11"/>
  <c r="EY203" i="11"/>
  <c r="HR203" i="11"/>
  <c r="DN203" i="11"/>
  <c r="CD203" i="11"/>
  <c r="AT203" i="11"/>
  <c r="GH202" i="11"/>
  <c r="EY202" i="11"/>
  <c r="HR202" i="11"/>
  <c r="DN202" i="11"/>
  <c r="CD202" i="11"/>
  <c r="AT202" i="11"/>
  <c r="GH201" i="11"/>
  <c r="EY201" i="11"/>
  <c r="HR201" i="11"/>
  <c r="DN201" i="11"/>
  <c r="CD201" i="11"/>
  <c r="AT201" i="11"/>
  <c r="GH200" i="11"/>
  <c r="EY200" i="11"/>
  <c r="HR200" i="11"/>
  <c r="DN200" i="11"/>
  <c r="CD200" i="11"/>
  <c r="AT200" i="11"/>
  <c r="GH199" i="11"/>
  <c r="EY199" i="11"/>
  <c r="HR199" i="11"/>
  <c r="DN199" i="11"/>
  <c r="CD199" i="11"/>
  <c r="AT199" i="11"/>
  <c r="GH198" i="11"/>
  <c r="EY198" i="11"/>
  <c r="HR198" i="11"/>
  <c r="DN198" i="11"/>
  <c r="CD198" i="11"/>
  <c r="AT198" i="11"/>
  <c r="GH197" i="11"/>
  <c r="EY197" i="11"/>
  <c r="HR197" i="11"/>
  <c r="DN197" i="11"/>
  <c r="CD197" i="11"/>
  <c r="AT197" i="11"/>
  <c r="GH196" i="11"/>
  <c r="EY196" i="11"/>
  <c r="HR196" i="11"/>
  <c r="DN196" i="11"/>
  <c r="CD196" i="11"/>
  <c r="AT196" i="11"/>
  <c r="GH195" i="11"/>
  <c r="EY195" i="11"/>
  <c r="HR195" i="11"/>
  <c r="DN195" i="11"/>
  <c r="CD195" i="11"/>
  <c r="AT195" i="11"/>
  <c r="GH194" i="11"/>
  <c r="EY194" i="11"/>
  <c r="HR194" i="11"/>
  <c r="DN194" i="11"/>
  <c r="CD194" i="11"/>
  <c r="AT194" i="11"/>
  <c r="GH193" i="11"/>
  <c r="EY193" i="11"/>
  <c r="HR193" i="11"/>
  <c r="DN193" i="11"/>
  <c r="CD193" i="11"/>
  <c r="AT193" i="11"/>
  <c r="GH192" i="11"/>
  <c r="EY192" i="11"/>
  <c r="HR192" i="11"/>
  <c r="DN192" i="11"/>
  <c r="CD192" i="11"/>
  <c r="AT192" i="11"/>
  <c r="GH191" i="11"/>
  <c r="EY191" i="11"/>
  <c r="HR191" i="11"/>
  <c r="DN191" i="11"/>
  <c r="CD191" i="11"/>
  <c r="AT191" i="11"/>
  <c r="GH190" i="11"/>
  <c r="EY190" i="11"/>
  <c r="HR190" i="11"/>
  <c r="DN190" i="11"/>
  <c r="CD190" i="11"/>
  <c r="AT190" i="11"/>
  <c r="GH189" i="11"/>
  <c r="EY189" i="11"/>
  <c r="HR189" i="11"/>
  <c r="DN189" i="11"/>
  <c r="CD189" i="11"/>
  <c r="AT189" i="11"/>
  <c r="GH188" i="11"/>
  <c r="EY188" i="11"/>
  <c r="HR188" i="11"/>
  <c r="DN188" i="11"/>
  <c r="CD188" i="11"/>
  <c r="AT188" i="11"/>
  <c r="GH187" i="11"/>
  <c r="EY187" i="11"/>
  <c r="HR187" i="11"/>
  <c r="DN187" i="11"/>
  <c r="CD187" i="11"/>
  <c r="AT187" i="11"/>
  <c r="GH186" i="11"/>
  <c r="EY186" i="11"/>
  <c r="HR186" i="11"/>
  <c r="DN186" i="11"/>
  <c r="CD186" i="11"/>
  <c r="AT186" i="11"/>
  <c r="GH185" i="11"/>
  <c r="EY185" i="11"/>
  <c r="HR185" i="11"/>
  <c r="DN185" i="11"/>
  <c r="CD185" i="11"/>
  <c r="AT185" i="11"/>
  <c r="GH184" i="11"/>
  <c r="EY184" i="11"/>
  <c r="HR184" i="11"/>
  <c r="DN184" i="11"/>
  <c r="CD184" i="11"/>
  <c r="AT184" i="11"/>
  <c r="GH183" i="11"/>
  <c r="EY183" i="11"/>
  <c r="HR183" i="11"/>
  <c r="DN183" i="11"/>
  <c r="CD183" i="11"/>
  <c r="AT183" i="11"/>
  <c r="GH182" i="11"/>
  <c r="EY182" i="11"/>
  <c r="HR182" i="11"/>
  <c r="DN182" i="11"/>
  <c r="CD182" i="11"/>
  <c r="AT182" i="11"/>
  <c r="GH181" i="11"/>
  <c r="EY181" i="11"/>
  <c r="HR181" i="11"/>
  <c r="DN181" i="11"/>
  <c r="CD181" i="11"/>
  <c r="AT181" i="11"/>
  <c r="GH180" i="11"/>
  <c r="EY180" i="11"/>
  <c r="HR180" i="11"/>
  <c r="DN180" i="11"/>
  <c r="CD180" i="11"/>
  <c r="AT180" i="11"/>
  <c r="GH179" i="11"/>
  <c r="EY179" i="11"/>
  <c r="HR179" i="11"/>
  <c r="DN179" i="11"/>
  <c r="CD179" i="11"/>
  <c r="AT179" i="11"/>
  <c r="GH178" i="11"/>
  <c r="EY178" i="11"/>
  <c r="HR178" i="11"/>
  <c r="DN178" i="11"/>
  <c r="CD178" i="11"/>
  <c r="AT178" i="11"/>
  <c r="GH177" i="11"/>
  <c r="EY177" i="11"/>
  <c r="HR177" i="11"/>
  <c r="DN177" i="11"/>
  <c r="CD177" i="11"/>
  <c r="AT177" i="11"/>
  <c r="GH176" i="11"/>
  <c r="EY176" i="11"/>
  <c r="HR176" i="11"/>
  <c r="DN176" i="11"/>
  <c r="CD176" i="11"/>
  <c r="AT176" i="11"/>
  <c r="GH175" i="11"/>
  <c r="EY175" i="11"/>
  <c r="HR175" i="11"/>
  <c r="DN175" i="11"/>
  <c r="CD175" i="11"/>
  <c r="AT175" i="11"/>
  <c r="GH174" i="11"/>
  <c r="EY174" i="11"/>
  <c r="HR174" i="11"/>
  <c r="DN174" i="11"/>
  <c r="CD174" i="11"/>
  <c r="AT174" i="11"/>
  <c r="GH173" i="11"/>
  <c r="EY173" i="11"/>
  <c r="HR173" i="11"/>
  <c r="DN173" i="11"/>
  <c r="CD173" i="11"/>
  <c r="AT173" i="11"/>
  <c r="GH172" i="11"/>
  <c r="EY172" i="11"/>
  <c r="HR172" i="11"/>
  <c r="DN172" i="11"/>
  <c r="CD172" i="11"/>
  <c r="AT172" i="11"/>
  <c r="GH171" i="11"/>
  <c r="EY171" i="11"/>
  <c r="HR171" i="11"/>
  <c r="DN171" i="11"/>
  <c r="CD171" i="11"/>
  <c r="AT171" i="11"/>
  <c r="GH170" i="11"/>
  <c r="EY170" i="11"/>
  <c r="HR170" i="11"/>
  <c r="DN170" i="11"/>
  <c r="CD170" i="11"/>
  <c r="AT170" i="11"/>
  <c r="GH169" i="11"/>
  <c r="EY169" i="11"/>
  <c r="HR169" i="11"/>
  <c r="DN169" i="11"/>
  <c r="CD169" i="11"/>
  <c r="AT169" i="11"/>
  <c r="GH168" i="11"/>
  <c r="EY168" i="11"/>
  <c r="HR168" i="11"/>
  <c r="DN168" i="11"/>
  <c r="CD168" i="11"/>
  <c r="AT168" i="11"/>
  <c r="GH167" i="11"/>
  <c r="EY167" i="11"/>
  <c r="HR167" i="11"/>
  <c r="DN167" i="11"/>
  <c r="CD167" i="11"/>
  <c r="AT167" i="11"/>
  <c r="GH166" i="11"/>
  <c r="EY166" i="11"/>
  <c r="HR166" i="11"/>
  <c r="DN166" i="11"/>
  <c r="CD166" i="11"/>
  <c r="AT166" i="11"/>
  <c r="GH165" i="11"/>
  <c r="EY165" i="11"/>
  <c r="HR165" i="11"/>
  <c r="DN165" i="11"/>
  <c r="CD165" i="11"/>
  <c r="AT165" i="11"/>
  <c r="GH164" i="11"/>
  <c r="EY164" i="11"/>
  <c r="HR164" i="11"/>
  <c r="DN164" i="11"/>
  <c r="CD164" i="11"/>
  <c r="AT164" i="11"/>
  <c r="GH163" i="11"/>
  <c r="EY163" i="11"/>
  <c r="HR163" i="11"/>
  <c r="DN163" i="11"/>
  <c r="CD163" i="11"/>
  <c r="AT163" i="11"/>
  <c r="GH162" i="11"/>
  <c r="EY162" i="11"/>
  <c r="HR162" i="11"/>
  <c r="DN162" i="11"/>
  <c r="CD162" i="11"/>
  <c r="AT162" i="11"/>
  <c r="GH161" i="11"/>
  <c r="EY161" i="11"/>
  <c r="HR161" i="11"/>
  <c r="DN161" i="11"/>
  <c r="CD161" i="11"/>
  <c r="AT161" i="11"/>
  <c r="GH160" i="11"/>
  <c r="EY160" i="11"/>
  <c r="HR160" i="11"/>
  <c r="DN160" i="11"/>
  <c r="CD160" i="11"/>
  <c r="AT160" i="11"/>
  <c r="GH159" i="11"/>
  <c r="EY159" i="11"/>
  <c r="HR159" i="11"/>
  <c r="DN159" i="11"/>
  <c r="CD159" i="11"/>
  <c r="AT159" i="11"/>
  <c r="GH158" i="11"/>
  <c r="EY158" i="11"/>
  <c r="HR158" i="11"/>
  <c r="DN158" i="11"/>
  <c r="CD158" i="11"/>
  <c r="AT158" i="11"/>
  <c r="GH157" i="11"/>
  <c r="EY157" i="11"/>
  <c r="HR157" i="11"/>
  <c r="DN157" i="11"/>
  <c r="CD157" i="11"/>
  <c r="AT157" i="11"/>
  <c r="GH156" i="11"/>
  <c r="EY156" i="11"/>
  <c r="HR156" i="11"/>
  <c r="DN156" i="11"/>
  <c r="CD156" i="11"/>
  <c r="AT156" i="11"/>
  <c r="GH155" i="11"/>
  <c r="EY155" i="11"/>
  <c r="HR155" i="11"/>
  <c r="DN155" i="11"/>
  <c r="CD155" i="11"/>
  <c r="AT155" i="11"/>
  <c r="GH154" i="11"/>
  <c r="EY154" i="11"/>
  <c r="HR154" i="11"/>
  <c r="DN154" i="11"/>
  <c r="CD154" i="11"/>
  <c r="AT154" i="11"/>
  <c r="GH153" i="11"/>
  <c r="EY153" i="11"/>
  <c r="HR153" i="11"/>
  <c r="DN153" i="11"/>
  <c r="CD153" i="11"/>
  <c r="AT153" i="11"/>
  <c r="GH152" i="11"/>
  <c r="EY152" i="11"/>
  <c r="HR152" i="11"/>
  <c r="DN152" i="11"/>
  <c r="CD152" i="11"/>
  <c r="AT152" i="11"/>
  <c r="GH151" i="11"/>
  <c r="EY151" i="11"/>
  <c r="HR151" i="11"/>
  <c r="DN151" i="11"/>
  <c r="CD151" i="11"/>
  <c r="AT151" i="11"/>
  <c r="GH150" i="11"/>
  <c r="EY150" i="11"/>
  <c r="HR150" i="11"/>
  <c r="DN150" i="11"/>
  <c r="CD150" i="11"/>
  <c r="AT150" i="11"/>
  <c r="GH149" i="11"/>
  <c r="EY149" i="11"/>
  <c r="HR149" i="11"/>
  <c r="DN149" i="11"/>
  <c r="CD149" i="11"/>
  <c r="AT149" i="11"/>
  <c r="GH148" i="11"/>
  <c r="EY148" i="11"/>
  <c r="HR148" i="11"/>
  <c r="DN148" i="11"/>
  <c r="CD148" i="11"/>
  <c r="AT148" i="11"/>
  <c r="GH147" i="11"/>
  <c r="EY147" i="11"/>
  <c r="HR147" i="11"/>
  <c r="DN147" i="11"/>
  <c r="CD147" i="11"/>
  <c r="AT147" i="11"/>
  <c r="GH146" i="11"/>
  <c r="EY146" i="11"/>
  <c r="HR146" i="11"/>
  <c r="DN146" i="11"/>
  <c r="CD146" i="11"/>
  <c r="AT146" i="11"/>
  <c r="GH145" i="11"/>
  <c r="EY145" i="11"/>
  <c r="HR145" i="11"/>
  <c r="DN145" i="11"/>
  <c r="CD145" i="11"/>
  <c r="AT145" i="11"/>
  <c r="GH144" i="11"/>
  <c r="EY144" i="11"/>
  <c r="HR144" i="11"/>
  <c r="DN144" i="11"/>
  <c r="CD144" i="11"/>
  <c r="AT144" i="11"/>
  <c r="GH143" i="11"/>
  <c r="EY143" i="11"/>
  <c r="HR143" i="11"/>
  <c r="DN143" i="11"/>
  <c r="CD143" i="11"/>
  <c r="AT143" i="11"/>
  <c r="GH142" i="11"/>
  <c r="EY142" i="11"/>
  <c r="HR142" i="11"/>
  <c r="DN142" i="11"/>
  <c r="CD142" i="11"/>
  <c r="AT142" i="11"/>
  <c r="GH141" i="11"/>
  <c r="EY141" i="11"/>
  <c r="HR141" i="11"/>
  <c r="DN141" i="11"/>
  <c r="CD141" i="11"/>
  <c r="AT141" i="11"/>
  <c r="GH140" i="11"/>
  <c r="EY140" i="11"/>
  <c r="HR140" i="11"/>
  <c r="DN140" i="11"/>
  <c r="CD140" i="11"/>
  <c r="AT140" i="11"/>
  <c r="GH139" i="11"/>
  <c r="EY139" i="11"/>
  <c r="HR139" i="11"/>
  <c r="DN139" i="11"/>
  <c r="CD139" i="11"/>
  <c r="AT139" i="11"/>
  <c r="GH138" i="11"/>
  <c r="EY138" i="11"/>
  <c r="HR138" i="11"/>
  <c r="DN138" i="11"/>
  <c r="CD138" i="11"/>
  <c r="AT138" i="11"/>
  <c r="GH137" i="11"/>
  <c r="EY137" i="11"/>
  <c r="HR137" i="11"/>
  <c r="DN137" i="11"/>
  <c r="CD137" i="11"/>
  <c r="AT137" i="11"/>
  <c r="GH136" i="11"/>
  <c r="EY136" i="11"/>
  <c r="HR136" i="11"/>
  <c r="DN136" i="11"/>
  <c r="CD136" i="11"/>
  <c r="AT136" i="11"/>
  <c r="GH135" i="11"/>
  <c r="EY135" i="11"/>
  <c r="HR135" i="11"/>
  <c r="DN135" i="11"/>
  <c r="CD135" i="11"/>
  <c r="AT135" i="11"/>
  <c r="GH134" i="11"/>
  <c r="EY134" i="11"/>
  <c r="HR134" i="11"/>
  <c r="DN134" i="11"/>
  <c r="CD134" i="11"/>
  <c r="AT134" i="11"/>
  <c r="GH133" i="11"/>
  <c r="EY133" i="11"/>
  <c r="HR133" i="11"/>
  <c r="DN133" i="11"/>
  <c r="CD133" i="11"/>
  <c r="AT133" i="11"/>
  <c r="GH132" i="11"/>
  <c r="EY132" i="11"/>
  <c r="HR132" i="11"/>
  <c r="DN132" i="11"/>
  <c r="CD132" i="11"/>
  <c r="AT132" i="11"/>
  <c r="GH131" i="11"/>
  <c r="EY131" i="11"/>
  <c r="HR131" i="11"/>
  <c r="DN131" i="11"/>
  <c r="CD131" i="11"/>
  <c r="AT131" i="11"/>
  <c r="GH130" i="11"/>
  <c r="EY130" i="11"/>
  <c r="HR130" i="11"/>
  <c r="DN130" i="11"/>
  <c r="CD130" i="11"/>
  <c r="AT130" i="11"/>
  <c r="GH129" i="11"/>
  <c r="EY129" i="11"/>
  <c r="HR129" i="11"/>
  <c r="DN129" i="11"/>
  <c r="CD129" i="11"/>
  <c r="AT129" i="11"/>
  <c r="GH128" i="11"/>
  <c r="EY128" i="11"/>
  <c r="HR128" i="11"/>
  <c r="DN128" i="11"/>
  <c r="CD128" i="11"/>
  <c r="AT128" i="11"/>
  <c r="GH127" i="11"/>
  <c r="EY127" i="11"/>
  <c r="HR127" i="11"/>
  <c r="DN127" i="11"/>
  <c r="CD127" i="11"/>
  <c r="AT127" i="11"/>
  <c r="GH126" i="11"/>
  <c r="EY126" i="11"/>
  <c r="HR126" i="11"/>
  <c r="DN126" i="11"/>
  <c r="CD126" i="11"/>
  <c r="AT126" i="11"/>
  <c r="GH125" i="11"/>
  <c r="EY125" i="11"/>
  <c r="HR125" i="11"/>
  <c r="DN125" i="11"/>
  <c r="CD125" i="11"/>
  <c r="AT125" i="11"/>
  <c r="GH124" i="11"/>
  <c r="EY124" i="11"/>
  <c r="HR124" i="11"/>
  <c r="DN124" i="11"/>
  <c r="CD124" i="11"/>
  <c r="AT124" i="11"/>
  <c r="GH123" i="11"/>
  <c r="EY123" i="11"/>
  <c r="HR123" i="11"/>
  <c r="DN123" i="11"/>
  <c r="CD123" i="11"/>
  <c r="AT123" i="11"/>
  <c r="GH122" i="11"/>
  <c r="EY122" i="11"/>
  <c r="HR122" i="11"/>
  <c r="DN122" i="11"/>
  <c r="CD122" i="11"/>
  <c r="AT122" i="11"/>
  <c r="GH121" i="11"/>
  <c r="EY121" i="11"/>
  <c r="HR121" i="11"/>
  <c r="DN121" i="11"/>
  <c r="CD121" i="11"/>
  <c r="AT121" i="11"/>
  <c r="GH120" i="11"/>
  <c r="EY120" i="11"/>
  <c r="HR120" i="11"/>
  <c r="DN120" i="11"/>
  <c r="CD120" i="11"/>
  <c r="AT120" i="11"/>
  <c r="GH119" i="11"/>
  <c r="EY119" i="11"/>
  <c r="HR119" i="11"/>
  <c r="DN119" i="11"/>
  <c r="CD119" i="11"/>
  <c r="AT119" i="11"/>
  <c r="GH118" i="11"/>
  <c r="EY118" i="11"/>
  <c r="HR118" i="11"/>
  <c r="DN118" i="11"/>
  <c r="CD118" i="11"/>
  <c r="AT118" i="11"/>
  <c r="GH117" i="11"/>
  <c r="EY117" i="11"/>
  <c r="HR117" i="11"/>
  <c r="DN117" i="11"/>
  <c r="CD117" i="11"/>
  <c r="AT117" i="11"/>
  <c r="GH116" i="11"/>
  <c r="EY116" i="11"/>
  <c r="HR116" i="11"/>
  <c r="DN116" i="11"/>
  <c r="CD116" i="11"/>
  <c r="AT116" i="11"/>
  <c r="GH115" i="11"/>
  <c r="EY115" i="11"/>
  <c r="HR115" i="11"/>
  <c r="DN115" i="11"/>
  <c r="CD115" i="11"/>
  <c r="AT115" i="11"/>
  <c r="GH114" i="11"/>
  <c r="EY114" i="11"/>
  <c r="HR114" i="11"/>
  <c r="DN114" i="11"/>
  <c r="CD114" i="11"/>
  <c r="AT114" i="11"/>
  <c r="GH113" i="11"/>
  <c r="EY113" i="11"/>
  <c r="HR113" i="11"/>
  <c r="DN113" i="11"/>
  <c r="CD113" i="11"/>
  <c r="AT113" i="11"/>
  <c r="GH112" i="11"/>
  <c r="EY112" i="11"/>
  <c r="HR112" i="11"/>
  <c r="DN112" i="11"/>
  <c r="CD112" i="11"/>
  <c r="AT112" i="11"/>
  <c r="GH111" i="11"/>
  <c r="EY111" i="11"/>
  <c r="HR111" i="11"/>
  <c r="DN111" i="11"/>
  <c r="CD111" i="11"/>
  <c r="AT111" i="11"/>
  <c r="GH110" i="11"/>
  <c r="EY110" i="11"/>
  <c r="HR110" i="11"/>
  <c r="DN110" i="11"/>
  <c r="CD110" i="11"/>
  <c r="AT110" i="11"/>
  <c r="GH109" i="11"/>
  <c r="EY109" i="11"/>
  <c r="HR109" i="11"/>
  <c r="DN109" i="11"/>
  <c r="CD109" i="11"/>
  <c r="AT109" i="11"/>
  <c r="GH108" i="11"/>
  <c r="EY108" i="11"/>
  <c r="HR108" i="11"/>
  <c r="DN108" i="11"/>
  <c r="CD108" i="11"/>
  <c r="AT108" i="11"/>
  <c r="GH107" i="11"/>
  <c r="EY107" i="11"/>
  <c r="HR107" i="11"/>
  <c r="DN107" i="11"/>
  <c r="CD107" i="11"/>
  <c r="AT107" i="11"/>
  <c r="GH106" i="11"/>
  <c r="EY106" i="11"/>
  <c r="HR106" i="11"/>
  <c r="DN106" i="11"/>
  <c r="CD106" i="11"/>
  <c r="AT106" i="11"/>
  <c r="GH105" i="11"/>
  <c r="EY105" i="11"/>
  <c r="HR105" i="11"/>
  <c r="DN105" i="11"/>
  <c r="CD105" i="11"/>
  <c r="AT105" i="11"/>
  <c r="GH104" i="11"/>
  <c r="EY104" i="11"/>
  <c r="HR104" i="11"/>
  <c r="DN104" i="11"/>
  <c r="CD104" i="11"/>
  <c r="AT104" i="11"/>
  <c r="GH103" i="11"/>
  <c r="EY103" i="11"/>
  <c r="HR103" i="11"/>
  <c r="DN103" i="11"/>
  <c r="CD103" i="11"/>
  <c r="AT103" i="11"/>
  <c r="GH102" i="11"/>
  <c r="EY102" i="11"/>
  <c r="HR102" i="11"/>
  <c r="DN102" i="11"/>
  <c r="CD102" i="11"/>
  <c r="AT102" i="11"/>
  <c r="GH101" i="11"/>
  <c r="EY101" i="11"/>
  <c r="HR101" i="11"/>
  <c r="DN101" i="11"/>
  <c r="CD101" i="11"/>
  <c r="AT101" i="11"/>
  <c r="GH100" i="11"/>
  <c r="EY100" i="11"/>
  <c r="HR100" i="11"/>
  <c r="DN100" i="11"/>
  <c r="CD100" i="11"/>
  <c r="AT100" i="11"/>
  <c r="GH99" i="11"/>
  <c r="EY99" i="11"/>
  <c r="HR99" i="11"/>
  <c r="DN99" i="11"/>
  <c r="CD99" i="11"/>
  <c r="AT99" i="11"/>
  <c r="GH98" i="11"/>
  <c r="EY98" i="11"/>
  <c r="HR98" i="11"/>
  <c r="DN98" i="11"/>
  <c r="CD98" i="11"/>
  <c r="AT98" i="11"/>
  <c r="GH97" i="11"/>
  <c r="EY97" i="11"/>
  <c r="HR97" i="11"/>
  <c r="DN97" i="11"/>
  <c r="CD97" i="11"/>
  <c r="AT97" i="11"/>
  <c r="GH96" i="11"/>
  <c r="EY96" i="11"/>
  <c r="HR96" i="11"/>
  <c r="DN96" i="11"/>
  <c r="CD96" i="11"/>
  <c r="AT96" i="11"/>
  <c r="GH95" i="11"/>
  <c r="EY95" i="11"/>
  <c r="HR95" i="11"/>
  <c r="DN95" i="11"/>
  <c r="CD95" i="11"/>
  <c r="AT95" i="11"/>
  <c r="GH94" i="11"/>
  <c r="EY94" i="11"/>
  <c r="HR94" i="11"/>
  <c r="DN94" i="11"/>
  <c r="CD94" i="11"/>
  <c r="AT94" i="11"/>
  <c r="GH93" i="11"/>
  <c r="EY93" i="11"/>
  <c r="HR93" i="11"/>
  <c r="DN93" i="11"/>
  <c r="CD93" i="11"/>
  <c r="AT93" i="11"/>
  <c r="GH92" i="11"/>
  <c r="EY92" i="11"/>
  <c r="HR92" i="11"/>
  <c r="DN92" i="11"/>
  <c r="CD92" i="11"/>
  <c r="AT92" i="11"/>
  <c r="GH91" i="11"/>
  <c r="EY91" i="11"/>
  <c r="HR91" i="11"/>
  <c r="DN91" i="11"/>
  <c r="CD91" i="11"/>
  <c r="AT91" i="11"/>
  <c r="GH90" i="11"/>
  <c r="EY90" i="11"/>
  <c r="HR90" i="11"/>
  <c r="DN90" i="11"/>
  <c r="CD90" i="11"/>
  <c r="AT90" i="11"/>
  <c r="GH89" i="11"/>
  <c r="EY89" i="11"/>
  <c r="HR89" i="11"/>
  <c r="DN89" i="11"/>
  <c r="CD89" i="11"/>
  <c r="AT89" i="11"/>
  <c r="GH88" i="11"/>
  <c r="EY88" i="11"/>
  <c r="HR88" i="11"/>
  <c r="DN88" i="11"/>
  <c r="CD88" i="11"/>
  <c r="AT88" i="11"/>
  <c r="GH87" i="11"/>
  <c r="EY87" i="11"/>
  <c r="HR87" i="11"/>
  <c r="DN87" i="11"/>
  <c r="CD87" i="11"/>
  <c r="AT87" i="11"/>
  <c r="GH86" i="11"/>
  <c r="EY86" i="11"/>
  <c r="HR86" i="11"/>
  <c r="DN86" i="11"/>
  <c r="CD86" i="11"/>
  <c r="AT86" i="11"/>
  <c r="GH85" i="11"/>
  <c r="EY85" i="11"/>
  <c r="HR85" i="11"/>
  <c r="DN85" i="11"/>
  <c r="CD85" i="11"/>
  <c r="AT85" i="11"/>
  <c r="GH84" i="11"/>
  <c r="EY84" i="11"/>
  <c r="HR84" i="11"/>
  <c r="DN84" i="11"/>
  <c r="CD84" i="11"/>
  <c r="AT84" i="11"/>
  <c r="GH83" i="11"/>
  <c r="EY83" i="11"/>
  <c r="HR83" i="11"/>
  <c r="DN83" i="11"/>
  <c r="CD83" i="11"/>
  <c r="AT83" i="11"/>
  <c r="GH82" i="11"/>
  <c r="EY82" i="11"/>
  <c r="HR82" i="11"/>
  <c r="DN82" i="11"/>
  <c r="CD82" i="11"/>
  <c r="AT82" i="11"/>
  <c r="GH81" i="11"/>
  <c r="EY81" i="11"/>
  <c r="HR81" i="11"/>
  <c r="DN81" i="11"/>
  <c r="CD81" i="11"/>
  <c r="AT81" i="11"/>
  <c r="GH80" i="11"/>
  <c r="EY80" i="11"/>
  <c r="HR80" i="11"/>
  <c r="DN80" i="11"/>
  <c r="CD80" i="11"/>
  <c r="AT80" i="11"/>
  <c r="GH79" i="11"/>
  <c r="EY79" i="11"/>
  <c r="HR79" i="11"/>
  <c r="DN79" i="11"/>
  <c r="CD79" i="11"/>
  <c r="AT79" i="11"/>
  <c r="GH78" i="11"/>
  <c r="EY78" i="11"/>
  <c r="HR78" i="11"/>
  <c r="DN78" i="11"/>
  <c r="CD78" i="11"/>
  <c r="AT78" i="11"/>
  <c r="GH77" i="11"/>
  <c r="EY77" i="11"/>
  <c r="HR77" i="11"/>
  <c r="DN77" i="11"/>
  <c r="CD77" i="11"/>
  <c r="AT77" i="11"/>
  <c r="GH76" i="11"/>
  <c r="EY76" i="11"/>
  <c r="HR76" i="11"/>
  <c r="DN76" i="11"/>
  <c r="CD76" i="11"/>
  <c r="AT76" i="11"/>
  <c r="GH75" i="11"/>
  <c r="EY75" i="11"/>
  <c r="HR75" i="11"/>
  <c r="DN75" i="11"/>
  <c r="CD75" i="11"/>
  <c r="AT75" i="11"/>
  <c r="GH74" i="11"/>
  <c r="EY74" i="11"/>
  <c r="HR74" i="11"/>
  <c r="DN74" i="11"/>
  <c r="CD74" i="11"/>
  <c r="AT74" i="11"/>
  <c r="GH73" i="11"/>
  <c r="EY73" i="11"/>
  <c r="HR73" i="11"/>
  <c r="DN73" i="11"/>
  <c r="CD73" i="11"/>
  <c r="AT73" i="11"/>
  <c r="GH72" i="11"/>
  <c r="EY72" i="11"/>
  <c r="HR72" i="11"/>
  <c r="DN72" i="11"/>
  <c r="CD72" i="11"/>
  <c r="AT72" i="11"/>
  <c r="GH71" i="11"/>
  <c r="EY71" i="11"/>
  <c r="HR71" i="11"/>
  <c r="DN71" i="11"/>
  <c r="CD71" i="11"/>
  <c r="AT71" i="11"/>
  <c r="GH70" i="11"/>
  <c r="EY70" i="11"/>
  <c r="HR70" i="11"/>
  <c r="DN70" i="11"/>
  <c r="CD70" i="11"/>
  <c r="AT70" i="11"/>
  <c r="GH69" i="11"/>
  <c r="EY69" i="11"/>
  <c r="HR69" i="11"/>
  <c r="DN69" i="11"/>
  <c r="CD69" i="11"/>
  <c r="AT69" i="11"/>
  <c r="GH68" i="11"/>
  <c r="EY68" i="11"/>
  <c r="HR68" i="11"/>
  <c r="DN68" i="11"/>
  <c r="CD68" i="11"/>
  <c r="AT68" i="11"/>
  <c r="GH67" i="11"/>
  <c r="EY67" i="11"/>
  <c r="HR67" i="11"/>
  <c r="DN67" i="11"/>
  <c r="CD67" i="11"/>
  <c r="AT67" i="11"/>
  <c r="GH66" i="11"/>
  <c r="EY66" i="11"/>
  <c r="HR66" i="11"/>
  <c r="DN66" i="11"/>
  <c r="CD66" i="11"/>
  <c r="AT66" i="11"/>
  <c r="GH65" i="11"/>
  <c r="EY65" i="11"/>
  <c r="HR65" i="11"/>
  <c r="DN65" i="11"/>
  <c r="CD65" i="11"/>
  <c r="AT65" i="11"/>
  <c r="GH64" i="11"/>
  <c r="EY64" i="11"/>
  <c r="HR64" i="11"/>
  <c r="DN64" i="11"/>
  <c r="CD64" i="11"/>
  <c r="AT64" i="11"/>
  <c r="GH63" i="11"/>
  <c r="EY63" i="11"/>
  <c r="HR63" i="11"/>
  <c r="DN63" i="11"/>
  <c r="CD63" i="11"/>
  <c r="AT63" i="11"/>
  <c r="GH62" i="11"/>
  <c r="EY62" i="11"/>
  <c r="HR62" i="11"/>
  <c r="DN62" i="11"/>
  <c r="CD62" i="11"/>
  <c r="AT62" i="11"/>
  <c r="GH61" i="11"/>
  <c r="EY61" i="11"/>
  <c r="HR61" i="11"/>
  <c r="DN61" i="11"/>
  <c r="CD61" i="11"/>
  <c r="AT61" i="11"/>
  <c r="GH60" i="11"/>
  <c r="EY60" i="11"/>
  <c r="HR60" i="11"/>
  <c r="DN60" i="11"/>
  <c r="CD60" i="11"/>
  <c r="AT60" i="11"/>
  <c r="GH59" i="11"/>
  <c r="EY59" i="11"/>
  <c r="HR59" i="11"/>
  <c r="DN59" i="11"/>
  <c r="CD59" i="11"/>
  <c r="AT59" i="11"/>
  <c r="GH58" i="11"/>
  <c r="EY58" i="11"/>
  <c r="HR58" i="11"/>
  <c r="DN58" i="11"/>
  <c r="CD58" i="11"/>
  <c r="AT58" i="11"/>
  <c r="GH57" i="11"/>
  <c r="EY57" i="11"/>
  <c r="HR57" i="11"/>
  <c r="DN57" i="11"/>
  <c r="CD57" i="11"/>
  <c r="AT57" i="11"/>
  <c r="GH56" i="11"/>
  <c r="EY56" i="11"/>
  <c r="HR56" i="11"/>
  <c r="DN56" i="11"/>
  <c r="CD56" i="11"/>
  <c r="AT56" i="11"/>
  <c r="GH55" i="11"/>
  <c r="EY55" i="11"/>
  <c r="HR55" i="11"/>
  <c r="DN55" i="11"/>
  <c r="CD55" i="11"/>
  <c r="AT55" i="11"/>
  <c r="GH54" i="11"/>
  <c r="EY54" i="11"/>
  <c r="HR54" i="11"/>
  <c r="DN54" i="11"/>
  <c r="CD54" i="11"/>
  <c r="AT54" i="11"/>
  <c r="GH53" i="11"/>
  <c r="EY53" i="11"/>
  <c r="HR53" i="11"/>
  <c r="DN53" i="11"/>
  <c r="CD53" i="11"/>
  <c r="AT53" i="11"/>
  <c r="GH52" i="11"/>
  <c r="EY52" i="11"/>
  <c r="HR52" i="11"/>
  <c r="DN52" i="11"/>
  <c r="CD52" i="11"/>
  <c r="AT52" i="11"/>
  <c r="GH51" i="11"/>
  <c r="EY51" i="11"/>
  <c r="HR51" i="11"/>
  <c r="DN51" i="11"/>
  <c r="CD51" i="11"/>
  <c r="AT51" i="11"/>
  <c r="GH50" i="11"/>
  <c r="EY50" i="11"/>
  <c r="HR50" i="11"/>
  <c r="DN50" i="11"/>
  <c r="CD50" i="11"/>
  <c r="AT50" i="11"/>
  <c r="GH49" i="11"/>
  <c r="EY49" i="11"/>
  <c r="HR49" i="11"/>
  <c r="DN49" i="11"/>
  <c r="CD49" i="11"/>
  <c r="AT49" i="11"/>
  <c r="GH48" i="11"/>
  <c r="EY48" i="11"/>
  <c r="HR48" i="11"/>
  <c r="DN48" i="11"/>
  <c r="CD48" i="11"/>
  <c r="AT48" i="11"/>
  <c r="GH47" i="11"/>
  <c r="EY47" i="11"/>
  <c r="HR47" i="11"/>
  <c r="DN47" i="11"/>
  <c r="CD47" i="11"/>
  <c r="AT47" i="11"/>
  <c r="GH46" i="11"/>
  <c r="EY46" i="11"/>
  <c r="HR46" i="11"/>
  <c r="DN46" i="11"/>
  <c r="CD46" i="11"/>
  <c r="AT46" i="11"/>
  <c r="GH45" i="11"/>
  <c r="EY45" i="11"/>
  <c r="HR45" i="11"/>
  <c r="DN45" i="11"/>
  <c r="CD45" i="11"/>
  <c r="AT45" i="11"/>
  <c r="GH44" i="11"/>
  <c r="EY44" i="11"/>
  <c r="HR44" i="11"/>
  <c r="DN44" i="11"/>
  <c r="CD44" i="11"/>
  <c r="AT44" i="11"/>
  <c r="GH43" i="11"/>
  <c r="EY43" i="11"/>
  <c r="HR43" i="11"/>
  <c r="DN43" i="11"/>
  <c r="CD43" i="11"/>
  <c r="AT43" i="11"/>
  <c r="GH42" i="11"/>
  <c r="EY42" i="11"/>
  <c r="HR42" i="11"/>
  <c r="DN42" i="11"/>
  <c r="CD42" i="11"/>
  <c r="AT42" i="11"/>
  <c r="GH41" i="11"/>
  <c r="EY41" i="11"/>
  <c r="HR41" i="11"/>
  <c r="DN41" i="11"/>
  <c r="CD41" i="11"/>
  <c r="AT41" i="11"/>
  <c r="GH40" i="11"/>
  <c r="EY40" i="11"/>
  <c r="HR40" i="11"/>
  <c r="DN40" i="11"/>
  <c r="CD40" i="11"/>
  <c r="AT40" i="11"/>
  <c r="GH39" i="11"/>
  <c r="EY39" i="11"/>
  <c r="HR39" i="11"/>
  <c r="DN39" i="11"/>
  <c r="CD39" i="11"/>
  <c r="AT39" i="11"/>
  <c r="GH38" i="11"/>
  <c r="EY38" i="11"/>
  <c r="HR38" i="11"/>
  <c r="DN38" i="11"/>
  <c r="CD38" i="11"/>
  <c r="AT38" i="11"/>
  <c r="GH37" i="11"/>
  <c r="EY37" i="11"/>
  <c r="HR37" i="11"/>
  <c r="DN37" i="11"/>
  <c r="CD37" i="11"/>
  <c r="AT37" i="11"/>
  <c r="GH36" i="11"/>
  <c r="EY36" i="11"/>
  <c r="HR36" i="11"/>
  <c r="DN36" i="11"/>
  <c r="CD36" i="11"/>
  <c r="AT36" i="11"/>
  <c r="GH35" i="11"/>
  <c r="EY35" i="11"/>
  <c r="HR35" i="11"/>
  <c r="DN35" i="11"/>
  <c r="CD35" i="11"/>
  <c r="AT35" i="11"/>
  <c r="GH34" i="11"/>
  <c r="EY34" i="11"/>
  <c r="HR34" i="11"/>
  <c r="DN34" i="11"/>
  <c r="CD34" i="11"/>
  <c r="AT34" i="11"/>
  <c r="GH33" i="11"/>
  <c r="EY33" i="11"/>
  <c r="HR33" i="11"/>
  <c r="DN33" i="11"/>
  <c r="CD33" i="11"/>
  <c r="AT33" i="11"/>
  <c r="GH32" i="11"/>
  <c r="EY32" i="11"/>
  <c r="HR32" i="11"/>
  <c r="DN32" i="11"/>
  <c r="CD32" i="11"/>
  <c r="AT32" i="11"/>
  <c r="GH31" i="11"/>
  <c r="EY31" i="11"/>
  <c r="HR31" i="11"/>
  <c r="DN31" i="11"/>
  <c r="CD31" i="11"/>
  <c r="AT31" i="11"/>
  <c r="GH30" i="11"/>
  <c r="EY30" i="11"/>
  <c r="HR30" i="11"/>
  <c r="DN30" i="11"/>
  <c r="CD30" i="11"/>
  <c r="AT30" i="11"/>
  <c r="GH29" i="11"/>
  <c r="EY29" i="11"/>
  <c r="HR29" i="11"/>
  <c r="DN29" i="11"/>
  <c r="CD29" i="11"/>
  <c r="AT29" i="11"/>
  <c r="GH28" i="11"/>
  <c r="EY28" i="11"/>
  <c r="HR28" i="11"/>
  <c r="DN28" i="11"/>
  <c r="CD28" i="11"/>
  <c r="AT28" i="11"/>
  <c r="GH27" i="11"/>
  <c r="EY27" i="11"/>
  <c r="HR27" i="11"/>
  <c r="DN27" i="11"/>
  <c r="CD27" i="11"/>
  <c r="AT27" i="11"/>
  <c r="GH26" i="11"/>
  <c r="EY26" i="11"/>
  <c r="HR26" i="11"/>
  <c r="DN26" i="11"/>
  <c r="CD26" i="11"/>
  <c r="AT26" i="11"/>
  <c r="GH25" i="11"/>
  <c r="EY25" i="11"/>
  <c r="HR25" i="11"/>
  <c r="DN25" i="11"/>
  <c r="CD25" i="11"/>
  <c r="AT25" i="11"/>
  <c r="GH24" i="11"/>
  <c r="EY24" i="11"/>
  <c r="HR24" i="11"/>
  <c r="DN24" i="11"/>
  <c r="CD24" i="11"/>
  <c r="AT24" i="11"/>
  <c r="GH23" i="11"/>
  <c r="EY23" i="11"/>
  <c r="HR23" i="11"/>
  <c r="DN23" i="11"/>
  <c r="CD23" i="11"/>
  <c r="AT23" i="11"/>
  <c r="GH22" i="11"/>
  <c r="EY22" i="11"/>
  <c r="HR22" i="11"/>
  <c r="DN22" i="11"/>
  <c r="CD22" i="11"/>
  <c r="AT22" i="11"/>
  <c r="GH21" i="11"/>
  <c r="EY21" i="11"/>
  <c r="HR21" i="11"/>
  <c r="DN21" i="11"/>
  <c r="CD21" i="11"/>
  <c r="AT21" i="11"/>
  <c r="GH20" i="11"/>
  <c r="EY20" i="11"/>
  <c r="HR20" i="11"/>
  <c r="DN20" i="11"/>
  <c r="CD20" i="11"/>
  <c r="AT20" i="11"/>
  <c r="GH19" i="11"/>
  <c r="EY19" i="11"/>
  <c r="HR19" i="11"/>
  <c r="DN19" i="11"/>
  <c r="CD19" i="11"/>
  <c r="AT19" i="11"/>
  <c r="GH18" i="11"/>
  <c r="EY18" i="11"/>
  <c r="HR18" i="11"/>
  <c r="DN18" i="11"/>
  <c r="CD18" i="11"/>
  <c r="AT18" i="11"/>
  <c r="GH17" i="11"/>
  <c r="EY17" i="11"/>
  <c r="HR17" i="11"/>
  <c r="DN17" i="11"/>
  <c r="CD17" i="11"/>
  <c r="AT17" i="11"/>
  <c r="GH16" i="11"/>
  <c r="EY16" i="11"/>
  <c r="HR16" i="11"/>
  <c r="DN16" i="11"/>
  <c r="CD16" i="11"/>
  <c r="AT16" i="11"/>
  <c r="GH15" i="11"/>
  <c r="EY15" i="11"/>
  <c r="HR15" i="11"/>
  <c r="DN15" i="11"/>
  <c r="CD15" i="11"/>
  <c r="AT15" i="11"/>
  <c r="GH14" i="11"/>
  <c r="EY14" i="11"/>
  <c r="HR14" i="11"/>
  <c r="DN14" i="11"/>
  <c r="CD14" i="11"/>
  <c r="AT14" i="11"/>
  <c r="GH13" i="11"/>
  <c r="EY13" i="11"/>
  <c r="HR13" i="11"/>
  <c r="DN13" i="11"/>
  <c r="CD13" i="11"/>
  <c r="AT13" i="11"/>
  <c r="GH12" i="11"/>
  <c r="EY12" i="11"/>
  <c r="HR12" i="11"/>
  <c r="DN12" i="11"/>
  <c r="CD12" i="11"/>
  <c r="AT12" i="11"/>
  <c r="GH11" i="11"/>
  <c r="EY11" i="11"/>
  <c r="HR11" i="11"/>
  <c r="DN11" i="11"/>
  <c r="CD11" i="11"/>
  <c r="AT11" i="11"/>
  <c r="GH10" i="11"/>
  <c r="EY10" i="11"/>
  <c r="HR10" i="11"/>
  <c r="DN10" i="11"/>
  <c r="CD10" i="11"/>
  <c r="AT10" i="11"/>
  <c r="GH9" i="11"/>
  <c r="EY9" i="11"/>
  <c r="HR9" i="11"/>
  <c r="DN9" i="11"/>
  <c r="CD9" i="11"/>
  <c r="AT9" i="11"/>
  <c r="GH8" i="11"/>
  <c r="EY8" i="11"/>
  <c r="HR8" i="11"/>
  <c r="DN8" i="11"/>
  <c r="CD8" i="11"/>
  <c r="AT8" i="11"/>
  <c r="GH7" i="11"/>
  <c r="EY7" i="11"/>
  <c r="HR7" i="11"/>
  <c r="DN7" i="11"/>
  <c r="CD7" i="11"/>
  <c r="AT7" i="11"/>
  <c r="GH6" i="11"/>
  <c r="EY6" i="11"/>
  <c r="HR6" i="11"/>
  <c r="DN6" i="11"/>
  <c r="CD6" i="11"/>
  <c r="AT6" i="11"/>
  <c r="GH5" i="11"/>
  <c r="EY5" i="11"/>
  <c r="HR5" i="11"/>
  <c r="DN5" i="11"/>
  <c r="CD5" i="11"/>
  <c r="AT5" i="11"/>
  <c r="GH4" i="11"/>
  <c r="EY4" i="11"/>
  <c r="HR4" i="11"/>
  <c r="DN4" i="11"/>
  <c r="CD4" i="11"/>
  <c r="AT4" i="11"/>
  <c r="GH3" i="11"/>
  <c r="EY3" i="11"/>
  <c r="HR3" i="11"/>
  <c r="DN3" i="11"/>
  <c r="CD3" i="11"/>
  <c r="AT3" i="11"/>
  <c r="GH2" i="11"/>
  <c r="EY2" i="11"/>
  <c r="HR2" i="11"/>
  <c r="DN2" i="11"/>
  <c r="CD2" i="11"/>
  <c r="AT2" i="11"/>
  <c r="DO2" i="11" l="1"/>
  <c r="CE2" i="11"/>
  <c r="AU2" i="11"/>
  <c r="GI2" i="11"/>
  <c r="EZ2" i="11"/>
  <c r="HS2" i="11"/>
  <c r="DO3" i="11"/>
  <c r="CE3" i="11"/>
  <c r="AU3" i="11"/>
  <c r="GI3" i="11"/>
  <c r="EZ3" i="11"/>
  <c r="HS3" i="11"/>
  <c r="DO4" i="11"/>
  <c r="CE4" i="11"/>
  <c r="AU4" i="11"/>
  <c r="GI4" i="11"/>
  <c r="EZ4" i="11"/>
  <c r="HS4" i="11"/>
  <c r="DO5" i="11"/>
  <c r="CE5" i="11"/>
  <c r="AU5" i="11"/>
  <c r="GI5" i="11"/>
  <c r="EZ5" i="11"/>
  <c r="HS5" i="11"/>
  <c r="DO6" i="11"/>
  <c r="CE6" i="11"/>
  <c r="AU6" i="11"/>
  <c r="GI6" i="11"/>
  <c r="EZ6" i="11"/>
  <c r="HS6" i="11"/>
  <c r="DO7" i="11"/>
  <c r="CE7" i="11"/>
  <c r="AU7" i="11"/>
  <c r="GI7" i="11"/>
  <c r="EZ7" i="11"/>
  <c r="HS7" i="11"/>
  <c r="DO8" i="11"/>
  <c r="CE8" i="11"/>
  <c r="AU8" i="11"/>
  <c r="GI8" i="11"/>
  <c r="EZ8" i="11"/>
  <c r="HS8" i="11"/>
  <c r="DO9" i="11"/>
  <c r="CE9" i="11"/>
  <c r="AU9" i="11"/>
  <c r="GI9" i="11"/>
  <c r="EZ9" i="11"/>
  <c r="HS9" i="11"/>
  <c r="DO10" i="11"/>
  <c r="CE10" i="11"/>
  <c r="AU10" i="11"/>
  <c r="GI10" i="11"/>
  <c r="EZ10" i="11"/>
  <c r="HS10" i="11"/>
  <c r="DO11" i="11"/>
  <c r="CE11" i="11"/>
  <c r="AU11" i="11"/>
  <c r="GI11" i="11"/>
  <c r="EZ11" i="11"/>
  <c r="HS11" i="11"/>
  <c r="DO12" i="11"/>
  <c r="CE12" i="11"/>
  <c r="AU12" i="11"/>
  <c r="GI12" i="11"/>
  <c r="EZ12" i="11"/>
  <c r="HS12" i="11"/>
  <c r="DO13" i="11"/>
  <c r="CE13" i="11"/>
  <c r="AU13" i="11"/>
  <c r="GI13" i="11"/>
  <c r="EZ13" i="11"/>
  <c r="HS13" i="11"/>
  <c r="DO14" i="11"/>
  <c r="CE14" i="11"/>
  <c r="AU14" i="11"/>
  <c r="GI14" i="11"/>
  <c r="EZ14" i="11"/>
  <c r="HS14" i="11"/>
  <c r="DO15" i="11"/>
  <c r="CE15" i="11"/>
  <c r="AU15" i="11"/>
  <c r="GI15" i="11"/>
  <c r="EZ15" i="11"/>
  <c r="HS15" i="11"/>
  <c r="DO16" i="11"/>
  <c r="CE16" i="11"/>
  <c r="AU16" i="11"/>
  <c r="GI16" i="11"/>
  <c r="EZ16" i="11"/>
  <c r="HS16" i="11"/>
  <c r="DO17" i="11"/>
  <c r="CE17" i="11"/>
  <c r="AU17" i="11"/>
  <c r="GI17" i="11"/>
  <c r="EZ17" i="11"/>
  <c r="HS17" i="11"/>
  <c r="DO18" i="11"/>
  <c r="CE18" i="11"/>
  <c r="AU18" i="11"/>
  <c r="GI18" i="11"/>
  <c r="EZ18" i="11"/>
  <c r="HS18" i="11"/>
  <c r="DO19" i="11"/>
  <c r="CE19" i="11"/>
  <c r="AU19" i="11"/>
  <c r="GI19" i="11"/>
  <c r="EZ19" i="11"/>
  <c r="HS19" i="11"/>
  <c r="DO20" i="11"/>
  <c r="CE20" i="11"/>
  <c r="AU20" i="11"/>
  <c r="GI20" i="11"/>
  <c r="EZ20" i="11"/>
  <c r="HS20" i="11"/>
  <c r="DO21" i="11"/>
  <c r="CE21" i="11"/>
  <c r="AU21" i="11"/>
  <c r="GI21" i="11"/>
  <c r="EZ21" i="11"/>
  <c r="HS21" i="11"/>
  <c r="DO22" i="11"/>
  <c r="CE22" i="11"/>
  <c r="AU22" i="11"/>
  <c r="GI22" i="11"/>
  <c r="EZ22" i="11"/>
  <c r="HS22" i="11"/>
  <c r="DO23" i="11"/>
  <c r="CE23" i="11"/>
  <c r="AU23" i="11"/>
  <c r="GI23" i="11"/>
  <c r="EZ23" i="11"/>
  <c r="HS23" i="11"/>
  <c r="DO24" i="11"/>
  <c r="CE24" i="11"/>
  <c r="AU24" i="11"/>
  <c r="GI24" i="11"/>
  <c r="EZ24" i="11"/>
  <c r="HS24" i="11"/>
  <c r="DO25" i="11"/>
  <c r="CE25" i="11"/>
  <c r="AU25" i="11"/>
  <c r="GI25" i="11"/>
  <c r="EZ25" i="11"/>
  <c r="HS25" i="11"/>
  <c r="DO26" i="11"/>
  <c r="CE26" i="11"/>
  <c r="AU26" i="11"/>
  <c r="GI26" i="11"/>
  <c r="EZ26" i="11"/>
  <c r="HS26" i="11"/>
  <c r="DO27" i="11"/>
  <c r="CE27" i="11"/>
  <c r="AU27" i="11"/>
  <c r="GI27" i="11"/>
  <c r="EZ27" i="11"/>
  <c r="HS27" i="11"/>
  <c r="DO28" i="11"/>
  <c r="CE28" i="11"/>
  <c r="AU28" i="11"/>
  <c r="GI28" i="11"/>
  <c r="EZ28" i="11"/>
  <c r="HS28" i="11"/>
  <c r="DO29" i="11"/>
  <c r="CE29" i="11"/>
  <c r="AU29" i="11"/>
  <c r="GI29" i="11"/>
  <c r="EZ29" i="11"/>
  <c r="HS29" i="11"/>
  <c r="DO30" i="11"/>
  <c r="CE30" i="11"/>
  <c r="AU30" i="11"/>
  <c r="GI30" i="11"/>
  <c r="EZ30" i="11"/>
  <c r="HS30" i="11"/>
  <c r="DO31" i="11"/>
  <c r="CE31" i="11"/>
  <c r="AU31" i="11"/>
  <c r="GI31" i="11"/>
  <c r="EZ31" i="11"/>
  <c r="HS31" i="11"/>
  <c r="DO32" i="11"/>
  <c r="CE32" i="11"/>
  <c r="AU32" i="11"/>
  <c r="GI32" i="11"/>
  <c r="EZ32" i="11"/>
  <c r="HS32" i="11"/>
  <c r="DO33" i="11"/>
  <c r="CE33" i="11"/>
  <c r="AU33" i="11"/>
  <c r="GI33" i="11"/>
  <c r="EZ33" i="11"/>
  <c r="HS33" i="11"/>
  <c r="DO34" i="11"/>
  <c r="CE34" i="11"/>
  <c r="AU34" i="11"/>
  <c r="GI34" i="11"/>
  <c r="EZ34" i="11"/>
  <c r="HS34" i="11"/>
  <c r="DO35" i="11"/>
  <c r="CE35" i="11"/>
  <c r="AU35" i="11"/>
  <c r="GI35" i="11"/>
  <c r="EZ35" i="11"/>
  <c r="HS35" i="11"/>
  <c r="DO36" i="11"/>
  <c r="CE36" i="11"/>
  <c r="AU36" i="11"/>
  <c r="GI36" i="11"/>
  <c r="EZ36" i="11"/>
  <c r="HS36" i="11"/>
  <c r="DO37" i="11"/>
  <c r="CE37" i="11"/>
  <c r="AU37" i="11"/>
  <c r="GI37" i="11"/>
  <c r="EZ37" i="11"/>
  <c r="HS37" i="11"/>
  <c r="DO38" i="11"/>
  <c r="CE38" i="11"/>
  <c r="AU38" i="11"/>
  <c r="GI38" i="11"/>
  <c r="EZ38" i="11"/>
  <c r="HS38" i="11"/>
  <c r="DO39" i="11"/>
  <c r="CE39" i="11"/>
  <c r="AU39" i="11"/>
  <c r="GI39" i="11"/>
  <c r="EZ39" i="11"/>
  <c r="HS39" i="11"/>
  <c r="DO40" i="11"/>
  <c r="CE40" i="11"/>
  <c r="AU40" i="11"/>
  <c r="GI40" i="11"/>
  <c r="EZ40" i="11"/>
  <c r="HS40" i="11"/>
  <c r="DO41" i="11"/>
  <c r="CE41" i="11"/>
  <c r="AU41" i="11"/>
  <c r="GI41" i="11"/>
  <c r="EZ41" i="11"/>
  <c r="HS41" i="11"/>
  <c r="DO42" i="11"/>
  <c r="CE42" i="11"/>
  <c r="AU42" i="11"/>
  <c r="GI42" i="11"/>
  <c r="EZ42" i="11"/>
  <c r="HS42" i="11"/>
  <c r="DO43" i="11"/>
  <c r="CE43" i="11"/>
  <c r="AU43" i="11"/>
  <c r="GI43" i="11"/>
  <c r="EZ43" i="11"/>
  <c r="HS43" i="11"/>
  <c r="DO44" i="11"/>
  <c r="CE44" i="11"/>
  <c r="AU44" i="11"/>
  <c r="GI44" i="11"/>
  <c r="EZ44" i="11"/>
  <c r="HS44" i="11"/>
  <c r="DO45" i="11"/>
  <c r="CE45" i="11"/>
  <c r="AU45" i="11"/>
  <c r="GI45" i="11"/>
  <c r="EZ45" i="11"/>
  <c r="HS45" i="11"/>
  <c r="DO46" i="11"/>
  <c r="CE46" i="11"/>
  <c r="AU46" i="11"/>
  <c r="GI46" i="11"/>
  <c r="EZ46" i="11"/>
  <c r="HS46" i="11"/>
  <c r="DO47" i="11"/>
  <c r="CE47" i="11"/>
  <c r="AU47" i="11"/>
  <c r="GI47" i="11"/>
  <c r="EZ47" i="11"/>
  <c r="HS47" i="11"/>
  <c r="DO48" i="11"/>
  <c r="CE48" i="11"/>
  <c r="AU48" i="11"/>
  <c r="GI48" i="11"/>
  <c r="EZ48" i="11"/>
  <c r="HS48" i="11"/>
  <c r="DO49" i="11"/>
  <c r="CE49" i="11"/>
  <c r="AU49" i="11"/>
  <c r="GI49" i="11"/>
  <c r="EZ49" i="11"/>
  <c r="HS49" i="11"/>
  <c r="DO50" i="11"/>
  <c r="CE50" i="11"/>
  <c r="AU50" i="11"/>
  <c r="GI50" i="11"/>
  <c r="EZ50" i="11"/>
  <c r="HS50" i="11"/>
  <c r="DO51" i="11"/>
  <c r="CE51" i="11"/>
  <c r="AU51" i="11"/>
  <c r="GI51" i="11"/>
  <c r="EZ51" i="11"/>
  <c r="HS51" i="11"/>
  <c r="DO52" i="11"/>
  <c r="CE52" i="11"/>
  <c r="AU52" i="11"/>
  <c r="GI52" i="11"/>
  <c r="EZ52" i="11"/>
  <c r="HS52" i="11"/>
  <c r="DO53" i="11"/>
  <c r="CE53" i="11"/>
  <c r="AU53" i="11"/>
  <c r="GI53" i="11"/>
  <c r="EZ53" i="11"/>
  <c r="HS53" i="11"/>
  <c r="DO54" i="11"/>
  <c r="CE54" i="11"/>
  <c r="AU54" i="11"/>
  <c r="GI54" i="11"/>
  <c r="EZ54" i="11"/>
  <c r="HS54" i="11"/>
  <c r="DO55" i="11"/>
  <c r="CE55" i="11"/>
  <c r="AU55" i="11"/>
  <c r="GI55" i="11"/>
  <c r="EZ55" i="11"/>
  <c r="HS55" i="11"/>
  <c r="DO56" i="11"/>
  <c r="CE56" i="11"/>
  <c r="AU56" i="11"/>
  <c r="GI56" i="11"/>
  <c r="EZ56" i="11"/>
  <c r="HS56" i="11"/>
  <c r="DO57" i="11"/>
  <c r="CE57" i="11"/>
  <c r="AU57" i="11"/>
  <c r="GI57" i="11"/>
  <c r="EZ57" i="11"/>
  <c r="HS57" i="11"/>
  <c r="DO58" i="11"/>
  <c r="CE58" i="11"/>
  <c r="AU58" i="11"/>
  <c r="GI58" i="11"/>
  <c r="EZ58" i="11"/>
  <c r="HS58" i="11"/>
  <c r="DO59" i="11"/>
  <c r="CE59" i="11"/>
  <c r="AU59" i="11"/>
  <c r="GI59" i="11"/>
  <c r="EZ59" i="11"/>
  <c r="HS59" i="11"/>
  <c r="DO60" i="11"/>
  <c r="CE60" i="11"/>
  <c r="AU60" i="11"/>
  <c r="GI60" i="11"/>
  <c r="EZ60" i="11"/>
  <c r="HS60" i="11"/>
  <c r="DO61" i="11"/>
  <c r="CE61" i="11"/>
  <c r="AU61" i="11"/>
  <c r="GI61" i="11"/>
  <c r="EZ61" i="11"/>
  <c r="HS61" i="11"/>
  <c r="DO62" i="11"/>
  <c r="CE62" i="11"/>
  <c r="AU62" i="11"/>
  <c r="GI62" i="11"/>
  <c r="EZ62" i="11"/>
  <c r="HS62" i="11"/>
  <c r="DO63" i="11"/>
  <c r="CE63" i="11"/>
  <c r="AU63" i="11"/>
  <c r="GI63" i="11"/>
  <c r="EZ63" i="11"/>
  <c r="HS63" i="11"/>
  <c r="DO64" i="11"/>
  <c r="CE64" i="11"/>
  <c r="AU64" i="11"/>
  <c r="GI64" i="11"/>
  <c r="EZ64" i="11"/>
  <c r="HS64" i="11"/>
  <c r="DO65" i="11"/>
  <c r="CE65" i="11"/>
  <c r="AU65" i="11"/>
  <c r="GI65" i="11"/>
  <c r="EZ65" i="11"/>
  <c r="HS65" i="11"/>
  <c r="DO66" i="11"/>
  <c r="CE66" i="11"/>
  <c r="AU66" i="11"/>
  <c r="GI66" i="11"/>
  <c r="EZ66" i="11"/>
  <c r="HS66" i="11"/>
  <c r="DO67" i="11"/>
  <c r="CE67" i="11"/>
  <c r="AU67" i="11"/>
  <c r="GI67" i="11"/>
  <c r="EZ67" i="11"/>
  <c r="HS67" i="11"/>
  <c r="DO68" i="11"/>
  <c r="CE68" i="11"/>
  <c r="AU68" i="11"/>
  <c r="GI68" i="11"/>
  <c r="EZ68" i="11"/>
  <c r="HS68" i="11"/>
  <c r="DO69" i="11"/>
  <c r="CE69" i="11"/>
  <c r="AU69" i="11"/>
  <c r="GI69" i="11"/>
  <c r="EZ69" i="11"/>
  <c r="HS69" i="11"/>
  <c r="DO70" i="11"/>
  <c r="CE70" i="11"/>
  <c r="AU70" i="11"/>
  <c r="GI70" i="11"/>
  <c r="EZ70" i="11"/>
  <c r="HS70" i="11"/>
  <c r="DO71" i="11"/>
  <c r="CE71" i="11"/>
  <c r="AU71" i="11"/>
  <c r="GI71" i="11"/>
  <c r="EZ71" i="11"/>
  <c r="HS71" i="11"/>
  <c r="DO72" i="11"/>
  <c r="CE72" i="11"/>
  <c r="AU72" i="11"/>
  <c r="GI72" i="11"/>
  <c r="EZ72" i="11"/>
  <c r="HS72" i="11"/>
  <c r="DO73" i="11"/>
  <c r="CE73" i="11"/>
  <c r="AU73" i="11"/>
  <c r="GI73" i="11"/>
  <c r="EZ73" i="11"/>
  <c r="HS73" i="11"/>
  <c r="DO74" i="11"/>
  <c r="CE74" i="11"/>
  <c r="AU74" i="11"/>
  <c r="GI74" i="11"/>
  <c r="EZ74" i="11"/>
  <c r="HS74" i="11"/>
  <c r="DO75" i="11"/>
  <c r="CE75" i="11"/>
  <c r="AU75" i="11"/>
  <c r="GI75" i="11"/>
  <c r="EZ75" i="11"/>
  <c r="HS75" i="11"/>
  <c r="DO76" i="11"/>
  <c r="CE76" i="11"/>
  <c r="AU76" i="11"/>
  <c r="GI76" i="11"/>
  <c r="EZ76" i="11"/>
  <c r="HS76" i="11"/>
  <c r="DO77" i="11"/>
  <c r="CE77" i="11"/>
  <c r="AU77" i="11"/>
  <c r="GI77" i="11"/>
  <c r="EZ77" i="11"/>
  <c r="HS77" i="11"/>
  <c r="DO78" i="11"/>
  <c r="CE78" i="11"/>
  <c r="AU78" i="11"/>
  <c r="GI78" i="11"/>
  <c r="EZ78" i="11"/>
  <c r="HS78" i="11"/>
  <c r="DO79" i="11"/>
  <c r="CE79" i="11"/>
  <c r="AU79" i="11"/>
  <c r="GI79" i="11"/>
  <c r="EZ79" i="11"/>
  <c r="HS79" i="11"/>
  <c r="DO80" i="11"/>
  <c r="CE80" i="11"/>
  <c r="AU80" i="11"/>
  <c r="GI80" i="11"/>
  <c r="EZ80" i="11"/>
  <c r="HS80" i="11"/>
  <c r="DO81" i="11"/>
  <c r="CE81" i="11"/>
  <c r="AU81" i="11"/>
  <c r="GI81" i="11"/>
  <c r="EZ81" i="11"/>
  <c r="HS81" i="11"/>
  <c r="DO82" i="11"/>
  <c r="CE82" i="11"/>
  <c r="AU82" i="11"/>
  <c r="GI82" i="11"/>
  <c r="EZ82" i="11"/>
  <c r="HS82" i="11"/>
  <c r="DO83" i="11"/>
  <c r="CE83" i="11"/>
  <c r="AU83" i="11"/>
  <c r="GI83" i="11"/>
  <c r="EZ83" i="11"/>
  <c r="HS83" i="11"/>
  <c r="DO84" i="11"/>
  <c r="CE84" i="11"/>
  <c r="AU84" i="11"/>
  <c r="GI84" i="11"/>
  <c r="EZ84" i="11"/>
  <c r="HS84" i="11"/>
  <c r="DO85" i="11"/>
  <c r="CE85" i="11"/>
  <c r="AU85" i="11"/>
  <c r="GI85" i="11"/>
  <c r="EZ85" i="11"/>
  <c r="HS85" i="11"/>
  <c r="DO86" i="11"/>
  <c r="CE86" i="11"/>
  <c r="AU86" i="11"/>
  <c r="GI86" i="11"/>
  <c r="EZ86" i="11"/>
  <c r="HS86" i="11"/>
  <c r="DO87" i="11"/>
  <c r="CE87" i="11"/>
  <c r="AU87" i="11"/>
  <c r="GI87" i="11"/>
  <c r="EZ87" i="11"/>
  <c r="HS87" i="11"/>
  <c r="DO88" i="11"/>
  <c r="CE88" i="11"/>
  <c r="AU88" i="11"/>
  <c r="GI88" i="11"/>
  <c r="EZ88" i="11"/>
  <c r="HS88" i="11"/>
  <c r="DO89" i="11"/>
  <c r="CE89" i="11"/>
  <c r="AU89" i="11"/>
  <c r="GI89" i="11"/>
  <c r="EZ89" i="11"/>
  <c r="HS89" i="11"/>
  <c r="DO90" i="11"/>
  <c r="CE90" i="11"/>
  <c r="AU90" i="11"/>
  <c r="GI90" i="11"/>
  <c r="EZ90" i="11"/>
  <c r="HS90" i="11"/>
  <c r="DO91" i="11"/>
  <c r="CE91" i="11"/>
  <c r="AU91" i="11"/>
  <c r="GI91" i="11"/>
  <c r="EZ91" i="11"/>
  <c r="HS91" i="11"/>
  <c r="DO92" i="11"/>
  <c r="CE92" i="11"/>
  <c r="AU92" i="11"/>
  <c r="GI92" i="11"/>
  <c r="EZ92" i="11"/>
  <c r="HS92" i="11"/>
  <c r="DO93" i="11"/>
  <c r="CE93" i="11"/>
  <c r="AU93" i="11"/>
  <c r="GI93" i="11"/>
  <c r="EZ93" i="11"/>
  <c r="HS93" i="11"/>
  <c r="DO94" i="11"/>
  <c r="CE94" i="11"/>
  <c r="AU94" i="11"/>
  <c r="GI94" i="11"/>
  <c r="EZ94" i="11"/>
  <c r="HS94" i="11"/>
  <c r="DO95" i="11"/>
  <c r="CE95" i="11"/>
  <c r="AU95" i="11"/>
  <c r="GI95" i="11"/>
  <c r="EZ95" i="11"/>
  <c r="HS95" i="11"/>
  <c r="DO96" i="11"/>
  <c r="CE96" i="11"/>
  <c r="AU96" i="11"/>
  <c r="GI96" i="11"/>
  <c r="EZ96" i="11"/>
  <c r="HS96" i="11"/>
  <c r="DO97" i="11"/>
  <c r="CE97" i="11"/>
  <c r="AU97" i="11"/>
  <c r="GI97" i="11"/>
  <c r="EZ97" i="11"/>
  <c r="HS97" i="11"/>
  <c r="DO98" i="11"/>
  <c r="CE98" i="11"/>
  <c r="AU98" i="11"/>
  <c r="GI98" i="11"/>
  <c r="EZ98" i="11"/>
  <c r="HS98" i="11"/>
  <c r="DO99" i="11"/>
  <c r="CE99" i="11"/>
  <c r="AU99" i="11"/>
  <c r="GI99" i="11"/>
  <c r="EZ99" i="11"/>
  <c r="HS99" i="11"/>
  <c r="DO100" i="11"/>
  <c r="CE100" i="11"/>
  <c r="AU100" i="11"/>
  <c r="GI100" i="11"/>
  <c r="EZ100" i="11"/>
  <c r="HS100" i="11"/>
  <c r="DO101" i="11"/>
  <c r="CE101" i="11"/>
  <c r="AU101" i="11"/>
  <c r="GI101" i="11"/>
  <c r="EZ101" i="11"/>
  <c r="HS101" i="11"/>
  <c r="DO102" i="11"/>
  <c r="CE102" i="11"/>
  <c r="AU102" i="11"/>
  <c r="GI102" i="11"/>
  <c r="EZ102" i="11"/>
  <c r="HS102" i="11"/>
  <c r="DO103" i="11"/>
  <c r="CE103" i="11"/>
  <c r="AU103" i="11"/>
  <c r="GI103" i="11"/>
  <c r="EZ103" i="11"/>
  <c r="HS103" i="11"/>
  <c r="DO104" i="11"/>
  <c r="CE104" i="11"/>
  <c r="AU104" i="11"/>
  <c r="GI104" i="11"/>
  <c r="EZ104" i="11"/>
  <c r="HS104" i="11"/>
  <c r="DO105" i="11"/>
  <c r="CE105" i="11"/>
  <c r="AU105" i="11"/>
  <c r="GI105" i="11"/>
  <c r="EZ105" i="11"/>
  <c r="HS105" i="11"/>
  <c r="DO106" i="11"/>
  <c r="CE106" i="11"/>
  <c r="AU106" i="11"/>
  <c r="GI106" i="11"/>
  <c r="EZ106" i="11"/>
  <c r="HS106" i="11"/>
  <c r="DO107" i="11"/>
  <c r="CE107" i="11"/>
  <c r="AU107" i="11"/>
  <c r="GI107" i="11"/>
  <c r="EZ107" i="11"/>
  <c r="HS107" i="11"/>
  <c r="DO108" i="11"/>
  <c r="CE108" i="11"/>
  <c r="AU108" i="11"/>
  <c r="GI108" i="11"/>
  <c r="EZ108" i="11"/>
  <c r="HS108" i="11"/>
  <c r="DO109" i="11"/>
  <c r="CE109" i="11"/>
  <c r="AU109" i="11"/>
  <c r="GI109" i="11"/>
  <c r="EZ109" i="11"/>
  <c r="HS109" i="11"/>
  <c r="DO110" i="11"/>
  <c r="CE110" i="11"/>
  <c r="AU110" i="11"/>
  <c r="GI110" i="11"/>
  <c r="EZ110" i="11"/>
  <c r="HS110" i="11"/>
  <c r="DO111" i="11"/>
  <c r="CE111" i="11"/>
  <c r="AU111" i="11"/>
  <c r="GI111" i="11"/>
  <c r="EZ111" i="11"/>
  <c r="HS111" i="11"/>
  <c r="DO112" i="11"/>
  <c r="CE112" i="11"/>
  <c r="AU112" i="11"/>
  <c r="GI112" i="11"/>
  <c r="EZ112" i="11"/>
  <c r="HS112" i="11"/>
  <c r="DO113" i="11"/>
  <c r="CE113" i="11"/>
  <c r="AU113" i="11"/>
  <c r="GI113" i="11"/>
  <c r="EZ113" i="11"/>
  <c r="HS113" i="11"/>
  <c r="DO114" i="11"/>
  <c r="CE114" i="11"/>
  <c r="AU114" i="11"/>
  <c r="GI114" i="11"/>
  <c r="EZ114" i="11"/>
  <c r="HS114" i="11"/>
  <c r="DO115" i="11"/>
  <c r="CE115" i="11"/>
  <c r="AU115" i="11"/>
  <c r="GI115" i="11"/>
  <c r="EZ115" i="11"/>
  <c r="HS115" i="11"/>
  <c r="DO116" i="11"/>
  <c r="CE116" i="11"/>
  <c r="AU116" i="11"/>
  <c r="GI116" i="11"/>
  <c r="EZ116" i="11"/>
  <c r="HS116" i="11"/>
  <c r="DO117" i="11"/>
  <c r="CE117" i="11"/>
  <c r="AU117" i="11"/>
  <c r="GI117" i="11"/>
  <c r="EZ117" i="11"/>
  <c r="HS117" i="11"/>
  <c r="DO118" i="11"/>
  <c r="CE118" i="11"/>
  <c r="AU118" i="11"/>
  <c r="GI118" i="11"/>
  <c r="EZ118" i="11"/>
  <c r="HS118" i="11"/>
  <c r="DO119" i="11"/>
  <c r="CE119" i="11"/>
  <c r="AU119" i="11"/>
  <c r="GI119" i="11"/>
  <c r="EZ119" i="11"/>
  <c r="HS119" i="11"/>
  <c r="DO120" i="11"/>
  <c r="CE120" i="11"/>
  <c r="AU120" i="11"/>
  <c r="GI120" i="11"/>
  <c r="EZ120" i="11"/>
  <c r="HS120" i="11"/>
  <c r="DO121" i="11"/>
  <c r="CE121" i="11"/>
  <c r="AU121" i="11"/>
  <c r="GI121" i="11"/>
  <c r="EZ121" i="11"/>
  <c r="HS121" i="11"/>
  <c r="DO122" i="11"/>
  <c r="CE122" i="11"/>
  <c r="AU122" i="11"/>
  <c r="GI122" i="11"/>
  <c r="EZ122" i="11"/>
  <c r="HS122" i="11"/>
  <c r="DO123" i="11"/>
  <c r="CE123" i="11"/>
  <c r="AU123" i="11"/>
  <c r="GI123" i="11"/>
  <c r="EZ123" i="11"/>
  <c r="HS123" i="11"/>
  <c r="DO124" i="11"/>
  <c r="CE124" i="11"/>
  <c r="AU124" i="11"/>
  <c r="GI124" i="11"/>
  <c r="EZ124" i="11"/>
  <c r="HS124" i="11"/>
  <c r="DO125" i="11"/>
  <c r="CE125" i="11"/>
  <c r="AU125" i="11"/>
  <c r="GI125" i="11"/>
  <c r="EZ125" i="11"/>
  <c r="HS125" i="11"/>
  <c r="DO126" i="11"/>
  <c r="CE126" i="11"/>
  <c r="AU126" i="11"/>
  <c r="GI126" i="11"/>
  <c r="EZ126" i="11"/>
  <c r="HS126" i="11"/>
  <c r="DO127" i="11"/>
  <c r="CE127" i="11"/>
  <c r="AU127" i="11"/>
  <c r="GI127" i="11"/>
  <c r="EZ127" i="11"/>
  <c r="HS127" i="11"/>
  <c r="DO128" i="11"/>
  <c r="CE128" i="11"/>
  <c r="AU128" i="11"/>
  <c r="GI128" i="11"/>
  <c r="EZ128" i="11"/>
  <c r="HS128" i="11"/>
  <c r="DO129" i="11"/>
  <c r="CE129" i="11"/>
  <c r="AU129" i="11"/>
  <c r="GI129" i="11"/>
  <c r="EZ129" i="11"/>
  <c r="HS129" i="11"/>
  <c r="DO130" i="11"/>
  <c r="CE130" i="11"/>
  <c r="AU130" i="11"/>
  <c r="GI130" i="11"/>
  <c r="EZ130" i="11"/>
  <c r="HS130" i="11"/>
  <c r="DO131" i="11"/>
  <c r="CE131" i="11"/>
  <c r="AU131" i="11"/>
  <c r="GI131" i="11"/>
  <c r="EZ131" i="11"/>
  <c r="HS131" i="11"/>
  <c r="DO132" i="11"/>
  <c r="CE132" i="11"/>
  <c r="AU132" i="11"/>
  <c r="GI132" i="11"/>
  <c r="EZ132" i="11"/>
  <c r="HS132" i="11"/>
  <c r="DO133" i="11"/>
  <c r="CE133" i="11"/>
  <c r="AU133" i="11"/>
  <c r="GI133" i="11"/>
  <c r="EZ133" i="11"/>
  <c r="HS133" i="11"/>
  <c r="DO134" i="11"/>
  <c r="CE134" i="11"/>
  <c r="AU134" i="11"/>
  <c r="GI134" i="11"/>
  <c r="EZ134" i="11"/>
  <c r="HS134" i="11"/>
  <c r="DO135" i="11"/>
  <c r="CE135" i="11"/>
  <c r="AU135" i="11"/>
  <c r="GI135" i="11"/>
  <c r="EZ135" i="11"/>
  <c r="HS135" i="11"/>
  <c r="DO136" i="11"/>
  <c r="CE136" i="11"/>
  <c r="AU136" i="11"/>
  <c r="GI136" i="11"/>
  <c r="EZ136" i="11"/>
  <c r="HS136" i="11"/>
  <c r="DO137" i="11"/>
  <c r="CE137" i="11"/>
  <c r="AU137" i="11"/>
  <c r="GI137" i="11"/>
  <c r="EZ137" i="11"/>
  <c r="HS137" i="11"/>
  <c r="DO138" i="11"/>
  <c r="CE138" i="11"/>
  <c r="AU138" i="11"/>
  <c r="GI138" i="11"/>
  <c r="EZ138" i="11"/>
  <c r="HS138" i="11"/>
  <c r="DO139" i="11"/>
  <c r="CE139" i="11"/>
  <c r="AU139" i="11"/>
  <c r="GI139" i="11"/>
  <c r="EZ139" i="11"/>
  <c r="HS139" i="11"/>
  <c r="DO140" i="11"/>
  <c r="CE140" i="11"/>
  <c r="AU140" i="11"/>
  <c r="GI140" i="11"/>
  <c r="EZ140" i="11"/>
  <c r="HS140" i="11"/>
  <c r="DO141" i="11"/>
  <c r="CE141" i="11"/>
  <c r="AU141" i="11"/>
  <c r="GI141" i="11"/>
  <c r="EZ141" i="11"/>
  <c r="HS141" i="11"/>
  <c r="DO142" i="11"/>
  <c r="CE142" i="11"/>
  <c r="AU142" i="11"/>
  <c r="GI142" i="11"/>
  <c r="EZ142" i="11"/>
  <c r="HS142" i="11"/>
  <c r="DO143" i="11"/>
  <c r="CE143" i="11"/>
  <c r="AU143" i="11"/>
  <c r="GI143" i="11"/>
  <c r="EZ143" i="11"/>
  <c r="HS143" i="11"/>
  <c r="DO144" i="11"/>
  <c r="CE144" i="11"/>
  <c r="AU144" i="11"/>
  <c r="GI144" i="11"/>
  <c r="EZ144" i="11"/>
  <c r="HS144" i="11"/>
  <c r="DO145" i="11"/>
  <c r="CE145" i="11"/>
  <c r="AU145" i="11"/>
  <c r="GI145" i="11"/>
  <c r="EZ145" i="11"/>
  <c r="HS145" i="11"/>
  <c r="DO146" i="11"/>
  <c r="CE146" i="11"/>
  <c r="AU146" i="11"/>
  <c r="GI146" i="11"/>
  <c r="EZ146" i="11"/>
  <c r="HS146" i="11"/>
  <c r="DO147" i="11"/>
  <c r="CE147" i="11"/>
  <c r="AU147" i="11"/>
  <c r="GI147" i="11"/>
  <c r="EZ147" i="11"/>
  <c r="HS147" i="11"/>
  <c r="DO148" i="11"/>
  <c r="CE148" i="11"/>
  <c r="AU148" i="11"/>
  <c r="GI148" i="11"/>
  <c r="EZ148" i="11"/>
  <c r="HS148" i="11"/>
  <c r="DO149" i="11"/>
  <c r="CE149" i="11"/>
  <c r="AU149" i="11"/>
  <c r="GI149" i="11"/>
  <c r="EZ149" i="11"/>
  <c r="HS149" i="11"/>
  <c r="DO150" i="11"/>
  <c r="CE150" i="11"/>
  <c r="AU150" i="11"/>
  <c r="GI150" i="11"/>
  <c r="EZ150" i="11"/>
  <c r="HS150" i="11"/>
  <c r="DO151" i="11"/>
  <c r="CE151" i="11"/>
  <c r="AU151" i="11"/>
  <c r="GI151" i="11"/>
  <c r="EZ151" i="11"/>
  <c r="HS151" i="11"/>
  <c r="DO152" i="11"/>
  <c r="CE152" i="11"/>
  <c r="AU152" i="11"/>
  <c r="GI152" i="11"/>
  <c r="EZ152" i="11"/>
  <c r="HS152" i="11"/>
  <c r="DO153" i="11"/>
  <c r="CE153" i="11"/>
  <c r="AU153" i="11"/>
  <c r="GI153" i="11"/>
  <c r="EZ153" i="11"/>
  <c r="HS153" i="11"/>
  <c r="DO154" i="11"/>
  <c r="CE154" i="11"/>
  <c r="AU154" i="11"/>
  <c r="GI154" i="11"/>
  <c r="EZ154" i="11"/>
  <c r="HS154" i="11"/>
  <c r="DO155" i="11"/>
  <c r="CE155" i="11"/>
  <c r="AU155" i="11"/>
  <c r="GI155" i="11"/>
  <c r="EZ155" i="11"/>
  <c r="HS155" i="11"/>
  <c r="DO156" i="11"/>
  <c r="CE156" i="11"/>
  <c r="AU156" i="11"/>
  <c r="GI156" i="11"/>
  <c r="EZ156" i="11"/>
  <c r="HS156" i="11"/>
  <c r="DO157" i="11"/>
  <c r="CE157" i="11"/>
  <c r="AU157" i="11"/>
  <c r="GI157" i="11"/>
  <c r="EZ157" i="11"/>
  <c r="HS157" i="11"/>
  <c r="DO158" i="11"/>
  <c r="CE158" i="11"/>
  <c r="AU158" i="11"/>
  <c r="GI158" i="11"/>
  <c r="EZ158" i="11"/>
  <c r="HS158" i="11"/>
  <c r="DO159" i="11"/>
  <c r="CE159" i="11"/>
  <c r="AU159" i="11"/>
  <c r="GI159" i="11"/>
  <c r="EZ159" i="11"/>
  <c r="HS159" i="11"/>
  <c r="DO160" i="11"/>
  <c r="CE160" i="11"/>
  <c r="AU160" i="11"/>
  <c r="GI160" i="11"/>
  <c r="EZ160" i="11"/>
  <c r="HS160" i="11"/>
  <c r="DO161" i="11"/>
  <c r="CE161" i="11"/>
  <c r="AU161" i="11"/>
  <c r="GI161" i="11"/>
  <c r="EZ161" i="11"/>
  <c r="HS161" i="11"/>
  <c r="DO162" i="11"/>
  <c r="CE162" i="11"/>
  <c r="AU162" i="11"/>
  <c r="GI162" i="11"/>
  <c r="EZ162" i="11"/>
  <c r="HS162" i="11"/>
  <c r="DO163" i="11"/>
  <c r="CE163" i="11"/>
  <c r="AU163" i="11"/>
  <c r="GI163" i="11"/>
  <c r="EZ163" i="11"/>
  <c r="HS163" i="11"/>
  <c r="DO164" i="11"/>
  <c r="CE164" i="11"/>
  <c r="AU164" i="11"/>
  <c r="GI164" i="11"/>
  <c r="EZ164" i="11"/>
  <c r="HS164" i="11"/>
  <c r="DO165" i="11"/>
  <c r="CE165" i="11"/>
  <c r="AU165" i="11"/>
  <c r="GI165" i="11"/>
  <c r="EZ165" i="11"/>
  <c r="HS165" i="11"/>
  <c r="DO166" i="11"/>
  <c r="CE166" i="11"/>
  <c r="AU166" i="11"/>
  <c r="GI166" i="11"/>
  <c r="EZ166" i="11"/>
  <c r="HS166" i="11"/>
  <c r="DO167" i="11"/>
  <c r="CE167" i="11"/>
  <c r="AU167" i="11"/>
  <c r="GI167" i="11"/>
  <c r="EZ167" i="11"/>
  <c r="HS167" i="11"/>
  <c r="DO168" i="11"/>
  <c r="CE168" i="11"/>
  <c r="AU168" i="11"/>
  <c r="GI168" i="11"/>
  <c r="EZ168" i="11"/>
  <c r="HS168" i="11"/>
  <c r="DO169" i="11"/>
  <c r="CE169" i="11"/>
  <c r="AU169" i="11"/>
  <c r="GI169" i="11"/>
  <c r="EZ169" i="11"/>
  <c r="HS169" i="11"/>
  <c r="DO170" i="11"/>
  <c r="CE170" i="11"/>
  <c r="AU170" i="11"/>
  <c r="GI170" i="11"/>
  <c r="EZ170" i="11"/>
  <c r="HS170" i="11"/>
  <c r="DO171" i="11"/>
  <c r="CE171" i="11"/>
  <c r="AU171" i="11"/>
  <c r="GI171" i="11"/>
  <c r="EZ171" i="11"/>
  <c r="HS171" i="11"/>
  <c r="DO172" i="11"/>
  <c r="CE172" i="11"/>
  <c r="AU172" i="11"/>
  <c r="GI172" i="11"/>
  <c r="EZ172" i="11"/>
  <c r="HS172" i="11"/>
  <c r="DO173" i="11"/>
  <c r="CE173" i="11"/>
  <c r="AU173" i="11"/>
  <c r="GI173" i="11"/>
  <c r="EZ173" i="11"/>
  <c r="HS173" i="11"/>
  <c r="DO174" i="11"/>
  <c r="CE174" i="11"/>
  <c r="AU174" i="11"/>
  <c r="GI174" i="11"/>
  <c r="EZ174" i="11"/>
  <c r="HS174" i="11"/>
  <c r="DO175" i="11"/>
  <c r="CE175" i="11"/>
  <c r="AU175" i="11"/>
  <c r="GI175" i="11"/>
  <c r="EZ175" i="11"/>
  <c r="HS175" i="11"/>
  <c r="DO176" i="11"/>
  <c r="CE176" i="11"/>
  <c r="AU176" i="11"/>
  <c r="GI176" i="11"/>
  <c r="EZ176" i="11"/>
  <c r="HS176" i="11"/>
  <c r="DO177" i="11"/>
  <c r="CE177" i="11"/>
  <c r="AU177" i="11"/>
  <c r="GI177" i="11"/>
  <c r="EZ177" i="11"/>
  <c r="HS177" i="11"/>
  <c r="DO178" i="11"/>
  <c r="CE178" i="11"/>
  <c r="AU178" i="11"/>
  <c r="GI178" i="11"/>
  <c r="EZ178" i="11"/>
  <c r="HS178" i="11"/>
  <c r="DO179" i="11"/>
  <c r="CE179" i="11"/>
  <c r="AU179" i="11"/>
  <c r="GI179" i="11"/>
  <c r="EZ179" i="11"/>
  <c r="HS179" i="11"/>
  <c r="DO180" i="11"/>
  <c r="CE180" i="11"/>
  <c r="AU180" i="11"/>
  <c r="GI180" i="11"/>
  <c r="EZ180" i="11"/>
  <c r="HS180" i="11"/>
  <c r="DO181" i="11"/>
  <c r="CE181" i="11"/>
  <c r="AU181" i="11"/>
  <c r="GI181" i="11"/>
  <c r="EZ181" i="11"/>
  <c r="HS181" i="11"/>
  <c r="DO182" i="11"/>
  <c r="CE182" i="11"/>
  <c r="AU182" i="11"/>
  <c r="GI182" i="11"/>
  <c r="EZ182" i="11"/>
  <c r="HS182" i="11"/>
  <c r="DO183" i="11"/>
  <c r="CE183" i="11"/>
  <c r="AU183" i="11"/>
  <c r="GI183" i="11"/>
  <c r="EZ183" i="11"/>
  <c r="HS183" i="11"/>
  <c r="DO184" i="11"/>
  <c r="CE184" i="11"/>
  <c r="AU184" i="11"/>
  <c r="GI184" i="11"/>
  <c r="EZ184" i="11"/>
  <c r="HS184" i="11"/>
  <c r="DO185" i="11"/>
  <c r="CE185" i="11"/>
  <c r="AU185" i="11"/>
  <c r="GI185" i="11"/>
  <c r="EZ185" i="11"/>
  <c r="HS185" i="11"/>
  <c r="DO186" i="11"/>
  <c r="CE186" i="11"/>
  <c r="AU186" i="11"/>
  <c r="GI186" i="11"/>
  <c r="EZ186" i="11"/>
  <c r="HS186" i="11"/>
  <c r="DO187" i="11"/>
  <c r="CE187" i="11"/>
  <c r="AU187" i="11"/>
  <c r="GI187" i="11"/>
  <c r="EZ187" i="11"/>
  <c r="HS187" i="11"/>
  <c r="DO188" i="11"/>
  <c r="CE188" i="11"/>
  <c r="AU188" i="11"/>
  <c r="GI188" i="11"/>
  <c r="EZ188" i="11"/>
  <c r="HS188" i="11"/>
  <c r="DO189" i="11"/>
  <c r="CE189" i="11"/>
  <c r="AU189" i="11"/>
  <c r="GI189" i="11"/>
  <c r="EZ189" i="11"/>
  <c r="HS189" i="11"/>
  <c r="DO190" i="11"/>
  <c r="CE190" i="11"/>
  <c r="AU190" i="11"/>
  <c r="GI190" i="11"/>
  <c r="EZ190" i="11"/>
  <c r="HS190" i="11"/>
  <c r="DO191" i="11"/>
  <c r="CE191" i="11"/>
  <c r="AU191" i="11"/>
  <c r="GI191" i="11"/>
  <c r="EZ191" i="11"/>
  <c r="HS191" i="11"/>
  <c r="DO192" i="11"/>
  <c r="CE192" i="11"/>
  <c r="AU192" i="11"/>
  <c r="GI192" i="11"/>
  <c r="EZ192" i="11"/>
  <c r="HS192" i="11"/>
  <c r="DO193" i="11"/>
  <c r="CE193" i="11"/>
  <c r="AU193" i="11"/>
  <c r="GI193" i="11"/>
  <c r="EZ193" i="11"/>
  <c r="HS193" i="11"/>
  <c r="DO194" i="11"/>
  <c r="CE194" i="11"/>
  <c r="AU194" i="11"/>
  <c r="GI194" i="11"/>
  <c r="EZ194" i="11"/>
  <c r="HS194" i="11"/>
  <c r="DO195" i="11"/>
  <c r="CE195" i="11"/>
  <c r="AU195" i="11"/>
  <c r="GI195" i="11"/>
  <c r="EZ195" i="11"/>
  <c r="HS195" i="11"/>
  <c r="DO196" i="11"/>
  <c r="CE196" i="11"/>
  <c r="AU196" i="11"/>
  <c r="GI196" i="11"/>
  <c r="EZ196" i="11"/>
  <c r="HS196" i="11"/>
  <c r="DO197" i="11"/>
  <c r="CE197" i="11"/>
  <c r="AU197" i="11"/>
  <c r="GI197" i="11"/>
  <c r="EZ197" i="11"/>
  <c r="HS197" i="11"/>
  <c r="DO198" i="11"/>
  <c r="CE198" i="11"/>
  <c r="AU198" i="11"/>
  <c r="GI198" i="11"/>
  <c r="EZ198" i="11"/>
  <c r="HS198" i="11"/>
  <c r="DO199" i="11"/>
  <c r="CE199" i="11"/>
  <c r="AU199" i="11"/>
  <c r="GI199" i="11"/>
  <c r="EZ199" i="11"/>
  <c r="HS199" i="11"/>
  <c r="DO200" i="11"/>
  <c r="CE200" i="11"/>
  <c r="AU200" i="11"/>
  <c r="GI200" i="11"/>
  <c r="EZ200" i="11"/>
  <c r="HS200" i="11"/>
  <c r="DO201" i="11"/>
  <c r="CE201" i="11"/>
  <c r="AU201" i="11"/>
  <c r="GI201" i="11"/>
  <c r="EZ201" i="11"/>
  <c r="HS201" i="11"/>
  <c r="DO202" i="11"/>
  <c r="CE202" i="11"/>
  <c r="AU202" i="11"/>
  <c r="GI202" i="11"/>
  <c r="EZ202" i="11"/>
  <c r="HS202" i="11"/>
  <c r="DO203" i="11"/>
  <c r="CE203" i="11"/>
  <c r="AU203" i="11"/>
  <c r="GI203" i="11"/>
  <c r="EZ203" i="11"/>
  <c r="HS203" i="11"/>
  <c r="DO204" i="11"/>
  <c r="CE204" i="11"/>
  <c r="AU204" i="11"/>
  <c r="GI204" i="11"/>
  <c r="EZ204" i="11"/>
  <c r="HS204" i="11"/>
  <c r="DO205" i="11"/>
  <c r="CE205" i="11"/>
  <c r="AU205" i="11"/>
  <c r="GI205" i="11"/>
  <c r="EZ205" i="11"/>
  <c r="HS205" i="11"/>
  <c r="DO206" i="11"/>
  <c r="CE206" i="11"/>
  <c r="AU206" i="11"/>
  <c r="GI206" i="11"/>
  <c r="EZ206" i="11"/>
  <c r="HS206" i="11"/>
  <c r="DO207" i="11"/>
  <c r="CE207" i="11"/>
  <c r="AU207" i="11"/>
  <c r="GI207" i="11"/>
  <c r="EZ207" i="11"/>
  <c r="HS207" i="11"/>
  <c r="DO208" i="11"/>
  <c r="CE208" i="11"/>
  <c r="AU208" i="11"/>
  <c r="GI208" i="11"/>
  <c r="EZ208" i="11"/>
  <c r="HS208" i="11"/>
  <c r="DO209" i="11"/>
  <c r="CE209" i="11"/>
  <c r="AU209" i="11"/>
  <c r="GI209" i="11"/>
  <c r="EZ209" i="11"/>
  <c r="HS209" i="11"/>
  <c r="DO210" i="11"/>
  <c r="CE210" i="11"/>
  <c r="AU210" i="11"/>
  <c r="GI210" i="11"/>
  <c r="EZ210" i="11"/>
  <c r="HS210" i="11"/>
  <c r="DO211" i="11"/>
  <c r="CE211" i="11"/>
  <c r="AU211" i="11"/>
  <c r="GI211" i="11"/>
  <c r="EZ211" i="11"/>
  <c r="HS211" i="11"/>
  <c r="DO212" i="11"/>
  <c r="CE212" i="11"/>
  <c r="AU212" i="11"/>
  <c r="GI212" i="11"/>
  <c r="EZ212" i="11"/>
  <c r="HS212" i="11"/>
  <c r="DO213" i="11"/>
  <c r="CE213" i="11"/>
  <c r="AU213" i="11"/>
  <c r="GI213" i="11"/>
  <c r="EZ213" i="11"/>
  <c r="HS213" i="11"/>
  <c r="DO214" i="11"/>
  <c r="CE214" i="11"/>
  <c r="AU214" i="11"/>
  <c r="GI214" i="11"/>
  <c r="EZ214" i="11"/>
  <c r="HS214" i="11"/>
  <c r="DO215" i="11"/>
  <c r="CE215" i="11"/>
  <c r="AU215" i="11"/>
  <c r="GI215" i="11"/>
  <c r="EZ215" i="11"/>
  <c r="HS215" i="11"/>
  <c r="DO216" i="11"/>
  <c r="CE216" i="11"/>
  <c r="AU216" i="11"/>
  <c r="GI216" i="11"/>
  <c r="EZ216" i="11"/>
  <c r="HS216" i="11"/>
  <c r="DO217" i="11"/>
  <c r="CE217" i="11"/>
  <c r="AU217" i="11"/>
  <c r="GI217" i="11"/>
  <c r="EZ217" i="11"/>
  <c r="HS217" i="11"/>
  <c r="DO218" i="11"/>
  <c r="CE218" i="11"/>
  <c r="AU218" i="11"/>
  <c r="GI218" i="11"/>
  <c r="EZ218" i="11"/>
  <c r="HS218" i="11"/>
  <c r="DO219" i="11"/>
  <c r="CE219" i="11"/>
  <c r="AU219" i="11"/>
  <c r="GI219" i="11"/>
  <c r="EZ219" i="11"/>
  <c r="HS219" i="11"/>
  <c r="DO220" i="11"/>
  <c r="CE220" i="11"/>
  <c r="AU220" i="11"/>
  <c r="GI220" i="11"/>
  <c r="EZ220" i="11"/>
  <c r="HS220" i="11"/>
  <c r="DO221" i="11"/>
  <c r="CE221" i="11"/>
  <c r="AU221" i="11"/>
  <c r="GI221" i="11"/>
  <c r="EZ221" i="11"/>
  <c r="HS221" i="11"/>
  <c r="DO222" i="11"/>
  <c r="CE222" i="11"/>
  <c r="AU222" i="11"/>
  <c r="GI222" i="11"/>
  <c r="EZ222" i="11"/>
  <c r="HS222" i="11"/>
  <c r="DO223" i="11"/>
  <c r="CE223" i="11"/>
  <c r="AU223" i="11"/>
  <c r="GI223" i="11"/>
  <c r="EZ223" i="11"/>
  <c r="HS223" i="11"/>
  <c r="DO224" i="11"/>
  <c r="CE224" i="11"/>
  <c r="AU224" i="11"/>
  <c r="GI224" i="11"/>
  <c r="EZ224" i="11"/>
  <c r="HS224" i="11"/>
  <c r="DO225" i="11"/>
  <c r="CE225" i="11"/>
  <c r="AU225" i="11"/>
  <c r="GI225" i="11"/>
  <c r="EZ225" i="11"/>
  <c r="HS225" i="11"/>
  <c r="DO226" i="11"/>
  <c r="CE226" i="11"/>
  <c r="AU226" i="11"/>
  <c r="GI226" i="11"/>
  <c r="EZ226" i="11"/>
  <c r="HS226" i="11"/>
  <c r="DO227" i="11"/>
  <c r="CE227" i="11"/>
  <c r="AU227" i="11"/>
  <c r="GI227" i="11"/>
  <c r="EZ227" i="11"/>
  <c r="HS227" i="11"/>
  <c r="DO228" i="11"/>
  <c r="CE228" i="11"/>
  <c r="AU228" i="11"/>
  <c r="GI228" i="11"/>
  <c r="EZ228" i="11"/>
  <c r="HS228" i="11"/>
  <c r="DO229" i="11"/>
  <c r="CE229" i="11"/>
  <c r="AU229" i="11"/>
  <c r="GI229" i="11"/>
  <c r="EZ229" i="11"/>
  <c r="HS229" i="11"/>
  <c r="DO230" i="11"/>
  <c r="CE230" i="11"/>
  <c r="AU230" i="11"/>
  <c r="GI230" i="11"/>
  <c r="EZ230" i="11"/>
  <c r="HS230" i="11"/>
  <c r="DO231" i="11"/>
  <c r="CE231" i="11"/>
  <c r="AU231" i="11"/>
  <c r="GI231" i="11"/>
  <c r="EZ231" i="11"/>
  <c r="HS231" i="11"/>
  <c r="DO232" i="11"/>
  <c r="CE232" i="11"/>
  <c r="AU232" i="11"/>
  <c r="GI232" i="11"/>
  <c r="EZ232" i="11"/>
  <c r="HS232" i="11"/>
  <c r="DO233" i="11"/>
  <c r="CE233" i="11"/>
  <c r="AU233" i="11"/>
  <c r="GI233" i="11"/>
  <c r="EZ233" i="11"/>
  <c r="HS233" i="11"/>
  <c r="DO234" i="11"/>
  <c r="CE234" i="11"/>
  <c r="AU234" i="11"/>
  <c r="GI234" i="11"/>
  <c r="EZ234" i="11"/>
  <c r="HS234" i="11"/>
  <c r="DO235" i="11"/>
  <c r="CE235" i="11"/>
  <c r="AU235" i="11"/>
  <c r="GI235" i="11"/>
  <c r="EZ235" i="11"/>
  <c r="HS235" i="11"/>
  <c r="DO236" i="11"/>
  <c r="CE236" i="11"/>
  <c r="AU236" i="11"/>
  <c r="GI236" i="11"/>
  <c r="EZ236" i="11"/>
  <c r="HS236" i="11"/>
  <c r="DO237" i="11"/>
  <c r="CE237" i="11"/>
  <c r="AU237" i="11"/>
  <c r="GI237" i="11"/>
  <c r="EZ237" i="11"/>
  <c r="HS237" i="11"/>
  <c r="DO238" i="11"/>
  <c r="CE238" i="11"/>
  <c r="AU238" i="11"/>
  <c r="GI238" i="11"/>
  <c r="EZ238" i="11"/>
  <c r="HS238" i="11"/>
  <c r="DO239" i="11"/>
  <c r="CE239" i="11"/>
  <c r="AU239" i="11"/>
  <c r="GI239" i="11"/>
  <c r="EZ239" i="11"/>
  <c r="HS239" i="11"/>
  <c r="DO240" i="11"/>
  <c r="CE240" i="11"/>
  <c r="AU240" i="11"/>
  <c r="GI240" i="11"/>
  <c r="EZ240" i="11"/>
  <c r="HS240" i="11"/>
  <c r="DO241" i="11"/>
  <c r="CE241" i="11"/>
  <c r="AU241" i="11"/>
  <c r="GI241" i="11"/>
  <c r="EZ241" i="11"/>
  <c r="HS241" i="11"/>
  <c r="DO242" i="11"/>
  <c r="CE242" i="11"/>
  <c r="AU242" i="11"/>
  <c r="GI242" i="11"/>
  <c r="EZ242" i="11"/>
  <c r="HS242" i="11"/>
  <c r="DO243" i="11"/>
  <c r="CE243" i="11"/>
  <c r="AU243" i="11"/>
  <c r="GI243" i="11"/>
  <c r="EZ243" i="11"/>
  <c r="HS243" i="11"/>
  <c r="DO244" i="11"/>
  <c r="CE244" i="11"/>
  <c r="AU244" i="11"/>
  <c r="GI244" i="11"/>
  <c r="EZ244" i="11"/>
  <c r="HS244" i="11"/>
  <c r="DO245" i="11"/>
  <c r="CE245" i="11"/>
  <c r="AU245" i="11"/>
  <c r="GI245" i="11"/>
  <c r="EZ245" i="11"/>
  <c r="HS245" i="11"/>
  <c r="DO246" i="11"/>
  <c r="CE246" i="11"/>
  <c r="AU246" i="11"/>
  <c r="GI246" i="11"/>
  <c r="EZ246" i="11"/>
  <c r="HS246" i="11"/>
  <c r="DO247" i="11"/>
  <c r="CE247" i="11"/>
  <c r="AU247" i="11"/>
  <c r="GI247" i="11"/>
  <c r="EZ247" i="11"/>
  <c r="HS247" i="11"/>
  <c r="DO248" i="11"/>
  <c r="CE248" i="11"/>
  <c r="AU248" i="11"/>
  <c r="GI248" i="11"/>
  <c r="EZ248" i="11"/>
  <c r="HS248" i="11"/>
  <c r="DO249" i="11"/>
  <c r="CE249" i="11"/>
  <c r="AU249" i="11"/>
  <c r="GI249" i="11"/>
  <c r="EZ249" i="11"/>
  <c r="HS249" i="11"/>
  <c r="DO250" i="11"/>
  <c r="CE250" i="11"/>
  <c r="AU250" i="11"/>
  <c r="GI250" i="11"/>
  <c r="EZ250" i="11"/>
  <c r="HS250" i="11"/>
  <c r="DO251" i="11"/>
  <c r="CE251" i="11"/>
  <c r="AU251" i="11"/>
  <c r="GI251" i="11"/>
  <c r="EZ251" i="11"/>
  <c r="HS251" i="11"/>
  <c r="DO252" i="11"/>
  <c r="CE252" i="11"/>
  <c r="AU252" i="11"/>
  <c r="GI252" i="11"/>
  <c r="EZ252" i="11"/>
  <c r="HS252" i="11"/>
  <c r="DO253" i="11"/>
  <c r="CE253" i="11"/>
  <c r="AU253" i="11"/>
  <c r="GI253" i="11"/>
  <c r="EZ253" i="11"/>
  <c r="HS253" i="11"/>
  <c r="DO254" i="11"/>
  <c r="CE254" i="11"/>
  <c r="AU254" i="11"/>
  <c r="GI254" i="11"/>
  <c r="EZ254" i="11"/>
  <c r="HS254" i="11"/>
  <c r="DO255" i="11"/>
  <c r="CE255" i="11"/>
  <c r="AU255" i="11"/>
  <c r="GI255" i="11"/>
  <c r="EZ255" i="11"/>
  <c r="HS255" i="11"/>
  <c r="DO256" i="11"/>
  <c r="CE256" i="11"/>
  <c r="AU256" i="11"/>
  <c r="GI256" i="11"/>
  <c r="EZ256" i="11"/>
  <c r="HS256" i="11"/>
  <c r="DO257" i="11"/>
  <c r="CE257" i="11"/>
  <c r="AU257" i="11"/>
  <c r="GI257" i="11"/>
  <c r="EZ257" i="11"/>
  <c r="HS257" i="11"/>
  <c r="DO258" i="11"/>
  <c r="CE258" i="11"/>
  <c r="AU258" i="11"/>
  <c r="GI258" i="11"/>
  <c r="EZ258" i="11"/>
  <c r="HS258" i="11"/>
  <c r="DO259" i="11"/>
  <c r="CE259" i="11"/>
  <c r="AU259" i="11"/>
  <c r="GI259" i="11"/>
  <c r="EZ259" i="11"/>
  <c r="HS259" i="11"/>
  <c r="DO260" i="11"/>
  <c r="CE260" i="11"/>
  <c r="AU260" i="11"/>
  <c r="GI260" i="11"/>
  <c r="EZ260" i="11"/>
  <c r="HS260" i="11"/>
  <c r="DO261" i="11"/>
  <c r="CE261" i="11"/>
  <c r="AU261" i="11"/>
  <c r="GI261" i="11"/>
  <c r="EZ261" i="11"/>
  <c r="HS261" i="11"/>
  <c r="DO262" i="11"/>
  <c r="CE262" i="11"/>
  <c r="AU262" i="11"/>
  <c r="GI262" i="11"/>
  <c r="EZ262" i="11"/>
  <c r="HS262" i="11"/>
  <c r="DO263" i="11"/>
  <c r="CE263" i="11"/>
  <c r="AU263" i="11"/>
  <c r="GI263" i="11"/>
  <c r="EZ263" i="11"/>
  <c r="HS263" i="11"/>
  <c r="DO264" i="11"/>
  <c r="CE264" i="11"/>
  <c r="AU264" i="11"/>
  <c r="GI264" i="11"/>
  <c r="EZ264" i="11"/>
  <c r="HS264" i="11"/>
  <c r="DO265" i="11"/>
  <c r="CE265" i="11"/>
  <c r="AU265" i="11"/>
  <c r="GI265" i="11"/>
  <c r="EZ265" i="11"/>
  <c r="HS265" i="11"/>
  <c r="DO266" i="11"/>
  <c r="CE266" i="11"/>
  <c r="AU266" i="11"/>
  <c r="GI266" i="11"/>
  <c r="EZ266" i="11"/>
  <c r="HS266" i="11"/>
  <c r="DO267" i="11"/>
  <c r="CE267" i="11"/>
  <c r="AU267" i="11"/>
  <c r="GI267" i="11"/>
  <c r="EZ267" i="11"/>
  <c r="HS267" i="11"/>
  <c r="DO268" i="11"/>
  <c r="CE268" i="11"/>
  <c r="AU268" i="11"/>
  <c r="GI268" i="11"/>
  <c r="EZ268" i="11"/>
  <c r="HS268" i="11"/>
  <c r="DO269" i="11"/>
  <c r="CE269" i="11"/>
  <c r="AU269" i="11"/>
  <c r="GI269" i="11"/>
  <c r="EZ269" i="11"/>
  <c r="HS269" i="11"/>
  <c r="DO270" i="11"/>
  <c r="CE270" i="11"/>
  <c r="AU270" i="11"/>
  <c r="GI270" i="11"/>
  <c r="EZ270" i="11"/>
  <c r="HS270" i="11"/>
  <c r="DO271" i="11"/>
  <c r="CE271" i="11"/>
  <c r="AU271" i="11"/>
  <c r="GI271" i="11"/>
  <c r="EZ271" i="11"/>
  <c r="HS271" i="11"/>
  <c r="DO272" i="11"/>
  <c r="CE272" i="11"/>
  <c r="AU272" i="11"/>
  <c r="GI272" i="11"/>
  <c r="EZ272" i="11"/>
  <c r="HS272" i="11"/>
  <c r="DO273" i="11"/>
  <c r="CE273" i="11"/>
  <c r="AU273" i="11"/>
  <c r="GI273" i="11"/>
  <c r="EZ273" i="11"/>
  <c r="HS273" i="11"/>
  <c r="DO274" i="11"/>
  <c r="CE274" i="11"/>
  <c r="AU274" i="11"/>
  <c r="GI274" i="11"/>
  <c r="EZ274" i="11"/>
  <c r="HS274" i="11"/>
  <c r="DO275" i="11"/>
  <c r="CE275" i="11"/>
  <c r="AU275" i="11"/>
  <c r="GI275" i="11"/>
  <c r="EZ275" i="11"/>
  <c r="HS275" i="11"/>
  <c r="DO276" i="11"/>
  <c r="CE276" i="11"/>
  <c r="AU276" i="11"/>
  <c r="GI276" i="11"/>
  <c r="EZ276" i="11"/>
  <c r="HS276" i="11"/>
  <c r="DO277" i="11"/>
  <c r="CE277" i="11"/>
  <c r="AU277" i="11"/>
  <c r="GI277" i="11"/>
  <c r="EZ277" i="11"/>
  <c r="HS277" i="11"/>
  <c r="DO278" i="11"/>
  <c r="CE278" i="11"/>
  <c r="AU278" i="11"/>
  <c r="GI278" i="11"/>
  <c r="EZ278" i="11"/>
  <c r="HS278" i="11"/>
  <c r="DO279" i="11"/>
  <c r="CE279" i="11"/>
  <c r="AU279" i="11"/>
  <c r="GI279" i="11"/>
  <c r="EZ279" i="11"/>
  <c r="HS279" i="11"/>
  <c r="DO280" i="11"/>
  <c r="CE280" i="11"/>
  <c r="AU280" i="11"/>
  <c r="GI280" i="11"/>
  <c r="EZ280" i="11"/>
  <c r="HS280" i="11"/>
  <c r="DO281" i="11"/>
  <c r="CE281" i="11"/>
  <c r="AU281" i="11"/>
  <c r="GI281" i="11"/>
  <c r="EZ281" i="11"/>
  <c r="HS281" i="11"/>
  <c r="DO282" i="11"/>
  <c r="CE282" i="11"/>
  <c r="AU282" i="11"/>
  <c r="GI282" i="11"/>
  <c r="EZ282" i="11"/>
  <c r="HS282" i="11"/>
  <c r="DO283" i="11"/>
  <c r="CE283" i="11"/>
  <c r="AU283" i="11"/>
  <c r="GI283" i="11"/>
  <c r="EZ283" i="11"/>
  <c r="HS283" i="11"/>
  <c r="DO284" i="11"/>
  <c r="CE284" i="11"/>
  <c r="AU284" i="11"/>
  <c r="GI284" i="11"/>
  <c r="EZ284" i="11"/>
  <c r="HS284" i="11"/>
  <c r="DO285" i="11"/>
  <c r="CE285" i="11"/>
  <c r="AU285" i="11"/>
  <c r="GI285" i="11"/>
  <c r="EZ285" i="11"/>
  <c r="HS285" i="11"/>
  <c r="DO286" i="11"/>
  <c r="CE286" i="11"/>
  <c r="AU286" i="11"/>
  <c r="GI286" i="11"/>
  <c r="EZ286" i="11"/>
  <c r="HS286" i="11"/>
  <c r="DO287" i="11"/>
  <c r="CE287" i="11"/>
  <c r="AU287" i="11"/>
  <c r="GI287" i="11"/>
  <c r="EZ287" i="11"/>
  <c r="HS287" i="11"/>
  <c r="DO288" i="11"/>
  <c r="CE288" i="11"/>
  <c r="AU288" i="11"/>
  <c r="GI288" i="11"/>
  <c r="EZ288" i="11"/>
  <c r="HS288" i="11"/>
  <c r="DO289" i="11"/>
  <c r="CE289" i="11"/>
  <c r="AU289" i="11"/>
  <c r="GI289" i="11"/>
  <c r="EZ289" i="11"/>
  <c r="HS289" i="11"/>
  <c r="DO290" i="11"/>
  <c r="CE290" i="11"/>
  <c r="AU290" i="11"/>
  <c r="GI290" i="11"/>
  <c r="EZ290" i="11"/>
  <c r="HS290" i="11"/>
  <c r="DO291" i="11"/>
  <c r="CE291" i="11"/>
  <c r="AU291" i="11"/>
  <c r="GI291" i="11"/>
  <c r="EZ291" i="11"/>
  <c r="HS291" i="11"/>
  <c r="DO292" i="11"/>
  <c r="CE292" i="11"/>
  <c r="AU292" i="11"/>
  <c r="GI292" i="11"/>
  <c r="EZ292" i="11"/>
  <c r="HS292" i="11"/>
  <c r="DO293" i="11"/>
  <c r="CE293" i="11"/>
  <c r="AU293" i="11"/>
  <c r="GI293" i="11"/>
  <c r="EZ293" i="11"/>
  <c r="HS293" i="11"/>
  <c r="DO294" i="11"/>
  <c r="CE294" i="11"/>
  <c r="AU294" i="11"/>
  <c r="GI294" i="11"/>
  <c r="EZ294" i="11"/>
  <c r="HS294" i="11"/>
  <c r="DO295" i="11"/>
  <c r="CE295" i="11"/>
  <c r="AU295" i="11"/>
  <c r="GI295" i="11"/>
  <c r="EZ295" i="11"/>
  <c r="HS295" i="11"/>
  <c r="DO296" i="11"/>
  <c r="CE296" i="11"/>
  <c r="AU296" i="11"/>
  <c r="GI296" i="11"/>
  <c r="EZ296" i="11"/>
  <c r="HS296" i="11"/>
  <c r="DO297" i="11"/>
  <c r="CE297" i="11"/>
  <c r="AU297" i="11"/>
  <c r="GI297" i="11"/>
  <c r="EZ297" i="11"/>
  <c r="HS297" i="11"/>
  <c r="DO298" i="11"/>
  <c r="CE298" i="11"/>
  <c r="AU298" i="11"/>
  <c r="GI298" i="11"/>
  <c r="EZ298" i="11"/>
  <c r="HS298" i="11"/>
  <c r="DO299" i="11"/>
  <c r="CE299" i="11"/>
  <c r="AU299" i="11"/>
  <c r="GI299" i="11"/>
  <c r="EZ299" i="11"/>
  <c r="HS299" i="11"/>
  <c r="DO300" i="11"/>
  <c r="CE300" i="11"/>
  <c r="AU300" i="11"/>
  <c r="GI300" i="11"/>
  <c r="EZ300" i="11"/>
  <c r="HS300" i="11"/>
  <c r="DO301" i="11"/>
  <c r="CE301" i="11"/>
  <c r="AU301" i="11"/>
  <c r="GI301" i="11"/>
  <c r="EZ301" i="11"/>
  <c r="HS301" i="11"/>
  <c r="DO302" i="11"/>
  <c r="CE302" i="11"/>
  <c r="AU302" i="11"/>
  <c r="GI302" i="11"/>
  <c r="EZ302" i="11"/>
  <c r="HS302" i="11"/>
  <c r="DO303" i="11"/>
  <c r="CE303" i="11"/>
  <c r="AU303" i="11"/>
  <c r="GI303" i="11"/>
  <c r="EZ303" i="11"/>
  <c r="HS303" i="11"/>
  <c r="DO304" i="11"/>
  <c r="CE304" i="11"/>
  <c r="AU304" i="11"/>
  <c r="GI304" i="11"/>
  <c r="EZ304" i="11"/>
  <c r="HS304" i="11"/>
  <c r="DO305" i="11"/>
  <c r="CE305" i="11"/>
  <c r="AU305" i="11"/>
  <c r="GI305" i="11"/>
  <c r="EZ305" i="11"/>
  <c r="HS305" i="11"/>
  <c r="DO306" i="11"/>
  <c r="CE306" i="11"/>
  <c r="AU306" i="11"/>
  <c r="GI306" i="11"/>
  <c r="EZ306" i="11"/>
  <c r="HS306" i="11"/>
  <c r="DO307" i="11"/>
  <c r="CE307" i="11"/>
  <c r="AU307" i="11"/>
  <c r="GI307" i="11"/>
  <c r="EZ307" i="11"/>
  <c r="HS307" i="11"/>
  <c r="DO308" i="11"/>
  <c r="CE308" i="11"/>
  <c r="AU308" i="11"/>
  <c r="GI308" i="11"/>
  <c r="EZ308" i="11"/>
  <c r="HS308" i="11"/>
  <c r="DO309" i="11"/>
  <c r="CE309" i="11"/>
  <c r="AU309" i="11"/>
  <c r="GI309" i="11"/>
  <c r="EZ309" i="11"/>
  <c r="HS309" i="11"/>
  <c r="DO310" i="11"/>
  <c r="CE310" i="11"/>
  <c r="AU310" i="11"/>
  <c r="GI310" i="11"/>
  <c r="EZ310" i="11"/>
  <c r="HS310" i="11"/>
  <c r="DO311" i="11"/>
  <c r="CE311" i="11"/>
  <c r="AU311" i="11"/>
  <c r="GI311" i="11"/>
  <c r="EZ311" i="11"/>
  <c r="HS311" i="11"/>
  <c r="DO312" i="11"/>
  <c r="CE312" i="11"/>
  <c r="AU312" i="11"/>
  <c r="GI312" i="11"/>
  <c r="EZ312" i="11"/>
  <c r="HS312" i="11"/>
  <c r="DO313" i="11"/>
  <c r="CE313" i="11"/>
  <c r="AU313" i="11"/>
  <c r="GI313" i="11"/>
  <c r="EZ313" i="11"/>
  <c r="HS313" i="11"/>
  <c r="DO314" i="11"/>
  <c r="CE314" i="11"/>
  <c r="AU314" i="11"/>
  <c r="GI314" i="11"/>
  <c r="EZ314" i="11"/>
  <c r="HS314" i="11"/>
  <c r="DO315" i="11"/>
  <c r="CE315" i="11"/>
  <c r="AU315" i="11"/>
  <c r="GI315" i="11"/>
  <c r="EZ315" i="11"/>
  <c r="HS315" i="11"/>
  <c r="DO316" i="11"/>
  <c r="CE316" i="11"/>
  <c r="AU316" i="11"/>
  <c r="GI316" i="11"/>
  <c r="EZ316" i="11"/>
  <c r="HS316" i="11"/>
  <c r="DO317" i="11"/>
  <c r="CE317" i="11"/>
  <c r="AU317" i="11"/>
  <c r="GI317" i="11"/>
  <c r="EZ317" i="11"/>
  <c r="HS317" i="11"/>
  <c r="DO318" i="11"/>
  <c r="CE318" i="11"/>
  <c r="AU318" i="11"/>
  <c r="GI318" i="11"/>
  <c r="EZ318" i="11"/>
  <c r="HS318" i="11"/>
  <c r="DO319" i="11"/>
  <c r="CE319" i="11"/>
  <c r="AU319" i="11"/>
  <c r="GI319" i="11"/>
  <c r="EZ319" i="11"/>
  <c r="HS319" i="11"/>
  <c r="DO320" i="11"/>
  <c r="CE320" i="11"/>
  <c r="AU320" i="11"/>
  <c r="GI320" i="11"/>
  <c r="EZ320" i="11"/>
  <c r="HS320" i="11"/>
  <c r="DO321" i="11"/>
  <c r="CE321" i="11"/>
  <c r="AU321" i="11"/>
  <c r="GI321" i="11"/>
  <c r="EZ321" i="11"/>
  <c r="HS321" i="11"/>
  <c r="DO322" i="11"/>
  <c r="CE322" i="11"/>
  <c r="AU322" i="11"/>
  <c r="GI322" i="11"/>
  <c r="EZ322" i="11"/>
  <c r="HS322" i="11"/>
  <c r="DO323" i="11"/>
  <c r="CE323" i="11"/>
  <c r="AU323" i="11"/>
  <c r="GI323" i="11"/>
  <c r="EZ323" i="11"/>
  <c r="HS323" i="11"/>
  <c r="DO324" i="11"/>
  <c r="CE324" i="11"/>
  <c r="AU324" i="11"/>
  <c r="GI324" i="11"/>
  <c r="EZ324" i="11"/>
  <c r="HS324" i="11"/>
  <c r="DO325" i="11"/>
  <c r="CE325" i="11"/>
  <c r="AU325" i="11"/>
  <c r="GI325" i="11"/>
  <c r="EZ325" i="11"/>
  <c r="HS325" i="11"/>
  <c r="DO326" i="11"/>
  <c r="CE326" i="11"/>
  <c r="AU326" i="11"/>
  <c r="GI326" i="11"/>
  <c r="EZ326" i="11"/>
  <c r="HS326" i="11"/>
  <c r="DO327" i="11"/>
  <c r="CE327" i="11"/>
  <c r="AU327" i="11"/>
  <c r="GI327" i="11"/>
  <c r="EZ327" i="11"/>
  <c r="HS327" i="11"/>
  <c r="DO328" i="11"/>
  <c r="CE328" i="11"/>
  <c r="AU328" i="11"/>
  <c r="GI328" i="11"/>
  <c r="EZ328" i="11"/>
  <c r="HS328" i="11"/>
  <c r="DO329" i="11"/>
  <c r="CE329" i="11"/>
  <c r="AU329" i="11"/>
  <c r="GI329" i="11"/>
  <c r="EZ329" i="11"/>
  <c r="HS329" i="11"/>
  <c r="DO330" i="11"/>
  <c r="CE330" i="11"/>
  <c r="AU330" i="11"/>
  <c r="GI330" i="11"/>
  <c r="EZ330" i="11"/>
  <c r="HS330" i="11"/>
  <c r="DO331" i="11"/>
  <c r="CE331" i="11"/>
  <c r="AU331" i="11"/>
  <c r="GI331" i="11"/>
  <c r="EZ331" i="11"/>
  <c r="HS331" i="11"/>
  <c r="GJ331" i="11" l="1"/>
  <c r="FA331" i="11"/>
  <c r="HT331" i="11"/>
  <c r="DP331" i="11"/>
  <c r="CF331" i="11"/>
  <c r="AV331" i="11"/>
  <c r="GJ330" i="11"/>
  <c r="FA330" i="11"/>
  <c r="HT330" i="11"/>
  <c r="DP330" i="11"/>
  <c r="CF330" i="11"/>
  <c r="AV330" i="11"/>
  <c r="GJ329" i="11"/>
  <c r="FA329" i="11"/>
  <c r="HT329" i="11"/>
  <c r="DP329" i="11"/>
  <c r="CF329" i="11"/>
  <c r="AV329" i="11"/>
  <c r="GJ328" i="11"/>
  <c r="FA328" i="11"/>
  <c r="HT328" i="11"/>
  <c r="DP328" i="11"/>
  <c r="CF328" i="11"/>
  <c r="AV328" i="11"/>
  <c r="GJ327" i="11"/>
  <c r="FA327" i="11"/>
  <c r="HT327" i="11"/>
  <c r="DP327" i="11"/>
  <c r="CF327" i="11"/>
  <c r="AV327" i="11"/>
  <c r="GJ326" i="11"/>
  <c r="FA326" i="11"/>
  <c r="HT326" i="11"/>
  <c r="DP326" i="11"/>
  <c r="CF326" i="11"/>
  <c r="AV326" i="11"/>
  <c r="GJ325" i="11"/>
  <c r="FA325" i="11"/>
  <c r="HT325" i="11"/>
  <c r="DP325" i="11"/>
  <c r="CF325" i="11"/>
  <c r="AV325" i="11"/>
  <c r="GJ324" i="11"/>
  <c r="FA324" i="11"/>
  <c r="HT324" i="11"/>
  <c r="DP324" i="11"/>
  <c r="CF324" i="11"/>
  <c r="AV324" i="11"/>
  <c r="GJ323" i="11"/>
  <c r="FA323" i="11"/>
  <c r="HT323" i="11"/>
  <c r="DP323" i="11"/>
  <c r="CF323" i="11"/>
  <c r="AV323" i="11"/>
  <c r="GJ322" i="11"/>
  <c r="FA322" i="11"/>
  <c r="HT322" i="11"/>
  <c r="DP322" i="11"/>
  <c r="CF322" i="11"/>
  <c r="AV322" i="11"/>
  <c r="GJ321" i="11"/>
  <c r="FA321" i="11"/>
  <c r="HT321" i="11"/>
  <c r="DP321" i="11"/>
  <c r="CF321" i="11"/>
  <c r="AV321" i="11"/>
  <c r="GJ320" i="11"/>
  <c r="FA320" i="11"/>
  <c r="HT320" i="11"/>
  <c r="DP320" i="11"/>
  <c r="CF320" i="11"/>
  <c r="AV320" i="11"/>
  <c r="GJ319" i="11"/>
  <c r="FA319" i="11"/>
  <c r="HT319" i="11"/>
  <c r="DP319" i="11"/>
  <c r="CF319" i="11"/>
  <c r="AV319" i="11"/>
  <c r="GJ318" i="11"/>
  <c r="FA318" i="11"/>
  <c r="HT318" i="11"/>
  <c r="DP318" i="11"/>
  <c r="CF318" i="11"/>
  <c r="AV318" i="11"/>
  <c r="GJ317" i="11"/>
  <c r="FA317" i="11"/>
  <c r="HT317" i="11"/>
  <c r="DP317" i="11"/>
  <c r="CF317" i="11"/>
  <c r="AV317" i="11"/>
  <c r="GJ316" i="11"/>
  <c r="FA316" i="11"/>
  <c r="HT316" i="11"/>
  <c r="DP316" i="11"/>
  <c r="CF316" i="11"/>
  <c r="AV316" i="11"/>
  <c r="GJ315" i="11"/>
  <c r="FA315" i="11"/>
  <c r="HT315" i="11"/>
  <c r="DP315" i="11"/>
  <c r="CF315" i="11"/>
  <c r="AV315" i="11"/>
  <c r="GJ314" i="11"/>
  <c r="FA314" i="11"/>
  <c r="HT314" i="11"/>
  <c r="DP314" i="11"/>
  <c r="CF314" i="11"/>
  <c r="AV314" i="11"/>
  <c r="GJ313" i="11"/>
  <c r="FA313" i="11"/>
  <c r="HT313" i="11"/>
  <c r="DP313" i="11"/>
  <c r="CF313" i="11"/>
  <c r="AV313" i="11"/>
  <c r="GJ312" i="11"/>
  <c r="FA312" i="11"/>
  <c r="HT312" i="11"/>
  <c r="DP312" i="11"/>
  <c r="CF312" i="11"/>
  <c r="AV312" i="11"/>
  <c r="GJ311" i="11"/>
  <c r="FA311" i="11"/>
  <c r="HT311" i="11"/>
  <c r="DP311" i="11"/>
  <c r="CF311" i="11"/>
  <c r="AV311" i="11"/>
  <c r="GJ310" i="11"/>
  <c r="FA310" i="11"/>
  <c r="HT310" i="11"/>
  <c r="DP310" i="11"/>
  <c r="CF310" i="11"/>
  <c r="AV310" i="11"/>
  <c r="GJ309" i="11"/>
  <c r="FA309" i="11"/>
  <c r="HT309" i="11"/>
  <c r="DP309" i="11"/>
  <c r="CF309" i="11"/>
  <c r="AV309" i="11"/>
  <c r="GJ308" i="11"/>
  <c r="FA308" i="11"/>
  <c r="HT308" i="11"/>
  <c r="DP308" i="11"/>
  <c r="CF308" i="11"/>
  <c r="AV308" i="11"/>
  <c r="GJ307" i="11"/>
  <c r="FA307" i="11"/>
  <c r="HT307" i="11"/>
  <c r="DP307" i="11"/>
  <c r="CF307" i="11"/>
  <c r="AV307" i="11"/>
  <c r="GJ306" i="11"/>
  <c r="FA306" i="11"/>
  <c r="HT306" i="11"/>
  <c r="DP306" i="11"/>
  <c r="CF306" i="11"/>
  <c r="AV306" i="11"/>
  <c r="GJ305" i="11"/>
  <c r="FA305" i="11"/>
  <c r="HT305" i="11"/>
  <c r="DP305" i="11"/>
  <c r="CF305" i="11"/>
  <c r="AV305" i="11"/>
  <c r="GJ304" i="11"/>
  <c r="FA304" i="11"/>
  <c r="HT304" i="11"/>
  <c r="DP304" i="11"/>
  <c r="CF304" i="11"/>
  <c r="AV304" i="11"/>
  <c r="GJ303" i="11"/>
  <c r="FA303" i="11"/>
  <c r="HT303" i="11"/>
  <c r="DP303" i="11"/>
  <c r="CF303" i="11"/>
  <c r="AV303" i="11"/>
  <c r="GJ302" i="11"/>
  <c r="FA302" i="11"/>
  <c r="HT302" i="11"/>
  <c r="DP302" i="11"/>
  <c r="CF302" i="11"/>
  <c r="AV302" i="11"/>
  <c r="GJ301" i="11"/>
  <c r="FA301" i="11"/>
  <c r="HT301" i="11"/>
  <c r="DP301" i="11"/>
  <c r="CF301" i="11"/>
  <c r="AV301" i="11"/>
  <c r="GJ300" i="11"/>
  <c r="FA300" i="11"/>
  <c r="HT300" i="11"/>
  <c r="DP300" i="11"/>
  <c r="CF300" i="11"/>
  <c r="AV300" i="11"/>
  <c r="GJ299" i="11"/>
  <c r="FA299" i="11"/>
  <c r="HT299" i="11"/>
  <c r="DP299" i="11"/>
  <c r="CF299" i="11"/>
  <c r="AV299" i="11"/>
  <c r="GJ298" i="11"/>
  <c r="FA298" i="11"/>
  <c r="HT298" i="11"/>
  <c r="DP298" i="11"/>
  <c r="CF298" i="11"/>
  <c r="AV298" i="11"/>
  <c r="GJ297" i="11"/>
  <c r="FA297" i="11"/>
  <c r="HT297" i="11"/>
  <c r="DP297" i="11"/>
  <c r="CF297" i="11"/>
  <c r="AV297" i="11"/>
  <c r="GJ296" i="11"/>
  <c r="FA296" i="11"/>
  <c r="HT296" i="11"/>
  <c r="DP296" i="11"/>
  <c r="CF296" i="11"/>
  <c r="AV296" i="11"/>
  <c r="GJ295" i="11"/>
  <c r="FA295" i="11"/>
  <c r="HT295" i="11"/>
  <c r="DP295" i="11"/>
  <c r="CF295" i="11"/>
  <c r="AV295" i="11"/>
  <c r="GJ294" i="11"/>
  <c r="FA294" i="11"/>
  <c r="HT294" i="11"/>
  <c r="DP294" i="11"/>
  <c r="CF294" i="11"/>
  <c r="AV294" i="11"/>
  <c r="GJ293" i="11"/>
  <c r="FA293" i="11"/>
  <c r="HT293" i="11"/>
  <c r="DP293" i="11"/>
  <c r="CF293" i="11"/>
  <c r="AV293" i="11"/>
  <c r="GJ292" i="11"/>
  <c r="FA292" i="11"/>
  <c r="HT292" i="11"/>
  <c r="DP292" i="11"/>
  <c r="CF292" i="11"/>
  <c r="AV292" i="11"/>
  <c r="GJ291" i="11"/>
  <c r="FA291" i="11"/>
  <c r="HT291" i="11"/>
  <c r="DP291" i="11"/>
  <c r="CF291" i="11"/>
  <c r="AV291" i="11"/>
  <c r="GJ290" i="11"/>
  <c r="FA290" i="11"/>
  <c r="HT290" i="11"/>
  <c r="DP290" i="11"/>
  <c r="CF290" i="11"/>
  <c r="AV290" i="11"/>
  <c r="GJ289" i="11"/>
  <c r="FA289" i="11"/>
  <c r="HT289" i="11"/>
  <c r="DP289" i="11"/>
  <c r="CF289" i="11"/>
  <c r="AV289" i="11"/>
  <c r="GJ288" i="11"/>
  <c r="FA288" i="11"/>
  <c r="HT288" i="11"/>
  <c r="DP288" i="11"/>
  <c r="CF288" i="11"/>
  <c r="AV288" i="11"/>
  <c r="GJ287" i="11"/>
  <c r="FA287" i="11"/>
  <c r="HT287" i="11"/>
  <c r="DP287" i="11"/>
  <c r="CF287" i="11"/>
  <c r="AV287" i="11"/>
  <c r="GJ286" i="11"/>
  <c r="FA286" i="11"/>
  <c r="HT286" i="11"/>
  <c r="DP286" i="11"/>
  <c r="CF286" i="11"/>
  <c r="AV286" i="11"/>
  <c r="GJ285" i="11"/>
  <c r="FA285" i="11"/>
  <c r="HT285" i="11"/>
  <c r="DP285" i="11"/>
  <c r="CF285" i="11"/>
  <c r="AV285" i="11"/>
  <c r="GJ284" i="11"/>
  <c r="FA284" i="11"/>
  <c r="HT284" i="11"/>
  <c r="DP284" i="11"/>
  <c r="CF284" i="11"/>
  <c r="AV284" i="11"/>
  <c r="GJ283" i="11"/>
  <c r="FA283" i="11"/>
  <c r="HT283" i="11"/>
  <c r="DP283" i="11"/>
  <c r="CF283" i="11"/>
  <c r="AV283" i="11"/>
  <c r="GJ282" i="11"/>
  <c r="FA282" i="11"/>
  <c r="HT282" i="11"/>
  <c r="DP282" i="11"/>
  <c r="CF282" i="11"/>
  <c r="AV282" i="11"/>
  <c r="GJ281" i="11"/>
  <c r="FA281" i="11"/>
  <c r="HT281" i="11"/>
  <c r="DP281" i="11"/>
  <c r="CF281" i="11"/>
  <c r="AV281" i="11"/>
  <c r="GJ280" i="11"/>
  <c r="FA280" i="11"/>
  <c r="HT280" i="11"/>
  <c r="DP280" i="11"/>
  <c r="CF280" i="11"/>
  <c r="AV280" i="11"/>
  <c r="GJ279" i="11"/>
  <c r="FA279" i="11"/>
  <c r="HT279" i="11"/>
  <c r="DP279" i="11"/>
  <c r="CF279" i="11"/>
  <c r="AV279" i="11"/>
  <c r="GJ278" i="11"/>
  <c r="FA278" i="11"/>
  <c r="HT278" i="11"/>
  <c r="DP278" i="11"/>
  <c r="CF278" i="11"/>
  <c r="AV278" i="11"/>
  <c r="GJ277" i="11"/>
  <c r="FA277" i="11"/>
  <c r="HT277" i="11"/>
  <c r="DP277" i="11"/>
  <c r="CF277" i="11"/>
  <c r="AV277" i="11"/>
  <c r="GJ276" i="11"/>
  <c r="FA276" i="11"/>
  <c r="HT276" i="11"/>
  <c r="DP276" i="11"/>
  <c r="CF276" i="11"/>
  <c r="AV276" i="11"/>
  <c r="GJ275" i="11"/>
  <c r="FA275" i="11"/>
  <c r="HT275" i="11"/>
  <c r="DP275" i="11"/>
  <c r="CF275" i="11"/>
  <c r="AV275" i="11"/>
  <c r="GJ274" i="11"/>
  <c r="FA274" i="11"/>
  <c r="HT274" i="11"/>
  <c r="DP274" i="11"/>
  <c r="CF274" i="11"/>
  <c r="AV274" i="11"/>
  <c r="GJ273" i="11"/>
  <c r="FA273" i="11"/>
  <c r="HT273" i="11"/>
  <c r="DP273" i="11"/>
  <c r="CF273" i="11"/>
  <c r="AV273" i="11"/>
  <c r="GJ272" i="11"/>
  <c r="FA272" i="11"/>
  <c r="HT272" i="11"/>
  <c r="DP272" i="11"/>
  <c r="CF272" i="11"/>
  <c r="AV272" i="11"/>
  <c r="GJ271" i="11"/>
  <c r="FA271" i="11"/>
  <c r="HT271" i="11"/>
  <c r="DP271" i="11"/>
  <c r="CF271" i="11"/>
  <c r="AV271" i="11"/>
  <c r="GJ270" i="11"/>
  <c r="FA270" i="11"/>
  <c r="HT270" i="11"/>
  <c r="DP270" i="11"/>
  <c r="CF270" i="11"/>
  <c r="AV270" i="11"/>
  <c r="GJ269" i="11"/>
  <c r="FA269" i="11"/>
  <c r="HT269" i="11"/>
  <c r="DP269" i="11"/>
  <c r="CF269" i="11"/>
  <c r="AV269" i="11"/>
  <c r="GJ268" i="11"/>
  <c r="FA268" i="11"/>
  <c r="HT268" i="11"/>
  <c r="DP268" i="11"/>
  <c r="CF268" i="11"/>
  <c r="AV268" i="11"/>
  <c r="GJ267" i="11"/>
  <c r="FA267" i="11"/>
  <c r="HT267" i="11"/>
  <c r="DP267" i="11"/>
  <c r="CF267" i="11"/>
  <c r="AV267" i="11"/>
  <c r="GJ266" i="11"/>
  <c r="FA266" i="11"/>
  <c r="HT266" i="11"/>
  <c r="DP266" i="11"/>
  <c r="CF266" i="11"/>
  <c r="AV266" i="11"/>
  <c r="GJ265" i="11"/>
  <c r="FA265" i="11"/>
  <c r="HT265" i="11"/>
  <c r="DP265" i="11"/>
  <c r="CF265" i="11"/>
  <c r="AV265" i="11"/>
  <c r="GJ264" i="11"/>
  <c r="FA264" i="11"/>
  <c r="HT264" i="11"/>
  <c r="DP264" i="11"/>
  <c r="CF264" i="11"/>
  <c r="AV264" i="11"/>
  <c r="GJ263" i="11"/>
  <c r="FA263" i="11"/>
  <c r="HT263" i="11"/>
  <c r="DP263" i="11"/>
  <c r="CF263" i="11"/>
  <c r="AV263" i="11"/>
  <c r="GJ262" i="11"/>
  <c r="FA262" i="11"/>
  <c r="HT262" i="11"/>
  <c r="DP262" i="11"/>
  <c r="CF262" i="11"/>
  <c r="AV262" i="11"/>
  <c r="GJ261" i="11"/>
  <c r="FA261" i="11"/>
  <c r="HT261" i="11"/>
  <c r="DP261" i="11"/>
  <c r="CF261" i="11"/>
  <c r="AV261" i="11"/>
  <c r="GJ260" i="11"/>
  <c r="FA260" i="11"/>
  <c r="HT260" i="11"/>
  <c r="DP260" i="11"/>
  <c r="CF260" i="11"/>
  <c r="AV260" i="11"/>
  <c r="GJ259" i="11"/>
  <c r="FA259" i="11"/>
  <c r="HT259" i="11"/>
  <c r="DP259" i="11"/>
  <c r="CF259" i="11"/>
  <c r="AV259" i="11"/>
  <c r="GJ258" i="11"/>
  <c r="FA258" i="11"/>
  <c r="HT258" i="11"/>
  <c r="DP258" i="11"/>
  <c r="CF258" i="11"/>
  <c r="AV258" i="11"/>
  <c r="GJ257" i="11"/>
  <c r="FA257" i="11"/>
  <c r="HT257" i="11"/>
  <c r="DP257" i="11"/>
  <c r="CF257" i="11"/>
  <c r="AV257" i="11"/>
  <c r="GJ256" i="11"/>
  <c r="FA256" i="11"/>
  <c r="HT256" i="11"/>
  <c r="DP256" i="11"/>
  <c r="CF256" i="11"/>
  <c r="AV256" i="11"/>
  <c r="GJ255" i="11"/>
  <c r="FA255" i="11"/>
  <c r="HT255" i="11"/>
  <c r="DP255" i="11"/>
  <c r="CF255" i="11"/>
  <c r="AV255" i="11"/>
  <c r="GJ254" i="11"/>
  <c r="FA254" i="11"/>
  <c r="HT254" i="11"/>
  <c r="DP254" i="11"/>
  <c r="CF254" i="11"/>
  <c r="AV254" i="11"/>
  <c r="GJ253" i="11"/>
  <c r="FA253" i="11"/>
  <c r="HT253" i="11"/>
  <c r="DP253" i="11"/>
  <c r="CF253" i="11"/>
  <c r="AV253" i="11"/>
  <c r="GJ252" i="11"/>
  <c r="FA252" i="11"/>
  <c r="HT252" i="11"/>
  <c r="DP252" i="11"/>
  <c r="CF252" i="11"/>
  <c r="AV252" i="11"/>
  <c r="GJ251" i="11"/>
  <c r="FA251" i="11"/>
  <c r="HT251" i="11"/>
  <c r="DP251" i="11"/>
  <c r="CF251" i="11"/>
  <c r="AV251" i="11"/>
  <c r="GJ250" i="11"/>
  <c r="FA250" i="11"/>
  <c r="HT250" i="11"/>
  <c r="DP250" i="11"/>
  <c r="CF250" i="11"/>
  <c r="AV250" i="11"/>
  <c r="GJ249" i="11"/>
  <c r="FA249" i="11"/>
  <c r="HT249" i="11"/>
  <c r="DP249" i="11"/>
  <c r="CF249" i="11"/>
  <c r="AV249" i="11"/>
  <c r="GJ248" i="11"/>
  <c r="FA248" i="11"/>
  <c r="HT248" i="11"/>
  <c r="DP248" i="11"/>
  <c r="CF248" i="11"/>
  <c r="AV248" i="11"/>
  <c r="GJ247" i="11"/>
  <c r="FA247" i="11"/>
  <c r="HT247" i="11"/>
  <c r="DP247" i="11"/>
  <c r="CF247" i="11"/>
  <c r="AV247" i="11"/>
  <c r="GJ246" i="11"/>
  <c r="FA246" i="11"/>
  <c r="HT246" i="11"/>
  <c r="DP246" i="11"/>
  <c r="CF246" i="11"/>
  <c r="AV246" i="11"/>
  <c r="GJ245" i="11"/>
  <c r="FA245" i="11"/>
  <c r="HT245" i="11"/>
  <c r="DP245" i="11"/>
  <c r="CF245" i="11"/>
  <c r="AV245" i="11"/>
  <c r="GJ244" i="11"/>
  <c r="FA244" i="11"/>
  <c r="HT244" i="11"/>
  <c r="DP244" i="11"/>
  <c r="CF244" i="11"/>
  <c r="AV244" i="11"/>
  <c r="GJ243" i="11"/>
  <c r="FA243" i="11"/>
  <c r="HT243" i="11"/>
  <c r="DP243" i="11"/>
  <c r="CF243" i="11"/>
  <c r="AV243" i="11"/>
  <c r="GJ242" i="11"/>
  <c r="FA242" i="11"/>
  <c r="HT242" i="11"/>
  <c r="DP242" i="11"/>
  <c r="CF242" i="11"/>
  <c r="AV242" i="11"/>
  <c r="GJ241" i="11"/>
  <c r="FA241" i="11"/>
  <c r="HT241" i="11"/>
  <c r="DP241" i="11"/>
  <c r="CF241" i="11"/>
  <c r="AV241" i="11"/>
  <c r="GJ240" i="11"/>
  <c r="FA240" i="11"/>
  <c r="HT240" i="11"/>
  <c r="DP240" i="11"/>
  <c r="CF240" i="11"/>
  <c r="AV240" i="11"/>
  <c r="GJ239" i="11"/>
  <c r="FA239" i="11"/>
  <c r="HT239" i="11"/>
  <c r="DP239" i="11"/>
  <c r="CF239" i="11"/>
  <c r="AV239" i="11"/>
  <c r="GJ238" i="11"/>
  <c r="FA238" i="11"/>
  <c r="HT238" i="11"/>
  <c r="DP238" i="11"/>
  <c r="CF238" i="11"/>
  <c r="AV238" i="11"/>
  <c r="GJ237" i="11"/>
  <c r="FA237" i="11"/>
  <c r="HT237" i="11"/>
  <c r="DP237" i="11"/>
  <c r="CF237" i="11"/>
  <c r="AV237" i="11"/>
  <c r="GJ236" i="11"/>
  <c r="FA236" i="11"/>
  <c r="HT236" i="11"/>
  <c r="DP236" i="11"/>
  <c r="CF236" i="11"/>
  <c r="AV236" i="11"/>
  <c r="GJ235" i="11"/>
  <c r="FA235" i="11"/>
  <c r="HT235" i="11"/>
  <c r="DP235" i="11"/>
  <c r="CF235" i="11"/>
  <c r="AV235" i="11"/>
  <c r="GJ234" i="11"/>
  <c r="FA234" i="11"/>
  <c r="HT234" i="11"/>
  <c r="DP234" i="11"/>
  <c r="CF234" i="11"/>
  <c r="AV234" i="11"/>
  <c r="GJ233" i="11"/>
  <c r="FA233" i="11"/>
  <c r="HT233" i="11"/>
  <c r="DP233" i="11"/>
  <c r="CF233" i="11"/>
  <c r="AV233" i="11"/>
  <c r="GJ232" i="11"/>
  <c r="FA232" i="11"/>
  <c r="HT232" i="11"/>
  <c r="DP232" i="11"/>
  <c r="CF232" i="11"/>
  <c r="AV232" i="11"/>
  <c r="GJ231" i="11"/>
  <c r="FA231" i="11"/>
  <c r="HT231" i="11"/>
  <c r="DP231" i="11"/>
  <c r="CF231" i="11"/>
  <c r="AV231" i="11"/>
  <c r="GJ230" i="11"/>
  <c r="FA230" i="11"/>
  <c r="HT230" i="11"/>
  <c r="DP230" i="11"/>
  <c r="CF230" i="11"/>
  <c r="AV230" i="11"/>
  <c r="GJ229" i="11"/>
  <c r="FA229" i="11"/>
  <c r="HT229" i="11"/>
  <c r="DP229" i="11"/>
  <c r="CF229" i="11"/>
  <c r="AV229" i="11"/>
  <c r="GJ228" i="11"/>
  <c r="FA228" i="11"/>
  <c r="HT228" i="11"/>
  <c r="DP228" i="11"/>
  <c r="CF228" i="11"/>
  <c r="AV228" i="11"/>
  <c r="GJ227" i="11"/>
  <c r="FA227" i="11"/>
  <c r="HT227" i="11"/>
  <c r="DP227" i="11"/>
  <c r="CF227" i="11"/>
  <c r="AV227" i="11"/>
  <c r="GJ226" i="11"/>
  <c r="FA226" i="11"/>
  <c r="HT226" i="11"/>
  <c r="DP226" i="11"/>
  <c r="CF226" i="11"/>
  <c r="AV226" i="11"/>
  <c r="GJ225" i="11"/>
  <c r="FA225" i="11"/>
  <c r="HT225" i="11"/>
  <c r="DP225" i="11"/>
  <c r="CF225" i="11"/>
  <c r="AV225" i="11"/>
  <c r="GJ224" i="11"/>
  <c r="FA224" i="11"/>
  <c r="HT224" i="11"/>
  <c r="DP224" i="11"/>
  <c r="CF224" i="11"/>
  <c r="AV224" i="11"/>
  <c r="GJ223" i="11"/>
  <c r="FA223" i="11"/>
  <c r="HT223" i="11"/>
  <c r="DP223" i="11"/>
  <c r="CF223" i="11"/>
  <c r="AV223" i="11"/>
  <c r="GJ222" i="11"/>
  <c r="FA222" i="11"/>
  <c r="HT222" i="11"/>
  <c r="DP222" i="11"/>
  <c r="CF222" i="11"/>
  <c r="AV222" i="11"/>
  <c r="GJ221" i="11"/>
  <c r="FA221" i="11"/>
  <c r="HT221" i="11"/>
  <c r="DP221" i="11"/>
  <c r="CF221" i="11"/>
  <c r="AV221" i="11"/>
  <c r="GJ220" i="11"/>
  <c r="FA220" i="11"/>
  <c r="HT220" i="11"/>
  <c r="DP220" i="11"/>
  <c r="CF220" i="11"/>
  <c r="AV220" i="11"/>
  <c r="GJ219" i="11"/>
  <c r="FA219" i="11"/>
  <c r="HT219" i="11"/>
  <c r="DP219" i="11"/>
  <c r="CF219" i="11"/>
  <c r="AV219" i="11"/>
  <c r="GJ218" i="11"/>
  <c r="FA218" i="11"/>
  <c r="HT218" i="11"/>
  <c r="DP218" i="11"/>
  <c r="CF218" i="11"/>
  <c r="AV218" i="11"/>
  <c r="GJ217" i="11"/>
  <c r="FA217" i="11"/>
  <c r="HT217" i="11"/>
  <c r="DP217" i="11"/>
  <c r="CF217" i="11"/>
  <c r="AV217" i="11"/>
  <c r="GJ216" i="11"/>
  <c r="FA216" i="11"/>
  <c r="HT216" i="11"/>
  <c r="DP216" i="11"/>
  <c r="CF216" i="11"/>
  <c r="AV216" i="11"/>
  <c r="GJ215" i="11"/>
  <c r="FA215" i="11"/>
  <c r="HT215" i="11"/>
  <c r="DP215" i="11"/>
  <c r="CF215" i="11"/>
  <c r="AV215" i="11"/>
  <c r="GJ214" i="11"/>
  <c r="FA214" i="11"/>
  <c r="HT214" i="11"/>
  <c r="DP214" i="11"/>
  <c r="CF214" i="11"/>
  <c r="AV214" i="11"/>
  <c r="GJ213" i="11"/>
  <c r="FA213" i="11"/>
  <c r="HT213" i="11"/>
  <c r="DP213" i="11"/>
  <c r="CF213" i="11"/>
  <c r="AV213" i="11"/>
  <c r="GJ212" i="11"/>
  <c r="FA212" i="11"/>
  <c r="HT212" i="11"/>
  <c r="DP212" i="11"/>
  <c r="CF212" i="11"/>
  <c r="AV212" i="11"/>
  <c r="GJ211" i="11"/>
  <c r="FA211" i="11"/>
  <c r="HT211" i="11"/>
  <c r="DP211" i="11"/>
  <c r="CF211" i="11"/>
  <c r="AV211" i="11"/>
  <c r="GJ210" i="11"/>
  <c r="FA210" i="11"/>
  <c r="HT210" i="11"/>
  <c r="DP210" i="11"/>
  <c r="CF210" i="11"/>
  <c r="AV210" i="11"/>
  <c r="GJ209" i="11"/>
  <c r="FA209" i="11"/>
  <c r="HT209" i="11"/>
  <c r="DP209" i="11"/>
  <c r="CF209" i="11"/>
  <c r="AV209" i="11"/>
  <c r="GJ208" i="11"/>
  <c r="FA208" i="11"/>
  <c r="HT208" i="11"/>
  <c r="DP208" i="11"/>
  <c r="CF208" i="11"/>
  <c r="AV208" i="11"/>
  <c r="GJ207" i="11"/>
  <c r="FA207" i="11"/>
  <c r="HT207" i="11"/>
  <c r="DP207" i="11"/>
  <c r="CF207" i="11"/>
  <c r="AV207" i="11"/>
  <c r="GJ206" i="11"/>
  <c r="FA206" i="11"/>
  <c r="HT206" i="11"/>
  <c r="DP206" i="11"/>
  <c r="CF206" i="11"/>
  <c r="AV206" i="11"/>
  <c r="GJ205" i="11"/>
  <c r="FA205" i="11"/>
  <c r="HT205" i="11"/>
  <c r="DP205" i="11"/>
  <c r="CF205" i="11"/>
  <c r="AV205" i="11"/>
  <c r="GJ204" i="11"/>
  <c r="FA204" i="11"/>
  <c r="HT204" i="11"/>
  <c r="DP204" i="11"/>
  <c r="CF204" i="11"/>
  <c r="AV204" i="11"/>
  <c r="GJ203" i="11"/>
  <c r="FA203" i="11"/>
  <c r="HT203" i="11"/>
  <c r="DP203" i="11"/>
  <c r="CF203" i="11"/>
  <c r="AV203" i="11"/>
  <c r="GJ202" i="11"/>
  <c r="FA202" i="11"/>
  <c r="HT202" i="11"/>
  <c r="DP202" i="11"/>
  <c r="CF202" i="11"/>
  <c r="AV202" i="11"/>
  <c r="GJ201" i="11"/>
  <c r="FA201" i="11"/>
  <c r="HT201" i="11"/>
  <c r="DP201" i="11"/>
  <c r="CF201" i="11"/>
  <c r="AV201" i="11"/>
  <c r="GJ200" i="11"/>
  <c r="FA200" i="11"/>
  <c r="HT200" i="11"/>
  <c r="DP200" i="11"/>
  <c r="CF200" i="11"/>
  <c r="AV200" i="11"/>
  <c r="GJ199" i="11"/>
  <c r="FA199" i="11"/>
  <c r="HT199" i="11"/>
  <c r="DP199" i="11"/>
  <c r="CF199" i="11"/>
  <c r="AV199" i="11"/>
  <c r="GJ198" i="11"/>
  <c r="FA198" i="11"/>
  <c r="HT198" i="11"/>
  <c r="DP198" i="11"/>
  <c r="CF198" i="11"/>
  <c r="AV198" i="11"/>
  <c r="GJ197" i="11"/>
  <c r="FA197" i="11"/>
  <c r="HT197" i="11"/>
  <c r="DP197" i="11"/>
  <c r="CF197" i="11"/>
  <c r="AV197" i="11"/>
  <c r="GJ196" i="11"/>
  <c r="FA196" i="11"/>
  <c r="HT196" i="11"/>
  <c r="DP196" i="11"/>
  <c r="CF196" i="11"/>
  <c r="AV196" i="11"/>
  <c r="GJ195" i="11"/>
  <c r="FA195" i="11"/>
  <c r="HT195" i="11"/>
  <c r="DP195" i="11"/>
  <c r="CF195" i="11"/>
  <c r="AV195" i="11"/>
  <c r="GJ194" i="11"/>
  <c r="FA194" i="11"/>
  <c r="HT194" i="11"/>
  <c r="DP194" i="11"/>
  <c r="CF194" i="11"/>
  <c r="AV194" i="11"/>
  <c r="GJ193" i="11"/>
  <c r="FA193" i="11"/>
  <c r="HT193" i="11"/>
  <c r="DP193" i="11"/>
  <c r="CF193" i="11"/>
  <c r="AV193" i="11"/>
  <c r="GJ192" i="11"/>
  <c r="FA192" i="11"/>
  <c r="HT192" i="11"/>
  <c r="DP192" i="11"/>
  <c r="CF192" i="11"/>
  <c r="AV192" i="11"/>
  <c r="GJ191" i="11"/>
  <c r="FA191" i="11"/>
  <c r="HT191" i="11"/>
  <c r="DP191" i="11"/>
  <c r="CF191" i="11"/>
  <c r="AV191" i="11"/>
  <c r="GJ190" i="11"/>
  <c r="FA190" i="11"/>
  <c r="HT190" i="11"/>
  <c r="DP190" i="11"/>
  <c r="CF190" i="11"/>
  <c r="AV190" i="11"/>
  <c r="GJ189" i="11"/>
  <c r="FA189" i="11"/>
  <c r="HT189" i="11"/>
  <c r="DP189" i="11"/>
  <c r="CF189" i="11"/>
  <c r="AV189" i="11"/>
  <c r="GJ188" i="11"/>
  <c r="FA188" i="11"/>
  <c r="HT188" i="11"/>
  <c r="DP188" i="11"/>
  <c r="CF188" i="11"/>
  <c r="AV188" i="11"/>
  <c r="GJ187" i="11"/>
  <c r="FA187" i="11"/>
  <c r="HT187" i="11"/>
  <c r="DP187" i="11"/>
  <c r="CF187" i="11"/>
  <c r="AV187" i="11"/>
  <c r="GJ186" i="11"/>
  <c r="FA186" i="11"/>
  <c r="HT186" i="11"/>
  <c r="DP186" i="11"/>
  <c r="CF186" i="11"/>
  <c r="AV186" i="11"/>
  <c r="GJ185" i="11"/>
  <c r="FA185" i="11"/>
  <c r="HT185" i="11"/>
  <c r="DP185" i="11"/>
  <c r="CF185" i="11"/>
  <c r="AV185" i="11"/>
  <c r="GJ184" i="11"/>
  <c r="FA184" i="11"/>
  <c r="HT184" i="11"/>
  <c r="DP184" i="11"/>
  <c r="CF184" i="11"/>
  <c r="AV184" i="11"/>
  <c r="GJ183" i="11"/>
  <c r="FA183" i="11"/>
  <c r="HT183" i="11"/>
  <c r="DP183" i="11"/>
  <c r="CF183" i="11"/>
  <c r="AV183" i="11"/>
  <c r="GJ182" i="11"/>
  <c r="FA182" i="11"/>
  <c r="HT182" i="11"/>
  <c r="DP182" i="11"/>
  <c r="CF182" i="11"/>
  <c r="AV182" i="11"/>
  <c r="GJ181" i="11"/>
  <c r="FA181" i="11"/>
  <c r="HT181" i="11"/>
  <c r="DP181" i="11"/>
  <c r="CF181" i="11"/>
  <c r="AV181" i="11"/>
  <c r="GJ180" i="11"/>
  <c r="FA180" i="11"/>
  <c r="HT180" i="11"/>
  <c r="DP180" i="11"/>
  <c r="CF180" i="11"/>
  <c r="AV180" i="11"/>
  <c r="GJ179" i="11"/>
  <c r="FA179" i="11"/>
  <c r="HT179" i="11"/>
  <c r="DP179" i="11"/>
  <c r="CF179" i="11"/>
  <c r="AV179" i="11"/>
  <c r="GJ178" i="11"/>
  <c r="FA178" i="11"/>
  <c r="HT178" i="11"/>
  <c r="DP178" i="11"/>
  <c r="CF178" i="11"/>
  <c r="AV178" i="11"/>
  <c r="GJ177" i="11"/>
  <c r="FA177" i="11"/>
  <c r="HT177" i="11"/>
  <c r="DP177" i="11"/>
  <c r="CF177" i="11"/>
  <c r="AV177" i="11"/>
  <c r="GJ176" i="11"/>
  <c r="FA176" i="11"/>
  <c r="HT176" i="11"/>
  <c r="DP176" i="11"/>
  <c r="CF176" i="11"/>
  <c r="AV176" i="11"/>
  <c r="GJ175" i="11"/>
  <c r="FA175" i="11"/>
  <c r="HT175" i="11"/>
  <c r="DP175" i="11"/>
  <c r="CF175" i="11"/>
  <c r="AV175" i="11"/>
  <c r="GJ174" i="11"/>
  <c r="FA174" i="11"/>
  <c r="HT174" i="11"/>
  <c r="DP174" i="11"/>
  <c r="CF174" i="11"/>
  <c r="AV174" i="11"/>
  <c r="GJ173" i="11"/>
  <c r="FA173" i="11"/>
  <c r="HT173" i="11"/>
  <c r="DP173" i="11"/>
  <c r="CF173" i="11"/>
  <c r="AV173" i="11"/>
  <c r="GJ172" i="11"/>
  <c r="FA172" i="11"/>
  <c r="HT172" i="11"/>
  <c r="DP172" i="11"/>
  <c r="CF172" i="11"/>
  <c r="AV172" i="11"/>
  <c r="GJ171" i="11"/>
  <c r="FA171" i="11"/>
  <c r="HT171" i="11"/>
  <c r="DP171" i="11"/>
  <c r="CF171" i="11"/>
  <c r="AV171" i="11"/>
  <c r="GJ170" i="11"/>
  <c r="FA170" i="11"/>
  <c r="HT170" i="11"/>
  <c r="DP170" i="11"/>
  <c r="CF170" i="11"/>
  <c r="AV170" i="11"/>
  <c r="GJ169" i="11"/>
  <c r="FA169" i="11"/>
  <c r="HT169" i="11"/>
  <c r="DP169" i="11"/>
  <c r="CF169" i="11"/>
  <c r="AV169" i="11"/>
  <c r="GJ168" i="11"/>
  <c r="FA168" i="11"/>
  <c r="HT168" i="11"/>
  <c r="DP168" i="11"/>
  <c r="CF168" i="11"/>
  <c r="AV168" i="11"/>
  <c r="GJ167" i="11"/>
  <c r="FA167" i="11"/>
  <c r="HT167" i="11"/>
  <c r="DP167" i="11"/>
  <c r="CF167" i="11"/>
  <c r="AV167" i="11"/>
  <c r="GJ166" i="11"/>
  <c r="FA166" i="11"/>
  <c r="HT166" i="11"/>
  <c r="DP166" i="11"/>
  <c r="CF166" i="11"/>
  <c r="AV166" i="11"/>
  <c r="GJ165" i="11"/>
  <c r="FA165" i="11"/>
  <c r="HT165" i="11"/>
  <c r="DP165" i="11"/>
  <c r="CF165" i="11"/>
  <c r="AV165" i="11"/>
  <c r="GJ164" i="11"/>
  <c r="FA164" i="11"/>
  <c r="HT164" i="11"/>
  <c r="DP164" i="11"/>
  <c r="CF164" i="11"/>
  <c r="AV164" i="11"/>
  <c r="GJ163" i="11"/>
  <c r="FA163" i="11"/>
  <c r="HT163" i="11"/>
  <c r="DP163" i="11"/>
  <c r="CF163" i="11"/>
  <c r="AV163" i="11"/>
  <c r="GJ162" i="11"/>
  <c r="FA162" i="11"/>
  <c r="HT162" i="11"/>
  <c r="DP162" i="11"/>
  <c r="CF162" i="11"/>
  <c r="AV162" i="11"/>
  <c r="GJ161" i="11"/>
  <c r="FA161" i="11"/>
  <c r="HT161" i="11"/>
  <c r="DP161" i="11"/>
  <c r="CF161" i="11"/>
  <c r="AV161" i="11"/>
  <c r="GJ160" i="11"/>
  <c r="FA160" i="11"/>
  <c r="HT160" i="11"/>
  <c r="DP160" i="11"/>
  <c r="CF160" i="11"/>
  <c r="AV160" i="11"/>
  <c r="GJ159" i="11"/>
  <c r="FA159" i="11"/>
  <c r="HT159" i="11"/>
  <c r="DP159" i="11"/>
  <c r="CF159" i="11"/>
  <c r="AV159" i="11"/>
  <c r="GJ158" i="11"/>
  <c r="FA158" i="11"/>
  <c r="HT158" i="11"/>
  <c r="DP158" i="11"/>
  <c r="CF158" i="11"/>
  <c r="AV158" i="11"/>
  <c r="GJ157" i="11"/>
  <c r="FA157" i="11"/>
  <c r="HT157" i="11"/>
  <c r="DP157" i="11"/>
  <c r="CF157" i="11"/>
  <c r="AV157" i="11"/>
  <c r="GJ156" i="11"/>
  <c r="FA156" i="11"/>
  <c r="HT156" i="11"/>
  <c r="DP156" i="11"/>
  <c r="CF156" i="11"/>
  <c r="AV156" i="11"/>
  <c r="GJ155" i="11"/>
  <c r="FA155" i="11"/>
  <c r="HT155" i="11"/>
  <c r="DP155" i="11"/>
  <c r="CF155" i="11"/>
  <c r="AV155" i="11"/>
  <c r="GJ154" i="11"/>
  <c r="FA154" i="11"/>
  <c r="HT154" i="11"/>
  <c r="DP154" i="11"/>
  <c r="CF154" i="11"/>
  <c r="AV154" i="11"/>
  <c r="GJ153" i="11"/>
  <c r="FA153" i="11"/>
  <c r="HT153" i="11"/>
  <c r="DP153" i="11"/>
  <c r="CF153" i="11"/>
  <c r="AV153" i="11"/>
  <c r="GJ152" i="11"/>
  <c r="FA152" i="11"/>
  <c r="HT152" i="11"/>
  <c r="DP152" i="11"/>
  <c r="CF152" i="11"/>
  <c r="AV152" i="11"/>
  <c r="GJ151" i="11"/>
  <c r="FA151" i="11"/>
  <c r="HT151" i="11"/>
  <c r="DP151" i="11"/>
  <c r="CF151" i="11"/>
  <c r="AV151" i="11"/>
  <c r="GJ150" i="11"/>
  <c r="FA150" i="11"/>
  <c r="HT150" i="11"/>
  <c r="DP150" i="11"/>
  <c r="CF150" i="11"/>
  <c r="AV150" i="11"/>
  <c r="GJ149" i="11"/>
  <c r="FA149" i="11"/>
  <c r="HT149" i="11"/>
  <c r="DP149" i="11"/>
  <c r="CF149" i="11"/>
  <c r="AV149" i="11"/>
  <c r="GJ148" i="11"/>
  <c r="FA148" i="11"/>
  <c r="HT148" i="11"/>
  <c r="DP148" i="11"/>
  <c r="CF148" i="11"/>
  <c r="AV148" i="11"/>
  <c r="GJ147" i="11"/>
  <c r="FA147" i="11"/>
  <c r="HT147" i="11"/>
  <c r="DP147" i="11"/>
  <c r="CF147" i="11"/>
  <c r="AV147" i="11"/>
  <c r="GJ146" i="11"/>
  <c r="FA146" i="11"/>
  <c r="HT146" i="11"/>
  <c r="DP146" i="11"/>
  <c r="CF146" i="11"/>
  <c r="AV146" i="11"/>
  <c r="GJ145" i="11"/>
  <c r="FA145" i="11"/>
  <c r="HT145" i="11"/>
  <c r="DP145" i="11"/>
  <c r="CF145" i="11"/>
  <c r="AV145" i="11"/>
  <c r="GJ144" i="11"/>
  <c r="FA144" i="11"/>
  <c r="HT144" i="11"/>
  <c r="DP144" i="11"/>
  <c r="CF144" i="11"/>
  <c r="AV144" i="11"/>
  <c r="GJ143" i="11"/>
  <c r="FA143" i="11"/>
  <c r="HT143" i="11"/>
  <c r="DP143" i="11"/>
  <c r="CF143" i="11"/>
  <c r="AV143" i="11"/>
  <c r="GJ142" i="11"/>
  <c r="FA142" i="11"/>
  <c r="HT142" i="11"/>
  <c r="DP142" i="11"/>
  <c r="CF142" i="11"/>
  <c r="AV142" i="11"/>
  <c r="GJ141" i="11"/>
  <c r="FA141" i="11"/>
  <c r="HT141" i="11"/>
  <c r="DP141" i="11"/>
  <c r="CF141" i="11"/>
  <c r="AV141" i="11"/>
  <c r="GJ140" i="11"/>
  <c r="FA140" i="11"/>
  <c r="HT140" i="11"/>
  <c r="DP140" i="11"/>
  <c r="CF140" i="11"/>
  <c r="AV140" i="11"/>
  <c r="GJ139" i="11"/>
  <c r="FA139" i="11"/>
  <c r="HT139" i="11"/>
  <c r="DP139" i="11"/>
  <c r="CF139" i="11"/>
  <c r="AV139" i="11"/>
  <c r="GJ138" i="11"/>
  <c r="FA138" i="11"/>
  <c r="HT138" i="11"/>
  <c r="DP138" i="11"/>
  <c r="CF138" i="11"/>
  <c r="AV138" i="11"/>
  <c r="GJ137" i="11"/>
  <c r="FA137" i="11"/>
  <c r="HT137" i="11"/>
  <c r="DP137" i="11"/>
  <c r="CF137" i="11"/>
  <c r="AV137" i="11"/>
  <c r="GJ136" i="11"/>
  <c r="FA136" i="11"/>
  <c r="HT136" i="11"/>
  <c r="DP136" i="11"/>
  <c r="CF136" i="11"/>
  <c r="AV136" i="11"/>
  <c r="GJ135" i="11"/>
  <c r="FA135" i="11"/>
  <c r="HT135" i="11"/>
  <c r="DP135" i="11"/>
  <c r="CF135" i="11"/>
  <c r="AV135" i="11"/>
  <c r="GJ134" i="11"/>
  <c r="FA134" i="11"/>
  <c r="HT134" i="11"/>
  <c r="DP134" i="11"/>
  <c r="CF134" i="11"/>
  <c r="AV134" i="11"/>
  <c r="GJ133" i="11"/>
  <c r="FA133" i="11"/>
  <c r="HT133" i="11"/>
  <c r="DP133" i="11"/>
  <c r="CF133" i="11"/>
  <c r="AV133" i="11"/>
  <c r="GJ132" i="11"/>
  <c r="FA132" i="11"/>
  <c r="HT132" i="11"/>
  <c r="DP132" i="11"/>
  <c r="CF132" i="11"/>
  <c r="AV132" i="11"/>
  <c r="GJ131" i="11"/>
  <c r="FA131" i="11"/>
  <c r="HT131" i="11"/>
  <c r="DP131" i="11"/>
  <c r="CF131" i="11"/>
  <c r="AV131" i="11"/>
  <c r="GJ130" i="11"/>
  <c r="FA130" i="11"/>
  <c r="HT130" i="11"/>
  <c r="DP130" i="11"/>
  <c r="CF130" i="11"/>
  <c r="AV130" i="11"/>
  <c r="GJ129" i="11"/>
  <c r="FA129" i="11"/>
  <c r="HT129" i="11"/>
  <c r="DP129" i="11"/>
  <c r="CF129" i="11"/>
  <c r="AV129" i="11"/>
  <c r="GJ128" i="11"/>
  <c r="FA128" i="11"/>
  <c r="HT128" i="11"/>
  <c r="DP128" i="11"/>
  <c r="CF128" i="11"/>
  <c r="AV128" i="11"/>
  <c r="GJ127" i="11"/>
  <c r="FA127" i="11"/>
  <c r="HT127" i="11"/>
  <c r="DP127" i="11"/>
  <c r="CF127" i="11"/>
  <c r="AV127" i="11"/>
  <c r="GJ126" i="11"/>
  <c r="FA126" i="11"/>
  <c r="HT126" i="11"/>
  <c r="DP126" i="11"/>
  <c r="CF126" i="11"/>
  <c r="AV126" i="11"/>
  <c r="GJ125" i="11"/>
  <c r="FA125" i="11"/>
  <c r="HT125" i="11"/>
  <c r="DP125" i="11"/>
  <c r="CF125" i="11"/>
  <c r="AV125" i="11"/>
  <c r="GJ124" i="11"/>
  <c r="FA124" i="11"/>
  <c r="HT124" i="11"/>
  <c r="DP124" i="11"/>
  <c r="CF124" i="11"/>
  <c r="AV124" i="11"/>
  <c r="GJ123" i="11"/>
  <c r="FA123" i="11"/>
  <c r="HT123" i="11"/>
  <c r="DP123" i="11"/>
  <c r="CF123" i="11"/>
  <c r="AV123" i="11"/>
  <c r="GJ122" i="11"/>
  <c r="FA122" i="11"/>
  <c r="HT122" i="11"/>
  <c r="DP122" i="11"/>
  <c r="CF122" i="11"/>
  <c r="AV122" i="11"/>
  <c r="GJ121" i="11"/>
  <c r="FA121" i="11"/>
  <c r="HT121" i="11"/>
  <c r="DP121" i="11"/>
  <c r="CF121" i="11"/>
  <c r="AV121" i="11"/>
  <c r="GJ120" i="11"/>
  <c r="FA120" i="11"/>
  <c r="HT120" i="11"/>
  <c r="DP120" i="11"/>
  <c r="CF120" i="11"/>
  <c r="AV120" i="11"/>
  <c r="GJ119" i="11"/>
  <c r="FA119" i="11"/>
  <c r="HT119" i="11"/>
  <c r="DP119" i="11"/>
  <c r="CF119" i="11"/>
  <c r="AV119" i="11"/>
  <c r="GJ118" i="11"/>
  <c r="FA118" i="11"/>
  <c r="HT118" i="11"/>
  <c r="DP118" i="11"/>
  <c r="CF118" i="11"/>
  <c r="AV118" i="11"/>
  <c r="GJ117" i="11"/>
  <c r="FA117" i="11"/>
  <c r="HT117" i="11"/>
  <c r="DP117" i="11"/>
  <c r="CF117" i="11"/>
  <c r="AV117" i="11"/>
  <c r="GJ116" i="11"/>
  <c r="FA116" i="11"/>
  <c r="HT116" i="11"/>
  <c r="DP116" i="11"/>
  <c r="CF116" i="11"/>
  <c r="AV116" i="11"/>
  <c r="GJ115" i="11"/>
  <c r="FA115" i="11"/>
  <c r="HT115" i="11"/>
  <c r="DP115" i="11"/>
  <c r="CF115" i="11"/>
  <c r="AV115" i="11"/>
  <c r="GJ114" i="11"/>
  <c r="FA114" i="11"/>
  <c r="HT114" i="11"/>
  <c r="DP114" i="11"/>
  <c r="CF114" i="11"/>
  <c r="AV114" i="11"/>
  <c r="GJ113" i="11"/>
  <c r="FA113" i="11"/>
  <c r="HT113" i="11"/>
  <c r="DP113" i="11"/>
  <c r="CF113" i="11"/>
  <c r="AV113" i="11"/>
  <c r="GJ112" i="11"/>
  <c r="FA112" i="11"/>
  <c r="HT112" i="11"/>
  <c r="DP112" i="11"/>
  <c r="CF112" i="11"/>
  <c r="AV112" i="11"/>
  <c r="GJ111" i="11"/>
  <c r="FA111" i="11"/>
  <c r="HT111" i="11"/>
  <c r="DP111" i="11"/>
  <c r="CF111" i="11"/>
  <c r="AV111" i="11"/>
  <c r="GJ110" i="11"/>
  <c r="FA110" i="11"/>
  <c r="HT110" i="11"/>
  <c r="DP110" i="11"/>
  <c r="CF110" i="11"/>
  <c r="AV110" i="11"/>
  <c r="GJ109" i="11"/>
  <c r="FA109" i="11"/>
  <c r="HT109" i="11"/>
  <c r="DP109" i="11"/>
  <c r="CF109" i="11"/>
  <c r="AV109" i="11"/>
  <c r="GJ108" i="11"/>
  <c r="FA108" i="11"/>
  <c r="HT108" i="11"/>
  <c r="DP108" i="11"/>
  <c r="CF108" i="11"/>
  <c r="AV108" i="11"/>
  <c r="GJ107" i="11"/>
  <c r="FA107" i="11"/>
  <c r="HT107" i="11"/>
  <c r="DP107" i="11"/>
  <c r="CF107" i="11"/>
  <c r="AV107" i="11"/>
  <c r="GJ106" i="11"/>
  <c r="FA106" i="11"/>
  <c r="HT106" i="11"/>
  <c r="DP106" i="11"/>
  <c r="CF106" i="11"/>
  <c r="AV106" i="11"/>
  <c r="GJ105" i="11"/>
  <c r="FA105" i="11"/>
  <c r="HT105" i="11"/>
  <c r="DP105" i="11"/>
  <c r="CF105" i="11"/>
  <c r="AV105" i="11"/>
  <c r="GJ104" i="11"/>
  <c r="FA104" i="11"/>
  <c r="HT104" i="11"/>
  <c r="DP104" i="11"/>
  <c r="CF104" i="11"/>
  <c r="AV104" i="11"/>
  <c r="GJ103" i="11"/>
  <c r="FA103" i="11"/>
  <c r="HT103" i="11"/>
  <c r="DP103" i="11"/>
  <c r="CF103" i="11"/>
  <c r="AV103" i="11"/>
  <c r="GJ102" i="11"/>
  <c r="FA102" i="11"/>
  <c r="HT102" i="11"/>
  <c r="DP102" i="11"/>
  <c r="CF102" i="11"/>
  <c r="AV102" i="11"/>
  <c r="GJ101" i="11"/>
  <c r="FA101" i="11"/>
  <c r="HT101" i="11"/>
  <c r="DP101" i="11"/>
  <c r="CF101" i="11"/>
  <c r="AV101" i="11"/>
  <c r="GJ100" i="11"/>
  <c r="FA100" i="11"/>
  <c r="HT100" i="11"/>
  <c r="DP100" i="11"/>
  <c r="CF100" i="11"/>
  <c r="AV100" i="11"/>
  <c r="GJ99" i="11"/>
  <c r="FA99" i="11"/>
  <c r="HT99" i="11"/>
  <c r="DP99" i="11"/>
  <c r="CF99" i="11"/>
  <c r="AV99" i="11"/>
  <c r="GJ98" i="11"/>
  <c r="FA98" i="11"/>
  <c r="HT98" i="11"/>
  <c r="DP98" i="11"/>
  <c r="CF98" i="11"/>
  <c r="AV98" i="11"/>
  <c r="GJ97" i="11"/>
  <c r="FA97" i="11"/>
  <c r="HT97" i="11"/>
  <c r="DP97" i="11"/>
  <c r="CF97" i="11"/>
  <c r="AV97" i="11"/>
  <c r="GJ96" i="11"/>
  <c r="FA96" i="11"/>
  <c r="HT96" i="11"/>
  <c r="DP96" i="11"/>
  <c r="CF96" i="11"/>
  <c r="AV96" i="11"/>
  <c r="GJ95" i="11"/>
  <c r="FA95" i="11"/>
  <c r="HT95" i="11"/>
  <c r="DP95" i="11"/>
  <c r="CF95" i="11"/>
  <c r="AV95" i="11"/>
  <c r="GJ94" i="11"/>
  <c r="FA94" i="11"/>
  <c r="HT94" i="11"/>
  <c r="DP94" i="11"/>
  <c r="CF94" i="11"/>
  <c r="AV94" i="11"/>
  <c r="GJ93" i="11"/>
  <c r="FA93" i="11"/>
  <c r="HT93" i="11"/>
  <c r="DP93" i="11"/>
  <c r="CF93" i="11"/>
  <c r="AV93" i="11"/>
  <c r="GJ92" i="11"/>
  <c r="FA92" i="11"/>
  <c r="HT92" i="11"/>
  <c r="DP92" i="11"/>
  <c r="CF92" i="11"/>
  <c r="AV92" i="11"/>
  <c r="GJ91" i="11"/>
  <c r="FA91" i="11"/>
  <c r="HT91" i="11"/>
  <c r="DP91" i="11"/>
  <c r="CF91" i="11"/>
  <c r="AV91" i="11"/>
  <c r="GJ90" i="11"/>
  <c r="FA90" i="11"/>
  <c r="HT90" i="11"/>
  <c r="DP90" i="11"/>
  <c r="CF90" i="11"/>
  <c r="AV90" i="11"/>
  <c r="GJ89" i="11"/>
  <c r="FA89" i="11"/>
  <c r="HT89" i="11"/>
  <c r="DP89" i="11"/>
  <c r="CF89" i="11"/>
  <c r="AV89" i="11"/>
  <c r="GJ88" i="11"/>
  <c r="FA88" i="11"/>
  <c r="HT88" i="11"/>
  <c r="DP88" i="11"/>
  <c r="CF88" i="11"/>
  <c r="AV88" i="11"/>
  <c r="GJ87" i="11"/>
  <c r="FA87" i="11"/>
  <c r="HT87" i="11"/>
  <c r="DP87" i="11"/>
  <c r="CF87" i="11"/>
  <c r="AV87" i="11"/>
  <c r="GJ86" i="11"/>
  <c r="FA86" i="11"/>
  <c r="HT86" i="11"/>
  <c r="DP86" i="11"/>
  <c r="CF86" i="11"/>
  <c r="AV86" i="11"/>
  <c r="GJ85" i="11"/>
  <c r="FA85" i="11"/>
  <c r="HT85" i="11"/>
  <c r="DP85" i="11"/>
  <c r="CF85" i="11"/>
  <c r="AV85" i="11"/>
  <c r="GJ84" i="11"/>
  <c r="FA84" i="11"/>
  <c r="HT84" i="11"/>
  <c r="DP84" i="11"/>
  <c r="CF84" i="11"/>
  <c r="AV84" i="11"/>
  <c r="GJ83" i="11"/>
  <c r="FA83" i="11"/>
  <c r="HT83" i="11"/>
  <c r="DP83" i="11"/>
  <c r="CF83" i="11"/>
  <c r="AV83" i="11"/>
  <c r="GJ82" i="11"/>
  <c r="FA82" i="11"/>
  <c r="HT82" i="11"/>
  <c r="DP82" i="11"/>
  <c r="CF82" i="11"/>
  <c r="AV82" i="11"/>
  <c r="GJ81" i="11"/>
  <c r="FA81" i="11"/>
  <c r="HT81" i="11"/>
  <c r="DP81" i="11"/>
  <c r="CF81" i="11"/>
  <c r="AV81" i="11"/>
  <c r="GJ80" i="11"/>
  <c r="FA80" i="11"/>
  <c r="HT80" i="11"/>
  <c r="DP80" i="11"/>
  <c r="CF80" i="11"/>
  <c r="AV80" i="11"/>
  <c r="GJ79" i="11"/>
  <c r="FA79" i="11"/>
  <c r="HT79" i="11"/>
  <c r="DP79" i="11"/>
  <c r="CF79" i="11"/>
  <c r="AV79" i="11"/>
  <c r="GJ78" i="11"/>
  <c r="FA78" i="11"/>
  <c r="HT78" i="11"/>
  <c r="DP78" i="11"/>
  <c r="CF78" i="11"/>
  <c r="AV78" i="11"/>
  <c r="GJ77" i="11"/>
  <c r="FA77" i="11"/>
  <c r="HT77" i="11"/>
  <c r="DP77" i="11"/>
  <c r="CF77" i="11"/>
  <c r="AV77" i="11"/>
  <c r="GJ76" i="11"/>
  <c r="FA76" i="11"/>
  <c r="HT76" i="11"/>
  <c r="DP76" i="11"/>
  <c r="CF76" i="11"/>
  <c r="AV76" i="11"/>
  <c r="GJ75" i="11"/>
  <c r="FA75" i="11"/>
  <c r="HT75" i="11"/>
  <c r="DP75" i="11"/>
  <c r="CF75" i="11"/>
  <c r="AV75" i="11"/>
  <c r="GJ74" i="11"/>
  <c r="FA74" i="11"/>
  <c r="HT74" i="11"/>
  <c r="DP74" i="11"/>
  <c r="CF74" i="11"/>
  <c r="AV74" i="11"/>
  <c r="GJ73" i="11"/>
  <c r="FA73" i="11"/>
  <c r="HT73" i="11"/>
  <c r="DP73" i="11"/>
  <c r="CF73" i="11"/>
  <c r="AV73" i="11"/>
  <c r="GJ72" i="11"/>
  <c r="FA72" i="11"/>
  <c r="HT72" i="11"/>
  <c r="DP72" i="11"/>
  <c r="CF72" i="11"/>
  <c r="AV72" i="11"/>
  <c r="GJ71" i="11"/>
  <c r="FA71" i="11"/>
  <c r="HT71" i="11"/>
  <c r="DP71" i="11"/>
  <c r="CF71" i="11"/>
  <c r="AV71" i="11"/>
  <c r="GJ70" i="11"/>
  <c r="FA70" i="11"/>
  <c r="HT70" i="11"/>
  <c r="DP70" i="11"/>
  <c r="CF70" i="11"/>
  <c r="AV70" i="11"/>
  <c r="GJ69" i="11"/>
  <c r="FA69" i="11"/>
  <c r="HT69" i="11"/>
  <c r="DP69" i="11"/>
  <c r="CF69" i="11"/>
  <c r="AV69" i="11"/>
  <c r="GJ68" i="11"/>
  <c r="FA68" i="11"/>
  <c r="HT68" i="11"/>
  <c r="DP68" i="11"/>
  <c r="CF68" i="11"/>
  <c r="AV68" i="11"/>
  <c r="GJ67" i="11"/>
  <c r="FA67" i="11"/>
  <c r="HT67" i="11"/>
  <c r="DP67" i="11"/>
  <c r="CF67" i="11"/>
  <c r="AV67" i="11"/>
  <c r="GJ66" i="11"/>
  <c r="FA66" i="11"/>
  <c r="HT66" i="11"/>
  <c r="DP66" i="11"/>
  <c r="CF66" i="11"/>
  <c r="AV66" i="11"/>
  <c r="GJ65" i="11"/>
  <c r="FA65" i="11"/>
  <c r="HT65" i="11"/>
  <c r="DP65" i="11"/>
  <c r="CF65" i="11"/>
  <c r="AV65" i="11"/>
  <c r="GJ64" i="11"/>
  <c r="FA64" i="11"/>
  <c r="HT64" i="11"/>
  <c r="DP64" i="11"/>
  <c r="CF64" i="11"/>
  <c r="AV64" i="11"/>
  <c r="GJ63" i="11"/>
  <c r="FA63" i="11"/>
  <c r="HT63" i="11"/>
  <c r="DP63" i="11"/>
  <c r="CF63" i="11"/>
  <c r="AV63" i="11"/>
  <c r="GJ62" i="11"/>
  <c r="FA62" i="11"/>
  <c r="HT62" i="11"/>
  <c r="DP62" i="11"/>
  <c r="CF62" i="11"/>
  <c r="AV62" i="11"/>
  <c r="GJ61" i="11"/>
  <c r="FA61" i="11"/>
  <c r="HT61" i="11"/>
  <c r="DP61" i="11"/>
  <c r="CF61" i="11"/>
  <c r="AV61" i="11"/>
  <c r="GJ60" i="11"/>
  <c r="FA60" i="11"/>
  <c r="HT60" i="11"/>
  <c r="DP60" i="11"/>
  <c r="CF60" i="11"/>
  <c r="AV60" i="11"/>
  <c r="GJ59" i="11"/>
  <c r="FA59" i="11"/>
  <c r="HT59" i="11"/>
  <c r="DP59" i="11"/>
  <c r="CF59" i="11"/>
  <c r="AV59" i="11"/>
  <c r="GJ58" i="11"/>
  <c r="FA58" i="11"/>
  <c r="HT58" i="11"/>
  <c r="DP58" i="11"/>
  <c r="CF58" i="11"/>
  <c r="AV58" i="11"/>
  <c r="GJ57" i="11"/>
  <c r="FA57" i="11"/>
  <c r="HT57" i="11"/>
  <c r="DP57" i="11"/>
  <c r="CF57" i="11"/>
  <c r="AV57" i="11"/>
  <c r="GJ56" i="11"/>
  <c r="FA56" i="11"/>
  <c r="HT56" i="11"/>
  <c r="DP56" i="11"/>
  <c r="CF56" i="11"/>
  <c r="AV56" i="11"/>
  <c r="GJ55" i="11"/>
  <c r="FA55" i="11"/>
  <c r="HT55" i="11"/>
  <c r="DP55" i="11"/>
  <c r="CF55" i="11"/>
  <c r="AV55" i="11"/>
  <c r="GJ54" i="11"/>
  <c r="FA54" i="11"/>
  <c r="HT54" i="11"/>
  <c r="DP54" i="11"/>
  <c r="CF54" i="11"/>
  <c r="AV54" i="11"/>
  <c r="GJ53" i="11"/>
  <c r="FA53" i="11"/>
  <c r="HT53" i="11"/>
  <c r="DP53" i="11"/>
  <c r="CF53" i="11"/>
  <c r="AV53" i="11"/>
  <c r="GJ52" i="11"/>
  <c r="FA52" i="11"/>
  <c r="HT52" i="11"/>
  <c r="DP52" i="11"/>
  <c r="CF52" i="11"/>
  <c r="AV52" i="11"/>
  <c r="GJ51" i="11"/>
  <c r="FA51" i="11"/>
  <c r="HT51" i="11"/>
  <c r="DP51" i="11"/>
  <c r="CF51" i="11"/>
  <c r="AV51" i="11"/>
  <c r="GJ50" i="11"/>
  <c r="FA50" i="11"/>
  <c r="HT50" i="11"/>
  <c r="DP50" i="11"/>
  <c r="CF50" i="11"/>
  <c r="AV50" i="11"/>
  <c r="GJ49" i="11"/>
  <c r="FA49" i="11"/>
  <c r="HT49" i="11"/>
  <c r="DP49" i="11"/>
  <c r="CF49" i="11"/>
  <c r="AV49" i="11"/>
  <c r="GJ48" i="11"/>
  <c r="FA48" i="11"/>
  <c r="HT48" i="11"/>
  <c r="DP48" i="11"/>
  <c r="CF48" i="11"/>
  <c r="AV48" i="11"/>
  <c r="GJ47" i="11"/>
  <c r="FA47" i="11"/>
  <c r="HT47" i="11"/>
  <c r="DP47" i="11"/>
  <c r="CF47" i="11"/>
  <c r="AV47" i="11"/>
  <c r="GJ46" i="11"/>
  <c r="FA46" i="11"/>
  <c r="HT46" i="11"/>
  <c r="DP46" i="11"/>
  <c r="CF46" i="11"/>
  <c r="AV46" i="11"/>
  <c r="GJ45" i="11"/>
  <c r="FA45" i="11"/>
  <c r="HT45" i="11"/>
  <c r="DP45" i="11"/>
  <c r="CF45" i="11"/>
  <c r="AV45" i="11"/>
  <c r="GJ44" i="11"/>
  <c r="FA44" i="11"/>
  <c r="HT44" i="11"/>
  <c r="DP44" i="11"/>
  <c r="CF44" i="11"/>
  <c r="AV44" i="11"/>
  <c r="GJ43" i="11"/>
  <c r="FA43" i="11"/>
  <c r="HT43" i="11"/>
  <c r="DP43" i="11"/>
  <c r="CF43" i="11"/>
  <c r="AV43" i="11"/>
  <c r="GJ42" i="11"/>
  <c r="FA42" i="11"/>
  <c r="HT42" i="11"/>
  <c r="DP42" i="11"/>
  <c r="CF42" i="11"/>
  <c r="AV42" i="11"/>
  <c r="GJ41" i="11"/>
  <c r="FA41" i="11"/>
  <c r="HT41" i="11"/>
  <c r="DP41" i="11"/>
  <c r="CF41" i="11"/>
  <c r="AV41" i="11"/>
  <c r="GJ40" i="11"/>
  <c r="FA40" i="11"/>
  <c r="HT40" i="11"/>
  <c r="DP40" i="11"/>
  <c r="CF40" i="11"/>
  <c r="AV40" i="11"/>
  <c r="GJ39" i="11"/>
  <c r="FA39" i="11"/>
  <c r="HT39" i="11"/>
  <c r="DP39" i="11"/>
  <c r="CF39" i="11"/>
  <c r="AV39" i="11"/>
  <c r="GJ38" i="11"/>
  <c r="FA38" i="11"/>
  <c r="HT38" i="11"/>
  <c r="DP38" i="11"/>
  <c r="CF38" i="11"/>
  <c r="AV38" i="11"/>
  <c r="GJ37" i="11"/>
  <c r="FA37" i="11"/>
  <c r="HT37" i="11"/>
  <c r="DP37" i="11"/>
  <c r="CF37" i="11"/>
  <c r="AV37" i="11"/>
  <c r="GJ36" i="11"/>
  <c r="FA36" i="11"/>
  <c r="HT36" i="11"/>
  <c r="DP36" i="11"/>
  <c r="CF36" i="11"/>
  <c r="AV36" i="11"/>
  <c r="GJ35" i="11"/>
  <c r="FA35" i="11"/>
  <c r="HT35" i="11"/>
  <c r="DP35" i="11"/>
  <c r="CF35" i="11"/>
  <c r="AV35" i="11"/>
  <c r="GJ34" i="11"/>
  <c r="FA34" i="11"/>
  <c r="HT34" i="11"/>
  <c r="DP34" i="11"/>
  <c r="CF34" i="11"/>
  <c r="AV34" i="11"/>
  <c r="GJ33" i="11"/>
  <c r="FA33" i="11"/>
  <c r="HT33" i="11"/>
  <c r="DP33" i="11"/>
  <c r="CF33" i="11"/>
  <c r="AV33" i="11"/>
  <c r="GJ32" i="11"/>
  <c r="FA32" i="11"/>
  <c r="HT32" i="11"/>
  <c r="DP32" i="11"/>
  <c r="CF32" i="11"/>
  <c r="AV32" i="11"/>
  <c r="GJ31" i="11"/>
  <c r="FA31" i="11"/>
  <c r="HT31" i="11"/>
  <c r="DP31" i="11"/>
  <c r="CF31" i="11"/>
  <c r="AV31" i="11"/>
  <c r="GJ30" i="11"/>
  <c r="FA30" i="11"/>
  <c r="HT30" i="11"/>
  <c r="DP30" i="11"/>
  <c r="CF30" i="11"/>
  <c r="AV30" i="11"/>
  <c r="GJ29" i="11"/>
  <c r="FA29" i="11"/>
  <c r="HT29" i="11"/>
  <c r="DP29" i="11"/>
  <c r="CF29" i="11"/>
  <c r="AV29" i="11"/>
  <c r="GJ28" i="11"/>
  <c r="FA28" i="11"/>
  <c r="HT28" i="11"/>
  <c r="DP28" i="11"/>
  <c r="CF28" i="11"/>
  <c r="AV28" i="11"/>
  <c r="GJ27" i="11"/>
  <c r="FA27" i="11"/>
  <c r="HT27" i="11"/>
  <c r="DP27" i="11"/>
  <c r="CF27" i="11"/>
  <c r="AV27" i="11"/>
  <c r="GJ26" i="11"/>
  <c r="FA26" i="11"/>
  <c r="HT26" i="11"/>
  <c r="DP26" i="11"/>
  <c r="CF26" i="11"/>
  <c r="AV26" i="11"/>
  <c r="GJ25" i="11"/>
  <c r="FA25" i="11"/>
  <c r="HT25" i="11"/>
  <c r="DP25" i="11"/>
  <c r="CF25" i="11"/>
  <c r="AV25" i="11"/>
  <c r="GJ24" i="11"/>
  <c r="FA24" i="11"/>
  <c r="HT24" i="11"/>
  <c r="DP24" i="11"/>
  <c r="CF24" i="11"/>
  <c r="AV24" i="11"/>
  <c r="GJ23" i="11"/>
  <c r="FA23" i="11"/>
  <c r="HT23" i="11"/>
  <c r="DP23" i="11"/>
  <c r="CF23" i="11"/>
  <c r="AV23" i="11"/>
  <c r="GJ22" i="11"/>
  <c r="FA22" i="11"/>
  <c r="HT22" i="11"/>
  <c r="DP22" i="11"/>
  <c r="CF22" i="11"/>
  <c r="AV22" i="11"/>
  <c r="GJ21" i="11"/>
  <c r="FA21" i="11"/>
  <c r="HT21" i="11"/>
  <c r="DP21" i="11"/>
  <c r="CF21" i="11"/>
  <c r="AV21" i="11"/>
  <c r="GJ20" i="11"/>
  <c r="FA20" i="11"/>
  <c r="HT20" i="11"/>
  <c r="DP20" i="11"/>
  <c r="CF20" i="11"/>
  <c r="AV20" i="11"/>
  <c r="GJ19" i="11"/>
  <c r="FA19" i="11"/>
  <c r="HT19" i="11"/>
  <c r="DP19" i="11"/>
  <c r="CF19" i="11"/>
  <c r="AV19" i="11"/>
  <c r="GJ18" i="11"/>
  <c r="FA18" i="11"/>
  <c r="HT18" i="11"/>
  <c r="DP18" i="11"/>
  <c r="CF18" i="11"/>
  <c r="AV18" i="11"/>
  <c r="GJ17" i="11"/>
  <c r="FA17" i="11"/>
  <c r="HT17" i="11"/>
  <c r="DP17" i="11"/>
  <c r="CF17" i="11"/>
  <c r="AV17" i="11"/>
  <c r="GJ16" i="11"/>
  <c r="FA16" i="11"/>
  <c r="HT16" i="11"/>
  <c r="DP16" i="11"/>
  <c r="CF16" i="11"/>
  <c r="AV16" i="11"/>
  <c r="GJ15" i="11"/>
  <c r="FA15" i="11"/>
  <c r="HT15" i="11"/>
  <c r="DP15" i="11"/>
  <c r="CF15" i="11"/>
  <c r="AV15" i="11"/>
  <c r="GJ14" i="11"/>
  <c r="FA14" i="11"/>
  <c r="HT14" i="11"/>
  <c r="DP14" i="11"/>
  <c r="CF14" i="11"/>
  <c r="AV14" i="11"/>
  <c r="GJ13" i="11"/>
  <c r="FA13" i="11"/>
  <c r="HT13" i="11"/>
  <c r="DP13" i="11"/>
  <c r="CF13" i="11"/>
  <c r="AV13" i="11"/>
  <c r="GJ12" i="11"/>
  <c r="FA12" i="11"/>
  <c r="HT12" i="11"/>
  <c r="DP12" i="11"/>
  <c r="CF12" i="11"/>
  <c r="AV12" i="11"/>
  <c r="GJ11" i="11"/>
  <c r="FA11" i="11"/>
  <c r="HT11" i="11"/>
  <c r="DP11" i="11"/>
  <c r="CF11" i="11"/>
  <c r="AV11" i="11"/>
  <c r="GJ10" i="11"/>
  <c r="FA10" i="11"/>
  <c r="HT10" i="11"/>
  <c r="DP10" i="11"/>
  <c r="CF10" i="11"/>
  <c r="AV10" i="11"/>
  <c r="GJ9" i="11"/>
  <c r="FA9" i="11"/>
  <c r="HT9" i="11"/>
  <c r="DP9" i="11"/>
  <c r="CF9" i="11"/>
  <c r="AV9" i="11"/>
  <c r="GJ8" i="11"/>
  <c r="FA8" i="11"/>
  <c r="HT8" i="11"/>
  <c r="DP8" i="11"/>
  <c r="CF8" i="11"/>
  <c r="AV8" i="11"/>
  <c r="GJ7" i="11"/>
  <c r="FA7" i="11"/>
  <c r="HT7" i="11"/>
  <c r="DP7" i="11"/>
  <c r="CF7" i="11"/>
  <c r="AV7" i="11"/>
  <c r="GJ6" i="11"/>
  <c r="FA6" i="11"/>
  <c r="HT6" i="11"/>
  <c r="DP6" i="11"/>
  <c r="CF6" i="11"/>
  <c r="AV6" i="11"/>
  <c r="GJ5" i="11"/>
  <c r="FA5" i="11"/>
  <c r="HT5" i="11"/>
  <c r="DP5" i="11"/>
  <c r="CF5" i="11"/>
  <c r="AV5" i="11"/>
  <c r="GJ4" i="11"/>
  <c r="FA4" i="11"/>
  <c r="HT4" i="11"/>
  <c r="DP4" i="11"/>
  <c r="CF4" i="11"/>
  <c r="AV4" i="11"/>
  <c r="GJ3" i="11"/>
  <c r="FA3" i="11"/>
  <c r="HT3" i="11"/>
  <c r="DP3" i="11"/>
  <c r="CF3" i="11"/>
  <c r="AV3" i="11"/>
  <c r="GJ2" i="11"/>
  <c r="FA2" i="11"/>
  <c r="HT2" i="11"/>
  <c r="DP2" i="11"/>
  <c r="CF2" i="11"/>
  <c r="AV2" i="11"/>
  <c r="DQ2" i="11" l="1"/>
  <c r="CG2" i="11"/>
  <c r="AW2" i="11"/>
  <c r="GK2" i="11"/>
  <c r="FB2" i="11"/>
  <c r="HU2" i="11"/>
  <c r="DQ3" i="11"/>
  <c r="CG3" i="11"/>
  <c r="AW3" i="11"/>
  <c r="GK3" i="11"/>
  <c r="FB3" i="11"/>
  <c r="HU3" i="11"/>
  <c r="DQ4" i="11"/>
  <c r="CG4" i="11"/>
  <c r="AW4" i="11"/>
  <c r="GK4" i="11"/>
  <c r="FB4" i="11"/>
  <c r="HU4" i="11"/>
  <c r="DQ5" i="11"/>
  <c r="CG5" i="11"/>
  <c r="AW5" i="11"/>
  <c r="GK5" i="11"/>
  <c r="FB5" i="11"/>
  <c r="HU5" i="11"/>
  <c r="DQ6" i="11"/>
  <c r="CG6" i="11"/>
  <c r="AW6" i="11"/>
  <c r="GK6" i="11"/>
  <c r="FB6" i="11"/>
  <c r="HU6" i="11"/>
  <c r="DQ7" i="11"/>
  <c r="CG7" i="11"/>
  <c r="AW7" i="11"/>
  <c r="GK7" i="11"/>
  <c r="FB7" i="11"/>
  <c r="HU7" i="11"/>
  <c r="DQ8" i="11"/>
  <c r="CG8" i="11"/>
  <c r="AW8" i="11"/>
  <c r="GK8" i="11"/>
  <c r="FB8" i="11"/>
  <c r="HU8" i="11"/>
  <c r="DQ9" i="11"/>
  <c r="CG9" i="11"/>
  <c r="AW9" i="11"/>
  <c r="GK9" i="11"/>
  <c r="FB9" i="11"/>
  <c r="HU9" i="11"/>
  <c r="DQ10" i="11"/>
  <c r="CG10" i="11"/>
  <c r="AW10" i="11"/>
  <c r="GK10" i="11"/>
  <c r="FB10" i="11"/>
  <c r="HU10" i="11"/>
  <c r="DQ11" i="11"/>
  <c r="CG11" i="11"/>
  <c r="AW11" i="11"/>
  <c r="GK11" i="11"/>
  <c r="FB11" i="11"/>
  <c r="HU11" i="11"/>
  <c r="DQ12" i="11"/>
  <c r="CG12" i="11"/>
  <c r="AW12" i="11"/>
  <c r="GK12" i="11"/>
  <c r="FB12" i="11"/>
  <c r="HU12" i="11"/>
  <c r="DQ13" i="11"/>
  <c r="CG13" i="11"/>
  <c r="AW13" i="11"/>
  <c r="GK13" i="11"/>
  <c r="FB13" i="11"/>
  <c r="HU13" i="11"/>
  <c r="DQ14" i="11"/>
  <c r="CG14" i="11"/>
  <c r="AW14" i="11"/>
  <c r="GK14" i="11"/>
  <c r="FB14" i="11"/>
  <c r="HU14" i="11"/>
  <c r="DQ15" i="11"/>
  <c r="CG15" i="11"/>
  <c r="AW15" i="11"/>
  <c r="GK15" i="11"/>
  <c r="FB15" i="11"/>
  <c r="HU15" i="11"/>
  <c r="DQ16" i="11"/>
  <c r="CG16" i="11"/>
  <c r="AW16" i="11"/>
  <c r="GK16" i="11"/>
  <c r="FB16" i="11"/>
  <c r="HU16" i="11"/>
  <c r="DQ17" i="11"/>
  <c r="CG17" i="11"/>
  <c r="AW17" i="11"/>
  <c r="GK17" i="11"/>
  <c r="FB17" i="11"/>
  <c r="HU17" i="11"/>
  <c r="DQ18" i="11"/>
  <c r="CG18" i="11"/>
  <c r="AW18" i="11"/>
  <c r="GK18" i="11"/>
  <c r="FB18" i="11"/>
  <c r="HU18" i="11"/>
  <c r="DQ19" i="11"/>
  <c r="CG19" i="11"/>
  <c r="AW19" i="11"/>
  <c r="GK19" i="11"/>
  <c r="FB19" i="11"/>
  <c r="HU19" i="11"/>
  <c r="DQ20" i="11"/>
  <c r="CG20" i="11"/>
  <c r="AW20" i="11"/>
  <c r="GK20" i="11"/>
  <c r="FB20" i="11"/>
  <c r="HU20" i="11"/>
  <c r="DQ21" i="11"/>
  <c r="CG21" i="11"/>
  <c r="AW21" i="11"/>
  <c r="GK21" i="11"/>
  <c r="FB21" i="11"/>
  <c r="HU21" i="11"/>
  <c r="DQ22" i="11"/>
  <c r="CG22" i="11"/>
  <c r="AW22" i="11"/>
  <c r="GK22" i="11"/>
  <c r="FB22" i="11"/>
  <c r="HU22" i="11"/>
  <c r="DQ23" i="11"/>
  <c r="CG23" i="11"/>
  <c r="AW23" i="11"/>
  <c r="GK23" i="11"/>
  <c r="FB23" i="11"/>
  <c r="HU23" i="11"/>
  <c r="DQ24" i="11"/>
  <c r="CG24" i="11"/>
  <c r="AW24" i="11"/>
  <c r="GK24" i="11"/>
  <c r="FB24" i="11"/>
  <c r="HU24" i="11"/>
  <c r="DQ25" i="11"/>
  <c r="CG25" i="11"/>
  <c r="AW25" i="11"/>
  <c r="GK25" i="11"/>
  <c r="FB25" i="11"/>
  <c r="HU25" i="11"/>
  <c r="DQ26" i="11"/>
  <c r="CG26" i="11"/>
  <c r="AW26" i="11"/>
  <c r="GK26" i="11"/>
  <c r="FB26" i="11"/>
  <c r="HU26" i="11"/>
  <c r="DQ27" i="11"/>
  <c r="CG27" i="11"/>
  <c r="AW27" i="11"/>
  <c r="GK27" i="11"/>
  <c r="FB27" i="11"/>
  <c r="HU27" i="11"/>
  <c r="DQ28" i="11"/>
  <c r="CG28" i="11"/>
  <c r="AW28" i="11"/>
  <c r="GK28" i="11"/>
  <c r="FB28" i="11"/>
  <c r="HU28" i="11"/>
  <c r="DQ29" i="11"/>
  <c r="CG29" i="11"/>
  <c r="AW29" i="11"/>
  <c r="GK29" i="11"/>
  <c r="FB29" i="11"/>
  <c r="HU29" i="11"/>
  <c r="DQ30" i="11"/>
  <c r="CG30" i="11"/>
  <c r="AW30" i="11"/>
  <c r="GK30" i="11"/>
  <c r="FB30" i="11"/>
  <c r="HU30" i="11"/>
  <c r="DQ31" i="11"/>
  <c r="CG31" i="11"/>
  <c r="AW31" i="11"/>
  <c r="GK31" i="11"/>
  <c r="FB31" i="11"/>
  <c r="HU31" i="11"/>
  <c r="DQ32" i="11"/>
  <c r="CG32" i="11"/>
  <c r="AW32" i="11"/>
  <c r="GK32" i="11"/>
  <c r="FB32" i="11"/>
  <c r="HU32" i="11"/>
  <c r="DQ33" i="11"/>
  <c r="CG33" i="11"/>
  <c r="AW33" i="11"/>
  <c r="GK33" i="11"/>
  <c r="FB33" i="11"/>
  <c r="HU33" i="11"/>
  <c r="DQ34" i="11"/>
  <c r="CG34" i="11"/>
  <c r="AW34" i="11"/>
  <c r="GK34" i="11"/>
  <c r="FB34" i="11"/>
  <c r="HU34" i="11"/>
  <c r="DQ35" i="11"/>
  <c r="CG35" i="11"/>
  <c r="AW35" i="11"/>
  <c r="GK35" i="11"/>
  <c r="FB35" i="11"/>
  <c r="HU35" i="11"/>
  <c r="DQ36" i="11"/>
  <c r="CG36" i="11"/>
  <c r="AW36" i="11"/>
  <c r="GK36" i="11"/>
  <c r="FB36" i="11"/>
  <c r="HU36" i="11"/>
  <c r="DQ37" i="11"/>
  <c r="CG37" i="11"/>
  <c r="AW37" i="11"/>
  <c r="GK37" i="11"/>
  <c r="FB37" i="11"/>
  <c r="HU37" i="11"/>
  <c r="DQ38" i="11"/>
  <c r="CG38" i="11"/>
  <c r="AW38" i="11"/>
  <c r="GK38" i="11"/>
  <c r="FB38" i="11"/>
  <c r="HU38" i="11"/>
  <c r="DQ39" i="11"/>
  <c r="CG39" i="11"/>
  <c r="AW39" i="11"/>
  <c r="GK39" i="11"/>
  <c r="FB39" i="11"/>
  <c r="HU39" i="11"/>
  <c r="DQ40" i="11"/>
  <c r="CG40" i="11"/>
  <c r="AW40" i="11"/>
  <c r="GK40" i="11"/>
  <c r="FB40" i="11"/>
  <c r="HU40" i="11"/>
  <c r="DQ41" i="11"/>
  <c r="CG41" i="11"/>
  <c r="AW41" i="11"/>
  <c r="GK41" i="11"/>
  <c r="FB41" i="11"/>
  <c r="HU41" i="11"/>
  <c r="DQ42" i="11"/>
  <c r="CG42" i="11"/>
  <c r="AW42" i="11"/>
  <c r="GK42" i="11"/>
  <c r="FB42" i="11"/>
  <c r="HU42" i="11"/>
  <c r="DQ43" i="11"/>
  <c r="CG43" i="11"/>
  <c r="AW43" i="11"/>
  <c r="GK43" i="11"/>
  <c r="FB43" i="11"/>
  <c r="HU43" i="11"/>
  <c r="DQ44" i="11"/>
  <c r="CG44" i="11"/>
  <c r="AW44" i="11"/>
  <c r="GK44" i="11"/>
  <c r="FB44" i="11"/>
  <c r="HU44" i="11"/>
  <c r="DQ45" i="11"/>
  <c r="CG45" i="11"/>
  <c r="AW45" i="11"/>
  <c r="GK45" i="11"/>
  <c r="FB45" i="11"/>
  <c r="HU45" i="11"/>
  <c r="DQ46" i="11"/>
  <c r="CG46" i="11"/>
  <c r="AW46" i="11"/>
  <c r="GK46" i="11"/>
  <c r="FB46" i="11"/>
  <c r="HU46" i="11"/>
  <c r="DQ47" i="11"/>
  <c r="CG47" i="11"/>
  <c r="AW47" i="11"/>
  <c r="GK47" i="11"/>
  <c r="FB47" i="11"/>
  <c r="HU47" i="11"/>
  <c r="DQ48" i="11"/>
  <c r="CG48" i="11"/>
  <c r="AW48" i="11"/>
  <c r="GK48" i="11"/>
  <c r="FB48" i="11"/>
  <c r="HU48" i="11"/>
  <c r="DQ49" i="11"/>
  <c r="CG49" i="11"/>
  <c r="AW49" i="11"/>
  <c r="GK49" i="11"/>
  <c r="FB49" i="11"/>
  <c r="HU49" i="11"/>
  <c r="DQ50" i="11"/>
  <c r="CG50" i="11"/>
  <c r="AW50" i="11"/>
  <c r="GK50" i="11"/>
  <c r="FB50" i="11"/>
  <c r="HU50" i="11"/>
  <c r="DQ51" i="11"/>
  <c r="CG51" i="11"/>
  <c r="AW51" i="11"/>
  <c r="GK51" i="11"/>
  <c r="FB51" i="11"/>
  <c r="HU51" i="11"/>
  <c r="DQ52" i="11"/>
  <c r="CG52" i="11"/>
  <c r="AW52" i="11"/>
  <c r="GK52" i="11"/>
  <c r="FB52" i="11"/>
  <c r="HU52" i="11"/>
  <c r="DQ53" i="11"/>
  <c r="CG53" i="11"/>
  <c r="AW53" i="11"/>
  <c r="GK53" i="11"/>
  <c r="FB53" i="11"/>
  <c r="HU53" i="11"/>
  <c r="DQ54" i="11"/>
  <c r="CG54" i="11"/>
  <c r="AW54" i="11"/>
  <c r="GK54" i="11"/>
  <c r="FB54" i="11"/>
  <c r="HU54" i="11"/>
  <c r="DQ55" i="11"/>
  <c r="CG55" i="11"/>
  <c r="AW55" i="11"/>
  <c r="GK55" i="11"/>
  <c r="FB55" i="11"/>
  <c r="HU55" i="11"/>
  <c r="DQ56" i="11"/>
  <c r="CG56" i="11"/>
  <c r="AW56" i="11"/>
  <c r="GK56" i="11"/>
  <c r="FB56" i="11"/>
  <c r="HU56" i="11"/>
  <c r="DQ57" i="11"/>
  <c r="CG57" i="11"/>
  <c r="AW57" i="11"/>
  <c r="GK57" i="11"/>
  <c r="FB57" i="11"/>
  <c r="HU57" i="11"/>
  <c r="DQ58" i="11"/>
  <c r="CG58" i="11"/>
  <c r="AW58" i="11"/>
  <c r="GK58" i="11"/>
  <c r="FB58" i="11"/>
  <c r="HU58" i="11"/>
  <c r="DQ59" i="11"/>
  <c r="CG59" i="11"/>
  <c r="AW59" i="11"/>
  <c r="GK59" i="11"/>
  <c r="FB59" i="11"/>
  <c r="HU59" i="11"/>
  <c r="DQ60" i="11"/>
  <c r="CG60" i="11"/>
  <c r="AW60" i="11"/>
  <c r="GK60" i="11"/>
  <c r="FB60" i="11"/>
  <c r="HU60" i="11"/>
  <c r="DQ61" i="11"/>
  <c r="CG61" i="11"/>
  <c r="AW61" i="11"/>
  <c r="GK61" i="11"/>
  <c r="FB61" i="11"/>
  <c r="HU61" i="11"/>
  <c r="DQ62" i="11"/>
  <c r="CG62" i="11"/>
  <c r="AW62" i="11"/>
  <c r="GK62" i="11"/>
  <c r="FB62" i="11"/>
  <c r="HU62" i="11"/>
  <c r="DQ63" i="11"/>
  <c r="CG63" i="11"/>
  <c r="AW63" i="11"/>
  <c r="GK63" i="11"/>
  <c r="FB63" i="11"/>
  <c r="HU63" i="11"/>
  <c r="DQ64" i="11"/>
  <c r="CG64" i="11"/>
  <c r="AW64" i="11"/>
  <c r="GK64" i="11"/>
  <c r="FB64" i="11"/>
  <c r="HU64" i="11"/>
  <c r="DQ65" i="11"/>
  <c r="CG65" i="11"/>
  <c r="AW65" i="11"/>
  <c r="GK65" i="11"/>
  <c r="FB65" i="11"/>
  <c r="HU65" i="11"/>
  <c r="DQ66" i="11"/>
  <c r="CG66" i="11"/>
  <c r="AW66" i="11"/>
  <c r="GK66" i="11"/>
  <c r="FB66" i="11"/>
  <c r="HU66" i="11"/>
  <c r="DQ67" i="11"/>
  <c r="CG67" i="11"/>
  <c r="AW67" i="11"/>
  <c r="GK67" i="11"/>
  <c r="FB67" i="11"/>
  <c r="HU67" i="11"/>
  <c r="DQ68" i="11"/>
  <c r="CG68" i="11"/>
  <c r="AW68" i="11"/>
  <c r="GK68" i="11"/>
  <c r="FB68" i="11"/>
  <c r="HU68" i="11"/>
  <c r="DQ69" i="11"/>
  <c r="CG69" i="11"/>
  <c r="AW69" i="11"/>
  <c r="GK69" i="11"/>
  <c r="FB69" i="11"/>
  <c r="HU69" i="11"/>
  <c r="DQ70" i="11"/>
  <c r="CG70" i="11"/>
  <c r="AW70" i="11"/>
  <c r="GK70" i="11"/>
  <c r="FB70" i="11"/>
  <c r="HU70" i="11"/>
  <c r="DQ71" i="11"/>
  <c r="CG71" i="11"/>
  <c r="AW71" i="11"/>
  <c r="GK71" i="11"/>
  <c r="FB71" i="11"/>
  <c r="HU71" i="11"/>
  <c r="DQ72" i="11"/>
  <c r="CG72" i="11"/>
  <c r="AW72" i="11"/>
  <c r="GK72" i="11"/>
  <c r="FB72" i="11"/>
  <c r="HU72" i="11"/>
  <c r="DQ73" i="11"/>
  <c r="CG73" i="11"/>
  <c r="AW73" i="11"/>
  <c r="GK73" i="11"/>
  <c r="FB73" i="11"/>
  <c r="HU73" i="11"/>
  <c r="DQ74" i="11"/>
  <c r="CG74" i="11"/>
  <c r="AW74" i="11"/>
  <c r="GK74" i="11"/>
  <c r="FB74" i="11"/>
  <c r="HU74" i="11"/>
  <c r="DQ75" i="11"/>
  <c r="CG75" i="11"/>
  <c r="AW75" i="11"/>
  <c r="GK75" i="11"/>
  <c r="FB75" i="11"/>
  <c r="HU75" i="11"/>
  <c r="DQ76" i="11"/>
  <c r="CG76" i="11"/>
  <c r="AW76" i="11"/>
  <c r="GK76" i="11"/>
  <c r="FB76" i="11"/>
  <c r="HU76" i="11"/>
  <c r="DQ77" i="11"/>
  <c r="CG77" i="11"/>
  <c r="AW77" i="11"/>
  <c r="GK77" i="11"/>
  <c r="FB77" i="11"/>
  <c r="HU77" i="11"/>
  <c r="DQ78" i="11"/>
  <c r="CG78" i="11"/>
  <c r="AW78" i="11"/>
  <c r="GK78" i="11"/>
  <c r="FB78" i="11"/>
  <c r="HU78" i="11"/>
  <c r="DQ79" i="11"/>
  <c r="CG79" i="11"/>
  <c r="AW79" i="11"/>
  <c r="GK79" i="11"/>
  <c r="FB79" i="11"/>
  <c r="HU79" i="11"/>
  <c r="DQ80" i="11"/>
  <c r="CG80" i="11"/>
  <c r="AW80" i="11"/>
  <c r="GK80" i="11"/>
  <c r="FB80" i="11"/>
  <c r="HU80" i="11"/>
  <c r="DQ81" i="11"/>
  <c r="CG81" i="11"/>
  <c r="AW81" i="11"/>
  <c r="GK81" i="11"/>
  <c r="FB81" i="11"/>
  <c r="HU81" i="11"/>
  <c r="DQ82" i="11"/>
  <c r="CG82" i="11"/>
  <c r="AW82" i="11"/>
  <c r="GK82" i="11"/>
  <c r="FB82" i="11"/>
  <c r="HU82" i="11"/>
  <c r="DQ83" i="11"/>
  <c r="CG83" i="11"/>
  <c r="AW83" i="11"/>
  <c r="GK83" i="11"/>
  <c r="FB83" i="11"/>
  <c r="HU83" i="11"/>
  <c r="DQ84" i="11"/>
  <c r="CG84" i="11"/>
  <c r="AW84" i="11"/>
  <c r="GK84" i="11"/>
  <c r="FB84" i="11"/>
  <c r="HU84" i="11"/>
  <c r="DQ85" i="11"/>
  <c r="CG85" i="11"/>
  <c r="AW85" i="11"/>
  <c r="GK85" i="11"/>
  <c r="FB85" i="11"/>
  <c r="HU85" i="11"/>
  <c r="DQ86" i="11"/>
  <c r="CG86" i="11"/>
  <c r="AW86" i="11"/>
  <c r="GK86" i="11"/>
  <c r="FB86" i="11"/>
  <c r="HU86" i="11"/>
  <c r="DQ87" i="11"/>
  <c r="CG87" i="11"/>
  <c r="AW87" i="11"/>
  <c r="GK87" i="11"/>
  <c r="FB87" i="11"/>
  <c r="HU87" i="11"/>
  <c r="DQ88" i="11"/>
  <c r="CG88" i="11"/>
  <c r="AW88" i="11"/>
  <c r="GK88" i="11"/>
  <c r="FB88" i="11"/>
  <c r="HU88" i="11"/>
  <c r="DQ89" i="11"/>
  <c r="CG89" i="11"/>
  <c r="AW89" i="11"/>
  <c r="GK89" i="11"/>
  <c r="FB89" i="11"/>
  <c r="HU89" i="11"/>
  <c r="DQ90" i="11"/>
  <c r="CG90" i="11"/>
  <c r="AW90" i="11"/>
  <c r="GK90" i="11"/>
  <c r="FB90" i="11"/>
  <c r="HU90" i="11"/>
  <c r="DQ91" i="11"/>
  <c r="CG91" i="11"/>
  <c r="AW91" i="11"/>
  <c r="GK91" i="11"/>
  <c r="FB91" i="11"/>
  <c r="HU91" i="11"/>
  <c r="DQ92" i="11"/>
  <c r="CG92" i="11"/>
  <c r="AW92" i="11"/>
  <c r="GK92" i="11"/>
  <c r="FB92" i="11"/>
  <c r="HU92" i="11"/>
  <c r="DQ93" i="11"/>
  <c r="CG93" i="11"/>
  <c r="AW93" i="11"/>
  <c r="GK93" i="11"/>
  <c r="FB93" i="11"/>
  <c r="HU93" i="11"/>
  <c r="DQ94" i="11"/>
  <c r="CG94" i="11"/>
  <c r="AW94" i="11"/>
  <c r="GK94" i="11"/>
  <c r="FB94" i="11"/>
  <c r="HU94" i="11"/>
  <c r="DQ95" i="11"/>
  <c r="CG95" i="11"/>
  <c r="AW95" i="11"/>
  <c r="GK95" i="11"/>
  <c r="FB95" i="11"/>
  <c r="HU95" i="11"/>
  <c r="DQ96" i="11"/>
  <c r="CG96" i="11"/>
  <c r="AW96" i="11"/>
  <c r="GK96" i="11"/>
  <c r="FB96" i="11"/>
  <c r="HU96" i="11"/>
  <c r="DQ97" i="11"/>
  <c r="CG97" i="11"/>
  <c r="AW97" i="11"/>
  <c r="GK97" i="11"/>
  <c r="FB97" i="11"/>
  <c r="HU97" i="11"/>
  <c r="DQ98" i="11"/>
  <c r="CG98" i="11"/>
  <c r="AW98" i="11"/>
  <c r="GK98" i="11"/>
  <c r="FB98" i="11"/>
  <c r="HU98" i="11"/>
  <c r="DQ99" i="11"/>
  <c r="CG99" i="11"/>
  <c r="AW99" i="11"/>
  <c r="GK99" i="11"/>
  <c r="FB99" i="11"/>
  <c r="HU99" i="11"/>
  <c r="DQ100" i="11"/>
  <c r="CG100" i="11"/>
  <c r="AW100" i="11"/>
  <c r="GK100" i="11"/>
  <c r="FB100" i="11"/>
  <c r="HU100" i="11"/>
  <c r="DQ101" i="11"/>
  <c r="CG101" i="11"/>
  <c r="AW101" i="11"/>
  <c r="GK101" i="11"/>
  <c r="FB101" i="11"/>
  <c r="HU101" i="11"/>
  <c r="DQ102" i="11"/>
  <c r="CG102" i="11"/>
  <c r="AW102" i="11"/>
  <c r="GK102" i="11"/>
  <c r="FB102" i="11"/>
  <c r="HU102" i="11"/>
  <c r="DQ103" i="11"/>
  <c r="CG103" i="11"/>
  <c r="AW103" i="11"/>
  <c r="GK103" i="11"/>
  <c r="FB103" i="11"/>
  <c r="HU103" i="11"/>
  <c r="DQ104" i="11"/>
  <c r="CG104" i="11"/>
  <c r="AW104" i="11"/>
  <c r="GK104" i="11"/>
  <c r="FB104" i="11"/>
  <c r="HU104" i="11"/>
  <c r="DQ105" i="11"/>
  <c r="CG105" i="11"/>
  <c r="AW105" i="11"/>
  <c r="GK105" i="11"/>
  <c r="FB105" i="11"/>
  <c r="HU105" i="11"/>
  <c r="DQ106" i="11"/>
  <c r="CG106" i="11"/>
  <c r="AW106" i="11"/>
  <c r="GK106" i="11"/>
  <c r="FB106" i="11"/>
  <c r="HU106" i="11"/>
  <c r="DQ107" i="11"/>
  <c r="CG107" i="11"/>
  <c r="AW107" i="11"/>
  <c r="GK107" i="11"/>
  <c r="FB107" i="11"/>
  <c r="HU107" i="11"/>
  <c r="DQ108" i="11"/>
  <c r="CG108" i="11"/>
  <c r="AW108" i="11"/>
  <c r="GK108" i="11"/>
  <c r="FB108" i="11"/>
  <c r="HU108" i="11"/>
  <c r="DQ109" i="11"/>
  <c r="CG109" i="11"/>
  <c r="AW109" i="11"/>
  <c r="GK109" i="11"/>
  <c r="FB109" i="11"/>
  <c r="HU109" i="11"/>
  <c r="DQ110" i="11"/>
  <c r="CG110" i="11"/>
  <c r="AW110" i="11"/>
  <c r="GK110" i="11"/>
  <c r="FB110" i="11"/>
  <c r="HU110" i="11"/>
  <c r="DQ111" i="11"/>
  <c r="CG111" i="11"/>
  <c r="AW111" i="11"/>
  <c r="GK111" i="11"/>
  <c r="FB111" i="11"/>
  <c r="HU111" i="11"/>
  <c r="DQ112" i="11"/>
  <c r="CG112" i="11"/>
  <c r="AW112" i="11"/>
  <c r="GK112" i="11"/>
  <c r="FB112" i="11"/>
  <c r="HU112" i="11"/>
  <c r="DQ113" i="11"/>
  <c r="CG113" i="11"/>
  <c r="AW113" i="11"/>
  <c r="GK113" i="11"/>
  <c r="FB113" i="11"/>
  <c r="HU113" i="11"/>
  <c r="DQ114" i="11"/>
  <c r="CG114" i="11"/>
  <c r="AW114" i="11"/>
  <c r="GK114" i="11"/>
  <c r="FB114" i="11"/>
  <c r="HU114" i="11"/>
  <c r="DQ115" i="11"/>
  <c r="CG115" i="11"/>
  <c r="AW115" i="11"/>
  <c r="GK115" i="11"/>
  <c r="FB115" i="11"/>
  <c r="HU115" i="11"/>
  <c r="DQ116" i="11"/>
  <c r="CG116" i="11"/>
  <c r="AW116" i="11"/>
  <c r="GK116" i="11"/>
  <c r="FB116" i="11"/>
  <c r="HU116" i="11"/>
  <c r="DQ117" i="11"/>
  <c r="CG117" i="11"/>
  <c r="AW117" i="11"/>
  <c r="GK117" i="11"/>
  <c r="FB117" i="11"/>
  <c r="HU117" i="11"/>
  <c r="DQ118" i="11"/>
  <c r="CG118" i="11"/>
  <c r="AW118" i="11"/>
  <c r="GK118" i="11"/>
  <c r="FB118" i="11"/>
  <c r="HU118" i="11"/>
  <c r="DQ119" i="11"/>
  <c r="CG119" i="11"/>
  <c r="AW119" i="11"/>
  <c r="GK119" i="11"/>
  <c r="FB119" i="11"/>
  <c r="HU119" i="11"/>
  <c r="DQ120" i="11"/>
  <c r="CG120" i="11"/>
  <c r="AW120" i="11"/>
  <c r="GK120" i="11"/>
  <c r="FB120" i="11"/>
  <c r="HU120" i="11"/>
  <c r="DQ121" i="11"/>
  <c r="CG121" i="11"/>
  <c r="AW121" i="11"/>
  <c r="GK121" i="11"/>
  <c r="FB121" i="11"/>
  <c r="HU121" i="11"/>
  <c r="DQ122" i="11"/>
  <c r="CG122" i="11"/>
  <c r="AW122" i="11"/>
  <c r="GK122" i="11"/>
  <c r="FB122" i="11"/>
  <c r="HU122" i="11"/>
  <c r="DQ123" i="11"/>
  <c r="CG123" i="11"/>
  <c r="AW123" i="11"/>
  <c r="GK123" i="11"/>
  <c r="FB123" i="11"/>
  <c r="HU123" i="11"/>
  <c r="DQ124" i="11"/>
  <c r="CG124" i="11"/>
  <c r="AW124" i="11"/>
  <c r="GK124" i="11"/>
  <c r="FB124" i="11"/>
  <c r="HU124" i="11"/>
  <c r="DQ125" i="11"/>
  <c r="CG125" i="11"/>
  <c r="AW125" i="11"/>
  <c r="GK125" i="11"/>
  <c r="FB125" i="11"/>
  <c r="HU125" i="11"/>
  <c r="DQ126" i="11"/>
  <c r="CG126" i="11"/>
  <c r="AW126" i="11"/>
  <c r="GK126" i="11"/>
  <c r="FB126" i="11"/>
  <c r="HU126" i="11"/>
  <c r="DQ127" i="11"/>
  <c r="CG127" i="11"/>
  <c r="AW127" i="11"/>
  <c r="GK127" i="11"/>
  <c r="FB127" i="11"/>
  <c r="HU127" i="11"/>
  <c r="DQ128" i="11"/>
  <c r="CG128" i="11"/>
  <c r="AW128" i="11"/>
  <c r="GK128" i="11"/>
  <c r="FB128" i="11"/>
  <c r="HU128" i="11"/>
  <c r="DQ129" i="11"/>
  <c r="CG129" i="11"/>
  <c r="AW129" i="11"/>
  <c r="GK129" i="11"/>
  <c r="FB129" i="11"/>
  <c r="HU129" i="11"/>
  <c r="DQ130" i="11"/>
  <c r="CG130" i="11"/>
  <c r="AW130" i="11"/>
  <c r="GK130" i="11"/>
  <c r="FB130" i="11"/>
  <c r="HU130" i="11"/>
  <c r="DQ131" i="11"/>
  <c r="CG131" i="11"/>
  <c r="AW131" i="11"/>
  <c r="GK131" i="11"/>
  <c r="FB131" i="11"/>
  <c r="HU131" i="11"/>
  <c r="DQ132" i="11"/>
  <c r="CG132" i="11"/>
  <c r="AW132" i="11"/>
  <c r="GK132" i="11"/>
  <c r="FB132" i="11"/>
  <c r="HU132" i="11"/>
  <c r="DQ133" i="11"/>
  <c r="CG133" i="11"/>
  <c r="AW133" i="11"/>
  <c r="GK133" i="11"/>
  <c r="FB133" i="11"/>
  <c r="HU133" i="11"/>
  <c r="DQ134" i="11"/>
  <c r="CG134" i="11"/>
  <c r="AW134" i="11"/>
  <c r="GK134" i="11"/>
  <c r="FB134" i="11"/>
  <c r="HU134" i="11"/>
  <c r="DQ135" i="11"/>
  <c r="CG135" i="11"/>
  <c r="AW135" i="11"/>
  <c r="GK135" i="11"/>
  <c r="FB135" i="11"/>
  <c r="HU135" i="11"/>
  <c r="DQ136" i="11"/>
  <c r="CG136" i="11"/>
  <c r="AW136" i="11"/>
  <c r="GK136" i="11"/>
  <c r="FB136" i="11"/>
  <c r="HU136" i="11"/>
  <c r="DQ137" i="11"/>
  <c r="CG137" i="11"/>
  <c r="AW137" i="11"/>
  <c r="GK137" i="11"/>
  <c r="FB137" i="11"/>
  <c r="HU137" i="11"/>
  <c r="DQ138" i="11"/>
  <c r="CG138" i="11"/>
  <c r="AW138" i="11"/>
  <c r="GK138" i="11"/>
  <c r="FB138" i="11"/>
  <c r="HU138" i="11"/>
  <c r="DQ139" i="11"/>
  <c r="CG139" i="11"/>
  <c r="AW139" i="11"/>
  <c r="GK139" i="11"/>
  <c r="FB139" i="11"/>
  <c r="HU139" i="11"/>
  <c r="DQ140" i="11"/>
  <c r="CG140" i="11"/>
  <c r="AW140" i="11"/>
  <c r="GK140" i="11"/>
  <c r="FB140" i="11"/>
  <c r="HU140" i="11"/>
  <c r="DQ141" i="11"/>
  <c r="CG141" i="11"/>
  <c r="AW141" i="11"/>
  <c r="GK141" i="11"/>
  <c r="FB141" i="11"/>
  <c r="HU141" i="11"/>
  <c r="DQ142" i="11"/>
  <c r="CG142" i="11"/>
  <c r="AW142" i="11"/>
  <c r="GK142" i="11"/>
  <c r="FB142" i="11"/>
  <c r="HU142" i="11"/>
  <c r="DQ143" i="11"/>
  <c r="CG143" i="11"/>
  <c r="AW143" i="11"/>
  <c r="GK143" i="11"/>
  <c r="FB143" i="11"/>
  <c r="HU143" i="11"/>
  <c r="DQ144" i="11"/>
  <c r="CG144" i="11"/>
  <c r="AW144" i="11"/>
  <c r="GK144" i="11"/>
  <c r="FB144" i="11"/>
  <c r="HU144" i="11"/>
  <c r="DQ145" i="11"/>
  <c r="CG145" i="11"/>
  <c r="AW145" i="11"/>
  <c r="GK145" i="11"/>
  <c r="FB145" i="11"/>
  <c r="HU145" i="11"/>
  <c r="DQ146" i="11"/>
  <c r="CG146" i="11"/>
  <c r="AW146" i="11"/>
  <c r="GK146" i="11"/>
  <c r="FB146" i="11"/>
  <c r="HU146" i="11"/>
  <c r="DQ147" i="11"/>
  <c r="CG147" i="11"/>
  <c r="AW147" i="11"/>
  <c r="GK147" i="11"/>
  <c r="FB147" i="11"/>
  <c r="HU147" i="11"/>
  <c r="DQ148" i="11"/>
  <c r="CG148" i="11"/>
  <c r="AW148" i="11"/>
  <c r="GK148" i="11"/>
  <c r="FB148" i="11"/>
  <c r="HU148" i="11"/>
  <c r="DQ149" i="11"/>
  <c r="CG149" i="11"/>
  <c r="AW149" i="11"/>
  <c r="GK149" i="11"/>
  <c r="FB149" i="11"/>
  <c r="HU149" i="11"/>
  <c r="DQ150" i="11"/>
  <c r="CG150" i="11"/>
  <c r="AW150" i="11"/>
  <c r="GK150" i="11"/>
  <c r="FB150" i="11"/>
  <c r="HU150" i="11"/>
  <c r="DQ151" i="11"/>
  <c r="CG151" i="11"/>
  <c r="AW151" i="11"/>
  <c r="GK151" i="11"/>
  <c r="FB151" i="11"/>
  <c r="HU151" i="11"/>
  <c r="DQ152" i="11"/>
  <c r="CG152" i="11"/>
  <c r="AW152" i="11"/>
  <c r="GK152" i="11"/>
  <c r="FB152" i="11"/>
  <c r="HU152" i="11"/>
  <c r="DQ153" i="11"/>
  <c r="CG153" i="11"/>
  <c r="AW153" i="11"/>
  <c r="GK153" i="11"/>
  <c r="FB153" i="11"/>
  <c r="HU153" i="11"/>
  <c r="DQ154" i="11"/>
  <c r="CG154" i="11"/>
  <c r="AW154" i="11"/>
  <c r="GK154" i="11"/>
  <c r="FB154" i="11"/>
  <c r="HU154" i="11"/>
  <c r="DQ155" i="11"/>
  <c r="CG155" i="11"/>
  <c r="AW155" i="11"/>
  <c r="GK155" i="11"/>
  <c r="FB155" i="11"/>
  <c r="HU155" i="11"/>
  <c r="DQ156" i="11"/>
  <c r="CG156" i="11"/>
  <c r="AW156" i="11"/>
  <c r="GK156" i="11"/>
  <c r="FB156" i="11"/>
  <c r="HU156" i="11"/>
  <c r="DQ157" i="11"/>
  <c r="CG157" i="11"/>
  <c r="AW157" i="11"/>
  <c r="GK157" i="11"/>
  <c r="FB157" i="11"/>
  <c r="HU157" i="11"/>
  <c r="DQ158" i="11"/>
  <c r="CG158" i="11"/>
  <c r="AW158" i="11"/>
  <c r="GK158" i="11"/>
  <c r="FB158" i="11"/>
  <c r="HU158" i="11"/>
  <c r="DQ159" i="11"/>
  <c r="CG159" i="11"/>
  <c r="AW159" i="11"/>
  <c r="GK159" i="11"/>
  <c r="FB159" i="11"/>
  <c r="HU159" i="11"/>
  <c r="DQ160" i="11"/>
  <c r="CG160" i="11"/>
  <c r="AW160" i="11"/>
  <c r="GK160" i="11"/>
  <c r="FB160" i="11"/>
  <c r="HU160" i="11"/>
  <c r="DQ161" i="11"/>
  <c r="CG161" i="11"/>
  <c r="AW161" i="11"/>
  <c r="GK161" i="11"/>
  <c r="FB161" i="11"/>
  <c r="HU161" i="11"/>
  <c r="DQ162" i="11"/>
  <c r="CG162" i="11"/>
  <c r="AW162" i="11"/>
  <c r="GK162" i="11"/>
  <c r="FB162" i="11"/>
  <c r="HU162" i="11"/>
  <c r="DQ163" i="11"/>
  <c r="CG163" i="11"/>
  <c r="AW163" i="11"/>
  <c r="GK163" i="11"/>
  <c r="FB163" i="11"/>
  <c r="HU163" i="11"/>
  <c r="DQ164" i="11"/>
  <c r="CG164" i="11"/>
  <c r="AW164" i="11"/>
  <c r="GK164" i="11"/>
  <c r="FB164" i="11"/>
  <c r="HU164" i="11"/>
  <c r="DQ165" i="11"/>
  <c r="CG165" i="11"/>
  <c r="AW165" i="11"/>
  <c r="GK165" i="11"/>
  <c r="FB165" i="11"/>
  <c r="HU165" i="11"/>
  <c r="DQ166" i="11"/>
  <c r="CG166" i="11"/>
  <c r="AW166" i="11"/>
  <c r="GK166" i="11"/>
  <c r="FB166" i="11"/>
  <c r="HU166" i="11"/>
  <c r="DQ167" i="11"/>
  <c r="CG167" i="11"/>
  <c r="AW167" i="11"/>
  <c r="GK167" i="11"/>
  <c r="FB167" i="11"/>
  <c r="HU167" i="11"/>
  <c r="DQ168" i="11"/>
  <c r="CG168" i="11"/>
  <c r="AW168" i="11"/>
  <c r="GK168" i="11"/>
  <c r="FB168" i="11"/>
  <c r="HU168" i="11"/>
  <c r="DQ169" i="11"/>
  <c r="CG169" i="11"/>
  <c r="AW169" i="11"/>
  <c r="GK169" i="11"/>
  <c r="FB169" i="11"/>
  <c r="HU169" i="11"/>
  <c r="DQ170" i="11"/>
  <c r="CG170" i="11"/>
  <c r="AW170" i="11"/>
  <c r="GK170" i="11"/>
  <c r="FB170" i="11"/>
  <c r="HU170" i="11"/>
  <c r="DQ171" i="11"/>
  <c r="CG171" i="11"/>
  <c r="AW171" i="11"/>
  <c r="GK171" i="11"/>
  <c r="FB171" i="11"/>
  <c r="HU171" i="11"/>
  <c r="DQ172" i="11"/>
  <c r="CG172" i="11"/>
  <c r="AW172" i="11"/>
  <c r="GK172" i="11"/>
  <c r="FB172" i="11"/>
  <c r="HU172" i="11"/>
  <c r="DQ173" i="11"/>
  <c r="CG173" i="11"/>
  <c r="AW173" i="11"/>
  <c r="GK173" i="11"/>
  <c r="FB173" i="11"/>
  <c r="HU173" i="11"/>
  <c r="DQ174" i="11"/>
  <c r="CG174" i="11"/>
  <c r="AW174" i="11"/>
  <c r="GK174" i="11"/>
  <c r="FB174" i="11"/>
  <c r="HU174" i="11"/>
  <c r="DQ175" i="11"/>
  <c r="CG175" i="11"/>
  <c r="AW175" i="11"/>
  <c r="GK175" i="11"/>
  <c r="FB175" i="11"/>
  <c r="HU175" i="11"/>
  <c r="DQ176" i="11"/>
  <c r="CG176" i="11"/>
  <c r="AW176" i="11"/>
  <c r="GK176" i="11"/>
  <c r="FB176" i="11"/>
  <c r="HU176" i="11"/>
  <c r="DQ177" i="11"/>
  <c r="CG177" i="11"/>
  <c r="AW177" i="11"/>
  <c r="GK177" i="11"/>
  <c r="FB177" i="11"/>
  <c r="HU177" i="11"/>
  <c r="DQ178" i="11"/>
  <c r="CG178" i="11"/>
  <c r="AW178" i="11"/>
  <c r="GK178" i="11"/>
  <c r="FB178" i="11"/>
  <c r="HU178" i="11"/>
  <c r="DQ179" i="11"/>
  <c r="CG179" i="11"/>
  <c r="AW179" i="11"/>
  <c r="GK179" i="11"/>
  <c r="FB179" i="11"/>
  <c r="HU179" i="11"/>
  <c r="DQ180" i="11"/>
  <c r="CG180" i="11"/>
  <c r="AW180" i="11"/>
  <c r="GK180" i="11"/>
  <c r="FB180" i="11"/>
  <c r="HU180" i="11"/>
  <c r="DQ181" i="11"/>
  <c r="CG181" i="11"/>
  <c r="AW181" i="11"/>
  <c r="GK181" i="11"/>
  <c r="FB181" i="11"/>
  <c r="HU181" i="11"/>
  <c r="DQ182" i="11"/>
  <c r="CG182" i="11"/>
  <c r="AW182" i="11"/>
  <c r="GK182" i="11"/>
  <c r="FB182" i="11"/>
  <c r="HU182" i="11"/>
  <c r="DQ183" i="11"/>
  <c r="CG183" i="11"/>
  <c r="AW183" i="11"/>
  <c r="GK183" i="11"/>
  <c r="FB183" i="11"/>
  <c r="HU183" i="11"/>
  <c r="DQ184" i="11"/>
  <c r="CG184" i="11"/>
  <c r="AW184" i="11"/>
  <c r="GK184" i="11"/>
  <c r="FB184" i="11"/>
  <c r="HU184" i="11"/>
  <c r="DQ185" i="11"/>
  <c r="CG185" i="11"/>
  <c r="AW185" i="11"/>
  <c r="GK185" i="11"/>
  <c r="FB185" i="11"/>
  <c r="HU185" i="11"/>
  <c r="DQ186" i="11"/>
  <c r="CG186" i="11"/>
  <c r="AW186" i="11"/>
  <c r="GK186" i="11"/>
  <c r="FB186" i="11"/>
  <c r="HU186" i="11"/>
  <c r="DQ187" i="11"/>
  <c r="CG187" i="11"/>
  <c r="AW187" i="11"/>
  <c r="GK187" i="11"/>
  <c r="FB187" i="11"/>
  <c r="HU187" i="11"/>
  <c r="DQ188" i="11"/>
  <c r="CG188" i="11"/>
  <c r="AW188" i="11"/>
  <c r="GK188" i="11"/>
  <c r="FB188" i="11"/>
  <c r="HU188" i="11"/>
  <c r="DQ189" i="11"/>
  <c r="CG189" i="11"/>
  <c r="AW189" i="11"/>
  <c r="GK189" i="11"/>
  <c r="FB189" i="11"/>
  <c r="HU189" i="11"/>
  <c r="DQ190" i="11"/>
  <c r="CG190" i="11"/>
  <c r="AW190" i="11"/>
  <c r="GK190" i="11"/>
  <c r="FB190" i="11"/>
  <c r="HU190" i="11"/>
  <c r="DQ191" i="11"/>
  <c r="CG191" i="11"/>
  <c r="AW191" i="11"/>
  <c r="GK191" i="11"/>
  <c r="FB191" i="11"/>
  <c r="HU191" i="11"/>
  <c r="DQ192" i="11"/>
  <c r="CG192" i="11"/>
  <c r="AW192" i="11"/>
  <c r="GK192" i="11"/>
  <c r="FB192" i="11"/>
  <c r="HU192" i="11"/>
  <c r="DQ193" i="11"/>
  <c r="CG193" i="11"/>
  <c r="AW193" i="11"/>
  <c r="GK193" i="11"/>
  <c r="FB193" i="11"/>
  <c r="HU193" i="11"/>
  <c r="DQ194" i="11"/>
  <c r="CG194" i="11"/>
  <c r="AW194" i="11"/>
  <c r="GK194" i="11"/>
  <c r="FB194" i="11"/>
  <c r="HU194" i="11"/>
  <c r="DQ195" i="11"/>
  <c r="CG195" i="11"/>
  <c r="AW195" i="11"/>
  <c r="GK195" i="11"/>
  <c r="FB195" i="11"/>
  <c r="HU195" i="11"/>
  <c r="DQ196" i="11"/>
  <c r="CG196" i="11"/>
  <c r="AW196" i="11"/>
  <c r="GK196" i="11"/>
  <c r="FB196" i="11"/>
  <c r="HU196" i="11"/>
  <c r="DQ197" i="11"/>
  <c r="CG197" i="11"/>
  <c r="AW197" i="11"/>
  <c r="GK197" i="11"/>
  <c r="FB197" i="11"/>
  <c r="HU197" i="11"/>
  <c r="DQ198" i="11"/>
  <c r="CG198" i="11"/>
  <c r="AW198" i="11"/>
  <c r="GK198" i="11"/>
  <c r="FB198" i="11"/>
  <c r="HU198" i="11"/>
  <c r="DQ199" i="11"/>
  <c r="CG199" i="11"/>
  <c r="AW199" i="11"/>
  <c r="GK199" i="11"/>
  <c r="FB199" i="11"/>
  <c r="HU199" i="11"/>
  <c r="DQ200" i="11"/>
  <c r="CG200" i="11"/>
  <c r="AW200" i="11"/>
  <c r="GK200" i="11"/>
  <c r="FB200" i="11"/>
  <c r="HU200" i="11"/>
  <c r="DQ201" i="11"/>
  <c r="CG201" i="11"/>
  <c r="AW201" i="11"/>
  <c r="GK201" i="11"/>
  <c r="FB201" i="11"/>
  <c r="HU201" i="11"/>
  <c r="DQ202" i="11"/>
  <c r="CG202" i="11"/>
  <c r="AW202" i="11"/>
  <c r="GK202" i="11"/>
  <c r="FB202" i="11"/>
  <c r="HU202" i="11"/>
  <c r="DQ203" i="11"/>
  <c r="CG203" i="11"/>
  <c r="AW203" i="11"/>
  <c r="GK203" i="11"/>
  <c r="FB203" i="11"/>
  <c r="HU203" i="11"/>
  <c r="DQ204" i="11"/>
  <c r="CG204" i="11"/>
  <c r="AW204" i="11"/>
  <c r="GK204" i="11"/>
  <c r="FB204" i="11"/>
  <c r="HU204" i="11"/>
  <c r="DQ205" i="11"/>
  <c r="CG205" i="11"/>
  <c r="AW205" i="11"/>
  <c r="GK205" i="11"/>
  <c r="FB205" i="11"/>
  <c r="HU205" i="11"/>
  <c r="DQ206" i="11"/>
  <c r="CG206" i="11"/>
  <c r="AW206" i="11"/>
  <c r="GK206" i="11"/>
  <c r="FB206" i="11"/>
  <c r="HU206" i="11"/>
  <c r="DQ207" i="11"/>
  <c r="CG207" i="11"/>
  <c r="AW207" i="11"/>
  <c r="GK207" i="11"/>
  <c r="FB207" i="11"/>
  <c r="HU207" i="11"/>
  <c r="DQ208" i="11"/>
  <c r="CG208" i="11"/>
  <c r="AW208" i="11"/>
  <c r="GK208" i="11"/>
  <c r="FB208" i="11"/>
  <c r="HU208" i="11"/>
  <c r="DQ209" i="11"/>
  <c r="CG209" i="11"/>
  <c r="AW209" i="11"/>
  <c r="GK209" i="11"/>
  <c r="FB209" i="11"/>
  <c r="HU209" i="11"/>
  <c r="DQ210" i="11"/>
  <c r="CG210" i="11"/>
  <c r="AW210" i="11"/>
  <c r="GK210" i="11"/>
  <c r="FB210" i="11"/>
  <c r="HU210" i="11"/>
  <c r="DQ211" i="11"/>
  <c r="CG211" i="11"/>
  <c r="AW211" i="11"/>
  <c r="GK211" i="11"/>
  <c r="FB211" i="11"/>
  <c r="HU211" i="11"/>
  <c r="DQ212" i="11"/>
  <c r="CG212" i="11"/>
  <c r="AW212" i="11"/>
  <c r="GK212" i="11"/>
  <c r="FB212" i="11"/>
  <c r="HU212" i="11"/>
  <c r="DQ213" i="11"/>
  <c r="CG213" i="11"/>
  <c r="AW213" i="11"/>
  <c r="GK213" i="11"/>
  <c r="FB213" i="11"/>
  <c r="HU213" i="11"/>
  <c r="DQ214" i="11"/>
  <c r="CG214" i="11"/>
  <c r="AW214" i="11"/>
  <c r="GK214" i="11"/>
  <c r="FB214" i="11"/>
  <c r="HU214" i="11"/>
  <c r="DQ215" i="11"/>
  <c r="CG215" i="11"/>
  <c r="AW215" i="11"/>
  <c r="GK215" i="11"/>
  <c r="FB215" i="11"/>
  <c r="HU215" i="11"/>
  <c r="DQ216" i="11"/>
  <c r="CG216" i="11"/>
  <c r="AW216" i="11"/>
  <c r="GK216" i="11"/>
  <c r="FB216" i="11"/>
  <c r="HU216" i="11"/>
  <c r="DQ217" i="11"/>
  <c r="CG217" i="11"/>
  <c r="AW217" i="11"/>
  <c r="GK217" i="11"/>
  <c r="FB217" i="11"/>
  <c r="HU217" i="11"/>
  <c r="DQ218" i="11"/>
  <c r="CG218" i="11"/>
  <c r="AW218" i="11"/>
  <c r="GK218" i="11"/>
  <c r="FB218" i="11"/>
  <c r="HU218" i="11"/>
  <c r="DQ219" i="11"/>
  <c r="CG219" i="11"/>
  <c r="AW219" i="11"/>
  <c r="GK219" i="11"/>
  <c r="FB219" i="11"/>
  <c r="HU219" i="11"/>
  <c r="DQ220" i="11"/>
  <c r="CG220" i="11"/>
  <c r="AW220" i="11"/>
  <c r="GK220" i="11"/>
  <c r="FB220" i="11"/>
  <c r="HU220" i="11"/>
  <c r="DQ221" i="11"/>
  <c r="CG221" i="11"/>
  <c r="AW221" i="11"/>
  <c r="GK221" i="11"/>
  <c r="FB221" i="11"/>
  <c r="HU221" i="11"/>
  <c r="DQ222" i="11"/>
  <c r="CG222" i="11"/>
  <c r="AW222" i="11"/>
  <c r="GK222" i="11"/>
  <c r="FB222" i="11"/>
  <c r="HU222" i="11"/>
  <c r="DQ223" i="11"/>
  <c r="CG223" i="11"/>
  <c r="AW223" i="11"/>
  <c r="GK223" i="11"/>
  <c r="FB223" i="11"/>
  <c r="HU223" i="11"/>
  <c r="DQ224" i="11"/>
  <c r="CG224" i="11"/>
  <c r="AW224" i="11"/>
  <c r="GK224" i="11"/>
  <c r="FB224" i="11"/>
  <c r="HU224" i="11"/>
  <c r="DQ225" i="11"/>
  <c r="CG225" i="11"/>
  <c r="AW225" i="11"/>
  <c r="GK225" i="11"/>
  <c r="FB225" i="11"/>
  <c r="HU225" i="11"/>
  <c r="DQ226" i="11"/>
  <c r="CG226" i="11"/>
  <c r="AW226" i="11"/>
  <c r="GK226" i="11"/>
  <c r="FB226" i="11"/>
  <c r="HU226" i="11"/>
  <c r="DQ227" i="11"/>
  <c r="CG227" i="11"/>
  <c r="AW227" i="11"/>
  <c r="GK227" i="11"/>
  <c r="FB227" i="11"/>
  <c r="HU227" i="11"/>
  <c r="DQ228" i="11"/>
  <c r="CG228" i="11"/>
  <c r="AW228" i="11"/>
  <c r="GK228" i="11"/>
  <c r="FB228" i="11"/>
  <c r="HU228" i="11"/>
  <c r="DQ229" i="11"/>
  <c r="CG229" i="11"/>
  <c r="AW229" i="11"/>
  <c r="GK229" i="11"/>
  <c r="FB229" i="11"/>
  <c r="HU229" i="11"/>
  <c r="DQ230" i="11"/>
  <c r="CG230" i="11"/>
  <c r="AW230" i="11"/>
  <c r="GK230" i="11"/>
  <c r="FB230" i="11"/>
  <c r="HU230" i="11"/>
  <c r="DQ231" i="11"/>
  <c r="CG231" i="11"/>
  <c r="AW231" i="11"/>
  <c r="GK231" i="11"/>
  <c r="FB231" i="11"/>
  <c r="HU231" i="11"/>
  <c r="DQ232" i="11"/>
  <c r="CG232" i="11"/>
  <c r="AW232" i="11"/>
  <c r="GK232" i="11"/>
  <c r="FB232" i="11"/>
  <c r="HU232" i="11"/>
  <c r="DQ233" i="11"/>
  <c r="CG233" i="11"/>
  <c r="AW233" i="11"/>
  <c r="GK233" i="11"/>
  <c r="FB233" i="11"/>
  <c r="HU233" i="11"/>
  <c r="DQ234" i="11"/>
  <c r="CG234" i="11"/>
  <c r="AW234" i="11"/>
  <c r="GK234" i="11"/>
  <c r="FB234" i="11"/>
  <c r="HU234" i="11"/>
  <c r="DQ235" i="11"/>
  <c r="CG235" i="11"/>
  <c r="AW235" i="11"/>
  <c r="GK235" i="11"/>
  <c r="FB235" i="11"/>
  <c r="HU235" i="11"/>
  <c r="DQ236" i="11"/>
  <c r="CG236" i="11"/>
  <c r="AW236" i="11"/>
  <c r="GK236" i="11"/>
  <c r="FB236" i="11"/>
  <c r="HU236" i="11"/>
  <c r="DQ237" i="11"/>
  <c r="CG237" i="11"/>
  <c r="AW237" i="11"/>
  <c r="GK237" i="11"/>
  <c r="FB237" i="11"/>
  <c r="HU237" i="11"/>
  <c r="DQ238" i="11"/>
  <c r="CG238" i="11"/>
  <c r="AW238" i="11"/>
  <c r="GK238" i="11"/>
  <c r="FB238" i="11"/>
  <c r="HU238" i="11"/>
  <c r="DQ239" i="11"/>
  <c r="CG239" i="11"/>
  <c r="AW239" i="11"/>
  <c r="GK239" i="11"/>
  <c r="FB239" i="11"/>
  <c r="HU239" i="11"/>
  <c r="DQ240" i="11"/>
  <c r="CG240" i="11"/>
  <c r="AW240" i="11"/>
  <c r="GK240" i="11"/>
  <c r="FB240" i="11"/>
  <c r="HU240" i="11"/>
  <c r="DQ241" i="11"/>
  <c r="CG241" i="11"/>
  <c r="AW241" i="11"/>
  <c r="GK241" i="11"/>
  <c r="FB241" i="11"/>
  <c r="HU241" i="11"/>
  <c r="DQ242" i="11"/>
  <c r="CG242" i="11"/>
  <c r="AW242" i="11"/>
  <c r="GK242" i="11"/>
  <c r="FB242" i="11"/>
  <c r="HU242" i="11"/>
  <c r="DQ243" i="11"/>
  <c r="CG243" i="11"/>
  <c r="AW243" i="11"/>
  <c r="GK243" i="11"/>
  <c r="FB243" i="11"/>
  <c r="HU243" i="11"/>
  <c r="DQ244" i="11"/>
  <c r="CG244" i="11"/>
  <c r="AW244" i="11"/>
  <c r="GK244" i="11"/>
  <c r="FB244" i="11"/>
  <c r="HU244" i="11"/>
  <c r="DQ245" i="11"/>
  <c r="CG245" i="11"/>
  <c r="AW245" i="11"/>
  <c r="GK245" i="11"/>
  <c r="FB245" i="11"/>
  <c r="HU245" i="11"/>
  <c r="DQ246" i="11"/>
  <c r="CG246" i="11"/>
  <c r="AW246" i="11"/>
  <c r="GK246" i="11"/>
  <c r="FB246" i="11"/>
  <c r="HU246" i="11"/>
  <c r="DQ247" i="11"/>
  <c r="CG247" i="11"/>
  <c r="AW247" i="11"/>
  <c r="GK247" i="11"/>
  <c r="FB247" i="11"/>
  <c r="HU247" i="11"/>
  <c r="DQ248" i="11"/>
  <c r="CG248" i="11"/>
  <c r="AW248" i="11"/>
  <c r="GK248" i="11"/>
  <c r="FB248" i="11"/>
  <c r="HU248" i="11"/>
  <c r="DQ249" i="11"/>
  <c r="CG249" i="11"/>
  <c r="AW249" i="11"/>
  <c r="GK249" i="11"/>
  <c r="FB249" i="11"/>
  <c r="HU249" i="11"/>
  <c r="DQ250" i="11"/>
  <c r="CG250" i="11"/>
  <c r="AW250" i="11"/>
  <c r="GK250" i="11"/>
  <c r="FB250" i="11"/>
  <c r="HU250" i="11"/>
  <c r="DQ251" i="11"/>
  <c r="CG251" i="11"/>
  <c r="AW251" i="11"/>
  <c r="GK251" i="11"/>
  <c r="FB251" i="11"/>
  <c r="HU251" i="11"/>
  <c r="DQ252" i="11"/>
  <c r="CG252" i="11"/>
  <c r="AW252" i="11"/>
  <c r="GK252" i="11"/>
  <c r="FB252" i="11"/>
  <c r="HU252" i="11"/>
  <c r="DQ253" i="11"/>
  <c r="CG253" i="11"/>
  <c r="AW253" i="11"/>
  <c r="GK253" i="11"/>
  <c r="FB253" i="11"/>
  <c r="HU253" i="11"/>
  <c r="DQ254" i="11"/>
  <c r="CG254" i="11"/>
  <c r="AW254" i="11"/>
  <c r="GK254" i="11"/>
  <c r="FB254" i="11"/>
  <c r="HU254" i="11"/>
  <c r="DQ255" i="11"/>
  <c r="CG255" i="11"/>
  <c r="AW255" i="11"/>
  <c r="GK255" i="11"/>
  <c r="FB255" i="11"/>
  <c r="HU255" i="11"/>
  <c r="DQ256" i="11"/>
  <c r="CG256" i="11"/>
  <c r="AW256" i="11"/>
  <c r="GK256" i="11"/>
  <c r="FB256" i="11"/>
  <c r="HU256" i="11"/>
  <c r="DQ257" i="11"/>
  <c r="CG257" i="11"/>
  <c r="AW257" i="11"/>
  <c r="GK257" i="11"/>
  <c r="FB257" i="11"/>
  <c r="HU257" i="11"/>
  <c r="DQ258" i="11"/>
  <c r="CG258" i="11"/>
  <c r="AW258" i="11"/>
  <c r="GK258" i="11"/>
  <c r="FB258" i="11"/>
  <c r="HU258" i="11"/>
  <c r="DQ259" i="11"/>
  <c r="CG259" i="11"/>
  <c r="AW259" i="11"/>
  <c r="GK259" i="11"/>
  <c r="FB259" i="11"/>
  <c r="HU259" i="11"/>
  <c r="DQ260" i="11"/>
  <c r="CG260" i="11"/>
  <c r="AW260" i="11"/>
  <c r="GK260" i="11"/>
  <c r="FB260" i="11"/>
  <c r="HU260" i="11"/>
  <c r="DQ261" i="11"/>
  <c r="CG261" i="11"/>
  <c r="AW261" i="11"/>
  <c r="GK261" i="11"/>
  <c r="FB261" i="11"/>
  <c r="HU261" i="11"/>
  <c r="DQ262" i="11"/>
  <c r="CG262" i="11"/>
  <c r="AW262" i="11"/>
  <c r="GK262" i="11"/>
  <c r="FB262" i="11"/>
  <c r="HU262" i="11"/>
  <c r="DQ263" i="11"/>
  <c r="CG263" i="11"/>
  <c r="AW263" i="11"/>
  <c r="GK263" i="11"/>
  <c r="FB263" i="11"/>
  <c r="HU263" i="11"/>
  <c r="DQ264" i="11"/>
  <c r="CG264" i="11"/>
  <c r="AW264" i="11"/>
  <c r="GK264" i="11"/>
  <c r="FB264" i="11"/>
  <c r="HU264" i="11"/>
  <c r="DQ265" i="11"/>
  <c r="CG265" i="11"/>
  <c r="AW265" i="11"/>
  <c r="GK265" i="11"/>
  <c r="FB265" i="11"/>
  <c r="HU265" i="11"/>
  <c r="DQ266" i="11"/>
  <c r="CG266" i="11"/>
  <c r="AW266" i="11"/>
  <c r="GK266" i="11"/>
  <c r="FB266" i="11"/>
  <c r="HU266" i="11"/>
  <c r="DQ267" i="11"/>
  <c r="CG267" i="11"/>
  <c r="AW267" i="11"/>
  <c r="GK267" i="11"/>
  <c r="FB267" i="11"/>
  <c r="HU267" i="11"/>
  <c r="DQ268" i="11"/>
  <c r="CG268" i="11"/>
  <c r="AW268" i="11"/>
  <c r="GK268" i="11"/>
  <c r="FB268" i="11"/>
  <c r="HU268" i="11"/>
  <c r="DQ269" i="11"/>
  <c r="CG269" i="11"/>
  <c r="AW269" i="11"/>
  <c r="GK269" i="11"/>
  <c r="FB269" i="11"/>
  <c r="HU269" i="11"/>
  <c r="DQ270" i="11"/>
  <c r="CG270" i="11"/>
  <c r="AW270" i="11"/>
  <c r="GK270" i="11"/>
  <c r="FB270" i="11"/>
  <c r="HU270" i="11"/>
  <c r="DQ271" i="11"/>
  <c r="CG271" i="11"/>
  <c r="AW271" i="11"/>
  <c r="GK271" i="11"/>
  <c r="FB271" i="11"/>
  <c r="HU271" i="11"/>
  <c r="DQ272" i="11"/>
  <c r="CG272" i="11"/>
  <c r="AW272" i="11"/>
  <c r="GK272" i="11"/>
  <c r="FB272" i="11"/>
  <c r="HU272" i="11"/>
  <c r="DQ273" i="11"/>
  <c r="CG273" i="11"/>
  <c r="AW273" i="11"/>
  <c r="GK273" i="11"/>
  <c r="FB273" i="11"/>
  <c r="HU273" i="11"/>
  <c r="DQ274" i="11"/>
  <c r="CG274" i="11"/>
  <c r="AW274" i="11"/>
  <c r="GK274" i="11"/>
  <c r="FB274" i="11"/>
  <c r="HU274" i="11"/>
  <c r="DQ275" i="11"/>
  <c r="CG275" i="11"/>
  <c r="AW275" i="11"/>
  <c r="GK275" i="11"/>
  <c r="FB275" i="11"/>
  <c r="HU275" i="11"/>
  <c r="DQ276" i="11"/>
  <c r="CG276" i="11"/>
  <c r="AW276" i="11"/>
  <c r="GK276" i="11"/>
  <c r="FB276" i="11"/>
  <c r="HU276" i="11"/>
  <c r="DQ277" i="11"/>
  <c r="CG277" i="11"/>
  <c r="AW277" i="11"/>
  <c r="GK277" i="11"/>
  <c r="FB277" i="11"/>
  <c r="HU277" i="11"/>
  <c r="DQ278" i="11"/>
  <c r="CG278" i="11"/>
  <c r="AW278" i="11"/>
  <c r="GK278" i="11"/>
  <c r="FB278" i="11"/>
  <c r="HU278" i="11"/>
  <c r="DQ279" i="11"/>
  <c r="CG279" i="11"/>
  <c r="AW279" i="11"/>
  <c r="GK279" i="11"/>
  <c r="FB279" i="11"/>
  <c r="HU279" i="11"/>
  <c r="DQ280" i="11"/>
  <c r="CG280" i="11"/>
  <c r="AW280" i="11"/>
  <c r="GK280" i="11"/>
  <c r="FB280" i="11"/>
  <c r="HU280" i="11"/>
  <c r="DQ281" i="11"/>
  <c r="CG281" i="11"/>
  <c r="AW281" i="11"/>
  <c r="GK281" i="11"/>
  <c r="FB281" i="11"/>
  <c r="HU281" i="11"/>
  <c r="DQ282" i="11"/>
  <c r="CG282" i="11"/>
  <c r="AW282" i="11"/>
  <c r="GK282" i="11"/>
  <c r="FB282" i="11"/>
  <c r="HU282" i="11"/>
  <c r="DQ283" i="11"/>
  <c r="CG283" i="11"/>
  <c r="AW283" i="11"/>
  <c r="GK283" i="11"/>
  <c r="FB283" i="11"/>
  <c r="HU283" i="11"/>
  <c r="DQ284" i="11"/>
  <c r="CG284" i="11"/>
  <c r="AW284" i="11"/>
  <c r="GK284" i="11"/>
  <c r="FB284" i="11"/>
  <c r="HU284" i="11"/>
  <c r="DQ285" i="11"/>
  <c r="CG285" i="11"/>
  <c r="AW285" i="11"/>
  <c r="GK285" i="11"/>
  <c r="FB285" i="11"/>
  <c r="HU285" i="11"/>
  <c r="DQ286" i="11"/>
  <c r="CG286" i="11"/>
  <c r="AW286" i="11"/>
  <c r="GK286" i="11"/>
  <c r="FB286" i="11"/>
  <c r="HU286" i="11"/>
  <c r="DQ287" i="11"/>
  <c r="CG287" i="11"/>
  <c r="AW287" i="11"/>
  <c r="GK287" i="11"/>
  <c r="FB287" i="11"/>
  <c r="HU287" i="11"/>
  <c r="DQ288" i="11"/>
  <c r="CG288" i="11"/>
  <c r="AW288" i="11"/>
  <c r="GK288" i="11"/>
  <c r="FB288" i="11"/>
  <c r="HU288" i="11"/>
  <c r="DQ289" i="11"/>
  <c r="CG289" i="11"/>
  <c r="AW289" i="11"/>
  <c r="GK289" i="11"/>
  <c r="FB289" i="11"/>
  <c r="HU289" i="11"/>
  <c r="DQ290" i="11"/>
  <c r="CG290" i="11"/>
  <c r="AW290" i="11"/>
  <c r="GK290" i="11"/>
  <c r="FB290" i="11"/>
  <c r="HU290" i="11"/>
  <c r="DQ291" i="11"/>
  <c r="CG291" i="11"/>
  <c r="AW291" i="11"/>
  <c r="GK291" i="11"/>
  <c r="FB291" i="11"/>
  <c r="HU291" i="11"/>
  <c r="DQ292" i="11"/>
  <c r="CG292" i="11"/>
  <c r="AW292" i="11"/>
  <c r="GK292" i="11"/>
  <c r="FB292" i="11"/>
  <c r="HU292" i="11"/>
  <c r="DQ293" i="11"/>
  <c r="CG293" i="11"/>
  <c r="AW293" i="11"/>
  <c r="GK293" i="11"/>
  <c r="FB293" i="11"/>
  <c r="HU293" i="11"/>
  <c r="DQ294" i="11"/>
  <c r="CG294" i="11"/>
  <c r="AW294" i="11"/>
  <c r="GK294" i="11"/>
  <c r="FB294" i="11"/>
  <c r="HU294" i="11"/>
  <c r="DQ295" i="11"/>
  <c r="CG295" i="11"/>
  <c r="AW295" i="11"/>
  <c r="GK295" i="11"/>
  <c r="FB295" i="11"/>
  <c r="HU295" i="11"/>
  <c r="DQ296" i="11"/>
  <c r="CG296" i="11"/>
  <c r="AW296" i="11"/>
  <c r="GK296" i="11"/>
  <c r="FB296" i="11"/>
  <c r="HU296" i="11"/>
  <c r="DQ297" i="11"/>
  <c r="CG297" i="11"/>
  <c r="AW297" i="11"/>
  <c r="GK297" i="11"/>
  <c r="FB297" i="11"/>
  <c r="HU297" i="11"/>
  <c r="DQ298" i="11"/>
  <c r="CG298" i="11"/>
  <c r="AW298" i="11"/>
  <c r="GK298" i="11"/>
  <c r="FB298" i="11"/>
  <c r="HU298" i="11"/>
  <c r="DQ299" i="11"/>
  <c r="CG299" i="11"/>
  <c r="AW299" i="11"/>
  <c r="GK299" i="11"/>
  <c r="FB299" i="11"/>
  <c r="HU299" i="11"/>
  <c r="DQ300" i="11"/>
  <c r="CG300" i="11"/>
  <c r="AW300" i="11"/>
  <c r="GK300" i="11"/>
  <c r="FB300" i="11"/>
  <c r="HU300" i="11"/>
  <c r="DQ301" i="11"/>
  <c r="CG301" i="11"/>
  <c r="AW301" i="11"/>
  <c r="GK301" i="11"/>
  <c r="FB301" i="11"/>
  <c r="HU301" i="11"/>
  <c r="DQ302" i="11"/>
  <c r="CG302" i="11"/>
  <c r="AW302" i="11"/>
  <c r="GK302" i="11"/>
  <c r="FB302" i="11"/>
  <c r="HU302" i="11"/>
  <c r="DQ303" i="11"/>
  <c r="CG303" i="11"/>
  <c r="AW303" i="11"/>
  <c r="GK303" i="11"/>
  <c r="FB303" i="11"/>
  <c r="HU303" i="11"/>
  <c r="DQ304" i="11"/>
  <c r="CG304" i="11"/>
  <c r="AW304" i="11"/>
  <c r="GK304" i="11"/>
  <c r="FB304" i="11"/>
  <c r="HU304" i="11"/>
  <c r="DQ305" i="11"/>
  <c r="CG305" i="11"/>
  <c r="AW305" i="11"/>
  <c r="GK305" i="11"/>
  <c r="FB305" i="11"/>
  <c r="HU305" i="11"/>
  <c r="DQ306" i="11"/>
  <c r="CG306" i="11"/>
  <c r="AW306" i="11"/>
  <c r="GK306" i="11"/>
  <c r="FB306" i="11"/>
  <c r="HU306" i="11"/>
  <c r="DQ307" i="11"/>
  <c r="CG307" i="11"/>
  <c r="AW307" i="11"/>
  <c r="GK307" i="11"/>
  <c r="FB307" i="11"/>
  <c r="HU307" i="11"/>
  <c r="DQ308" i="11"/>
  <c r="CG308" i="11"/>
  <c r="AW308" i="11"/>
  <c r="GK308" i="11"/>
  <c r="FB308" i="11"/>
  <c r="HU308" i="11"/>
  <c r="DQ309" i="11"/>
  <c r="CG309" i="11"/>
  <c r="AW309" i="11"/>
  <c r="GK309" i="11"/>
  <c r="FB309" i="11"/>
  <c r="HU309" i="11"/>
  <c r="DQ310" i="11"/>
  <c r="CG310" i="11"/>
  <c r="AW310" i="11"/>
  <c r="GK310" i="11"/>
  <c r="FB310" i="11"/>
  <c r="HU310" i="11"/>
  <c r="DQ311" i="11"/>
  <c r="CG311" i="11"/>
  <c r="AW311" i="11"/>
  <c r="GK311" i="11"/>
  <c r="FB311" i="11"/>
  <c r="HU311" i="11"/>
  <c r="DQ312" i="11"/>
  <c r="CG312" i="11"/>
  <c r="AW312" i="11"/>
  <c r="GK312" i="11"/>
  <c r="FB312" i="11"/>
  <c r="HU312" i="11"/>
  <c r="DQ313" i="11"/>
  <c r="CG313" i="11"/>
  <c r="AW313" i="11"/>
  <c r="GK313" i="11"/>
  <c r="FB313" i="11"/>
  <c r="HU313" i="11"/>
  <c r="DQ314" i="11"/>
  <c r="CG314" i="11"/>
  <c r="AW314" i="11"/>
  <c r="GK314" i="11"/>
  <c r="FB314" i="11"/>
  <c r="HU314" i="11"/>
  <c r="DQ315" i="11"/>
  <c r="CG315" i="11"/>
  <c r="AW315" i="11"/>
  <c r="GK315" i="11"/>
  <c r="FB315" i="11"/>
  <c r="HU315" i="11"/>
  <c r="DQ316" i="11"/>
  <c r="CG316" i="11"/>
  <c r="AW316" i="11"/>
  <c r="GK316" i="11"/>
  <c r="FB316" i="11"/>
  <c r="HU316" i="11"/>
  <c r="DQ317" i="11"/>
  <c r="CG317" i="11"/>
  <c r="AW317" i="11"/>
  <c r="GK317" i="11"/>
  <c r="FB317" i="11"/>
  <c r="HU317" i="11"/>
  <c r="DQ318" i="11"/>
  <c r="CG318" i="11"/>
  <c r="AW318" i="11"/>
  <c r="GK318" i="11"/>
  <c r="FB318" i="11"/>
  <c r="HU318" i="11"/>
  <c r="DQ319" i="11"/>
  <c r="CG319" i="11"/>
  <c r="AW319" i="11"/>
  <c r="GK319" i="11"/>
  <c r="FB319" i="11"/>
  <c r="HU319" i="11"/>
  <c r="DQ320" i="11"/>
  <c r="CG320" i="11"/>
  <c r="AW320" i="11"/>
  <c r="GK320" i="11"/>
  <c r="FB320" i="11"/>
  <c r="HU320" i="11"/>
  <c r="DQ321" i="11"/>
  <c r="CG321" i="11"/>
  <c r="AW321" i="11"/>
  <c r="GK321" i="11"/>
  <c r="FB321" i="11"/>
  <c r="HU321" i="11"/>
  <c r="DQ322" i="11"/>
  <c r="CG322" i="11"/>
  <c r="AW322" i="11"/>
  <c r="GK322" i="11"/>
  <c r="FB322" i="11"/>
  <c r="HU322" i="11"/>
  <c r="DQ323" i="11"/>
  <c r="CG323" i="11"/>
  <c r="AW323" i="11"/>
  <c r="GK323" i="11"/>
  <c r="FB323" i="11"/>
  <c r="HU323" i="11"/>
  <c r="DQ324" i="11"/>
  <c r="CG324" i="11"/>
  <c r="AW324" i="11"/>
  <c r="GK324" i="11"/>
  <c r="FB324" i="11"/>
  <c r="HU324" i="11"/>
  <c r="DQ325" i="11"/>
  <c r="CG325" i="11"/>
  <c r="AW325" i="11"/>
  <c r="GK325" i="11"/>
  <c r="FB325" i="11"/>
  <c r="HU325" i="11"/>
  <c r="DQ326" i="11"/>
  <c r="CG326" i="11"/>
  <c r="AW326" i="11"/>
  <c r="GK326" i="11"/>
  <c r="FB326" i="11"/>
  <c r="HU326" i="11"/>
  <c r="DQ327" i="11"/>
  <c r="CG327" i="11"/>
  <c r="AW327" i="11"/>
  <c r="GK327" i="11"/>
  <c r="FB327" i="11"/>
  <c r="HU327" i="11"/>
  <c r="DQ328" i="11"/>
  <c r="CG328" i="11"/>
  <c r="AW328" i="11"/>
  <c r="GK328" i="11"/>
  <c r="FB328" i="11"/>
  <c r="HU328" i="11"/>
  <c r="DQ329" i="11"/>
  <c r="CG329" i="11"/>
  <c r="AW329" i="11"/>
  <c r="GK329" i="11"/>
  <c r="FB329" i="11"/>
  <c r="HU329" i="11"/>
  <c r="DQ330" i="11"/>
  <c r="CG330" i="11"/>
  <c r="AW330" i="11"/>
  <c r="GK330" i="11"/>
  <c r="FB330" i="11"/>
  <c r="HU330" i="11"/>
  <c r="DQ331" i="11"/>
  <c r="CG331" i="11"/>
  <c r="AW331" i="11"/>
  <c r="GK331" i="11"/>
  <c r="FB331" i="11"/>
  <c r="HU331" i="11"/>
  <c r="GL331" i="11" l="1"/>
  <c r="FC331" i="11"/>
  <c r="HV331" i="11"/>
  <c r="DR331" i="11"/>
  <c r="CH331" i="11"/>
  <c r="AX331" i="11"/>
  <c r="GL330" i="11"/>
  <c r="FC330" i="11"/>
  <c r="HV330" i="11"/>
  <c r="DR330" i="11"/>
  <c r="CH330" i="11"/>
  <c r="AX330" i="11"/>
  <c r="GL329" i="11"/>
  <c r="FC329" i="11"/>
  <c r="HV329" i="11"/>
  <c r="DR329" i="11"/>
  <c r="CH329" i="11"/>
  <c r="AX329" i="11"/>
  <c r="GL328" i="11"/>
  <c r="FC328" i="11"/>
  <c r="HV328" i="11"/>
  <c r="DR328" i="11"/>
  <c r="CH328" i="11"/>
  <c r="AX328" i="11"/>
  <c r="GL327" i="11"/>
  <c r="FC327" i="11"/>
  <c r="HV327" i="11"/>
  <c r="DR327" i="11"/>
  <c r="CH327" i="11"/>
  <c r="AX327" i="11"/>
  <c r="GL326" i="11"/>
  <c r="FC326" i="11"/>
  <c r="HV326" i="11"/>
  <c r="DR326" i="11"/>
  <c r="CH326" i="11"/>
  <c r="AX326" i="11"/>
  <c r="GL325" i="11"/>
  <c r="FC325" i="11"/>
  <c r="HV325" i="11"/>
  <c r="DR325" i="11"/>
  <c r="CH325" i="11"/>
  <c r="AX325" i="11"/>
  <c r="GL324" i="11"/>
  <c r="FC324" i="11"/>
  <c r="HV324" i="11"/>
  <c r="DR324" i="11"/>
  <c r="CH324" i="11"/>
  <c r="AX324" i="11"/>
  <c r="GL323" i="11"/>
  <c r="FC323" i="11"/>
  <c r="HV323" i="11"/>
  <c r="DR323" i="11"/>
  <c r="CH323" i="11"/>
  <c r="AX323" i="11"/>
  <c r="GL322" i="11"/>
  <c r="FC322" i="11"/>
  <c r="HV322" i="11"/>
  <c r="DR322" i="11"/>
  <c r="CH322" i="11"/>
  <c r="AX322" i="11"/>
  <c r="GL321" i="11"/>
  <c r="FC321" i="11"/>
  <c r="HV321" i="11"/>
  <c r="DR321" i="11"/>
  <c r="CH321" i="11"/>
  <c r="AX321" i="11"/>
  <c r="GL320" i="11"/>
  <c r="FC320" i="11"/>
  <c r="HV320" i="11"/>
  <c r="DR320" i="11"/>
  <c r="CH320" i="11"/>
  <c r="AX320" i="11"/>
  <c r="GL319" i="11"/>
  <c r="FC319" i="11"/>
  <c r="HV319" i="11"/>
  <c r="DR319" i="11"/>
  <c r="CH319" i="11"/>
  <c r="AX319" i="11"/>
  <c r="GL318" i="11"/>
  <c r="FC318" i="11"/>
  <c r="HV318" i="11"/>
  <c r="DR318" i="11"/>
  <c r="CH318" i="11"/>
  <c r="AX318" i="11"/>
  <c r="GL317" i="11"/>
  <c r="FC317" i="11"/>
  <c r="HV317" i="11"/>
  <c r="DR317" i="11"/>
  <c r="CH317" i="11"/>
  <c r="AX317" i="11"/>
  <c r="GL316" i="11"/>
  <c r="FC316" i="11"/>
  <c r="HV316" i="11"/>
  <c r="DR316" i="11"/>
  <c r="CH316" i="11"/>
  <c r="AX316" i="11"/>
  <c r="GL315" i="11"/>
  <c r="FC315" i="11"/>
  <c r="HV315" i="11"/>
  <c r="DR315" i="11"/>
  <c r="CH315" i="11"/>
  <c r="AX315" i="11"/>
  <c r="GL314" i="11"/>
  <c r="FC314" i="11"/>
  <c r="HV314" i="11"/>
  <c r="DR314" i="11"/>
  <c r="CH314" i="11"/>
  <c r="AX314" i="11"/>
  <c r="GL313" i="11"/>
  <c r="FC313" i="11"/>
  <c r="HV313" i="11"/>
  <c r="DR313" i="11"/>
  <c r="CH313" i="11"/>
  <c r="AX313" i="11"/>
  <c r="GL312" i="11"/>
  <c r="FC312" i="11"/>
  <c r="HV312" i="11"/>
  <c r="DR312" i="11"/>
  <c r="CH312" i="11"/>
  <c r="AX312" i="11"/>
  <c r="GL311" i="11"/>
  <c r="FC311" i="11"/>
  <c r="HV311" i="11"/>
  <c r="DR311" i="11"/>
  <c r="CH311" i="11"/>
  <c r="AX311" i="11"/>
  <c r="GL310" i="11"/>
  <c r="FC310" i="11"/>
  <c r="HV310" i="11"/>
  <c r="DR310" i="11"/>
  <c r="CH310" i="11"/>
  <c r="AX310" i="11"/>
  <c r="GL309" i="11"/>
  <c r="FC309" i="11"/>
  <c r="HV309" i="11"/>
  <c r="DR309" i="11"/>
  <c r="CH309" i="11"/>
  <c r="AX309" i="11"/>
  <c r="GL308" i="11"/>
  <c r="FC308" i="11"/>
  <c r="HV308" i="11"/>
  <c r="DR308" i="11"/>
  <c r="CH308" i="11"/>
  <c r="AX308" i="11"/>
  <c r="GL307" i="11"/>
  <c r="FC307" i="11"/>
  <c r="HV307" i="11"/>
  <c r="DR307" i="11"/>
  <c r="CH307" i="11"/>
  <c r="AX307" i="11"/>
  <c r="GL306" i="11"/>
  <c r="FC306" i="11"/>
  <c r="HV306" i="11"/>
  <c r="DR306" i="11"/>
  <c r="CH306" i="11"/>
  <c r="AX306" i="11"/>
  <c r="GL305" i="11"/>
  <c r="FC305" i="11"/>
  <c r="HV305" i="11"/>
  <c r="DR305" i="11"/>
  <c r="CH305" i="11"/>
  <c r="AX305" i="11"/>
  <c r="GL304" i="11"/>
  <c r="FC304" i="11"/>
  <c r="HV304" i="11"/>
  <c r="DR304" i="11"/>
  <c r="CH304" i="11"/>
  <c r="AX304" i="11"/>
  <c r="GL303" i="11"/>
  <c r="FC303" i="11"/>
  <c r="HV303" i="11"/>
  <c r="DR303" i="11"/>
  <c r="CH303" i="11"/>
  <c r="AX303" i="11"/>
  <c r="GL302" i="11"/>
  <c r="FC302" i="11"/>
  <c r="HV302" i="11"/>
  <c r="DR302" i="11"/>
  <c r="CH302" i="11"/>
  <c r="AX302" i="11"/>
  <c r="GL301" i="11"/>
  <c r="FC301" i="11"/>
  <c r="HV301" i="11"/>
  <c r="DR301" i="11"/>
  <c r="CH301" i="11"/>
  <c r="AX301" i="11"/>
  <c r="GL300" i="11"/>
  <c r="FC300" i="11"/>
  <c r="HV300" i="11"/>
  <c r="DR300" i="11"/>
  <c r="CH300" i="11"/>
  <c r="AX300" i="11"/>
  <c r="GL299" i="11"/>
  <c r="FC299" i="11"/>
  <c r="HV299" i="11"/>
  <c r="DR299" i="11"/>
  <c r="CH299" i="11"/>
  <c r="AX299" i="11"/>
  <c r="GL298" i="11"/>
  <c r="FC298" i="11"/>
  <c r="HV298" i="11"/>
  <c r="DR298" i="11"/>
  <c r="CH298" i="11"/>
  <c r="AX298" i="11"/>
  <c r="GL297" i="11"/>
  <c r="FC297" i="11"/>
  <c r="HV297" i="11"/>
  <c r="DR297" i="11"/>
  <c r="CH297" i="11"/>
  <c r="AX297" i="11"/>
  <c r="GL296" i="11"/>
  <c r="FC296" i="11"/>
  <c r="HV296" i="11"/>
  <c r="DR296" i="11"/>
  <c r="CH296" i="11"/>
  <c r="AX296" i="11"/>
  <c r="GL295" i="11"/>
  <c r="FC295" i="11"/>
  <c r="HV295" i="11"/>
  <c r="DR295" i="11"/>
  <c r="CH295" i="11"/>
  <c r="AX295" i="11"/>
  <c r="GL294" i="11"/>
  <c r="FC294" i="11"/>
  <c r="HV294" i="11"/>
  <c r="DR294" i="11"/>
  <c r="CH294" i="11"/>
  <c r="AX294" i="11"/>
  <c r="GL293" i="11"/>
  <c r="FC293" i="11"/>
  <c r="HV293" i="11"/>
  <c r="DR293" i="11"/>
  <c r="CH293" i="11"/>
  <c r="AX293" i="11"/>
  <c r="GL292" i="11"/>
  <c r="FC292" i="11"/>
  <c r="HV292" i="11"/>
  <c r="DR292" i="11"/>
  <c r="CH292" i="11"/>
  <c r="AX292" i="11"/>
  <c r="GL291" i="11"/>
  <c r="FC291" i="11"/>
  <c r="HV291" i="11"/>
  <c r="DR291" i="11"/>
  <c r="CH291" i="11"/>
  <c r="AX291" i="11"/>
  <c r="GL290" i="11"/>
  <c r="FC290" i="11"/>
  <c r="HV290" i="11"/>
  <c r="DR290" i="11"/>
  <c r="CH290" i="11"/>
  <c r="AX290" i="11"/>
  <c r="GL289" i="11"/>
  <c r="FC289" i="11"/>
  <c r="HV289" i="11"/>
  <c r="DR289" i="11"/>
  <c r="CH289" i="11"/>
  <c r="AX289" i="11"/>
  <c r="GL288" i="11"/>
  <c r="FC288" i="11"/>
  <c r="HV288" i="11"/>
  <c r="DR288" i="11"/>
  <c r="CH288" i="11"/>
  <c r="AX288" i="11"/>
  <c r="GL287" i="11"/>
  <c r="FC287" i="11"/>
  <c r="HV287" i="11"/>
  <c r="DR287" i="11"/>
  <c r="CH287" i="11"/>
  <c r="AX287" i="11"/>
  <c r="GL286" i="11"/>
  <c r="FC286" i="11"/>
  <c r="HV286" i="11"/>
  <c r="DR286" i="11"/>
  <c r="CH286" i="11"/>
  <c r="AX286" i="11"/>
  <c r="GL285" i="11"/>
  <c r="FC285" i="11"/>
  <c r="HV285" i="11"/>
  <c r="DR285" i="11"/>
  <c r="CH285" i="11"/>
  <c r="AX285" i="11"/>
  <c r="GL284" i="11"/>
  <c r="FC284" i="11"/>
  <c r="HV284" i="11"/>
  <c r="DR284" i="11"/>
  <c r="CH284" i="11"/>
  <c r="AX284" i="11"/>
  <c r="GL283" i="11"/>
  <c r="FC283" i="11"/>
  <c r="HV283" i="11"/>
  <c r="DR283" i="11"/>
  <c r="CH283" i="11"/>
  <c r="AX283" i="11"/>
  <c r="GL282" i="11"/>
  <c r="FC282" i="11"/>
  <c r="HV282" i="11"/>
  <c r="DR282" i="11"/>
  <c r="CH282" i="11"/>
  <c r="AX282" i="11"/>
  <c r="GL281" i="11"/>
  <c r="FC281" i="11"/>
  <c r="HV281" i="11"/>
  <c r="DR281" i="11"/>
  <c r="CH281" i="11"/>
  <c r="AX281" i="11"/>
  <c r="GL280" i="11"/>
  <c r="FC280" i="11"/>
  <c r="HV280" i="11"/>
  <c r="DR280" i="11"/>
  <c r="CH280" i="11"/>
  <c r="AX280" i="11"/>
  <c r="GL279" i="11"/>
  <c r="FC279" i="11"/>
  <c r="HV279" i="11"/>
  <c r="DR279" i="11"/>
  <c r="CH279" i="11"/>
  <c r="AX279" i="11"/>
  <c r="GL278" i="11"/>
  <c r="FC278" i="11"/>
  <c r="HV278" i="11"/>
  <c r="DR278" i="11"/>
  <c r="CH278" i="11"/>
  <c r="AX278" i="11"/>
  <c r="GL277" i="11"/>
  <c r="FC277" i="11"/>
  <c r="HV277" i="11"/>
  <c r="DR277" i="11"/>
  <c r="CH277" i="11"/>
  <c r="AX277" i="11"/>
  <c r="GL276" i="11"/>
  <c r="FC276" i="11"/>
  <c r="HV276" i="11"/>
  <c r="DR276" i="11"/>
  <c r="CH276" i="11"/>
  <c r="AX276" i="11"/>
  <c r="GL275" i="11"/>
  <c r="FC275" i="11"/>
  <c r="HV275" i="11"/>
  <c r="DR275" i="11"/>
  <c r="CH275" i="11"/>
  <c r="AX275" i="11"/>
  <c r="GL274" i="11"/>
  <c r="FC274" i="11"/>
  <c r="HV274" i="11"/>
  <c r="DR274" i="11"/>
  <c r="CH274" i="11"/>
  <c r="AX274" i="11"/>
  <c r="GL273" i="11"/>
  <c r="FC273" i="11"/>
  <c r="HV273" i="11"/>
  <c r="DR273" i="11"/>
  <c r="CH273" i="11"/>
  <c r="AX273" i="11"/>
  <c r="GL272" i="11"/>
  <c r="FC272" i="11"/>
  <c r="HV272" i="11"/>
  <c r="DR272" i="11"/>
  <c r="CH272" i="11"/>
  <c r="AX272" i="11"/>
  <c r="GL271" i="11"/>
  <c r="FC271" i="11"/>
  <c r="HV271" i="11"/>
  <c r="DR271" i="11"/>
  <c r="CH271" i="11"/>
  <c r="AX271" i="11"/>
  <c r="GL270" i="11"/>
  <c r="FC270" i="11"/>
  <c r="HV270" i="11"/>
  <c r="DR270" i="11"/>
  <c r="CH270" i="11"/>
  <c r="AX270" i="11"/>
  <c r="GL269" i="11"/>
  <c r="FC269" i="11"/>
  <c r="HV269" i="11"/>
  <c r="DR269" i="11"/>
  <c r="CH269" i="11"/>
  <c r="AX269" i="11"/>
  <c r="GL268" i="11"/>
  <c r="FC268" i="11"/>
  <c r="HV268" i="11"/>
  <c r="DR268" i="11"/>
  <c r="CH268" i="11"/>
  <c r="AX268" i="11"/>
  <c r="GL267" i="11"/>
  <c r="FC267" i="11"/>
  <c r="HV267" i="11"/>
  <c r="DR267" i="11"/>
  <c r="CH267" i="11"/>
  <c r="AX267" i="11"/>
  <c r="GL266" i="11"/>
  <c r="FC266" i="11"/>
  <c r="HV266" i="11"/>
  <c r="DR266" i="11"/>
  <c r="CH266" i="11"/>
  <c r="AX266" i="11"/>
  <c r="GL265" i="11"/>
  <c r="FC265" i="11"/>
  <c r="HV265" i="11"/>
  <c r="DR265" i="11"/>
  <c r="CH265" i="11"/>
  <c r="AX265" i="11"/>
  <c r="GL264" i="11"/>
  <c r="FC264" i="11"/>
  <c r="HV264" i="11"/>
  <c r="DR264" i="11"/>
  <c r="CH264" i="11"/>
  <c r="AX264" i="11"/>
  <c r="GL263" i="11"/>
  <c r="FC263" i="11"/>
  <c r="HV263" i="11"/>
  <c r="DR263" i="11"/>
  <c r="CH263" i="11"/>
  <c r="AX263" i="11"/>
  <c r="GL262" i="11"/>
  <c r="FC262" i="11"/>
  <c r="HV262" i="11"/>
  <c r="DR262" i="11"/>
  <c r="CH262" i="11"/>
  <c r="AX262" i="11"/>
  <c r="GL261" i="11"/>
  <c r="FC261" i="11"/>
  <c r="HV261" i="11"/>
  <c r="DR261" i="11"/>
  <c r="CH261" i="11"/>
  <c r="AX261" i="11"/>
  <c r="GL260" i="11"/>
  <c r="FC260" i="11"/>
  <c r="HV260" i="11"/>
  <c r="DR260" i="11"/>
  <c r="CH260" i="11"/>
  <c r="AX260" i="11"/>
  <c r="GL259" i="11"/>
  <c r="FC259" i="11"/>
  <c r="HV259" i="11"/>
  <c r="DR259" i="11"/>
  <c r="CH259" i="11"/>
  <c r="AX259" i="11"/>
  <c r="GL258" i="11"/>
  <c r="FC258" i="11"/>
  <c r="HV258" i="11"/>
  <c r="DR258" i="11"/>
  <c r="CH258" i="11"/>
  <c r="AX258" i="11"/>
  <c r="GL257" i="11"/>
  <c r="FC257" i="11"/>
  <c r="HV257" i="11"/>
  <c r="DR257" i="11"/>
  <c r="CH257" i="11"/>
  <c r="AX257" i="11"/>
  <c r="GL256" i="11"/>
  <c r="FC256" i="11"/>
  <c r="HV256" i="11"/>
  <c r="DR256" i="11"/>
  <c r="CH256" i="11"/>
  <c r="AX256" i="11"/>
  <c r="GL255" i="11"/>
  <c r="FC255" i="11"/>
  <c r="HV255" i="11"/>
  <c r="DR255" i="11"/>
  <c r="CH255" i="11"/>
  <c r="AX255" i="11"/>
  <c r="GL254" i="11"/>
  <c r="FC254" i="11"/>
  <c r="HV254" i="11"/>
  <c r="DR254" i="11"/>
  <c r="CH254" i="11"/>
  <c r="AX254" i="11"/>
  <c r="GL253" i="11"/>
  <c r="FC253" i="11"/>
  <c r="HV253" i="11"/>
  <c r="DR253" i="11"/>
  <c r="CH253" i="11"/>
  <c r="AX253" i="11"/>
  <c r="GL252" i="11"/>
  <c r="FC252" i="11"/>
  <c r="HV252" i="11"/>
  <c r="DR252" i="11"/>
  <c r="CH252" i="11"/>
  <c r="AX252" i="11"/>
  <c r="GL251" i="11"/>
  <c r="FC251" i="11"/>
  <c r="HV251" i="11"/>
  <c r="DR251" i="11"/>
  <c r="CH251" i="11"/>
  <c r="AX251" i="11"/>
  <c r="GL250" i="11"/>
  <c r="FC250" i="11"/>
  <c r="HV250" i="11"/>
  <c r="DR250" i="11"/>
  <c r="CH250" i="11"/>
  <c r="AX250" i="11"/>
  <c r="GL249" i="11"/>
  <c r="FC249" i="11"/>
  <c r="HV249" i="11"/>
  <c r="DR249" i="11"/>
  <c r="CH249" i="11"/>
  <c r="AX249" i="11"/>
  <c r="GL248" i="11"/>
  <c r="FC248" i="11"/>
  <c r="HV248" i="11"/>
  <c r="DR248" i="11"/>
  <c r="CH248" i="11"/>
  <c r="AX248" i="11"/>
  <c r="GL247" i="11"/>
  <c r="FC247" i="11"/>
  <c r="HV247" i="11"/>
  <c r="DR247" i="11"/>
  <c r="CH247" i="11"/>
  <c r="AX247" i="11"/>
  <c r="GL246" i="11"/>
  <c r="FC246" i="11"/>
  <c r="HV246" i="11"/>
  <c r="DR246" i="11"/>
  <c r="CH246" i="11"/>
  <c r="AX246" i="11"/>
  <c r="GL245" i="11"/>
  <c r="FC245" i="11"/>
  <c r="HV245" i="11"/>
  <c r="DR245" i="11"/>
  <c r="CH245" i="11"/>
  <c r="AX245" i="11"/>
  <c r="GL244" i="11"/>
  <c r="FC244" i="11"/>
  <c r="HV244" i="11"/>
  <c r="DR244" i="11"/>
  <c r="CH244" i="11"/>
  <c r="AX244" i="11"/>
  <c r="GL243" i="11"/>
  <c r="FC243" i="11"/>
  <c r="HV243" i="11"/>
  <c r="DR243" i="11"/>
  <c r="CH243" i="11"/>
  <c r="AX243" i="11"/>
  <c r="GL242" i="11"/>
  <c r="FC242" i="11"/>
  <c r="HV242" i="11"/>
  <c r="DR242" i="11"/>
  <c r="CH242" i="11"/>
  <c r="AX242" i="11"/>
  <c r="GL241" i="11"/>
  <c r="FC241" i="11"/>
  <c r="HV241" i="11"/>
  <c r="DR241" i="11"/>
  <c r="CH241" i="11"/>
  <c r="AX241" i="11"/>
  <c r="GL240" i="11"/>
  <c r="FC240" i="11"/>
  <c r="HV240" i="11"/>
  <c r="DR240" i="11"/>
  <c r="CH240" i="11"/>
  <c r="AX240" i="11"/>
  <c r="GL239" i="11"/>
  <c r="FC239" i="11"/>
  <c r="HV239" i="11"/>
  <c r="DR239" i="11"/>
  <c r="CH239" i="11"/>
  <c r="AX239" i="11"/>
  <c r="GL238" i="11"/>
  <c r="FC238" i="11"/>
  <c r="HV238" i="11"/>
  <c r="DR238" i="11"/>
  <c r="CH238" i="11"/>
  <c r="AX238" i="11"/>
  <c r="GL237" i="11"/>
  <c r="FC237" i="11"/>
  <c r="HV237" i="11"/>
  <c r="DR237" i="11"/>
  <c r="CH237" i="11"/>
  <c r="AX237" i="11"/>
  <c r="GL236" i="11"/>
  <c r="FC236" i="11"/>
  <c r="HV236" i="11"/>
  <c r="DR236" i="11"/>
  <c r="CH236" i="11"/>
  <c r="AX236" i="11"/>
  <c r="GL235" i="11"/>
  <c r="FC235" i="11"/>
  <c r="HV235" i="11"/>
  <c r="DR235" i="11"/>
  <c r="CH235" i="11"/>
  <c r="AX235" i="11"/>
  <c r="GL234" i="11"/>
  <c r="FC234" i="11"/>
  <c r="HV234" i="11"/>
  <c r="DR234" i="11"/>
  <c r="CH234" i="11"/>
  <c r="AX234" i="11"/>
  <c r="GL233" i="11"/>
  <c r="FC233" i="11"/>
  <c r="HV233" i="11"/>
  <c r="DR233" i="11"/>
  <c r="CH233" i="11"/>
  <c r="AX233" i="11"/>
  <c r="GL232" i="11"/>
  <c r="FC232" i="11"/>
  <c r="HV232" i="11"/>
  <c r="DR232" i="11"/>
  <c r="CH232" i="11"/>
  <c r="AX232" i="11"/>
  <c r="GL231" i="11"/>
  <c r="FC231" i="11"/>
  <c r="HV231" i="11"/>
  <c r="DR231" i="11"/>
  <c r="CH231" i="11"/>
  <c r="AX231" i="11"/>
  <c r="GL230" i="11"/>
  <c r="FC230" i="11"/>
  <c r="HV230" i="11"/>
  <c r="DR230" i="11"/>
  <c r="CH230" i="11"/>
  <c r="AX230" i="11"/>
  <c r="GL229" i="11"/>
  <c r="FC229" i="11"/>
  <c r="HV229" i="11"/>
  <c r="DR229" i="11"/>
  <c r="CH229" i="11"/>
  <c r="AX229" i="11"/>
  <c r="GL228" i="11"/>
  <c r="FC228" i="11"/>
  <c r="HV228" i="11"/>
  <c r="DR228" i="11"/>
  <c r="CH228" i="11"/>
  <c r="AX228" i="11"/>
  <c r="GL227" i="11"/>
  <c r="FC227" i="11"/>
  <c r="HV227" i="11"/>
  <c r="DR227" i="11"/>
  <c r="CH227" i="11"/>
  <c r="AX227" i="11"/>
  <c r="GL226" i="11"/>
  <c r="FC226" i="11"/>
  <c r="HV226" i="11"/>
  <c r="DR226" i="11"/>
  <c r="CH226" i="11"/>
  <c r="AX226" i="11"/>
  <c r="GL225" i="11"/>
  <c r="FC225" i="11"/>
  <c r="HV225" i="11"/>
  <c r="DR225" i="11"/>
  <c r="CH225" i="11"/>
  <c r="AX225" i="11"/>
  <c r="GL224" i="11"/>
  <c r="FC224" i="11"/>
  <c r="HV224" i="11"/>
  <c r="DR224" i="11"/>
  <c r="CH224" i="11"/>
  <c r="AX224" i="11"/>
  <c r="GL223" i="11"/>
  <c r="FC223" i="11"/>
  <c r="HV223" i="11"/>
  <c r="DR223" i="11"/>
  <c r="CH223" i="11"/>
  <c r="AX223" i="11"/>
  <c r="GL222" i="11"/>
  <c r="FC222" i="11"/>
  <c r="HV222" i="11"/>
  <c r="DR222" i="11"/>
  <c r="CH222" i="11"/>
  <c r="AX222" i="11"/>
  <c r="GL221" i="11"/>
  <c r="FC221" i="11"/>
  <c r="HV221" i="11"/>
  <c r="DR221" i="11"/>
  <c r="CH221" i="11"/>
  <c r="AX221" i="11"/>
  <c r="GL220" i="11"/>
  <c r="FC220" i="11"/>
  <c r="HV220" i="11"/>
  <c r="DR220" i="11"/>
  <c r="CH220" i="11"/>
  <c r="AX220" i="11"/>
  <c r="GL219" i="11"/>
  <c r="FC219" i="11"/>
  <c r="HV219" i="11"/>
  <c r="DR219" i="11"/>
  <c r="CH219" i="11"/>
  <c r="AX219" i="11"/>
  <c r="GL218" i="11"/>
  <c r="FC218" i="11"/>
  <c r="HV218" i="11"/>
  <c r="DR218" i="11"/>
  <c r="CH218" i="11"/>
  <c r="AX218" i="11"/>
  <c r="GL217" i="11"/>
  <c r="FC217" i="11"/>
  <c r="HV217" i="11"/>
  <c r="DR217" i="11"/>
  <c r="CH217" i="11"/>
  <c r="AX217" i="11"/>
  <c r="GL216" i="11"/>
  <c r="FC216" i="11"/>
  <c r="HV216" i="11"/>
  <c r="DR216" i="11"/>
  <c r="CH216" i="11"/>
  <c r="AX216" i="11"/>
  <c r="GL215" i="11"/>
  <c r="FC215" i="11"/>
  <c r="HV215" i="11"/>
  <c r="DR215" i="11"/>
  <c r="CH215" i="11"/>
  <c r="AX215" i="11"/>
  <c r="GL214" i="11"/>
  <c r="FC214" i="11"/>
  <c r="HV214" i="11"/>
  <c r="DR214" i="11"/>
  <c r="CH214" i="11"/>
  <c r="AX214" i="11"/>
  <c r="GL213" i="11"/>
  <c r="FC213" i="11"/>
  <c r="HV213" i="11"/>
  <c r="DR213" i="11"/>
  <c r="CH213" i="11"/>
  <c r="AX213" i="11"/>
  <c r="GL212" i="11"/>
  <c r="FC212" i="11"/>
  <c r="HV212" i="11"/>
  <c r="DR212" i="11"/>
  <c r="CH212" i="11"/>
  <c r="AX212" i="11"/>
  <c r="GL211" i="11"/>
  <c r="FC211" i="11"/>
  <c r="HV211" i="11"/>
  <c r="DR211" i="11"/>
  <c r="CH211" i="11"/>
  <c r="AX211" i="11"/>
  <c r="GL210" i="11"/>
  <c r="FC210" i="11"/>
  <c r="HV210" i="11"/>
  <c r="DR210" i="11"/>
  <c r="CH210" i="11"/>
  <c r="AX210" i="11"/>
  <c r="GL209" i="11"/>
  <c r="FC209" i="11"/>
  <c r="HV209" i="11"/>
  <c r="DR209" i="11"/>
  <c r="CH209" i="11"/>
  <c r="AX209" i="11"/>
  <c r="GL208" i="11"/>
  <c r="FC208" i="11"/>
  <c r="HV208" i="11"/>
  <c r="DR208" i="11"/>
  <c r="CH208" i="11"/>
  <c r="AX208" i="11"/>
  <c r="GL207" i="11"/>
  <c r="FC207" i="11"/>
  <c r="HV207" i="11"/>
  <c r="DR207" i="11"/>
  <c r="CH207" i="11"/>
  <c r="AX207" i="11"/>
  <c r="GL206" i="11"/>
  <c r="FC206" i="11"/>
  <c r="HV206" i="11"/>
  <c r="DR206" i="11"/>
  <c r="CH206" i="11"/>
  <c r="AX206" i="11"/>
  <c r="GL205" i="11"/>
  <c r="FC205" i="11"/>
  <c r="HV205" i="11"/>
  <c r="DR205" i="11"/>
  <c r="CH205" i="11"/>
  <c r="AX205" i="11"/>
  <c r="GL204" i="11"/>
  <c r="FC204" i="11"/>
  <c r="HV204" i="11"/>
  <c r="DR204" i="11"/>
  <c r="CH204" i="11"/>
  <c r="AX204" i="11"/>
  <c r="GL203" i="11"/>
  <c r="FC203" i="11"/>
  <c r="HV203" i="11"/>
  <c r="DR203" i="11"/>
  <c r="CH203" i="11"/>
  <c r="AX203" i="11"/>
  <c r="GL202" i="11"/>
  <c r="FC202" i="11"/>
  <c r="HV202" i="11"/>
  <c r="DR202" i="11"/>
  <c r="CH202" i="11"/>
  <c r="AX202" i="11"/>
  <c r="GL201" i="11"/>
  <c r="FC201" i="11"/>
  <c r="HV201" i="11"/>
  <c r="DR201" i="11"/>
  <c r="CH201" i="11"/>
  <c r="AX201" i="11"/>
  <c r="GL200" i="11"/>
  <c r="FC200" i="11"/>
  <c r="HV200" i="11"/>
  <c r="DR200" i="11"/>
  <c r="CH200" i="11"/>
  <c r="AX200" i="11"/>
  <c r="GL199" i="11"/>
  <c r="FC199" i="11"/>
  <c r="HV199" i="11"/>
  <c r="DR199" i="11"/>
  <c r="CH199" i="11"/>
  <c r="AX199" i="11"/>
  <c r="GL198" i="11"/>
  <c r="FC198" i="11"/>
  <c r="HV198" i="11"/>
  <c r="DR198" i="11"/>
  <c r="CH198" i="11"/>
  <c r="AX198" i="11"/>
  <c r="GL197" i="11"/>
  <c r="FC197" i="11"/>
  <c r="HV197" i="11"/>
  <c r="DR197" i="11"/>
  <c r="CH197" i="11"/>
  <c r="AX197" i="11"/>
  <c r="GL196" i="11"/>
  <c r="FC196" i="11"/>
  <c r="HV196" i="11"/>
  <c r="DR196" i="11"/>
  <c r="CH196" i="11"/>
  <c r="AX196" i="11"/>
  <c r="GL195" i="11"/>
  <c r="FC195" i="11"/>
  <c r="HV195" i="11"/>
  <c r="DR195" i="11"/>
  <c r="CH195" i="11"/>
  <c r="AX195" i="11"/>
  <c r="GL194" i="11"/>
  <c r="FC194" i="11"/>
  <c r="HV194" i="11"/>
  <c r="DR194" i="11"/>
  <c r="CH194" i="11"/>
  <c r="AX194" i="11"/>
  <c r="GL193" i="11"/>
  <c r="FC193" i="11"/>
  <c r="HV193" i="11"/>
  <c r="DR193" i="11"/>
  <c r="CH193" i="11"/>
  <c r="AX193" i="11"/>
  <c r="GL192" i="11"/>
  <c r="FC192" i="11"/>
  <c r="HV192" i="11"/>
  <c r="DR192" i="11"/>
  <c r="CH192" i="11"/>
  <c r="AX192" i="11"/>
  <c r="GL191" i="11"/>
  <c r="FC191" i="11"/>
  <c r="HV191" i="11"/>
  <c r="DR191" i="11"/>
  <c r="CH191" i="11"/>
  <c r="AX191" i="11"/>
  <c r="GL190" i="11"/>
  <c r="FC190" i="11"/>
  <c r="HV190" i="11"/>
  <c r="DR190" i="11"/>
  <c r="CH190" i="11"/>
  <c r="AX190" i="11"/>
  <c r="GL189" i="11"/>
  <c r="FC189" i="11"/>
  <c r="HV189" i="11"/>
  <c r="DR189" i="11"/>
  <c r="CH189" i="11"/>
  <c r="AX189" i="11"/>
  <c r="GL188" i="11"/>
  <c r="FC188" i="11"/>
  <c r="HV188" i="11"/>
  <c r="DR188" i="11"/>
  <c r="CH188" i="11"/>
  <c r="AX188" i="11"/>
  <c r="GL187" i="11"/>
  <c r="FC187" i="11"/>
  <c r="HV187" i="11"/>
  <c r="DR187" i="11"/>
  <c r="CH187" i="11"/>
  <c r="AX187" i="11"/>
  <c r="GL186" i="11"/>
  <c r="FC186" i="11"/>
  <c r="HV186" i="11"/>
  <c r="DR186" i="11"/>
  <c r="CH186" i="11"/>
  <c r="AX186" i="11"/>
  <c r="GL185" i="11"/>
  <c r="FC185" i="11"/>
  <c r="HV185" i="11"/>
  <c r="DR185" i="11"/>
  <c r="CH185" i="11"/>
  <c r="AX185" i="11"/>
  <c r="GL184" i="11"/>
  <c r="FC184" i="11"/>
  <c r="HV184" i="11"/>
  <c r="DR184" i="11"/>
  <c r="CH184" i="11"/>
  <c r="AX184" i="11"/>
  <c r="GL183" i="11"/>
  <c r="FC183" i="11"/>
  <c r="HV183" i="11"/>
  <c r="DR183" i="11"/>
  <c r="CH183" i="11"/>
  <c r="AX183" i="11"/>
  <c r="GL182" i="11"/>
  <c r="FC182" i="11"/>
  <c r="HV182" i="11"/>
  <c r="DR182" i="11"/>
  <c r="CH182" i="11"/>
  <c r="AX182" i="11"/>
  <c r="GL181" i="11"/>
  <c r="FC181" i="11"/>
  <c r="HV181" i="11"/>
  <c r="DR181" i="11"/>
  <c r="CH181" i="11"/>
  <c r="AX181" i="11"/>
  <c r="GL180" i="11"/>
  <c r="FC180" i="11"/>
  <c r="HV180" i="11"/>
  <c r="DR180" i="11"/>
  <c r="CH180" i="11"/>
  <c r="AX180" i="11"/>
  <c r="GL179" i="11"/>
  <c r="FC179" i="11"/>
  <c r="HV179" i="11"/>
  <c r="DR179" i="11"/>
  <c r="CH179" i="11"/>
  <c r="AX179" i="11"/>
  <c r="GL178" i="11"/>
  <c r="FC178" i="11"/>
  <c r="HV178" i="11"/>
  <c r="DR178" i="11"/>
  <c r="CH178" i="11"/>
  <c r="AX178" i="11"/>
  <c r="GL177" i="11"/>
  <c r="FC177" i="11"/>
  <c r="HV177" i="11"/>
  <c r="DR177" i="11"/>
  <c r="CH177" i="11"/>
  <c r="AX177" i="11"/>
  <c r="GL176" i="11"/>
  <c r="FC176" i="11"/>
  <c r="HV176" i="11"/>
  <c r="DR176" i="11"/>
  <c r="CH176" i="11"/>
  <c r="AX176" i="11"/>
  <c r="GL175" i="11"/>
  <c r="FC175" i="11"/>
  <c r="HV175" i="11"/>
  <c r="DR175" i="11"/>
  <c r="CH175" i="11"/>
  <c r="AX175" i="11"/>
  <c r="GL174" i="11"/>
  <c r="FC174" i="11"/>
  <c r="HV174" i="11"/>
  <c r="DR174" i="11"/>
  <c r="CH174" i="11"/>
  <c r="AX174" i="11"/>
  <c r="GL173" i="11"/>
  <c r="FC173" i="11"/>
  <c r="HV173" i="11"/>
  <c r="DR173" i="11"/>
  <c r="CH173" i="11"/>
  <c r="AX173" i="11"/>
  <c r="GL172" i="11"/>
  <c r="FC172" i="11"/>
  <c r="HV172" i="11"/>
  <c r="DR172" i="11"/>
  <c r="CH172" i="11"/>
  <c r="AX172" i="11"/>
  <c r="GL171" i="11"/>
  <c r="FC171" i="11"/>
  <c r="HV171" i="11"/>
  <c r="DR171" i="11"/>
  <c r="CH171" i="11"/>
  <c r="AX171" i="11"/>
  <c r="GL170" i="11"/>
  <c r="FC170" i="11"/>
  <c r="HV170" i="11"/>
  <c r="DR170" i="11"/>
  <c r="CH170" i="11"/>
  <c r="AX170" i="11"/>
  <c r="GL169" i="11"/>
  <c r="FC169" i="11"/>
  <c r="HV169" i="11"/>
  <c r="DR169" i="11"/>
  <c r="CH169" i="11"/>
  <c r="AX169" i="11"/>
  <c r="GL168" i="11"/>
  <c r="FC168" i="11"/>
  <c r="HV168" i="11"/>
  <c r="DR168" i="11"/>
  <c r="CH168" i="11"/>
  <c r="AX168" i="11"/>
  <c r="GL167" i="11"/>
  <c r="FC167" i="11"/>
  <c r="HV167" i="11"/>
  <c r="DR167" i="11"/>
  <c r="CH167" i="11"/>
  <c r="AX167" i="11"/>
  <c r="GL166" i="11"/>
  <c r="FC166" i="11"/>
  <c r="HV166" i="11"/>
  <c r="DR166" i="11"/>
  <c r="CH166" i="11"/>
  <c r="AX166" i="11"/>
  <c r="GL165" i="11"/>
  <c r="FC165" i="11"/>
  <c r="HV165" i="11"/>
  <c r="DR165" i="11"/>
  <c r="CH165" i="11"/>
  <c r="AX165" i="11"/>
  <c r="GL164" i="11"/>
  <c r="FC164" i="11"/>
  <c r="HV164" i="11"/>
  <c r="DR164" i="11"/>
  <c r="CH164" i="11"/>
  <c r="AX164" i="11"/>
  <c r="GL163" i="11"/>
  <c r="FC163" i="11"/>
  <c r="HV163" i="11"/>
  <c r="DR163" i="11"/>
  <c r="CH163" i="11"/>
  <c r="AX163" i="11"/>
  <c r="GL162" i="11"/>
  <c r="FC162" i="11"/>
  <c r="HV162" i="11"/>
  <c r="DR162" i="11"/>
  <c r="CH162" i="11"/>
  <c r="AX162" i="11"/>
  <c r="GL161" i="11"/>
  <c r="FC161" i="11"/>
  <c r="HV161" i="11"/>
  <c r="DR161" i="11"/>
  <c r="CH161" i="11"/>
  <c r="AX161" i="11"/>
  <c r="GL160" i="11"/>
  <c r="FC160" i="11"/>
  <c r="HV160" i="11"/>
  <c r="DR160" i="11"/>
  <c r="CH160" i="11"/>
  <c r="AX160" i="11"/>
  <c r="GL159" i="11"/>
  <c r="FC159" i="11"/>
  <c r="HV159" i="11"/>
  <c r="DR159" i="11"/>
  <c r="CH159" i="11"/>
  <c r="AX159" i="11"/>
  <c r="GL158" i="11"/>
  <c r="FC158" i="11"/>
  <c r="HV158" i="11"/>
  <c r="DR158" i="11"/>
  <c r="CH158" i="11"/>
  <c r="AX158" i="11"/>
  <c r="GL157" i="11"/>
  <c r="FC157" i="11"/>
  <c r="HV157" i="11"/>
  <c r="DR157" i="11"/>
  <c r="CH157" i="11"/>
  <c r="AX157" i="11"/>
  <c r="GL156" i="11"/>
  <c r="FC156" i="11"/>
  <c r="HV156" i="11"/>
  <c r="DR156" i="11"/>
  <c r="CH156" i="11"/>
  <c r="AX156" i="11"/>
  <c r="GL155" i="11"/>
  <c r="FC155" i="11"/>
  <c r="HV155" i="11"/>
  <c r="DR155" i="11"/>
  <c r="CH155" i="11"/>
  <c r="AX155" i="11"/>
  <c r="GL154" i="11"/>
  <c r="FC154" i="11"/>
  <c r="HV154" i="11"/>
  <c r="DR154" i="11"/>
  <c r="CH154" i="11"/>
  <c r="AX154" i="11"/>
  <c r="GL153" i="11"/>
  <c r="FC153" i="11"/>
  <c r="HV153" i="11"/>
  <c r="DR153" i="11"/>
  <c r="CH153" i="11"/>
  <c r="AX153" i="11"/>
  <c r="GL152" i="11"/>
  <c r="FC152" i="11"/>
  <c r="HV152" i="11"/>
  <c r="DR152" i="11"/>
  <c r="CH152" i="11"/>
  <c r="AX152" i="11"/>
  <c r="GL151" i="11"/>
  <c r="FC151" i="11"/>
  <c r="HV151" i="11"/>
  <c r="DR151" i="11"/>
  <c r="CH151" i="11"/>
  <c r="AX151" i="11"/>
  <c r="GL150" i="11"/>
  <c r="FC150" i="11"/>
  <c r="HV150" i="11"/>
  <c r="DR150" i="11"/>
  <c r="CH150" i="11"/>
  <c r="AX150" i="11"/>
  <c r="GL149" i="11"/>
  <c r="FC149" i="11"/>
  <c r="HV149" i="11"/>
  <c r="DR149" i="11"/>
  <c r="CH149" i="11"/>
  <c r="AX149" i="11"/>
  <c r="GL148" i="11"/>
  <c r="FC148" i="11"/>
  <c r="HV148" i="11"/>
  <c r="DR148" i="11"/>
  <c r="CH148" i="11"/>
  <c r="AX148" i="11"/>
  <c r="GL147" i="11"/>
  <c r="FC147" i="11"/>
  <c r="HV147" i="11"/>
  <c r="DR147" i="11"/>
  <c r="CH147" i="11"/>
  <c r="AX147" i="11"/>
  <c r="GL146" i="11"/>
  <c r="FC146" i="11"/>
  <c r="HV146" i="11"/>
  <c r="DR146" i="11"/>
  <c r="CH146" i="11"/>
  <c r="AX146" i="11"/>
  <c r="GL145" i="11"/>
  <c r="FC145" i="11"/>
  <c r="HV145" i="11"/>
  <c r="DR145" i="11"/>
  <c r="CH145" i="11"/>
  <c r="AX145" i="11"/>
  <c r="GL144" i="11"/>
  <c r="FC144" i="11"/>
  <c r="HV144" i="11"/>
  <c r="DR144" i="11"/>
  <c r="CH144" i="11"/>
  <c r="AX144" i="11"/>
  <c r="GL143" i="11"/>
  <c r="FC143" i="11"/>
  <c r="HV143" i="11"/>
  <c r="DR143" i="11"/>
  <c r="CH143" i="11"/>
  <c r="AX143" i="11"/>
  <c r="GL142" i="11"/>
  <c r="FC142" i="11"/>
  <c r="HV142" i="11"/>
  <c r="DR142" i="11"/>
  <c r="CH142" i="11"/>
  <c r="AX142" i="11"/>
  <c r="GL141" i="11"/>
  <c r="FC141" i="11"/>
  <c r="HV141" i="11"/>
  <c r="DR141" i="11"/>
  <c r="CH141" i="11"/>
  <c r="AX141" i="11"/>
  <c r="GL140" i="11"/>
  <c r="FC140" i="11"/>
  <c r="HV140" i="11"/>
  <c r="DR140" i="11"/>
  <c r="CH140" i="11"/>
  <c r="AX140" i="11"/>
  <c r="GL139" i="11"/>
  <c r="FC139" i="11"/>
  <c r="HV139" i="11"/>
  <c r="DR139" i="11"/>
  <c r="CH139" i="11"/>
  <c r="AX139" i="11"/>
  <c r="GL138" i="11"/>
  <c r="FC138" i="11"/>
  <c r="HV138" i="11"/>
  <c r="DR138" i="11"/>
  <c r="CH138" i="11"/>
  <c r="AX138" i="11"/>
  <c r="GL137" i="11"/>
  <c r="FC137" i="11"/>
  <c r="HV137" i="11"/>
  <c r="DR137" i="11"/>
  <c r="CH137" i="11"/>
  <c r="AX137" i="11"/>
  <c r="GL136" i="11"/>
  <c r="FC136" i="11"/>
  <c r="HV136" i="11"/>
  <c r="DR136" i="11"/>
  <c r="CH136" i="11"/>
  <c r="AX136" i="11"/>
  <c r="GL135" i="11"/>
  <c r="FC135" i="11"/>
  <c r="HV135" i="11"/>
  <c r="DR135" i="11"/>
  <c r="CH135" i="11"/>
  <c r="AX135" i="11"/>
  <c r="GL134" i="11"/>
  <c r="FC134" i="11"/>
  <c r="HV134" i="11"/>
  <c r="DR134" i="11"/>
  <c r="CH134" i="11"/>
  <c r="AX134" i="11"/>
  <c r="GL133" i="11"/>
  <c r="FC133" i="11"/>
  <c r="HV133" i="11"/>
  <c r="DR133" i="11"/>
  <c r="CH133" i="11"/>
  <c r="AX133" i="11"/>
  <c r="GL132" i="11"/>
  <c r="FC132" i="11"/>
  <c r="HV132" i="11"/>
  <c r="DR132" i="11"/>
  <c r="CH132" i="11"/>
  <c r="AX132" i="11"/>
  <c r="GL131" i="11"/>
  <c r="FC131" i="11"/>
  <c r="HV131" i="11"/>
  <c r="DR131" i="11"/>
  <c r="CH131" i="11"/>
  <c r="AX131" i="11"/>
  <c r="GL130" i="11"/>
  <c r="FC130" i="11"/>
  <c r="HV130" i="11"/>
  <c r="DR130" i="11"/>
  <c r="CH130" i="11"/>
  <c r="AX130" i="11"/>
  <c r="GL129" i="11"/>
  <c r="FC129" i="11"/>
  <c r="HV129" i="11"/>
  <c r="DR129" i="11"/>
  <c r="CH129" i="11"/>
  <c r="AX129" i="11"/>
  <c r="GL128" i="11"/>
  <c r="FC128" i="11"/>
  <c r="HV128" i="11"/>
  <c r="DR128" i="11"/>
  <c r="CH128" i="11"/>
  <c r="AX128" i="11"/>
  <c r="GL127" i="11"/>
  <c r="FC127" i="11"/>
  <c r="HV127" i="11"/>
  <c r="DR127" i="11"/>
  <c r="CH127" i="11"/>
  <c r="AX127" i="11"/>
  <c r="GL126" i="11"/>
  <c r="FC126" i="11"/>
  <c r="HV126" i="11"/>
  <c r="DR126" i="11"/>
  <c r="CH126" i="11"/>
  <c r="AX126" i="11"/>
  <c r="GL125" i="11"/>
  <c r="FC125" i="11"/>
  <c r="HV125" i="11"/>
  <c r="DR125" i="11"/>
  <c r="CH125" i="11"/>
  <c r="AX125" i="11"/>
  <c r="GL124" i="11"/>
  <c r="FC124" i="11"/>
  <c r="HV124" i="11"/>
  <c r="DR124" i="11"/>
  <c r="CH124" i="11"/>
  <c r="AX124" i="11"/>
  <c r="GL123" i="11"/>
  <c r="FC123" i="11"/>
  <c r="HV123" i="11"/>
  <c r="DR123" i="11"/>
  <c r="CH123" i="11"/>
  <c r="AX123" i="11"/>
  <c r="GL122" i="11"/>
  <c r="FC122" i="11"/>
  <c r="HV122" i="11"/>
  <c r="DR122" i="11"/>
  <c r="CH122" i="11"/>
  <c r="AX122" i="11"/>
  <c r="GL121" i="11"/>
  <c r="FC121" i="11"/>
  <c r="HV121" i="11"/>
  <c r="DR121" i="11"/>
  <c r="CH121" i="11"/>
  <c r="AX121" i="11"/>
  <c r="GL120" i="11"/>
  <c r="FC120" i="11"/>
  <c r="HV120" i="11"/>
  <c r="DR120" i="11"/>
  <c r="CH120" i="11"/>
  <c r="AX120" i="11"/>
  <c r="GL119" i="11"/>
  <c r="FC119" i="11"/>
  <c r="HV119" i="11"/>
  <c r="DR119" i="11"/>
  <c r="CH119" i="11"/>
  <c r="AX119" i="11"/>
  <c r="GL118" i="11"/>
  <c r="FC118" i="11"/>
  <c r="HV118" i="11"/>
  <c r="DR118" i="11"/>
  <c r="CH118" i="11"/>
  <c r="AX118" i="11"/>
  <c r="GL117" i="11"/>
  <c r="FC117" i="11"/>
  <c r="HV117" i="11"/>
  <c r="DR117" i="11"/>
  <c r="CH117" i="11"/>
  <c r="AX117" i="11"/>
  <c r="GL116" i="11"/>
  <c r="FC116" i="11"/>
  <c r="HV116" i="11"/>
  <c r="DR116" i="11"/>
  <c r="CH116" i="11"/>
  <c r="AX116" i="11"/>
  <c r="GL115" i="11"/>
  <c r="FC115" i="11"/>
  <c r="HV115" i="11"/>
  <c r="DR115" i="11"/>
  <c r="CH115" i="11"/>
  <c r="AX115" i="11"/>
  <c r="GL114" i="11"/>
  <c r="FC114" i="11"/>
  <c r="HV114" i="11"/>
  <c r="DR114" i="11"/>
  <c r="CH114" i="11"/>
  <c r="AX114" i="11"/>
  <c r="GL113" i="11"/>
  <c r="FC113" i="11"/>
  <c r="HV113" i="11"/>
  <c r="DR113" i="11"/>
  <c r="CH113" i="11"/>
  <c r="AX113" i="11"/>
  <c r="GL112" i="11"/>
  <c r="FC112" i="11"/>
  <c r="HV112" i="11"/>
  <c r="DR112" i="11"/>
  <c r="CH112" i="11"/>
  <c r="AX112" i="11"/>
  <c r="GL111" i="11"/>
  <c r="FC111" i="11"/>
  <c r="HV111" i="11"/>
  <c r="DR111" i="11"/>
  <c r="CH111" i="11"/>
  <c r="AX111" i="11"/>
  <c r="GL110" i="11"/>
  <c r="FC110" i="11"/>
  <c r="HV110" i="11"/>
  <c r="DR110" i="11"/>
  <c r="CH110" i="11"/>
  <c r="AX110" i="11"/>
  <c r="GL109" i="11"/>
  <c r="FC109" i="11"/>
  <c r="HV109" i="11"/>
  <c r="DR109" i="11"/>
  <c r="CH109" i="11"/>
  <c r="AX109" i="11"/>
  <c r="GL108" i="11"/>
  <c r="FC108" i="11"/>
  <c r="HV108" i="11"/>
  <c r="DR108" i="11"/>
  <c r="CH108" i="11"/>
  <c r="AX108" i="11"/>
  <c r="GL107" i="11"/>
  <c r="FC107" i="11"/>
  <c r="HV107" i="11"/>
  <c r="DR107" i="11"/>
  <c r="CH107" i="11"/>
  <c r="AX107" i="11"/>
  <c r="GL106" i="11"/>
  <c r="FC106" i="11"/>
  <c r="HV106" i="11"/>
  <c r="DR106" i="11"/>
  <c r="CH106" i="11"/>
  <c r="AX106" i="11"/>
  <c r="GL105" i="11"/>
  <c r="FC105" i="11"/>
  <c r="HV105" i="11"/>
  <c r="DR105" i="11"/>
  <c r="CH105" i="11"/>
  <c r="AX105" i="11"/>
  <c r="GL104" i="11"/>
  <c r="FC104" i="11"/>
  <c r="HV104" i="11"/>
  <c r="DR104" i="11"/>
  <c r="CH104" i="11"/>
  <c r="AX104" i="11"/>
  <c r="GL103" i="11"/>
  <c r="FC103" i="11"/>
  <c r="HV103" i="11"/>
  <c r="DR103" i="11"/>
  <c r="CH103" i="11"/>
  <c r="AX103" i="11"/>
  <c r="GL102" i="11"/>
  <c r="FC102" i="11"/>
  <c r="HV102" i="11"/>
  <c r="DR102" i="11"/>
  <c r="CH102" i="11"/>
  <c r="AX102" i="11"/>
  <c r="GL101" i="11"/>
  <c r="FC101" i="11"/>
  <c r="HV101" i="11"/>
  <c r="DR101" i="11"/>
  <c r="CH101" i="11"/>
  <c r="AX101" i="11"/>
  <c r="GL100" i="11"/>
  <c r="FC100" i="11"/>
  <c r="HV100" i="11"/>
  <c r="DR100" i="11"/>
  <c r="CH100" i="11"/>
  <c r="AX100" i="11"/>
  <c r="GL99" i="11"/>
  <c r="FC99" i="11"/>
  <c r="HV99" i="11"/>
  <c r="DR99" i="11"/>
  <c r="CH99" i="11"/>
  <c r="AX99" i="11"/>
  <c r="GL98" i="11"/>
  <c r="FC98" i="11"/>
  <c r="HV98" i="11"/>
  <c r="DR98" i="11"/>
  <c r="CH98" i="11"/>
  <c r="AX98" i="11"/>
  <c r="GL97" i="11"/>
  <c r="FC97" i="11"/>
  <c r="HV97" i="11"/>
  <c r="DR97" i="11"/>
  <c r="CH97" i="11"/>
  <c r="AX97" i="11"/>
  <c r="GL96" i="11"/>
  <c r="FC96" i="11"/>
  <c r="HV96" i="11"/>
  <c r="DR96" i="11"/>
  <c r="CH96" i="11"/>
  <c r="AX96" i="11"/>
  <c r="GL95" i="11"/>
  <c r="FC95" i="11"/>
  <c r="HV95" i="11"/>
  <c r="DR95" i="11"/>
  <c r="CH95" i="11"/>
  <c r="AX95" i="11"/>
  <c r="GL94" i="11"/>
  <c r="FC94" i="11"/>
  <c r="HV94" i="11"/>
  <c r="DR94" i="11"/>
  <c r="CH94" i="11"/>
  <c r="AX94" i="11"/>
  <c r="GL93" i="11"/>
  <c r="FC93" i="11"/>
  <c r="HV93" i="11"/>
  <c r="DR93" i="11"/>
  <c r="CH93" i="11"/>
  <c r="AX93" i="11"/>
  <c r="GL92" i="11"/>
  <c r="FC92" i="11"/>
  <c r="HV92" i="11"/>
  <c r="DR92" i="11"/>
  <c r="CH92" i="11"/>
  <c r="AX92" i="11"/>
  <c r="GL91" i="11"/>
  <c r="FC91" i="11"/>
  <c r="HV91" i="11"/>
  <c r="DR91" i="11"/>
  <c r="CH91" i="11"/>
  <c r="AX91" i="11"/>
  <c r="GL90" i="11"/>
  <c r="FC90" i="11"/>
  <c r="HV90" i="11"/>
  <c r="DR90" i="11"/>
  <c r="CH90" i="11"/>
  <c r="AX90" i="11"/>
  <c r="GL89" i="11"/>
  <c r="FC89" i="11"/>
  <c r="HV89" i="11"/>
  <c r="DR89" i="11"/>
  <c r="CH89" i="11"/>
  <c r="AX89" i="11"/>
  <c r="GL88" i="11"/>
  <c r="FC88" i="11"/>
  <c r="HV88" i="11"/>
  <c r="DR88" i="11"/>
  <c r="CH88" i="11"/>
  <c r="AX88" i="11"/>
  <c r="GL87" i="11"/>
  <c r="FC87" i="11"/>
  <c r="HV87" i="11"/>
  <c r="DR87" i="11"/>
  <c r="CH87" i="11"/>
  <c r="AX87" i="11"/>
  <c r="GL86" i="11"/>
  <c r="FC86" i="11"/>
  <c r="HV86" i="11"/>
  <c r="DR86" i="11"/>
  <c r="CH86" i="11"/>
  <c r="AX86" i="11"/>
  <c r="GL85" i="11"/>
  <c r="FC85" i="11"/>
  <c r="HV85" i="11"/>
  <c r="DR85" i="11"/>
  <c r="CH85" i="11"/>
  <c r="AX85" i="11"/>
  <c r="GL84" i="11"/>
  <c r="FC84" i="11"/>
  <c r="HV84" i="11"/>
  <c r="DR84" i="11"/>
  <c r="CH84" i="11"/>
  <c r="AX84" i="11"/>
  <c r="GL83" i="11"/>
  <c r="FC83" i="11"/>
  <c r="HV83" i="11"/>
  <c r="DR83" i="11"/>
  <c r="CH83" i="11"/>
  <c r="AX83" i="11"/>
  <c r="GL82" i="11"/>
  <c r="FC82" i="11"/>
  <c r="HV82" i="11"/>
  <c r="DR82" i="11"/>
  <c r="CH82" i="11"/>
  <c r="AX82" i="11"/>
  <c r="GL81" i="11"/>
  <c r="FC81" i="11"/>
  <c r="HV81" i="11"/>
  <c r="DR81" i="11"/>
  <c r="CH81" i="11"/>
  <c r="AX81" i="11"/>
  <c r="GL80" i="11"/>
  <c r="FC80" i="11"/>
  <c r="HV80" i="11"/>
  <c r="DR80" i="11"/>
  <c r="CH80" i="11"/>
  <c r="AX80" i="11"/>
  <c r="GL79" i="11"/>
  <c r="FC79" i="11"/>
  <c r="HV79" i="11"/>
  <c r="DR79" i="11"/>
  <c r="CH79" i="11"/>
  <c r="AX79" i="11"/>
  <c r="GL78" i="11"/>
  <c r="FC78" i="11"/>
  <c r="HV78" i="11"/>
  <c r="DR78" i="11"/>
  <c r="CH78" i="11"/>
  <c r="AX78" i="11"/>
  <c r="GL77" i="11"/>
  <c r="FC77" i="11"/>
  <c r="HV77" i="11"/>
  <c r="DR77" i="11"/>
  <c r="CH77" i="11"/>
  <c r="AX77" i="11"/>
  <c r="GL76" i="11"/>
  <c r="FC76" i="11"/>
  <c r="HV76" i="11"/>
  <c r="DR76" i="11"/>
  <c r="CH76" i="11"/>
  <c r="AX76" i="11"/>
  <c r="GL75" i="11"/>
  <c r="FC75" i="11"/>
  <c r="HV75" i="11"/>
  <c r="DR75" i="11"/>
  <c r="CH75" i="11"/>
  <c r="AX75" i="11"/>
  <c r="GL74" i="11"/>
  <c r="FC74" i="11"/>
  <c r="HV74" i="11"/>
  <c r="DR74" i="11"/>
  <c r="CH74" i="11"/>
  <c r="AX74" i="11"/>
  <c r="GL73" i="11"/>
  <c r="FC73" i="11"/>
  <c r="HV73" i="11"/>
  <c r="DR73" i="11"/>
  <c r="CH73" i="11"/>
  <c r="AX73" i="11"/>
  <c r="GL72" i="11"/>
  <c r="FC72" i="11"/>
  <c r="HV72" i="11"/>
  <c r="DR72" i="11"/>
  <c r="CH72" i="11"/>
  <c r="AX72" i="11"/>
  <c r="GL71" i="11"/>
  <c r="FC71" i="11"/>
  <c r="HV71" i="11"/>
  <c r="DR71" i="11"/>
  <c r="CH71" i="11"/>
  <c r="AX71" i="11"/>
  <c r="GL70" i="11"/>
  <c r="FC70" i="11"/>
  <c r="HV70" i="11"/>
  <c r="DR70" i="11"/>
  <c r="CH70" i="11"/>
  <c r="AX70" i="11"/>
  <c r="GL69" i="11"/>
  <c r="FC69" i="11"/>
  <c r="HV69" i="11"/>
  <c r="DR69" i="11"/>
  <c r="CH69" i="11"/>
  <c r="AX69" i="11"/>
  <c r="GL68" i="11"/>
  <c r="FC68" i="11"/>
  <c r="HV68" i="11"/>
  <c r="DR68" i="11"/>
  <c r="CH68" i="11"/>
  <c r="AX68" i="11"/>
  <c r="GL67" i="11"/>
  <c r="FC67" i="11"/>
  <c r="HV67" i="11"/>
  <c r="DR67" i="11"/>
  <c r="CH67" i="11"/>
  <c r="AX67" i="11"/>
  <c r="GL66" i="11"/>
  <c r="FC66" i="11"/>
  <c r="HV66" i="11"/>
  <c r="DR66" i="11"/>
  <c r="CH66" i="11"/>
  <c r="AX66" i="11"/>
  <c r="GL65" i="11"/>
  <c r="FC65" i="11"/>
  <c r="HV65" i="11"/>
  <c r="DR65" i="11"/>
  <c r="CH65" i="11"/>
  <c r="AX65" i="11"/>
  <c r="GL64" i="11"/>
  <c r="FC64" i="11"/>
  <c r="HV64" i="11"/>
  <c r="DR64" i="11"/>
  <c r="CH64" i="11"/>
  <c r="AX64" i="11"/>
  <c r="GL63" i="11"/>
  <c r="FC63" i="11"/>
  <c r="HV63" i="11"/>
  <c r="DR63" i="11"/>
  <c r="CH63" i="11"/>
  <c r="AX63" i="11"/>
  <c r="GL62" i="11"/>
  <c r="FC62" i="11"/>
  <c r="HV62" i="11"/>
  <c r="DR62" i="11"/>
  <c r="CH62" i="11"/>
  <c r="AX62" i="11"/>
  <c r="GL61" i="11"/>
  <c r="FC61" i="11"/>
  <c r="HV61" i="11"/>
  <c r="DR61" i="11"/>
  <c r="CH61" i="11"/>
  <c r="AX61" i="11"/>
  <c r="GL60" i="11"/>
  <c r="FC60" i="11"/>
  <c r="HV60" i="11"/>
  <c r="DR60" i="11"/>
  <c r="CH60" i="11"/>
  <c r="AX60" i="11"/>
  <c r="GL59" i="11"/>
  <c r="FC59" i="11"/>
  <c r="HV59" i="11"/>
  <c r="DR59" i="11"/>
  <c r="CH59" i="11"/>
  <c r="AX59" i="11"/>
  <c r="GL58" i="11"/>
  <c r="FC58" i="11"/>
  <c r="HV58" i="11"/>
  <c r="DR58" i="11"/>
  <c r="CH58" i="11"/>
  <c r="AX58" i="11"/>
  <c r="GL57" i="11"/>
  <c r="FC57" i="11"/>
  <c r="HV57" i="11"/>
  <c r="DR57" i="11"/>
  <c r="CH57" i="11"/>
  <c r="AX57" i="11"/>
  <c r="GL56" i="11"/>
  <c r="FC56" i="11"/>
  <c r="HV56" i="11"/>
  <c r="DR56" i="11"/>
  <c r="CH56" i="11"/>
  <c r="AX56" i="11"/>
  <c r="GL55" i="11"/>
  <c r="FC55" i="11"/>
  <c r="HV55" i="11"/>
  <c r="DR55" i="11"/>
  <c r="CH55" i="11"/>
  <c r="AX55" i="11"/>
  <c r="GL54" i="11"/>
  <c r="FC54" i="11"/>
  <c r="HV54" i="11"/>
  <c r="DR54" i="11"/>
  <c r="CH54" i="11"/>
  <c r="AX54" i="11"/>
  <c r="GL53" i="11"/>
  <c r="FC53" i="11"/>
  <c r="HV53" i="11"/>
  <c r="DR53" i="11"/>
  <c r="CH53" i="11"/>
  <c r="AX53" i="11"/>
  <c r="GL52" i="11"/>
  <c r="FC52" i="11"/>
  <c r="HV52" i="11"/>
  <c r="DR52" i="11"/>
  <c r="CH52" i="11"/>
  <c r="AX52" i="11"/>
  <c r="GL51" i="11"/>
  <c r="FC51" i="11"/>
  <c r="HV51" i="11"/>
  <c r="DR51" i="11"/>
  <c r="CH51" i="11"/>
  <c r="AX51" i="11"/>
  <c r="GL50" i="11"/>
  <c r="FC50" i="11"/>
  <c r="HV50" i="11"/>
  <c r="DR50" i="11"/>
  <c r="CH50" i="11"/>
  <c r="AX50" i="11"/>
  <c r="GL49" i="11"/>
  <c r="FC49" i="11"/>
  <c r="HV49" i="11"/>
  <c r="DR49" i="11"/>
  <c r="CH49" i="11"/>
  <c r="AX49" i="11"/>
  <c r="GL48" i="11"/>
  <c r="FC48" i="11"/>
  <c r="HV48" i="11"/>
  <c r="DR48" i="11"/>
  <c r="CH48" i="11"/>
  <c r="AX48" i="11"/>
  <c r="GL47" i="11"/>
  <c r="FC47" i="11"/>
  <c r="HV47" i="11"/>
  <c r="DR47" i="11"/>
  <c r="CH47" i="11"/>
  <c r="AX47" i="11"/>
  <c r="GL46" i="11"/>
  <c r="FC46" i="11"/>
  <c r="HV46" i="11"/>
  <c r="DR46" i="11"/>
  <c r="CH46" i="11"/>
  <c r="AX46" i="11"/>
  <c r="GL45" i="11"/>
  <c r="FC45" i="11"/>
  <c r="HV45" i="11"/>
  <c r="DR45" i="11"/>
  <c r="CH45" i="11"/>
  <c r="AX45" i="11"/>
  <c r="GL44" i="11"/>
  <c r="FC44" i="11"/>
  <c r="HV44" i="11"/>
  <c r="DR44" i="11"/>
  <c r="CH44" i="11"/>
  <c r="AX44" i="11"/>
  <c r="GL43" i="11"/>
  <c r="FC43" i="11"/>
  <c r="HV43" i="11"/>
  <c r="DR43" i="11"/>
  <c r="CH43" i="11"/>
  <c r="AX43" i="11"/>
  <c r="GL42" i="11"/>
  <c r="FC42" i="11"/>
  <c r="HV42" i="11"/>
  <c r="DR42" i="11"/>
  <c r="CH42" i="11"/>
  <c r="AX42" i="11"/>
  <c r="GL41" i="11"/>
  <c r="FC41" i="11"/>
  <c r="HV41" i="11"/>
  <c r="DR41" i="11"/>
  <c r="CH41" i="11"/>
  <c r="AX41" i="11"/>
  <c r="GL40" i="11"/>
  <c r="FC40" i="11"/>
  <c r="HV40" i="11"/>
  <c r="DR40" i="11"/>
  <c r="CH40" i="11"/>
  <c r="AX40" i="11"/>
  <c r="GL39" i="11"/>
  <c r="FC39" i="11"/>
  <c r="HV39" i="11"/>
  <c r="DR39" i="11"/>
  <c r="CH39" i="11"/>
  <c r="AX39" i="11"/>
  <c r="GL38" i="11"/>
  <c r="FC38" i="11"/>
  <c r="HV38" i="11"/>
  <c r="DR38" i="11"/>
  <c r="CH38" i="11"/>
  <c r="AX38" i="11"/>
  <c r="GL37" i="11"/>
  <c r="FC37" i="11"/>
  <c r="HV37" i="11"/>
  <c r="DR37" i="11"/>
  <c r="CH37" i="11"/>
  <c r="AX37" i="11"/>
  <c r="GL36" i="11"/>
  <c r="FC36" i="11"/>
  <c r="HV36" i="11"/>
  <c r="DR36" i="11"/>
  <c r="CH36" i="11"/>
  <c r="AX36" i="11"/>
  <c r="GL35" i="11"/>
  <c r="FC35" i="11"/>
  <c r="HV35" i="11"/>
  <c r="DR35" i="11"/>
  <c r="CH35" i="11"/>
  <c r="AX35" i="11"/>
  <c r="GL34" i="11"/>
  <c r="FC34" i="11"/>
  <c r="HV34" i="11"/>
  <c r="DR34" i="11"/>
  <c r="CH34" i="11"/>
  <c r="AX34" i="11"/>
  <c r="GL33" i="11"/>
  <c r="FC33" i="11"/>
  <c r="HV33" i="11"/>
  <c r="DR33" i="11"/>
  <c r="CH33" i="11"/>
  <c r="AX33" i="11"/>
  <c r="GL32" i="11"/>
  <c r="FC32" i="11"/>
  <c r="HV32" i="11"/>
  <c r="DR32" i="11"/>
  <c r="CH32" i="11"/>
  <c r="AX32" i="11"/>
  <c r="GL31" i="11"/>
  <c r="FC31" i="11"/>
  <c r="HV31" i="11"/>
  <c r="DR31" i="11"/>
  <c r="CH31" i="11"/>
  <c r="AX31" i="11"/>
  <c r="GL30" i="11"/>
  <c r="FC30" i="11"/>
  <c r="HV30" i="11"/>
  <c r="DR30" i="11"/>
  <c r="CH30" i="11"/>
  <c r="AX30" i="11"/>
  <c r="GL29" i="11"/>
  <c r="FC29" i="11"/>
  <c r="HV29" i="11"/>
  <c r="DR29" i="11"/>
  <c r="CH29" i="11"/>
  <c r="AX29" i="11"/>
  <c r="GL28" i="11"/>
  <c r="FC28" i="11"/>
  <c r="HV28" i="11"/>
  <c r="DR28" i="11"/>
  <c r="CH28" i="11"/>
  <c r="AX28" i="11"/>
  <c r="GL27" i="11"/>
  <c r="FC27" i="11"/>
  <c r="HV27" i="11"/>
  <c r="DR27" i="11"/>
  <c r="CH27" i="11"/>
  <c r="AX27" i="11"/>
  <c r="GL26" i="11"/>
  <c r="FC26" i="11"/>
  <c r="HV26" i="11"/>
  <c r="DR26" i="11"/>
  <c r="CH26" i="11"/>
  <c r="AX26" i="11"/>
  <c r="GL25" i="11"/>
  <c r="FC25" i="11"/>
  <c r="HV25" i="11"/>
  <c r="DR25" i="11"/>
  <c r="CH25" i="11"/>
  <c r="AX25" i="11"/>
  <c r="GL24" i="11"/>
  <c r="FC24" i="11"/>
  <c r="HV24" i="11"/>
  <c r="DR24" i="11"/>
  <c r="CH24" i="11"/>
  <c r="AX24" i="11"/>
  <c r="GL23" i="11"/>
  <c r="FC23" i="11"/>
  <c r="HV23" i="11"/>
  <c r="DR23" i="11"/>
  <c r="CH23" i="11"/>
  <c r="AX23" i="11"/>
  <c r="GL22" i="11"/>
  <c r="FC22" i="11"/>
  <c r="HV22" i="11"/>
  <c r="DR22" i="11"/>
  <c r="CH22" i="11"/>
  <c r="AX22" i="11"/>
  <c r="GL21" i="11"/>
  <c r="FC21" i="11"/>
  <c r="HV21" i="11"/>
  <c r="DR21" i="11"/>
  <c r="CH21" i="11"/>
  <c r="AX21" i="11"/>
  <c r="GL20" i="11"/>
  <c r="FC20" i="11"/>
  <c r="HV20" i="11"/>
  <c r="DR20" i="11"/>
  <c r="CH20" i="11"/>
  <c r="AX20" i="11"/>
  <c r="GL19" i="11"/>
  <c r="FC19" i="11"/>
  <c r="HV19" i="11"/>
  <c r="DR19" i="11"/>
  <c r="CH19" i="11"/>
  <c r="AX19" i="11"/>
  <c r="GL18" i="11"/>
  <c r="FC18" i="11"/>
  <c r="HV18" i="11"/>
  <c r="DR18" i="11"/>
  <c r="CH18" i="11"/>
  <c r="AX18" i="11"/>
  <c r="GL17" i="11"/>
  <c r="FC17" i="11"/>
  <c r="HV17" i="11"/>
  <c r="DR17" i="11"/>
  <c r="CH17" i="11"/>
  <c r="AX17" i="11"/>
  <c r="GL16" i="11"/>
  <c r="FC16" i="11"/>
  <c r="HV16" i="11"/>
  <c r="DR16" i="11"/>
  <c r="CH16" i="11"/>
  <c r="AX16" i="11"/>
  <c r="GL15" i="11"/>
  <c r="FC15" i="11"/>
  <c r="HV15" i="11"/>
  <c r="DR15" i="11"/>
  <c r="CH15" i="11"/>
  <c r="AX15" i="11"/>
  <c r="GL14" i="11"/>
  <c r="FC14" i="11"/>
  <c r="HV14" i="11"/>
  <c r="DR14" i="11"/>
  <c r="CH14" i="11"/>
  <c r="AX14" i="11"/>
  <c r="GL13" i="11"/>
  <c r="FC13" i="11"/>
  <c r="HV13" i="11"/>
  <c r="DR13" i="11"/>
  <c r="CH13" i="11"/>
  <c r="AX13" i="11"/>
  <c r="GL12" i="11"/>
  <c r="FC12" i="11"/>
  <c r="HV12" i="11"/>
  <c r="DR12" i="11"/>
  <c r="CH12" i="11"/>
  <c r="AX12" i="11"/>
  <c r="GL11" i="11"/>
  <c r="FC11" i="11"/>
  <c r="HV11" i="11"/>
  <c r="DR11" i="11"/>
  <c r="CH11" i="11"/>
  <c r="AX11" i="11"/>
  <c r="GL10" i="11"/>
  <c r="FC10" i="11"/>
  <c r="HV10" i="11"/>
  <c r="DR10" i="11"/>
  <c r="CH10" i="11"/>
  <c r="AX10" i="11"/>
  <c r="GL9" i="11"/>
  <c r="FC9" i="11"/>
  <c r="HV9" i="11"/>
  <c r="DR9" i="11"/>
  <c r="CH9" i="11"/>
  <c r="AX9" i="11"/>
  <c r="GL8" i="11"/>
  <c r="FC8" i="11"/>
  <c r="HV8" i="11"/>
  <c r="DR8" i="11"/>
  <c r="CH8" i="11"/>
  <c r="AX8" i="11"/>
  <c r="GL7" i="11"/>
  <c r="FC7" i="11"/>
  <c r="HV7" i="11"/>
  <c r="DR7" i="11"/>
  <c r="CH7" i="11"/>
  <c r="AX7" i="11"/>
  <c r="GL6" i="11"/>
  <c r="FC6" i="11"/>
  <c r="HV6" i="11"/>
  <c r="DR6" i="11"/>
  <c r="CH6" i="11"/>
  <c r="AX6" i="11"/>
  <c r="GL5" i="11"/>
  <c r="FC5" i="11"/>
  <c r="HV5" i="11"/>
  <c r="DR5" i="11"/>
  <c r="CH5" i="11"/>
  <c r="AX5" i="11"/>
  <c r="GL4" i="11"/>
  <c r="FC4" i="11"/>
  <c r="HV4" i="11"/>
  <c r="DR4" i="11"/>
  <c r="CH4" i="11"/>
  <c r="AX4" i="11"/>
  <c r="GL3" i="11"/>
  <c r="FC3" i="11"/>
  <c r="HV3" i="11"/>
  <c r="DR3" i="11"/>
  <c r="CH3" i="11"/>
  <c r="AX3" i="11"/>
  <c r="GL2" i="11"/>
  <c r="FC2" i="11"/>
  <c r="HV2" i="11"/>
  <c r="DR2" i="11"/>
  <c r="CH2" i="11"/>
  <c r="AX2" i="11"/>
  <c r="DS2" i="11" l="1"/>
  <c r="CI2" i="11"/>
  <c r="AY2" i="11"/>
  <c r="GM2" i="11"/>
  <c r="FD2" i="11"/>
  <c r="HW2" i="11"/>
  <c r="DS3" i="11"/>
  <c r="CI3" i="11"/>
  <c r="AY3" i="11"/>
  <c r="GM3" i="11"/>
  <c r="FD3" i="11"/>
  <c r="HW3" i="11"/>
  <c r="DS4" i="11"/>
  <c r="CI4" i="11"/>
  <c r="AY4" i="11"/>
  <c r="GM4" i="11"/>
  <c r="FD4" i="11"/>
  <c r="HW4" i="11"/>
  <c r="DS5" i="11"/>
  <c r="CI5" i="11"/>
  <c r="AY5" i="11"/>
  <c r="GM5" i="11"/>
  <c r="FD5" i="11"/>
  <c r="HW5" i="11"/>
  <c r="DS6" i="11"/>
  <c r="CI6" i="11"/>
  <c r="AY6" i="11"/>
  <c r="GM6" i="11"/>
  <c r="FD6" i="11"/>
  <c r="HW6" i="11"/>
  <c r="DS7" i="11"/>
  <c r="CI7" i="11"/>
  <c r="AY7" i="11"/>
  <c r="GM7" i="11"/>
  <c r="FD7" i="11"/>
  <c r="HW7" i="11"/>
  <c r="DS8" i="11"/>
  <c r="CI8" i="11"/>
  <c r="AY8" i="11"/>
  <c r="GM8" i="11"/>
  <c r="FD8" i="11"/>
  <c r="HW8" i="11"/>
  <c r="DS9" i="11"/>
  <c r="CI9" i="11"/>
  <c r="AY9" i="11"/>
  <c r="GM9" i="11"/>
  <c r="FD9" i="11"/>
  <c r="HW9" i="11"/>
  <c r="DS10" i="11"/>
  <c r="CI10" i="11"/>
  <c r="AY10" i="11"/>
  <c r="GM10" i="11"/>
  <c r="FD10" i="11"/>
  <c r="HW10" i="11"/>
  <c r="DS11" i="11"/>
  <c r="CI11" i="11"/>
  <c r="AY11" i="11"/>
  <c r="GM11" i="11"/>
  <c r="FD11" i="11"/>
  <c r="HW11" i="11"/>
  <c r="DS12" i="11"/>
  <c r="CI12" i="11"/>
  <c r="AY12" i="11"/>
  <c r="GM12" i="11"/>
  <c r="FD12" i="11"/>
  <c r="HW12" i="11"/>
  <c r="DS13" i="11"/>
  <c r="CI13" i="11"/>
  <c r="AY13" i="11"/>
  <c r="GM13" i="11"/>
  <c r="FD13" i="11"/>
  <c r="HW13" i="11"/>
  <c r="DS14" i="11"/>
  <c r="CI14" i="11"/>
  <c r="AY14" i="11"/>
  <c r="GM14" i="11"/>
  <c r="FD14" i="11"/>
  <c r="HW14" i="11"/>
  <c r="DS15" i="11"/>
  <c r="CI15" i="11"/>
  <c r="AY15" i="11"/>
  <c r="GM15" i="11"/>
  <c r="FD15" i="11"/>
  <c r="HW15" i="11"/>
  <c r="DS16" i="11"/>
  <c r="CI16" i="11"/>
  <c r="AY16" i="11"/>
  <c r="GM16" i="11"/>
  <c r="FD16" i="11"/>
  <c r="HW16" i="11"/>
  <c r="DS17" i="11"/>
  <c r="CI17" i="11"/>
  <c r="AY17" i="11"/>
  <c r="GM17" i="11"/>
  <c r="FD17" i="11"/>
  <c r="HW17" i="11"/>
  <c r="DS18" i="11"/>
  <c r="CI18" i="11"/>
  <c r="AY18" i="11"/>
  <c r="GM18" i="11"/>
  <c r="FD18" i="11"/>
  <c r="HW18" i="11"/>
  <c r="DS19" i="11"/>
  <c r="CI19" i="11"/>
  <c r="AY19" i="11"/>
  <c r="GM19" i="11"/>
  <c r="FD19" i="11"/>
  <c r="HW19" i="11"/>
  <c r="DS20" i="11"/>
  <c r="CI20" i="11"/>
  <c r="AY20" i="11"/>
  <c r="GM20" i="11"/>
  <c r="FD20" i="11"/>
  <c r="HW20" i="11"/>
  <c r="DS21" i="11"/>
  <c r="CI21" i="11"/>
  <c r="AY21" i="11"/>
  <c r="GM21" i="11"/>
  <c r="FD21" i="11"/>
  <c r="HW21" i="11"/>
  <c r="DS22" i="11"/>
  <c r="CI22" i="11"/>
  <c r="AY22" i="11"/>
  <c r="GM22" i="11"/>
  <c r="FD22" i="11"/>
  <c r="HW22" i="11"/>
  <c r="DS23" i="11"/>
  <c r="CI23" i="11"/>
  <c r="AY23" i="11"/>
  <c r="GM23" i="11"/>
  <c r="FD23" i="11"/>
  <c r="HW23" i="11"/>
  <c r="DS24" i="11"/>
  <c r="CI24" i="11"/>
  <c r="AY24" i="11"/>
  <c r="GM24" i="11"/>
  <c r="FD24" i="11"/>
  <c r="HW24" i="11"/>
  <c r="DS25" i="11"/>
  <c r="CI25" i="11"/>
  <c r="AY25" i="11"/>
  <c r="GM25" i="11"/>
  <c r="FD25" i="11"/>
  <c r="HW25" i="11"/>
  <c r="DS26" i="11"/>
  <c r="CI26" i="11"/>
  <c r="AY26" i="11"/>
  <c r="GM26" i="11"/>
  <c r="FD26" i="11"/>
  <c r="HW26" i="11"/>
  <c r="DS27" i="11"/>
  <c r="CI27" i="11"/>
  <c r="AY27" i="11"/>
  <c r="GM27" i="11"/>
  <c r="FD27" i="11"/>
  <c r="HW27" i="11"/>
  <c r="DS28" i="11"/>
  <c r="CI28" i="11"/>
  <c r="AY28" i="11"/>
  <c r="GM28" i="11"/>
  <c r="FD28" i="11"/>
  <c r="HW28" i="11"/>
  <c r="DS29" i="11"/>
  <c r="CI29" i="11"/>
  <c r="AY29" i="11"/>
  <c r="GM29" i="11"/>
  <c r="FD29" i="11"/>
  <c r="HW29" i="11"/>
  <c r="DS30" i="11"/>
  <c r="CI30" i="11"/>
  <c r="AY30" i="11"/>
  <c r="GM30" i="11"/>
  <c r="FD30" i="11"/>
  <c r="HW30" i="11"/>
  <c r="DS31" i="11"/>
  <c r="CI31" i="11"/>
  <c r="AY31" i="11"/>
  <c r="GM31" i="11"/>
  <c r="FD31" i="11"/>
  <c r="HW31" i="11"/>
  <c r="DS32" i="11"/>
  <c r="CI32" i="11"/>
  <c r="AY32" i="11"/>
  <c r="GM32" i="11"/>
  <c r="FD32" i="11"/>
  <c r="HW32" i="11"/>
  <c r="DS33" i="11"/>
  <c r="CI33" i="11"/>
  <c r="AY33" i="11"/>
  <c r="GM33" i="11"/>
  <c r="FD33" i="11"/>
  <c r="HW33" i="11"/>
  <c r="DS34" i="11"/>
  <c r="CI34" i="11"/>
  <c r="AY34" i="11"/>
  <c r="GM34" i="11"/>
  <c r="FD34" i="11"/>
  <c r="HW34" i="11"/>
  <c r="DS35" i="11"/>
  <c r="CI35" i="11"/>
  <c r="AY35" i="11"/>
  <c r="GM35" i="11"/>
  <c r="FD35" i="11"/>
  <c r="HW35" i="11"/>
  <c r="DS36" i="11"/>
  <c r="CI36" i="11"/>
  <c r="AY36" i="11"/>
  <c r="GM36" i="11"/>
  <c r="FD36" i="11"/>
  <c r="HW36" i="11"/>
  <c r="DS37" i="11"/>
  <c r="CI37" i="11"/>
  <c r="AY37" i="11"/>
  <c r="GM37" i="11"/>
  <c r="FD37" i="11"/>
  <c r="HW37" i="11"/>
  <c r="DS38" i="11"/>
  <c r="CI38" i="11"/>
  <c r="AY38" i="11"/>
  <c r="GM38" i="11"/>
  <c r="FD38" i="11"/>
  <c r="HW38" i="11"/>
  <c r="DS39" i="11"/>
  <c r="CI39" i="11"/>
  <c r="AY39" i="11"/>
  <c r="GM39" i="11"/>
  <c r="FD39" i="11"/>
  <c r="HW39" i="11"/>
  <c r="DS40" i="11"/>
  <c r="CI40" i="11"/>
  <c r="AY40" i="11"/>
  <c r="GM40" i="11"/>
  <c r="FD40" i="11"/>
  <c r="HW40" i="11"/>
  <c r="DS41" i="11"/>
  <c r="CI41" i="11"/>
  <c r="AY41" i="11"/>
  <c r="GM41" i="11"/>
  <c r="FD41" i="11"/>
  <c r="HW41" i="11"/>
  <c r="DS42" i="11"/>
  <c r="CI42" i="11"/>
  <c r="AY42" i="11"/>
  <c r="GM42" i="11"/>
  <c r="FD42" i="11"/>
  <c r="HW42" i="11"/>
  <c r="DS43" i="11"/>
  <c r="CI43" i="11"/>
  <c r="AY43" i="11"/>
  <c r="GM43" i="11"/>
  <c r="FD43" i="11"/>
  <c r="HW43" i="11"/>
  <c r="DS44" i="11"/>
  <c r="CI44" i="11"/>
  <c r="AY44" i="11"/>
  <c r="GM44" i="11"/>
  <c r="FD44" i="11"/>
  <c r="HW44" i="11"/>
  <c r="DS45" i="11"/>
  <c r="CI45" i="11"/>
  <c r="AY45" i="11"/>
  <c r="GM45" i="11"/>
  <c r="FD45" i="11"/>
  <c r="HW45" i="11"/>
  <c r="DS46" i="11"/>
  <c r="CI46" i="11"/>
  <c r="AY46" i="11"/>
  <c r="GM46" i="11"/>
  <c r="FD46" i="11"/>
  <c r="HW46" i="11"/>
  <c r="DS47" i="11"/>
  <c r="CI47" i="11"/>
  <c r="AY47" i="11"/>
  <c r="GM47" i="11"/>
  <c r="FD47" i="11"/>
  <c r="HW47" i="11"/>
  <c r="DS48" i="11"/>
  <c r="CI48" i="11"/>
  <c r="AY48" i="11"/>
  <c r="GM48" i="11"/>
  <c r="FD48" i="11"/>
  <c r="HW48" i="11"/>
  <c r="DS49" i="11"/>
  <c r="CI49" i="11"/>
  <c r="AY49" i="11"/>
  <c r="GM49" i="11"/>
  <c r="FD49" i="11"/>
  <c r="HW49" i="11"/>
  <c r="DS50" i="11"/>
  <c r="CI50" i="11"/>
  <c r="AY50" i="11"/>
  <c r="GM50" i="11"/>
  <c r="FD50" i="11"/>
  <c r="HW50" i="11"/>
  <c r="DS51" i="11"/>
  <c r="CI51" i="11"/>
  <c r="AY51" i="11"/>
  <c r="GM51" i="11"/>
  <c r="FD51" i="11"/>
  <c r="HW51" i="11"/>
  <c r="DS52" i="11"/>
  <c r="CI52" i="11"/>
  <c r="AY52" i="11"/>
  <c r="GM52" i="11"/>
  <c r="FD52" i="11"/>
  <c r="HW52" i="11"/>
  <c r="DS53" i="11"/>
  <c r="CI53" i="11"/>
  <c r="AY53" i="11"/>
  <c r="GM53" i="11"/>
  <c r="FD53" i="11"/>
  <c r="HW53" i="11"/>
  <c r="DS54" i="11"/>
  <c r="CI54" i="11"/>
  <c r="AY54" i="11"/>
  <c r="GM54" i="11"/>
  <c r="FD54" i="11"/>
  <c r="HW54" i="11"/>
  <c r="DS55" i="11"/>
  <c r="CI55" i="11"/>
  <c r="AY55" i="11"/>
  <c r="GM55" i="11"/>
  <c r="FD55" i="11"/>
  <c r="HW55" i="11"/>
  <c r="DS56" i="11"/>
  <c r="CI56" i="11"/>
  <c r="AY56" i="11"/>
  <c r="GM56" i="11"/>
  <c r="FD56" i="11"/>
  <c r="HW56" i="11"/>
  <c r="DS57" i="11"/>
  <c r="CI57" i="11"/>
  <c r="AY57" i="11"/>
  <c r="GM57" i="11"/>
  <c r="FD57" i="11"/>
  <c r="HW57" i="11"/>
  <c r="DS58" i="11"/>
  <c r="CI58" i="11"/>
  <c r="AY58" i="11"/>
  <c r="GM58" i="11"/>
  <c r="FD58" i="11"/>
  <c r="HW58" i="11"/>
  <c r="DS59" i="11"/>
  <c r="CI59" i="11"/>
  <c r="AY59" i="11"/>
  <c r="GM59" i="11"/>
  <c r="FD59" i="11"/>
  <c r="HW59" i="11"/>
  <c r="DS60" i="11"/>
  <c r="CI60" i="11"/>
  <c r="AY60" i="11"/>
  <c r="GM60" i="11"/>
  <c r="FD60" i="11"/>
  <c r="HW60" i="11"/>
  <c r="DS61" i="11"/>
  <c r="CI61" i="11"/>
  <c r="AY61" i="11"/>
  <c r="GM61" i="11"/>
  <c r="FD61" i="11"/>
  <c r="HW61" i="11"/>
  <c r="DS62" i="11"/>
  <c r="CI62" i="11"/>
  <c r="AY62" i="11"/>
  <c r="GM62" i="11"/>
  <c r="FD62" i="11"/>
  <c r="HW62" i="11"/>
  <c r="DS63" i="11"/>
  <c r="CI63" i="11"/>
  <c r="AY63" i="11"/>
  <c r="GM63" i="11"/>
  <c r="FD63" i="11"/>
  <c r="HW63" i="11"/>
  <c r="DS64" i="11"/>
  <c r="CI64" i="11"/>
  <c r="AY64" i="11"/>
  <c r="GM64" i="11"/>
  <c r="FD64" i="11"/>
  <c r="HW64" i="11"/>
  <c r="DS65" i="11"/>
  <c r="CI65" i="11"/>
  <c r="AY65" i="11"/>
  <c r="GM65" i="11"/>
  <c r="FD65" i="11"/>
  <c r="HW65" i="11"/>
  <c r="DS66" i="11"/>
  <c r="CI66" i="11"/>
  <c r="AY66" i="11"/>
  <c r="GM66" i="11"/>
  <c r="FD66" i="11"/>
  <c r="HW66" i="11"/>
  <c r="DS67" i="11"/>
  <c r="CI67" i="11"/>
  <c r="AY67" i="11"/>
  <c r="GM67" i="11"/>
  <c r="FD67" i="11"/>
  <c r="HW67" i="11"/>
  <c r="DS68" i="11"/>
  <c r="CI68" i="11"/>
  <c r="AY68" i="11"/>
  <c r="GM68" i="11"/>
  <c r="FD68" i="11"/>
  <c r="HW68" i="11"/>
  <c r="DS69" i="11"/>
  <c r="CI69" i="11"/>
  <c r="AY69" i="11"/>
  <c r="GM69" i="11"/>
  <c r="FD69" i="11"/>
  <c r="HW69" i="11"/>
  <c r="DS70" i="11"/>
  <c r="CI70" i="11"/>
  <c r="AY70" i="11"/>
  <c r="GM70" i="11"/>
  <c r="FD70" i="11"/>
  <c r="HW70" i="11"/>
  <c r="DS71" i="11"/>
  <c r="CI71" i="11"/>
  <c r="AY71" i="11"/>
  <c r="GM71" i="11"/>
  <c r="FD71" i="11"/>
  <c r="HW71" i="11"/>
  <c r="DS72" i="11"/>
  <c r="CI72" i="11"/>
  <c r="AY72" i="11"/>
  <c r="GM72" i="11"/>
  <c r="FD72" i="11"/>
  <c r="HW72" i="11"/>
  <c r="DS73" i="11"/>
  <c r="CI73" i="11"/>
  <c r="AY73" i="11"/>
  <c r="GM73" i="11"/>
  <c r="FD73" i="11"/>
  <c r="HW73" i="11"/>
  <c r="DS74" i="11"/>
  <c r="CI74" i="11"/>
  <c r="AY74" i="11"/>
  <c r="GM74" i="11"/>
  <c r="FD74" i="11"/>
  <c r="HW74" i="11"/>
  <c r="DS75" i="11"/>
  <c r="CI75" i="11"/>
  <c r="AY75" i="11"/>
  <c r="GM75" i="11"/>
  <c r="FD75" i="11"/>
  <c r="HW75" i="11"/>
  <c r="DS76" i="11"/>
  <c r="CI76" i="11"/>
  <c r="AY76" i="11"/>
  <c r="GM76" i="11"/>
  <c r="FD76" i="11"/>
  <c r="HW76" i="11"/>
  <c r="DS77" i="11"/>
  <c r="CI77" i="11"/>
  <c r="AY77" i="11"/>
  <c r="GM77" i="11"/>
  <c r="FD77" i="11"/>
  <c r="HW77" i="11"/>
  <c r="DS78" i="11"/>
  <c r="CI78" i="11"/>
  <c r="AY78" i="11"/>
  <c r="GM78" i="11"/>
  <c r="FD78" i="11"/>
  <c r="HW78" i="11"/>
  <c r="DS79" i="11"/>
  <c r="CI79" i="11"/>
  <c r="AY79" i="11"/>
  <c r="GM79" i="11"/>
  <c r="FD79" i="11"/>
  <c r="HW79" i="11"/>
  <c r="DS80" i="11"/>
  <c r="CI80" i="11"/>
  <c r="AY80" i="11"/>
  <c r="GM80" i="11"/>
  <c r="FD80" i="11"/>
  <c r="HW80" i="11"/>
  <c r="DS81" i="11"/>
  <c r="CI81" i="11"/>
  <c r="AY81" i="11"/>
  <c r="GM81" i="11"/>
  <c r="FD81" i="11"/>
  <c r="HW81" i="11"/>
  <c r="DS82" i="11"/>
  <c r="CI82" i="11"/>
  <c r="AY82" i="11"/>
  <c r="GM82" i="11"/>
  <c r="FD82" i="11"/>
  <c r="HW82" i="11"/>
  <c r="DS83" i="11"/>
  <c r="CI83" i="11"/>
  <c r="AY83" i="11"/>
  <c r="GM83" i="11"/>
  <c r="FD83" i="11"/>
  <c r="HW83" i="11"/>
  <c r="DS84" i="11"/>
  <c r="CI84" i="11"/>
  <c r="AY84" i="11"/>
  <c r="GM84" i="11"/>
  <c r="FD84" i="11"/>
  <c r="HW84" i="11"/>
  <c r="DS85" i="11"/>
  <c r="CI85" i="11"/>
  <c r="AY85" i="11"/>
  <c r="GM85" i="11"/>
  <c r="FD85" i="11"/>
  <c r="HW85" i="11"/>
  <c r="DS86" i="11"/>
  <c r="CI86" i="11"/>
  <c r="AY86" i="11"/>
  <c r="GM86" i="11"/>
  <c r="FD86" i="11"/>
  <c r="HW86" i="11"/>
  <c r="DS87" i="11"/>
  <c r="CI87" i="11"/>
  <c r="AY87" i="11"/>
  <c r="GM87" i="11"/>
  <c r="FD87" i="11"/>
  <c r="HW87" i="11"/>
  <c r="DS88" i="11"/>
  <c r="CI88" i="11"/>
  <c r="AY88" i="11"/>
  <c r="GM88" i="11"/>
  <c r="FD88" i="11"/>
  <c r="HW88" i="11"/>
  <c r="DS89" i="11"/>
  <c r="CI89" i="11"/>
  <c r="AY89" i="11"/>
  <c r="GM89" i="11"/>
  <c r="FD89" i="11"/>
  <c r="HW89" i="11"/>
  <c r="DS90" i="11"/>
  <c r="CI90" i="11"/>
  <c r="AY90" i="11"/>
  <c r="GM90" i="11"/>
  <c r="FD90" i="11"/>
  <c r="HW90" i="11"/>
  <c r="DS91" i="11"/>
  <c r="CI91" i="11"/>
  <c r="AY91" i="11"/>
  <c r="GM91" i="11"/>
  <c r="FD91" i="11"/>
  <c r="HW91" i="11"/>
  <c r="DS92" i="11"/>
  <c r="CI92" i="11"/>
  <c r="AY92" i="11"/>
  <c r="GM92" i="11"/>
  <c r="FD92" i="11"/>
  <c r="HW92" i="11"/>
  <c r="DS93" i="11"/>
  <c r="CI93" i="11"/>
  <c r="AY93" i="11"/>
  <c r="GM93" i="11"/>
  <c r="FD93" i="11"/>
  <c r="HW93" i="11"/>
  <c r="DS94" i="11"/>
  <c r="CI94" i="11"/>
  <c r="AY94" i="11"/>
  <c r="GM94" i="11"/>
  <c r="FD94" i="11"/>
  <c r="HW94" i="11"/>
  <c r="DS95" i="11"/>
  <c r="CI95" i="11"/>
  <c r="AY95" i="11"/>
  <c r="GM95" i="11"/>
  <c r="FD95" i="11"/>
  <c r="HW95" i="11"/>
  <c r="DS96" i="11"/>
  <c r="CI96" i="11"/>
  <c r="AY96" i="11"/>
  <c r="GM96" i="11"/>
  <c r="FD96" i="11"/>
  <c r="HW96" i="11"/>
  <c r="DS97" i="11"/>
  <c r="CI97" i="11"/>
  <c r="AY97" i="11"/>
  <c r="GM97" i="11"/>
  <c r="FD97" i="11"/>
  <c r="HW97" i="11"/>
  <c r="DS98" i="11"/>
  <c r="CI98" i="11"/>
  <c r="AY98" i="11"/>
  <c r="GM98" i="11"/>
  <c r="FD98" i="11"/>
  <c r="HW98" i="11"/>
  <c r="DS99" i="11"/>
  <c r="CI99" i="11"/>
  <c r="AY99" i="11"/>
  <c r="GM99" i="11"/>
  <c r="FD99" i="11"/>
  <c r="HW99" i="11"/>
  <c r="DS100" i="11"/>
  <c r="CI100" i="11"/>
  <c r="AY100" i="11"/>
  <c r="GM100" i="11"/>
  <c r="FD100" i="11"/>
  <c r="HW100" i="11"/>
  <c r="DS101" i="11"/>
  <c r="CI101" i="11"/>
  <c r="AY101" i="11"/>
  <c r="GM101" i="11"/>
  <c r="FD101" i="11"/>
  <c r="HW101" i="11"/>
  <c r="DS102" i="11"/>
  <c r="CI102" i="11"/>
  <c r="AY102" i="11"/>
  <c r="GM102" i="11"/>
  <c r="FD102" i="11"/>
  <c r="HW102" i="11"/>
  <c r="DS103" i="11"/>
  <c r="CI103" i="11"/>
  <c r="AY103" i="11"/>
  <c r="GM103" i="11"/>
  <c r="FD103" i="11"/>
  <c r="HW103" i="11"/>
  <c r="DS104" i="11"/>
  <c r="CI104" i="11"/>
  <c r="AY104" i="11"/>
  <c r="GM104" i="11"/>
  <c r="FD104" i="11"/>
  <c r="HW104" i="11"/>
  <c r="DS105" i="11"/>
  <c r="CI105" i="11"/>
  <c r="AY105" i="11"/>
  <c r="GM105" i="11"/>
  <c r="FD105" i="11"/>
  <c r="HW105" i="11"/>
  <c r="DS106" i="11"/>
  <c r="CI106" i="11"/>
  <c r="AY106" i="11"/>
  <c r="GM106" i="11"/>
  <c r="FD106" i="11"/>
  <c r="HW106" i="11"/>
  <c r="DS107" i="11"/>
  <c r="CI107" i="11"/>
  <c r="AY107" i="11"/>
  <c r="GM107" i="11"/>
  <c r="FD107" i="11"/>
  <c r="HW107" i="11"/>
  <c r="DS108" i="11"/>
  <c r="CI108" i="11"/>
  <c r="AY108" i="11"/>
  <c r="GM108" i="11"/>
  <c r="FD108" i="11"/>
  <c r="HW108" i="11"/>
  <c r="DS109" i="11"/>
  <c r="CI109" i="11"/>
  <c r="AY109" i="11"/>
  <c r="GM109" i="11"/>
  <c r="FD109" i="11"/>
  <c r="HW109" i="11"/>
  <c r="DS110" i="11"/>
  <c r="CI110" i="11"/>
  <c r="AY110" i="11"/>
  <c r="GM110" i="11"/>
  <c r="FD110" i="11"/>
  <c r="HW110" i="11"/>
  <c r="DS111" i="11"/>
  <c r="CI111" i="11"/>
  <c r="AY111" i="11"/>
  <c r="GM111" i="11"/>
  <c r="FD111" i="11"/>
  <c r="HW111" i="11"/>
  <c r="DS112" i="11"/>
  <c r="CI112" i="11"/>
  <c r="AY112" i="11"/>
  <c r="GM112" i="11"/>
  <c r="FD112" i="11"/>
  <c r="HW112" i="11"/>
  <c r="DS113" i="11"/>
  <c r="CI113" i="11"/>
  <c r="AY113" i="11"/>
  <c r="GM113" i="11"/>
  <c r="FD113" i="11"/>
  <c r="HW113" i="11"/>
  <c r="DS114" i="11"/>
  <c r="CI114" i="11"/>
  <c r="AY114" i="11"/>
  <c r="GM114" i="11"/>
  <c r="FD114" i="11"/>
  <c r="HW114" i="11"/>
  <c r="DS115" i="11"/>
  <c r="CI115" i="11"/>
  <c r="AY115" i="11"/>
  <c r="GM115" i="11"/>
  <c r="FD115" i="11"/>
  <c r="HW115" i="11"/>
  <c r="DS116" i="11"/>
  <c r="CI116" i="11"/>
  <c r="AY116" i="11"/>
  <c r="GM116" i="11"/>
  <c r="FD116" i="11"/>
  <c r="HW116" i="11"/>
  <c r="DS117" i="11"/>
  <c r="CI117" i="11"/>
  <c r="AY117" i="11"/>
  <c r="GM117" i="11"/>
  <c r="FD117" i="11"/>
  <c r="HW117" i="11"/>
  <c r="DS118" i="11"/>
  <c r="CI118" i="11"/>
  <c r="AY118" i="11"/>
  <c r="GM118" i="11"/>
  <c r="FD118" i="11"/>
  <c r="HW118" i="11"/>
  <c r="DS119" i="11"/>
  <c r="CI119" i="11"/>
  <c r="AY119" i="11"/>
  <c r="GM119" i="11"/>
  <c r="FD119" i="11"/>
  <c r="HW119" i="11"/>
  <c r="DS120" i="11"/>
  <c r="CI120" i="11"/>
  <c r="AY120" i="11"/>
  <c r="GM120" i="11"/>
  <c r="FD120" i="11"/>
  <c r="HW120" i="11"/>
  <c r="DS121" i="11"/>
  <c r="CI121" i="11"/>
  <c r="AY121" i="11"/>
  <c r="GM121" i="11"/>
  <c r="FD121" i="11"/>
  <c r="HW121" i="11"/>
  <c r="DS122" i="11"/>
  <c r="CI122" i="11"/>
  <c r="AY122" i="11"/>
  <c r="GM122" i="11"/>
  <c r="FD122" i="11"/>
  <c r="HW122" i="11"/>
  <c r="DS123" i="11"/>
  <c r="CI123" i="11"/>
  <c r="AY123" i="11"/>
  <c r="GM123" i="11"/>
  <c r="FD123" i="11"/>
  <c r="HW123" i="11"/>
  <c r="DS124" i="11"/>
  <c r="CI124" i="11"/>
  <c r="AY124" i="11"/>
  <c r="GM124" i="11"/>
  <c r="FD124" i="11"/>
  <c r="HW124" i="11"/>
  <c r="DS125" i="11"/>
  <c r="CI125" i="11"/>
  <c r="AY125" i="11"/>
  <c r="GM125" i="11"/>
  <c r="FD125" i="11"/>
  <c r="HW125" i="11"/>
  <c r="DS126" i="11"/>
  <c r="CI126" i="11"/>
  <c r="AY126" i="11"/>
  <c r="GM126" i="11"/>
  <c r="FD126" i="11"/>
  <c r="HW126" i="11"/>
  <c r="DS127" i="11"/>
  <c r="CI127" i="11"/>
  <c r="AY127" i="11"/>
  <c r="GM127" i="11"/>
  <c r="FD127" i="11"/>
  <c r="HW127" i="11"/>
  <c r="DS128" i="11"/>
  <c r="CI128" i="11"/>
  <c r="AY128" i="11"/>
  <c r="GM128" i="11"/>
  <c r="FD128" i="11"/>
  <c r="HW128" i="11"/>
  <c r="DS129" i="11"/>
  <c r="CI129" i="11"/>
  <c r="AY129" i="11"/>
  <c r="GM129" i="11"/>
  <c r="FD129" i="11"/>
  <c r="HW129" i="11"/>
  <c r="DS130" i="11"/>
  <c r="CI130" i="11"/>
  <c r="AY130" i="11"/>
  <c r="GM130" i="11"/>
  <c r="FD130" i="11"/>
  <c r="HW130" i="11"/>
  <c r="DS131" i="11"/>
  <c r="CI131" i="11"/>
  <c r="AY131" i="11"/>
  <c r="GM131" i="11"/>
  <c r="FD131" i="11"/>
  <c r="HW131" i="11"/>
  <c r="DS132" i="11"/>
  <c r="CI132" i="11"/>
  <c r="AY132" i="11"/>
  <c r="GM132" i="11"/>
  <c r="FD132" i="11"/>
  <c r="HW132" i="11"/>
  <c r="DS133" i="11"/>
  <c r="CI133" i="11"/>
  <c r="AY133" i="11"/>
  <c r="GM133" i="11"/>
  <c r="FD133" i="11"/>
  <c r="HW133" i="11"/>
  <c r="DS134" i="11"/>
  <c r="CI134" i="11"/>
  <c r="AY134" i="11"/>
  <c r="GM134" i="11"/>
  <c r="FD134" i="11"/>
  <c r="HW134" i="11"/>
  <c r="DS135" i="11"/>
  <c r="CI135" i="11"/>
  <c r="AY135" i="11"/>
  <c r="GM135" i="11"/>
  <c r="FD135" i="11"/>
  <c r="HW135" i="11"/>
  <c r="DS136" i="11"/>
  <c r="CI136" i="11"/>
  <c r="AY136" i="11"/>
  <c r="GM136" i="11"/>
  <c r="FD136" i="11"/>
  <c r="HW136" i="11"/>
  <c r="DS137" i="11"/>
  <c r="CI137" i="11"/>
  <c r="AY137" i="11"/>
  <c r="GM137" i="11"/>
  <c r="FD137" i="11"/>
  <c r="HW137" i="11"/>
  <c r="DS138" i="11"/>
  <c r="CI138" i="11"/>
  <c r="AY138" i="11"/>
  <c r="GM138" i="11"/>
  <c r="FD138" i="11"/>
  <c r="HW138" i="11"/>
  <c r="DS139" i="11"/>
  <c r="CI139" i="11"/>
  <c r="AY139" i="11"/>
  <c r="GM139" i="11"/>
  <c r="FD139" i="11"/>
  <c r="HW139" i="11"/>
  <c r="DS140" i="11"/>
  <c r="CI140" i="11"/>
  <c r="AY140" i="11"/>
  <c r="GM140" i="11"/>
  <c r="FD140" i="11"/>
  <c r="HW140" i="11"/>
  <c r="DS141" i="11"/>
  <c r="CI141" i="11"/>
  <c r="AY141" i="11"/>
  <c r="GM141" i="11"/>
  <c r="FD141" i="11"/>
  <c r="HW141" i="11"/>
  <c r="DS142" i="11"/>
  <c r="CI142" i="11"/>
  <c r="AY142" i="11"/>
  <c r="GM142" i="11"/>
  <c r="FD142" i="11"/>
  <c r="HW142" i="11"/>
  <c r="DS143" i="11"/>
  <c r="CI143" i="11"/>
  <c r="AY143" i="11"/>
  <c r="GM143" i="11"/>
  <c r="FD143" i="11"/>
  <c r="HW143" i="11"/>
  <c r="DS144" i="11"/>
  <c r="CI144" i="11"/>
  <c r="AY144" i="11"/>
  <c r="GM144" i="11"/>
  <c r="FD144" i="11"/>
  <c r="HW144" i="11"/>
  <c r="DS145" i="11"/>
  <c r="CI145" i="11"/>
  <c r="AY145" i="11"/>
  <c r="GM145" i="11"/>
  <c r="FD145" i="11"/>
  <c r="HW145" i="11"/>
  <c r="DS146" i="11"/>
  <c r="CI146" i="11"/>
  <c r="AY146" i="11"/>
  <c r="GM146" i="11"/>
  <c r="FD146" i="11"/>
  <c r="HW146" i="11"/>
  <c r="DS147" i="11"/>
  <c r="CI147" i="11"/>
  <c r="AY147" i="11"/>
  <c r="GM147" i="11"/>
  <c r="FD147" i="11"/>
  <c r="HW147" i="11"/>
  <c r="DS148" i="11"/>
  <c r="CI148" i="11"/>
  <c r="AY148" i="11"/>
  <c r="GM148" i="11"/>
  <c r="FD148" i="11"/>
  <c r="HW148" i="11"/>
  <c r="DS149" i="11"/>
  <c r="CI149" i="11"/>
  <c r="AY149" i="11"/>
  <c r="GM149" i="11"/>
  <c r="FD149" i="11"/>
  <c r="HW149" i="11"/>
  <c r="DS150" i="11"/>
  <c r="CI150" i="11"/>
  <c r="AY150" i="11"/>
  <c r="GM150" i="11"/>
  <c r="FD150" i="11"/>
  <c r="HW150" i="11"/>
  <c r="DS151" i="11"/>
  <c r="CI151" i="11"/>
  <c r="AY151" i="11"/>
  <c r="GM151" i="11"/>
  <c r="FD151" i="11"/>
  <c r="HW151" i="11"/>
  <c r="DS152" i="11"/>
  <c r="CI152" i="11"/>
  <c r="AY152" i="11"/>
  <c r="GM152" i="11"/>
  <c r="FD152" i="11"/>
  <c r="HW152" i="11"/>
  <c r="DS153" i="11"/>
  <c r="CI153" i="11"/>
  <c r="AY153" i="11"/>
  <c r="GM153" i="11"/>
  <c r="FD153" i="11"/>
  <c r="HW153" i="11"/>
  <c r="DS154" i="11"/>
  <c r="CI154" i="11"/>
  <c r="AY154" i="11"/>
  <c r="GM154" i="11"/>
  <c r="FD154" i="11"/>
  <c r="HW154" i="11"/>
  <c r="DS155" i="11"/>
  <c r="CI155" i="11"/>
  <c r="AY155" i="11"/>
  <c r="GM155" i="11"/>
  <c r="FD155" i="11"/>
  <c r="HW155" i="11"/>
  <c r="DS156" i="11"/>
  <c r="CI156" i="11"/>
  <c r="AY156" i="11"/>
  <c r="GM156" i="11"/>
  <c r="FD156" i="11"/>
  <c r="HW156" i="11"/>
  <c r="DS157" i="11"/>
  <c r="CI157" i="11"/>
  <c r="AY157" i="11"/>
  <c r="GM157" i="11"/>
  <c r="FD157" i="11"/>
  <c r="HW157" i="11"/>
  <c r="DS158" i="11"/>
  <c r="CI158" i="11"/>
  <c r="AY158" i="11"/>
  <c r="GM158" i="11"/>
  <c r="FD158" i="11"/>
  <c r="HW158" i="11"/>
  <c r="DS159" i="11"/>
  <c r="CI159" i="11"/>
  <c r="AY159" i="11"/>
  <c r="GM159" i="11"/>
  <c r="FD159" i="11"/>
  <c r="HW159" i="11"/>
  <c r="DS160" i="11"/>
  <c r="CI160" i="11"/>
  <c r="AY160" i="11"/>
  <c r="GM160" i="11"/>
  <c r="FD160" i="11"/>
  <c r="HW160" i="11"/>
  <c r="DS161" i="11"/>
  <c r="CI161" i="11"/>
  <c r="AY161" i="11"/>
  <c r="GM161" i="11"/>
  <c r="FD161" i="11"/>
  <c r="HW161" i="11"/>
  <c r="DS162" i="11"/>
  <c r="CI162" i="11"/>
  <c r="AY162" i="11"/>
  <c r="GM162" i="11"/>
  <c r="FD162" i="11"/>
  <c r="HW162" i="11"/>
  <c r="DS163" i="11"/>
  <c r="CI163" i="11"/>
  <c r="AY163" i="11"/>
  <c r="GM163" i="11"/>
  <c r="FD163" i="11"/>
  <c r="HW163" i="11"/>
  <c r="DS164" i="11"/>
  <c r="CI164" i="11"/>
  <c r="AY164" i="11"/>
  <c r="GM164" i="11"/>
  <c r="FD164" i="11"/>
  <c r="HW164" i="11"/>
  <c r="DS165" i="11"/>
  <c r="CI165" i="11"/>
  <c r="AY165" i="11"/>
  <c r="GM165" i="11"/>
  <c r="FD165" i="11"/>
  <c r="HW165" i="11"/>
  <c r="DS166" i="11"/>
  <c r="CI166" i="11"/>
  <c r="AY166" i="11"/>
  <c r="GM166" i="11"/>
  <c r="FD166" i="11"/>
  <c r="HW166" i="11"/>
  <c r="DS167" i="11"/>
  <c r="CI167" i="11"/>
  <c r="AY167" i="11"/>
  <c r="GM167" i="11"/>
  <c r="FD167" i="11"/>
  <c r="HW167" i="11"/>
  <c r="DS168" i="11"/>
  <c r="CI168" i="11"/>
  <c r="AY168" i="11"/>
  <c r="GM168" i="11"/>
  <c r="FD168" i="11"/>
  <c r="HW168" i="11"/>
  <c r="DS169" i="11"/>
  <c r="CI169" i="11"/>
  <c r="AY169" i="11"/>
  <c r="GM169" i="11"/>
  <c r="FD169" i="11"/>
  <c r="HW169" i="11"/>
  <c r="DS170" i="11"/>
  <c r="CI170" i="11"/>
  <c r="AY170" i="11"/>
  <c r="GM170" i="11"/>
  <c r="FD170" i="11"/>
  <c r="HW170" i="11"/>
  <c r="DS171" i="11"/>
  <c r="CI171" i="11"/>
  <c r="AY171" i="11"/>
  <c r="GM171" i="11"/>
  <c r="FD171" i="11"/>
  <c r="HW171" i="11"/>
  <c r="DS172" i="11"/>
  <c r="CI172" i="11"/>
  <c r="AY172" i="11"/>
  <c r="GM172" i="11"/>
  <c r="FD172" i="11"/>
  <c r="HW172" i="11"/>
  <c r="DS173" i="11"/>
  <c r="CI173" i="11"/>
  <c r="AY173" i="11"/>
  <c r="GM173" i="11"/>
  <c r="FD173" i="11"/>
  <c r="HW173" i="11"/>
  <c r="DS174" i="11"/>
  <c r="CI174" i="11"/>
  <c r="AY174" i="11"/>
  <c r="GM174" i="11"/>
  <c r="FD174" i="11"/>
  <c r="HW174" i="11"/>
  <c r="DS175" i="11"/>
  <c r="CI175" i="11"/>
  <c r="AY175" i="11"/>
  <c r="GM175" i="11"/>
  <c r="FD175" i="11"/>
  <c r="HW175" i="11"/>
  <c r="DS176" i="11"/>
  <c r="CI176" i="11"/>
  <c r="AY176" i="11"/>
  <c r="GM176" i="11"/>
  <c r="FD176" i="11"/>
  <c r="HW176" i="11"/>
  <c r="DS177" i="11"/>
  <c r="CI177" i="11"/>
  <c r="AY177" i="11"/>
  <c r="GM177" i="11"/>
  <c r="FD177" i="11"/>
  <c r="HW177" i="11"/>
  <c r="DS178" i="11"/>
  <c r="CI178" i="11"/>
  <c r="AY178" i="11"/>
  <c r="GM178" i="11"/>
  <c r="FD178" i="11"/>
  <c r="HW178" i="11"/>
  <c r="DS179" i="11"/>
  <c r="CI179" i="11"/>
  <c r="AY179" i="11"/>
  <c r="GM179" i="11"/>
  <c r="FD179" i="11"/>
  <c r="HW179" i="11"/>
  <c r="DS180" i="11"/>
  <c r="CI180" i="11"/>
  <c r="AY180" i="11"/>
  <c r="GM180" i="11"/>
  <c r="FD180" i="11"/>
  <c r="HW180" i="11"/>
  <c r="DS181" i="11"/>
  <c r="CI181" i="11"/>
  <c r="AY181" i="11"/>
  <c r="GM181" i="11"/>
  <c r="FD181" i="11"/>
  <c r="HW181" i="11"/>
  <c r="DS182" i="11"/>
  <c r="CI182" i="11"/>
  <c r="AY182" i="11"/>
  <c r="GM182" i="11"/>
  <c r="FD182" i="11"/>
  <c r="HW182" i="11"/>
  <c r="DS183" i="11"/>
  <c r="CI183" i="11"/>
  <c r="AY183" i="11"/>
  <c r="GM183" i="11"/>
  <c r="FD183" i="11"/>
  <c r="HW183" i="11"/>
  <c r="DS184" i="11"/>
  <c r="CI184" i="11"/>
  <c r="AY184" i="11"/>
  <c r="GM184" i="11"/>
  <c r="FD184" i="11"/>
  <c r="HW184" i="11"/>
  <c r="DS185" i="11"/>
  <c r="CI185" i="11"/>
  <c r="AY185" i="11"/>
  <c r="GM185" i="11"/>
  <c r="FD185" i="11"/>
  <c r="HW185" i="11"/>
  <c r="DS186" i="11"/>
  <c r="CI186" i="11"/>
  <c r="AY186" i="11"/>
  <c r="GM186" i="11"/>
  <c r="FD186" i="11"/>
  <c r="HW186" i="11"/>
  <c r="DS187" i="11"/>
  <c r="CI187" i="11"/>
  <c r="AY187" i="11"/>
  <c r="GM187" i="11"/>
  <c r="FD187" i="11"/>
  <c r="HW187" i="11"/>
  <c r="DS188" i="11"/>
  <c r="CI188" i="11"/>
  <c r="AY188" i="11"/>
  <c r="GM188" i="11"/>
  <c r="FD188" i="11"/>
  <c r="HW188" i="11"/>
  <c r="DS189" i="11"/>
  <c r="CI189" i="11"/>
  <c r="AY189" i="11"/>
  <c r="GM189" i="11"/>
  <c r="FD189" i="11"/>
  <c r="HW189" i="11"/>
  <c r="DS190" i="11"/>
  <c r="CI190" i="11"/>
  <c r="AY190" i="11"/>
  <c r="GM190" i="11"/>
  <c r="FD190" i="11"/>
  <c r="HW190" i="11"/>
  <c r="DS191" i="11"/>
  <c r="CI191" i="11"/>
  <c r="AY191" i="11"/>
  <c r="GM191" i="11"/>
  <c r="FD191" i="11"/>
  <c r="HW191" i="11"/>
  <c r="DS192" i="11"/>
  <c r="CI192" i="11"/>
  <c r="AY192" i="11"/>
  <c r="GM192" i="11"/>
  <c r="FD192" i="11"/>
  <c r="HW192" i="11"/>
  <c r="DS193" i="11"/>
  <c r="CI193" i="11"/>
  <c r="AY193" i="11"/>
  <c r="GM193" i="11"/>
  <c r="FD193" i="11"/>
  <c r="HW193" i="11"/>
  <c r="DS194" i="11"/>
  <c r="CI194" i="11"/>
  <c r="AY194" i="11"/>
  <c r="GM194" i="11"/>
  <c r="FD194" i="11"/>
  <c r="HW194" i="11"/>
  <c r="DS195" i="11"/>
  <c r="CI195" i="11"/>
  <c r="AY195" i="11"/>
  <c r="GM195" i="11"/>
  <c r="FD195" i="11"/>
  <c r="HW195" i="11"/>
  <c r="DS196" i="11"/>
  <c r="CI196" i="11"/>
  <c r="AY196" i="11"/>
  <c r="GM196" i="11"/>
  <c r="FD196" i="11"/>
  <c r="HW196" i="11"/>
  <c r="DS197" i="11"/>
  <c r="CI197" i="11"/>
  <c r="AY197" i="11"/>
  <c r="GM197" i="11"/>
  <c r="FD197" i="11"/>
  <c r="HW197" i="11"/>
  <c r="DS198" i="11"/>
  <c r="CI198" i="11"/>
  <c r="AY198" i="11"/>
  <c r="GM198" i="11"/>
  <c r="FD198" i="11"/>
  <c r="HW198" i="11"/>
  <c r="DS199" i="11"/>
  <c r="CI199" i="11"/>
  <c r="AY199" i="11"/>
  <c r="GM199" i="11"/>
  <c r="FD199" i="11"/>
  <c r="HW199" i="11"/>
  <c r="DS200" i="11"/>
  <c r="CI200" i="11"/>
  <c r="AY200" i="11"/>
  <c r="GM200" i="11"/>
  <c r="FD200" i="11"/>
  <c r="HW200" i="11"/>
  <c r="DS201" i="11"/>
  <c r="CI201" i="11"/>
  <c r="AY201" i="11"/>
  <c r="GM201" i="11"/>
  <c r="FD201" i="11"/>
  <c r="HW201" i="11"/>
  <c r="DS202" i="11"/>
  <c r="CI202" i="11"/>
  <c r="AY202" i="11"/>
  <c r="GM202" i="11"/>
  <c r="FD202" i="11"/>
  <c r="HW202" i="11"/>
  <c r="DS203" i="11"/>
  <c r="CI203" i="11"/>
  <c r="AY203" i="11"/>
  <c r="GM203" i="11"/>
  <c r="FD203" i="11"/>
  <c r="HW203" i="11"/>
  <c r="DS204" i="11"/>
  <c r="CI204" i="11"/>
  <c r="AY204" i="11"/>
  <c r="GM204" i="11"/>
  <c r="FD204" i="11"/>
  <c r="HW204" i="11"/>
  <c r="DS205" i="11"/>
  <c r="CI205" i="11"/>
  <c r="AY205" i="11"/>
  <c r="GM205" i="11"/>
  <c r="FD205" i="11"/>
  <c r="HW205" i="11"/>
  <c r="DS206" i="11"/>
  <c r="CI206" i="11"/>
  <c r="AY206" i="11"/>
  <c r="GM206" i="11"/>
  <c r="FD206" i="11"/>
  <c r="HW206" i="11"/>
  <c r="DS207" i="11"/>
  <c r="CI207" i="11"/>
  <c r="AY207" i="11"/>
  <c r="GM207" i="11"/>
  <c r="FD207" i="11"/>
  <c r="HW207" i="11"/>
  <c r="DS208" i="11"/>
  <c r="CI208" i="11"/>
  <c r="AY208" i="11"/>
  <c r="GM208" i="11"/>
  <c r="FD208" i="11"/>
  <c r="HW208" i="11"/>
  <c r="DS209" i="11"/>
  <c r="CI209" i="11"/>
  <c r="AY209" i="11"/>
  <c r="GM209" i="11"/>
  <c r="FD209" i="11"/>
  <c r="HW209" i="11"/>
  <c r="DS210" i="11"/>
  <c r="CI210" i="11"/>
  <c r="AY210" i="11"/>
  <c r="GM210" i="11"/>
  <c r="FD210" i="11"/>
  <c r="HW210" i="11"/>
  <c r="DS211" i="11"/>
  <c r="CI211" i="11"/>
  <c r="AY211" i="11"/>
  <c r="GM211" i="11"/>
  <c r="FD211" i="11"/>
  <c r="HW211" i="11"/>
  <c r="DS212" i="11"/>
  <c r="CI212" i="11"/>
  <c r="AY212" i="11"/>
  <c r="GM212" i="11"/>
  <c r="FD212" i="11"/>
  <c r="HW212" i="11"/>
  <c r="DS213" i="11"/>
  <c r="CI213" i="11"/>
  <c r="AY213" i="11"/>
  <c r="GM213" i="11"/>
  <c r="FD213" i="11"/>
  <c r="HW213" i="11"/>
  <c r="DS214" i="11"/>
  <c r="CI214" i="11"/>
  <c r="AY214" i="11"/>
  <c r="GM214" i="11"/>
  <c r="FD214" i="11"/>
  <c r="HW214" i="11"/>
  <c r="DS215" i="11"/>
  <c r="CI215" i="11"/>
  <c r="AY215" i="11"/>
  <c r="GM215" i="11"/>
  <c r="FD215" i="11"/>
  <c r="HW215" i="11"/>
  <c r="DS216" i="11"/>
  <c r="CI216" i="11"/>
  <c r="AY216" i="11"/>
  <c r="GM216" i="11"/>
  <c r="FD216" i="11"/>
  <c r="HW216" i="11"/>
  <c r="DS217" i="11"/>
  <c r="CI217" i="11"/>
  <c r="AY217" i="11"/>
  <c r="GM217" i="11"/>
  <c r="FD217" i="11"/>
  <c r="HW217" i="11"/>
  <c r="DS218" i="11"/>
  <c r="CI218" i="11"/>
  <c r="AY218" i="11"/>
  <c r="GM218" i="11"/>
  <c r="FD218" i="11"/>
  <c r="HW218" i="11"/>
  <c r="DS219" i="11"/>
  <c r="CI219" i="11"/>
  <c r="AY219" i="11"/>
  <c r="GM219" i="11"/>
  <c r="FD219" i="11"/>
  <c r="HW219" i="11"/>
  <c r="DS220" i="11"/>
  <c r="CI220" i="11"/>
  <c r="AY220" i="11"/>
  <c r="GM220" i="11"/>
  <c r="FD220" i="11"/>
  <c r="HW220" i="11"/>
  <c r="DS221" i="11"/>
  <c r="CI221" i="11"/>
  <c r="AY221" i="11"/>
  <c r="GM221" i="11"/>
  <c r="FD221" i="11"/>
  <c r="HW221" i="11"/>
  <c r="DS222" i="11"/>
  <c r="CI222" i="11"/>
  <c r="AY222" i="11"/>
  <c r="GM222" i="11"/>
  <c r="FD222" i="11"/>
  <c r="HW222" i="11"/>
  <c r="DS223" i="11"/>
  <c r="CI223" i="11"/>
  <c r="AY223" i="11"/>
  <c r="GM223" i="11"/>
  <c r="FD223" i="11"/>
  <c r="HW223" i="11"/>
  <c r="DS224" i="11"/>
  <c r="CI224" i="11"/>
  <c r="AY224" i="11"/>
  <c r="GM224" i="11"/>
  <c r="FD224" i="11"/>
  <c r="HW224" i="11"/>
  <c r="DS225" i="11"/>
  <c r="CI225" i="11"/>
  <c r="AY225" i="11"/>
  <c r="GM225" i="11"/>
  <c r="FD225" i="11"/>
  <c r="HW225" i="11"/>
  <c r="DS226" i="11"/>
  <c r="CI226" i="11"/>
  <c r="AY226" i="11"/>
  <c r="GM226" i="11"/>
  <c r="FD226" i="11"/>
  <c r="HW226" i="11"/>
  <c r="DS227" i="11"/>
  <c r="CI227" i="11"/>
  <c r="AY227" i="11"/>
  <c r="GM227" i="11"/>
  <c r="FD227" i="11"/>
  <c r="HW227" i="11"/>
  <c r="DS228" i="11"/>
  <c r="CI228" i="11"/>
  <c r="AY228" i="11"/>
  <c r="GM228" i="11"/>
  <c r="FD228" i="11"/>
  <c r="HW228" i="11"/>
  <c r="DS229" i="11"/>
  <c r="CI229" i="11"/>
  <c r="AY229" i="11"/>
  <c r="GM229" i="11"/>
  <c r="FD229" i="11"/>
  <c r="HW229" i="11"/>
  <c r="DS230" i="11"/>
  <c r="CI230" i="11"/>
  <c r="AY230" i="11"/>
  <c r="GM230" i="11"/>
  <c r="FD230" i="11"/>
  <c r="HW230" i="11"/>
  <c r="DS231" i="11"/>
  <c r="CI231" i="11"/>
  <c r="AY231" i="11"/>
  <c r="GM231" i="11"/>
  <c r="FD231" i="11"/>
  <c r="HW231" i="11"/>
  <c r="DS232" i="11"/>
  <c r="CI232" i="11"/>
  <c r="AY232" i="11"/>
  <c r="GM232" i="11"/>
  <c r="FD232" i="11"/>
  <c r="HW232" i="11"/>
  <c r="DS233" i="11"/>
  <c r="CI233" i="11"/>
  <c r="AY233" i="11"/>
  <c r="GM233" i="11"/>
  <c r="FD233" i="11"/>
  <c r="HW233" i="11"/>
  <c r="DS234" i="11"/>
  <c r="CI234" i="11"/>
  <c r="AY234" i="11"/>
  <c r="GM234" i="11"/>
  <c r="FD234" i="11"/>
  <c r="HW234" i="11"/>
  <c r="DS235" i="11"/>
  <c r="CI235" i="11"/>
  <c r="AY235" i="11"/>
  <c r="GM235" i="11"/>
  <c r="FD235" i="11"/>
  <c r="HW235" i="11"/>
  <c r="DS236" i="11"/>
  <c r="CI236" i="11"/>
  <c r="AY236" i="11"/>
  <c r="GM236" i="11"/>
  <c r="FD236" i="11"/>
  <c r="HW236" i="11"/>
  <c r="DS237" i="11"/>
  <c r="CI237" i="11"/>
  <c r="AY237" i="11"/>
  <c r="GM237" i="11"/>
  <c r="FD237" i="11"/>
  <c r="HW237" i="11"/>
  <c r="DS238" i="11"/>
  <c r="CI238" i="11"/>
  <c r="AY238" i="11"/>
  <c r="GM238" i="11"/>
  <c r="FD238" i="11"/>
  <c r="HW238" i="11"/>
  <c r="DS239" i="11"/>
  <c r="CI239" i="11"/>
  <c r="AY239" i="11"/>
  <c r="GM239" i="11"/>
  <c r="FD239" i="11"/>
  <c r="HW239" i="11"/>
  <c r="DS240" i="11"/>
  <c r="CI240" i="11"/>
  <c r="AY240" i="11"/>
  <c r="GM240" i="11"/>
  <c r="FD240" i="11"/>
  <c r="HW240" i="11"/>
  <c r="DS241" i="11"/>
  <c r="CI241" i="11"/>
  <c r="AY241" i="11"/>
  <c r="GM241" i="11"/>
  <c r="FD241" i="11"/>
  <c r="HW241" i="11"/>
  <c r="DS242" i="11"/>
  <c r="CI242" i="11"/>
  <c r="AY242" i="11"/>
  <c r="GM242" i="11"/>
  <c r="FD242" i="11"/>
  <c r="HW242" i="11"/>
  <c r="DS243" i="11"/>
  <c r="CI243" i="11"/>
  <c r="AY243" i="11"/>
  <c r="GM243" i="11"/>
  <c r="FD243" i="11"/>
  <c r="HW243" i="11"/>
  <c r="DS244" i="11"/>
  <c r="CI244" i="11"/>
  <c r="AY244" i="11"/>
  <c r="GM244" i="11"/>
  <c r="FD244" i="11"/>
  <c r="HW244" i="11"/>
  <c r="DS245" i="11"/>
  <c r="CI245" i="11"/>
  <c r="AY245" i="11"/>
  <c r="GM245" i="11"/>
  <c r="FD245" i="11"/>
  <c r="HW245" i="11"/>
  <c r="DS246" i="11"/>
  <c r="CI246" i="11"/>
  <c r="AY246" i="11"/>
  <c r="GM246" i="11"/>
  <c r="FD246" i="11"/>
  <c r="HW246" i="11"/>
  <c r="DS247" i="11"/>
  <c r="CI247" i="11"/>
  <c r="AY247" i="11"/>
  <c r="GM247" i="11"/>
  <c r="FD247" i="11"/>
  <c r="HW247" i="11"/>
  <c r="DS248" i="11"/>
  <c r="CI248" i="11"/>
  <c r="AY248" i="11"/>
  <c r="GM248" i="11"/>
  <c r="FD248" i="11"/>
  <c r="HW248" i="11"/>
  <c r="DS249" i="11"/>
  <c r="CI249" i="11"/>
  <c r="AY249" i="11"/>
  <c r="GM249" i="11"/>
  <c r="FD249" i="11"/>
  <c r="HW249" i="11"/>
  <c r="DS250" i="11"/>
  <c r="CI250" i="11"/>
  <c r="AY250" i="11"/>
  <c r="GM250" i="11"/>
  <c r="FD250" i="11"/>
  <c r="HW250" i="11"/>
  <c r="DS251" i="11"/>
  <c r="CI251" i="11"/>
  <c r="AY251" i="11"/>
  <c r="GM251" i="11"/>
  <c r="FD251" i="11"/>
  <c r="HW251" i="11"/>
  <c r="DS252" i="11"/>
  <c r="CI252" i="11"/>
  <c r="AY252" i="11"/>
  <c r="GM252" i="11"/>
  <c r="FD252" i="11"/>
  <c r="HW252" i="11"/>
  <c r="DS253" i="11"/>
  <c r="CI253" i="11"/>
  <c r="AY253" i="11"/>
  <c r="GM253" i="11"/>
  <c r="FD253" i="11"/>
  <c r="HW253" i="11"/>
  <c r="DS254" i="11"/>
  <c r="CI254" i="11"/>
  <c r="AY254" i="11"/>
  <c r="GM254" i="11"/>
  <c r="FD254" i="11"/>
  <c r="HW254" i="11"/>
  <c r="DS255" i="11"/>
  <c r="CI255" i="11"/>
  <c r="AY255" i="11"/>
  <c r="GM255" i="11"/>
  <c r="FD255" i="11"/>
  <c r="HW255" i="11"/>
  <c r="DS256" i="11"/>
  <c r="CI256" i="11"/>
  <c r="AY256" i="11"/>
  <c r="GM256" i="11"/>
  <c r="FD256" i="11"/>
  <c r="HW256" i="11"/>
  <c r="DS257" i="11"/>
  <c r="CI257" i="11"/>
  <c r="AY257" i="11"/>
  <c r="GM257" i="11"/>
  <c r="FD257" i="11"/>
  <c r="HW257" i="11"/>
  <c r="DS258" i="11"/>
  <c r="CI258" i="11"/>
  <c r="AY258" i="11"/>
  <c r="GM258" i="11"/>
  <c r="FD258" i="11"/>
  <c r="HW258" i="11"/>
  <c r="DS259" i="11"/>
  <c r="CI259" i="11"/>
  <c r="AY259" i="11"/>
  <c r="GM259" i="11"/>
  <c r="FD259" i="11"/>
  <c r="HW259" i="11"/>
  <c r="DS260" i="11"/>
  <c r="CI260" i="11"/>
  <c r="AY260" i="11"/>
  <c r="GM260" i="11"/>
  <c r="FD260" i="11"/>
  <c r="HW260" i="11"/>
  <c r="DS261" i="11"/>
  <c r="CI261" i="11"/>
  <c r="AY261" i="11"/>
  <c r="GM261" i="11"/>
  <c r="FD261" i="11"/>
  <c r="HW261" i="11"/>
  <c r="DS262" i="11"/>
  <c r="CI262" i="11"/>
  <c r="AY262" i="11"/>
  <c r="GM262" i="11"/>
  <c r="FD262" i="11"/>
  <c r="HW262" i="11"/>
  <c r="DS263" i="11"/>
  <c r="CI263" i="11"/>
  <c r="AY263" i="11"/>
  <c r="GM263" i="11"/>
  <c r="FD263" i="11"/>
  <c r="HW263" i="11"/>
  <c r="DS264" i="11"/>
  <c r="CI264" i="11"/>
  <c r="AY264" i="11"/>
  <c r="GM264" i="11"/>
  <c r="FD264" i="11"/>
  <c r="HW264" i="11"/>
  <c r="DS265" i="11"/>
  <c r="CI265" i="11"/>
  <c r="AY265" i="11"/>
  <c r="GM265" i="11"/>
  <c r="FD265" i="11"/>
  <c r="HW265" i="11"/>
  <c r="DS266" i="11"/>
  <c r="CI266" i="11"/>
  <c r="AY266" i="11"/>
  <c r="GM266" i="11"/>
  <c r="FD266" i="11"/>
  <c r="HW266" i="11"/>
  <c r="DS267" i="11"/>
  <c r="CI267" i="11"/>
  <c r="AY267" i="11"/>
  <c r="GM267" i="11"/>
  <c r="FD267" i="11"/>
  <c r="HW267" i="11"/>
  <c r="DS268" i="11"/>
  <c r="CI268" i="11"/>
  <c r="AY268" i="11"/>
  <c r="GM268" i="11"/>
  <c r="FD268" i="11"/>
  <c r="HW268" i="11"/>
  <c r="DS269" i="11"/>
  <c r="CI269" i="11"/>
  <c r="AY269" i="11"/>
  <c r="GM269" i="11"/>
  <c r="FD269" i="11"/>
  <c r="HW269" i="11"/>
  <c r="DS270" i="11"/>
  <c r="CI270" i="11"/>
  <c r="AY270" i="11"/>
  <c r="GM270" i="11"/>
  <c r="FD270" i="11"/>
  <c r="HW270" i="11"/>
  <c r="DS271" i="11"/>
  <c r="CI271" i="11"/>
  <c r="AY271" i="11"/>
  <c r="GM271" i="11"/>
  <c r="FD271" i="11"/>
  <c r="HW271" i="11"/>
  <c r="DS272" i="11"/>
  <c r="CI272" i="11"/>
  <c r="AY272" i="11"/>
  <c r="GM272" i="11"/>
  <c r="FD272" i="11"/>
  <c r="HW272" i="11"/>
  <c r="DS273" i="11"/>
  <c r="CI273" i="11"/>
  <c r="AY273" i="11"/>
  <c r="GM273" i="11"/>
  <c r="FD273" i="11"/>
  <c r="HW273" i="11"/>
  <c r="DS274" i="11"/>
  <c r="CI274" i="11"/>
  <c r="AY274" i="11"/>
  <c r="GM274" i="11"/>
  <c r="FD274" i="11"/>
  <c r="HW274" i="11"/>
  <c r="DS275" i="11"/>
  <c r="CI275" i="11"/>
  <c r="AY275" i="11"/>
  <c r="GM275" i="11"/>
  <c r="FD275" i="11"/>
  <c r="HW275" i="11"/>
  <c r="DS276" i="11"/>
  <c r="CI276" i="11"/>
  <c r="AY276" i="11"/>
  <c r="GM276" i="11"/>
  <c r="FD276" i="11"/>
  <c r="HW276" i="11"/>
  <c r="DS277" i="11"/>
  <c r="CI277" i="11"/>
  <c r="AY277" i="11"/>
  <c r="GM277" i="11"/>
  <c r="FD277" i="11"/>
  <c r="HW277" i="11"/>
  <c r="DS278" i="11"/>
  <c r="CI278" i="11"/>
  <c r="AY278" i="11"/>
  <c r="GM278" i="11"/>
  <c r="FD278" i="11"/>
  <c r="HW278" i="11"/>
  <c r="DS279" i="11"/>
  <c r="CI279" i="11"/>
  <c r="AY279" i="11"/>
  <c r="GM279" i="11"/>
  <c r="FD279" i="11"/>
  <c r="HW279" i="11"/>
  <c r="DS280" i="11"/>
  <c r="CI280" i="11"/>
  <c r="AY280" i="11"/>
  <c r="GM280" i="11"/>
  <c r="FD280" i="11"/>
  <c r="HW280" i="11"/>
  <c r="DS281" i="11"/>
  <c r="CI281" i="11"/>
  <c r="AY281" i="11"/>
  <c r="GM281" i="11"/>
  <c r="FD281" i="11"/>
  <c r="HW281" i="11"/>
  <c r="DS282" i="11"/>
  <c r="CI282" i="11"/>
  <c r="AY282" i="11"/>
  <c r="GM282" i="11"/>
  <c r="FD282" i="11"/>
  <c r="HW282" i="11"/>
  <c r="DS283" i="11"/>
  <c r="CI283" i="11"/>
  <c r="AY283" i="11"/>
  <c r="GM283" i="11"/>
  <c r="FD283" i="11"/>
  <c r="HW283" i="11"/>
  <c r="DS284" i="11"/>
  <c r="CI284" i="11"/>
  <c r="AY284" i="11"/>
  <c r="GM284" i="11"/>
  <c r="FD284" i="11"/>
  <c r="HW284" i="11"/>
  <c r="DS285" i="11"/>
  <c r="CI285" i="11"/>
  <c r="AY285" i="11"/>
  <c r="GM285" i="11"/>
  <c r="FD285" i="11"/>
  <c r="HW285" i="11"/>
  <c r="DS286" i="11"/>
  <c r="CI286" i="11"/>
  <c r="AY286" i="11"/>
  <c r="GM286" i="11"/>
  <c r="FD286" i="11"/>
  <c r="HW286" i="11"/>
  <c r="DS287" i="11"/>
  <c r="CI287" i="11"/>
  <c r="AY287" i="11"/>
  <c r="GM287" i="11"/>
  <c r="FD287" i="11"/>
  <c r="HW287" i="11"/>
  <c r="DS288" i="11"/>
  <c r="CI288" i="11"/>
  <c r="AY288" i="11"/>
  <c r="GM288" i="11"/>
  <c r="FD288" i="11"/>
  <c r="HW288" i="11"/>
  <c r="DS289" i="11"/>
  <c r="CI289" i="11"/>
  <c r="AY289" i="11"/>
  <c r="GM289" i="11"/>
  <c r="FD289" i="11"/>
  <c r="HW289" i="11"/>
  <c r="DS290" i="11"/>
  <c r="CI290" i="11"/>
  <c r="AY290" i="11"/>
  <c r="GM290" i="11"/>
  <c r="FD290" i="11"/>
  <c r="HW290" i="11"/>
  <c r="DS291" i="11"/>
  <c r="CI291" i="11"/>
  <c r="AY291" i="11"/>
  <c r="GM291" i="11"/>
  <c r="FD291" i="11"/>
  <c r="HW291" i="11"/>
  <c r="DS292" i="11"/>
  <c r="CI292" i="11"/>
  <c r="AY292" i="11"/>
  <c r="GM292" i="11"/>
  <c r="FD292" i="11"/>
  <c r="HW292" i="11"/>
  <c r="DS293" i="11"/>
  <c r="CI293" i="11"/>
  <c r="AY293" i="11"/>
  <c r="GM293" i="11"/>
  <c r="FD293" i="11"/>
  <c r="HW293" i="11"/>
  <c r="DS294" i="11"/>
  <c r="CI294" i="11"/>
  <c r="AY294" i="11"/>
  <c r="GM294" i="11"/>
  <c r="FD294" i="11"/>
  <c r="HW294" i="11"/>
  <c r="DS295" i="11"/>
  <c r="CI295" i="11"/>
  <c r="AY295" i="11"/>
  <c r="GM295" i="11"/>
  <c r="FD295" i="11"/>
  <c r="HW295" i="11"/>
  <c r="DS296" i="11"/>
  <c r="CI296" i="11"/>
  <c r="AY296" i="11"/>
  <c r="GM296" i="11"/>
  <c r="FD296" i="11"/>
  <c r="HW296" i="11"/>
  <c r="DS297" i="11"/>
  <c r="CI297" i="11"/>
  <c r="AY297" i="11"/>
  <c r="GM297" i="11"/>
  <c r="FD297" i="11"/>
  <c r="HW297" i="11"/>
  <c r="DS298" i="11"/>
  <c r="CI298" i="11"/>
  <c r="AY298" i="11"/>
  <c r="GM298" i="11"/>
  <c r="FD298" i="11"/>
  <c r="HW298" i="11"/>
  <c r="DS299" i="11"/>
  <c r="CI299" i="11"/>
  <c r="AY299" i="11"/>
  <c r="GM299" i="11"/>
  <c r="FD299" i="11"/>
  <c r="HW299" i="11"/>
  <c r="DS300" i="11"/>
  <c r="CI300" i="11"/>
  <c r="AY300" i="11"/>
  <c r="GM300" i="11"/>
  <c r="FD300" i="11"/>
  <c r="HW300" i="11"/>
  <c r="DS301" i="11"/>
  <c r="CI301" i="11"/>
  <c r="AY301" i="11"/>
  <c r="GM301" i="11"/>
  <c r="FD301" i="11"/>
  <c r="HW301" i="11"/>
  <c r="DS302" i="11"/>
  <c r="CI302" i="11"/>
  <c r="AY302" i="11"/>
  <c r="GM302" i="11"/>
  <c r="FD302" i="11"/>
  <c r="HW302" i="11"/>
  <c r="DS303" i="11"/>
  <c r="CI303" i="11"/>
  <c r="AY303" i="11"/>
  <c r="GM303" i="11"/>
  <c r="FD303" i="11"/>
  <c r="HW303" i="11"/>
  <c r="DS304" i="11"/>
  <c r="CI304" i="11"/>
  <c r="AY304" i="11"/>
  <c r="GM304" i="11"/>
  <c r="FD304" i="11"/>
  <c r="HW304" i="11"/>
  <c r="DS305" i="11"/>
  <c r="CI305" i="11"/>
  <c r="AY305" i="11"/>
  <c r="GM305" i="11"/>
  <c r="FD305" i="11"/>
  <c r="HW305" i="11"/>
  <c r="DS306" i="11"/>
  <c r="CI306" i="11"/>
  <c r="AY306" i="11"/>
  <c r="GM306" i="11"/>
  <c r="FD306" i="11"/>
  <c r="HW306" i="11"/>
  <c r="DS307" i="11"/>
  <c r="CI307" i="11"/>
  <c r="AY307" i="11"/>
  <c r="GM307" i="11"/>
  <c r="FD307" i="11"/>
  <c r="HW307" i="11"/>
  <c r="DS308" i="11"/>
  <c r="CI308" i="11"/>
  <c r="AY308" i="11"/>
  <c r="GM308" i="11"/>
  <c r="FD308" i="11"/>
  <c r="HW308" i="11"/>
  <c r="DS309" i="11"/>
  <c r="CI309" i="11"/>
  <c r="AY309" i="11"/>
  <c r="GM309" i="11"/>
  <c r="FD309" i="11"/>
  <c r="HW309" i="11"/>
  <c r="DS310" i="11"/>
  <c r="CI310" i="11"/>
  <c r="AY310" i="11"/>
  <c r="GM310" i="11"/>
  <c r="FD310" i="11"/>
  <c r="HW310" i="11"/>
  <c r="DS311" i="11"/>
  <c r="CI311" i="11"/>
  <c r="AY311" i="11"/>
  <c r="GM311" i="11"/>
  <c r="FD311" i="11"/>
  <c r="HW311" i="11"/>
  <c r="DS312" i="11"/>
  <c r="CI312" i="11"/>
  <c r="AY312" i="11"/>
  <c r="GM312" i="11"/>
  <c r="FD312" i="11"/>
  <c r="HW312" i="11"/>
  <c r="DS313" i="11"/>
  <c r="CI313" i="11"/>
  <c r="AY313" i="11"/>
  <c r="GM313" i="11"/>
  <c r="FD313" i="11"/>
  <c r="HW313" i="11"/>
  <c r="DS314" i="11"/>
  <c r="CI314" i="11"/>
  <c r="AY314" i="11"/>
  <c r="GM314" i="11"/>
  <c r="FD314" i="11"/>
  <c r="HW314" i="11"/>
  <c r="DS315" i="11"/>
  <c r="CI315" i="11"/>
  <c r="AY315" i="11"/>
  <c r="GM315" i="11"/>
  <c r="FD315" i="11"/>
  <c r="HW315" i="11"/>
  <c r="DS316" i="11"/>
  <c r="CI316" i="11"/>
  <c r="AY316" i="11"/>
  <c r="GM316" i="11"/>
  <c r="FD316" i="11"/>
  <c r="HW316" i="11"/>
  <c r="DS317" i="11"/>
  <c r="CI317" i="11"/>
  <c r="AY317" i="11"/>
  <c r="GM317" i="11"/>
  <c r="FD317" i="11"/>
  <c r="HW317" i="11"/>
  <c r="DS318" i="11"/>
  <c r="CI318" i="11"/>
  <c r="AY318" i="11"/>
  <c r="GM318" i="11"/>
  <c r="FD318" i="11"/>
  <c r="HW318" i="11"/>
  <c r="DS319" i="11"/>
  <c r="CI319" i="11"/>
  <c r="AY319" i="11"/>
  <c r="GM319" i="11"/>
  <c r="FD319" i="11"/>
  <c r="HW319" i="11"/>
  <c r="DS320" i="11"/>
  <c r="CI320" i="11"/>
  <c r="AY320" i="11"/>
  <c r="GM320" i="11"/>
  <c r="FD320" i="11"/>
  <c r="HW320" i="11"/>
  <c r="DS321" i="11"/>
  <c r="CI321" i="11"/>
  <c r="AY321" i="11"/>
  <c r="GM321" i="11"/>
  <c r="FD321" i="11"/>
  <c r="HW321" i="11"/>
  <c r="DS322" i="11"/>
  <c r="CI322" i="11"/>
  <c r="AY322" i="11"/>
  <c r="GM322" i="11"/>
  <c r="FD322" i="11"/>
  <c r="HW322" i="11"/>
  <c r="DS323" i="11"/>
  <c r="CI323" i="11"/>
  <c r="AY323" i="11"/>
  <c r="GM323" i="11"/>
  <c r="FD323" i="11"/>
  <c r="HW323" i="11"/>
  <c r="DS324" i="11"/>
  <c r="CI324" i="11"/>
  <c r="AY324" i="11"/>
  <c r="GM324" i="11"/>
  <c r="FD324" i="11"/>
  <c r="HW324" i="11"/>
  <c r="DS325" i="11"/>
  <c r="CI325" i="11"/>
  <c r="AY325" i="11"/>
  <c r="GM325" i="11"/>
  <c r="FD325" i="11"/>
  <c r="HW325" i="11"/>
  <c r="DS326" i="11"/>
  <c r="CI326" i="11"/>
  <c r="AY326" i="11"/>
  <c r="GM326" i="11"/>
  <c r="FD326" i="11"/>
  <c r="HW326" i="11"/>
  <c r="DS327" i="11"/>
  <c r="CI327" i="11"/>
  <c r="AY327" i="11"/>
  <c r="GM327" i="11"/>
  <c r="FD327" i="11"/>
  <c r="HW327" i="11"/>
  <c r="DS328" i="11"/>
  <c r="CI328" i="11"/>
  <c r="AY328" i="11"/>
  <c r="GM328" i="11"/>
  <c r="FD328" i="11"/>
  <c r="HW328" i="11"/>
  <c r="DS329" i="11"/>
  <c r="CI329" i="11"/>
  <c r="AY329" i="11"/>
  <c r="GM329" i="11"/>
  <c r="FD329" i="11"/>
  <c r="HW329" i="11"/>
  <c r="DS330" i="11"/>
  <c r="CI330" i="11"/>
  <c r="AY330" i="11"/>
  <c r="GM330" i="11"/>
  <c r="FD330" i="11"/>
  <c r="HW330" i="11"/>
  <c r="DS331" i="11"/>
  <c r="CI331" i="11"/>
  <c r="AY331" i="11"/>
  <c r="GM331" i="11"/>
  <c r="FD331" i="11"/>
  <c r="HW331" i="11"/>
  <c r="GN331" i="11" l="1"/>
  <c r="FE331" i="11"/>
  <c r="HX331" i="11"/>
  <c r="DT331" i="11"/>
  <c r="CJ331" i="11"/>
  <c r="AZ331" i="11"/>
  <c r="GN330" i="11"/>
  <c r="FE330" i="11"/>
  <c r="HX330" i="11"/>
  <c r="DT330" i="11"/>
  <c r="CJ330" i="11"/>
  <c r="AZ330" i="11"/>
  <c r="GN329" i="11"/>
  <c r="FE329" i="11"/>
  <c r="HX329" i="11"/>
  <c r="DT329" i="11"/>
  <c r="CJ329" i="11"/>
  <c r="AZ329" i="11"/>
  <c r="GN328" i="11"/>
  <c r="FE328" i="11"/>
  <c r="HX328" i="11"/>
  <c r="DT328" i="11"/>
  <c r="CJ328" i="11"/>
  <c r="AZ328" i="11"/>
  <c r="GN327" i="11"/>
  <c r="FE327" i="11"/>
  <c r="HX327" i="11"/>
  <c r="DT327" i="11"/>
  <c r="CJ327" i="11"/>
  <c r="AZ327" i="11"/>
  <c r="GN326" i="11"/>
  <c r="FE326" i="11"/>
  <c r="HX326" i="11"/>
  <c r="DT326" i="11"/>
  <c r="CJ326" i="11"/>
  <c r="AZ326" i="11"/>
  <c r="GN325" i="11"/>
  <c r="FE325" i="11"/>
  <c r="HX325" i="11"/>
  <c r="DT325" i="11"/>
  <c r="CJ325" i="11"/>
  <c r="AZ325" i="11"/>
  <c r="GN324" i="11"/>
  <c r="FE324" i="11"/>
  <c r="HX324" i="11"/>
  <c r="DT324" i="11"/>
  <c r="CJ324" i="11"/>
  <c r="AZ324" i="11"/>
  <c r="GN323" i="11"/>
  <c r="FE323" i="11"/>
  <c r="HX323" i="11"/>
  <c r="DT323" i="11"/>
  <c r="CJ323" i="11"/>
  <c r="AZ323" i="11"/>
  <c r="GN322" i="11"/>
  <c r="FE322" i="11"/>
  <c r="HX322" i="11"/>
  <c r="DT322" i="11"/>
  <c r="CJ322" i="11"/>
  <c r="AZ322" i="11"/>
  <c r="GN321" i="11"/>
  <c r="FE321" i="11"/>
  <c r="HX321" i="11"/>
  <c r="DT321" i="11"/>
  <c r="CJ321" i="11"/>
  <c r="AZ321" i="11"/>
  <c r="GN320" i="11"/>
  <c r="FE320" i="11"/>
  <c r="HX320" i="11"/>
  <c r="DT320" i="11"/>
  <c r="CJ320" i="11"/>
  <c r="AZ320" i="11"/>
  <c r="GN319" i="11"/>
  <c r="FE319" i="11"/>
  <c r="HX319" i="11"/>
  <c r="DT319" i="11"/>
  <c r="CJ319" i="11"/>
  <c r="AZ319" i="11"/>
  <c r="GN318" i="11"/>
  <c r="FE318" i="11"/>
  <c r="HX318" i="11"/>
  <c r="DT318" i="11"/>
  <c r="CJ318" i="11"/>
  <c r="AZ318" i="11"/>
  <c r="GN317" i="11"/>
  <c r="FE317" i="11"/>
  <c r="HX317" i="11"/>
  <c r="DT317" i="11"/>
  <c r="CJ317" i="11"/>
  <c r="AZ317" i="11"/>
  <c r="GN316" i="11"/>
  <c r="FE316" i="11"/>
  <c r="HX316" i="11"/>
  <c r="DT316" i="11"/>
  <c r="CJ316" i="11"/>
  <c r="AZ316" i="11"/>
  <c r="GN315" i="11"/>
  <c r="FE315" i="11"/>
  <c r="HX315" i="11"/>
  <c r="DT315" i="11"/>
  <c r="CJ315" i="11"/>
  <c r="AZ315" i="11"/>
  <c r="GN314" i="11"/>
  <c r="FE314" i="11"/>
  <c r="HX314" i="11"/>
  <c r="DT314" i="11"/>
  <c r="CJ314" i="11"/>
  <c r="AZ314" i="11"/>
  <c r="GN313" i="11"/>
  <c r="FE313" i="11"/>
  <c r="HX313" i="11"/>
  <c r="DT313" i="11"/>
  <c r="CJ313" i="11"/>
  <c r="AZ313" i="11"/>
  <c r="GN312" i="11"/>
  <c r="FE312" i="11"/>
  <c r="HX312" i="11"/>
  <c r="DT312" i="11"/>
  <c r="CJ312" i="11"/>
  <c r="AZ312" i="11"/>
  <c r="GN311" i="11"/>
  <c r="FE311" i="11"/>
  <c r="HX311" i="11"/>
  <c r="DT311" i="11"/>
  <c r="CJ311" i="11"/>
  <c r="AZ311" i="11"/>
  <c r="GN310" i="11"/>
  <c r="FE310" i="11"/>
  <c r="HX310" i="11"/>
  <c r="DT310" i="11"/>
  <c r="CJ310" i="11"/>
  <c r="AZ310" i="11"/>
  <c r="GN309" i="11"/>
  <c r="FE309" i="11"/>
  <c r="HX309" i="11"/>
  <c r="DT309" i="11"/>
  <c r="CJ309" i="11"/>
  <c r="AZ309" i="11"/>
  <c r="GN308" i="11"/>
  <c r="FE308" i="11"/>
  <c r="HX308" i="11"/>
  <c r="DT308" i="11"/>
  <c r="CJ308" i="11"/>
  <c r="AZ308" i="11"/>
  <c r="GN307" i="11"/>
  <c r="FE307" i="11"/>
  <c r="HX307" i="11"/>
  <c r="DT307" i="11"/>
  <c r="CJ307" i="11"/>
  <c r="AZ307" i="11"/>
  <c r="GN306" i="11"/>
  <c r="FE306" i="11"/>
  <c r="HX306" i="11"/>
  <c r="DT306" i="11"/>
  <c r="CJ306" i="11"/>
  <c r="AZ306" i="11"/>
  <c r="GN305" i="11"/>
  <c r="FE305" i="11"/>
  <c r="HX305" i="11"/>
  <c r="DT305" i="11"/>
  <c r="CJ305" i="11"/>
  <c r="AZ305" i="11"/>
  <c r="GN304" i="11"/>
  <c r="FE304" i="11"/>
  <c r="HX304" i="11"/>
  <c r="DT304" i="11"/>
  <c r="CJ304" i="11"/>
  <c r="AZ304" i="11"/>
  <c r="GN303" i="11"/>
  <c r="FE303" i="11"/>
  <c r="HX303" i="11"/>
  <c r="DT303" i="11"/>
  <c r="CJ303" i="11"/>
  <c r="AZ303" i="11"/>
  <c r="GN302" i="11"/>
  <c r="FE302" i="11"/>
  <c r="HX302" i="11"/>
  <c r="DT302" i="11"/>
  <c r="CJ302" i="11"/>
  <c r="AZ302" i="11"/>
  <c r="GN301" i="11"/>
  <c r="FE301" i="11"/>
  <c r="HX301" i="11"/>
  <c r="DT301" i="11"/>
  <c r="CJ301" i="11"/>
  <c r="AZ301" i="11"/>
  <c r="GN300" i="11"/>
  <c r="FE300" i="11"/>
  <c r="HX300" i="11"/>
  <c r="DT300" i="11"/>
  <c r="CJ300" i="11"/>
  <c r="AZ300" i="11"/>
  <c r="GN299" i="11"/>
  <c r="FE299" i="11"/>
  <c r="HX299" i="11"/>
  <c r="DT299" i="11"/>
  <c r="CJ299" i="11"/>
  <c r="AZ299" i="11"/>
  <c r="GN298" i="11"/>
  <c r="FE298" i="11"/>
  <c r="HX298" i="11"/>
  <c r="DT298" i="11"/>
  <c r="CJ298" i="11"/>
  <c r="AZ298" i="11"/>
  <c r="GN297" i="11"/>
  <c r="FE297" i="11"/>
  <c r="HX297" i="11"/>
  <c r="DT297" i="11"/>
  <c r="CJ297" i="11"/>
  <c r="AZ297" i="11"/>
  <c r="GN296" i="11"/>
  <c r="FE296" i="11"/>
  <c r="HX296" i="11"/>
  <c r="DT296" i="11"/>
  <c r="CJ296" i="11"/>
  <c r="AZ296" i="11"/>
  <c r="GN295" i="11"/>
  <c r="FE295" i="11"/>
  <c r="HX295" i="11"/>
  <c r="DT295" i="11"/>
  <c r="CJ295" i="11"/>
  <c r="AZ295" i="11"/>
  <c r="GN294" i="11"/>
  <c r="FE294" i="11"/>
  <c r="HX294" i="11"/>
  <c r="DT294" i="11"/>
  <c r="CJ294" i="11"/>
  <c r="AZ294" i="11"/>
  <c r="GN293" i="11"/>
  <c r="FE293" i="11"/>
  <c r="HX293" i="11"/>
  <c r="DT293" i="11"/>
  <c r="CJ293" i="11"/>
  <c r="AZ293" i="11"/>
  <c r="GN292" i="11"/>
  <c r="FE292" i="11"/>
  <c r="HX292" i="11"/>
  <c r="DT292" i="11"/>
  <c r="CJ292" i="11"/>
  <c r="AZ292" i="11"/>
  <c r="GN291" i="11"/>
  <c r="FE291" i="11"/>
  <c r="HX291" i="11"/>
  <c r="DT291" i="11"/>
  <c r="CJ291" i="11"/>
  <c r="AZ291" i="11"/>
  <c r="GN290" i="11"/>
  <c r="FE290" i="11"/>
  <c r="HX290" i="11"/>
  <c r="DT290" i="11"/>
  <c r="CJ290" i="11"/>
  <c r="AZ290" i="11"/>
  <c r="GN289" i="11"/>
  <c r="FE289" i="11"/>
  <c r="HX289" i="11"/>
  <c r="DT289" i="11"/>
  <c r="CJ289" i="11"/>
  <c r="AZ289" i="11"/>
  <c r="GN288" i="11"/>
  <c r="FE288" i="11"/>
  <c r="HX288" i="11"/>
  <c r="DT288" i="11"/>
  <c r="CJ288" i="11"/>
  <c r="AZ288" i="11"/>
  <c r="GN287" i="11"/>
  <c r="FE287" i="11"/>
  <c r="HX287" i="11"/>
  <c r="DT287" i="11"/>
  <c r="CJ287" i="11"/>
  <c r="AZ287" i="11"/>
  <c r="GN286" i="11"/>
  <c r="FE286" i="11"/>
  <c r="HX286" i="11"/>
  <c r="DT286" i="11"/>
  <c r="CJ286" i="11"/>
  <c r="AZ286" i="11"/>
  <c r="GN285" i="11"/>
  <c r="FE285" i="11"/>
  <c r="HX285" i="11"/>
  <c r="DT285" i="11"/>
  <c r="CJ285" i="11"/>
  <c r="AZ285" i="11"/>
  <c r="GN284" i="11"/>
  <c r="FE284" i="11"/>
  <c r="HX284" i="11"/>
  <c r="DT284" i="11"/>
  <c r="CJ284" i="11"/>
  <c r="AZ284" i="11"/>
  <c r="GN283" i="11"/>
  <c r="FE283" i="11"/>
  <c r="HX283" i="11"/>
  <c r="DT283" i="11"/>
  <c r="CJ283" i="11"/>
  <c r="AZ283" i="11"/>
  <c r="GN282" i="11"/>
  <c r="FE282" i="11"/>
  <c r="HX282" i="11"/>
  <c r="DT282" i="11"/>
  <c r="CJ282" i="11"/>
  <c r="AZ282" i="11"/>
  <c r="GN281" i="11"/>
  <c r="FE281" i="11"/>
  <c r="HX281" i="11"/>
  <c r="DT281" i="11"/>
  <c r="CJ281" i="11"/>
  <c r="AZ281" i="11"/>
  <c r="GN280" i="11"/>
  <c r="FE280" i="11"/>
  <c r="HX280" i="11"/>
  <c r="DT280" i="11"/>
  <c r="CJ280" i="11"/>
  <c r="AZ280" i="11"/>
  <c r="GN279" i="11"/>
  <c r="FE279" i="11"/>
  <c r="HX279" i="11"/>
  <c r="DT279" i="11"/>
  <c r="CJ279" i="11"/>
  <c r="AZ279" i="11"/>
  <c r="GN278" i="11"/>
  <c r="FE278" i="11"/>
  <c r="HX278" i="11"/>
  <c r="DT278" i="11"/>
  <c r="CJ278" i="11"/>
  <c r="AZ278" i="11"/>
  <c r="GN277" i="11"/>
  <c r="FE277" i="11"/>
  <c r="HX277" i="11"/>
  <c r="DT277" i="11"/>
  <c r="CJ277" i="11"/>
  <c r="AZ277" i="11"/>
  <c r="GN276" i="11"/>
  <c r="FE276" i="11"/>
  <c r="HX276" i="11"/>
  <c r="DT276" i="11"/>
  <c r="CJ276" i="11"/>
  <c r="AZ276" i="11"/>
  <c r="GN275" i="11"/>
  <c r="FE275" i="11"/>
  <c r="HX275" i="11"/>
  <c r="DT275" i="11"/>
  <c r="CJ275" i="11"/>
  <c r="AZ275" i="11"/>
  <c r="GN274" i="11"/>
  <c r="FE274" i="11"/>
  <c r="HX274" i="11"/>
  <c r="DT274" i="11"/>
  <c r="CJ274" i="11"/>
  <c r="AZ274" i="11"/>
  <c r="GN273" i="11"/>
  <c r="FE273" i="11"/>
  <c r="HX273" i="11"/>
  <c r="DT273" i="11"/>
  <c r="CJ273" i="11"/>
  <c r="AZ273" i="11"/>
  <c r="GN272" i="11"/>
  <c r="FE272" i="11"/>
  <c r="HX272" i="11"/>
  <c r="DT272" i="11"/>
  <c r="CJ272" i="11"/>
  <c r="AZ272" i="11"/>
  <c r="GN271" i="11"/>
  <c r="FE271" i="11"/>
  <c r="HX271" i="11"/>
  <c r="DT271" i="11"/>
  <c r="CJ271" i="11"/>
  <c r="AZ271" i="11"/>
  <c r="GN270" i="11"/>
  <c r="FE270" i="11"/>
  <c r="HX270" i="11"/>
  <c r="DT270" i="11"/>
  <c r="CJ270" i="11"/>
  <c r="AZ270" i="11"/>
  <c r="GN269" i="11"/>
  <c r="FE269" i="11"/>
  <c r="HX269" i="11"/>
  <c r="DT269" i="11"/>
  <c r="CJ269" i="11"/>
  <c r="AZ269" i="11"/>
  <c r="GN268" i="11"/>
  <c r="FE268" i="11"/>
  <c r="HX268" i="11"/>
  <c r="DT268" i="11"/>
  <c r="CJ268" i="11"/>
  <c r="AZ268" i="11"/>
  <c r="GN267" i="11"/>
  <c r="FE267" i="11"/>
  <c r="HX267" i="11"/>
  <c r="DT267" i="11"/>
  <c r="CJ267" i="11"/>
  <c r="AZ267" i="11"/>
  <c r="GN266" i="11"/>
  <c r="FE266" i="11"/>
  <c r="HX266" i="11"/>
  <c r="DT266" i="11"/>
  <c r="CJ266" i="11"/>
  <c r="AZ266" i="11"/>
  <c r="GN265" i="11"/>
  <c r="FE265" i="11"/>
  <c r="HX265" i="11"/>
  <c r="DT265" i="11"/>
  <c r="CJ265" i="11"/>
  <c r="AZ265" i="11"/>
  <c r="GN264" i="11"/>
  <c r="FE264" i="11"/>
  <c r="HX264" i="11"/>
  <c r="DT264" i="11"/>
  <c r="CJ264" i="11"/>
  <c r="AZ264" i="11"/>
  <c r="GN263" i="11"/>
  <c r="FE263" i="11"/>
  <c r="HX263" i="11"/>
  <c r="DT263" i="11"/>
  <c r="CJ263" i="11"/>
  <c r="AZ263" i="11"/>
  <c r="GN262" i="11"/>
  <c r="FE262" i="11"/>
  <c r="HX262" i="11"/>
  <c r="DT262" i="11"/>
  <c r="CJ262" i="11"/>
  <c r="AZ262" i="11"/>
  <c r="GN261" i="11"/>
  <c r="FE261" i="11"/>
  <c r="HX261" i="11"/>
  <c r="DT261" i="11"/>
  <c r="CJ261" i="11"/>
  <c r="AZ261" i="11"/>
  <c r="GN260" i="11"/>
  <c r="FE260" i="11"/>
  <c r="HX260" i="11"/>
  <c r="DT260" i="11"/>
  <c r="CJ260" i="11"/>
  <c r="AZ260" i="11"/>
  <c r="GN259" i="11"/>
  <c r="FE259" i="11"/>
  <c r="HX259" i="11"/>
  <c r="DT259" i="11"/>
  <c r="CJ259" i="11"/>
  <c r="AZ259" i="11"/>
  <c r="GN258" i="11"/>
  <c r="FE258" i="11"/>
  <c r="HX258" i="11"/>
  <c r="DT258" i="11"/>
  <c r="CJ258" i="11"/>
  <c r="AZ258" i="11"/>
  <c r="GN257" i="11"/>
  <c r="FE257" i="11"/>
  <c r="HX257" i="11"/>
  <c r="DT257" i="11"/>
  <c r="CJ257" i="11"/>
  <c r="AZ257" i="11"/>
  <c r="GN256" i="11"/>
  <c r="FE256" i="11"/>
  <c r="HX256" i="11"/>
  <c r="DT256" i="11"/>
  <c r="CJ256" i="11"/>
  <c r="AZ256" i="11"/>
  <c r="GN255" i="11"/>
  <c r="FE255" i="11"/>
  <c r="HX255" i="11"/>
  <c r="DT255" i="11"/>
  <c r="CJ255" i="11"/>
  <c r="AZ255" i="11"/>
  <c r="GN254" i="11"/>
  <c r="FE254" i="11"/>
  <c r="HX254" i="11"/>
  <c r="DT254" i="11"/>
  <c r="CJ254" i="11"/>
  <c r="AZ254" i="11"/>
  <c r="GN253" i="11"/>
  <c r="FE253" i="11"/>
  <c r="HX253" i="11"/>
  <c r="DT253" i="11"/>
  <c r="CJ253" i="11"/>
  <c r="AZ253" i="11"/>
  <c r="GN252" i="11"/>
  <c r="FE252" i="11"/>
  <c r="HX252" i="11"/>
  <c r="DT252" i="11"/>
  <c r="CJ252" i="11"/>
  <c r="AZ252" i="11"/>
  <c r="GN251" i="11"/>
  <c r="FE251" i="11"/>
  <c r="HX251" i="11"/>
  <c r="DT251" i="11"/>
  <c r="CJ251" i="11"/>
  <c r="AZ251" i="11"/>
  <c r="GN250" i="11"/>
  <c r="FE250" i="11"/>
  <c r="HX250" i="11"/>
  <c r="DT250" i="11"/>
  <c r="CJ250" i="11"/>
  <c r="AZ250" i="11"/>
  <c r="GN249" i="11"/>
  <c r="FE249" i="11"/>
  <c r="HX249" i="11"/>
  <c r="DT249" i="11"/>
  <c r="CJ249" i="11"/>
  <c r="AZ249" i="11"/>
  <c r="GN248" i="11"/>
  <c r="FE248" i="11"/>
  <c r="HX248" i="11"/>
  <c r="DT248" i="11"/>
  <c r="CJ248" i="11"/>
  <c r="AZ248" i="11"/>
  <c r="GN247" i="11"/>
  <c r="FE247" i="11"/>
  <c r="HX247" i="11"/>
  <c r="DT247" i="11"/>
  <c r="CJ247" i="11"/>
  <c r="AZ247" i="11"/>
  <c r="GN246" i="11"/>
  <c r="FE246" i="11"/>
  <c r="HX246" i="11"/>
  <c r="DT246" i="11"/>
  <c r="CJ246" i="11"/>
  <c r="AZ246" i="11"/>
  <c r="GN245" i="11"/>
  <c r="FE245" i="11"/>
  <c r="HX245" i="11"/>
  <c r="DT245" i="11"/>
  <c r="CJ245" i="11"/>
  <c r="AZ245" i="11"/>
  <c r="GN244" i="11"/>
  <c r="FE244" i="11"/>
  <c r="HX244" i="11"/>
  <c r="DT244" i="11"/>
  <c r="CJ244" i="11"/>
  <c r="AZ244" i="11"/>
  <c r="GN243" i="11"/>
  <c r="FE243" i="11"/>
  <c r="HX243" i="11"/>
  <c r="DT243" i="11"/>
  <c r="CJ243" i="11"/>
  <c r="AZ243" i="11"/>
  <c r="GN242" i="11"/>
  <c r="FE242" i="11"/>
  <c r="HX242" i="11"/>
  <c r="DT242" i="11"/>
  <c r="CJ242" i="11"/>
  <c r="AZ242" i="11"/>
  <c r="GN241" i="11"/>
  <c r="FE241" i="11"/>
  <c r="HX241" i="11"/>
  <c r="DT241" i="11"/>
  <c r="CJ241" i="11"/>
  <c r="AZ241" i="11"/>
  <c r="GN240" i="11"/>
  <c r="FE240" i="11"/>
  <c r="HX240" i="11"/>
  <c r="DT240" i="11"/>
  <c r="CJ240" i="11"/>
  <c r="AZ240" i="11"/>
  <c r="GN239" i="11"/>
  <c r="FE239" i="11"/>
  <c r="HX239" i="11"/>
  <c r="DT239" i="11"/>
  <c r="CJ239" i="11"/>
  <c r="AZ239" i="11"/>
  <c r="GN238" i="11"/>
  <c r="FE238" i="11"/>
  <c r="HX238" i="11"/>
  <c r="DT238" i="11"/>
  <c r="CJ238" i="11"/>
  <c r="AZ238" i="11"/>
  <c r="GN237" i="11"/>
  <c r="FE237" i="11"/>
  <c r="HX237" i="11"/>
  <c r="DT237" i="11"/>
  <c r="CJ237" i="11"/>
  <c r="AZ237" i="11"/>
  <c r="GN236" i="11"/>
  <c r="FE236" i="11"/>
  <c r="HX236" i="11"/>
  <c r="DT236" i="11"/>
  <c r="CJ236" i="11"/>
  <c r="AZ236" i="11"/>
  <c r="GN235" i="11"/>
  <c r="FE235" i="11"/>
  <c r="HX235" i="11"/>
  <c r="DT235" i="11"/>
  <c r="CJ235" i="11"/>
  <c r="AZ235" i="11"/>
  <c r="GN234" i="11"/>
  <c r="FE234" i="11"/>
  <c r="HX234" i="11"/>
  <c r="DT234" i="11"/>
  <c r="CJ234" i="11"/>
  <c r="AZ234" i="11"/>
  <c r="GN233" i="11"/>
  <c r="FE233" i="11"/>
  <c r="HX233" i="11"/>
  <c r="DT233" i="11"/>
  <c r="CJ233" i="11"/>
  <c r="AZ233" i="11"/>
  <c r="GN232" i="11"/>
  <c r="FE232" i="11"/>
  <c r="HX232" i="11"/>
  <c r="DT232" i="11"/>
  <c r="CJ232" i="11"/>
  <c r="AZ232" i="11"/>
  <c r="GN231" i="11"/>
  <c r="FE231" i="11"/>
  <c r="HX231" i="11"/>
  <c r="DT231" i="11"/>
  <c r="CJ231" i="11"/>
  <c r="AZ231" i="11"/>
  <c r="GN230" i="11"/>
  <c r="FE230" i="11"/>
  <c r="HX230" i="11"/>
  <c r="DT230" i="11"/>
  <c r="CJ230" i="11"/>
  <c r="AZ230" i="11"/>
  <c r="GN229" i="11"/>
  <c r="FE229" i="11"/>
  <c r="HX229" i="11"/>
  <c r="DT229" i="11"/>
  <c r="CJ229" i="11"/>
  <c r="AZ229" i="11"/>
  <c r="GN228" i="11"/>
  <c r="FE228" i="11"/>
  <c r="HX228" i="11"/>
  <c r="DT228" i="11"/>
  <c r="CJ228" i="11"/>
  <c r="AZ228" i="11"/>
  <c r="GN227" i="11"/>
  <c r="FE227" i="11"/>
  <c r="HX227" i="11"/>
  <c r="DT227" i="11"/>
  <c r="CJ227" i="11"/>
  <c r="AZ227" i="11"/>
  <c r="GN226" i="11"/>
  <c r="FE226" i="11"/>
  <c r="HX226" i="11"/>
  <c r="DT226" i="11"/>
  <c r="CJ226" i="11"/>
  <c r="AZ226" i="11"/>
  <c r="GN225" i="11"/>
  <c r="FE225" i="11"/>
  <c r="HX225" i="11"/>
  <c r="DT225" i="11"/>
  <c r="CJ225" i="11"/>
  <c r="AZ225" i="11"/>
  <c r="GN224" i="11"/>
  <c r="FE224" i="11"/>
  <c r="HX224" i="11"/>
  <c r="DT224" i="11"/>
  <c r="CJ224" i="11"/>
  <c r="AZ224" i="11"/>
  <c r="GN223" i="11"/>
  <c r="FE223" i="11"/>
  <c r="HX223" i="11"/>
  <c r="DT223" i="11"/>
  <c r="CJ223" i="11"/>
  <c r="AZ223" i="11"/>
  <c r="GN222" i="11"/>
  <c r="FE222" i="11"/>
  <c r="HX222" i="11"/>
  <c r="DT222" i="11"/>
  <c r="CJ222" i="11"/>
  <c r="AZ222" i="11"/>
  <c r="GN221" i="11"/>
  <c r="FE221" i="11"/>
  <c r="HX221" i="11"/>
  <c r="DT221" i="11"/>
  <c r="CJ221" i="11"/>
  <c r="AZ221" i="11"/>
  <c r="GN220" i="11"/>
  <c r="FE220" i="11"/>
  <c r="HX220" i="11"/>
  <c r="DT220" i="11"/>
  <c r="CJ220" i="11"/>
  <c r="AZ220" i="11"/>
  <c r="GN219" i="11"/>
  <c r="FE219" i="11"/>
  <c r="HX219" i="11"/>
  <c r="DT219" i="11"/>
  <c r="CJ219" i="11"/>
  <c r="AZ219" i="11"/>
  <c r="GN218" i="11"/>
  <c r="FE218" i="11"/>
  <c r="HX218" i="11"/>
  <c r="DT218" i="11"/>
  <c r="CJ218" i="11"/>
  <c r="AZ218" i="11"/>
  <c r="GN217" i="11"/>
  <c r="FE217" i="11"/>
  <c r="HX217" i="11"/>
  <c r="DT217" i="11"/>
  <c r="CJ217" i="11"/>
  <c r="AZ217" i="11"/>
  <c r="GN216" i="11"/>
  <c r="FE216" i="11"/>
  <c r="HX216" i="11"/>
  <c r="DT216" i="11"/>
  <c r="CJ216" i="11"/>
  <c r="AZ216" i="11"/>
  <c r="GN215" i="11"/>
  <c r="FE215" i="11"/>
  <c r="HX215" i="11"/>
  <c r="DT215" i="11"/>
  <c r="CJ215" i="11"/>
  <c r="AZ215" i="11"/>
  <c r="GN214" i="11"/>
  <c r="FE214" i="11"/>
  <c r="HX214" i="11"/>
  <c r="DT214" i="11"/>
  <c r="CJ214" i="11"/>
  <c r="AZ214" i="11"/>
  <c r="GN213" i="11"/>
  <c r="FE213" i="11"/>
  <c r="HX213" i="11"/>
  <c r="DT213" i="11"/>
  <c r="CJ213" i="11"/>
  <c r="AZ213" i="11"/>
  <c r="GN212" i="11"/>
  <c r="FE212" i="11"/>
  <c r="HX212" i="11"/>
  <c r="DT212" i="11"/>
  <c r="CJ212" i="11"/>
  <c r="AZ212" i="11"/>
  <c r="GN211" i="11"/>
  <c r="FE211" i="11"/>
  <c r="HX211" i="11"/>
  <c r="DT211" i="11"/>
  <c r="CJ211" i="11"/>
  <c r="AZ211" i="11"/>
  <c r="GN210" i="11"/>
  <c r="FE210" i="11"/>
  <c r="HX210" i="11"/>
  <c r="DT210" i="11"/>
  <c r="CJ210" i="11"/>
  <c r="AZ210" i="11"/>
  <c r="GN209" i="11"/>
  <c r="FE209" i="11"/>
  <c r="HX209" i="11"/>
  <c r="DT209" i="11"/>
  <c r="CJ209" i="11"/>
  <c r="AZ209" i="11"/>
  <c r="GN208" i="11"/>
  <c r="FE208" i="11"/>
  <c r="HX208" i="11"/>
  <c r="DT208" i="11"/>
  <c r="CJ208" i="11"/>
  <c r="AZ208" i="11"/>
  <c r="GN207" i="11"/>
  <c r="FE207" i="11"/>
  <c r="HX207" i="11"/>
  <c r="DT207" i="11"/>
  <c r="CJ207" i="11"/>
  <c r="AZ207" i="11"/>
  <c r="GN206" i="11"/>
  <c r="FE206" i="11"/>
  <c r="HX206" i="11"/>
  <c r="DT206" i="11"/>
  <c r="CJ206" i="11"/>
  <c r="AZ206" i="11"/>
  <c r="GN205" i="11"/>
  <c r="FE205" i="11"/>
  <c r="HX205" i="11"/>
  <c r="DT205" i="11"/>
  <c r="CJ205" i="11"/>
  <c r="AZ205" i="11"/>
  <c r="GN204" i="11"/>
  <c r="FE204" i="11"/>
  <c r="HX204" i="11"/>
  <c r="DT204" i="11"/>
  <c r="CJ204" i="11"/>
  <c r="AZ204" i="11"/>
  <c r="GN203" i="11"/>
  <c r="FE203" i="11"/>
  <c r="HX203" i="11"/>
  <c r="DT203" i="11"/>
  <c r="CJ203" i="11"/>
  <c r="AZ203" i="11"/>
  <c r="GN202" i="11"/>
  <c r="FE202" i="11"/>
  <c r="HX202" i="11"/>
  <c r="DT202" i="11"/>
  <c r="CJ202" i="11"/>
  <c r="AZ202" i="11"/>
  <c r="GN201" i="11"/>
  <c r="FE201" i="11"/>
  <c r="HX201" i="11"/>
  <c r="DT201" i="11"/>
  <c r="CJ201" i="11"/>
  <c r="AZ201" i="11"/>
  <c r="GN200" i="11"/>
  <c r="FE200" i="11"/>
  <c r="HX200" i="11"/>
  <c r="DT200" i="11"/>
  <c r="CJ200" i="11"/>
  <c r="AZ200" i="11"/>
  <c r="GN199" i="11"/>
  <c r="FE199" i="11"/>
  <c r="HX199" i="11"/>
  <c r="DT199" i="11"/>
  <c r="CJ199" i="11"/>
  <c r="AZ199" i="11"/>
  <c r="GN198" i="11"/>
  <c r="FE198" i="11"/>
  <c r="HX198" i="11"/>
  <c r="DT198" i="11"/>
  <c r="CJ198" i="11"/>
  <c r="AZ198" i="11"/>
  <c r="GN197" i="11"/>
  <c r="FE197" i="11"/>
  <c r="HX197" i="11"/>
  <c r="DT197" i="11"/>
  <c r="CJ197" i="11"/>
  <c r="AZ197" i="11"/>
  <c r="GN196" i="11"/>
  <c r="FE196" i="11"/>
  <c r="HX196" i="11"/>
  <c r="DT196" i="11"/>
  <c r="CJ196" i="11"/>
  <c r="AZ196" i="11"/>
  <c r="GN195" i="11"/>
  <c r="FE195" i="11"/>
  <c r="HX195" i="11"/>
  <c r="DT195" i="11"/>
  <c r="CJ195" i="11"/>
  <c r="AZ195" i="11"/>
  <c r="GN194" i="11"/>
  <c r="FE194" i="11"/>
  <c r="HX194" i="11"/>
  <c r="DT194" i="11"/>
  <c r="CJ194" i="11"/>
  <c r="AZ194" i="11"/>
  <c r="GN193" i="11"/>
  <c r="FE193" i="11"/>
  <c r="HX193" i="11"/>
  <c r="DT193" i="11"/>
  <c r="CJ193" i="11"/>
  <c r="AZ193" i="11"/>
  <c r="GN192" i="11"/>
  <c r="FE192" i="11"/>
  <c r="HX192" i="11"/>
  <c r="DT192" i="11"/>
  <c r="CJ192" i="11"/>
  <c r="AZ192" i="11"/>
  <c r="GN191" i="11"/>
  <c r="FE191" i="11"/>
  <c r="HX191" i="11"/>
  <c r="DT191" i="11"/>
  <c r="CJ191" i="11"/>
  <c r="AZ191" i="11"/>
  <c r="GN190" i="11"/>
  <c r="FE190" i="11"/>
  <c r="HX190" i="11"/>
  <c r="DT190" i="11"/>
  <c r="CJ190" i="11"/>
  <c r="AZ190" i="11"/>
  <c r="GN189" i="11"/>
  <c r="FE189" i="11"/>
  <c r="HX189" i="11"/>
  <c r="DT189" i="11"/>
  <c r="CJ189" i="11"/>
  <c r="AZ189" i="11"/>
  <c r="GN188" i="11"/>
  <c r="FE188" i="11"/>
  <c r="HX188" i="11"/>
  <c r="DT188" i="11"/>
  <c r="CJ188" i="11"/>
  <c r="AZ188" i="11"/>
  <c r="GN187" i="11"/>
  <c r="FE187" i="11"/>
  <c r="HX187" i="11"/>
  <c r="DT187" i="11"/>
  <c r="CJ187" i="11"/>
  <c r="AZ187" i="11"/>
  <c r="GN186" i="11"/>
  <c r="FE186" i="11"/>
  <c r="HX186" i="11"/>
  <c r="DT186" i="11"/>
  <c r="CJ186" i="11"/>
  <c r="AZ186" i="11"/>
  <c r="GN185" i="11"/>
  <c r="FE185" i="11"/>
  <c r="HX185" i="11"/>
  <c r="DT185" i="11"/>
  <c r="CJ185" i="11"/>
  <c r="AZ185" i="11"/>
  <c r="GN184" i="11"/>
  <c r="FE184" i="11"/>
  <c r="HX184" i="11"/>
  <c r="DT184" i="11"/>
  <c r="CJ184" i="11"/>
  <c r="AZ184" i="11"/>
  <c r="GN183" i="11"/>
  <c r="FE183" i="11"/>
  <c r="HX183" i="11"/>
  <c r="DT183" i="11"/>
  <c r="CJ183" i="11"/>
  <c r="AZ183" i="11"/>
  <c r="GN182" i="11"/>
  <c r="FE182" i="11"/>
  <c r="HX182" i="11"/>
  <c r="DT182" i="11"/>
  <c r="CJ182" i="11"/>
  <c r="AZ182" i="11"/>
  <c r="GN181" i="11"/>
  <c r="FE181" i="11"/>
  <c r="HX181" i="11"/>
  <c r="DT181" i="11"/>
  <c r="CJ181" i="11"/>
  <c r="AZ181" i="11"/>
  <c r="GN180" i="11"/>
  <c r="FE180" i="11"/>
  <c r="HX180" i="11"/>
  <c r="DT180" i="11"/>
  <c r="CJ180" i="11"/>
  <c r="AZ180" i="11"/>
  <c r="GN179" i="11"/>
  <c r="FE179" i="11"/>
  <c r="HX179" i="11"/>
  <c r="DT179" i="11"/>
  <c r="CJ179" i="11"/>
  <c r="AZ179" i="11"/>
  <c r="GN178" i="11"/>
  <c r="FE178" i="11"/>
  <c r="HX178" i="11"/>
  <c r="DT178" i="11"/>
  <c r="CJ178" i="11"/>
  <c r="AZ178" i="11"/>
  <c r="GN177" i="11"/>
  <c r="FE177" i="11"/>
  <c r="HX177" i="11"/>
  <c r="DT177" i="11"/>
  <c r="CJ177" i="11"/>
  <c r="AZ177" i="11"/>
  <c r="GN176" i="11"/>
  <c r="FE176" i="11"/>
  <c r="HX176" i="11"/>
  <c r="DT176" i="11"/>
  <c r="CJ176" i="11"/>
  <c r="AZ176" i="11"/>
  <c r="GN175" i="11"/>
  <c r="FE175" i="11"/>
  <c r="HX175" i="11"/>
  <c r="DT175" i="11"/>
  <c r="CJ175" i="11"/>
  <c r="AZ175" i="11"/>
  <c r="GN174" i="11"/>
  <c r="FE174" i="11"/>
  <c r="HX174" i="11"/>
  <c r="DT174" i="11"/>
  <c r="CJ174" i="11"/>
  <c r="AZ174" i="11"/>
  <c r="GN173" i="11"/>
  <c r="FE173" i="11"/>
  <c r="HX173" i="11"/>
  <c r="DT173" i="11"/>
  <c r="CJ173" i="11"/>
  <c r="AZ173" i="11"/>
  <c r="GN172" i="11"/>
  <c r="FE172" i="11"/>
  <c r="HX172" i="11"/>
  <c r="DT172" i="11"/>
  <c r="CJ172" i="11"/>
  <c r="AZ172" i="11"/>
  <c r="GN171" i="11"/>
  <c r="FE171" i="11"/>
  <c r="HX171" i="11"/>
  <c r="DT171" i="11"/>
  <c r="CJ171" i="11"/>
  <c r="AZ171" i="11"/>
  <c r="GN170" i="11"/>
  <c r="FE170" i="11"/>
  <c r="HX170" i="11"/>
  <c r="DT170" i="11"/>
  <c r="CJ170" i="11"/>
  <c r="AZ170" i="11"/>
  <c r="GN169" i="11"/>
  <c r="FE169" i="11"/>
  <c r="HX169" i="11"/>
  <c r="DT169" i="11"/>
  <c r="CJ169" i="11"/>
  <c r="AZ169" i="11"/>
  <c r="GN168" i="11"/>
  <c r="FE168" i="11"/>
  <c r="HX168" i="11"/>
  <c r="DT168" i="11"/>
  <c r="CJ168" i="11"/>
  <c r="AZ168" i="11"/>
  <c r="GN167" i="11"/>
  <c r="FE167" i="11"/>
  <c r="HX167" i="11"/>
  <c r="DT167" i="11"/>
  <c r="CJ167" i="11"/>
  <c r="AZ167" i="11"/>
  <c r="GN166" i="11"/>
  <c r="FE166" i="11"/>
  <c r="HX166" i="11"/>
  <c r="DT166" i="11"/>
  <c r="CJ166" i="11"/>
  <c r="AZ166" i="11"/>
  <c r="GN165" i="11"/>
  <c r="FE165" i="11"/>
  <c r="HX165" i="11"/>
  <c r="DT165" i="11"/>
  <c r="CJ165" i="11"/>
  <c r="AZ165" i="11"/>
  <c r="GN164" i="11"/>
  <c r="FE164" i="11"/>
  <c r="HX164" i="11"/>
  <c r="DT164" i="11"/>
  <c r="CJ164" i="11"/>
  <c r="AZ164" i="11"/>
  <c r="GN163" i="11"/>
  <c r="FE163" i="11"/>
  <c r="HX163" i="11"/>
  <c r="DT163" i="11"/>
  <c r="CJ163" i="11"/>
  <c r="AZ163" i="11"/>
  <c r="GN162" i="11"/>
  <c r="FE162" i="11"/>
  <c r="HX162" i="11"/>
  <c r="DT162" i="11"/>
  <c r="CJ162" i="11"/>
  <c r="AZ162" i="11"/>
  <c r="GN161" i="11"/>
  <c r="FE161" i="11"/>
  <c r="HX161" i="11"/>
  <c r="DT161" i="11"/>
  <c r="CJ161" i="11"/>
  <c r="AZ161" i="11"/>
  <c r="GN160" i="11"/>
  <c r="FE160" i="11"/>
  <c r="HX160" i="11"/>
  <c r="DT160" i="11"/>
  <c r="CJ160" i="11"/>
  <c r="AZ160" i="11"/>
  <c r="GN159" i="11"/>
  <c r="FE159" i="11"/>
  <c r="HX159" i="11"/>
  <c r="DT159" i="11"/>
  <c r="CJ159" i="11"/>
  <c r="AZ159" i="11"/>
  <c r="GN158" i="11"/>
  <c r="FE158" i="11"/>
  <c r="HX158" i="11"/>
  <c r="DT158" i="11"/>
  <c r="CJ158" i="11"/>
  <c r="AZ158" i="11"/>
  <c r="GN157" i="11"/>
  <c r="FE157" i="11"/>
  <c r="HX157" i="11"/>
  <c r="DT157" i="11"/>
  <c r="CJ157" i="11"/>
  <c r="AZ157" i="11"/>
  <c r="GN156" i="11"/>
  <c r="FE156" i="11"/>
  <c r="HX156" i="11"/>
  <c r="DT156" i="11"/>
  <c r="CJ156" i="11"/>
  <c r="AZ156" i="11"/>
  <c r="GN155" i="11"/>
  <c r="FE155" i="11"/>
  <c r="HX155" i="11"/>
  <c r="DT155" i="11"/>
  <c r="CJ155" i="11"/>
  <c r="AZ155" i="11"/>
  <c r="GN154" i="11"/>
  <c r="FE154" i="11"/>
  <c r="HX154" i="11"/>
  <c r="DT154" i="11"/>
  <c r="CJ154" i="11"/>
  <c r="AZ154" i="11"/>
  <c r="GN153" i="11"/>
  <c r="FE153" i="11"/>
  <c r="HX153" i="11"/>
  <c r="DT153" i="11"/>
  <c r="CJ153" i="11"/>
  <c r="AZ153" i="11"/>
  <c r="GN152" i="11"/>
  <c r="FE152" i="11"/>
  <c r="HX152" i="11"/>
  <c r="DT152" i="11"/>
  <c r="CJ152" i="11"/>
  <c r="AZ152" i="11"/>
  <c r="GN151" i="11"/>
  <c r="FE151" i="11"/>
  <c r="HX151" i="11"/>
  <c r="DT151" i="11"/>
  <c r="CJ151" i="11"/>
  <c r="AZ151" i="11"/>
  <c r="GN150" i="11"/>
  <c r="FE150" i="11"/>
  <c r="HX150" i="11"/>
  <c r="DT150" i="11"/>
  <c r="CJ150" i="11"/>
  <c r="AZ150" i="11"/>
  <c r="GN149" i="11"/>
  <c r="FE149" i="11"/>
  <c r="HX149" i="11"/>
  <c r="DT149" i="11"/>
  <c r="CJ149" i="11"/>
  <c r="AZ149" i="11"/>
  <c r="GN148" i="11"/>
  <c r="FE148" i="11"/>
  <c r="HX148" i="11"/>
  <c r="DT148" i="11"/>
  <c r="CJ148" i="11"/>
  <c r="AZ148" i="11"/>
  <c r="GN147" i="11"/>
  <c r="FE147" i="11"/>
  <c r="HX147" i="11"/>
  <c r="DT147" i="11"/>
  <c r="CJ147" i="11"/>
  <c r="AZ147" i="11"/>
  <c r="GN146" i="11"/>
  <c r="FE146" i="11"/>
  <c r="HX146" i="11"/>
  <c r="DT146" i="11"/>
  <c r="CJ146" i="11"/>
  <c r="AZ146" i="11"/>
  <c r="GN145" i="11"/>
  <c r="FE145" i="11"/>
  <c r="HX145" i="11"/>
  <c r="DT145" i="11"/>
  <c r="CJ145" i="11"/>
  <c r="AZ145" i="11"/>
  <c r="GN144" i="11"/>
  <c r="FE144" i="11"/>
  <c r="HX144" i="11"/>
  <c r="DT144" i="11"/>
  <c r="CJ144" i="11"/>
  <c r="AZ144" i="11"/>
  <c r="GN143" i="11"/>
  <c r="FE143" i="11"/>
  <c r="HX143" i="11"/>
  <c r="DT143" i="11"/>
  <c r="CJ143" i="11"/>
  <c r="AZ143" i="11"/>
  <c r="GN142" i="11"/>
  <c r="FE142" i="11"/>
  <c r="HX142" i="11"/>
  <c r="DT142" i="11"/>
  <c r="CJ142" i="11"/>
  <c r="AZ142" i="11"/>
  <c r="GN141" i="11"/>
  <c r="FE141" i="11"/>
  <c r="HX141" i="11"/>
  <c r="DT141" i="11"/>
  <c r="CJ141" i="11"/>
  <c r="AZ141" i="11"/>
  <c r="GN140" i="11"/>
  <c r="FE140" i="11"/>
  <c r="HX140" i="11"/>
  <c r="DT140" i="11"/>
  <c r="CJ140" i="11"/>
  <c r="AZ140" i="11"/>
  <c r="GN139" i="11"/>
  <c r="FE139" i="11"/>
  <c r="HX139" i="11"/>
  <c r="DT139" i="11"/>
  <c r="CJ139" i="11"/>
  <c r="AZ139" i="11"/>
  <c r="GN138" i="11"/>
  <c r="FE138" i="11"/>
  <c r="HX138" i="11"/>
  <c r="DT138" i="11"/>
  <c r="CJ138" i="11"/>
  <c r="AZ138" i="11"/>
  <c r="GN137" i="11"/>
  <c r="FE137" i="11"/>
  <c r="HX137" i="11"/>
  <c r="DT137" i="11"/>
  <c r="CJ137" i="11"/>
  <c r="AZ137" i="11"/>
  <c r="GN136" i="11"/>
  <c r="FE136" i="11"/>
  <c r="HX136" i="11"/>
  <c r="DT136" i="11"/>
  <c r="CJ136" i="11"/>
  <c r="AZ136" i="11"/>
  <c r="GN135" i="11"/>
  <c r="FE135" i="11"/>
  <c r="HX135" i="11"/>
  <c r="DT135" i="11"/>
  <c r="CJ135" i="11"/>
  <c r="AZ135" i="11"/>
  <c r="GN134" i="11"/>
  <c r="FE134" i="11"/>
  <c r="HX134" i="11"/>
  <c r="DT134" i="11"/>
  <c r="CJ134" i="11"/>
  <c r="AZ134" i="11"/>
  <c r="GN133" i="11"/>
  <c r="FE133" i="11"/>
  <c r="HX133" i="11"/>
  <c r="DT133" i="11"/>
  <c r="CJ133" i="11"/>
  <c r="AZ133" i="11"/>
  <c r="GN132" i="11"/>
  <c r="FE132" i="11"/>
  <c r="HX132" i="11"/>
  <c r="DT132" i="11"/>
  <c r="CJ132" i="11"/>
  <c r="AZ132" i="11"/>
  <c r="GN131" i="11"/>
  <c r="FE131" i="11"/>
  <c r="HX131" i="11"/>
  <c r="DT131" i="11"/>
  <c r="CJ131" i="11"/>
  <c r="AZ131" i="11"/>
  <c r="GN130" i="11"/>
  <c r="FE130" i="11"/>
  <c r="HX130" i="11"/>
  <c r="DT130" i="11"/>
  <c r="CJ130" i="11"/>
  <c r="AZ130" i="11"/>
  <c r="GN129" i="11"/>
  <c r="FE129" i="11"/>
  <c r="HX129" i="11"/>
  <c r="DT129" i="11"/>
  <c r="CJ129" i="11"/>
  <c r="AZ129" i="11"/>
  <c r="GN128" i="11"/>
  <c r="FE128" i="11"/>
  <c r="HX128" i="11"/>
  <c r="DT128" i="11"/>
  <c r="CJ128" i="11"/>
  <c r="AZ128" i="11"/>
  <c r="GN127" i="11"/>
  <c r="FE127" i="11"/>
  <c r="HX127" i="11"/>
  <c r="DT127" i="11"/>
  <c r="CJ127" i="11"/>
  <c r="AZ127" i="11"/>
  <c r="GN126" i="11"/>
  <c r="FE126" i="11"/>
  <c r="HX126" i="11"/>
  <c r="DT126" i="11"/>
  <c r="CJ126" i="11"/>
  <c r="AZ126" i="11"/>
  <c r="GN125" i="11"/>
  <c r="FE125" i="11"/>
  <c r="HX125" i="11"/>
  <c r="DT125" i="11"/>
  <c r="CJ125" i="11"/>
  <c r="AZ125" i="11"/>
  <c r="GN124" i="11"/>
  <c r="FE124" i="11"/>
  <c r="HX124" i="11"/>
  <c r="DT124" i="11"/>
  <c r="CJ124" i="11"/>
  <c r="AZ124" i="11"/>
  <c r="GN123" i="11"/>
  <c r="FE123" i="11"/>
  <c r="HX123" i="11"/>
  <c r="DT123" i="11"/>
  <c r="CJ123" i="11"/>
  <c r="AZ123" i="11"/>
  <c r="GN122" i="11"/>
  <c r="FE122" i="11"/>
  <c r="HX122" i="11"/>
  <c r="DT122" i="11"/>
  <c r="CJ122" i="11"/>
  <c r="AZ122" i="11"/>
  <c r="GN121" i="11"/>
  <c r="FE121" i="11"/>
  <c r="HX121" i="11"/>
  <c r="DT121" i="11"/>
  <c r="CJ121" i="11"/>
  <c r="AZ121" i="11"/>
  <c r="GN120" i="11"/>
  <c r="FE120" i="11"/>
  <c r="HX120" i="11"/>
  <c r="DT120" i="11"/>
  <c r="CJ120" i="11"/>
  <c r="AZ120" i="11"/>
  <c r="GN119" i="11"/>
  <c r="FE119" i="11"/>
  <c r="HX119" i="11"/>
  <c r="DT119" i="11"/>
  <c r="CJ119" i="11"/>
  <c r="AZ119" i="11"/>
  <c r="GN118" i="11"/>
  <c r="FE118" i="11"/>
  <c r="HX118" i="11"/>
  <c r="DT118" i="11"/>
  <c r="CJ118" i="11"/>
  <c r="AZ118" i="11"/>
  <c r="GN117" i="11"/>
  <c r="FE117" i="11"/>
  <c r="HX117" i="11"/>
  <c r="DT117" i="11"/>
  <c r="CJ117" i="11"/>
  <c r="AZ117" i="11"/>
  <c r="GN116" i="11"/>
  <c r="FE116" i="11"/>
  <c r="HX116" i="11"/>
  <c r="DT116" i="11"/>
  <c r="CJ116" i="11"/>
  <c r="AZ116" i="11"/>
  <c r="GN115" i="11"/>
  <c r="FE115" i="11"/>
  <c r="HX115" i="11"/>
  <c r="DT115" i="11"/>
  <c r="CJ115" i="11"/>
  <c r="AZ115" i="11"/>
  <c r="GN114" i="11"/>
  <c r="FE114" i="11"/>
  <c r="HX114" i="11"/>
  <c r="DT114" i="11"/>
  <c r="CJ114" i="11"/>
  <c r="AZ114" i="11"/>
  <c r="GN113" i="11"/>
  <c r="FE113" i="11"/>
  <c r="HX113" i="11"/>
  <c r="DT113" i="11"/>
  <c r="CJ113" i="11"/>
  <c r="AZ113" i="11"/>
  <c r="GN112" i="11"/>
  <c r="FE112" i="11"/>
  <c r="HX112" i="11"/>
  <c r="DT112" i="11"/>
  <c r="CJ112" i="11"/>
  <c r="AZ112" i="11"/>
  <c r="GN111" i="11"/>
  <c r="FE111" i="11"/>
  <c r="HX111" i="11"/>
  <c r="DT111" i="11"/>
  <c r="CJ111" i="11"/>
  <c r="AZ111" i="11"/>
  <c r="GN110" i="11"/>
  <c r="FE110" i="11"/>
  <c r="HX110" i="11"/>
  <c r="DT110" i="11"/>
  <c r="CJ110" i="11"/>
  <c r="AZ110" i="11"/>
  <c r="GN109" i="11"/>
  <c r="FE109" i="11"/>
  <c r="HX109" i="11"/>
  <c r="DT109" i="11"/>
  <c r="CJ109" i="11"/>
  <c r="AZ109" i="11"/>
  <c r="GN108" i="11"/>
  <c r="FE108" i="11"/>
  <c r="HX108" i="11"/>
  <c r="DT108" i="11"/>
  <c r="CJ108" i="11"/>
  <c r="AZ108" i="11"/>
  <c r="GN107" i="11"/>
  <c r="FE107" i="11"/>
  <c r="HX107" i="11"/>
  <c r="DT107" i="11"/>
  <c r="CJ107" i="11"/>
  <c r="AZ107" i="11"/>
  <c r="GN106" i="11"/>
  <c r="FE106" i="11"/>
  <c r="HX106" i="11"/>
  <c r="DT106" i="11"/>
  <c r="CJ106" i="11"/>
  <c r="AZ106" i="11"/>
  <c r="GN105" i="11"/>
  <c r="FE105" i="11"/>
  <c r="HX105" i="11"/>
  <c r="DT105" i="11"/>
  <c r="CJ105" i="11"/>
  <c r="AZ105" i="11"/>
  <c r="GN104" i="11"/>
  <c r="FE104" i="11"/>
  <c r="HX104" i="11"/>
  <c r="DT104" i="11"/>
  <c r="CJ104" i="11"/>
  <c r="AZ104" i="11"/>
  <c r="GN103" i="11"/>
  <c r="FE103" i="11"/>
  <c r="HX103" i="11"/>
  <c r="DT103" i="11"/>
  <c r="CJ103" i="11"/>
  <c r="AZ103" i="11"/>
  <c r="GN102" i="11"/>
  <c r="FE102" i="11"/>
  <c r="HX102" i="11"/>
  <c r="DT102" i="11"/>
  <c r="CJ102" i="11"/>
  <c r="AZ102" i="11"/>
  <c r="GN101" i="11"/>
  <c r="FE101" i="11"/>
  <c r="HX101" i="11"/>
  <c r="DT101" i="11"/>
  <c r="CJ101" i="11"/>
  <c r="AZ101" i="11"/>
  <c r="GN100" i="11"/>
  <c r="FE100" i="11"/>
  <c r="HX100" i="11"/>
  <c r="DT100" i="11"/>
  <c r="CJ100" i="11"/>
  <c r="AZ100" i="11"/>
  <c r="GN99" i="11"/>
  <c r="FE99" i="11"/>
  <c r="HX99" i="11"/>
  <c r="DT99" i="11"/>
  <c r="CJ99" i="11"/>
  <c r="AZ99" i="11"/>
  <c r="GN98" i="11"/>
  <c r="FE98" i="11"/>
  <c r="HX98" i="11"/>
  <c r="DT98" i="11"/>
  <c r="CJ98" i="11"/>
  <c r="AZ98" i="11"/>
  <c r="GN97" i="11"/>
  <c r="FE97" i="11"/>
  <c r="HX97" i="11"/>
  <c r="DT97" i="11"/>
  <c r="CJ97" i="11"/>
  <c r="AZ97" i="11"/>
  <c r="GN96" i="11"/>
  <c r="FE96" i="11"/>
  <c r="HX96" i="11"/>
  <c r="DT96" i="11"/>
  <c r="CJ96" i="11"/>
  <c r="AZ96" i="11"/>
  <c r="GN95" i="11"/>
  <c r="FE95" i="11"/>
  <c r="HX95" i="11"/>
  <c r="DT95" i="11"/>
  <c r="CJ95" i="11"/>
  <c r="AZ95" i="11"/>
  <c r="GN94" i="11"/>
  <c r="FE94" i="11"/>
  <c r="HX94" i="11"/>
  <c r="DT94" i="11"/>
  <c r="CJ94" i="11"/>
  <c r="AZ94" i="11"/>
  <c r="GN93" i="11"/>
  <c r="FE93" i="11"/>
  <c r="HX93" i="11"/>
  <c r="DT93" i="11"/>
  <c r="CJ93" i="11"/>
  <c r="AZ93" i="11"/>
  <c r="GN92" i="11"/>
  <c r="FE92" i="11"/>
  <c r="HX92" i="11"/>
  <c r="DT92" i="11"/>
  <c r="CJ92" i="11"/>
  <c r="AZ92" i="11"/>
  <c r="GN91" i="11"/>
  <c r="FE91" i="11"/>
  <c r="HX91" i="11"/>
  <c r="DT91" i="11"/>
  <c r="CJ91" i="11"/>
  <c r="AZ91" i="11"/>
  <c r="GN90" i="11"/>
  <c r="FE90" i="11"/>
  <c r="HX90" i="11"/>
  <c r="DT90" i="11"/>
  <c r="CJ90" i="11"/>
  <c r="AZ90" i="11"/>
  <c r="GN89" i="11"/>
  <c r="FE89" i="11"/>
  <c r="HX89" i="11"/>
  <c r="DT89" i="11"/>
  <c r="CJ89" i="11"/>
  <c r="AZ89" i="11"/>
  <c r="GN88" i="11"/>
  <c r="FE88" i="11"/>
  <c r="HX88" i="11"/>
  <c r="DT88" i="11"/>
  <c r="CJ88" i="11"/>
  <c r="AZ88" i="11"/>
  <c r="GN87" i="11"/>
  <c r="FE87" i="11"/>
  <c r="HX87" i="11"/>
  <c r="DT87" i="11"/>
  <c r="CJ87" i="11"/>
  <c r="AZ87" i="11"/>
  <c r="GN86" i="11"/>
  <c r="FE86" i="11"/>
  <c r="HX86" i="11"/>
  <c r="DT86" i="11"/>
  <c r="CJ86" i="11"/>
  <c r="AZ86" i="11"/>
  <c r="GN85" i="11"/>
  <c r="FE85" i="11"/>
  <c r="HX85" i="11"/>
  <c r="DT85" i="11"/>
  <c r="CJ85" i="11"/>
  <c r="AZ85" i="11"/>
  <c r="GN84" i="11"/>
  <c r="FE84" i="11"/>
  <c r="HX84" i="11"/>
  <c r="DT84" i="11"/>
  <c r="CJ84" i="11"/>
  <c r="AZ84" i="11"/>
  <c r="GN83" i="11"/>
  <c r="FE83" i="11"/>
  <c r="HX83" i="11"/>
  <c r="DT83" i="11"/>
  <c r="CJ83" i="11"/>
  <c r="AZ83" i="11"/>
  <c r="GN82" i="11"/>
  <c r="FE82" i="11"/>
  <c r="HX82" i="11"/>
  <c r="DT82" i="11"/>
  <c r="CJ82" i="11"/>
  <c r="AZ82" i="11"/>
  <c r="GN81" i="11"/>
  <c r="FE81" i="11"/>
  <c r="HX81" i="11"/>
  <c r="DT81" i="11"/>
  <c r="CJ81" i="11"/>
  <c r="AZ81" i="11"/>
  <c r="GN80" i="11"/>
  <c r="FE80" i="11"/>
  <c r="HX80" i="11"/>
  <c r="DT80" i="11"/>
  <c r="CJ80" i="11"/>
  <c r="AZ80" i="11"/>
  <c r="GN79" i="11"/>
  <c r="FE79" i="11"/>
  <c r="HX79" i="11"/>
  <c r="DT79" i="11"/>
  <c r="CJ79" i="11"/>
  <c r="AZ79" i="11"/>
  <c r="GN78" i="11"/>
  <c r="FE78" i="11"/>
  <c r="HX78" i="11"/>
  <c r="DT78" i="11"/>
  <c r="CJ78" i="11"/>
  <c r="AZ78" i="11"/>
  <c r="GN77" i="11"/>
  <c r="FE77" i="11"/>
  <c r="HX77" i="11"/>
  <c r="DT77" i="11"/>
  <c r="CJ77" i="11"/>
  <c r="AZ77" i="11"/>
  <c r="GN76" i="11"/>
  <c r="FE76" i="11"/>
  <c r="HX76" i="11"/>
  <c r="DT76" i="11"/>
  <c r="CJ76" i="11"/>
  <c r="AZ76" i="11"/>
  <c r="GN75" i="11"/>
  <c r="FE75" i="11"/>
  <c r="HX75" i="11"/>
  <c r="DT75" i="11"/>
  <c r="CJ75" i="11"/>
  <c r="AZ75" i="11"/>
  <c r="GN74" i="11"/>
  <c r="FE74" i="11"/>
  <c r="HX74" i="11"/>
  <c r="DT74" i="11"/>
  <c r="CJ74" i="11"/>
  <c r="AZ74" i="11"/>
  <c r="GN73" i="11"/>
  <c r="FE73" i="11"/>
  <c r="HX73" i="11"/>
  <c r="DT73" i="11"/>
  <c r="CJ73" i="11"/>
  <c r="AZ73" i="11"/>
  <c r="GN72" i="11"/>
  <c r="FE72" i="11"/>
  <c r="HX72" i="11"/>
  <c r="DT72" i="11"/>
  <c r="CJ72" i="11"/>
  <c r="AZ72" i="11"/>
  <c r="GN71" i="11"/>
  <c r="FE71" i="11"/>
  <c r="HX71" i="11"/>
  <c r="DT71" i="11"/>
  <c r="CJ71" i="11"/>
  <c r="AZ71" i="11"/>
  <c r="GN70" i="11"/>
  <c r="FE70" i="11"/>
  <c r="HX70" i="11"/>
  <c r="DT70" i="11"/>
  <c r="CJ70" i="11"/>
  <c r="AZ70" i="11"/>
  <c r="GN69" i="11"/>
  <c r="FE69" i="11"/>
  <c r="HX69" i="11"/>
  <c r="DT69" i="11"/>
  <c r="CJ69" i="11"/>
  <c r="AZ69" i="11"/>
  <c r="GN68" i="11"/>
  <c r="FE68" i="11"/>
  <c r="HX68" i="11"/>
  <c r="DT68" i="11"/>
  <c r="CJ68" i="11"/>
  <c r="AZ68" i="11"/>
  <c r="GN67" i="11"/>
  <c r="FE67" i="11"/>
  <c r="HX67" i="11"/>
  <c r="DT67" i="11"/>
  <c r="CJ67" i="11"/>
  <c r="AZ67" i="11"/>
  <c r="GN66" i="11"/>
  <c r="FE66" i="11"/>
  <c r="HX66" i="11"/>
  <c r="DT66" i="11"/>
  <c r="CJ66" i="11"/>
  <c r="AZ66" i="11"/>
  <c r="GN65" i="11"/>
  <c r="FE65" i="11"/>
  <c r="HX65" i="11"/>
  <c r="DT65" i="11"/>
  <c r="CJ65" i="11"/>
  <c r="AZ65" i="11"/>
  <c r="GN64" i="11"/>
  <c r="FE64" i="11"/>
  <c r="HX64" i="11"/>
  <c r="DT64" i="11"/>
  <c r="CJ64" i="11"/>
  <c r="AZ64" i="11"/>
  <c r="GN63" i="11"/>
  <c r="FE63" i="11"/>
  <c r="HX63" i="11"/>
  <c r="DT63" i="11"/>
  <c r="CJ63" i="11"/>
  <c r="AZ63" i="11"/>
  <c r="GN62" i="11"/>
  <c r="FE62" i="11"/>
  <c r="HX62" i="11"/>
  <c r="DT62" i="11"/>
  <c r="CJ62" i="11"/>
  <c r="AZ62" i="11"/>
  <c r="GN61" i="11"/>
  <c r="FE61" i="11"/>
  <c r="HX61" i="11"/>
  <c r="DT61" i="11"/>
  <c r="CJ61" i="11"/>
  <c r="AZ61" i="11"/>
  <c r="GN60" i="11"/>
  <c r="FE60" i="11"/>
  <c r="HX60" i="11"/>
  <c r="DT60" i="11"/>
  <c r="CJ60" i="11"/>
  <c r="AZ60" i="11"/>
  <c r="GN59" i="11"/>
  <c r="FE59" i="11"/>
  <c r="HX59" i="11"/>
  <c r="DT59" i="11"/>
  <c r="CJ59" i="11"/>
  <c r="AZ59" i="11"/>
  <c r="GN58" i="11"/>
  <c r="FE58" i="11"/>
  <c r="HX58" i="11"/>
  <c r="DT58" i="11"/>
  <c r="CJ58" i="11"/>
  <c r="AZ58" i="11"/>
  <c r="GN57" i="11"/>
  <c r="FE57" i="11"/>
  <c r="HX57" i="11"/>
  <c r="DT57" i="11"/>
  <c r="CJ57" i="11"/>
  <c r="AZ57" i="11"/>
  <c r="GN56" i="11"/>
  <c r="FE56" i="11"/>
  <c r="HX56" i="11"/>
  <c r="DT56" i="11"/>
  <c r="CJ56" i="11"/>
  <c r="AZ56" i="11"/>
  <c r="GN55" i="11"/>
  <c r="FE55" i="11"/>
  <c r="HX55" i="11"/>
  <c r="DT55" i="11"/>
  <c r="CJ55" i="11"/>
  <c r="AZ55" i="11"/>
  <c r="GN54" i="11"/>
  <c r="FE54" i="11"/>
  <c r="HX54" i="11"/>
  <c r="DT54" i="11"/>
  <c r="CJ54" i="11"/>
  <c r="AZ54" i="11"/>
  <c r="GN53" i="11"/>
  <c r="FE53" i="11"/>
  <c r="HX53" i="11"/>
  <c r="DT53" i="11"/>
  <c r="CJ53" i="11"/>
  <c r="AZ53" i="11"/>
  <c r="GN52" i="11"/>
  <c r="FE52" i="11"/>
  <c r="HX52" i="11"/>
  <c r="DT52" i="11"/>
  <c r="CJ52" i="11"/>
  <c r="AZ52" i="11"/>
  <c r="GN51" i="11"/>
  <c r="FE51" i="11"/>
  <c r="HX51" i="11"/>
  <c r="DT51" i="11"/>
  <c r="CJ51" i="11"/>
  <c r="AZ51" i="11"/>
  <c r="GN50" i="11"/>
  <c r="FE50" i="11"/>
  <c r="HX50" i="11"/>
  <c r="DT50" i="11"/>
  <c r="CJ50" i="11"/>
  <c r="AZ50" i="11"/>
  <c r="GN49" i="11"/>
  <c r="FE49" i="11"/>
  <c r="HX49" i="11"/>
  <c r="DT49" i="11"/>
  <c r="CJ49" i="11"/>
  <c r="AZ49" i="11"/>
  <c r="GN48" i="11"/>
  <c r="FE48" i="11"/>
  <c r="HX48" i="11"/>
  <c r="DT48" i="11"/>
  <c r="CJ48" i="11"/>
  <c r="AZ48" i="11"/>
  <c r="GN47" i="11"/>
  <c r="FE47" i="11"/>
  <c r="HX47" i="11"/>
  <c r="DT47" i="11"/>
  <c r="CJ47" i="11"/>
  <c r="AZ47" i="11"/>
  <c r="GN46" i="11"/>
  <c r="FE46" i="11"/>
  <c r="HX46" i="11"/>
  <c r="DT46" i="11"/>
  <c r="CJ46" i="11"/>
  <c r="AZ46" i="11"/>
  <c r="GN45" i="11"/>
  <c r="FE45" i="11"/>
  <c r="HX45" i="11"/>
  <c r="DT45" i="11"/>
  <c r="CJ45" i="11"/>
  <c r="AZ45" i="11"/>
  <c r="GN44" i="11"/>
  <c r="FE44" i="11"/>
  <c r="HX44" i="11"/>
  <c r="DT44" i="11"/>
  <c r="CJ44" i="11"/>
  <c r="AZ44" i="11"/>
  <c r="GN43" i="11"/>
  <c r="FE43" i="11"/>
  <c r="HX43" i="11"/>
  <c r="DT43" i="11"/>
  <c r="CJ43" i="11"/>
  <c r="AZ43" i="11"/>
  <c r="GN42" i="11"/>
  <c r="FE42" i="11"/>
  <c r="HX42" i="11"/>
  <c r="DT42" i="11"/>
  <c r="CJ42" i="11"/>
  <c r="AZ42" i="11"/>
  <c r="GN41" i="11"/>
  <c r="FE41" i="11"/>
  <c r="HX41" i="11"/>
  <c r="DT41" i="11"/>
  <c r="CJ41" i="11"/>
  <c r="AZ41" i="11"/>
  <c r="GN40" i="11"/>
  <c r="FE40" i="11"/>
  <c r="HX40" i="11"/>
  <c r="DT40" i="11"/>
  <c r="CJ40" i="11"/>
  <c r="AZ40" i="11"/>
  <c r="GN39" i="11"/>
  <c r="FE39" i="11"/>
  <c r="HX39" i="11"/>
  <c r="DT39" i="11"/>
  <c r="CJ39" i="11"/>
  <c r="AZ39" i="11"/>
  <c r="GN38" i="11"/>
  <c r="FE38" i="11"/>
  <c r="HX38" i="11"/>
  <c r="DT38" i="11"/>
  <c r="CJ38" i="11"/>
  <c r="AZ38" i="11"/>
  <c r="GN37" i="11"/>
  <c r="FE37" i="11"/>
  <c r="HX37" i="11"/>
  <c r="DT37" i="11"/>
  <c r="CJ37" i="11"/>
  <c r="AZ37" i="11"/>
  <c r="GN36" i="11"/>
  <c r="FE36" i="11"/>
  <c r="HX36" i="11"/>
  <c r="DT36" i="11"/>
  <c r="CJ36" i="11"/>
  <c r="AZ36" i="11"/>
  <c r="GN35" i="11"/>
  <c r="FE35" i="11"/>
  <c r="HX35" i="11"/>
  <c r="DT35" i="11"/>
  <c r="CJ35" i="11"/>
  <c r="AZ35" i="11"/>
  <c r="GN34" i="11"/>
  <c r="FE34" i="11"/>
  <c r="HX34" i="11"/>
  <c r="DT34" i="11"/>
  <c r="CJ34" i="11"/>
  <c r="AZ34" i="11"/>
  <c r="GN33" i="11"/>
  <c r="FE33" i="11"/>
  <c r="HX33" i="11"/>
  <c r="DT33" i="11"/>
  <c r="CJ33" i="11"/>
  <c r="AZ33" i="11"/>
  <c r="GN32" i="11"/>
  <c r="FE32" i="11"/>
  <c r="HX32" i="11"/>
  <c r="DT32" i="11"/>
  <c r="CJ32" i="11"/>
  <c r="AZ32" i="11"/>
  <c r="GN31" i="11"/>
  <c r="FE31" i="11"/>
  <c r="HX31" i="11"/>
  <c r="DT31" i="11"/>
  <c r="CJ31" i="11"/>
  <c r="AZ31" i="11"/>
  <c r="GN30" i="11"/>
  <c r="FE30" i="11"/>
  <c r="HX30" i="11"/>
  <c r="DT30" i="11"/>
  <c r="CJ30" i="11"/>
  <c r="AZ30" i="11"/>
  <c r="GN29" i="11"/>
  <c r="FE29" i="11"/>
  <c r="HX29" i="11"/>
  <c r="DT29" i="11"/>
  <c r="CJ29" i="11"/>
  <c r="AZ29" i="11"/>
  <c r="GN28" i="11"/>
  <c r="FE28" i="11"/>
  <c r="HX28" i="11"/>
  <c r="DT28" i="11"/>
  <c r="CJ28" i="11"/>
  <c r="AZ28" i="11"/>
  <c r="GN27" i="11"/>
  <c r="FE27" i="11"/>
  <c r="HX27" i="11"/>
  <c r="DT27" i="11"/>
  <c r="CJ27" i="11"/>
  <c r="AZ27" i="11"/>
  <c r="GN26" i="11"/>
  <c r="FE26" i="11"/>
  <c r="HX26" i="11"/>
  <c r="DT26" i="11"/>
  <c r="CJ26" i="11"/>
  <c r="AZ26" i="11"/>
  <c r="GN25" i="11"/>
  <c r="FE25" i="11"/>
  <c r="HX25" i="11"/>
  <c r="DT25" i="11"/>
  <c r="CJ25" i="11"/>
  <c r="AZ25" i="11"/>
  <c r="GN24" i="11"/>
  <c r="FE24" i="11"/>
  <c r="HX24" i="11"/>
  <c r="DT24" i="11"/>
  <c r="CJ24" i="11"/>
  <c r="AZ24" i="11"/>
  <c r="GN23" i="11"/>
  <c r="FE23" i="11"/>
  <c r="HX23" i="11"/>
  <c r="DT23" i="11"/>
  <c r="CJ23" i="11"/>
  <c r="AZ23" i="11"/>
  <c r="GN22" i="11"/>
  <c r="FE22" i="11"/>
  <c r="HX22" i="11"/>
  <c r="DT22" i="11"/>
  <c r="CJ22" i="11"/>
  <c r="AZ22" i="11"/>
  <c r="GN21" i="11"/>
  <c r="FE21" i="11"/>
  <c r="HX21" i="11"/>
  <c r="DT21" i="11"/>
  <c r="CJ21" i="11"/>
  <c r="AZ21" i="11"/>
  <c r="GN20" i="11"/>
  <c r="FE20" i="11"/>
  <c r="HX20" i="11"/>
  <c r="DT20" i="11"/>
  <c r="CJ20" i="11"/>
  <c r="AZ20" i="11"/>
  <c r="GN19" i="11"/>
  <c r="FE19" i="11"/>
  <c r="HX19" i="11"/>
  <c r="DT19" i="11"/>
  <c r="CJ19" i="11"/>
  <c r="AZ19" i="11"/>
  <c r="GN18" i="11"/>
  <c r="FE18" i="11"/>
  <c r="HX18" i="11"/>
  <c r="DT18" i="11"/>
  <c r="CJ18" i="11"/>
  <c r="AZ18" i="11"/>
  <c r="GN17" i="11"/>
  <c r="FE17" i="11"/>
  <c r="HX17" i="11"/>
  <c r="DT17" i="11"/>
  <c r="CJ17" i="11"/>
  <c r="AZ17" i="11"/>
  <c r="GN16" i="11"/>
  <c r="FE16" i="11"/>
  <c r="HX16" i="11"/>
  <c r="DT16" i="11"/>
  <c r="CJ16" i="11"/>
  <c r="AZ16" i="11"/>
  <c r="GN15" i="11"/>
  <c r="FE15" i="11"/>
  <c r="HX15" i="11"/>
  <c r="DT15" i="11"/>
  <c r="CJ15" i="11"/>
  <c r="AZ15" i="11"/>
  <c r="GN14" i="11"/>
  <c r="FE14" i="11"/>
  <c r="HX14" i="11"/>
  <c r="DT14" i="11"/>
  <c r="CJ14" i="11"/>
  <c r="AZ14" i="11"/>
  <c r="GN13" i="11"/>
  <c r="FE13" i="11"/>
  <c r="HX13" i="11"/>
  <c r="DT13" i="11"/>
  <c r="CJ13" i="11"/>
  <c r="AZ13" i="11"/>
  <c r="GN12" i="11"/>
  <c r="FE12" i="11"/>
  <c r="HX12" i="11"/>
  <c r="DT12" i="11"/>
  <c r="CJ12" i="11"/>
  <c r="AZ12" i="11"/>
  <c r="GN11" i="11"/>
  <c r="FE11" i="11"/>
  <c r="HX11" i="11"/>
  <c r="DT11" i="11"/>
  <c r="CJ11" i="11"/>
  <c r="AZ11" i="11"/>
  <c r="GN10" i="11"/>
  <c r="FE10" i="11"/>
  <c r="HX10" i="11"/>
  <c r="DT10" i="11"/>
  <c r="CJ10" i="11"/>
  <c r="AZ10" i="11"/>
  <c r="GN9" i="11"/>
  <c r="FE9" i="11"/>
  <c r="HX9" i="11"/>
  <c r="DT9" i="11"/>
  <c r="CJ9" i="11"/>
  <c r="AZ9" i="11"/>
  <c r="GN8" i="11"/>
  <c r="FE8" i="11"/>
  <c r="HX8" i="11"/>
  <c r="DT8" i="11"/>
  <c r="CJ8" i="11"/>
  <c r="AZ8" i="11"/>
  <c r="GN7" i="11"/>
  <c r="FE7" i="11"/>
  <c r="HX7" i="11"/>
  <c r="DT7" i="11"/>
  <c r="CJ7" i="11"/>
  <c r="AZ7" i="11"/>
  <c r="GN6" i="11"/>
  <c r="FE6" i="11"/>
  <c r="HX6" i="11"/>
  <c r="DT6" i="11"/>
  <c r="CJ6" i="11"/>
  <c r="AZ6" i="11"/>
  <c r="GN5" i="11"/>
  <c r="FE5" i="11"/>
  <c r="HX5" i="11"/>
  <c r="DT5" i="11"/>
  <c r="CJ5" i="11"/>
  <c r="AZ5" i="11"/>
  <c r="GN4" i="11"/>
  <c r="FE4" i="11"/>
  <c r="HX4" i="11"/>
  <c r="DT4" i="11"/>
  <c r="CJ4" i="11"/>
  <c r="AZ4" i="11"/>
  <c r="GN3" i="11"/>
  <c r="FE3" i="11"/>
  <c r="HX3" i="11"/>
  <c r="DT3" i="11"/>
  <c r="CJ3" i="11"/>
  <c r="AZ3" i="11"/>
  <c r="GN2" i="11"/>
  <c r="FE2" i="11"/>
  <c r="HX2" i="11"/>
  <c r="DT2" i="11"/>
  <c r="CJ2" i="11"/>
  <c r="AZ2" i="11"/>
  <c r="DU2" i="11" l="1"/>
  <c r="CK2" i="11"/>
  <c r="BA2" i="11"/>
  <c r="GO2" i="11"/>
  <c r="FF2" i="11"/>
  <c r="HY2" i="11"/>
  <c r="DU3" i="11"/>
  <c r="CK3" i="11"/>
  <c r="BA3" i="11"/>
  <c r="GO3" i="11"/>
  <c r="FF3" i="11"/>
  <c r="HY3" i="11"/>
  <c r="DU4" i="11"/>
  <c r="CK4" i="11"/>
  <c r="BA4" i="11"/>
  <c r="GO4" i="11"/>
  <c r="FF4" i="11"/>
  <c r="HY4" i="11"/>
  <c r="DU5" i="11"/>
  <c r="CK5" i="11"/>
  <c r="BA5" i="11"/>
  <c r="GO5" i="11"/>
  <c r="FF5" i="11"/>
  <c r="HY5" i="11"/>
  <c r="DU6" i="11"/>
  <c r="CK6" i="11"/>
  <c r="BA6" i="11"/>
  <c r="GO6" i="11"/>
  <c r="FF6" i="11"/>
  <c r="HY6" i="11"/>
  <c r="DU7" i="11"/>
  <c r="CK7" i="11"/>
  <c r="BA7" i="11"/>
  <c r="GO7" i="11"/>
  <c r="FF7" i="11"/>
  <c r="HY7" i="11"/>
  <c r="DU8" i="11"/>
  <c r="CK8" i="11"/>
  <c r="BA8" i="11"/>
  <c r="GO8" i="11"/>
  <c r="FF8" i="11"/>
  <c r="HY8" i="11"/>
  <c r="DU9" i="11"/>
  <c r="CK9" i="11"/>
  <c r="BA9" i="11"/>
  <c r="GO9" i="11"/>
  <c r="FF9" i="11"/>
  <c r="HY9" i="11"/>
  <c r="DU10" i="11"/>
  <c r="CK10" i="11"/>
  <c r="BA10" i="11"/>
  <c r="GO10" i="11"/>
  <c r="FF10" i="11"/>
  <c r="HY10" i="11"/>
  <c r="DU11" i="11"/>
  <c r="CK11" i="11"/>
  <c r="BA11" i="11"/>
  <c r="GO11" i="11"/>
  <c r="FF11" i="11"/>
  <c r="HY11" i="11"/>
  <c r="DU12" i="11"/>
  <c r="CK12" i="11"/>
  <c r="BA12" i="11"/>
  <c r="GO12" i="11"/>
  <c r="FF12" i="11"/>
  <c r="HY12" i="11"/>
  <c r="DU13" i="11"/>
  <c r="CK13" i="11"/>
  <c r="BA13" i="11"/>
  <c r="GO13" i="11"/>
  <c r="FF13" i="11"/>
  <c r="HY13" i="11"/>
  <c r="DU14" i="11"/>
  <c r="CK14" i="11"/>
  <c r="BA14" i="11"/>
  <c r="GO14" i="11"/>
  <c r="FF14" i="11"/>
  <c r="HY14" i="11"/>
  <c r="DU15" i="11"/>
  <c r="CK15" i="11"/>
  <c r="BA15" i="11"/>
  <c r="GO15" i="11"/>
  <c r="FF15" i="11"/>
  <c r="HY15" i="11"/>
  <c r="DU16" i="11"/>
  <c r="CK16" i="11"/>
  <c r="BA16" i="11"/>
  <c r="GO16" i="11"/>
  <c r="FF16" i="11"/>
  <c r="HY16" i="11"/>
  <c r="DU17" i="11"/>
  <c r="CK17" i="11"/>
  <c r="BA17" i="11"/>
  <c r="GO17" i="11"/>
  <c r="FF17" i="11"/>
  <c r="HY17" i="11"/>
  <c r="DU18" i="11"/>
  <c r="CK18" i="11"/>
  <c r="BA18" i="11"/>
  <c r="GO18" i="11"/>
  <c r="FF18" i="11"/>
  <c r="HY18" i="11"/>
  <c r="DU19" i="11"/>
  <c r="CK19" i="11"/>
  <c r="BA19" i="11"/>
  <c r="GO19" i="11"/>
  <c r="FF19" i="11"/>
  <c r="HY19" i="11"/>
  <c r="DU20" i="11"/>
  <c r="CK20" i="11"/>
  <c r="BA20" i="11"/>
  <c r="GO20" i="11"/>
  <c r="FF20" i="11"/>
  <c r="HY20" i="11"/>
  <c r="DU21" i="11"/>
  <c r="CK21" i="11"/>
  <c r="BA21" i="11"/>
  <c r="GO21" i="11"/>
  <c r="FF21" i="11"/>
  <c r="HY21" i="11"/>
  <c r="DU22" i="11"/>
  <c r="CK22" i="11"/>
  <c r="BA22" i="11"/>
  <c r="GO22" i="11"/>
  <c r="FF22" i="11"/>
  <c r="HY22" i="11"/>
  <c r="DU23" i="11"/>
  <c r="CK23" i="11"/>
  <c r="BA23" i="11"/>
  <c r="GO23" i="11"/>
  <c r="FF23" i="11"/>
  <c r="HY23" i="11"/>
  <c r="DU24" i="11"/>
  <c r="CK24" i="11"/>
  <c r="BA24" i="11"/>
  <c r="GO24" i="11"/>
  <c r="FF24" i="11"/>
  <c r="HY24" i="11"/>
  <c r="DU25" i="11"/>
  <c r="CK25" i="11"/>
  <c r="BA25" i="11"/>
  <c r="GO25" i="11"/>
  <c r="FF25" i="11"/>
  <c r="HY25" i="11"/>
  <c r="DU26" i="11"/>
  <c r="CK26" i="11"/>
  <c r="BA26" i="11"/>
  <c r="GO26" i="11"/>
  <c r="FF26" i="11"/>
  <c r="HY26" i="11"/>
  <c r="DU27" i="11"/>
  <c r="CK27" i="11"/>
  <c r="BA27" i="11"/>
  <c r="GO27" i="11"/>
  <c r="FF27" i="11"/>
  <c r="HY27" i="11"/>
  <c r="DU28" i="11"/>
  <c r="CK28" i="11"/>
  <c r="BA28" i="11"/>
  <c r="GO28" i="11"/>
  <c r="FF28" i="11"/>
  <c r="HY28" i="11"/>
  <c r="DU29" i="11"/>
  <c r="CK29" i="11"/>
  <c r="BA29" i="11"/>
  <c r="GO29" i="11"/>
  <c r="FF29" i="11"/>
  <c r="HY29" i="11"/>
  <c r="DU30" i="11"/>
  <c r="CK30" i="11"/>
  <c r="BA30" i="11"/>
  <c r="GO30" i="11"/>
  <c r="FF30" i="11"/>
  <c r="HY30" i="11"/>
  <c r="DU31" i="11"/>
  <c r="CK31" i="11"/>
  <c r="BA31" i="11"/>
  <c r="GO31" i="11"/>
  <c r="FF31" i="11"/>
  <c r="HY31" i="11"/>
  <c r="DU32" i="11"/>
  <c r="CK32" i="11"/>
  <c r="BA32" i="11"/>
  <c r="GO32" i="11"/>
  <c r="FF32" i="11"/>
  <c r="HY32" i="11"/>
  <c r="DU33" i="11"/>
  <c r="CK33" i="11"/>
  <c r="BA33" i="11"/>
  <c r="GO33" i="11"/>
  <c r="FF33" i="11"/>
  <c r="HY33" i="11"/>
  <c r="DU34" i="11"/>
  <c r="CK34" i="11"/>
  <c r="BA34" i="11"/>
  <c r="GO34" i="11"/>
  <c r="FF34" i="11"/>
  <c r="HY34" i="11"/>
  <c r="DU35" i="11"/>
  <c r="CK35" i="11"/>
  <c r="BA35" i="11"/>
  <c r="GO35" i="11"/>
  <c r="FF35" i="11"/>
  <c r="HY35" i="11"/>
  <c r="DU36" i="11"/>
  <c r="CK36" i="11"/>
  <c r="BA36" i="11"/>
  <c r="GO36" i="11"/>
  <c r="FF36" i="11"/>
  <c r="HY36" i="11"/>
  <c r="DU37" i="11"/>
  <c r="CK37" i="11"/>
  <c r="BA37" i="11"/>
  <c r="GO37" i="11"/>
  <c r="FF37" i="11"/>
  <c r="HY37" i="11"/>
  <c r="DU38" i="11"/>
  <c r="CK38" i="11"/>
  <c r="BA38" i="11"/>
  <c r="GO38" i="11"/>
  <c r="FF38" i="11"/>
  <c r="HY38" i="11"/>
  <c r="DU39" i="11"/>
  <c r="CK39" i="11"/>
  <c r="BA39" i="11"/>
  <c r="GO39" i="11"/>
  <c r="FF39" i="11"/>
  <c r="HY39" i="11"/>
  <c r="DU40" i="11"/>
  <c r="CK40" i="11"/>
  <c r="BA40" i="11"/>
  <c r="GO40" i="11"/>
  <c r="FF40" i="11"/>
  <c r="HY40" i="11"/>
  <c r="DU41" i="11"/>
  <c r="CK41" i="11"/>
  <c r="BA41" i="11"/>
  <c r="GO41" i="11"/>
  <c r="FF41" i="11"/>
  <c r="HY41" i="11"/>
  <c r="DU42" i="11"/>
  <c r="CK42" i="11"/>
  <c r="BA42" i="11"/>
  <c r="GO42" i="11"/>
  <c r="FF42" i="11"/>
  <c r="HY42" i="11"/>
  <c r="DU43" i="11"/>
  <c r="CK43" i="11"/>
  <c r="BA43" i="11"/>
  <c r="GO43" i="11"/>
  <c r="FF43" i="11"/>
  <c r="HY43" i="11"/>
  <c r="DU44" i="11"/>
  <c r="CK44" i="11"/>
  <c r="BA44" i="11"/>
  <c r="GO44" i="11"/>
  <c r="FF44" i="11"/>
  <c r="HY44" i="11"/>
  <c r="DU45" i="11"/>
  <c r="CK45" i="11"/>
  <c r="BA45" i="11"/>
  <c r="GO45" i="11"/>
  <c r="FF45" i="11"/>
  <c r="HY45" i="11"/>
  <c r="DU46" i="11"/>
  <c r="CK46" i="11"/>
  <c r="BA46" i="11"/>
  <c r="GO46" i="11"/>
  <c r="FF46" i="11"/>
  <c r="HY46" i="11"/>
  <c r="DU47" i="11"/>
  <c r="CK47" i="11"/>
  <c r="BA47" i="11"/>
  <c r="GO47" i="11"/>
  <c r="FF47" i="11"/>
  <c r="HY47" i="11"/>
  <c r="DU48" i="11"/>
  <c r="CK48" i="11"/>
  <c r="BA48" i="11"/>
  <c r="GO48" i="11"/>
  <c r="FF48" i="11"/>
  <c r="HY48" i="11"/>
  <c r="DU49" i="11"/>
  <c r="CK49" i="11"/>
  <c r="BA49" i="11"/>
  <c r="GO49" i="11"/>
  <c r="FF49" i="11"/>
  <c r="HY49" i="11"/>
  <c r="DU50" i="11"/>
  <c r="CK50" i="11"/>
  <c r="BA50" i="11"/>
  <c r="GO50" i="11"/>
  <c r="FF50" i="11"/>
  <c r="HY50" i="11"/>
  <c r="DU51" i="11"/>
  <c r="CK51" i="11"/>
  <c r="BA51" i="11"/>
  <c r="GO51" i="11"/>
  <c r="FF51" i="11"/>
  <c r="HY51" i="11"/>
  <c r="DU52" i="11"/>
  <c r="CK52" i="11"/>
  <c r="BA52" i="11"/>
  <c r="GO52" i="11"/>
  <c r="FF52" i="11"/>
  <c r="HY52" i="11"/>
  <c r="DU53" i="11"/>
  <c r="CK53" i="11"/>
  <c r="BA53" i="11"/>
  <c r="GO53" i="11"/>
  <c r="FF53" i="11"/>
  <c r="HY53" i="11"/>
  <c r="DU54" i="11"/>
  <c r="CK54" i="11"/>
  <c r="BA54" i="11"/>
  <c r="GO54" i="11"/>
  <c r="FF54" i="11"/>
  <c r="HY54" i="11"/>
  <c r="DU55" i="11"/>
  <c r="CK55" i="11"/>
  <c r="BA55" i="11"/>
  <c r="GO55" i="11"/>
  <c r="FF55" i="11"/>
  <c r="HY55" i="11"/>
  <c r="DU56" i="11"/>
  <c r="CK56" i="11"/>
  <c r="BA56" i="11"/>
  <c r="GO56" i="11"/>
  <c r="FF56" i="11"/>
  <c r="HY56" i="11"/>
  <c r="DU57" i="11"/>
  <c r="CK57" i="11"/>
  <c r="BA57" i="11"/>
  <c r="GO57" i="11"/>
  <c r="FF57" i="11"/>
  <c r="HY57" i="11"/>
  <c r="DU58" i="11"/>
  <c r="CK58" i="11"/>
  <c r="BA58" i="11"/>
  <c r="GO58" i="11"/>
  <c r="FF58" i="11"/>
  <c r="HY58" i="11"/>
  <c r="DU59" i="11"/>
  <c r="CK59" i="11"/>
  <c r="BA59" i="11"/>
  <c r="GO59" i="11"/>
  <c r="FF59" i="11"/>
  <c r="HY59" i="11"/>
  <c r="DU60" i="11"/>
  <c r="CK60" i="11"/>
  <c r="BA60" i="11"/>
  <c r="GO60" i="11"/>
  <c r="FF60" i="11"/>
  <c r="HY60" i="11"/>
  <c r="DU61" i="11"/>
  <c r="CK61" i="11"/>
  <c r="BA61" i="11"/>
  <c r="GO61" i="11"/>
  <c r="FF61" i="11"/>
  <c r="HY61" i="11"/>
  <c r="DU62" i="11"/>
  <c r="CK62" i="11"/>
  <c r="BA62" i="11"/>
  <c r="GO62" i="11"/>
  <c r="FF62" i="11"/>
  <c r="HY62" i="11"/>
  <c r="DU63" i="11"/>
  <c r="CK63" i="11"/>
  <c r="BA63" i="11"/>
  <c r="GO63" i="11"/>
  <c r="FF63" i="11"/>
  <c r="HY63" i="11"/>
  <c r="DU64" i="11"/>
  <c r="CK64" i="11"/>
  <c r="BA64" i="11"/>
  <c r="GO64" i="11"/>
  <c r="FF64" i="11"/>
  <c r="HY64" i="11"/>
  <c r="DU65" i="11"/>
  <c r="CK65" i="11"/>
  <c r="BA65" i="11"/>
  <c r="GO65" i="11"/>
  <c r="FF65" i="11"/>
  <c r="HY65" i="11"/>
  <c r="DU66" i="11"/>
  <c r="CK66" i="11"/>
  <c r="BA66" i="11"/>
  <c r="GO66" i="11"/>
  <c r="FF66" i="11"/>
  <c r="HY66" i="11"/>
  <c r="DU67" i="11"/>
  <c r="CK67" i="11"/>
  <c r="BA67" i="11"/>
  <c r="GO67" i="11"/>
  <c r="FF67" i="11"/>
  <c r="HY67" i="11"/>
  <c r="DU68" i="11"/>
  <c r="CK68" i="11"/>
  <c r="BA68" i="11"/>
  <c r="GO68" i="11"/>
  <c r="FF68" i="11"/>
  <c r="HY68" i="11"/>
  <c r="DU69" i="11"/>
  <c r="CK69" i="11"/>
  <c r="BA69" i="11"/>
  <c r="GO69" i="11"/>
  <c r="FF69" i="11"/>
  <c r="HY69" i="11"/>
  <c r="DU70" i="11"/>
  <c r="CK70" i="11"/>
  <c r="BA70" i="11"/>
  <c r="GO70" i="11"/>
  <c r="FF70" i="11"/>
  <c r="HY70" i="11"/>
  <c r="DU71" i="11"/>
  <c r="CK71" i="11"/>
  <c r="BA71" i="11"/>
  <c r="GO71" i="11"/>
  <c r="FF71" i="11"/>
  <c r="HY71" i="11"/>
  <c r="DU72" i="11"/>
  <c r="CK72" i="11"/>
  <c r="BA72" i="11"/>
  <c r="GO72" i="11"/>
  <c r="FF72" i="11"/>
  <c r="HY72" i="11"/>
  <c r="DU73" i="11"/>
  <c r="CK73" i="11"/>
  <c r="BA73" i="11"/>
  <c r="GO73" i="11"/>
  <c r="FF73" i="11"/>
  <c r="HY73" i="11"/>
  <c r="DU74" i="11"/>
  <c r="CK74" i="11"/>
  <c r="BA74" i="11"/>
  <c r="GO74" i="11"/>
  <c r="FF74" i="11"/>
  <c r="HY74" i="11"/>
  <c r="DU75" i="11"/>
  <c r="CK75" i="11"/>
  <c r="BA75" i="11"/>
  <c r="GO75" i="11"/>
  <c r="FF75" i="11"/>
  <c r="HY75" i="11"/>
  <c r="DU76" i="11"/>
  <c r="CK76" i="11"/>
  <c r="BA76" i="11"/>
  <c r="GO76" i="11"/>
  <c r="FF76" i="11"/>
  <c r="HY76" i="11"/>
  <c r="DU77" i="11"/>
  <c r="CK77" i="11"/>
  <c r="BA77" i="11"/>
  <c r="GO77" i="11"/>
  <c r="FF77" i="11"/>
  <c r="HY77" i="11"/>
  <c r="DU78" i="11"/>
  <c r="CK78" i="11"/>
  <c r="BA78" i="11"/>
  <c r="GO78" i="11"/>
  <c r="FF78" i="11"/>
  <c r="HY78" i="11"/>
  <c r="DU79" i="11"/>
  <c r="CK79" i="11"/>
  <c r="BA79" i="11"/>
  <c r="GO79" i="11"/>
  <c r="FF79" i="11"/>
  <c r="HY79" i="11"/>
  <c r="DU80" i="11"/>
  <c r="CK80" i="11"/>
  <c r="BA80" i="11"/>
  <c r="GO80" i="11"/>
  <c r="FF80" i="11"/>
  <c r="HY80" i="11"/>
  <c r="DU81" i="11"/>
  <c r="CK81" i="11"/>
  <c r="BA81" i="11"/>
  <c r="GO81" i="11"/>
  <c r="FF81" i="11"/>
  <c r="HY81" i="11"/>
  <c r="DU82" i="11"/>
  <c r="CK82" i="11"/>
  <c r="BA82" i="11"/>
  <c r="GO82" i="11"/>
  <c r="FF82" i="11"/>
  <c r="HY82" i="11"/>
  <c r="DU83" i="11"/>
  <c r="CK83" i="11"/>
  <c r="BA83" i="11"/>
  <c r="GO83" i="11"/>
  <c r="FF83" i="11"/>
  <c r="HY83" i="11"/>
  <c r="DU84" i="11"/>
  <c r="CK84" i="11"/>
  <c r="BA84" i="11"/>
  <c r="GO84" i="11"/>
  <c r="FF84" i="11"/>
  <c r="HY84" i="11"/>
  <c r="DU85" i="11"/>
  <c r="CK85" i="11"/>
  <c r="BA85" i="11"/>
  <c r="GO85" i="11"/>
  <c r="FF85" i="11"/>
  <c r="HY85" i="11"/>
  <c r="DU86" i="11"/>
  <c r="CK86" i="11"/>
  <c r="BA86" i="11"/>
  <c r="GO86" i="11"/>
  <c r="FF86" i="11"/>
  <c r="HY86" i="11"/>
  <c r="DU87" i="11"/>
  <c r="CK87" i="11"/>
  <c r="BA87" i="11"/>
  <c r="GO87" i="11"/>
  <c r="FF87" i="11"/>
  <c r="HY87" i="11"/>
  <c r="DU88" i="11"/>
  <c r="CK88" i="11"/>
  <c r="BA88" i="11"/>
  <c r="GO88" i="11"/>
  <c r="FF88" i="11"/>
  <c r="HY88" i="11"/>
  <c r="DU89" i="11"/>
  <c r="CK89" i="11"/>
  <c r="BA89" i="11"/>
  <c r="GO89" i="11"/>
  <c r="FF89" i="11"/>
  <c r="HY89" i="11"/>
  <c r="DU90" i="11"/>
  <c r="CK90" i="11"/>
  <c r="BA90" i="11"/>
  <c r="GO90" i="11"/>
  <c r="FF90" i="11"/>
  <c r="HY90" i="11"/>
  <c r="DU91" i="11"/>
  <c r="CK91" i="11"/>
  <c r="BA91" i="11"/>
  <c r="GO91" i="11"/>
  <c r="FF91" i="11"/>
  <c r="HY91" i="11"/>
  <c r="DU92" i="11"/>
  <c r="CK92" i="11"/>
  <c r="BA92" i="11"/>
  <c r="GO92" i="11"/>
  <c r="FF92" i="11"/>
  <c r="HY92" i="11"/>
  <c r="DU93" i="11"/>
  <c r="CK93" i="11"/>
  <c r="BA93" i="11"/>
  <c r="GO93" i="11"/>
  <c r="FF93" i="11"/>
  <c r="HY93" i="11"/>
  <c r="DU94" i="11"/>
  <c r="CK94" i="11"/>
  <c r="BA94" i="11"/>
  <c r="GO94" i="11"/>
  <c r="FF94" i="11"/>
  <c r="HY94" i="11"/>
  <c r="DU95" i="11"/>
  <c r="CK95" i="11"/>
  <c r="BA95" i="11"/>
  <c r="GO95" i="11"/>
  <c r="FF95" i="11"/>
  <c r="HY95" i="11"/>
  <c r="DU96" i="11"/>
  <c r="CK96" i="11"/>
  <c r="BA96" i="11"/>
  <c r="GO96" i="11"/>
  <c r="FF96" i="11"/>
  <c r="HY96" i="11"/>
  <c r="DU97" i="11"/>
  <c r="CK97" i="11"/>
  <c r="BA97" i="11"/>
  <c r="GO97" i="11"/>
  <c r="FF97" i="11"/>
  <c r="HY97" i="11"/>
  <c r="DU98" i="11"/>
  <c r="CK98" i="11"/>
  <c r="BA98" i="11"/>
  <c r="GO98" i="11"/>
  <c r="FF98" i="11"/>
  <c r="HY98" i="11"/>
  <c r="DU99" i="11"/>
  <c r="CK99" i="11"/>
  <c r="BA99" i="11"/>
  <c r="GO99" i="11"/>
  <c r="FF99" i="11"/>
  <c r="HY99" i="11"/>
  <c r="DU100" i="11"/>
  <c r="CK100" i="11"/>
  <c r="BA100" i="11"/>
  <c r="GO100" i="11"/>
  <c r="FF100" i="11"/>
  <c r="HY100" i="11"/>
  <c r="DU101" i="11"/>
  <c r="CK101" i="11"/>
  <c r="BA101" i="11"/>
  <c r="GO101" i="11"/>
  <c r="FF101" i="11"/>
  <c r="HY101" i="11"/>
  <c r="DU102" i="11"/>
  <c r="CK102" i="11"/>
  <c r="BA102" i="11"/>
  <c r="GO102" i="11"/>
  <c r="FF102" i="11"/>
  <c r="HY102" i="11"/>
  <c r="DU103" i="11"/>
  <c r="CK103" i="11"/>
  <c r="BA103" i="11"/>
  <c r="GO103" i="11"/>
  <c r="FF103" i="11"/>
  <c r="HY103" i="11"/>
  <c r="DU104" i="11"/>
  <c r="CK104" i="11"/>
  <c r="BA104" i="11"/>
  <c r="GO104" i="11"/>
  <c r="FF104" i="11"/>
  <c r="HY104" i="11"/>
  <c r="DU105" i="11"/>
  <c r="CK105" i="11"/>
  <c r="BA105" i="11"/>
  <c r="GO105" i="11"/>
  <c r="FF105" i="11"/>
  <c r="HY105" i="11"/>
  <c r="DU106" i="11"/>
  <c r="CK106" i="11"/>
  <c r="BA106" i="11"/>
  <c r="GO106" i="11"/>
  <c r="FF106" i="11"/>
  <c r="HY106" i="11"/>
  <c r="DU107" i="11"/>
  <c r="CK107" i="11"/>
  <c r="BA107" i="11"/>
  <c r="GO107" i="11"/>
  <c r="FF107" i="11"/>
  <c r="HY107" i="11"/>
  <c r="DU108" i="11"/>
  <c r="CK108" i="11"/>
  <c r="BA108" i="11"/>
  <c r="GO108" i="11"/>
  <c r="FF108" i="11"/>
  <c r="HY108" i="11"/>
  <c r="DU109" i="11"/>
  <c r="CK109" i="11"/>
  <c r="BA109" i="11"/>
  <c r="GO109" i="11"/>
  <c r="FF109" i="11"/>
  <c r="HY109" i="11"/>
  <c r="DU110" i="11"/>
  <c r="CK110" i="11"/>
  <c r="BA110" i="11"/>
  <c r="GO110" i="11"/>
  <c r="FF110" i="11"/>
  <c r="HY110" i="11"/>
  <c r="DU111" i="11"/>
  <c r="CK111" i="11"/>
  <c r="BA111" i="11"/>
  <c r="GO111" i="11"/>
  <c r="FF111" i="11"/>
  <c r="HY111" i="11"/>
  <c r="DU112" i="11"/>
  <c r="CK112" i="11"/>
  <c r="BA112" i="11"/>
  <c r="GO112" i="11"/>
  <c r="FF112" i="11"/>
  <c r="HY112" i="11"/>
  <c r="DU113" i="11"/>
  <c r="CK113" i="11"/>
  <c r="BA113" i="11"/>
  <c r="GO113" i="11"/>
  <c r="FF113" i="11"/>
  <c r="HY113" i="11"/>
  <c r="DU114" i="11"/>
  <c r="CK114" i="11"/>
  <c r="BA114" i="11"/>
  <c r="GO114" i="11"/>
  <c r="FF114" i="11"/>
  <c r="HY114" i="11"/>
  <c r="DU115" i="11"/>
  <c r="CK115" i="11"/>
  <c r="BA115" i="11"/>
  <c r="GO115" i="11"/>
  <c r="FF115" i="11"/>
  <c r="HY115" i="11"/>
  <c r="DU116" i="11"/>
  <c r="CK116" i="11"/>
  <c r="BA116" i="11"/>
  <c r="GO116" i="11"/>
  <c r="FF116" i="11"/>
  <c r="HY116" i="11"/>
  <c r="DU117" i="11"/>
  <c r="CK117" i="11"/>
  <c r="BA117" i="11"/>
  <c r="GO117" i="11"/>
  <c r="FF117" i="11"/>
  <c r="HY117" i="11"/>
  <c r="DU118" i="11"/>
  <c r="CK118" i="11"/>
  <c r="BA118" i="11"/>
  <c r="GO118" i="11"/>
  <c r="FF118" i="11"/>
  <c r="HY118" i="11"/>
  <c r="DU119" i="11"/>
  <c r="CK119" i="11"/>
  <c r="BA119" i="11"/>
  <c r="GO119" i="11"/>
  <c r="FF119" i="11"/>
  <c r="HY119" i="11"/>
  <c r="DU120" i="11"/>
  <c r="CK120" i="11"/>
  <c r="BA120" i="11"/>
  <c r="GO120" i="11"/>
  <c r="FF120" i="11"/>
  <c r="HY120" i="11"/>
  <c r="DU121" i="11"/>
  <c r="CK121" i="11"/>
  <c r="BA121" i="11"/>
  <c r="GO121" i="11"/>
  <c r="FF121" i="11"/>
  <c r="HY121" i="11"/>
  <c r="DU122" i="11"/>
  <c r="CK122" i="11"/>
  <c r="BA122" i="11"/>
  <c r="GO122" i="11"/>
  <c r="FF122" i="11"/>
  <c r="HY122" i="11"/>
  <c r="DU123" i="11"/>
  <c r="CK123" i="11"/>
  <c r="BA123" i="11"/>
  <c r="GO123" i="11"/>
  <c r="FF123" i="11"/>
  <c r="HY123" i="11"/>
  <c r="DU124" i="11"/>
  <c r="CK124" i="11"/>
  <c r="BA124" i="11"/>
  <c r="GO124" i="11"/>
  <c r="FF124" i="11"/>
  <c r="HY124" i="11"/>
  <c r="DU125" i="11"/>
  <c r="CK125" i="11"/>
  <c r="BA125" i="11"/>
  <c r="GO125" i="11"/>
  <c r="FF125" i="11"/>
  <c r="HY125" i="11"/>
  <c r="DU126" i="11"/>
  <c r="CK126" i="11"/>
  <c r="BA126" i="11"/>
  <c r="GO126" i="11"/>
  <c r="FF126" i="11"/>
  <c r="HY126" i="11"/>
  <c r="DU127" i="11"/>
  <c r="CK127" i="11"/>
  <c r="BA127" i="11"/>
  <c r="GO127" i="11"/>
  <c r="FF127" i="11"/>
  <c r="HY127" i="11"/>
  <c r="DU128" i="11"/>
  <c r="CK128" i="11"/>
  <c r="BA128" i="11"/>
  <c r="GO128" i="11"/>
  <c r="FF128" i="11"/>
  <c r="HY128" i="11"/>
  <c r="DU129" i="11"/>
  <c r="CK129" i="11"/>
  <c r="BA129" i="11"/>
  <c r="GO129" i="11"/>
  <c r="FF129" i="11"/>
  <c r="HY129" i="11"/>
  <c r="DU130" i="11"/>
  <c r="CK130" i="11"/>
  <c r="BA130" i="11"/>
  <c r="GO130" i="11"/>
  <c r="FF130" i="11"/>
  <c r="HY130" i="11"/>
  <c r="DU131" i="11"/>
  <c r="CK131" i="11"/>
  <c r="BA131" i="11"/>
  <c r="GO131" i="11"/>
  <c r="FF131" i="11"/>
  <c r="HY131" i="11"/>
  <c r="DU132" i="11"/>
  <c r="CK132" i="11"/>
  <c r="BA132" i="11"/>
  <c r="GO132" i="11"/>
  <c r="FF132" i="11"/>
  <c r="HY132" i="11"/>
  <c r="DU133" i="11"/>
  <c r="CK133" i="11"/>
  <c r="BA133" i="11"/>
  <c r="GO133" i="11"/>
  <c r="FF133" i="11"/>
  <c r="HY133" i="11"/>
  <c r="DU134" i="11"/>
  <c r="CK134" i="11"/>
  <c r="BA134" i="11"/>
  <c r="GO134" i="11"/>
  <c r="FF134" i="11"/>
  <c r="HY134" i="11"/>
  <c r="DU135" i="11"/>
  <c r="CK135" i="11"/>
  <c r="BA135" i="11"/>
  <c r="GO135" i="11"/>
  <c r="FF135" i="11"/>
  <c r="HY135" i="11"/>
  <c r="DU136" i="11"/>
  <c r="CK136" i="11"/>
  <c r="BA136" i="11"/>
  <c r="GO136" i="11"/>
  <c r="FF136" i="11"/>
  <c r="HY136" i="11"/>
  <c r="DU137" i="11"/>
  <c r="CK137" i="11"/>
  <c r="BA137" i="11"/>
  <c r="GO137" i="11"/>
  <c r="FF137" i="11"/>
  <c r="HY137" i="11"/>
  <c r="DU138" i="11"/>
  <c r="CK138" i="11"/>
  <c r="BA138" i="11"/>
  <c r="GO138" i="11"/>
  <c r="FF138" i="11"/>
  <c r="HY138" i="11"/>
  <c r="DU139" i="11"/>
  <c r="CK139" i="11"/>
  <c r="BA139" i="11"/>
  <c r="GO139" i="11"/>
  <c r="FF139" i="11"/>
  <c r="HY139" i="11"/>
  <c r="DU140" i="11"/>
  <c r="CK140" i="11"/>
  <c r="BA140" i="11"/>
  <c r="GO140" i="11"/>
  <c r="FF140" i="11"/>
  <c r="HY140" i="11"/>
  <c r="DU141" i="11"/>
  <c r="CK141" i="11"/>
  <c r="BA141" i="11"/>
  <c r="GO141" i="11"/>
  <c r="FF141" i="11"/>
  <c r="HY141" i="11"/>
  <c r="DU142" i="11"/>
  <c r="CK142" i="11"/>
  <c r="BA142" i="11"/>
  <c r="GO142" i="11"/>
  <c r="FF142" i="11"/>
  <c r="HY142" i="11"/>
  <c r="DU143" i="11"/>
  <c r="CK143" i="11"/>
  <c r="BA143" i="11"/>
  <c r="GO143" i="11"/>
  <c r="FF143" i="11"/>
  <c r="HY143" i="11"/>
  <c r="DU144" i="11"/>
  <c r="CK144" i="11"/>
  <c r="BA144" i="11"/>
  <c r="GO144" i="11"/>
  <c r="FF144" i="11"/>
  <c r="HY144" i="11"/>
  <c r="DU145" i="11"/>
  <c r="CK145" i="11"/>
  <c r="BA145" i="11"/>
  <c r="GO145" i="11"/>
  <c r="FF145" i="11"/>
  <c r="HY145" i="11"/>
  <c r="DU146" i="11"/>
  <c r="CK146" i="11"/>
  <c r="BA146" i="11"/>
  <c r="GO146" i="11"/>
  <c r="FF146" i="11"/>
  <c r="HY146" i="11"/>
  <c r="DU147" i="11"/>
  <c r="CK147" i="11"/>
  <c r="BA147" i="11"/>
  <c r="GO147" i="11"/>
  <c r="FF147" i="11"/>
  <c r="HY147" i="11"/>
  <c r="DU148" i="11"/>
  <c r="CK148" i="11"/>
  <c r="BA148" i="11"/>
  <c r="GO148" i="11"/>
  <c r="FF148" i="11"/>
  <c r="HY148" i="11"/>
  <c r="DU149" i="11"/>
  <c r="CK149" i="11"/>
  <c r="BA149" i="11"/>
  <c r="GO149" i="11"/>
  <c r="FF149" i="11"/>
  <c r="HY149" i="11"/>
  <c r="DU150" i="11"/>
  <c r="CK150" i="11"/>
  <c r="BA150" i="11"/>
  <c r="GO150" i="11"/>
  <c r="FF150" i="11"/>
  <c r="HY150" i="11"/>
  <c r="DU151" i="11"/>
  <c r="CK151" i="11"/>
  <c r="BA151" i="11"/>
  <c r="GO151" i="11"/>
  <c r="FF151" i="11"/>
  <c r="HY151" i="11"/>
  <c r="DU152" i="11"/>
  <c r="CK152" i="11"/>
  <c r="BA152" i="11"/>
  <c r="GO152" i="11"/>
  <c r="FF152" i="11"/>
  <c r="HY152" i="11"/>
  <c r="DU153" i="11"/>
  <c r="CK153" i="11"/>
  <c r="BA153" i="11"/>
  <c r="GO153" i="11"/>
  <c r="FF153" i="11"/>
  <c r="HY153" i="11"/>
  <c r="DU154" i="11"/>
  <c r="CK154" i="11"/>
  <c r="BA154" i="11"/>
  <c r="GO154" i="11"/>
  <c r="FF154" i="11"/>
  <c r="HY154" i="11"/>
  <c r="DU155" i="11"/>
  <c r="CK155" i="11"/>
  <c r="BA155" i="11"/>
  <c r="GO155" i="11"/>
  <c r="FF155" i="11"/>
  <c r="HY155" i="11"/>
  <c r="DU156" i="11"/>
  <c r="CK156" i="11"/>
  <c r="BA156" i="11"/>
  <c r="GO156" i="11"/>
  <c r="FF156" i="11"/>
  <c r="HY156" i="11"/>
  <c r="DU157" i="11"/>
  <c r="CK157" i="11"/>
  <c r="BA157" i="11"/>
  <c r="GO157" i="11"/>
  <c r="FF157" i="11"/>
  <c r="HY157" i="11"/>
  <c r="DU158" i="11"/>
  <c r="CK158" i="11"/>
  <c r="BA158" i="11"/>
  <c r="GO158" i="11"/>
  <c r="FF158" i="11"/>
  <c r="HY158" i="11"/>
  <c r="DU159" i="11"/>
  <c r="CK159" i="11"/>
  <c r="BA159" i="11"/>
  <c r="GO159" i="11"/>
  <c r="FF159" i="11"/>
  <c r="HY159" i="11"/>
  <c r="DU160" i="11"/>
  <c r="CK160" i="11"/>
  <c r="BA160" i="11"/>
  <c r="GO160" i="11"/>
  <c r="FF160" i="11"/>
  <c r="HY160" i="11"/>
  <c r="DU161" i="11"/>
  <c r="CK161" i="11"/>
  <c r="BA161" i="11"/>
  <c r="GO161" i="11"/>
  <c r="FF161" i="11"/>
  <c r="HY161" i="11"/>
  <c r="DU162" i="11"/>
  <c r="CK162" i="11"/>
  <c r="BA162" i="11"/>
  <c r="GO162" i="11"/>
  <c r="FF162" i="11"/>
  <c r="HY162" i="11"/>
  <c r="DU163" i="11"/>
  <c r="CK163" i="11"/>
  <c r="BA163" i="11"/>
  <c r="GO163" i="11"/>
  <c r="FF163" i="11"/>
  <c r="HY163" i="11"/>
  <c r="DU164" i="11"/>
  <c r="CK164" i="11"/>
  <c r="BA164" i="11"/>
  <c r="GO164" i="11"/>
  <c r="FF164" i="11"/>
  <c r="HY164" i="11"/>
  <c r="DU165" i="11"/>
  <c r="CK165" i="11"/>
  <c r="BA165" i="11"/>
  <c r="GO165" i="11"/>
  <c r="FF165" i="11"/>
  <c r="HY165" i="11"/>
  <c r="DU166" i="11"/>
  <c r="CK166" i="11"/>
  <c r="BA166" i="11"/>
  <c r="GO166" i="11"/>
  <c r="FF166" i="11"/>
  <c r="HY166" i="11"/>
  <c r="DU167" i="11"/>
  <c r="CK167" i="11"/>
  <c r="BA167" i="11"/>
  <c r="GO167" i="11"/>
  <c r="FF167" i="11"/>
  <c r="HY167" i="11"/>
  <c r="DU168" i="11"/>
  <c r="CK168" i="11"/>
  <c r="BA168" i="11"/>
  <c r="GO168" i="11"/>
  <c r="FF168" i="11"/>
  <c r="HY168" i="11"/>
  <c r="DU169" i="11"/>
  <c r="CK169" i="11"/>
  <c r="BA169" i="11"/>
  <c r="GO169" i="11"/>
  <c r="FF169" i="11"/>
  <c r="HY169" i="11"/>
  <c r="DU170" i="11"/>
  <c r="CK170" i="11"/>
  <c r="BA170" i="11"/>
  <c r="GO170" i="11"/>
  <c r="FF170" i="11"/>
  <c r="HY170" i="11"/>
  <c r="DU171" i="11"/>
  <c r="CK171" i="11"/>
  <c r="BA171" i="11"/>
  <c r="GO171" i="11"/>
  <c r="FF171" i="11"/>
  <c r="HY171" i="11"/>
  <c r="DU172" i="11"/>
  <c r="CK172" i="11"/>
  <c r="BA172" i="11"/>
  <c r="GO172" i="11"/>
  <c r="FF172" i="11"/>
  <c r="HY172" i="11"/>
  <c r="DU173" i="11"/>
  <c r="CK173" i="11"/>
  <c r="BA173" i="11"/>
  <c r="GO173" i="11"/>
  <c r="FF173" i="11"/>
  <c r="HY173" i="11"/>
  <c r="DU174" i="11"/>
  <c r="CK174" i="11"/>
  <c r="BA174" i="11"/>
  <c r="GO174" i="11"/>
  <c r="FF174" i="11"/>
  <c r="HY174" i="11"/>
  <c r="DU175" i="11"/>
  <c r="CK175" i="11"/>
  <c r="BA175" i="11"/>
  <c r="GO175" i="11"/>
  <c r="FF175" i="11"/>
  <c r="HY175" i="11"/>
  <c r="DU176" i="11"/>
  <c r="CK176" i="11"/>
  <c r="BA176" i="11"/>
  <c r="GO176" i="11"/>
  <c r="FF176" i="11"/>
  <c r="HY176" i="11"/>
  <c r="DU177" i="11"/>
  <c r="CK177" i="11"/>
  <c r="BA177" i="11"/>
  <c r="GO177" i="11"/>
  <c r="FF177" i="11"/>
  <c r="HY177" i="11"/>
  <c r="DU178" i="11"/>
  <c r="CK178" i="11"/>
  <c r="BA178" i="11"/>
  <c r="GO178" i="11"/>
  <c r="FF178" i="11"/>
  <c r="HY178" i="11"/>
  <c r="DU179" i="11"/>
  <c r="CK179" i="11"/>
  <c r="BA179" i="11"/>
  <c r="GO179" i="11"/>
  <c r="FF179" i="11"/>
  <c r="HY179" i="11"/>
  <c r="DU180" i="11"/>
  <c r="CK180" i="11"/>
  <c r="BA180" i="11"/>
  <c r="GO180" i="11"/>
  <c r="FF180" i="11"/>
  <c r="HY180" i="11"/>
  <c r="DU181" i="11"/>
  <c r="CK181" i="11"/>
  <c r="BA181" i="11"/>
  <c r="GO181" i="11"/>
  <c r="FF181" i="11"/>
  <c r="HY181" i="11"/>
  <c r="DU182" i="11"/>
  <c r="CK182" i="11"/>
  <c r="BA182" i="11"/>
  <c r="GO182" i="11"/>
  <c r="FF182" i="11"/>
  <c r="HY182" i="11"/>
  <c r="DU183" i="11"/>
  <c r="CK183" i="11"/>
  <c r="BA183" i="11"/>
  <c r="GO183" i="11"/>
  <c r="FF183" i="11"/>
  <c r="HY183" i="11"/>
  <c r="DU184" i="11"/>
  <c r="CK184" i="11"/>
  <c r="BA184" i="11"/>
  <c r="GO184" i="11"/>
  <c r="FF184" i="11"/>
  <c r="HY184" i="11"/>
  <c r="DU185" i="11"/>
  <c r="CK185" i="11"/>
  <c r="BA185" i="11"/>
  <c r="GO185" i="11"/>
  <c r="FF185" i="11"/>
  <c r="HY185" i="11"/>
  <c r="DU186" i="11"/>
  <c r="CK186" i="11"/>
  <c r="BA186" i="11"/>
  <c r="GO186" i="11"/>
  <c r="FF186" i="11"/>
  <c r="HY186" i="11"/>
  <c r="DU187" i="11"/>
  <c r="CK187" i="11"/>
  <c r="BA187" i="11"/>
  <c r="GO187" i="11"/>
  <c r="FF187" i="11"/>
  <c r="HY187" i="11"/>
  <c r="DU188" i="11"/>
  <c r="CK188" i="11"/>
  <c r="BA188" i="11"/>
  <c r="GO188" i="11"/>
  <c r="FF188" i="11"/>
  <c r="HY188" i="11"/>
  <c r="DU189" i="11"/>
  <c r="CK189" i="11"/>
  <c r="BA189" i="11"/>
  <c r="GO189" i="11"/>
  <c r="FF189" i="11"/>
  <c r="HY189" i="11"/>
  <c r="DU190" i="11"/>
  <c r="CK190" i="11"/>
  <c r="BA190" i="11"/>
  <c r="GO190" i="11"/>
  <c r="FF190" i="11"/>
  <c r="HY190" i="11"/>
  <c r="DU191" i="11"/>
  <c r="CK191" i="11"/>
  <c r="BA191" i="11"/>
  <c r="GO191" i="11"/>
  <c r="FF191" i="11"/>
  <c r="HY191" i="11"/>
  <c r="DU192" i="11"/>
  <c r="CK192" i="11"/>
  <c r="BA192" i="11"/>
  <c r="GO192" i="11"/>
  <c r="FF192" i="11"/>
  <c r="HY192" i="11"/>
  <c r="DU193" i="11"/>
  <c r="CK193" i="11"/>
  <c r="BA193" i="11"/>
  <c r="GO193" i="11"/>
  <c r="FF193" i="11"/>
  <c r="HY193" i="11"/>
  <c r="DU194" i="11"/>
  <c r="CK194" i="11"/>
  <c r="BA194" i="11"/>
  <c r="GO194" i="11"/>
  <c r="FF194" i="11"/>
  <c r="HY194" i="11"/>
  <c r="DU195" i="11"/>
  <c r="CK195" i="11"/>
  <c r="BA195" i="11"/>
  <c r="GO195" i="11"/>
  <c r="FF195" i="11"/>
  <c r="HY195" i="11"/>
  <c r="DU196" i="11"/>
  <c r="CK196" i="11"/>
  <c r="BA196" i="11"/>
  <c r="GO196" i="11"/>
  <c r="FF196" i="11"/>
  <c r="HY196" i="11"/>
  <c r="DU197" i="11"/>
  <c r="CK197" i="11"/>
  <c r="BA197" i="11"/>
  <c r="GO197" i="11"/>
  <c r="FF197" i="11"/>
  <c r="HY197" i="11"/>
  <c r="DU198" i="11"/>
  <c r="CK198" i="11"/>
  <c r="BA198" i="11"/>
  <c r="GO198" i="11"/>
  <c r="FF198" i="11"/>
  <c r="HY198" i="11"/>
  <c r="DU199" i="11"/>
  <c r="CK199" i="11"/>
  <c r="BA199" i="11"/>
  <c r="GO199" i="11"/>
  <c r="FF199" i="11"/>
  <c r="HY199" i="11"/>
  <c r="DU200" i="11"/>
  <c r="CK200" i="11"/>
  <c r="BA200" i="11"/>
  <c r="GO200" i="11"/>
  <c r="FF200" i="11"/>
  <c r="HY200" i="11"/>
  <c r="DU201" i="11"/>
  <c r="CK201" i="11"/>
  <c r="BA201" i="11"/>
  <c r="GO201" i="11"/>
  <c r="FF201" i="11"/>
  <c r="HY201" i="11"/>
  <c r="DU202" i="11"/>
  <c r="CK202" i="11"/>
  <c r="BA202" i="11"/>
  <c r="GO202" i="11"/>
  <c r="FF202" i="11"/>
  <c r="HY202" i="11"/>
  <c r="DU203" i="11"/>
  <c r="CK203" i="11"/>
  <c r="BA203" i="11"/>
  <c r="GO203" i="11"/>
  <c r="FF203" i="11"/>
  <c r="HY203" i="11"/>
  <c r="DU204" i="11"/>
  <c r="CK204" i="11"/>
  <c r="BA204" i="11"/>
  <c r="GO204" i="11"/>
  <c r="FF204" i="11"/>
  <c r="HY204" i="11"/>
  <c r="DU205" i="11"/>
  <c r="CK205" i="11"/>
  <c r="BA205" i="11"/>
  <c r="GO205" i="11"/>
  <c r="FF205" i="11"/>
  <c r="HY205" i="11"/>
  <c r="DU206" i="11"/>
  <c r="CK206" i="11"/>
  <c r="BA206" i="11"/>
  <c r="GO206" i="11"/>
  <c r="FF206" i="11"/>
  <c r="HY206" i="11"/>
  <c r="DU207" i="11"/>
  <c r="CK207" i="11"/>
  <c r="BA207" i="11"/>
  <c r="GO207" i="11"/>
  <c r="FF207" i="11"/>
  <c r="HY207" i="11"/>
  <c r="DU208" i="11"/>
  <c r="CK208" i="11"/>
  <c r="BA208" i="11"/>
  <c r="GO208" i="11"/>
  <c r="FF208" i="11"/>
  <c r="HY208" i="11"/>
  <c r="DU209" i="11"/>
  <c r="CK209" i="11"/>
  <c r="BA209" i="11"/>
  <c r="GO209" i="11"/>
  <c r="FF209" i="11"/>
  <c r="HY209" i="11"/>
  <c r="DU210" i="11"/>
  <c r="CK210" i="11"/>
  <c r="BA210" i="11"/>
  <c r="GO210" i="11"/>
  <c r="FF210" i="11"/>
  <c r="HY210" i="11"/>
  <c r="DU211" i="11"/>
  <c r="CK211" i="11"/>
  <c r="BA211" i="11"/>
  <c r="GO211" i="11"/>
  <c r="FF211" i="11"/>
  <c r="HY211" i="11"/>
  <c r="DU212" i="11"/>
  <c r="CK212" i="11"/>
  <c r="BA212" i="11"/>
  <c r="GO212" i="11"/>
  <c r="FF212" i="11"/>
  <c r="HY212" i="11"/>
  <c r="DU213" i="11"/>
  <c r="CK213" i="11"/>
  <c r="BA213" i="11"/>
  <c r="GO213" i="11"/>
  <c r="FF213" i="11"/>
  <c r="HY213" i="11"/>
  <c r="DU214" i="11"/>
  <c r="CK214" i="11"/>
  <c r="BA214" i="11"/>
  <c r="GO214" i="11"/>
  <c r="FF214" i="11"/>
  <c r="HY214" i="11"/>
  <c r="DU215" i="11"/>
  <c r="CK215" i="11"/>
  <c r="BA215" i="11"/>
  <c r="GO215" i="11"/>
  <c r="FF215" i="11"/>
  <c r="HY215" i="11"/>
  <c r="DU216" i="11"/>
  <c r="CK216" i="11"/>
  <c r="BA216" i="11"/>
  <c r="GO216" i="11"/>
  <c r="FF216" i="11"/>
  <c r="HY216" i="11"/>
  <c r="DU217" i="11"/>
  <c r="CK217" i="11"/>
  <c r="BA217" i="11"/>
  <c r="GO217" i="11"/>
  <c r="FF217" i="11"/>
  <c r="HY217" i="11"/>
  <c r="DU218" i="11"/>
  <c r="CK218" i="11"/>
  <c r="BA218" i="11"/>
  <c r="GO218" i="11"/>
  <c r="FF218" i="11"/>
  <c r="HY218" i="11"/>
  <c r="DU219" i="11"/>
  <c r="CK219" i="11"/>
  <c r="BA219" i="11"/>
  <c r="GO219" i="11"/>
  <c r="FF219" i="11"/>
  <c r="HY219" i="11"/>
  <c r="DU220" i="11"/>
  <c r="CK220" i="11"/>
  <c r="BA220" i="11"/>
  <c r="GO220" i="11"/>
  <c r="FF220" i="11"/>
  <c r="HY220" i="11"/>
  <c r="DU221" i="11"/>
  <c r="CK221" i="11"/>
  <c r="BA221" i="11"/>
  <c r="GO221" i="11"/>
  <c r="FF221" i="11"/>
  <c r="HY221" i="11"/>
  <c r="DU222" i="11"/>
  <c r="CK222" i="11"/>
  <c r="BA222" i="11"/>
  <c r="GO222" i="11"/>
  <c r="FF222" i="11"/>
  <c r="HY222" i="11"/>
  <c r="DU223" i="11"/>
  <c r="CK223" i="11"/>
  <c r="BA223" i="11"/>
  <c r="GO223" i="11"/>
  <c r="FF223" i="11"/>
  <c r="HY223" i="11"/>
  <c r="DU224" i="11"/>
  <c r="CK224" i="11"/>
  <c r="BA224" i="11"/>
  <c r="GO224" i="11"/>
  <c r="FF224" i="11"/>
  <c r="HY224" i="11"/>
  <c r="DU225" i="11"/>
  <c r="CK225" i="11"/>
  <c r="BA225" i="11"/>
  <c r="GO225" i="11"/>
  <c r="FF225" i="11"/>
  <c r="HY225" i="11"/>
  <c r="DU226" i="11"/>
  <c r="CK226" i="11"/>
  <c r="BA226" i="11"/>
  <c r="GO226" i="11"/>
  <c r="FF226" i="11"/>
  <c r="HY226" i="11"/>
  <c r="DU227" i="11"/>
  <c r="CK227" i="11"/>
  <c r="BA227" i="11"/>
  <c r="GO227" i="11"/>
  <c r="FF227" i="11"/>
  <c r="HY227" i="11"/>
  <c r="DU228" i="11"/>
  <c r="CK228" i="11"/>
  <c r="BA228" i="11"/>
  <c r="GO228" i="11"/>
  <c r="FF228" i="11"/>
  <c r="HY228" i="11"/>
  <c r="DU229" i="11"/>
  <c r="CK229" i="11"/>
  <c r="BA229" i="11"/>
  <c r="GO229" i="11"/>
  <c r="FF229" i="11"/>
  <c r="HY229" i="11"/>
  <c r="DU230" i="11"/>
  <c r="CK230" i="11"/>
  <c r="BA230" i="11"/>
  <c r="GO230" i="11"/>
  <c r="FF230" i="11"/>
  <c r="HY230" i="11"/>
  <c r="DU231" i="11"/>
  <c r="CK231" i="11"/>
  <c r="BA231" i="11"/>
  <c r="GO231" i="11"/>
  <c r="FF231" i="11"/>
  <c r="HY231" i="11"/>
  <c r="DU232" i="11"/>
  <c r="CK232" i="11"/>
  <c r="BA232" i="11"/>
  <c r="GO232" i="11"/>
  <c r="FF232" i="11"/>
  <c r="HY232" i="11"/>
  <c r="DU233" i="11"/>
  <c r="CK233" i="11"/>
  <c r="BA233" i="11"/>
  <c r="GO233" i="11"/>
  <c r="FF233" i="11"/>
  <c r="HY233" i="11"/>
  <c r="DU234" i="11"/>
  <c r="CK234" i="11"/>
  <c r="BA234" i="11"/>
  <c r="GO234" i="11"/>
  <c r="FF234" i="11"/>
  <c r="HY234" i="11"/>
  <c r="DU235" i="11"/>
  <c r="CK235" i="11"/>
  <c r="BA235" i="11"/>
  <c r="GO235" i="11"/>
  <c r="FF235" i="11"/>
  <c r="HY235" i="11"/>
  <c r="DU236" i="11"/>
  <c r="CK236" i="11"/>
  <c r="BA236" i="11"/>
  <c r="GO236" i="11"/>
  <c r="FF236" i="11"/>
  <c r="HY236" i="11"/>
  <c r="DU237" i="11"/>
  <c r="CK237" i="11"/>
  <c r="BA237" i="11"/>
  <c r="GO237" i="11"/>
  <c r="FF237" i="11"/>
  <c r="HY237" i="11"/>
  <c r="DU238" i="11"/>
  <c r="CK238" i="11"/>
  <c r="BA238" i="11"/>
  <c r="GO238" i="11"/>
  <c r="FF238" i="11"/>
  <c r="HY238" i="11"/>
  <c r="DU239" i="11"/>
  <c r="CK239" i="11"/>
  <c r="BA239" i="11"/>
  <c r="GO239" i="11"/>
  <c r="FF239" i="11"/>
  <c r="HY239" i="11"/>
  <c r="DU240" i="11"/>
  <c r="CK240" i="11"/>
  <c r="BA240" i="11"/>
  <c r="GO240" i="11"/>
  <c r="FF240" i="11"/>
  <c r="HY240" i="11"/>
  <c r="DU241" i="11"/>
  <c r="CK241" i="11"/>
  <c r="BA241" i="11"/>
  <c r="GO241" i="11"/>
  <c r="FF241" i="11"/>
  <c r="HY241" i="11"/>
  <c r="DU242" i="11"/>
  <c r="CK242" i="11"/>
  <c r="BA242" i="11"/>
  <c r="GO242" i="11"/>
  <c r="FF242" i="11"/>
  <c r="HY242" i="11"/>
  <c r="DU243" i="11"/>
  <c r="CK243" i="11"/>
  <c r="BA243" i="11"/>
  <c r="GO243" i="11"/>
  <c r="FF243" i="11"/>
  <c r="HY243" i="11"/>
  <c r="DU244" i="11"/>
  <c r="CK244" i="11"/>
  <c r="BA244" i="11"/>
  <c r="GO244" i="11"/>
  <c r="FF244" i="11"/>
  <c r="HY244" i="11"/>
  <c r="DU245" i="11"/>
  <c r="CK245" i="11"/>
  <c r="BA245" i="11"/>
  <c r="GO245" i="11"/>
  <c r="FF245" i="11"/>
  <c r="HY245" i="11"/>
  <c r="DU246" i="11"/>
  <c r="CK246" i="11"/>
  <c r="BA246" i="11"/>
  <c r="GO246" i="11"/>
  <c r="FF246" i="11"/>
  <c r="HY246" i="11"/>
  <c r="DU247" i="11"/>
  <c r="CK247" i="11"/>
  <c r="BA247" i="11"/>
  <c r="GO247" i="11"/>
  <c r="FF247" i="11"/>
  <c r="HY247" i="11"/>
  <c r="DU248" i="11"/>
  <c r="CK248" i="11"/>
  <c r="BA248" i="11"/>
  <c r="GO248" i="11"/>
  <c r="FF248" i="11"/>
  <c r="HY248" i="11"/>
  <c r="DU249" i="11"/>
  <c r="CK249" i="11"/>
  <c r="BA249" i="11"/>
  <c r="GO249" i="11"/>
  <c r="FF249" i="11"/>
  <c r="HY249" i="11"/>
  <c r="DU250" i="11"/>
  <c r="CK250" i="11"/>
  <c r="BA250" i="11"/>
  <c r="GO250" i="11"/>
  <c r="FF250" i="11"/>
  <c r="HY250" i="11"/>
  <c r="DU251" i="11"/>
  <c r="CK251" i="11"/>
  <c r="BA251" i="11"/>
  <c r="GO251" i="11"/>
  <c r="FF251" i="11"/>
  <c r="HY251" i="11"/>
  <c r="DU252" i="11"/>
  <c r="CK252" i="11"/>
  <c r="BA252" i="11"/>
  <c r="GO252" i="11"/>
  <c r="FF252" i="11"/>
  <c r="HY252" i="11"/>
  <c r="DU253" i="11"/>
  <c r="CK253" i="11"/>
  <c r="BA253" i="11"/>
  <c r="GO253" i="11"/>
  <c r="FF253" i="11"/>
  <c r="HY253" i="11"/>
  <c r="DU254" i="11"/>
  <c r="CK254" i="11"/>
  <c r="BA254" i="11"/>
  <c r="GO254" i="11"/>
  <c r="FF254" i="11"/>
  <c r="HY254" i="11"/>
  <c r="DU255" i="11"/>
  <c r="CK255" i="11"/>
  <c r="BA255" i="11"/>
  <c r="GO255" i="11"/>
  <c r="FF255" i="11"/>
  <c r="HY255" i="11"/>
  <c r="DU256" i="11"/>
  <c r="CK256" i="11"/>
  <c r="BA256" i="11"/>
  <c r="GO256" i="11"/>
  <c r="FF256" i="11"/>
  <c r="HY256" i="11"/>
  <c r="DU257" i="11"/>
  <c r="CK257" i="11"/>
  <c r="BA257" i="11"/>
  <c r="GO257" i="11"/>
  <c r="FF257" i="11"/>
  <c r="HY257" i="11"/>
  <c r="DU258" i="11"/>
  <c r="CK258" i="11"/>
  <c r="BA258" i="11"/>
  <c r="GO258" i="11"/>
  <c r="FF258" i="11"/>
  <c r="HY258" i="11"/>
  <c r="DU259" i="11"/>
  <c r="CK259" i="11"/>
  <c r="BA259" i="11"/>
  <c r="GO259" i="11"/>
  <c r="FF259" i="11"/>
  <c r="HY259" i="11"/>
  <c r="DU260" i="11"/>
  <c r="CK260" i="11"/>
  <c r="BA260" i="11"/>
  <c r="GO260" i="11"/>
  <c r="FF260" i="11"/>
  <c r="HY260" i="11"/>
  <c r="DU261" i="11"/>
  <c r="CK261" i="11"/>
  <c r="BA261" i="11"/>
  <c r="GO261" i="11"/>
  <c r="FF261" i="11"/>
  <c r="HY261" i="11"/>
  <c r="DU262" i="11"/>
  <c r="CK262" i="11"/>
  <c r="BA262" i="11"/>
  <c r="GO262" i="11"/>
  <c r="FF262" i="11"/>
  <c r="HY262" i="11"/>
  <c r="DU263" i="11"/>
  <c r="CK263" i="11"/>
  <c r="BA263" i="11"/>
  <c r="GO263" i="11"/>
  <c r="FF263" i="11"/>
  <c r="HY263" i="11"/>
  <c r="DU264" i="11"/>
  <c r="CK264" i="11"/>
  <c r="BA264" i="11"/>
  <c r="GO264" i="11"/>
  <c r="FF264" i="11"/>
  <c r="HY264" i="11"/>
  <c r="DU265" i="11"/>
  <c r="CK265" i="11"/>
  <c r="BA265" i="11"/>
  <c r="GO265" i="11"/>
  <c r="FF265" i="11"/>
  <c r="HY265" i="11"/>
  <c r="DU266" i="11"/>
  <c r="CK266" i="11"/>
  <c r="BA266" i="11"/>
  <c r="GO266" i="11"/>
  <c r="FF266" i="11"/>
  <c r="HY266" i="11"/>
  <c r="DU267" i="11"/>
  <c r="CK267" i="11"/>
  <c r="BA267" i="11"/>
  <c r="GO267" i="11"/>
  <c r="FF267" i="11"/>
  <c r="HY267" i="11"/>
  <c r="DU268" i="11"/>
  <c r="CK268" i="11"/>
  <c r="BA268" i="11"/>
  <c r="GO268" i="11"/>
  <c r="FF268" i="11"/>
  <c r="HY268" i="11"/>
  <c r="DU269" i="11"/>
  <c r="CK269" i="11"/>
  <c r="BA269" i="11"/>
  <c r="GO269" i="11"/>
  <c r="FF269" i="11"/>
  <c r="HY269" i="11"/>
  <c r="DU270" i="11"/>
  <c r="CK270" i="11"/>
  <c r="BA270" i="11"/>
  <c r="GO270" i="11"/>
  <c r="FF270" i="11"/>
  <c r="HY270" i="11"/>
  <c r="DU271" i="11"/>
  <c r="CK271" i="11"/>
  <c r="BA271" i="11"/>
  <c r="GO271" i="11"/>
  <c r="FF271" i="11"/>
  <c r="HY271" i="11"/>
  <c r="DU272" i="11"/>
  <c r="CK272" i="11"/>
  <c r="BA272" i="11"/>
  <c r="GO272" i="11"/>
  <c r="FF272" i="11"/>
  <c r="HY272" i="11"/>
  <c r="DU273" i="11"/>
  <c r="CK273" i="11"/>
  <c r="BA273" i="11"/>
  <c r="GO273" i="11"/>
  <c r="FF273" i="11"/>
  <c r="HY273" i="11"/>
  <c r="DU274" i="11"/>
  <c r="CK274" i="11"/>
  <c r="BA274" i="11"/>
  <c r="GO274" i="11"/>
  <c r="FF274" i="11"/>
  <c r="HY274" i="11"/>
  <c r="DU275" i="11"/>
  <c r="CK275" i="11"/>
  <c r="BA275" i="11"/>
  <c r="GO275" i="11"/>
  <c r="FF275" i="11"/>
  <c r="HY275" i="11"/>
  <c r="DU276" i="11"/>
  <c r="CK276" i="11"/>
  <c r="BA276" i="11"/>
  <c r="GO276" i="11"/>
  <c r="FF276" i="11"/>
  <c r="HY276" i="11"/>
  <c r="DU277" i="11"/>
  <c r="CK277" i="11"/>
  <c r="BA277" i="11"/>
  <c r="GO277" i="11"/>
  <c r="FF277" i="11"/>
  <c r="HY277" i="11"/>
  <c r="DU278" i="11"/>
  <c r="CK278" i="11"/>
  <c r="BA278" i="11"/>
  <c r="GO278" i="11"/>
  <c r="FF278" i="11"/>
  <c r="HY278" i="11"/>
  <c r="DU279" i="11"/>
  <c r="CK279" i="11"/>
  <c r="BA279" i="11"/>
  <c r="GO279" i="11"/>
  <c r="FF279" i="11"/>
  <c r="HY279" i="11"/>
  <c r="DU280" i="11"/>
  <c r="CK280" i="11"/>
  <c r="BA280" i="11"/>
  <c r="GO280" i="11"/>
  <c r="FF280" i="11"/>
  <c r="HY280" i="11"/>
  <c r="DU281" i="11"/>
  <c r="CK281" i="11"/>
  <c r="BA281" i="11"/>
  <c r="GO281" i="11"/>
  <c r="FF281" i="11"/>
  <c r="HY281" i="11"/>
  <c r="DU282" i="11"/>
  <c r="CK282" i="11"/>
  <c r="BA282" i="11"/>
  <c r="GO282" i="11"/>
  <c r="FF282" i="11"/>
  <c r="HY282" i="11"/>
  <c r="DU283" i="11"/>
  <c r="CK283" i="11"/>
  <c r="BA283" i="11"/>
  <c r="GO283" i="11"/>
  <c r="FF283" i="11"/>
  <c r="HY283" i="11"/>
  <c r="DU284" i="11"/>
  <c r="CK284" i="11"/>
  <c r="BA284" i="11"/>
  <c r="GO284" i="11"/>
  <c r="FF284" i="11"/>
  <c r="HY284" i="11"/>
  <c r="DU285" i="11"/>
  <c r="CK285" i="11"/>
  <c r="BA285" i="11"/>
  <c r="GO285" i="11"/>
  <c r="FF285" i="11"/>
  <c r="HY285" i="11"/>
  <c r="DU286" i="11"/>
  <c r="CK286" i="11"/>
  <c r="BA286" i="11"/>
  <c r="GO286" i="11"/>
  <c r="FF286" i="11"/>
  <c r="HY286" i="11"/>
  <c r="DU287" i="11"/>
  <c r="CK287" i="11"/>
  <c r="BA287" i="11"/>
  <c r="GO287" i="11"/>
  <c r="FF287" i="11"/>
  <c r="HY287" i="11"/>
  <c r="DU288" i="11"/>
  <c r="CK288" i="11"/>
  <c r="BA288" i="11"/>
  <c r="GO288" i="11"/>
  <c r="FF288" i="11"/>
  <c r="HY288" i="11"/>
  <c r="DU289" i="11"/>
  <c r="CK289" i="11"/>
  <c r="BA289" i="11"/>
  <c r="GO289" i="11"/>
  <c r="FF289" i="11"/>
  <c r="HY289" i="11"/>
  <c r="DU290" i="11"/>
  <c r="CK290" i="11"/>
  <c r="BA290" i="11"/>
  <c r="GO290" i="11"/>
  <c r="FF290" i="11"/>
  <c r="HY290" i="11"/>
  <c r="DU291" i="11"/>
  <c r="CK291" i="11"/>
  <c r="BA291" i="11"/>
  <c r="GO291" i="11"/>
  <c r="FF291" i="11"/>
  <c r="HY291" i="11"/>
  <c r="DU292" i="11"/>
  <c r="CK292" i="11"/>
  <c r="BA292" i="11"/>
  <c r="GO292" i="11"/>
  <c r="FF292" i="11"/>
  <c r="HY292" i="11"/>
  <c r="DU293" i="11"/>
  <c r="CK293" i="11"/>
  <c r="BA293" i="11"/>
  <c r="GO293" i="11"/>
  <c r="FF293" i="11"/>
  <c r="HY293" i="11"/>
  <c r="DU294" i="11"/>
  <c r="CK294" i="11"/>
  <c r="BA294" i="11"/>
  <c r="GO294" i="11"/>
  <c r="FF294" i="11"/>
  <c r="HY294" i="11"/>
  <c r="DU295" i="11"/>
  <c r="CK295" i="11"/>
  <c r="BA295" i="11"/>
  <c r="GO295" i="11"/>
  <c r="FF295" i="11"/>
  <c r="HY295" i="11"/>
  <c r="DU296" i="11"/>
  <c r="CK296" i="11"/>
  <c r="BA296" i="11"/>
  <c r="GO296" i="11"/>
  <c r="FF296" i="11"/>
  <c r="HY296" i="11"/>
  <c r="DU297" i="11"/>
  <c r="CK297" i="11"/>
  <c r="BA297" i="11"/>
  <c r="GO297" i="11"/>
  <c r="FF297" i="11"/>
  <c r="HY297" i="11"/>
  <c r="DU298" i="11"/>
  <c r="CK298" i="11"/>
  <c r="BA298" i="11"/>
  <c r="GO298" i="11"/>
  <c r="FF298" i="11"/>
  <c r="HY298" i="11"/>
  <c r="DU299" i="11"/>
  <c r="CK299" i="11"/>
  <c r="BA299" i="11"/>
  <c r="GO299" i="11"/>
  <c r="FF299" i="11"/>
  <c r="HY299" i="11"/>
  <c r="DU300" i="11"/>
  <c r="CK300" i="11"/>
  <c r="BA300" i="11"/>
  <c r="GO300" i="11"/>
  <c r="FF300" i="11"/>
  <c r="HY300" i="11"/>
  <c r="DU301" i="11"/>
  <c r="CK301" i="11"/>
  <c r="BA301" i="11"/>
  <c r="GO301" i="11"/>
  <c r="FF301" i="11"/>
  <c r="HY301" i="11"/>
  <c r="DU302" i="11"/>
  <c r="CK302" i="11"/>
  <c r="BA302" i="11"/>
  <c r="GO302" i="11"/>
  <c r="FF302" i="11"/>
  <c r="HY302" i="11"/>
  <c r="DU303" i="11"/>
  <c r="CK303" i="11"/>
  <c r="BA303" i="11"/>
  <c r="GO303" i="11"/>
  <c r="FF303" i="11"/>
  <c r="HY303" i="11"/>
  <c r="DU304" i="11"/>
  <c r="CK304" i="11"/>
  <c r="BA304" i="11"/>
  <c r="GO304" i="11"/>
  <c r="FF304" i="11"/>
  <c r="HY304" i="11"/>
  <c r="DU305" i="11"/>
  <c r="CK305" i="11"/>
  <c r="BA305" i="11"/>
  <c r="GO305" i="11"/>
  <c r="FF305" i="11"/>
  <c r="HY305" i="11"/>
  <c r="DU306" i="11"/>
  <c r="CK306" i="11"/>
  <c r="BA306" i="11"/>
  <c r="GO306" i="11"/>
  <c r="FF306" i="11"/>
  <c r="HY306" i="11"/>
  <c r="DU307" i="11"/>
  <c r="CK307" i="11"/>
  <c r="BA307" i="11"/>
  <c r="GO307" i="11"/>
  <c r="FF307" i="11"/>
  <c r="HY307" i="11"/>
  <c r="DU308" i="11"/>
  <c r="CK308" i="11"/>
  <c r="BA308" i="11"/>
  <c r="GO308" i="11"/>
  <c r="FF308" i="11"/>
  <c r="HY308" i="11"/>
  <c r="DU309" i="11"/>
  <c r="CK309" i="11"/>
  <c r="BA309" i="11"/>
  <c r="GO309" i="11"/>
  <c r="FF309" i="11"/>
  <c r="HY309" i="11"/>
  <c r="DU310" i="11"/>
  <c r="CK310" i="11"/>
  <c r="BA310" i="11"/>
  <c r="GO310" i="11"/>
  <c r="FF310" i="11"/>
  <c r="HY310" i="11"/>
  <c r="DU311" i="11"/>
  <c r="CK311" i="11"/>
  <c r="BA311" i="11"/>
  <c r="GO311" i="11"/>
  <c r="FF311" i="11"/>
  <c r="HY311" i="11"/>
  <c r="DU312" i="11"/>
  <c r="CK312" i="11"/>
  <c r="BA312" i="11"/>
  <c r="GO312" i="11"/>
  <c r="FF312" i="11"/>
  <c r="HY312" i="11"/>
  <c r="DU313" i="11"/>
  <c r="CK313" i="11"/>
  <c r="BA313" i="11"/>
  <c r="GO313" i="11"/>
  <c r="FF313" i="11"/>
  <c r="HY313" i="11"/>
  <c r="DU314" i="11"/>
  <c r="CK314" i="11"/>
  <c r="BA314" i="11"/>
  <c r="GO314" i="11"/>
  <c r="FF314" i="11"/>
  <c r="HY314" i="11"/>
  <c r="DU315" i="11"/>
  <c r="CK315" i="11"/>
  <c r="BA315" i="11"/>
  <c r="GO315" i="11"/>
  <c r="FF315" i="11"/>
  <c r="HY315" i="11"/>
  <c r="DU316" i="11"/>
  <c r="CK316" i="11"/>
  <c r="BA316" i="11"/>
  <c r="GO316" i="11"/>
  <c r="FF316" i="11"/>
  <c r="HY316" i="11"/>
  <c r="DU317" i="11"/>
  <c r="CK317" i="11"/>
  <c r="BA317" i="11"/>
  <c r="GO317" i="11"/>
  <c r="FF317" i="11"/>
  <c r="HY317" i="11"/>
  <c r="DU318" i="11"/>
  <c r="CK318" i="11"/>
  <c r="BA318" i="11"/>
  <c r="GO318" i="11"/>
  <c r="FF318" i="11"/>
  <c r="HY318" i="11"/>
  <c r="DU319" i="11"/>
  <c r="CK319" i="11"/>
  <c r="BA319" i="11"/>
  <c r="GO319" i="11"/>
  <c r="FF319" i="11"/>
  <c r="HY319" i="11"/>
  <c r="DU320" i="11"/>
  <c r="CK320" i="11"/>
  <c r="BA320" i="11"/>
  <c r="GO320" i="11"/>
  <c r="FF320" i="11"/>
  <c r="HY320" i="11"/>
  <c r="DU321" i="11"/>
  <c r="CK321" i="11"/>
  <c r="BA321" i="11"/>
  <c r="GO321" i="11"/>
  <c r="FF321" i="11"/>
  <c r="HY321" i="11"/>
  <c r="DU322" i="11"/>
  <c r="CK322" i="11"/>
  <c r="BA322" i="11"/>
  <c r="GO322" i="11"/>
  <c r="FF322" i="11"/>
  <c r="HY322" i="11"/>
  <c r="DU323" i="11"/>
  <c r="CK323" i="11"/>
  <c r="BA323" i="11"/>
  <c r="GO323" i="11"/>
  <c r="FF323" i="11"/>
  <c r="HY323" i="11"/>
  <c r="DU324" i="11"/>
  <c r="CK324" i="11"/>
  <c r="BA324" i="11"/>
  <c r="GO324" i="11"/>
  <c r="FF324" i="11"/>
  <c r="HY324" i="11"/>
  <c r="DU325" i="11"/>
  <c r="CK325" i="11"/>
  <c r="BA325" i="11"/>
  <c r="GO325" i="11"/>
  <c r="FF325" i="11"/>
  <c r="HY325" i="11"/>
  <c r="DU326" i="11"/>
  <c r="CK326" i="11"/>
  <c r="BA326" i="11"/>
  <c r="GO326" i="11"/>
  <c r="FF326" i="11"/>
  <c r="HY326" i="11"/>
  <c r="DU327" i="11"/>
  <c r="CK327" i="11"/>
  <c r="BA327" i="11"/>
  <c r="GO327" i="11"/>
  <c r="FF327" i="11"/>
  <c r="HY327" i="11"/>
  <c r="DU328" i="11"/>
  <c r="CK328" i="11"/>
  <c r="BA328" i="11"/>
  <c r="GO328" i="11"/>
  <c r="FF328" i="11"/>
  <c r="HY328" i="11"/>
  <c r="DU329" i="11"/>
  <c r="CK329" i="11"/>
  <c r="BA329" i="11"/>
  <c r="GO329" i="11"/>
  <c r="FF329" i="11"/>
  <c r="HY329" i="11"/>
  <c r="DU330" i="11"/>
  <c r="CK330" i="11"/>
  <c r="BA330" i="11"/>
  <c r="GO330" i="11"/>
  <c r="FF330" i="11"/>
  <c r="HY330" i="11"/>
  <c r="DU331" i="11"/>
  <c r="CK331" i="11"/>
  <c r="BA331" i="11"/>
  <c r="GO331" i="11"/>
  <c r="FF331" i="11"/>
  <c r="HY331" i="11"/>
  <c r="GP331" i="11" l="1"/>
  <c r="FG331" i="11"/>
  <c r="HZ331" i="11"/>
  <c r="DV331" i="11"/>
  <c r="CL331" i="11"/>
  <c r="BB331" i="11"/>
  <c r="GP330" i="11"/>
  <c r="FG330" i="11"/>
  <c r="HZ330" i="11"/>
  <c r="DV330" i="11"/>
  <c r="CL330" i="11"/>
  <c r="BB330" i="11"/>
  <c r="GP329" i="11"/>
  <c r="FG329" i="11"/>
  <c r="HZ329" i="11"/>
  <c r="DV329" i="11"/>
  <c r="CL329" i="11"/>
  <c r="BB329" i="11"/>
  <c r="GP328" i="11"/>
  <c r="FG328" i="11"/>
  <c r="HZ328" i="11"/>
  <c r="DV328" i="11"/>
  <c r="CL328" i="11"/>
  <c r="BB328" i="11"/>
  <c r="GP327" i="11"/>
  <c r="FG327" i="11"/>
  <c r="HZ327" i="11"/>
  <c r="DV327" i="11"/>
  <c r="CL327" i="11"/>
  <c r="BB327" i="11"/>
  <c r="GP326" i="11"/>
  <c r="FG326" i="11"/>
  <c r="HZ326" i="11"/>
  <c r="DV326" i="11"/>
  <c r="CL326" i="11"/>
  <c r="BB326" i="11"/>
  <c r="GP325" i="11"/>
  <c r="FG325" i="11"/>
  <c r="HZ325" i="11"/>
  <c r="DV325" i="11"/>
  <c r="CL325" i="11"/>
  <c r="BB325" i="11"/>
  <c r="GP324" i="11"/>
  <c r="FG324" i="11"/>
  <c r="HZ324" i="11"/>
  <c r="DV324" i="11"/>
  <c r="CL324" i="11"/>
  <c r="BB324" i="11"/>
  <c r="GP323" i="11"/>
  <c r="FG323" i="11"/>
  <c r="HZ323" i="11"/>
  <c r="DV323" i="11"/>
  <c r="CL323" i="11"/>
  <c r="BB323" i="11"/>
  <c r="GP322" i="11"/>
  <c r="FG322" i="11"/>
  <c r="HZ322" i="11"/>
  <c r="DV322" i="11"/>
  <c r="CL322" i="11"/>
  <c r="BB322" i="11"/>
  <c r="GP321" i="11"/>
  <c r="FG321" i="11"/>
  <c r="HZ321" i="11"/>
  <c r="DV321" i="11"/>
  <c r="CL321" i="11"/>
  <c r="BB321" i="11"/>
  <c r="GP320" i="11"/>
  <c r="FG320" i="11"/>
  <c r="HZ320" i="11"/>
  <c r="DV320" i="11"/>
  <c r="CL320" i="11"/>
  <c r="BB320" i="11"/>
  <c r="GP319" i="11"/>
  <c r="FG319" i="11"/>
  <c r="HZ319" i="11"/>
  <c r="DV319" i="11"/>
  <c r="CL319" i="11"/>
  <c r="BB319" i="11"/>
  <c r="GP318" i="11"/>
  <c r="FG318" i="11"/>
  <c r="HZ318" i="11"/>
  <c r="DV318" i="11"/>
  <c r="CL318" i="11"/>
  <c r="BB318" i="11"/>
  <c r="GP317" i="11"/>
  <c r="FG317" i="11"/>
  <c r="HZ317" i="11"/>
  <c r="DV317" i="11"/>
  <c r="CL317" i="11"/>
  <c r="BB317" i="11"/>
  <c r="GP316" i="11"/>
  <c r="FG316" i="11"/>
  <c r="HZ316" i="11"/>
  <c r="DV316" i="11"/>
  <c r="CL316" i="11"/>
  <c r="BB316" i="11"/>
  <c r="GP315" i="11"/>
  <c r="FG315" i="11"/>
  <c r="HZ315" i="11"/>
  <c r="DV315" i="11"/>
  <c r="CL315" i="11"/>
  <c r="BB315" i="11"/>
  <c r="GP314" i="11"/>
  <c r="FG314" i="11"/>
  <c r="HZ314" i="11"/>
  <c r="DV314" i="11"/>
  <c r="CL314" i="11"/>
  <c r="BB314" i="11"/>
  <c r="GP313" i="11"/>
  <c r="FG313" i="11"/>
  <c r="HZ313" i="11"/>
  <c r="DV313" i="11"/>
  <c r="CL313" i="11"/>
  <c r="BB313" i="11"/>
  <c r="GP312" i="11"/>
  <c r="FG312" i="11"/>
  <c r="HZ312" i="11"/>
  <c r="DV312" i="11"/>
  <c r="CL312" i="11"/>
  <c r="BB312" i="11"/>
  <c r="GP311" i="11"/>
  <c r="FG311" i="11"/>
  <c r="HZ311" i="11"/>
  <c r="DV311" i="11"/>
  <c r="CL311" i="11"/>
  <c r="BB311" i="11"/>
  <c r="GP310" i="11"/>
  <c r="FG310" i="11"/>
  <c r="HZ310" i="11"/>
  <c r="DV310" i="11"/>
  <c r="CL310" i="11"/>
  <c r="BB310" i="11"/>
  <c r="GP309" i="11"/>
  <c r="FG309" i="11"/>
  <c r="HZ309" i="11"/>
  <c r="DV309" i="11"/>
  <c r="CL309" i="11"/>
  <c r="BB309" i="11"/>
  <c r="GP308" i="11"/>
  <c r="FG308" i="11"/>
  <c r="HZ308" i="11"/>
  <c r="DV308" i="11"/>
  <c r="CL308" i="11"/>
  <c r="BB308" i="11"/>
  <c r="GP307" i="11"/>
  <c r="FG307" i="11"/>
  <c r="HZ307" i="11"/>
  <c r="DV307" i="11"/>
  <c r="CL307" i="11"/>
  <c r="BB307" i="11"/>
  <c r="GP306" i="11"/>
  <c r="FG306" i="11"/>
  <c r="HZ306" i="11"/>
  <c r="DV306" i="11"/>
  <c r="CL306" i="11"/>
  <c r="BB306" i="11"/>
  <c r="GP305" i="11"/>
  <c r="FG305" i="11"/>
  <c r="HZ305" i="11"/>
  <c r="DV305" i="11"/>
  <c r="CL305" i="11"/>
  <c r="BB305" i="11"/>
  <c r="GP304" i="11"/>
  <c r="FG304" i="11"/>
  <c r="HZ304" i="11"/>
  <c r="DV304" i="11"/>
  <c r="CL304" i="11"/>
  <c r="BB304" i="11"/>
  <c r="GP303" i="11"/>
  <c r="FG303" i="11"/>
  <c r="HZ303" i="11"/>
  <c r="DV303" i="11"/>
  <c r="CL303" i="11"/>
  <c r="BB303" i="11"/>
  <c r="GP302" i="11"/>
  <c r="FG302" i="11"/>
  <c r="HZ302" i="11"/>
  <c r="DV302" i="11"/>
  <c r="CL302" i="11"/>
  <c r="BB302" i="11"/>
  <c r="GP301" i="11"/>
  <c r="FG301" i="11"/>
  <c r="HZ301" i="11"/>
  <c r="DV301" i="11"/>
  <c r="CL301" i="11"/>
  <c r="BB301" i="11"/>
  <c r="GP300" i="11"/>
  <c r="FG300" i="11"/>
  <c r="HZ300" i="11"/>
  <c r="DV300" i="11"/>
  <c r="CL300" i="11"/>
  <c r="BB300" i="11"/>
  <c r="GP299" i="11"/>
  <c r="FG299" i="11"/>
  <c r="HZ299" i="11"/>
  <c r="DV299" i="11"/>
  <c r="CL299" i="11"/>
  <c r="BB299" i="11"/>
  <c r="GP298" i="11"/>
  <c r="FG298" i="11"/>
  <c r="HZ298" i="11"/>
  <c r="DV298" i="11"/>
  <c r="CL298" i="11"/>
  <c r="BB298" i="11"/>
  <c r="GP297" i="11"/>
  <c r="FG297" i="11"/>
  <c r="HZ297" i="11"/>
  <c r="DV297" i="11"/>
  <c r="CL297" i="11"/>
  <c r="BB297" i="11"/>
  <c r="GP296" i="11"/>
  <c r="FG296" i="11"/>
  <c r="HZ296" i="11"/>
  <c r="DV296" i="11"/>
  <c r="CL296" i="11"/>
  <c r="BB296" i="11"/>
  <c r="GP295" i="11"/>
  <c r="FG295" i="11"/>
  <c r="HZ295" i="11"/>
  <c r="DV295" i="11"/>
  <c r="CL295" i="11"/>
  <c r="BB295" i="11"/>
  <c r="GP294" i="11"/>
  <c r="FG294" i="11"/>
  <c r="HZ294" i="11"/>
  <c r="DV294" i="11"/>
  <c r="CL294" i="11"/>
  <c r="BB294" i="11"/>
  <c r="GP293" i="11"/>
  <c r="FG293" i="11"/>
  <c r="HZ293" i="11"/>
  <c r="DV293" i="11"/>
  <c r="CL293" i="11"/>
  <c r="BB293" i="11"/>
  <c r="GP292" i="11"/>
  <c r="FG292" i="11"/>
  <c r="HZ292" i="11"/>
  <c r="DV292" i="11"/>
  <c r="CL292" i="11"/>
  <c r="BB292" i="11"/>
  <c r="GP291" i="11"/>
  <c r="FG291" i="11"/>
  <c r="HZ291" i="11"/>
  <c r="DV291" i="11"/>
  <c r="CL291" i="11"/>
  <c r="BB291" i="11"/>
  <c r="GP290" i="11"/>
  <c r="FG290" i="11"/>
  <c r="HZ290" i="11"/>
  <c r="DV290" i="11"/>
  <c r="CL290" i="11"/>
  <c r="BB290" i="11"/>
  <c r="GP289" i="11"/>
  <c r="FG289" i="11"/>
  <c r="HZ289" i="11"/>
  <c r="DV289" i="11"/>
  <c r="CL289" i="11"/>
  <c r="BB289" i="11"/>
  <c r="GP288" i="11"/>
  <c r="FG288" i="11"/>
  <c r="HZ288" i="11"/>
  <c r="DV288" i="11"/>
  <c r="CL288" i="11"/>
  <c r="BB288" i="11"/>
  <c r="GP287" i="11"/>
  <c r="FG287" i="11"/>
  <c r="HZ287" i="11"/>
  <c r="DV287" i="11"/>
  <c r="CL287" i="11"/>
  <c r="BB287" i="11"/>
  <c r="GP286" i="11"/>
  <c r="FG286" i="11"/>
  <c r="HZ286" i="11"/>
  <c r="DV286" i="11"/>
  <c r="CL286" i="11"/>
  <c r="BB286" i="11"/>
  <c r="GP285" i="11"/>
  <c r="FG285" i="11"/>
  <c r="HZ285" i="11"/>
  <c r="DV285" i="11"/>
  <c r="CL285" i="11"/>
  <c r="BB285" i="11"/>
  <c r="GP284" i="11"/>
  <c r="FG284" i="11"/>
  <c r="HZ284" i="11"/>
  <c r="DV284" i="11"/>
  <c r="CL284" i="11"/>
  <c r="BB284" i="11"/>
  <c r="GP283" i="11"/>
  <c r="FG283" i="11"/>
  <c r="HZ283" i="11"/>
  <c r="DV283" i="11"/>
  <c r="CL283" i="11"/>
  <c r="BB283" i="11"/>
  <c r="GP282" i="11"/>
  <c r="FG282" i="11"/>
  <c r="HZ282" i="11"/>
  <c r="DV282" i="11"/>
  <c r="CL282" i="11"/>
  <c r="BB282" i="11"/>
  <c r="GP281" i="11"/>
  <c r="FG281" i="11"/>
  <c r="HZ281" i="11"/>
  <c r="DV281" i="11"/>
  <c r="CL281" i="11"/>
  <c r="BB281" i="11"/>
  <c r="GP280" i="11"/>
  <c r="FG280" i="11"/>
  <c r="HZ280" i="11"/>
  <c r="DV280" i="11"/>
  <c r="CL280" i="11"/>
  <c r="BB280" i="11"/>
  <c r="GP279" i="11"/>
  <c r="FG279" i="11"/>
  <c r="HZ279" i="11"/>
  <c r="DV279" i="11"/>
  <c r="CL279" i="11"/>
  <c r="BB279" i="11"/>
  <c r="GP278" i="11"/>
  <c r="FG278" i="11"/>
  <c r="HZ278" i="11"/>
  <c r="DV278" i="11"/>
  <c r="CL278" i="11"/>
  <c r="BB278" i="11"/>
  <c r="GP277" i="11"/>
  <c r="FG277" i="11"/>
  <c r="HZ277" i="11"/>
  <c r="DV277" i="11"/>
  <c r="CL277" i="11"/>
  <c r="BB277" i="11"/>
  <c r="GP276" i="11"/>
  <c r="FG276" i="11"/>
  <c r="HZ276" i="11"/>
  <c r="DV276" i="11"/>
  <c r="CL276" i="11"/>
  <c r="BB276" i="11"/>
  <c r="GP275" i="11"/>
  <c r="FG275" i="11"/>
  <c r="HZ275" i="11"/>
  <c r="DV275" i="11"/>
  <c r="CL275" i="11"/>
  <c r="BB275" i="11"/>
  <c r="GP274" i="11"/>
  <c r="FG274" i="11"/>
  <c r="HZ274" i="11"/>
  <c r="DV274" i="11"/>
  <c r="CL274" i="11"/>
  <c r="BB274" i="11"/>
  <c r="GP273" i="11"/>
  <c r="FG273" i="11"/>
  <c r="HZ273" i="11"/>
  <c r="DV273" i="11"/>
  <c r="CL273" i="11"/>
  <c r="BB273" i="11"/>
  <c r="GP272" i="11"/>
  <c r="FG272" i="11"/>
  <c r="HZ272" i="11"/>
  <c r="DV272" i="11"/>
  <c r="CL272" i="11"/>
  <c r="BB272" i="11"/>
  <c r="GP271" i="11"/>
  <c r="FG271" i="11"/>
  <c r="HZ271" i="11"/>
  <c r="DV271" i="11"/>
  <c r="CL271" i="11"/>
  <c r="BB271" i="11"/>
  <c r="GP270" i="11"/>
  <c r="FG270" i="11"/>
  <c r="HZ270" i="11"/>
  <c r="DV270" i="11"/>
  <c r="CL270" i="11"/>
  <c r="BB270" i="11"/>
  <c r="GP269" i="11"/>
  <c r="FG269" i="11"/>
  <c r="HZ269" i="11"/>
  <c r="DV269" i="11"/>
  <c r="CL269" i="11"/>
  <c r="BB269" i="11"/>
  <c r="GP268" i="11"/>
  <c r="FG268" i="11"/>
  <c r="HZ268" i="11"/>
  <c r="DV268" i="11"/>
  <c r="CL268" i="11"/>
  <c r="BB268" i="11"/>
  <c r="GP267" i="11"/>
  <c r="FG267" i="11"/>
  <c r="HZ267" i="11"/>
  <c r="DV267" i="11"/>
  <c r="CL267" i="11"/>
  <c r="BB267" i="11"/>
  <c r="GP266" i="11"/>
  <c r="FG266" i="11"/>
  <c r="HZ266" i="11"/>
  <c r="DV266" i="11"/>
  <c r="CL266" i="11"/>
  <c r="BB266" i="11"/>
  <c r="GP265" i="11"/>
  <c r="FG265" i="11"/>
  <c r="HZ265" i="11"/>
  <c r="DV265" i="11"/>
  <c r="CL265" i="11"/>
  <c r="BB265" i="11"/>
  <c r="GP264" i="11"/>
  <c r="FG264" i="11"/>
  <c r="HZ264" i="11"/>
  <c r="DV264" i="11"/>
  <c r="CL264" i="11"/>
  <c r="BB264" i="11"/>
  <c r="GP263" i="11"/>
  <c r="FG263" i="11"/>
  <c r="HZ263" i="11"/>
  <c r="DV263" i="11"/>
  <c r="CL263" i="11"/>
  <c r="BB263" i="11"/>
  <c r="GP262" i="11"/>
  <c r="FG262" i="11"/>
  <c r="HZ262" i="11"/>
  <c r="DV262" i="11"/>
  <c r="CL262" i="11"/>
  <c r="BB262" i="11"/>
  <c r="GP261" i="11"/>
  <c r="FG261" i="11"/>
  <c r="HZ261" i="11"/>
  <c r="DV261" i="11"/>
  <c r="CL261" i="11"/>
  <c r="BB261" i="11"/>
  <c r="GP260" i="11"/>
  <c r="FG260" i="11"/>
  <c r="HZ260" i="11"/>
  <c r="DV260" i="11"/>
  <c r="CL260" i="11"/>
  <c r="BB260" i="11"/>
  <c r="GP259" i="11"/>
  <c r="FG259" i="11"/>
  <c r="HZ259" i="11"/>
  <c r="DV259" i="11"/>
  <c r="CL259" i="11"/>
  <c r="BB259" i="11"/>
  <c r="GP258" i="11"/>
  <c r="FG258" i="11"/>
  <c r="HZ258" i="11"/>
  <c r="DV258" i="11"/>
  <c r="CL258" i="11"/>
  <c r="BB258" i="11"/>
  <c r="GP257" i="11"/>
  <c r="FG257" i="11"/>
  <c r="HZ257" i="11"/>
  <c r="DV257" i="11"/>
  <c r="CL257" i="11"/>
  <c r="BB257" i="11"/>
  <c r="GP256" i="11"/>
  <c r="FG256" i="11"/>
  <c r="HZ256" i="11"/>
  <c r="DV256" i="11"/>
  <c r="CL256" i="11"/>
  <c r="BB256" i="11"/>
  <c r="GP255" i="11"/>
  <c r="FG255" i="11"/>
  <c r="HZ255" i="11"/>
  <c r="DV255" i="11"/>
  <c r="CL255" i="11"/>
  <c r="BB255" i="11"/>
  <c r="GP254" i="11"/>
  <c r="FG254" i="11"/>
  <c r="HZ254" i="11"/>
  <c r="DV254" i="11"/>
  <c r="CL254" i="11"/>
  <c r="BB254" i="11"/>
  <c r="GP253" i="11"/>
  <c r="FG253" i="11"/>
  <c r="HZ253" i="11"/>
  <c r="DV253" i="11"/>
  <c r="CL253" i="11"/>
  <c r="BB253" i="11"/>
  <c r="GP252" i="11"/>
  <c r="FG252" i="11"/>
  <c r="HZ252" i="11"/>
  <c r="DV252" i="11"/>
  <c r="CL252" i="11"/>
  <c r="BB252" i="11"/>
  <c r="GP251" i="11"/>
  <c r="FG251" i="11"/>
  <c r="HZ251" i="11"/>
  <c r="DV251" i="11"/>
  <c r="CL251" i="11"/>
  <c r="BB251" i="11"/>
  <c r="GP250" i="11"/>
  <c r="FG250" i="11"/>
  <c r="HZ250" i="11"/>
  <c r="DV250" i="11"/>
  <c r="CL250" i="11"/>
  <c r="BB250" i="11"/>
  <c r="GP249" i="11"/>
  <c r="FG249" i="11"/>
  <c r="HZ249" i="11"/>
  <c r="DV249" i="11"/>
  <c r="CL249" i="11"/>
  <c r="BB249" i="11"/>
  <c r="GP248" i="11"/>
  <c r="FG248" i="11"/>
  <c r="HZ248" i="11"/>
  <c r="DV248" i="11"/>
  <c r="CL248" i="11"/>
  <c r="BB248" i="11"/>
  <c r="GP247" i="11"/>
  <c r="FG247" i="11"/>
  <c r="HZ247" i="11"/>
  <c r="DV247" i="11"/>
  <c r="CL247" i="11"/>
  <c r="BB247" i="11"/>
  <c r="GP246" i="11"/>
  <c r="FG246" i="11"/>
  <c r="HZ246" i="11"/>
  <c r="DV246" i="11"/>
  <c r="CL246" i="11"/>
  <c r="BB246" i="11"/>
  <c r="GP245" i="11"/>
  <c r="FG245" i="11"/>
  <c r="HZ245" i="11"/>
  <c r="DV245" i="11"/>
  <c r="CL245" i="11"/>
  <c r="BB245" i="11"/>
  <c r="GP244" i="11"/>
  <c r="FG244" i="11"/>
  <c r="HZ244" i="11"/>
  <c r="DV244" i="11"/>
  <c r="CL244" i="11"/>
  <c r="BB244" i="11"/>
  <c r="GP243" i="11"/>
  <c r="FG243" i="11"/>
  <c r="HZ243" i="11"/>
  <c r="DV243" i="11"/>
  <c r="CL243" i="11"/>
  <c r="BB243" i="11"/>
  <c r="GP242" i="11"/>
  <c r="FG242" i="11"/>
  <c r="HZ242" i="11"/>
  <c r="DV242" i="11"/>
  <c r="CL242" i="11"/>
  <c r="BB242" i="11"/>
  <c r="GP241" i="11"/>
  <c r="FG241" i="11"/>
  <c r="HZ241" i="11"/>
  <c r="DV241" i="11"/>
  <c r="CL241" i="11"/>
  <c r="BB241" i="11"/>
  <c r="GP240" i="11"/>
  <c r="FG240" i="11"/>
  <c r="HZ240" i="11"/>
  <c r="DV240" i="11"/>
  <c r="CL240" i="11"/>
  <c r="BB240" i="11"/>
  <c r="GP239" i="11"/>
  <c r="FG239" i="11"/>
  <c r="HZ239" i="11"/>
  <c r="DV239" i="11"/>
  <c r="CL239" i="11"/>
  <c r="BB239" i="11"/>
  <c r="GP238" i="11"/>
  <c r="FG238" i="11"/>
  <c r="HZ238" i="11"/>
  <c r="DV238" i="11"/>
  <c r="CL238" i="11"/>
  <c r="BB238" i="11"/>
  <c r="GP237" i="11"/>
  <c r="FG237" i="11"/>
  <c r="HZ237" i="11"/>
  <c r="DV237" i="11"/>
  <c r="CL237" i="11"/>
  <c r="BB237" i="11"/>
  <c r="GP236" i="11"/>
  <c r="FG236" i="11"/>
  <c r="HZ236" i="11"/>
  <c r="DV236" i="11"/>
  <c r="CL236" i="11"/>
  <c r="BB236" i="11"/>
  <c r="GP235" i="11"/>
  <c r="FG235" i="11"/>
  <c r="HZ235" i="11"/>
  <c r="DV235" i="11"/>
  <c r="CL235" i="11"/>
  <c r="BB235" i="11"/>
  <c r="GP234" i="11"/>
  <c r="FG234" i="11"/>
  <c r="HZ234" i="11"/>
  <c r="DV234" i="11"/>
  <c r="CL234" i="11"/>
  <c r="BB234" i="11"/>
  <c r="GP233" i="11"/>
  <c r="FG233" i="11"/>
  <c r="HZ233" i="11"/>
  <c r="DV233" i="11"/>
  <c r="CL233" i="11"/>
  <c r="BB233" i="11"/>
  <c r="GP232" i="11"/>
  <c r="FG232" i="11"/>
  <c r="HZ232" i="11"/>
  <c r="DV232" i="11"/>
  <c r="CL232" i="11"/>
  <c r="BB232" i="11"/>
  <c r="GP231" i="11"/>
  <c r="FG231" i="11"/>
  <c r="HZ231" i="11"/>
  <c r="DV231" i="11"/>
  <c r="CL231" i="11"/>
  <c r="BB231" i="11"/>
  <c r="GP230" i="11"/>
  <c r="FG230" i="11"/>
  <c r="HZ230" i="11"/>
  <c r="DV230" i="11"/>
  <c r="CL230" i="11"/>
  <c r="BB230" i="11"/>
  <c r="GP229" i="11"/>
  <c r="FG229" i="11"/>
  <c r="HZ229" i="11"/>
  <c r="DV229" i="11"/>
  <c r="CL229" i="11"/>
  <c r="BB229" i="11"/>
  <c r="GP228" i="11"/>
  <c r="FG228" i="11"/>
  <c r="HZ228" i="11"/>
  <c r="DV228" i="11"/>
  <c r="CL228" i="11"/>
  <c r="BB228" i="11"/>
  <c r="GP227" i="11"/>
  <c r="FG227" i="11"/>
  <c r="HZ227" i="11"/>
  <c r="DV227" i="11"/>
  <c r="CL227" i="11"/>
  <c r="BB227" i="11"/>
  <c r="GP226" i="11"/>
  <c r="FG226" i="11"/>
  <c r="HZ226" i="11"/>
  <c r="DV226" i="11"/>
  <c r="CL226" i="11"/>
  <c r="BB226" i="11"/>
  <c r="GP225" i="11"/>
  <c r="FG225" i="11"/>
  <c r="HZ225" i="11"/>
  <c r="DV225" i="11"/>
  <c r="CL225" i="11"/>
  <c r="BB225" i="11"/>
  <c r="GP224" i="11"/>
  <c r="FG224" i="11"/>
  <c r="HZ224" i="11"/>
  <c r="DV224" i="11"/>
  <c r="CL224" i="11"/>
  <c r="BB224" i="11"/>
  <c r="GP223" i="11"/>
  <c r="FG223" i="11"/>
  <c r="HZ223" i="11"/>
  <c r="DV223" i="11"/>
  <c r="CL223" i="11"/>
  <c r="BB223" i="11"/>
  <c r="GP222" i="11"/>
  <c r="FG222" i="11"/>
  <c r="HZ222" i="11"/>
  <c r="DV222" i="11"/>
  <c r="CL222" i="11"/>
  <c r="BB222" i="11"/>
  <c r="GP221" i="11"/>
  <c r="FG221" i="11"/>
  <c r="HZ221" i="11"/>
  <c r="DV221" i="11"/>
  <c r="CL221" i="11"/>
  <c r="BB221" i="11"/>
  <c r="GP220" i="11"/>
  <c r="FG220" i="11"/>
  <c r="HZ220" i="11"/>
  <c r="DV220" i="11"/>
  <c r="CL220" i="11"/>
  <c r="BB220" i="11"/>
  <c r="GP219" i="11"/>
  <c r="FG219" i="11"/>
  <c r="HZ219" i="11"/>
  <c r="DV219" i="11"/>
  <c r="CL219" i="11"/>
  <c r="BB219" i="11"/>
  <c r="GP218" i="11"/>
  <c r="FG218" i="11"/>
  <c r="HZ218" i="11"/>
  <c r="DV218" i="11"/>
  <c r="CL218" i="11"/>
  <c r="BB218" i="11"/>
  <c r="GP217" i="11"/>
  <c r="FG217" i="11"/>
  <c r="HZ217" i="11"/>
  <c r="DV217" i="11"/>
  <c r="CL217" i="11"/>
  <c r="BB217" i="11"/>
  <c r="GP216" i="11"/>
  <c r="FG216" i="11"/>
  <c r="HZ216" i="11"/>
  <c r="DV216" i="11"/>
  <c r="CL216" i="11"/>
  <c r="BB216" i="11"/>
  <c r="GP215" i="11"/>
  <c r="FG215" i="11"/>
  <c r="HZ215" i="11"/>
  <c r="DV215" i="11"/>
  <c r="CL215" i="11"/>
  <c r="BB215" i="11"/>
  <c r="GP214" i="11"/>
  <c r="FG214" i="11"/>
  <c r="HZ214" i="11"/>
  <c r="DV214" i="11"/>
  <c r="CL214" i="11"/>
  <c r="BB214" i="11"/>
  <c r="GP213" i="11"/>
  <c r="FG213" i="11"/>
  <c r="HZ213" i="11"/>
  <c r="DV213" i="11"/>
  <c r="CL213" i="11"/>
  <c r="BB213" i="11"/>
  <c r="GP212" i="11"/>
  <c r="FG212" i="11"/>
  <c r="HZ212" i="11"/>
  <c r="DV212" i="11"/>
  <c r="CL212" i="11"/>
  <c r="BB212" i="11"/>
  <c r="GP211" i="11"/>
  <c r="FG211" i="11"/>
  <c r="HZ211" i="11"/>
  <c r="DV211" i="11"/>
  <c r="CL211" i="11"/>
  <c r="BB211" i="11"/>
  <c r="GP210" i="11"/>
  <c r="FG210" i="11"/>
  <c r="HZ210" i="11"/>
  <c r="DV210" i="11"/>
  <c r="CL210" i="11"/>
  <c r="BB210" i="11"/>
  <c r="GP209" i="11"/>
  <c r="FG209" i="11"/>
  <c r="HZ209" i="11"/>
  <c r="DV209" i="11"/>
  <c r="CL209" i="11"/>
  <c r="BB209" i="11"/>
  <c r="GP208" i="11"/>
  <c r="FG208" i="11"/>
  <c r="HZ208" i="11"/>
  <c r="DV208" i="11"/>
  <c r="CL208" i="11"/>
  <c r="BB208" i="11"/>
  <c r="GP207" i="11"/>
  <c r="FG207" i="11"/>
  <c r="HZ207" i="11"/>
  <c r="DV207" i="11"/>
  <c r="CL207" i="11"/>
  <c r="BB207" i="11"/>
  <c r="GP206" i="11"/>
  <c r="FG206" i="11"/>
  <c r="HZ206" i="11"/>
  <c r="DV206" i="11"/>
  <c r="CL206" i="11"/>
  <c r="BB206" i="11"/>
  <c r="GP205" i="11"/>
  <c r="FG205" i="11"/>
  <c r="HZ205" i="11"/>
  <c r="DV205" i="11"/>
  <c r="CL205" i="11"/>
  <c r="BB205" i="11"/>
  <c r="GP204" i="11"/>
  <c r="FG204" i="11"/>
  <c r="HZ204" i="11"/>
  <c r="DV204" i="11"/>
  <c r="CL204" i="11"/>
  <c r="BB204" i="11"/>
  <c r="GP203" i="11"/>
  <c r="FG203" i="11"/>
  <c r="HZ203" i="11"/>
  <c r="DV203" i="11"/>
  <c r="CL203" i="11"/>
  <c r="BB203" i="11"/>
  <c r="GP202" i="11"/>
  <c r="FG202" i="11"/>
  <c r="HZ202" i="11"/>
  <c r="DV202" i="11"/>
  <c r="CL202" i="11"/>
  <c r="BB202" i="11"/>
  <c r="GP201" i="11"/>
  <c r="FG201" i="11"/>
  <c r="HZ201" i="11"/>
  <c r="DV201" i="11"/>
  <c r="CL201" i="11"/>
  <c r="BB201" i="11"/>
  <c r="GP200" i="11"/>
  <c r="FG200" i="11"/>
  <c r="HZ200" i="11"/>
  <c r="DV200" i="11"/>
  <c r="CL200" i="11"/>
  <c r="BB200" i="11"/>
  <c r="GP199" i="11"/>
  <c r="FG199" i="11"/>
  <c r="HZ199" i="11"/>
  <c r="DV199" i="11"/>
  <c r="CL199" i="11"/>
  <c r="BB199" i="11"/>
  <c r="GP198" i="11"/>
  <c r="FG198" i="11"/>
  <c r="HZ198" i="11"/>
  <c r="DV198" i="11"/>
  <c r="CL198" i="11"/>
  <c r="BB198" i="11"/>
  <c r="GP197" i="11"/>
  <c r="FG197" i="11"/>
  <c r="HZ197" i="11"/>
  <c r="DV197" i="11"/>
  <c r="CL197" i="11"/>
  <c r="BB197" i="11"/>
  <c r="GP196" i="11"/>
  <c r="FG196" i="11"/>
  <c r="HZ196" i="11"/>
  <c r="DV196" i="11"/>
  <c r="CL196" i="11"/>
  <c r="BB196" i="11"/>
  <c r="GP195" i="11"/>
  <c r="FG195" i="11"/>
  <c r="HZ195" i="11"/>
  <c r="DV195" i="11"/>
  <c r="CL195" i="11"/>
  <c r="BB195" i="11"/>
  <c r="GP194" i="11"/>
  <c r="FG194" i="11"/>
  <c r="HZ194" i="11"/>
  <c r="DV194" i="11"/>
  <c r="CL194" i="11"/>
  <c r="BB194" i="11"/>
  <c r="GP193" i="11"/>
  <c r="FG193" i="11"/>
  <c r="HZ193" i="11"/>
  <c r="DV193" i="11"/>
  <c r="CL193" i="11"/>
  <c r="BB193" i="11"/>
  <c r="GP192" i="11"/>
  <c r="FG192" i="11"/>
  <c r="HZ192" i="11"/>
  <c r="DV192" i="11"/>
  <c r="CL192" i="11"/>
  <c r="BB192" i="11"/>
  <c r="GP191" i="11"/>
  <c r="FG191" i="11"/>
  <c r="HZ191" i="11"/>
  <c r="DV191" i="11"/>
  <c r="CL191" i="11"/>
  <c r="BB191" i="11"/>
  <c r="GP190" i="11"/>
  <c r="FG190" i="11"/>
  <c r="HZ190" i="11"/>
  <c r="DV190" i="11"/>
  <c r="CL190" i="11"/>
  <c r="BB190" i="11"/>
  <c r="GP189" i="11"/>
  <c r="FG189" i="11"/>
  <c r="HZ189" i="11"/>
  <c r="DV189" i="11"/>
  <c r="CL189" i="11"/>
  <c r="BB189" i="11"/>
  <c r="GP188" i="11"/>
  <c r="FG188" i="11"/>
  <c r="HZ188" i="11"/>
  <c r="DV188" i="11"/>
  <c r="CL188" i="11"/>
  <c r="BB188" i="11"/>
  <c r="GP187" i="11"/>
  <c r="FG187" i="11"/>
  <c r="HZ187" i="11"/>
  <c r="DV187" i="11"/>
  <c r="CL187" i="11"/>
  <c r="BB187" i="11"/>
  <c r="GP186" i="11"/>
  <c r="FG186" i="11"/>
  <c r="HZ186" i="11"/>
  <c r="DV186" i="11"/>
  <c r="CL186" i="11"/>
  <c r="BB186" i="11"/>
  <c r="GP185" i="11"/>
  <c r="FG185" i="11"/>
  <c r="HZ185" i="11"/>
  <c r="DV185" i="11"/>
  <c r="CL185" i="11"/>
  <c r="BB185" i="11"/>
  <c r="GP184" i="11"/>
  <c r="FG184" i="11"/>
  <c r="HZ184" i="11"/>
  <c r="DV184" i="11"/>
  <c r="CL184" i="11"/>
  <c r="BB184" i="11"/>
  <c r="GP183" i="11"/>
  <c r="FG183" i="11"/>
  <c r="HZ183" i="11"/>
  <c r="DV183" i="11"/>
  <c r="CL183" i="11"/>
  <c r="BB183" i="11"/>
  <c r="GP182" i="11"/>
  <c r="FG182" i="11"/>
  <c r="HZ182" i="11"/>
  <c r="DV182" i="11"/>
  <c r="CL182" i="11"/>
  <c r="BB182" i="11"/>
  <c r="GP181" i="11"/>
  <c r="FG181" i="11"/>
  <c r="HZ181" i="11"/>
  <c r="DV181" i="11"/>
  <c r="CL181" i="11"/>
  <c r="BB181" i="11"/>
  <c r="GP180" i="11"/>
  <c r="FG180" i="11"/>
  <c r="HZ180" i="11"/>
  <c r="DV180" i="11"/>
  <c r="CL180" i="11"/>
  <c r="BB180" i="11"/>
  <c r="GP179" i="11"/>
  <c r="FG179" i="11"/>
  <c r="HZ179" i="11"/>
  <c r="DV179" i="11"/>
  <c r="CL179" i="11"/>
  <c r="BB179" i="11"/>
  <c r="GP178" i="11"/>
  <c r="FG178" i="11"/>
  <c r="HZ178" i="11"/>
  <c r="DV178" i="11"/>
  <c r="CL178" i="11"/>
  <c r="BB178" i="11"/>
  <c r="GP177" i="11"/>
  <c r="FG177" i="11"/>
  <c r="HZ177" i="11"/>
  <c r="DV177" i="11"/>
  <c r="CL177" i="11"/>
  <c r="BB177" i="11"/>
  <c r="GP176" i="11"/>
  <c r="FG176" i="11"/>
  <c r="HZ176" i="11"/>
  <c r="DV176" i="11"/>
  <c r="CL176" i="11"/>
  <c r="BB176" i="11"/>
  <c r="GP175" i="11"/>
  <c r="FG175" i="11"/>
  <c r="HZ175" i="11"/>
  <c r="DV175" i="11"/>
  <c r="CL175" i="11"/>
  <c r="BB175" i="11"/>
  <c r="GP174" i="11"/>
  <c r="FG174" i="11"/>
  <c r="HZ174" i="11"/>
  <c r="DV174" i="11"/>
  <c r="CL174" i="11"/>
  <c r="BB174" i="11"/>
  <c r="GP173" i="11"/>
  <c r="FG173" i="11"/>
  <c r="HZ173" i="11"/>
  <c r="DV173" i="11"/>
  <c r="CL173" i="11"/>
  <c r="BB173" i="11"/>
  <c r="GP172" i="11"/>
  <c r="FG172" i="11"/>
  <c r="HZ172" i="11"/>
  <c r="DV172" i="11"/>
  <c r="CL172" i="11"/>
  <c r="BB172" i="11"/>
  <c r="GP171" i="11"/>
  <c r="FG171" i="11"/>
  <c r="HZ171" i="11"/>
  <c r="DV171" i="11"/>
  <c r="CL171" i="11"/>
  <c r="BB171" i="11"/>
  <c r="GP170" i="11"/>
  <c r="FG170" i="11"/>
  <c r="HZ170" i="11"/>
  <c r="DV170" i="11"/>
  <c r="CL170" i="11"/>
  <c r="BB170" i="11"/>
  <c r="GP169" i="11"/>
  <c r="FG169" i="11"/>
  <c r="HZ169" i="11"/>
  <c r="DV169" i="11"/>
  <c r="CL169" i="11"/>
  <c r="BB169" i="11"/>
  <c r="GP168" i="11"/>
  <c r="FG168" i="11"/>
  <c r="HZ168" i="11"/>
  <c r="DV168" i="11"/>
  <c r="CL168" i="11"/>
  <c r="BB168" i="11"/>
  <c r="GP167" i="11"/>
  <c r="FG167" i="11"/>
  <c r="HZ167" i="11"/>
  <c r="DV167" i="11"/>
  <c r="CL167" i="11"/>
  <c r="BB167" i="11"/>
  <c r="GP166" i="11"/>
  <c r="FG166" i="11"/>
  <c r="HZ166" i="11"/>
  <c r="DV166" i="11"/>
  <c r="CL166" i="11"/>
  <c r="BB166" i="11"/>
  <c r="GP165" i="11"/>
  <c r="FG165" i="11"/>
  <c r="HZ165" i="11"/>
  <c r="DV165" i="11"/>
  <c r="CL165" i="11"/>
  <c r="BB165" i="11"/>
  <c r="GP164" i="11"/>
  <c r="FG164" i="11"/>
  <c r="HZ164" i="11"/>
  <c r="DV164" i="11"/>
  <c r="CL164" i="11"/>
  <c r="BB164" i="11"/>
  <c r="GP163" i="11"/>
  <c r="FG163" i="11"/>
  <c r="HZ163" i="11"/>
  <c r="DV163" i="11"/>
  <c r="CL163" i="11"/>
  <c r="BB163" i="11"/>
  <c r="GP162" i="11"/>
  <c r="FG162" i="11"/>
  <c r="HZ162" i="11"/>
  <c r="DV162" i="11"/>
  <c r="CL162" i="11"/>
  <c r="BB162" i="11"/>
  <c r="GP161" i="11"/>
  <c r="FG161" i="11"/>
  <c r="HZ161" i="11"/>
  <c r="DV161" i="11"/>
  <c r="CL161" i="11"/>
  <c r="BB161" i="11"/>
  <c r="GP160" i="11"/>
  <c r="FG160" i="11"/>
  <c r="HZ160" i="11"/>
  <c r="DV160" i="11"/>
  <c r="CL160" i="11"/>
  <c r="BB160" i="11"/>
  <c r="GP159" i="11"/>
  <c r="FG159" i="11"/>
  <c r="HZ159" i="11"/>
  <c r="DV159" i="11"/>
  <c r="CL159" i="11"/>
  <c r="BB159" i="11"/>
  <c r="GP158" i="11"/>
  <c r="FG158" i="11"/>
  <c r="HZ158" i="11"/>
  <c r="DV158" i="11"/>
  <c r="CL158" i="11"/>
  <c r="BB158" i="11"/>
  <c r="GP157" i="11"/>
  <c r="FG157" i="11"/>
  <c r="HZ157" i="11"/>
  <c r="DV157" i="11"/>
  <c r="CL157" i="11"/>
  <c r="BB157" i="11"/>
  <c r="GP156" i="11"/>
  <c r="FG156" i="11"/>
  <c r="HZ156" i="11"/>
  <c r="DV156" i="11"/>
  <c r="CL156" i="11"/>
  <c r="BB156" i="11"/>
  <c r="GP155" i="11"/>
  <c r="FG155" i="11"/>
  <c r="HZ155" i="11"/>
  <c r="DV155" i="11"/>
  <c r="CL155" i="11"/>
  <c r="BB155" i="11"/>
  <c r="GP154" i="11"/>
  <c r="FG154" i="11"/>
  <c r="HZ154" i="11"/>
  <c r="DV154" i="11"/>
  <c r="CL154" i="11"/>
  <c r="BB154" i="11"/>
  <c r="GP153" i="11"/>
  <c r="FG153" i="11"/>
  <c r="HZ153" i="11"/>
  <c r="DV153" i="11"/>
  <c r="CL153" i="11"/>
  <c r="BB153" i="11"/>
  <c r="GP152" i="11"/>
  <c r="FG152" i="11"/>
  <c r="HZ152" i="11"/>
  <c r="DV152" i="11"/>
  <c r="CL152" i="11"/>
  <c r="BB152" i="11"/>
  <c r="GP151" i="11"/>
  <c r="FG151" i="11"/>
  <c r="HZ151" i="11"/>
  <c r="DV151" i="11"/>
  <c r="CL151" i="11"/>
  <c r="BB151" i="11"/>
  <c r="GP150" i="11"/>
  <c r="FG150" i="11"/>
  <c r="HZ150" i="11"/>
  <c r="DV150" i="11"/>
  <c r="CL150" i="11"/>
  <c r="BB150" i="11"/>
  <c r="GP149" i="11"/>
  <c r="FG149" i="11"/>
  <c r="HZ149" i="11"/>
  <c r="DV149" i="11"/>
  <c r="CL149" i="11"/>
  <c r="BB149" i="11"/>
  <c r="GP148" i="11"/>
  <c r="FG148" i="11"/>
  <c r="HZ148" i="11"/>
  <c r="DV148" i="11"/>
  <c r="CL148" i="11"/>
  <c r="BB148" i="11"/>
  <c r="GP147" i="11"/>
  <c r="FG147" i="11"/>
  <c r="HZ147" i="11"/>
  <c r="DV147" i="11"/>
  <c r="CL147" i="11"/>
  <c r="BB147" i="11"/>
  <c r="GP146" i="11"/>
  <c r="FG146" i="11"/>
  <c r="HZ146" i="11"/>
  <c r="DV146" i="11"/>
  <c r="CL146" i="11"/>
  <c r="BB146" i="11"/>
  <c r="GP145" i="11"/>
  <c r="FG145" i="11"/>
  <c r="HZ145" i="11"/>
  <c r="DV145" i="11"/>
  <c r="CL145" i="11"/>
  <c r="BB145" i="11"/>
  <c r="GP144" i="11"/>
  <c r="FG144" i="11"/>
  <c r="HZ144" i="11"/>
  <c r="DV144" i="11"/>
  <c r="CL144" i="11"/>
  <c r="BB144" i="11"/>
  <c r="GP143" i="11"/>
  <c r="FG143" i="11"/>
  <c r="HZ143" i="11"/>
  <c r="DV143" i="11"/>
  <c r="CL143" i="11"/>
  <c r="BB143" i="11"/>
  <c r="GP142" i="11"/>
  <c r="FG142" i="11"/>
  <c r="HZ142" i="11"/>
  <c r="DV142" i="11"/>
  <c r="CL142" i="11"/>
  <c r="BB142" i="11"/>
  <c r="GP141" i="11"/>
  <c r="FG141" i="11"/>
  <c r="HZ141" i="11"/>
  <c r="DV141" i="11"/>
  <c r="CL141" i="11"/>
  <c r="BB141" i="11"/>
  <c r="GP140" i="11"/>
  <c r="FG140" i="11"/>
  <c r="HZ140" i="11"/>
  <c r="DV140" i="11"/>
  <c r="CL140" i="11"/>
  <c r="BB140" i="11"/>
  <c r="GP139" i="11"/>
  <c r="FG139" i="11"/>
  <c r="HZ139" i="11"/>
  <c r="DV139" i="11"/>
  <c r="CL139" i="11"/>
  <c r="BB139" i="11"/>
  <c r="GP138" i="11"/>
  <c r="FG138" i="11"/>
  <c r="HZ138" i="11"/>
  <c r="DV138" i="11"/>
  <c r="CL138" i="11"/>
  <c r="BB138" i="11"/>
  <c r="GP137" i="11"/>
  <c r="FG137" i="11"/>
  <c r="HZ137" i="11"/>
  <c r="DV137" i="11"/>
  <c r="CL137" i="11"/>
  <c r="BB137" i="11"/>
  <c r="GP136" i="11"/>
  <c r="FG136" i="11"/>
  <c r="HZ136" i="11"/>
  <c r="DV136" i="11"/>
  <c r="CL136" i="11"/>
  <c r="BB136" i="11"/>
  <c r="GP135" i="11"/>
  <c r="FG135" i="11"/>
  <c r="HZ135" i="11"/>
  <c r="DV135" i="11"/>
  <c r="CL135" i="11"/>
  <c r="BB135" i="11"/>
  <c r="GP134" i="11"/>
  <c r="FG134" i="11"/>
  <c r="HZ134" i="11"/>
  <c r="DV134" i="11"/>
  <c r="CL134" i="11"/>
  <c r="BB134" i="11"/>
  <c r="GP133" i="11"/>
  <c r="FG133" i="11"/>
  <c r="HZ133" i="11"/>
  <c r="DV133" i="11"/>
  <c r="CL133" i="11"/>
  <c r="BB133" i="11"/>
  <c r="GP132" i="11"/>
  <c r="FG132" i="11"/>
  <c r="HZ132" i="11"/>
  <c r="DV132" i="11"/>
  <c r="CL132" i="11"/>
  <c r="BB132" i="11"/>
  <c r="GP131" i="11"/>
  <c r="FG131" i="11"/>
  <c r="HZ131" i="11"/>
  <c r="DV131" i="11"/>
  <c r="CL131" i="11"/>
  <c r="BB131" i="11"/>
  <c r="GP130" i="11"/>
  <c r="FG130" i="11"/>
  <c r="HZ130" i="11"/>
  <c r="DV130" i="11"/>
  <c r="CL130" i="11"/>
  <c r="BB130" i="11"/>
  <c r="GP129" i="11"/>
  <c r="FG129" i="11"/>
  <c r="HZ129" i="11"/>
  <c r="DV129" i="11"/>
  <c r="CL129" i="11"/>
  <c r="BB129" i="11"/>
  <c r="GP128" i="11"/>
  <c r="FG128" i="11"/>
  <c r="HZ128" i="11"/>
  <c r="DV128" i="11"/>
  <c r="CL128" i="11"/>
  <c r="BB128" i="11"/>
  <c r="GP127" i="11"/>
  <c r="FG127" i="11"/>
  <c r="HZ127" i="11"/>
  <c r="DV127" i="11"/>
  <c r="CL127" i="11"/>
  <c r="BB127" i="11"/>
  <c r="GP126" i="11"/>
  <c r="FG126" i="11"/>
  <c r="HZ126" i="11"/>
  <c r="DV126" i="11"/>
  <c r="CL126" i="11"/>
  <c r="BB126" i="11"/>
  <c r="GP125" i="11"/>
  <c r="FG125" i="11"/>
  <c r="HZ125" i="11"/>
  <c r="DV125" i="11"/>
  <c r="CL125" i="11"/>
  <c r="BB125" i="11"/>
  <c r="GP124" i="11"/>
  <c r="FG124" i="11"/>
  <c r="HZ124" i="11"/>
  <c r="DV124" i="11"/>
  <c r="CL124" i="11"/>
  <c r="BB124" i="11"/>
  <c r="GP123" i="11"/>
  <c r="FG123" i="11"/>
  <c r="HZ123" i="11"/>
  <c r="DV123" i="11"/>
  <c r="CL123" i="11"/>
  <c r="BB123" i="11"/>
  <c r="GP122" i="11"/>
  <c r="FG122" i="11"/>
  <c r="HZ122" i="11"/>
  <c r="DV122" i="11"/>
  <c r="CL122" i="11"/>
  <c r="BB122" i="11"/>
  <c r="GP121" i="11"/>
  <c r="FG121" i="11"/>
  <c r="HZ121" i="11"/>
  <c r="DV121" i="11"/>
  <c r="CL121" i="11"/>
  <c r="BB121" i="11"/>
  <c r="GP120" i="11"/>
  <c r="FG120" i="11"/>
  <c r="HZ120" i="11"/>
  <c r="DV120" i="11"/>
  <c r="CL120" i="11"/>
  <c r="BB120" i="11"/>
  <c r="GP119" i="11"/>
  <c r="FG119" i="11"/>
  <c r="HZ119" i="11"/>
  <c r="DV119" i="11"/>
  <c r="CL119" i="11"/>
  <c r="BB119" i="11"/>
  <c r="GP118" i="11"/>
  <c r="FG118" i="11"/>
  <c r="HZ118" i="11"/>
  <c r="DV118" i="11"/>
  <c r="CL118" i="11"/>
  <c r="BB118" i="11"/>
  <c r="GP117" i="11"/>
  <c r="FG117" i="11"/>
  <c r="HZ117" i="11"/>
  <c r="DV117" i="11"/>
  <c r="CL117" i="11"/>
  <c r="BB117" i="11"/>
  <c r="GP116" i="11"/>
  <c r="FG116" i="11"/>
  <c r="HZ116" i="11"/>
  <c r="DV116" i="11"/>
  <c r="CL116" i="11"/>
  <c r="BB116" i="11"/>
  <c r="GP115" i="11"/>
  <c r="FG115" i="11"/>
  <c r="HZ115" i="11"/>
  <c r="DV115" i="11"/>
  <c r="CL115" i="11"/>
  <c r="BB115" i="11"/>
  <c r="GP114" i="11"/>
  <c r="FG114" i="11"/>
  <c r="HZ114" i="11"/>
  <c r="DV114" i="11"/>
  <c r="CL114" i="11"/>
  <c r="BB114" i="11"/>
  <c r="GP113" i="11"/>
  <c r="FG113" i="11"/>
  <c r="HZ113" i="11"/>
  <c r="DV113" i="11"/>
  <c r="CL113" i="11"/>
  <c r="BB113" i="11"/>
  <c r="GP112" i="11"/>
  <c r="FG112" i="11"/>
  <c r="HZ112" i="11"/>
  <c r="DV112" i="11"/>
  <c r="CL112" i="11"/>
  <c r="BB112" i="11"/>
  <c r="GP111" i="11"/>
  <c r="FG111" i="11"/>
  <c r="HZ111" i="11"/>
  <c r="DV111" i="11"/>
  <c r="CL111" i="11"/>
  <c r="BB111" i="11"/>
  <c r="GP110" i="11"/>
  <c r="FG110" i="11"/>
  <c r="HZ110" i="11"/>
  <c r="DV110" i="11"/>
  <c r="CL110" i="11"/>
  <c r="BB110" i="11"/>
  <c r="GP109" i="11"/>
  <c r="FG109" i="11"/>
  <c r="HZ109" i="11"/>
  <c r="DV109" i="11"/>
  <c r="CL109" i="11"/>
  <c r="BB109" i="11"/>
  <c r="GP108" i="11"/>
  <c r="FG108" i="11"/>
  <c r="HZ108" i="11"/>
  <c r="DV108" i="11"/>
  <c r="CL108" i="11"/>
  <c r="BB108" i="11"/>
  <c r="GP107" i="11"/>
  <c r="FG107" i="11"/>
  <c r="HZ107" i="11"/>
  <c r="DV107" i="11"/>
  <c r="CL107" i="11"/>
  <c r="BB107" i="11"/>
  <c r="GP106" i="11"/>
  <c r="FG106" i="11"/>
  <c r="HZ106" i="11"/>
  <c r="DV106" i="11"/>
  <c r="CL106" i="11"/>
  <c r="BB106" i="11"/>
  <c r="GP105" i="11"/>
  <c r="FG105" i="11"/>
  <c r="HZ105" i="11"/>
  <c r="DV105" i="11"/>
  <c r="CL105" i="11"/>
  <c r="BB105" i="11"/>
  <c r="GP104" i="11"/>
  <c r="FG104" i="11"/>
  <c r="HZ104" i="11"/>
  <c r="DV104" i="11"/>
  <c r="CL104" i="11"/>
  <c r="BB104" i="11"/>
  <c r="GP103" i="11"/>
  <c r="FG103" i="11"/>
  <c r="HZ103" i="11"/>
  <c r="DV103" i="11"/>
  <c r="CL103" i="11"/>
  <c r="BB103" i="11"/>
  <c r="GP102" i="11"/>
  <c r="FG102" i="11"/>
  <c r="HZ102" i="11"/>
  <c r="DV102" i="11"/>
  <c r="CL102" i="11"/>
  <c r="BB102" i="11"/>
  <c r="GP101" i="11"/>
  <c r="FG101" i="11"/>
  <c r="HZ101" i="11"/>
  <c r="DV101" i="11"/>
  <c r="CL101" i="11"/>
  <c r="BB101" i="11"/>
  <c r="GP100" i="11"/>
  <c r="FG100" i="11"/>
  <c r="HZ100" i="11"/>
  <c r="DV100" i="11"/>
  <c r="CL100" i="11"/>
  <c r="BB100" i="11"/>
  <c r="GP99" i="11"/>
  <c r="FG99" i="11"/>
  <c r="HZ99" i="11"/>
  <c r="DV99" i="11"/>
  <c r="CL99" i="11"/>
  <c r="BB99" i="11"/>
  <c r="GP98" i="11"/>
  <c r="FG98" i="11"/>
  <c r="HZ98" i="11"/>
  <c r="DV98" i="11"/>
  <c r="CL98" i="11"/>
  <c r="BB98" i="11"/>
  <c r="GP97" i="11"/>
  <c r="FG97" i="11"/>
  <c r="HZ97" i="11"/>
  <c r="DV97" i="11"/>
  <c r="CL97" i="11"/>
  <c r="BB97" i="11"/>
  <c r="GP96" i="11"/>
  <c r="FG96" i="11"/>
  <c r="HZ96" i="11"/>
  <c r="DV96" i="11"/>
  <c r="CL96" i="11"/>
  <c r="BB96" i="11"/>
  <c r="GP95" i="11"/>
  <c r="FG95" i="11"/>
  <c r="HZ95" i="11"/>
  <c r="DV95" i="11"/>
  <c r="CL95" i="11"/>
  <c r="BB95" i="11"/>
  <c r="GP94" i="11"/>
  <c r="FG94" i="11"/>
  <c r="HZ94" i="11"/>
  <c r="DV94" i="11"/>
  <c r="CL94" i="11"/>
  <c r="BB94" i="11"/>
  <c r="GP93" i="11"/>
  <c r="FG93" i="11"/>
  <c r="HZ93" i="11"/>
  <c r="DV93" i="11"/>
  <c r="CL93" i="11"/>
  <c r="BB93" i="11"/>
  <c r="GP92" i="11"/>
  <c r="FG92" i="11"/>
  <c r="HZ92" i="11"/>
  <c r="DV92" i="11"/>
  <c r="CL92" i="11"/>
  <c r="BB92" i="11"/>
  <c r="GP91" i="11"/>
  <c r="FG91" i="11"/>
  <c r="HZ91" i="11"/>
  <c r="DV91" i="11"/>
  <c r="CL91" i="11"/>
  <c r="BB91" i="11"/>
  <c r="GP90" i="11"/>
  <c r="FG90" i="11"/>
  <c r="HZ90" i="11"/>
  <c r="DV90" i="11"/>
  <c r="CL90" i="11"/>
  <c r="BB90" i="11"/>
  <c r="GP89" i="11"/>
  <c r="FG89" i="11"/>
  <c r="HZ89" i="11"/>
  <c r="DV89" i="11"/>
  <c r="CL89" i="11"/>
  <c r="BB89" i="11"/>
  <c r="GP88" i="11"/>
  <c r="FG88" i="11"/>
  <c r="HZ88" i="11"/>
  <c r="DV88" i="11"/>
  <c r="CL88" i="11"/>
  <c r="BB88" i="11"/>
  <c r="GP87" i="11"/>
  <c r="FG87" i="11"/>
  <c r="HZ87" i="11"/>
  <c r="DV87" i="11"/>
  <c r="CL87" i="11"/>
  <c r="BB87" i="11"/>
  <c r="GP86" i="11"/>
  <c r="FG86" i="11"/>
  <c r="HZ86" i="11"/>
  <c r="DV86" i="11"/>
  <c r="CL86" i="11"/>
  <c r="BB86" i="11"/>
  <c r="GP85" i="11"/>
  <c r="FG85" i="11"/>
  <c r="HZ85" i="11"/>
  <c r="DV85" i="11"/>
  <c r="CL85" i="11"/>
  <c r="BB85" i="11"/>
  <c r="GP84" i="11"/>
  <c r="FG84" i="11"/>
  <c r="HZ84" i="11"/>
  <c r="DV84" i="11"/>
  <c r="CL84" i="11"/>
  <c r="BB84" i="11"/>
  <c r="GP83" i="11"/>
  <c r="FG83" i="11"/>
  <c r="HZ83" i="11"/>
  <c r="DV83" i="11"/>
  <c r="CL83" i="11"/>
  <c r="BB83" i="11"/>
  <c r="GP82" i="11"/>
  <c r="FG82" i="11"/>
  <c r="HZ82" i="11"/>
  <c r="DV82" i="11"/>
  <c r="CL82" i="11"/>
  <c r="BB82" i="11"/>
  <c r="GP81" i="11"/>
  <c r="FG81" i="11"/>
  <c r="HZ81" i="11"/>
  <c r="DV81" i="11"/>
  <c r="CL81" i="11"/>
  <c r="BB81" i="11"/>
  <c r="GP80" i="11"/>
  <c r="FG80" i="11"/>
  <c r="HZ80" i="11"/>
  <c r="DV80" i="11"/>
  <c r="CL80" i="11"/>
  <c r="BB80" i="11"/>
  <c r="GP79" i="11"/>
  <c r="FG79" i="11"/>
  <c r="HZ79" i="11"/>
  <c r="DV79" i="11"/>
  <c r="CL79" i="11"/>
  <c r="BB79" i="11"/>
  <c r="GP78" i="11"/>
  <c r="FG78" i="11"/>
  <c r="HZ78" i="11"/>
  <c r="DV78" i="11"/>
  <c r="CL78" i="11"/>
  <c r="BB78" i="11"/>
  <c r="GP77" i="11"/>
  <c r="FG77" i="11"/>
  <c r="HZ77" i="11"/>
  <c r="DV77" i="11"/>
  <c r="CL77" i="11"/>
  <c r="BB77" i="11"/>
  <c r="GP76" i="11"/>
  <c r="FG76" i="11"/>
  <c r="HZ76" i="11"/>
  <c r="DV76" i="11"/>
  <c r="CL76" i="11"/>
  <c r="BB76" i="11"/>
  <c r="GP75" i="11"/>
  <c r="FG75" i="11"/>
  <c r="HZ75" i="11"/>
  <c r="DV75" i="11"/>
  <c r="CL75" i="11"/>
  <c r="BB75" i="11"/>
  <c r="GP74" i="11"/>
  <c r="FG74" i="11"/>
  <c r="HZ74" i="11"/>
  <c r="DV74" i="11"/>
  <c r="CL74" i="11"/>
  <c r="BB74" i="11"/>
  <c r="GP73" i="11"/>
  <c r="FG73" i="11"/>
  <c r="HZ73" i="11"/>
  <c r="DV73" i="11"/>
  <c r="CL73" i="11"/>
  <c r="BB73" i="11"/>
  <c r="GP72" i="11"/>
  <c r="FG72" i="11"/>
  <c r="HZ72" i="11"/>
  <c r="DV72" i="11"/>
  <c r="CL72" i="11"/>
  <c r="BB72" i="11"/>
  <c r="GP71" i="11"/>
  <c r="FG71" i="11"/>
  <c r="HZ71" i="11"/>
  <c r="DV71" i="11"/>
  <c r="CL71" i="11"/>
  <c r="BB71" i="11"/>
  <c r="GP70" i="11"/>
  <c r="FG70" i="11"/>
  <c r="HZ70" i="11"/>
  <c r="DV70" i="11"/>
  <c r="CL70" i="11"/>
  <c r="BB70" i="11"/>
  <c r="GP69" i="11"/>
  <c r="FG69" i="11"/>
  <c r="HZ69" i="11"/>
  <c r="DV69" i="11"/>
  <c r="CL69" i="11"/>
  <c r="BB69" i="11"/>
  <c r="GP68" i="11"/>
  <c r="FG68" i="11"/>
  <c r="HZ68" i="11"/>
  <c r="DV68" i="11"/>
  <c r="CL68" i="11"/>
  <c r="BB68" i="11"/>
  <c r="GP67" i="11"/>
  <c r="FG67" i="11"/>
  <c r="HZ67" i="11"/>
  <c r="DV67" i="11"/>
  <c r="CL67" i="11"/>
  <c r="BB67" i="11"/>
  <c r="GP66" i="11"/>
  <c r="FG66" i="11"/>
  <c r="HZ66" i="11"/>
  <c r="DV66" i="11"/>
  <c r="CL66" i="11"/>
  <c r="BB66" i="11"/>
  <c r="GP65" i="11"/>
  <c r="FG65" i="11"/>
  <c r="HZ65" i="11"/>
  <c r="DV65" i="11"/>
  <c r="CL65" i="11"/>
  <c r="BB65" i="11"/>
  <c r="GP64" i="11"/>
  <c r="FG64" i="11"/>
  <c r="HZ64" i="11"/>
  <c r="DV64" i="11"/>
  <c r="CL64" i="11"/>
  <c r="BB64" i="11"/>
  <c r="GP63" i="11"/>
  <c r="FG63" i="11"/>
  <c r="HZ63" i="11"/>
  <c r="DV63" i="11"/>
  <c r="CL63" i="11"/>
  <c r="BB63" i="11"/>
  <c r="GP62" i="11"/>
  <c r="FG62" i="11"/>
  <c r="HZ62" i="11"/>
  <c r="DV62" i="11"/>
  <c r="CL62" i="11"/>
  <c r="BB62" i="11"/>
  <c r="GP61" i="11"/>
  <c r="FG61" i="11"/>
  <c r="HZ61" i="11"/>
  <c r="DV61" i="11"/>
  <c r="CL61" i="11"/>
  <c r="BB61" i="11"/>
  <c r="GP60" i="11"/>
  <c r="FG60" i="11"/>
  <c r="HZ60" i="11"/>
  <c r="DV60" i="11"/>
  <c r="CL60" i="11"/>
  <c r="BB60" i="11"/>
  <c r="GP59" i="11"/>
  <c r="FG59" i="11"/>
  <c r="HZ59" i="11"/>
  <c r="DV59" i="11"/>
  <c r="CL59" i="11"/>
  <c r="BB59" i="11"/>
  <c r="GP58" i="11"/>
  <c r="FG58" i="11"/>
  <c r="HZ58" i="11"/>
  <c r="DV58" i="11"/>
  <c r="CL58" i="11"/>
  <c r="BB58" i="11"/>
  <c r="GP57" i="11"/>
  <c r="FG57" i="11"/>
  <c r="HZ57" i="11"/>
  <c r="DV57" i="11"/>
  <c r="CL57" i="11"/>
  <c r="BB57" i="11"/>
  <c r="GP56" i="11"/>
  <c r="FG56" i="11"/>
  <c r="HZ56" i="11"/>
  <c r="DV56" i="11"/>
  <c r="CL56" i="11"/>
  <c r="BB56" i="11"/>
  <c r="GP55" i="11"/>
  <c r="FG55" i="11"/>
  <c r="HZ55" i="11"/>
  <c r="DV55" i="11"/>
  <c r="CL55" i="11"/>
  <c r="BB55" i="11"/>
  <c r="GP54" i="11"/>
  <c r="FG54" i="11"/>
  <c r="HZ54" i="11"/>
  <c r="DV54" i="11"/>
  <c r="CL54" i="11"/>
  <c r="BB54" i="11"/>
  <c r="GP53" i="11"/>
  <c r="FG53" i="11"/>
  <c r="HZ53" i="11"/>
  <c r="DV53" i="11"/>
  <c r="CL53" i="11"/>
  <c r="BB53" i="11"/>
  <c r="GP52" i="11"/>
  <c r="FG52" i="11"/>
  <c r="HZ52" i="11"/>
  <c r="DV52" i="11"/>
  <c r="CL52" i="11"/>
  <c r="BB52" i="11"/>
  <c r="GP51" i="11"/>
  <c r="FG51" i="11"/>
  <c r="HZ51" i="11"/>
  <c r="DV51" i="11"/>
  <c r="CL51" i="11"/>
  <c r="BB51" i="11"/>
  <c r="GP50" i="11"/>
  <c r="FG50" i="11"/>
  <c r="HZ50" i="11"/>
  <c r="DV50" i="11"/>
  <c r="CL50" i="11"/>
  <c r="BB50" i="11"/>
  <c r="GP49" i="11"/>
  <c r="FG49" i="11"/>
  <c r="HZ49" i="11"/>
  <c r="DV49" i="11"/>
  <c r="CL49" i="11"/>
  <c r="BB49" i="11"/>
  <c r="GP48" i="11"/>
  <c r="FG48" i="11"/>
  <c r="HZ48" i="11"/>
  <c r="DV48" i="11"/>
  <c r="CL48" i="11"/>
  <c r="BB48" i="11"/>
  <c r="GP47" i="11"/>
  <c r="FG47" i="11"/>
  <c r="HZ47" i="11"/>
  <c r="DV47" i="11"/>
  <c r="CL47" i="11"/>
  <c r="BB47" i="11"/>
  <c r="GP46" i="11"/>
  <c r="FG46" i="11"/>
  <c r="HZ46" i="11"/>
  <c r="DV46" i="11"/>
  <c r="CL46" i="11"/>
  <c r="BB46" i="11"/>
  <c r="GP45" i="11"/>
  <c r="FG45" i="11"/>
  <c r="HZ45" i="11"/>
  <c r="DV45" i="11"/>
  <c r="CL45" i="11"/>
  <c r="BB45" i="11"/>
  <c r="GP44" i="11"/>
  <c r="FG44" i="11"/>
  <c r="HZ44" i="11"/>
  <c r="DV44" i="11"/>
  <c r="CL44" i="11"/>
  <c r="BB44" i="11"/>
  <c r="GP43" i="11"/>
  <c r="FG43" i="11"/>
  <c r="HZ43" i="11"/>
  <c r="DV43" i="11"/>
  <c r="CL43" i="11"/>
  <c r="BB43" i="11"/>
  <c r="GP42" i="11"/>
  <c r="FG42" i="11"/>
  <c r="HZ42" i="11"/>
  <c r="DV42" i="11"/>
  <c r="CL42" i="11"/>
  <c r="BB42" i="11"/>
  <c r="GP41" i="11"/>
  <c r="FG41" i="11"/>
  <c r="HZ41" i="11"/>
  <c r="DV41" i="11"/>
  <c r="CL41" i="11"/>
  <c r="BB41" i="11"/>
  <c r="GP40" i="11"/>
  <c r="FG40" i="11"/>
  <c r="HZ40" i="11"/>
  <c r="DV40" i="11"/>
  <c r="CL40" i="11"/>
  <c r="BB40" i="11"/>
  <c r="GP39" i="11"/>
  <c r="FG39" i="11"/>
  <c r="HZ39" i="11"/>
  <c r="DV39" i="11"/>
  <c r="CL39" i="11"/>
  <c r="BB39" i="11"/>
  <c r="GP38" i="11"/>
  <c r="FG38" i="11"/>
  <c r="HZ38" i="11"/>
  <c r="DV38" i="11"/>
  <c r="CL38" i="11"/>
  <c r="BB38" i="11"/>
  <c r="GP37" i="11"/>
  <c r="FG37" i="11"/>
  <c r="HZ37" i="11"/>
  <c r="DV37" i="11"/>
  <c r="CL37" i="11"/>
  <c r="BB37" i="11"/>
  <c r="GP36" i="11"/>
  <c r="FG36" i="11"/>
  <c r="HZ36" i="11"/>
  <c r="DV36" i="11"/>
  <c r="CL36" i="11"/>
  <c r="BB36" i="11"/>
  <c r="GP35" i="11"/>
  <c r="FG35" i="11"/>
  <c r="HZ35" i="11"/>
  <c r="DV35" i="11"/>
  <c r="CL35" i="11"/>
  <c r="BB35" i="11"/>
  <c r="GP34" i="11"/>
  <c r="FG34" i="11"/>
  <c r="HZ34" i="11"/>
  <c r="DV34" i="11"/>
  <c r="CL34" i="11"/>
  <c r="BB34" i="11"/>
  <c r="GP33" i="11"/>
  <c r="FG33" i="11"/>
  <c r="HZ33" i="11"/>
  <c r="DV33" i="11"/>
  <c r="CL33" i="11"/>
  <c r="BB33" i="11"/>
  <c r="GP32" i="11"/>
  <c r="FG32" i="11"/>
  <c r="HZ32" i="11"/>
  <c r="DV32" i="11"/>
  <c r="CL32" i="11"/>
  <c r="BB32" i="11"/>
  <c r="GP31" i="11"/>
  <c r="FG31" i="11"/>
  <c r="HZ31" i="11"/>
  <c r="DV31" i="11"/>
  <c r="CL31" i="11"/>
  <c r="BB31" i="11"/>
  <c r="GP30" i="11"/>
  <c r="FG30" i="11"/>
  <c r="HZ30" i="11"/>
  <c r="DV30" i="11"/>
  <c r="CL30" i="11"/>
  <c r="BB30" i="11"/>
  <c r="GP29" i="11"/>
  <c r="FG29" i="11"/>
  <c r="HZ29" i="11"/>
  <c r="DV29" i="11"/>
  <c r="CL29" i="11"/>
  <c r="BB29" i="11"/>
  <c r="GP28" i="11"/>
  <c r="FG28" i="11"/>
  <c r="HZ28" i="11"/>
  <c r="DV28" i="11"/>
  <c r="CL28" i="11"/>
  <c r="BB28" i="11"/>
  <c r="GP27" i="11"/>
  <c r="FG27" i="11"/>
  <c r="HZ27" i="11"/>
  <c r="DV27" i="11"/>
  <c r="CL27" i="11"/>
  <c r="BB27" i="11"/>
  <c r="GP26" i="11"/>
  <c r="FG26" i="11"/>
  <c r="HZ26" i="11"/>
  <c r="DV26" i="11"/>
  <c r="CL26" i="11"/>
  <c r="BB26" i="11"/>
  <c r="GP25" i="11"/>
  <c r="FG25" i="11"/>
  <c r="HZ25" i="11"/>
  <c r="DV25" i="11"/>
  <c r="CL25" i="11"/>
  <c r="BB25" i="11"/>
  <c r="GP24" i="11"/>
  <c r="FG24" i="11"/>
  <c r="HZ24" i="11"/>
  <c r="DV24" i="11"/>
  <c r="CL24" i="11"/>
  <c r="BB24" i="11"/>
  <c r="GP23" i="11"/>
  <c r="FG23" i="11"/>
  <c r="HZ23" i="11"/>
  <c r="DV23" i="11"/>
  <c r="CL23" i="11"/>
  <c r="BB23" i="11"/>
  <c r="GP22" i="11"/>
  <c r="FG22" i="11"/>
  <c r="HZ22" i="11"/>
  <c r="DV22" i="11"/>
  <c r="CL22" i="11"/>
  <c r="BB22" i="11"/>
  <c r="GP21" i="11"/>
  <c r="FG21" i="11"/>
  <c r="HZ21" i="11"/>
  <c r="DV21" i="11"/>
  <c r="CL21" i="11"/>
  <c r="BB21" i="11"/>
  <c r="GP20" i="11"/>
  <c r="FG20" i="11"/>
  <c r="HZ20" i="11"/>
  <c r="DV20" i="11"/>
  <c r="CL20" i="11"/>
  <c r="BB20" i="11"/>
  <c r="GP19" i="11"/>
  <c r="FG19" i="11"/>
  <c r="HZ19" i="11"/>
  <c r="DV19" i="11"/>
  <c r="CL19" i="11"/>
  <c r="BB19" i="11"/>
  <c r="GP18" i="11"/>
  <c r="FG18" i="11"/>
  <c r="HZ18" i="11"/>
  <c r="DV18" i="11"/>
  <c r="CL18" i="11"/>
  <c r="BB18" i="11"/>
  <c r="GP17" i="11"/>
  <c r="FG17" i="11"/>
  <c r="HZ17" i="11"/>
  <c r="DV17" i="11"/>
  <c r="CL17" i="11"/>
  <c r="BB17" i="11"/>
  <c r="GP16" i="11"/>
  <c r="FG16" i="11"/>
  <c r="HZ16" i="11"/>
  <c r="DV16" i="11"/>
  <c r="CL16" i="11"/>
  <c r="BB16" i="11"/>
  <c r="GP15" i="11"/>
  <c r="FG15" i="11"/>
  <c r="HZ15" i="11"/>
  <c r="DV15" i="11"/>
  <c r="CL15" i="11"/>
  <c r="BB15" i="11"/>
  <c r="GP14" i="11"/>
  <c r="FG14" i="11"/>
  <c r="HZ14" i="11"/>
  <c r="DV14" i="11"/>
  <c r="CL14" i="11"/>
  <c r="BB14" i="11"/>
  <c r="GP13" i="11"/>
  <c r="FG13" i="11"/>
  <c r="HZ13" i="11"/>
  <c r="DV13" i="11"/>
  <c r="CL13" i="11"/>
  <c r="BB13" i="11"/>
  <c r="GP12" i="11"/>
  <c r="FG12" i="11"/>
  <c r="HZ12" i="11"/>
  <c r="DV12" i="11"/>
  <c r="CL12" i="11"/>
  <c r="BB12" i="11"/>
  <c r="GP11" i="11"/>
  <c r="FG11" i="11"/>
  <c r="HZ11" i="11"/>
  <c r="DV11" i="11"/>
  <c r="CL11" i="11"/>
  <c r="BB11" i="11"/>
  <c r="GP10" i="11"/>
  <c r="FG10" i="11"/>
  <c r="HZ10" i="11"/>
  <c r="DV10" i="11"/>
  <c r="CL10" i="11"/>
  <c r="BB10" i="11"/>
  <c r="GP9" i="11"/>
  <c r="FG9" i="11"/>
  <c r="HZ9" i="11"/>
  <c r="DV9" i="11"/>
  <c r="CL9" i="11"/>
  <c r="BB9" i="11"/>
  <c r="GP8" i="11"/>
  <c r="FG8" i="11"/>
  <c r="HZ8" i="11"/>
  <c r="DV8" i="11"/>
  <c r="CL8" i="11"/>
  <c r="BB8" i="11"/>
  <c r="GP7" i="11"/>
  <c r="FG7" i="11"/>
  <c r="HZ7" i="11"/>
  <c r="DV7" i="11"/>
  <c r="CL7" i="11"/>
  <c r="BB7" i="11"/>
  <c r="GP6" i="11"/>
  <c r="FG6" i="11"/>
  <c r="HZ6" i="11"/>
  <c r="DV6" i="11"/>
  <c r="CL6" i="11"/>
  <c r="BB6" i="11"/>
  <c r="GP5" i="11"/>
  <c r="FG5" i="11"/>
  <c r="HZ5" i="11"/>
  <c r="DV5" i="11"/>
  <c r="CL5" i="11"/>
  <c r="BB5" i="11"/>
  <c r="GP4" i="11"/>
  <c r="FG4" i="11"/>
  <c r="HZ4" i="11"/>
  <c r="DV4" i="11"/>
  <c r="CL4" i="11"/>
  <c r="BB4" i="11"/>
  <c r="GP3" i="11"/>
  <c r="FG3" i="11"/>
  <c r="HZ3" i="11"/>
  <c r="DV3" i="11"/>
  <c r="CL3" i="11"/>
  <c r="BB3" i="11"/>
  <c r="GP2" i="11"/>
  <c r="FG2" i="11"/>
  <c r="HZ2" i="11"/>
  <c r="DV2" i="11"/>
  <c r="CL2" i="11"/>
  <c r="BB2" i="11"/>
  <c r="DW2" i="11" l="1"/>
  <c r="CM2" i="11"/>
  <c r="BC2" i="11"/>
  <c r="GQ2" i="11"/>
  <c r="FH2" i="11"/>
  <c r="IA2" i="11"/>
  <c r="DW3" i="11"/>
  <c r="CM3" i="11"/>
  <c r="BC3" i="11"/>
  <c r="GQ3" i="11"/>
  <c r="FH3" i="11"/>
  <c r="IA3" i="11"/>
  <c r="DW4" i="11"/>
  <c r="CM4" i="11"/>
  <c r="BC4" i="11"/>
  <c r="GQ4" i="11"/>
  <c r="FH4" i="11"/>
  <c r="IA4" i="11"/>
  <c r="DW5" i="11"/>
  <c r="CM5" i="11"/>
  <c r="BC5" i="11"/>
  <c r="GQ5" i="11"/>
  <c r="FH5" i="11"/>
  <c r="IA5" i="11"/>
  <c r="DW6" i="11"/>
  <c r="CM6" i="11"/>
  <c r="BC6" i="11"/>
  <c r="GQ6" i="11"/>
  <c r="FH6" i="11"/>
  <c r="IA6" i="11"/>
  <c r="DW7" i="11"/>
  <c r="CM7" i="11"/>
  <c r="BC7" i="11"/>
  <c r="GQ7" i="11"/>
  <c r="FH7" i="11"/>
  <c r="IA7" i="11"/>
  <c r="DW8" i="11"/>
  <c r="CM8" i="11"/>
  <c r="BC8" i="11"/>
  <c r="GQ8" i="11"/>
  <c r="FH8" i="11"/>
  <c r="IA8" i="11"/>
  <c r="DW9" i="11"/>
  <c r="CM9" i="11"/>
  <c r="BC9" i="11"/>
  <c r="GQ9" i="11"/>
  <c r="FH9" i="11"/>
  <c r="IA9" i="11"/>
  <c r="DW10" i="11"/>
  <c r="CM10" i="11"/>
  <c r="BC10" i="11"/>
  <c r="GQ10" i="11"/>
  <c r="FH10" i="11"/>
  <c r="IA10" i="11"/>
  <c r="DW11" i="11"/>
  <c r="CM11" i="11"/>
  <c r="BC11" i="11"/>
  <c r="GQ11" i="11"/>
  <c r="FH11" i="11"/>
  <c r="IA11" i="11"/>
  <c r="DW12" i="11"/>
  <c r="CM12" i="11"/>
  <c r="BC12" i="11"/>
  <c r="GQ12" i="11"/>
  <c r="FH12" i="11"/>
  <c r="IA12" i="11"/>
  <c r="DW13" i="11"/>
  <c r="CM13" i="11"/>
  <c r="BC13" i="11"/>
  <c r="GQ13" i="11"/>
  <c r="FH13" i="11"/>
  <c r="IA13" i="11"/>
  <c r="DW14" i="11"/>
  <c r="CM14" i="11"/>
  <c r="BC14" i="11"/>
  <c r="GQ14" i="11"/>
  <c r="FH14" i="11"/>
  <c r="IA14" i="11"/>
  <c r="DW15" i="11"/>
  <c r="CM15" i="11"/>
  <c r="BC15" i="11"/>
  <c r="GQ15" i="11"/>
  <c r="FH15" i="11"/>
  <c r="IA15" i="11"/>
  <c r="DW16" i="11"/>
  <c r="CM16" i="11"/>
  <c r="BC16" i="11"/>
  <c r="GQ16" i="11"/>
  <c r="FH16" i="11"/>
  <c r="IA16" i="11"/>
  <c r="DW17" i="11"/>
  <c r="CM17" i="11"/>
  <c r="BC17" i="11"/>
  <c r="GQ17" i="11"/>
  <c r="FH17" i="11"/>
  <c r="IA17" i="11"/>
  <c r="DW18" i="11"/>
  <c r="CM18" i="11"/>
  <c r="BC18" i="11"/>
  <c r="GQ18" i="11"/>
  <c r="FH18" i="11"/>
  <c r="IA18" i="11"/>
  <c r="DW19" i="11"/>
  <c r="CM19" i="11"/>
  <c r="BC19" i="11"/>
  <c r="GQ19" i="11"/>
  <c r="FH19" i="11"/>
  <c r="IA19" i="11"/>
  <c r="DW20" i="11"/>
  <c r="CM20" i="11"/>
  <c r="BC20" i="11"/>
  <c r="GQ20" i="11"/>
  <c r="FH20" i="11"/>
  <c r="IA20" i="11"/>
  <c r="DW21" i="11"/>
  <c r="CM21" i="11"/>
  <c r="BC21" i="11"/>
  <c r="GQ21" i="11"/>
  <c r="FH21" i="11"/>
  <c r="IA21" i="11"/>
  <c r="DW22" i="11"/>
  <c r="CM22" i="11"/>
  <c r="BC22" i="11"/>
  <c r="GQ22" i="11"/>
  <c r="FH22" i="11"/>
  <c r="IA22" i="11"/>
  <c r="DW23" i="11"/>
  <c r="CM23" i="11"/>
  <c r="BC23" i="11"/>
  <c r="GQ23" i="11"/>
  <c r="FH23" i="11"/>
  <c r="IA23" i="11"/>
  <c r="DW24" i="11"/>
  <c r="CM24" i="11"/>
  <c r="BC24" i="11"/>
  <c r="GQ24" i="11"/>
  <c r="FH24" i="11"/>
  <c r="IA24" i="11"/>
  <c r="DW25" i="11"/>
  <c r="CM25" i="11"/>
  <c r="BC25" i="11"/>
  <c r="GQ25" i="11"/>
  <c r="FH25" i="11"/>
  <c r="IA25" i="11"/>
  <c r="DW26" i="11"/>
  <c r="CM26" i="11"/>
  <c r="BC26" i="11"/>
  <c r="GQ26" i="11"/>
  <c r="FH26" i="11"/>
  <c r="IA26" i="11"/>
  <c r="DW27" i="11"/>
  <c r="CM27" i="11"/>
  <c r="BC27" i="11"/>
  <c r="GQ27" i="11"/>
  <c r="FH27" i="11"/>
  <c r="IA27" i="11"/>
  <c r="DW28" i="11"/>
  <c r="CM28" i="11"/>
  <c r="BC28" i="11"/>
  <c r="GQ28" i="11"/>
  <c r="FH28" i="11"/>
  <c r="IA28" i="11"/>
  <c r="DW29" i="11"/>
  <c r="CM29" i="11"/>
  <c r="BC29" i="11"/>
  <c r="GQ29" i="11"/>
  <c r="FH29" i="11"/>
  <c r="IA29" i="11"/>
  <c r="DW30" i="11"/>
  <c r="CM30" i="11"/>
  <c r="BC30" i="11"/>
  <c r="GQ30" i="11"/>
  <c r="FH30" i="11"/>
  <c r="IA30" i="11"/>
  <c r="DW31" i="11"/>
  <c r="CM31" i="11"/>
  <c r="BC31" i="11"/>
  <c r="GQ31" i="11"/>
  <c r="FH31" i="11"/>
  <c r="IA31" i="11"/>
  <c r="DW32" i="11"/>
  <c r="CM32" i="11"/>
  <c r="BC32" i="11"/>
  <c r="GQ32" i="11"/>
  <c r="FH32" i="11"/>
  <c r="IA32" i="11"/>
  <c r="DW33" i="11"/>
  <c r="CM33" i="11"/>
  <c r="BC33" i="11"/>
  <c r="GQ33" i="11"/>
  <c r="FH33" i="11"/>
  <c r="IA33" i="11"/>
  <c r="DW34" i="11"/>
  <c r="CM34" i="11"/>
  <c r="BC34" i="11"/>
  <c r="GQ34" i="11"/>
  <c r="FH34" i="11"/>
  <c r="IA34" i="11"/>
  <c r="DW35" i="11"/>
  <c r="CM35" i="11"/>
  <c r="BC35" i="11"/>
  <c r="GQ35" i="11"/>
  <c r="FH35" i="11"/>
  <c r="IA35" i="11"/>
  <c r="DW36" i="11"/>
  <c r="CM36" i="11"/>
  <c r="BC36" i="11"/>
  <c r="GQ36" i="11"/>
  <c r="FH36" i="11"/>
  <c r="IA36" i="11"/>
  <c r="DW37" i="11"/>
  <c r="CM37" i="11"/>
  <c r="BC37" i="11"/>
  <c r="GQ37" i="11"/>
  <c r="FH37" i="11"/>
  <c r="IA37" i="11"/>
  <c r="DW38" i="11"/>
  <c r="CM38" i="11"/>
  <c r="BC38" i="11"/>
  <c r="GQ38" i="11"/>
  <c r="FH38" i="11"/>
  <c r="IA38" i="11"/>
  <c r="DW39" i="11"/>
  <c r="CM39" i="11"/>
  <c r="BC39" i="11"/>
  <c r="GQ39" i="11"/>
  <c r="FH39" i="11"/>
  <c r="IA39" i="11"/>
  <c r="DW40" i="11"/>
  <c r="CM40" i="11"/>
  <c r="BC40" i="11"/>
  <c r="GQ40" i="11"/>
  <c r="FH40" i="11"/>
  <c r="IA40" i="11"/>
  <c r="DW41" i="11"/>
  <c r="CM41" i="11"/>
  <c r="BC41" i="11"/>
  <c r="GQ41" i="11"/>
  <c r="FH41" i="11"/>
  <c r="IA41" i="11"/>
  <c r="DW42" i="11"/>
  <c r="CM42" i="11"/>
  <c r="BC42" i="11"/>
  <c r="GQ42" i="11"/>
  <c r="FH42" i="11"/>
  <c r="IA42" i="11"/>
  <c r="DW43" i="11"/>
  <c r="CM43" i="11"/>
  <c r="BC43" i="11"/>
  <c r="GQ43" i="11"/>
  <c r="FH43" i="11"/>
  <c r="IA43" i="11"/>
  <c r="DW44" i="11"/>
  <c r="CM44" i="11"/>
  <c r="BC44" i="11"/>
  <c r="GQ44" i="11"/>
  <c r="FH44" i="11"/>
  <c r="IA44" i="11"/>
  <c r="DW45" i="11"/>
  <c r="CM45" i="11"/>
  <c r="BC45" i="11"/>
  <c r="GQ45" i="11"/>
  <c r="FH45" i="11"/>
  <c r="IA45" i="11"/>
  <c r="DW46" i="11"/>
  <c r="CM46" i="11"/>
  <c r="BC46" i="11"/>
  <c r="GQ46" i="11"/>
  <c r="FH46" i="11"/>
  <c r="IA46" i="11"/>
  <c r="DW47" i="11"/>
  <c r="CM47" i="11"/>
  <c r="BC47" i="11"/>
  <c r="GQ47" i="11"/>
  <c r="FH47" i="11"/>
  <c r="IA47" i="11"/>
  <c r="DW48" i="11"/>
  <c r="CM48" i="11"/>
  <c r="BC48" i="11"/>
  <c r="GQ48" i="11"/>
  <c r="FH48" i="11"/>
  <c r="IA48" i="11"/>
  <c r="DW49" i="11"/>
  <c r="CM49" i="11"/>
  <c r="BC49" i="11"/>
  <c r="GQ49" i="11"/>
  <c r="FH49" i="11"/>
  <c r="IA49" i="11"/>
  <c r="DW50" i="11"/>
  <c r="CM50" i="11"/>
  <c r="BC50" i="11"/>
  <c r="GQ50" i="11"/>
  <c r="FH50" i="11"/>
  <c r="IA50" i="11"/>
  <c r="DW51" i="11"/>
  <c r="CM51" i="11"/>
  <c r="BC51" i="11"/>
  <c r="GQ51" i="11"/>
  <c r="FH51" i="11"/>
  <c r="IA51" i="11"/>
  <c r="DW52" i="11"/>
  <c r="CM52" i="11"/>
  <c r="BC52" i="11"/>
  <c r="GQ52" i="11"/>
  <c r="FH52" i="11"/>
  <c r="IA52" i="11"/>
  <c r="DW53" i="11"/>
  <c r="CM53" i="11"/>
  <c r="BC53" i="11"/>
  <c r="GQ53" i="11"/>
  <c r="FH53" i="11"/>
  <c r="IA53" i="11"/>
  <c r="DW54" i="11"/>
  <c r="CM54" i="11"/>
  <c r="BC54" i="11"/>
  <c r="GQ54" i="11"/>
  <c r="FH54" i="11"/>
  <c r="IA54" i="11"/>
  <c r="DW55" i="11"/>
  <c r="CM55" i="11"/>
  <c r="BC55" i="11"/>
  <c r="GQ55" i="11"/>
  <c r="FH55" i="11"/>
  <c r="IA55" i="11"/>
  <c r="DW56" i="11"/>
  <c r="CM56" i="11"/>
  <c r="BC56" i="11"/>
  <c r="GQ56" i="11"/>
  <c r="FH56" i="11"/>
  <c r="IA56" i="11"/>
  <c r="DW57" i="11"/>
  <c r="CM57" i="11"/>
  <c r="BC57" i="11"/>
  <c r="GQ57" i="11"/>
  <c r="FH57" i="11"/>
  <c r="IA57" i="11"/>
  <c r="DW58" i="11"/>
  <c r="CM58" i="11"/>
  <c r="BC58" i="11"/>
  <c r="GQ58" i="11"/>
  <c r="FH58" i="11"/>
  <c r="IA58" i="11"/>
  <c r="DW59" i="11"/>
  <c r="CM59" i="11"/>
  <c r="BC59" i="11"/>
  <c r="GQ59" i="11"/>
  <c r="FH59" i="11"/>
  <c r="IA59" i="11"/>
  <c r="DW60" i="11"/>
  <c r="CM60" i="11"/>
  <c r="BC60" i="11"/>
  <c r="GQ60" i="11"/>
  <c r="FH60" i="11"/>
  <c r="IA60" i="11"/>
  <c r="DW61" i="11"/>
  <c r="CM61" i="11"/>
  <c r="BC61" i="11"/>
  <c r="GQ61" i="11"/>
  <c r="FH61" i="11"/>
  <c r="IA61" i="11"/>
  <c r="DW62" i="11"/>
  <c r="CM62" i="11"/>
  <c r="BC62" i="11"/>
  <c r="GQ62" i="11"/>
  <c r="FH62" i="11"/>
  <c r="IA62" i="11"/>
  <c r="DW63" i="11"/>
  <c r="CM63" i="11"/>
  <c r="BC63" i="11"/>
  <c r="GQ63" i="11"/>
  <c r="FH63" i="11"/>
  <c r="IA63" i="11"/>
  <c r="DW64" i="11"/>
  <c r="CM64" i="11"/>
  <c r="BC64" i="11"/>
  <c r="GQ64" i="11"/>
  <c r="FH64" i="11"/>
  <c r="IA64" i="11"/>
  <c r="DW65" i="11"/>
  <c r="CM65" i="11"/>
  <c r="BC65" i="11"/>
  <c r="GQ65" i="11"/>
  <c r="FH65" i="11"/>
  <c r="IA65" i="11"/>
  <c r="DW66" i="11"/>
  <c r="CM66" i="11"/>
  <c r="BC66" i="11"/>
  <c r="GQ66" i="11"/>
  <c r="FH66" i="11"/>
  <c r="IA66" i="11"/>
  <c r="DW67" i="11"/>
  <c r="CM67" i="11"/>
  <c r="BC67" i="11"/>
  <c r="GQ67" i="11"/>
  <c r="FH67" i="11"/>
  <c r="IA67" i="11"/>
  <c r="DW68" i="11"/>
  <c r="CM68" i="11"/>
  <c r="BC68" i="11"/>
  <c r="GQ68" i="11"/>
  <c r="FH68" i="11"/>
  <c r="IA68" i="11"/>
  <c r="DW69" i="11"/>
  <c r="CM69" i="11"/>
  <c r="BC69" i="11"/>
  <c r="GQ69" i="11"/>
  <c r="FH69" i="11"/>
  <c r="IA69" i="11"/>
  <c r="DW70" i="11"/>
  <c r="CM70" i="11"/>
  <c r="BC70" i="11"/>
  <c r="GQ70" i="11"/>
  <c r="FH70" i="11"/>
  <c r="IA70" i="11"/>
  <c r="DW71" i="11"/>
  <c r="CM71" i="11"/>
  <c r="BC71" i="11"/>
  <c r="GQ71" i="11"/>
  <c r="FH71" i="11"/>
  <c r="IA71" i="11"/>
  <c r="DW72" i="11"/>
  <c r="CM72" i="11"/>
  <c r="BC72" i="11"/>
  <c r="GQ72" i="11"/>
  <c r="FH72" i="11"/>
  <c r="IA72" i="11"/>
  <c r="DW73" i="11"/>
  <c r="CM73" i="11"/>
  <c r="BC73" i="11"/>
  <c r="GQ73" i="11"/>
  <c r="FH73" i="11"/>
  <c r="IA73" i="11"/>
  <c r="DW74" i="11"/>
  <c r="CM74" i="11"/>
  <c r="BC74" i="11"/>
  <c r="GQ74" i="11"/>
  <c r="FH74" i="11"/>
  <c r="IA74" i="11"/>
  <c r="DW75" i="11"/>
  <c r="CM75" i="11"/>
  <c r="BC75" i="11"/>
  <c r="GQ75" i="11"/>
  <c r="FH75" i="11"/>
  <c r="IA75" i="11"/>
  <c r="DW76" i="11"/>
  <c r="CM76" i="11"/>
  <c r="BC76" i="11"/>
  <c r="GQ76" i="11"/>
  <c r="FH76" i="11"/>
  <c r="IA76" i="11"/>
  <c r="DW77" i="11"/>
  <c r="CM77" i="11"/>
  <c r="BC77" i="11"/>
  <c r="GQ77" i="11"/>
  <c r="FH77" i="11"/>
  <c r="IA77" i="11"/>
  <c r="DW78" i="11"/>
  <c r="CM78" i="11"/>
  <c r="BC78" i="11"/>
  <c r="GQ78" i="11"/>
  <c r="FH78" i="11"/>
  <c r="IA78" i="11"/>
  <c r="DW79" i="11"/>
  <c r="CM79" i="11"/>
  <c r="BC79" i="11"/>
  <c r="GQ79" i="11"/>
  <c r="FH79" i="11"/>
  <c r="IA79" i="11"/>
  <c r="DW80" i="11"/>
  <c r="CM80" i="11"/>
  <c r="BC80" i="11"/>
  <c r="GQ80" i="11"/>
  <c r="FH80" i="11"/>
  <c r="IA80" i="11"/>
  <c r="DW81" i="11"/>
  <c r="CM81" i="11"/>
  <c r="BC81" i="11"/>
  <c r="GQ81" i="11"/>
  <c r="FH81" i="11"/>
  <c r="IA81" i="11"/>
  <c r="DW82" i="11"/>
  <c r="CM82" i="11"/>
  <c r="BC82" i="11"/>
  <c r="GQ82" i="11"/>
  <c r="FH82" i="11"/>
  <c r="IA82" i="11"/>
  <c r="DW83" i="11"/>
  <c r="CM83" i="11"/>
  <c r="BC83" i="11"/>
  <c r="GQ83" i="11"/>
  <c r="FH83" i="11"/>
  <c r="IA83" i="11"/>
  <c r="DW84" i="11"/>
  <c r="CM84" i="11"/>
  <c r="BC84" i="11"/>
  <c r="GQ84" i="11"/>
  <c r="FH84" i="11"/>
  <c r="IA84" i="11"/>
  <c r="DW85" i="11"/>
  <c r="CM85" i="11"/>
  <c r="BC85" i="11"/>
  <c r="GQ85" i="11"/>
  <c r="FH85" i="11"/>
  <c r="IA85" i="11"/>
  <c r="DW86" i="11"/>
  <c r="CM86" i="11"/>
  <c r="BC86" i="11"/>
  <c r="GQ86" i="11"/>
  <c r="FH86" i="11"/>
  <c r="IA86" i="11"/>
  <c r="DW87" i="11"/>
  <c r="CM87" i="11"/>
  <c r="BC87" i="11"/>
  <c r="GQ87" i="11"/>
  <c r="FH87" i="11"/>
  <c r="IA87" i="11"/>
  <c r="DW88" i="11"/>
  <c r="CM88" i="11"/>
  <c r="BC88" i="11"/>
  <c r="GQ88" i="11"/>
  <c r="FH88" i="11"/>
  <c r="IA88" i="11"/>
  <c r="DW89" i="11"/>
  <c r="CM89" i="11"/>
  <c r="BC89" i="11"/>
  <c r="GQ89" i="11"/>
  <c r="FH89" i="11"/>
  <c r="IA89" i="11"/>
  <c r="DW90" i="11"/>
  <c r="CM90" i="11"/>
  <c r="BC90" i="11"/>
  <c r="GQ90" i="11"/>
  <c r="FH90" i="11"/>
  <c r="IA90" i="11"/>
  <c r="DW91" i="11"/>
  <c r="CM91" i="11"/>
  <c r="BC91" i="11"/>
  <c r="GQ91" i="11"/>
  <c r="FH91" i="11"/>
  <c r="IA91" i="11"/>
  <c r="DW92" i="11"/>
  <c r="CM92" i="11"/>
  <c r="BC92" i="11"/>
  <c r="GQ92" i="11"/>
  <c r="FH92" i="11"/>
  <c r="IA92" i="11"/>
  <c r="DW93" i="11"/>
  <c r="CM93" i="11"/>
  <c r="BC93" i="11"/>
  <c r="GQ93" i="11"/>
  <c r="FH93" i="11"/>
  <c r="IA93" i="11"/>
  <c r="DW94" i="11"/>
  <c r="CM94" i="11"/>
  <c r="BC94" i="11"/>
  <c r="GQ94" i="11"/>
  <c r="FH94" i="11"/>
  <c r="IA94" i="11"/>
  <c r="DW95" i="11"/>
  <c r="CM95" i="11"/>
  <c r="BC95" i="11"/>
  <c r="GQ95" i="11"/>
  <c r="FH95" i="11"/>
  <c r="IA95" i="11"/>
  <c r="DW96" i="11"/>
  <c r="CM96" i="11"/>
  <c r="BC96" i="11"/>
  <c r="GQ96" i="11"/>
  <c r="FH96" i="11"/>
  <c r="IA96" i="11"/>
  <c r="DW97" i="11"/>
  <c r="CM97" i="11"/>
  <c r="BC97" i="11"/>
  <c r="GQ97" i="11"/>
  <c r="FH97" i="11"/>
  <c r="IA97" i="11"/>
  <c r="DW98" i="11"/>
  <c r="CM98" i="11"/>
  <c r="BC98" i="11"/>
  <c r="GQ98" i="11"/>
  <c r="FH98" i="11"/>
  <c r="IA98" i="11"/>
  <c r="DW99" i="11"/>
  <c r="CM99" i="11"/>
  <c r="BC99" i="11"/>
  <c r="GQ99" i="11"/>
  <c r="FH99" i="11"/>
  <c r="IA99" i="11"/>
  <c r="DW100" i="11"/>
  <c r="CM100" i="11"/>
  <c r="BC100" i="11"/>
  <c r="GQ100" i="11"/>
  <c r="FH100" i="11"/>
  <c r="IA100" i="11"/>
  <c r="DW101" i="11"/>
  <c r="CM101" i="11"/>
  <c r="BC101" i="11"/>
  <c r="GQ101" i="11"/>
  <c r="FH101" i="11"/>
  <c r="IA101" i="11"/>
  <c r="DW102" i="11"/>
  <c r="CM102" i="11"/>
  <c r="BC102" i="11"/>
  <c r="GQ102" i="11"/>
  <c r="FH102" i="11"/>
  <c r="IA102" i="11"/>
  <c r="DW103" i="11"/>
  <c r="CM103" i="11"/>
  <c r="BC103" i="11"/>
  <c r="GQ103" i="11"/>
  <c r="FH103" i="11"/>
  <c r="IA103" i="11"/>
  <c r="DW104" i="11"/>
  <c r="CM104" i="11"/>
  <c r="BC104" i="11"/>
  <c r="GQ104" i="11"/>
  <c r="FH104" i="11"/>
  <c r="IA104" i="11"/>
  <c r="DW105" i="11"/>
  <c r="CM105" i="11"/>
  <c r="BC105" i="11"/>
  <c r="GQ105" i="11"/>
  <c r="FH105" i="11"/>
  <c r="IA105" i="11"/>
  <c r="DW106" i="11"/>
  <c r="CM106" i="11"/>
  <c r="BC106" i="11"/>
  <c r="GQ106" i="11"/>
  <c r="FH106" i="11"/>
  <c r="IA106" i="11"/>
  <c r="DW107" i="11"/>
  <c r="CM107" i="11"/>
  <c r="BC107" i="11"/>
  <c r="GQ107" i="11"/>
  <c r="FH107" i="11"/>
  <c r="IA107" i="11"/>
  <c r="DW108" i="11"/>
  <c r="CM108" i="11"/>
  <c r="BC108" i="11"/>
  <c r="GQ108" i="11"/>
  <c r="FH108" i="11"/>
  <c r="IA108" i="11"/>
  <c r="DW109" i="11"/>
  <c r="CM109" i="11"/>
  <c r="BC109" i="11"/>
  <c r="GQ109" i="11"/>
  <c r="FH109" i="11"/>
  <c r="IA109" i="11"/>
  <c r="DW110" i="11"/>
  <c r="CM110" i="11"/>
  <c r="BC110" i="11"/>
  <c r="GQ110" i="11"/>
  <c r="FH110" i="11"/>
  <c r="IA110" i="11"/>
  <c r="DW111" i="11"/>
  <c r="CM111" i="11"/>
  <c r="BC111" i="11"/>
  <c r="GQ111" i="11"/>
  <c r="FH111" i="11"/>
  <c r="IA111" i="11"/>
  <c r="DW112" i="11"/>
  <c r="CM112" i="11"/>
  <c r="BC112" i="11"/>
  <c r="GQ112" i="11"/>
  <c r="FH112" i="11"/>
  <c r="IA112" i="11"/>
  <c r="DW113" i="11"/>
  <c r="CM113" i="11"/>
  <c r="BC113" i="11"/>
  <c r="GQ113" i="11"/>
  <c r="FH113" i="11"/>
  <c r="IA113" i="11"/>
  <c r="DW114" i="11"/>
  <c r="CM114" i="11"/>
  <c r="BC114" i="11"/>
  <c r="GQ114" i="11"/>
  <c r="FH114" i="11"/>
  <c r="IA114" i="11"/>
  <c r="DW115" i="11"/>
  <c r="CM115" i="11"/>
  <c r="BC115" i="11"/>
  <c r="GQ115" i="11"/>
  <c r="FH115" i="11"/>
  <c r="IA115" i="11"/>
  <c r="DW116" i="11"/>
  <c r="CM116" i="11"/>
  <c r="BC116" i="11"/>
  <c r="GQ116" i="11"/>
  <c r="FH116" i="11"/>
  <c r="IA116" i="11"/>
  <c r="DW117" i="11"/>
  <c r="CM117" i="11"/>
  <c r="BC117" i="11"/>
  <c r="GQ117" i="11"/>
  <c r="FH117" i="11"/>
  <c r="IA117" i="11"/>
  <c r="DW118" i="11"/>
  <c r="CM118" i="11"/>
  <c r="BC118" i="11"/>
  <c r="GQ118" i="11"/>
  <c r="FH118" i="11"/>
  <c r="IA118" i="11"/>
  <c r="DW119" i="11"/>
  <c r="CM119" i="11"/>
  <c r="BC119" i="11"/>
  <c r="GQ119" i="11"/>
  <c r="FH119" i="11"/>
  <c r="IA119" i="11"/>
  <c r="DW120" i="11"/>
  <c r="CM120" i="11"/>
  <c r="BC120" i="11"/>
  <c r="GQ120" i="11"/>
  <c r="FH120" i="11"/>
  <c r="IA120" i="11"/>
  <c r="DW121" i="11"/>
  <c r="CM121" i="11"/>
  <c r="BC121" i="11"/>
  <c r="GQ121" i="11"/>
  <c r="FH121" i="11"/>
  <c r="IA121" i="11"/>
  <c r="DW122" i="11"/>
  <c r="CM122" i="11"/>
  <c r="BC122" i="11"/>
  <c r="GQ122" i="11"/>
  <c r="FH122" i="11"/>
  <c r="IA122" i="11"/>
  <c r="DW123" i="11"/>
  <c r="CM123" i="11"/>
  <c r="BC123" i="11"/>
  <c r="GQ123" i="11"/>
  <c r="FH123" i="11"/>
  <c r="IA123" i="11"/>
  <c r="DW124" i="11"/>
  <c r="CM124" i="11"/>
  <c r="BC124" i="11"/>
  <c r="GQ124" i="11"/>
  <c r="FH124" i="11"/>
  <c r="IA124" i="11"/>
  <c r="DW125" i="11"/>
  <c r="CM125" i="11"/>
  <c r="BC125" i="11"/>
  <c r="GQ125" i="11"/>
  <c r="FH125" i="11"/>
  <c r="IA125" i="11"/>
  <c r="DW126" i="11"/>
  <c r="CM126" i="11"/>
  <c r="BC126" i="11"/>
  <c r="GQ126" i="11"/>
  <c r="FH126" i="11"/>
  <c r="IA126" i="11"/>
  <c r="DW127" i="11"/>
  <c r="CM127" i="11"/>
  <c r="BC127" i="11"/>
  <c r="GQ127" i="11"/>
  <c r="FH127" i="11"/>
  <c r="IA127" i="11"/>
  <c r="DW128" i="11"/>
  <c r="CM128" i="11"/>
  <c r="BC128" i="11"/>
  <c r="GQ128" i="11"/>
  <c r="FH128" i="11"/>
  <c r="IA128" i="11"/>
  <c r="DW129" i="11"/>
  <c r="CM129" i="11"/>
  <c r="BC129" i="11"/>
  <c r="GQ129" i="11"/>
  <c r="FH129" i="11"/>
  <c r="IA129" i="11"/>
  <c r="DW130" i="11"/>
  <c r="CM130" i="11"/>
  <c r="BC130" i="11"/>
  <c r="GQ130" i="11"/>
  <c r="FH130" i="11"/>
  <c r="IA130" i="11"/>
  <c r="DW131" i="11"/>
  <c r="CM131" i="11"/>
  <c r="BC131" i="11"/>
  <c r="GQ131" i="11"/>
  <c r="FH131" i="11"/>
  <c r="IA131" i="11"/>
  <c r="DW132" i="11"/>
  <c r="CM132" i="11"/>
  <c r="BC132" i="11"/>
  <c r="GQ132" i="11"/>
  <c r="FH132" i="11"/>
  <c r="IA132" i="11"/>
  <c r="DW133" i="11"/>
  <c r="CM133" i="11"/>
  <c r="BC133" i="11"/>
  <c r="GQ133" i="11"/>
  <c r="FH133" i="11"/>
  <c r="IA133" i="11"/>
  <c r="DW134" i="11"/>
  <c r="CM134" i="11"/>
  <c r="BC134" i="11"/>
  <c r="GQ134" i="11"/>
  <c r="FH134" i="11"/>
  <c r="IA134" i="11"/>
  <c r="DW135" i="11"/>
  <c r="CM135" i="11"/>
  <c r="BC135" i="11"/>
  <c r="GQ135" i="11"/>
  <c r="FH135" i="11"/>
  <c r="IA135" i="11"/>
  <c r="DW136" i="11"/>
  <c r="CM136" i="11"/>
  <c r="BC136" i="11"/>
  <c r="GQ136" i="11"/>
  <c r="FH136" i="11"/>
  <c r="IA136" i="11"/>
  <c r="DW137" i="11"/>
  <c r="CM137" i="11"/>
  <c r="BC137" i="11"/>
  <c r="GQ137" i="11"/>
  <c r="FH137" i="11"/>
  <c r="IA137" i="11"/>
  <c r="DW138" i="11"/>
  <c r="CM138" i="11"/>
  <c r="BC138" i="11"/>
  <c r="GQ138" i="11"/>
  <c r="FH138" i="11"/>
  <c r="IA138" i="11"/>
  <c r="DW139" i="11"/>
  <c r="CM139" i="11"/>
  <c r="BC139" i="11"/>
  <c r="GQ139" i="11"/>
  <c r="FH139" i="11"/>
  <c r="IA139" i="11"/>
  <c r="DW140" i="11"/>
  <c r="CM140" i="11"/>
  <c r="BC140" i="11"/>
  <c r="GQ140" i="11"/>
  <c r="FH140" i="11"/>
  <c r="IA140" i="11"/>
  <c r="DW141" i="11"/>
  <c r="CM141" i="11"/>
  <c r="BC141" i="11"/>
  <c r="GQ141" i="11"/>
  <c r="FH141" i="11"/>
  <c r="IA141" i="11"/>
  <c r="DW142" i="11"/>
  <c r="CM142" i="11"/>
  <c r="BC142" i="11"/>
  <c r="GQ142" i="11"/>
  <c r="FH142" i="11"/>
  <c r="IA142" i="11"/>
  <c r="DW143" i="11"/>
  <c r="CM143" i="11"/>
  <c r="BC143" i="11"/>
  <c r="GQ143" i="11"/>
  <c r="FH143" i="11"/>
  <c r="IA143" i="11"/>
  <c r="DW144" i="11"/>
  <c r="CM144" i="11"/>
  <c r="BC144" i="11"/>
  <c r="GQ144" i="11"/>
  <c r="FH144" i="11"/>
  <c r="IA144" i="11"/>
  <c r="DW145" i="11"/>
  <c r="CM145" i="11"/>
  <c r="BC145" i="11"/>
  <c r="GQ145" i="11"/>
  <c r="FH145" i="11"/>
  <c r="IA145" i="11"/>
  <c r="DW146" i="11"/>
  <c r="CM146" i="11"/>
  <c r="BC146" i="11"/>
  <c r="GQ146" i="11"/>
  <c r="FH146" i="11"/>
  <c r="IA146" i="11"/>
  <c r="DW147" i="11"/>
  <c r="CM147" i="11"/>
  <c r="BC147" i="11"/>
  <c r="GQ147" i="11"/>
  <c r="FH147" i="11"/>
  <c r="IA147" i="11"/>
  <c r="DW148" i="11"/>
  <c r="CM148" i="11"/>
  <c r="BC148" i="11"/>
  <c r="GQ148" i="11"/>
  <c r="FH148" i="11"/>
  <c r="IA148" i="11"/>
  <c r="DW149" i="11"/>
  <c r="CM149" i="11"/>
  <c r="BC149" i="11"/>
  <c r="GQ149" i="11"/>
  <c r="FH149" i="11"/>
  <c r="IA149" i="11"/>
  <c r="DW150" i="11"/>
  <c r="CM150" i="11"/>
  <c r="BC150" i="11"/>
  <c r="GQ150" i="11"/>
  <c r="FH150" i="11"/>
  <c r="IA150" i="11"/>
  <c r="DW151" i="11"/>
  <c r="CM151" i="11"/>
  <c r="BC151" i="11"/>
  <c r="GQ151" i="11"/>
  <c r="FH151" i="11"/>
  <c r="IA151" i="11"/>
  <c r="DW152" i="11"/>
  <c r="CM152" i="11"/>
  <c r="BC152" i="11"/>
  <c r="GQ152" i="11"/>
  <c r="FH152" i="11"/>
  <c r="IA152" i="11"/>
  <c r="DW153" i="11"/>
  <c r="CM153" i="11"/>
  <c r="BC153" i="11"/>
  <c r="GQ153" i="11"/>
  <c r="FH153" i="11"/>
  <c r="IA153" i="11"/>
  <c r="DW154" i="11"/>
  <c r="CM154" i="11"/>
  <c r="BC154" i="11"/>
  <c r="GQ154" i="11"/>
  <c r="FH154" i="11"/>
  <c r="IA154" i="11"/>
  <c r="DW155" i="11"/>
  <c r="CM155" i="11"/>
  <c r="BC155" i="11"/>
  <c r="GQ155" i="11"/>
  <c r="FH155" i="11"/>
  <c r="IA155" i="11"/>
  <c r="DW156" i="11"/>
  <c r="CM156" i="11"/>
  <c r="BC156" i="11"/>
  <c r="GQ156" i="11"/>
  <c r="FH156" i="11"/>
  <c r="IA156" i="11"/>
  <c r="DW157" i="11"/>
  <c r="CM157" i="11"/>
  <c r="BC157" i="11"/>
  <c r="GQ157" i="11"/>
  <c r="FH157" i="11"/>
  <c r="IA157" i="11"/>
  <c r="DW158" i="11"/>
  <c r="CM158" i="11"/>
  <c r="BC158" i="11"/>
  <c r="GQ158" i="11"/>
  <c r="FH158" i="11"/>
  <c r="IA158" i="11"/>
  <c r="DW159" i="11"/>
  <c r="CM159" i="11"/>
  <c r="BC159" i="11"/>
  <c r="GQ159" i="11"/>
  <c r="FH159" i="11"/>
  <c r="IA159" i="11"/>
  <c r="DW160" i="11"/>
  <c r="CM160" i="11"/>
  <c r="BC160" i="11"/>
  <c r="GQ160" i="11"/>
  <c r="FH160" i="11"/>
  <c r="IA160" i="11"/>
  <c r="DW161" i="11"/>
  <c r="CM161" i="11"/>
  <c r="BC161" i="11"/>
  <c r="GQ161" i="11"/>
  <c r="FH161" i="11"/>
  <c r="IA161" i="11"/>
  <c r="DW162" i="11"/>
  <c r="CM162" i="11"/>
  <c r="BC162" i="11"/>
  <c r="GQ162" i="11"/>
  <c r="FH162" i="11"/>
  <c r="IA162" i="11"/>
  <c r="DW163" i="11"/>
  <c r="CM163" i="11"/>
  <c r="BC163" i="11"/>
  <c r="GQ163" i="11"/>
  <c r="FH163" i="11"/>
  <c r="IA163" i="11"/>
  <c r="DW164" i="11"/>
  <c r="CM164" i="11"/>
  <c r="BC164" i="11"/>
  <c r="GQ164" i="11"/>
  <c r="FH164" i="11"/>
  <c r="IA164" i="11"/>
  <c r="DW165" i="11"/>
  <c r="CM165" i="11"/>
  <c r="BC165" i="11"/>
  <c r="GQ165" i="11"/>
  <c r="FH165" i="11"/>
  <c r="IA165" i="11"/>
  <c r="DW166" i="11"/>
  <c r="CM166" i="11"/>
  <c r="BC166" i="11"/>
  <c r="GQ166" i="11"/>
  <c r="FH166" i="11"/>
  <c r="IA166" i="11"/>
  <c r="DW167" i="11"/>
  <c r="CM167" i="11"/>
  <c r="BC167" i="11"/>
  <c r="GQ167" i="11"/>
  <c r="FH167" i="11"/>
  <c r="IA167" i="11"/>
  <c r="DW168" i="11"/>
  <c r="CM168" i="11"/>
  <c r="BC168" i="11"/>
  <c r="GQ168" i="11"/>
  <c r="FH168" i="11"/>
  <c r="IA168" i="11"/>
  <c r="DW169" i="11"/>
  <c r="CM169" i="11"/>
  <c r="BC169" i="11"/>
  <c r="GQ169" i="11"/>
  <c r="FH169" i="11"/>
  <c r="IA169" i="11"/>
  <c r="DW170" i="11"/>
  <c r="CM170" i="11"/>
  <c r="BC170" i="11"/>
  <c r="GQ170" i="11"/>
  <c r="FH170" i="11"/>
  <c r="IA170" i="11"/>
  <c r="DW171" i="11"/>
  <c r="CM171" i="11"/>
  <c r="BC171" i="11"/>
  <c r="GQ171" i="11"/>
  <c r="FH171" i="11"/>
  <c r="IA171" i="11"/>
  <c r="DW172" i="11"/>
  <c r="CM172" i="11"/>
  <c r="BC172" i="11"/>
  <c r="GQ172" i="11"/>
  <c r="FH172" i="11"/>
  <c r="IA172" i="11"/>
  <c r="DW173" i="11"/>
  <c r="CM173" i="11"/>
  <c r="BC173" i="11"/>
  <c r="GQ173" i="11"/>
  <c r="FH173" i="11"/>
  <c r="IA173" i="11"/>
  <c r="DW174" i="11"/>
  <c r="CM174" i="11"/>
  <c r="BC174" i="11"/>
  <c r="GQ174" i="11"/>
  <c r="FH174" i="11"/>
  <c r="IA174" i="11"/>
  <c r="DW175" i="11"/>
  <c r="CM175" i="11"/>
  <c r="BC175" i="11"/>
  <c r="GQ175" i="11"/>
  <c r="FH175" i="11"/>
  <c r="IA175" i="11"/>
  <c r="DW176" i="11"/>
  <c r="CM176" i="11"/>
  <c r="BC176" i="11"/>
  <c r="GQ176" i="11"/>
  <c r="FH176" i="11"/>
  <c r="IA176" i="11"/>
  <c r="DW177" i="11"/>
  <c r="CM177" i="11"/>
  <c r="BC177" i="11"/>
  <c r="GQ177" i="11"/>
  <c r="FH177" i="11"/>
  <c r="IA177" i="11"/>
  <c r="DW178" i="11"/>
  <c r="CM178" i="11"/>
  <c r="BC178" i="11"/>
  <c r="GQ178" i="11"/>
  <c r="FH178" i="11"/>
  <c r="IA178" i="11"/>
  <c r="DW179" i="11"/>
  <c r="CM179" i="11"/>
  <c r="BC179" i="11"/>
  <c r="GQ179" i="11"/>
  <c r="FH179" i="11"/>
  <c r="IA179" i="11"/>
  <c r="DW180" i="11"/>
  <c r="CM180" i="11"/>
  <c r="BC180" i="11"/>
  <c r="GQ180" i="11"/>
  <c r="FH180" i="11"/>
  <c r="IA180" i="11"/>
  <c r="DW181" i="11"/>
  <c r="CM181" i="11"/>
  <c r="BC181" i="11"/>
  <c r="GQ181" i="11"/>
  <c r="FH181" i="11"/>
  <c r="IA181" i="11"/>
  <c r="DW182" i="11"/>
  <c r="CM182" i="11"/>
  <c r="BC182" i="11"/>
  <c r="GQ182" i="11"/>
  <c r="FH182" i="11"/>
  <c r="IA182" i="11"/>
  <c r="DW183" i="11"/>
  <c r="CM183" i="11"/>
  <c r="BC183" i="11"/>
  <c r="GQ183" i="11"/>
  <c r="FH183" i="11"/>
  <c r="IA183" i="11"/>
  <c r="DW184" i="11"/>
  <c r="CM184" i="11"/>
  <c r="BC184" i="11"/>
  <c r="GQ184" i="11"/>
  <c r="FH184" i="11"/>
  <c r="IA184" i="11"/>
  <c r="DW185" i="11"/>
  <c r="CM185" i="11"/>
  <c r="BC185" i="11"/>
  <c r="GQ185" i="11"/>
  <c r="FH185" i="11"/>
  <c r="IA185" i="11"/>
  <c r="DW186" i="11"/>
  <c r="CM186" i="11"/>
  <c r="BC186" i="11"/>
  <c r="GQ186" i="11"/>
  <c r="FH186" i="11"/>
  <c r="IA186" i="11"/>
  <c r="DW187" i="11"/>
  <c r="CM187" i="11"/>
  <c r="BC187" i="11"/>
  <c r="GQ187" i="11"/>
  <c r="FH187" i="11"/>
  <c r="IA187" i="11"/>
  <c r="DW188" i="11"/>
  <c r="CM188" i="11"/>
  <c r="BC188" i="11"/>
  <c r="GQ188" i="11"/>
  <c r="FH188" i="11"/>
  <c r="IA188" i="11"/>
  <c r="DW189" i="11"/>
  <c r="CM189" i="11"/>
  <c r="BC189" i="11"/>
  <c r="GQ189" i="11"/>
  <c r="FH189" i="11"/>
  <c r="IA189" i="11"/>
  <c r="DW190" i="11"/>
  <c r="CM190" i="11"/>
  <c r="BC190" i="11"/>
  <c r="GQ190" i="11"/>
  <c r="FH190" i="11"/>
  <c r="IA190" i="11"/>
  <c r="DW191" i="11"/>
  <c r="CM191" i="11"/>
  <c r="BC191" i="11"/>
  <c r="GQ191" i="11"/>
  <c r="FH191" i="11"/>
  <c r="IA191" i="11"/>
  <c r="DW192" i="11"/>
  <c r="CM192" i="11"/>
  <c r="BC192" i="11"/>
  <c r="GQ192" i="11"/>
  <c r="FH192" i="11"/>
  <c r="IA192" i="11"/>
  <c r="DW193" i="11"/>
  <c r="CM193" i="11"/>
  <c r="BC193" i="11"/>
  <c r="GQ193" i="11"/>
  <c r="FH193" i="11"/>
  <c r="IA193" i="11"/>
  <c r="DW194" i="11"/>
  <c r="CM194" i="11"/>
  <c r="BC194" i="11"/>
  <c r="GQ194" i="11"/>
  <c r="FH194" i="11"/>
  <c r="IA194" i="11"/>
  <c r="DW195" i="11"/>
  <c r="CM195" i="11"/>
  <c r="BC195" i="11"/>
  <c r="GQ195" i="11"/>
  <c r="FH195" i="11"/>
  <c r="IA195" i="11"/>
  <c r="DW196" i="11"/>
  <c r="CM196" i="11"/>
  <c r="BC196" i="11"/>
  <c r="GQ196" i="11"/>
  <c r="FH196" i="11"/>
  <c r="IA196" i="11"/>
  <c r="DW197" i="11"/>
  <c r="CM197" i="11"/>
  <c r="BC197" i="11"/>
  <c r="GQ197" i="11"/>
  <c r="FH197" i="11"/>
  <c r="IA197" i="11"/>
  <c r="DW198" i="11"/>
  <c r="CM198" i="11"/>
  <c r="BC198" i="11"/>
  <c r="GQ198" i="11"/>
  <c r="FH198" i="11"/>
  <c r="IA198" i="11"/>
  <c r="DW199" i="11"/>
  <c r="CM199" i="11"/>
  <c r="BC199" i="11"/>
  <c r="GQ199" i="11"/>
  <c r="FH199" i="11"/>
  <c r="IA199" i="11"/>
  <c r="DW200" i="11"/>
  <c r="CM200" i="11"/>
  <c r="BC200" i="11"/>
  <c r="GQ200" i="11"/>
  <c r="FH200" i="11"/>
  <c r="IA200" i="11"/>
  <c r="DW201" i="11"/>
  <c r="CM201" i="11"/>
  <c r="BC201" i="11"/>
  <c r="GQ201" i="11"/>
  <c r="FH201" i="11"/>
  <c r="IA201" i="11"/>
  <c r="DW202" i="11"/>
  <c r="CM202" i="11"/>
  <c r="BC202" i="11"/>
  <c r="GQ202" i="11"/>
  <c r="FH202" i="11"/>
  <c r="IA202" i="11"/>
  <c r="DW203" i="11"/>
  <c r="CM203" i="11"/>
  <c r="BC203" i="11"/>
  <c r="GQ203" i="11"/>
  <c r="FH203" i="11"/>
  <c r="IA203" i="11"/>
  <c r="DW204" i="11"/>
  <c r="CM204" i="11"/>
  <c r="BC204" i="11"/>
  <c r="GQ204" i="11"/>
  <c r="FH204" i="11"/>
  <c r="IA204" i="11"/>
  <c r="DW205" i="11"/>
  <c r="CM205" i="11"/>
  <c r="BC205" i="11"/>
  <c r="GQ205" i="11"/>
  <c r="FH205" i="11"/>
  <c r="IA205" i="11"/>
  <c r="DW206" i="11"/>
  <c r="CM206" i="11"/>
  <c r="BC206" i="11"/>
  <c r="GQ206" i="11"/>
  <c r="FH206" i="11"/>
  <c r="IA206" i="11"/>
  <c r="DW207" i="11"/>
  <c r="CM207" i="11"/>
  <c r="BC207" i="11"/>
  <c r="GQ207" i="11"/>
  <c r="FH207" i="11"/>
  <c r="IA207" i="11"/>
  <c r="DW208" i="11"/>
  <c r="CM208" i="11"/>
  <c r="BC208" i="11"/>
  <c r="GQ208" i="11"/>
  <c r="FH208" i="11"/>
  <c r="IA208" i="11"/>
  <c r="DW209" i="11"/>
  <c r="CM209" i="11"/>
  <c r="BC209" i="11"/>
  <c r="GQ209" i="11"/>
  <c r="FH209" i="11"/>
  <c r="IA209" i="11"/>
  <c r="DW210" i="11"/>
  <c r="CM210" i="11"/>
  <c r="BC210" i="11"/>
  <c r="GQ210" i="11"/>
  <c r="FH210" i="11"/>
  <c r="IA210" i="11"/>
  <c r="DW211" i="11"/>
  <c r="CM211" i="11"/>
  <c r="BC211" i="11"/>
  <c r="GQ211" i="11"/>
  <c r="FH211" i="11"/>
  <c r="IA211" i="11"/>
  <c r="DW212" i="11"/>
  <c r="CM212" i="11"/>
  <c r="BC212" i="11"/>
  <c r="GQ212" i="11"/>
  <c r="FH212" i="11"/>
  <c r="IA212" i="11"/>
  <c r="DW213" i="11"/>
  <c r="CM213" i="11"/>
  <c r="BC213" i="11"/>
  <c r="GQ213" i="11"/>
  <c r="FH213" i="11"/>
  <c r="IA213" i="11"/>
  <c r="DW214" i="11"/>
  <c r="CM214" i="11"/>
  <c r="BC214" i="11"/>
  <c r="GQ214" i="11"/>
  <c r="FH214" i="11"/>
  <c r="IA214" i="11"/>
  <c r="DW215" i="11"/>
  <c r="CM215" i="11"/>
  <c r="BC215" i="11"/>
  <c r="GQ215" i="11"/>
  <c r="FH215" i="11"/>
  <c r="IA215" i="11"/>
  <c r="DW216" i="11"/>
  <c r="CM216" i="11"/>
  <c r="BC216" i="11"/>
  <c r="GQ216" i="11"/>
  <c r="FH216" i="11"/>
  <c r="IA216" i="11"/>
  <c r="DW217" i="11"/>
  <c r="CM217" i="11"/>
  <c r="BC217" i="11"/>
  <c r="GQ217" i="11"/>
  <c r="FH217" i="11"/>
  <c r="IA217" i="11"/>
  <c r="DW218" i="11"/>
  <c r="CM218" i="11"/>
  <c r="BC218" i="11"/>
  <c r="GQ218" i="11"/>
  <c r="FH218" i="11"/>
  <c r="IA218" i="11"/>
  <c r="DW219" i="11"/>
  <c r="CM219" i="11"/>
  <c r="BC219" i="11"/>
  <c r="GQ219" i="11"/>
  <c r="FH219" i="11"/>
  <c r="IA219" i="11"/>
  <c r="DW220" i="11"/>
  <c r="CM220" i="11"/>
  <c r="BC220" i="11"/>
  <c r="GQ220" i="11"/>
  <c r="FH220" i="11"/>
  <c r="IA220" i="11"/>
  <c r="DW221" i="11"/>
  <c r="CM221" i="11"/>
  <c r="BC221" i="11"/>
  <c r="GQ221" i="11"/>
  <c r="FH221" i="11"/>
  <c r="IA221" i="11"/>
  <c r="DW222" i="11"/>
  <c r="CM222" i="11"/>
  <c r="BC222" i="11"/>
  <c r="GQ222" i="11"/>
  <c r="FH222" i="11"/>
  <c r="IA222" i="11"/>
  <c r="DW223" i="11"/>
  <c r="CM223" i="11"/>
  <c r="BC223" i="11"/>
  <c r="GQ223" i="11"/>
  <c r="FH223" i="11"/>
  <c r="IA223" i="11"/>
  <c r="DW224" i="11"/>
  <c r="CM224" i="11"/>
  <c r="BC224" i="11"/>
  <c r="GQ224" i="11"/>
  <c r="FH224" i="11"/>
  <c r="IA224" i="11"/>
  <c r="DW225" i="11"/>
  <c r="CM225" i="11"/>
  <c r="BC225" i="11"/>
  <c r="GQ225" i="11"/>
  <c r="FH225" i="11"/>
  <c r="IA225" i="11"/>
  <c r="DW226" i="11"/>
  <c r="CM226" i="11"/>
  <c r="BC226" i="11"/>
  <c r="GQ226" i="11"/>
  <c r="FH226" i="11"/>
  <c r="IA226" i="11"/>
  <c r="DW227" i="11"/>
  <c r="CM227" i="11"/>
  <c r="BC227" i="11"/>
  <c r="GQ227" i="11"/>
  <c r="FH227" i="11"/>
  <c r="IA227" i="11"/>
  <c r="DW228" i="11"/>
  <c r="CM228" i="11"/>
  <c r="BC228" i="11"/>
  <c r="GQ228" i="11"/>
  <c r="FH228" i="11"/>
  <c r="IA228" i="11"/>
  <c r="DW229" i="11"/>
  <c r="CM229" i="11"/>
  <c r="BC229" i="11"/>
  <c r="GQ229" i="11"/>
  <c r="FH229" i="11"/>
  <c r="IA229" i="11"/>
  <c r="DW230" i="11"/>
  <c r="CM230" i="11"/>
  <c r="BC230" i="11"/>
  <c r="GQ230" i="11"/>
  <c r="FH230" i="11"/>
  <c r="IA230" i="11"/>
  <c r="DW231" i="11"/>
  <c r="CM231" i="11"/>
  <c r="BC231" i="11"/>
  <c r="GQ231" i="11"/>
  <c r="FH231" i="11"/>
  <c r="IA231" i="11"/>
  <c r="DW232" i="11"/>
  <c r="CM232" i="11"/>
  <c r="BC232" i="11"/>
  <c r="GQ232" i="11"/>
  <c r="FH232" i="11"/>
  <c r="IA232" i="11"/>
  <c r="DW233" i="11"/>
  <c r="CM233" i="11"/>
  <c r="BC233" i="11"/>
  <c r="GQ233" i="11"/>
  <c r="FH233" i="11"/>
  <c r="IA233" i="11"/>
  <c r="DW234" i="11"/>
  <c r="CM234" i="11"/>
  <c r="BC234" i="11"/>
  <c r="GQ234" i="11"/>
  <c r="FH234" i="11"/>
  <c r="IA234" i="11"/>
  <c r="DW235" i="11"/>
  <c r="CM235" i="11"/>
  <c r="BC235" i="11"/>
  <c r="GQ235" i="11"/>
  <c r="FH235" i="11"/>
  <c r="IA235" i="11"/>
  <c r="DW236" i="11"/>
  <c r="CM236" i="11"/>
  <c r="BC236" i="11"/>
  <c r="GQ236" i="11"/>
  <c r="FH236" i="11"/>
  <c r="IA236" i="11"/>
  <c r="DW237" i="11"/>
  <c r="CM237" i="11"/>
  <c r="BC237" i="11"/>
  <c r="GQ237" i="11"/>
  <c r="FH237" i="11"/>
  <c r="IA237" i="11"/>
  <c r="DW238" i="11"/>
  <c r="CM238" i="11"/>
  <c r="BC238" i="11"/>
  <c r="GQ238" i="11"/>
  <c r="FH238" i="11"/>
  <c r="IA238" i="11"/>
  <c r="DW239" i="11"/>
  <c r="CM239" i="11"/>
  <c r="BC239" i="11"/>
  <c r="GQ239" i="11"/>
  <c r="FH239" i="11"/>
  <c r="IA239" i="11"/>
  <c r="DW240" i="11"/>
  <c r="CM240" i="11"/>
  <c r="BC240" i="11"/>
  <c r="GQ240" i="11"/>
  <c r="FH240" i="11"/>
  <c r="IA240" i="11"/>
  <c r="DW241" i="11"/>
  <c r="CM241" i="11"/>
  <c r="BC241" i="11"/>
  <c r="GQ241" i="11"/>
  <c r="FH241" i="11"/>
  <c r="IA241" i="11"/>
  <c r="DW242" i="11"/>
  <c r="CM242" i="11"/>
  <c r="BC242" i="11"/>
  <c r="GQ242" i="11"/>
  <c r="FH242" i="11"/>
  <c r="IA242" i="11"/>
  <c r="DW243" i="11"/>
  <c r="CM243" i="11"/>
  <c r="BC243" i="11"/>
  <c r="GQ243" i="11"/>
  <c r="FH243" i="11"/>
  <c r="IA243" i="11"/>
  <c r="DW244" i="11"/>
  <c r="CM244" i="11"/>
  <c r="BC244" i="11"/>
  <c r="GQ244" i="11"/>
  <c r="FH244" i="11"/>
  <c r="IA244" i="11"/>
  <c r="DW245" i="11"/>
  <c r="CM245" i="11"/>
  <c r="BC245" i="11"/>
  <c r="GQ245" i="11"/>
  <c r="FH245" i="11"/>
  <c r="IA245" i="11"/>
  <c r="DW246" i="11"/>
  <c r="CM246" i="11"/>
  <c r="BC246" i="11"/>
  <c r="GQ246" i="11"/>
  <c r="FH246" i="11"/>
  <c r="IA246" i="11"/>
  <c r="DW247" i="11"/>
  <c r="CM247" i="11"/>
  <c r="BC247" i="11"/>
  <c r="GQ247" i="11"/>
  <c r="FH247" i="11"/>
  <c r="IA247" i="11"/>
  <c r="DW248" i="11"/>
  <c r="CM248" i="11"/>
  <c r="BC248" i="11"/>
  <c r="GQ248" i="11"/>
  <c r="FH248" i="11"/>
  <c r="IA248" i="11"/>
  <c r="DW249" i="11"/>
  <c r="CM249" i="11"/>
  <c r="BC249" i="11"/>
  <c r="GQ249" i="11"/>
  <c r="FH249" i="11"/>
  <c r="IA249" i="11"/>
  <c r="DW250" i="11"/>
  <c r="CM250" i="11"/>
  <c r="BC250" i="11"/>
  <c r="GQ250" i="11"/>
  <c r="FH250" i="11"/>
  <c r="IA250" i="11"/>
  <c r="DW251" i="11"/>
  <c r="CM251" i="11"/>
  <c r="BC251" i="11"/>
  <c r="GQ251" i="11"/>
  <c r="FH251" i="11"/>
  <c r="IA251" i="11"/>
  <c r="DW252" i="11"/>
  <c r="CM252" i="11"/>
  <c r="BC252" i="11"/>
  <c r="GQ252" i="11"/>
  <c r="FH252" i="11"/>
  <c r="IA252" i="11"/>
  <c r="DW253" i="11"/>
  <c r="CM253" i="11"/>
  <c r="BC253" i="11"/>
  <c r="GQ253" i="11"/>
  <c r="FH253" i="11"/>
  <c r="IA253" i="11"/>
  <c r="DW254" i="11"/>
  <c r="CM254" i="11"/>
  <c r="BC254" i="11"/>
  <c r="GQ254" i="11"/>
  <c r="FH254" i="11"/>
  <c r="IA254" i="11"/>
  <c r="DW255" i="11"/>
  <c r="CM255" i="11"/>
  <c r="BC255" i="11"/>
  <c r="GQ255" i="11"/>
  <c r="FH255" i="11"/>
  <c r="IA255" i="11"/>
  <c r="DW256" i="11"/>
  <c r="CM256" i="11"/>
  <c r="BC256" i="11"/>
  <c r="GQ256" i="11"/>
  <c r="FH256" i="11"/>
  <c r="IA256" i="11"/>
  <c r="DW257" i="11"/>
  <c r="CM257" i="11"/>
  <c r="BC257" i="11"/>
  <c r="GQ257" i="11"/>
  <c r="FH257" i="11"/>
  <c r="IA257" i="11"/>
  <c r="DW258" i="11"/>
  <c r="CM258" i="11"/>
  <c r="BC258" i="11"/>
  <c r="GQ258" i="11"/>
  <c r="FH258" i="11"/>
  <c r="IA258" i="11"/>
  <c r="DW259" i="11"/>
  <c r="CM259" i="11"/>
  <c r="BC259" i="11"/>
  <c r="GQ259" i="11"/>
  <c r="FH259" i="11"/>
  <c r="IA259" i="11"/>
  <c r="DW260" i="11"/>
  <c r="CM260" i="11"/>
  <c r="BC260" i="11"/>
  <c r="GQ260" i="11"/>
  <c r="FH260" i="11"/>
  <c r="IA260" i="11"/>
  <c r="DW261" i="11"/>
  <c r="CM261" i="11"/>
  <c r="BC261" i="11"/>
  <c r="GQ261" i="11"/>
  <c r="FH261" i="11"/>
  <c r="IA261" i="11"/>
  <c r="DW262" i="11"/>
  <c r="CM262" i="11"/>
  <c r="BC262" i="11"/>
  <c r="GQ262" i="11"/>
  <c r="FH262" i="11"/>
  <c r="IA262" i="11"/>
  <c r="DW263" i="11"/>
  <c r="CM263" i="11"/>
  <c r="BC263" i="11"/>
  <c r="GQ263" i="11"/>
  <c r="FH263" i="11"/>
  <c r="IA263" i="11"/>
  <c r="DW264" i="11"/>
  <c r="CM264" i="11"/>
  <c r="BC264" i="11"/>
  <c r="GQ264" i="11"/>
  <c r="FH264" i="11"/>
  <c r="IA264" i="11"/>
  <c r="DW265" i="11"/>
  <c r="CM265" i="11"/>
  <c r="BC265" i="11"/>
  <c r="GQ265" i="11"/>
  <c r="FH265" i="11"/>
  <c r="IA265" i="11"/>
  <c r="DW266" i="11"/>
  <c r="CM266" i="11"/>
  <c r="BC266" i="11"/>
  <c r="GQ266" i="11"/>
  <c r="FH266" i="11"/>
  <c r="IA266" i="11"/>
  <c r="DW267" i="11"/>
  <c r="CM267" i="11"/>
  <c r="BC267" i="11"/>
  <c r="GQ267" i="11"/>
  <c r="FH267" i="11"/>
  <c r="IA267" i="11"/>
  <c r="DW268" i="11"/>
  <c r="CM268" i="11"/>
  <c r="BC268" i="11"/>
  <c r="GQ268" i="11"/>
  <c r="FH268" i="11"/>
  <c r="IA268" i="11"/>
  <c r="DW269" i="11"/>
  <c r="CM269" i="11"/>
  <c r="BC269" i="11"/>
  <c r="GQ269" i="11"/>
  <c r="FH269" i="11"/>
  <c r="IA269" i="11"/>
  <c r="DW270" i="11"/>
  <c r="CM270" i="11"/>
  <c r="BC270" i="11"/>
  <c r="GQ270" i="11"/>
  <c r="FH270" i="11"/>
  <c r="IA270" i="11"/>
  <c r="DW271" i="11"/>
  <c r="CM271" i="11"/>
  <c r="BC271" i="11"/>
  <c r="GQ271" i="11"/>
  <c r="FH271" i="11"/>
  <c r="IA271" i="11"/>
  <c r="DW272" i="11"/>
  <c r="CM272" i="11"/>
  <c r="BC272" i="11"/>
  <c r="GQ272" i="11"/>
  <c r="FH272" i="11"/>
  <c r="IA272" i="11"/>
  <c r="DW273" i="11"/>
  <c r="CM273" i="11"/>
  <c r="BC273" i="11"/>
  <c r="GQ273" i="11"/>
  <c r="FH273" i="11"/>
  <c r="IA273" i="11"/>
  <c r="DW274" i="11"/>
  <c r="CM274" i="11"/>
  <c r="BC274" i="11"/>
  <c r="GQ274" i="11"/>
  <c r="FH274" i="11"/>
  <c r="IA274" i="11"/>
  <c r="DW275" i="11"/>
  <c r="CM275" i="11"/>
  <c r="BC275" i="11"/>
  <c r="GQ275" i="11"/>
  <c r="FH275" i="11"/>
  <c r="IA275" i="11"/>
  <c r="DW276" i="11"/>
  <c r="CM276" i="11"/>
  <c r="BC276" i="11"/>
  <c r="GQ276" i="11"/>
  <c r="FH276" i="11"/>
  <c r="IA276" i="11"/>
  <c r="DW277" i="11"/>
  <c r="CM277" i="11"/>
  <c r="BC277" i="11"/>
  <c r="GQ277" i="11"/>
  <c r="FH277" i="11"/>
  <c r="IA277" i="11"/>
  <c r="DW278" i="11"/>
  <c r="CM278" i="11"/>
  <c r="BC278" i="11"/>
  <c r="GQ278" i="11"/>
  <c r="FH278" i="11"/>
  <c r="IA278" i="11"/>
  <c r="DW279" i="11"/>
  <c r="CM279" i="11"/>
  <c r="BC279" i="11"/>
  <c r="GQ279" i="11"/>
  <c r="FH279" i="11"/>
  <c r="IA279" i="11"/>
  <c r="DW280" i="11"/>
  <c r="CM280" i="11"/>
  <c r="BC280" i="11"/>
  <c r="GQ280" i="11"/>
  <c r="FH280" i="11"/>
  <c r="IA280" i="11"/>
  <c r="DW281" i="11"/>
  <c r="CM281" i="11"/>
  <c r="BC281" i="11"/>
  <c r="GQ281" i="11"/>
  <c r="FH281" i="11"/>
  <c r="IA281" i="11"/>
  <c r="DW282" i="11"/>
  <c r="CM282" i="11"/>
  <c r="BC282" i="11"/>
  <c r="GQ282" i="11"/>
  <c r="FH282" i="11"/>
  <c r="IA282" i="11"/>
  <c r="DW283" i="11"/>
  <c r="CM283" i="11"/>
  <c r="BC283" i="11"/>
  <c r="GQ283" i="11"/>
  <c r="FH283" i="11"/>
  <c r="IA283" i="11"/>
  <c r="DW284" i="11"/>
  <c r="CM284" i="11"/>
  <c r="BC284" i="11"/>
  <c r="GQ284" i="11"/>
  <c r="FH284" i="11"/>
  <c r="IA284" i="11"/>
  <c r="DW285" i="11"/>
  <c r="CM285" i="11"/>
  <c r="BC285" i="11"/>
  <c r="GQ285" i="11"/>
  <c r="FH285" i="11"/>
  <c r="IA285" i="11"/>
  <c r="DW286" i="11"/>
  <c r="CM286" i="11"/>
  <c r="BC286" i="11"/>
  <c r="GQ286" i="11"/>
  <c r="FH286" i="11"/>
  <c r="IA286" i="11"/>
  <c r="DW287" i="11"/>
  <c r="CM287" i="11"/>
  <c r="BC287" i="11"/>
  <c r="GQ287" i="11"/>
  <c r="FH287" i="11"/>
  <c r="IA287" i="11"/>
  <c r="DW288" i="11"/>
  <c r="CM288" i="11"/>
  <c r="BC288" i="11"/>
  <c r="GQ288" i="11"/>
  <c r="FH288" i="11"/>
  <c r="IA288" i="11"/>
  <c r="DW289" i="11"/>
  <c r="CM289" i="11"/>
  <c r="BC289" i="11"/>
  <c r="GQ289" i="11"/>
  <c r="FH289" i="11"/>
  <c r="IA289" i="11"/>
  <c r="DW290" i="11"/>
  <c r="CM290" i="11"/>
  <c r="BC290" i="11"/>
  <c r="GQ290" i="11"/>
  <c r="FH290" i="11"/>
  <c r="IA290" i="11"/>
  <c r="DW291" i="11"/>
  <c r="CM291" i="11"/>
  <c r="BC291" i="11"/>
  <c r="GQ291" i="11"/>
  <c r="FH291" i="11"/>
  <c r="IA291" i="11"/>
  <c r="DW292" i="11"/>
  <c r="CM292" i="11"/>
  <c r="BC292" i="11"/>
  <c r="GQ292" i="11"/>
  <c r="FH292" i="11"/>
  <c r="IA292" i="11"/>
  <c r="DW293" i="11"/>
  <c r="CM293" i="11"/>
  <c r="BC293" i="11"/>
  <c r="GQ293" i="11"/>
  <c r="FH293" i="11"/>
  <c r="IA293" i="11"/>
  <c r="DW294" i="11"/>
  <c r="CM294" i="11"/>
  <c r="BC294" i="11"/>
  <c r="GQ294" i="11"/>
  <c r="FH294" i="11"/>
  <c r="IA294" i="11"/>
  <c r="DW295" i="11"/>
  <c r="CM295" i="11"/>
  <c r="BC295" i="11"/>
  <c r="GQ295" i="11"/>
  <c r="FH295" i="11"/>
  <c r="IA295" i="11"/>
  <c r="DW296" i="11"/>
  <c r="CM296" i="11"/>
  <c r="BC296" i="11"/>
  <c r="GQ296" i="11"/>
  <c r="FH296" i="11"/>
  <c r="IA296" i="11"/>
  <c r="DW297" i="11"/>
  <c r="CM297" i="11"/>
  <c r="BC297" i="11"/>
  <c r="GQ297" i="11"/>
  <c r="FH297" i="11"/>
  <c r="IA297" i="11"/>
  <c r="DW298" i="11"/>
  <c r="CM298" i="11"/>
  <c r="BC298" i="11"/>
  <c r="GQ298" i="11"/>
  <c r="FH298" i="11"/>
  <c r="IA298" i="11"/>
  <c r="DW299" i="11"/>
  <c r="CM299" i="11"/>
  <c r="BC299" i="11"/>
  <c r="GQ299" i="11"/>
  <c r="FH299" i="11"/>
  <c r="IA299" i="11"/>
  <c r="DW300" i="11"/>
  <c r="CM300" i="11"/>
  <c r="BC300" i="11"/>
  <c r="GQ300" i="11"/>
  <c r="FH300" i="11"/>
  <c r="IA300" i="11"/>
  <c r="DW301" i="11"/>
  <c r="CM301" i="11"/>
  <c r="BC301" i="11"/>
  <c r="GQ301" i="11"/>
  <c r="FH301" i="11"/>
  <c r="IA301" i="11"/>
  <c r="DW302" i="11"/>
  <c r="CM302" i="11"/>
  <c r="BC302" i="11"/>
  <c r="GQ302" i="11"/>
  <c r="FH302" i="11"/>
  <c r="IA302" i="11"/>
  <c r="DW303" i="11"/>
  <c r="CM303" i="11"/>
  <c r="BC303" i="11"/>
  <c r="GQ303" i="11"/>
  <c r="FH303" i="11"/>
  <c r="IA303" i="11"/>
  <c r="DW304" i="11"/>
  <c r="CM304" i="11"/>
  <c r="BC304" i="11"/>
  <c r="GQ304" i="11"/>
  <c r="FH304" i="11"/>
  <c r="IA304" i="11"/>
  <c r="DW305" i="11"/>
  <c r="CM305" i="11"/>
  <c r="BC305" i="11"/>
  <c r="GQ305" i="11"/>
  <c r="FH305" i="11"/>
  <c r="IA305" i="11"/>
  <c r="DW306" i="11"/>
  <c r="CM306" i="11"/>
  <c r="BC306" i="11"/>
  <c r="GQ306" i="11"/>
  <c r="FH306" i="11"/>
  <c r="IA306" i="11"/>
  <c r="DW307" i="11"/>
  <c r="CM307" i="11"/>
  <c r="BC307" i="11"/>
  <c r="GQ307" i="11"/>
  <c r="FH307" i="11"/>
  <c r="IA307" i="11"/>
  <c r="DW308" i="11"/>
  <c r="CM308" i="11"/>
  <c r="BC308" i="11"/>
  <c r="GQ308" i="11"/>
  <c r="FH308" i="11"/>
  <c r="IA308" i="11"/>
  <c r="DW309" i="11"/>
  <c r="CM309" i="11"/>
  <c r="BC309" i="11"/>
  <c r="GQ309" i="11"/>
  <c r="FH309" i="11"/>
  <c r="IA309" i="11"/>
  <c r="DW310" i="11"/>
  <c r="CM310" i="11"/>
  <c r="BC310" i="11"/>
  <c r="GQ310" i="11"/>
  <c r="FH310" i="11"/>
  <c r="IA310" i="11"/>
  <c r="DW311" i="11"/>
  <c r="CM311" i="11"/>
  <c r="BC311" i="11"/>
  <c r="GQ311" i="11"/>
  <c r="FH311" i="11"/>
  <c r="IA311" i="11"/>
  <c r="DW312" i="11"/>
  <c r="CM312" i="11"/>
  <c r="BC312" i="11"/>
  <c r="GQ312" i="11"/>
  <c r="FH312" i="11"/>
  <c r="IA312" i="11"/>
  <c r="DW313" i="11"/>
  <c r="CM313" i="11"/>
  <c r="BC313" i="11"/>
  <c r="GQ313" i="11"/>
  <c r="FH313" i="11"/>
  <c r="IA313" i="11"/>
  <c r="DW314" i="11"/>
  <c r="CM314" i="11"/>
  <c r="BC314" i="11"/>
  <c r="GQ314" i="11"/>
  <c r="FH314" i="11"/>
  <c r="IA314" i="11"/>
  <c r="DW315" i="11"/>
  <c r="CM315" i="11"/>
  <c r="BC315" i="11"/>
  <c r="GQ315" i="11"/>
  <c r="FH315" i="11"/>
  <c r="IA315" i="11"/>
  <c r="DW316" i="11"/>
  <c r="CM316" i="11"/>
  <c r="BC316" i="11"/>
  <c r="GQ316" i="11"/>
  <c r="FH316" i="11"/>
  <c r="IA316" i="11"/>
  <c r="DW317" i="11"/>
  <c r="CM317" i="11"/>
  <c r="BC317" i="11"/>
  <c r="GQ317" i="11"/>
  <c r="FH317" i="11"/>
  <c r="IA317" i="11"/>
  <c r="DW318" i="11"/>
  <c r="CM318" i="11"/>
  <c r="BC318" i="11"/>
  <c r="GQ318" i="11"/>
  <c r="FH318" i="11"/>
  <c r="IA318" i="11"/>
  <c r="DW319" i="11"/>
  <c r="CM319" i="11"/>
  <c r="BC319" i="11"/>
  <c r="GQ319" i="11"/>
  <c r="FH319" i="11"/>
  <c r="IA319" i="11"/>
  <c r="DW320" i="11"/>
  <c r="CM320" i="11"/>
  <c r="BC320" i="11"/>
  <c r="GQ320" i="11"/>
  <c r="FH320" i="11"/>
  <c r="IA320" i="11"/>
  <c r="DW321" i="11"/>
  <c r="CM321" i="11"/>
  <c r="BC321" i="11"/>
  <c r="GQ321" i="11"/>
  <c r="FH321" i="11"/>
  <c r="IA321" i="11"/>
  <c r="DW322" i="11"/>
  <c r="CM322" i="11"/>
  <c r="BC322" i="11"/>
  <c r="GQ322" i="11"/>
  <c r="FH322" i="11"/>
  <c r="IA322" i="11"/>
  <c r="DW323" i="11"/>
  <c r="CM323" i="11"/>
  <c r="BC323" i="11"/>
  <c r="GQ323" i="11"/>
  <c r="FH323" i="11"/>
  <c r="IA323" i="11"/>
  <c r="DW324" i="11"/>
  <c r="CM324" i="11"/>
  <c r="BC324" i="11"/>
  <c r="GQ324" i="11"/>
  <c r="FH324" i="11"/>
  <c r="IA324" i="11"/>
  <c r="DW325" i="11"/>
  <c r="CM325" i="11"/>
  <c r="BC325" i="11"/>
  <c r="GQ325" i="11"/>
  <c r="FH325" i="11"/>
  <c r="IA325" i="11"/>
  <c r="DW326" i="11"/>
  <c r="CM326" i="11"/>
  <c r="BC326" i="11"/>
  <c r="GQ326" i="11"/>
  <c r="FH326" i="11"/>
  <c r="IA326" i="11"/>
  <c r="DW327" i="11"/>
  <c r="CM327" i="11"/>
  <c r="BC327" i="11"/>
  <c r="GQ327" i="11"/>
  <c r="FH327" i="11"/>
  <c r="IA327" i="11"/>
  <c r="DW328" i="11"/>
  <c r="CM328" i="11"/>
  <c r="BC328" i="11"/>
  <c r="GQ328" i="11"/>
  <c r="FH328" i="11"/>
  <c r="IA328" i="11"/>
  <c r="DW329" i="11"/>
  <c r="CM329" i="11"/>
  <c r="BC329" i="11"/>
  <c r="GQ329" i="11"/>
  <c r="FH329" i="11"/>
  <c r="IA329" i="11"/>
  <c r="DW330" i="11"/>
  <c r="CM330" i="11"/>
  <c r="BC330" i="11"/>
  <c r="GQ330" i="11"/>
  <c r="FH330" i="11"/>
  <c r="IA330" i="11"/>
  <c r="DW331" i="11"/>
  <c r="CM331" i="11"/>
  <c r="BC331" i="11"/>
  <c r="GQ331" i="11"/>
  <c r="FH331" i="11"/>
  <c r="IA331" i="11"/>
  <c r="GR331" i="11" l="1"/>
  <c r="FI331" i="11"/>
  <c r="IB331" i="11"/>
  <c r="DX331" i="11"/>
  <c r="CN331" i="11"/>
  <c r="BD331" i="11"/>
  <c r="GR330" i="11"/>
  <c r="FI330" i="11"/>
  <c r="IB330" i="11"/>
  <c r="DX330" i="11"/>
  <c r="CN330" i="11"/>
  <c r="BD330" i="11"/>
  <c r="GR329" i="11"/>
  <c r="FI329" i="11"/>
  <c r="IB329" i="11"/>
  <c r="DX329" i="11"/>
  <c r="CN329" i="11"/>
  <c r="BD329" i="11"/>
  <c r="GR328" i="11"/>
  <c r="FI328" i="11"/>
  <c r="IB328" i="11"/>
  <c r="DX328" i="11"/>
  <c r="CN328" i="11"/>
  <c r="BD328" i="11"/>
  <c r="GR327" i="11"/>
  <c r="FI327" i="11"/>
  <c r="IB327" i="11"/>
  <c r="DX327" i="11"/>
  <c r="CN327" i="11"/>
  <c r="BD327" i="11"/>
  <c r="GR326" i="11"/>
  <c r="FI326" i="11"/>
  <c r="IB326" i="11"/>
  <c r="DX326" i="11"/>
  <c r="CN326" i="11"/>
  <c r="BD326" i="11"/>
  <c r="GR325" i="11"/>
  <c r="FI325" i="11"/>
  <c r="IB325" i="11"/>
  <c r="DX325" i="11"/>
  <c r="CN325" i="11"/>
  <c r="BD325" i="11"/>
  <c r="GR324" i="11"/>
  <c r="FI324" i="11"/>
  <c r="IB324" i="11"/>
  <c r="DX324" i="11"/>
  <c r="CN324" i="11"/>
  <c r="BD324" i="11"/>
  <c r="GR323" i="11"/>
  <c r="FI323" i="11"/>
  <c r="IB323" i="11"/>
  <c r="DX323" i="11"/>
  <c r="CN323" i="11"/>
  <c r="BD323" i="11"/>
  <c r="GR322" i="11"/>
  <c r="FI322" i="11"/>
  <c r="IB322" i="11"/>
  <c r="DX322" i="11"/>
  <c r="CN322" i="11"/>
  <c r="BD322" i="11"/>
  <c r="GR321" i="11"/>
  <c r="FI321" i="11"/>
  <c r="IB321" i="11"/>
  <c r="DX321" i="11"/>
  <c r="CN321" i="11"/>
  <c r="BD321" i="11"/>
  <c r="GR320" i="11"/>
  <c r="FI320" i="11"/>
  <c r="IB320" i="11"/>
  <c r="DX320" i="11"/>
  <c r="CN320" i="11"/>
  <c r="BD320" i="11"/>
  <c r="GR319" i="11"/>
  <c r="FI319" i="11"/>
  <c r="IB319" i="11"/>
  <c r="DX319" i="11"/>
  <c r="CN319" i="11"/>
  <c r="BD319" i="11"/>
  <c r="GR318" i="11"/>
  <c r="FI318" i="11"/>
  <c r="IB318" i="11"/>
  <c r="DX318" i="11"/>
  <c r="CN318" i="11"/>
  <c r="BD318" i="11"/>
  <c r="GR317" i="11"/>
  <c r="FI317" i="11"/>
  <c r="IB317" i="11"/>
  <c r="DX317" i="11"/>
  <c r="CN317" i="11"/>
  <c r="BD317" i="11"/>
  <c r="GR316" i="11"/>
  <c r="FI316" i="11"/>
  <c r="IB316" i="11"/>
  <c r="DX316" i="11"/>
  <c r="CN316" i="11"/>
  <c r="BD316" i="11"/>
  <c r="GR315" i="11"/>
  <c r="FI315" i="11"/>
  <c r="IB315" i="11"/>
  <c r="DX315" i="11"/>
  <c r="CN315" i="11"/>
  <c r="BD315" i="11"/>
  <c r="GR314" i="11"/>
  <c r="FI314" i="11"/>
  <c r="IB314" i="11"/>
  <c r="DX314" i="11"/>
  <c r="CN314" i="11"/>
  <c r="BD314" i="11"/>
  <c r="GR313" i="11"/>
  <c r="FI313" i="11"/>
  <c r="IB313" i="11"/>
  <c r="DX313" i="11"/>
  <c r="CN313" i="11"/>
  <c r="BD313" i="11"/>
  <c r="GR312" i="11"/>
  <c r="FI312" i="11"/>
  <c r="IB312" i="11"/>
  <c r="DX312" i="11"/>
  <c r="CN312" i="11"/>
  <c r="BD312" i="11"/>
  <c r="GR311" i="11"/>
  <c r="FI311" i="11"/>
  <c r="IB311" i="11"/>
  <c r="DX311" i="11"/>
  <c r="CN311" i="11"/>
  <c r="BD311" i="11"/>
  <c r="GR310" i="11"/>
  <c r="FI310" i="11"/>
  <c r="IB310" i="11"/>
  <c r="DX310" i="11"/>
  <c r="CN310" i="11"/>
  <c r="BD310" i="11"/>
  <c r="GR309" i="11"/>
  <c r="FI309" i="11"/>
  <c r="IB309" i="11"/>
  <c r="DX309" i="11"/>
  <c r="CN309" i="11"/>
  <c r="BD309" i="11"/>
  <c r="GR308" i="11"/>
  <c r="FI308" i="11"/>
  <c r="IB308" i="11"/>
  <c r="DX308" i="11"/>
  <c r="CN308" i="11"/>
  <c r="BD308" i="11"/>
  <c r="GR307" i="11"/>
  <c r="FI307" i="11"/>
  <c r="IB307" i="11"/>
  <c r="DX307" i="11"/>
  <c r="CN307" i="11"/>
  <c r="BD307" i="11"/>
  <c r="GR306" i="11"/>
  <c r="FI306" i="11"/>
  <c r="IB306" i="11"/>
  <c r="DX306" i="11"/>
  <c r="CN306" i="11"/>
  <c r="BD306" i="11"/>
  <c r="GR305" i="11"/>
  <c r="FI305" i="11"/>
  <c r="IB305" i="11"/>
  <c r="DX305" i="11"/>
  <c r="CN305" i="11"/>
  <c r="BD305" i="11"/>
  <c r="GR304" i="11"/>
  <c r="FI304" i="11"/>
  <c r="IB304" i="11"/>
  <c r="DX304" i="11"/>
  <c r="CN304" i="11"/>
  <c r="BD304" i="11"/>
  <c r="GR303" i="11"/>
  <c r="FI303" i="11"/>
  <c r="IB303" i="11"/>
  <c r="DX303" i="11"/>
  <c r="CN303" i="11"/>
  <c r="BD303" i="11"/>
  <c r="GR302" i="11"/>
  <c r="FI302" i="11"/>
  <c r="IB302" i="11"/>
  <c r="DX302" i="11"/>
  <c r="CN302" i="11"/>
  <c r="BD302" i="11"/>
  <c r="GR301" i="11"/>
  <c r="FI301" i="11"/>
  <c r="IB301" i="11"/>
  <c r="DX301" i="11"/>
  <c r="CN301" i="11"/>
  <c r="BD301" i="11"/>
  <c r="GR300" i="11"/>
  <c r="FI300" i="11"/>
  <c r="IB300" i="11"/>
  <c r="DX300" i="11"/>
  <c r="CN300" i="11"/>
  <c r="BD300" i="11"/>
  <c r="GR299" i="11"/>
  <c r="FI299" i="11"/>
  <c r="IB299" i="11"/>
  <c r="DX299" i="11"/>
  <c r="CN299" i="11"/>
  <c r="BD299" i="11"/>
  <c r="GR298" i="11"/>
  <c r="FI298" i="11"/>
  <c r="IB298" i="11"/>
  <c r="DX298" i="11"/>
  <c r="CN298" i="11"/>
  <c r="BD298" i="11"/>
  <c r="GR297" i="11"/>
  <c r="FI297" i="11"/>
  <c r="IB297" i="11"/>
  <c r="DX297" i="11"/>
  <c r="CN297" i="11"/>
  <c r="BD297" i="11"/>
  <c r="GR296" i="11"/>
  <c r="FI296" i="11"/>
  <c r="IB296" i="11"/>
  <c r="DX296" i="11"/>
  <c r="CN296" i="11"/>
  <c r="BD296" i="11"/>
  <c r="GR295" i="11"/>
  <c r="FI295" i="11"/>
  <c r="IB295" i="11"/>
  <c r="DX295" i="11"/>
  <c r="CN295" i="11"/>
  <c r="BD295" i="11"/>
  <c r="GR294" i="11"/>
  <c r="FI294" i="11"/>
  <c r="IB294" i="11"/>
  <c r="DX294" i="11"/>
  <c r="CN294" i="11"/>
  <c r="BD294" i="11"/>
  <c r="GR293" i="11"/>
  <c r="FI293" i="11"/>
  <c r="IB293" i="11"/>
  <c r="DX293" i="11"/>
  <c r="CN293" i="11"/>
  <c r="BD293" i="11"/>
  <c r="GR292" i="11"/>
  <c r="FI292" i="11"/>
  <c r="IB292" i="11"/>
  <c r="DX292" i="11"/>
  <c r="CN292" i="11"/>
  <c r="BD292" i="11"/>
  <c r="GR291" i="11"/>
  <c r="FI291" i="11"/>
  <c r="IB291" i="11"/>
  <c r="DX291" i="11"/>
  <c r="CN291" i="11"/>
  <c r="BD291" i="11"/>
  <c r="GR290" i="11"/>
  <c r="FI290" i="11"/>
  <c r="IB290" i="11"/>
  <c r="DX290" i="11"/>
  <c r="CN290" i="11"/>
  <c r="BD290" i="11"/>
  <c r="GR289" i="11"/>
  <c r="FI289" i="11"/>
  <c r="IB289" i="11"/>
  <c r="DX289" i="11"/>
  <c r="CN289" i="11"/>
  <c r="BD289" i="11"/>
  <c r="GR288" i="11"/>
  <c r="FI288" i="11"/>
  <c r="IB288" i="11"/>
  <c r="DX288" i="11"/>
  <c r="CN288" i="11"/>
  <c r="BD288" i="11"/>
  <c r="GR287" i="11"/>
  <c r="FI287" i="11"/>
  <c r="IB287" i="11"/>
  <c r="DX287" i="11"/>
  <c r="CN287" i="11"/>
  <c r="BD287" i="11"/>
  <c r="GR286" i="11"/>
  <c r="FI286" i="11"/>
  <c r="IB286" i="11"/>
  <c r="DX286" i="11"/>
  <c r="CN286" i="11"/>
  <c r="BD286" i="11"/>
  <c r="GR285" i="11"/>
  <c r="FI285" i="11"/>
  <c r="IB285" i="11"/>
  <c r="DX285" i="11"/>
  <c r="CN285" i="11"/>
  <c r="BD285" i="11"/>
  <c r="GR284" i="11"/>
  <c r="FI284" i="11"/>
  <c r="IB284" i="11"/>
  <c r="DX284" i="11"/>
  <c r="CN284" i="11"/>
  <c r="BD284" i="11"/>
  <c r="GR283" i="11"/>
  <c r="FI283" i="11"/>
  <c r="IB283" i="11"/>
  <c r="DX283" i="11"/>
  <c r="CN283" i="11"/>
  <c r="BD283" i="11"/>
  <c r="GR282" i="11"/>
  <c r="FI282" i="11"/>
  <c r="IB282" i="11"/>
  <c r="DX282" i="11"/>
  <c r="CN282" i="11"/>
  <c r="BD282" i="11"/>
  <c r="GR281" i="11"/>
  <c r="FI281" i="11"/>
  <c r="IB281" i="11"/>
  <c r="DX281" i="11"/>
  <c r="CN281" i="11"/>
  <c r="BD281" i="11"/>
  <c r="GR280" i="11"/>
  <c r="FI280" i="11"/>
  <c r="IB280" i="11"/>
  <c r="DX280" i="11"/>
  <c r="CN280" i="11"/>
  <c r="BD280" i="11"/>
  <c r="GR279" i="11"/>
  <c r="FI279" i="11"/>
  <c r="IB279" i="11"/>
  <c r="DX279" i="11"/>
  <c r="CN279" i="11"/>
  <c r="BD279" i="11"/>
  <c r="GR278" i="11"/>
  <c r="FI278" i="11"/>
  <c r="IB278" i="11"/>
  <c r="DX278" i="11"/>
  <c r="CN278" i="11"/>
  <c r="BD278" i="11"/>
  <c r="GR277" i="11"/>
  <c r="FI277" i="11"/>
  <c r="IB277" i="11"/>
  <c r="DX277" i="11"/>
  <c r="CN277" i="11"/>
  <c r="BD277" i="11"/>
  <c r="GR276" i="11"/>
  <c r="FI276" i="11"/>
  <c r="IB276" i="11"/>
  <c r="DX276" i="11"/>
  <c r="CN276" i="11"/>
  <c r="BD276" i="11"/>
  <c r="GR275" i="11"/>
  <c r="FI275" i="11"/>
  <c r="IB275" i="11"/>
  <c r="DX275" i="11"/>
  <c r="CN275" i="11"/>
  <c r="BD275" i="11"/>
  <c r="GR274" i="11"/>
  <c r="FI274" i="11"/>
  <c r="IB274" i="11"/>
  <c r="DX274" i="11"/>
  <c r="CN274" i="11"/>
  <c r="BD274" i="11"/>
  <c r="GR273" i="11"/>
  <c r="FI273" i="11"/>
  <c r="IB273" i="11"/>
  <c r="DX273" i="11"/>
  <c r="CN273" i="11"/>
  <c r="BD273" i="11"/>
  <c r="GR272" i="11"/>
  <c r="FI272" i="11"/>
  <c r="IB272" i="11"/>
  <c r="DX272" i="11"/>
  <c r="CN272" i="11"/>
  <c r="BD272" i="11"/>
  <c r="GR271" i="11"/>
  <c r="FI271" i="11"/>
  <c r="IB271" i="11"/>
  <c r="DX271" i="11"/>
  <c r="CN271" i="11"/>
  <c r="BD271" i="11"/>
  <c r="GR270" i="11"/>
  <c r="FI270" i="11"/>
  <c r="IB270" i="11"/>
  <c r="DX270" i="11"/>
  <c r="CN270" i="11"/>
  <c r="BD270" i="11"/>
  <c r="GR269" i="11"/>
  <c r="FI269" i="11"/>
  <c r="IB269" i="11"/>
  <c r="DX269" i="11"/>
  <c r="CN269" i="11"/>
  <c r="BD269" i="11"/>
  <c r="GR268" i="11"/>
  <c r="FI268" i="11"/>
  <c r="IB268" i="11"/>
  <c r="DX268" i="11"/>
  <c r="CN268" i="11"/>
  <c r="BD268" i="11"/>
  <c r="GR267" i="11"/>
  <c r="FI267" i="11"/>
  <c r="IB267" i="11"/>
  <c r="DX267" i="11"/>
  <c r="CN267" i="11"/>
  <c r="BD267" i="11"/>
  <c r="GR266" i="11"/>
  <c r="FI266" i="11"/>
  <c r="IB266" i="11"/>
  <c r="DX266" i="11"/>
  <c r="CN266" i="11"/>
  <c r="BD266" i="11"/>
  <c r="GR265" i="11"/>
  <c r="FI265" i="11"/>
  <c r="IB265" i="11"/>
  <c r="DX265" i="11"/>
  <c r="CN265" i="11"/>
  <c r="BD265" i="11"/>
  <c r="GR264" i="11"/>
  <c r="FI264" i="11"/>
  <c r="IB264" i="11"/>
  <c r="DX264" i="11"/>
  <c r="CN264" i="11"/>
  <c r="BD264" i="11"/>
  <c r="GR263" i="11"/>
  <c r="FI263" i="11"/>
  <c r="IB263" i="11"/>
  <c r="DX263" i="11"/>
  <c r="CN263" i="11"/>
  <c r="BD263" i="11"/>
  <c r="GR262" i="11"/>
  <c r="FI262" i="11"/>
  <c r="IB262" i="11"/>
  <c r="DX262" i="11"/>
  <c r="CN262" i="11"/>
  <c r="BD262" i="11"/>
  <c r="GR261" i="11"/>
  <c r="FI261" i="11"/>
  <c r="IB261" i="11"/>
  <c r="DX261" i="11"/>
  <c r="CN261" i="11"/>
  <c r="BD261" i="11"/>
  <c r="GR260" i="11"/>
  <c r="FI260" i="11"/>
  <c r="IB260" i="11"/>
  <c r="DX260" i="11"/>
  <c r="CN260" i="11"/>
  <c r="BD260" i="11"/>
  <c r="GR259" i="11"/>
  <c r="FI259" i="11"/>
  <c r="IB259" i="11"/>
  <c r="DX259" i="11"/>
  <c r="CN259" i="11"/>
  <c r="BD259" i="11"/>
  <c r="GR258" i="11"/>
  <c r="FI258" i="11"/>
  <c r="IB258" i="11"/>
  <c r="DX258" i="11"/>
  <c r="CN258" i="11"/>
  <c r="BD258" i="11"/>
  <c r="GR257" i="11"/>
  <c r="FI257" i="11"/>
  <c r="IB257" i="11"/>
  <c r="DX257" i="11"/>
  <c r="CN257" i="11"/>
  <c r="BD257" i="11"/>
  <c r="GR256" i="11"/>
  <c r="FI256" i="11"/>
  <c r="IB256" i="11"/>
  <c r="DX256" i="11"/>
  <c r="CN256" i="11"/>
  <c r="BD256" i="11"/>
  <c r="GR255" i="11"/>
  <c r="FI255" i="11"/>
  <c r="IB255" i="11"/>
  <c r="DX255" i="11"/>
  <c r="CN255" i="11"/>
  <c r="BD255" i="11"/>
  <c r="GR254" i="11"/>
  <c r="FI254" i="11"/>
  <c r="IB254" i="11"/>
  <c r="DX254" i="11"/>
  <c r="CN254" i="11"/>
  <c r="BD254" i="11"/>
  <c r="GR253" i="11"/>
  <c r="FI253" i="11"/>
  <c r="IB253" i="11"/>
  <c r="DX253" i="11"/>
  <c r="CN253" i="11"/>
  <c r="BD253" i="11"/>
  <c r="GR252" i="11"/>
  <c r="FI252" i="11"/>
  <c r="IB252" i="11"/>
  <c r="DX252" i="11"/>
  <c r="CN252" i="11"/>
  <c r="BD252" i="11"/>
  <c r="GR251" i="11"/>
  <c r="FI251" i="11"/>
  <c r="IB251" i="11"/>
  <c r="DX251" i="11"/>
  <c r="CN251" i="11"/>
  <c r="BD251" i="11"/>
  <c r="GR250" i="11"/>
  <c r="FI250" i="11"/>
  <c r="IB250" i="11"/>
  <c r="DX250" i="11"/>
  <c r="CN250" i="11"/>
  <c r="BD250" i="11"/>
  <c r="GR249" i="11"/>
  <c r="FI249" i="11"/>
  <c r="IB249" i="11"/>
  <c r="DX249" i="11"/>
  <c r="CN249" i="11"/>
  <c r="BD249" i="11"/>
  <c r="GR248" i="11"/>
  <c r="FI248" i="11"/>
  <c r="IB248" i="11"/>
  <c r="DX248" i="11"/>
  <c r="CN248" i="11"/>
  <c r="BD248" i="11"/>
  <c r="GR247" i="11"/>
  <c r="FI247" i="11"/>
  <c r="IB247" i="11"/>
  <c r="DX247" i="11"/>
  <c r="CN247" i="11"/>
  <c r="BD247" i="11"/>
  <c r="GR246" i="11"/>
  <c r="FI246" i="11"/>
  <c r="IB246" i="11"/>
  <c r="DX246" i="11"/>
  <c r="CN246" i="11"/>
  <c r="BD246" i="11"/>
  <c r="GR245" i="11"/>
  <c r="FI245" i="11"/>
  <c r="IB245" i="11"/>
  <c r="DX245" i="11"/>
  <c r="CN245" i="11"/>
  <c r="BD245" i="11"/>
  <c r="GR244" i="11"/>
  <c r="FI244" i="11"/>
  <c r="IB244" i="11"/>
  <c r="DX244" i="11"/>
  <c r="CN244" i="11"/>
  <c r="BD244" i="11"/>
  <c r="GR243" i="11"/>
  <c r="FI243" i="11"/>
  <c r="IB243" i="11"/>
  <c r="DX243" i="11"/>
  <c r="CN243" i="11"/>
  <c r="BD243" i="11"/>
  <c r="GR242" i="11"/>
  <c r="FI242" i="11"/>
  <c r="IB242" i="11"/>
  <c r="DX242" i="11"/>
  <c r="CN242" i="11"/>
  <c r="BD242" i="11"/>
  <c r="GR241" i="11"/>
  <c r="FI241" i="11"/>
  <c r="IB241" i="11"/>
  <c r="DX241" i="11"/>
  <c r="CN241" i="11"/>
  <c r="BD241" i="11"/>
  <c r="GR240" i="11"/>
  <c r="FI240" i="11"/>
  <c r="IB240" i="11"/>
  <c r="DX240" i="11"/>
  <c r="CN240" i="11"/>
  <c r="BD240" i="11"/>
  <c r="GR239" i="11"/>
  <c r="FI239" i="11"/>
  <c r="IB239" i="11"/>
  <c r="DX239" i="11"/>
  <c r="CN239" i="11"/>
  <c r="BD239" i="11"/>
  <c r="GR238" i="11"/>
  <c r="FI238" i="11"/>
  <c r="IB238" i="11"/>
  <c r="DX238" i="11"/>
  <c r="CN238" i="11"/>
  <c r="BD238" i="11"/>
  <c r="GR237" i="11"/>
  <c r="FI237" i="11"/>
  <c r="IB237" i="11"/>
  <c r="DX237" i="11"/>
  <c r="CN237" i="11"/>
  <c r="BD237" i="11"/>
  <c r="GR236" i="11"/>
  <c r="FI236" i="11"/>
  <c r="IB236" i="11"/>
  <c r="DX236" i="11"/>
  <c r="CN236" i="11"/>
  <c r="BD236" i="11"/>
  <c r="GR235" i="11"/>
  <c r="FI235" i="11"/>
  <c r="IB235" i="11"/>
  <c r="DX235" i="11"/>
  <c r="CN235" i="11"/>
  <c r="BD235" i="11"/>
  <c r="GR234" i="11"/>
  <c r="FI234" i="11"/>
  <c r="IB234" i="11"/>
  <c r="DX234" i="11"/>
  <c r="CN234" i="11"/>
  <c r="BD234" i="11"/>
  <c r="GR233" i="11"/>
  <c r="FI233" i="11"/>
  <c r="IB233" i="11"/>
  <c r="DX233" i="11"/>
  <c r="CN233" i="11"/>
  <c r="BD233" i="11"/>
  <c r="GR232" i="11"/>
  <c r="FI232" i="11"/>
  <c r="IB232" i="11"/>
  <c r="DX232" i="11"/>
  <c r="CN232" i="11"/>
  <c r="BD232" i="11"/>
  <c r="GR231" i="11"/>
  <c r="FI231" i="11"/>
  <c r="IB231" i="11"/>
  <c r="DX231" i="11"/>
  <c r="CN231" i="11"/>
  <c r="BD231" i="11"/>
  <c r="GR230" i="11"/>
  <c r="FI230" i="11"/>
  <c r="IB230" i="11"/>
  <c r="DX230" i="11"/>
  <c r="CN230" i="11"/>
  <c r="BD230" i="11"/>
  <c r="GR229" i="11"/>
  <c r="FI229" i="11"/>
  <c r="IB229" i="11"/>
  <c r="DX229" i="11"/>
  <c r="CN229" i="11"/>
  <c r="BD229" i="11"/>
  <c r="GR228" i="11"/>
  <c r="FI228" i="11"/>
  <c r="IB228" i="11"/>
  <c r="DX228" i="11"/>
  <c r="CN228" i="11"/>
  <c r="BD228" i="11"/>
  <c r="GR227" i="11"/>
  <c r="FI227" i="11"/>
  <c r="IB227" i="11"/>
  <c r="DX227" i="11"/>
  <c r="CN227" i="11"/>
  <c r="BD227" i="11"/>
  <c r="GR226" i="11"/>
  <c r="FI226" i="11"/>
  <c r="IB226" i="11"/>
  <c r="DX226" i="11"/>
  <c r="CN226" i="11"/>
  <c r="BD226" i="11"/>
  <c r="GR225" i="11"/>
  <c r="FI225" i="11"/>
  <c r="IB225" i="11"/>
  <c r="DX225" i="11"/>
  <c r="CN225" i="11"/>
  <c r="BD225" i="11"/>
  <c r="GR224" i="11"/>
  <c r="FI224" i="11"/>
  <c r="IB224" i="11"/>
  <c r="DX224" i="11"/>
  <c r="CN224" i="11"/>
  <c r="BD224" i="11"/>
  <c r="GR223" i="11"/>
  <c r="FI223" i="11"/>
  <c r="IB223" i="11"/>
  <c r="DX223" i="11"/>
  <c r="CN223" i="11"/>
  <c r="BD223" i="11"/>
  <c r="GR222" i="11"/>
  <c r="FI222" i="11"/>
  <c r="IB222" i="11"/>
  <c r="DX222" i="11"/>
  <c r="CN222" i="11"/>
  <c r="BD222" i="11"/>
  <c r="GR221" i="11"/>
  <c r="FI221" i="11"/>
  <c r="IB221" i="11"/>
  <c r="DX221" i="11"/>
  <c r="CN221" i="11"/>
  <c r="BD221" i="11"/>
  <c r="GR220" i="11"/>
  <c r="FI220" i="11"/>
  <c r="IB220" i="11"/>
  <c r="DX220" i="11"/>
  <c r="CN220" i="11"/>
  <c r="BD220" i="11"/>
  <c r="GR219" i="11"/>
  <c r="FI219" i="11"/>
  <c r="IB219" i="11"/>
  <c r="DX219" i="11"/>
  <c r="CN219" i="11"/>
  <c r="BD219" i="11"/>
  <c r="GR218" i="11"/>
  <c r="FI218" i="11"/>
  <c r="IB218" i="11"/>
  <c r="DX218" i="11"/>
  <c r="CN218" i="11"/>
  <c r="BD218" i="11"/>
  <c r="GR217" i="11"/>
  <c r="FI217" i="11"/>
  <c r="IB217" i="11"/>
  <c r="DX217" i="11"/>
  <c r="CN217" i="11"/>
  <c r="BD217" i="11"/>
  <c r="GR216" i="11"/>
  <c r="FI216" i="11"/>
  <c r="IB216" i="11"/>
  <c r="DX216" i="11"/>
  <c r="CN216" i="11"/>
  <c r="BD216" i="11"/>
  <c r="GR215" i="11"/>
  <c r="FI215" i="11"/>
  <c r="IB215" i="11"/>
  <c r="DX215" i="11"/>
  <c r="CN215" i="11"/>
  <c r="BD215" i="11"/>
  <c r="GR214" i="11"/>
  <c r="FI214" i="11"/>
  <c r="IB214" i="11"/>
  <c r="DX214" i="11"/>
  <c r="CN214" i="11"/>
  <c r="BD214" i="11"/>
  <c r="GR213" i="11"/>
  <c r="FI213" i="11"/>
  <c r="IB213" i="11"/>
  <c r="DX213" i="11"/>
  <c r="CN213" i="11"/>
  <c r="BD213" i="11"/>
  <c r="GR212" i="11"/>
  <c r="FI212" i="11"/>
  <c r="IB212" i="11"/>
  <c r="DX212" i="11"/>
  <c r="CN212" i="11"/>
  <c r="BD212" i="11"/>
  <c r="GR211" i="11"/>
  <c r="FI211" i="11"/>
  <c r="IB211" i="11"/>
  <c r="DX211" i="11"/>
  <c r="CN211" i="11"/>
  <c r="BD211" i="11"/>
  <c r="GR210" i="11"/>
  <c r="FI210" i="11"/>
  <c r="IB210" i="11"/>
  <c r="DX210" i="11"/>
  <c r="CN210" i="11"/>
  <c r="BD210" i="11"/>
  <c r="GR209" i="11"/>
  <c r="FI209" i="11"/>
  <c r="IB209" i="11"/>
  <c r="DX209" i="11"/>
  <c r="CN209" i="11"/>
  <c r="BD209" i="11"/>
  <c r="GR208" i="11"/>
  <c r="FI208" i="11"/>
  <c r="IB208" i="11"/>
  <c r="DX208" i="11"/>
  <c r="CN208" i="11"/>
  <c r="BD208" i="11"/>
  <c r="GR207" i="11"/>
  <c r="FI207" i="11"/>
  <c r="IB207" i="11"/>
  <c r="DX207" i="11"/>
  <c r="CN207" i="11"/>
  <c r="BD207" i="11"/>
  <c r="GR206" i="11"/>
  <c r="FI206" i="11"/>
  <c r="IB206" i="11"/>
  <c r="DX206" i="11"/>
  <c r="CN206" i="11"/>
  <c r="BD206" i="11"/>
  <c r="GR205" i="11"/>
  <c r="FI205" i="11"/>
  <c r="IB205" i="11"/>
  <c r="DX205" i="11"/>
  <c r="CN205" i="11"/>
  <c r="BD205" i="11"/>
  <c r="GR204" i="11"/>
  <c r="FI204" i="11"/>
  <c r="IB204" i="11"/>
  <c r="DX204" i="11"/>
  <c r="CN204" i="11"/>
  <c r="BD204" i="11"/>
  <c r="GR203" i="11"/>
  <c r="FI203" i="11"/>
  <c r="IB203" i="11"/>
  <c r="DX203" i="11"/>
  <c r="CN203" i="11"/>
  <c r="BD203" i="11"/>
  <c r="GR202" i="11"/>
  <c r="FI202" i="11"/>
  <c r="IB202" i="11"/>
  <c r="DX202" i="11"/>
  <c r="CN202" i="11"/>
  <c r="BD202" i="11"/>
  <c r="GR201" i="11"/>
  <c r="FI201" i="11"/>
  <c r="IB201" i="11"/>
  <c r="DX201" i="11"/>
  <c r="CN201" i="11"/>
  <c r="BD201" i="11"/>
  <c r="GR200" i="11"/>
  <c r="FI200" i="11"/>
  <c r="IB200" i="11"/>
  <c r="DX200" i="11"/>
  <c r="CN200" i="11"/>
  <c r="BD200" i="11"/>
  <c r="GR199" i="11"/>
  <c r="FI199" i="11"/>
  <c r="IB199" i="11"/>
  <c r="DX199" i="11"/>
  <c r="CN199" i="11"/>
  <c r="BD199" i="11"/>
  <c r="GR198" i="11"/>
  <c r="FI198" i="11"/>
  <c r="IB198" i="11"/>
  <c r="DX198" i="11"/>
  <c r="CN198" i="11"/>
  <c r="BD198" i="11"/>
  <c r="GR197" i="11"/>
  <c r="FI197" i="11"/>
  <c r="IB197" i="11"/>
  <c r="DX197" i="11"/>
  <c r="CN197" i="11"/>
  <c r="BD197" i="11"/>
  <c r="GR196" i="11"/>
  <c r="FI196" i="11"/>
  <c r="IB196" i="11"/>
  <c r="DX196" i="11"/>
  <c r="CN196" i="11"/>
  <c r="BD196" i="11"/>
  <c r="GR195" i="11"/>
  <c r="FI195" i="11"/>
  <c r="IB195" i="11"/>
  <c r="DX195" i="11"/>
  <c r="CN195" i="11"/>
  <c r="BD195" i="11"/>
  <c r="GR194" i="11"/>
  <c r="FI194" i="11"/>
  <c r="IB194" i="11"/>
  <c r="DX194" i="11"/>
  <c r="CN194" i="11"/>
  <c r="BD194" i="11"/>
  <c r="GR193" i="11"/>
  <c r="FI193" i="11"/>
  <c r="IB193" i="11"/>
  <c r="DX193" i="11"/>
  <c r="CN193" i="11"/>
  <c r="BD193" i="11"/>
  <c r="GR192" i="11"/>
  <c r="FI192" i="11"/>
  <c r="IB192" i="11"/>
  <c r="DX192" i="11"/>
  <c r="CN192" i="11"/>
  <c r="BD192" i="11"/>
  <c r="GR191" i="11"/>
  <c r="FI191" i="11"/>
  <c r="IB191" i="11"/>
  <c r="DX191" i="11"/>
  <c r="CN191" i="11"/>
  <c r="BD191" i="11"/>
  <c r="GR190" i="11"/>
  <c r="FI190" i="11"/>
  <c r="IB190" i="11"/>
  <c r="DX190" i="11"/>
  <c r="CN190" i="11"/>
  <c r="BD190" i="11"/>
  <c r="GR189" i="11"/>
  <c r="FI189" i="11"/>
  <c r="IB189" i="11"/>
  <c r="DX189" i="11"/>
  <c r="CN189" i="11"/>
  <c r="BD189" i="11"/>
  <c r="GR188" i="11"/>
  <c r="FI188" i="11"/>
  <c r="IB188" i="11"/>
  <c r="DX188" i="11"/>
  <c r="CN188" i="11"/>
  <c r="BD188" i="11"/>
  <c r="GR187" i="11"/>
  <c r="FI187" i="11"/>
  <c r="IB187" i="11"/>
  <c r="DX187" i="11"/>
  <c r="CN187" i="11"/>
  <c r="BD187" i="11"/>
  <c r="GR186" i="11"/>
  <c r="FI186" i="11"/>
  <c r="IB186" i="11"/>
  <c r="DX186" i="11"/>
  <c r="CN186" i="11"/>
  <c r="BD186" i="11"/>
  <c r="GR185" i="11"/>
  <c r="FI185" i="11"/>
  <c r="IB185" i="11"/>
  <c r="DX185" i="11"/>
  <c r="CN185" i="11"/>
  <c r="BD185" i="11"/>
  <c r="GR184" i="11"/>
  <c r="FI184" i="11"/>
  <c r="IB184" i="11"/>
  <c r="DX184" i="11"/>
  <c r="CN184" i="11"/>
  <c r="BD184" i="11"/>
  <c r="GR183" i="11"/>
  <c r="FI183" i="11"/>
  <c r="IB183" i="11"/>
  <c r="DX183" i="11"/>
  <c r="CN183" i="11"/>
  <c r="BD183" i="11"/>
  <c r="GR182" i="11"/>
  <c r="FI182" i="11"/>
  <c r="IB182" i="11"/>
  <c r="DX182" i="11"/>
  <c r="CN182" i="11"/>
  <c r="BD182" i="11"/>
  <c r="GR181" i="11"/>
  <c r="FI181" i="11"/>
  <c r="IB181" i="11"/>
  <c r="DX181" i="11"/>
  <c r="CN181" i="11"/>
  <c r="BD181" i="11"/>
  <c r="GR180" i="11"/>
  <c r="FI180" i="11"/>
  <c r="IB180" i="11"/>
  <c r="DX180" i="11"/>
  <c r="CN180" i="11"/>
  <c r="BD180" i="11"/>
  <c r="GR179" i="11"/>
  <c r="FI179" i="11"/>
  <c r="IB179" i="11"/>
  <c r="DX179" i="11"/>
  <c r="CN179" i="11"/>
  <c r="BD179" i="11"/>
  <c r="GR178" i="11"/>
  <c r="FI178" i="11"/>
  <c r="IB178" i="11"/>
  <c r="DX178" i="11"/>
  <c r="CN178" i="11"/>
  <c r="BD178" i="11"/>
  <c r="GR177" i="11"/>
  <c r="FI177" i="11"/>
  <c r="IB177" i="11"/>
  <c r="DX177" i="11"/>
  <c r="CN177" i="11"/>
  <c r="BD177" i="11"/>
  <c r="GR176" i="11"/>
  <c r="FI176" i="11"/>
  <c r="IB176" i="11"/>
  <c r="DX176" i="11"/>
  <c r="CN176" i="11"/>
  <c r="BD176" i="11"/>
  <c r="GR175" i="11"/>
  <c r="FI175" i="11"/>
  <c r="IB175" i="11"/>
  <c r="DX175" i="11"/>
  <c r="CN175" i="11"/>
  <c r="BD175" i="11"/>
  <c r="GR174" i="11"/>
  <c r="FI174" i="11"/>
  <c r="IB174" i="11"/>
  <c r="DX174" i="11"/>
  <c r="CN174" i="11"/>
  <c r="BD174" i="11"/>
  <c r="GR173" i="11"/>
  <c r="FI173" i="11"/>
  <c r="IB173" i="11"/>
  <c r="DX173" i="11"/>
  <c r="CN173" i="11"/>
  <c r="BD173" i="11"/>
  <c r="GR172" i="11"/>
  <c r="FI172" i="11"/>
  <c r="IB172" i="11"/>
  <c r="DX172" i="11"/>
  <c r="CN172" i="11"/>
  <c r="BD172" i="11"/>
  <c r="GR171" i="11"/>
  <c r="FI171" i="11"/>
  <c r="IB171" i="11"/>
  <c r="DX171" i="11"/>
  <c r="CN171" i="11"/>
  <c r="BD171" i="11"/>
  <c r="GR170" i="11"/>
  <c r="FI170" i="11"/>
  <c r="IB170" i="11"/>
  <c r="DX170" i="11"/>
  <c r="CN170" i="11"/>
  <c r="BD170" i="11"/>
  <c r="GR169" i="11"/>
  <c r="FI169" i="11"/>
  <c r="IB169" i="11"/>
  <c r="DX169" i="11"/>
  <c r="CN169" i="11"/>
  <c r="BD169" i="11"/>
  <c r="GR168" i="11"/>
  <c r="FI168" i="11"/>
  <c r="IB168" i="11"/>
  <c r="DX168" i="11"/>
  <c r="CN168" i="11"/>
  <c r="BD168" i="11"/>
  <c r="GR167" i="11"/>
  <c r="FI167" i="11"/>
  <c r="IB167" i="11"/>
  <c r="DX167" i="11"/>
  <c r="CN167" i="11"/>
  <c r="BD167" i="11"/>
  <c r="GR166" i="11"/>
  <c r="FI166" i="11"/>
  <c r="IB166" i="11"/>
  <c r="DX166" i="11"/>
  <c r="CN166" i="11"/>
  <c r="BD166" i="11"/>
  <c r="GR165" i="11"/>
  <c r="FI165" i="11"/>
  <c r="IB165" i="11"/>
  <c r="DX165" i="11"/>
  <c r="CN165" i="11"/>
  <c r="BD165" i="11"/>
  <c r="GR164" i="11"/>
  <c r="FI164" i="11"/>
  <c r="IB164" i="11"/>
  <c r="DX164" i="11"/>
  <c r="CN164" i="11"/>
  <c r="BD164" i="11"/>
  <c r="GR163" i="11"/>
  <c r="FI163" i="11"/>
  <c r="IB163" i="11"/>
  <c r="DX163" i="11"/>
  <c r="CN163" i="11"/>
  <c r="BD163" i="11"/>
  <c r="GR162" i="11"/>
  <c r="FI162" i="11"/>
  <c r="IB162" i="11"/>
  <c r="DX162" i="11"/>
  <c r="CN162" i="11"/>
  <c r="BD162" i="11"/>
  <c r="GR161" i="11"/>
  <c r="FI161" i="11"/>
  <c r="IB161" i="11"/>
  <c r="DX161" i="11"/>
  <c r="CN161" i="11"/>
  <c r="BD161" i="11"/>
  <c r="GR160" i="11"/>
  <c r="FI160" i="11"/>
  <c r="IB160" i="11"/>
  <c r="DX160" i="11"/>
  <c r="CN160" i="11"/>
  <c r="BD160" i="11"/>
  <c r="GR159" i="11"/>
  <c r="FI159" i="11"/>
  <c r="IB159" i="11"/>
  <c r="DX159" i="11"/>
  <c r="CN159" i="11"/>
  <c r="BD159" i="11"/>
  <c r="GR158" i="11"/>
  <c r="FI158" i="11"/>
  <c r="IB158" i="11"/>
  <c r="DX158" i="11"/>
  <c r="CN158" i="11"/>
  <c r="BD158" i="11"/>
  <c r="GR157" i="11"/>
  <c r="FI157" i="11"/>
  <c r="IB157" i="11"/>
  <c r="DX157" i="11"/>
  <c r="CN157" i="11"/>
  <c r="BD157" i="11"/>
  <c r="GR156" i="11"/>
  <c r="FI156" i="11"/>
  <c r="IB156" i="11"/>
  <c r="DX156" i="11"/>
  <c r="CN156" i="11"/>
  <c r="BD156" i="11"/>
  <c r="GR155" i="11"/>
  <c r="FI155" i="11"/>
  <c r="IB155" i="11"/>
  <c r="DX155" i="11"/>
  <c r="CN155" i="11"/>
  <c r="BD155" i="11"/>
  <c r="GR154" i="11"/>
  <c r="FI154" i="11"/>
  <c r="IB154" i="11"/>
  <c r="DX154" i="11"/>
  <c r="CN154" i="11"/>
  <c r="BD154" i="11"/>
  <c r="GR153" i="11"/>
  <c r="FI153" i="11"/>
  <c r="IB153" i="11"/>
  <c r="DX153" i="11"/>
  <c r="CN153" i="11"/>
  <c r="BD153" i="11"/>
  <c r="GR152" i="11"/>
  <c r="FI152" i="11"/>
  <c r="IB152" i="11"/>
  <c r="DX152" i="11"/>
  <c r="CN152" i="11"/>
  <c r="BD152" i="11"/>
  <c r="GR151" i="11"/>
  <c r="FI151" i="11"/>
  <c r="IB151" i="11"/>
  <c r="DX151" i="11"/>
  <c r="CN151" i="11"/>
  <c r="BD151" i="11"/>
  <c r="GR150" i="11"/>
  <c r="FI150" i="11"/>
  <c r="IB150" i="11"/>
  <c r="DX150" i="11"/>
  <c r="CN150" i="11"/>
  <c r="BD150" i="11"/>
  <c r="GR149" i="11"/>
  <c r="FI149" i="11"/>
  <c r="IB149" i="11"/>
  <c r="DX149" i="11"/>
  <c r="CN149" i="11"/>
  <c r="BD149" i="11"/>
  <c r="GR148" i="11"/>
  <c r="FI148" i="11"/>
  <c r="IB148" i="11"/>
  <c r="DX148" i="11"/>
  <c r="CN148" i="11"/>
  <c r="BD148" i="11"/>
  <c r="GR147" i="11"/>
  <c r="FI147" i="11"/>
  <c r="IB147" i="11"/>
  <c r="DX147" i="11"/>
  <c r="CN147" i="11"/>
  <c r="BD147" i="11"/>
  <c r="GR146" i="11"/>
  <c r="FI146" i="11"/>
  <c r="IB146" i="11"/>
  <c r="DX146" i="11"/>
  <c r="CN146" i="11"/>
  <c r="BD146" i="11"/>
  <c r="GR145" i="11"/>
  <c r="FI145" i="11"/>
  <c r="IB145" i="11"/>
  <c r="DX145" i="11"/>
  <c r="CN145" i="11"/>
  <c r="BD145" i="11"/>
  <c r="GR144" i="11"/>
  <c r="FI144" i="11"/>
  <c r="IB144" i="11"/>
  <c r="DX144" i="11"/>
  <c r="CN144" i="11"/>
  <c r="BD144" i="11"/>
  <c r="GR143" i="11"/>
  <c r="FI143" i="11"/>
  <c r="IB143" i="11"/>
  <c r="DX143" i="11"/>
  <c r="CN143" i="11"/>
  <c r="BD143" i="11"/>
  <c r="GR142" i="11"/>
  <c r="FI142" i="11"/>
  <c r="IB142" i="11"/>
  <c r="DX142" i="11"/>
  <c r="CN142" i="11"/>
  <c r="BD142" i="11"/>
  <c r="GR141" i="11"/>
  <c r="FI141" i="11"/>
  <c r="IB141" i="11"/>
  <c r="DX141" i="11"/>
  <c r="CN141" i="11"/>
  <c r="BD141" i="11"/>
  <c r="GR140" i="11"/>
  <c r="FI140" i="11"/>
  <c r="IB140" i="11"/>
  <c r="DX140" i="11"/>
  <c r="CN140" i="11"/>
  <c r="BD140" i="11"/>
  <c r="GR139" i="11"/>
  <c r="FI139" i="11"/>
  <c r="IB139" i="11"/>
  <c r="DX139" i="11"/>
  <c r="CN139" i="11"/>
  <c r="BD139" i="11"/>
  <c r="GR138" i="11"/>
  <c r="FI138" i="11"/>
  <c r="IB138" i="11"/>
  <c r="DX138" i="11"/>
  <c r="CN138" i="11"/>
  <c r="BD138" i="11"/>
  <c r="GR137" i="11"/>
  <c r="FI137" i="11"/>
  <c r="IB137" i="11"/>
  <c r="DX137" i="11"/>
  <c r="CN137" i="11"/>
  <c r="BD137" i="11"/>
  <c r="GR136" i="11"/>
  <c r="FI136" i="11"/>
  <c r="IB136" i="11"/>
  <c r="DX136" i="11"/>
  <c r="CN136" i="11"/>
  <c r="BD136" i="11"/>
  <c r="GR135" i="11"/>
  <c r="FI135" i="11"/>
  <c r="IB135" i="11"/>
  <c r="DX135" i="11"/>
  <c r="CN135" i="11"/>
  <c r="BD135" i="11"/>
  <c r="GR134" i="11"/>
  <c r="FI134" i="11"/>
  <c r="IB134" i="11"/>
  <c r="DX134" i="11"/>
  <c r="CN134" i="11"/>
  <c r="BD134" i="11"/>
  <c r="GR133" i="11"/>
  <c r="FI133" i="11"/>
  <c r="IB133" i="11"/>
  <c r="DX133" i="11"/>
  <c r="CN133" i="11"/>
  <c r="BD133" i="11"/>
  <c r="GR132" i="11"/>
  <c r="FI132" i="11"/>
  <c r="IB132" i="11"/>
  <c r="DX132" i="11"/>
  <c r="CN132" i="11"/>
  <c r="BD132" i="11"/>
  <c r="GR131" i="11"/>
  <c r="FI131" i="11"/>
  <c r="IB131" i="11"/>
  <c r="DX131" i="11"/>
  <c r="CN131" i="11"/>
  <c r="BD131" i="11"/>
  <c r="GR130" i="11"/>
  <c r="FI130" i="11"/>
  <c r="IB130" i="11"/>
  <c r="DX130" i="11"/>
  <c r="CN130" i="11"/>
  <c r="BD130" i="11"/>
  <c r="GR129" i="11"/>
  <c r="FI129" i="11"/>
  <c r="IB129" i="11"/>
  <c r="DX129" i="11"/>
  <c r="CN129" i="11"/>
  <c r="BD129" i="11"/>
  <c r="GR128" i="11"/>
  <c r="FI128" i="11"/>
  <c r="IB128" i="11"/>
  <c r="DX128" i="11"/>
  <c r="CN128" i="11"/>
  <c r="BD128" i="11"/>
  <c r="GR127" i="11"/>
  <c r="FI127" i="11"/>
  <c r="IB127" i="11"/>
  <c r="DX127" i="11"/>
  <c r="CN127" i="11"/>
  <c r="BD127" i="11"/>
  <c r="GR126" i="11"/>
  <c r="FI126" i="11"/>
  <c r="IB126" i="11"/>
  <c r="DX126" i="11"/>
  <c r="CN126" i="11"/>
  <c r="BD126" i="11"/>
  <c r="GR125" i="11"/>
  <c r="FI125" i="11"/>
  <c r="IB125" i="11"/>
  <c r="DX125" i="11"/>
  <c r="CN125" i="11"/>
  <c r="BD125" i="11"/>
  <c r="GR124" i="11"/>
  <c r="FI124" i="11"/>
  <c r="IB124" i="11"/>
  <c r="DX124" i="11"/>
  <c r="CN124" i="11"/>
  <c r="BD124" i="11"/>
  <c r="GR123" i="11"/>
  <c r="FI123" i="11"/>
  <c r="IB123" i="11"/>
  <c r="DX123" i="11"/>
  <c r="CN123" i="11"/>
  <c r="BD123" i="11"/>
  <c r="GR122" i="11"/>
  <c r="FI122" i="11"/>
  <c r="IB122" i="11"/>
  <c r="DX122" i="11"/>
  <c r="CN122" i="11"/>
  <c r="BD122" i="11"/>
  <c r="GR121" i="11"/>
  <c r="FI121" i="11"/>
  <c r="IB121" i="11"/>
  <c r="DX121" i="11"/>
  <c r="CN121" i="11"/>
  <c r="BD121" i="11"/>
  <c r="GR120" i="11"/>
  <c r="FI120" i="11"/>
  <c r="IB120" i="11"/>
  <c r="DX120" i="11"/>
  <c r="CN120" i="11"/>
  <c r="BD120" i="11"/>
  <c r="GR119" i="11"/>
  <c r="FI119" i="11"/>
  <c r="IB119" i="11"/>
  <c r="DX119" i="11"/>
  <c r="CN119" i="11"/>
  <c r="BD119" i="11"/>
  <c r="GR118" i="11"/>
  <c r="FI118" i="11"/>
  <c r="IB118" i="11"/>
  <c r="DX118" i="11"/>
  <c r="CN118" i="11"/>
  <c r="BD118" i="11"/>
  <c r="GR117" i="11"/>
  <c r="FI117" i="11"/>
  <c r="IB117" i="11"/>
  <c r="DX117" i="11"/>
  <c r="CN117" i="11"/>
  <c r="BD117" i="11"/>
  <c r="GR116" i="11"/>
  <c r="FI116" i="11"/>
  <c r="IB116" i="11"/>
  <c r="DX116" i="11"/>
  <c r="CN116" i="11"/>
  <c r="BD116" i="11"/>
  <c r="GR115" i="11"/>
  <c r="FI115" i="11"/>
  <c r="IB115" i="11"/>
  <c r="DX115" i="11"/>
  <c r="CN115" i="11"/>
  <c r="BD115" i="11"/>
  <c r="GR114" i="11"/>
  <c r="FI114" i="11"/>
  <c r="IB114" i="11"/>
  <c r="DX114" i="11"/>
  <c r="CN114" i="11"/>
  <c r="BD114" i="11"/>
  <c r="GR113" i="11"/>
  <c r="FI113" i="11"/>
  <c r="IB113" i="11"/>
  <c r="DX113" i="11"/>
  <c r="CN113" i="11"/>
  <c r="BD113" i="11"/>
  <c r="GR112" i="11"/>
  <c r="FI112" i="11"/>
  <c r="IB112" i="11"/>
  <c r="DX112" i="11"/>
  <c r="CN112" i="11"/>
  <c r="BD112" i="11"/>
  <c r="GR111" i="11"/>
  <c r="FI111" i="11"/>
  <c r="IB111" i="11"/>
  <c r="DX111" i="11"/>
  <c r="CN111" i="11"/>
  <c r="BD111" i="11"/>
  <c r="GR110" i="11"/>
  <c r="FI110" i="11"/>
  <c r="IB110" i="11"/>
  <c r="DX110" i="11"/>
  <c r="CN110" i="11"/>
  <c r="BD110" i="11"/>
  <c r="GR109" i="11"/>
  <c r="FI109" i="11"/>
  <c r="IB109" i="11"/>
  <c r="DX109" i="11"/>
  <c r="CN109" i="11"/>
  <c r="BD109" i="11"/>
  <c r="GR108" i="11"/>
  <c r="FI108" i="11"/>
  <c r="IB108" i="11"/>
  <c r="DX108" i="11"/>
  <c r="CN108" i="11"/>
  <c r="BD108" i="11"/>
  <c r="GR107" i="11"/>
  <c r="FI107" i="11"/>
  <c r="IB107" i="11"/>
  <c r="DX107" i="11"/>
  <c r="CN107" i="11"/>
  <c r="BD107" i="11"/>
  <c r="GR106" i="11"/>
  <c r="FI106" i="11"/>
  <c r="IB106" i="11"/>
  <c r="DX106" i="11"/>
  <c r="CN106" i="11"/>
  <c r="BD106" i="11"/>
  <c r="GR105" i="11"/>
  <c r="FI105" i="11"/>
  <c r="IB105" i="11"/>
  <c r="DX105" i="11"/>
  <c r="CN105" i="11"/>
  <c r="BD105" i="11"/>
  <c r="GR104" i="11"/>
  <c r="FI104" i="11"/>
  <c r="IB104" i="11"/>
  <c r="DX104" i="11"/>
  <c r="CN104" i="11"/>
  <c r="BD104" i="11"/>
  <c r="GR103" i="11"/>
  <c r="FI103" i="11"/>
  <c r="IB103" i="11"/>
  <c r="DX103" i="11"/>
  <c r="CN103" i="11"/>
  <c r="BD103" i="11"/>
  <c r="GR102" i="11"/>
  <c r="FI102" i="11"/>
  <c r="IB102" i="11"/>
  <c r="DX102" i="11"/>
  <c r="CN102" i="11"/>
  <c r="BD102" i="11"/>
  <c r="GR101" i="11"/>
  <c r="FI101" i="11"/>
  <c r="IB101" i="11"/>
  <c r="DX101" i="11"/>
  <c r="CN101" i="11"/>
  <c r="BD101" i="11"/>
  <c r="GR100" i="11"/>
  <c r="FI100" i="11"/>
  <c r="IB100" i="11"/>
  <c r="DX100" i="11"/>
  <c r="CN100" i="11"/>
  <c r="BD100" i="11"/>
  <c r="GR99" i="11"/>
  <c r="FI99" i="11"/>
  <c r="IB99" i="11"/>
  <c r="DX99" i="11"/>
  <c r="CN99" i="11"/>
  <c r="BD99" i="11"/>
  <c r="GR98" i="11"/>
  <c r="FI98" i="11"/>
  <c r="IB98" i="11"/>
  <c r="DX98" i="11"/>
  <c r="CN98" i="11"/>
  <c r="BD98" i="11"/>
  <c r="GR97" i="11"/>
  <c r="FI97" i="11"/>
  <c r="IB97" i="11"/>
  <c r="DX97" i="11"/>
  <c r="CN97" i="11"/>
  <c r="BD97" i="11"/>
  <c r="GR96" i="11"/>
  <c r="FI96" i="11"/>
  <c r="IB96" i="11"/>
  <c r="DX96" i="11"/>
  <c r="CN96" i="11"/>
  <c r="BD96" i="11"/>
  <c r="GR95" i="11"/>
  <c r="FI95" i="11"/>
  <c r="IB95" i="11"/>
  <c r="DX95" i="11"/>
  <c r="CN95" i="11"/>
  <c r="BD95" i="11"/>
  <c r="GR94" i="11"/>
  <c r="FI94" i="11"/>
  <c r="IB94" i="11"/>
  <c r="DX94" i="11"/>
  <c r="CN94" i="11"/>
  <c r="BD94" i="11"/>
  <c r="GR93" i="11"/>
  <c r="FI93" i="11"/>
  <c r="IB93" i="11"/>
  <c r="DX93" i="11"/>
  <c r="CN93" i="11"/>
  <c r="BD93" i="11"/>
  <c r="GR92" i="11"/>
  <c r="FI92" i="11"/>
  <c r="IB92" i="11"/>
  <c r="DX92" i="11"/>
  <c r="CN92" i="11"/>
  <c r="BD92" i="11"/>
  <c r="GR91" i="11"/>
  <c r="FI91" i="11"/>
  <c r="IB91" i="11"/>
  <c r="DX91" i="11"/>
  <c r="CN91" i="11"/>
  <c r="BD91" i="11"/>
  <c r="GR90" i="11"/>
  <c r="FI90" i="11"/>
  <c r="IB90" i="11"/>
  <c r="DX90" i="11"/>
  <c r="CN90" i="11"/>
  <c r="BD90" i="11"/>
  <c r="GR89" i="11"/>
  <c r="FI89" i="11"/>
  <c r="IB89" i="11"/>
  <c r="DX89" i="11"/>
  <c r="CN89" i="11"/>
  <c r="BD89" i="11"/>
  <c r="GR88" i="11"/>
  <c r="FI88" i="11"/>
  <c r="IB88" i="11"/>
  <c r="DX88" i="11"/>
  <c r="CN88" i="11"/>
  <c r="BD88" i="11"/>
  <c r="GR87" i="11"/>
  <c r="FI87" i="11"/>
  <c r="IB87" i="11"/>
  <c r="DX87" i="11"/>
  <c r="CN87" i="11"/>
  <c r="BD87" i="11"/>
  <c r="GR86" i="11"/>
  <c r="FI86" i="11"/>
  <c r="IB86" i="11"/>
  <c r="DX86" i="11"/>
  <c r="CN86" i="11"/>
  <c r="BD86" i="11"/>
  <c r="GR85" i="11"/>
  <c r="FI85" i="11"/>
  <c r="IB85" i="11"/>
  <c r="DX85" i="11"/>
  <c r="CN85" i="11"/>
  <c r="BD85" i="11"/>
  <c r="GR84" i="11"/>
  <c r="FI84" i="11"/>
  <c r="IB84" i="11"/>
  <c r="DX84" i="11"/>
  <c r="CN84" i="11"/>
  <c r="BD84" i="11"/>
  <c r="GR83" i="11"/>
  <c r="FI83" i="11"/>
  <c r="IB83" i="11"/>
  <c r="DX83" i="11"/>
  <c r="CN83" i="11"/>
  <c r="BD83" i="11"/>
  <c r="GR82" i="11"/>
  <c r="FI82" i="11"/>
  <c r="IB82" i="11"/>
  <c r="DX82" i="11"/>
  <c r="CN82" i="11"/>
  <c r="BD82" i="11"/>
  <c r="GR81" i="11"/>
  <c r="FI81" i="11"/>
  <c r="IB81" i="11"/>
  <c r="DX81" i="11"/>
  <c r="CN81" i="11"/>
  <c r="BD81" i="11"/>
  <c r="GR80" i="11"/>
  <c r="FI80" i="11"/>
  <c r="IB80" i="11"/>
  <c r="DX80" i="11"/>
  <c r="CN80" i="11"/>
  <c r="BD80" i="11"/>
  <c r="GR79" i="11"/>
  <c r="FI79" i="11"/>
  <c r="IB79" i="11"/>
  <c r="DX79" i="11"/>
  <c r="CN79" i="11"/>
  <c r="BD79" i="11"/>
  <c r="GR78" i="11"/>
  <c r="FI78" i="11"/>
  <c r="IB78" i="11"/>
  <c r="DX78" i="11"/>
  <c r="CN78" i="11"/>
  <c r="BD78" i="11"/>
  <c r="GR77" i="11"/>
  <c r="FI77" i="11"/>
  <c r="IB77" i="11"/>
  <c r="DX77" i="11"/>
  <c r="CN77" i="11"/>
  <c r="BD77" i="11"/>
  <c r="GR76" i="11"/>
  <c r="FI76" i="11"/>
  <c r="IB76" i="11"/>
  <c r="DX76" i="11"/>
  <c r="CN76" i="11"/>
  <c r="BD76" i="11"/>
  <c r="GR75" i="11"/>
  <c r="FI75" i="11"/>
  <c r="IB75" i="11"/>
  <c r="DX75" i="11"/>
  <c r="CN75" i="11"/>
  <c r="BD75" i="11"/>
  <c r="GR74" i="11"/>
  <c r="FI74" i="11"/>
  <c r="IB74" i="11"/>
  <c r="DX74" i="11"/>
  <c r="CN74" i="11"/>
  <c r="BD74" i="11"/>
  <c r="GR73" i="11"/>
  <c r="FI73" i="11"/>
  <c r="IB73" i="11"/>
  <c r="DX73" i="11"/>
  <c r="CN73" i="11"/>
  <c r="BD73" i="11"/>
  <c r="GR72" i="11"/>
  <c r="FI72" i="11"/>
  <c r="IB72" i="11"/>
  <c r="DX72" i="11"/>
  <c r="CN72" i="11"/>
  <c r="BD72" i="11"/>
  <c r="GR71" i="11"/>
  <c r="FI71" i="11"/>
  <c r="IB71" i="11"/>
  <c r="DX71" i="11"/>
  <c r="CN71" i="11"/>
  <c r="BD71" i="11"/>
  <c r="GR70" i="11"/>
  <c r="FI70" i="11"/>
  <c r="IB70" i="11"/>
  <c r="DX70" i="11"/>
  <c r="CN70" i="11"/>
  <c r="BD70" i="11"/>
  <c r="GR69" i="11"/>
  <c r="FI69" i="11"/>
  <c r="IB69" i="11"/>
  <c r="DX69" i="11"/>
  <c r="CN69" i="11"/>
  <c r="BD69" i="11"/>
  <c r="GR68" i="11"/>
  <c r="FI68" i="11"/>
  <c r="IB68" i="11"/>
  <c r="DX68" i="11"/>
  <c r="CN68" i="11"/>
  <c r="BD68" i="11"/>
  <c r="GR67" i="11"/>
  <c r="FI67" i="11"/>
  <c r="IB67" i="11"/>
  <c r="DX67" i="11"/>
  <c r="CN67" i="11"/>
  <c r="BD67" i="11"/>
  <c r="GR66" i="11"/>
  <c r="FI66" i="11"/>
  <c r="IB66" i="11"/>
  <c r="DX66" i="11"/>
  <c r="CN66" i="11"/>
  <c r="BD66" i="11"/>
  <c r="GR65" i="11"/>
  <c r="FI65" i="11"/>
  <c r="IB65" i="11"/>
  <c r="DX65" i="11"/>
  <c r="CN65" i="11"/>
  <c r="BD65" i="11"/>
  <c r="GR64" i="11"/>
  <c r="FI64" i="11"/>
  <c r="IB64" i="11"/>
  <c r="DX64" i="11"/>
  <c r="CN64" i="11"/>
  <c r="BD64" i="11"/>
  <c r="GR63" i="11"/>
  <c r="FI63" i="11"/>
  <c r="IB63" i="11"/>
  <c r="DX63" i="11"/>
  <c r="CN63" i="11"/>
  <c r="BD63" i="11"/>
  <c r="GR62" i="11"/>
  <c r="FI62" i="11"/>
  <c r="IB62" i="11"/>
  <c r="DX62" i="11"/>
  <c r="CN62" i="11"/>
  <c r="BD62" i="11"/>
  <c r="GR61" i="11"/>
  <c r="FI61" i="11"/>
  <c r="IB61" i="11"/>
  <c r="DX61" i="11"/>
  <c r="CN61" i="11"/>
  <c r="BD61" i="11"/>
  <c r="GR60" i="11"/>
  <c r="FI60" i="11"/>
  <c r="IB60" i="11"/>
  <c r="DX60" i="11"/>
  <c r="CN60" i="11"/>
  <c r="BD60" i="11"/>
  <c r="GR59" i="11"/>
  <c r="FI59" i="11"/>
  <c r="IB59" i="11"/>
  <c r="DX59" i="11"/>
  <c r="CN59" i="11"/>
  <c r="BD59" i="11"/>
  <c r="GR58" i="11"/>
  <c r="FI58" i="11"/>
  <c r="IB58" i="11"/>
  <c r="DX58" i="11"/>
  <c r="CN58" i="11"/>
  <c r="BD58" i="11"/>
  <c r="GR57" i="11"/>
  <c r="FI57" i="11"/>
  <c r="IB57" i="11"/>
  <c r="DX57" i="11"/>
  <c r="CN57" i="11"/>
  <c r="BD57" i="11"/>
  <c r="GR56" i="11"/>
  <c r="FI56" i="11"/>
  <c r="IB56" i="11"/>
  <c r="DX56" i="11"/>
  <c r="CN56" i="11"/>
  <c r="BD56" i="11"/>
  <c r="GR55" i="11"/>
  <c r="FI55" i="11"/>
  <c r="IB55" i="11"/>
  <c r="DX55" i="11"/>
  <c r="CN55" i="11"/>
  <c r="BD55" i="11"/>
  <c r="GR54" i="11"/>
  <c r="FI54" i="11"/>
  <c r="IB54" i="11"/>
  <c r="DX54" i="11"/>
  <c r="CN54" i="11"/>
  <c r="BD54" i="11"/>
  <c r="GR53" i="11"/>
  <c r="FI53" i="11"/>
  <c r="IB53" i="11"/>
  <c r="DX53" i="11"/>
  <c r="CN53" i="11"/>
  <c r="BD53" i="11"/>
  <c r="GR52" i="11"/>
  <c r="FI52" i="11"/>
  <c r="IB52" i="11"/>
  <c r="DX52" i="11"/>
  <c r="CN52" i="11"/>
  <c r="BD52" i="11"/>
  <c r="GR51" i="11"/>
  <c r="FI51" i="11"/>
  <c r="IB51" i="11"/>
  <c r="DX51" i="11"/>
  <c r="CN51" i="11"/>
  <c r="BD51" i="11"/>
  <c r="GR50" i="11"/>
  <c r="FI50" i="11"/>
  <c r="IB50" i="11"/>
  <c r="DX50" i="11"/>
  <c r="CN50" i="11"/>
  <c r="BD50" i="11"/>
  <c r="GR49" i="11"/>
  <c r="FI49" i="11"/>
  <c r="IB49" i="11"/>
  <c r="DX49" i="11"/>
  <c r="CN49" i="11"/>
  <c r="BD49" i="11"/>
  <c r="GR48" i="11"/>
  <c r="FI48" i="11"/>
  <c r="IB48" i="11"/>
  <c r="DX48" i="11"/>
  <c r="CN48" i="11"/>
  <c r="BD48" i="11"/>
  <c r="GR47" i="11"/>
  <c r="FI47" i="11"/>
  <c r="IB47" i="11"/>
  <c r="DX47" i="11"/>
  <c r="CN47" i="11"/>
  <c r="BD47" i="11"/>
  <c r="GR46" i="11"/>
  <c r="FI46" i="11"/>
  <c r="IB46" i="11"/>
  <c r="DX46" i="11"/>
  <c r="CN46" i="11"/>
  <c r="BD46" i="11"/>
  <c r="GR45" i="11"/>
  <c r="FI45" i="11"/>
  <c r="IB45" i="11"/>
  <c r="DX45" i="11"/>
  <c r="CN45" i="11"/>
  <c r="BD45" i="11"/>
  <c r="GR44" i="11"/>
  <c r="FI44" i="11"/>
  <c r="IB44" i="11"/>
  <c r="DX44" i="11"/>
  <c r="CN44" i="11"/>
  <c r="BD44" i="11"/>
  <c r="GR43" i="11"/>
  <c r="FI43" i="11"/>
  <c r="IB43" i="11"/>
  <c r="DX43" i="11"/>
  <c r="CN43" i="11"/>
  <c r="BD43" i="11"/>
  <c r="GR42" i="11"/>
  <c r="FI42" i="11"/>
  <c r="IB42" i="11"/>
  <c r="DX42" i="11"/>
  <c r="CN42" i="11"/>
  <c r="BD42" i="11"/>
  <c r="GR41" i="11"/>
  <c r="FI41" i="11"/>
  <c r="IB41" i="11"/>
  <c r="DX41" i="11"/>
  <c r="CN41" i="11"/>
  <c r="BD41" i="11"/>
  <c r="GR40" i="11"/>
  <c r="FI40" i="11"/>
  <c r="IB40" i="11"/>
  <c r="DX40" i="11"/>
  <c r="CN40" i="11"/>
  <c r="BD40" i="11"/>
  <c r="GR39" i="11"/>
  <c r="FI39" i="11"/>
  <c r="IB39" i="11"/>
  <c r="DX39" i="11"/>
  <c r="CN39" i="11"/>
  <c r="BD39" i="11"/>
  <c r="GR38" i="11"/>
  <c r="FI38" i="11"/>
  <c r="IB38" i="11"/>
  <c r="DX38" i="11"/>
  <c r="CN38" i="11"/>
  <c r="BD38" i="11"/>
  <c r="GR37" i="11"/>
  <c r="FI37" i="11"/>
  <c r="IB37" i="11"/>
  <c r="DX37" i="11"/>
  <c r="CN37" i="11"/>
  <c r="BD37" i="11"/>
  <c r="GR36" i="11"/>
  <c r="FI36" i="11"/>
  <c r="IB36" i="11"/>
  <c r="DX36" i="11"/>
  <c r="CN36" i="11"/>
  <c r="BD36" i="11"/>
  <c r="GR35" i="11"/>
  <c r="FI35" i="11"/>
  <c r="IB35" i="11"/>
  <c r="DX35" i="11"/>
  <c r="CN35" i="11"/>
  <c r="BD35" i="11"/>
  <c r="GR34" i="11"/>
  <c r="FI34" i="11"/>
  <c r="IB34" i="11"/>
  <c r="DX34" i="11"/>
  <c r="CN34" i="11"/>
  <c r="BD34" i="11"/>
  <c r="GR33" i="11"/>
  <c r="FI33" i="11"/>
  <c r="IB33" i="11"/>
  <c r="DX33" i="11"/>
  <c r="CN33" i="11"/>
  <c r="BD33" i="11"/>
  <c r="GR32" i="11"/>
  <c r="FI32" i="11"/>
  <c r="IB32" i="11"/>
  <c r="DX32" i="11"/>
  <c r="CN32" i="11"/>
  <c r="BD32" i="11"/>
  <c r="GR31" i="11"/>
  <c r="FI31" i="11"/>
  <c r="IB31" i="11"/>
  <c r="DX31" i="11"/>
  <c r="CN31" i="11"/>
  <c r="BD31" i="11"/>
  <c r="GR30" i="11"/>
  <c r="FI30" i="11"/>
  <c r="IB30" i="11"/>
  <c r="DX30" i="11"/>
  <c r="CN30" i="11"/>
  <c r="BD30" i="11"/>
  <c r="GR29" i="11"/>
  <c r="FI29" i="11"/>
  <c r="IB29" i="11"/>
  <c r="DX29" i="11"/>
  <c r="CN29" i="11"/>
  <c r="BD29" i="11"/>
  <c r="GR28" i="11"/>
  <c r="FI28" i="11"/>
  <c r="IB28" i="11"/>
  <c r="DX28" i="11"/>
  <c r="CN28" i="11"/>
  <c r="BD28" i="11"/>
  <c r="GR27" i="11"/>
  <c r="FI27" i="11"/>
  <c r="IB27" i="11"/>
  <c r="DX27" i="11"/>
  <c r="CN27" i="11"/>
  <c r="BD27" i="11"/>
  <c r="GR26" i="11"/>
  <c r="FI26" i="11"/>
  <c r="IB26" i="11"/>
  <c r="DX26" i="11"/>
  <c r="CN26" i="11"/>
  <c r="BD26" i="11"/>
  <c r="GR25" i="11"/>
  <c r="FI25" i="11"/>
  <c r="IB25" i="11"/>
  <c r="DX25" i="11"/>
  <c r="CN25" i="11"/>
  <c r="BD25" i="11"/>
  <c r="GR24" i="11"/>
  <c r="FI24" i="11"/>
  <c r="IB24" i="11"/>
  <c r="DX24" i="11"/>
  <c r="CN24" i="11"/>
  <c r="BD24" i="11"/>
  <c r="GR23" i="11"/>
  <c r="FI23" i="11"/>
  <c r="IB23" i="11"/>
  <c r="DX23" i="11"/>
  <c r="CN23" i="11"/>
  <c r="BD23" i="11"/>
  <c r="GR22" i="11"/>
  <c r="FI22" i="11"/>
  <c r="IB22" i="11"/>
  <c r="DX22" i="11"/>
  <c r="CN22" i="11"/>
  <c r="BD22" i="11"/>
  <c r="GR21" i="11"/>
  <c r="FI21" i="11"/>
  <c r="IB21" i="11"/>
  <c r="DX21" i="11"/>
  <c r="CN21" i="11"/>
  <c r="BD21" i="11"/>
  <c r="GR20" i="11"/>
  <c r="FI20" i="11"/>
  <c r="IB20" i="11"/>
  <c r="DX20" i="11"/>
  <c r="CN20" i="11"/>
  <c r="BD20" i="11"/>
  <c r="GR19" i="11"/>
  <c r="FI19" i="11"/>
  <c r="IB19" i="11"/>
  <c r="DX19" i="11"/>
  <c r="CN19" i="11"/>
  <c r="BD19" i="11"/>
  <c r="GR18" i="11"/>
  <c r="FI18" i="11"/>
  <c r="IB18" i="11"/>
  <c r="DX18" i="11"/>
  <c r="CN18" i="11"/>
  <c r="BD18" i="11"/>
  <c r="GR17" i="11"/>
  <c r="FI17" i="11"/>
  <c r="IB17" i="11"/>
  <c r="DX17" i="11"/>
  <c r="CN17" i="11"/>
  <c r="BD17" i="11"/>
  <c r="GR16" i="11"/>
  <c r="FI16" i="11"/>
  <c r="IB16" i="11"/>
  <c r="DX16" i="11"/>
  <c r="CN16" i="11"/>
  <c r="BD16" i="11"/>
  <c r="GR15" i="11"/>
  <c r="FI15" i="11"/>
  <c r="IB15" i="11"/>
  <c r="DX15" i="11"/>
  <c r="CN15" i="11"/>
  <c r="BD15" i="11"/>
  <c r="GR14" i="11"/>
  <c r="FI14" i="11"/>
  <c r="IB14" i="11"/>
  <c r="DX14" i="11"/>
  <c r="CN14" i="11"/>
  <c r="BD14" i="11"/>
  <c r="GR13" i="11"/>
  <c r="FI13" i="11"/>
  <c r="IB13" i="11"/>
  <c r="DX13" i="11"/>
  <c r="CN13" i="11"/>
  <c r="BD13" i="11"/>
  <c r="GR12" i="11"/>
  <c r="FI12" i="11"/>
  <c r="IB12" i="11"/>
  <c r="DX12" i="11"/>
  <c r="CN12" i="11"/>
  <c r="BD12" i="11"/>
  <c r="GR11" i="11"/>
  <c r="FI11" i="11"/>
  <c r="IB11" i="11"/>
  <c r="DX11" i="11"/>
  <c r="CN11" i="11"/>
  <c r="BD11" i="11"/>
  <c r="GR10" i="11"/>
  <c r="FI10" i="11"/>
  <c r="IB10" i="11"/>
  <c r="DX10" i="11"/>
  <c r="CN10" i="11"/>
  <c r="BD10" i="11"/>
  <c r="GR9" i="11"/>
  <c r="FI9" i="11"/>
  <c r="IB9" i="11"/>
  <c r="DX9" i="11"/>
  <c r="CN9" i="11"/>
  <c r="BD9" i="11"/>
  <c r="GR8" i="11"/>
  <c r="FI8" i="11"/>
  <c r="IB8" i="11"/>
  <c r="DX8" i="11"/>
  <c r="CN8" i="11"/>
  <c r="BD8" i="11"/>
  <c r="GR7" i="11"/>
  <c r="FI7" i="11"/>
  <c r="IB7" i="11"/>
  <c r="DX7" i="11"/>
  <c r="CN7" i="11"/>
  <c r="BD7" i="11"/>
  <c r="GR6" i="11"/>
  <c r="FI6" i="11"/>
  <c r="IB6" i="11"/>
  <c r="DX6" i="11"/>
  <c r="CN6" i="11"/>
  <c r="BD6" i="11"/>
  <c r="GR5" i="11"/>
  <c r="FI5" i="11"/>
  <c r="IB5" i="11"/>
  <c r="DX5" i="11"/>
  <c r="CN5" i="11"/>
  <c r="BD5" i="11"/>
  <c r="GR4" i="11"/>
  <c r="FI4" i="11"/>
  <c r="IB4" i="11"/>
  <c r="DX4" i="11"/>
  <c r="CN4" i="11"/>
  <c r="BD4" i="11"/>
  <c r="GR3" i="11"/>
  <c r="FI3" i="11"/>
  <c r="IB3" i="11"/>
  <c r="DX3" i="11"/>
  <c r="CN3" i="11"/>
  <c r="BD3" i="11"/>
  <c r="GR2" i="11"/>
  <c r="FI2" i="11"/>
  <c r="IB2" i="11"/>
  <c r="DX2" i="11"/>
  <c r="CN2" i="11"/>
  <c r="BD2" i="11"/>
  <c r="DY2" i="11" l="1"/>
  <c r="CO2" i="11"/>
  <c r="BE2" i="11"/>
  <c r="GS2" i="11"/>
  <c r="FJ2" i="11"/>
  <c r="IC2" i="11"/>
  <c r="DY3" i="11"/>
  <c r="CO3" i="11"/>
  <c r="BE3" i="11"/>
  <c r="GS3" i="11"/>
  <c r="FJ3" i="11"/>
  <c r="IC3" i="11"/>
  <c r="DY4" i="11"/>
  <c r="CO4" i="11"/>
  <c r="BE4" i="11"/>
  <c r="GS4" i="11"/>
  <c r="FJ4" i="11"/>
  <c r="IC4" i="11"/>
  <c r="DY5" i="11"/>
  <c r="CO5" i="11"/>
  <c r="BE5" i="11"/>
  <c r="GS5" i="11"/>
  <c r="FJ5" i="11"/>
  <c r="IC5" i="11"/>
  <c r="DY6" i="11"/>
  <c r="CO6" i="11"/>
  <c r="BE6" i="11"/>
  <c r="GS6" i="11"/>
  <c r="FJ6" i="11"/>
  <c r="IC6" i="11"/>
  <c r="DY7" i="11"/>
  <c r="CO7" i="11"/>
  <c r="BE7" i="11"/>
  <c r="GS7" i="11"/>
  <c r="FJ7" i="11"/>
  <c r="IC7" i="11"/>
  <c r="DY8" i="11"/>
  <c r="CO8" i="11"/>
  <c r="BE8" i="11"/>
  <c r="GS8" i="11"/>
  <c r="FJ8" i="11"/>
  <c r="IC8" i="11"/>
  <c r="DY9" i="11"/>
  <c r="CO9" i="11"/>
  <c r="BE9" i="11"/>
  <c r="GS9" i="11"/>
  <c r="FJ9" i="11"/>
  <c r="IC9" i="11"/>
  <c r="DY10" i="11"/>
  <c r="CO10" i="11"/>
  <c r="BE10" i="11"/>
  <c r="GS10" i="11"/>
  <c r="FJ10" i="11"/>
  <c r="IC10" i="11"/>
  <c r="DY11" i="11"/>
  <c r="CO11" i="11"/>
  <c r="BE11" i="11"/>
  <c r="GS11" i="11"/>
  <c r="FJ11" i="11"/>
  <c r="IC11" i="11"/>
  <c r="DY12" i="11"/>
  <c r="CO12" i="11"/>
  <c r="BE12" i="11"/>
  <c r="GS12" i="11"/>
  <c r="FJ12" i="11"/>
  <c r="IC12" i="11"/>
  <c r="DY13" i="11"/>
  <c r="CO13" i="11"/>
  <c r="BE13" i="11"/>
  <c r="GS13" i="11"/>
  <c r="FJ13" i="11"/>
  <c r="IC13" i="11"/>
  <c r="DY14" i="11"/>
  <c r="CO14" i="11"/>
  <c r="BE14" i="11"/>
  <c r="GS14" i="11"/>
  <c r="FJ14" i="11"/>
  <c r="IC14" i="11"/>
  <c r="DY15" i="11"/>
  <c r="CO15" i="11"/>
  <c r="BE15" i="11"/>
  <c r="GS15" i="11"/>
  <c r="FJ15" i="11"/>
  <c r="IC15" i="11"/>
  <c r="DY16" i="11"/>
  <c r="CO16" i="11"/>
  <c r="BE16" i="11"/>
  <c r="GS16" i="11"/>
  <c r="FJ16" i="11"/>
  <c r="IC16" i="11"/>
  <c r="DY17" i="11"/>
  <c r="CO17" i="11"/>
  <c r="BE17" i="11"/>
  <c r="GS17" i="11"/>
  <c r="FJ17" i="11"/>
  <c r="IC17" i="11"/>
  <c r="DY18" i="11"/>
  <c r="CO18" i="11"/>
  <c r="BE18" i="11"/>
  <c r="GS18" i="11"/>
  <c r="FJ18" i="11"/>
  <c r="IC18" i="11"/>
  <c r="DY19" i="11"/>
  <c r="CO19" i="11"/>
  <c r="BE19" i="11"/>
  <c r="GS19" i="11"/>
  <c r="FJ19" i="11"/>
  <c r="IC19" i="11"/>
  <c r="DY20" i="11"/>
  <c r="CO20" i="11"/>
  <c r="BE20" i="11"/>
  <c r="GS20" i="11"/>
  <c r="FJ20" i="11"/>
  <c r="IC20" i="11"/>
  <c r="DY21" i="11"/>
  <c r="CO21" i="11"/>
  <c r="BE21" i="11"/>
  <c r="GS21" i="11"/>
  <c r="FJ21" i="11"/>
  <c r="IC21" i="11"/>
  <c r="DY22" i="11"/>
  <c r="CO22" i="11"/>
  <c r="BE22" i="11"/>
  <c r="GS22" i="11"/>
  <c r="FJ22" i="11"/>
  <c r="IC22" i="11"/>
  <c r="DY23" i="11"/>
  <c r="CO23" i="11"/>
  <c r="BE23" i="11"/>
  <c r="GS23" i="11"/>
  <c r="FJ23" i="11"/>
  <c r="IC23" i="11"/>
  <c r="DY24" i="11"/>
  <c r="CO24" i="11"/>
  <c r="BE24" i="11"/>
  <c r="GS24" i="11"/>
  <c r="FJ24" i="11"/>
  <c r="IC24" i="11"/>
  <c r="DY25" i="11"/>
  <c r="CO25" i="11"/>
  <c r="BE25" i="11"/>
  <c r="GS25" i="11"/>
  <c r="FJ25" i="11"/>
  <c r="IC25" i="11"/>
  <c r="DY26" i="11"/>
  <c r="CO26" i="11"/>
  <c r="BE26" i="11"/>
  <c r="GS26" i="11"/>
  <c r="FJ26" i="11"/>
  <c r="IC26" i="11"/>
  <c r="DY27" i="11"/>
  <c r="CO27" i="11"/>
  <c r="BE27" i="11"/>
  <c r="GS27" i="11"/>
  <c r="FJ27" i="11"/>
  <c r="IC27" i="11"/>
  <c r="DY28" i="11"/>
  <c r="CO28" i="11"/>
  <c r="BE28" i="11"/>
  <c r="GS28" i="11"/>
  <c r="FJ28" i="11"/>
  <c r="IC28" i="11"/>
  <c r="DY29" i="11"/>
  <c r="CO29" i="11"/>
  <c r="BE29" i="11"/>
  <c r="GS29" i="11"/>
  <c r="FJ29" i="11"/>
  <c r="IC29" i="11"/>
  <c r="DY30" i="11"/>
  <c r="CO30" i="11"/>
  <c r="BE30" i="11"/>
  <c r="GS30" i="11"/>
  <c r="FJ30" i="11"/>
  <c r="IC30" i="11"/>
  <c r="DY31" i="11"/>
  <c r="CO31" i="11"/>
  <c r="BE31" i="11"/>
  <c r="GS31" i="11"/>
  <c r="FJ31" i="11"/>
  <c r="IC31" i="11"/>
  <c r="DY32" i="11"/>
  <c r="CO32" i="11"/>
  <c r="BE32" i="11"/>
  <c r="GS32" i="11"/>
  <c r="FJ32" i="11"/>
  <c r="IC32" i="11"/>
  <c r="DY33" i="11"/>
  <c r="CO33" i="11"/>
  <c r="BE33" i="11"/>
  <c r="GS33" i="11"/>
  <c r="FJ33" i="11"/>
  <c r="IC33" i="11"/>
  <c r="DY34" i="11"/>
  <c r="CO34" i="11"/>
  <c r="BE34" i="11"/>
  <c r="GS34" i="11"/>
  <c r="FJ34" i="11"/>
  <c r="IC34" i="11"/>
  <c r="DY35" i="11"/>
  <c r="CO35" i="11"/>
  <c r="BE35" i="11"/>
  <c r="GS35" i="11"/>
  <c r="FJ35" i="11"/>
  <c r="IC35" i="11"/>
  <c r="DY36" i="11"/>
  <c r="CO36" i="11"/>
  <c r="BE36" i="11"/>
  <c r="GS36" i="11"/>
  <c r="FJ36" i="11"/>
  <c r="IC36" i="11"/>
  <c r="DY37" i="11"/>
  <c r="CO37" i="11"/>
  <c r="BE37" i="11"/>
  <c r="GS37" i="11"/>
  <c r="FJ37" i="11"/>
  <c r="IC37" i="11"/>
  <c r="DY38" i="11"/>
  <c r="CO38" i="11"/>
  <c r="BE38" i="11"/>
  <c r="GS38" i="11"/>
  <c r="FJ38" i="11"/>
  <c r="IC38" i="11"/>
  <c r="DY39" i="11"/>
  <c r="CO39" i="11"/>
  <c r="BE39" i="11"/>
  <c r="GS39" i="11"/>
  <c r="FJ39" i="11"/>
  <c r="IC39" i="11"/>
  <c r="DY40" i="11"/>
  <c r="CO40" i="11"/>
  <c r="BE40" i="11"/>
  <c r="GS40" i="11"/>
  <c r="FJ40" i="11"/>
  <c r="IC40" i="11"/>
  <c r="DY41" i="11"/>
  <c r="CO41" i="11"/>
  <c r="BE41" i="11"/>
  <c r="GS41" i="11"/>
  <c r="FJ41" i="11"/>
  <c r="IC41" i="11"/>
  <c r="DY42" i="11"/>
  <c r="CO42" i="11"/>
  <c r="BE42" i="11"/>
  <c r="GS42" i="11"/>
  <c r="FJ42" i="11"/>
  <c r="IC42" i="11"/>
  <c r="DY43" i="11"/>
  <c r="CO43" i="11"/>
  <c r="BE43" i="11"/>
  <c r="GS43" i="11"/>
  <c r="FJ43" i="11"/>
  <c r="IC43" i="11"/>
  <c r="DY44" i="11"/>
  <c r="CO44" i="11"/>
  <c r="BE44" i="11"/>
  <c r="GS44" i="11"/>
  <c r="FJ44" i="11"/>
  <c r="IC44" i="11"/>
  <c r="DY45" i="11"/>
  <c r="CO45" i="11"/>
  <c r="BE45" i="11"/>
  <c r="GS45" i="11"/>
  <c r="FJ45" i="11"/>
  <c r="IC45" i="11"/>
  <c r="DY46" i="11"/>
  <c r="CO46" i="11"/>
  <c r="BE46" i="11"/>
  <c r="GS46" i="11"/>
  <c r="FJ46" i="11"/>
  <c r="IC46" i="11"/>
  <c r="DY47" i="11"/>
  <c r="CO47" i="11"/>
  <c r="BE47" i="11"/>
  <c r="GS47" i="11"/>
  <c r="FJ47" i="11"/>
  <c r="IC47" i="11"/>
  <c r="DY48" i="11"/>
  <c r="CO48" i="11"/>
  <c r="BE48" i="11"/>
  <c r="GS48" i="11"/>
  <c r="FJ48" i="11"/>
  <c r="IC48" i="11"/>
  <c r="DY49" i="11"/>
  <c r="CO49" i="11"/>
  <c r="BE49" i="11"/>
  <c r="GS49" i="11"/>
  <c r="FJ49" i="11"/>
  <c r="IC49" i="11"/>
  <c r="DY50" i="11"/>
  <c r="CO50" i="11"/>
  <c r="BE50" i="11"/>
  <c r="GS50" i="11"/>
  <c r="FJ50" i="11"/>
  <c r="IC50" i="11"/>
  <c r="DY51" i="11"/>
  <c r="CO51" i="11"/>
  <c r="BE51" i="11"/>
  <c r="GS51" i="11"/>
  <c r="FJ51" i="11"/>
  <c r="IC51" i="11"/>
  <c r="DY52" i="11"/>
  <c r="CO52" i="11"/>
  <c r="BE52" i="11"/>
  <c r="GS52" i="11"/>
  <c r="FJ52" i="11"/>
  <c r="IC52" i="11"/>
  <c r="DY53" i="11"/>
  <c r="CO53" i="11"/>
  <c r="BE53" i="11"/>
  <c r="GS53" i="11"/>
  <c r="FJ53" i="11"/>
  <c r="IC53" i="11"/>
  <c r="DY54" i="11"/>
  <c r="CO54" i="11"/>
  <c r="BE54" i="11"/>
  <c r="GS54" i="11"/>
  <c r="FJ54" i="11"/>
  <c r="IC54" i="11"/>
  <c r="DY55" i="11"/>
  <c r="CO55" i="11"/>
  <c r="BE55" i="11"/>
  <c r="GS55" i="11"/>
  <c r="FJ55" i="11"/>
  <c r="IC55" i="11"/>
  <c r="DY56" i="11"/>
  <c r="CO56" i="11"/>
  <c r="BE56" i="11"/>
  <c r="GS56" i="11"/>
  <c r="FJ56" i="11"/>
  <c r="IC56" i="11"/>
  <c r="DY57" i="11"/>
  <c r="CO57" i="11"/>
  <c r="BE57" i="11"/>
  <c r="GS57" i="11"/>
  <c r="FJ57" i="11"/>
  <c r="IC57" i="11"/>
  <c r="DY58" i="11"/>
  <c r="CO58" i="11"/>
  <c r="BE58" i="11"/>
  <c r="GS58" i="11"/>
  <c r="FJ58" i="11"/>
  <c r="IC58" i="11"/>
  <c r="DY59" i="11"/>
  <c r="CO59" i="11"/>
  <c r="BE59" i="11"/>
  <c r="GS59" i="11"/>
  <c r="FJ59" i="11"/>
  <c r="IC59" i="11"/>
  <c r="DY60" i="11"/>
  <c r="CO60" i="11"/>
  <c r="BE60" i="11"/>
  <c r="GS60" i="11"/>
  <c r="FJ60" i="11"/>
  <c r="IC60" i="11"/>
  <c r="DY61" i="11"/>
  <c r="CO61" i="11"/>
  <c r="BE61" i="11"/>
  <c r="GS61" i="11"/>
  <c r="FJ61" i="11"/>
  <c r="IC61" i="11"/>
  <c r="DY62" i="11"/>
  <c r="CO62" i="11"/>
  <c r="BE62" i="11"/>
  <c r="GS62" i="11"/>
  <c r="FJ62" i="11"/>
  <c r="IC62" i="11"/>
  <c r="DY63" i="11"/>
  <c r="CO63" i="11"/>
  <c r="BE63" i="11"/>
  <c r="GS63" i="11"/>
  <c r="FJ63" i="11"/>
  <c r="IC63" i="11"/>
  <c r="DY64" i="11"/>
  <c r="CO64" i="11"/>
  <c r="BE64" i="11"/>
  <c r="GS64" i="11"/>
  <c r="FJ64" i="11"/>
  <c r="IC64" i="11"/>
  <c r="DY65" i="11"/>
  <c r="CO65" i="11"/>
  <c r="BE65" i="11"/>
  <c r="GS65" i="11"/>
  <c r="FJ65" i="11"/>
  <c r="IC65" i="11"/>
  <c r="DY66" i="11"/>
  <c r="CO66" i="11"/>
  <c r="BE66" i="11"/>
  <c r="GS66" i="11"/>
  <c r="FJ66" i="11"/>
  <c r="IC66" i="11"/>
  <c r="DY67" i="11"/>
  <c r="CO67" i="11"/>
  <c r="BE67" i="11"/>
  <c r="GS67" i="11"/>
  <c r="FJ67" i="11"/>
  <c r="IC67" i="11"/>
  <c r="DY68" i="11"/>
  <c r="CO68" i="11"/>
  <c r="BE68" i="11"/>
  <c r="GS68" i="11"/>
  <c r="FJ68" i="11"/>
  <c r="IC68" i="11"/>
  <c r="DY69" i="11"/>
  <c r="CO69" i="11"/>
  <c r="BE69" i="11"/>
  <c r="GS69" i="11"/>
  <c r="FJ69" i="11"/>
  <c r="IC69" i="11"/>
  <c r="DY70" i="11"/>
  <c r="CO70" i="11"/>
  <c r="BE70" i="11"/>
  <c r="GS70" i="11"/>
  <c r="FJ70" i="11"/>
  <c r="IC70" i="11"/>
  <c r="DY71" i="11"/>
  <c r="CO71" i="11"/>
  <c r="BE71" i="11"/>
  <c r="GS71" i="11"/>
  <c r="FJ71" i="11"/>
  <c r="IC71" i="11"/>
  <c r="DY72" i="11"/>
  <c r="CO72" i="11"/>
  <c r="BE72" i="11"/>
  <c r="GS72" i="11"/>
  <c r="FJ72" i="11"/>
  <c r="IC72" i="11"/>
  <c r="DY73" i="11"/>
  <c r="CO73" i="11"/>
  <c r="BE73" i="11"/>
  <c r="GS73" i="11"/>
  <c r="FJ73" i="11"/>
  <c r="IC73" i="11"/>
  <c r="DY74" i="11"/>
  <c r="CO74" i="11"/>
  <c r="BE74" i="11"/>
  <c r="GS74" i="11"/>
  <c r="FJ74" i="11"/>
  <c r="IC74" i="11"/>
  <c r="DY75" i="11"/>
  <c r="CO75" i="11"/>
  <c r="BE75" i="11"/>
  <c r="GS75" i="11"/>
  <c r="FJ75" i="11"/>
  <c r="IC75" i="11"/>
  <c r="DY76" i="11"/>
  <c r="CO76" i="11"/>
  <c r="BE76" i="11"/>
  <c r="GS76" i="11"/>
  <c r="FJ76" i="11"/>
  <c r="IC76" i="11"/>
  <c r="DY77" i="11"/>
  <c r="CO77" i="11"/>
  <c r="BE77" i="11"/>
  <c r="GS77" i="11"/>
  <c r="FJ77" i="11"/>
  <c r="IC77" i="11"/>
  <c r="DY78" i="11"/>
  <c r="CO78" i="11"/>
  <c r="BE78" i="11"/>
  <c r="GS78" i="11"/>
  <c r="FJ78" i="11"/>
  <c r="IC78" i="11"/>
  <c r="DY79" i="11"/>
  <c r="CO79" i="11"/>
  <c r="BE79" i="11"/>
  <c r="GS79" i="11"/>
  <c r="FJ79" i="11"/>
  <c r="IC79" i="11"/>
  <c r="DY80" i="11"/>
  <c r="CO80" i="11"/>
  <c r="BE80" i="11"/>
  <c r="GS80" i="11"/>
  <c r="FJ80" i="11"/>
  <c r="IC80" i="11"/>
  <c r="DY81" i="11"/>
  <c r="CO81" i="11"/>
  <c r="BE81" i="11"/>
  <c r="GS81" i="11"/>
  <c r="FJ81" i="11"/>
  <c r="IC81" i="11"/>
  <c r="DY82" i="11"/>
  <c r="CO82" i="11"/>
  <c r="BE82" i="11"/>
  <c r="GS82" i="11"/>
  <c r="FJ82" i="11"/>
  <c r="IC82" i="11"/>
  <c r="DY83" i="11"/>
  <c r="CO83" i="11"/>
  <c r="BE83" i="11"/>
  <c r="GS83" i="11"/>
  <c r="FJ83" i="11"/>
  <c r="IC83" i="11"/>
  <c r="DY84" i="11"/>
  <c r="CO84" i="11"/>
  <c r="BE84" i="11"/>
  <c r="GS84" i="11"/>
  <c r="FJ84" i="11"/>
  <c r="IC84" i="11"/>
  <c r="DY85" i="11"/>
  <c r="CO85" i="11"/>
  <c r="BE85" i="11"/>
  <c r="GS85" i="11"/>
  <c r="FJ85" i="11"/>
  <c r="IC85" i="11"/>
  <c r="DY86" i="11"/>
  <c r="CO86" i="11"/>
  <c r="BE86" i="11"/>
  <c r="GS86" i="11"/>
  <c r="FJ86" i="11"/>
  <c r="IC86" i="11"/>
  <c r="DY87" i="11"/>
  <c r="CO87" i="11"/>
  <c r="BE87" i="11"/>
  <c r="GS87" i="11"/>
  <c r="FJ87" i="11"/>
  <c r="IC87" i="11"/>
  <c r="DY88" i="11"/>
  <c r="CO88" i="11"/>
  <c r="BE88" i="11"/>
  <c r="GS88" i="11"/>
  <c r="FJ88" i="11"/>
  <c r="IC88" i="11"/>
  <c r="DY89" i="11"/>
  <c r="CO89" i="11"/>
  <c r="BE89" i="11"/>
  <c r="GS89" i="11"/>
  <c r="FJ89" i="11"/>
  <c r="IC89" i="11"/>
  <c r="DY90" i="11"/>
  <c r="CO90" i="11"/>
  <c r="BE90" i="11"/>
  <c r="GS90" i="11"/>
  <c r="FJ90" i="11"/>
  <c r="IC90" i="11"/>
  <c r="DY91" i="11"/>
  <c r="CO91" i="11"/>
  <c r="BE91" i="11"/>
  <c r="GS91" i="11"/>
  <c r="FJ91" i="11"/>
  <c r="IC91" i="11"/>
  <c r="DY92" i="11"/>
  <c r="CO92" i="11"/>
  <c r="BE92" i="11"/>
  <c r="GS92" i="11"/>
  <c r="FJ92" i="11"/>
  <c r="IC92" i="11"/>
  <c r="DY93" i="11"/>
  <c r="CO93" i="11"/>
  <c r="BE93" i="11"/>
  <c r="GS93" i="11"/>
  <c r="FJ93" i="11"/>
  <c r="IC93" i="11"/>
  <c r="DY94" i="11"/>
  <c r="CO94" i="11"/>
  <c r="BE94" i="11"/>
  <c r="GS94" i="11"/>
  <c r="FJ94" i="11"/>
  <c r="IC94" i="11"/>
  <c r="DY95" i="11"/>
  <c r="CO95" i="11"/>
  <c r="BE95" i="11"/>
  <c r="GS95" i="11"/>
  <c r="FJ95" i="11"/>
  <c r="IC95" i="11"/>
  <c r="DY96" i="11"/>
  <c r="CO96" i="11"/>
  <c r="BE96" i="11"/>
  <c r="GS96" i="11"/>
  <c r="FJ96" i="11"/>
  <c r="IC96" i="11"/>
  <c r="DY97" i="11"/>
  <c r="CO97" i="11"/>
  <c r="BE97" i="11"/>
  <c r="GS97" i="11"/>
  <c r="FJ97" i="11"/>
  <c r="IC97" i="11"/>
  <c r="DY98" i="11"/>
  <c r="CO98" i="11"/>
  <c r="BE98" i="11"/>
  <c r="GS98" i="11"/>
  <c r="FJ98" i="11"/>
  <c r="IC98" i="11"/>
  <c r="DY99" i="11"/>
  <c r="CO99" i="11"/>
  <c r="BE99" i="11"/>
  <c r="GS99" i="11"/>
  <c r="FJ99" i="11"/>
  <c r="IC99" i="11"/>
  <c r="DY100" i="11"/>
  <c r="CO100" i="11"/>
  <c r="BE100" i="11"/>
  <c r="GS100" i="11"/>
  <c r="FJ100" i="11"/>
  <c r="IC100" i="11"/>
  <c r="DY101" i="11"/>
  <c r="CO101" i="11"/>
  <c r="BE101" i="11"/>
  <c r="GS101" i="11"/>
  <c r="FJ101" i="11"/>
  <c r="IC101" i="11"/>
  <c r="DY102" i="11"/>
  <c r="CO102" i="11"/>
  <c r="BE102" i="11"/>
  <c r="GS102" i="11"/>
  <c r="FJ102" i="11"/>
  <c r="IC102" i="11"/>
  <c r="DY103" i="11"/>
  <c r="CO103" i="11"/>
  <c r="BE103" i="11"/>
  <c r="GS103" i="11"/>
  <c r="FJ103" i="11"/>
  <c r="IC103" i="11"/>
  <c r="DY104" i="11"/>
  <c r="CO104" i="11"/>
  <c r="BE104" i="11"/>
  <c r="GS104" i="11"/>
  <c r="FJ104" i="11"/>
  <c r="IC104" i="11"/>
  <c r="DY105" i="11"/>
  <c r="CO105" i="11"/>
  <c r="BE105" i="11"/>
  <c r="GS105" i="11"/>
  <c r="FJ105" i="11"/>
  <c r="IC105" i="11"/>
  <c r="DY106" i="11"/>
  <c r="CO106" i="11"/>
  <c r="BE106" i="11"/>
  <c r="GS106" i="11"/>
  <c r="FJ106" i="11"/>
  <c r="IC106" i="11"/>
  <c r="DY107" i="11"/>
  <c r="CO107" i="11"/>
  <c r="BE107" i="11"/>
  <c r="GS107" i="11"/>
  <c r="FJ107" i="11"/>
  <c r="IC107" i="11"/>
  <c r="DY108" i="11"/>
  <c r="CO108" i="11"/>
  <c r="BE108" i="11"/>
  <c r="GS108" i="11"/>
  <c r="FJ108" i="11"/>
  <c r="IC108" i="11"/>
  <c r="DY109" i="11"/>
  <c r="CO109" i="11"/>
  <c r="BE109" i="11"/>
  <c r="GS109" i="11"/>
  <c r="FJ109" i="11"/>
  <c r="IC109" i="11"/>
  <c r="DY110" i="11"/>
  <c r="CO110" i="11"/>
  <c r="BE110" i="11"/>
  <c r="GS110" i="11"/>
  <c r="FJ110" i="11"/>
  <c r="IC110" i="11"/>
  <c r="DY111" i="11"/>
  <c r="CO111" i="11"/>
  <c r="BE111" i="11"/>
  <c r="GS111" i="11"/>
  <c r="FJ111" i="11"/>
  <c r="IC111" i="11"/>
  <c r="DY112" i="11"/>
  <c r="CO112" i="11"/>
  <c r="BE112" i="11"/>
  <c r="GS112" i="11"/>
  <c r="FJ112" i="11"/>
  <c r="IC112" i="11"/>
  <c r="DY113" i="11"/>
  <c r="CO113" i="11"/>
  <c r="BE113" i="11"/>
  <c r="GS113" i="11"/>
  <c r="FJ113" i="11"/>
  <c r="IC113" i="11"/>
  <c r="DY114" i="11"/>
  <c r="CO114" i="11"/>
  <c r="BE114" i="11"/>
  <c r="GS114" i="11"/>
  <c r="FJ114" i="11"/>
  <c r="IC114" i="11"/>
  <c r="DY115" i="11"/>
  <c r="CO115" i="11"/>
  <c r="BE115" i="11"/>
  <c r="GS115" i="11"/>
  <c r="FJ115" i="11"/>
  <c r="IC115" i="11"/>
  <c r="DY116" i="11"/>
  <c r="CO116" i="11"/>
  <c r="BE116" i="11"/>
  <c r="GS116" i="11"/>
  <c r="FJ116" i="11"/>
  <c r="IC116" i="11"/>
  <c r="DY117" i="11"/>
  <c r="CO117" i="11"/>
  <c r="BE117" i="11"/>
  <c r="GS117" i="11"/>
  <c r="FJ117" i="11"/>
  <c r="IC117" i="11"/>
  <c r="DY118" i="11"/>
  <c r="CO118" i="11"/>
  <c r="BE118" i="11"/>
  <c r="GS118" i="11"/>
  <c r="FJ118" i="11"/>
  <c r="IC118" i="11"/>
  <c r="DY119" i="11"/>
  <c r="CO119" i="11"/>
  <c r="BE119" i="11"/>
  <c r="GS119" i="11"/>
  <c r="FJ119" i="11"/>
  <c r="IC119" i="11"/>
  <c r="DY120" i="11"/>
  <c r="CO120" i="11"/>
  <c r="BE120" i="11"/>
  <c r="GS120" i="11"/>
  <c r="FJ120" i="11"/>
  <c r="IC120" i="11"/>
  <c r="DY121" i="11"/>
  <c r="CO121" i="11"/>
  <c r="BE121" i="11"/>
  <c r="GS121" i="11"/>
  <c r="FJ121" i="11"/>
  <c r="IC121" i="11"/>
  <c r="DY122" i="11"/>
  <c r="CO122" i="11"/>
  <c r="BE122" i="11"/>
  <c r="GS122" i="11"/>
  <c r="FJ122" i="11"/>
  <c r="IC122" i="11"/>
  <c r="DY123" i="11"/>
  <c r="CO123" i="11"/>
  <c r="BE123" i="11"/>
  <c r="GS123" i="11"/>
  <c r="FJ123" i="11"/>
  <c r="IC123" i="11"/>
  <c r="DY124" i="11"/>
  <c r="CO124" i="11"/>
  <c r="BE124" i="11"/>
  <c r="GS124" i="11"/>
  <c r="FJ124" i="11"/>
  <c r="IC124" i="11"/>
  <c r="DY125" i="11"/>
  <c r="CO125" i="11"/>
  <c r="BE125" i="11"/>
  <c r="GS125" i="11"/>
  <c r="FJ125" i="11"/>
  <c r="IC125" i="11"/>
  <c r="DY126" i="11"/>
  <c r="CO126" i="11"/>
  <c r="BE126" i="11"/>
  <c r="GS126" i="11"/>
  <c r="FJ126" i="11"/>
  <c r="IC126" i="11"/>
  <c r="DY127" i="11"/>
  <c r="CO127" i="11"/>
  <c r="BE127" i="11"/>
  <c r="GS127" i="11"/>
  <c r="FJ127" i="11"/>
  <c r="IC127" i="11"/>
  <c r="DY128" i="11"/>
  <c r="CO128" i="11"/>
  <c r="BE128" i="11"/>
  <c r="GS128" i="11"/>
  <c r="FJ128" i="11"/>
  <c r="IC128" i="11"/>
  <c r="DY129" i="11"/>
  <c r="CO129" i="11"/>
  <c r="BE129" i="11"/>
  <c r="GS129" i="11"/>
  <c r="FJ129" i="11"/>
  <c r="IC129" i="11"/>
  <c r="DY130" i="11"/>
  <c r="CO130" i="11"/>
  <c r="BE130" i="11"/>
  <c r="GS130" i="11"/>
  <c r="FJ130" i="11"/>
  <c r="IC130" i="11"/>
  <c r="DY131" i="11"/>
  <c r="CO131" i="11"/>
  <c r="BE131" i="11"/>
  <c r="GS131" i="11"/>
  <c r="FJ131" i="11"/>
  <c r="IC131" i="11"/>
  <c r="DY132" i="11"/>
  <c r="CO132" i="11"/>
  <c r="BE132" i="11"/>
  <c r="GS132" i="11"/>
  <c r="FJ132" i="11"/>
  <c r="IC132" i="11"/>
  <c r="DY133" i="11"/>
  <c r="CO133" i="11"/>
  <c r="BE133" i="11"/>
  <c r="GS133" i="11"/>
  <c r="FJ133" i="11"/>
  <c r="IC133" i="11"/>
  <c r="DY134" i="11"/>
  <c r="CO134" i="11"/>
  <c r="BE134" i="11"/>
  <c r="GS134" i="11"/>
  <c r="FJ134" i="11"/>
  <c r="IC134" i="11"/>
  <c r="DY135" i="11"/>
  <c r="CO135" i="11"/>
  <c r="BE135" i="11"/>
  <c r="GS135" i="11"/>
  <c r="FJ135" i="11"/>
  <c r="IC135" i="11"/>
  <c r="DY136" i="11"/>
  <c r="CO136" i="11"/>
  <c r="BE136" i="11"/>
  <c r="GS136" i="11"/>
  <c r="FJ136" i="11"/>
  <c r="IC136" i="11"/>
  <c r="DY137" i="11"/>
  <c r="CO137" i="11"/>
  <c r="BE137" i="11"/>
  <c r="GS137" i="11"/>
  <c r="FJ137" i="11"/>
  <c r="IC137" i="11"/>
  <c r="DY138" i="11"/>
  <c r="CO138" i="11"/>
  <c r="BE138" i="11"/>
  <c r="GS138" i="11"/>
  <c r="FJ138" i="11"/>
  <c r="IC138" i="11"/>
  <c r="DY139" i="11"/>
  <c r="CO139" i="11"/>
  <c r="BE139" i="11"/>
  <c r="GS139" i="11"/>
  <c r="FJ139" i="11"/>
  <c r="IC139" i="11"/>
  <c r="DY140" i="11"/>
  <c r="CO140" i="11"/>
  <c r="BE140" i="11"/>
  <c r="GS140" i="11"/>
  <c r="FJ140" i="11"/>
  <c r="IC140" i="11"/>
  <c r="DY141" i="11"/>
  <c r="CO141" i="11"/>
  <c r="BE141" i="11"/>
  <c r="GS141" i="11"/>
  <c r="FJ141" i="11"/>
  <c r="IC141" i="11"/>
  <c r="DY142" i="11"/>
  <c r="CO142" i="11"/>
  <c r="BE142" i="11"/>
  <c r="GS142" i="11"/>
  <c r="FJ142" i="11"/>
  <c r="IC142" i="11"/>
  <c r="DY143" i="11"/>
  <c r="CO143" i="11"/>
  <c r="BE143" i="11"/>
  <c r="GS143" i="11"/>
  <c r="FJ143" i="11"/>
  <c r="IC143" i="11"/>
  <c r="DY144" i="11"/>
  <c r="CO144" i="11"/>
  <c r="BE144" i="11"/>
  <c r="GS144" i="11"/>
  <c r="FJ144" i="11"/>
  <c r="IC144" i="11"/>
  <c r="DY145" i="11"/>
  <c r="CO145" i="11"/>
  <c r="BE145" i="11"/>
  <c r="GS145" i="11"/>
  <c r="FJ145" i="11"/>
  <c r="IC145" i="11"/>
  <c r="DY146" i="11"/>
  <c r="CO146" i="11"/>
  <c r="BE146" i="11"/>
  <c r="GS146" i="11"/>
  <c r="FJ146" i="11"/>
  <c r="IC146" i="11"/>
  <c r="DY147" i="11"/>
  <c r="CO147" i="11"/>
  <c r="BE147" i="11"/>
  <c r="GS147" i="11"/>
  <c r="FJ147" i="11"/>
  <c r="IC147" i="11"/>
  <c r="DY148" i="11"/>
  <c r="CO148" i="11"/>
  <c r="BE148" i="11"/>
  <c r="GS148" i="11"/>
  <c r="FJ148" i="11"/>
  <c r="IC148" i="11"/>
  <c r="DY149" i="11"/>
  <c r="CO149" i="11"/>
  <c r="BE149" i="11"/>
  <c r="GS149" i="11"/>
  <c r="FJ149" i="11"/>
  <c r="IC149" i="11"/>
  <c r="DY150" i="11"/>
  <c r="CO150" i="11"/>
  <c r="BE150" i="11"/>
  <c r="GS150" i="11"/>
  <c r="FJ150" i="11"/>
  <c r="IC150" i="11"/>
  <c r="DY151" i="11"/>
  <c r="CO151" i="11"/>
  <c r="BE151" i="11"/>
  <c r="GS151" i="11"/>
  <c r="FJ151" i="11"/>
  <c r="IC151" i="11"/>
  <c r="DY152" i="11"/>
  <c r="CO152" i="11"/>
  <c r="BE152" i="11"/>
  <c r="GS152" i="11"/>
  <c r="FJ152" i="11"/>
  <c r="IC152" i="11"/>
  <c r="DY153" i="11"/>
  <c r="CO153" i="11"/>
  <c r="BE153" i="11"/>
  <c r="GS153" i="11"/>
  <c r="FJ153" i="11"/>
  <c r="IC153" i="11"/>
  <c r="DY154" i="11"/>
  <c r="CO154" i="11"/>
  <c r="BE154" i="11"/>
  <c r="GS154" i="11"/>
  <c r="FJ154" i="11"/>
  <c r="IC154" i="11"/>
  <c r="DY155" i="11"/>
  <c r="CO155" i="11"/>
  <c r="BE155" i="11"/>
  <c r="GS155" i="11"/>
  <c r="FJ155" i="11"/>
  <c r="IC155" i="11"/>
  <c r="DY156" i="11"/>
  <c r="CO156" i="11"/>
  <c r="BE156" i="11"/>
  <c r="GS156" i="11"/>
  <c r="FJ156" i="11"/>
  <c r="IC156" i="11"/>
  <c r="DY157" i="11"/>
  <c r="CO157" i="11"/>
  <c r="BE157" i="11"/>
  <c r="GS157" i="11"/>
  <c r="FJ157" i="11"/>
  <c r="IC157" i="11"/>
  <c r="DY158" i="11"/>
  <c r="CO158" i="11"/>
  <c r="BE158" i="11"/>
  <c r="GS158" i="11"/>
  <c r="FJ158" i="11"/>
  <c r="IC158" i="11"/>
  <c r="DY159" i="11"/>
  <c r="CO159" i="11"/>
  <c r="BE159" i="11"/>
  <c r="GS159" i="11"/>
  <c r="FJ159" i="11"/>
  <c r="IC159" i="11"/>
  <c r="DY160" i="11"/>
  <c r="CO160" i="11"/>
  <c r="BE160" i="11"/>
  <c r="GS160" i="11"/>
  <c r="FJ160" i="11"/>
  <c r="IC160" i="11"/>
  <c r="DY161" i="11"/>
  <c r="CO161" i="11"/>
  <c r="BE161" i="11"/>
  <c r="GS161" i="11"/>
  <c r="FJ161" i="11"/>
  <c r="IC161" i="11"/>
  <c r="DY162" i="11"/>
  <c r="CO162" i="11"/>
  <c r="BE162" i="11"/>
  <c r="GS162" i="11"/>
  <c r="FJ162" i="11"/>
  <c r="IC162" i="11"/>
  <c r="DY163" i="11"/>
  <c r="CO163" i="11"/>
  <c r="BE163" i="11"/>
  <c r="GS163" i="11"/>
  <c r="FJ163" i="11"/>
  <c r="IC163" i="11"/>
  <c r="DY164" i="11"/>
  <c r="CO164" i="11"/>
  <c r="BE164" i="11"/>
  <c r="GS164" i="11"/>
  <c r="FJ164" i="11"/>
  <c r="IC164" i="11"/>
  <c r="DY165" i="11"/>
  <c r="CO165" i="11"/>
  <c r="BE165" i="11"/>
  <c r="GS165" i="11"/>
  <c r="FJ165" i="11"/>
  <c r="IC165" i="11"/>
  <c r="DY166" i="11"/>
  <c r="CO166" i="11"/>
  <c r="BE166" i="11"/>
  <c r="GS166" i="11"/>
  <c r="FJ166" i="11"/>
  <c r="IC166" i="11"/>
  <c r="DY167" i="11"/>
  <c r="CO167" i="11"/>
  <c r="BE167" i="11"/>
  <c r="GS167" i="11"/>
  <c r="FJ167" i="11"/>
  <c r="IC167" i="11"/>
  <c r="DY168" i="11"/>
  <c r="CO168" i="11"/>
  <c r="BE168" i="11"/>
  <c r="GS168" i="11"/>
  <c r="FJ168" i="11"/>
  <c r="IC168" i="11"/>
  <c r="DY169" i="11"/>
  <c r="CO169" i="11"/>
  <c r="BE169" i="11"/>
  <c r="GS169" i="11"/>
  <c r="FJ169" i="11"/>
  <c r="IC169" i="11"/>
  <c r="DY170" i="11"/>
  <c r="CO170" i="11"/>
  <c r="BE170" i="11"/>
  <c r="GS170" i="11"/>
  <c r="FJ170" i="11"/>
  <c r="IC170" i="11"/>
  <c r="DY171" i="11"/>
  <c r="CO171" i="11"/>
  <c r="BE171" i="11"/>
  <c r="GS171" i="11"/>
  <c r="FJ171" i="11"/>
  <c r="IC171" i="11"/>
  <c r="DY172" i="11"/>
  <c r="CO172" i="11"/>
  <c r="BE172" i="11"/>
  <c r="GS172" i="11"/>
  <c r="FJ172" i="11"/>
  <c r="IC172" i="11"/>
  <c r="DY173" i="11"/>
  <c r="CO173" i="11"/>
  <c r="BE173" i="11"/>
  <c r="GS173" i="11"/>
  <c r="FJ173" i="11"/>
  <c r="IC173" i="11"/>
  <c r="DY174" i="11"/>
  <c r="CO174" i="11"/>
  <c r="BE174" i="11"/>
  <c r="GS174" i="11"/>
  <c r="FJ174" i="11"/>
  <c r="IC174" i="11"/>
  <c r="DY175" i="11"/>
  <c r="CO175" i="11"/>
  <c r="BE175" i="11"/>
  <c r="GS175" i="11"/>
  <c r="FJ175" i="11"/>
  <c r="IC175" i="11"/>
  <c r="DY176" i="11"/>
  <c r="CO176" i="11"/>
  <c r="BE176" i="11"/>
  <c r="GS176" i="11"/>
  <c r="FJ176" i="11"/>
  <c r="IC176" i="11"/>
  <c r="DY177" i="11"/>
  <c r="CO177" i="11"/>
  <c r="BE177" i="11"/>
  <c r="GS177" i="11"/>
  <c r="FJ177" i="11"/>
  <c r="IC177" i="11"/>
  <c r="DY178" i="11"/>
  <c r="CO178" i="11"/>
  <c r="BE178" i="11"/>
  <c r="GS178" i="11"/>
  <c r="FJ178" i="11"/>
  <c r="IC178" i="11"/>
  <c r="DY179" i="11"/>
  <c r="CO179" i="11"/>
  <c r="BE179" i="11"/>
  <c r="GS179" i="11"/>
  <c r="FJ179" i="11"/>
  <c r="IC179" i="11"/>
  <c r="DY180" i="11"/>
  <c r="CO180" i="11"/>
  <c r="BE180" i="11"/>
  <c r="GS180" i="11"/>
  <c r="FJ180" i="11"/>
  <c r="IC180" i="11"/>
  <c r="DY181" i="11"/>
  <c r="CO181" i="11"/>
  <c r="BE181" i="11"/>
  <c r="GS181" i="11"/>
  <c r="FJ181" i="11"/>
  <c r="IC181" i="11"/>
  <c r="DY182" i="11"/>
  <c r="CO182" i="11"/>
  <c r="BE182" i="11"/>
  <c r="GS182" i="11"/>
  <c r="FJ182" i="11"/>
  <c r="IC182" i="11"/>
  <c r="DY183" i="11"/>
  <c r="CO183" i="11"/>
  <c r="BE183" i="11"/>
  <c r="GS183" i="11"/>
  <c r="FJ183" i="11"/>
  <c r="IC183" i="11"/>
  <c r="DY184" i="11"/>
  <c r="CO184" i="11"/>
  <c r="BE184" i="11"/>
  <c r="GS184" i="11"/>
  <c r="FJ184" i="11"/>
  <c r="IC184" i="11"/>
  <c r="DY185" i="11"/>
  <c r="CO185" i="11"/>
  <c r="BE185" i="11"/>
  <c r="GS185" i="11"/>
  <c r="FJ185" i="11"/>
  <c r="IC185" i="11"/>
  <c r="DY186" i="11"/>
  <c r="CO186" i="11"/>
  <c r="BE186" i="11"/>
  <c r="GS186" i="11"/>
  <c r="FJ186" i="11"/>
  <c r="IC186" i="11"/>
  <c r="DY187" i="11"/>
  <c r="CO187" i="11"/>
  <c r="BE187" i="11"/>
  <c r="GS187" i="11"/>
  <c r="FJ187" i="11"/>
  <c r="IC187" i="11"/>
  <c r="DY188" i="11"/>
  <c r="CO188" i="11"/>
  <c r="BE188" i="11"/>
  <c r="GS188" i="11"/>
  <c r="FJ188" i="11"/>
  <c r="IC188" i="11"/>
  <c r="DY189" i="11"/>
  <c r="CO189" i="11"/>
  <c r="BE189" i="11"/>
  <c r="GS189" i="11"/>
  <c r="FJ189" i="11"/>
  <c r="IC189" i="11"/>
  <c r="DY190" i="11"/>
  <c r="CO190" i="11"/>
  <c r="BE190" i="11"/>
  <c r="GS190" i="11"/>
  <c r="FJ190" i="11"/>
  <c r="IC190" i="11"/>
  <c r="DY191" i="11"/>
  <c r="CO191" i="11"/>
  <c r="BE191" i="11"/>
  <c r="GS191" i="11"/>
  <c r="FJ191" i="11"/>
  <c r="IC191" i="11"/>
  <c r="DY192" i="11"/>
  <c r="CO192" i="11"/>
  <c r="BE192" i="11"/>
  <c r="GS192" i="11"/>
  <c r="FJ192" i="11"/>
  <c r="IC192" i="11"/>
  <c r="DY193" i="11"/>
  <c r="CO193" i="11"/>
  <c r="BE193" i="11"/>
  <c r="GS193" i="11"/>
  <c r="FJ193" i="11"/>
  <c r="IC193" i="11"/>
  <c r="DY194" i="11"/>
  <c r="CO194" i="11"/>
  <c r="BE194" i="11"/>
  <c r="GS194" i="11"/>
  <c r="FJ194" i="11"/>
  <c r="IC194" i="11"/>
  <c r="DY195" i="11"/>
  <c r="CO195" i="11"/>
  <c r="BE195" i="11"/>
  <c r="GS195" i="11"/>
  <c r="FJ195" i="11"/>
  <c r="IC195" i="11"/>
  <c r="DY196" i="11"/>
  <c r="CO196" i="11"/>
  <c r="BE196" i="11"/>
  <c r="GS196" i="11"/>
  <c r="FJ196" i="11"/>
  <c r="IC196" i="11"/>
  <c r="DY197" i="11"/>
  <c r="CO197" i="11"/>
  <c r="BE197" i="11"/>
  <c r="GS197" i="11"/>
  <c r="FJ197" i="11"/>
  <c r="IC197" i="11"/>
  <c r="DY198" i="11"/>
  <c r="CO198" i="11"/>
  <c r="BE198" i="11"/>
  <c r="GS198" i="11"/>
  <c r="FJ198" i="11"/>
  <c r="IC198" i="11"/>
  <c r="DY199" i="11"/>
  <c r="CO199" i="11"/>
  <c r="BE199" i="11"/>
  <c r="GS199" i="11"/>
  <c r="FJ199" i="11"/>
  <c r="IC199" i="11"/>
  <c r="DY200" i="11"/>
  <c r="CO200" i="11"/>
  <c r="BE200" i="11"/>
  <c r="GS200" i="11"/>
  <c r="FJ200" i="11"/>
  <c r="IC200" i="11"/>
  <c r="DY201" i="11"/>
  <c r="CO201" i="11"/>
  <c r="BE201" i="11"/>
  <c r="GS201" i="11"/>
  <c r="FJ201" i="11"/>
  <c r="IC201" i="11"/>
  <c r="DY202" i="11"/>
  <c r="CO202" i="11"/>
  <c r="BE202" i="11"/>
  <c r="GS202" i="11"/>
  <c r="FJ202" i="11"/>
  <c r="IC202" i="11"/>
  <c r="DY203" i="11"/>
  <c r="CO203" i="11"/>
  <c r="BE203" i="11"/>
  <c r="GS203" i="11"/>
  <c r="FJ203" i="11"/>
  <c r="IC203" i="11"/>
  <c r="DY204" i="11"/>
  <c r="CO204" i="11"/>
  <c r="BE204" i="11"/>
  <c r="GS204" i="11"/>
  <c r="FJ204" i="11"/>
  <c r="IC204" i="11"/>
  <c r="DY205" i="11"/>
  <c r="CO205" i="11"/>
  <c r="BE205" i="11"/>
  <c r="GS205" i="11"/>
  <c r="FJ205" i="11"/>
  <c r="IC205" i="11"/>
  <c r="DY206" i="11"/>
  <c r="CO206" i="11"/>
  <c r="BE206" i="11"/>
  <c r="GS206" i="11"/>
  <c r="FJ206" i="11"/>
  <c r="IC206" i="11"/>
  <c r="DY207" i="11"/>
  <c r="CO207" i="11"/>
  <c r="BE207" i="11"/>
  <c r="GS207" i="11"/>
  <c r="FJ207" i="11"/>
  <c r="IC207" i="11"/>
  <c r="DY208" i="11"/>
  <c r="CO208" i="11"/>
  <c r="BE208" i="11"/>
  <c r="GS208" i="11"/>
  <c r="FJ208" i="11"/>
  <c r="IC208" i="11"/>
  <c r="DY209" i="11"/>
  <c r="CO209" i="11"/>
  <c r="BE209" i="11"/>
  <c r="GS209" i="11"/>
  <c r="FJ209" i="11"/>
  <c r="IC209" i="11"/>
  <c r="DY210" i="11"/>
  <c r="CO210" i="11"/>
  <c r="BE210" i="11"/>
  <c r="GS210" i="11"/>
  <c r="FJ210" i="11"/>
  <c r="IC210" i="11"/>
  <c r="DY211" i="11"/>
  <c r="CO211" i="11"/>
  <c r="BE211" i="11"/>
  <c r="GS211" i="11"/>
  <c r="FJ211" i="11"/>
  <c r="IC211" i="11"/>
  <c r="DY212" i="11"/>
  <c r="CO212" i="11"/>
  <c r="BE212" i="11"/>
  <c r="GS212" i="11"/>
  <c r="FJ212" i="11"/>
  <c r="IC212" i="11"/>
  <c r="DY213" i="11"/>
  <c r="CO213" i="11"/>
  <c r="BE213" i="11"/>
  <c r="GS213" i="11"/>
  <c r="FJ213" i="11"/>
  <c r="IC213" i="11"/>
  <c r="DY214" i="11"/>
  <c r="CO214" i="11"/>
  <c r="BE214" i="11"/>
  <c r="GS214" i="11"/>
  <c r="FJ214" i="11"/>
  <c r="IC214" i="11"/>
  <c r="DY215" i="11"/>
  <c r="CO215" i="11"/>
  <c r="BE215" i="11"/>
  <c r="GS215" i="11"/>
  <c r="FJ215" i="11"/>
  <c r="IC215" i="11"/>
  <c r="DY216" i="11"/>
  <c r="CO216" i="11"/>
  <c r="BE216" i="11"/>
  <c r="GS216" i="11"/>
  <c r="FJ216" i="11"/>
  <c r="IC216" i="11"/>
  <c r="DY217" i="11"/>
  <c r="CO217" i="11"/>
  <c r="BE217" i="11"/>
  <c r="GS217" i="11"/>
  <c r="FJ217" i="11"/>
  <c r="IC217" i="11"/>
  <c r="DY218" i="11"/>
  <c r="CO218" i="11"/>
  <c r="BE218" i="11"/>
  <c r="GS218" i="11"/>
  <c r="FJ218" i="11"/>
  <c r="IC218" i="11"/>
  <c r="DY219" i="11"/>
  <c r="CO219" i="11"/>
  <c r="BE219" i="11"/>
  <c r="GS219" i="11"/>
  <c r="FJ219" i="11"/>
  <c r="IC219" i="11"/>
  <c r="DY220" i="11"/>
  <c r="CO220" i="11"/>
  <c r="BE220" i="11"/>
  <c r="GS220" i="11"/>
  <c r="FJ220" i="11"/>
  <c r="IC220" i="11"/>
  <c r="DY221" i="11"/>
  <c r="CO221" i="11"/>
  <c r="BE221" i="11"/>
  <c r="GS221" i="11"/>
  <c r="FJ221" i="11"/>
  <c r="IC221" i="11"/>
  <c r="DY222" i="11"/>
  <c r="CO222" i="11"/>
  <c r="BE222" i="11"/>
  <c r="GS222" i="11"/>
  <c r="FJ222" i="11"/>
  <c r="IC222" i="11"/>
  <c r="DY223" i="11"/>
  <c r="CO223" i="11"/>
  <c r="BE223" i="11"/>
  <c r="GS223" i="11"/>
  <c r="FJ223" i="11"/>
  <c r="IC223" i="11"/>
  <c r="DY224" i="11"/>
  <c r="CO224" i="11"/>
  <c r="BE224" i="11"/>
  <c r="GS224" i="11"/>
  <c r="FJ224" i="11"/>
  <c r="IC224" i="11"/>
  <c r="DY225" i="11"/>
  <c r="CO225" i="11"/>
  <c r="BE225" i="11"/>
  <c r="GS225" i="11"/>
  <c r="FJ225" i="11"/>
  <c r="IC225" i="11"/>
  <c r="DY226" i="11"/>
  <c r="CO226" i="11"/>
  <c r="BE226" i="11"/>
  <c r="GS226" i="11"/>
  <c r="FJ226" i="11"/>
  <c r="IC226" i="11"/>
  <c r="DY227" i="11"/>
  <c r="CO227" i="11"/>
  <c r="BE227" i="11"/>
  <c r="GS227" i="11"/>
  <c r="FJ227" i="11"/>
  <c r="IC227" i="11"/>
  <c r="DY228" i="11"/>
  <c r="CO228" i="11"/>
  <c r="BE228" i="11"/>
  <c r="GS228" i="11"/>
  <c r="FJ228" i="11"/>
  <c r="IC228" i="11"/>
  <c r="DY229" i="11"/>
  <c r="CO229" i="11"/>
  <c r="BE229" i="11"/>
  <c r="GS229" i="11"/>
  <c r="FJ229" i="11"/>
  <c r="IC229" i="11"/>
  <c r="DY230" i="11"/>
  <c r="CO230" i="11"/>
  <c r="BE230" i="11"/>
  <c r="GS230" i="11"/>
  <c r="FJ230" i="11"/>
  <c r="IC230" i="11"/>
  <c r="DY231" i="11"/>
  <c r="CO231" i="11"/>
  <c r="BE231" i="11"/>
  <c r="GS231" i="11"/>
  <c r="FJ231" i="11"/>
  <c r="IC231" i="11"/>
  <c r="DY232" i="11"/>
  <c r="CO232" i="11"/>
  <c r="BE232" i="11"/>
  <c r="GS232" i="11"/>
  <c r="FJ232" i="11"/>
  <c r="IC232" i="11"/>
  <c r="DY233" i="11"/>
  <c r="CO233" i="11"/>
  <c r="BE233" i="11"/>
  <c r="GS233" i="11"/>
  <c r="FJ233" i="11"/>
  <c r="IC233" i="11"/>
  <c r="DY234" i="11"/>
  <c r="CO234" i="11"/>
  <c r="BE234" i="11"/>
  <c r="GS234" i="11"/>
  <c r="FJ234" i="11"/>
  <c r="IC234" i="11"/>
  <c r="DY235" i="11"/>
  <c r="CO235" i="11"/>
  <c r="BE235" i="11"/>
  <c r="GS235" i="11"/>
  <c r="FJ235" i="11"/>
  <c r="IC235" i="11"/>
  <c r="DY236" i="11"/>
  <c r="CO236" i="11"/>
  <c r="BE236" i="11"/>
  <c r="GS236" i="11"/>
  <c r="FJ236" i="11"/>
  <c r="IC236" i="11"/>
  <c r="DY237" i="11"/>
  <c r="CO237" i="11"/>
  <c r="BE237" i="11"/>
  <c r="GS237" i="11"/>
  <c r="FJ237" i="11"/>
  <c r="IC237" i="11"/>
  <c r="DY238" i="11"/>
  <c r="CO238" i="11"/>
  <c r="BE238" i="11"/>
  <c r="GS238" i="11"/>
  <c r="FJ238" i="11"/>
  <c r="IC238" i="11"/>
  <c r="DY239" i="11"/>
  <c r="CO239" i="11"/>
  <c r="BE239" i="11"/>
  <c r="GS239" i="11"/>
  <c r="FJ239" i="11"/>
  <c r="IC239" i="11"/>
  <c r="DY240" i="11"/>
  <c r="CO240" i="11"/>
  <c r="BE240" i="11"/>
  <c r="GS240" i="11"/>
  <c r="FJ240" i="11"/>
  <c r="IC240" i="11"/>
  <c r="DY241" i="11"/>
  <c r="CO241" i="11"/>
  <c r="BE241" i="11"/>
  <c r="GS241" i="11"/>
  <c r="FJ241" i="11"/>
  <c r="IC241" i="11"/>
  <c r="DY242" i="11"/>
  <c r="CO242" i="11"/>
  <c r="BE242" i="11"/>
  <c r="GS242" i="11"/>
  <c r="FJ242" i="11"/>
  <c r="IC242" i="11"/>
  <c r="DY243" i="11"/>
  <c r="CO243" i="11"/>
  <c r="BE243" i="11"/>
  <c r="GS243" i="11"/>
  <c r="FJ243" i="11"/>
  <c r="IC243" i="11"/>
  <c r="DY244" i="11"/>
  <c r="CO244" i="11"/>
  <c r="BE244" i="11"/>
  <c r="GS244" i="11"/>
  <c r="FJ244" i="11"/>
  <c r="IC244" i="11"/>
  <c r="DY245" i="11"/>
  <c r="CO245" i="11"/>
  <c r="BE245" i="11"/>
  <c r="GS245" i="11"/>
  <c r="FJ245" i="11"/>
  <c r="IC245" i="11"/>
  <c r="DY246" i="11"/>
  <c r="CO246" i="11"/>
  <c r="BE246" i="11"/>
  <c r="GS246" i="11"/>
  <c r="FJ246" i="11"/>
  <c r="IC246" i="11"/>
  <c r="DY247" i="11"/>
  <c r="CO247" i="11"/>
  <c r="BE247" i="11"/>
  <c r="GS247" i="11"/>
  <c r="FJ247" i="11"/>
  <c r="IC247" i="11"/>
  <c r="DY248" i="11"/>
  <c r="CO248" i="11"/>
  <c r="BE248" i="11"/>
  <c r="GS248" i="11"/>
  <c r="FJ248" i="11"/>
  <c r="IC248" i="11"/>
  <c r="DY249" i="11"/>
  <c r="CO249" i="11"/>
  <c r="BE249" i="11"/>
  <c r="GS249" i="11"/>
  <c r="FJ249" i="11"/>
  <c r="IC249" i="11"/>
  <c r="DY250" i="11"/>
  <c r="CO250" i="11"/>
  <c r="BE250" i="11"/>
  <c r="GS250" i="11"/>
  <c r="FJ250" i="11"/>
  <c r="IC250" i="11"/>
  <c r="DY251" i="11"/>
  <c r="CO251" i="11"/>
  <c r="BE251" i="11"/>
  <c r="GS251" i="11"/>
  <c r="FJ251" i="11"/>
  <c r="IC251" i="11"/>
  <c r="DY252" i="11"/>
  <c r="CO252" i="11"/>
  <c r="BE252" i="11"/>
  <c r="GS252" i="11"/>
  <c r="FJ252" i="11"/>
  <c r="IC252" i="11"/>
  <c r="DY253" i="11"/>
  <c r="CO253" i="11"/>
  <c r="BE253" i="11"/>
  <c r="GS253" i="11"/>
  <c r="FJ253" i="11"/>
  <c r="IC253" i="11"/>
  <c r="DY254" i="11"/>
  <c r="CO254" i="11"/>
  <c r="BE254" i="11"/>
  <c r="GS254" i="11"/>
  <c r="FJ254" i="11"/>
  <c r="IC254" i="11"/>
  <c r="DY255" i="11"/>
  <c r="CO255" i="11"/>
  <c r="BE255" i="11"/>
  <c r="GS255" i="11"/>
  <c r="FJ255" i="11"/>
  <c r="IC255" i="11"/>
  <c r="DY256" i="11"/>
  <c r="CO256" i="11"/>
  <c r="BE256" i="11"/>
  <c r="GS256" i="11"/>
  <c r="FJ256" i="11"/>
  <c r="IC256" i="11"/>
  <c r="DY257" i="11"/>
  <c r="CO257" i="11"/>
  <c r="BE257" i="11"/>
  <c r="GS257" i="11"/>
  <c r="FJ257" i="11"/>
  <c r="IC257" i="11"/>
  <c r="DY258" i="11"/>
  <c r="CO258" i="11"/>
  <c r="BE258" i="11"/>
  <c r="GS258" i="11"/>
  <c r="FJ258" i="11"/>
  <c r="IC258" i="11"/>
  <c r="DY259" i="11"/>
  <c r="CO259" i="11"/>
  <c r="BE259" i="11"/>
  <c r="GS259" i="11"/>
  <c r="FJ259" i="11"/>
  <c r="IC259" i="11"/>
  <c r="DY260" i="11"/>
  <c r="CO260" i="11"/>
  <c r="BE260" i="11"/>
  <c r="GS260" i="11"/>
  <c r="FJ260" i="11"/>
  <c r="IC260" i="11"/>
  <c r="DY261" i="11"/>
  <c r="CO261" i="11"/>
  <c r="BE261" i="11"/>
  <c r="GS261" i="11"/>
  <c r="FJ261" i="11"/>
  <c r="IC261" i="11"/>
  <c r="DY262" i="11"/>
  <c r="CO262" i="11"/>
  <c r="BE262" i="11"/>
  <c r="GS262" i="11"/>
  <c r="FJ262" i="11"/>
  <c r="IC262" i="11"/>
  <c r="DY263" i="11"/>
  <c r="CO263" i="11"/>
  <c r="BE263" i="11"/>
  <c r="GS263" i="11"/>
  <c r="FJ263" i="11"/>
  <c r="IC263" i="11"/>
  <c r="DY264" i="11"/>
  <c r="CO264" i="11"/>
  <c r="BE264" i="11"/>
  <c r="GS264" i="11"/>
  <c r="FJ264" i="11"/>
  <c r="IC264" i="11"/>
  <c r="DY265" i="11"/>
  <c r="CO265" i="11"/>
  <c r="BE265" i="11"/>
  <c r="GS265" i="11"/>
  <c r="FJ265" i="11"/>
  <c r="IC265" i="11"/>
  <c r="DY266" i="11"/>
  <c r="CO266" i="11"/>
  <c r="BE266" i="11"/>
  <c r="GS266" i="11"/>
  <c r="FJ266" i="11"/>
  <c r="IC266" i="11"/>
  <c r="DY267" i="11"/>
  <c r="CO267" i="11"/>
  <c r="BE267" i="11"/>
  <c r="GS267" i="11"/>
  <c r="FJ267" i="11"/>
  <c r="IC267" i="11"/>
  <c r="DY268" i="11"/>
  <c r="CO268" i="11"/>
  <c r="BE268" i="11"/>
  <c r="GS268" i="11"/>
  <c r="FJ268" i="11"/>
  <c r="IC268" i="11"/>
  <c r="DY269" i="11"/>
  <c r="CO269" i="11"/>
  <c r="BE269" i="11"/>
  <c r="GS269" i="11"/>
  <c r="FJ269" i="11"/>
  <c r="IC269" i="11"/>
  <c r="DY270" i="11"/>
  <c r="CO270" i="11"/>
  <c r="BE270" i="11"/>
  <c r="GS270" i="11"/>
  <c r="FJ270" i="11"/>
  <c r="IC270" i="11"/>
  <c r="DY271" i="11"/>
  <c r="CO271" i="11"/>
  <c r="BE271" i="11"/>
  <c r="GS271" i="11"/>
  <c r="FJ271" i="11"/>
  <c r="IC271" i="11"/>
  <c r="DY272" i="11"/>
  <c r="CO272" i="11"/>
  <c r="BE272" i="11"/>
  <c r="GS272" i="11"/>
  <c r="FJ272" i="11"/>
  <c r="IC272" i="11"/>
  <c r="DY273" i="11"/>
  <c r="CO273" i="11"/>
  <c r="BE273" i="11"/>
  <c r="GS273" i="11"/>
  <c r="FJ273" i="11"/>
  <c r="IC273" i="11"/>
  <c r="DY274" i="11"/>
  <c r="CO274" i="11"/>
  <c r="BE274" i="11"/>
  <c r="GS274" i="11"/>
  <c r="FJ274" i="11"/>
  <c r="IC274" i="11"/>
  <c r="DY275" i="11"/>
  <c r="CO275" i="11"/>
  <c r="BE275" i="11"/>
  <c r="GS275" i="11"/>
  <c r="FJ275" i="11"/>
  <c r="IC275" i="11"/>
  <c r="DY276" i="11"/>
  <c r="CO276" i="11"/>
  <c r="BE276" i="11"/>
  <c r="GS276" i="11"/>
  <c r="FJ276" i="11"/>
  <c r="IC276" i="11"/>
  <c r="DY277" i="11"/>
  <c r="CO277" i="11"/>
  <c r="BE277" i="11"/>
  <c r="GS277" i="11"/>
  <c r="FJ277" i="11"/>
  <c r="IC277" i="11"/>
  <c r="DY278" i="11"/>
  <c r="CO278" i="11"/>
  <c r="BE278" i="11"/>
  <c r="GS278" i="11"/>
  <c r="FJ278" i="11"/>
  <c r="IC278" i="11"/>
  <c r="DY279" i="11"/>
  <c r="CO279" i="11"/>
  <c r="BE279" i="11"/>
  <c r="GS279" i="11"/>
  <c r="FJ279" i="11"/>
  <c r="IC279" i="11"/>
  <c r="DY280" i="11"/>
  <c r="CO280" i="11"/>
  <c r="BE280" i="11"/>
  <c r="GS280" i="11"/>
  <c r="FJ280" i="11"/>
  <c r="IC280" i="11"/>
  <c r="DY281" i="11"/>
  <c r="CO281" i="11"/>
  <c r="BE281" i="11"/>
  <c r="GS281" i="11"/>
  <c r="FJ281" i="11"/>
  <c r="IC281" i="11"/>
  <c r="DY282" i="11"/>
  <c r="CO282" i="11"/>
  <c r="BE282" i="11"/>
  <c r="GS282" i="11"/>
  <c r="FJ282" i="11"/>
  <c r="IC282" i="11"/>
  <c r="DY283" i="11"/>
  <c r="CO283" i="11"/>
  <c r="BE283" i="11"/>
  <c r="GS283" i="11"/>
  <c r="FJ283" i="11"/>
  <c r="IC283" i="11"/>
  <c r="DY284" i="11"/>
  <c r="CO284" i="11"/>
  <c r="BE284" i="11"/>
  <c r="GS284" i="11"/>
  <c r="FJ284" i="11"/>
  <c r="IC284" i="11"/>
  <c r="DY285" i="11"/>
  <c r="CO285" i="11"/>
  <c r="BE285" i="11"/>
  <c r="GS285" i="11"/>
  <c r="FJ285" i="11"/>
  <c r="IC285" i="11"/>
  <c r="DY286" i="11"/>
  <c r="CO286" i="11"/>
  <c r="BE286" i="11"/>
  <c r="GS286" i="11"/>
  <c r="FJ286" i="11"/>
  <c r="IC286" i="11"/>
  <c r="DY287" i="11"/>
  <c r="CO287" i="11"/>
  <c r="BE287" i="11"/>
  <c r="GS287" i="11"/>
  <c r="FJ287" i="11"/>
  <c r="IC287" i="11"/>
  <c r="DY288" i="11"/>
  <c r="CO288" i="11"/>
  <c r="BE288" i="11"/>
  <c r="GS288" i="11"/>
  <c r="FJ288" i="11"/>
  <c r="IC288" i="11"/>
  <c r="DY289" i="11"/>
  <c r="CO289" i="11"/>
  <c r="BE289" i="11"/>
  <c r="GS289" i="11"/>
  <c r="FJ289" i="11"/>
  <c r="IC289" i="11"/>
  <c r="DY290" i="11"/>
  <c r="CO290" i="11"/>
  <c r="BE290" i="11"/>
  <c r="GS290" i="11"/>
  <c r="FJ290" i="11"/>
  <c r="IC290" i="11"/>
  <c r="DY291" i="11"/>
  <c r="CO291" i="11"/>
  <c r="BE291" i="11"/>
  <c r="GS291" i="11"/>
  <c r="FJ291" i="11"/>
  <c r="IC291" i="11"/>
  <c r="DY292" i="11"/>
  <c r="CO292" i="11"/>
  <c r="BE292" i="11"/>
  <c r="GS292" i="11"/>
  <c r="FJ292" i="11"/>
  <c r="IC292" i="11"/>
  <c r="DY293" i="11"/>
  <c r="CO293" i="11"/>
  <c r="BE293" i="11"/>
  <c r="GS293" i="11"/>
  <c r="FJ293" i="11"/>
  <c r="IC293" i="11"/>
  <c r="DY294" i="11"/>
  <c r="CO294" i="11"/>
  <c r="BE294" i="11"/>
  <c r="GS294" i="11"/>
  <c r="FJ294" i="11"/>
  <c r="IC294" i="11"/>
  <c r="DY295" i="11"/>
  <c r="CO295" i="11"/>
  <c r="BE295" i="11"/>
  <c r="GS295" i="11"/>
  <c r="FJ295" i="11"/>
  <c r="IC295" i="11"/>
  <c r="DY296" i="11"/>
  <c r="CO296" i="11"/>
  <c r="BE296" i="11"/>
  <c r="GS296" i="11"/>
  <c r="FJ296" i="11"/>
  <c r="IC296" i="11"/>
  <c r="DY297" i="11"/>
  <c r="CO297" i="11"/>
  <c r="BE297" i="11"/>
  <c r="GS297" i="11"/>
  <c r="FJ297" i="11"/>
  <c r="IC297" i="11"/>
  <c r="DY298" i="11"/>
  <c r="CO298" i="11"/>
  <c r="BE298" i="11"/>
  <c r="GS298" i="11"/>
  <c r="FJ298" i="11"/>
  <c r="IC298" i="11"/>
  <c r="DY299" i="11"/>
  <c r="CO299" i="11"/>
  <c r="BE299" i="11"/>
  <c r="GS299" i="11"/>
  <c r="FJ299" i="11"/>
  <c r="IC299" i="11"/>
  <c r="DY300" i="11"/>
  <c r="CO300" i="11"/>
  <c r="BE300" i="11"/>
  <c r="GS300" i="11"/>
  <c r="FJ300" i="11"/>
  <c r="IC300" i="11"/>
  <c r="DY301" i="11"/>
  <c r="CO301" i="11"/>
  <c r="BE301" i="11"/>
  <c r="GS301" i="11"/>
  <c r="FJ301" i="11"/>
  <c r="IC301" i="11"/>
  <c r="DY302" i="11"/>
  <c r="CO302" i="11"/>
  <c r="BE302" i="11"/>
  <c r="GS302" i="11"/>
  <c r="FJ302" i="11"/>
  <c r="IC302" i="11"/>
  <c r="DY303" i="11"/>
  <c r="CO303" i="11"/>
  <c r="BE303" i="11"/>
  <c r="GS303" i="11"/>
  <c r="FJ303" i="11"/>
  <c r="IC303" i="11"/>
  <c r="DY304" i="11"/>
  <c r="CO304" i="11"/>
  <c r="BE304" i="11"/>
  <c r="GS304" i="11"/>
  <c r="FJ304" i="11"/>
  <c r="IC304" i="11"/>
  <c r="DY305" i="11"/>
  <c r="CO305" i="11"/>
  <c r="BE305" i="11"/>
  <c r="GS305" i="11"/>
  <c r="FJ305" i="11"/>
  <c r="IC305" i="11"/>
  <c r="DY306" i="11"/>
  <c r="CO306" i="11"/>
  <c r="BE306" i="11"/>
  <c r="GS306" i="11"/>
  <c r="FJ306" i="11"/>
  <c r="IC306" i="11"/>
  <c r="DY307" i="11"/>
  <c r="CO307" i="11"/>
  <c r="BE307" i="11"/>
  <c r="GS307" i="11"/>
  <c r="FJ307" i="11"/>
  <c r="IC307" i="11"/>
  <c r="DY308" i="11"/>
  <c r="CO308" i="11"/>
  <c r="BE308" i="11"/>
  <c r="GS308" i="11"/>
  <c r="FJ308" i="11"/>
  <c r="IC308" i="11"/>
  <c r="DY309" i="11"/>
  <c r="CO309" i="11"/>
  <c r="BE309" i="11"/>
  <c r="GS309" i="11"/>
  <c r="FJ309" i="11"/>
  <c r="IC309" i="11"/>
  <c r="DY310" i="11"/>
  <c r="CO310" i="11"/>
  <c r="BE310" i="11"/>
  <c r="GS310" i="11"/>
  <c r="FJ310" i="11"/>
  <c r="IC310" i="11"/>
  <c r="DY311" i="11"/>
  <c r="CO311" i="11"/>
  <c r="BE311" i="11"/>
  <c r="GS311" i="11"/>
  <c r="FJ311" i="11"/>
  <c r="IC311" i="11"/>
  <c r="DY312" i="11"/>
  <c r="CO312" i="11"/>
  <c r="BE312" i="11"/>
  <c r="GS312" i="11"/>
  <c r="FJ312" i="11"/>
  <c r="IC312" i="11"/>
  <c r="DY313" i="11"/>
  <c r="CO313" i="11"/>
  <c r="BE313" i="11"/>
  <c r="GS313" i="11"/>
  <c r="FJ313" i="11"/>
  <c r="IC313" i="11"/>
  <c r="DY314" i="11"/>
  <c r="CO314" i="11"/>
  <c r="BE314" i="11"/>
  <c r="GS314" i="11"/>
  <c r="FJ314" i="11"/>
  <c r="IC314" i="11"/>
  <c r="DY315" i="11"/>
  <c r="CO315" i="11"/>
  <c r="BE315" i="11"/>
  <c r="GS315" i="11"/>
  <c r="FJ315" i="11"/>
  <c r="IC315" i="11"/>
  <c r="DY316" i="11"/>
  <c r="CO316" i="11"/>
  <c r="BE316" i="11"/>
  <c r="GS316" i="11"/>
  <c r="FJ316" i="11"/>
  <c r="IC316" i="11"/>
  <c r="DY317" i="11"/>
  <c r="CO317" i="11"/>
  <c r="BE317" i="11"/>
  <c r="GS317" i="11"/>
  <c r="FJ317" i="11"/>
  <c r="IC317" i="11"/>
  <c r="DY318" i="11"/>
  <c r="CO318" i="11"/>
  <c r="BE318" i="11"/>
  <c r="GS318" i="11"/>
  <c r="FJ318" i="11"/>
  <c r="IC318" i="11"/>
  <c r="DY319" i="11"/>
  <c r="CO319" i="11"/>
  <c r="BE319" i="11"/>
  <c r="GS319" i="11"/>
  <c r="FJ319" i="11"/>
  <c r="IC319" i="11"/>
  <c r="DY320" i="11"/>
  <c r="CO320" i="11"/>
  <c r="BE320" i="11"/>
  <c r="GS320" i="11"/>
  <c r="FJ320" i="11"/>
  <c r="IC320" i="11"/>
  <c r="DY321" i="11"/>
  <c r="CO321" i="11"/>
  <c r="BE321" i="11"/>
  <c r="GS321" i="11"/>
  <c r="FJ321" i="11"/>
  <c r="IC321" i="11"/>
  <c r="DY322" i="11"/>
  <c r="CO322" i="11"/>
  <c r="BE322" i="11"/>
  <c r="GS322" i="11"/>
  <c r="FJ322" i="11"/>
  <c r="IC322" i="11"/>
  <c r="DY323" i="11"/>
  <c r="CO323" i="11"/>
  <c r="BE323" i="11"/>
  <c r="GS323" i="11"/>
  <c r="FJ323" i="11"/>
  <c r="IC323" i="11"/>
  <c r="DY324" i="11"/>
  <c r="CO324" i="11"/>
  <c r="BE324" i="11"/>
  <c r="GS324" i="11"/>
  <c r="FJ324" i="11"/>
  <c r="IC324" i="11"/>
  <c r="DY325" i="11"/>
  <c r="CO325" i="11"/>
  <c r="BE325" i="11"/>
  <c r="GS325" i="11"/>
  <c r="FJ325" i="11"/>
  <c r="IC325" i="11"/>
  <c r="DY326" i="11"/>
  <c r="CO326" i="11"/>
  <c r="BE326" i="11"/>
  <c r="GS326" i="11"/>
  <c r="FJ326" i="11"/>
  <c r="IC326" i="11"/>
  <c r="DY327" i="11"/>
  <c r="CO327" i="11"/>
  <c r="BE327" i="11"/>
  <c r="GS327" i="11"/>
  <c r="FJ327" i="11"/>
  <c r="IC327" i="11"/>
  <c r="DY328" i="11"/>
  <c r="CO328" i="11"/>
  <c r="BE328" i="11"/>
  <c r="GS328" i="11"/>
  <c r="FJ328" i="11"/>
  <c r="IC328" i="11"/>
  <c r="DY329" i="11"/>
  <c r="CO329" i="11"/>
  <c r="BE329" i="11"/>
  <c r="GS329" i="11"/>
  <c r="FJ329" i="11"/>
  <c r="IC329" i="11"/>
  <c r="DY330" i="11"/>
  <c r="CO330" i="11"/>
  <c r="BE330" i="11"/>
  <c r="GS330" i="11"/>
  <c r="FJ330" i="11"/>
  <c r="IC330" i="11"/>
  <c r="DY331" i="11"/>
  <c r="CO331" i="11"/>
  <c r="BE331" i="11"/>
  <c r="GS331" i="11"/>
  <c r="FJ331" i="11"/>
  <c r="IC331" i="11"/>
  <c r="GT331" i="11" l="1"/>
  <c r="FK331" i="11"/>
  <c r="ID331" i="11"/>
  <c r="DZ331" i="11"/>
  <c r="CP331" i="11"/>
  <c r="BF331" i="11"/>
  <c r="GT330" i="11"/>
  <c r="FK330" i="11"/>
  <c r="ID330" i="11"/>
  <c r="DZ330" i="11"/>
  <c r="CP330" i="11"/>
  <c r="BF330" i="11"/>
  <c r="GT329" i="11"/>
  <c r="FK329" i="11"/>
  <c r="ID329" i="11"/>
  <c r="DZ329" i="11"/>
  <c r="CP329" i="11"/>
  <c r="BF329" i="11"/>
  <c r="GT328" i="11"/>
  <c r="FK328" i="11"/>
  <c r="ID328" i="11"/>
  <c r="DZ328" i="11"/>
  <c r="CP328" i="11"/>
  <c r="BF328" i="11"/>
  <c r="GT327" i="11"/>
  <c r="FK327" i="11"/>
  <c r="ID327" i="11"/>
  <c r="DZ327" i="11"/>
  <c r="CP327" i="11"/>
  <c r="BF327" i="11"/>
  <c r="GT326" i="11"/>
  <c r="FK326" i="11"/>
  <c r="ID326" i="11"/>
  <c r="DZ326" i="11"/>
  <c r="CP326" i="11"/>
  <c r="BF326" i="11"/>
  <c r="GT325" i="11"/>
  <c r="FK325" i="11"/>
  <c r="ID325" i="11"/>
  <c r="DZ325" i="11"/>
  <c r="CP325" i="11"/>
  <c r="BF325" i="11"/>
  <c r="GT324" i="11"/>
  <c r="FK324" i="11"/>
  <c r="ID324" i="11"/>
  <c r="DZ324" i="11"/>
  <c r="CP324" i="11"/>
  <c r="BF324" i="11"/>
  <c r="GT323" i="11"/>
  <c r="FK323" i="11"/>
  <c r="ID323" i="11"/>
  <c r="DZ323" i="11"/>
  <c r="CP323" i="11"/>
  <c r="BF323" i="11"/>
  <c r="GT322" i="11"/>
  <c r="FK322" i="11"/>
  <c r="ID322" i="11"/>
  <c r="DZ322" i="11"/>
  <c r="CP322" i="11"/>
  <c r="BF322" i="11"/>
  <c r="GT321" i="11"/>
  <c r="FK321" i="11"/>
  <c r="ID321" i="11"/>
  <c r="DZ321" i="11"/>
  <c r="CP321" i="11"/>
  <c r="BF321" i="11"/>
  <c r="GT320" i="11"/>
  <c r="FK320" i="11"/>
  <c r="ID320" i="11"/>
  <c r="DZ320" i="11"/>
  <c r="CP320" i="11"/>
  <c r="BF320" i="11"/>
  <c r="GT319" i="11"/>
  <c r="FK319" i="11"/>
  <c r="ID319" i="11"/>
  <c r="DZ319" i="11"/>
  <c r="CP319" i="11"/>
  <c r="BF319" i="11"/>
  <c r="GT318" i="11"/>
  <c r="FK318" i="11"/>
  <c r="ID318" i="11"/>
  <c r="DZ318" i="11"/>
  <c r="CP318" i="11"/>
  <c r="BF318" i="11"/>
  <c r="GT317" i="11"/>
  <c r="FK317" i="11"/>
  <c r="ID317" i="11"/>
  <c r="DZ317" i="11"/>
  <c r="CP317" i="11"/>
  <c r="BF317" i="11"/>
  <c r="GT316" i="11"/>
  <c r="FK316" i="11"/>
  <c r="ID316" i="11"/>
  <c r="DZ316" i="11"/>
  <c r="CP316" i="11"/>
  <c r="BF316" i="11"/>
  <c r="GT315" i="11"/>
  <c r="FK315" i="11"/>
  <c r="ID315" i="11"/>
  <c r="DZ315" i="11"/>
  <c r="CP315" i="11"/>
  <c r="BF315" i="11"/>
  <c r="GT314" i="11"/>
  <c r="FK314" i="11"/>
  <c r="ID314" i="11"/>
  <c r="DZ314" i="11"/>
  <c r="CP314" i="11"/>
  <c r="BF314" i="11"/>
  <c r="GT313" i="11"/>
  <c r="FK313" i="11"/>
  <c r="ID313" i="11"/>
  <c r="DZ313" i="11"/>
  <c r="CP313" i="11"/>
  <c r="BF313" i="11"/>
  <c r="GT312" i="11"/>
  <c r="FK312" i="11"/>
  <c r="ID312" i="11"/>
  <c r="DZ312" i="11"/>
  <c r="CP312" i="11"/>
  <c r="BF312" i="11"/>
  <c r="GT311" i="11"/>
  <c r="FK311" i="11"/>
  <c r="ID311" i="11"/>
  <c r="DZ311" i="11"/>
  <c r="CP311" i="11"/>
  <c r="BF311" i="11"/>
  <c r="GT310" i="11"/>
  <c r="FK310" i="11"/>
  <c r="ID310" i="11"/>
  <c r="DZ310" i="11"/>
  <c r="CP310" i="11"/>
  <c r="BF310" i="11"/>
  <c r="GT309" i="11"/>
  <c r="FK309" i="11"/>
  <c r="ID309" i="11"/>
  <c r="DZ309" i="11"/>
  <c r="CP309" i="11"/>
  <c r="BF309" i="11"/>
  <c r="GT308" i="11"/>
  <c r="FK308" i="11"/>
  <c r="ID308" i="11"/>
  <c r="DZ308" i="11"/>
  <c r="CP308" i="11"/>
  <c r="BF308" i="11"/>
  <c r="GT307" i="11"/>
  <c r="FK307" i="11"/>
  <c r="ID307" i="11"/>
  <c r="DZ307" i="11"/>
  <c r="CP307" i="11"/>
  <c r="BF307" i="11"/>
  <c r="GT306" i="11"/>
  <c r="FK306" i="11"/>
  <c r="ID306" i="11"/>
  <c r="DZ306" i="11"/>
  <c r="CP306" i="11"/>
  <c r="BF306" i="11"/>
  <c r="GT305" i="11"/>
  <c r="FK305" i="11"/>
  <c r="ID305" i="11"/>
  <c r="DZ305" i="11"/>
  <c r="CP305" i="11"/>
  <c r="BF305" i="11"/>
  <c r="GT304" i="11"/>
  <c r="FK304" i="11"/>
  <c r="ID304" i="11"/>
  <c r="DZ304" i="11"/>
  <c r="CP304" i="11"/>
  <c r="BF304" i="11"/>
  <c r="GT303" i="11"/>
  <c r="FK303" i="11"/>
  <c r="ID303" i="11"/>
  <c r="DZ303" i="11"/>
  <c r="CP303" i="11"/>
  <c r="BF303" i="11"/>
  <c r="GT302" i="11"/>
  <c r="FK302" i="11"/>
  <c r="ID302" i="11"/>
  <c r="DZ302" i="11"/>
  <c r="CP302" i="11"/>
  <c r="BF302" i="11"/>
  <c r="GT301" i="11"/>
  <c r="FK301" i="11"/>
  <c r="ID301" i="11"/>
  <c r="DZ301" i="11"/>
  <c r="CP301" i="11"/>
  <c r="BF301" i="11"/>
  <c r="GT300" i="11"/>
  <c r="FK300" i="11"/>
  <c r="ID300" i="11"/>
  <c r="DZ300" i="11"/>
  <c r="CP300" i="11"/>
  <c r="BF300" i="11"/>
  <c r="GT299" i="11"/>
  <c r="FK299" i="11"/>
  <c r="ID299" i="11"/>
  <c r="DZ299" i="11"/>
  <c r="CP299" i="11"/>
  <c r="BF299" i="11"/>
  <c r="GT298" i="11"/>
  <c r="FK298" i="11"/>
  <c r="ID298" i="11"/>
  <c r="DZ298" i="11"/>
  <c r="CP298" i="11"/>
  <c r="BF298" i="11"/>
  <c r="GT297" i="11"/>
  <c r="FK297" i="11"/>
  <c r="ID297" i="11"/>
  <c r="DZ297" i="11"/>
  <c r="CP297" i="11"/>
  <c r="BF297" i="11"/>
  <c r="GT296" i="11"/>
  <c r="FK296" i="11"/>
  <c r="ID296" i="11"/>
  <c r="DZ296" i="11"/>
  <c r="CP296" i="11"/>
  <c r="BF296" i="11"/>
  <c r="GT295" i="11"/>
  <c r="FK295" i="11"/>
  <c r="ID295" i="11"/>
  <c r="DZ295" i="11"/>
  <c r="CP295" i="11"/>
  <c r="BF295" i="11"/>
  <c r="GT294" i="11"/>
  <c r="FK294" i="11"/>
  <c r="ID294" i="11"/>
  <c r="DZ294" i="11"/>
  <c r="CP294" i="11"/>
  <c r="BF294" i="11"/>
  <c r="GT293" i="11"/>
  <c r="FK293" i="11"/>
  <c r="ID293" i="11"/>
  <c r="DZ293" i="11"/>
  <c r="CP293" i="11"/>
  <c r="BF293" i="11"/>
  <c r="GT292" i="11"/>
  <c r="FK292" i="11"/>
  <c r="ID292" i="11"/>
  <c r="DZ292" i="11"/>
  <c r="CP292" i="11"/>
  <c r="BF292" i="11"/>
  <c r="GT291" i="11"/>
  <c r="FK291" i="11"/>
  <c r="ID291" i="11"/>
  <c r="DZ291" i="11"/>
  <c r="CP291" i="11"/>
  <c r="BF291" i="11"/>
  <c r="GT290" i="11"/>
  <c r="FK290" i="11"/>
  <c r="ID290" i="11"/>
  <c r="DZ290" i="11"/>
  <c r="CP290" i="11"/>
  <c r="BF290" i="11"/>
  <c r="GT289" i="11"/>
  <c r="FK289" i="11"/>
  <c r="ID289" i="11"/>
  <c r="DZ289" i="11"/>
  <c r="CP289" i="11"/>
  <c r="BF289" i="11"/>
  <c r="GT288" i="11"/>
  <c r="FK288" i="11"/>
  <c r="ID288" i="11"/>
  <c r="DZ288" i="11"/>
  <c r="CP288" i="11"/>
  <c r="BF288" i="11"/>
  <c r="GT287" i="11"/>
  <c r="FK287" i="11"/>
  <c r="ID287" i="11"/>
  <c r="DZ287" i="11"/>
  <c r="CP287" i="11"/>
  <c r="BF287" i="11"/>
  <c r="GT286" i="11"/>
  <c r="FK286" i="11"/>
  <c r="ID286" i="11"/>
  <c r="DZ286" i="11"/>
  <c r="CP286" i="11"/>
  <c r="BF286" i="11"/>
  <c r="GT285" i="11"/>
  <c r="FK285" i="11"/>
  <c r="ID285" i="11"/>
  <c r="DZ285" i="11"/>
  <c r="CP285" i="11"/>
  <c r="BF285" i="11"/>
  <c r="GT284" i="11"/>
  <c r="FK284" i="11"/>
  <c r="ID284" i="11"/>
  <c r="DZ284" i="11"/>
  <c r="CP284" i="11"/>
  <c r="BF284" i="11"/>
  <c r="GT283" i="11"/>
  <c r="FK283" i="11"/>
  <c r="ID283" i="11"/>
  <c r="DZ283" i="11"/>
  <c r="CP283" i="11"/>
  <c r="BF283" i="11"/>
  <c r="GT282" i="11"/>
  <c r="FK282" i="11"/>
  <c r="ID282" i="11"/>
  <c r="DZ282" i="11"/>
  <c r="CP282" i="11"/>
  <c r="BF282" i="11"/>
  <c r="GT281" i="11"/>
  <c r="FK281" i="11"/>
  <c r="ID281" i="11"/>
  <c r="DZ281" i="11"/>
  <c r="CP281" i="11"/>
  <c r="BF281" i="11"/>
  <c r="GT280" i="11"/>
  <c r="FK280" i="11"/>
  <c r="ID280" i="11"/>
  <c r="DZ280" i="11"/>
  <c r="CP280" i="11"/>
  <c r="BF280" i="11"/>
  <c r="GT279" i="11"/>
  <c r="FK279" i="11"/>
  <c r="ID279" i="11"/>
  <c r="DZ279" i="11"/>
  <c r="CP279" i="11"/>
  <c r="BF279" i="11"/>
  <c r="GT278" i="11"/>
  <c r="FK278" i="11"/>
  <c r="ID278" i="11"/>
  <c r="DZ278" i="11"/>
  <c r="CP278" i="11"/>
  <c r="BF278" i="11"/>
  <c r="GT277" i="11"/>
  <c r="FK277" i="11"/>
  <c r="ID277" i="11"/>
  <c r="DZ277" i="11"/>
  <c r="CP277" i="11"/>
  <c r="BF277" i="11"/>
  <c r="GT276" i="11"/>
  <c r="FK276" i="11"/>
  <c r="ID276" i="11"/>
  <c r="DZ276" i="11"/>
  <c r="CP276" i="11"/>
  <c r="BF276" i="11"/>
  <c r="GT275" i="11"/>
  <c r="FK275" i="11"/>
  <c r="ID275" i="11"/>
  <c r="DZ275" i="11"/>
  <c r="CP275" i="11"/>
  <c r="BF275" i="11"/>
  <c r="GT274" i="11"/>
  <c r="FK274" i="11"/>
  <c r="ID274" i="11"/>
  <c r="DZ274" i="11"/>
  <c r="CP274" i="11"/>
  <c r="BF274" i="11"/>
  <c r="GT273" i="11"/>
  <c r="FK273" i="11"/>
  <c r="ID273" i="11"/>
  <c r="DZ273" i="11"/>
  <c r="CP273" i="11"/>
  <c r="BF273" i="11"/>
  <c r="GT272" i="11"/>
  <c r="FK272" i="11"/>
  <c r="ID272" i="11"/>
  <c r="DZ272" i="11"/>
  <c r="CP272" i="11"/>
  <c r="BF272" i="11"/>
  <c r="GT271" i="11"/>
  <c r="FK271" i="11"/>
  <c r="ID271" i="11"/>
  <c r="DZ271" i="11"/>
  <c r="CP271" i="11"/>
  <c r="BF271" i="11"/>
  <c r="GT270" i="11"/>
  <c r="FK270" i="11"/>
  <c r="ID270" i="11"/>
  <c r="DZ270" i="11"/>
  <c r="CP270" i="11"/>
  <c r="BF270" i="11"/>
  <c r="GT269" i="11"/>
  <c r="FK269" i="11"/>
  <c r="ID269" i="11"/>
  <c r="DZ269" i="11"/>
  <c r="CP269" i="11"/>
  <c r="BF269" i="11"/>
  <c r="GT268" i="11"/>
  <c r="FK268" i="11"/>
  <c r="ID268" i="11"/>
  <c r="DZ268" i="11"/>
  <c r="CP268" i="11"/>
  <c r="BF268" i="11"/>
  <c r="GT267" i="11"/>
  <c r="FK267" i="11"/>
  <c r="ID267" i="11"/>
  <c r="DZ267" i="11"/>
  <c r="CP267" i="11"/>
  <c r="BF267" i="11"/>
  <c r="GT266" i="11"/>
  <c r="FK266" i="11"/>
  <c r="ID266" i="11"/>
  <c r="DZ266" i="11"/>
  <c r="CP266" i="11"/>
  <c r="BF266" i="11"/>
  <c r="GT265" i="11"/>
  <c r="FK265" i="11"/>
  <c r="ID265" i="11"/>
  <c r="DZ265" i="11"/>
  <c r="CP265" i="11"/>
  <c r="BF265" i="11"/>
  <c r="GT264" i="11"/>
  <c r="FK264" i="11"/>
  <c r="ID264" i="11"/>
  <c r="DZ264" i="11"/>
  <c r="CP264" i="11"/>
  <c r="BF264" i="11"/>
  <c r="GT263" i="11"/>
  <c r="FK263" i="11"/>
  <c r="ID263" i="11"/>
  <c r="DZ263" i="11"/>
  <c r="CP263" i="11"/>
  <c r="BF263" i="11"/>
  <c r="GT262" i="11"/>
  <c r="FK262" i="11"/>
  <c r="ID262" i="11"/>
  <c r="DZ262" i="11"/>
  <c r="CP262" i="11"/>
  <c r="BF262" i="11"/>
  <c r="GT261" i="11"/>
  <c r="FK261" i="11"/>
  <c r="ID261" i="11"/>
  <c r="DZ261" i="11"/>
  <c r="CP261" i="11"/>
  <c r="BF261" i="11"/>
  <c r="GT260" i="11"/>
  <c r="FK260" i="11"/>
  <c r="ID260" i="11"/>
  <c r="DZ260" i="11"/>
  <c r="CP260" i="11"/>
  <c r="BF260" i="11"/>
  <c r="GT259" i="11"/>
  <c r="FK259" i="11"/>
  <c r="ID259" i="11"/>
  <c r="DZ259" i="11"/>
  <c r="CP259" i="11"/>
  <c r="BF259" i="11"/>
  <c r="GT258" i="11"/>
  <c r="FK258" i="11"/>
  <c r="ID258" i="11"/>
  <c r="DZ258" i="11"/>
  <c r="CP258" i="11"/>
  <c r="BF258" i="11"/>
  <c r="GT257" i="11"/>
  <c r="FK257" i="11"/>
  <c r="ID257" i="11"/>
  <c r="DZ257" i="11"/>
  <c r="CP257" i="11"/>
  <c r="BF257" i="11"/>
  <c r="GT256" i="11"/>
  <c r="FK256" i="11"/>
  <c r="ID256" i="11"/>
  <c r="DZ256" i="11"/>
  <c r="CP256" i="11"/>
  <c r="BF256" i="11"/>
  <c r="GT255" i="11"/>
  <c r="FK255" i="11"/>
  <c r="ID255" i="11"/>
  <c r="DZ255" i="11"/>
  <c r="CP255" i="11"/>
  <c r="BF255" i="11"/>
  <c r="GT254" i="11"/>
  <c r="FK254" i="11"/>
  <c r="ID254" i="11"/>
  <c r="DZ254" i="11"/>
  <c r="CP254" i="11"/>
  <c r="BF254" i="11"/>
  <c r="GT253" i="11"/>
  <c r="FK253" i="11"/>
  <c r="ID253" i="11"/>
  <c r="DZ253" i="11"/>
  <c r="CP253" i="11"/>
  <c r="BF253" i="11"/>
  <c r="GT252" i="11"/>
  <c r="FK252" i="11"/>
  <c r="ID252" i="11"/>
  <c r="DZ252" i="11"/>
  <c r="CP252" i="11"/>
  <c r="BF252" i="11"/>
  <c r="GT251" i="11"/>
  <c r="FK251" i="11"/>
  <c r="ID251" i="11"/>
  <c r="DZ251" i="11"/>
  <c r="CP251" i="11"/>
  <c r="BF251" i="11"/>
  <c r="GT250" i="11"/>
  <c r="FK250" i="11"/>
  <c r="ID250" i="11"/>
  <c r="DZ250" i="11"/>
  <c r="CP250" i="11"/>
  <c r="BF250" i="11"/>
  <c r="GT249" i="11"/>
  <c r="FK249" i="11"/>
  <c r="ID249" i="11"/>
  <c r="DZ249" i="11"/>
  <c r="CP249" i="11"/>
  <c r="BF249" i="11"/>
  <c r="GT248" i="11"/>
  <c r="FK248" i="11"/>
  <c r="ID248" i="11"/>
  <c r="DZ248" i="11"/>
  <c r="CP248" i="11"/>
  <c r="BF248" i="11"/>
  <c r="GT247" i="11"/>
  <c r="FK247" i="11"/>
  <c r="ID247" i="11"/>
  <c r="DZ247" i="11"/>
  <c r="CP247" i="11"/>
  <c r="BF247" i="11"/>
  <c r="GT246" i="11"/>
  <c r="FK246" i="11"/>
  <c r="ID246" i="11"/>
  <c r="DZ246" i="11"/>
  <c r="CP246" i="11"/>
  <c r="BF246" i="11"/>
  <c r="GT245" i="11"/>
  <c r="FK245" i="11"/>
  <c r="ID245" i="11"/>
  <c r="DZ245" i="11"/>
  <c r="CP245" i="11"/>
  <c r="BF245" i="11"/>
  <c r="GT244" i="11"/>
  <c r="FK244" i="11"/>
  <c r="ID244" i="11"/>
  <c r="DZ244" i="11"/>
  <c r="CP244" i="11"/>
  <c r="BF244" i="11"/>
  <c r="GT243" i="11"/>
  <c r="FK243" i="11"/>
  <c r="ID243" i="11"/>
  <c r="DZ243" i="11"/>
  <c r="CP243" i="11"/>
  <c r="BF243" i="11"/>
  <c r="GT242" i="11"/>
  <c r="FK242" i="11"/>
  <c r="ID242" i="11"/>
  <c r="DZ242" i="11"/>
  <c r="CP242" i="11"/>
  <c r="BF242" i="11"/>
  <c r="GT241" i="11"/>
  <c r="FK241" i="11"/>
  <c r="ID241" i="11"/>
  <c r="DZ241" i="11"/>
  <c r="CP241" i="11"/>
  <c r="BF241" i="11"/>
  <c r="GT240" i="11"/>
  <c r="FK240" i="11"/>
  <c r="ID240" i="11"/>
  <c r="DZ240" i="11"/>
  <c r="CP240" i="11"/>
  <c r="BF240" i="11"/>
  <c r="GT239" i="11"/>
  <c r="FK239" i="11"/>
  <c r="ID239" i="11"/>
  <c r="DZ239" i="11"/>
  <c r="CP239" i="11"/>
  <c r="BF239" i="11"/>
  <c r="GT238" i="11"/>
  <c r="FK238" i="11"/>
  <c r="ID238" i="11"/>
  <c r="DZ238" i="11"/>
  <c r="CP238" i="11"/>
  <c r="BF238" i="11"/>
  <c r="GT237" i="11"/>
  <c r="FK237" i="11"/>
  <c r="ID237" i="11"/>
  <c r="DZ237" i="11"/>
  <c r="CP237" i="11"/>
  <c r="BF237" i="11"/>
  <c r="GT236" i="11"/>
  <c r="FK236" i="11"/>
  <c r="ID236" i="11"/>
  <c r="DZ236" i="11"/>
  <c r="CP236" i="11"/>
  <c r="BF236" i="11"/>
  <c r="GT235" i="11"/>
  <c r="FK235" i="11"/>
  <c r="ID235" i="11"/>
  <c r="DZ235" i="11"/>
  <c r="CP235" i="11"/>
  <c r="BF235" i="11"/>
  <c r="GT234" i="11"/>
  <c r="FK234" i="11"/>
  <c r="ID234" i="11"/>
  <c r="DZ234" i="11"/>
  <c r="CP234" i="11"/>
  <c r="BF234" i="11"/>
  <c r="GT233" i="11"/>
  <c r="FK233" i="11"/>
  <c r="ID233" i="11"/>
  <c r="DZ233" i="11"/>
  <c r="CP233" i="11"/>
  <c r="BF233" i="11"/>
  <c r="GT232" i="11"/>
  <c r="FK232" i="11"/>
  <c r="ID232" i="11"/>
  <c r="DZ232" i="11"/>
  <c r="CP232" i="11"/>
  <c r="BF232" i="11"/>
  <c r="GT231" i="11"/>
  <c r="FK231" i="11"/>
  <c r="ID231" i="11"/>
  <c r="DZ231" i="11"/>
  <c r="CP231" i="11"/>
  <c r="BF231" i="11"/>
  <c r="GT230" i="11"/>
  <c r="FK230" i="11"/>
  <c r="ID230" i="11"/>
  <c r="DZ230" i="11"/>
  <c r="CP230" i="11"/>
  <c r="BF230" i="11"/>
  <c r="GT229" i="11"/>
  <c r="FK229" i="11"/>
  <c r="ID229" i="11"/>
  <c r="DZ229" i="11"/>
  <c r="CP229" i="11"/>
  <c r="BF229" i="11"/>
  <c r="GT228" i="11"/>
  <c r="FK228" i="11"/>
  <c r="ID228" i="11"/>
  <c r="DZ228" i="11"/>
  <c r="CP228" i="11"/>
  <c r="BF228" i="11"/>
  <c r="GT227" i="11"/>
  <c r="FK227" i="11"/>
  <c r="ID227" i="11"/>
  <c r="DZ227" i="11"/>
  <c r="CP227" i="11"/>
  <c r="BF227" i="11"/>
  <c r="GT226" i="11"/>
  <c r="FK226" i="11"/>
  <c r="ID226" i="11"/>
  <c r="DZ226" i="11"/>
  <c r="CP226" i="11"/>
  <c r="BF226" i="11"/>
  <c r="GT225" i="11"/>
  <c r="FK225" i="11"/>
  <c r="ID225" i="11"/>
  <c r="DZ225" i="11"/>
  <c r="CP225" i="11"/>
  <c r="BF225" i="11"/>
  <c r="GT224" i="11"/>
  <c r="FK224" i="11"/>
  <c r="ID224" i="11"/>
  <c r="DZ224" i="11"/>
  <c r="CP224" i="11"/>
  <c r="BF224" i="11"/>
  <c r="GT223" i="11"/>
  <c r="FK223" i="11"/>
  <c r="ID223" i="11"/>
  <c r="DZ223" i="11"/>
  <c r="CP223" i="11"/>
  <c r="BF223" i="11"/>
  <c r="GT222" i="11"/>
  <c r="FK222" i="11"/>
  <c r="ID222" i="11"/>
  <c r="DZ222" i="11"/>
  <c r="CP222" i="11"/>
  <c r="BF222" i="11"/>
  <c r="GT221" i="11"/>
  <c r="FK221" i="11"/>
  <c r="ID221" i="11"/>
  <c r="DZ221" i="11"/>
  <c r="CP221" i="11"/>
  <c r="BF221" i="11"/>
  <c r="GT220" i="11"/>
  <c r="FK220" i="11"/>
  <c r="ID220" i="11"/>
  <c r="DZ220" i="11"/>
  <c r="CP220" i="11"/>
  <c r="BF220" i="11"/>
  <c r="GT219" i="11"/>
  <c r="FK219" i="11"/>
  <c r="ID219" i="11"/>
  <c r="DZ219" i="11"/>
  <c r="CP219" i="11"/>
  <c r="BF219" i="11"/>
  <c r="GT218" i="11"/>
  <c r="FK218" i="11"/>
  <c r="ID218" i="11"/>
  <c r="DZ218" i="11"/>
  <c r="CP218" i="11"/>
  <c r="BF218" i="11"/>
  <c r="GT217" i="11"/>
  <c r="FK217" i="11"/>
  <c r="ID217" i="11"/>
  <c r="DZ217" i="11"/>
  <c r="CP217" i="11"/>
  <c r="BF217" i="11"/>
  <c r="GT216" i="11"/>
  <c r="FK216" i="11"/>
  <c r="ID216" i="11"/>
  <c r="DZ216" i="11"/>
  <c r="CP216" i="11"/>
  <c r="BF216" i="11"/>
  <c r="GT215" i="11"/>
  <c r="FK215" i="11"/>
  <c r="ID215" i="11"/>
  <c r="DZ215" i="11"/>
  <c r="CP215" i="11"/>
  <c r="BF215" i="11"/>
  <c r="GT214" i="11"/>
  <c r="FK214" i="11"/>
  <c r="ID214" i="11"/>
  <c r="DZ214" i="11"/>
  <c r="CP214" i="11"/>
  <c r="BF214" i="11"/>
  <c r="GT213" i="11"/>
  <c r="FK213" i="11"/>
  <c r="ID213" i="11"/>
  <c r="DZ213" i="11"/>
  <c r="CP213" i="11"/>
  <c r="BF213" i="11"/>
  <c r="GT212" i="11"/>
  <c r="FK212" i="11"/>
  <c r="ID212" i="11"/>
  <c r="DZ212" i="11"/>
  <c r="CP212" i="11"/>
  <c r="BF212" i="11"/>
  <c r="GT211" i="11"/>
  <c r="FK211" i="11"/>
  <c r="ID211" i="11"/>
  <c r="DZ211" i="11"/>
  <c r="CP211" i="11"/>
  <c r="BF211" i="11"/>
  <c r="GT210" i="11"/>
  <c r="FK210" i="11"/>
  <c r="ID210" i="11"/>
  <c r="DZ210" i="11"/>
  <c r="CP210" i="11"/>
  <c r="BF210" i="11"/>
  <c r="GT209" i="11"/>
  <c r="FK209" i="11"/>
  <c r="ID209" i="11"/>
  <c r="DZ209" i="11"/>
  <c r="CP209" i="11"/>
  <c r="BF209" i="11"/>
  <c r="GT208" i="11"/>
  <c r="FK208" i="11"/>
  <c r="ID208" i="11"/>
  <c r="DZ208" i="11"/>
  <c r="CP208" i="11"/>
  <c r="BF208" i="11"/>
  <c r="GT207" i="11"/>
  <c r="FK207" i="11"/>
  <c r="ID207" i="11"/>
  <c r="DZ207" i="11"/>
  <c r="CP207" i="11"/>
  <c r="BF207" i="11"/>
  <c r="GT206" i="11"/>
  <c r="FK206" i="11"/>
  <c r="ID206" i="11"/>
  <c r="DZ206" i="11"/>
  <c r="CP206" i="11"/>
  <c r="BF206" i="11"/>
  <c r="GT205" i="11"/>
  <c r="FK205" i="11"/>
  <c r="ID205" i="11"/>
  <c r="DZ205" i="11"/>
  <c r="CP205" i="11"/>
  <c r="BF205" i="11"/>
  <c r="GT204" i="11"/>
  <c r="FK204" i="11"/>
  <c r="ID204" i="11"/>
  <c r="DZ204" i="11"/>
  <c r="CP204" i="11"/>
  <c r="BF204" i="11"/>
  <c r="GT203" i="11"/>
  <c r="FK203" i="11"/>
  <c r="ID203" i="11"/>
  <c r="DZ203" i="11"/>
  <c r="CP203" i="11"/>
  <c r="BF203" i="11"/>
  <c r="GT202" i="11"/>
  <c r="FK202" i="11"/>
  <c r="ID202" i="11"/>
  <c r="DZ202" i="11"/>
  <c r="CP202" i="11"/>
  <c r="BF202" i="11"/>
  <c r="GT201" i="11"/>
  <c r="FK201" i="11"/>
  <c r="ID201" i="11"/>
  <c r="DZ201" i="11"/>
  <c r="CP201" i="11"/>
  <c r="BF201" i="11"/>
  <c r="GT200" i="11"/>
  <c r="FK200" i="11"/>
  <c r="ID200" i="11"/>
  <c r="DZ200" i="11"/>
  <c r="CP200" i="11"/>
  <c r="BF200" i="11"/>
  <c r="GT199" i="11"/>
  <c r="FK199" i="11"/>
  <c r="ID199" i="11"/>
  <c r="DZ199" i="11"/>
  <c r="CP199" i="11"/>
  <c r="BF199" i="11"/>
  <c r="GT198" i="11"/>
  <c r="FK198" i="11"/>
  <c r="ID198" i="11"/>
  <c r="DZ198" i="11"/>
  <c r="CP198" i="11"/>
  <c r="BF198" i="11"/>
  <c r="GT197" i="11"/>
  <c r="FK197" i="11"/>
  <c r="ID197" i="11"/>
  <c r="DZ197" i="11"/>
  <c r="CP197" i="11"/>
  <c r="BF197" i="11"/>
  <c r="GT196" i="11"/>
  <c r="FK196" i="11"/>
  <c r="ID196" i="11"/>
  <c r="DZ196" i="11"/>
  <c r="CP196" i="11"/>
  <c r="BF196" i="11"/>
  <c r="GT195" i="11"/>
  <c r="FK195" i="11"/>
  <c r="ID195" i="11"/>
  <c r="DZ195" i="11"/>
  <c r="CP195" i="11"/>
  <c r="BF195" i="11"/>
  <c r="GT194" i="11"/>
  <c r="FK194" i="11"/>
  <c r="ID194" i="11"/>
  <c r="DZ194" i="11"/>
  <c r="CP194" i="11"/>
  <c r="BF194" i="11"/>
  <c r="GT193" i="11"/>
  <c r="FK193" i="11"/>
  <c r="ID193" i="11"/>
  <c r="DZ193" i="11"/>
  <c r="CP193" i="11"/>
  <c r="BF193" i="11"/>
  <c r="GT192" i="11"/>
  <c r="FK192" i="11"/>
  <c r="ID192" i="11"/>
  <c r="DZ192" i="11"/>
  <c r="CP192" i="11"/>
  <c r="BF192" i="11"/>
  <c r="GT191" i="11"/>
  <c r="FK191" i="11"/>
  <c r="ID191" i="11"/>
  <c r="DZ191" i="11"/>
  <c r="CP191" i="11"/>
  <c r="BF191" i="11"/>
  <c r="GT190" i="11"/>
  <c r="FK190" i="11"/>
  <c r="ID190" i="11"/>
  <c r="DZ190" i="11"/>
  <c r="CP190" i="11"/>
  <c r="BF190" i="11"/>
  <c r="GT189" i="11"/>
  <c r="FK189" i="11"/>
  <c r="ID189" i="11"/>
  <c r="DZ189" i="11"/>
  <c r="CP189" i="11"/>
  <c r="BF189" i="11"/>
  <c r="GT188" i="11"/>
  <c r="FK188" i="11"/>
  <c r="ID188" i="11"/>
  <c r="DZ188" i="11"/>
  <c r="CP188" i="11"/>
  <c r="BF188" i="11"/>
  <c r="GT187" i="11"/>
  <c r="FK187" i="11"/>
  <c r="ID187" i="11"/>
  <c r="DZ187" i="11"/>
  <c r="CP187" i="11"/>
  <c r="BF187" i="11"/>
  <c r="GT186" i="11"/>
  <c r="FK186" i="11"/>
  <c r="ID186" i="11"/>
  <c r="DZ186" i="11"/>
  <c r="CP186" i="11"/>
  <c r="BF186" i="11"/>
  <c r="GT185" i="11"/>
  <c r="FK185" i="11"/>
  <c r="ID185" i="11"/>
  <c r="DZ185" i="11"/>
  <c r="CP185" i="11"/>
  <c r="BF185" i="11"/>
  <c r="GT184" i="11"/>
  <c r="FK184" i="11"/>
  <c r="ID184" i="11"/>
  <c r="DZ184" i="11"/>
  <c r="CP184" i="11"/>
  <c r="BF184" i="11"/>
  <c r="GT183" i="11"/>
  <c r="FK183" i="11"/>
  <c r="ID183" i="11"/>
  <c r="DZ183" i="11"/>
  <c r="CP183" i="11"/>
  <c r="BF183" i="11"/>
  <c r="GT182" i="11"/>
  <c r="FK182" i="11"/>
  <c r="ID182" i="11"/>
  <c r="DZ182" i="11"/>
  <c r="CP182" i="11"/>
  <c r="BF182" i="11"/>
  <c r="GT181" i="11"/>
  <c r="FK181" i="11"/>
  <c r="ID181" i="11"/>
  <c r="DZ181" i="11"/>
  <c r="CP181" i="11"/>
  <c r="BF181" i="11"/>
  <c r="GT180" i="11"/>
  <c r="FK180" i="11"/>
  <c r="ID180" i="11"/>
  <c r="DZ180" i="11"/>
  <c r="CP180" i="11"/>
  <c r="BF180" i="11"/>
  <c r="GT179" i="11"/>
  <c r="FK179" i="11"/>
  <c r="ID179" i="11"/>
  <c r="DZ179" i="11"/>
  <c r="CP179" i="11"/>
  <c r="BF179" i="11"/>
  <c r="GT178" i="11"/>
  <c r="FK178" i="11"/>
  <c r="ID178" i="11"/>
  <c r="DZ178" i="11"/>
  <c r="CP178" i="11"/>
  <c r="BF178" i="11"/>
  <c r="GT177" i="11"/>
  <c r="FK177" i="11"/>
  <c r="ID177" i="11"/>
  <c r="DZ177" i="11"/>
  <c r="CP177" i="11"/>
  <c r="BF177" i="11"/>
  <c r="GT176" i="11"/>
  <c r="FK176" i="11"/>
  <c r="ID176" i="11"/>
  <c r="DZ176" i="11"/>
  <c r="CP176" i="11"/>
  <c r="BF176" i="11"/>
  <c r="GT175" i="11"/>
  <c r="FK175" i="11"/>
  <c r="ID175" i="11"/>
  <c r="DZ175" i="11"/>
  <c r="CP175" i="11"/>
  <c r="BF175" i="11"/>
  <c r="GT174" i="11"/>
  <c r="FK174" i="11"/>
  <c r="ID174" i="11"/>
  <c r="DZ174" i="11"/>
  <c r="CP174" i="11"/>
  <c r="BF174" i="11"/>
  <c r="GT173" i="11"/>
  <c r="FK173" i="11"/>
  <c r="ID173" i="11"/>
  <c r="DZ173" i="11"/>
  <c r="CP173" i="11"/>
  <c r="BF173" i="11"/>
  <c r="GT172" i="11"/>
  <c r="FK172" i="11"/>
  <c r="ID172" i="11"/>
  <c r="DZ172" i="11"/>
  <c r="CP172" i="11"/>
  <c r="BF172" i="11"/>
  <c r="GT171" i="11"/>
  <c r="FK171" i="11"/>
  <c r="ID171" i="11"/>
  <c r="DZ171" i="11"/>
  <c r="CP171" i="11"/>
  <c r="BF171" i="11"/>
  <c r="GT170" i="11"/>
  <c r="FK170" i="11"/>
  <c r="ID170" i="11"/>
  <c r="DZ170" i="11"/>
  <c r="CP170" i="11"/>
  <c r="BF170" i="11"/>
  <c r="GT169" i="11"/>
  <c r="FK169" i="11"/>
  <c r="ID169" i="11"/>
  <c r="DZ169" i="11"/>
  <c r="CP169" i="11"/>
  <c r="BF169" i="11"/>
  <c r="GT168" i="11"/>
  <c r="FK168" i="11"/>
  <c r="ID168" i="11"/>
  <c r="DZ168" i="11"/>
  <c r="CP168" i="11"/>
  <c r="BF168" i="11"/>
  <c r="GT167" i="11"/>
  <c r="FK167" i="11"/>
  <c r="ID167" i="11"/>
  <c r="DZ167" i="11"/>
  <c r="CP167" i="11"/>
  <c r="BF167" i="11"/>
  <c r="GT166" i="11"/>
  <c r="FK166" i="11"/>
  <c r="ID166" i="11"/>
  <c r="DZ166" i="11"/>
  <c r="CP166" i="11"/>
  <c r="BF166" i="11"/>
  <c r="GT165" i="11"/>
  <c r="FK165" i="11"/>
  <c r="ID165" i="11"/>
  <c r="DZ165" i="11"/>
  <c r="CP165" i="11"/>
  <c r="BF165" i="11"/>
  <c r="GT164" i="11"/>
  <c r="FK164" i="11"/>
  <c r="ID164" i="11"/>
  <c r="DZ164" i="11"/>
  <c r="CP164" i="11"/>
  <c r="BF164" i="11"/>
  <c r="GT163" i="11"/>
  <c r="FK163" i="11"/>
  <c r="ID163" i="11"/>
  <c r="DZ163" i="11"/>
  <c r="CP163" i="11"/>
  <c r="BF163" i="11"/>
  <c r="GT162" i="11"/>
  <c r="FK162" i="11"/>
  <c r="ID162" i="11"/>
  <c r="DZ162" i="11"/>
  <c r="CP162" i="11"/>
  <c r="BF162" i="11"/>
  <c r="GT161" i="11"/>
  <c r="FK161" i="11"/>
  <c r="ID161" i="11"/>
  <c r="DZ161" i="11"/>
  <c r="CP161" i="11"/>
  <c r="BF161" i="11"/>
  <c r="GT160" i="11"/>
  <c r="FK160" i="11"/>
  <c r="ID160" i="11"/>
  <c r="DZ160" i="11"/>
  <c r="CP160" i="11"/>
  <c r="BF160" i="11"/>
  <c r="GT159" i="11"/>
  <c r="FK159" i="11"/>
  <c r="ID159" i="11"/>
  <c r="DZ159" i="11"/>
  <c r="CP159" i="11"/>
  <c r="BF159" i="11"/>
  <c r="GT158" i="11"/>
  <c r="FK158" i="11"/>
  <c r="ID158" i="11"/>
  <c r="DZ158" i="11"/>
  <c r="CP158" i="11"/>
  <c r="BF158" i="11"/>
  <c r="GT157" i="11"/>
  <c r="FK157" i="11"/>
  <c r="ID157" i="11"/>
  <c r="DZ157" i="11"/>
  <c r="CP157" i="11"/>
  <c r="BF157" i="11"/>
  <c r="GT156" i="11"/>
  <c r="FK156" i="11"/>
  <c r="ID156" i="11"/>
  <c r="DZ156" i="11"/>
  <c r="CP156" i="11"/>
  <c r="BF156" i="11"/>
  <c r="GT155" i="11"/>
  <c r="FK155" i="11"/>
  <c r="ID155" i="11"/>
  <c r="DZ155" i="11"/>
  <c r="CP155" i="11"/>
  <c r="BF155" i="11"/>
  <c r="GT154" i="11"/>
  <c r="FK154" i="11"/>
  <c r="ID154" i="11"/>
  <c r="DZ154" i="11"/>
  <c r="CP154" i="11"/>
  <c r="BF154" i="11"/>
  <c r="GT153" i="11"/>
  <c r="FK153" i="11"/>
  <c r="ID153" i="11"/>
  <c r="DZ153" i="11"/>
  <c r="CP153" i="11"/>
  <c r="BF153" i="11"/>
  <c r="GT152" i="11"/>
  <c r="FK152" i="11"/>
  <c r="ID152" i="11"/>
  <c r="DZ152" i="11"/>
  <c r="CP152" i="11"/>
  <c r="BF152" i="11"/>
  <c r="GT151" i="11"/>
  <c r="FK151" i="11"/>
  <c r="ID151" i="11"/>
  <c r="DZ151" i="11"/>
  <c r="CP151" i="11"/>
  <c r="BF151" i="11"/>
  <c r="GT150" i="11"/>
  <c r="FK150" i="11"/>
  <c r="ID150" i="11"/>
  <c r="DZ150" i="11"/>
  <c r="CP150" i="11"/>
  <c r="BF150" i="11"/>
  <c r="GT149" i="11"/>
  <c r="FK149" i="11"/>
  <c r="ID149" i="11"/>
  <c r="DZ149" i="11"/>
  <c r="CP149" i="11"/>
  <c r="BF149" i="11"/>
  <c r="GT148" i="11"/>
  <c r="FK148" i="11"/>
  <c r="ID148" i="11"/>
  <c r="DZ148" i="11"/>
  <c r="CP148" i="11"/>
  <c r="BF148" i="11"/>
  <c r="GT147" i="11"/>
  <c r="FK147" i="11"/>
  <c r="ID147" i="11"/>
  <c r="DZ147" i="11"/>
  <c r="CP147" i="11"/>
  <c r="BF147" i="11"/>
  <c r="GT146" i="11"/>
  <c r="FK146" i="11"/>
  <c r="ID146" i="11"/>
  <c r="DZ146" i="11"/>
  <c r="CP146" i="11"/>
  <c r="BF146" i="11"/>
  <c r="GT145" i="11"/>
  <c r="FK145" i="11"/>
  <c r="ID145" i="11"/>
  <c r="DZ145" i="11"/>
  <c r="CP145" i="11"/>
  <c r="BF145" i="11"/>
  <c r="GT144" i="11"/>
  <c r="FK144" i="11"/>
  <c r="ID144" i="11"/>
  <c r="DZ144" i="11"/>
  <c r="CP144" i="11"/>
  <c r="BF144" i="11"/>
  <c r="GT143" i="11"/>
  <c r="FK143" i="11"/>
  <c r="ID143" i="11"/>
  <c r="DZ143" i="11"/>
  <c r="CP143" i="11"/>
  <c r="BF143" i="11"/>
  <c r="GT142" i="11"/>
  <c r="FK142" i="11"/>
  <c r="ID142" i="11"/>
  <c r="DZ142" i="11"/>
  <c r="CP142" i="11"/>
  <c r="BF142" i="11"/>
  <c r="GT141" i="11"/>
  <c r="FK141" i="11"/>
  <c r="ID141" i="11"/>
  <c r="DZ141" i="11"/>
  <c r="CP141" i="11"/>
  <c r="BF141" i="11"/>
  <c r="GT140" i="11"/>
  <c r="FK140" i="11"/>
  <c r="ID140" i="11"/>
  <c r="DZ140" i="11"/>
  <c r="CP140" i="11"/>
  <c r="BF140" i="11"/>
  <c r="GT139" i="11"/>
  <c r="FK139" i="11"/>
  <c r="ID139" i="11"/>
  <c r="DZ139" i="11"/>
  <c r="CP139" i="11"/>
  <c r="BF139" i="11"/>
  <c r="GT138" i="11"/>
  <c r="FK138" i="11"/>
  <c r="ID138" i="11"/>
  <c r="DZ138" i="11"/>
  <c r="CP138" i="11"/>
  <c r="BF138" i="11"/>
  <c r="GT137" i="11"/>
  <c r="FK137" i="11"/>
  <c r="ID137" i="11"/>
  <c r="DZ137" i="11"/>
  <c r="CP137" i="11"/>
  <c r="BF137" i="11"/>
  <c r="GT136" i="11"/>
  <c r="FK136" i="11"/>
  <c r="ID136" i="11"/>
  <c r="DZ136" i="11"/>
  <c r="CP136" i="11"/>
  <c r="BF136" i="11"/>
  <c r="GT135" i="11"/>
  <c r="FK135" i="11"/>
  <c r="ID135" i="11"/>
  <c r="DZ135" i="11"/>
  <c r="CP135" i="11"/>
  <c r="BF135" i="11"/>
  <c r="GT134" i="11"/>
  <c r="FK134" i="11"/>
  <c r="ID134" i="11"/>
  <c r="DZ134" i="11"/>
  <c r="CP134" i="11"/>
  <c r="BF134" i="11"/>
  <c r="GT133" i="11"/>
  <c r="FK133" i="11"/>
  <c r="ID133" i="11"/>
  <c r="DZ133" i="11"/>
  <c r="CP133" i="11"/>
  <c r="BF133" i="11"/>
  <c r="GT132" i="11"/>
  <c r="FK132" i="11"/>
  <c r="ID132" i="11"/>
  <c r="DZ132" i="11"/>
  <c r="CP132" i="11"/>
  <c r="BF132" i="11"/>
  <c r="GT131" i="11"/>
  <c r="FK131" i="11"/>
  <c r="ID131" i="11"/>
  <c r="DZ131" i="11"/>
  <c r="CP131" i="11"/>
  <c r="BF131" i="11"/>
  <c r="GT130" i="11"/>
  <c r="FK130" i="11"/>
  <c r="ID130" i="11"/>
  <c r="DZ130" i="11"/>
  <c r="CP130" i="11"/>
  <c r="BF130" i="11"/>
  <c r="GT129" i="11"/>
  <c r="FK129" i="11"/>
  <c r="ID129" i="11"/>
  <c r="DZ129" i="11"/>
  <c r="CP129" i="11"/>
  <c r="BF129" i="11"/>
  <c r="GT128" i="11"/>
  <c r="FK128" i="11"/>
  <c r="ID128" i="11"/>
  <c r="DZ128" i="11"/>
  <c r="CP128" i="11"/>
  <c r="BF128" i="11"/>
  <c r="GT127" i="11"/>
  <c r="FK127" i="11"/>
  <c r="ID127" i="11"/>
  <c r="DZ127" i="11"/>
  <c r="CP127" i="11"/>
  <c r="BF127" i="11"/>
  <c r="GT126" i="11"/>
  <c r="FK126" i="11"/>
  <c r="ID126" i="11"/>
  <c r="DZ126" i="11"/>
  <c r="CP126" i="11"/>
  <c r="BF126" i="11"/>
  <c r="GT125" i="11"/>
  <c r="FK125" i="11"/>
  <c r="ID125" i="11"/>
  <c r="DZ125" i="11"/>
  <c r="CP125" i="11"/>
  <c r="BF125" i="11"/>
  <c r="GT124" i="11"/>
  <c r="FK124" i="11"/>
  <c r="ID124" i="11"/>
  <c r="DZ124" i="11"/>
  <c r="CP124" i="11"/>
  <c r="BF124" i="11"/>
  <c r="GT123" i="11"/>
  <c r="FK123" i="11"/>
  <c r="ID123" i="11"/>
  <c r="DZ123" i="11"/>
  <c r="CP123" i="11"/>
  <c r="BF123" i="11"/>
  <c r="GT122" i="11"/>
  <c r="FK122" i="11"/>
  <c r="ID122" i="11"/>
  <c r="DZ122" i="11"/>
  <c r="CP122" i="11"/>
  <c r="BF122" i="11"/>
  <c r="GT121" i="11"/>
  <c r="FK121" i="11"/>
  <c r="ID121" i="11"/>
  <c r="DZ121" i="11"/>
  <c r="CP121" i="11"/>
  <c r="BF121" i="11"/>
  <c r="GT120" i="11"/>
  <c r="FK120" i="11"/>
  <c r="ID120" i="11"/>
  <c r="DZ120" i="11"/>
  <c r="CP120" i="11"/>
  <c r="BF120" i="11"/>
  <c r="GT119" i="11"/>
  <c r="FK119" i="11"/>
  <c r="ID119" i="11"/>
  <c r="DZ119" i="11"/>
  <c r="CP119" i="11"/>
  <c r="BF119" i="11"/>
  <c r="GT118" i="11"/>
  <c r="FK118" i="11"/>
  <c r="ID118" i="11"/>
  <c r="DZ118" i="11"/>
  <c r="CP118" i="11"/>
  <c r="BF118" i="11"/>
  <c r="GT117" i="11"/>
  <c r="FK117" i="11"/>
  <c r="ID117" i="11"/>
  <c r="DZ117" i="11"/>
  <c r="CP117" i="11"/>
  <c r="BF117" i="11"/>
  <c r="GT116" i="11"/>
  <c r="FK116" i="11"/>
  <c r="ID116" i="11"/>
  <c r="DZ116" i="11"/>
  <c r="CP116" i="11"/>
  <c r="BF116" i="11"/>
  <c r="GT115" i="11"/>
  <c r="FK115" i="11"/>
  <c r="ID115" i="11"/>
  <c r="DZ115" i="11"/>
  <c r="CP115" i="11"/>
  <c r="BF115" i="11"/>
  <c r="GT114" i="11"/>
  <c r="FK114" i="11"/>
  <c r="ID114" i="11"/>
  <c r="DZ114" i="11"/>
  <c r="CP114" i="11"/>
  <c r="BF114" i="11"/>
  <c r="GT113" i="11"/>
  <c r="FK113" i="11"/>
  <c r="ID113" i="11"/>
  <c r="DZ113" i="11"/>
  <c r="CP113" i="11"/>
  <c r="BF113" i="11"/>
  <c r="GT112" i="11"/>
  <c r="FK112" i="11"/>
  <c r="ID112" i="11"/>
  <c r="DZ112" i="11"/>
  <c r="CP112" i="11"/>
  <c r="BF112" i="11"/>
  <c r="GT111" i="11"/>
  <c r="FK111" i="11"/>
  <c r="ID111" i="11"/>
  <c r="DZ111" i="11"/>
  <c r="CP111" i="11"/>
  <c r="BF111" i="11"/>
  <c r="GT110" i="11"/>
  <c r="FK110" i="11"/>
  <c r="ID110" i="11"/>
  <c r="DZ110" i="11"/>
  <c r="CP110" i="11"/>
  <c r="BF110" i="11"/>
  <c r="GT109" i="11"/>
  <c r="FK109" i="11"/>
  <c r="ID109" i="11"/>
  <c r="DZ109" i="11"/>
  <c r="CP109" i="11"/>
  <c r="BF109" i="11"/>
  <c r="GT108" i="11"/>
  <c r="FK108" i="11"/>
  <c r="ID108" i="11"/>
  <c r="DZ108" i="11"/>
  <c r="CP108" i="11"/>
  <c r="BF108" i="11"/>
  <c r="GT107" i="11"/>
  <c r="FK107" i="11"/>
  <c r="ID107" i="11"/>
  <c r="DZ107" i="11"/>
  <c r="CP107" i="11"/>
  <c r="BF107" i="11"/>
  <c r="GT106" i="11"/>
  <c r="FK106" i="11"/>
  <c r="ID106" i="11"/>
  <c r="DZ106" i="11"/>
  <c r="CP106" i="11"/>
  <c r="BF106" i="11"/>
  <c r="GT105" i="11"/>
  <c r="FK105" i="11"/>
  <c r="ID105" i="11"/>
  <c r="DZ105" i="11"/>
  <c r="CP105" i="11"/>
  <c r="BF105" i="11"/>
  <c r="GT104" i="11"/>
  <c r="FK104" i="11"/>
  <c r="ID104" i="11"/>
  <c r="DZ104" i="11"/>
  <c r="CP104" i="11"/>
  <c r="BF104" i="11"/>
  <c r="GT103" i="11"/>
  <c r="FK103" i="11"/>
  <c r="ID103" i="11"/>
  <c r="DZ103" i="11"/>
  <c r="CP103" i="11"/>
  <c r="BF103" i="11"/>
  <c r="GT102" i="11"/>
  <c r="FK102" i="11"/>
  <c r="ID102" i="11"/>
  <c r="DZ102" i="11"/>
  <c r="CP102" i="11"/>
  <c r="BF102" i="11"/>
  <c r="GT101" i="11"/>
  <c r="FK101" i="11"/>
  <c r="ID101" i="11"/>
  <c r="DZ101" i="11"/>
  <c r="CP101" i="11"/>
  <c r="BF101" i="11"/>
  <c r="GT100" i="11"/>
  <c r="FK100" i="11"/>
  <c r="ID100" i="11"/>
  <c r="DZ100" i="11"/>
  <c r="CP100" i="11"/>
  <c r="BF100" i="11"/>
  <c r="GT99" i="11"/>
  <c r="FK99" i="11"/>
  <c r="ID99" i="11"/>
  <c r="DZ99" i="11"/>
  <c r="CP99" i="11"/>
  <c r="BF99" i="11"/>
  <c r="GT98" i="11"/>
  <c r="FK98" i="11"/>
  <c r="ID98" i="11"/>
  <c r="DZ98" i="11"/>
  <c r="CP98" i="11"/>
  <c r="BF98" i="11"/>
  <c r="GT97" i="11"/>
  <c r="FK97" i="11"/>
  <c r="ID97" i="11"/>
  <c r="DZ97" i="11"/>
  <c r="CP97" i="11"/>
  <c r="BF97" i="11"/>
  <c r="GT96" i="11"/>
  <c r="FK96" i="11"/>
  <c r="ID96" i="11"/>
  <c r="DZ96" i="11"/>
  <c r="CP96" i="11"/>
  <c r="BF96" i="11"/>
  <c r="GT95" i="11"/>
  <c r="FK95" i="11"/>
  <c r="ID95" i="11"/>
  <c r="DZ95" i="11"/>
  <c r="CP95" i="11"/>
  <c r="BF95" i="11"/>
  <c r="GT94" i="11"/>
  <c r="FK94" i="11"/>
  <c r="ID94" i="11"/>
  <c r="DZ94" i="11"/>
  <c r="CP94" i="11"/>
  <c r="BF94" i="11"/>
  <c r="GT93" i="11"/>
  <c r="FK93" i="11"/>
  <c r="ID93" i="11"/>
  <c r="DZ93" i="11"/>
  <c r="CP93" i="11"/>
  <c r="BF93" i="11"/>
  <c r="GT92" i="11"/>
  <c r="FK92" i="11"/>
  <c r="ID92" i="11"/>
  <c r="DZ92" i="11"/>
  <c r="CP92" i="11"/>
  <c r="BF92" i="11"/>
  <c r="GT91" i="11"/>
  <c r="FK91" i="11"/>
  <c r="ID91" i="11"/>
  <c r="DZ91" i="11"/>
  <c r="CP91" i="11"/>
  <c r="BF91" i="11"/>
  <c r="GT90" i="11"/>
  <c r="FK90" i="11"/>
  <c r="ID90" i="11"/>
  <c r="DZ90" i="11"/>
  <c r="CP90" i="11"/>
  <c r="BF90" i="11"/>
  <c r="GT89" i="11"/>
  <c r="FK89" i="11"/>
  <c r="ID89" i="11"/>
  <c r="DZ89" i="11"/>
  <c r="CP89" i="11"/>
  <c r="BF89" i="11"/>
  <c r="GT88" i="11"/>
  <c r="FK88" i="11"/>
  <c r="ID88" i="11"/>
  <c r="DZ88" i="11"/>
  <c r="CP88" i="11"/>
  <c r="BF88" i="11"/>
  <c r="GT87" i="11"/>
  <c r="FK87" i="11"/>
  <c r="ID87" i="11"/>
  <c r="DZ87" i="11"/>
  <c r="CP87" i="11"/>
  <c r="BF87" i="11"/>
  <c r="GT86" i="11"/>
  <c r="FK86" i="11"/>
  <c r="ID86" i="11"/>
  <c r="DZ86" i="11"/>
  <c r="CP86" i="11"/>
  <c r="BF86" i="11"/>
  <c r="GT85" i="11"/>
  <c r="FK85" i="11"/>
  <c r="ID85" i="11"/>
  <c r="DZ85" i="11"/>
  <c r="CP85" i="11"/>
  <c r="BF85" i="11"/>
  <c r="GT84" i="11"/>
  <c r="FK84" i="11"/>
  <c r="ID84" i="11"/>
  <c r="DZ84" i="11"/>
  <c r="CP84" i="11"/>
  <c r="BF84" i="11"/>
  <c r="GT83" i="11"/>
  <c r="FK83" i="11"/>
  <c r="ID83" i="11"/>
  <c r="DZ83" i="11"/>
  <c r="CP83" i="11"/>
  <c r="BF83" i="11"/>
  <c r="GT82" i="11"/>
  <c r="FK82" i="11"/>
  <c r="ID82" i="11"/>
  <c r="DZ82" i="11"/>
  <c r="CP82" i="11"/>
  <c r="BF82" i="11"/>
  <c r="GT81" i="11"/>
  <c r="FK81" i="11"/>
  <c r="ID81" i="11"/>
  <c r="DZ81" i="11"/>
  <c r="CP81" i="11"/>
  <c r="BF81" i="11"/>
  <c r="GT80" i="11"/>
  <c r="FK80" i="11"/>
  <c r="ID80" i="11"/>
  <c r="DZ80" i="11"/>
  <c r="CP80" i="11"/>
  <c r="BF80" i="11"/>
  <c r="GT79" i="11"/>
  <c r="FK79" i="11"/>
  <c r="ID79" i="11"/>
  <c r="DZ79" i="11"/>
  <c r="CP79" i="11"/>
  <c r="BF79" i="11"/>
  <c r="GT78" i="11"/>
  <c r="FK78" i="11"/>
  <c r="ID78" i="11"/>
  <c r="DZ78" i="11"/>
  <c r="CP78" i="11"/>
  <c r="BF78" i="11"/>
  <c r="GT77" i="11"/>
  <c r="FK77" i="11"/>
  <c r="ID77" i="11"/>
  <c r="DZ77" i="11"/>
  <c r="CP77" i="11"/>
  <c r="BF77" i="11"/>
  <c r="GT76" i="11"/>
  <c r="FK76" i="11"/>
  <c r="ID76" i="11"/>
  <c r="DZ76" i="11"/>
  <c r="CP76" i="11"/>
  <c r="BF76" i="11"/>
  <c r="GT75" i="11"/>
  <c r="FK75" i="11"/>
  <c r="ID75" i="11"/>
  <c r="DZ75" i="11"/>
  <c r="CP75" i="11"/>
  <c r="BF75" i="11"/>
  <c r="GT74" i="11"/>
  <c r="FK74" i="11"/>
  <c r="ID74" i="11"/>
  <c r="DZ74" i="11"/>
  <c r="CP74" i="11"/>
  <c r="BF74" i="11"/>
  <c r="GT73" i="11"/>
  <c r="FK73" i="11"/>
  <c r="ID73" i="11"/>
  <c r="DZ73" i="11"/>
  <c r="CP73" i="11"/>
  <c r="BF73" i="11"/>
  <c r="GT72" i="11"/>
  <c r="FK72" i="11"/>
  <c r="ID72" i="11"/>
  <c r="DZ72" i="11"/>
  <c r="CP72" i="11"/>
  <c r="BF72" i="11"/>
  <c r="GT71" i="11"/>
  <c r="FK71" i="11"/>
  <c r="ID71" i="11"/>
  <c r="DZ71" i="11"/>
  <c r="CP71" i="11"/>
  <c r="BF71" i="11"/>
  <c r="GT70" i="11"/>
  <c r="FK70" i="11"/>
  <c r="ID70" i="11"/>
  <c r="DZ70" i="11"/>
  <c r="CP70" i="11"/>
  <c r="BF70" i="11"/>
  <c r="GT69" i="11"/>
  <c r="FK69" i="11"/>
  <c r="ID69" i="11"/>
  <c r="DZ69" i="11"/>
  <c r="CP69" i="11"/>
  <c r="BF69" i="11"/>
  <c r="GT68" i="11"/>
  <c r="FK68" i="11"/>
  <c r="ID68" i="11"/>
  <c r="DZ68" i="11"/>
  <c r="CP68" i="11"/>
  <c r="BF68" i="11"/>
  <c r="GT67" i="11"/>
  <c r="FK67" i="11"/>
  <c r="ID67" i="11"/>
  <c r="DZ67" i="11"/>
  <c r="CP67" i="11"/>
  <c r="BF67" i="11"/>
  <c r="GT66" i="11"/>
  <c r="FK66" i="11"/>
  <c r="ID66" i="11"/>
  <c r="DZ66" i="11"/>
  <c r="CP66" i="11"/>
  <c r="BF66" i="11"/>
  <c r="GT65" i="11"/>
  <c r="FK65" i="11"/>
  <c r="ID65" i="11"/>
  <c r="DZ65" i="11"/>
  <c r="CP65" i="11"/>
  <c r="BF65" i="11"/>
  <c r="GT64" i="11"/>
  <c r="FK64" i="11"/>
  <c r="ID64" i="11"/>
  <c r="DZ64" i="11"/>
  <c r="CP64" i="11"/>
  <c r="BF64" i="11"/>
  <c r="GT63" i="11"/>
  <c r="FK63" i="11"/>
  <c r="ID63" i="11"/>
  <c r="DZ63" i="11"/>
  <c r="CP63" i="11"/>
  <c r="BF63" i="11"/>
  <c r="GT62" i="11"/>
  <c r="FK62" i="11"/>
  <c r="ID62" i="11"/>
  <c r="DZ62" i="11"/>
  <c r="CP62" i="11"/>
  <c r="BF62" i="11"/>
  <c r="GT61" i="11"/>
  <c r="FK61" i="11"/>
  <c r="ID61" i="11"/>
  <c r="DZ61" i="11"/>
  <c r="CP61" i="11"/>
  <c r="BF61" i="11"/>
  <c r="GT60" i="11"/>
  <c r="FK60" i="11"/>
  <c r="ID60" i="11"/>
  <c r="DZ60" i="11"/>
  <c r="CP60" i="11"/>
  <c r="BF60" i="11"/>
  <c r="GT59" i="11"/>
  <c r="FK59" i="11"/>
  <c r="ID59" i="11"/>
  <c r="DZ59" i="11"/>
  <c r="CP59" i="11"/>
  <c r="BF59" i="11"/>
  <c r="GT58" i="11"/>
  <c r="FK58" i="11"/>
  <c r="ID58" i="11"/>
  <c r="DZ58" i="11"/>
  <c r="CP58" i="11"/>
  <c r="BF58" i="11"/>
  <c r="GT57" i="11"/>
  <c r="FK57" i="11"/>
  <c r="ID57" i="11"/>
  <c r="DZ57" i="11"/>
  <c r="CP57" i="11"/>
  <c r="BF57" i="11"/>
  <c r="GT56" i="11"/>
  <c r="FK56" i="11"/>
  <c r="ID56" i="11"/>
  <c r="DZ56" i="11"/>
  <c r="CP56" i="11"/>
  <c r="BF56" i="11"/>
  <c r="GT55" i="11"/>
  <c r="FK55" i="11"/>
  <c r="ID55" i="11"/>
  <c r="DZ55" i="11"/>
  <c r="CP55" i="11"/>
  <c r="BF55" i="11"/>
  <c r="GT54" i="11"/>
  <c r="FK54" i="11"/>
  <c r="ID54" i="11"/>
  <c r="DZ54" i="11"/>
  <c r="CP54" i="11"/>
  <c r="BF54" i="11"/>
  <c r="GT53" i="11"/>
  <c r="FK53" i="11"/>
  <c r="ID53" i="11"/>
  <c r="DZ53" i="11"/>
  <c r="CP53" i="11"/>
  <c r="BF53" i="11"/>
  <c r="GT52" i="11"/>
  <c r="FK52" i="11"/>
  <c r="ID52" i="11"/>
  <c r="DZ52" i="11"/>
  <c r="CP52" i="11"/>
  <c r="BF52" i="11"/>
  <c r="GT51" i="11"/>
  <c r="FK51" i="11"/>
  <c r="ID51" i="11"/>
  <c r="DZ51" i="11"/>
  <c r="CP51" i="11"/>
  <c r="BF51" i="11"/>
  <c r="GT50" i="11"/>
  <c r="FK50" i="11"/>
  <c r="ID50" i="11"/>
  <c r="DZ50" i="11"/>
  <c r="CP50" i="11"/>
  <c r="BF50" i="11"/>
  <c r="GT49" i="11"/>
  <c r="FK49" i="11"/>
  <c r="ID49" i="11"/>
  <c r="DZ49" i="11"/>
  <c r="CP49" i="11"/>
  <c r="BF49" i="11"/>
  <c r="GT48" i="11"/>
  <c r="FK48" i="11"/>
  <c r="ID48" i="11"/>
  <c r="DZ48" i="11"/>
  <c r="CP48" i="11"/>
  <c r="BF48" i="11"/>
  <c r="GT47" i="11"/>
  <c r="FK47" i="11"/>
  <c r="ID47" i="11"/>
  <c r="DZ47" i="11"/>
  <c r="CP47" i="11"/>
  <c r="BF47" i="11"/>
  <c r="GT46" i="11"/>
  <c r="FK46" i="11"/>
  <c r="ID46" i="11"/>
  <c r="DZ46" i="11"/>
  <c r="CP46" i="11"/>
  <c r="BF46" i="11"/>
  <c r="GT45" i="11"/>
  <c r="FK45" i="11"/>
  <c r="ID45" i="11"/>
  <c r="DZ45" i="11"/>
  <c r="CP45" i="11"/>
  <c r="BF45" i="11"/>
  <c r="GT44" i="11"/>
  <c r="FK44" i="11"/>
  <c r="ID44" i="11"/>
  <c r="DZ44" i="11"/>
  <c r="CP44" i="11"/>
  <c r="BF44" i="11"/>
  <c r="GT43" i="11"/>
  <c r="FK43" i="11"/>
  <c r="ID43" i="11"/>
  <c r="DZ43" i="11"/>
  <c r="CP43" i="11"/>
  <c r="BF43" i="11"/>
  <c r="GT42" i="11"/>
  <c r="FK42" i="11"/>
  <c r="ID42" i="11"/>
  <c r="DZ42" i="11"/>
  <c r="CP42" i="11"/>
  <c r="BF42" i="11"/>
  <c r="GT41" i="11"/>
  <c r="FK41" i="11"/>
  <c r="ID41" i="11"/>
  <c r="DZ41" i="11"/>
  <c r="CP41" i="11"/>
  <c r="BF41" i="11"/>
  <c r="GT40" i="11"/>
  <c r="FK40" i="11"/>
  <c r="ID40" i="11"/>
  <c r="DZ40" i="11"/>
  <c r="CP40" i="11"/>
  <c r="BF40" i="11"/>
  <c r="GT39" i="11"/>
  <c r="FK39" i="11"/>
  <c r="ID39" i="11"/>
  <c r="DZ39" i="11"/>
  <c r="CP39" i="11"/>
  <c r="BF39" i="11"/>
  <c r="GT38" i="11"/>
  <c r="FK38" i="11"/>
  <c r="ID38" i="11"/>
  <c r="DZ38" i="11"/>
  <c r="CP38" i="11"/>
  <c r="BF38" i="11"/>
  <c r="GT37" i="11"/>
  <c r="FK37" i="11"/>
  <c r="ID37" i="11"/>
  <c r="DZ37" i="11"/>
  <c r="CP37" i="11"/>
  <c r="BF37" i="11"/>
  <c r="GT36" i="11"/>
  <c r="FK36" i="11"/>
  <c r="ID36" i="11"/>
  <c r="DZ36" i="11"/>
  <c r="CP36" i="11"/>
  <c r="BF36" i="11"/>
  <c r="GT35" i="11"/>
  <c r="FK35" i="11"/>
  <c r="ID35" i="11"/>
  <c r="DZ35" i="11"/>
  <c r="CP35" i="11"/>
  <c r="BF35" i="11"/>
  <c r="GT34" i="11"/>
  <c r="FK34" i="11"/>
  <c r="ID34" i="11"/>
  <c r="DZ34" i="11"/>
  <c r="CP34" i="11"/>
  <c r="BF34" i="11"/>
  <c r="GT33" i="11"/>
  <c r="FK33" i="11"/>
  <c r="ID33" i="11"/>
  <c r="DZ33" i="11"/>
  <c r="CP33" i="11"/>
  <c r="BF33" i="11"/>
  <c r="GT32" i="11"/>
  <c r="FK32" i="11"/>
  <c r="ID32" i="11"/>
  <c r="DZ32" i="11"/>
  <c r="CP32" i="11"/>
  <c r="BF32" i="11"/>
  <c r="GT31" i="11"/>
  <c r="FK31" i="11"/>
  <c r="ID31" i="11"/>
  <c r="DZ31" i="11"/>
  <c r="CP31" i="11"/>
  <c r="BF31" i="11"/>
  <c r="GT30" i="11"/>
  <c r="FK30" i="11"/>
  <c r="ID30" i="11"/>
  <c r="DZ30" i="11"/>
  <c r="CP30" i="11"/>
  <c r="BF30" i="11"/>
  <c r="GT29" i="11"/>
  <c r="FK29" i="11"/>
  <c r="ID29" i="11"/>
  <c r="DZ29" i="11"/>
  <c r="CP29" i="11"/>
  <c r="BF29" i="11"/>
  <c r="GT28" i="11"/>
  <c r="FK28" i="11"/>
  <c r="ID28" i="11"/>
  <c r="DZ28" i="11"/>
  <c r="CP28" i="11"/>
  <c r="BF28" i="11"/>
  <c r="GT27" i="11"/>
  <c r="FK27" i="11"/>
  <c r="ID27" i="11"/>
  <c r="DZ27" i="11"/>
  <c r="CP27" i="11"/>
  <c r="BF27" i="11"/>
  <c r="GT26" i="11"/>
  <c r="FK26" i="11"/>
  <c r="ID26" i="11"/>
  <c r="DZ26" i="11"/>
  <c r="CP26" i="11"/>
  <c r="BF26" i="11"/>
  <c r="GT25" i="11"/>
  <c r="FK25" i="11"/>
  <c r="ID25" i="11"/>
  <c r="DZ25" i="11"/>
  <c r="CP25" i="11"/>
  <c r="BF25" i="11"/>
  <c r="GT24" i="11"/>
  <c r="FK24" i="11"/>
  <c r="ID24" i="11"/>
  <c r="DZ24" i="11"/>
  <c r="CP24" i="11"/>
  <c r="BF24" i="11"/>
  <c r="GT23" i="11"/>
  <c r="FK23" i="11"/>
  <c r="ID23" i="11"/>
  <c r="DZ23" i="11"/>
  <c r="CP23" i="11"/>
  <c r="BF23" i="11"/>
  <c r="GT22" i="11"/>
  <c r="FK22" i="11"/>
  <c r="ID22" i="11"/>
  <c r="DZ22" i="11"/>
  <c r="CP22" i="11"/>
  <c r="BF22" i="11"/>
  <c r="GT21" i="11"/>
  <c r="FK21" i="11"/>
  <c r="ID21" i="11"/>
  <c r="DZ21" i="11"/>
  <c r="CP21" i="11"/>
  <c r="BF21" i="11"/>
  <c r="GT20" i="11"/>
  <c r="FK20" i="11"/>
  <c r="ID20" i="11"/>
  <c r="DZ20" i="11"/>
  <c r="CP20" i="11"/>
  <c r="BF20" i="11"/>
  <c r="GT19" i="11"/>
  <c r="FK19" i="11"/>
  <c r="ID19" i="11"/>
  <c r="DZ19" i="11"/>
  <c r="CP19" i="11"/>
  <c r="BF19" i="11"/>
  <c r="GT18" i="11"/>
  <c r="FK18" i="11"/>
  <c r="ID18" i="11"/>
  <c r="DZ18" i="11"/>
  <c r="CP18" i="11"/>
  <c r="BF18" i="11"/>
  <c r="GT17" i="11"/>
  <c r="FK17" i="11"/>
  <c r="ID17" i="11"/>
  <c r="DZ17" i="11"/>
  <c r="CP17" i="11"/>
  <c r="BF17" i="11"/>
  <c r="GT16" i="11"/>
  <c r="FK16" i="11"/>
  <c r="ID16" i="11"/>
  <c r="DZ16" i="11"/>
  <c r="CP16" i="11"/>
  <c r="BF16" i="11"/>
  <c r="GT15" i="11"/>
  <c r="FK15" i="11"/>
  <c r="ID15" i="11"/>
  <c r="DZ15" i="11"/>
  <c r="CP15" i="11"/>
  <c r="BF15" i="11"/>
  <c r="GT14" i="11"/>
  <c r="FK14" i="11"/>
  <c r="ID14" i="11"/>
  <c r="DZ14" i="11"/>
  <c r="CP14" i="11"/>
  <c r="BF14" i="11"/>
  <c r="GT13" i="11"/>
  <c r="FK13" i="11"/>
  <c r="ID13" i="11"/>
  <c r="DZ13" i="11"/>
  <c r="CP13" i="11"/>
  <c r="BF13" i="11"/>
  <c r="GT12" i="11"/>
  <c r="FK12" i="11"/>
  <c r="ID12" i="11"/>
  <c r="DZ12" i="11"/>
  <c r="CP12" i="11"/>
  <c r="BF12" i="11"/>
  <c r="GT11" i="11"/>
  <c r="FK11" i="11"/>
  <c r="ID11" i="11"/>
  <c r="DZ11" i="11"/>
  <c r="CP11" i="11"/>
  <c r="BF11" i="11"/>
  <c r="GT10" i="11"/>
  <c r="FK10" i="11"/>
  <c r="ID10" i="11"/>
  <c r="DZ10" i="11"/>
  <c r="CP10" i="11"/>
  <c r="BF10" i="11"/>
  <c r="GT9" i="11"/>
  <c r="FK9" i="11"/>
  <c r="ID9" i="11"/>
  <c r="DZ9" i="11"/>
  <c r="CP9" i="11"/>
  <c r="BF9" i="11"/>
  <c r="GT8" i="11"/>
  <c r="FK8" i="11"/>
  <c r="ID8" i="11"/>
  <c r="DZ8" i="11"/>
  <c r="CP8" i="11"/>
  <c r="BF8" i="11"/>
  <c r="GT7" i="11"/>
  <c r="FK7" i="11"/>
  <c r="ID7" i="11"/>
  <c r="DZ7" i="11"/>
  <c r="CP7" i="11"/>
  <c r="BF7" i="11"/>
  <c r="GT6" i="11"/>
  <c r="FK6" i="11"/>
  <c r="ID6" i="11"/>
  <c r="DZ6" i="11"/>
  <c r="CP6" i="11"/>
  <c r="BF6" i="11"/>
  <c r="GT5" i="11"/>
  <c r="FK5" i="11"/>
  <c r="ID5" i="11"/>
  <c r="DZ5" i="11"/>
  <c r="CP5" i="11"/>
  <c r="BF5" i="11"/>
  <c r="GT4" i="11"/>
  <c r="FK4" i="11"/>
  <c r="ID4" i="11"/>
  <c r="DZ4" i="11"/>
  <c r="CP4" i="11"/>
  <c r="BF4" i="11"/>
  <c r="GT3" i="11"/>
  <c r="FK3" i="11"/>
  <c r="ID3" i="11"/>
  <c r="DZ3" i="11"/>
  <c r="CP3" i="11"/>
  <c r="BF3" i="11"/>
  <c r="GT2" i="11"/>
  <c r="FK2" i="11"/>
  <c r="ID2" i="11"/>
  <c r="DZ2" i="11"/>
  <c r="CP2" i="11"/>
  <c r="BF2" i="11"/>
  <c r="EA2" i="11" l="1"/>
  <c r="CQ2" i="11"/>
  <c r="BG2" i="11"/>
  <c r="GU2" i="11"/>
  <c r="FL2" i="11"/>
  <c r="IE2" i="11"/>
  <c r="EA3" i="11"/>
  <c r="CQ3" i="11"/>
  <c r="BG3" i="11"/>
  <c r="GU3" i="11"/>
  <c r="FL3" i="11"/>
  <c r="IE3" i="11"/>
  <c r="EA4" i="11"/>
  <c r="CQ4" i="11"/>
  <c r="BG4" i="11"/>
  <c r="GU4" i="11"/>
  <c r="FL4" i="11"/>
  <c r="IE4" i="11"/>
  <c r="EA5" i="11"/>
  <c r="CQ5" i="11"/>
  <c r="BG5" i="11"/>
  <c r="GU5" i="11"/>
  <c r="FL5" i="11"/>
  <c r="IE5" i="11"/>
  <c r="EA6" i="11"/>
  <c r="CQ6" i="11"/>
  <c r="BG6" i="11"/>
  <c r="GU6" i="11"/>
  <c r="FL6" i="11"/>
  <c r="IE6" i="11"/>
  <c r="EA7" i="11"/>
  <c r="CQ7" i="11"/>
  <c r="BG7" i="11"/>
  <c r="GU7" i="11"/>
  <c r="FL7" i="11"/>
  <c r="IE7" i="11"/>
  <c r="EA8" i="11"/>
  <c r="CQ8" i="11"/>
  <c r="BG8" i="11"/>
  <c r="GU8" i="11"/>
  <c r="FL8" i="11"/>
  <c r="IE8" i="11"/>
  <c r="EA9" i="11"/>
  <c r="CQ9" i="11"/>
  <c r="BG9" i="11"/>
  <c r="GU9" i="11"/>
  <c r="FL9" i="11"/>
  <c r="IE9" i="11"/>
  <c r="EA10" i="11"/>
  <c r="CQ10" i="11"/>
  <c r="BG10" i="11"/>
  <c r="GU10" i="11"/>
  <c r="FL10" i="11"/>
  <c r="IE10" i="11"/>
  <c r="EA11" i="11"/>
  <c r="CQ11" i="11"/>
  <c r="BG11" i="11"/>
  <c r="GU11" i="11"/>
  <c r="FL11" i="11"/>
  <c r="IE11" i="11"/>
  <c r="EA12" i="11"/>
  <c r="CQ12" i="11"/>
  <c r="BG12" i="11"/>
  <c r="GU12" i="11"/>
  <c r="FL12" i="11"/>
  <c r="IE12" i="11"/>
  <c r="EA13" i="11"/>
  <c r="CQ13" i="11"/>
  <c r="BG13" i="11"/>
  <c r="GU13" i="11"/>
  <c r="FL13" i="11"/>
  <c r="IE13" i="11"/>
  <c r="EA14" i="11"/>
  <c r="CQ14" i="11"/>
  <c r="BG14" i="11"/>
  <c r="GU14" i="11"/>
  <c r="FL14" i="11"/>
  <c r="IE14" i="11"/>
  <c r="EA15" i="11"/>
  <c r="CQ15" i="11"/>
  <c r="BG15" i="11"/>
  <c r="GU15" i="11"/>
  <c r="FL15" i="11"/>
  <c r="IE15" i="11"/>
  <c r="EA16" i="11"/>
  <c r="CQ16" i="11"/>
  <c r="BG16" i="11"/>
  <c r="GU16" i="11"/>
  <c r="FL16" i="11"/>
  <c r="IE16" i="11"/>
  <c r="EA17" i="11"/>
  <c r="CQ17" i="11"/>
  <c r="BG17" i="11"/>
  <c r="GU17" i="11"/>
  <c r="FL17" i="11"/>
  <c r="IE17" i="11"/>
  <c r="EA18" i="11"/>
  <c r="CQ18" i="11"/>
  <c r="BG18" i="11"/>
  <c r="GU18" i="11"/>
  <c r="FL18" i="11"/>
  <c r="IE18" i="11"/>
  <c r="EA19" i="11"/>
  <c r="CQ19" i="11"/>
  <c r="BG19" i="11"/>
  <c r="GU19" i="11"/>
  <c r="FL19" i="11"/>
  <c r="IE19" i="11"/>
  <c r="EA20" i="11"/>
  <c r="CQ20" i="11"/>
  <c r="BG20" i="11"/>
  <c r="GU20" i="11"/>
  <c r="FL20" i="11"/>
  <c r="IE20" i="11"/>
  <c r="EA21" i="11"/>
  <c r="CQ21" i="11"/>
  <c r="BG21" i="11"/>
  <c r="GU21" i="11"/>
  <c r="FL21" i="11"/>
  <c r="IE21" i="11"/>
  <c r="EA22" i="11"/>
  <c r="CQ22" i="11"/>
  <c r="BG22" i="11"/>
  <c r="GU22" i="11"/>
  <c r="FL22" i="11"/>
  <c r="IE22" i="11"/>
  <c r="EA23" i="11"/>
  <c r="CQ23" i="11"/>
  <c r="BG23" i="11"/>
  <c r="GU23" i="11"/>
  <c r="FL23" i="11"/>
  <c r="IE23" i="11"/>
  <c r="EA24" i="11"/>
  <c r="CQ24" i="11"/>
  <c r="BG24" i="11"/>
  <c r="GU24" i="11"/>
  <c r="FL24" i="11"/>
  <c r="IE24" i="11"/>
  <c r="EA25" i="11"/>
  <c r="CQ25" i="11"/>
  <c r="BG25" i="11"/>
  <c r="GU25" i="11"/>
  <c r="FL25" i="11"/>
  <c r="IE25" i="11"/>
  <c r="EA26" i="11"/>
  <c r="CQ26" i="11"/>
  <c r="BG26" i="11"/>
  <c r="GU26" i="11"/>
  <c r="FL26" i="11"/>
  <c r="IE26" i="11"/>
  <c r="EA27" i="11"/>
  <c r="CQ27" i="11"/>
  <c r="BG27" i="11"/>
  <c r="GU27" i="11"/>
  <c r="FL27" i="11"/>
  <c r="IE27" i="11"/>
  <c r="EA28" i="11"/>
  <c r="CQ28" i="11"/>
  <c r="BG28" i="11"/>
  <c r="GU28" i="11"/>
  <c r="FL28" i="11"/>
  <c r="IE28" i="11"/>
  <c r="EA29" i="11"/>
  <c r="CQ29" i="11"/>
  <c r="BG29" i="11"/>
  <c r="GU29" i="11"/>
  <c r="FL29" i="11"/>
  <c r="IE29" i="11"/>
  <c r="EA30" i="11"/>
  <c r="CQ30" i="11"/>
  <c r="BG30" i="11"/>
  <c r="GU30" i="11"/>
  <c r="FL30" i="11"/>
  <c r="IE30" i="11"/>
  <c r="EA31" i="11"/>
  <c r="CQ31" i="11"/>
  <c r="BG31" i="11"/>
  <c r="GU31" i="11"/>
  <c r="FL31" i="11"/>
  <c r="IE31" i="11"/>
  <c r="EA32" i="11"/>
  <c r="CQ32" i="11"/>
  <c r="BG32" i="11"/>
  <c r="GU32" i="11"/>
  <c r="FL32" i="11"/>
  <c r="IE32" i="11"/>
  <c r="EA33" i="11"/>
  <c r="CQ33" i="11"/>
  <c r="BG33" i="11"/>
  <c r="GU33" i="11"/>
  <c r="FL33" i="11"/>
  <c r="IE33" i="11"/>
  <c r="EA34" i="11"/>
  <c r="CQ34" i="11"/>
  <c r="BG34" i="11"/>
  <c r="GU34" i="11"/>
  <c r="FL34" i="11"/>
  <c r="IE34" i="11"/>
  <c r="EA35" i="11"/>
  <c r="CQ35" i="11"/>
  <c r="BG35" i="11"/>
  <c r="GU35" i="11"/>
  <c r="FL35" i="11"/>
  <c r="IE35" i="11"/>
  <c r="EA36" i="11"/>
  <c r="CQ36" i="11"/>
  <c r="BG36" i="11"/>
  <c r="GU36" i="11"/>
  <c r="FL36" i="11"/>
  <c r="IE36" i="11"/>
  <c r="EA37" i="11"/>
  <c r="CQ37" i="11"/>
  <c r="BG37" i="11"/>
  <c r="GU37" i="11"/>
  <c r="FL37" i="11"/>
  <c r="IE37" i="11"/>
  <c r="EA38" i="11"/>
  <c r="CQ38" i="11"/>
  <c r="BG38" i="11"/>
  <c r="GU38" i="11"/>
  <c r="FL38" i="11"/>
  <c r="IE38" i="11"/>
  <c r="EA39" i="11"/>
  <c r="CQ39" i="11"/>
  <c r="BG39" i="11"/>
  <c r="GU39" i="11"/>
  <c r="FL39" i="11"/>
  <c r="IE39" i="11"/>
  <c r="EA40" i="11"/>
  <c r="CQ40" i="11"/>
  <c r="BG40" i="11"/>
  <c r="GU40" i="11"/>
  <c r="FL40" i="11"/>
  <c r="IE40" i="11"/>
  <c r="EA41" i="11"/>
  <c r="CQ41" i="11"/>
  <c r="BG41" i="11"/>
  <c r="GU41" i="11"/>
  <c r="FL41" i="11"/>
  <c r="IE41" i="11"/>
  <c r="EA42" i="11"/>
  <c r="CQ42" i="11"/>
  <c r="BG42" i="11"/>
  <c r="GU42" i="11"/>
  <c r="FL42" i="11"/>
  <c r="IE42" i="11"/>
  <c r="EA43" i="11"/>
  <c r="CQ43" i="11"/>
  <c r="BG43" i="11"/>
  <c r="GU43" i="11"/>
  <c r="FL43" i="11"/>
  <c r="IE43" i="11"/>
  <c r="EA44" i="11"/>
  <c r="CQ44" i="11"/>
  <c r="BG44" i="11"/>
  <c r="GU44" i="11"/>
  <c r="FL44" i="11"/>
  <c r="IE44" i="11"/>
  <c r="EA45" i="11"/>
  <c r="CQ45" i="11"/>
  <c r="BG45" i="11"/>
  <c r="GU45" i="11"/>
  <c r="FL45" i="11"/>
  <c r="IE45" i="11"/>
  <c r="EA46" i="11"/>
  <c r="CQ46" i="11"/>
  <c r="BG46" i="11"/>
  <c r="GU46" i="11"/>
  <c r="FL46" i="11"/>
  <c r="IE46" i="11"/>
  <c r="EA47" i="11"/>
  <c r="CQ47" i="11"/>
  <c r="BG47" i="11"/>
  <c r="GU47" i="11"/>
  <c r="FL47" i="11"/>
  <c r="IE47" i="11"/>
  <c r="EA48" i="11"/>
  <c r="CQ48" i="11"/>
  <c r="BG48" i="11"/>
  <c r="GU48" i="11"/>
  <c r="FL48" i="11"/>
  <c r="IE48" i="11"/>
  <c r="EA49" i="11"/>
  <c r="CQ49" i="11"/>
  <c r="BG49" i="11"/>
  <c r="GU49" i="11"/>
  <c r="FL49" i="11"/>
  <c r="IE49" i="11"/>
  <c r="EA50" i="11"/>
  <c r="CQ50" i="11"/>
  <c r="BG50" i="11"/>
  <c r="GU50" i="11"/>
  <c r="FL50" i="11"/>
  <c r="IE50" i="11"/>
  <c r="EA51" i="11"/>
  <c r="CQ51" i="11"/>
  <c r="BG51" i="11"/>
  <c r="GU51" i="11"/>
  <c r="FL51" i="11"/>
  <c r="IE51" i="11"/>
  <c r="EA52" i="11"/>
  <c r="CQ52" i="11"/>
  <c r="BG52" i="11"/>
  <c r="GU52" i="11"/>
  <c r="FL52" i="11"/>
  <c r="IE52" i="11"/>
  <c r="EA53" i="11"/>
  <c r="CQ53" i="11"/>
  <c r="BG53" i="11"/>
  <c r="GU53" i="11"/>
  <c r="FL53" i="11"/>
  <c r="IE53" i="11"/>
  <c r="EA54" i="11"/>
  <c r="CQ54" i="11"/>
  <c r="BG54" i="11"/>
  <c r="GU54" i="11"/>
  <c r="FL54" i="11"/>
  <c r="IE54" i="11"/>
  <c r="EA55" i="11"/>
  <c r="CQ55" i="11"/>
  <c r="BG55" i="11"/>
  <c r="GU55" i="11"/>
  <c r="FL55" i="11"/>
  <c r="IE55" i="11"/>
  <c r="EA56" i="11"/>
  <c r="CQ56" i="11"/>
  <c r="BG56" i="11"/>
  <c r="GU56" i="11"/>
  <c r="FL56" i="11"/>
  <c r="IE56" i="11"/>
  <c r="EA57" i="11"/>
  <c r="CQ57" i="11"/>
  <c r="BG57" i="11"/>
  <c r="GU57" i="11"/>
  <c r="FL57" i="11"/>
  <c r="IE57" i="11"/>
  <c r="EA58" i="11"/>
  <c r="CQ58" i="11"/>
  <c r="BG58" i="11"/>
  <c r="GU58" i="11"/>
  <c r="FL58" i="11"/>
  <c r="IE58" i="11"/>
  <c r="EA59" i="11"/>
  <c r="CQ59" i="11"/>
  <c r="BG59" i="11"/>
  <c r="GU59" i="11"/>
  <c r="FL59" i="11"/>
  <c r="IE59" i="11"/>
  <c r="EA60" i="11"/>
  <c r="CQ60" i="11"/>
  <c r="BG60" i="11"/>
  <c r="GU60" i="11"/>
  <c r="FL60" i="11"/>
  <c r="IE60" i="11"/>
  <c r="EA61" i="11"/>
  <c r="CQ61" i="11"/>
  <c r="BG61" i="11"/>
  <c r="GU61" i="11"/>
  <c r="FL61" i="11"/>
  <c r="IE61" i="11"/>
  <c r="EA62" i="11"/>
  <c r="CQ62" i="11"/>
  <c r="BG62" i="11"/>
  <c r="GU62" i="11"/>
  <c r="FL62" i="11"/>
  <c r="IE62" i="11"/>
  <c r="EA63" i="11"/>
  <c r="CQ63" i="11"/>
  <c r="BG63" i="11"/>
  <c r="GU63" i="11"/>
  <c r="FL63" i="11"/>
  <c r="IE63" i="11"/>
  <c r="EA64" i="11"/>
  <c r="CQ64" i="11"/>
  <c r="BG64" i="11"/>
  <c r="GU64" i="11"/>
  <c r="FL64" i="11"/>
  <c r="IE64" i="11"/>
  <c r="EA65" i="11"/>
  <c r="CQ65" i="11"/>
  <c r="BG65" i="11"/>
  <c r="GU65" i="11"/>
  <c r="FL65" i="11"/>
  <c r="IE65" i="11"/>
  <c r="EA66" i="11"/>
  <c r="CQ66" i="11"/>
  <c r="BG66" i="11"/>
  <c r="GU66" i="11"/>
  <c r="FL66" i="11"/>
  <c r="IE66" i="11"/>
  <c r="EA67" i="11"/>
  <c r="CQ67" i="11"/>
  <c r="BG67" i="11"/>
  <c r="GU67" i="11"/>
  <c r="FL67" i="11"/>
  <c r="IE67" i="11"/>
  <c r="EA68" i="11"/>
  <c r="CQ68" i="11"/>
  <c r="BG68" i="11"/>
  <c r="GU68" i="11"/>
  <c r="FL68" i="11"/>
  <c r="IE68" i="11"/>
  <c r="EA69" i="11"/>
  <c r="CQ69" i="11"/>
  <c r="BG69" i="11"/>
  <c r="GU69" i="11"/>
  <c r="FL69" i="11"/>
  <c r="IE69" i="11"/>
  <c r="EA70" i="11"/>
  <c r="CQ70" i="11"/>
  <c r="BG70" i="11"/>
  <c r="GU70" i="11"/>
  <c r="FL70" i="11"/>
  <c r="IE70" i="11"/>
  <c r="EA71" i="11"/>
  <c r="CQ71" i="11"/>
  <c r="BG71" i="11"/>
  <c r="GU71" i="11"/>
  <c r="FL71" i="11"/>
  <c r="IE71" i="11"/>
  <c r="EA72" i="11"/>
  <c r="CQ72" i="11"/>
  <c r="BG72" i="11"/>
  <c r="GU72" i="11"/>
  <c r="FL72" i="11"/>
  <c r="IE72" i="11"/>
  <c r="EA73" i="11"/>
  <c r="CQ73" i="11"/>
  <c r="BG73" i="11"/>
  <c r="GU73" i="11"/>
  <c r="FL73" i="11"/>
  <c r="IE73" i="11"/>
  <c r="EA74" i="11"/>
  <c r="CQ74" i="11"/>
  <c r="BG74" i="11"/>
  <c r="GU74" i="11"/>
  <c r="FL74" i="11"/>
  <c r="IE74" i="11"/>
  <c r="EA75" i="11"/>
  <c r="CQ75" i="11"/>
  <c r="BG75" i="11"/>
  <c r="GU75" i="11"/>
  <c r="FL75" i="11"/>
  <c r="IE75" i="11"/>
  <c r="EA76" i="11"/>
  <c r="CQ76" i="11"/>
  <c r="BG76" i="11"/>
  <c r="GU76" i="11"/>
  <c r="FL76" i="11"/>
  <c r="IE76" i="11"/>
  <c r="EA77" i="11"/>
  <c r="CQ77" i="11"/>
  <c r="BG77" i="11"/>
  <c r="GU77" i="11"/>
  <c r="FL77" i="11"/>
  <c r="IE77" i="11"/>
  <c r="EA78" i="11"/>
  <c r="CQ78" i="11"/>
  <c r="BG78" i="11"/>
  <c r="GU78" i="11"/>
  <c r="FL78" i="11"/>
  <c r="IE78" i="11"/>
  <c r="EA79" i="11"/>
  <c r="CQ79" i="11"/>
  <c r="BG79" i="11"/>
  <c r="GU79" i="11"/>
  <c r="FL79" i="11"/>
  <c r="IE79" i="11"/>
  <c r="EA80" i="11"/>
  <c r="CQ80" i="11"/>
  <c r="BG80" i="11"/>
  <c r="GU80" i="11"/>
  <c r="FL80" i="11"/>
  <c r="IE80" i="11"/>
  <c r="EA81" i="11"/>
  <c r="CQ81" i="11"/>
  <c r="BG81" i="11"/>
  <c r="GU81" i="11"/>
  <c r="FL81" i="11"/>
  <c r="IE81" i="11"/>
  <c r="EA82" i="11"/>
  <c r="CQ82" i="11"/>
  <c r="BG82" i="11"/>
  <c r="GU82" i="11"/>
  <c r="FL82" i="11"/>
  <c r="IE82" i="11"/>
  <c r="EA83" i="11"/>
  <c r="CQ83" i="11"/>
  <c r="BG83" i="11"/>
  <c r="GU83" i="11"/>
  <c r="FL83" i="11"/>
  <c r="IE83" i="11"/>
  <c r="EA84" i="11"/>
  <c r="CQ84" i="11"/>
  <c r="BG84" i="11"/>
  <c r="GU84" i="11"/>
  <c r="FL84" i="11"/>
  <c r="IE84" i="11"/>
  <c r="EA85" i="11"/>
  <c r="CQ85" i="11"/>
  <c r="BG85" i="11"/>
  <c r="GU85" i="11"/>
  <c r="FL85" i="11"/>
  <c r="IE85" i="11"/>
  <c r="EA86" i="11"/>
  <c r="CQ86" i="11"/>
  <c r="BG86" i="11"/>
  <c r="GU86" i="11"/>
  <c r="FL86" i="11"/>
  <c r="IE86" i="11"/>
  <c r="EA87" i="11"/>
  <c r="CQ87" i="11"/>
  <c r="BG87" i="11"/>
  <c r="GU87" i="11"/>
  <c r="FL87" i="11"/>
  <c r="IE87" i="11"/>
  <c r="EA88" i="11"/>
  <c r="CQ88" i="11"/>
  <c r="BG88" i="11"/>
  <c r="GU88" i="11"/>
  <c r="FL88" i="11"/>
  <c r="IE88" i="11"/>
  <c r="EA89" i="11"/>
  <c r="CQ89" i="11"/>
  <c r="BG89" i="11"/>
  <c r="GU89" i="11"/>
  <c r="FL89" i="11"/>
  <c r="IE89" i="11"/>
  <c r="EA90" i="11"/>
  <c r="CQ90" i="11"/>
  <c r="BG90" i="11"/>
  <c r="GU90" i="11"/>
  <c r="FL90" i="11"/>
  <c r="IE90" i="11"/>
  <c r="EA91" i="11"/>
  <c r="CQ91" i="11"/>
  <c r="BG91" i="11"/>
  <c r="GU91" i="11"/>
  <c r="FL91" i="11"/>
  <c r="IE91" i="11"/>
  <c r="EA92" i="11"/>
  <c r="CQ92" i="11"/>
  <c r="BG92" i="11"/>
  <c r="GU92" i="11"/>
  <c r="FL92" i="11"/>
  <c r="IE92" i="11"/>
  <c r="EA93" i="11"/>
  <c r="CQ93" i="11"/>
  <c r="BG93" i="11"/>
  <c r="GU93" i="11"/>
  <c r="FL93" i="11"/>
  <c r="IE93" i="11"/>
  <c r="EA94" i="11"/>
  <c r="CQ94" i="11"/>
  <c r="BG94" i="11"/>
  <c r="GU94" i="11"/>
  <c r="FL94" i="11"/>
  <c r="IE94" i="11"/>
  <c r="EA95" i="11"/>
  <c r="CQ95" i="11"/>
  <c r="BG95" i="11"/>
  <c r="GU95" i="11"/>
  <c r="FL95" i="11"/>
  <c r="IE95" i="11"/>
  <c r="EA96" i="11"/>
  <c r="CQ96" i="11"/>
  <c r="BG96" i="11"/>
  <c r="GU96" i="11"/>
  <c r="FL96" i="11"/>
  <c r="IE96" i="11"/>
  <c r="EA97" i="11"/>
  <c r="CQ97" i="11"/>
  <c r="BG97" i="11"/>
  <c r="GU97" i="11"/>
  <c r="FL97" i="11"/>
  <c r="IE97" i="11"/>
  <c r="EA98" i="11"/>
  <c r="CQ98" i="11"/>
  <c r="BG98" i="11"/>
  <c r="GU98" i="11"/>
  <c r="FL98" i="11"/>
  <c r="IE98" i="11"/>
  <c r="EA99" i="11"/>
  <c r="CQ99" i="11"/>
  <c r="BG99" i="11"/>
  <c r="GU99" i="11"/>
  <c r="FL99" i="11"/>
  <c r="IE99" i="11"/>
  <c r="EA100" i="11"/>
  <c r="CQ100" i="11"/>
  <c r="BG100" i="11"/>
  <c r="GU100" i="11"/>
  <c r="FL100" i="11"/>
  <c r="IE100" i="11"/>
  <c r="EA101" i="11"/>
  <c r="CQ101" i="11"/>
  <c r="BG101" i="11"/>
  <c r="GU101" i="11"/>
  <c r="FL101" i="11"/>
  <c r="IE101" i="11"/>
  <c r="EA102" i="11"/>
  <c r="CQ102" i="11"/>
  <c r="BG102" i="11"/>
  <c r="GU102" i="11"/>
  <c r="FL102" i="11"/>
  <c r="IE102" i="11"/>
  <c r="EA103" i="11"/>
  <c r="CQ103" i="11"/>
  <c r="BG103" i="11"/>
  <c r="GU103" i="11"/>
  <c r="FL103" i="11"/>
  <c r="IE103" i="11"/>
  <c r="EA104" i="11"/>
  <c r="CQ104" i="11"/>
  <c r="BG104" i="11"/>
  <c r="GU104" i="11"/>
  <c r="FL104" i="11"/>
  <c r="IE104" i="11"/>
  <c r="EA105" i="11"/>
  <c r="CQ105" i="11"/>
  <c r="BG105" i="11"/>
  <c r="GU105" i="11"/>
  <c r="FL105" i="11"/>
  <c r="IE105" i="11"/>
  <c r="EA106" i="11"/>
  <c r="CQ106" i="11"/>
  <c r="BG106" i="11"/>
  <c r="GU106" i="11"/>
  <c r="FL106" i="11"/>
  <c r="IE106" i="11"/>
  <c r="EA107" i="11"/>
  <c r="CQ107" i="11"/>
  <c r="BG107" i="11"/>
  <c r="GU107" i="11"/>
  <c r="FL107" i="11"/>
  <c r="IE107" i="11"/>
  <c r="EA108" i="11"/>
  <c r="CQ108" i="11"/>
  <c r="BG108" i="11"/>
  <c r="GU108" i="11"/>
  <c r="FL108" i="11"/>
  <c r="IE108" i="11"/>
  <c r="EA109" i="11"/>
  <c r="CQ109" i="11"/>
  <c r="BG109" i="11"/>
  <c r="GU109" i="11"/>
  <c r="FL109" i="11"/>
  <c r="IE109" i="11"/>
  <c r="EA110" i="11"/>
  <c r="CQ110" i="11"/>
  <c r="BG110" i="11"/>
  <c r="GU110" i="11"/>
  <c r="FL110" i="11"/>
  <c r="IE110" i="11"/>
  <c r="EA111" i="11"/>
  <c r="CQ111" i="11"/>
  <c r="BG111" i="11"/>
  <c r="GU111" i="11"/>
  <c r="FL111" i="11"/>
  <c r="IE111" i="11"/>
  <c r="EA112" i="11"/>
  <c r="CQ112" i="11"/>
  <c r="BG112" i="11"/>
  <c r="GU112" i="11"/>
  <c r="FL112" i="11"/>
  <c r="IE112" i="11"/>
  <c r="EA113" i="11"/>
  <c r="CQ113" i="11"/>
  <c r="BG113" i="11"/>
  <c r="GU113" i="11"/>
  <c r="FL113" i="11"/>
  <c r="IE113" i="11"/>
  <c r="EA114" i="11"/>
  <c r="CQ114" i="11"/>
  <c r="BG114" i="11"/>
  <c r="GU114" i="11"/>
  <c r="FL114" i="11"/>
  <c r="IE114" i="11"/>
  <c r="EA115" i="11"/>
  <c r="CQ115" i="11"/>
  <c r="BG115" i="11"/>
  <c r="GU115" i="11"/>
  <c r="FL115" i="11"/>
  <c r="IE115" i="11"/>
  <c r="EA116" i="11"/>
  <c r="CQ116" i="11"/>
  <c r="BG116" i="11"/>
  <c r="GU116" i="11"/>
  <c r="FL116" i="11"/>
  <c r="IE116" i="11"/>
  <c r="EA117" i="11"/>
  <c r="CQ117" i="11"/>
  <c r="BG117" i="11"/>
  <c r="GU117" i="11"/>
  <c r="FL117" i="11"/>
  <c r="IE117" i="11"/>
  <c r="EA118" i="11"/>
  <c r="CQ118" i="11"/>
  <c r="BG118" i="11"/>
  <c r="GU118" i="11"/>
  <c r="FL118" i="11"/>
  <c r="IE118" i="11"/>
  <c r="EA119" i="11"/>
  <c r="CQ119" i="11"/>
  <c r="BG119" i="11"/>
  <c r="GU119" i="11"/>
  <c r="FL119" i="11"/>
  <c r="IE119" i="11"/>
  <c r="EA120" i="11"/>
  <c r="CQ120" i="11"/>
  <c r="BG120" i="11"/>
  <c r="GU120" i="11"/>
  <c r="FL120" i="11"/>
  <c r="IE120" i="11"/>
  <c r="EA121" i="11"/>
  <c r="CQ121" i="11"/>
  <c r="BG121" i="11"/>
  <c r="GU121" i="11"/>
  <c r="FL121" i="11"/>
  <c r="IE121" i="11"/>
  <c r="EA122" i="11"/>
  <c r="CQ122" i="11"/>
  <c r="BG122" i="11"/>
  <c r="GU122" i="11"/>
  <c r="FL122" i="11"/>
  <c r="IE122" i="11"/>
  <c r="EA123" i="11"/>
  <c r="CQ123" i="11"/>
  <c r="BG123" i="11"/>
  <c r="GU123" i="11"/>
  <c r="FL123" i="11"/>
  <c r="IE123" i="11"/>
  <c r="EA124" i="11"/>
  <c r="CQ124" i="11"/>
  <c r="BG124" i="11"/>
  <c r="GU124" i="11"/>
  <c r="FL124" i="11"/>
  <c r="IE124" i="11"/>
  <c r="EA125" i="11"/>
  <c r="CQ125" i="11"/>
  <c r="BG125" i="11"/>
  <c r="GU125" i="11"/>
  <c r="FL125" i="11"/>
  <c r="IE125" i="11"/>
  <c r="EA126" i="11"/>
  <c r="CQ126" i="11"/>
  <c r="BG126" i="11"/>
  <c r="GU126" i="11"/>
  <c r="FL126" i="11"/>
  <c r="IE126" i="11"/>
  <c r="EA127" i="11"/>
  <c r="CQ127" i="11"/>
  <c r="BG127" i="11"/>
  <c r="GU127" i="11"/>
  <c r="FL127" i="11"/>
  <c r="IE127" i="11"/>
  <c r="EA128" i="11"/>
  <c r="CQ128" i="11"/>
  <c r="BG128" i="11"/>
  <c r="GU128" i="11"/>
  <c r="FL128" i="11"/>
  <c r="IE128" i="11"/>
  <c r="EA129" i="11"/>
  <c r="CQ129" i="11"/>
  <c r="BG129" i="11"/>
  <c r="GU129" i="11"/>
  <c r="FL129" i="11"/>
  <c r="IE129" i="11"/>
  <c r="EA130" i="11"/>
  <c r="CQ130" i="11"/>
  <c r="BG130" i="11"/>
  <c r="GU130" i="11"/>
  <c r="FL130" i="11"/>
  <c r="IE130" i="11"/>
  <c r="EA131" i="11"/>
  <c r="CQ131" i="11"/>
  <c r="BG131" i="11"/>
  <c r="GU131" i="11"/>
  <c r="FL131" i="11"/>
  <c r="IE131" i="11"/>
  <c r="EA132" i="11"/>
  <c r="CQ132" i="11"/>
  <c r="BG132" i="11"/>
  <c r="GU132" i="11"/>
  <c r="FL132" i="11"/>
  <c r="IE132" i="11"/>
  <c r="EA133" i="11"/>
  <c r="CQ133" i="11"/>
  <c r="BG133" i="11"/>
  <c r="GU133" i="11"/>
  <c r="FL133" i="11"/>
  <c r="IE133" i="11"/>
  <c r="EA134" i="11"/>
  <c r="CQ134" i="11"/>
  <c r="BG134" i="11"/>
  <c r="GU134" i="11"/>
  <c r="FL134" i="11"/>
  <c r="IE134" i="11"/>
  <c r="EA135" i="11"/>
  <c r="CQ135" i="11"/>
  <c r="BG135" i="11"/>
  <c r="GU135" i="11"/>
  <c r="FL135" i="11"/>
  <c r="IE135" i="11"/>
  <c r="EA136" i="11"/>
  <c r="CQ136" i="11"/>
  <c r="BG136" i="11"/>
  <c r="GU136" i="11"/>
  <c r="FL136" i="11"/>
  <c r="IE136" i="11"/>
  <c r="EA137" i="11"/>
  <c r="CQ137" i="11"/>
  <c r="BG137" i="11"/>
  <c r="GU137" i="11"/>
  <c r="FL137" i="11"/>
  <c r="IE137" i="11"/>
  <c r="EA138" i="11"/>
  <c r="CQ138" i="11"/>
  <c r="BG138" i="11"/>
  <c r="GU138" i="11"/>
  <c r="FL138" i="11"/>
  <c r="IE138" i="11"/>
  <c r="EA139" i="11"/>
  <c r="CQ139" i="11"/>
  <c r="BG139" i="11"/>
  <c r="GU139" i="11"/>
  <c r="FL139" i="11"/>
  <c r="IE139" i="11"/>
  <c r="EA140" i="11"/>
  <c r="CQ140" i="11"/>
  <c r="BG140" i="11"/>
  <c r="GU140" i="11"/>
  <c r="FL140" i="11"/>
  <c r="IE140" i="11"/>
  <c r="EA141" i="11"/>
  <c r="CQ141" i="11"/>
  <c r="BG141" i="11"/>
  <c r="GU141" i="11"/>
  <c r="FL141" i="11"/>
  <c r="IE141" i="11"/>
  <c r="EA142" i="11"/>
  <c r="CQ142" i="11"/>
  <c r="BG142" i="11"/>
  <c r="GU142" i="11"/>
  <c r="FL142" i="11"/>
  <c r="IE142" i="11"/>
  <c r="EA143" i="11"/>
  <c r="CQ143" i="11"/>
  <c r="BG143" i="11"/>
  <c r="GU143" i="11"/>
  <c r="FL143" i="11"/>
  <c r="IE143" i="11"/>
  <c r="EA144" i="11"/>
  <c r="CQ144" i="11"/>
  <c r="BG144" i="11"/>
  <c r="GU144" i="11"/>
  <c r="FL144" i="11"/>
  <c r="IE144" i="11"/>
  <c r="EA145" i="11"/>
  <c r="CQ145" i="11"/>
  <c r="BG145" i="11"/>
  <c r="GU145" i="11"/>
  <c r="FL145" i="11"/>
  <c r="IE145" i="11"/>
  <c r="EA146" i="11"/>
  <c r="CQ146" i="11"/>
  <c r="BG146" i="11"/>
  <c r="GU146" i="11"/>
  <c r="FL146" i="11"/>
  <c r="IE146" i="11"/>
  <c r="EA147" i="11"/>
  <c r="CQ147" i="11"/>
  <c r="BG147" i="11"/>
  <c r="GU147" i="11"/>
  <c r="FL147" i="11"/>
  <c r="IE147" i="11"/>
  <c r="EA148" i="11"/>
  <c r="CQ148" i="11"/>
  <c r="BG148" i="11"/>
  <c r="GU148" i="11"/>
  <c r="FL148" i="11"/>
  <c r="IE148" i="11"/>
  <c r="EA149" i="11"/>
  <c r="CQ149" i="11"/>
  <c r="BG149" i="11"/>
  <c r="GU149" i="11"/>
  <c r="FL149" i="11"/>
  <c r="IE149" i="11"/>
  <c r="EA150" i="11"/>
  <c r="CQ150" i="11"/>
  <c r="BG150" i="11"/>
  <c r="GU150" i="11"/>
  <c r="FL150" i="11"/>
  <c r="IE150" i="11"/>
  <c r="EA151" i="11"/>
  <c r="CQ151" i="11"/>
  <c r="BG151" i="11"/>
  <c r="GU151" i="11"/>
  <c r="FL151" i="11"/>
  <c r="IE151" i="11"/>
  <c r="EA152" i="11"/>
  <c r="CQ152" i="11"/>
  <c r="BG152" i="11"/>
  <c r="GU152" i="11"/>
  <c r="FL152" i="11"/>
  <c r="IE152" i="11"/>
  <c r="EA153" i="11"/>
  <c r="CQ153" i="11"/>
  <c r="BG153" i="11"/>
  <c r="GU153" i="11"/>
  <c r="FL153" i="11"/>
  <c r="IE153" i="11"/>
  <c r="EA154" i="11"/>
  <c r="CQ154" i="11"/>
  <c r="BG154" i="11"/>
  <c r="GU154" i="11"/>
  <c r="FL154" i="11"/>
  <c r="IE154" i="11"/>
  <c r="EA155" i="11"/>
  <c r="CQ155" i="11"/>
  <c r="BG155" i="11"/>
  <c r="GU155" i="11"/>
  <c r="FL155" i="11"/>
  <c r="IE155" i="11"/>
  <c r="EA156" i="11"/>
  <c r="CQ156" i="11"/>
  <c r="BG156" i="11"/>
  <c r="GU156" i="11"/>
  <c r="FL156" i="11"/>
  <c r="IE156" i="11"/>
  <c r="EA157" i="11"/>
  <c r="CQ157" i="11"/>
  <c r="BG157" i="11"/>
  <c r="GU157" i="11"/>
  <c r="FL157" i="11"/>
  <c r="IE157" i="11"/>
  <c r="EA158" i="11"/>
  <c r="CQ158" i="11"/>
  <c r="BG158" i="11"/>
  <c r="GU158" i="11"/>
  <c r="FL158" i="11"/>
  <c r="IE158" i="11"/>
  <c r="EA159" i="11"/>
  <c r="CQ159" i="11"/>
  <c r="BG159" i="11"/>
  <c r="GU159" i="11"/>
  <c r="FL159" i="11"/>
  <c r="IE159" i="11"/>
  <c r="EA160" i="11"/>
  <c r="CQ160" i="11"/>
  <c r="BG160" i="11"/>
  <c r="GU160" i="11"/>
  <c r="FL160" i="11"/>
  <c r="IE160" i="11"/>
  <c r="EA161" i="11"/>
  <c r="CQ161" i="11"/>
  <c r="BG161" i="11"/>
  <c r="GU161" i="11"/>
  <c r="FL161" i="11"/>
  <c r="IE161" i="11"/>
  <c r="EA162" i="11"/>
  <c r="CQ162" i="11"/>
  <c r="BG162" i="11"/>
  <c r="GU162" i="11"/>
  <c r="FL162" i="11"/>
  <c r="IE162" i="11"/>
  <c r="EA163" i="11"/>
  <c r="CQ163" i="11"/>
  <c r="BG163" i="11"/>
  <c r="GU163" i="11"/>
  <c r="FL163" i="11"/>
  <c r="IE163" i="11"/>
  <c r="EA164" i="11"/>
  <c r="CQ164" i="11"/>
  <c r="BG164" i="11"/>
  <c r="GU164" i="11"/>
  <c r="FL164" i="11"/>
  <c r="IE164" i="11"/>
  <c r="EA165" i="11"/>
  <c r="CQ165" i="11"/>
  <c r="BG165" i="11"/>
  <c r="GU165" i="11"/>
  <c r="FL165" i="11"/>
  <c r="IE165" i="11"/>
  <c r="EA166" i="11"/>
  <c r="CQ166" i="11"/>
  <c r="BG166" i="11"/>
  <c r="GU166" i="11"/>
  <c r="FL166" i="11"/>
  <c r="IE166" i="11"/>
  <c r="EA167" i="11"/>
  <c r="CQ167" i="11"/>
  <c r="BG167" i="11"/>
  <c r="GU167" i="11"/>
  <c r="FL167" i="11"/>
  <c r="IE167" i="11"/>
  <c r="EA168" i="11"/>
  <c r="CQ168" i="11"/>
  <c r="BG168" i="11"/>
  <c r="GU168" i="11"/>
  <c r="FL168" i="11"/>
  <c r="IE168" i="11"/>
  <c r="EA169" i="11"/>
  <c r="CQ169" i="11"/>
  <c r="BG169" i="11"/>
  <c r="GU169" i="11"/>
  <c r="FL169" i="11"/>
  <c r="IE169" i="11"/>
  <c r="EA170" i="11"/>
  <c r="CQ170" i="11"/>
  <c r="BG170" i="11"/>
  <c r="GU170" i="11"/>
  <c r="FL170" i="11"/>
  <c r="IE170" i="11"/>
  <c r="EA171" i="11"/>
  <c r="CQ171" i="11"/>
  <c r="BG171" i="11"/>
  <c r="GU171" i="11"/>
  <c r="FL171" i="11"/>
  <c r="IE171" i="11"/>
  <c r="EA172" i="11"/>
  <c r="CQ172" i="11"/>
  <c r="BG172" i="11"/>
  <c r="GU172" i="11"/>
  <c r="FL172" i="11"/>
  <c r="IE172" i="11"/>
  <c r="EA173" i="11"/>
  <c r="CQ173" i="11"/>
  <c r="BG173" i="11"/>
  <c r="GU173" i="11"/>
  <c r="FL173" i="11"/>
  <c r="IE173" i="11"/>
  <c r="EA174" i="11"/>
  <c r="CQ174" i="11"/>
  <c r="BG174" i="11"/>
  <c r="GU174" i="11"/>
  <c r="FL174" i="11"/>
  <c r="IE174" i="11"/>
  <c r="EA175" i="11"/>
  <c r="CQ175" i="11"/>
  <c r="BG175" i="11"/>
  <c r="GU175" i="11"/>
  <c r="FL175" i="11"/>
  <c r="IE175" i="11"/>
  <c r="EA176" i="11"/>
  <c r="CQ176" i="11"/>
  <c r="BG176" i="11"/>
  <c r="GU176" i="11"/>
  <c r="FL176" i="11"/>
  <c r="IE176" i="11"/>
  <c r="EA177" i="11"/>
  <c r="CQ177" i="11"/>
  <c r="BG177" i="11"/>
  <c r="GU177" i="11"/>
  <c r="FL177" i="11"/>
  <c r="IE177" i="11"/>
  <c r="EA178" i="11"/>
  <c r="CQ178" i="11"/>
  <c r="BG178" i="11"/>
  <c r="GU178" i="11"/>
  <c r="FL178" i="11"/>
  <c r="IE178" i="11"/>
  <c r="EA179" i="11"/>
  <c r="CQ179" i="11"/>
  <c r="BG179" i="11"/>
  <c r="GU179" i="11"/>
  <c r="FL179" i="11"/>
  <c r="IE179" i="11"/>
  <c r="EA180" i="11"/>
  <c r="CQ180" i="11"/>
  <c r="BG180" i="11"/>
  <c r="GU180" i="11"/>
  <c r="FL180" i="11"/>
  <c r="IE180" i="11"/>
  <c r="EA181" i="11"/>
  <c r="CQ181" i="11"/>
  <c r="BG181" i="11"/>
  <c r="GU181" i="11"/>
  <c r="FL181" i="11"/>
  <c r="IE181" i="11"/>
  <c r="EA182" i="11"/>
  <c r="CQ182" i="11"/>
  <c r="BG182" i="11"/>
  <c r="GU182" i="11"/>
  <c r="FL182" i="11"/>
  <c r="IE182" i="11"/>
  <c r="EA183" i="11"/>
  <c r="CQ183" i="11"/>
  <c r="BG183" i="11"/>
  <c r="GU183" i="11"/>
  <c r="FL183" i="11"/>
  <c r="IE183" i="11"/>
  <c r="EA184" i="11"/>
  <c r="CQ184" i="11"/>
  <c r="BG184" i="11"/>
  <c r="GU184" i="11"/>
  <c r="FL184" i="11"/>
  <c r="IE184" i="11"/>
  <c r="EA185" i="11"/>
  <c r="CQ185" i="11"/>
  <c r="BG185" i="11"/>
  <c r="GU185" i="11"/>
  <c r="FL185" i="11"/>
  <c r="IE185" i="11"/>
  <c r="EA186" i="11"/>
  <c r="CQ186" i="11"/>
  <c r="BG186" i="11"/>
  <c r="GU186" i="11"/>
  <c r="FL186" i="11"/>
  <c r="IE186" i="11"/>
  <c r="EA187" i="11"/>
  <c r="CQ187" i="11"/>
  <c r="BG187" i="11"/>
  <c r="GU187" i="11"/>
  <c r="FL187" i="11"/>
  <c r="IE187" i="11"/>
  <c r="EA188" i="11"/>
  <c r="CQ188" i="11"/>
  <c r="BG188" i="11"/>
  <c r="GU188" i="11"/>
  <c r="FL188" i="11"/>
  <c r="IE188" i="11"/>
  <c r="EA189" i="11"/>
  <c r="CQ189" i="11"/>
  <c r="BG189" i="11"/>
  <c r="GU189" i="11"/>
  <c r="FL189" i="11"/>
  <c r="IE189" i="11"/>
  <c r="EA190" i="11"/>
  <c r="CQ190" i="11"/>
  <c r="BG190" i="11"/>
  <c r="GU190" i="11"/>
  <c r="FL190" i="11"/>
  <c r="IE190" i="11"/>
  <c r="EA191" i="11"/>
  <c r="CQ191" i="11"/>
  <c r="BG191" i="11"/>
  <c r="GU191" i="11"/>
  <c r="FL191" i="11"/>
  <c r="IE191" i="11"/>
  <c r="EA192" i="11"/>
  <c r="CQ192" i="11"/>
  <c r="BG192" i="11"/>
  <c r="GU192" i="11"/>
  <c r="FL192" i="11"/>
  <c r="IE192" i="11"/>
  <c r="EA193" i="11"/>
  <c r="CQ193" i="11"/>
  <c r="BG193" i="11"/>
  <c r="GU193" i="11"/>
  <c r="FL193" i="11"/>
  <c r="IE193" i="11"/>
  <c r="EA194" i="11"/>
  <c r="CQ194" i="11"/>
  <c r="BG194" i="11"/>
  <c r="GU194" i="11"/>
  <c r="FL194" i="11"/>
  <c r="IE194" i="11"/>
  <c r="EA195" i="11"/>
  <c r="CQ195" i="11"/>
  <c r="BG195" i="11"/>
  <c r="GU195" i="11"/>
  <c r="FL195" i="11"/>
  <c r="IE195" i="11"/>
  <c r="EA196" i="11"/>
  <c r="CQ196" i="11"/>
  <c r="BG196" i="11"/>
  <c r="GU196" i="11"/>
  <c r="FL196" i="11"/>
  <c r="IE196" i="11"/>
  <c r="EA197" i="11"/>
  <c r="CQ197" i="11"/>
  <c r="BG197" i="11"/>
  <c r="GU197" i="11"/>
  <c r="FL197" i="11"/>
  <c r="IE197" i="11"/>
  <c r="EA198" i="11"/>
  <c r="CQ198" i="11"/>
  <c r="BG198" i="11"/>
  <c r="GU198" i="11"/>
  <c r="FL198" i="11"/>
  <c r="IE198" i="11"/>
  <c r="EA199" i="11"/>
  <c r="CQ199" i="11"/>
  <c r="BG199" i="11"/>
  <c r="GU199" i="11"/>
  <c r="FL199" i="11"/>
  <c r="IE199" i="11"/>
  <c r="EA200" i="11"/>
  <c r="CQ200" i="11"/>
  <c r="BG200" i="11"/>
  <c r="GU200" i="11"/>
  <c r="FL200" i="11"/>
  <c r="IE200" i="11"/>
  <c r="EA201" i="11"/>
  <c r="CQ201" i="11"/>
  <c r="BG201" i="11"/>
  <c r="GU201" i="11"/>
  <c r="FL201" i="11"/>
  <c r="IE201" i="11"/>
  <c r="EA202" i="11"/>
  <c r="CQ202" i="11"/>
  <c r="BG202" i="11"/>
  <c r="GU202" i="11"/>
  <c r="FL202" i="11"/>
  <c r="IE202" i="11"/>
  <c r="EA203" i="11"/>
  <c r="CQ203" i="11"/>
  <c r="BG203" i="11"/>
  <c r="GU203" i="11"/>
  <c r="FL203" i="11"/>
  <c r="IE203" i="11"/>
  <c r="EA204" i="11"/>
  <c r="CQ204" i="11"/>
  <c r="BG204" i="11"/>
  <c r="GU204" i="11"/>
  <c r="FL204" i="11"/>
  <c r="IE204" i="11"/>
  <c r="EA205" i="11"/>
  <c r="CQ205" i="11"/>
  <c r="BG205" i="11"/>
  <c r="GU205" i="11"/>
  <c r="FL205" i="11"/>
  <c r="IE205" i="11"/>
  <c r="EA206" i="11"/>
  <c r="CQ206" i="11"/>
  <c r="BG206" i="11"/>
  <c r="GU206" i="11"/>
  <c r="FL206" i="11"/>
  <c r="IE206" i="11"/>
  <c r="EA207" i="11"/>
  <c r="CQ207" i="11"/>
  <c r="BG207" i="11"/>
  <c r="GU207" i="11"/>
  <c r="FL207" i="11"/>
  <c r="IE207" i="11"/>
  <c r="EA208" i="11"/>
  <c r="CQ208" i="11"/>
  <c r="BG208" i="11"/>
  <c r="GU208" i="11"/>
  <c r="FL208" i="11"/>
  <c r="IE208" i="11"/>
  <c r="EA209" i="11"/>
  <c r="CQ209" i="11"/>
  <c r="BG209" i="11"/>
  <c r="GU209" i="11"/>
  <c r="FL209" i="11"/>
  <c r="IE209" i="11"/>
  <c r="EA210" i="11"/>
  <c r="CQ210" i="11"/>
  <c r="BG210" i="11"/>
  <c r="GU210" i="11"/>
  <c r="FL210" i="11"/>
  <c r="IE210" i="11"/>
  <c r="EA211" i="11"/>
  <c r="CQ211" i="11"/>
  <c r="BG211" i="11"/>
  <c r="GU211" i="11"/>
  <c r="FL211" i="11"/>
  <c r="IE211" i="11"/>
  <c r="EA212" i="11"/>
  <c r="CQ212" i="11"/>
  <c r="BG212" i="11"/>
  <c r="GU212" i="11"/>
  <c r="FL212" i="11"/>
  <c r="IE212" i="11"/>
  <c r="EA213" i="11"/>
  <c r="CQ213" i="11"/>
  <c r="BG213" i="11"/>
  <c r="GU213" i="11"/>
  <c r="FL213" i="11"/>
  <c r="IE213" i="11"/>
  <c r="EA214" i="11"/>
  <c r="CQ214" i="11"/>
  <c r="BG214" i="11"/>
  <c r="GU214" i="11"/>
  <c r="FL214" i="11"/>
  <c r="IE214" i="11"/>
  <c r="EA215" i="11"/>
  <c r="CQ215" i="11"/>
  <c r="BG215" i="11"/>
  <c r="GU215" i="11"/>
  <c r="FL215" i="11"/>
  <c r="IE215" i="11"/>
  <c r="EA216" i="11"/>
  <c r="CQ216" i="11"/>
  <c r="BG216" i="11"/>
  <c r="GU216" i="11"/>
  <c r="FL216" i="11"/>
  <c r="IE216" i="11"/>
  <c r="EA217" i="11"/>
  <c r="CQ217" i="11"/>
  <c r="BG217" i="11"/>
  <c r="GU217" i="11"/>
  <c r="FL217" i="11"/>
  <c r="IE217" i="11"/>
  <c r="EA218" i="11"/>
  <c r="CQ218" i="11"/>
  <c r="BG218" i="11"/>
  <c r="GU218" i="11"/>
  <c r="FL218" i="11"/>
  <c r="IE218" i="11"/>
  <c r="EA219" i="11"/>
  <c r="CQ219" i="11"/>
  <c r="BG219" i="11"/>
  <c r="GU219" i="11"/>
  <c r="FL219" i="11"/>
  <c r="IE219" i="11"/>
  <c r="EA220" i="11"/>
  <c r="CQ220" i="11"/>
  <c r="BG220" i="11"/>
  <c r="GU220" i="11"/>
  <c r="FL220" i="11"/>
  <c r="IE220" i="11"/>
  <c r="EA221" i="11"/>
  <c r="CQ221" i="11"/>
  <c r="BG221" i="11"/>
  <c r="GU221" i="11"/>
  <c r="FL221" i="11"/>
  <c r="IE221" i="11"/>
  <c r="EA222" i="11"/>
  <c r="CQ222" i="11"/>
  <c r="BG222" i="11"/>
  <c r="GU222" i="11"/>
  <c r="FL222" i="11"/>
  <c r="IE222" i="11"/>
  <c r="EA223" i="11"/>
  <c r="CQ223" i="11"/>
  <c r="BG223" i="11"/>
  <c r="GU223" i="11"/>
  <c r="FL223" i="11"/>
  <c r="IE223" i="11"/>
  <c r="EA224" i="11"/>
  <c r="CQ224" i="11"/>
  <c r="BG224" i="11"/>
  <c r="GU224" i="11"/>
  <c r="FL224" i="11"/>
  <c r="IE224" i="11"/>
  <c r="EA225" i="11"/>
  <c r="CQ225" i="11"/>
  <c r="BG225" i="11"/>
  <c r="GU225" i="11"/>
  <c r="FL225" i="11"/>
  <c r="IE225" i="11"/>
  <c r="EA226" i="11"/>
  <c r="CQ226" i="11"/>
  <c r="BG226" i="11"/>
  <c r="GU226" i="11"/>
  <c r="FL226" i="11"/>
  <c r="IE226" i="11"/>
  <c r="EA227" i="11"/>
  <c r="CQ227" i="11"/>
  <c r="BG227" i="11"/>
  <c r="GU227" i="11"/>
  <c r="FL227" i="11"/>
  <c r="IE227" i="11"/>
  <c r="EA228" i="11"/>
  <c r="CQ228" i="11"/>
  <c r="BG228" i="11"/>
  <c r="GU228" i="11"/>
  <c r="FL228" i="11"/>
  <c r="IE228" i="11"/>
  <c r="EA229" i="11"/>
  <c r="CQ229" i="11"/>
  <c r="BG229" i="11"/>
  <c r="GU229" i="11"/>
  <c r="FL229" i="11"/>
  <c r="IE229" i="11"/>
  <c r="EA230" i="11"/>
  <c r="CQ230" i="11"/>
  <c r="BG230" i="11"/>
  <c r="GU230" i="11"/>
  <c r="FL230" i="11"/>
  <c r="IE230" i="11"/>
  <c r="EA231" i="11"/>
  <c r="CQ231" i="11"/>
  <c r="BG231" i="11"/>
  <c r="GU231" i="11"/>
  <c r="FL231" i="11"/>
  <c r="IE231" i="11"/>
  <c r="EA232" i="11"/>
  <c r="CQ232" i="11"/>
  <c r="BG232" i="11"/>
  <c r="GU232" i="11"/>
  <c r="FL232" i="11"/>
  <c r="IE232" i="11"/>
  <c r="EA233" i="11"/>
  <c r="CQ233" i="11"/>
  <c r="BG233" i="11"/>
  <c r="GU233" i="11"/>
  <c r="FL233" i="11"/>
  <c r="IE233" i="11"/>
  <c r="EA234" i="11"/>
  <c r="CQ234" i="11"/>
  <c r="BG234" i="11"/>
  <c r="GU234" i="11"/>
  <c r="FL234" i="11"/>
  <c r="IE234" i="11"/>
  <c r="EA235" i="11"/>
  <c r="CQ235" i="11"/>
  <c r="BG235" i="11"/>
  <c r="GU235" i="11"/>
  <c r="FL235" i="11"/>
  <c r="IE235" i="11"/>
  <c r="EA236" i="11"/>
  <c r="CQ236" i="11"/>
  <c r="BG236" i="11"/>
  <c r="GU236" i="11"/>
  <c r="FL236" i="11"/>
  <c r="IE236" i="11"/>
  <c r="EA237" i="11"/>
  <c r="CQ237" i="11"/>
  <c r="BG237" i="11"/>
  <c r="GU237" i="11"/>
  <c r="FL237" i="11"/>
  <c r="IE237" i="11"/>
  <c r="EA238" i="11"/>
  <c r="CQ238" i="11"/>
  <c r="BG238" i="11"/>
  <c r="GU238" i="11"/>
  <c r="FL238" i="11"/>
  <c r="IE238" i="11"/>
  <c r="EA239" i="11"/>
  <c r="CQ239" i="11"/>
  <c r="BG239" i="11"/>
  <c r="GU239" i="11"/>
  <c r="FL239" i="11"/>
  <c r="IE239" i="11"/>
  <c r="EA240" i="11"/>
  <c r="CQ240" i="11"/>
  <c r="BG240" i="11"/>
  <c r="GU240" i="11"/>
  <c r="FL240" i="11"/>
  <c r="IE240" i="11"/>
  <c r="EA241" i="11"/>
  <c r="CQ241" i="11"/>
  <c r="BG241" i="11"/>
  <c r="GU241" i="11"/>
  <c r="FL241" i="11"/>
  <c r="IE241" i="11"/>
  <c r="EA242" i="11"/>
  <c r="CQ242" i="11"/>
  <c r="BG242" i="11"/>
  <c r="GU242" i="11"/>
  <c r="FL242" i="11"/>
  <c r="IE242" i="11"/>
  <c r="EA243" i="11"/>
  <c r="CQ243" i="11"/>
  <c r="BG243" i="11"/>
  <c r="GU243" i="11"/>
  <c r="FL243" i="11"/>
  <c r="IE243" i="11"/>
  <c r="EA244" i="11"/>
  <c r="CQ244" i="11"/>
  <c r="BG244" i="11"/>
  <c r="GU244" i="11"/>
  <c r="FL244" i="11"/>
  <c r="IE244" i="11"/>
  <c r="EA245" i="11"/>
  <c r="CQ245" i="11"/>
  <c r="BG245" i="11"/>
  <c r="GU245" i="11"/>
  <c r="FL245" i="11"/>
  <c r="IE245" i="11"/>
  <c r="EA246" i="11"/>
  <c r="CQ246" i="11"/>
  <c r="BG246" i="11"/>
  <c r="GU246" i="11"/>
  <c r="FL246" i="11"/>
  <c r="IE246" i="11"/>
  <c r="EA247" i="11"/>
  <c r="CQ247" i="11"/>
  <c r="BG247" i="11"/>
  <c r="GU247" i="11"/>
  <c r="FL247" i="11"/>
  <c r="IE247" i="11"/>
  <c r="EA248" i="11"/>
  <c r="CQ248" i="11"/>
  <c r="BG248" i="11"/>
  <c r="GU248" i="11"/>
  <c r="FL248" i="11"/>
  <c r="IE248" i="11"/>
  <c r="EA249" i="11"/>
  <c r="CQ249" i="11"/>
  <c r="BG249" i="11"/>
  <c r="GU249" i="11"/>
  <c r="FL249" i="11"/>
  <c r="IE249" i="11"/>
  <c r="EA250" i="11"/>
  <c r="CQ250" i="11"/>
  <c r="BG250" i="11"/>
  <c r="GU250" i="11"/>
  <c r="FL250" i="11"/>
  <c r="IE250" i="11"/>
  <c r="EA251" i="11"/>
  <c r="CQ251" i="11"/>
  <c r="BG251" i="11"/>
  <c r="GU251" i="11"/>
  <c r="FL251" i="11"/>
  <c r="IE251" i="11"/>
  <c r="EA252" i="11"/>
  <c r="CQ252" i="11"/>
  <c r="BG252" i="11"/>
  <c r="GU252" i="11"/>
  <c r="FL252" i="11"/>
  <c r="IE252" i="11"/>
  <c r="EA253" i="11"/>
  <c r="CQ253" i="11"/>
  <c r="BG253" i="11"/>
  <c r="GU253" i="11"/>
  <c r="FL253" i="11"/>
  <c r="IE253" i="11"/>
  <c r="EA254" i="11"/>
  <c r="CQ254" i="11"/>
  <c r="BG254" i="11"/>
  <c r="GU254" i="11"/>
  <c r="FL254" i="11"/>
  <c r="IE254" i="11"/>
  <c r="EA255" i="11"/>
  <c r="CQ255" i="11"/>
  <c r="BG255" i="11"/>
  <c r="GU255" i="11"/>
  <c r="FL255" i="11"/>
  <c r="IE255" i="11"/>
  <c r="EA256" i="11"/>
  <c r="CQ256" i="11"/>
  <c r="BG256" i="11"/>
  <c r="GU256" i="11"/>
  <c r="FL256" i="11"/>
  <c r="IE256" i="11"/>
  <c r="EA257" i="11"/>
  <c r="CQ257" i="11"/>
  <c r="BG257" i="11"/>
  <c r="GU257" i="11"/>
  <c r="FL257" i="11"/>
  <c r="IE257" i="11"/>
  <c r="EA258" i="11"/>
  <c r="CQ258" i="11"/>
  <c r="BG258" i="11"/>
  <c r="GU258" i="11"/>
  <c r="FL258" i="11"/>
  <c r="IE258" i="11"/>
  <c r="EA259" i="11"/>
  <c r="CQ259" i="11"/>
  <c r="BG259" i="11"/>
  <c r="GU259" i="11"/>
  <c r="FL259" i="11"/>
  <c r="IE259" i="11"/>
  <c r="EA260" i="11"/>
  <c r="CQ260" i="11"/>
  <c r="BG260" i="11"/>
  <c r="GU260" i="11"/>
  <c r="FL260" i="11"/>
  <c r="IE260" i="11"/>
  <c r="EA261" i="11"/>
  <c r="CQ261" i="11"/>
  <c r="BG261" i="11"/>
  <c r="GU261" i="11"/>
  <c r="FL261" i="11"/>
  <c r="IE261" i="11"/>
  <c r="EA262" i="11"/>
  <c r="CQ262" i="11"/>
  <c r="BG262" i="11"/>
  <c r="GU262" i="11"/>
  <c r="FL262" i="11"/>
  <c r="IE262" i="11"/>
  <c r="EA263" i="11"/>
  <c r="CQ263" i="11"/>
  <c r="BG263" i="11"/>
  <c r="GU263" i="11"/>
  <c r="FL263" i="11"/>
  <c r="IE263" i="11"/>
  <c r="EA264" i="11"/>
  <c r="CQ264" i="11"/>
  <c r="BG264" i="11"/>
  <c r="GU264" i="11"/>
  <c r="FL264" i="11"/>
  <c r="IE264" i="11"/>
  <c r="EA265" i="11"/>
  <c r="CQ265" i="11"/>
  <c r="BG265" i="11"/>
  <c r="GU265" i="11"/>
  <c r="FL265" i="11"/>
  <c r="IE265" i="11"/>
  <c r="EA266" i="11"/>
  <c r="CQ266" i="11"/>
  <c r="BG266" i="11"/>
  <c r="GU266" i="11"/>
  <c r="FL266" i="11"/>
  <c r="IE266" i="11"/>
  <c r="EA267" i="11"/>
  <c r="CQ267" i="11"/>
  <c r="BG267" i="11"/>
  <c r="GU267" i="11"/>
  <c r="FL267" i="11"/>
  <c r="IE267" i="11"/>
  <c r="EA268" i="11"/>
  <c r="CQ268" i="11"/>
  <c r="BG268" i="11"/>
  <c r="GU268" i="11"/>
  <c r="FL268" i="11"/>
  <c r="IE268" i="11"/>
  <c r="EA269" i="11"/>
  <c r="CQ269" i="11"/>
  <c r="BG269" i="11"/>
  <c r="GU269" i="11"/>
  <c r="FL269" i="11"/>
  <c r="IE269" i="11"/>
  <c r="EA270" i="11"/>
  <c r="CQ270" i="11"/>
  <c r="BG270" i="11"/>
  <c r="GU270" i="11"/>
  <c r="FL270" i="11"/>
  <c r="IE270" i="11"/>
  <c r="EA271" i="11"/>
  <c r="CQ271" i="11"/>
  <c r="BG271" i="11"/>
  <c r="GU271" i="11"/>
  <c r="FL271" i="11"/>
  <c r="IE271" i="11"/>
  <c r="EA272" i="11"/>
  <c r="CQ272" i="11"/>
  <c r="BG272" i="11"/>
  <c r="GU272" i="11"/>
  <c r="FL272" i="11"/>
  <c r="IE272" i="11"/>
  <c r="EA273" i="11"/>
  <c r="CQ273" i="11"/>
  <c r="BG273" i="11"/>
  <c r="GU273" i="11"/>
  <c r="FL273" i="11"/>
  <c r="IE273" i="11"/>
  <c r="EA274" i="11"/>
  <c r="CQ274" i="11"/>
  <c r="BG274" i="11"/>
  <c r="GU274" i="11"/>
  <c r="FL274" i="11"/>
  <c r="IE274" i="11"/>
  <c r="EA275" i="11"/>
  <c r="CQ275" i="11"/>
  <c r="BG275" i="11"/>
  <c r="GU275" i="11"/>
  <c r="FL275" i="11"/>
  <c r="IE275" i="11"/>
  <c r="EA276" i="11"/>
  <c r="CQ276" i="11"/>
  <c r="BG276" i="11"/>
  <c r="GU276" i="11"/>
  <c r="FL276" i="11"/>
  <c r="IE276" i="11"/>
  <c r="EA277" i="11"/>
  <c r="CQ277" i="11"/>
  <c r="BG277" i="11"/>
  <c r="GU277" i="11"/>
  <c r="FL277" i="11"/>
  <c r="IE277" i="11"/>
  <c r="EA278" i="11"/>
  <c r="CQ278" i="11"/>
  <c r="BG278" i="11"/>
  <c r="GU278" i="11"/>
  <c r="FL278" i="11"/>
  <c r="IE278" i="11"/>
  <c r="EA279" i="11"/>
  <c r="CQ279" i="11"/>
  <c r="BG279" i="11"/>
  <c r="GU279" i="11"/>
  <c r="FL279" i="11"/>
  <c r="IE279" i="11"/>
  <c r="EA280" i="11"/>
  <c r="CQ280" i="11"/>
  <c r="BG280" i="11"/>
  <c r="GU280" i="11"/>
  <c r="FL280" i="11"/>
  <c r="IE280" i="11"/>
  <c r="EA281" i="11"/>
  <c r="CQ281" i="11"/>
  <c r="BG281" i="11"/>
  <c r="GU281" i="11"/>
  <c r="FL281" i="11"/>
  <c r="IE281" i="11"/>
  <c r="EA282" i="11"/>
  <c r="CQ282" i="11"/>
  <c r="BG282" i="11"/>
  <c r="GU282" i="11"/>
  <c r="FL282" i="11"/>
  <c r="IE282" i="11"/>
  <c r="EA283" i="11"/>
  <c r="CQ283" i="11"/>
  <c r="BG283" i="11"/>
  <c r="GU283" i="11"/>
  <c r="FL283" i="11"/>
  <c r="IE283" i="11"/>
  <c r="EA284" i="11"/>
  <c r="CQ284" i="11"/>
  <c r="BG284" i="11"/>
  <c r="GU284" i="11"/>
  <c r="FL284" i="11"/>
  <c r="IE284" i="11"/>
  <c r="EA285" i="11"/>
  <c r="CQ285" i="11"/>
  <c r="BG285" i="11"/>
  <c r="GU285" i="11"/>
  <c r="FL285" i="11"/>
  <c r="IE285" i="11"/>
  <c r="EA286" i="11"/>
  <c r="CQ286" i="11"/>
  <c r="BG286" i="11"/>
  <c r="GU286" i="11"/>
  <c r="FL286" i="11"/>
  <c r="IE286" i="11"/>
  <c r="EA287" i="11"/>
  <c r="CQ287" i="11"/>
  <c r="BG287" i="11"/>
  <c r="GU287" i="11"/>
  <c r="FL287" i="11"/>
  <c r="IE287" i="11"/>
  <c r="EA288" i="11"/>
  <c r="CQ288" i="11"/>
  <c r="BG288" i="11"/>
  <c r="GU288" i="11"/>
  <c r="FL288" i="11"/>
  <c r="IE288" i="11"/>
  <c r="EA289" i="11"/>
  <c r="CQ289" i="11"/>
  <c r="BG289" i="11"/>
  <c r="GU289" i="11"/>
  <c r="FL289" i="11"/>
  <c r="IE289" i="11"/>
  <c r="EA290" i="11"/>
  <c r="CQ290" i="11"/>
  <c r="BG290" i="11"/>
  <c r="GU290" i="11"/>
  <c r="FL290" i="11"/>
  <c r="IE290" i="11"/>
  <c r="EA291" i="11"/>
  <c r="CQ291" i="11"/>
  <c r="BG291" i="11"/>
  <c r="GU291" i="11"/>
  <c r="FL291" i="11"/>
  <c r="IE291" i="11"/>
  <c r="EA292" i="11"/>
  <c r="CQ292" i="11"/>
  <c r="BG292" i="11"/>
  <c r="GU292" i="11"/>
  <c r="FL292" i="11"/>
  <c r="IE292" i="11"/>
  <c r="EA293" i="11"/>
  <c r="CQ293" i="11"/>
  <c r="BG293" i="11"/>
  <c r="GU293" i="11"/>
  <c r="FL293" i="11"/>
  <c r="IE293" i="11"/>
  <c r="EA294" i="11"/>
  <c r="CQ294" i="11"/>
  <c r="BG294" i="11"/>
  <c r="GU294" i="11"/>
  <c r="FL294" i="11"/>
  <c r="IE294" i="11"/>
  <c r="EA295" i="11"/>
  <c r="CQ295" i="11"/>
  <c r="BG295" i="11"/>
  <c r="GU295" i="11"/>
  <c r="FL295" i="11"/>
  <c r="IE295" i="11"/>
  <c r="EA296" i="11"/>
  <c r="CQ296" i="11"/>
  <c r="BG296" i="11"/>
  <c r="GU296" i="11"/>
  <c r="FL296" i="11"/>
  <c r="IE296" i="11"/>
  <c r="EA297" i="11"/>
  <c r="CQ297" i="11"/>
  <c r="BG297" i="11"/>
  <c r="GU297" i="11"/>
  <c r="FL297" i="11"/>
  <c r="IE297" i="11"/>
  <c r="EA298" i="11"/>
  <c r="CQ298" i="11"/>
  <c r="BG298" i="11"/>
  <c r="GU298" i="11"/>
  <c r="FL298" i="11"/>
  <c r="IE298" i="11"/>
  <c r="EA299" i="11"/>
  <c r="CQ299" i="11"/>
  <c r="BG299" i="11"/>
  <c r="GU299" i="11"/>
  <c r="FL299" i="11"/>
  <c r="IE299" i="11"/>
  <c r="EA300" i="11"/>
  <c r="CQ300" i="11"/>
  <c r="BG300" i="11"/>
  <c r="GU300" i="11"/>
  <c r="FL300" i="11"/>
  <c r="IE300" i="11"/>
  <c r="EA301" i="11"/>
  <c r="CQ301" i="11"/>
  <c r="BG301" i="11"/>
  <c r="GU301" i="11"/>
  <c r="FL301" i="11"/>
  <c r="IE301" i="11"/>
  <c r="EA302" i="11"/>
  <c r="CQ302" i="11"/>
  <c r="BG302" i="11"/>
  <c r="GU302" i="11"/>
  <c r="FL302" i="11"/>
  <c r="IE302" i="11"/>
  <c r="EA303" i="11"/>
  <c r="CQ303" i="11"/>
  <c r="BG303" i="11"/>
  <c r="GU303" i="11"/>
  <c r="FL303" i="11"/>
  <c r="IE303" i="11"/>
  <c r="EA304" i="11"/>
  <c r="CQ304" i="11"/>
  <c r="BG304" i="11"/>
  <c r="GU304" i="11"/>
  <c r="FL304" i="11"/>
  <c r="IE304" i="11"/>
  <c r="EA305" i="11"/>
  <c r="CQ305" i="11"/>
  <c r="BG305" i="11"/>
  <c r="GU305" i="11"/>
  <c r="FL305" i="11"/>
  <c r="IE305" i="11"/>
  <c r="EA306" i="11"/>
  <c r="CQ306" i="11"/>
  <c r="BG306" i="11"/>
  <c r="GU306" i="11"/>
  <c r="FL306" i="11"/>
  <c r="IE306" i="11"/>
  <c r="EA307" i="11"/>
  <c r="CQ307" i="11"/>
  <c r="BG307" i="11"/>
  <c r="GU307" i="11"/>
  <c r="FL307" i="11"/>
  <c r="IE307" i="11"/>
  <c r="EA308" i="11"/>
  <c r="CQ308" i="11"/>
  <c r="BG308" i="11"/>
  <c r="GU308" i="11"/>
  <c r="FL308" i="11"/>
  <c r="IE308" i="11"/>
  <c r="EA309" i="11"/>
  <c r="CQ309" i="11"/>
  <c r="BG309" i="11"/>
  <c r="GU309" i="11"/>
  <c r="FL309" i="11"/>
  <c r="IE309" i="11"/>
  <c r="EA310" i="11"/>
  <c r="CQ310" i="11"/>
  <c r="BG310" i="11"/>
  <c r="GU310" i="11"/>
  <c r="FL310" i="11"/>
  <c r="IE310" i="11"/>
  <c r="EA311" i="11"/>
  <c r="CQ311" i="11"/>
  <c r="BG311" i="11"/>
  <c r="GU311" i="11"/>
  <c r="FL311" i="11"/>
  <c r="IE311" i="11"/>
  <c r="EA312" i="11"/>
  <c r="CQ312" i="11"/>
  <c r="BG312" i="11"/>
  <c r="GU312" i="11"/>
  <c r="FL312" i="11"/>
  <c r="IE312" i="11"/>
  <c r="EA313" i="11"/>
  <c r="CQ313" i="11"/>
  <c r="BG313" i="11"/>
  <c r="GU313" i="11"/>
  <c r="FL313" i="11"/>
  <c r="IE313" i="11"/>
  <c r="EA314" i="11"/>
  <c r="CQ314" i="11"/>
  <c r="BG314" i="11"/>
  <c r="GU314" i="11"/>
  <c r="FL314" i="11"/>
  <c r="IE314" i="11"/>
  <c r="EA315" i="11"/>
  <c r="CQ315" i="11"/>
  <c r="BG315" i="11"/>
  <c r="GU315" i="11"/>
  <c r="FL315" i="11"/>
  <c r="IE315" i="11"/>
  <c r="EA316" i="11"/>
  <c r="CQ316" i="11"/>
  <c r="BG316" i="11"/>
  <c r="GU316" i="11"/>
  <c r="FL316" i="11"/>
  <c r="IE316" i="11"/>
  <c r="EA317" i="11"/>
  <c r="CQ317" i="11"/>
  <c r="BG317" i="11"/>
  <c r="GU317" i="11"/>
  <c r="FL317" i="11"/>
  <c r="IE317" i="11"/>
  <c r="EA318" i="11"/>
  <c r="CQ318" i="11"/>
  <c r="BG318" i="11"/>
  <c r="GU318" i="11"/>
  <c r="FL318" i="11"/>
  <c r="IE318" i="11"/>
  <c r="EA319" i="11"/>
  <c r="CQ319" i="11"/>
  <c r="BG319" i="11"/>
  <c r="GU319" i="11"/>
  <c r="FL319" i="11"/>
  <c r="IE319" i="11"/>
  <c r="EA320" i="11"/>
  <c r="CQ320" i="11"/>
  <c r="BG320" i="11"/>
  <c r="GU320" i="11"/>
  <c r="FL320" i="11"/>
  <c r="IE320" i="11"/>
  <c r="EA321" i="11"/>
  <c r="CQ321" i="11"/>
  <c r="BG321" i="11"/>
  <c r="GU321" i="11"/>
  <c r="FL321" i="11"/>
  <c r="IE321" i="11"/>
  <c r="EA322" i="11"/>
  <c r="CQ322" i="11"/>
  <c r="BG322" i="11"/>
  <c r="GU322" i="11"/>
  <c r="FL322" i="11"/>
  <c r="IE322" i="11"/>
  <c r="EA323" i="11"/>
  <c r="CQ323" i="11"/>
  <c r="BG323" i="11"/>
  <c r="GU323" i="11"/>
  <c r="FL323" i="11"/>
  <c r="IE323" i="11"/>
  <c r="EA324" i="11"/>
  <c r="CQ324" i="11"/>
  <c r="BG324" i="11"/>
  <c r="GU324" i="11"/>
  <c r="FL324" i="11"/>
  <c r="IE324" i="11"/>
  <c r="EA325" i="11"/>
  <c r="CQ325" i="11"/>
  <c r="BG325" i="11"/>
  <c r="GU325" i="11"/>
  <c r="FL325" i="11"/>
  <c r="IE325" i="11"/>
  <c r="EA326" i="11"/>
  <c r="CQ326" i="11"/>
  <c r="BG326" i="11"/>
  <c r="GU326" i="11"/>
  <c r="FL326" i="11"/>
  <c r="IE326" i="11"/>
  <c r="EA327" i="11"/>
  <c r="CQ327" i="11"/>
  <c r="BG327" i="11"/>
  <c r="GU327" i="11"/>
  <c r="FL327" i="11"/>
  <c r="IE327" i="11"/>
  <c r="EA328" i="11"/>
  <c r="CQ328" i="11"/>
  <c r="BG328" i="11"/>
  <c r="GU328" i="11"/>
  <c r="FL328" i="11"/>
  <c r="IE328" i="11"/>
  <c r="EA329" i="11"/>
  <c r="CQ329" i="11"/>
  <c r="BG329" i="11"/>
  <c r="GU329" i="11"/>
  <c r="FL329" i="11"/>
  <c r="IE329" i="11"/>
  <c r="EA330" i="11"/>
  <c r="CQ330" i="11"/>
  <c r="BG330" i="11"/>
  <c r="GU330" i="11"/>
  <c r="FL330" i="11"/>
  <c r="IE330" i="11"/>
  <c r="EA331" i="11"/>
  <c r="CQ331" i="11"/>
  <c r="BG331" i="11"/>
  <c r="GU331" i="11"/>
  <c r="FL331" i="11"/>
  <c r="IE331" i="11"/>
  <c r="GV331" i="11" l="1"/>
  <c r="IF331" i="11"/>
  <c r="GV330" i="11"/>
  <c r="IF330" i="11"/>
  <c r="GV329" i="11"/>
  <c r="IF329" i="11"/>
  <c r="GV328" i="11"/>
  <c r="IF328" i="11"/>
  <c r="GV327" i="11"/>
  <c r="IF327" i="11"/>
  <c r="GV326" i="11"/>
  <c r="IF326" i="11"/>
  <c r="GV325" i="11"/>
  <c r="IF325" i="11"/>
  <c r="GV324" i="11"/>
  <c r="IF324" i="11"/>
  <c r="GV323" i="11"/>
  <c r="IF323" i="11"/>
  <c r="GV322" i="11"/>
  <c r="IF322" i="11"/>
  <c r="GV321" i="11"/>
  <c r="IF321" i="11"/>
  <c r="GV320" i="11"/>
  <c r="IF320" i="11"/>
  <c r="GV319" i="11"/>
  <c r="IF319" i="11"/>
  <c r="GV318" i="11"/>
  <c r="IF318" i="11"/>
  <c r="GV317" i="11"/>
  <c r="IF317" i="11"/>
  <c r="GV316" i="11"/>
  <c r="IF316" i="11"/>
  <c r="GV315" i="11"/>
  <c r="IF315" i="11"/>
  <c r="GV314" i="11"/>
  <c r="IF314" i="11"/>
  <c r="GV313" i="11"/>
  <c r="IF313" i="11"/>
  <c r="GV312" i="11"/>
  <c r="IF312" i="11"/>
  <c r="GV311" i="11"/>
  <c r="IF311" i="11"/>
  <c r="GV310" i="11"/>
  <c r="IF310" i="11"/>
  <c r="GV309" i="11"/>
  <c r="IF309" i="11"/>
  <c r="GV308" i="11"/>
  <c r="IF308" i="11"/>
  <c r="GV307" i="11"/>
  <c r="IF307" i="11"/>
  <c r="GV306" i="11"/>
  <c r="IF306" i="11"/>
  <c r="GV305" i="11"/>
  <c r="IF305" i="11"/>
  <c r="GV304" i="11"/>
  <c r="IF304" i="11"/>
  <c r="GV303" i="11"/>
  <c r="IF303" i="11"/>
  <c r="GV302" i="11"/>
  <c r="IF302" i="11"/>
  <c r="GV301" i="11"/>
  <c r="IF301" i="11"/>
  <c r="GV300" i="11"/>
  <c r="IF300" i="11"/>
  <c r="GV299" i="11"/>
  <c r="IF299" i="11"/>
  <c r="GV298" i="11"/>
  <c r="IF298" i="11"/>
  <c r="GV297" i="11"/>
  <c r="IF297" i="11"/>
  <c r="GV296" i="11"/>
  <c r="IF296" i="11"/>
  <c r="GV295" i="11"/>
  <c r="IF295" i="11"/>
  <c r="GV294" i="11"/>
  <c r="IF294" i="11"/>
  <c r="GV293" i="11"/>
  <c r="IF293" i="11"/>
  <c r="GV292" i="11"/>
  <c r="IF292" i="11"/>
  <c r="GV291" i="11"/>
  <c r="IF291" i="11"/>
  <c r="GV290" i="11"/>
  <c r="IF290" i="11"/>
  <c r="GV289" i="11"/>
  <c r="IF289" i="11"/>
  <c r="GV288" i="11"/>
  <c r="IF288" i="11"/>
  <c r="GV287" i="11"/>
  <c r="IF287" i="11"/>
  <c r="GV286" i="11"/>
  <c r="IF286" i="11"/>
  <c r="GV285" i="11"/>
  <c r="IF285" i="11"/>
  <c r="GV284" i="11"/>
  <c r="IF284" i="11"/>
  <c r="GV283" i="11"/>
  <c r="IF283" i="11"/>
  <c r="GV282" i="11"/>
  <c r="IF282" i="11"/>
  <c r="GV281" i="11"/>
  <c r="IF281" i="11"/>
  <c r="GV280" i="11"/>
  <c r="IF280" i="11"/>
  <c r="GV279" i="11"/>
  <c r="IF279" i="11"/>
  <c r="GV278" i="11"/>
  <c r="IF278" i="11"/>
  <c r="GV277" i="11"/>
  <c r="IF277" i="11"/>
  <c r="GV276" i="11"/>
  <c r="IF276" i="11"/>
  <c r="GV275" i="11"/>
  <c r="IF275" i="11"/>
  <c r="GV274" i="11"/>
  <c r="IF274" i="11"/>
  <c r="GV273" i="11"/>
  <c r="IF273" i="11"/>
  <c r="GV272" i="11"/>
  <c r="IF272" i="11"/>
  <c r="GV271" i="11"/>
  <c r="IF271" i="11"/>
  <c r="GV270" i="11"/>
  <c r="IF270" i="11"/>
  <c r="GV269" i="11"/>
  <c r="IF269" i="11"/>
  <c r="GV268" i="11"/>
  <c r="IF268" i="11"/>
  <c r="GV267" i="11"/>
  <c r="IF267" i="11"/>
  <c r="GV266" i="11"/>
  <c r="IF266" i="11"/>
  <c r="GV265" i="11"/>
  <c r="IF265" i="11"/>
  <c r="GV264" i="11"/>
  <c r="IF264" i="11"/>
  <c r="GV263" i="11"/>
  <c r="IF263" i="11"/>
  <c r="GV262" i="11"/>
  <c r="IF262" i="11"/>
  <c r="GV261" i="11"/>
  <c r="IF261" i="11"/>
  <c r="GV260" i="11"/>
  <c r="IF260" i="11"/>
  <c r="GV259" i="11"/>
  <c r="IF259" i="11"/>
  <c r="GV258" i="11"/>
  <c r="IF258" i="11"/>
  <c r="GV257" i="11"/>
  <c r="IF257" i="11"/>
  <c r="GV256" i="11"/>
  <c r="IF256" i="11"/>
  <c r="GV255" i="11"/>
  <c r="IF255" i="11"/>
  <c r="GV254" i="11"/>
  <c r="IF254" i="11"/>
  <c r="GV253" i="11"/>
  <c r="IF253" i="11"/>
  <c r="GV252" i="11"/>
  <c r="IF252" i="11"/>
  <c r="GV251" i="11"/>
  <c r="IF251" i="11"/>
  <c r="GV250" i="11"/>
  <c r="IF250" i="11"/>
  <c r="GV249" i="11"/>
  <c r="IF249" i="11"/>
  <c r="GV248" i="11"/>
  <c r="IF248" i="11"/>
  <c r="GV247" i="11"/>
  <c r="IF247" i="11"/>
  <c r="GV246" i="11"/>
  <c r="IF246" i="11"/>
  <c r="GV245" i="11"/>
  <c r="IF245" i="11"/>
  <c r="GV244" i="11"/>
  <c r="IF244" i="11"/>
  <c r="GV243" i="11"/>
  <c r="IF243" i="11"/>
  <c r="GV242" i="11"/>
  <c r="IF242" i="11"/>
  <c r="GV241" i="11"/>
  <c r="IF241" i="11"/>
  <c r="GV240" i="11"/>
  <c r="IF240" i="11"/>
  <c r="GV239" i="11"/>
  <c r="IF239" i="11"/>
  <c r="GV238" i="11"/>
  <c r="IF238" i="11"/>
  <c r="GV237" i="11"/>
  <c r="IF237" i="11"/>
  <c r="GV236" i="11"/>
  <c r="IF236" i="11"/>
  <c r="GV235" i="11"/>
  <c r="IF235" i="11"/>
  <c r="GV234" i="11"/>
  <c r="IF234" i="11"/>
  <c r="GV233" i="11"/>
  <c r="IF233" i="11"/>
  <c r="GV232" i="11"/>
  <c r="IF232" i="11"/>
  <c r="GV231" i="11"/>
  <c r="IF231" i="11"/>
  <c r="GV230" i="11"/>
  <c r="IF230" i="11"/>
  <c r="GV229" i="11"/>
  <c r="IF229" i="11"/>
  <c r="GV228" i="11"/>
  <c r="IF228" i="11"/>
  <c r="GV227" i="11"/>
  <c r="IF227" i="11"/>
  <c r="GV226" i="11"/>
  <c r="IF226" i="11"/>
  <c r="GV225" i="11"/>
  <c r="IF225" i="11"/>
  <c r="GV224" i="11"/>
  <c r="IF224" i="11"/>
  <c r="GV223" i="11"/>
  <c r="IF223" i="11"/>
  <c r="GV222" i="11"/>
  <c r="IF222" i="11"/>
  <c r="GV221" i="11"/>
  <c r="IF221" i="11"/>
  <c r="GV220" i="11"/>
  <c r="IF220" i="11"/>
  <c r="GV219" i="11"/>
  <c r="IF219" i="11"/>
  <c r="GV218" i="11"/>
  <c r="IF218" i="11"/>
  <c r="GV217" i="11"/>
  <c r="IF217" i="11"/>
  <c r="GV216" i="11"/>
  <c r="IF216" i="11"/>
  <c r="GV215" i="11"/>
  <c r="IF215" i="11"/>
  <c r="GV214" i="11"/>
  <c r="IF214" i="11"/>
  <c r="GV213" i="11"/>
  <c r="IF213" i="11"/>
  <c r="GV212" i="11"/>
  <c r="IF212" i="11"/>
  <c r="GV211" i="11"/>
  <c r="IF211" i="11"/>
  <c r="GV210" i="11"/>
  <c r="IF210" i="11"/>
  <c r="GV209" i="11"/>
  <c r="IF209" i="11"/>
  <c r="GV208" i="11"/>
  <c r="IF208" i="11"/>
  <c r="GV207" i="11"/>
  <c r="IF207" i="11"/>
  <c r="GV206" i="11"/>
  <c r="IF206" i="11"/>
  <c r="GV205" i="11"/>
  <c r="IF205" i="11"/>
  <c r="GV204" i="11"/>
  <c r="IF204" i="11"/>
  <c r="GV203" i="11"/>
  <c r="IF203" i="11"/>
  <c r="GV202" i="11"/>
  <c r="IF202" i="11"/>
  <c r="GV201" i="11"/>
  <c r="IF201" i="11"/>
  <c r="GV200" i="11"/>
  <c r="IF200" i="11"/>
  <c r="GV199" i="11"/>
  <c r="IF199" i="11"/>
  <c r="GV198" i="11"/>
  <c r="IF198" i="11"/>
  <c r="GV197" i="11"/>
  <c r="IF197" i="11"/>
  <c r="GV196" i="11"/>
  <c r="IF196" i="11"/>
  <c r="GV195" i="11"/>
  <c r="IF195" i="11"/>
  <c r="GV194" i="11"/>
  <c r="IF194" i="11"/>
  <c r="GV193" i="11"/>
  <c r="IF193" i="11"/>
  <c r="GV192" i="11"/>
  <c r="IF192" i="11"/>
  <c r="GV191" i="11"/>
  <c r="IF191" i="11"/>
  <c r="GV190" i="11"/>
  <c r="IF190" i="11"/>
  <c r="GV189" i="11"/>
  <c r="IF189" i="11"/>
  <c r="GV188" i="11"/>
  <c r="IF188" i="11"/>
  <c r="GV187" i="11"/>
  <c r="IF187" i="11"/>
  <c r="GV186" i="11"/>
  <c r="IF186" i="11"/>
  <c r="GV185" i="11"/>
  <c r="IF185" i="11"/>
  <c r="GV184" i="11"/>
  <c r="IF184" i="11"/>
  <c r="GV183" i="11"/>
  <c r="IF183" i="11"/>
  <c r="GV182" i="11"/>
  <c r="IF182" i="11"/>
  <c r="GV181" i="11"/>
  <c r="IF181" i="11"/>
  <c r="GV180" i="11"/>
  <c r="IF180" i="11"/>
  <c r="GV179" i="11"/>
  <c r="IF179" i="11"/>
  <c r="GV178" i="11"/>
  <c r="IF178" i="11"/>
  <c r="GV177" i="11"/>
  <c r="IF177" i="11"/>
  <c r="GV176" i="11"/>
  <c r="IF176" i="11"/>
  <c r="GV175" i="11"/>
  <c r="IF175" i="11"/>
  <c r="GV174" i="11"/>
  <c r="IF174" i="11"/>
  <c r="GV173" i="11"/>
  <c r="IF173" i="11"/>
  <c r="GV172" i="11"/>
  <c r="IF172" i="11"/>
  <c r="GV171" i="11"/>
  <c r="IF171" i="11"/>
  <c r="GV170" i="11"/>
  <c r="IF170" i="11"/>
  <c r="GV169" i="11"/>
  <c r="IF169" i="11"/>
  <c r="GV168" i="11"/>
  <c r="IF168" i="11"/>
  <c r="GV167" i="11"/>
  <c r="IF167" i="11"/>
  <c r="GV166" i="11"/>
  <c r="IF166" i="11"/>
  <c r="GV165" i="11"/>
  <c r="IF165" i="11"/>
  <c r="GV164" i="11"/>
  <c r="IF164" i="11"/>
  <c r="GV163" i="11"/>
  <c r="IF163" i="11"/>
  <c r="GV162" i="11"/>
  <c r="IF162" i="11"/>
  <c r="GV161" i="11"/>
  <c r="IF161" i="11"/>
  <c r="GV160" i="11"/>
  <c r="IF160" i="11"/>
  <c r="GV159" i="11"/>
  <c r="IF159" i="11"/>
  <c r="GV158" i="11"/>
  <c r="IF158" i="11"/>
  <c r="GV157" i="11"/>
  <c r="IF157" i="11"/>
  <c r="GV156" i="11"/>
  <c r="IF156" i="11"/>
  <c r="GV155" i="11"/>
  <c r="IF155" i="11"/>
  <c r="GV154" i="11"/>
  <c r="IF154" i="11"/>
  <c r="GV153" i="11"/>
  <c r="IF153" i="11"/>
  <c r="GV152" i="11"/>
  <c r="IF152" i="11"/>
  <c r="GV151" i="11"/>
  <c r="IF151" i="11"/>
  <c r="GV150" i="11"/>
  <c r="IF150" i="11"/>
  <c r="GV149" i="11"/>
  <c r="IF149" i="11"/>
  <c r="GV148" i="11"/>
  <c r="IF148" i="11"/>
  <c r="GV147" i="11"/>
  <c r="IF147" i="11"/>
  <c r="GV146" i="11"/>
  <c r="IF146" i="11"/>
  <c r="GV145" i="11"/>
  <c r="IF145" i="11"/>
  <c r="GV144" i="11"/>
  <c r="IF144" i="11"/>
  <c r="GV143" i="11"/>
  <c r="IF143" i="11"/>
  <c r="GV142" i="11"/>
  <c r="IF142" i="11"/>
  <c r="GV141" i="11"/>
  <c r="IF141" i="11"/>
  <c r="GV140" i="11"/>
  <c r="IF140" i="11"/>
  <c r="GV139" i="11"/>
  <c r="IF139" i="11"/>
  <c r="GV138" i="11"/>
  <c r="IF138" i="11"/>
  <c r="GV137" i="11"/>
  <c r="IF137" i="11"/>
  <c r="GV136" i="11"/>
  <c r="IF136" i="11"/>
  <c r="GV135" i="11"/>
  <c r="IF135" i="11"/>
  <c r="GV134" i="11"/>
  <c r="IF134" i="11"/>
  <c r="GV133" i="11"/>
  <c r="IF133" i="11"/>
  <c r="GV132" i="11"/>
  <c r="IF132" i="11"/>
  <c r="GV131" i="11"/>
  <c r="IF131" i="11"/>
  <c r="GV130" i="11"/>
  <c r="IF130" i="11"/>
  <c r="GV129" i="11"/>
  <c r="IF129" i="11"/>
  <c r="GV128" i="11"/>
  <c r="IF128" i="11"/>
  <c r="GV127" i="11"/>
  <c r="IF127" i="11"/>
  <c r="GV126" i="11"/>
  <c r="IF126" i="11"/>
  <c r="GV125" i="11"/>
  <c r="IF125" i="11"/>
  <c r="GV124" i="11"/>
  <c r="IF124" i="11"/>
  <c r="GV123" i="11"/>
  <c r="IF123" i="11"/>
  <c r="GV122" i="11"/>
  <c r="IF122" i="11"/>
  <c r="GV121" i="11"/>
  <c r="IF121" i="11"/>
  <c r="GV120" i="11"/>
  <c r="IF120" i="11"/>
  <c r="GV119" i="11"/>
  <c r="IF119" i="11"/>
  <c r="GV118" i="11"/>
  <c r="IF118" i="11"/>
  <c r="GV117" i="11"/>
  <c r="IF117" i="11"/>
  <c r="GV116" i="11"/>
  <c r="IF116" i="11"/>
  <c r="GV115" i="11"/>
  <c r="IF115" i="11"/>
  <c r="GV114" i="11"/>
  <c r="IF114" i="11"/>
  <c r="GV113" i="11"/>
  <c r="IF113" i="11"/>
  <c r="GV112" i="11"/>
  <c r="IF112" i="11"/>
  <c r="GV111" i="11"/>
  <c r="IF111" i="11"/>
  <c r="GV110" i="11"/>
  <c r="IF110" i="11"/>
  <c r="GV109" i="11"/>
  <c r="IF109" i="11"/>
  <c r="GV108" i="11"/>
  <c r="IF108" i="11"/>
  <c r="GV107" i="11"/>
  <c r="IF107" i="11"/>
  <c r="GV106" i="11"/>
  <c r="IF106" i="11"/>
  <c r="GV105" i="11"/>
  <c r="IF105" i="11"/>
  <c r="GV104" i="11"/>
  <c r="IF104" i="11"/>
  <c r="GV103" i="11"/>
  <c r="IF103" i="11"/>
  <c r="GV102" i="11"/>
  <c r="IF102" i="11"/>
  <c r="GV101" i="11"/>
  <c r="IF101" i="11"/>
  <c r="GV100" i="11"/>
  <c r="IF100" i="11"/>
  <c r="GV99" i="11"/>
  <c r="IF99" i="11"/>
  <c r="GV98" i="11"/>
  <c r="IF98" i="11"/>
  <c r="GV97" i="11"/>
  <c r="IF97" i="11"/>
  <c r="GV96" i="11"/>
  <c r="IF96" i="11"/>
  <c r="GV95" i="11"/>
  <c r="IF95" i="11"/>
  <c r="GV94" i="11"/>
  <c r="IF94" i="11"/>
  <c r="GV93" i="11"/>
  <c r="IF93" i="11"/>
  <c r="GV92" i="11"/>
  <c r="IF92" i="11"/>
  <c r="GV91" i="11"/>
  <c r="IF91" i="11"/>
  <c r="GV90" i="11"/>
  <c r="IF90" i="11"/>
  <c r="GV89" i="11"/>
  <c r="IF89" i="11"/>
  <c r="GV88" i="11"/>
  <c r="IF88" i="11"/>
  <c r="GV87" i="11"/>
  <c r="IF87" i="11"/>
  <c r="GV86" i="11"/>
  <c r="IF86" i="11"/>
  <c r="GV85" i="11"/>
  <c r="IF85" i="11"/>
  <c r="GV84" i="11"/>
  <c r="IF84" i="11"/>
  <c r="GV83" i="11"/>
  <c r="IF83" i="11"/>
  <c r="GV82" i="11"/>
  <c r="IF82" i="11"/>
  <c r="GV81" i="11"/>
  <c r="IF81" i="11"/>
  <c r="GV80" i="11"/>
  <c r="IF80" i="11"/>
  <c r="GV79" i="11"/>
  <c r="IF79" i="11"/>
  <c r="GV78" i="11"/>
  <c r="IF78" i="11"/>
  <c r="GV77" i="11"/>
  <c r="IF77" i="11"/>
  <c r="GV76" i="11"/>
  <c r="IF76" i="11"/>
  <c r="GV75" i="11"/>
  <c r="IF75" i="11"/>
  <c r="GV74" i="11"/>
  <c r="IF74" i="11"/>
  <c r="GV73" i="11"/>
  <c r="IF73" i="11"/>
  <c r="GV72" i="11"/>
  <c r="IF72" i="11"/>
  <c r="GV71" i="11"/>
  <c r="IF71" i="11"/>
  <c r="GV70" i="11"/>
  <c r="IF70" i="11"/>
  <c r="GV69" i="11"/>
  <c r="IF69" i="11"/>
  <c r="GV68" i="11"/>
  <c r="IF68" i="11"/>
  <c r="GV67" i="11"/>
  <c r="IF67" i="11"/>
  <c r="GV66" i="11"/>
  <c r="IF66" i="11"/>
  <c r="GV65" i="11"/>
  <c r="IF65" i="11"/>
  <c r="GV64" i="11"/>
  <c r="IF64" i="11"/>
  <c r="GV63" i="11"/>
  <c r="IF63" i="11"/>
  <c r="GV62" i="11"/>
  <c r="IF62" i="11"/>
  <c r="GV61" i="11"/>
  <c r="IF61" i="11"/>
  <c r="GV60" i="11"/>
  <c r="IF60" i="11"/>
  <c r="GV59" i="11"/>
  <c r="IF59" i="11"/>
  <c r="GV58" i="11"/>
  <c r="IF58" i="11"/>
  <c r="GV57" i="11"/>
  <c r="IF57" i="11"/>
  <c r="GV56" i="11"/>
  <c r="IF56" i="11"/>
  <c r="GV55" i="11"/>
  <c r="IF55" i="11"/>
  <c r="GV54" i="11"/>
  <c r="IF54" i="11"/>
  <c r="GV53" i="11"/>
  <c r="IF53" i="11"/>
  <c r="GV52" i="11"/>
  <c r="IF52" i="11"/>
  <c r="GV51" i="11"/>
  <c r="IF51" i="11"/>
  <c r="GV50" i="11"/>
  <c r="IF50" i="11"/>
  <c r="GV49" i="11"/>
  <c r="IF49" i="11"/>
  <c r="GV48" i="11"/>
  <c r="IF48" i="11"/>
  <c r="GV47" i="11"/>
  <c r="IF47" i="11"/>
  <c r="GV46" i="11"/>
  <c r="IF46" i="11"/>
  <c r="GV45" i="11"/>
  <c r="IF45" i="11"/>
  <c r="GV44" i="11"/>
  <c r="IF44" i="11"/>
  <c r="GV43" i="11"/>
  <c r="IF43" i="11"/>
  <c r="GV42" i="11"/>
  <c r="IF42" i="11"/>
  <c r="GV41" i="11"/>
  <c r="IF41" i="11"/>
  <c r="GV40" i="11"/>
  <c r="IF40" i="11"/>
  <c r="GV39" i="11"/>
  <c r="IF39" i="11"/>
  <c r="GV38" i="11"/>
  <c r="IF38" i="11"/>
  <c r="GV37" i="11"/>
  <c r="IF37" i="11"/>
  <c r="GV36" i="11"/>
  <c r="IF36" i="11"/>
  <c r="GV35" i="11"/>
  <c r="IF35" i="11"/>
  <c r="GV34" i="11"/>
  <c r="IF34" i="11"/>
  <c r="GV33" i="11"/>
  <c r="IF33" i="11"/>
  <c r="GV32" i="11"/>
  <c r="IF32" i="11"/>
  <c r="GV31" i="11"/>
  <c r="IF31" i="11"/>
  <c r="GV30" i="11"/>
  <c r="IF30" i="11"/>
  <c r="GV29" i="11"/>
  <c r="IF29" i="11"/>
  <c r="GV28" i="11"/>
  <c r="IF28" i="11"/>
  <c r="GV27" i="11"/>
  <c r="IF27" i="11"/>
  <c r="GV26" i="11"/>
  <c r="IF26" i="11"/>
  <c r="GV25" i="11"/>
  <c r="IF25" i="11"/>
  <c r="GV24" i="11"/>
  <c r="IF24" i="11"/>
  <c r="GV23" i="11"/>
  <c r="IF23" i="11"/>
  <c r="GV22" i="11"/>
  <c r="IF22" i="11"/>
  <c r="GV21" i="11"/>
  <c r="IF21" i="11"/>
  <c r="GV20" i="11"/>
  <c r="IF20" i="11"/>
  <c r="GV19" i="11"/>
  <c r="IF19" i="11"/>
  <c r="GV18" i="11"/>
  <c r="IF18" i="11"/>
  <c r="GV17" i="11"/>
  <c r="IF17" i="11"/>
  <c r="GV16" i="11"/>
  <c r="IF16" i="11"/>
  <c r="GV15" i="11"/>
  <c r="IF15" i="11"/>
  <c r="GV14" i="11"/>
  <c r="IF14" i="11"/>
  <c r="GV13" i="11"/>
  <c r="IF13" i="11"/>
  <c r="GV12" i="11"/>
  <c r="IF12" i="11"/>
  <c r="GV11" i="11"/>
  <c r="IF11" i="11"/>
  <c r="GV10" i="11"/>
  <c r="IF10" i="11"/>
  <c r="GV9" i="11"/>
  <c r="IF9" i="11"/>
  <c r="GV8" i="11"/>
  <c r="IF8" i="11"/>
  <c r="GV7" i="11"/>
  <c r="IF7" i="11"/>
  <c r="GV6" i="11"/>
  <c r="IF6" i="11"/>
  <c r="GV5" i="11"/>
  <c r="IF5" i="11"/>
  <c r="GV4" i="11"/>
  <c r="IF4" i="11"/>
  <c r="GV3" i="11"/>
  <c r="IF3" i="11"/>
  <c r="GV2" i="11"/>
  <c r="IF2" i="11"/>
</calcChain>
</file>

<file path=xl/sharedStrings.xml><?xml version="1.0" encoding="utf-8"?>
<sst xmlns="http://schemas.openxmlformats.org/spreadsheetml/2006/main" count="1401" uniqueCount="991">
  <si>
    <t>Source:</t>
  </si>
  <si>
    <t>Amount Spent on Components</t>
  </si>
  <si>
    <t>population</t>
  </si>
  <si>
    <t>United Nation, medium variant scenario</t>
  </si>
  <si>
    <t>World Population Prospects - Population Division - United Nations</t>
  </si>
  <si>
    <t xml:space="preserve">CEIC </t>
  </si>
  <si>
    <t>EU Population, 1959 – 2023 | CEIC Data</t>
  </si>
  <si>
    <t>appliances_residential</t>
  </si>
  <si>
    <t>EUROSTAT</t>
  </si>
  <si>
    <t>data</t>
  </si>
  <si>
    <t>Statistics | Eurostat (europa.eu)</t>
  </si>
  <si>
    <t xml:space="preserve"> final consumption expenditure household appliances (CP053), last update 26/10/2023. unit of meausre current prices  in million of euro. Investement + repair</t>
  </si>
  <si>
    <t>Metadata</t>
  </si>
  <si>
    <t>05.3 Household appliances - EU Vocabularies - Publications Office of the EU (europa.eu)</t>
  </si>
  <si>
    <t>lighting</t>
  </si>
  <si>
    <t>exchange-rates.org</t>
  </si>
  <si>
    <t>USD to EUR Exchange Rate History for 2017 (exchange-rates.org)</t>
  </si>
  <si>
    <t>Cooling&amp;ventilation</t>
  </si>
  <si>
    <t>Specific areal investment costs</t>
  </si>
  <si>
    <t>Autor Datum (admin.ch)</t>
  </si>
  <si>
    <t>Input data ventilation</t>
  </si>
  <si>
    <t>Ventilation Units TASK 2 Final Report 2020-09-10.pdf (ecoventilation-review.eu)</t>
  </si>
  <si>
    <t>Cooled floor area EU27</t>
  </si>
  <si>
    <t>Energies | Free Full-Text | Status Quo of the Air-Conditioning Market in Europe: Assessment of the Building Stock (mdpi.com)</t>
  </si>
  <si>
    <t>Input data cooling</t>
  </si>
  <si>
    <t>Review - air conditioner task 7 Final report 02-05-2018 (eceee.org)</t>
  </si>
  <si>
    <t>Notes:</t>
  </si>
  <si>
    <t xml:space="preserve">Regarding lighting expenditures, USA data in the sheet Calculation_USA are taken as input and scaled to to get the european lighting expenditures based on the population  ratio of the two regions, the population ratio is computed based on the input data in the data_population sheet, for every year until 2050. Then these values are converted using the conversion factor dollar /euro
</t>
  </si>
  <si>
    <t xml:space="preserve">A similar procedure to the one used for computing lighting expenditures is employed to calculate  appliances expenditures in the commercial sector. </t>
  </si>
  <si>
    <t>Regarding appliance expenditures in the residential sector, data from Eurostat are taken as input data for the years 2016 to 2022. In order to compute the expenditures in the years 2023-2050 the index factor computed in Calcolation_USA sheet is used. See appliance_res sheet for the computation</t>
  </si>
  <si>
    <t>Heating expenditures are computed using the FORECAST model</t>
  </si>
  <si>
    <t>Regarding cooling&amp;ventilation here is the procedure:</t>
  </si>
  <si>
    <t>For cooling area in EU27 (2015), we used input data from the article: 'Status Quo of the Air-Conditioning Market in Europe: Assessment of the Building Stock.</t>
  </si>
  <si>
    <t>For ventilated area in EU27 (2015),we used input data from ecee as percentage of total buildings in residential and nonresidential that have ventilation systems and the total floor area from forecast for every european country</t>
  </si>
  <si>
    <t>Then we calculated the total investement cost in 2015 with the following procedure:</t>
  </si>
  <si>
    <t>We broke down the investment costs in two components: the renovation cost and the new_built costs</t>
  </si>
  <si>
    <t>The renovation cost is a function of the lifetime of the components while the renovation investement is a function of the grow rate of active area (cooled or ventilated) that is taken as input from the forecast model</t>
  </si>
  <si>
    <t>We tested our calculation with the market data available from 2015.</t>
  </si>
  <si>
    <t>After having tested the procedure for 2015 we then simulated the growth of floor area until 2050 for all the countries using the mean european grow rate from forecast, so we  computed the total investement costs also for the years 2016-2050</t>
  </si>
  <si>
    <t>For technology specific costs and technology lifetime look for input_data sheet</t>
  </si>
  <si>
    <t>2017 to 2012 USD</t>
  </si>
  <si>
    <t>European Central Bank (ECB)</t>
  </si>
  <si>
    <t>eurostat</t>
  </si>
  <si>
    <t>https://data.ecb.europa.eu/data/datasets/ICP/ICP.A.U2.N.000000.4.AVR</t>
  </si>
  <si>
    <t>inflation rate EU27_2020</t>
  </si>
  <si>
    <t>chained inlfation rate (2012-2022)</t>
  </si>
  <si>
    <t>exchange rate USD</t>
  </si>
  <si>
    <t>DATE</t>
  </si>
  <si>
    <t>TIME PERIOD</t>
  </si>
  <si>
    <t>HICP - Overall index (ICP.A.U2.N.000000.4.AVR)</t>
  </si>
  <si>
    <t>Example</t>
  </si>
  <si>
    <t>1 EUR =</t>
  </si>
  <si>
    <t>USD</t>
  </si>
  <si>
    <t>USA calculation source: BASoBC BAU Amount Spent on Building Components</t>
  </si>
  <si>
    <t>Residential</t>
  </si>
  <si>
    <t>Capital Expenditures in 2013 USD (total cost of components)</t>
  </si>
  <si>
    <t>Heating</t>
  </si>
  <si>
    <t>Cooling and Ventilation</t>
  </si>
  <si>
    <t>Envelope</t>
  </si>
  <si>
    <t>Lighting</t>
  </si>
  <si>
    <t>Appliances</t>
  </si>
  <si>
    <t>Other</t>
  </si>
  <si>
    <t>Lighting_INDEX to 2022</t>
  </si>
  <si>
    <t>Urban Residential</t>
  </si>
  <si>
    <t>Rural Residential</t>
  </si>
  <si>
    <t>Commercial</t>
  </si>
  <si>
    <t>country</t>
  </si>
  <si>
    <t>austria</t>
  </si>
  <si>
    <t>belgium</t>
  </si>
  <si>
    <t>bulgaria</t>
  </si>
  <si>
    <t>czechia</t>
  </si>
  <si>
    <t>denmark</t>
  </si>
  <si>
    <t>germany</t>
  </si>
  <si>
    <t>estonia</t>
  </si>
  <si>
    <t>Ireland</t>
  </si>
  <si>
    <t xml:space="preserve">greece </t>
  </si>
  <si>
    <t>spain</t>
  </si>
  <si>
    <t>france</t>
  </si>
  <si>
    <t>croatia</t>
  </si>
  <si>
    <t>italy</t>
  </si>
  <si>
    <t>cyprus</t>
  </si>
  <si>
    <t>latvia</t>
  </si>
  <si>
    <t>lithuania</t>
  </si>
  <si>
    <t>luxembourg</t>
  </si>
  <si>
    <t>hungary</t>
  </si>
  <si>
    <t>malta</t>
  </si>
  <si>
    <t>netherlands</t>
  </si>
  <si>
    <t>poand</t>
  </si>
  <si>
    <t>portugal</t>
  </si>
  <si>
    <t>romania</t>
  </si>
  <si>
    <t>slovenia</t>
  </si>
  <si>
    <t>slovakia</t>
  </si>
  <si>
    <t>finland</t>
  </si>
  <si>
    <t>sweden</t>
  </si>
  <si>
    <t>EU27</t>
  </si>
  <si>
    <t>USA</t>
  </si>
  <si>
    <t>Sources</t>
  </si>
  <si>
    <t>Unit: 10^3 inhabitants</t>
  </si>
  <si>
    <t>€</t>
  </si>
  <si>
    <t>CAPEX</t>
  </si>
  <si>
    <t>OUTPUT CAPEX</t>
  </si>
  <si>
    <t>Input Values</t>
  </si>
  <si>
    <t>Year</t>
  </si>
  <si>
    <t>Eurostat source (CP053)</t>
  </si>
  <si>
    <t/>
  </si>
  <si>
    <t>mil. EUR EU</t>
  </si>
  <si>
    <t>EUR EU</t>
  </si>
  <si>
    <t>expenditures cooling</t>
  </si>
  <si>
    <t>Calculation_USA source</t>
  </si>
  <si>
    <t>INDEX to 2022 USA</t>
  </si>
  <si>
    <t>Calculation</t>
  </si>
  <si>
    <t>Double check</t>
  </si>
  <si>
    <t>Germany_el_DESTATIS, electric appliances</t>
  </si>
  <si>
    <t>Germany_el_EUROSTAT, total</t>
  </si>
  <si>
    <t>year</t>
  </si>
  <si>
    <t>EUR(2022)</t>
  </si>
  <si>
    <t>EUR(2012)</t>
  </si>
  <si>
    <t>USD(2012)</t>
  </si>
  <si>
    <t>Statista</t>
  </si>
  <si>
    <t>Household Appliances - Europe | Statista Market Forecast</t>
  </si>
  <si>
    <t>Notes</t>
  </si>
  <si>
    <t>The input from Eurostat final consumption expenditure in household appliances (CP053), last update 26/10/2023. This category includes also airconditioning expenditures. We substract from these values the expenditures in cooling systems that in residential sector are equivalent with airconditioning expenditures.</t>
  </si>
  <si>
    <t>data_population source</t>
  </si>
  <si>
    <t>EU/US population factor</t>
  </si>
  <si>
    <t>USA_commerical_appliances [USD]</t>
  </si>
  <si>
    <t>EUROPE_commercial_appliances_2017[USD]</t>
  </si>
  <si>
    <t>EUROPE_commercial_appliances_2012 [USD]</t>
  </si>
  <si>
    <t>Values</t>
  </si>
  <si>
    <t>USA_lighting_eia [USD]</t>
  </si>
  <si>
    <t>EUROPE_lighting_2017[USD]</t>
  </si>
  <si>
    <t>EUROPE_lighting_2012[USD]</t>
  </si>
  <si>
    <t>conversion factor:  EUR/USD [2017]</t>
  </si>
  <si>
    <t>Table1</t>
  </si>
  <si>
    <t>Type</t>
  </si>
  <si>
    <t>value (cooling)</t>
  </si>
  <si>
    <t>value (ventilation)</t>
  </si>
  <si>
    <t>Note</t>
  </si>
  <si>
    <t>factor_newbuilt/renovated</t>
  </si>
  <si>
    <t>cost_factor_VU_to_AHU</t>
  </si>
  <si>
    <t>-</t>
  </si>
  <si>
    <t>specific_cost_COMM (2021)</t>
  </si>
  <si>
    <t>Here for the value of cooling cost in Commercial bulidings, we used the specific cost valid in Switzerland, and we then computed it for the other european countries using th PPI index. For ventilation we also used the Switzerland specific cost and we transferred with the PPI index to other countries</t>
  </si>
  <si>
    <t>specific_cost_RES (2021)</t>
  </si>
  <si>
    <t>Here the cooling cost in residential sector is computed using european market data as total expenditures in airconditioning (investement + installation) and total floor area where airconditioning is installed in europe, 100% of penetration rate in residential sector and 20% of penetration rate in commercial sector respect to the total cooling area (See Figure 9), so the specific cost currency is  EUR_2015. For ventilation in the residential sector, we used market data available in Switzerland regarding specific cost of the  AHU technology in commercial buildings and we scaled it to get the specific cost for VU in the residential sector with a factor, previously computed using the catalogue data (Table 4), so the currency of this specific ventilation cost is CHF_2015,  then we computed the specific ventilation cost for other european countries other countries using th PPI index.</t>
  </si>
  <si>
    <t>Lifetime_residential</t>
  </si>
  <si>
    <t>Lifetime_commercial</t>
  </si>
  <si>
    <t>Table2</t>
  </si>
  <si>
    <t>Id_sector (table 88)</t>
  </si>
  <si>
    <t>id_subsector</t>
  </si>
  <si>
    <t>share_VU_RES</t>
  </si>
  <si>
    <t>share_VU_COMM</t>
  </si>
  <si>
    <t>description</t>
  </si>
  <si>
    <t>Table 88 for commercial share and table 15 for residentil share</t>
  </si>
  <si>
    <t>Table3</t>
  </si>
  <si>
    <t>Catalogue_data_non_residential</t>
  </si>
  <si>
    <t>Specific cost [Eur/m3h]</t>
  </si>
  <si>
    <t>Specific cost [Eur/m2]</t>
  </si>
  <si>
    <t>lifetime</t>
  </si>
  <si>
    <t>VU_renovated</t>
  </si>
  <si>
    <t>Table 34 as input data and assumption of a specific ventilation of 4m3/hm2.</t>
  </si>
  <si>
    <t>AHU_renovated</t>
  </si>
  <si>
    <t>VU_newbuilt</t>
  </si>
  <si>
    <t>AHU_new_built</t>
  </si>
  <si>
    <t xml:space="preserve">Cataloguedata residential. </t>
  </si>
  <si>
    <t>VU_cost_renovated</t>
  </si>
  <si>
    <t xml:space="preserve"> Table 33 as input data and assumption of specific ventilation of 1 m3/hm2</t>
  </si>
  <si>
    <t>VU_cost_newbuilt</t>
  </si>
  <si>
    <t xml:space="preserve"> Table 33 as input data and assumption of specific ventilation of 1 m3/hm3</t>
  </si>
  <si>
    <t>Table4</t>
  </si>
  <si>
    <t>factors</t>
  </si>
  <si>
    <t>value [no_unit]</t>
  </si>
  <si>
    <t>cost_factor_VU_to_AHU_renovated</t>
  </si>
  <si>
    <t>This factor describe the difference in costs between the two different ventilation technlogies: AHU and VU, see ecee report.</t>
  </si>
  <si>
    <t>cost_ventilation_CH_RES</t>
  </si>
  <si>
    <t>[CHF/m2] See input_cool&amp;ventilation_evolution to compute this specific cost in EUR_2015</t>
  </si>
  <si>
    <t>factor_newbuilt_renovated</t>
  </si>
  <si>
    <t>It describes how much cheaper is to install a ventilation system in a new ventilated floor area, compared to renovate an old ventilation system. We will use this factor also for computing the cooling costs.</t>
  </si>
  <si>
    <t>Table 5</t>
  </si>
  <si>
    <t xml:space="preserve">commercial_ventilation (2005) </t>
  </si>
  <si>
    <t>Specific cost [CHF/m2]</t>
  </si>
  <si>
    <t>area_covered [Mm2]</t>
  </si>
  <si>
    <t>cost [MCHF]</t>
  </si>
  <si>
    <t>small (250/1000 [m3/h])</t>
  </si>
  <si>
    <t>Table 19 for area covered data and abbildung 46 for specific cost data</t>
  </si>
  <si>
    <t>medium (1000/5500 [m3/h])</t>
  </si>
  <si>
    <t>large (&gt;5000 [m3/h])</t>
  </si>
  <si>
    <t>cost AHU</t>
  </si>
  <si>
    <t>weighted_cost_VENT_COMM[CHF/m2]</t>
  </si>
  <si>
    <t xml:space="preserve">To be converted in Euro 2015. See input_data_evolution sheet </t>
  </si>
  <si>
    <t>Table 6</t>
  </si>
  <si>
    <t>portion AHU to total_ventiilation_COMM</t>
  </si>
  <si>
    <t>Table 19 as input data</t>
  </si>
  <si>
    <t>Value [m2]</t>
  </si>
  <si>
    <t>Value [EUR]</t>
  </si>
  <si>
    <t>Table 7</t>
  </si>
  <si>
    <t>Cooling_area_RES</t>
  </si>
  <si>
    <t>Figure 9 as input data</t>
  </si>
  <si>
    <t xml:space="preserve">Cooling_area_COMM </t>
  </si>
  <si>
    <t xml:space="preserve">Market value airconditioning </t>
  </si>
  <si>
    <t>Prodcom source as input data</t>
  </si>
  <si>
    <t>specific_cost_airconditioning (2015)</t>
  </si>
  <si>
    <t>specific_cost_airconditioning (2021)</t>
  </si>
  <si>
    <t>Ventilation</t>
  </si>
  <si>
    <t>Source</t>
  </si>
  <si>
    <t>location</t>
  </si>
  <si>
    <t>Description</t>
  </si>
  <si>
    <t>Abbildung 46</t>
  </si>
  <si>
    <t xml:space="preserve">AHU specific cost for commercial buildings in 2005 </t>
  </si>
  <si>
    <t>Table 19</t>
  </si>
  <si>
    <t>ventilation floor area factor in nonresidential buildings</t>
  </si>
  <si>
    <t>Table 15</t>
  </si>
  <si>
    <t>ventilation floor area factor in residential buildings</t>
  </si>
  <si>
    <t>Table 33</t>
  </si>
  <si>
    <t>Installation costs residential</t>
  </si>
  <si>
    <t>Table 34</t>
  </si>
  <si>
    <t>Installation costs nonresidential</t>
  </si>
  <si>
    <t>Table 88</t>
  </si>
  <si>
    <t>ventilation floor area factor in different categories of non residential buildings</t>
  </si>
  <si>
    <t>link</t>
  </si>
  <si>
    <t>Sector</t>
  </si>
  <si>
    <t>type</t>
  </si>
  <si>
    <t>market value</t>
  </si>
  <si>
    <t>Prodcom (2015)</t>
  </si>
  <si>
    <t>all</t>
  </si>
  <si>
    <t>production (AHUand CHRU)</t>
  </si>
  <si>
    <t>production (CEX and supply units)</t>
  </si>
  <si>
    <t>Installation</t>
  </si>
  <si>
    <t>production (&lt; 125W)</t>
  </si>
  <si>
    <t>Total</t>
  </si>
  <si>
    <t>Cooling</t>
  </si>
  <si>
    <t>source</t>
  </si>
  <si>
    <t>Value</t>
  </si>
  <si>
    <t>Figure 9</t>
  </si>
  <si>
    <t>cooling area RES for EU15, then are scaled to EU27 by moltypling with 1.1 (see Table 7)</t>
  </si>
  <si>
    <t>cooling area COMM for EU15, then are scaled to EU27 by moltypling with 1.1 (see Table 7)</t>
  </si>
  <si>
    <t>Tabe 40/42</t>
  </si>
  <si>
    <t>Market value 2015 airconditioning (consumer purchase cost + installation cost)</t>
  </si>
  <si>
    <t>Tabelle 83</t>
  </si>
  <si>
    <t>Commercial cooling installlation cost, only production of cooling category CHF</t>
  </si>
  <si>
    <t>INPUT DATA_EVOLUTION</t>
  </si>
  <si>
    <t>Consumer_priceindex</t>
  </si>
  <si>
    <t>Inflation_rate EU</t>
  </si>
  <si>
    <t>COST_COOLING_COMM</t>
  </si>
  <si>
    <t>COST_VENTILATION_COMM</t>
  </si>
  <si>
    <t>COST_VENTILATION_RES</t>
  </si>
  <si>
    <t>GROW_RATE_VENT_COMM</t>
  </si>
  <si>
    <t>GROW_RATE_VENT_RES</t>
  </si>
  <si>
    <t>GROW_RATE_COOL_COMM</t>
  </si>
  <si>
    <t>GROW_RATE_COOL_RES</t>
  </si>
  <si>
    <t>Exchange rate</t>
  </si>
  <si>
    <t>value</t>
  </si>
  <si>
    <t>EUR (Euro) CHF (Swiss Franc) Historical Data Chart 2005 (exchangerates.org)</t>
  </si>
  <si>
    <t>Grow_rate</t>
  </si>
  <si>
    <t>FORECAST</t>
  </si>
  <si>
    <t>Inflation rate</t>
  </si>
  <si>
    <t>Switzerland Historical Inflation Rates - 1983 to 2023 | Inflation Rate and Consumer Price Index (rateinflation.com)</t>
  </si>
  <si>
    <t>ID_Scenario</t>
  </si>
  <si>
    <t>ID_Country</t>
  </si>
  <si>
    <t>ID_Sector</t>
  </si>
  <si>
    <t>ID_Subsector</t>
  </si>
  <si>
    <t>2015-total</t>
  </si>
  <si>
    <t>2023-total</t>
  </si>
  <si>
    <t>2015_EU27_total</t>
  </si>
  <si>
    <t>2023-ventilation</t>
  </si>
  <si>
    <t>2023-air conditioning</t>
  </si>
  <si>
    <t>cooled_floor_area FC</t>
  </si>
  <si>
    <t>ventilation_floor_area FC</t>
  </si>
  <si>
    <t>PP_Index</t>
  </si>
  <si>
    <t>specific_cost_ventilation_CH_COMM (2015)</t>
  </si>
  <si>
    <t>spec_cost_ventilation_CH_RES (2015)</t>
  </si>
  <si>
    <t>spec_cost_cooling_CH_COMM (2015)</t>
  </si>
  <si>
    <t>spec_cost_cooling_RES (2015)</t>
  </si>
  <si>
    <t>LF_ventilation</t>
  </si>
  <si>
    <t>LF_cooling_RES</t>
  </si>
  <si>
    <t>LF_cooling_COMM</t>
  </si>
  <si>
    <t>costcoolingFC</t>
  </si>
  <si>
    <t>costventilation_FC</t>
  </si>
  <si>
    <t>cooled_floor_area (2015)</t>
  </si>
  <si>
    <t>cost_cooling_article_renovated (2015)</t>
  </si>
  <si>
    <t>cos_cooling_new_built (2015)</t>
  </si>
  <si>
    <t>ventilated_share</t>
  </si>
  <si>
    <t>Vent_FloorArea (2015)</t>
  </si>
  <si>
    <t>ventilation_renovated_cost (2015)</t>
  </si>
  <si>
    <t>ventilation_newbuilt_cost (2015</t>
  </si>
  <si>
    <t>RESULTS (2015)</t>
  </si>
  <si>
    <t>coling</t>
  </si>
  <si>
    <t>ventilation</t>
  </si>
  <si>
    <t>residential cooling</t>
  </si>
  <si>
    <t>residnetial ventilation</t>
  </si>
  <si>
    <t>commercial cooling</t>
  </si>
  <si>
    <t>commercial ventilation</t>
  </si>
  <si>
    <t>activefloor_area_residential</t>
  </si>
  <si>
    <t>activefloor_area_commercila</t>
  </si>
  <si>
    <t>total_floor_residential</t>
  </si>
  <si>
    <t>total_floor_commercial</t>
  </si>
  <si>
    <t>ratio_residential</t>
  </si>
  <si>
    <t>ratio_commercail</t>
  </si>
  <si>
    <t>energy demand BCEU</t>
  </si>
  <si>
    <t xml:space="preserve">expenditures BASoBC </t>
  </si>
  <si>
    <t>spec. Expenditures [Eur/BTU]</t>
  </si>
  <si>
    <t>Factor</t>
  </si>
  <si>
    <t>US</t>
  </si>
  <si>
    <t>residential urban</t>
  </si>
  <si>
    <t>heating</t>
  </si>
  <si>
    <t>cooling</t>
  </si>
  <si>
    <t>cooling factor</t>
  </si>
  <si>
    <t>commercial</t>
  </si>
  <si>
    <t>Expenditures for cooling device is not available in EU statistics or in FORECAST</t>
  </si>
  <si>
    <t>The factors (column G) are used to calculate the expenditures of cooling based on the expenditures of heating.</t>
  </si>
  <si>
    <t>The factors consider the diffusion of cooling (relative to heating, expressed by energy demand) and the different costs (calculated from US data, invest costs / energy demand)</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</si>
  <si>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</si>
  <si>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</si>
  <si>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</si>
  <si>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</si>
  <si>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</si>
  <si>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</si>
  <si>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</si>
  <si>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</si>
  <si>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</si>
  <si>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</si>
  <si>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</si>
  <si>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</si>
  <si>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</si>
  <si>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</si>
  <si>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</si>
  <si>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</si>
  <si>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</si>
  <si>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</si>
  <si>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</si>
  <si>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</si>
  <si>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</si>
  <si>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</si>
  <si>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</si>
  <si>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</si>
  <si>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</si>
  <si>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</si>
  <si>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</si>
  <si>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</si>
  <si>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</si>
  <si>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</si>
  <si>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cooling and ventilation</t>
  </si>
  <si>
    <t>envelope</t>
  </si>
  <si>
    <t>appliances</t>
  </si>
  <si>
    <t>other component</t>
  </si>
  <si>
    <t>#python code</t>
  </si>
  <si>
    <t xml:space="preserve">import logging.config
</t>
  </si>
  <si>
    <t xml:space="preserve">import shutil
</t>
  </si>
  <si>
    <t xml:space="preserve">import os
</t>
  </si>
  <si>
    <t xml:space="preserve">import pathlib
</t>
  </si>
  <si>
    <t xml:space="preserve">import sqlite3
</t>
  </si>
  <si>
    <t xml:space="preserve">import pandas as pd
</t>
  </si>
  <si>
    <t xml:space="preserve">import numpy as np
</t>
  </si>
  <si>
    <t xml:space="preserve">import yaml
</t>
  </si>
  <si>
    <t xml:space="preserve">import sqlite_tasks
</t>
  </si>
  <si>
    <t xml:space="preserve">from fecommon import csv_tasks, fe_data_structure, xls_tasks, static_country_list
</t>
  </si>
  <si>
    <t xml:space="preserve">from fecommon.fe_process import ForecastElementProcess
</t>
  </si>
  <si>
    <t xml:space="preserve">import reportprocesses.fed
</t>
  </si>
  <si>
    <t xml:space="preserve">log = logging.getLogger(__name__)
</t>
  </si>
  <si>
    <t xml:space="preserve">log_summary = logging.getLogger('Process Summary')
</t>
  </si>
  <si>
    <t xml:space="preserve">mapping_forecast_to_eps = {"Electricity": "electricity",
</t>
  </si>
  <si>
    <t xml:space="preserve">                           "Hard coal": "coal",
</t>
  </si>
  <si>
    <t xml:space="preserve">                           "Natural Gas": "natural gas",
</t>
  </si>
  <si>
    <t xml:space="preserve">                           "Biogas": "natural gas",
</t>
  </si>
  <si>
    <t xml:space="preserve">                           "Biomass solid": "biomass",
</t>
  </si>
  <si>
    <t xml:space="preserve">                           "Light fuel oil": "petroleum diesel",
</t>
  </si>
  <si>
    <t xml:space="preserve">                           "Hydrogen": "hydrogen",
</t>
  </si>
  <si>
    <t xml:space="preserve">                           "District heating": "heat"}
</t>
  </si>
  <si>
    <t xml:space="preserve">order_rows = ['electricity (BTU)',
</t>
  </si>
  <si>
    <t xml:space="preserve">              'coal (BTU)',
</t>
  </si>
  <si>
    <t xml:space="preserve">              'natural gas (BTU)',
</t>
  </si>
  <si>
    <t xml:space="preserve">              'petroleum diesel (BTU)',
</t>
  </si>
  <si>
    <t xml:space="preserve">              'heat (BTU)',
</t>
  </si>
  <si>
    <t xml:space="preserve">              'biomass (BTU)',
</t>
  </si>
  <si>
    <t xml:space="preserve">              'kerosene (BTU)',
</t>
  </si>
  <si>
    <t xml:space="preserve">              'heavy or residual fuel oil (BTU)',
</t>
  </si>
  <si>
    <t xml:space="preserve">              'LPG propane or butane (BTU)',
</t>
  </si>
  <si>
    <t xml:space="preserve">              'hydrogen (BTU)'
</t>
  </si>
  <si>
    <t xml:space="preserve">              ]
</t>
  </si>
  <si>
    <t xml:space="preserve">mapping_sector = {
</t>
  </si>
  <si>
    <t xml:space="preserve">    'Transportation Sector': 99,
</t>
  </si>
  <si>
    <t xml:space="preserve">    'Electricity Sector': 2,
</t>
  </si>
  <si>
    <t xml:space="preserve">    'Residential Buildings Sector': 6,
</t>
  </si>
  <si>
    <t xml:space="preserve">    'Commercial Buildings Sector': 3,
</t>
  </si>
  <si>
    <t xml:space="preserve">    'Industry Sector': 2,
</t>
  </si>
  <si>
    <t xml:space="preserve">    'District Heating Sector': 2,
</t>
  </si>
  <si>
    <t xml:space="preserve">    'LULUCF Sector': None,
</t>
  </si>
  <si>
    <t xml:space="preserve">    'Geoengineering Sector': 2
</t>
  </si>
  <si>
    <t xml:space="preserve">}
</t>
  </si>
  <si>
    <t xml:space="preserve">def get_fed(process):
</t>
  </si>
  <si>
    <t xml:space="preserve">    """
</t>
  </si>
  <si>
    <t xml:space="preserve">    using the method fed_data_reading from reportprocess package
</t>
  </si>
  <si>
    <t xml:space="preserve">    and transform units, energy carriers and check if all countries are available
</t>
  </si>
  <si>
    <t xml:space="preserve">    :param process:
</t>
  </si>
  <si>
    <t xml:space="preserve">    :return:
</t>
  </si>
  <si>
    <t xml:space="preserve">    df_fed = reportprocesses.fed.fed_data_reading(process)
</t>
  </si>
  <si>
    <t xml:space="preserve">    df_fed.rename(columns={f"Y{y}": str(y) for y in range(2012, 2051)}, inplace=True)
</t>
  </si>
  <si>
    <t xml:space="preserve">    map_energy_carriers(df_fed)
</t>
  </si>
  <si>
    <t xml:space="preserve">    translate_units(df_fed)
</t>
  </si>
  <si>
    <t xml:space="preserve">    check_countries(df_fed)
</t>
  </si>
  <si>
    <t xml:space="preserve">    return df_fed
</t>
  </si>
  <si>
    <t xml:space="preserve">def get_fa(process):
</t>
  </si>
  <si>
    <t xml:space="preserve">    """"
</t>
  </si>
  <si>
    <t xml:space="preserve">    the results should list the floor area of each country, sector and category (total, ventilated fa and cooled fa)
</t>
  </si>
  <si>
    <t xml:space="preserve">    # years = process['years'] if 'years' in process.keys() else [2012, 2050]
</t>
  </si>
  <si>
    <t xml:space="preserve">    # years = list(range(years[0], years[1] + 1))
</t>
  </si>
  <si>
    <t xml:space="preserve">    # yearpart = ', '.join([f'sum("Y{yr}") as "{yr}"' for yr in years])
</t>
  </si>
  <si>
    <t xml:space="preserve">    years = list(range(2015, 2050))
</t>
  </si>
  <si>
    <t xml:space="preserve">    yearpart = ', '.join([f'"Y{yr}"' for yr in years])
</t>
  </si>
  <si>
    <t xml:space="preserve">    df = pd.DataFrame()
</t>
  </si>
  <si>
    <t xml:space="preserve">    for sqliteFullPath in process['inputfiles']:
</t>
  </si>
  <si>
    <t xml:space="preserve">        df3 = pd.DataFrame()
</t>
  </si>
  <si>
    <t xml:space="preserve">        try:
</t>
  </si>
  <si>
    <t xml:space="preserve">            con = sqlite3.connect(sqliteFullPath)
</t>
  </si>
  <si>
    <t xml:space="preserve">            # total
</t>
  </si>
  <si>
    <t xml:space="preserve">            query = f'SELECT ID_Scenario, ID_Country, ID_Sector, ID_Subsector,  {yearpart} ' \
</t>
  </si>
  <si>
    <t xml:space="preserve">                    f'FROM Calculated_TotalFA '
</t>
  </si>
  <si>
    <t xml:space="preserve">            df2 = pd.read_sql(query, con=con)
</t>
  </si>
  <si>
    <t xml:space="preserve">            df2.set_index(['ID_Scenario', 'ID_Country', 'ID_Sector', 'ID_Subsector'], inplace=True)
</t>
  </si>
  <si>
    <t xml:space="preserve">            df2.rename(columns={f"Y{y}": f"{y}-total" for y in years}, inplace=True)
</t>
  </si>
  <si>
    <t xml:space="preserve">            df3 = pd.concat([df3, df2], axis=1)
</t>
  </si>
  <si>
    <t xml:space="preserve">            # ventilation 5
</t>
  </si>
  <si>
    <t xml:space="preserve">            # air conditioning 17
</t>
  </si>
  <si>
    <t xml:space="preserve">            enservdriver_map = {5: 'ventilation', 17: 'air conditioning'}
</t>
  </si>
  <si>
    <t xml:space="preserve">            for enservdriver in [5, 17]:
</t>
  </si>
  <si>
    <t xml:space="preserve">                query = f'SELECT ID_Scenario, ID_Country, ID_Sector, ID_Subsector,  {yearpart} ' \
</t>
  </si>
  <si>
    <t xml:space="preserve">                        f'FROM ScenarioData_EnServDriver where ID_EnergyService={enservdriver}'
</t>
  </si>
  <si>
    <t xml:space="preserve">                df2 = pd.read_sql(query, con=con)
</t>
  </si>
  <si>
    <t xml:space="preserve">                df2.set_index(['ID_Scenario', 'ID_Country', 'ID_Sector', 'ID_Subsector'], inplace=True)
</t>
  </si>
  <si>
    <t xml:space="preserve">                # df2['cat'] = enservdriver_map[enservdriver]
</t>
  </si>
  <si>
    <t xml:space="preserve">                df2.rename(columns={f"Y{y}": f"{y}-{enservdriver_map[enservdriver]}" for y in years}, inplace=True)
</t>
  </si>
  <si>
    <t xml:space="preserve">                df3 = pd.concat([df3, df2], axis=1)
</t>
  </si>
  <si>
    <t xml:space="preserve">            # pp index
</t>
  </si>
  <si>
    <t xml:space="preserve">            query = f'SELECT *  FROM ScenarioData_HeatCost_CountryIndex '
</t>
  </si>
  <si>
    <t xml:space="preserve">            df_pp = pd.read_sql(query, con=con).set_index('ID_Country')
</t>
  </si>
  <si>
    <t xml:space="preserve">        except Exception as e:
</t>
  </si>
  <si>
    <t xml:space="preserve">            log.warning(f"problems to load {sqliteFullPath}, skipped")
</t>
  </si>
  <si>
    <t xml:space="preserve">            continue
</t>
  </si>
  <si>
    <t xml:space="preserve">        df = pd.concat([df, df3], axis=0)
</t>
  </si>
  <si>
    <t xml:space="preserve">    df.reset_index(inplace=True)
</t>
  </si>
  <si>
    <t xml:space="preserve">    for country in df_pp.index:
</t>
  </si>
  <si>
    <t xml:space="preserve">        filter = df[df['ID_Country'] == country].index
</t>
  </si>
  <si>
    <t xml:space="preserve">        df.loc[filter, 'PP_Index'] = df_pp.at[country, 'PP_Index']
</t>
  </si>
  <si>
    <t xml:space="preserve">    df.to_csv('test.csv')
</t>
  </si>
  <si>
    <t xml:space="preserve">def add_empty_elements(df_temp, order_rows2=None):
</t>
  </si>
  <si>
    <t xml:space="preserve">    adds missing energy carriers with value 0
</t>
  </si>
  <si>
    <t xml:space="preserve">    energy carriers  must be in index of the df
</t>
  </si>
  <si>
    <t xml:space="preserve">    :param df_temp:
</t>
  </si>
  <si>
    <t xml:space="preserve">    if isinstance(order_rows2, type(None)):
</t>
  </si>
  <si>
    <t xml:space="preserve">        order_rows2 = order_rows
</t>
  </si>
  <si>
    <t xml:space="preserve">    empty_elements = set(order_rows2).difference(df_temp.index)
</t>
  </si>
  <si>
    <t xml:space="preserve">    if len(df_temp) &gt; 0:
</t>
  </si>
  <si>
    <t xml:space="preserve">        df_row = df_temp.iloc[[0], :].copy()
</t>
  </si>
  <si>
    <t xml:space="preserve">        for ee in empty_elements:
</t>
  </si>
  <si>
    <t xml:space="preserve">            df_row.index = [f"{ee}"]
</t>
  </si>
  <si>
    <t xml:space="preserve">            df_temp = pd.concat([df_temp, df_row * 0], axis=0)
</t>
  </si>
  <si>
    <t xml:space="preserve">    else:
</t>
  </si>
  <si>
    <t xml:space="preserve">        # create a full set of 0s
</t>
  </si>
  <si>
    <t xml:space="preserve">        df_row = pd.DataFrame(columns=df_temp.columns, index=order_rows2)
</t>
  </si>
  <si>
    <t xml:space="preserve">        yrs = [str(y) for y in range(2021, 2051)]
</t>
  </si>
  <si>
    <t xml:space="preserve">        df_row.loc[:, yrs] = 0
</t>
  </si>
  <si>
    <t xml:space="preserve">        df_temp = pd.concat([df_temp, df_row], axis=0)
</t>
  </si>
  <si>
    <t xml:space="preserve">    return df_temp
</t>
  </si>
  <si>
    <t xml:space="preserve">def map_energy_carriers(df_fed):
</t>
  </si>
  <si>
    <t xml:space="preserve">    mapping_forecast_to_eps2 = {k: f"{v} (BTU)" for k, v in mapping_forecast_to_eps.items()}
</t>
  </si>
  <si>
    <t xml:space="preserve">    df_fed.loc[:, "ID_EnergyCarrier"].replace(mapping_forecast_to_eps2, inplace=True)
</t>
  </si>
  <si>
    <t xml:space="preserve">def translate_units(df_fed):
</t>
  </si>
  <si>
    <t xml:space="preserve">    # from TWH into BTU: https://www.justintools.com/unit-conversion/energy.php?k1=terawatt-hour&amp;k2=british-thermal-unit
</t>
  </si>
  <si>
    <t xml:space="preserve">    factor = 3412141156488.4
</t>
  </si>
  <si>
    <t xml:space="preserve">    year_columns = fe_data_structure.find_year_columns(df_fed)
</t>
  </si>
  <si>
    <t xml:space="preserve">    df_fed.loc[:, year_columns] = df_fed.loc[:, year_columns] * factor
</t>
  </si>
  <si>
    <t xml:space="preserve">    df_fed.loc[:, 'Unit'] = 'BTU'
</t>
  </si>
  <si>
    <t xml:space="preserve">def check_countries(df_fed):
</t>
  </si>
  <si>
    <t xml:space="preserve">    check if all countries are available
</t>
  </si>
  <si>
    <t xml:space="preserve">    background: this should give a warning if the simulation is only performed for single countries,
</t>
  </si>
  <si>
    <t xml:space="preserve">    this is fine during development but for final productive simulation all EU27 countries are needed
</t>
  </si>
  <si>
    <t xml:space="preserve">    :param df_fed:
</t>
  </si>
  <si>
    <t xml:space="preserve">    should_be = ["Austria",
</t>
  </si>
  <si>
    <t xml:space="preserve">                 "Belgium",
</t>
  </si>
  <si>
    <t xml:space="preserve">                 "Cyprus",
</t>
  </si>
  <si>
    <t xml:space="preserve">                 "Czech Republic",
</t>
  </si>
  <si>
    <t xml:space="preserve">                 "Denmark",
</t>
  </si>
  <si>
    <t xml:space="preserve">                 "Estonia",
</t>
  </si>
  <si>
    <t xml:space="preserve">                 "Finland",
</t>
  </si>
  <si>
    <t xml:space="preserve">                 "France",
</t>
  </si>
  <si>
    <t xml:space="preserve">                 "Germany",
</t>
  </si>
  <si>
    <t xml:space="preserve">                 "Greece",
</t>
  </si>
  <si>
    <t xml:space="preserve">                 "Hungary",
</t>
  </si>
  <si>
    <t xml:space="preserve">                 "Ireland",
</t>
  </si>
  <si>
    <t xml:space="preserve">                 "Italy",
</t>
  </si>
  <si>
    <t xml:space="preserve">                 "Latvia",
</t>
  </si>
  <si>
    <t xml:space="preserve">                 "Lithuania",
</t>
  </si>
  <si>
    <t xml:space="preserve">                 "Luxembourg",
</t>
  </si>
  <si>
    <t xml:space="preserve">                 "Malta",
</t>
  </si>
  <si>
    <t xml:space="preserve">                 "Netherlands",
</t>
  </si>
  <si>
    <t xml:space="preserve">                 "Poland",
</t>
  </si>
  <si>
    <t xml:space="preserve">                 "Portugal",
</t>
  </si>
  <si>
    <t xml:space="preserve">                 "Slovakia",
</t>
  </si>
  <si>
    <t xml:space="preserve">                 "Slovenia",
</t>
  </si>
  <si>
    <t xml:space="preserve">                 "Spain",
</t>
  </si>
  <si>
    <t xml:space="preserve">                 "Sweden",
</t>
  </si>
  <si>
    <t xml:space="preserve">                 "Romania",
</t>
  </si>
  <si>
    <t xml:space="preserve">                 "Bulgaria",
</t>
  </si>
  <si>
    <t xml:space="preserve">                 "Croatia"]
</t>
  </si>
  <si>
    <t xml:space="preserve">    actual = df_fed['ID_Country'].unique()
</t>
  </si>
  <si>
    <t xml:space="preserve">    diff = set(should_be).difference(actual)
</t>
  </si>
  <si>
    <t xml:space="preserve">    if len(diff) == 0:
</t>
  </si>
  <si>
    <t xml:space="preserve">        log.info('countries ok')
</t>
  </si>
  <si>
    <t xml:space="preserve">        log.warning(f"missing or wrong countries: {diff}")
</t>
  </si>
  <si>
    <t xml:space="preserve">def save_csvs(folder, df_res):
</t>
  </si>
  <si>
    <t xml:space="preserve">    for name, df in df_res.items():
</t>
  </si>
  <si>
    <t xml:space="preserve">        path = pathlib.Path(folder, name + '.csv')
</t>
  </si>
  <si>
    <t xml:space="preserve">        csv_tasks.write_csv(df, path)
</t>
  </si>
  <si>
    <t xml:space="preserve">def copy_excel(resource_dir, section, excel_file_name, outputdir, overwrite=True):
</t>
  </si>
  <si>
    <t xml:space="preserve">    excel_path_source = os.path.join(resource_dir, section, excel_file_name)
</t>
  </si>
  <si>
    <t xml:space="preserve">    excel_path_target = os.path.join(outputdir, section, excel_file_name)
</t>
  </si>
  <si>
    <t xml:space="preserve">    os.makedirs(os.path.join(outputdir, section), exist_ok=True)
</t>
  </si>
  <si>
    <t xml:space="preserve">    if overwrite or not os.path.isfile(excel_path_target):
</t>
  </si>
  <si>
    <t xml:space="preserve">        shutil.copy(excel_path_source, excel_path_target)
</t>
  </si>
  <si>
    <t xml:space="preserve">    return excel_path_target
</t>
  </si>
  <si>
    <t xml:space="preserve">def save_xls_and_csvs(outputdir, section, excel_file_name, resource_dir, df_res, overwrite=True):
</t>
  </si>
  <si>
    <t xml:space="preserve">    df_res = dictionary, keys = sheets, values = dataframes
</t>
  </si>
  <si>
    <t xml:space="preserve">    1. copy xls from resources to target: resource is empty template, where the othere sheets should be inserted later on
</t>
  </si>
  <si>
    <t xml:space="preserve">    2. add sheets to excel
</t>
  </si>
  <si>
    <t xml:space="preserve">    3. write csv
</t>
  </si>
  <si>
    <t xml:space="preserve">    :param outputdir:
</t>
  </si>
  <si>
    <t xml:space="preserve">    :param section:
</t>
  </si>
  <si>
    <t xml:space="preserve">    :param excel_file_name:
</t>
  </si>
  <si>
    <t xml:space="preserve">    :param df_res:
</t>
  </si>
  <si>
    <t xml:space="preserve">    excel_path_target = copy_excel(resource_dir, section, excel_file_name, outputdir, overwrite)
</t>
  </si>
  <si>
    <t xml:space="preserve">    save_csvs(os.path.join(outputdir, section), df_res)
</t>
  </si>
  <si>
    <t xml:space="preserve">    for sheetname, df in df_res.items():
</t>
  </si>
  <si>
    <t xml:space="preserve">        log.info(f"writing into excel sheetname: {sheetname}")
</t>
  </si>
  <si>
    <t xml:space="preserve">        xls_tasks.writeIntoExcel(df, excel_path_target, sheetname, 0, 0)
</t>
  </si>
  <si>
    <t xml:space="preserve">def read_code():
</t>
  </si>
  <si>
    <t xml:space="preserve">    with open(__file__) as f:
</t>
  </si>
  <si>
    <t xml:space="preserve">        lines = f.readlines()
</t>
  </si>
  <si>
    <t xml:space="preserve">    df = pd.DataFrame(data=lines, columns=['#python code'])
</t>
  </si>
  <si>
    <t xml:space="preserve">    return df
</t>
  </si>
  <si>
    <t xml:space="preserve">def get_fed_lookup_table(df_fed, energy_carrier):
</t>
  </si>
  <si>
    <t xml:space="preserve">    this returns a data frame with index columns country and energy_carrier id
</t>
  </si>
  <si>
    <t xml:space="preserve">    the column fed is the share of the fed of this energy carrier compared to other countries,
</t>
  </si>
  <si>
    <t xml:space="preserve">    e.g. Germany electricity can be 15%, that means that other EU27 countries consume 85% of electricity.
</t>
  </si>
  <si>
    <t xml:space="preserve">    only res sector is used.
</t>
  </si>
  <si>
    <t xml:space="preserve">    fed is not for available for all energy carriers, e.g. industry and transport sector is not modelled.
</t>
  </si>
  <si>
    <t xml:space="preserve">    to consider the weight on the average of the energy carrier price, the electricity demand in residential is used as a proxy if no other value available
</t>
  </si>
  <si>
    <t xml:space="preserve">    todo: fill gaps with eurostat is a better approach
</t>
  </si>
  <si>
    <t xml:space="preserve">    :param energy_carrier:
</t>
  </si>
  <si>
    <t xml:space="preserve">    df_fed2 = df_fed.query("ID_Sector==6")
</t>
  </si>
  <si>
    <t xml:space="preserve">    df_fed2 = df_fed2.loc[:, ['ID_Country', 'ID_EnergyCarrier', '2021']]
</t>
  </si>
  <si>
    <t xml:space="preserve">    df_fed2 = df_fed2.groupby(['ID_Country', 'ID_EnergyCarrier']).sum()
</t>
  </si>
  <si>
    <t xml:space="preserve">    cl = static_country_list.get_country_list()
</t>
  </si>
  <si>
    <t xml:space="preserve">    cl2 = {c['country']: c['id'] for c in cl}
</t>
  </si>
  <si>
    <t xml:space="preserve">    ec_forecast_map = {'electricity': 1,
</t>
  </si>
  <si>
    <t xml:space="preserve">                       'coal': 3,
</t>
  </si>
  <si>
    <t xml:space="preserve">                       'natural gas': 6,
</t>
  </si>
  <si>
    <t xml:space="preserve">                       'biomass': 12,
</t>
  </si>
  <si>
    <t xml:space="preserve">                       'heat': 13}
</t>
  </si>
  <si>
    <t xml:space="preserve">    ecl = {ecv + ' (BTU)': ec_forecast_map[ecv] for eck, ecv in mapping_forecast_to_eps.items() if
</t>
  </si>
  <si>
    <t xml:space="preserve">           ecv in ec_forecast_map.keys()}
</t>
  </si>
  <si>
    <t xml:space="preserve">    df_fed2 = df_fed2.reset_index()
</t>
  </si>
  <si>
    <t xml:space="preserve">    df_fed2['ID_Country'].replace(cl2, inplace=True)
</t>
  </si>
  <si>
    <t xml:space="preserve">    df_fed2['ID_EnergyCarrier'].replace(ecl, inplace=True)
</t>
  </si>
  <si>
    <t xml:space="preserve">    df_fed2.rename(columns={'2021': 'fed'}, inplace=True)
</t>
  </si>
  <si>
    <t xml:space="preserve">    df_fed2 = df_fed2.query(f"ID_EnergyCarrier in {list(ec_forecast_map.values())}")
</t>
  </si>
  <si>
    <t xml:space="preserve">    df_fed2.set_index(['ID_EnergyCarrier', 'ID_Country'], inplace=True)
</t>
  </si>
  <si>
    <t xml:space="preserve">    df3 = df_fed2.unstack(level=-1)
</t>
  </si>
  <si>
    <t xml:space="preserve">    dfsum = df3.sum(axis=1)
</t>
  </si>
  <si>
    <t xml:space="preserve">    df3 = df3.apply(lambda x: x / dfsum)
</t>
  </si>
  <si>
    <t xml:space="preserve">    df4 = df3.stack()
</t>
  </si>
  <si>
    <t xml:space="preserve">    return df4
</t>
  </si>
  <si>
    <t xml:space="preserve">class AgoraEpsReport(ForecastElementProcess):
</t>
  </si>
  <si>
    <t xml:space="preserve">    mandatory_conf = ['inputfiles', 'outputdir']
</t>
  </si>
  <si>
    <t xml:space="preserve">    def process(self, process):
</t>
  </si>
  <si>
    <t xml:space="preserve">        """
</t>
  </si>
  <si>
    <t xml:space="preserve">        :param process:
</t>
  </si>
  <si>
    <t xml:space="preserve">        :return:
</t>
  </si>
  <si>
    <t xml:space="preserve">        log_summary.info(f'&lt;&lt;&lt;STARTING&gt;&gt;&gt; {__name__}: {process["id"]}')
</t>
  </si>
  <si>
    <t xml:space="preserve">        self.check_input(process)
</t>
  </si>
  <si>
    <t xml:space="preserve">        self.counter = 0
</t>
  </si>
  <si>
    <t xml:space="preserve">        self.code = read_code()
</t>
  </si>
  <si>
    <t xml:space="preserve">        process['filters'] = []
</t>
  </si>
  <si>
    <t xml:space="preserve">        self.outputdir = process['outputdir']
</t>
  </si>
  <si>
    <t xml:space="preserve">        self.resource_dir = process['resource_dir']
</t>
  </si>
  <si>
    <t xml:space="preserve">        # df_fa = get_fa(process)
</t>
  </si>
  <si>
    <t xml:space="preserve">        # get final energy demand from simulation results
</t>
  </si>
  <si>
    <t xml:space="preserve">        df_fed = get_fed(process)
</t>
  </si>
  <si>
    <t xml:space="preserve">        self.calc_BFPaT(process['prices'], df_fed)
</t>
  </si>
  <si>
    <t xml:space="preserve">        df_res = self.calc_BCEU_all(df_fed)
</t>
  </si>
  <si>
    <t xml:space="preserve">        self.calc_SYCEU(df_res, 2021)
</t>
  </si>
  <si>
    <t xml:space="preserve">        self.calc_BASoBC(process['inputfiles'])
</t>
  </si>
  <si>
    <t xml:space="preserve">        self.calc_BFoHxx(process['inputfiles'])
</t>
  </si>
  <si>
    <t xml:space="preserve">        others = [
</t>
  </si>
  <si>
    <t xml:space="preserve">            {'section': 'bldgs/BRESaC', 'excel_file': 'Bldg Retrofitting E Savings and Costs.xlsx',
</t>
  </si>
  <si>
    <t xml:space="preserve">             'csv_sheets': ['BRESaC-energy', 'BRESaC-cost']},
</t>
  </si>
  <si>
    <t xml:space="preserve">            {'section': 'bldgs/CL', 'excel_file': 'Component_Lifetime.xlsx', 'csv_sheets': ['CL']},
</t>
  </si>
  <si>
    <t xml:space="preserve">            {'section': 'bldgs/FoBOBE', 'excel_file': 'Frac of Bldgs Owned by Entity.xlsx', 'csv_sheets': ['FoBObE']},
</t>
  </si>
  <si>
    <t xml:space="preserve">            {'section': 'bldgs/EoBSDwEC', 'excel_file': 'Elast of Bldg Svc Demand wrt E Cost.xlsx',
</t>
  </si>
  <si>
    <t xml:space="preserve">             'csv_sheets': ['EoBSDwEC']},
</t>
  </si>
  <si>
    <t xml:space="preserve">            {'section': 'bldgs/EoCEDwEC', 'excel_file': 'Elast of Component E Demand wrt E Cost.xlsx',
</t>
  </si>
  <si>
    <t xml:space="preserve">             'csv_sheets': ['EoCEDwEC']},
</t>
  </si>
  <si>
    <t xml:space="preserve">            {'section': 'bldgs/EoDSDwSP', 'excel_file': 'Elasticity of Dist Solar Deployment wrt Subsidy Perc.xlsx',
</t>
  </si>
  <si>
    <t xml:space="preserve">             'csv_sheets': ['EoDSDwSP']},
</t>
  </si>
  <si>
    <t xml:space="preserve">            {'section': 'bldgs/ICpUEfEBE', 'excel_file': 'Incr Cost per Unit E for Electrified Building Equipment.xlsx',
</t>
  </si>
  <si>
    <t xml:space="preserve">             'csv_sheets': ['ICpUEfEBE-com-appl', 'ICpUEfEBE-com-heating', 'ICpUEfEBE-com-other',
</t>
  </si>
  <si>
    <t xml:space="preserve">                            'ICpUEfEBE-rur-res-appl', 'ICpUEfEBE-rur-res-heating', 'ICpUEfEBE-rur-res-other',
</t>
  </si>
  <si>
    <t xml:space="preserve">                            'ICpUEfEBE-urb-res-appl', 'ICpUEfEBE-urb-res-heating', 'ICpUEfEBE-urb-res-other']},
</t>
  </si>
  <si>
    <t xml:space="preserve">            {'section': 'bldgs/RBFF', 'excel_file': 'Recipient Buildings Fuel Fractions.xlsx', 'csv_sheets': ['RBFF']},
</t>
  </si>
  <si>
    <t xml:space="preserve">            {'section': 'bldgs/SoBRCBbG', 'excel_file': 'Shr of Blgd Rtrft Cost Borne by Govt.xlsx',
</t>
  </si>
  <si>
    <t xml:space="preserve">             'csv_sheets': ['SoBRCBbG']},
</t>
  </si>
  <si>
    <t xml:space="preserve">            {'section': 'fuels/BCTR', 'excel_file': 'BAU Carbon Tax Rate.xlsx', 'csv_sheets': ['BCTR']},
</t>
  </si>
  <si>
    <t xml:space="preserve">            # {'section': 'fuels/BFPaT', 'excel_file': 'Fracy', 'csv_sheets': ['BFPaT']},
</t>
  </si>
  <si>
    <t xml:space="preserve">        ]
</t>
  </si>
  <si>
    <t xml:space="preserve">        for other in others:
</t>
  </si>
  <si>
    <t xml:space="preserve">            self.copy_other(**other)
</t>
  </si>
  <si>
    <t xml:space="preserve">        log.info('done')
</t>
  </si>
  <si>
    <t xml:space="preserve">        log.info(f'{self.counter} variables created')
</t>
  </si>
  <si>
    <t xml:space="preserve">    def calc_BCEU_all(self, df_fed):
</t>
  </si>
  <si>
    <t xml:space="preserve">        df_res = {}
</t>
  </si>
  <si>
    <t xml:space="preserve">        cols = ['ID_EnergyCarrier', 'ID_Sector', 'ID_SubSector'] + [str(y) for y in range(2012, 2051)]
</t>
  </si>
  <si>
    <t xml:space="preserve">        df_fed2 = df_fed.copy().loc[:, cols].groupby(['ID_EnergyCarrier', 'ID_Sector']).sum().reset_index()
</t>
  </si>
  <si>
    <t xml:space="preserve">        df_fed2.replace({3: 'commercial', 6: 'residential'}, inplace=True)
</t>
  </si>
  <si>
    <t xml:space="preserve">        df_fed2.rename({'ID_EnergyCarrier': 'EnergyCarrier', 'ID_Sector': 'Sector'}, inplace=True)
</t>
  </si>
  <si>
    <t xml:space="preserve">        df_res.update({'FED': df_fed2})
</t>
  </si>
  <si>
    <t xml:space="preserve">        df_res.update({'code': self.code})
</t>
  </si>
  <si>
    <t xml:space="preserve">        for app in ["appl", "heating", "cooling", "lighting", "other"]:
</t>
  </si>
  <si>
    <t xml:space="preserve">            self.calc_BCEU(df_res, df_fed, region="urban", sector="residential", application=app)
</t>
  </si>
  <si>
    <t xml:space="preserve">            self.calc_BCEU(df_res, df_fed, region="rural", sector="residential", application=app)
</t>
  </si>
  <si>
    <t xml:space="preserve">            self.calc_BCEU(df_res, df_fed, region=None, sector="commercial", application=app)
</t>
  </si>
  <si>
    <t xml:space="preserve">        save_xls_and_csvs(self.outputdir, 'bldgs/BCEU', "BAU Components Energy Use.xlsx", self.resource_dir, df_res)
</t>
  </si>
  <si>
    <t xml:space="preserve">        self.counter += 1
</t>
  </si>
  <si>
    <t xml:space="preserve">        return df_res
</t>
  </si>
  <si>
    <t xml:space="preserve">    def calc_BCEU(self, df_res, df_fed, region, sector, application):
</t>
  </si>
  <si>
    <t xml:space="preserve">        log.info(f"starting calc_BCEU with region: {region}, sector: {sector}, application: {application}")
</t>
  </si>
  <si>
    <t xml:space="preserve">        filters = []
</t>
  </si>
  <si>
    <t xml:space="preserve">        if sector == 'residential':
</t>
  </si>
  <si>
    <t xml:space="preserve">            filters += ["ID_Sector == 6"]
</t>
  </si>
  <si>
    <t xml:space="preserve">        elif sector == 'commercial':
</t>
  </si>
  <si>
    <t xml:space="preserve">            filters += ["ID_Sector == 3"]
</t>
  </si>
  <si>
    <t xml:space="preserve">            region = None
</t>
  </si>
  <si>
    <t xml:space="preserve">        else:
</t>
  </si>
  <si>
    <t xml:space="preserve">            raise Exception("unsupported sector name")
</t>
  </si>
  <si>
    <t xml:space="preserve">        if region == 'rural':
</t>
  </si>
  <si>
    <t xml:space="preserve">            filters += ["ID_SubSector == 'nothing into rural'"]
</t>
  </si>
  <si>
    <t xml:space="preserve">            filters += []
</t>
  </si>
  <si>
    <t xml:space="preserve">        if application == 'heating':
</t>
  </si>
  <si>
    <t xml:space="preserve">            filterlist = ["Space heating", "Sanitary hot water"]
</t>
  </si>
  <si>
    <t xml:space="preserve">            filters += [f"ID_Application in {filterlist}"]
</t>
  </si>
  <si>
    <t xml:space="preserve">        elif application == 'cooling':
</t>
  </si>
  <si>
    <t xml:space="preserve">            filterlist = ['Room Air Conditioning', "Ventilation &amp; Building Services"]
</t>
  </si>
  <si>
    <t xml:space="preserve">        elif application == 'lighting':
</t>
  </si>
  <si>
    <t xml:space="preserve">            filters += [f"ID_Application == 'Lighting'"]
</t>
  </si>
  <si>
    <t xml:space="preserve">        elif application == 'appl':
</t>
  </si>
  <si>
    <t xml:space="preserve">            filterlist = ["ICT", "Gears, Processes"]
</t>
  </si>
  <si>
    <t xml:space="preserve">        elif application == 'other':
</t>
  </si>
  <si>
    <t xml:space="preserve">            filterlist = ["Process heat", "Others"]
</t>
  </si>
  <si>
    <t xml:space="preserve">            raise Exception("unsupported application name")
</t>
  </si>
  <si>
    <t xml:space="preserve">        df_temp = df_fed.copy()
</t>
  </si>
  <si>
    <t xml:space="preserve">        for filter in filters:
</t>
  </si>
  <si>
    <t xml:space="preserve">            df_temp = df_temp.query(filter)
</t>
  </si>
  <si>
    <t xml:space="preserve">        key = f"BCEU-{region}-{sector}-{application}"
</t>
  </si>
  <si>
    <t xml:space="preserve">        if isinstance(region, type(None)):
</t>
  </si>
  <si>
    <t xml:space="preserve">            key = f"BCEU-{sector}-{application}"
</t>
  </si>
  <si>
    <t xml:space="preserve">        df_temp = df_temp.groupby('ID_EnergyCarrier').sum()
</t>
  </si>
  <si>
    <t xml:space="preserve">        df_temp = add_empty_elements(df_temp)
</t>
  </si>
  <si>
    <t xml:space="preserve">        needed_columns = [str(y) for y in range(2021, 2051)]
</t>
  </si>
  <si>
    <t xml:space="preserve">        df_temp = df_temp.loc[order_rows, needed_columns]
</t>
  </si>
  <si>
    <t xml:space="preserve">        df_temp = df_temp.reset_index()
</t>
  </si>
  <si>
    <t xml:space="preserve">        df_temp.rename(columns={'index': 'Year'})
</t>
  </si>
  <si>
    <t xml:space="preserve">        df_res.update({key: df_temp})
</t>
  </si>
  <si>
    <t xml:space="preserve">    def calc_SYCEU(self, df_res, year):
</t>
  </si>
  <si>
    <t xml:space="preserve">        app_map = {"heating": "heating",
</t>
  </si>
  <si>
    <t xml:space="preserve">                   "cooling": "cooling &amp; ventilation",
</t>
  </si>
  <si>
    <t xml:space="preserve">                   "envelope": "envelope",
</t>
  </si>
  <si>
    <t xml:space="preserve">                   "lighting": "lighting",
</t>
  </si>
  <si>
    <t xml:space="preserve">                   "appl": "appliances",
</t>
  </si>
  <si>
    <t xml:space="preserve">                   "other": "other"}
</t>
  </si>
  <si>
    <t xml:space="preserve">        cats = ['commercial', 'urban-residential', 'rural-residential']
</t>
  </si>
  <si>
    <t xml:space="preserve">        overwrite = True
</t>
  </si>
  <si>
    <t xml:space="preserve">        for cat in cats:
</t>
  </si>
  <si>
    <t xml:space="preserve">            df_temp = pd.DataFrame(index=order_rows, columns=app_map.values())
</t>
  </si>
  <si>
    <t xml:space="preserve">            for key, df_temp2 in df_res.items():
</t>
  </si>
  <si>
    <t xml:space="preserve">                if cat in key:
</t>
  </si>
  <si>
    <t xml:space="preserve">                    app = key.split('-')[-1]
</t>
  </si>
  <si>
    <t xml:space="preserve">                    app2 = app_map[app]
</t>
  </si>
  <si>
    <t xml:space="preserve">                    data = df_temp2[str(year)].values
</t>
  </si>
  <si>
    <t xml:space="preserve">                    df_temp[app2] = data
</t>
  </si>
  <si>
    <t xml:space="preserve">            df_temp.reset_index(inplace=True)
</t>
  </si>
  <si>
    <t xml:space="preserve">            df_temp.rename(columns={'index': 'Year'})
</t>
  </si>
  <si>
    <t xml:space="preserve">            df_temp.fillna(0, inplace=True)
</t>
  </si>
  <si>
    <t xml:space="preserve">            df_res2 = {f"SYCEU-{cat}": df_temp, 'code': self.code}
</t>
  </si>
  <si>
    <t xml:space="preserve">            save_xls_and_csvs(self.outputdir, 'bldgs/SYCEU', "Start Year Components Energy Use.xlsx", self.resource_dir,
</t>
  </si>
  <si>
    <t xml:space="preserve">                              df_res2, overwrite=overwrite)
</t>
  </si>
  <si>
    <t xml:space="preserve">            overwrite = False
</t>
  </si>
  <si>
    <t xml:space="preserve">    def calc_BASoBC(self, inputfiles):
</t>
  </si>
  <si>
    <t xml:space="preserve">        '''
</t>
  </si>
  <si>
    <t xml:space="preserve">        BASoBC BAU Amount Spent on Building Components
</t>
  </si>
  <si>
    <t xml:space="preserve">        heating -&gt; from FORECAST
</t>
  </si>
  <si>
    <t xml:space="preserve">        cooling and ventilation -&gt; manually
</t>
  </si>
  <si>
    <t xml:space="preserve">        envelope  -&gt; 0
</t>
  </si>
  <si>
    <t xml:space="preserve">        lighting  -&gt; manually: calculated by expenditures per person from the US (not included in "Household appliances" EUROSTAT nama_10_co3_p3 "CPO53"
</t>
  </si>
  <si>
    <t xml:space="preserve">        appliances -&gt; manually: from EUROSTAT nama_10_co3_p3: Final consumption expenditure of households by consumption purpose (COICOP 3 digit)
</t>
  </si>
  <si>
    <t xml:space="preserve">        other component -&gt; 0
</t>
  </si>
  <si>
    <t xml:space="preserve">        :param df_res:
</t>
  </si>
  <si>
    <t xml:space="preserve">        :param inputfiles:
</t>
  </si>
  <si>
    <t xml:space="preserve">        table = 'out_costs'
</t>
  </si>
  <si>
    <t xml:space="preserve">        filters = ['ID_DiffType==3', 'ID_HeatingCosts &gt;= 7']  # only capex, without OM_Heat (id = 5)
</t>
  </si>
  <si>
    <t xml:space="preserve">        if len(filters) &gt; 0:
</t>
  </si>
  <si>
    <t xml:space="preserve">            filterString = ' WHERE ' + ' AND '.join(filters)
</t>
  </si>
  <si>
    <t xml:space="preserve">            filterString = ''
</t>
  </si>
  <si>
    <t xml:space="preserve">        years = list(range(2021, 2051))
</t>
  </si>
  <si>
    <t xml:space="preserve">        yearpart = ', '.join([f'sum("Y{yr}") as "{yr}"' for yr in years])
</t>
  </si>
  <si>
    <t xml:space="preserve">        df = pd.DataFrame()
</t>
  </si>
  <si>
    <t xml:space="preserve">        for dbfile in inputfiles:
</t>
  </si>
  <si>
    <t xml:space="preserve">            con = sqlite3.connect(dbfile)
</t>
  </si>
  <si>
    <t xml:space="preserve">            query = f'SELECT ID_Country, ID_Scenario, ID_Subsector, Unit, {yearpart}  ' \
</t>
  </si>
  <si>
    <t xml:space="preserve">                    f'FROM {table} {filterString} group by ID_Country, ID_Scenario, ID_Subsector'
</t>
  </si>
  <si>
    <t xml:space="preserve">            df_temp = pd.read_sql(query, con=con)
</t>
  </si>
  <si>
    <t xml:space="preserve">            if max(df_temp["ID_Subsector"]) &gt; 2:
</t>
  </si>
  <si>
    <t xml:space="preserve">                df_temp['ID_Sector'] = 'commercial'
</t>
  </si>
  <si>
    <t xml:space="preserve">            else:
</t>
  </si>
  <si>
    <t xml:space="preserve">                df_temp['ID_Sector'] = 'urban-residential'
</t>
  </si>
  <si>
    <t xml:space="preserve">            df = pd.concat([df, df_temp])
</t>
  </si>
  <si>
    <t xml:space="preserve">        # add 'rural-residential' that is 0
</t>
  </si>
  <si>
    <t xml:space="preserve">        df_temp['ID_Sector'] = 'rural-residential'
</t>
  </si>
  <si>
    <t xml:space="preserve">        df_temp.loc[:, [str(y) for y in years]] = 0
</t>
  </si>
  <si>
    <t xml:space="preserve">        df = pd.concat([df, df_temp])
</t>
  </si>
  <si>
    <t xml:space="preserve">        cols = ['ID_Sector'] + [str(y) for y in years]
</t>
  </si>
  <si>
    <t xml:space="preserve">        df = df.loc[:, cols].groupby(['ID_Sector']).sum()
</t>
  </si>
  <si>
    <t xml:space="preserve">        df.rename(columns={'EUR': 'USD'})
</t>
  </si>
  <si>
    <t xml:space="preserve">        dt = {str(k): np.float64 for k in years}
</t>
  </si>
  <si>
    <t xml:space="preserve">            # factors calculated in excel file, derived from US/EU comparison
</t>
  </si>
  <si>
    <t xml:space="preserve">            factor = 0.485 if cat == 'commercial' else 0.062
</t>
  </si>
  <si>
    <t xml:space="preserve">            path = pathlib.PurePath(self.resource_dir, 'bldgs/BASoBC', f'BASoBC-{cat}.csv')
</t>
  </si>
  <si>
    <t xml:space="preserve">            df2 = pd.read_csv(path, dtype=dt).set_index(['EUR'])
</t>
  </si>
  <si>
    <t xml:space="preserve">            df2 = df2[[str(y) for y in years]]
</t>
  </si>
  <si>
    <t xml:space="preserve">            df2.loc['heating', :] = df.loc[cat, :] * 1.285  # exchange rate USD(2012)
</t>
  </si>
  <si>
    <t xml:space="preserve">            # df2.loc['cooling and ventilation', :] = df.loc[cat, :] * factor
</t>
  </si>
  <si>
    <t xml:space="preserve">            df2.reset_index(inplace=True)
</t>
  </si>
  <si>
    <t xml:space="preserve">            df2.rename(columns={'EUR': 'USD'}, inplace=True)
</t>
  </si>
  <si>
    <t xml:space="preserve">            df_res.update({f"BASoBC-{cat}": df2})
</t>
  </si>
  <si>
    <t xml:space="preserve">        save_xls_and_csvs(self.outputdir, 'bldgs/BASoBC', 'BAU Amt Spent on Bldg Components.xlsx', self.resource_dir,
</t>
  </si>
  <si>
    <t xml:space="preserve">                          df_res)
</t>
  </si>
  <si>
    <t xml:space="preserve">    def calc_BFoHxx(self, inputfiles):
</t>
  </si>
  <si>
    <t xml:space="preserve">        # dist-heat	BFoHfC	BAU Fraction of Heat from CHP
</t>
  </si>
  <si>
    <t xml:space="preserve">        # dist-heat	BFoHPbF	BAU Fraction of Heat Provided by Fuel
</t>
  </si>
  <si>
    <t xml:space="preserve">        BFoHPbF: Fraction of Heat Provided by Fuel (dimensionless)
</t>
  </si>
  <si>
    <t xml:space="preserve">        BFoHfC: Fraction of Heat from CHP (dimensionless)
</t>
  </si>
  <si>
    <t xml:space="preserve">        order_rows2 = [
</t>
  </si>
  <si>
    <t xml:space="preserve">            'electricity',
</t>
  </si>
  <si>
    <t xml:space="preserve">            'coal',
</t>
  </si>
  <si>
    <t xml:space="preserve">            'natural gas',
</t>
  </si>
  <si>
    <t xml:space="preserve">            'biomass',
</t>
  </si>
  <si>
    <t xml:space="preserve">            'petroleum diesel',
</t>
  </si>
  <si>
    <t xml:space="preserve">            'heat',
</t>
  </si>
  <si>
    <t xml:space="preserve">            'crude oil',
</t>
  </si>
  <si>
    <t xml:space="preserve">            'heavy or residual fuel oil',
</t>
  </si>
  <si>
    <t xml:space="preserve">            'LPG propane or butane',
</t>
  </si>
  <si>
    <t xml:space="preserve">            'hydrogen']
</t>
  </si>
  <si>
    <t xml:space="preserve">        table = 'Calculated_DhEnergyBalance'
</t>
  </si>
  <si>
    <t xml:space="preserve">            query = f'SELECT ID_Country, ID_EnergyCarrier, ID_DhBalance, Unit, {yearpart}  ' \
</t>
  </si>
  <si>
    <t xml:space="preserve">                    f'FROM {table} group by ID_Country, ID_EnergyCarrier, ID_DhBalance'
</t>
  </si>
  <si>
    <t xml:space="preserve">        df = sqlite_tasks.replaceIds(df, con)
</t>
  </si>
  <si>
    <t xml:space="preserve">        df = df.groupby(["ID_EnergyCarrier", "ID_DhBalance"]).sum().reset_index()
</t>
  </si>
  <si>
    <t xml:space="preserve">        # BFoHPbF
</t>
  </si>
  <si>
    <t xml:space="preserve">        df_BFoHPbF = df[df["ID_DhBalance"] == 'heat_production']
</t>
  </si>
  <si>
    <t xml:space="preserve">        df_BFoHPbF.loc[:, "ID_EnergyCarrier"] = df_BFoHPbF.loc[:, "ID_EnergyCarrier"].replace(
</t>
  </si>
  <si>
    <t xml:space="preserve">            mapping_forecast_to_eps)
</t>
  </si>
  <si>
    <t xml:space="preserve">        df_BFoHPbF.set_index(['ID_EnergyCarrier'], inplace=True)
</t>
  </si>
  <si>
    <t xml:space="preserve">        fuels = ["coal", "natural gas", "biomass", "petroleum diesel", "hydrogen"]
</t>
  </si>
  <si>
    <t xml:space="preserve">        df_BFoHPbF = df_BFoHPbF.loc[fuels, [str(y) for y in years]]
</t>
  </si>
  <si>
    <t xml:space="preserve">        df_BFoHPbF = add_empty_elements(df_BFoHPbF, order_rows2)
</t>
  </si>
  <si>
    <t xml:space="preserve">        total = df_BFoHPbF.apply(sum, axis=0)
</t>
  </si>
  <si>
    <t xml:space="preserve">        for fuel in fuels:
</t>
  </si>
  <si>
    <t xml:space="preserve">            df_BFoHPbF.loc[fuel, :] = df_BFoHPbF.loc[fuel, :] / total
</t>
  </si>
  <si>
    <t xml:space="preserve">        df_BFoHPbF = df_BFoHPbF.loc[order_rows2, :]
</t>
  </si>
  <si>
    <t xml:space="preserve">        df_BFoHPbF.reset_index(inplace=True)
</t>
  </si>
  <si>
    <t xml:space="preserve">        df_BFoHPbF.rename(columns={'index': 'Fraction of Heat Provided by Fuel (dimensionless)'}, inplace=True)
</t>
  </si>
  <si>
    <t xml:space="preserve">        # BFoHfC
</t>
  </si>
  <si>
    <t xml:space="preserve">        df_heat_chp = df.copy()
</t>
  </si>
  <si>
    <t xml:space="preserve">        df_heat_chp.loc[:, "ID_EnergyCarrier"] = df_heat_chp.loc[:, "ID_EnergyCarrier"].replace(
</t>
  </si>
  <si>
    <t xml:space="preserve">        df_heat_chp = fe_data_structure.df_into_long(df_heat_chp, [str(y) for y in range(2021, 2051)], 'years',
</t>
  </si>
  <si>
    <t xml:space="preserve">                                                     'value')
</t>
  </si>
  <si>
    <t xml:space="preserve">        df_heat_chp = fe_data_structure.df_into_wide(df_heat_chp, 'ID_DhBalance', ['value'])
</t>
  </si>
  <si>
    <t xml:space="preserve">        df_heat_chp['heat2'] = df_heat_chp.apply(
</t>
  </si>
  <si>
    <t xml:space="preserve">            lambda x: x['heat_production'] if x['electric_production'] &gt; 0 else 0,
</t>
  </si>
  <si>
    <t xml:space="preserve">            axis=1)
</t>
  </si>
  <si>
    <t xml:space="preserve">        df_heat_chp = df_heat_chp.loc[:, ["ID_EnergyCarrier", "years", "heat2"]]
</t>
  </si>
  <si>
    <t xml:space="preserve">        df_heat_chp = fe_data_structure.df_into_wide(df_heat_chp, 'years', ['heat2'])
</t>
  </si>
  <si>
    <t xml:space="preserve">        df_heat_chp.set_index(['ID_EnergyCarrier'], inplace=True)
</t>
  </si>
  <si>
    <t xml:space="preserve">        df_heat_chp = df_heat_chp.loc[fuels, [str(y) for y in years]]
</t>
  </si>
  <si>
    <t xml:space="preserve">        df_fuel = df[df["ID_DhBalance"] == 'consumption']
</t>
  </si>
  <si>
    <t xml:space="preserve">        df_fuel.loc[:, "ID_EnergyCarrier"] = df_fuel.loc[:, "ID_EnergyCarrier"].replace(mapping_forecast_to_eps)
</t>
  </si>
  <si>
    <t xml:space="preserve">        df_fuel.set_index(['ID_EnergyCarrier'], inplace=True)
</t>
  </si>
  <si>
    <t xml:space="preserve">        df_fuel = df_fuel.loc[fuels, [str(y) for y in years]]
</t>
  </si>
  <si>
    <t xml:space="preserve">        df_BFoHfC = pd.DataFrame()
</t>
  </si>
  <si>
    <t xml:space="preserve">        for idx in df_heat_chp.index:
</t>
  </si>
  <si>
    <t xml:space="preserve">            df_BFoHfC[idx] = df_heat_chp.loc[idx, :] / df_fuel.loc[idx, :]
</t>
  </si>
  <si>
    <t xml:space="preserve">        df_BFoHfC.fillna(0, inplace=True)
</t>
  </si>
  <si>
    <t xml:space="preserve">        df_BFoHfC.reset_index(inplace=True)
</t>
  </si>
  <si>
    <t xml:space="preserve">        df_BFoHfC = fe_data_structure.df_into_long(df_BFoHfC, fuels, 'ID_EnergyCarrier', 'value')
</t>
  </si>
  <si>
    <t xml:space="preserve">        df_BFoHfC = fe_data_structure.df_into_wide(df_BFoHfC, 'index', ['value'])
</t>
  </si>
  <si>
    <t xml:space="preserve">        df_BFoHfC.set_index(['ID_EnergyCarrier'], inplace=True)
</t>
  </si>
  <si>
    <t xml:space="preserve">        df_BFoHfC = add_empty_elements(df_BFoHfC, order_rows2)
</t>
  </si>
  <si>
    <t xml:space="preserve">        df_BFoHfC = df_BFoHfC.loc[order_rows2, :]
</t>
  </si>
  <si>
    <t xml:space="preserve">        df_BFoHfC.rename(columns={'index': 'Fraction of Heat from CHP (dimensionless)'}, inplace=True)
</t>
  </si>
  <si>
    <t xml:space="preserve">        save_xls_and_csvs(self.outputdir, 'dist-heat/BFoHPbF', 'BAU Frac of Heat Provided by Fuel.xlsx',
</t>
  </si>
  <si>
    <t xml:space="preserve">                          self.resource_dir,
</t>
  </si>
  <si>
    <t xml:space="preserve">                          {"DH_FED": df, "BFoHPbF": df_BFoHPbF, 'code': self.code})
</t>
  </si>
  <si>
    <t xml:space="preserve">        save_xls_and_csvs(self.outputdir, 'dist-heat/BFoHfC', 'BAU Fraction of Heat from CHP.xlsx',
</t>
  </si>
  <si>
    <t xml:space="preserve">                          {"DH_FED": df, "BFoHfC": df_BFoHfC, 'code': self.code})
</t>
  </si>
  <si>
    <t xml:space="preserve">        self.counter += 2
</t>
  </si>
  <si>
    <t xml:space="preserve">    def copy_other(self, section, excel_file, csv_sheets):
</t>
  </si>
  <si>
    <t xml:space="preserve">        excel_path_target = copy_excel(self.resource_dir, section, excel_file, self.outputdir)
</t>
  </si>
  <si>
    <t xml:space="preserve">        for csv_sheet in csv_sheets:
</t>
  </si>
  <si>
    <t xml:space="preserve">            df = pd.read_excel(excel_path_target, sheet_name=csv_sheet)
</t>
  </si>
  <si>
    <t xml:space="preserve">            df_res = {csv_sheet: df}
</t>
  </si>
  <si>
    <t xml:space="preserve">            save_csvs(os.path.join(self.outputdir, section), df_res)
</t>
  </si>
  <si>
    <t xml:space="preserve">    def calc_BFPaT(self, price_filename, df_fed):
</t>
  </si>
  <si>
    <t xml:space="preserve">        BFPaT BAU Pretax Fuel Price by Sector
</t>
  </si>
  <si>
    <t xml:space="preserve">        BFPaT BAU Fuel Tax by Sector
</t>
  </si>
  <si>
    <t xml:space="preserve">        BAU Fuel Prices and Taxes.xlsx
</t>
  </si>
  <si>
    <t xml:space="preserve">        \EPS Modelling_old_USA\InputData\fuels\BFPaT\
</t>
  </si>
  <si>
    <t xml:space="preserve">        df_fed is used to weigh the prices across the countries
</t>
  </si>
  <si>
    <t xml:space="preserve">        :param price_filename:
</t>
  </si>
  <si>
    <t xml:space="preserve">        df = pd.read_csv(price_filename)
</t>
  </si>
  <si>
    <t xml:space="preserve">        df = df.drop(columns='ID_Scenario')
</t>
  </si>
  <si>
    <t xml:space="preserve">        df = df.set_index(['ID_Country', 'ID_Sector', 'ID_EnergyCarrier', 'ID_PriceComponent'])
</t>
  </si>
  <si>
    <t xml:space="preserve">        df = df.rename(columns={f"Y{yr}": yr for yr in years})
</t>
  </si>
  <si>
    <t xml:space="preserve">        df = df[years]
</t>
  </si>
  <si>
    <t xml:space="preserve">        tax_types = {'pretax': [1, 2], 'fueltax': list(range(3, 15))}
</t>
  </si>
  <si>
    <t xml:space="preserve">        energy_carriers_full_list = {'electricity': 1,
</t>
  </si>
  <si>
    <t xml:space="preserve">                                     'coal': 3,
</t>
  </si>
  <si>
    <t xml:space="preserve">                                     'natgas': 6,
</t>
  </si>
  <si>
    <t xml:space="preserve">                                     'nuclear': 99,
</t>
  </si>
  <si>
    <t xml:space="preserve">                                     'hydro': 99,
</t>
  </si>
  <si>
    <t xml:space="preserve">                                     'wind': 99,
</t>
  </si>
  <si>
    <t xml:space="preserve">                                     'solar': 99,
</t>
  </si>
  <si>
    <t xml:space="preserve">                                     'biomass': 12,
</t>
  </si>
  <si>
    <t xml:space="preserve">                                     'petgas': 95,
</t>
  </si>
  <si>
    <t xml:space="preserve">                                     'petdies': 96,
</t>
  </si>
  <si>
    <t xml:space="preserve">                                     'biogas': 99,
</t>
  </si>
  <si>
    <t xml:space="preserve">                                     'biodies': 99,
</t>
  </si>
  <si>
    <t xml:space="preserve">                                     'jetkerosene': 99,
</t>
  </si>
  <si>
    <t xml:space="preserve">                                     'heat': 13,
</t>
  </si>
  <si>
    <t xml:space="preserve">                                     'lpgpropbut': 97,
</t>
  </si>
  <si>
    <t xml:space="preserve">                                     'msw': 99,
</t>
  </si>
  <si>
    <t xml:space="preserve">                                     'geothermal': 99,
</t>
  </si>
  <si>
    <t xml:space="preserve">                                     'lignite': 5,
</t>
  </si>
  <si>
    <t xml:space="preserve">                                     'crude': 8,
</t>
  </si>
  <si>
    <t xml:space="preserve">                                     'heavyfueloil': 8,
</t>
  </si>
  <si>
    <t xml:space="preserve">                                     'hydrogen': 26}
</t>
  </si>
  <si>
    <t xml:space="preserve">        zeros = ['hydro', 'wind', 'solar', 'geothermal', 'msw']
</t>
  </si>
  <si>
    <t xml:space="preserve">        title = 'Fuel Tax ($/BTU)'
</t>
  </si>
  <si>
    <t xml:space="preserve">        dfs = {}
</t>
  </si>
  <si>
    <t xml:space="preserve">        # conversion_factor from EUR(2021)/MWh to $(2021)/BTU
</t>
  </si>
  <si>
    <t xml:space="preserve">        # https://www.ecb.europa.eu/stats/policy_and_exchange_rates/euro_reference_exchange_rates/html/eurofxref-graph-usd.en.html
</t>
  </si>
  <si>
    <t xml:space="preserve">        conversion_factor = 1 / 3412141.1564884 * 1.1827
</t>
  </si>
  <si>
    <t xml:space="preserve">        fed_table = get_fed_lookup_table(df_fed, energy_carriers_full_list.values())
</t>
  </si>
  <si>
    <t xml:space="preserve">        for tax_type in tax_types.keys():
</t>
  </si>
  <si>
    <t xml:space="preserve">            for ec_name, ec_id in energy_carriers_full_list.items():
</t>
  </si>
  <si>
    <t xml:space="preserve">                df_sheet = pd.DataFrame(columns=years, index=list(mapping_sector.keys()))
</t>
  </si>
  <si>
    <t xml:space="preserve">                for sector_name, sector_id in mapping_sector.items():
</t>
  </si>
  <si>
    <t xml:space="preserve">                    # transportation has same prices as residential
</t>
  </si>
  <si>
    <t xml:space="preserve">                    factor = 1
</t>
  </si>
  <si>
    <t xml:space="preserve">                    if sector_id == 99 and ec_id &lt; 95:
</t>
  </si>
  <si>
    <t xml:space="preserve">                        sector_id = 6
</t>
  </si>
  <si>
    <t xml:space="preserve">                    if isinstance(sector_id, type(None)):
</t>
  </si>
  <si>
    <t xml:space="preserve">                        df_sheet.loc[sector_name, years] = 0
</t>
  </si>
  <si>
    <t xml:space="preserve">                        continue
</t>
  </si>
  <si>
    <t xml:space="preserve">                    if ec_name in zeros:
</t>
  </si>
  <si>
    <t xml:space="preserve">                    if sector_name == 'Electricity Sector' and ec_name == 'electricity':
</t>
  </si>
  <si>
    <t xml:space="preserve">                    if ec_name == 'nuclear':
</t>
  </si>
  <si>
    <t xml:space="preserve">                        # no fuel taxes
</t>
  </si>
  <si>
    <t xml:space="preserve">                        if sector_name == 'Electricity Sector' and tax_type == 'pretax':
</t>
  </si>
  <si>
    <t xml:space="preserve">                            # use US values
</t>
  </si>
  <si>
    <t xml:space="preserve">                            df_sheet.loc[sector_name, years] = [5.935E-07, 5.201E-07, 5.200E-07, 5.200E-07, 5.199E-07,
</t>
  </si>
  <si>
    <t xml:space="preserve">                                                                5.199E-07, 5.198E-07, 5.198E-07, 5.198E-07, 5.197E-07,
</t>
  </si>
  <si>
    <t xml:space="preserve">                                                                5.197E-07, 5.196E-07, 5.196E-07, 5.195E-07, 5.195E-07,
</t>
  </si>
  <si>
    <t xml:space="preserve">                                                                5.194E-07, 5.194E-07, 5.193E-07, 5.193E-07, 5.192E-07,
</t>
  </si>
  <si>
    <t xml:space="preserve">                                                                5.192E-07, 5.191E-07, 5.191E-07, 5.190E-07, 5.190E-07,
</t>
  </si>
  <si>
    <t xml:space="preserve">                                                                5.189E-07, 5.189E-07, 5.188E-07, 5.188E-07, 5.187E-07]
</t>
  </si>
  <si>
    <t xml:space="preserve">                        else:
</t>
  </si>
  <si>
    <t xml:space="preserve">                            df_sheet.loc[sector_name, years] = 0
</t>
  </si>
  <si>
    <t xml:space="preserve">                    if ec_name == 'biomass':
</t>
  </si>
  <si>
    <t xml:space="preserve">                        # we have the biomass prices in residential sector,
</t>
  </si>
  <si>
    <t xml:space="preserve">                        # the prices in other sectors are set by factors derived from US data set
</t>
  </si>
  <si>
    <t xml:space="preserve">                        bm_factors = {
</t>
  </si>
  <si>
    <t xml:space="preserve">                            'Transportation Sector': 0.0,
</t>
  </si>
  <si>
    <t xml:space="preserve">                            'Electricity Sector': 0.25,
</t>
  </si>
  <si>
    <t xml:space="preserve">                            'Residential Buildings Sector': 1.0,
</t>
  </si>
  <si>
    <t xml:space="preserve">                            'Commercial Buildings Sector': 0.46,
</t>
  </si>
  <si>
    <t xml:space="preserve">                            'Industry Sector': 0.3,
</t>
  </si>
  <si>
    <t xml:space="preserve">                            'District Heating Sector': 0.25,
</t>
  </si>
  <si>
    <t xml:space="preserve">                            'LULUCF Sector': 0.0,
</t>
  </si>
  <si>
    <t xml:space="preserve">                            'Geoengineering Sector': 0.3}
</t>
  </si>
  <si>
    <t xml:space="preserve">                        factor = bm_factors[sector_name]
</t>
  </si>
  <si>
    <t xml:space="preserve">                        if tax_type == 'pretax':
</t>
  </si>
  <si>
    <t xml:space="preserve">                            sector_id = 6
</t>
  </si>
  <si>
    <t xml:space="preserve">                        if tax_type == 'fueltax':
</t>
  </si>
  <si>
    <t xml:space="preserve">                    if ec_name == 'heat':
</t>
  </si>
  <si>
    <t xml:space="preserve">                        # we have the disytrict heating prices in residential and commercial sector,
</t>
  </si>
  <si>
    <t xml:space="preserve">                        # the prices in other sectors are set by factors
</t>
  </si>
  <si>
    <t xml:space="preserve">                            'Electricity Sector': 0.0,
</t>
  </si>
  <si>
    <t xml:space="preserve">                            'Commercial Buildings Sector': 1.0,
</t>
  </si>
  <si>
    <t xml:space="preserve">                            'Industry Sector': 0.5,
</t>
  </si>
  <si>
    <t xml:space="preserve">                            'District Heating Sector': 0.0,
</t>
  </si>
  <si>
    <t xml:space="preserve">                            'Geoengineering Sector': 1.0}
</t>
  </si>
  <si>
    <t xml:space="preserve">                            if sector_name in ['Industry Sector', 'Geoengineering Sector']:
</t>
  </si>
  <si>
    <t xml:space="preserve">                                # DH in industry is 0.5 * price in commercial
</t>
  </si>
  <si>
    <t xml:space="preserve">                                factor = 0.5
</t>
  </si>
  <si>
    <t xml:space="preserve">                                sector_id = 3
</t>
  </si>
  <si>
    <t xml:space="preserve">                        if sector_name in ['Transportation Sector', 'Electricity Sector', 'District Heating Sector']:
</t>
  </si>
  <si>
    <t xml:space="preserve">                            factor = 0
</t>
  </si>
  <si>
    <t xml:space="preserve">                    if ec_name in ['petgas', 'biogas', 'biodies',
</t>
  </si>
  <si>
    <t xml:space="preserve">                                   'jetkerosene', 'lpgpropbut'] and sector_name != 'Transportation Sector':
</t>
  </si>
  <si>
    <t xml:space="preserve">                    if ec_name in ['petdies'] and sector_name != 'Transportation Sector':
</t>
  </si>
  <si>
    <t xml:space="preserve">                        # fuel oil
</t>
  </si>
  <si>
    <t xml:space="preserve">                        ec_id = 2
</t>
  </si>
  <si>
    <t xml:space="preserve">                    if ec_name in ['lignite'] and sector_name != 'Electricity Sector':
</t>
  </si>
  <si>
    <t xml:space="preserve">                    if ec_name == 'biogas':
</t>
  </si>
  <si>
    <t xml:space="preserve">                        # factor * petgas
</t>
  </si>
  <si>
    <t xml:space="preserve">                        ec_id = 95
</t>
  </si>
  <si>
    <t xml:space="preserve">                        factor = 1.2 if tax_type == 'pretax' else 1
</t>
  </si>
  <si>
    <t xml:space="preserve">                    if ec_name == 'biodies':
</t>
  </si>
  <si>
    <t xml:space="preserve">                        # factor * petdies
</t>
  </si>
  <si>
    <t xml:space="preserve">                        ec_id = 96
</t>
  </si>
  <si>
    <t xml:space="preserve">                    if ec_name == 'jetkerosene':
</t>
  </si>
  <si>
    <t xml:space="preserve">                        factor = 0.85 if tax_type == 'pretax' else 0
</t>
  </si>
  <si>
    <t xml:space="preserve">                    if ec_name == 'crude':
</t>
  </si>
  <si>
    <t xml:space="preserve">                        # factor * heavy fuel oil (heavy fuel oil is cheaper than crude oil)
</t>
  </si>
  <si>
    <t xml:space="preserve">                        ec_id = 8
</t>
  </si>
  <si>
    <t xml:space="preserve">                        factor = 1.0 / 1.04 if tax_type == 'pretax' else 0
</t>
  </si>
  <si>
    <t xml:space="preserve">                    if ec_name in ['heavyfueloil']:
</t>
  </si>
  <si>
    <t xml:space="preserve">                        sector_id = 2
</t>
  </si>
  <si>
    <t xml:space="preserve">                        factor = 1.0 if tax_type == 'pretax' else 0
</t>
  </si>
  <si>
    <t xml:space="preserve">                        if sector_name not in ['Transportation Sector', 'Industry Sector']:
</t>
  </si>
  <si>
    <t xml:space="preserve">                            continue
</t>
  </si>
  <si>
    <t xml:space="preserve">                    if ec_name in ['crude'] and sector_name not in ['Industry Sector']:
</t>
  </si>
  <si>
    <t xml:space="preserve">                    if ec_name == 'hydrogen':
</t>
  </si>
  <si>
    <t xml:space="preserve">                    if ec_name in ['coal'] and tax_type == 'pretax' and sector_name == 'Industry Sector':
</t>
  </si>
  <si>
    <t xml:space="preserve">                        # difference between metallurgical and steam coal
</t>
  </si>
  <si>
    <t xml:space="preserve">                        # from US values
</t>
  </si>
  <si>
    <t xml:space="preserve">                        factor = 5.4 / 2.1
</t>
  </si>
  <si>
    <t xml:space="preserve">                    if ec_name in ['coal', 'lignite'] and tax_type == 'fueltax':
</t>
  </si>
  <si>
    <t xml:space="preserve">                        # tax on solid fossil fuel: 2.9 EUR/MWh
</t>
  </si>
  <si>
    <t xml:space="preserve">                        # https://trinomics.eu/wp-content/uploads/2020/11/Final-Report-Energy-Taxes.pdf
</t>
  </si>
  <si>
    <t xml:space="preserve">                        df_sheet.loc[sector_name, years] = 2.9 * conversion_factor
</t>
  </si>
  <si>
    <t xml:space="preserve">                    if tax_type == 'pretax' and sector_name in ['Electricity Sector', 'Industry Sector',
</t>
  </si>
  <si>
    <t xml:space="preserve">                                                                'District Heating Sector', 'Geoengineering Sector']:
</t>
  </si>
  <si>
    <t xml:space="preserve">                        act_tax_type = [1]
</t>
  </si>
  <si>
    <t xml:space="preserve">                    else:
</t>
  </si>
  <si>
    <t xml:space="preserve">                        act_tax_type = tax_types[tax_type]
</t>
  </si>
  <si>
    <t xml:space="preserve">                    df_temp = df.query(
</t>
  </si>
  <si>
    <t xml:space="preserve">                        f"ID_Sector == {sector_id} and ID_EnergyCarrier == {ec_id} and ID_PriceComponent in {act_tax_type}")
</t>
  </si>
  <si>
    <t xml:space="preserve">                    # n_countries = len(df.query(
</t>
  </si>
  <si>
    <t xml:space="preserve">                    #     f"ID_Sector == {sector_id} and ID_EnergyCarrier == {ec_id} and ID_PriceComponent==1"))
</t>
  </si>
  <si>
    <t xml:space="preserve">                    df2 = df_temp.reset_index().set_index(['ID_EnergyCarrier', 'ID_Country'])
</t>
  </si>
  <si>
    <t xml:space="preserve">                    # df_temp_old = df_temp.sum() / n_countries * factor * conversion_factor
</t>
  </si>
  <si>
    <t xml:space="preserve">                    fed_table_copy = fed_table.copy()
</t>
  </si>
  <si>
    <t xml:space="preserve">                    if ec_id not in fed_table_copy.index.get_level_values('ID_EnergyCarrier'):
</t>
  </si>
  <si>
    <t xml:space="preserve">                        fed_table_copy.reset_index(inplace=True)
</t>
  </si>
  <si>
    <t xml:space="preserve">                        fed_table_copy['ID_EnergyCarrier'].replace({1: ec_id}, inplace=True)
</t>
  </si>
  <si>
    <t xml:space="preserve">                        fed_table_copy = fed_table_copy.set_index(['ID_EnergyCarrier', 'ID_Country'])
</t>
  </si>
  <si>
    <t xml:space="preserve">                    df3 = df2.merge(fed_table_copy, how="left", left_index=True, right_index=True)
</t>
  </si>
  <si>
    <t xml:space="preserve">                    df3 = df3.reset_index().set_index(
</t>
  </si>
  <si>
    <t xml:space="preserve">                        ['ID_Country', 'ID_Sector', 'ID_EnergyCarrier', 'ID_PriceComponent'])
</t>
  </si>
  <si>
    <t xml:space="preserve">                    df4 = df3.apply(lambda x: x * df3['fed'], axis=0)
</t>
  </si>
  <si>
    <t xml:space="preserve">                    df4.drop(columns='fed', inplace=True)
</t>
  </si>
  <si>
    <t xml:space="preserve">                    df_temp2 = df4.sum() * factor * conversion_factor
</t>
  </si>
  <si>
    <t xml:space="preserve">                    df_sheet.loc[sector_name, years] = df_temp2
</t>
  </si>
  <si>
    <t xml:space="preserve">                df_sheet = df_sheet.reset_index()
</t>
  </si>
  <si>
    <t xml:space="preserve">                df_sheet = df_sheet.rename(columns={'index': title})
</t>
  </si>
  <si>
    <t xml:space="preserve">                dfs.update({f"BFPaT-{tax_type}-{ec_name}": df_sheet})
</t>
  </si>
  <si>
    <t xml:space="preserve">        dfs.update({'code': self.code})
</t>
  </si>
  <si>
    <t xml:space="preserve">        save_xls_and_csvs(self.outputdir, 'fuels/BFPaT', "BAU Fuel Prices and Taxes.xlsx", self.resource_dir, dfs)
</t>
  </si>
  <si>
    <t xml:space="preserve">if __name__ == '__main__':
</t>
  </si>
  <si>
    <t xml:space="preserve">    with open('logging.conf') as f:
</t>
  </si>
  <si>
    <t xml:space="preserve">        d = yaml.safe_load(f)
</t>
  </si>
  <si>
    <t xml:space="preserve">        logging.config.dictConfig(d)
</t>
  </si>
  <si>
    <t xml:space="preserve">        log = logging.getLogger('main2')
</t>
  </si>
  <si>
    <t xml:space="preserve">    process_def = {
</t>
  </si>
  <si>
    <t xml:space="preserve">        "id": "AgoraEpsReport",
</t>
  </si>
  <si>
    <t xml:space="preserve">        "inputfiles": [
</t>
  </si>
  <si>
    <t xml:space="preserve">            r"c:/Users/msteck.TEP-WKS-NT006/ForecastSimulation_Agora_EPS/agoraeps/output/v1/Tertiary_ref_v1.sqlite",
</t>
  </si>
  <si>
    <t xml:space="preserve">            r"c:/Users/msteck.TEP-WKS-NT006/ForecastSimulation_Agora_EPS/agoraeps/output/v1/Tertiary_residential_ref_v1.sqlite",
</t>
  </si>
  <si>
    <t xml:space="preserve">        ],
</t>
  </si>
  <si>
    <t xml:space="preserve">        "resource_dir": r"c:\Users\msteck.TEP-WKS-NT006\ForecastSimulation_Agora_EPS\agoraeps\resources",
</t>
  </si>
  <si>
    <t xml:space="preserve">        "outputdir": "c:/Users/msteck.TEP-WKS-NT006/ForecastSimulation_Agora_EPS/agoraeps/output/v1",
</t>
  </si>
  <si>
    <t xml:space="preserve">        "prices": r"C:\Users\msteck.TEP-WKS-NT006\PythonRepositories\energy_price_model\result\epm_results_debug.csv"
</t>
  </si>
  <si>
    <t xml:space="preserve">    }
</t>
  </si>
  <si>
    <t xml:space="preserve">    AgoraEpsReport().process(process_def)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</si>
</sst>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quot;£&quot;#,##0.00"/>
    <numFmt numFmtId="165" formatCode="#\ ###\ ###\ ##0;\-#\ ###\ ###\ ##0;0"/>
    <numFmt numFmtId="166" formatCode="0.000"/>
    <numFmt numFmtId="167" formatCode="0.0E+00"/>
    <numFmt numFmtId="168" formatCode="0.0000000"/>
    <numFmt numFmtId="169" formatCode="0.0%"/>
    <numFmt numFmtId="170" formatCode="0.0000000000000000%"/>
    <numFmt numFmtId="171" formatCode="0.000000000000000%"/>
    <numFmt numFmtId="172" formatCode="0.0000"/>
    <numFmt numFmtId="173" formatCode="0.0000E+00"/>
    <numFmt numFmtId="174" formatCode="0.000E+00"/>
    <numFmt numFmtId="175" formatCode="_-* #,##0.00_-;\-* #,##0.00_-;_-* &quot;-&quot;??_-;_-@_-"/>
  </numFmts>
  <fonts count="18"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11"/>
      <color indexed="8"/>
      <name val="Calibri"/>
      <family val="2"/>
      <scheme val="minor"/>
    </font>
    <font>
      <sz val="9"/>
      <color theme="1"/>
      <name val="Arial"/>
      <family val="2"/>
    </font>
    <font>
      <i/>
      <sz val="11"/>
      <color theme="1"/>
      <name val="Calibri"/>
      <family val="2"/>
      <scheme val="minor"/>
    </font>
    <font>
      <sz val="12"/>
      <color theme="1"/>
      <name val="Calibri"/>
      <family val="2"/>
      <scheme val="minor"/>
    </font>
    <font>
      <b/>
      <sz val="11"/>
      <color indexed="8"/>
      <name val="Calibri"/>
      <family val="2"/>
      <scheme val="minor"/>
    </font>
    <font>
      <sz val="11"/>
      <color theme="1"/>
      <name val="Calibri"/>
      <family val="2"/>
      <scheme val="minor"/>
    </font>
    <font>
      <sz val="11"/>
      <color rgb="FFFF0000"/>
      <name val="Calibri"/>
      <family val="2"/>
      <scheme val="minor"/>
    </font>
    <font>
      <b/>
      <sz val="11"/>
      <color theme="0"/>
      <name val="Calibri"/>
      <family val="2"/>
      <scheme val="minor"/>
    </font>
    <font>
      <b/>
      <sz val="11"/>
      <name val="Calibri"/>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A5A5A5"/>
      </patternFill>
    </fill>
    <fill>
      <patternFill patternType="solid">
        <fgColor theme="9" tint="0.59999389629810485"/>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s>
  <cellStyleXfs count="12">
    <xf numFmtId="0" fontId="0" fillId="0" borderId="0"/>
    <xf numFmtId="0" fontId="1" fillId="2" borderId="0"/>
    <xf numFmtId="0" fontId="2" fillId="3" borderId="0"/>
    <xf numFmtId="0" fontId="3" fillId="4" borderId="0"/>
    <xf numFmtId="0" fontId="5" fillId="0" borderId="0"/>
    <xf numFmtId="0" fontId="6" fillId="5" borderId="1"/>
    <xf numFmtId="0" fontId="7" fillId="6" borderId="1"/>
    <xf numFmtId="0" fontId="9" fillId="0" borderId="0"/>
    <xf numFmtId="9" fontId="14" fillId="0" borderId="0"/>
    <xf numFmtId="0" fontId="16" fillId="11" borderId="2"/>
    <xf numFmtId="9" fontId="14" fillId="0" borderId="0"/>
    <xf numFmtId="175" fontId="14" fillId="0" borderId="0"/>
  </cellStyleXfs>
  <cellXfs count="72">
    <xf numFmtId="0" fontId="0" fillId="0" borderId="0" xfId="0"/>
    <xf numFmtId="164" fontId="4" fillId="0" borderId="0" xfId="0" applyNumberFormat="1" applyFont="1"/>
    <xf numFmtId="11" fontId="0" fillId="0" borderId="0" xfId="0" applyNumberFormat="1"/>
    <xf numFmtId="0" fontId="5" fillId="0" borderId="0" xfId="4"/>
    <xf numFmtId="0" fontId="2" fillId="3" borderId="0" xfId="2"/>
    <xf numFmtId="0" fontId="1" fillId="2" borderId="0" xfId="1"/>
    <xf numFmtId="0" fontId="3" fillId="4" borderId="0" xfId="3"/>
    <xf numFmtId="11" fontId="2" fillId="3" borderId="0" xfId="2" applyNumberFormat="1"/>
    <xf numFmtId="11" fontId="6" fillId="5" borderId="1" xfId="5" applyNumberFormat="1"/>
    <xf numFmtId="11" fontId="7" fillId="6" borderId="1" xfId="6" applyNumberFormat="1"/>
    <xf numFmtId="0" fontId="9" fillId="0" borderId="0" xfId="7"/>
    <xf numFmtId="0" fontId="8" fillId="0" borderId="0" xfId="0" applyFont="1"/>
    <xf numFmtId="165" fontId="10" fillId="0" borderId="0" xfId="0" applyNumberFormat="1" applyFont="1" applyAlignment="1">
      <alignment horizontal="right"/>
    </xf>
    <xf numFmtId="1" fontId="0" fillId="0" borderId="0" xfId="0" applyNumberFormat="1"/>
    <xf numFmtId="1" fontId="0" fillId="0" borderId="0" xfId="0" applyNumberFormat="1" applyAlignment="1">
      <alignment horizontal="right"/>
    </xf>
    <xf numFmtId="165" fontId="0" fillId="0" borderId="0" xfId="0" applyNumberFormat="1"/>
    <xf numFmtId="166" fontId="0" fillId="0" borderId="0" xfId="0" applyNumberFormat="1" applyAlignment="1">
      <alignment horizontal="right"/>
    </xf>
    <xf numFmtId="166" fontId="0" fillId="0" borderId="0" xfId="0" applyNumberFormat="1"/>
    <xf numFmtId="167" fontId="0" fillId="0" borderId="0" xfId="0" applyNumberFormat="1"/>
    <xf numFmtId="11" fontId="1" fillId="2" borderId="0" xfId="1" applyNumberFormat="1"/>
    <xf numFmtId="3" fontId="0" fillId="0" borderId="0" xfId="0" applyNumberFormat="1"/>
    <xf numFmtId="11" fontId="8" fillId="0" borderId="0" xfId="0" applyNumberFormat="1" applyFont="1"/>
    <xf numFmtId="166" fontId="8" fillId="0" borderId="0" xfId="0" applyNumberFormat="1" applyFont="1"/>
    <xf numFmtId="0" fontId="11" fillId="0" borderId="0" xfId="0" applyFont="1"/>
    <xf numFmtId="166" fontId="11" fillId="0" borderId="0" xfId="0" applyNumberFormat="1" applyFont="1"/>
    <xf numFmtId="0" fontId="12" fillId="0" borderId="0" xfId="0" applyFont="1"/>
    <xf numFmtId="0" fontId="0" fillId="0" borderId="0" xfId="0" applyAlignment="1">
      <alignment horizontal="center" vertical="center"/>
    </xf>
    <xf numFmtId="0" fontId="1" fillId="8" borderId="0" xfId="1" applyFill="1"/>
    <xf numFmtId="0" fontId="0" fillId="8" borderId="0" xfId="0" applyFill="1"/>
    <xf numFmtId="0" fontId="1" fillId="9" borderId="0" xfId="1" applyFill="1"/>
    <xf numFmtId="0" fontId="0" fillId="9" borderId="0" xfId="0" applyFill="1"/>
    <xf numFmtId="0" fontId="13" fillId="0" borderId="0" xfId="7" applyFont="1"/>
    <xf numFmtId="0" fontId="0" fillId="7" borderId="0" xfId="0" applyFill="1" applyAlignment="1">
      <alignment horizontal="left"/>
    </xf>
    <xf numFmtId="0" fontId="0" fillId="0" borderId="0" xfId="0" applyAlignment="1">
      <alignment horizontal="left" vertical="center"/>
    </xf>
    <xf numFmtId="0" fontId="0" fillId="0" borderId="0" xfId="0" applyAlignment="1">
      <alignment vertical="center"/>
    </xf>
    <xf numFmtId="0" fontId="5" fillId="0" borderId="0" xfId="4" applyAlignment="1">
      <alignment vertical="center"/>
    </xf>
    <xf numFmtId="0" fontId="0" fillId="7" borderId="0" xfId="0" applyFill="1"/>
    <xf numFmtId="11" fontId="9" fillId="0" borderId="0" xfId="7" applyNumberFormat="1"/>
    <xf numFmtId="0" fontId="0" fillId="0" borderId="0" xfId="0" applyAlignment="1">
      <alignment horizontal="center" vertical="center" wrapText="1"/>
    </xf>
    <xf numFmtId="11" fontId="0" fillId="10" borderId="0" xfId="0" applyNumberFormat="1" applyFill="1"/>
    <xf numFmtId="168" fontId="0" fillId="0" borderId="0" xfId="0" applyNumberFormat="1"/>
    <xf numFmtId="166" fontId="2" fillId="3" borderId="0" xfId="2" applyNumberFormat="1"/>
    <xf numFmtId="11" fontId="0" fillId="8" borderId="0" xfId="0" applyNumberFormat="1" applyFill="1"/>
    <xf numFmtId="9" fontId="0" fillId="0" borderId="0" xfId="8" applyFont="1"/>
    <xf numFmtId="169" fontId="0" fillId="0" borderId="0" xfId="8" applyNumberFormat="1" applyFont="1"/>
    <xf numFmtId="2" fontId="0" fillId="0" borderId="0" xfId="0" applyNumberFormat="1"/>
    <xf numFmtId="170" fontId="0" fillId="0" borderId="0" xfId="0" applyNumberFormat="1"/>
    <xf numFmtId="171" fontId="0" fillId="0" borderId="0" xfId="0" applyNumberFormat="1"/>
    <xf numFmtId="11" fontId="15" fillId="10" borderId="0" xfId="0" applyNumberFormat="1" applyFont="1" applyFill="1"/>
    <xf numFmtId="11" fontId="15" fillId="0" borderId="0" xfId="0" applyNumberFormat="1" applyFont="1"/>
    <xf numFmtId="0" fontId="0" fillId="0" borderId="0" xfId="0" applyAlignment="1">
      <alignment horizontal="center"/>
    </xf>
    <xf numFmtId="2" fontId="0" fillId="0" borderId="0" xfId="0" applyNumberFormat="1" applyAlignment="1">
      <alignment horizontal="center" vertical="center"/>
    </xf>
    <xf numFmtId="172" fontId="0" fillId="0" borderId="0" xfId="0" applyNumberFormat="1"/>
    <xf numFmtId="0" fontId="0" fillId="8" borderId="0" xfId="0" applyFill="1" applyAlignment="1">
      <alignment horizontal="left"/>
    </xf>
    <xf numFmtId="0" fontId="5" fillId="0" borderId="0" xfId="4" applyAlignment="1">
      <alignment horizontal="right"/>
    </xf>
    <xf numFmtId="11" fontId="0" fillId="9" borderId="0" xfId="0" applyNumberFormat="1" applyFill="1"/>
    <xf numFmtId="10" fontId="0" fillId="0" borderId="0" xfId="10" applyNumberFormat="1" applyFont="1"/>
    <xf numFmtId="173" fontId="0" fillId="0" borderId="0" xfId="0" applyNumberFormat="1"/>
    <xf numFmtId="174" fontId="16" fillId="11" borderId="2" xfId="9" applyNumberFormat="1"/>
    <xf numFmtId="0" fontId="5" fillId="0" borderId="0" xfId="4" applyAlignment="1">
      <alignment horizontal="left"/>
    </xf>
    <xf numFmtId="0" fontId="1" fillId="12" borderId="0" xfId="1" applyFill="1"/>
    <xf numFmtId="0" fontId="9" fillId="12" borderId="0" xfId="7" applyFill="1"/>
    <xf numFmtId="0" fontId="0" fillId="12" borderId="0" xfId="0" applyFill="1"/>
    <xf numFmtId="0" fontId="0" fillId="0" borderId="0" xfId="0" applyAlignment="1">
      <alignment vertical="top"/>
    </xf>
    <xf numFmtId="14" fontId="0" fillId="0" borderId="0" xfId="0" applyNumberFormat="1"/>
    <xf numFmtId="0" fontId="17" fillId="0" borderId="3" xfId="0" applyFont="1" applyBorder="1" applyAlignment="1">
      <alignment horizontal="center" vertical="top"/>
    </xf>
    <xf numFmtId="0" fontId="0" fillId="0" borderId="0" xfId="0" applyAlignment="1">
      <alignment horizontal="center" vertical="center"/>
    </xf>
    <xf numFmtId="0" fontId="0" fillId="0" borderId="0" xfId="0"/>
    <xf numFmtId="0" fontId="0" fillId="0" borderId="0" xfId="0" applyAlignment="1">
      <alignment vertical="center"/>
    </xf>
    <xf numFmtId="0" fontId="5" fillId="0" borderId="0" xfId="4" applyAlignment="1">
      <alignment horizontal="center" vertical="center"/>
    </xf>
    <xf numFmtId="0" fontId="0" fillId="0" borderId="0" xfId="0" applyAlignment="1">
      <alignment horizontal="center"/>
    </xf>
    <xf numFmtId="0" fontId="0" fillId="0" borderId="0" xfId="0" applyAlignment="1">
      <alignment horizontal="center" vertical="center" wrapText="1"/>
    </xf>
  </cellXfs>
  <cellStyles count="12">
    <cellStyle name="Bad" xfId="2" builtinId="27"/>
    <cellStyle name="Calculation" xfId="6" builtinId="22"/>
    <cellStyle name="Check Cell" xfId="9" builtinId="23"/>
    <cellStyle name="Comma 2" xfId="11" xr:uid="{00000000-0005-0000-0000-00000B000000}"/>
    <cellStyle name="Good" xfId="1" builtinId="26"/>
    <cellStyle name="Hyperlink" xfId="4" builtinId="8"/>
    <cellStyle name="Input" xfId="5" builtinId="20"/>
    <cellStyle name="Neutral" xfId="3" builtinId="28"/>
    <cellStyle name="Normal" xfId="0" builtinId="0"/>
    <cellStyle name="Normal 2" xfId="7" xr:uid="{00000000-0005-0000-0000-000007000000}"/>
    <cellStyle name="Per cent 2" xfId="10" xr:uid="{00000000-0005-0000-0000-00000A000000}"/>
    <cellStyle name="Percent 2"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Residential</a:t>
            </a:r>
          </a:p>
        </c:rich>
      </c:tx>
      <c:overlay val="0"/>
    </c:title>
    <c:autoTitleDeleted val="0"/>
    <c:plotArea>
      <c:layout/>
      <c:scatterChart>
        <c:scatterStyle val="lineMarker"/>
        <c:varyColors val="0"/>
        <c:ser>
          <c:idx val="0"/>
          <c:order val="0"/>
          <c:tx>
            <c:strRef>
              <c:f>Calculations_USA!$A$5</c:f>
              <c:strCache>
                <c:ptCount val="1"/>
                <c:pt idx="0">
                  <c:v>Heating</c:v>
                </c:pt>
              </c:strCache>
            </c:strRef>
          </c:tx>
          <c:spPr>
            <a:ln w="28575">
              <a:noFill/>
              <a:prstDash val="solid"/>
            </a:ln>
          </c:spPr>
          <c:marker>
            <c:symbol val="none"/>
          </c:marker>
          <c:xVal>
            <c:numRef>
              <c:f>Calculations_USA!$B$4:$AB$4</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Calculations_USA!$B$5:$AB$5</c:f>
              <c:numCache>
                <c:formatCode>General</c:formatCode>
                <c:ptCount val="27"/>
                <c:pt idx="0">
                  <c:v>0</c:v>
                </c:pt>
                <c:pt idx="1">
                  <c:v>0</c:v>
                </c:pt>
                <c:pt idx="2" formatCode="0.00E+00">
                  <c:v>10536151293</c:v>
                </c:pt>
                <c:pt idx="3" formatCode="0.00E+00">
                  <c:v>10925801362</c:v>
                </c:pt>
                <c:pt idx="4" formatCode="0.00E+00">
                  <c:v>11402690679</c:v>
                </c:pt>
                <c:pt idx="5" formatCode="0.00E+00">
                  <c:v>11752516196</c:v>
                </c:pt>
                <c:pt idx="6" formatCode="0.00E+00">
                  <c:v>12202451372</c:v>
                </c:pt>
                <c:pt idx="7" formatCode="0.00E+00">
                  <c:v>12754490541</c:v>
                </c:pt>
                <c:pt idx="8" formatCode="0.00E+00">
                  <c:v>13613087762</c:v>
                </c:pt>
                <c:pt idx="9" formatCode="0.00E+00">
                  <c:v>14621539949</c:v>
                </c:pt>
                <c:pt idx="10" formatCode="0.00E+00">
                  <c:v>14616108961</c:v>
                </c:pt>
                <c:pt idx="11" formatCode="0.00E+00">
                  <c:v>14752302658</c:v>
                </c:pt>
                <c:pt idx="12" formatCode="0.00E+00">
                  <c:v>14844605787</c:v>
                </c:pt>
                <c:pt idx="13" formatCode="0.00E+00">
                  <c:v>14612959474</c:v>
                </c:pt>
                <c:pt idx="14" formatCode="0.00E+00">
                  <c:v>14432822541</c:v>
                </c:pt>
                <c:pt idx="15" formatCode="0.00E+00">
                  <c:v>14238724047</c:v>
                </c:pt>
                <c:pt idx="16" formatCode="0.00E+00">
                  <c:v>14075807689</c:v>
                </c:pt>
                <c:pt idx="17" formatCode="0.00E+00">
                  <c:v>14050315025</c:v>
                </c:pt>
                <c:pt idx="18" formatCode="0.00E+00">
                  <c:v>14083750488</c:v>
                </c:pt>
                <c:pt idx="19" formatCode="0.00E+00">
                  <c:v>13688629533</c:v>
                </c:pt>
                <c:pt idx="20" formatCode="0.00E+00">
                  <c:v>13727016886</c:v>
                </c:pt>
                <c:pt idx="21" formatCode="0.00E+00">
                  <c:v>13735975045</c:v>
                </c:pt>
                <c:pt idx="22" formatCode="0.00E+00">
                  <c:v>13750795133</c:v>
                </c:pt>
                <c:pt idx="23" formatCode="0.00E+00">
                  <c:v>13501737976</c:v>
                </c:pt>
                <c:pt idx="24" formatCode="0.00E+00">
                  <c:v>13745564570</c:v>
                </c:pt>
                <c:pt idx="25" formatCode="0.00E+00">
                  <c:v>13988407546</c:v>
                </c:pt>
                <c:pt idx="26" formatCode="0.00E+00">
                  <c:v>14212177876</c:v>
                </c:pt>
              </c:numCache>
            </c:numRef>
          </c:yVal>
          <c:smooth val="0"/>
          <c:extLst>
            <c:ext xmlns:c16="http://schemas.microsoft.com/office/drawing/2014/chart" uri="{C3380CC4-5D6E-409C-BE32-E72D297353CC}">
              <c16:uniqueId val="{00000000-CCA3-4C74-8513-1751A0A62A00}"/>
            </c:ext>
          </c:extLst>
        </c:ser>
        <c:ser>
          <c:idx val="1"/>
          <c:order val="1"/>
          <c:tx>
            <c:strRef>
              <c:f>Calculations_USA!$A$6</c:f>
              <c:strCache>
                <c:ptCount val="1"/>
                <c:pt idx="0">
                  <c:v>Cooling and Ventilation</c:v>
                </c:pt>
              </c:strCache>
            </c:strRef>
          </c:tx>
          <c:spPr>
            <a:ln w="28575">
              <a:noFill/>
              <a:prstDash val="solid"/>
            </a:ln>
          </c:spPr>
          <c:marker>
            <c:symbol val="none"/>
          </c:marker>
          <c:xVal>
            <c:numRef>
              <c:f>Calculations_USA!$B$4:$AB$4</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Calculations_USA!$B$6:$AB$6</c:f>
              <c:numCache>
                <c:formatCode>General</c:formatCode>
                <c:ptCount val="27"/>
                <c:pt idx="0">
                  <c:v>0</c:v>
                </c:pt>
                <c:pt idx="1">
                  <c:v>0</c:v>
                </c:pt>
                <c:pt idx="2" formatCode="0.00E+00">
                  <c:v>12098738796</c:v>
                </c:pt>
                <c:pt idx="3" formatCode="0.00E+00">
                  <c:v>12551800754</c:v>
                </c:pt>
                <c:pt idx="4" formatCode="0.00E+00">
                  <c:v>13267751231</c:v>
                </c:pt>
                <c:pt idx="5" formatCode="0.00E+00">
                  <c:v>13759390059</c:v>
                </c:pt>
                <c:pt idx="6" formatCode="0.00E+00">
                  <c:v>14398357681</c:v>
                </c:pt>
                <c:pt idx="7" formatCode="0.00E+00">
                  <c:v>15247757461</c:v>
                </c:pt>
                <c:pt idx="8" formatCode="0.00E+00">
                  <c:v>18232079136</c:v>
                </c:pt>
                <c:pt idx="9" formatCode="0.00E+00">
                  <c:v>18875539212</c:v>
                </c:pt>
                <c:pt idx="10" formatCode="0.00E+00">
                  <c:v>18961915038</c:v>
                </c:pt>
                <c:pt idx="11" formatCode="0.00E+00">
                  <c:v>18707139268</c:v>
                </c:pt>
                <c:pt idx="12" formatCode="0.00E+00">
                  <c:v>18305029870</c:v>
                </c:pt>
                <c:pt idx="13" formatCode="0.00E+00">
                  <c:v>17978482253</c:v>
                </c:pt>
                <c:pt idx="14" formatCode="0.00E+00">
                  <c:v>17728228357</c:v>
                </c:pt>
                <c:pt idx="15" formatCode="0.00E+00">
                  <c:v>17577781850</c:v>
                </c:pt>
                <c:pt idx="16" formatCode="0.00E+00">
                  <c:v>17299155409</c:v>
                </c:pt>
                <c:pt idx="17" formatCode="0.00E+00">
                  <c:v>16970202940</c:v>
                </c:pt>
                <c:pt idx="18" formatCode="0.00E+00">
                  <c:v>16763832649</c:v>
                </c:pt>
                <c:pt idx="19" formatCode="0.00E+00">
                  <c:v>16288753218</c:v>
                </c:pt>
                <c:pt idx="20" formatCode="0.00E+00">
                  <c:v>16563251086</c:v>
                </c:pt>
                <c:pt idx="21" formatCode="0.00E+00">
                  <c:v>16872189308</c:v>
                </c:pt>
                <c:pt idx="22" formatCode="0.00E+00">
                  <c:v>17073873703</c:v>
                </c:pt>
                <c:pt idx="23" formatCode="0.00E+00">
                  <c:v>17032394554</c:v>
                </c:pt>
                <c:pt idx="24" formatCode="0.00E+00">
                  <c:v>17910825231</c:v>
                </c:pt>
                <c:pt idx="25" formatCode="0.00E+00">
                  <c:v>18658471499</c:v>
                </c:pt>
                <c:pt idx="26" formatCode="0.00E+00">
                  <c:v>19355960941</c:v>
                </c:pt>
              </c:numCache>
            </c:numRef>
          </c:yVal>
          <c:smooth val="0"/>
          <c:extLst>
            <c:ext xmlns:c16="http://schemas.microsoft.com/office/drawing/2014/chart" uri="{C3380CC4-5D6E-409C-BE32-E72D297353CC}">
              <c16:uniqueId val="{00000001-CCA3-4C74-8513-1751A0A62A00}"/>
            </c:ext>
          </c:extLst>
        </c:ser>
        <c:ser>
          <c:idx val="2"/>
          <c:order val="2"/>
          <c:tx>
            <c:strRef>
              <c:f>Calculations_USA!$A$8</c:f>
              <c:strCache>
                <c:ptCount val="1"/>
                <c:pt idx="0">
                  <c:v>Lighting</c:v>
                </c:pt>
              </c:strCache>
            </c:strRef>
          </c:tx>
          <c:spPr>
            <a:ln w="28575">
              <a:noFill/>
              <a:prstDash val="solid"/>
            </a:ln>
          </c:spPr>
          <c:marker>
            <c:symbol val="none"/>
          </c:marker>
          <c:xVal>
            <c:numRef>
              <c:f>Calculations_USA!$B$4:$AB$4</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Calculations_USA!$B$8:$AB$8</c:f>
              <c:numCache>
                <c:formatCode>General</c:formatCode>
                <c:ptCount val="27"/>
                <c:pt idx="0">
                  <c:v>0</c:v>
                </c:pt>
                <c:pt idx="1">
                  <c:v>0</c:v>
                </c:pt>
                <c:pt idx="2" formatCode="0.0E+00">
                  <c:v>4251109200</c:v>
                </c:pt>
                <c:pt idx="3">
                  <c:v>4529850692</c:v>
                </c:pt>
                <c:pt idx="4">
                  <c:v>4479653556</c:v>
                </c:pt>
                <c:pt idx="5">
                  <c:v>3733028062</c:v>
                </c:pt>
                <c:pt idx="6">
                  <c:v>3405361027</c:v>
                </c:pt>
                <c:pt idx="7">
                  <c:v>2828957815</c:v>
                </c:pt>
                <c:pt idx="8">
                  <c:v>2441067368</c:v>
                </c:pt>
                <c:pt idx="9">
                  <c:v>2194166771</c:v>
                </c:pt>
                <c:pt idx="10">
                  <c:v>1900113378</c:v>
                </c:pt>
                <c:pt idx="11">
                  <c:v>1767769160</c:v>
                </c:pt>
                <c:pt idx="12">
                  <c:v>1698106967</c:v>
                </c:pt>
                <c:pt idx="13">
                  <c:v>1612847044</c:v>
                </c:pt>
                <c:pt idx="14">
                  <c:v>1550064873</c:v>
                </c:pt>
                <c:pt idx="15">
                  <c:v>1565064500</c:v>
                </c:pt>
                <c:pt idx="16">
                  <c:v>1172776600</c:v>
                </c:pt>
                <c:pt idx="17">
                  <c:v>1198236183</c:v>
                </c:pt>
                <c:pt idx="18">
                  <c:v>1211293547</c:v>
                </c:pt>
                <c:pt idx="19">
                  <c:v>1221475981</c:v>
                </c:pt>
                <c:pt idx="20">
                  <c:v>1230254008</c:v>
                </c:pt>
                <c:pt idx="21">
                  <c:v>1245042362</c:v>
                </c:pt>
                <c:pt idx="22">
                  <c:v>1272941662</c:v>
                </c:pt>
                <c:pt idx="23">
                  <c:v>1300748189</c:v>
                </c:pt>
                <c:pt idx="24">
                  <c:v>1328905126</c:v>
                </c:pt>
                <c:pt idx="25">
                  <c:v>1354439545</c:v>
                </c:pt>
                <c:pt idx="26">
                  <c:v>1372261324</c:v>
                </c:pt>
              </c:numCache>
            </c:numRef>
          </c:yVal>
          <c:smooth val="0"/>
          <c:extLst>
            <c:ext xmlns:c16="http://schemas.microsoft.com/office/drawing/2014/chart" uri="{C3380CC4-5D6E-409C-BE32-E72D297353CC}">
              <c16:uniqueId val="{00000002-CCA3-4C74-8513-1751A0A62A00}"/>
            </c:ext>
          </c:extLst>
        </c:ser>
        <c:ser>
          <c:idx val="3"/>
          <c:order val="3"/>
          <c:tx>
            <c:strRef>
              <c:f>Calculations_USA!$A$9</c:f>
              <c:strCache>
                <c:ptCount val="1"/>
                <c:pt idx="0">
                  <c:v>Appliances</c:v>
                </c:pt>
              </c:strCache>
            </c:strRef>
          </c:tx>
          <c:spPr>
            <a:ln w="28575">
              <a:noFill/>
              <a:prstDash val="solid"/>
            </a:ln>
          </c:spPr>
          <c:marker>
            <c:symbol val="none"/>
          </c:marker>
          <c:xVal>
            <c:numRef>
              <c:f>Calculations_USA!$B$4:$AB$4</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Calculations_USA!$B$9:$AB$9</c:f>
              <c:numCache>
                <c:formatCode>General</c:formatCode>
                <c:ptCount val="27"/>
                <c:pt idx="0">
                  <c:v>0</c:v>
                </c:pt>
                <c:pt idx="1">
                  <c:v>0</c:v>
                </c:pt>
                <c:pt idx="2" formatCode="0.00E+00">
                  <c:v>26797686411</c:v>
                </c:pt>
                <c:pt idx="3" formatCode="0.00E+00">
                  <c:v>27500669411</c:v>
                </c:pt>
                <c:pt idx="4" formatCode="0.00E+00">
                  <c:v>28208826631</c:v>
                </c:pt>
                <c:pt idx="5" formatCode="0.00E+00">
                  <c:v>29031554228</c:v>
                </c:pt>
                <c:pt idx="6" formatCode="0.00E+00">
                  <c:v>30155763682</c:v>
                </c:pt>
                <c:pt idx="7" formatCode="0.00E+00">
                  <c:v>31072568268</c:v>
                </c:pt>
                <c:pt idx="8" formatCode="0.00E+00">
                  <c:v>32543511581</c:v>
                </c:pt>
                <c:pt idx="9" formatCode="0.00E+00">
                  <c:v>32282367228</c:v>
                </c:pt>
                <c:pt idx="10" formatCode="0.00E+00">
                  <c:v>32298046460</c:v>
                </c:pt>
                <c:pt idx="11" formatCode="0.00E+00">
                  <c:v>32593346486</c:v>
                </c:pt>
                <c:pt idx="12" formatCode="0.00E+00">
                  <c:v>33133996318</c:v>
                </c:pt>
                <c:pt idx="13" formatCode="0.00E+00">
                  <c:v>33764649013</c:v>
                </c:pt>
                <c:pt idx="14" formatCode="0.00E+00">
                  <c:v>33325709547</c:v>
                </c:pt>
                <c:pt idx="15" formatCode="0.00E+00">
                  <c:v>33043230145</c:v>
                </c:pt>
                <c:pt idx="16" formatCode="0.00E+00">
                  <c:v>32846720005</c:v>
                </c:pt>
                <c:pt idx="17" formatCode="0.00E+00">
                  <c:v>33313674560</c:v>
                </c:pt>
                <c:pt idx="18" formatCode="0.00E+00">
                  <c:v>33861546455</c:v>
                </c:pt>
                <c:pt idx="19" formatCode="0.00E+00">
                  <c:v>33241752983</c:v>
                </c:pt>
                <c:pt idx="20" formatCode="0.00E+00">
                  <c:v>33207771879</c:v>
                </c:pt>
                <c:pt idx="21" formatCode="0.00E+00">
                  <c:v>33099574157</c:v>
                </c:pt>
                <c:pt idx="22" formatCode="0.00E+00">
                  <c:v>33721648173</c:v>
                </c:pt>
                <c:pt idx="23" formatCode="0.00E+00">
                  <c:v>34487714613</c:v>
                </c:pt>
                <c:pt idx="24" formatCode="0.00E+00">
                  <c:v>34970062603</c:v>
                </c:pt>
                <c:pt idx="25" formatCode="0.00E+00">
                  <c:v>35364657328</c:v>
                </c:pt>
                <c:pt idx="26" formatCode="0.00E+00">
                  <c:v>35553968809</c:v>
                </c:pt>
              </c:numCache>
            </c:numRef>
          </c:yVal>
          <c:smooth val="0"/>
          <c:extLst>
            <c:ext xmlns:c16="http://schemas.microsoft.com/office/drawing/2014/chart" uri="{C3380CC4-5D6E-409C-BE32-E72D297353CC}">
              <c16:uniqueId val="{00000003-CCA3-4C74-8513-1751A0A62A00}"/>
            </c:ext>
          </c:extLst>
        </c:ser>
        <c:dLbls>
          <c:showLegendKey val="0"/>
          <c:showVal val="0"/>
          <c:showCatName val="0"/>
          <c:showSerName val="0"/>
          <c:showPercent val="0"/>
          <c:showBubbleSize val="0"/>
        </c:dLbls>
        <c:axId val="132033920"/>
        <c:axId val="132032000"/>
      </c:scatterChart>
      <c:valAx>
        <c:axId val="132033920"/>
        <c:scaling>
          <c:orientation val="minMax"/>
        </c:scaling>
        <c:delete val="0"/>
        <c:axPos val="b"/>
        <c:numFmt formatCode="General" sourceLinked="1"/>
        <c:majorTickMark val="out"/>
        <c:minorTickMark val="none"/>
        <c:tickLblPos val="nextTo"/>
        <c:crossAx val="132032000"/>
        <c:crosses val="autoZero"/>
        <c:crossBetween val="midCat"/>
      </c:valAx>
      <c:valAx>
        <c:axId val="132032000"/>
        <c:scaling>
          <c:orientation val="minMax"/>
        </c:scaling>
        <c:delete val="0"/>
        <c:axPos val="l"/>
        <c:majorGridlines/>
        <c:numFmt formatCode="General" sourceLinked="1"/>
        <c:majorTickMark val="out"/>
        <c:minorTickMark val="none"/>
        <c:tickLblPos val="nextTo"/>
        <c:crossAx val="1320339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Commercial</a:t>
            </a:r>
          </a:p>
        </c:rich>
      </c:tx>
      <c:overlay val="0"/>
    </c:title>
    <c:autoTitleDeleted val="0"/>
    <c:plotArea>
      <c:layout/>
      <c:scatterChart>
        <c:scatterStyle val="lineMarker"/>
        <c:varyColors val="0"/>
        <c:ser>
          <c:idx val="0"/>
          <c:order val="0"/>
          <c:tx>
            <c:strRef>
              <c:f>Calculations_USA!$A$33</c:f>
              <c:strCache>
                <c:ptCount val="1"/>
                <c:pt idx="0">
                  <c:v>Heating</c:v>
                </c:pt>
              </c:strCache>
            </c:strRef>
          </c:tx>
          <c:spPr>
            <a:ln w="28575">
              <a:noFill/>
              <a:prstDash val="solid"/>
            </a:ln>
          </c:spPr>
          <c:marker>
            <c:symbol val="none"/>
          </c:marker>
          <c:xVal>
            <c:numRef>
              <c:f>Calculations_USA!$B$32:$AB$32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Calculations_USA!$B$33:$AB$33</c:f>
              <c:numCache>
                <c:formatCode>0.00E+00</c:formatCode>
                <c:ptCount val="27"/>
                <c:pt idx="0" formatCode="General">
                  <c:v>9032958000</c:v>
                </c:pt>
                <c:pt idx="1">
                  <c:v>8868296000</c:v>
                </c:pt>
                <c:pt idx="2">
                  <c:v>8784840000</c:v>
                </c:pt>
                <c:pt idx="3" formatCode="General">
                  <c:v>8541231999.999999</c:v>
                </c:pt>
                <c:pt idx="4" formatCode="General">
                  <c:v>8350258000</c:v>
                </c:pt>
                <c:pt idx="5" formatCode="General">
                  <c:v>8268816000.000001</c:v>
                </c:pt>
                <c:pt idx="6" formatCode="General">
                  <c:v>8196118000</c:v>
                </c:pt>
                <c:pt idx="7" formatCode="General">
                  <c:v>8091826999.9999981</c:v>
                </c:pt>
                <c:pt idx="8" formatCode="General">
                  <c:v>7980747999.999999</c:v>
                </c:pt>
                <c:pt idx="9" formatCode="General">
                  <c:v>7829689000</c:v>
                </c:pt>
                <c:pt idx="10" formatCode="General">
                  <c:v>7547738000.000001</c:v>
                </c:pt>
                <c:pt idx="11" formatCode="General">
                  <c:v>7375155000</c:v>
                </c:pt>
                <c:pt idx="12" formatCode="General">
                  <c:v>7205225000</c:v>
                </c:pt>
                <c:pt idx="13" formatCode="General">
                  <c:v>7028221000</c:v>
                </c:pt>
                <c:pt idx="14" formatCode="General">
                  <c:v>6872152000</c:v>
                </c:pt>
                <c:pt idx="15" formatCode="General">
                  <c:v>6719935000</c:v>
                </c:pt>
                <c:pt idx="16" formatCode="General">
                  <c:v>6574325999.999999</c:v>
                </c:pt>
                <c:pt idx="17" formatCode="General">
                  <c:v>6434715000</c:v>
                </c:pt>
                <c:pt idx="18" formatCode="General">
                  <c:v>6294088000</c:v>
                </c:pt>
                <c:pt idx="19" formatCode="General">
                  <c:v>6171539999.999999</c:v>
                </c:pt>
                <c:pt idx="20" formatCode="General">
                  <c:v>6054507000.000001</c:v>
                </c:pt>
                <c:pt idx="21" formatCode="General">
                  <c:v>5943784000</c:v>
                </c:pt>
                <c:pt idx="22" formatCode="General">
                  <c:v>5834922000.000001</c:v>
                </c:pt>
                <c:pt idx="23" formatCode="General">
                  <c:v>5726638000</c:v>
                </c:pt>
                <c:pt idx="24" formatCode="General">
                  <c:v>5623139999.999999</c:v>
                </c:pt>
                <c:pt idx="25" formatCode="General">
                  <c:v>5519938000</c:v>
                </c:pt>
                <c:pt idx="26" formatCode="General">
                  <c:v>5420002999.999999</c:v>
                </c:pt>
              </c:numCache>
            </c:numRef>
          </c:yVal>
          <c:smooth val="0"/>
          <c:extLst>
            <c:ext xmlns:c16="http://schemas.microsoft.com/office/drawing/2014/chart" uri="{C3380CC4-5D6E-409C-BE32-E72D297353CC}">
              <c16:uniqueId val="{00000000-D058-4053-AF78-926ADF1E8E5B}"/>
            </c:ext>
          </c:extLst>
        </c:ser>
        <c:ser>
          <c:idx val="1"/>
          <c:order val="1"/>
          <c:tx>
            <c:strRef>
              <c:f>Calculations_USA!$A$34</c:f>
              <c:strCache>
                <c:ptCount val="1"/>
                <c:pt idx="0">
                  <c:v>Cooling and Ventilation</c:v>
                </c:pt>
              </c:strCache>
            </c:strRef>
          </c:tx>
          <c:spPr>
            <a:ln w="28575">
              <a:noFill/>
              <a:prstDash val="solid"/>
            </a:ln>
          </c:spPr>
          <c:marker>
            <c:symbol val="none"/>
          </c:marker>
          <c:xVal>
            <c:numRef>
              <c:f>Calculations_USA!$B$32:$AB$32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Calculations_USA!$B$34:$AB$34</c:f>
              <c:numCache>
                <c:formatCode>0.00E+00</c:formatCode>
                <c:ptCount val="27"/>
                <c:pt idx="0" formatCode="General">
                  <c:v>19210869000</c:v>
                </c:pt>
                <c:pt idx="1">
                  <c:v>19272057000</c:v>
                </c:pt>
                <c:pt idx="2">
                  <c:v>19295120000</c:v>
                </c:pt>
                <c:pt idx="3" formatCode="General">
                  <c:v>18931120000</c:v>
                </c:pt>
                <c:pt idx="4" formatCode="General">
                  <c:v>18656900999.999989</c:v>
                </c:pt>
                <c:pt idx="5" formatCode="General">
                  <c:v>18685902000</c:v>
                </c:pt>
                <c:pt idx="6" formatCode="General">
                  <c:v>18735746000</c:v>
                </c:pt>
                <c:pt idx="7" formatCode="General">
                  <c:v>18972340000</c:v>
                </c:pt>
                <c:pt idx="8" formatCode="General">
                  <c:v>18939549000</c:v>
                </c:pt>
                <c:pt idx="9" formatCode="General">
                  <c:v>18758537000</c:v>
                </c:pt>
                <c:pt idx="10" formatCode="General">
                  <c:v>18453593000</c:v>
                </c:pt>
                <c:pt idx="11" formatCode="General">
                  <c:v>18190263000</c:v>
                </c:pt>
                <c:pt idx="12" formatCode="General">
                  <c:v>17920313000</c:v>
                </c:pt>
                <c:pt idx="13" formatCode="General">
                  <c:v>17660392000</c:v>
                </c:pt>
                <c:pt idx="14" formatCode="General">
                  <c:v>17425456000</c:v>
                </c:pt>
                <c:pt idx="15" formatCode="General">
                  <c:v>17203948000</c:v>
                </c:pt>
                <c:pt idx="16" formatCode="General">
                  <c:v>16993762000</c:v>
                </c:pt>
                <c:pt idx="17" formatCode="General">
                  <c:v>16844423000</c:v>
                </c:pt>
                <c:pt idx="18" formatCode="General">
                  <c:v>16686569000</c:v>
                </c:pt>
                <c:pt idx="19" formatCode="General">
                  <c:v>16555683000</c:v>
                </c:pt>
                <c:pt idx="20" formatCode="General">
                  <c:v>16450894000</c:v>
                </c:pt>
                <c:pt idx="21" formatCode="General">
                  <c:v>16363527000</c:v>
                </c:pt>
                <c:pt idx="22" formatCode="General">
                  <c:v>16289547000</c:v>
                </c:pt>
                <c:pt idx="23" formatCode="General">
                  <c:v>16223263000</c:v>
                </c:pt>
                <c:pt idx="24" formatCode="General">
                  <c:v>16165981000</c:v>
                </c:pt>
                <c:pt idx="25" formatCode="General">
                  <c:v>16119167000</c:v>
                </c:pt>
                <c:pt idx="26" formatCode="General">
                  <c:v>16071731000</c:v>
                </c:pt>
              </c:numCache>
            </c:numRef>
          </c:yVal>
          <c:smooth val="0"/>
          <c:extLst>
            <c:ext xmlns:c16="http://schemas.microsoft.com/office/drawing/2014/chart" uri="{C3380CC4-5D6E-409C-BE32-E72D297353CC}">
              <c16:uniqueId val="{00000001-D058-4053-AF78-926ADF1E8E5B}"/>
            </c:ext>
          </c:extLst>
        </c:ser>
        <c:ser>
          <c:idx val="2"/>
          <c:order val="2"/>
          <c:tx>
            <c:strRef>
              <c:f>Calculations_USA!$A$36</c:f>
              <c:strCache>
                <c:ptCount val="1"/>
                <c:pt idx="0">
                  <c:v>Lighting</c:v>
                </c:pt>
              </c:strCache>
            </c:strRef>
          </c:tx>
          <c:spPr>
            <a:ln w="28575">
              <a:noFill/>
              <a:prstDash val="solid"/>
            </a:ln>
          </c:spPr>
          <c:marker>
            <c:symbol val="none"/>
          </c:marker>
          <c:xVal>
            <c:numRef>
              <c:f>Calculations_USA!$B$32:$AB$32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Calculations_USA!$B$36:$AB$36</c:f>
              <c:numCache>
                <c:formatCode>0.00E+00</c:formatCode>
                <c:ptCount val="27"/>
                <c:pt idx="0">
                  <c:v>1578367000</c:v>
                </c:pt>
                <c:pt idx="1">
                  <c:v>1697546000</c:v>
                </c:pt>
                <c:pt idx="2">
                  <c:v>1727484000</c:v>
                </c:pt>
                <c:pt idx="3" formatCode="General">
                  <c:v>1615245000</c:v>
                </c:pt>
                <c:pt idx="4" formatCode="General">
                  <c:v>1500777000</c:v>
                </c:pt>
                <c:pt idx="5" formatCode="General">
                  <c:v>1409598000</c:v>
                </c:pt>
                <c:pt idx="6">
                  <c:v>1332335000</c:v>
                </c:pt>
                <c:pt idx="7">
                  <c:v>1248407000</c:v>
                </c:pt>
                <c:pt idx="8">
                  <c:v>1163162000</c:v>
                </c:pt>
                <c:pt idx="9" formatCode="General">
                  <c:v>1150173000</c:v>
                </c:pt>
                <c:pt idx="10" formatCode="General">
                  <c:v>1150687000</c:v>
                </c:pt>
                <c:pt idx="11" formatCode="General">
                  <c:v>1164834000</c:v>
                </c:pt>
                <c:pt idx="12" formatCode="General">
                  <c:v>1159402000</c:v>
                </c:pt>
                <c:pt idx="13" formatCode="General">
                  <c:v>1155766000</c:v>
                </c:pt>
                <c:pt idx="14" formatCode="General">
                  <c:v>1166250000</c:v>
                </c:pt>
                <c:pt idx="15" formatCode="General">
                  <c:v>1178001000</c:v>
                </c:pt>
                <c:pt idx="16" formatCode="General">
                  <c:v>1275259000</c:v>
                </c:pt>
                <c:pt idx="17" formatCode="General">
                  <c:v>1285189000</c:v>
                </c:pt>
                <c:pt idx="18" formatCode="General">
                  <c:v>1287080000</c:v>
                </c:pt>
                <c:pt idx="19" formatCode="General">
                  <c:v>1282614000</c:v>
                </c:pt>
                <c:pt idx="20" formatCode="General">
                  <c:v>1276575000</c:v>
                </c:pt>
                <c:pt idx="21" formatCode="General">
                  <c:v>1267526000</c:v>
                </c:pt>
                <c:pt idx="22" formatCode="General">
                  <c:v>1260545000</c:v>
                </c:pt>
                <c:pt idx="23" formatCode="General">
                  <c:v>1257470000</c:v>
                </c:pt>
                <c:pt idx="24" formatCode="General">
                  <c:v>1250498000</c:v>
                </c:pt>
                <c:pt idx="25" formatCode="General">
                  <c:v>1242122000</c:v>
                </c:pt>
                <c:pt idx="26" formatCode="General">
                  <c:v>1271925000</c:v>
                </c:pt>
              </c:numCache>
            </c:numRef>
          </c:yVal>
          <c:smooth val="0"/>
          <c:extLst>
            <c:ext xmlns:c16="http://schemas.microsoft.com/office/drawing/2014/chart" uri="{C3380CC4-5D6E-409C-BE32-E72D297353CC}">
              <c16:uniqueId val="{00000002-D058-4053-AF78-926ADF1E8E5B}"/>
            </c:ext>
          </c:extLst>
        </c:ser>
        <c:ser>
          <c:idx val="3"/>
          <c:order val="3"/>
          <c:tx>
            <c:strRef>
              <c:f>Calculations_USA!$A$37</c:f>
              <c:strCache>
                <c:ptCount val="1"/>
                <c:pt idx="0">
                  <c:v>Appliances</c:v>
                </c:pt>
              </c:strCache>
            </c:strRef>
          </c:tx>
          <c:spPr>
            <a:ln w="28575">
              <a:noFill/>
              <a:prstDash val="solid"/>
            </a:ln>
          </c:spPr>
          <c:marker>
            <c:symbol val="none"/>
          </c:marker>
          <c:xVal>
            <c:numRef>
              <c:f>Calculations_USA!$B$32:$AB$32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Calculations_USA!$B$37:$AB$37</c:f>
              <c:numCache>
                <c:formatCode>0.00E+00</c:formatCode>
                <c:ptCount val="27"/>
                <c:pt idx="0" formatCode="General">
                  <c:v>53825439000.000008</c:v>
                </c:pt>
                <c:pt idx="1">
                  <c:v>54980054000</c:v>
                </c:pt>
                <c:pt idx="2">
                  <c:v>56051343000</c:v>
                </c:pt>
                <c:pt idx="3" formatCode="General">
                  <c:v>55973195000.000008</c:v>
                </c:pt>
                <c:pt idx="4" formatCode="General">
                  <c:v>56020712000</c:v>
                </c:pt>
                <c:pt idx="5" formatCode="General">
                  <c:v>56731663999.999992</c:v>
                </c:pt>
                <c:pt idx="6" formatCode="General">
                  <c:v>57504127000</c:v>
                </c:pt>
                <c:pt idx="7" formatCode="General">
                  <c:v>58048825999.999992</c:v>
                </c:pt>
                <c:pt idx="8" formatCode="General">
                  <c:v>58687563999.999992</c:v>
                </c:pt>
                <c:pt idx="9" formatCode="General">
                  <c:v>58995941000</c:v>
                </c:pt>
                <c:pt idx="10" formatCode="General">
                  <c:v>59060859999.999992</c:v>
                </c:pt>
                <c:pt idx="11" formatCode="General">
                  <c:v>59082223000</c:v>
                </c:pt>
                <c:pt idx="12" formatCode="General">
                  <c:v>59044722000</c:v>
                </c:pt>
                <c:pt idx="13" formatCode="General">
                  <c:v>58989312000.000008</c:v>
                </c:pt>
                <c:pt idx="14" formatCode="General">
                  <c:v>58955072000</c:v>
                </c:pt>
                <c:pt idx="15" formatCode="General">
                  <c:v>58899566000.000008</c:v>
                </c:pt>
                <c:pt idx="16" formatCode="General">
                  <c:v>58837005999.999992</c:v>
                </c:pt>
                <c:pt idx="17" formatCode="General">
                  <c:v>58792936000</c:v>
                </c:pt>
                <c:pt idx="18" formatCode="General">
                  <c:v>58837229999.999992</c:v>
                </c:pt>
                <c:pt idx="19" formatCode="General">
                  <c:v>58916620999.999992</c:v>
                </c:pt>
                <c:pt idx="20" formatCode="General">
                  <c:v>59036587000.000008</c:v>
                </c:pt>
                <c:pt idx="21" formatCode="General">
                  <c:v>59187701000</c:v>
                </c:pt>
                <c:pt idx="22" formatCode="General">
                  <c:v>59364202000</c:v>
                </c:pt>
                <c:pt idx="23" formatCode="General">
                  <c:v>59559112000</c:v>
                </c:pt>
                <c:pt idx="24" formatCode="General">
                  <c:v>59762620000</c:v>
                </c:pt>
                <c:pt idx="25" formatCode="General">
                  <c:v>59969462999.999992</c:v>
                </c:pt>
                <c:pt idx="26" formatCode="General">
                  <c:v>60173795000.000008</c:v>
                </c:pt>
              </c:numCache>
            </c:numRef>
          </c:yVal>
          <c:smooth val="0"/>
          <c:extLst>
            <c:ext xmlns:c16="http://schemas.microsoft.com/office/drawing/2014/chart" uri="{C3380CC4-5D6E-409C-BE32-E72D297353CC}">
              <c16:uniqueId val="{00000003-D058-4053-AF78-926ADF1E8E5B}"/>
            </c:ext>
          </c:extLst>
        </c:ser>
        <c:dLbls>
          <c:showLegendKey val="0"/>
          <c:showVal val="0"/>
          <c:showCatName val="0"/>
          <c:showSerName val="0"/>
          <c:showPercent val="0"/>
          <c:showBubbleSize val="0"/>
        </c:dLbls>
        <c:axId val="14402688"/>
        <c:axId val="14364032"/>
      </c:scatterChart>
      <c:valAx>
        <c:axId val="14402688"/>
        <c:scaling>
          <c:orientation val="minMax"/>
        </c:scaling>
        <c:delete val="0"/>
        <c:axPos val="b"/>
        <c:numFmt formatCode="General" sourceLinked="1"/>
        <c:majorTickMark val="out"/>
        <c:minorTickMark val="none"/>
        <c:tickLblPos val="nextTo"/>
        <c:crossAx val="14364032"/>
        <c:crosses val="autoZero"/>
        <c:crossBetween val="midCat"/>
      </c:valAx>
      <c:valAx>
        <c:axId val="14364032"/>
        <c:scaling>
          <c:orientation val="minMax"/>
        </c:scaling>
        <c:delete val="0"/>
        <c:axPos val="l"/>
        <c:majorGridlines/>
        <c:numFmt formatCode="General" sourceLinked="1"/>
        <c:majorTickMark val="out"/>
        <c:minorTickMark val="none"/>
        <c:tickLblPos val="nextTo"/>
        <c:crossAx val="144026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704850</xdr:colOff>
      <xdr:row>37</xdr:row>
      <xdr:rowOff>190499</xdr:rowOff>
    </xdr:from>
    <xdr:to>
      <xdr:col>3</xdr:col>
      <xdr:colOff>180975</xdr:colOff>
      <xdr:row>57</xdr:row>
      <xdr:rowOff>28574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685799</xdr:colOff>
      <xdr:row>38</xdr:row>
      <xdr:rowOff>0</xdr:rowOff>
    </xdr:from>
    <xdr:to>
      <xdr:col>12</xdr:col>
      <xdr:colOff>542924</xdr:colOff>
      <xdr:row>57</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epenergy394-my.sharepoint.com/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sheetData sheetId="1"/>
      <sheetData sheetId="2"/>
      <sheetData sheetId="3"/>
      <sheetData sheetId="4"/>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dpi.com/1996-1073/10/9/1253" TargetMode="External"/><Relationship Id="rId3" Type="http://schemas.openxmlformats.org/officeDocument/2006/relationships/hyperlink" Target="https://ec.europa.eu/eurostat/databrowser/view/nama_10_co3_p3__custom_8219166/default/table?lang=en" TargetMode="External"/><Relationship Id="rId7" Type="http://schemas.openxmlformats.org/officeDocument/2006/relationships/hyperlink" Target="https://www.ecoventilation-review.eu/downloads/Ventilation%20Units%20TASK%202%20Final%20Report%202020-09-10.pdf" TargetMode="External"/><Relationship Id="rId2" Type="http://schemas.openxmlformats.org/officeDocument/2006/relationships/hyperlink" Target="https://www.ceicdata.com/en/indicator/european-union/population" TargetMode="External"/><Relationship Id="rId1" Type="http://schemas.openxmlformats.org/officeDocument/2006/relationships/hyperlink" Target="https://population.un.org/wpp/Download/Standard/MostUsed/" TargetMode="External"/><Relationship Id="rId6" Type="http://schemas.openxmlformats.org/officeDocument/2006/relationships/hyperlink" Target="https://www.news.admin.ch/NSBSubscriber/message/attachments/4721.pdf" TargetMode="External"/><Relationship Id="rId5" Type="http://schemas.openxmlformats.org/officeDocument/2006/relationships/hyperlink" Target="https://www.exchange-rates.org/exchange-rate-history/usd-eur-2017" TargetMode="External"/><Relationship Id="rId4" Type="http://schemas.openxmlformats.org/officeDocument/2006/relationships/hyperlink" Target="https://op.europa.eu/en/web/eu-vocabularies/concept/-/resource?uri=http://data.europa.eu/ed1/ecoicop/053" TargetMode="External"/><Relationship Id="rId9" Type="http://schemas.openxmlformats.org/officeDocument/2006/relationships/hyperlink" Target="https://www.eceee.org/static/media/uploads/site-2/ecodesign/products/Room%20air%20conditioning%20appliances%20ENER%20Lot%2010/Prestudy%202018/task-7---scenarios.pdf"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www.rateinflation.com/inflation-rate/switzerland-historical-inflation-rate/" TargetMode="External"/><Relationship Id="rId1" Type="http://schemas.openxmlformats.org/officeDocument/2006/relationships/hyperlink" Target="https://exchangerates.org/eur/chf/in-200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ceicdata.com/en/indicator/european-union/population" TargetMode="External"/><Relationship Id="rId1" Type="http://schemas.openxmlformats.org/officeDocument/2006/relationships/hyperlink" Target="https://population.un.org/wpp/Download/Standard/MostUsed/"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op.europa.eu/en/web/eu-vocabularies/concept/-/resource?uri=http://data.europa.eu/ed1/ecoicop/053" TargetMode="External"/><Relationship Id="rId2" Type="http://schemas.openxmlformats.org/officeDocument/2006/relationships/hyperlink" Target="https://ec.europa.eu/eurostat/databrowser/view/nama_10_co3_p3__custom_8219166/default/table?lang=en" TargetMode="External"/><Relationship Id="rId1" Type="http://schemas.openxmlformats.org/officeDocument/2006/relationships/hyperlink" Target="https://www.statista.com/outlook/cmo/household-appliances/europe?currency=EUR"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mdpi.com/1996-1073/10/9/1253" TargetMode="External"/><Relationship Id="rId3" Type="http://schemas.openxmlformats.org/officeDocument/2006/relationships/hyperlink" Target="https://www.ecoventilation-review.eu/downloads/Ventilation%20Units%20TASK%202%20Final%20Report%202020-09-10.pdf" TargetMode="External"/><Relationship Id="rId7" Type="http://schemas.openxmlformats.org/officeDocument/2006/relationships/hyperlink" Target="https://www.ecoventilation-review.eu/downloads/Ventilation%20Units%20TASK%202%20Final%20Report%202020-09-10.pdf" TargetMode="External"/><Relationship Id="rId2" Type="http://schemas.openxmlformats.org/officeDocument/2006/relationships/hyperlink" Target="https://www.ecoventilation-review.eu/downloads/Ventilation%20Units%20TASK%202%20Final%20Report%202020-09-10.pdf" TargetMode="External"/><Relationship Id="rId1" Type="http://schemas.openxmlformats.org/officeDocument/2006/relationships/hyperlink" Target="https://www.news.admin.ch/NSBSubscriber/message/attachments/4721.pdf" TargetMode="External"/><Relationship Id="rId6" Type="http://schemas.openxmlformats.org/officeDocument/2006/relationships/hyperlink" Target="https://www.ecoventilation-review.eu/downloads/Ventilation%20Units%20TASK%202%20Final%20Report%202020-09-10.pdf" TargetMode="External"/><Relationship Id="rId11" Type="http://schemas.openxmlformats.org/officeDocument/2006/relationships/hyperlink" Target="https://www.news.admin.ch/NSBSubscriber/message/attachments/4721.pdf" TargetMode="External"/><Relationship Id="rId5" Type="http://schemas.openxmlformats.org/officeDocument/2006/relationships/hyperlink" Target="https://www.ecoventilation-review.eu/downloads/Ventilation%20Units%20TASK%202%20Final%20Report%202020-09-10.pdf" TargetMode="External"/><Relationship Id="rId10" Type="http://schemas.openxmlformats.org/officeDocument/2006/relationships/hyperlink" Target="https://www.eceee.org/static/media/uploads/site-2/ecodesign/products/Room%20air%20conditioning%20appliances%20ENER%20Lot%2010/Prestudy%202018/task-7---scenarios.pdf" TargetMode="External"/><Relationship Id="rId4" Type="http://schemas.openxmlformats.org/officeDocument/2006/relationships/hyperlink" Target="https://www.ecoventilation-review.eu/downloads/Ventilation%20Units%20TASK%202%20Final%20Report%202020-09-10.pdf" TargetMode="External"/><Relationship Id="rId9" Type="http://schemas.openxmlformats.org/officeDocument/2006/relationships/hyperlink" Target="https://www.mdpi.com/1996-1073/10/9/12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47"/>
  <sheetViews>
    <sheetView topLeftCell="A25" workbookViewId="0">
      <selection activeCell="A48" sqref="A48"/>
    </sheetView>
  </sheetViews>
  <sheetFormatPr defaultRowHeight="15" x14ac:dyDescent="0.25"/>
  <cols>
    <col min="2" max="2" width="37.140625" bestFit="1" customWidth="1"/>
  </cols>
  <sheetData>
    <row r="2" spans="1:9" x14ac:dyDescent="0.25">
      <c r="A2" s="11" t="s">
        <v>0</v>
      </c>
      <c r="B2" s="31" t="s">
        <v>1</v>
      </c>
    </row>
    <row r="3" spans="1:9" x14ac:dyDescent="0.25">
      <c r="A3" s="11"/>
      <c r="B3" s="31"/>
    </row>
    <row r="4" spans="1:9" x14ac:dyDescent="0.25">
      <c r="B4" s="36" t="s">
        <v>2</v>
      </c>
    </row>
    <row r="5" spans="1:9" x14ac:dyDescent="0.25">
      <c r="B5" s="34" t="s">
        <v>3</v>
      </c>
      <c r="C5" s="35" t="s">
        <v>4</v>
      </c>
      <c r="D5" s="35"/>
      <c r="E5" s="35"/>
      <c r="F5" s="35"/>
      <c r="G5" s="35"/>
      <c r="H5" s="35"/>
      <c r="I5" s="35"/>
    </row>
    <row r="6" spans="1:9" x14ac:dyDescent="0.25">
      <c r="B6" t="s">
        <v>5</v>
      </c>
      <c r="C6" s="3" t="s">
        <v>6</v>
      </c>
      <c r="D6" s="35"/>
      <c r="E6" s="35"/>
      <c r="F6" s="35"/>
      <c r="G6" s="35"/>
      <c r="H6" s="35"/>
      <c r="I6" s="35"/>
    </row>
    <row r="7" spans="1:9" x14ac:dyDescent="0.25">
      <c r="C7" s="3"/>
      <c r="D7" s="35"/>
      <c r="E7" s="35"/>
      <c r="F7" s="35"/>
      <c r="G7" s="35"/>
      <c r="H7" s="35"/>
      <c r="I7" s="35"/>
    </row>
    <row r="8" spans="1:9" x14ac:dyDescent="0.25">
      <c r="B8" s="36" t="s">
        <v>7</v>
      </c>
    </row>
    <row r="9" spans="1:9" x14ac:dyDescent="0.25">
      <c r="B9" s="66" t="s">
        <v>8</v>
      </c>
      <c r="C9" t="s">
        <v>9</v>
      </c>
      <c r="D9" s="3" t="s">
        <v>10</v>
      </c>
      <c r="G9" t="s">
        <v>11</v>
      </c>
    </row>
    <row r="10" spans="1:9" x14ac:dyDescent="0.25">
      <c r="B10" s="67"/>
      <c r="C10" t="s">
        <v>12</v>
      </c>
      <c r="D10" s="3" t="s">
        <v>13</v>
      </c>
    </row>
    <row r="11" spans="1:9" x14ac:dyDescent="0.25">
      <c r="B11" s="26"/>
      <c r="D11" s="3"/>
    </row>
    <row r="12" spans="1:9" x14ac:dyDescent="0.25">
      <c r="B12" s="32" t="s">
        <v>14</v>
      </c>
      <c r="D12" s="3"/>
    </row>
    <row r="13" spans="1:9" x14ac:dyDescent="0.25">
      <c r="B13" s="26"/>
      <c r="D13" s="3"/>
    </row>
    <row r="14" spans="1:9" x14ac:dyDescent="0.25">
      <c r="B14" t="s">
        <v>15</v>
      </c>
      <c r="C14" s="3" t="s">
        <v>16</v>
      </c>
      <c r="D14" s="3"/>
    </row>
    <row r="15" spans="1:9" x14ac:dyDescent="0.25">
      <c r="B15" s="26"/>
      <c r="D15" s="3"/>
    </row>
    <row r="16" spans="1:9" x14ac:dyDescent="0.25">
      <c r="B16" s="32" t="s">
        <v>17</v>
      </c>
      <c r="D16" s="3"/>
    </row>
    <row r="17" spans="1:4" x14ac:dyDescent="0.25">
      <c r="D17" s="3"/>
    </row>
    <row r="18" spans="1:4" x14ac:dyDescent="0.25">
      <c r="B18" t="s">
        <v>18</v>
      </c>
      <c r="C18" s="3" t="s">
        <v>19</v>
      </c>
      <c r="D18" s="3"/>
    </row>
    <row r="19" spans="1:4" x14ac:dyDescent="0.25">
      <c r="B19" t="s">
        <v>20</v>
      </c>
      <c r="C19" s="59" t="s">
        <v>21</v>
      </c>
    </row>
    <row r="20" spans="1:4" x14ac:dyDescent="0.25">
      <c r="B20" t="s">
        <v>22</v>
      </c>
      <c r="C20" s="3" t="s">
        <v>23</v>
      </c>
    </row>
    <row r="21" spans="1:4" x14ac:dyDescent="0.25">
      <c r="B21" t="s">
        <v>24</v>
      </c>
      <c r="C21" s="3" t="s">
        <v>25</v>
      </c>
    </row>
    <row r="25" spans="1:4" x14ac:dyDescent="0.25">
      <c r="A25" s="11" t="s">
        <v>26</v>
      </c>
    </row>
    <row r="27" spans="1:4" x14ac:dyDescent="0.25">
      <c r="A27" s="33" t="s">
        <v>27</v>
      </c>
    </row>
    <row r="29" spans="1:4" x14ac:dyDescent="0.25">
      <c r="A29" t="s">
        <v>28</v>
      </c>
    </row>
    <row r="30" spans="1:4" x14ac:dyDescent="0.25">
      <c r="A30" t="s">
        <v>29</v>
      </c>
    </row>
    <row r="32" spans="1:4" x14ac:dyDescent="0.25">
      <c r="A32" t="s">
        <v>30</v>
      </c>
    </row>
    <row r="34" spans="1:1" x14ac:dyDescent="0.25">
      <c r="A34" t="s">
        <v>31</v>
      </c>
    </row>
    <row r="35" spans="1:1" x14ac:dyDescent="0.25">
      <c r="A35" t="s">
        <v>32</v>
      </c>
    </row>
    <row r="36" spans="1:1" x14ac:dyDescent="0.25">
      <c r="A36" t="s">
        <v>33</v>
      </c>
    </row>
    <row r="37" spans="1:1" x14ac:dyDescent="0.25">
      <c r="A37" t="s">
        <v>34</v>
      </c>
    </row>
    <row r="38" spans="1:1" x14ac:dyDescent="0.25">
      <c r="A38" t="s">
        <v>35</v>
      </c>
    </row>
    <row r="39" spans="1:1" x14ac:dyDescent="0.25">
      <c r="A39" t="s">
        <v>36</v>
      </c>
    </row>
    <row r="40" spans="1:1" x14ac:dyDescent="0.25">
      <c r="A40" t="s">
        <v>37</v>
      </c>
    </row>
    <row r="41" spans="1:1" x14ac:dyDescent="0.25">
      <c r="A41" t="s">
        <v>38</v>
      </c>
    </row>
    <row r="43" spans="1:1" x14ac:dyDescent="0.25">
      <c r="A43" t="s">
        <v>39</v>
      </c>
    </row>
    <row r="46" spans="1:1" x14ac:dyDescent="0.25">
      <c r="A46" s="11" t="s">
        <v>40</v>
      </c>
    </row>
    <row r="47" spans="1:1" x14ac:dyDescent="0.25">
      <c r="A47">
        <v>0.93665959530026111</v>
      </c>
    </row>
  </sheetData>
  <mergeCells count="1">
    <mergeCell ref="B9:B10"/>
  </mergeCells>
  <hyperlinks>
    <hyperlink ref="C5" r:id="rId1" display="https://population.un.org/wpp/Download/Standard/MostUsed/" xr:uid="{00000000-0004-0000-0000-000000000000}"/>
    <hyperlink ref="C6" r:id="rId2" display="https://www.ceicdata.com/en/indicator/european-union/population" xr:uid="{00000000-0004-0000-0000-000001000000}"/>
    <hyperlink ref="D9" r:id="rId3" display="https://ec.europa.eu/eurostat/databrowser/view/nama_10_co3_p3__custom_8219166/default/table?lang=en" xr:uid="{00000000-0004-0000-0000-000002000000}"/>
    <hyperlink ref="D10" r:id="rId4" display="https://op.europa.eu/en/web/eu-vocabularies/concept/-/resource?uri=http://data.europa.eu/ed1/ecoicop/053" xr:uid="{00000000-0004-0000-0000-000003000000}"/>
    <hyperlink ref="C14" r:id="rId5" display="https://www.exchange-rates.org/exchange-rate-history/usd-eur-2017" xr:uid="{00000000-0004-0000-0000-000004000000}"/>
    <hyperlink ref="C18" r:id="rId6" display="https://www.news.admin.ch/NSBSubscriber/message/attachments/4721.pdf" xr:uid="{00000000-0004-0000-0000-000005000000}"/>
    <hyperlink ref="C19" r:id="rId7" display="https://www.ecoventilation-review.eu/downloads/Ventilation Units TASK 2 Final Report 2020-09-10.pdf" xr:uid="{00000000-0004-0000-0000-000006000000}"/>
    <hyperlink ref="C20" r:id="rId8" display="https://www.mdpi.com/1996-1073/10/9/1253" xr:uid="{00000000-0004-0000-0000-000007000000}"/>
    <hyperlink ref="C21" r:id="rId9" display="https://www.eceee.org/static/media/uploads/site-2/ecodesign/products/Room air conditioning appliances ENER Lot 10/Prestudy 2018/task-7---scenarios.pdf"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36"/>
  <sheetViews>
    <sheetView workbookViewId="0">
      <selection activeCell="T5" sqref="T5"/>
    </sheetView>
  </sheetViews>
  <sheetFormatPr defaultRowHeight="15" x14ac:dyDescent="0.25"/>
  <cols>
    <col min="1" max="1" width="39.5703125" customWidth="1"/>
    <col min="2" max="2" width="27" customWidth="1"/>
    <col min="3" max="3" width="59" customWidth="1"/>
    <col min="4" max="4" width="24.42578125" customWidth="1"/>
    <col min="5" max="6" width="17.28515625" bestFit="1" customWidth="1"/>
    <col min="7" max="9" width="16.7109375" bestFit="1" customWidth="1"/>
    <col min="10" max="10" width="9" customWidth="1"/>
    <col min="12" max="12" width="12" bestFit="1" customWidth="1"/>
  </cols>
  <sheetData>
    <row r="1" spans="1:48" s="30" customFormat="1" ht="11.25" customHeight="1" x14ac:dyDescent="0.25">
      <c r="A1" s="30" t="s">
        <v>239</v>
      </c>
      <c r="C1" s="55"/>
      <c r="J1" s="55"/>
    </row>
    <row r="2" spans="1:48" ht="11.25" customHeight="1" x14ac:dyDescent="0.25">
      <c r="A2" t="s">
        <v>240</v>
      </c>
    </row>
    <row r="3" spans="1:48" ht="11.25" customHeight="1" x14ac:dyDescent="0.25">
      <c r="A3" t="s">
        <v>102</v>
      </c>
      <c r="B3">
        <v>2004</v>
      </c>
      <c r="C3">
        <v>2005</v>
      </c>
      <c r="D3">
        <v>2006</v>
      </c>
      <c r="E3">
        <v>2007</v>
      </c>
      <c r="F3">
        <v>2008</v>
      </c>
      <c r="G3">
        <v>2009</v>
      </c>
      <c r="H3">
        <v>2010</v>
      </c>
      <c r="I3">
        <v>2011</v>
      </c>
      <c r="J3">
        <v>2012</v>
      </c>
      <c r="K3">
        <v>2013</v>
      </c>
      <c r="L3">
        <v>2014</v>
      </c>
      <c r="M3">
        <v>2015</v>
      </c>
      <c r="N3">
        <v>2016</v>
      </c>
      <c r="O3">
        <v>2017</v>
      </c>
      <c r="P3">
        <v>2018</v>
      </c>
      <c r="Q3">
        <v>2019</v>
      </c>
      <c r="R3">
        <v>2020</v>
      </c>
      <c r="S3">
        <v>2021</v>
      </c>
      <c r="T3">
        <v>2022</v>
      </c>
      <c r="U3">
        <v>2023</v>
      </c>
      <c r="V3">
        <v>2024</v>
      </c>
      <c r="W3">
        <v>2025</v>
      </c>
      <c r="X3">
        <v>2026</v>
      </c>
      <c r="Y3">
        <v>2027</v>
      </c>
      <c r="Z3">
        <v>2028</v>
      </c>
      <c r="AA3">
        <v>2029</v>
      </c>
      <c r="AB3">
        <v>2030</v>
      </c>
      <c r="AC3">
        <v>2031</v>
      </c>
      <c r="AD3">
        <v>2032</v>
      </c>
      <c r="AE3">
        <v>2033</v>
      </c>
      <c r="AF3">
        <v>2034</v>
      </c>
      <c r="AG3">
        <v>2035</v>
      </c>
      <c r="AH3">
        <v>2036</v>
      </c>
      <c r="AI3">
        <v>2037</v>
      </c>
      <c r="AJ3">
        <v>2038</v>
      </c>
      <c r="AK3">
        <v>2039</v>
      </c>
      <c r="AL3">
        <v>2040</v>
      </c>
      <c r="AM3">
        <v>2041</v>
      </c>
      <c r="AN3">
        <v>2042</v>
      </c>
      <c r="AO3">
        <v>2043</v>
      </c>
      <c r="AP3">
        <v>2044</v>
      </c>
      <c r="AQ3">
        <v>2045</v>
      </c>
      <c r="AR3">
        <v>2046</v>
      </c>
      <c r="AS3">
        <v>2047</v>
      </c>
      <c r="AT3">
        <v>2048</v>
      </c>
      <c r="AU3">
        <v>2049</v>
      </c>
      <c r="AV3">
        <v>2050</v>
      </c>
    </row>
    <row r="4" spans="1:48" s="56" customFormat="1" x14ac:dyDescent="0.25">
      <c r="A4" s="56" t="s">
        <v>241</v>
      </c>
      <c r="B4">
        <v>2.1000000000000001E-2</v>
      </c>
      <c r="C4">
        <v>2.1999999999999999E-2</v>
      </c>
      <c r="D4">
        <v>2.1999999999999999E-2</v>
      </c>
      <c r="E4">
        <v>2.1000000000000001E-2</v>
      </c>
      <c r="F4">
        <v>3.3000000000000002E-2</v>
      </c>
      <c r="G4">
        <v>3.0000000000000001E-3</v>
      </c>
      <c r="H4">
        <v>1.6E-2</v>
      </c>
      <c r="I4">
        <v>2.7E-2</v>
      </c>
      <c r="J4">
        <v>2.5000000000000001E-2</v>
      </c>
      <c r="K4">
        <v>1.4E-2</v>
      </c>
      <c r="L4">
        <v>4.0000000000000001E-3</v>
      </c>
      <c r="M4">
        <v>2E-3</v>
      </c>
      <c r="N4">
        <v>2E-3</v>
      </c>
      <c r="O4">
        <v>1.4999999999999999E-2</v>
      </c>
      <c r="P4">
        <v>1.7999999999999999E-2</v>
      </c>
      <c r="Q4">
        <v>1.2E-2</v>
      </c>
      <c r="R4">
        <v>3.0000000000000001E-3</v>
      </c>
      <c r="S4">
        <v>2.5999999999999999E-2</v>
      </c>
    </row>
    <row r="5" spans="1:48" x14ac:dyDescent="0.25">
      <c r="A5" t="s">
        <v>242</v>
      </c>
      <c r="B5">
        <f>'input_cooling&amp;ventilation'!$C$85/$B$28</f>
        <v>38.738919055028639</v>
      </c>
      <c r="C5">
        <f t="shared" ref="C5:S5" si="0">(B5+C4*B5)</f>
        <v>39.591175274239269</v>
      </c>
      <c r="D5">
        <f t="shared" si="0"/>
        <v>40.462181130272533</v>
      </c>
      <c r="E5">
        <f t="shared" si="0"/>
        <v>41.311886934008257</v>
      </c>
      <c r="F5">
        <f t="shared" si="0"/>
        <v>42.675179202830527</v>
      </c>
      <c r="G5">
        <f t="shared" si="0"/>
        <v>42.803204740439021</v>
      </c>
      <c r="H5">
        <f t="shared" si="0"/>
        <v>43.488056016286045</v>
      </c>
      <c r="I5">
        <f t="shared" si="0"/>
        <v>44.662233528725771</v>
      </c>
      <c r="J5">
        <f t="shared" si="0"/>
        <v>45.778789366943919</v>
      </c>
      <c r="K5">
        <f t="shared" si="0"/>
        <v>46.419692418081134</v>
      </c>
      <c r="L5">
        <f t="shared" si="0"/>
        <v>46.605371187753455</v>
      </c>
      <c r="M5">
        <f t="shared" si="0"/>
        <v>46.69858193012896</v>
      </c>
      <c r="N5">
        <f t="shared" si="0"/>
        <v>46.79197909398922</v>
      </c>
      <c r="O5">
        <f t="shared" si="0"/>
        <v>47.493858780399059</v>
      </c>
      <c r="P5">
        <f t="shared" si="0"/>
        <v>48.348748238446241</v>
      </c>
      <c r="Q5">
        <f t="shared" si="0"/>
        <v>48.928933217307595</v>
      </c>
      <c r="R5">
        <f t="shared" si="0"/>
        <v>49.075720016959515</v>
      </c>
      <c r="S5">
        <f t="shared" si="0"/>
        <v>50.351688737400465</v>
      </c>
    </row>
    <row r="6" spans="1:48" x14ac:dyDescent="0.25">
      <c r="A6" t="s">
        <v>243</v>
      </c>
      <c r="B6">
        <f>'input_cooling&amp;ventilation'!$C$45/$B$28</f>
        <v>44.238663539447877</v>
      </c>
      <c r="C6">
        <f t="shared" ref="C6:S6" si="1">B6*(1+C4)</f>
        <v>45.21191413731573</v>
      </c>
      <c r="D6">
        <f t="shared" si="1"/>
        <v>46.206576248336674</v>
      </c>
      <c r="E6">
        <f t="shared" si="1"/>
        <v>47.176914349551737</v>
      </c>
      <c r="F6">
        <f t="shared" si="1"/>
        <v>48.733752523086942</v>
      </c>
      <c r="G6">
        <f t="shared" si="1"/>
        <v>48.879953780656194</v>
      </c>
      <c r="H6">
        <f t="shared" si="1"/>
        <v>49.662033041146692</v>
      </c>
      <c r="I6">
        <f t="shared" si="1"/>
        <v>51.002907933257646</v>
      </c>
      <c r="J6">
        <f t="shared" si="1"/>
        <v>52.277980631589081</v>
      </c>
      <c r="K6">
        <f t="shared" si="1"/>
        <v>53.009872360431331</v>
      </c>
      <c r="L6">
        <f t="shared" si="1"/>
        <v>53.221911849873059</v>
      </c>
      <c r="M6">
        <f t="shared" si="1"/>
        <v>53.328355673572808</v>
      </c>
      <c r="N6">
        <f t="shared" si="1"/>
        <v>53.435012384919951</v>
      </c>
      <c r="O6">
        <f t="shared" si="1"/>
        <v>54.236537570693741</v>
      </c>
      <c r="P6">
        <f t="shared" si="1"/>
        <v>55.21279524696623</v>
      </c>
      <c r="Q6">
        <f t="shared" si="1"/>
        <v>55.875348789929824</v>
      </c>
      <c r="R6">
        <f t="shared" si="1"/>
        <v>56.042974836299607</v>
      </c>
      <c r="S6">
        <f t="shared" si="1"/>
        <v>57.500092182043396</v>
      </c>
    </row>
    <row r="7" spans="1:48" x14ac:dyDescent="0.25">
      <c r="A7" t="s">
        <v>244</v>
      </c>
      <c r="B7" s="45">
        <f>'input_cooling&amp;ventilation'!$C$37/B28</f>
        <v>14.870844324478023</v>
      </c>
      <c r="C7">
        <f t="shared" ref="C7:S7" si="2">B7*(1+C4)</f>
        <v>15.19800289961654</v>
      </c>
      <c r="D7">
        <f t="shared" si="2"/>
        <v>15.532358963408104</v>
      </c>
      <c r="E7">
        <f t="shared" si="2"/>
        <v>15.858538501639673</v>
      </c>
      <c r="F7">
        <f t="shared" si="2"/>
        <v>16.38187027219378</v>
      </c>
      <c r="G7">
        <f t="shared" si="2"/>
        <v>16.43101588301036</v>
      </c>
      <c r="H7">
        <f t="shared" si="2"/>
        <v>16.693912137138526</v>
      </c>
      <c r="I7">
        <f t="shared" si="2"/>
        <v>17.144647764841263</v>
      </c>
      <c r="J7">
        <f t="shared" si="2"/>
        <v>17.573263958962293</v>
      </c>
      <c r="K7">
        <f t="shared" si="2"/>
        <v>17.819289654387767</v>
      </c>
      <c r="L7">
        <f t="shared" si="2"/>
        <v>17.890566813005318</v>
      </c>
      <c r="M7">
        <f t="shared" si="2"/>
        <v>17.926347946631328</v>
      </c>
      <c r="N7">
        <f t="shared" si="2"/>
        <v>17.962200642524589</v>
      </c>
      <c r="O7">
        <f t="shared" si="2"/>
        <v>18.231633652162458</v>
      </c>
      <c r="P7">
        <f t="shared" si="2"/>
        <v>18.559803057901384</v>
      </c>
      <c r="Q7">
        <f t="shared" si="2"/>
        <v>18.782520694596201</v>
      </c>
      <c r="R7">
        <f t="shared" si="2"/>
        <v>18.838868256679987</v>
      </c>
      <c r="S7">
        <f t="shared" si="2"/>
        <v>19.328678831353667</v>
      </c>
    </row>
    <row r="8" spans="1:48" x14ac:dyDescent="0.25">
      <c r="M8" s="45">
        <f>'input_cooling&amp;ventilation'!$D$54</f>
        <v>32.240814214248743</v>
      </c>
      <c r="N8">
        <f t="shared" ref="N8:S8" si="3">M8+M8*$N$4</f>
        <v>32.305295842677239</v>
      </c>
      <c r="O8">
        <f t="shared" si="3"/>
        <v>32.369906434362591</v>
      </c>
      <c r="P8">
        <f t="shared" si="3"/>
        <v>32.434646247231314</v>
      </c>
      <c r="Q8">
        <f t="shared" si="3"/>
        <v>32.499515539725778</v>
      </c>
      <c r="R8">
        <f t="shared" si="3"/>
        <v>32.56451457080523</v>
      </c>
      <c r="S8">
        <f t="shared" si="3"/>
        <v>32.629643599946839</v>
      </c>
    </row>
    <row r="9" spans="1:48" x14ac:dyDescent="0.25">
      <c r="A9" t="s">
        <v>245</v>
      </c>
      <c r="C9" t="s">
        <v>139</v>
      </c>
      <c r="D9" t="s">
        <v>139</v>
      </c>
      <c r="E9" t="s">
        <v>139</v>
      </c>
      <c r="F9" t="s">
        <v>139</v>
      </c>
      <c r="G9" t="s">
        <v>139</v>
      </c>
      <c r="H9" t="s">
        <v>139</v>
      </c>
      <c r="I9" t="s">
        <v>139</v>
      </c>
      <c r="J9" t="s">
        <v>139</v>
      </c>
      <c r="K9" t="s">
        <v>139</v>
      </c>
      <c r="L9" t="s">
        <v>139</v>
      </c>
      <c r="M9">
        <v>1.6784824569682982E-2</v>
      </c>
      <c r="N9">
        <v>1.6275418891477919E-2</v>
      </c>
      <c r="O9">
        <v>1.5139148848615809E-2</v>
      </c>
      <c r="P9">
        <v>1.649151033132781E-2</v>
      </c>
      <c r="Q9">
        <v>1.5790839690020781E-2</v>
      </c>
      <c r="R9">
        <v>1.13067369707112E-2</v>
      </c>
      <c r="S9">
        <v>1.4234595725227729E-2</v>
      </c>
      <c r="T9">
        <v>1.199190775646727E-2</v>
      </c>
      <c r="U9">
        <v>1.342042467660695E-2</v>
      </c>
      <c r="V9">
        <v>1.1218467277019291E-2</v>
      </c>
      <c r="W9">
        <v>1.033750767256514E-2</v>
      </c>
      <c r="X9">
        <v>9.7591924431210796E-3</v>
      </c>
      <c r="Y9">
        <v>9.5152895379601865E-3</v>
      </c>
      <c r="Z9">
        <v>9.0367649041507223E-3</v>
      </c>
      <c r="AA9">
        <v>1.0576645145271761E-2</v>
      </c>
      <c r="AB9">
        <v>4.6527389300495426E-3</v>
      </c>
      <c r="AC9">
        <v>5.7856180185453469E-3</v>
      </c>
      <c r="AD9">
        <v>7.667474494602756E-3</v>
      </c>
      <c r="AE9">
        <v>6.9067544909699472E-3</v>
      </c>
      <c r="AF9">
        <v>5.3014885342274028E-3</v>
      </c>
      <c r="AG9">
        <v>5.8669322249334096E-3</v>
      </c>
      <c r="AH9">
        <v>5.5739440335029599E-3</v>
      </c>
      <c r="AI9">
        <v>4.5460353926933643E-3</v>
      </c>
      <c r="AJ9">
        <v>4.3796673324397383E-3</v>
      </c>
      <c r="AK9">
        <v>4.9535214617064012E-3</v>
      </c>
      <c r="AL9">
        <v>4.9065235785822727E-3</v>
      </c>
      <c r="AM9">
        <v>5.8863588483093676E-3</v>
      </c>
      <c r="AN9">
        <v>5.1977392035015019E-3</v>
      </c>
      <c r="AO9">
        <v>4.4200999867756068E-3</v>
      </c>
      <c r="AP9">
        <v>5.6026566633720276E-3</v>
      </c>
      <c r="AQ9">
        <v>5.0382441431895591E-3</v>
      </c>
      <c r="AR9">
        <v>5.8036065105034444E-3</v>
      </c>
      <c r="AS9">
        <v>5.1490179145091764E-3</v>
      </c>
      <c r="AT9">
        <v>5.9122404928603914E-3</v>
      </c>
      <c r="AU9">
        <v>5.9122404928603914E-3</v>
      </c>
      <c r="AV9">
        <v>5.9122404928603914E-3</v>
      </c>
    </row>
    <row r="10" spans="1:48" x14ac:dyDescent="0.25">
      <c r="A10" t="s">
        <v>246</v>
      </c>
      <c r="C10" t="s">
        <v>139</v>
      </c>
      <c r="D10" t="s">
        <v>139</v>
      </c>
      <c r="E10" t="s">
        <v>139</v>
      </c>
      <c r="F10" t="s">
        <v>139</v>
      </c>
      <c r="G10" t="s">
        <v>139</v>
      </c>
      <c r="H10" t="s">
        <v>139</v>
      </c>
      <c r="I10" t="s">
        <v>139</v>
      </c>
      <c r="J10" t="s">
        <v>139</v>
      </c>
      <c r="K10" t="s">
        <v>139</v>
      </c>
      <c r="L10" t="s">
        <v>139</v>
      </c>
      <c r="M10">
        <v>2.1316141630014399E-2</v>
      </c>
      <c r="N10">
        <v>2.0892788342082962E-2</v>
      </c>
      <c r="O10">
        <v>2.0486313675927639E-2</v>
      </c>
      <c r="P10">
        <v>1.89818431897254E-2</v>
      </c>
      <c r="Q10">
        <v>1.864853672942678E-2</v>
      </c>
      <c r="R10">
        <v>1.438464878343506E-2</v>
      </c>
      <c r="S10">
        <v>1.4189283118788641E-2</v>
      </c>
      <c r="T10">
        <v>1.39992617731763E-2</v>
      </c>
      <c r="U10">
        <v>1.381436778908748E-2</v>
      </c>
      <c r="V10">
        <v>1.3634397386210461E-2</v>
      </c>
      <c r="W10">
        <v>1.04613022872282E-2</v>
      </c>
      <c r="X10">
        <v>1.0359750708541291E-2</v>
      </c>
      <c r="Y10">
        <v>1.026021210876658E-2</v>
      </c>
      <c r="Z10">
        <v>1.0162626153343769E-2</v>
      </c>
      <c r="AA10">
        <v>1.006693711910921E-2</v>
      </c>
      <c r="AB10">
        <v>6.9375212731010508E-3</v>
      </c>
      <c r="AC10">
        <v>6.894557836607325E-3</v>
      </c>
      <c r="AD10">
        <v>6.8521503097422106E-3</v>
      </c>
      <c r="AE10">
        <v>6.8102863385603538E-3</v>
      </c>
      <c r="AF10">
        <v>6.7689570027359208E-3</v>
      </c>
      <c r="AG10">
        <v>4.2508214313280437E-3</v>
      </c>
      <c r="AH10">
        <v>4.2340886904211053E-3</v>
      </c>
      <c r="AI10">
        <v>4.2174919434891447E-3</v>
      </c>
      <c r="AJ10">
        <v>4.2010290478233349E-3</v>
      </c>
      <c r="AK10">
        <v>4.1846980932108459E-3</v>
      </c>
      <c r="AL10">
        <v>4.168499246685573E-3</v>
      </c>
      <c r="AM10">
        <v>4.1524287201438236E-3</v>
      </c>
      <c r="AN10">
        <v>4.1364865953127539E-3</v>
      </c>
      <c r="AO10">
        <v>4.1206703479051473E-3</v>
      </c>
      <c r="AP10">
        <v>4.1049791267045374E-3</v>
      </c>
      <c r="AQ10">
        <v>4.0894108188639583E-3</v>
      </c>
      <c r="AR10">
        <v>4.0739648044980517E-3</v>
      </c>
      <c r="AS10">
        <v>4.0586389239745278E-3</v>
      </c>
      <c r="AT10">
        <v>4.0434324368939494E-3</v>
      </c>
      <c r="AU10">
        <v>4.0434324368939494E-3</v>
      </c>
      <c r="AV10">
        <v>4.0434324368939494E-3</v>
      </c>
    </row>
    <row r="11" spans="1:48" x14ac:dyDescent="0.25">
      <c r="A11" t="s">
        <v>247</v>
      </c>
      <c r="C11" t="s">
        <v>139</v>
      </c>
      <c r="D11" t="s">
        <v>139</v>
      </c>
      <c r="E11" t="s">
        <v>139</v>
      </c>
      <c r="F11" t="s">
        <v>139</v>
      </c>
      <c r="G11" t="s">
        <v>139</v>
      </c>
      <c r="H11" t="s">
        <v>139</v>
      </c>
      <c r="I11" t="s">
        <v>139</v>
      </c>
      <c r="J11" t="s">
        <v>139</v>
      </c>
      <c r="K11" t="s">
        <v>139</v>
      </c>
      <c r="L11" t="s">
        <v>139</v>
      </c>
      <c r="M11">
        <v>1.4937321408783391E-2</v>
      </c>
      <c r="N11">
        <v>1.3825486814444119E-2</v>
      </c>
      <c r="O11">
        <v>1.2960895497887729E-2</v>
      </c>
      <c r="P11">
        <v>1.432820596404665E-2</v>
      </c>
      <c r="Q11">
        <v>1.550333094197613E-2</v>
      </c>
      <c r="R11">
        <v>1.6104246622076029E-2</v>
      </c>
      <c r="S11">
        <v>1.6418014985441581E-2</v>
      </c>
      <c r="T11">
        <v>1.676766222450763E-2</v>
      </c>
      <c r="U11">
        <v>1.8902744892255019E-2</v>
      </c>
      <c r="V11">
        <v>1.874637336121291E-2</v>
      </c>
      <c r="W11">
        <v>1.7865301683918349E-2</v>
      </c>
      <c r="X11">
        <v>1.8172046128995482E-2</v>
      </c>
      <c r="Y11">
        <v>1.824775626440869E-2</v>
      </c>
      <c r="Z11">
        <v>1.9194254832942941E-2</v>
      </c>
      <c r="AA11">
        <v>1.8955583640416891E-2</v>
      </c>
      <c r="AB11">
        <v>1.670112528871423E-2</v>
      </c>
      <c r="AC11">
        <v>1.6389992482305899E-2</v>
      </c>
      <c r="AD11">
        <v>1.5934299907060301E-2</v>
      </c>
      <c r="AE11">
        <v>1.544604522840301E-2</v>
      </c>
      <c r="AF11">
        <v>1.488295451546813E-2</v>
      </c>
      <c r="AG11">
        <v>1.450982772579708E-2</v>
      </c>
      <c r="AH11">
        <v>1.4068739919312829E-2</v>
      </c>
      <c r="AI11">
        <v>1.3633759946129261E-2</v>
      </c>
      <c r="AJ11">
        <v>1.3205177711323381E-2</v>
      </c>
      <c r="AK11">
        <v>1.29E-2</v>
      </c>
      <c r="AL11">
        <v>1.23754772354357E-2</v>
      </c>
      <c r="AM11">
        <v>1.1977503472484059E-2</v>
      </c>
      <c r="AN11">
        <v>1.1588293669295389E-2</v>
      </c>
      <c r="AO11">
        <v>1.1211024022741699E-2</v>
      </c>
      <c r="AP11">
        <v>1.084624945627571E-2</v>
      </c>
      <c r="AQ11">
        <v>1.049412999451535E-2</v>
      </c>
      <c r="AR11">
        <v>1.015528270396519E-2</v>
      </c>
      <c r="AS11">
        <v>9.830239764973726E-3</v>
      </c>
      <c r="AT11">
        <v>9.5196039810786382E-3</v>
      </c>
      <c r="AU11">
        <v>9.5196039810786382E-3</v>
      </c>
      <c r="AV11">
        <v>9.5196039810786382E-3</v>
      </c>
    </row>
    <row r="12" spans="1:48" ht="12" customHeight="1" x14ac:dyDescent="0.25">
      <c r="A12" t="s">
        <v>248</v>
      </c>
      <c r="C12" t="s">
        <v>139</v>
      </c>
      <c r="D12" t="s">
        <v>139</v>
      </c>
      <c r="E12" t="s">
        <v>139</v>
      </c>
      <c r="F12" t="s">
        <v>139</v>
      </c>
      <c r="G12" t="s">
        <v>139</v>
      </c>
      <c r="H12" t="s">
        <v>139</v>
      </c>
      <c r="I12" t="s">
        <v>139</v>
      </c>
      <c r="J12" t="s">
        <v>139</v>
      </c>
      <c r="K12" t="s">
        <v>139</v>
      </c>
      <c r="L12" t="s">
        <v>139</v>
      </c>
      <c r="M12">
        <v>1.60266405497775E-2</v>
      </c>
      <c r="N12">
        <v>1.45356471836901E-2</v>
      </c>
      <c r="O12">
        <v>1.3370814474015121E-2</v>
      </c>
      <c r="P12">
        <v>1.511860463761942E-2</v>
      </c>
      <c r="Q12">
        <v>1.544173930455742E-2</v>
      </c>
      <c r="R12">
        <v>1.5079564322589001E-2</v>
      </c>
      <c r="S12">
        <v>1.4268072962315919E-2</v>
      </c>
      <c r="T12">
        <v>1.4596099559538851E-2</v>
      </c>
      <c r="U12">
        <v>1.6442746583403129E-2</v>
      </c>
      <c r="V12">
        <v>1.6362540414398521E-2</v>
      </c>
      <c r="W12">
        <v>1.271056777819243E-2</v>
      </c>
      <c r="X12">
        <v>1.515078319445066E-2</v>
      </c>
      <c r="Y12">
        <v>1.520092064086985E-2</v>
      </c>
      <c r="Z12">
        <v>1.6345619678949611E-2</v>
      </c>
      <c r="AA12">
        <v>1.6032976953554341E-2</v>
      </c>
      <c r="AB12">
        <v>1.5286086350503139E-2</v>
      </c>
      <c r="AC12">
        <v>1.5126645359144189E-2</v>
      </c>
      <c r="AD12">
        <v>1.4823005277757329E-2</v>
      </c>
      <c r="AE12">
        <v>1.4471880901941009E-2</v>
      </c>
      <c r="AF12">
        <v>1.405501859359381E-2</v>
      </c>
      <c r="AG12">
        <v>1.328985042732873E-2</v>
      </c>
      <c r="AH12">
        <v>1.290680193267236E-2</v>
      </c>
      <c r="AI12">
        <v>1.2520330079110411E-2</v>
      </c>
      <c r="AJ12">
        <v>1.2130291019419519E-2</v>
      </c>
      <c r="AK12">
        <v>1.173729235571809E-2</v>
      </c>
      <c r="AL12">
        <v>1.1341883551617049E-2</v>
      </c>
      <c r="AM12">
        <v>1.0945631696072589E-2</v>
      </c>
      <c r="AN12">
        <v>1.055026123732453E-2</v>
      </c>
      <c r="AO12">
        <v>1.016004532646669E-2</v>
      </c>
      <c r="AP12">
        <v>9.7761901326244571E-3</v>
      </c>
      <c r="AQ12">
        <v>9.3993581053141272E-3</v>
      </c>
      <c r="AR12">
        <v>9.0307586115988166E-3</v>
      </c>
      <c r="AS12">
        <v>8.6715657761195185E-3</v>
      </c>
      <c r="AT12">
        <v>8.3228619677952163E-3</v>
      </c>
      <c r="AU12">
        <v>8.3228619677952163E-3</v>
      </c>
      <c r="AV12">
        <v>8.3228619677952163E-3</v>
      </c>
    </row>
    <row r="13" spans="1:48" hidden="1" x14ac:dyDescent="0.25"/>
    <row r="14" spans="1:48" hidden="1" x14ac:dyDescent="0.25"/>
    <row r="15" spans="1:48" hidden="1" x14ac:dyDescent="0.25"/>
    <row r="16" spans="1:48" hidden="1" x14ac:dyDescent="0.25"/>
    <row r="25" spans="1:2" x14ac:dyDescent="0.25">
      <c r="A25" s="5" t="s">
        <v>249</v>
      </c>
    </row>
    <row r="27" spans="1:2" x14ac:dyDescent="0.25">
      <c r="A27" t="s">
        <v>203</v>
      </c>
      <c r="B27" t="s">
        <v>250</v>
      </c>
    </row>
    <row r="28" spans="1:2" x14ac:dyDescent="0.25">
      <c r="A28" s="54" t="s">
        <v>251</v>
      </c>
      <c r="B28">
        <v>1.5488299999999999</v>
      </c>
    </row>
    <row r="30" spans="1:2" x14ac:dyDescent="0.25">
      <c r="A30" s="5" t="s">
        <v>252</v>
      </c>
    </row>
    <row r="32" spans="1:2" x14ac:dyDescent="0.25">
      <c r="A32" t="s">
        <v>203</v>
      </c>
      <c r="B32" t="s">
        <v>253</v>
      </c>
    </row>
    <row r="34" spans="1:2" x14ac:dyDescent="0.25">
      <c r="A34" s="5" t="s">
        <v>254</v>
      </c>
    </row>
    <row r="36" spans="1:2" x14ac:dyDescent="0.25">
      <c r="A36" t="s">
        <v>203</v>
      </c>
      <c r="B36" s="3" t="s">
        <v>255</v>
      </c>
    </row>
  </sheetData>
  <hyperlinks>
    <hyperlink ref="A28" r:id="rId1" display="https://exchangerates.org/eur/chf/in-2005" xr:uid="{00000000-0004-0000-0900-000000000000}"/>
    <hyperlink ref="B36" r:id="rId2" display="https://www.rateinflation.com/inflation-rate/switzerland-historical-inflation-rate/" xr:uid="{00000000-0004-0000-0900-000001000000}"/>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L347"/>
  <sheetViews>
    <sheetView topLeftCell="AV1" zoomScaleNormal="100" workbookViewId="0">
      <pane ySplit="1" topLeftCell="A2" activePane="bottomLeft" state="frozen"/>
      <selection pane="bottomLeft" activeCell="BH10" sqref="BH10"/>
    </sheetView>
  </sheetViews>
  <sheetFormatPr defaultRowHeight="15" x14ac:dyDescent="0.25"/>
  <cols>
    <col min="1" max="1" width="4" bestFit="1" customWidth="1"/>
    <col min="2" max="2" width="11.140625" bestFit="1" customWidth="1"/>
    <col min="3" max="3" width="20.42578125" customWidth="1"/>
    <col min="4" max="4" width="10.5703125" customWidth="1"/>
    <col min="5" max="6" width="15.42578125" customWidth="1"/>
    <col min="7" max="8" width="17.7109375" customWidth="1"/>
    <col min="9" max="9" width="21.28515625" customWidth="1"/>
    <col min="10" max="10" width="26.140625" customWidth="1"/>
    <col min="11" max="11" width="25.28515625" customWidth="1"/>
    <col min="12" max="12" width="24.42578125" customWidth="1"/>
    <col min="13" max="13" width="12" bestFit="1" customWidth="1"/>
    <col min="14" max="14" width="37" bestFit="1" customWidth="1"/>
    <col min="15" max="15" width="33.28515625" customWidth="1"/>
    <col min="16" max="16" width="34" bestFit="1" customWidth="1"/>
    <col min="17" max="17" width="40.5703125" bestFit="1" customWidth="1"/>
    <col min="18" max="18" width="16" bestFit="1" customWidth="1"/>
    <col min="19" max="19" width="24.140625" bestFit="1" customWidth="1"/>
    <col min="20" max="20" width="26.28515625" customWidth="1"/>
    <col min="21" max="21" width="20.140625" customWidth="1"/>
    <col min="22" max="22" width="20.7109375" customWidth="1"/>
    <col min="23" max="23" width="31" customWidth="1"/>
    <col min="24" max="24" width="10.5703125" customWidth="1"/>
    <col min="25" max="59" width="10.5703125" bestFit="1" customWidth="1"/>
    <col min="60" max="60" width="35.42578125" bestFit="1" customWidth="1"/>
    <col min="61" max="95" width="8.5703125" bestFit="1" customWidth="1"/>
    <col min="96" max="96" width="26.85546875" customWidth="1"/>
    <col min="97" max="98" width="8.5703125" customWidth="1"/>
    <col min="99" max="131" width="8.5703125" bestFit="1" customWidth="1"/>
    <col min="132" max="133" width="21.140625" bestFit="1" customWidth="1"/>
    <col min="134" max="168" width="8.5703125" bestFit="1" customWidth="1"/>
    <col min="169" max="169" width="32" bestFit="1" customWidth="1"/>
    <col min="170" max="204" width="8.5703125" bestFit="1" customWidth="1"/>
    <col min="205" max="205" width="30.140625" bestFit="1" customWidth="1"/>
    <col min="206" max="240" width="8.5703125" bestFit="1" customWidth="1"/>
    <col min="241" max="242" width="6.140625" customWidth="1"/>
    <col min="243" max="243" width="4.28515625" customWidth="1"/>
    <col min="244" max="244" width="31.5703125" customWidth="1"/>
    <col min="245" max="245" width="9.5703125" bestFit="1" customWidth="1"/>
    <col min="246" max="246" width="11.85546875" customWidth="1"/>
  </cols>
  <sheetData>
    <row r="1" spans="1:246" x14ac:dyDescent="0.25">
      <c r="B1" t="s">
        <v>256</v>
      </c>
      <c r="C1" t="s">
        <v>257</v>
      </c>
      <c r="D1" t="s">
        <v>258</v>
      </c>
      <c r="E1" t="s">
        <v>259</v>
      </c>
      <c r="F1" t="s">
        <v>260</v>
      </c>
      <c r="G1" t="s">
        <v>261</v>
      </c>
      <c r="H1" t="s">
        <v>262</v>
      </c>
      <c r="I1" t="s">
        <v>263</v>
      </c>
      <c r="J1" t="s">
        <v>264</v>
      </c>
      <c r="K1" t="s">
        <v>265</v>
      </c>
      <c r="L1" t="s">
        <v>266</v>
      </c>
      <c r="M1" t="s">
        <v>267</v>
      </c>
      <c r="N1" t="s">
        <v>268</v>
      </c>
      <c r="O1" t="s">
        <v>269</v>
      </c>
      <c r="P1" t="s">
        <v>270</v>
      </c>
      <c r="Q1" t="s">
        <v>271</v>
      </c>
      <c r="R1" t="s">
        <v>272</v>
      </c>
      <c r="S1" t="s">
        <v>273</v>
      </c>
      <c r="T1" t="s">
        <v>274</v>
      </c>
      <c r="U1" t="s">
        <v>275</v>
      </c>
      <c r="V1" t="s">
        <v>276</v>
      </c>
      <c r="W1" s="5" t="s">
        <v>277</v>
      </c>
      <c r="X1" s="5">
        <v>2016</v>
      </c>
      <c r="Y1" s="5">
        <v>2017</v>
      </c>
      <c r="Z1" s="5">
        <v>2018</v>
      </c>
      <c r="AA1" s="5">
        <v>2019</v>
      </c>
      <c r="AB1" s="5">
        <v>2020</v>
      </c>
      <c r="AC1" s="5">
        <v>2021</v>
      </c>
      <c r="AD1" s="5">
        <v>2022</v>
      </c>
      <c r="AE1" s="5">
        <v>2023</v>
      </c>
      <c r="AF1" s="5">
        <v>2024</v>
      </c>
      <c r="AG1" s="5">
        <v>2025</v>
      </c>
      <c r="AH1" s="5">
        <v>2026</v>
      </c>
      <c r="AI1" s="5">
        <v>2027</v>
      </c>
      <c r="AJ1" s="5">
        <v>2028</v>
      </c>
      <c r="AK1" s="5">
        <v>2029</v>
      </c>
      <c r="AL1" s="5">
        <v>2030</v>
      </c>
      <c r="AM1" s="5">
        <v>2031</v>
      </c>
      <c r="AN1" s="5">
        <v>2032</v>
      </c>
      <c r="AO1" s="5">
        <v>2033</v>
      </c>
      <c r="AP1" s="5">
        <v>2034</v>
      </c>
      <c r="AQ1" s="5">
        <v>2035</v>
      </c>
      <c r="AR1" s="5">
        <v>2036</v>
      </c>
      <c r="AS1" s="5">
        <v>2037</v>
      </c>
      <c r="AT1" s="5">
        <v>2038</v>
      </c>
      <c r="AU1" s="5">
        <v>2039</v>
      </c>
      <c r="AV1" s="5">
        <v>2040</v>
      </c>
      <c r="AW1" s="5">
        <v>2041</v>
      </c>
      <c r="AX1" s="5">
        <v>2042</v>
      </c>
      <c r="AY1" s="5">
        <v>2043</v>
      </c>
      <c r="AZ1" s="5">
        <v>2044</v>
      </c>
      <c r="BA1" s="5">
        <v>2045</v>
      </c>
      <c r="BB1" s="5">
        <v>2046</v>
      </c>
      <c r="BC1" s="5">
        <v>2047</v>
      </c>
      <c r="BD1" s="5">
        <v>2048</v>
      </c>
      <c r="BE1" s="5">
        <v>2049</v>
      </c>
      <c r="BF1" s="5">
        <v>2049</v>
      </c>
      <c r="BG1" s="5">
        <v>2050</v>
      </c>
      <c r="BH1" s="5" t="s">
        <v>278</v>
      </c>
      <c r="BI1" s="5">
        <v>2016</v>
      </c>
      <c r="BJ1" s="5">
        <v>2017</v>
      </c>
      <c r="BK1" s="5">
        <v>2018</v>
      </c>
      <c r="BL1" s="5">
        <v>2019</v>
      </c>
      <c r="BM1" s="5">
        <v>2020</v>
      </c>
      <c r="BN1" s="5">
        <v>2021</v>
      </c>
      <c r="BO1" s="5">
        <v>2022</v>
      </c>
      <c r="BP1" s="5">
        <v>2023</v>
      </c>
      <c r="BQ1" s="5">
        <v>2024</v>
      </c>
      <c r="BR1" s="5">
        <v>2025</v>
      </c>
      <c r="BS1" s="5">
        <v>2026</v>
      </c>
      <c r="BT1" s="5">
        <v>2027</v>
      </c>
      <c r="BU1" s="5">
        <v>2028</v>
      </c>
      <c r="BV1" s="5">
        <v>2029</v>
      </c>
      <c r="BW1" s="5">
        <v>2030</v>
      </c>
      <c r="BX1" s="5">
        <v>2031</v>
      </c>
      <c r="BY1" s="5">
        <v>2032</v>
      </c>
      <c r="BZ1" s="5">
        <v>2033</v>
      </c>
      <c r="CA1" s="5">
        <v>2034</v>
      </c>
      <c r="CB1" s="5">
        <v>2035</v>
      </c>
      <c r="CC1" s="5">
        <v>2036</v>
      </c>
      <c r="CD1" s="5">
        <v>2037</v>
      </c>
      <c r="CE1" s="5">
        <v>2038</v>
      </c>
      <c r="CF1" s="5">
        <v>2039</v>
      </c>
      <c r="CG1" s="5">
        <v>2040</v>
      </c>
      <c r="CH1" s="5">
        <v>2041</v>
      </c>
      <c r="CI1" s="5">
        <v>2042</v>
      </c>
      <c r="CJ1" s="5">
        <v>2043</v>
      </c>
      <c r="CK1" s="5">
        <v>2044</v>
      </c>
      <c r="CL1" s="5">
        <v>2045</v>
      </c>
      <c r="CM1" s="5">
        <v>2046</v>
      </c>
      <c r="CN1" s="5">
        <v>2047</v>
      </c>
      <c r="CO1" s="5">
        <v>2048</v>
      </c>
      <c r="CP1" s="5">
        <v>2049</v>
      </c>
      <c r="CQ1" s="5">
        <v>2050</v>
      </c>
      <c r="CR1" s="5" t="s">
        <v>279</v>
      </c>
      <c r="CS1" s="5">
        <v>2016</v>
      </c>
      <c r="CT1" s="5">
        <v>2017</v>
      </c>
      <c r="CU1" s="5">
        <v>2018</v>
      </c>
      <c r="CV1" s="5">
        <v>2019</v>
      </c>
      <c r="CW1" s="5">
        <v>2020</v>
      </c>
      <c r="CX1" s="5">
        <v>2021</v>
      </c>
      <c r="CY1" s="5">
        <v>2022</v>
      </c>
      <c r="CZ1" s="5">
        <v>2023</v>
      </c>
      <c r="DA1" s="5">
        <v>2024</v>
      </c>
      <c r="DB1" s="5">
        <v>2025</v>
      </c>
      <c r="DC1" s="5">
        <v>2026</v>
      </c>
      <c r="DD1" s="5">
        <v>2027</v>
      </c>
      <c r="DE1" s="5">
        <v>2028</v>
      </c>
      <c r="DF1" s="5">
        <v>2029</v>
      </c>
      <c r="DG1" s="5">
        <v>2030</v>
      </c>
      <c r="DH1" s="5">
        <v>2031</v>
      </c>
      <c r="DI1" s="5">
        <v>2032</v>
      </c>
      <c r="DJ1" s="5">
        <v>2033</v>
      </c>
      <c r="DK1" s="5">
        <v>2034</v>
      </c>
      <c r="DL1" s="5">
        <v>2035</v>
      </c>
      <c r="DM1" s="5">
        <v>2036</v>
      </c>
      <c r="DN1" s="5">
        <v>2037</v>
      </c>
      <c r="DO1" s="5">
        <v>2038</v>
      </c>
      <c r="DP1" s="5">
        <v>2039</v>
      </c>
      <c r="DQ1" s="5">
        <v>2040</v>
      </c>
      <c r="DR1" s="5">
        <v>2041</v>
      </c>
      <c r="DS1" s="5">
        <v>2042</v>
      </c>
      <c r="DT1" s="5">
        <v>2043</v>
      </c>
      <c r="DU1" s="5">
        <v>2044</v>
      </c>
      <c r="DV1" s="5">
        <v>2045</v>
      </c>
      <c r="DW1" s="5">
        <v>2046</v>
      </c>
      <c r="DX1" s="5">
        <v>2047</v>
      </c>
      <c r="DY1" s="5">
        <v>2048</v>
      </c>
      <c r="DZ1" s="5">
        <v>2049</v>
      </c>
      <c r="EA1" s="5">
        <v>2050</v>
      </c>
      <c r="EB1" s="6" t="s">
        <v>280</v>
      </c>
      <c r="EC1" s="6" t="s">
        <v>281</v>
      </c>
      <c r="ED1" s="6">
        <v>2016</v>
      </c>
      <c r="EE1" s="6">
        <v>2017</v>
      </c>
      <c r="EF1" s="6">
        <v>2018</v>
      </c>
      <c r="EG1" s="6">
        <v>2019</v>
      </c>
      <c r="EH1" s="6">
        <v>2020</v>
      </c>
      <c r="EI1" s="6">
        <v>2021</v>
      </c>
      <c r="EJ1" s="6">
        <v>2022</v>
      </c>
      <c r="EK1" s="6">
        <v>2023</v>
      </c>
      <c r="EL1" s="6">
        <v>2024</v>
      </c>
      <c r="EM1" s="6">
        <v>2025</v>
      </c>
      <c r="EN1" s="6">
        <v>2026</v>
      </c>
      <c r="EO1" s="6">
        <v>2027</v>
      </c>
      <c r="EP1" s="6">
        <v>2028</v>
      </c>
      <c r="EQ1" s="6">
        <v>2029</v>
      </c>
      <c r="ER1" s="6">
        <v>2030</v>
      </c>
      <c r="ES1" s="6">
        <v>2031</v>
      </c>
      <c r="ET1" s="6">
        <v>2032</v>
      </c>
      <c r="EU1" s="6">
        <v>2033</v>
      </c>
      <c r="EV1" s="6">
        <v>2034</v>
      </c>
      <c r="EW1" s="6">
        <v>2035</v>
      </c>
      <c r="EX1" s="6">
        <v>2036</v>
      </c>
      <c r="EY1" s="6">
        <v>2037</v>
      </c>
      <c r="EZ1" s="6">
        <v>2038</v>
      </c>
      <c r="FA1" s="6">
        <v>2039</v>
      </c>
      <c r="FB1" s="6">
        <v>2040</v>
      </c>
      <c r="FC1" s="6">
        <v>2041</v>
      </c>
      <c r="FD1" s="6">
        <v>2042</v>
      </c>
      <c r="FE1" s="6">
        <v>2043</v>
      </c>
      <c r="FF1" s="6">
        <v>2044</v>
      </c>
      <c r="FG1" s="6">
        <v>2045</v>
      </c>
      <c r="FH1" s="6">
        <v>2046</v>
      </c>
      <c r="FI1" s="6">
        <v>2047</v>
      </c>
      <c r="FJ1" s="6">
        <v>2048</v>
      </c>
      <c r="FK1" s="6">
        <v>2049</v>
      </c>
      <c r="FL1" s="6">
        <v>2050</v>
      </c>
      <c r="FM1" s="6" t="s">
        <v>282</v>
      </c>
      <c r="FN1" s="6">
        <v>2016</v>
      </c>
      <c r="FO1" s="6">
        <v>2017</v>
      </c>
      <c r="FP1" s="6">
        <v>2018</v>
      </c>
      <c r="FQ1" s="6">
        <v>2019</v>
      </c>
      <c r="FR1" s="6">
        <v>2020</v>
      </c>
      <c r="FS1" s="6">
        <v>2021</v>
      </c>
      <c r="FT1" s="6">
        <v>2022</v>
      </c>
      <c r="FU1" s="6">
        <v>2023</v>
      </c>
      <c r="FV1" s="6">
        <v>2024</v>
      </c>
      <c r="FW1" s="6">
        <v>2025</v>
      </c>
      <c r="FX1" s="6">
        <v>2026</v>
      </c>
      <c r="FY1" s="6">
        <v>2027</v>
      </c>
      <c r="FZ1" s="6">
        <v>2028</v>
      </c>
      <c r="GA1" s="6">
        <v>2029</v>
      </c>
      <c r="GB1" s="6">
        <v>2030</v>
      </c>
      <c r="GC1" s="6">
        <v>2031</v>
      </c>
      <c r="GD1" s="6">
        <v>2032</v>
      </c>
      <c r="GE1" s="6">
        <v>2033</v>
      </c>
      <c r="GF1" s="6">
        <v>2034</v>
      </c>
      <c r="GG1" s="6">
        <v>2035</v>
      </c>
      <c r="GH1" s="6">
        <v>2036</v>
      </c>
      <c r="GI1" s="6">
        <v>2037</v>
      </c>
      <c r="GJ1" s="6">
        <v>2038</v>
      </c>
      <c r="GK1" s="6">
        <v>2039</v>
      </c>
      <c r="GL1" s="6">
        <v>2040</v>
      </c>
      <c r="GM1" s="6">
        <v>2041</v>
      </c>
      <c r="GN1" s="6">
        <v>2042</v>
      </c>
      <c r="GO1" s="6">
        <v>2043</v>
      </c>
      <c r="GP1" s="6">
        <v>2044</v>
      </c>
      <c r="GQ1" s="6">
        <v>2045</v>
      </c>
      <c r="GR1" s="6">
        <v>2046</v>
      </c>
      <c r="GS1" s="6">
        <v>2047</v>
      </c>
      <c r="GT1" s="6">
        <v>2048</v>
      </c>
      <c r="GU1" s="6">
        <v>2049</v>
      </c>
      <c r="GV1" s="6">
        <v>2050</v>
      </c>
      <c r="GW1" s="6" t="s">
        <v>283</v>
      </c>
      <c r="GX1" s="6">
        <v>2016</v>
      </c>
      <c r="GY1" s="6">
        <v>2017</v>
      </c>
      <c r="GZ1" s="6">
        <v>2018</v>
      </c>
      <c r="HA1" s="6">
        <v>2019</v>
      </c>
      <c r="HB1" s="6">
        <v>2020</v>
      </c>
      <c r="HC1" s="6">
        <v>2021</v>
      </c>
      <c r="HD1" s="6">
        <v>2022</v>
      </c>
      <c r="HE1" s="6">
        <v>2023</v>
      </c>
      <c r="HF1" s="6">
        <v>2024</v>
      </c>
      <c r="HG1" s="6">
        <v>2025</v>
      </c>
      <c r="HH1" s="6">
        <v>2026</v>
      </c>
      <c r="HI1" s="6">
        <v>2027</v>
      </c>
      <c r="HJ1" s="6">
        <v>2028</v>
      </c>
      <c r="HK1" s="6">
        <v>2029</v>
      </c>
      <c r="HL1" s="6">
        <v>2030</v>
      </c>
      <c r="HM1" s="6">
        <v>2031</v>
      </c>
      <c r="HN1" s="6">
        <v>2032</v>
      </c>
      <c r="HO1" s="6">
        <v>2033</v>
      </c>
      <c r="HP1" s="6">
        <v>2034</v>
      </c>
      <c r="HQ1" s="6">
        <v>2035</v>
      </c>
      <c r="HR1" s="6">
        <v>2036</v>
      </c>
      <c r="HS1" s="6">
        <v>2037</v>
      </c>
      <c r="HT1" s="6">
        <v>2038</v>
      </c>
      <c r="HU1" s="6">
        <v>2039</v>
      </c>
      <c r="HV1" s="6">
        <v>2040</v>
      </c>
      <c r="HW1" s="6">
        <v>2041</v>
      </c>
      <c r="HX1" s="6">
        <v>2042</v>
      </c>
      <c r="HY1" s="6">
        <v>2043</v>
      </c>
      <c r="HZ1" s="6">
        <v>2044</v>
      </c>
      <c r="IA1" s="6">
        <v>2045</v>
      </c>
      <c r="IB1" s="6">
        <v>2046</v>
      </c>
      <c r="IC1" s="6">
        <v>2047</v>
      </c>
      <c r="ID1" s="6">
        <v>2048</v>
      </c>
      <c r="IE1" s="6">
        <v>2049</v>
      </c>
      <c r="IF1" s="6">
        <v>2050</v>
      </c>
      <c r="IJ1" s="11" t="s">
        <v>284</v>
      </c>
      <c r="IK1" s="5" t="s">
        <v>285</v>
      </c>
      <c r="IL1" s="6" t="s">
        <v>286</v>
      </c>
    </row>
    <row r="2" spans="1:246" x14ac:dyDescent="0.25">
      <c r="A2">
        <v>0</v>
      </c>
      <c r="B2">
        <v>100100</v>
      </c>
      <c r="C2">
        <v>3</v>
      </c>
      <c r="D2">
        <v>3</v>
      </c>
      <c r="E2">
        <v>1</v>
      </c>
      <c r="F2" s="2">
        <v>2945429.8461215999</v>
      </c>
      <c r="G2" s="2">
        <v>3083648.9046899499</v>
      </c>
      <c r="H2" s="2">
        <v>2945429.8461215999</v>
      </c>
      <c r="I2" s="17">
        <v>0.89</v>
      </c>
      <c r="J2">
        <v>0.94534390499999998</v>
      </c>
      <c r="K2" s="2">
        <f t="shared" ref="K2:K65" si="0">H2*J2</f>
        <v>2784444.1526361424</v>
      </c>
      <c r="L2" s="2">
        <f t="shared" ref="L2:L65" si="1">G2*I2</f>
        <v>2744447.5251740557</v>
      </c>
      <c r="M2">
        <v>0.82893347412882701</v>
      </c>
      <c r="N2" s="17">
        <f>'input_cooling&amp;ventilation'!$D$5</f>
        <v>57.500092182043396</v>
      </c>
      <c r="O2" s="45">
        <f>'input_cooling&amp;ventilation'!$D$6</f>
        <v>19.328678831353667</v>
      </c>
      <c r="P2" s="45">
        <f>'input_cooling&amp;ventilation'!$C$5</f>
        <v>50.351688737400465</v>
      </c>
      <c r="Q2" s="45">
        <f>'input_cooling&amp;ventilation'!$C$6</f>
        <v>32.240814214248743</v>
      </c>
      <c r="R2">
        <v>17</v>
      </c>
      <c r="S2">
        <v>12</v>
      </c>
      <c r="T2">
        <v>14</v>
      </c>
      <c r="U2" s="2">
        <f t="shared" ref="U2:U65" si="2">(K2*M2*P2*0.7)/T2</f>
        <v>5810884.3846338224</v>
      </c>
      <c r="V2" s="2">
        <f t="shared" ref="V2:V65" si="3">(L2*M2*N2*0.7)/R2</f>
        <v>5386321.4568989212</v>
      </c>
      <c r="W2" s="57">
        <v>5457029.4910938097</v>
      </c>
      <c r="X2" s="57">
        <f>IF($D2=3,(W2*(1+'input_cool&amp;vent_evolution'!M$11)),(W2*(1+'input_cool&amp;vent_evolution'!M$12)))</f>
        <v>5538542.8945394875</v>
      </c>
      <c r="Y2" s="57">
        <f>IF($D2=3,(X2*(1+'input_cool&amp;vent_evolution'!N$11)),(X2*(1+'input_cool&amp;vent_evolution'!N$12)))</f>
        <v>5615115.9462991757</v>
      </c>
      <c r="Z2" s="57">
        <f>IF($D2=3,(Y2*(1+'input_cool&amp;vent_evolution'!O$11)),(Y2*(1+'input_cool&amp;vent_evolution'!O$12)))</f>
        <v>5687892.8772876821</v>
      </c>
      <c r="AA2" s="57">
        <f>IF($D2=3,(Z2*(1+'input_cool&amp;vent_evolution'!P$11)),(Z2*(1+'input_cool&amp;vent_evolution'!P$12)))</f>
        <v>5769390.1779348934</v>
      </c>
      <c r="AB2" s="57">
        <f>IF($D2=3,(AA2*(1+'input_cool&amp;vent_evolution'!Q$11)),(AA2*(1+'input_cool&amp;vent_evolution'!Q$12)))</f>
        <v>5858834.9431968043</v>
      </c>
      <c r="AC2" s="57">
        <f>IF($D2=3,(AB2*(1+'input_cool&amp;vent_evolution'!R$11)),(AB2*(1+'input_cool&amp;vent_evolution'!R$12)))</f>
        <v>5953187.0660400819</v>
      </c>
      <c r="AD2" s="57">
        <f>IF($D2=3,(AC2*(1+'input_cool&amp;vent_evolution'!S$11)),(AC2*(1+'input_cool&amp;vent_evolution'!S$12)))</f>
        <v>6050926.5805014651</v>
      </c>
      <c r="AE2" s="57">
        <f>IF($D2=3,(AD2*(1+'input_cool&amp;vent_evolution'!T$11)),(AD2*(1+'input_cool&amp;vent_evolution'!T$12)))</f>
        <v>6152386.4735486088</v>
      </c>
      <c r="AF2" s="57">
        <f>IF($D2=3,(AE2*(1+'input_cool&amp;vent_evolution'!U$11)),(AE2*(1+'input_cool&amp;vent_evolution'!U$12)))</f>
        <v>6268683.4655366587</v>
      </c>
      <c r="AG2" s="57">
        <f>IF($D2=3,(AF2*(1+'input_cool&amp;vent_evolution'!V$11)),(AF2*(1+'input_cool&amp;vent_evolution'!V$12)))</f>
        <v>6386198.546264871</v>
      </c>
      <c r="AH2" s="57">
        <f>IF($D2=3,(AG2*(1+'input_cool&amp;vent_evolution'!W$11)),(AG2*(1+'input_cool&amp;vent_evolution'!W$12)))</f>
        <v>6500289.9099072935</v>
      </c>
      <c r="AI2" s="57">
        <f>IF($D2=3,(AH2*(1+'input_cool&amp;vent_evolution'!X$11)),(AH2*(1+'input_cool&amp;vent_evolution'!X$12)))</f>
        <v>6618413.4780019736</v>
      </c>
      <c r="AJ2" s="57">
        <f>IF($D2=3,(AI2*(1+'input_cool&amp;vent_evolution'!Y$11)),(AI2*(1+'input_cool&amp;vent_evolution'!Y$12)))</f>
        <v>6739184.6740056314</v>
      </c>
      <c r="AK2" s="57">
        <f>IF($D2=3,(AJ2*(1+'input_cool&amp;vent_evolution'!Z$11)),(AJ2*(1+'input_cool&amp;vent_evolution'!Z$12)))</f>
        <v>6868538.3020047583</v>
      </c>
      <c r="AL2" s="57">
        <f>IF($D2=3,(AK2*(1+'input_cool&amp;vent_evolution'!AA$11)),(AK2*(1+'input_cool&amp;vent_evolution'!AA$12)))</f>
        <v>6998735.4542758167</v>
      </c>
      <c r="AM2" s="57">
        <f>IF($D2=3,(AL2*(1+'input_cool&amp;vent_evolution'!AB$11)),(AL2*(1+'input_cool&amp;vent_evolution'!AB$12)))</f>
        <v>7115622.2119602431</v>
      </c>
      <c r="AN2" s="57">
        <f>IF($D2=3,(AM2*(1+'input_cool&amp;vent_evolution'!AC$11)),(AM2*(1+'input_cool&amp;vent_evolution'!AC$12)))</f>
        <v>7232247.2065212</v>
      </c>
      <c r="AO2" s="57">
        <f>IF($D2=3,(AN2*(1+'input_cool&amp;vent_evolution'!AD$11)),(AN2*(1+'input_cool&amp;vent_evolution'!AD$12)))</f>
        <v>7347488.0025119074</v>
      </c>
      <c r="AP2" s="57">
        <f>IF($D2=3,(AO2*(1+'input_cool&amp;vent_evolution'!AE$11)),(AO2*(1+'input_cool&amp;vent_evolution'!AE$12)))</f>
        <v>7460977.634513855</v>
      </c>
      <c r="AQ2" s="57">
        <f>IF($D2=3,(AP2*(1+'input_cool&amp;vent_evolution'!AF$11)),(AP2*(1+'input_cool&amp;vent_evolution'!AF$12)))</f>
        <v>7572019.0252892496</v>
      </c>
      <c r="AR2" s="57">
        <f>IF($D2=3,(AQ2*(1+'input_cool&amp;vent_evolution'!AG$11)),(AQ2*(1+'input_cool&amp;vent_evolution'!AG$12)))</f>
        <v>7681887.7168826545</v>
      </c>
      <c r="AS2" s="57">
        <f>IF($D2=3,(AR2*(1+'input_cool&amp;vent_evolution'!AH$11)),(AR2*(1+'input_cool&amp;vent_evolution'!AH$12)))</f>
        <v>7789962.1972608408</v>
      </c>
      <c r="AT2" s="57">
        <f>IF($D2=3,(AS2*(1+'input_cool&amp;vent_evolution'!AI$11)),(AS2*(1+'input_cool&amp;vent_evolution'!AI$12)))</f>
        <v>7896168.6718477178</v>
      </c>
      <c r="AU2" s="57">
        <f>IF($D2=3,(AT2*(1+'input_cool&amp;vent_evolution'!AJ$11)),(AT2*(1+'input_cool&amp;vent_evolution'!AJ$12)))</f>
        <v>8000438.9823980508</v>
      </c>
      <c r="AV2" s="57">
        <f>IF($D2=3,(AU2*(1+'input_cool&amp;vent_evolution'!AK$11)),(AU2*(1+'input_cool&amp;vent_evolution'!AK$12)))</f>
        <v>8103644.6452709846</v>
      </c>
      <c r="AW2" s="57">
        <f>IF($D2=3,(AV2*(1+'input_cool&amp;vent_evolution'!AL$11)),(AV2*(1+'input_cool&amp;vent_evolution'!AL$12)))</f>
        <v>8203931.1151025956</v>
      </c>
      <c r="AX2" s="57">
        <f>IF($D2=3,(AW2*(1+'input_cool&amp;vent_evolution'!AM$11)),(AW2*(1+'input_cool&amp;vent_evolution'!AM$12)))</f>
        <v>8302193.7285217568</v>
      </c>
      <c r="AY2" s="57">
        <f>IF($D2=3,(AX2*(1+'input_cool&amp;vent_evolution'!AN$11)),(AX2*(1+'input_cool&amp;vent_evolution'!AN$12)))</f>
        <v>8398401.9875472505</v>
      </c>
      <c r="AZ2" s="57">
        <f>IF($D2=3,(AY2*(1+'input_cool&amp;vent_evolution'!AO$11)),(AY2*(1+'input_cool&amp;vent_evolution'!AO$12)))</f>
        <v>8492556.6739822831</v>
      </c>
      <c r="BA2" s="57">
        <f>IF($D2=3,(AZ2*(1+'input_cool&amp;vent_evolution'!AP$11)),(AZ2*(1+'input_cool&amp;vent_evolution'!AP$12)))</f>
        <v>8584669.0621898547</v>
      </c>
      <c r="BB2" s="57">
        <f>IF($D2=3,(BA2*(1+'input_cool&amp;vent_evolution'!AQ$11)),(BA2*(1+'input_cool&amp;vent_evolution'!AQ$12)))</f>
        <v>8674757.6952883694</v>
      </c>
      <c r="BC2" s="57">
        <f>IF($D2=3,(BB2*(1+'input_cool&amp;vent_evolution'!AR$11)),(BB2*(1+'input_cool&amp;vent_evolution'!AR$12)))</f>
        <v>8762852.3120724205</v>
      </c>
      <c r="BD2" s="57">
        <f>IF($D2=3,(BC2*(1+'input_cool&amp;vent_evolution'!AS$11)),(BC2*(1+'input_cool&amp;vent_evolution'!AS$12)))</f>
        <v>8848993.2513251454</v>
      </c>
      <c r="BE2" s="57">
        <f>IF($D2=3,(BD2*(1+'input_cool&amp;vent_evolution'!AT$11)),(BD2*(1+'input_cool&amp;vent_evolution'!AT$12)))</f>
        <v>8933232.1627089977</v>
      </c>
      <c r="BF2" s="57">
        <f>IF($D2=3,(BE2*(1+'input_cool&amp;vent_evolution'!AU$11)),(BE2*(1+'input_cool&amp;vent_evolution'!AU$12)))</f>
        <v>9018272.9951690212</v>
      </c>
      <c r="BG2" s="57">
        <f>IF($D2=3,(BF2*(1+'input_cool&amp;vent_evolution'!AV$11)),(BF2*(1+'input_cool&amp;vent_evolution'!AV$12)))</f>
        <v>9104123.3826762848</v>
      </c>
      <c r="BH2" s="2">
        <f>IF($D2=3,(W2*$M2*'input_cool&amp;vent_evolution'!$M$5)/$T2,(W2*$Q2)/$S2)</f>
        <v>15088693.46403715</v>
      </c>
      <c r="BI2" s="2">
        <f t="shared" ref="BI2:BI65" si="4">IF($D2=3,(X2*$M2*$P2)/$T2,(X2*$Q2)/$S2)</f>
        <v>16512058.03962932</v>
      </c>
      <c r="BJ2" s="2">
        <f t="shared" ref="BJ2:BJ65" si="5">IF($D2=3,(Y2*$M2*$P2)/$T2,(Y2*$Q2)/$S2)</f>
        <v>16740345.280335549</v>
      </c>
      <c r="BK2" s="2">
        <f t="shared" ref="BK2:BK65" si="6">IF($D2=3,(Z2*$M2*$P2)/$T2,(Z2*$Q2)/$S2)</f>
        <v>16957315.146112535</v>
      </c>
      <c r="BL2" s="2">
        <f t="shared" ref="BL2:BL65" si="7">IF($D2=3,(AA2*$M2*$P2)/$T2,(AA2*$Q2)/$S2)</f>
        <v>17200283.050123282</v>
      </c>
      <c r="BM2" s="2">
        <f t="shared" ref="BM2:BM65" si="8">IF($D2=3,(AB2*$M2*$P2)/$T2,(AB2*$Q2)/$S2)</f>
        <v>17466944.730545003</v>
      </c>
      <c r="BN2" s="2">
        <f t="shared" ref="BN2:BN65" si="9">IF($D2=3,(AC2*$M2*$P2)/$T2,(AC2*$Q2)/$S2)</f>
        <v>17748236.716219869</v>
      </c>
      <c r="BO2" s="2">
        <f t="shared" ref="BO2:BO65" si="10">IF($D2=3,(AD2*$M2*$P2)/$T2,(AD2*$Q2)/$S2)</f>
        <v>18039627.532591932</v>
      </c>
      <c r="BP2" s="2">
        <f t="shared" ref="BP2:BP65" si="11">IF($D2=3,(AE2*$M2*$P2)/$T2,(AE2*$Q2)/$S2)</f>
        <v>18342109.91371436</v>
      </c>
      <c r="BQ2" s="2">
        <f t="shared" ref="BQ2:BQ65" si="12">IF($D2=3,(AF2*$M2*$P2)/$T2,(AF2*$Q2)/$S2)</f>
        <v>18688826.138199005</v>
      </c>
      <c r="BR2" s="2">
        <f t="shared" ref="BR2:BR65" si="13">IF($D2=3,(AG2*$M2*$P2)/$T2,(AG2*$Q2)/$S2)</f>
        <v>19039173.850668482</v>
      </c>
      <c r="BS2" s="2">
        <f t="shared" ref="BS2:BS65" si="14">IF($D2=3,(AH2*$M2*$P2)/$T2,(AH2*$Q2)/$S2)</f>
        <v>19379314.435323242</v>
      </c>
      <c r="BT2" s="2">
        <f t="shared" ref="BT2:BT65" si="15">IF($D2=3,(AI2*$M2*$P2)/$T2,(AI2*$Q2)/$S2)</f>
        <v>19731476.231190246</v>
      </c>
      <c r="BU2" s="2">
        <f t="shared" ref="BU2:BU65" si="16">IF($D2=3,(AJ2*$M2*$P2)/$T2,(AJ2*$Q2)/$S2)</f>
        <v>20091531.400193982</v>
      </c>
      <c r="BV2" s="2">
        <f t="shared" ref="BV2:BV65" si="17">IF($D2=3,(AK2*$M2*$P2)/$T2,(AK2*$Q2)/$S2)</f>
        <v>20477173.373873375</v>
      </c>
      <c r="BW2" s="2">
        <f t="shared" ref="BW2:BW65" si="18">IF($D2=3,(AL2*$M2*$P2)/$T2,(AL2*$Q2)/$S2)</f>
        <v>20865330.146481153</v>
      </c>
      <c r="BX2" s="2">
        <f t="shared" ref="BX2:BX65" si="19">IF($D2=3,(AM2*$M2*$P2)/$T2,(AM2*$Q2)/$S2)</f>
        <v>21213804.63944792</v>
      </c>
      <c r="BY2" s="2">
        <f t="shared" ref="BY2:BY65" si="20">IF($D2=3,(AN2*$M2*$P2)/$T2,(AN2*$Q2)/$S2)</f>
        <v>21561498.738009576</v>
      </c>
      <c r="BZ2" s="2">
        <f t="shared" ref="BZ2:BZ65" si="21">IF($D2=3,(AO2*$M2*$P2)/$T2,(AO2*$Q2)/$S2)</f>
        <v>21905066.12534672</v>
      </c>
      <c r="CA2" s="2">
        <f t="shared" ref="CA2:CA65" si="22">IF($D2=3,(AP2*$M2*$P2)/$T2,(AP2*$Q2)/$S2)</f>
        <v>22243412.767449982</v>
      </c>
      <c r="CB2" s="2">
        <f t="shared" ref="CB2:CB65" si="23">IF($D2=3,(AQ2*$M2*$P2)/$T2,(AQ2*$Q2)/$S2)</f>
        <v>22574460.467936724</v>
      </c>
      <c r="CC2" s="2">
        <f t="shared" ref="CC2:CC65" si="24">IF($D2=3,(AR2*$M2*$P2)/$T2,(AR2*$Q2)/$S2)</f>
        <v>22902012.000329304</v>
      </c>
      <c r="CD2" s="2">
        <f t="shared" ref="CD2:CD65" si="25">IF($D2=3,(AS2*$M2*$P2)/$T2,(AS2*$Q2)/$S2)</f>
        <v>23224214.450790919</v>
      </c>
      <c r="CE2" s="2">
        <f t="shared" ref="CE2:CE65" si="26">IF($D2=3,(AT2*$M2*$P2)/$T2,(AT2*$Q2)/$S2)</f>
        <v>23540847.815550428</v>
      </c>
      <c r="CF2" s="2">
        <f t="shared" ref="CF2:CF65" si="27">IF($D2=3,(AU2*$M2*$P2)/$T2,(AU2*$Q2)/$S2)</f>
        <v>23851708.894429993</v>
      </c>
      <c r="CG2" s="2">
        <f t="shared" ref="CG2:CG65" si="28">IF($D2=3,(AV2*$M2*$P2)/$T2,(AV2*$Q2)/$S2)</f>
        <v>24159395.939168137</v>
      </c>
      <c r="CH2" s="2">
        <f t="shared" ref="CH2:CH65" si="29">IF($D2=3,(AW2*$M2*$P2)/$T2,(AW2*$Q2)/$S2)</f>
        <v>24458379.993635189</v>
      </c>
      <c r="CI2" s="2">
        <f t="shared" ref="CI2:CI65" si="30">IF($D2=3,(AX2*$M2*$P2)/$T2,(AX2*$Q2)/$S2)</f>
        <v>24751330.32494029</v>
      </c>
      <c r="CJ2" s="2">
        <f t="shared" ref="CJ2:CJ65" si="31">IF($D2=3,(AY2*$M2*$P2)/$T2,(AY2*$Q2)/$S2)</f>
        <v>25038156.009451438</v>
      </c>
      <c r="CK2" s="2">
        <f t="shared" ref="CK2:CK65" si="32">IF($D2=3,(AZ2*$M2*$P2)/$T2,(AZ2*$Q2)/$S2)</f>
        <v>25318859.377958544</v>
      </c>
      <c r="CL2" s="2">
        <f t="shared" ref="CL2:CL65" si="33">IF($D2=3,(BA2*$M2*$P2)/$T2,(BA2*$Q2)/$S2)</f>
        <v>25593474.042720255</v>
      </c>
      <c r="CM2" s="2">
        <f t="shared" ref="CM2:CM65" si="34">IF($D2=3,(BB2*$M2*$P2)/$T2,(BB2*$Q2)/$S2)</f>
        <v>25862055.286335815</v>
      </c>
      <c r="CN2" s="2">
        <f t="shared" ref="CN2:CN65" si="35">IF($D2=3,(BC2*$M2*$P2)/$T2,(BC2*$Q2)/$S2)</f>
        <v>26124691.769074135</v>
      </c>
      <c r="CO2" s="2">
        <f t="shared" ref="CO2:CO65" si="36">IF($D2=3,(BD2*$M2*$P2)/$T2,(BD2*$Q2)/$S2)</f>
        <v>26381503.752950162</v>
      </c>
      <c r="CP2" s="2">
        <f t="shared" ref="CP2:CP65" si="37">IF($D2=3,(BE2*$M2*$P2)/$T2,(BE2*$Q2)/$S2)</f>
        <v>26632645.221103586</v>
      </c>
      <c r="CQ2" s="2">
        <f t="shared" ref="CQ2:CQ65" si="38">IF($D2=3,(BF2*$M2*$P2)/$T2,(BF2*$Q2)/$S2)</f>
        <v>26886177.456577059</v>
      </c>
      <c r="CR2" s="2">
        <f>IF($D2=3,(W2*$P2*$M2*'input_cooling&amp;ventilation'!$D$3)*'input_cool&amp;vent_evolution'!M$11,(W2*$Q2*'input_cooling&amp;ventilation'!$D$3)*'input_cool&amp;vent_evolution'!M$12)</f>
        <v>2777745.4930587923</v>
      </c>
      <c r="CS2" s="2">
        <f>IF($D2=3,(X2*$P2*$M2*'input_cooling&amp;ventilation'!$D$3)*'input_cool&amp;vent_evolution'!N$11,(X2*$Q2*'input_cooling&amp;ventilation'!$D$3)*'input_cool&amp;vent_evolution'!N$12)</f>
        <v>2609392.3259747215</v>
      </c>
      <c r="CT2" s="2">
        <f>IF($D2=3,(Y2*$P2*$M2*'input_cooling&amp;ventilation'!$D$3)*'input_cool&amp;vent_evolution'!O$11,(Y2*$Q2*'input_cooling&amp;ventilation'!$D$3)*'input_cool&amp;vent_evolution'!O$12)</f>
        <v>2480031.30168274</v>
      </c>
      <c r="CU2" s="2">
        <f>IF($D2=3,(Z2*$P2*$M2*'input_cooling&amp;ventilation'!$D$3)*'input_cool&amp;vent_evolution'!P$11,(Z2*$Q2*'input_cooling&amp;ventilation'!$D$3)*'input_cool&amp;vent_evolution'!P$12)</f>
        <v>2777196.7553791716</v>
      </c>
      <c r="CV2" s="2">
        <f>IF($D2=3,(AA2*$P2*$M2*'input_cooling&amp;ventilation'!$D$3)*'input_cool&amp;vent_evolution'!Q$11,(AA2*$Q2*'input_cooling&amp;ventilation'!$D$3)*'input_cool&amp;vent_evolution'!Q$12)</f>
        <v>3048023.7983137392</v>
      </c>
      <c r="CW2" s="2">
        <f>IF($D2=3,(AB2*$P2*$M2*'input_cooling&amp;ventilation'!$D$3)*'input_cool&amp;vent_evolution'!R$11,(AB2*$Q2*'input_cooling&amp;ventilation'!$D$3)*'input_cool&amp;vent_evolution'!R$12)</f>
        <v>3215252.6199339055</v>
      </c>
      <c r="CX2" s="2">
        <f>IF($D2=3,(AC2*$P2*$M2*'input_cooling&amp;ventilation'!$D$3)*'input_cool&amp;vent_evolution'!S$11,(AC2*$Q2*'input_cooling&amp;ventilation'!$D$3)*'input_cool&amp;vent_evolution'!S$12)</f>
        <v>3330685.3144684513</v>
      </c>
      <c r="CY2" s="2">
        <f>IF($D2=3,(AD2*$P2*$M2*'input_cooling&amp;ventilation'!$D$3)*'input_cool&amp;vent_evolution'!T$11,(AD2*$Q2*'input_cooling&amp;ventilation'!$D$3)*'input_cool&amp;vent_evolution'!T$12)</f>
        <v>3457465.2600016496</v>
      </c>
      <c r="CZ2" s="2">
        <f>IF($D2=3,(AE2*$P2*$M2*'input_cooling&amp;ventilation'!$D$3)*'input_cool&amp;vent_evolution'!U$11,(AE2*$Q2*'input_cooling&amp;ventilation'!$D$3)*'input_cool&amp;vent_evolution'!U$12)</f>
        <v>3963071.4912594985</v>
      </c>
      <c r="DA2" s="2">
        <f>IF($D2=3,(AF2*$P2*$M2*'input_cooling&amp;ventilation'!$D$3)*'input_cool&amp;vent_evolution'!V$11,(AF2*$Q2*'input_cooling&amp;ventilation'!$D$3)*'input_cool&amp;vent_evolution'!V$12)</f>
        <v>4004580.4991662372</v>
      </c>
      <c r="DB2" s="2">
        <f>IF($D2=3,(AG2*$P2*$M2*'input_cooling&amp;ventilation'!$D$3)*'input_cool&amp;vent_evolution'!W$11,(AG2*$Q2*'input_cooling&amp;ventilation'!$D$3)*'input_cool&amp;vent_evolution'!W$12)</f>
        <v>3887909.9357674457</v>
      </c>
      <c r="DC2" s="2">
        <f>IF($D2=3,(AH2*$P2*$M2*'input_cooling&amp;ventilation'!$D$3)*'input_cool&amp;vent_evolution'!X$11,(AH2*$Q2*'input_cooling&amp;ventilation'!$D$3)*'input_cool&amp;vent_evolution'!X$12)</f>
        <v>4025316.0220169458</v>
      </c>
      <c r="DD2" s="2">
        <f>IF($D2=3,(AI2*$P2*$M2*'input_cooling&amp;ventilation'!$D$3)*'input_cool&amp;vent_evolution'!Y$11,(AI2*$Q2*'input_cooling&amp;ventilation'!$D$3)*'input_cool&amp;vent_evolution'!Y$12)</f>
        <v>4115539.6684429226</v>
      </c>
      <c r="DE2" s="2">
        <f>IF($D2=3,(AJ2*$P2*$M2*'input_cooling&amp;ventilation'!$D$3)*'input_cool&amp;vent_evolution'!Z$11,(AJ2*$Q2*'input_cooling&amp;ventilation'!$D$3)*'input_cool&amp;vent_evolution'!Z$12)</f>
        <v>4408004.5979779549</v>
      </c>
      <c r="DF2" s="2">
        <f>IF($D2=3,(AK2*$P2*$M2*'input_cooling&amp;ventilation'!$D$3)*'input_cool&amp;vent_evolution'!AA$11,(AK2*$Q2*'input_cooling&amp;ventilation'!$D$3)*'input_cool&amp;vent_evolution'!AA$12)</f>
        <v>4436749.5116436249</v>
      </c>
      <c r="DG2" s="2">
        <f>IF($D2=3,(AL2*$P2*$M2*'input_cooling&amp;ventilation'!$D$3)*'input_cool&amp;vent_evolution'!AB$11,(AL2*$Q2*'input_cooling&amp;ventilation'!$D$3)*'input_cool&amp;vent_evolution'!AB$12)</f>
        <v>3983169.0327167548</v>
      </c>
      <c r="DH2" s="2">
        <f>IF($D2=3,(AM2*$P2*$M2*'input_cooling&amp;ventilation'!$D$3)*'input_cool&amp;vent_evolution'!AC$11,(AM2*$Q2*'input_cooling&amp;ventilation'!$D$3)*'input_cool&amp;vent_evolution'!AC$12)</f>
        <v>3974248.8882284826</v>
      </c>
      <c r="DI2" s="2">
        <f>IF($D2=3,(AN2*$P2*$M2*'input_cooling&amp;ventilation'!$D$3)*'input_cool&amp;vent_evolution'!AD$11,(AN2*$Q2*'input_cooling&amp;ventilation'!$D$3)*'input_cool&amp;vent_evolution'!AD$12)</f>
        <v>3927079.3286532778</v>
      </c>
      <c r="DJ2" s="2">
        <f>IF($D2=3,(AO2*$P2*$M2*'input_cooling&amp;ventilation'!$D$3)*'input_cool&amp;vent_evolution'!AE$11,(AO2*$Q2*'input_cooling&amp;ventilation'!$D$3)*'input_cool&amp;vent_evolution'!AE$12)</f>
        <v>3867404.6288889879</v>
      </c>
      <c r="DK2" s="2">
        <f>IF($D2=3,(AP2*$P2*$M2*'input_cooling&amp;ventilation'!$D$3)*'input_cool&amp;vent_evolution'!AF$11,(AP2*$Q2*'input_cooling&amp;ventilation'!$D$3)*'input_cool&amp;vent_evolution'!AF$12)</f>
        <v>3783975.5148352538</v>
      </c>
      <c r="DL2" s="2">
        <f>IF($D2=3,(AQ2*$P2*$M2*'input_cooling&amp;ventilation'!$D$3)*'input_cool&amp;vent_evolution'!AG$11,(AQ2*$Q2*'input_cooling&amp;ventilation'!$D$3)*'input_cool&amp;vent_evolution'!AG$12)</f>
        <v>3744013.2542770049</v>
      </c>
      <c r="DM2" s="2">
        <f>IF($D2=3,(AR2*$P2*$M2*'input_cooling&amp;ventilation'!$D$3)*'input_cool&amp;vent_evolution'!AH$11,(AR2*$Q2*'input_cooling&amp;ventilation'!$D$3)*'input_cool&amp;vent_evolution'!AH$12)</f>
        <v>3682871.6271826141</v>
      </c>
      <c r="DN2" s="2">
        <f>IF($D2=3,(AS2*$P2*$M2*'input_cooling&amp;ventilation'!$D$3)*'input_cool&amp;vent_evolution'!AI$11,(AS2*$Q2*'input_cooling&amp;ventilation'!$D$3)*'input_cool&amp;vent_evolution'!AI$12)</f>
        <v>3619215.2903290456</v>
      </c>
      <c r="DO2" s="2">
        <f>IF($D2=3,(AT2*$P2*$M2*'input_cooling&amp;ventilation'!$D$3)*'input_cool&amp;vent_evolution'!AJ$11,(AT2*$Q2*'input_cooling&amp;ventilation'!$D$3)*'input_cool&amp;vent_evolution'!AJ$12)</f>
        <v>3553236.3138787169</v>
      </c>
      <c r="DP2" s="2">
        <f>IF($D2=3,(AU2*$P2*$M2*'input_cooling&amp;ventilation'!$D$3)*'input_cool&amp;vent_evolution'!AK$11,(AU2*$Q2*'input_cooling&amp;ventilation'!$D$3)*'input_cool&amp;vent_evolution'!AK$12)</f>
        <v>3516956.1419980261</v>
      </c>
      <c r="DQ2" s="2">
        <f>IF($D2=3,(AV2*$P2*$M2*'input_cooling&amp;ventilation'!$D$3)*'input_cool&amp;vent_evolution'!AL$11,(AV2*$Q2*'input_cooling&amp;ventilation'!$D$3)*'input_cool&amp;vent_evolution'!AL$12)</f>
        <v>3417478.3264347431</v>
      </c>
      <c r="DR2" s="2">
        <f>IF($D2=3,(AW2*$P2*$M2*'input_cooling&amp;ventilation'!$D$3)*'input_cool&amp;vent_evolution'!AM$11,(AW2*$Q2*'input_cooling&amp;ventilation'!$D$3)*'input_cool&amp;vent_evolution'!AM$12)</f>
        <v>3348511.0426428462</v>
      </c>
      <c r="DS2" s="2">
        <f>IF($D2=3,(AX2*$P2*$M2*'input_cooling&amp;ventilation'!$D$3)*'input_cool&amp;vent_evolution'!AN$11,(AX2*$Q2*'input_cooling&amp;ventilation'!$D$3)*'input_cool&amp;vent_evolution'!AN$12)</f>
        <v>3278504.4741898193</v>
      </c>
      <c r="DT2" s="2">
        <f>IF($D2=3,(AY2*$P2*$M2*'input_cooling&amp;ventilation'!$D$3)*'input_cool&amp;vent_evolution'!AO$11,(AY2*$Q2*'input_cooling&amp;ventilation'!$D$3)*'input_cool&amp;vent_evolution'!AO$12)</f>
        <v>3208524.5473718056</v>
      </c>
      <c r="DU2" s="2">
        <f>IF($D2=3,(AZ2*$P2*$M2*'input_cooling&amp;ventilation'!$D$3)*'input_cool&amp;vent_evolution'!AP$11,(AZ2*$Q2*'input_cooling&amp;ventilation'!$D$3)*'input_cool&amp;vent_evolution'!AP$12)</f>
        <v>3138928.8188533969</v>
      </c>
      <c r="DV2" s="2">
        <f>IF($D2=3,(BA2*$P2*$M2*'input_cooling&amp;ventilation'!$D$3)*'input_cool&amp;vent_evolution'!AQ$11,(BA2*$Q2*'input_cooling&amp;ventilation'!$D$3)*'input_cool&amp;vent_evolution'!AQ$12)</f>
        <v>3069964.9871937046</v>
      </c>
      <c r="DW2" s="2">
        <f>IF($D2=3,(BB2*$P2*$M2*'input_cooling&amp;ventilation'!$D$3)*'input_cool&amp;vent_evolution'!AR$11,(BB2*$Q2*'input_cooling&amp;ventilation'!$D$3)*'input_cool&amp;vent_evolution'!AR$12)</f>
        <v>3002014.5692691463</v>
      </c>
      <c r="DX2" s="2">
        <f>IF($D2=3,(BC2*$P2*$M2*'input_cooling&amp;ventilation'!$D$3)*'input_cool&amp;vent_evolution'!AS$11,(BC2*$Q2*'input_cooling&amp;ventilation'!$D$3)*'input_cool&amp;vent_evolution'!AS$12)</f>
        <v>2935438.7826116323</v>
      </c>
      <c r="DY2" s="2">
        <f>IF($D2=3,(BD2*$P2*$M2*'input_cooling&amp;ventilation'!$D$3)*'input_cool&amp;vent_evolution'!AT$11,(BD2*$Q2*'input_cooling&amp;ventilation'!$D$3)*'input_cool&amp;vent_evolution'!AT$12)</f>
        <v>2870623.0698932172</v>
      </c>
      <c r="DZ2" s="2">
        <f>IF($D2=3,(BE2*$P2*$M2*'input_cooling&amp;ventilation'!$D$3)*'input_cool&amp;vent_evolution'!AU$11,(BE2*$Q2*'input_cooling&amp;ventilation'!$D$3)*'input_cool&amp;vent_evolution'!AU$12)</f>
        <v>2897950.2646975489</v>
      </c>
      <c r="EA2" s="2">
        <f>IF($D2=3,(BF2*$P2*$M2*'input_cooling&amp;ventilation'!$D$3)*'input_cool&amp;vent_evolution'!AV$11,(BF2*$Q2*'input_cooling&amp;ventilation'!$D$3)*'input_cool&amp;vent_evolution'!AV$12)</f>
        <v>2925537.6035743309</v>
      </c>
      <c r="EB2">
        <v>0.59967453213995114</v>
      </c>
      <c r="EC2" s="2">
        <f t="shared" ref="EC2:EC65" si="39">$EB2*$H2</f>
        <v>1766299.2649240186</v>
      </c>
      <c r="ED2" s="2">
        <f>IF($D2=3,(EC2*(1+'input_cool&amp;vent_evolution'!M$10)),EC2*(1+'input_cool&amp;vent_evolution'!M$9))</f>
        <v>1803949.9502161294</v>
      </c>
      <c r="EE2" s="2">
        <f>IF($D2=3,(ED2*(1+'input_cool&amp;vent_evolution'!N$10)),ED2*(1+'input_cool&amp;vent_evolution'!N$9))</f>
        <v>1841639.4947057059</v>
      </c>
      <c r="EF2" s="2">
        <f>IF($D2=3,(EE2*(1+'input_cool&amp;vent_evolution'!O$10)),EE2*(1+'input_cool&amp;vent_evolution'!O$9))</f>
        <v>1879367.899072224</v>
      </c>
      <c r="EG2" s="2">
        <f>IF($D2=3,(EF2*(1+'input_cool&amp;vent_evolution'!P$10)),EF2*(1+'input_cool&amp;vent_evolution'!P$9))</f>
        <v>1915041.7658282164</v>
      </c>
      <c r="EH2" s="2">
        <f>IF($D2=3,(EG2*(1+'input_cool&amp;vent_evolution'!Q$10)),EG2*(1+'input_cool&amp;vent_evolution'!Q$9))</f>
        <v>1950754.49253665</v>
      </c>
      <c r="EI2" s="2">
        <f>IF($D2=3,(EH2*(1+'input_cool&amp;vent_evolution'!R$10)),EH2*(1+'input_cool&amp;vent_evolution'!R$9))</f>
        <v>1978815.410774498</v>
      </c>
      <c r="EJ2" s="2">
        <f>IF($D2=3,(EI2*(1+'input_cool&amp;vent_evolution'!S$10)),EI2*(1+'input_cool&amp;vent_evolution'!S$9))</f>
        <v>2006893.3828777994</v>
      </c>
      <c r="EK2" s="2">
        <f>IF($D2=3,(EJ2*(1+'input_cool&amp;vent_evolution'!T$10)),EJ2*(1+'input_cool&amp;vent_evolution'!T$9))</f>
        <v>2034988.4086955611</v>
      </c>
      <c r="EL2" s="2">
        <f>IF($D2=3,(EK2*(1+'input_cool&amp;vent_evolution'!U$10)),EK2*(1+'input_cool&amp;vent_evolution'!U$9))</f>
        <v>2063100.4870198113</v>
      </c>
      <c r="EM2" s="2">
        <f>IF($D2=3,(EL2*(1+'input_cool&amp;vent_evolution'!V$10)),EL2*(1+'input_cool&amp;vent_evolution'!V$9))</f>
        <v>2091229.6189075238</v>
      </c>
      <c r="EN2" s="2">
        <f>IF($D2=3,(EM2*(1+'input_cool&amp;vent_evolution'!W$10)),EM2*(1+'input_cool&amp;vent_evolution'!W$9))</f>
        <v>2113106.6041029203</v>
      </c>
      <c r="EO2" s="2">
        <f>IF($D2=3,(EN2*(1+'input_cool&amp;vent_evolution'!X$10)),EN2*(1+'input_cool&amp;vent_evolution'!X$9))</f>
        <v>2134997.8617419987</v>
      </c>
      <c r="EP2" s="2">
        <f>IF($D2=3,(EO2*(1+'input_cool&amp;vent_evolution'!Y$10)),EO2*(1+'input_cool&amp;vent_evolution'!Y$9))</f>
        <v>2156903.3926552343</v>
      </c>
      <c r="EQ2" s="2">
        <f>IF($D2=3,(EP2*(1+'input_cool&amp;vent_evolution'!Z$10)),EP2*(1+'input_cool&amp;vent_evolution'!Z$9))</f>
        <v>2178823.1954836682</v>
      </c>
      <c r="ER2" s="2">
        <f>IF($D2=3,(EQ2*(1+'input_cool&amp;vent_evolution'!AA$10)),EQ2*(1+'input_cool&amp;vent_evolution'!AA$9))</f>
        <v>2200757.2715862589</v>
      </c>
      <c r="ES2" s="2">
        <f>IF($D2=3,(ER2*(1+'input_cool&amp;vent_evolution'!AB$10)),ER2*(1+'input_cool&amp;vent_evolution'!AB$9))</f>
        <v>2216025.0719748205</v>
      </c>
      <c r="ET2" s="2">
        <f>IF($D2=3,(ES2*(1+'input_cool&amp;vent_evolution'!AC$10)),ES2*(1+'input_cool&amp;vent_evolution'!AC$9))</f>
        <v>2231303.5850009229</v>
      </c>
      <c r="EU2" s="2">
        <f>IF($D2=3,(ET2*(1+'input_cool&amp;vent_evolution'!AD$10)),ET2*(1+'input_cool&amp;vent_evolution'!AD$9))</f>
        <v>2246592.8125520162</v>
      </c>
      <c r="EV2" s="2">
        <f>IF($D2=3,(EU2*(1+'input_cool&amp;vent_evolution'!AE$10)),EU2*(1+'input_cool&amp;vent_evolution'!AE$9))</f>
        <v>2261892.7528916472</v>
      </c>
      <c r="EW2" s="2">
        <f>IF($D2=3,(EV2*(1+'input_cool&amp;vent_evolution'!AF$10)),EV2*(1+'input_cool&amp;vent_evolution'!AF$9))</f>
        <v>2277203.4076807704</v>
      </c>
      <c r="EX2" s="2">
        <f>IF($D2=3,(EW2*(1+'input_cool&amp;vent_evolution'!AG$10)),EW2*(1+'input_cool&amp;vent_evolution'!AG$9))</f>
        <v>2286883.392729633</v>
      </c>
      <c r="EY2" s="2">
        <f>IF($D2=3,(EX2*(1+'input_cool&amp;vent_evolution'!AH$10)),EX2*(1+'input_cool&amp;vent_evolution'!AH$9))</f>
        <v>2296566.2598391012</v>
      </c>
      <c r="EZ2" s="2">
        <f>IF($D2=3,(EY2*(1+'input_cool&amp;vent_evolution'!AI$10)),EY2*(1+'input_cool&amp;vent_evolution'!AI$9))</f>
        <v>2306252.0095376619</v>
      </c>
      <c r="FA2" s="2">
        <f>IF($D2=3,(EZ2*(1+'input_cool&amp;vent_evolution'!AJ$10)),EZ2*(1+'input_cool&amp;vent_evolution'!AJ$9))</f>
        <v>2315940.6412213305</v>
      </c>
      <c r="FB2" s="2">
        <f>IF($D2=3,(FA2*(1+'input_cool&amp;vent_evolution'!AK$10)),FA2*(1+'input_cool&amp;vent_evolution'!AK$9))</f>
        <v>2325632.1536066388</v>
      </c>
      <c r="FC2" s="2">
        <f>IF($D2=3,(FB2*(1+'input_cool&amp;vent_evolution'!AL$10)),FB2*(1+'input_cool&amp;vent_evolution'!AL$9))</f>
        <v>2335326.5494870157</v>
      </c>
      <c r="FD2" s="2">
        <f>IF($D2=3,(FC2*(1+'input_cool&amp;vent_evolution'!AM$10)),FC2*(1+'input_cool&amp;vent_evolution'!AM$9))</f>
        <v>2345023.8265220197</v>
      </c>
      <c r="FE2" s="2">
        <f>IF($D2=3,(FD2*(1+'input_cool&amp;vent_evolution'!AN$10)),FD2*(1+'input_cool&amp;vent_evolution'!AN$9))</f>
        <v>2354723.9861461171</v>
      </c>
      <c r="FF2" s="2">
        <f>IF($D2=3,(FE2*(1+'input_cool&amp;vent_evolution'!AO$10)),FE2*(1+'input_cool&amp;vent_evolution'!AO$9))</f>
        <v>2364427.0274533303</v>
      </c>
      <c r="FG2" s="2">
        <f>IF($D2=3,(FF2*(1+'input_cool&amp;vent_evolution'!AP$10)),FF2*(1+'input_cool&amp;vent_evolution'!AP$9))</f>
        <v>2374132.9510476422</v>
      </c>
      <c r="FH2" s="2">
        <f>IF($D2=3,(FG2*(1+'input_cool&amp;vent_evolution'!AQ$10)),FG2*(1+'input_cool&amp;vent_evolution'!AQ$9))</f>
        <v>2383841.7560230782</v>
      </c>
      <c r="FI2" s="2">
        <f>IF($D2=3,(FH2*(1+'input_cool&amp;vent_evolution'!AR$10)),FH2*(1+'input_cool&amp;vent_evolution'!AR$9))</f>
        <v>2393553.4434366091</v>
      </c>
      <c r="FJ2" s="2">
        <f>IF($D2=3,(FI2*(1+'input_cool&amp;vent_evolution'!AS$10)),FI2*(1+'input_cool&amp;vent_evolution'!AS$9))</f>
        <v>2403268.012608754</v>
      </c>
      <c r="FK2" s="2">
        <f>IF($D2=3,(FJ2*(1+'input_cool&amp;vent_evolution'!AT$10)),FJ2*(1+'input_cool&amp;vent_evolution'!AT$9))</f>
        <v>2412985.4644454857</v>
      </c>
      <c r="FL2" s="2">
        <f>IF($D2=3,(FK2*(1+'input_cool&amp;vent_evolution'!AU$10)),FK2*(1+'input_cool&amp;vent_evolution'!AU$9))</f>
        <v>2422742.2081421781</v>
      </c>
      <c r="FM2" s="2">
        <f t="shared" ref="FM2:FM65" si="40">IF($D2=3,(EC2*$M2*$N2/$R2),(EC2*$O2*$M2)/R$2)</f>
        <v>4952261.6861328073</v>
      </c>
      <c r="FN2" s="2">
        <f t="shared" ref="FN2:FN65" si="41">IF($D2=3,(ED2*$M2*$N2/$R2),(ED2*$O2*$M2)/$S2)</f>
        <v>5057824.7976233084</v>
      </c>
      <c r="FO2" s="2">
        <f t="shared" ref="FO2:FO65" si="42">IF($D2=3,(EE2*$M2*$N2/$R2),(EE2*$O2*$M2)/$S2)</f>
        <v>5163496.8605913902</v>
      </c>
      <c r="FP2" s="2">
        <f t="shared" ref="FP2:FP65" si="43">IF($D2=3,(EF2*$M2*$N2/$R2),(EF2*$O2*$M2)/$S2)</f>
        <v>5269277.8769421335</v>
      </c>
      <c r="FQ2" s="2">
        <f t="shared" ref="FQ2:FQ65" si="44">IF($D2=3,(EG2*$M2*$N2/$R2),(EG2*$O2*$M2)/$S2)</f>
        <v>5369298.483325338</v>
      </c>
      <c r="FR2" s="2">
        <f t="shared" ref="FR2:FR65" si="45">IF($D2=3,(EH2*$M2*$N2/$R2),(EH2*$O2*$M2)/$S2)</f>
        <v>5469428.0433028853</v>
      </c>
      <c r="FS2" s="2">
        <f t="shared" ref="FS2:FS65" si="46">IF($D2=3,(EI2*$M2*$N2/$R2),(EI2*$O2*$M2)/$S2)</f>
        <v>5548103.8447520677</v>
      </c>
      <c r="FT2" s="2">
        <f t="shared" ref="FT2:FT65" si="47">IF($D2=3,(EJ2*$M2*$N2/$R2),(EJ2*$O2*$M2)/$S2)</f>
        <v>5626827.4609776959</v>
      </c>
      <c r="FU2" s="2">
        <f t="shared" ref="FU2:FU65" si="48">IF($D2=3,(EK2*$M2*$N2/$R2),(EK2*$O2*$M2)/$S2)</f>
        <v>5705598.8915564194</v>
      </c>
      <c r="FV2" s="2">
        <f t="shared" ref="FV2:FV65" si="49">IF($D2=3,(EL2*$M2*$N2/$R2),(EL2*$O2*$M2)/$S2)</f>
        <v>5784418.1331013888</v>
      </c>
      <c r="FW2" s="2">
        <f t="shared" ref="FW2:FW65" si="50">IF($D2=3,(EM2*$M2*$N2/$R2),(EM2*$O2*$M2)/$S2)</f>
        <v>5863285.1885760948</v>
      </c>
      <c r="FX2" s="2">
        <f t="shared" ref="FX2:FX65" si="51">IF($D2=3,(EN2*$M2*$N2/$R2),(EN2*$O2*$M2)/$S2)</f>
        <v>5924622.7873300165</v>
      </c>
      <c r="FY2" s="2">
        <f t="shared" ref="FY2:FY65" si="52">IF($D2=3,(EO2*$M2*$N2/$R2),(EO2*$O2*$M2)/$S2)</f>
        <v>5986000.4024488982</v>
      </c>
      <c r="FZ2" s="2">
        <f t="shared" ref="FZ2:FZ65" si="53">IF($D2=3,(EP2*$M2*$N2/$R2),(EP2*$O2*$M2)/$S2)</f>
        <v>6047418.0362611851</v>
      </c>
      <c r="GA2" s="2">
        <f t="shared" ref="GA2:GA65" si="54">IF($D2=3,(EQ2*$M2*$N2/$R2),(EQ2*$O2*$M2)/$S2)</f>
        <v>6108875.684956695</v>
      </c>
      <c r="GB2" s="2">
        <f t="shared" ref="GB2:GB65" si="55">IF($D2=3,(ER2*$M2*$N2/$R2),(ER2*$O2*$M2)/$S2)</f>
        <v>6170373.3523456091</v>
      </c>
      <c r="GC2" s="2">
        <f t="shared" ref="GC2:GC65" si="56">IF($D2=3,(ES2*$M2*$N2/$R2),(ES2*$O2*$M2)/$S2)</f>
        <v>6213180.4487404842</v>
      </c>
      <c r="GD2" s="2">
        <f t="shared" ref="GD2:GD65" si="57">IF($D2=3,(ET2*$M2*$N2/$R2),(ET2*$O2*$M2)/$S2)</f>
        <v>6256017.5806936026</v>
      </c>
      <c r="GE2" s="2">
        <f t="shared" ref="GE2:GE65" si="58">IF($D2=3,(EU2*$M2*$N2/$R2),(EU2*$O2*$M2)/$S2)</f>
        <v>6298884.7534969067</v>
      </c>
      <c r="GF2" s="2">
        <f t="shared" ref="GF2:GF65" si="59">IF($D2=3,(EV2*$M2*$N2/$R2),(EV2*$O2*$M2)/$S2)</f>
        <v>6341781.9622818129</v>
      </c>
      <c r="GG2" s="2">
        <f t="shared" ref="GG2:GG65" si="60">IF($D2=3,(EW2*$M2*$N2/$R2),(EW2*$O2*$M2)/$S2)</f>
        <v>6384709.2117052237</v>
      </c>
      <c r="GH2" s="2">
        <f t="shared" ref="GH2:GH65" si="61">IF($D2=3,(EX2*$M2*$N2/$R2),(EX2*$O2*$M2)/$S2)</f>
        <v>6411849.4704551371</v>
      </c>
      <c r="GI2" s="2">
        <f t="shared" ref="GI2:GI65" si="62">IF($D2=3,(EY2*$M2*$N2/$R2),(EY2*$O2*$M2)/$S2)</f>
        <v>6438997.8097826745</v>
      </c>
      <c r="GJ2" s="2">
        <f t="shared" ref="GJ2:GJ65" si="63">IF($D2=3,(EZ2*$M2*$N2/$R2),(EZ2*$O2*$M2)/$S2)</f>
        <v>6466154.2311695768</v>
      </c>
      <c r="GK2" s="2">
        <f t="shared" ref="GK2:GK65" si="64">IF($D2=3,(FA2*$M2*$N2/$R2),(FA2*$O2*$M2)/$S2)</f>
        <v>6493318.7329224264</v>
      </c>
      <c r="GL2" s="2">
        <f t="shared" ref="GL2:GL65" si="65">IF($D2=3,(FB2*$M2*$N2/$R2),(FB2*$O2*$M2)/$S2)</f>
        <v>6520491.3114426956</v>
      </c>
      <c r="GM2" s="2">
        <f t="shared" ref="GM2:GM65" si="66">IF($D2=3,(FC2*$M2*$N2/$R2),(FC2*$O2*$M2)/$S2)</f>
        <v>6547671.9745624652</v>
      </c>
      <c r="GN2" s="2">
        <f t="shared" ref="GN2:GN65" si="67">IF($D2=3,(FD2*$M2*$N2/$R2),(FD2*$O2*$M2)/$S2)</f>
        <v>6574860.7157197185</v>
      </c>
      <c r="GO2" s="2">
        <f t="shared" ref="GO2:GO65" si="68">IF($D2=3,(FE2*$M2*$N2/$R2),(FE2*$O2*$M2)/$S2)</f>
        <v>6602057.5389363412</v>
      </c>
      <c r="GP2" s="2">
        <f t="shared" ref="GP2:GP65" si="69">IF($D2=3,(FF2*$M2*$N2/$R2),(FF2*$O2*$M2)/$S2)</f>
        <v>6629262.4416721994</v>
      </c>
      <c r="GQ2" s="2">
        <f t="shared" ref="GQ2:GQ65" si="70">IF($D2=3,(FG2*$M2*$N2/$R2),(FG2*$O2*$M2)/$S2)</f>
        <v>6656475.4256207105</v>
      </c>
      <c r="GR2" s="2">
        <f t="shared" ref="GR2:GR65" si="71">IF($D2=3,(FH2*$M2*$N2/$R2),(FH2*$O2*$M2)/$S2)</f>
        <v>6683696.488241747</v>
      </c>
      <c r="GS2" s="2">
        <f t="shared" ref="GS2:GS65" si="72">IF($D2=3,(FI2*$M2*$N2/$R2),(FI2*$O2*$M2)/$S2)</f>
        <v>6710925.6324987905</v>
      </c>
      <c r="GT2" s="2">
        <f t="shared" ref="GT2:GT65" si="73">IF($D2=3,(FJ2*$M2*$N2/$R2),(FJ2*$O2*$M2)/$S2)</f>
        <v>6738162.856486748</v>
      </c>
      <c r="GU2" s="2">
        <f t="shared" ref="GU2:GU65" si="74">IF($D2=3,(FK2*$M2*$N2/$R2),(FK2*$O2*$M2)/$S2)</f>
        <v>6765408.1627457403</v>
      </c>
      <c r="GV2" s="2">
        <f t="shared" ref="GV2:GV65" si="75">IF($D2=3,(FL2*$M2*$N2/$R2),(FL2*$O2*$M2)/$S2)</f>
        <v>6792763.6335598137</v>
      </c>
      <c r="GW2" s="2">
        <f>IF($D2=3,($N2*$M2*EC2*'input_cooling&amp;ventilation'!$D$3)*'input_cool&amp;vent_evolution'!M$11,($O2*$M2*EC2*'input_cooling&amp;ventilation'!$D$3)*'input_cool&amp;vent_evolution'!M$10)</f>
        <v>1026726.8963957829</v>
      </c>
      <c r="GX2" s="2">
        <f>IF($D2=3,($N2*$M2*ED2*'input_cooling&amp;ventilation'!$D$3)*'input_cool&amp;vent_evolution'!N$11,($O2*$M2*ED2*'input_cooling&amp;ventilation'!$D$3)*'input_cool&amp;vent_evolution'!N$10)</f>
        <v>970561.01185159886</v>
      </c>
      <c r="GY2" s="2">
        <f>IF($D2=3,($N2*$M2*EE2*'input_cooling&amp;ventilation'!$D$3)*'input_cool&amp;vent_evolution'!O$11,($O2*$M2*EE2*'input_cooling&amp;ventilation'!$D$3)*'input_cool&amp;vent_evolution'!O$10)</f>
        <v>928875.59810645063</v>
      </c>
      <c r="GZ2" s="2">
        <f>IF($D2=3,($N2*$M2*EF2*'input_cooling&amp;ventilation'!$D$3)*'input_cool&amp;vent_evolution'!P$11,($O2*$M2*EF2*'input_cooling&amp;ventilation'!$D$3)*'input_cool&amp;vent_evolution'!P$10)</f>
        <v>1047904.1137283612</v>
      </c>
      <c r="HA2" s="2">
        <f>IF($D2=3,($N2*$M2*EG2*'input_cooling&amp;ventilation'!$D$3)*'input_cool&amp;vent_evolution'!Q$11,($O2*$M2*EG2*'input_cooling&amp;ventilation'!$D$3)*'input_cool&amp;vent_evolution'!Q$10)</f>
        <v>1155370.2827592189</v>
      </c>
      <c r="HB2" s="2">
        <f>IF($D2=3,($N2*$M2*EH2*'input_cooling&amp;ventilation'!$D$3)*'input_cool&amp;vent_evolution'!R$11,($O2*$M2*EH2*'input_cooling&amp;ventilation'!$D$3)*'input_cool&amp;vent_evolution'!R$10)</f>
        <v>1222534.0206476268</v>
      </c>
      <c r="HC2" s="2">
        <f>IF($D2=3,($N2*$M2*EI2*'input_cooling&amp;ventilation'!$D$3)*'input_cool&amp;vent_evolution'!S$11,($O2*$M2*EI2*'input_cooling&amp;ventilation'!$D$3)*'input_cool&amp;vent_evolution'!S$10)</f>
        <v>1264281.7143050833</v>
      </c>
      <c r="HD2" s="2">
        <f>IF($D2=3,($N2*$M2*EJ2*'input_cooling&amp;ventilation'!$D$3)*'input_cool&amp;vent_evolution'!T$11,($O2*$M2*EJ2*'input_cooling&amp;ventilation'!$D$3)*'input_cool&amp;vent_evolution'!T$10)</f>
        <v>1309527.8610480165</v>
      </c>
      <c r="HE2" s="2">
        <f>IF($D2=3,($N2*$M2*EK2*'input_cooling&amp;ventilation'!$D$3)*'input_cool&amp;vent_evolution'!U$11,($O2*$M2*EK2*'input_cooling&amp;ventilation'!$D$3)*'input_cool&amp;vent_evolution'!U$10)</f>
        <v>1496941.1878654286</v>
      </c>
      <c r="HF2" s="2">
        <f>IF($D2=3,($N2*$M2*EL2*'input_cooling&amp;ventilation'!$D$3)*'input_cool&amp;vent_evolution'!V$11,($O2*$M2*EL2*'input_cooling&amp;ventilation'!$D$3)*'input_cool&amp;vent_evolution'!V$10)</f>
        <v>1505066.0830331862</v>
      </c>
      <c r="HG2" s="2">
        <f>IF($D2=3,($N2*$M2*EM2*'input_cooling&amp;ventilation'!$D$3)*'input_cool&amp;vent_evolution'!W$11,($O2*$M2*EM2*'input_cooling&amp;ventilation'!$D$3)*'input_cool&amp;vent_evolution'!W$10)</f>
        <v>1453884.8152720139</v>
      </c>
      <c r="HH2" s="2">
        <f>IF($D2=3,($N2*$M2*EN2*'input_cooling&amp;ventilation'!$D$3)*'input_cool&amp;vent_evolution'!X$11,($O2*$M2*EN2*'input_cooling&amp;ventilation'!$D$3)*'input_cool&amp;vent_evolution'!X$10)</f>
        <v>1494318.4646968846</v>
      </c>
      <c r="HI2" s="2">
        <f>IF($D2=3,($N2*$M2*EO2*'input_cooling&amp;ventilation'!$D$3)*'input_cool&amp;vent_evolution'!Y$11,($O2*$M2*EO2*'input_cooling&amp;ventilation'!$D$3)*'input_cool&amp;vent_evolution'!Y$10)</f>
        <v>1516089.5029922968</v>
      </c>
      <c r="HJ2" s="2">
        <f>IF($D2=3,($N2*$M2*EP2*'input_cooling&amp;ventilation'!$D$3)*'input_cool&amp;vent_evolution'!Z$11,($O2*$M2*EP2*'input_cooling&amp;ventilation'!$D$3)*'input_cool&amp;vent_evolution'!Z$10)</f>
        <v>1611090.2706753092</v>
      </c>
      <c r="HK2" s="2">
        <f>IF($D2=3,($N2*$M2*EQ2*'input_cooling&amp;ventilation'!$D$3)*'input_cool&amp;vent_evolution'!AA$11,($O2*$M2*EQ2*'input_cooling&amp;ventilation'!$D$3)*'input_cool&amp;vent_evolution'!AA$10)</f>
        <v>1607226.4683289269</v>
      </c>
      <c r="HL2" s="2">
        <f>IF($D2=3,($N2*$M2*ER2*'input_cooling&amp;ventilation'!$D$3)*'input_cool&amp;vent_evolution'!AB$11,($O2*$M2*ER2*'input_cooling&amp;ventilation'!$D$3)*'input_cool&amp;vent_evolution'!AB$10)</f>
        <v>1430328.540358427</v>
      </c>
      <c r="HM2" s="2">
        <f>IF($D2=3,($N2*$M2*ES2*'input_cooling&amp;ventilation'!$D$3)*'input_cool&amp;vent_evolution'!AC$11,($O2*$M2*ES2*'input_cooling&amp;ventilation'!$D$3)*'input_cool&amp;vent_evolution'!AC$10)</f>
        <v>1413420.3797872255</v>
      </c>
      <c r="HN2" s="2">
        <f>IF($D2=3,($N2*$M2*ET2*'input_cooling&amp;ventilation'!$D$3)*'input_cool&amp;vent_evolution'!AD$11,($O2*$M2*ET2*'input_cooling&amp;ventilation'!$D$3)*'input_cool&amp;vent_evolution'!AD$10)</f>
        <v>1383596.8836629142</v>
      </c>
      <c r="HO2" s="2">
        <f>IF($D2=3,($N2*$M2*EU2*'input_cooling&amp;ventilation'!$D$3)*'input_cool&amp;vent_evolution'!AE$11,($O2*$M2*EU2*'input_cooling&amp;ventilation'!$D$3)*'input_cool&amp;vent_evolution'!AE$10)</f>
        <v>1350391.1786660547</v>
      </c>
      <c r="HP2" s="2">
        <f>IF($D2=3,($N2*$M2*EV2*'input_cooling&amp;ventilation'!$D$3)*'input_cool&amp;vent_evolution'!AF$11,($O2*$M2*EV2*'input_cooling&amp;ventilation'!$D$3)*'input_cool&amp;vent_evolution'!AF$10)</f>
        <v>1310023.5066762527</v>
      </c>
      <c r="HQ2" s="2">
        <f>IF($D2=3,($N2*$M2*EW2*'input_cooling&amp;ventilation'!$D$3)*'input_cool&amp;vent_evolution'!AG$11,($O2*$M2*EW2*'input_cooling&amp;ventilation'!$D$3)*'input_cool&amp;vent_evolution'!AG$10)</f>
        <v>1285825.4166845479</v>
      </c>
      <c r="HR2" s="2">
        <f>IF($D2=3,($N2*$M2*EX2*'input_cooling&amp;ventilation'!$D$3)*'input_cool&amp;vent_evolution'!AH$11,($O2*$M2*EX2*'input_cooling&amp;ventilation'!$D$3)*'input_cool&amp;vent_evolution'!AH$10)</f>
        <v>1252036.9525575009</v>
      </c>
      <c r="HS2" s="2">
        <f>IF($D2=3,($N2*$M2*EY2*'input_cooling&amp;ventilation'!$D$3)*'input_cool&amp;vent_evolution'!AI$11,($O2*$M2*EY2*'input_cooling&amp;ventilation'!$D$3)*'input_cool&amp;vent_evolution'!AI$10)</f>
        <v>1218463.5671284392</v>
      </c>
      <c r="HT2" s="2">
        <f>IF($D2=3,($N2*$M2*EZ2*'input_cooling&amp;ventilation'!$D$3)*'input_cool&amp;vent_evolution'!AJ$11,($O2*$M2*EZ2*'input_cooling&amp;ventilation'!$D$3)*'input_cool&amp;vent_evolution'!AJ$10)</f>
        <v>1185138.0371775879</v>
      </c>
      <c r="HU2" s="2">
        <f>IF($D2=3,($N2*$M2*FA2*'input_cooling&amp;ventilation'!$D$3)*'input_cool&amp;vent_evolution'!AK$11,($O2*$M2*FA2*'input_cooling&amp;ventilation'!$D$3)*'input_cool&amp;vent_evolution'!AK$10)</f>
        <v>1162612.690751781</v>
      </c>
      <c r="HV2" s="2">
        <f>IF($D2=3,($N2*$M2*FB2*'input_cooling&amp;ventilation'!$D$3)*'input_cool&amp;vent_evolution'!AL$11,($O2*$M2*FB2*'input_cooling&amp;ventilation'!$D$3)*'input_cool&amp;vent_evolution'!AL$10)</f>
        <v>1120007.4302986797</v>
      </c>
      <c r="HW2" s="2">
        <f>IF($D2=3,($N2*$M2*FC2*'input_cooling&amp;ventilation'!$D$3)*'input_cool&amp;vent_evolution'!AM$11,($O2*$M2*FC2*'input_cooling&amp;ventilation'!$D$3)*'input_cool&amp;vent_evolution'!AM$10)</f>
        <v>1088508.5560923952</v>
      </c>
      <c r="HX2" s="2">
        <f>IF($D2=3,($N2*$M2*FD2*'input_cooling&amp;ventilation'!$D$3)*'input_cool&amp;vent_evolution'!AN$11,($O2*$M2*FD2*'input_cooling&amp;ventilation'!$D$3)*'input_cool&amp;vent_evolution'!AN$10)</f>
        <v>1057510.4732942341</v>
      </c>
      <c r="HY2" s="2">
        <f>IF($D2=3,($N2*$M2*FE2*'input_cooling&amp;ventilation'!$D$3)*'input_cool&amp;vent_evolution'!AO$11,($O2*$M2*FE2*'input_cooling&amp;ventilation'!$D$3)*'input_cool&amp;vent_evolution'!AO$10)</f>
        <v>1027314.0218767293</v>
      </c>
      <c r="HZ2" s="2">
        <f>IF($D2=3,($N2*$M2*FF2*'input_cooling&amp;ventilation'!$D$3)*'input_cool&amp;vent_evolution'!AP$11,($O2*$M2*FF2*'input_cooling&amp;ventilation'!$D$3)*'input_cool&amp;vent_evolution'!AP$10)</f>
        <v>997983.65563808673</v>
      </c>
      <c r="IA2" s="2">
        <f>IF($D2=3,($N2*$M2*FG2*'input_cooling&amp;ventilation'!$D$3)*'input_cool&amp;vent_evolution'!AQ$11,($O2*$M2*FG2*'input_cooling&amp;ventilation'!$D$3)*'input_cool&amp;vent_evolution'!AQ$10)</f>
        <v>969548.19093792164</v>
      </c>
      <c r="IB2" s="2">
        <f>IF($D2=3,($N2*$M2*FH2*'input_cooling&amp;ventilation'!$D$3)*'input_cool&amp;vent_evolution'!AR$11,($O2*$M2*FH2*'input_cooling&amp;ventilation'!$D$3)*'input_cool&amp;vent_evolution'!AR$10)</f>
        <v>942079.09233971476</v>
      </c>
      <c r="IC2" s="2">
        <f>IF($D2=3,($N2*$M2*FI2*'input_cooling&amp;ventilation'!$D$3)*'input_cool&amp;vent_evolution'!AS$11,($O2*$M2*FI2*'input_cooling&amp;ventilation'!$D$3)*'input_cool&amp;vent_evolution'!AS$10)</f>
        <v>915640.85980650806</v>
      </c>
      <c r="ID2" s="2">
        <f>IF($D2=3,($N2*$M2*FJ2*'input_cooling&amp;ventilation'!$D$3)*'input_cool&amp;vent_evolution'!AT$11,($O2*$M2*FJ2*'input_cooling&amp;ventilation'!$D$3)*'input_cool&amp;vent_evolution'!AT$10)</f>
        <v>890305.41120313655</v>
      </c>
      <c r="IE2" s="2">
        <f>IF($D2=3,($N2*$M2*FK2*'input_cooling&amp;ventilation'!$D$3)*'input_cool&amp;vent_evolution'!AU$11,($O2*$M2*FK2*'input_cooling&amp;ventilation'!$D$3)*'input_cool&amp;vent_evolution'!AU$10)</f>
        <v>893905.30098153767</v>
      </c>
      <c r="IF2" s="2">
        <f>IF($D2=3,($N2*$M2*FL2*'input_cooling&amp;ventilation'!$D$3)*'input_cool&amp;vent_evolution'!AV$11,($O2*$M2*FL2*'input_cooling&amp;ventilation'!$D$3)*'input_cool&amp;vent_evolution'!AV$10)</f>
        <v>897519.74667103775</v>
      </c>
      <c r="IJ2" t="s">
        <v>287</v>
      </c>
      <c r="IK2" s="2">
        <f>SUMIFS(CR2:CR325,D2:D325,6)+SUMIFS(BH2:BH325,D2:D325,6)</f>
        <v>5127410658.5295057</v>
      </c>
    </row>
    <row r="3" spans="1:246" x14ac:dyDescent="0.25">
      <c r="A3">
        <v>1</v>
      </c>
      <c r="B3">
        <v>100100</v>
      </c>
      <c r="C3">
        <v>3</v>
      </c>
      <c r="D3">
        <v>3</v>
      </c>
      <c r="E3">
        <v>2</v>
      </c>
      <c r="F3" s="2">
        <v>1066607.26997952</v>
      </c>
      <c r="G3" s="2">
        <v>1363162.8626005501</v>
      </c>
      <c r="H3" s="2">
        <v>1066607.26997952</v>
      </c>
      <c r="I3" s="17">
        <v>0.89</v>
      </c>
      <c r="J3">
        <v>0.94534390499999998</v>
      </c>
      <c r="K3" s="2">
        <f t="shared" si="0"/>
        <v>1008310.6817038287</v>
      </c>
      <c r="L3" s="2">
        <f t="shared" si="1"/>
        <v>1213214.9477144897</v>
      </c>
      <c r="M3">
        <v>0.82893347412882701</v>
      </c>
      <c r="N3" s="17">
        <f>'input_cooling&amp;ventilation'!$D$5</f>
        <v>57.500092182043396</v>
      </c>
      <c r="O3" s="45">
        <f>'input_cooling&amp;ventilation'!$D$6</f>
        <v>19.328678831353667</v>
      </c>
      <c r="P3" s="45">
        <f>'input_cooling&amp;ventilation'!$C$5</f>
        <v>50.351688737400465</v>
      </c>
      <c r="Q3" s="45">
        <f>'input_cooling&amp;ventilation'!$C$6</f>
        <v>32.240814214248743</v>
      </c>
      <c r="R3">
        <v>17</v>
      </c>
      <c r="S3">
        <v>12</v>
      </c>
      <c r="T3">
        <v>14</v>
      </c>
      <c r="U3" s="2">
        <f t="shared" si="2"/>
        <v>2104253.6585354568</v>
      </c>
      <c r="V3" s="2">
        <f t="shared" si="3"/>
        <v>2381086.0454657874</v>
      </c>
      <c r="W3" s="2">
        <v>2173429.7618601089</v>
      </c>
      <c r="X3" s="57">
        <f>IF($D3=3,(W3*(1+'input_cool&amp;vent_evolution'!M$11)),(W3*(1+'input_cool&amp;vent_evolution'!M$12)))</f>
        <v>2205894.9807724287</v>
      </c>
      <c r="Y3" s="57">
        <f>IF($D3=3,(X3*(1+'input_cool&amp;vent_evolution'!N$11)),(X3*(1+'input_cool&amp;vent_evolution'!N$12)))</f>
        <v>2236392.5527431462</v>
      </c>
      <c r="Z3" s="57">
        <f>IF($D3=3,(Y3*(1+'input_cool&amp;vent_evolution'!O$11)),(Y3*(1+'input_cool&amp;vent_evolution'!O$12)))</f>
        <v>2265378.2029115045</v>
      </c>
      <c r="AA3" s="57">
        <f>IF($D3=3,(Z3*(1+'input_cool&amp;vent_evolution'!P$11)),(Z3*(1+'input_cool&amp;vent_evolution'!P$12)))</f>
        <v>2297837.0083892825</v>
      </c>
      <c r="AB3" s="57">
        <f>IF($D3=3,(AA3*(1+'input_cool&amp;vent_evolution'!Q$11)),(AA3*(1+'input_cool&amp;vent_evolution'!Q$12)))</f>
        <v>2333461.135981062</v>
      </c>
      <c r="AC3" s="57">
        <f>IF($D3=3,(AB3*(1+'input_cool&amp;vent_evolution'!R$11)),(AB3*(1+'input_cool&amp;vent_evolution'!R$12)))</f>
        <v>2371039.7695979304</v>
      </c>
      <c r="AD3" s="57">
        <f>IF($D3=3,(AC3*(1+'input_cool&amp;vent_evolution'!S$11)),(AC3*(1+'input_cool&amp;vent_evolution'!S$12)))</f>
        <v>2409967.5360662672</v>
      </c>
      <c r="AE3" s="57">
        <f>IF($D3=3,(AD3*(1+'input_cool&amp;vent_evolution'!T$11)),(AD3*(1+'input_cool&amp;vent_evolution'!T$12)))</f>
        <v>2450377.0576830553</v>
      </c>
      <c r="AF3" s="57">
        <f>IF($D3=3,(AE3*(1+'input_cool&amp;vent_evolution'!U$11)),(AE3*(1+'input_cool&amp;vent_evolution'!U$12)))</f>
        <v>2496695.9100942723</v>
      </c>
      <c r="AG3" s="57">
        <f>IF($D3=3,(AF3*(1+'input_cool&amp;vent_evolution'!V$11)),(AF3*(1+'input_cool&amp;vent_evolution'!V$12)))</f>
        <v>2543499.9037943128</v>
      </c>
      <c r="AH3" s="57">
        <f>IF($D3=3,(AG3*(1+'input_cool&amp;vent_evolution'!W$11)),(AG3*(1+'input_cool&amp;vent_evolution'!W$12)))</f>
        <v>2588940.2969086156</v>
      </c>
      <c r="AI3" s="57">
        <f>IF($D3=3,(AH3*(1+'input_cool&amp;vent_evolution'!X$11)),(AH3*(1+'input_cool&amp;vent_evolution'!X$12)))</f>
        <v>2635986.6394092543</v>
      </c>
      <c r="AJ3" s="57">
        <f>IF($D3=3,(AI3*(1+'input_cool&amp;vent_evolution'!Y$11)),(AI3*(1+'input_cool&amp;vent_evolution'!Y$12)))</f>
        <v>2684087.4811214325</v>
      </c>
      <c r="AK3" s="57">
        <f>IF($D3=3,(AJ3*(1+'input_cool&amp;vent_evolution'!Z$11)),(AJ3*(1+'input_cool&amp;vent_evolution'!Z$12)))</f>
        <v>2735606.5402279892</v>
      </c>
      <c r="AL3" s="57">
        <f>IF($D3=3,(AK3*(1+'input_cool&amp;vent_evolution'!AA$11)),(AK3*(1+'input_cool&amp;vent_evolution'!AA$12)))</f>
        <v>2787461.5588085526</v>
      </c>
      <c r="AM3" s="57">
        <f>IF($D3=3,(AL3*(1+'input_cool&amp;vent_evolution'!AB$11)),(AL3*(1+'input_cool&amp;vent_evolution'!AB$12)))</f>
        <v>2834015.3035396887</v>
      </c>
      <c r="AN3" s="57">
        <f>IF($D3=3,(AM3*(1+'input_cool&amp;vent_evolution'!AC$11)),(AM3*(1+'input_cool&amp;vent_evolution'!AC$12)))</f>
        <v>2880464.7930594441</v>
      </c>
      <c r="AO3" s="57">
        <f>IF($D3=3,(AN3*(1+'input_cool&amp;vent_evolution'!AD$11)),(AN3*(1+'input_cool&amp;vent_evolution'!AD$12)))</f>
        <v>2926362.9829437812</v>
      </c>
      <c r="AP3" s="57">
        <f>IF($D3=3,(AO3*(1+'input_cool&amp;vent_evolution'!AE$11)),(AO3*(1+'input_cool&amp;vent_evolution'!AE$12)))</f>
        <v>2971563.7179330555</v>
      </c>
      <c r="AQ3" s="57">
        <f>IF($D3=3,(AP3*(1+'input_cool&amp;vent_evolution'!AF$11)),(AP3*(1+'input_cool&amp;vent_evolution'!AF$12)))</f>
        <v>3015789.3655868685</v>
      </c>
      <c r="AR3" s="57">
        <f>IF($D3=3,(AQ3*(1+'input_cool&amp;vent_evolution'!AG$11)),(AQ3*(1+'input_cool&amp;vent_evolution'!AG$12)))</f>
        <v>3059547.9497388247</v>
      </c>
      <c r="AS3" s="57">
        <f>IF($D3=3,(AR3*(1+'input_cool&amp;vent_evolution'!AH$11)),(AR3*(1+'input_cool&amp;vent_evolution'!AH$12)))</f>
        <v>3102591.9341143672</v>
      </c>
      <c r="AT3" s="57">
        <f>IF($D3=3,(AS3*(1+'input_cool&amp;vent_evolution'!AI$11)),(AS3*(1+'input_cool&amp;vent_evolution'!AI$12)))</f>
        <v>3144891.9277548799</v>
      </c>
      <c r="AU3" s="57">
        <f>IF($D3=3,(AT3*(1+'input_cool&amp;vent_evolution'!AJ$11)),(AT3*(1+'input_cool&amp;vent_evolution'!AJ$12)))</f>
        <v>3186420.7845437895</v>
      </c>
      <c r="AV3" s="57">
        <f>IF($D3=3,(AU3*(1+'input_cool&amp;vent_evolution'!AK$11)),(AU3*(1+'input_cool&amp;vent_evolution'!AK$12)))</f>
        <v>3227525.6126644039</v>
      </c>
      <c r="AW3" s="57">
        <f>IF($D3=3,(AV3*(1+'input_cool&amp;vent_evolution'!AL$11)),(AV3*(1+'input_cool&amp;vent_evolution'!AL$12)))</f>
        <v>3267467.7824107176</v>
      </c>
      <c r="AX3" s="57">
        <f>IF($D3=3,(AW3*(1+'input_cool&amp;vent_evolution'!AM$11)),(AW3*(1+'input_cool&amp;vent_evolution'!AM$12)))</f>
        <v>3306603.8891207715</v>
      </c>
      <c r="AY3" s="57">
        <f>IF($D3=3,(AX3*(1+'input_cool&amp;vent_evolution'!AN$11)),(AX3*(1+'input_cool&amp;vent_evolution'!AN$12)))</f>
        <v>3344921.7860359377</v>
      </c>
      <c r="AZ3" s="57">
        <f>IF($D3=3,(AY3*(1+'input_cool&amp;vent_evolution'!AO$11)),(AY3*(1+'input_cool&amp;vent_evolution'!AO$12)))</f>
        <v>3382421.7845333787</v>
      </c>
      <c r="BA3" s="57">
        <f>IF($D3=3,(AZ3*(1+'input_cool&amp;vent_evolution'!AP$11)),(AZ3*(1+'input_cool&amp;vent_evolution'!AP$12)))</f>
        <v>3419108.3749747691</v>
      </c>
      <c r="BB3" s="57">
        <f>IF($D3=3,(BA3*(1+'input_cool&amp;vent_evolution'!AQ$11)),(BA3*(1+'input_cool&amp;vent_evolution'!AQ$12)))</f>
        <v>3454988.9427270903</v>
      </c>
      <c r="BC3" s="57">
        <f>IF($D3=3,(BB3*(1+'input_cool&amp;vent_evolution'!AR$11)),(BB3*(1+'input_cool&amp;vent_evolution'!AR$12)))</f>
        <v>3490075.332179558</v>
      </c>
      <c r="BD3" s="57">
        <f>IF($D3=3,(BC3*(1+'input_cool&amp;vent_evolution'!AS$11)),(BC3*(1+'input_cool&amp;vent_evolution'!AS$12)))</f>
        <v>3524383.6094927033</v>
      </c>
      <c r="BE3" s="57">
        <f>IF($D3=3,(BD3*(1+'input_cool&amp;vent_evolution'!AT$11)),(BD3*(1+'input_cool&amp;vent_evolution'!AT$12)))</f>
        <v>3557934.345732478</v>
      </c>
      <c r="BF3" s="57">
        <f>IF($D3=3,(BE3*(1+'input_cool&amp;vent_evolution'!AU$11)),(BE3*(1+'input_cool&amp;vent_evolution'!AU$12)))</f>
        <v>3591804.4716945291</v>
      </c>
      <c r="BG3" s="57">
        <f>IF($D3=3,(BF3*(1+'input_cool&amp;vent_evolution'!AV$11)),(BF3*(1+'input_cool&amp;vent_evolution'!AV$12)))</f>
        <v>3625997.0278425282</v>
      </c>
      <c r="BH3" s="2">
        <f t="shared" ref="BH3:BH66" si="76">IF($D3=3,(W3*$M3*$P3)/$T3,(W3*$Q3)/$S3)</f>
        <v>6479646.1914692465</v>
      </c>
      <c r="BI3" s="2">
        <f t="shared" si="4"/>
        <v>6576434.7492464213</v>
      </c>
      <c r="BJ3" s="2">
        <f t="shared" si="5"/>
        <v>6667357.1611581799</v>
      </c>
      <c r="BK3" s="2">
        <f t="shared" si="6"/>
        <v>6753772.0805710433</v>
      </c>
      <c r="BL3" s="2">
        <f t="shared" si="7"/>
        <v>6850541.5179756936</v>
      </c>
      <c r="BM3" s="2">
        <f t="shared" si="8"/>
        <v>6956747.730260618</v>
      </c>
      <c r="BN3" s="2">
        <f t="shared" si="9"/>
        <v>7068780.9113963023</v>
      </c>
      <c r="BO3" s="2">
        <f t="shared" si="10"/>
        <v>7184836.2623284096</v>
      </c>
      <c r="BP3" s="2">
        <f t="shared" si="11"/>
        <v>7305309.1699135257</v>
      </c>
      <c r="BQ3" s="2">
        <f t="shared" si="12"/>
        <v>7443399.565511452</v>
      </c>
      <c r="BR3" s="2">
        <f t="shared" si="13"/>
        <v>7582936.3128432194</v>
      </c>
      <c r="BS3" s="2">
        <f t="shared" si="14"/>
        <v>7718407.757722104</v>
      </c>
      <c r="BT3" s="2">
        <f t="shared" si="15"/>
        <v>7858667.019537827</v>
      </c>
      <c r="BU3" s="2">
        <f t="shared" si="16"/>
        <v>8002070.0598735008</v>
      </c>
      <c r="BV3" s="2">
        <f t="shared" si="17"/>
        <v>8155663.8317937767</v>
      </c>
      <c r="BW3" s="2">
        <f t="shared" si="18"/>
        <v>8310259.1997004673</v>
      </c>
      <c r="BX3" s="2">
        <f t="shared" si="19"/>
        <v>8449049.8797763549</v>
      </c>
      <c r="BY3" s="2">
        <f t="shared" si="20"/>
        <v>8587529.7437885161</v>
      </c>
      <c r="BZ3" s="2">
        <f t="shared" si="21"/>
        <v>8724366.0181868412</v>
      </c>
      <c r="CA3" s="2">
        <f t="shared" si="22"/>
        <v>8859122.9702928998</v>
      </c>
      <c r="CB3" s="2">
        <f t="shared" si="23"/>
        <v>8990972.8945067059</v>
      </c>
      <c r="CC3" s="2">
        <f t="shared" si="24"/>
        <v>9121430.3622933123</v>
      </c>
      <c r="CD3" s="2">
        <f t="shared" si="25"/>
        <v>9249757.3937525395</v>
      </c>
      <c r="CE3" s="2">
        <f t="shared" si="26"/>
        <v>9375866.3656188976</v>
      </c>
      <c r="CF3" s="2">
        <f t="shared" si="27"/>
        <v>9499676.3471745141</v>
      </c>
      <c r="CG3" s="2">
        <f t="shared" si="28"/>
        <v>9622222.1720530652</v>
      </c>
      <c r="CH3" s="2">
        <f t="shared" si="29"/>
        <v>9741301.7634976096</v>
      </c>
      <c r="CI3" s="2">
        <f t="shared" si="30"/>
        <v>9857978.2391964179</v>
      </c>
      <c r="CJ3" s="2">
        <f t="shared" si="31"/>
        <v>9972215.3860177509</v>
      </c>
      <c r="CK3" s="2">
        <f t="shared" si="32"/>
        <v>10084014.132270349</v>
      </c>
      <c r="CL3" s="2">
        <f t="shared" si="33"/>
        <v>10193387.865069564</v>
      </c>
      <c r="CM3" s="2">
        <f t="shared" si="34"/>
        <v>10300358.602410119</v>
      </c>
      <c r="CN3" s="2">
        <f t="shared" si="35"/>
        <v>10404961.655969815</v>
      </c>
      <c r="CO3" s="2">
        <f t="shared" si="36"/>
        <v>10507244.923793355</v>
      </c>
      <c r="CP3" s="2">
        <f t="shared" si="37"/>
        <v>10607269.734400066</v>
      </c>
      <c r="CQ3" s="2">
        <f t="shared" si="38"/>
        <v>10708246.741592035</v>
      </c>
      <c r="CR3" s="2">
        <f>IF($D3=3,(W3*$P3*$M3*'input_cooling&amp;ventilation'!$D$3)*'input_cool&amp;vent_evolution'!M$11,(W3*$Q3*'input_cooling&amp;ventilation'!$D$3)*'input_cool&amp;vent_evolution'!M$12)</f>
        <v>1106322.5396417375</v>
      </c>
      <c r="CS3" s="2">
        <f>IF($D3=3,(X3*$P3*$M3*'input_cooling&amp;ventilation'!$D$3)*'input_cool&amp;vent_evolution'!N$11,(X3*$Q3*'input_cooling&amp;ventilation'!$D$3)*'input_cool&amp;vent_evolution'!N$12)</f>
        <v>1039270.7151205204</v>
      </c>
      <c r="CT3" s="2">
        <f>IF($D3=3,(Y3*$P3*$M3*'input_cooling&amp;ventilation'!$D$3)*'input_cool&amp;vent_evolution'!O$11,(Y3*$Q3*'input_cooling&amp;ventilation'!$D$3)*'input_cool&amp;vent_evolution'!O$12)</f>
        <v>987748.71021294838</v>
      </c>
      <c r="CU3" s="2">
        <f>IF($D3=3,(Z3*$P3*$M3*'input_cooling&amp;ventilation'!$D$3)*'input_cool&amp;vent_evolution'!P$11,(Z3*$Q3*'input_cooling&amp;ventilation'!$D$3)*'input_cool&amp;vent_evolution'!P$12)</f>
        <v>1106103.9879908278</v>
      </c>
      <c r="CV3" s="2">
        <f>IF($D3=3,(AA3*$P3*$M3*'input_cooling&amp;ventilation'!$D$3)*'input_cool&amp;vent_evolution'!Q$11,(AA3*$Q3*'input_cooling&amp;ventilation'!$D$3)*'input_cool&amp;vent_evolution'!Q$12)</f>
        <v>1213969.1839534345</v>
      </c>
      <c r="CW3" s="2">
        <f>IF($D3=3,(AB3*$P3*$M3*'input_cooling&amp;ventilation'!$D$3)*'input_cool&amp;vent_evolution'!R$11,(AB3*$Q3*'input_cooling&amp;ventilation'!$D$3)*'input_cool&amp;vent_evolution'!R$12)</f>
        <v>1280573.2033275741</v>
      </c>
      <c r="CX3" s="2">
        <f>IF($D3=3,(AC3*$P3*$M3*'input_cooling&amp;ventilation'!$D$3)*'input_cool&amp;vent_evolution'!S$11,(AC3*$Q3*'input_cooling&amp;ventilation'!$D$3)*'input_cool&amp;vent_evolution'!S$12)</f>
        <v>1326547.8227065871</v>
      </c>
      <c r="CY3" s="2">
        <f>IF($D3=3,(AD3*$P3*$M3*'input_cooling&amp;ventilation'!$D$3)*'input_cool&amp;vent_evolution'!T$11,(AD3*$Q3*'input_cooling&amp;ventilation'!$D$3)*'input_cool&amp;vent_evolution'!T$12)</f>
        <v>1377041.8336476248</v>
      </c>
      <c r="CZ3" s="2">
        <f>IF($D3=3,(AE3*$P3*$M3*'input_cooling&amp;ventilation'!$D$3)*'input_cool&amp;vent_evolution'!U$11,(AE3*$Q3*'input_cooling&amp;ventilation'!$D$3)*'input_cool&amp;vent_evolution'!U$12)</f>
        <v>1578415.0592442986</v>
      </c>
      <c r="DA3" s="2">
        <f>IF($D3=3,(AF3*$P3*$M3*'input_cooling&amp;ventilation'!$D$3)*'input_cool&amp;vent_evolution'!V$11,(AF3*$Q3*'input_cooling&amp;ventilation'!$D$3)*'input_cool&amp;vent_evolution'!V$12)</f>
        <v>1594947.2977665626</v>
      </c>
      <c r="DB3" s="2">
        <f>IF($D3=3,(AG3*$P3*$M3*'input_cooling&amp;ventilation'!$D$3)*'input_cool&amp;vent_evolution'!W$11,(AG3*$Q3*'input_cooling&amp;ventilation'!$D$3)*'input_cool&amp;vent_evolution'!W$12)</f>
        <v>1548479.6590562034</v>
      </c>
      <c r="DC3" s="2">
        <f>IF($D3=3,(AH3*$P3*$M3*'input_cooling&amp;ventilation'!$D$3)*'input_cool&amp;vent_evolution'!X$11,(AH3*$Q3*'input_cooling&amp;ventilation'!$D$3)*'input_cool&amp;vent_evolution'!X$12)</f>
        <v>1603205.8572200183</v>
      </c>
      <c r="DD3" s="2">
        <f>IF($D3=3,(AI3*$P3*$M3*'input_cooling&amp;ventilation'!$D$3)*'input_cool&amp;vent_evolution'!Y$11,(AI3*$Q3*'input_cooling&amp;ventilation'!$D$3)*'input_cool&amp;vent_evolution'!Y$12)</f>
        <v>1639140.1981807549</v>
      </c>
      <c r="DE3" s="2">
        <f>IF($D3=3,(AJ3*$P3*$M3*'input_cooling&amp;ventilation'!$D$3)*'input_cool&amp;vent_evolution'!Z$11,(AJ3*$Q3*'input_cooling&amp;ventilation'!$D$3)*'input_cool&amp;vent_evolution'!Z$12)</f>
        <v>1755623.3477017868</v>
      </c>
      <c r="DF3" s="2">
        <f>IF($D3=3,(AK3*$P3*$M3*'input_cooling&amp;ventilation'!$D$3)*'input_cool&amp;vent_evolution'!AA$11,(AK3*$Q3*'input_cooling&amp;ventilation'!$D$3)*'input_cool&amp;vent_evolution'!AA$12)</f>
        <v>1767071.8932823141</v>
      </c>
      <c r="DG3" s="2">
        <f>IF($D3=3,(AL3*$P3*$M3*'input_cooling&amp;ventilation'!$D$3)*'input_cool&amp;vent_evolution'!AB$11,(AL3*$Q3*'input_cooling&amp;ventilation'!$D$3)*'input_cool&amp;vent_evolution'!AB$12)</f>
        <v>1586419.5229941662</v>
      </c>
      <c r="DH3" s="2">
        <f>IF($D3=3,(AM3*$P3*$M3*'input_cooling&amp;ventilation'!$D$3)*'input_cool&amp;vent_evolution'!AC$11,(AM3*$Q3*'input_cooling&amp;ventilation'!$D$3)*'input_cool&amp;vent_evolution'!AC$12)</f>
        <v>1582866.8012171364</v>
      </c>
      <c r="DI3" s="2">
        <f>IF($D3=3,(AN3*$P3*$M3*'input_cooling&amp;ventilation'!$D$3)*'input_cool&amp;vent_evolution'!AD$11,(AN3*$Q3*'input_cooling&amp;ventilation'!$D$3)*'input_cool&amp;vent_evolution'!AD$12)</f>
        <v>1564080.0739689325</v>
      </c>
      <c r="DJ3" s="2">
        <f>IF($D3=3,(AO3*$P3*$M3*'input_cooling&amp;ventilation'!$D$3)*'input_cool&amp;vent_evolution'!AE$11,(AO3*$Q3*'input_cooling&amp;ventilation'!$D$3)*'input_cool&amp;vent_evolution'!AE$12)</f>
        <v>1540312.7901912928</v>
      </c>
      <c r="DK3" s="2">
        <f>IF($D3=3,(AP3*$P3*$M3*'input_cooling&amp;ventilation'!$D$3)*'input_cool&amp;vent_evolution'!AF$11,(AP3*$Q3*'input_cooling&amp;ventilation'!$D$3)*'input_cool&amp;vent_evolution'!AF$12)</f>
        <v>1507084.5806340708</v>
      </c>
      <c r="DL3" s="2">
        <f>IF($D3=3,(AQ3*$P3*$M3*'input_cooling&amp;ventilation'!$D$3)*'input_cool&amp;vent_evolution'!AG$11,(AQ3*$Q3*'input_cooling&amp;ventilation'!$D$3)*'input_cool&amp;vent_evolution'!AG$12)</f>
        <v>1491168.3817954427</v>
      </c>
      <c r="DM3" s="2">
        <f>IF($D3=3,(AR3*$P3*$M3*'input_cooling&amp;ventilation'!$D$3)*'input_cool&amp;vent_evolution'!AH$11,(AR3*$Q3*'input_cooling&amp;ventilation'!$D$3)*'input_cool&amp;vent_evolution'!AH$12)</f>
        <v>1466816.8491104208</v>
      </c>
      <c r="DN3" s="2">
        <f>IF($D3=3,(AS3*$P3*$M3*'input_cooling&amp;ventilation'!$D$3)*'input_cool&amp;vent_evolution'!AI$11,(AS3*$Q3*'input_cooling&amp;ventilation'!$D$3)*'input_cool&amp;vent_evolution'!AI$12)</f>
        <v>1441463.7559533578</v>
      </c>
      <c r="DO3" s="2">
        <f>IF($D3=3,(AT3*$P3*$M3*'input_cooling&amp;ventilation'!$D$3)*'input_cool&amp;vent_evolution'!AJ$11,(AT3*$Q3*'input_cooling&amp;ventilation'!$D$3)*'input_cool&amp;vent_evolution'!AJ$12)</f>
        <v>1415185.6001713069</v>
      </c>
      <c r="DP3" s="2">
        <f>IF($D3=3,(AU3*$P3*$M3*'input_cooling&amp;ventilation'!$D$3)*'input_cool&amp;vent_evolution'!AK$11,(AU3*$Q3*'input_cooling&amp;ventilation'!$D$3)*'input_cool&amp;vent_evolution'!AK$12)</f>
        <v>1400735.9063480305</v>
      </c>
      <c r="DQ3" s="2">
        <f>IF($D3=3,(AV3*$P3*$M3*'input_cooling&amp;ventilation'!$D$3)*'input_cool&amp;vent_evolution'!AL$11,(AV3*$Q3*'input_cooling&amp;ventilation'!$D$3)*'input_cool&amp;vent_evolution'!AL$12)</f>
        <v>1361115.8080247696</v>
      </c>
      <c r="DR3" s="2">
        <f>IF($D3=3,(AW3*$P3*$M3*'input_cooling&amp;ventilation'!$D$3)*'input_cool&amp;vent_evolution'!AM$11,(AW3*$Q3*'input_cooling&amp;ventilation'!$D$3)*'input_cool&amp;vent_evolution'!AM$12)</f>
        <v>1333647.4669735439</v>
      </c>
      <c r="DS3" s="2">
        <f>IF($D3=3,(AX3*$P3*$M3*'input_cooling&amp;ventilation'!$D$3)*'input_cool&amp;vent_evolution'!AN$11,(AX3*$Q3*'input_cooling&amp;ventilation'!$D$3)*'input_cool&amp;vent_evolution'!AN$12)</f>
        <v>1305765.1988549952</v>
      </c>
      <c r="DT3" s="2">
        <f>IF($D3=3,(AY3*$P3*$M3*'input_cooling&amp;ventilation'!$D$3)*'input_cool&amp;vent_evolution'!AO$11,(AY3*$Q3*'input_cooling&amp;ventilation'!$D$3)*'input_cool&amp;vent_evolution'!AO$12)</f>
        <v>1277893.5415866422</v>
      </c>
      <c r="DU3" s="2">
        <f>IF($D3=3,(AZ3*$P3*$M3*'input_cooling&amp;ventilation'!$D$3)*'input_cool&amp;vent_evolution'!AP$11,(AZ3*$Q3*'input_cooling&amp;ventilation'!$D$3)*'input_cool&amp;vent_evolution'!AP$12)</f>
        <v>1250174.9031026256</v>
      </c>
      <c r="DV3" s="2">
        <f>IF($D3=3,(BA3*$P3*$M3*'input_cooling&amp;ventilation'!$D$3)*'input_cool&amp;vent_evolution'!AQ$11,(BA3*$Q3*'input_cooling&amp;ventilation'!$D$3)*'input_cool&amp;vent_evolution'!AQ$12)</f>
        <v>1222707.9369691804</v>
      </c>
      <c r="DW3" s="2">
        <f>IF($D3=3,(BB3*$P3*$M3*'input_cooling&amp;ventilation'!$D$3)*'input_cool&amp;vent_evolution'!AR$11,(BB3*$Q3*'input_cooling&amp;ventilation'!$D$3)*'input_cool&amp;vent_evolution'!AR$12)</f>
        <v>1195644.5940114227</v>
      </c>
      <c r="DX3" s="2">
        <f>IF($D3=3,(BC3*$P3*$M3*'input_cooling&amp;ventilation'!$D$3)*'input_cool&amp;vent_evolution'!AS$11,(BC3*$Q3*'input_cooling&amp;ventilation'!$D$3)*'input_cool&amp;vent_evolution'!AS$12)</f>
        <v>1169128.7402164517</v>
      </c>
      <c r="DY3" s="2">
        <f>IF($D3=3,(BD3*$P3*$M3*'input_cooling&amp;ventilation'!$D$3)*'input_cool&amp;vent_evolution'!AT$11,(BD3*$Q3*'input_cooling&amp;ventilation'!$D$3)*'input_cool&amp;vent_evolution'!AT$12)</f>
        <v>1143313.8899781876</v>
      </c>
      <c r="DZ3" s="2">
        <f>IF($D3=3,(BE3*$P3*$M3*'input_cooling&amp;ventilation'!$D$3)*'input_cool&amp;vent_evolution'!AU$11,(BE3*$Q3*'input_cooling&amp;ventilation'!$D$3)*'input_cool&amp;vent_evolution'!AU$12)</f>
        <v>1154197.7854368463</v>
      </c>
      <c r="EA3" s="2">
        <f>IF($D3=3,(BF3*$P3*$M3*'input_cooling&amp;ventilation'!$D$3)*'input_cool&amp;vent_evolution'!AV$11,(BF3*$Q3*'input_cooling&amp;ventilation'!$D$3)*'input_cool&amp;vent_evolution'!AV$12)</f>
        <v>1165185.291270043</v>
      </c>
      <c r="EB3">
        <v>0.80023852116875371</v>
      </c>
      <c r="EC3" s="2">
        <f t="shared" si="39"/>
        <v>853540.22439625277</v>
      </c>
      <c r="ED3" s="2">
        <f>IF($D3=3,(EC3*(1+'input_cool&amp;vent_evolution'!M$10)),EC3*(1+'input_cool&amp;vent_evolution'!M$9))</f>
        <v>871734.40870639763</v>
      </c>
      <c r="EE3" s="2">
        <f>IF($D3=3,(ED3*(1+'input_cool&amp;vent_evolution'!N$10)),ED3*(1+'input_cool&amp;vent_evolution'!N$9))</f>
        <v>889947.3711980111</v>
      </c>
      <c r="EF3" s="2">
        <f>IF($D3=3,(EE3*(1+'input_cool&amp;vent_evolution'!O$10)),EE3*(1+'input_cool&amp;vent_evolution'!O$9))</f>
        <v>908179.11219944083</v>
      </c>
      <c r="EG3" s="2">
        <f>IF($D3=3,(EF3*(1+'input_cool&amp;vent_evolution'!P$10)),EF3*(1+'input_cool&amp;vent_evolution'!P$9))</f>
        <v>925418.02569539449</v>
      </c>
      <c r="EH3" s="2">
        <f>IF($D3=3,(EG3*(1+'input_cool&amp;vent_evolution'!Q$10)),EG3*(1+'input_cool&amp;vent_evolution'!Q$9))</f>
        <v>942675.71773764864</v>
      </c>
      <c r="EI3" s="2">
        <f>IF($D3=3,(EH3*(1+'input_cool&amp;vent_evolution'!R$10)),EH3*(1+'input_cool&amp;vent_evolution'!R$9))</f>
        <v>956235.77685397735</v>
      </c>
      <c r="EJ3" s="2">
        <f>IF($D3=3,(EI3*(1+'input_cool&amp;vent_evolution'!S$10)),EI3*(1+'input_cool&amp;vent_evolution'!S$9))</f>
        <v>969804.07702007319</v>
      </c>
      <c r="EK3" s="2">
        <f>IF($D3=3,(EJ3*(1+'input_cool&amp;vent_evolution'!T$10)),EJ3*(1+'input_cool&amp;vent_evolution'!T$9))</f>
        <v>983380.61816297087</v>
      </c>
      <c r="EL3" s="2">
        <f>IF($D3=3,(EK3*(1+'input_cool&amp;vent_evolution'!U$10)),EK3*(1+'input_cool&amp;vent_evolution'!U$9))</f>
        <v>996965.39969893428</v>
      </c>
      <c r="EM3" s="2">
        <f>IF($D3=3,(EL3*(1+'input_cool&amp;vent_evolution'!V$10)),EL3*(1+'input_cool&amp;vent_evolution'!V$9))</f>
        <v>1010558.4221387318</v>
      </c>
      <c r="EN3" s="2">
        <f>IF($D3=3,(EM3*(1+'input_cool&amp;vent_evolution'!W$10)),EM3*(1+'input_cool&amp;vent_evolution'!W$9))</f>
        <v>1021130.1792716294</v>
      </c>
      <c r="EO3" s="2">
        <f>IF($D3=3,(EN3*(1+'input_cool&amp;vent_evolution'!X$10)),EN3*(1+'input_cool&amp;vent_evolution'!X$9))</f>
        <v>1031708.8333698516</v>
      </c>
      <c r="EP3" s="2">
        <f>IF($D3=3,(EO3*(1+'input_cool&amp;vent_evolution'!Y$10)),EO3*(1+'input_cool&amp;vent_evolution'!Y$9))</f>
        <v>1042294.3848347142</v>
      </c>
      <c r="EQ3" s="2">
        <f>IF($D3=3,(EP3*(1+'input_cool&amp;vent_evolution'!Z$10)),EP3*(1+'input_cool&amp;vent_evolution'!Z$9))</f>
        <v>1052886.8330095189</v>
      </c>
      <c r="ER3" s="2">
        <f>IF($D3=3,(EQ3*(1+'input_cool&amp;vent_evolution'!AA$10)),EQ3*(1+'input_cool&amp;vent_evolution'!AA$9))</f>
        <v>1063486.1785509638</v>
      </c>
      <c r="ES3" s="2">
        <f>IF($D3=3,(ER3*(1+'input_cool&amp;vent_evolution'!AB$10)),ER3*(1+'input_cool&amp;vent_evolution'!AB$9))</f>
        <v>1070864.13653831</v>
      </c>
      <c r="ET3" s="2">
        <f>IF($D3=3,(ES3*(1+'input_cool&amp;vent_evolution'!AC$10)),ES3*(1+'input_cool&amp;vent_evolution'!AC$9))</f>
        <v>1078247.271262822</v>
      </c>
      <c r="EU3" s="2">
        <f>IF($D3=3,(ET3*(1+'input_cool&amp;vent_evolution'!AD$10)),ET3*(1+'input_cool&amp;vent_evolution'!AD$9))</f>
        <v>1085635.5836365842</v>
      </c>
      <c r="EV3" s="2">
        <f>IF($D3=3,(EU3*(1+'input_cool&amp;vent_evolution'!AE$10)),EU3*(1+'input_cool&amp;vent_evolution'!AE$9))</f>
        <v>1093029.0728204795</v>
      </c>
      <c r="EW3" s="2">
        <f>IF($D3=3,(EV3*(1+'input_cool&amp;vent_evolution'!AF$10)),EV3*(1+'input_cool&amp;vent_evolution'!AF$9))</f>
        <v>1100427.7396171417</v>
      </c>
      <c r="EX3" s="2">
        <f>IF($D3=3,(EW3*(1+'input_cool&amp;vent_evolution'!AG$10)),EW3*(1+'input_cool&amp;vent_evolution'!AG$9))</f>
        <v>1105105.4614363341</v>
      </c>
      <c r="EY3" s="2">
        <f>IF($D3=3,(EX3*(1+'input_cool&amp;vent_evolution'!AH$10)),EX3*(1+'input_cool&amp;vent_evolution'!AH$9))</f>
        <v>1109784.5759723242</v>
      </c>
      <c r="EZ3" s="2">
        <f>IF($D3=3,(EY3*(1+'input_cool&amp;vent_evolution'!AI$10)),EY3*(1+'input_cool&amp;vent_evolution'!AI$9))</f>
        <v>1114465.0834804962</v>
      </c>
      <c r="FA3" s="2">
        <f>IF($D3=3,(EZ3*(1+'input_cool&amp;vent_evolution'!AJ$10)),EZ3*(1+'input_cool&amp;vent_evolution'!AJ$9))</f>
        <v>1119146.9836689827</v>
      </c>
      <c r="FB3" s="2">
        <f>IF($D3=3,(FA3*(1+'input_cool&amp;vent_evolution'!AK$10)),FA3*(1+'input_cool&amp;vent_evolution'!AK$9))</f>
        <v>1123830.275917565</v>
      </c>
      <c r="FC3" s="2">
        <f>IF($D3=3,(FB3*(1+'input_cool&amp;vent_evolution'!AL$10)),FB3*(1+'input_cool&amp;vent_evolution'!AL$9))</f>
        <v>1128514.9615761298</v>
      </c>
      <c r="FD3" s="2">
        <f>IF($D3=3,(FC3*(1+'input_cool&amp;vent_evolution'!AM$10)),FC3*(1+'input_cool&amp;vent_evolution'!AM$9))</f>
        <v>1133201.0395136904</v>
      </c>
      <c r="FE3" s="2">
        <f>IF($D3=3,(FD3*(1+'input_cool&amp;vent_evolution'!AN$10)),FD3*(1+'input_cool&amp;vent_evolution'!AN$9))</f>
        <v>1137888.5104234333</v>
      </c>
      <c r="FF3" s="2">
        <f>IF($D3=3,(FE3*(1+'input_cool&amp;vent_evolution'!AO$10)),FE3*(1+'input_cool&amp;vent_evolution'!AO$9))</f>
        <v>1142577.3738675569</v>
      </c>
      <c r="FG3" s="2">
        <f>IF($D3=3,(FF3*(1+'input_cool&amp;vent_evolution'!AP$10)),FF3*(1+'input_cool&amp;vent_evolution'!AP$9))</f>
        <v>1147267.6301379281</v>
      </c>
      <c r="FH3" s="2">
        <f>IF($D3=3,(FG3*(1+'input_cool&amp;vent_evolution'!AQ$10)),FG3*(1+'input_cool&amp;vent_evolution'!AQ$9))</f>
        <v>1151959.2787967466</v>
      </c>
      <c r="FI3" s="2">
        <f>IF($D3=3,(FH3*(1+'input_cool&amp;vent_evolution'!AR$10)),FH3*(1+'input_cool&amp;vent_evolution'!AR$9))</f>
        <v>1156652.3203547795</v>
      </c>
      <c r="FJ3" s="2">
        <f>IF($D3=3,(FI3*(1+'input_cool&amp;vent_evolution'!AS$10)),FI3*(1+'input_cool&amp;vent_evolution'!AS$9))</f>
        <v>1161346.7544836767</v>
      </c>
      <c r="FK3" s="2">
        <f>IF($D3=3,(FJ3*(1+'input_cool&amp;vent_evolution'!AT$10)),FJ3*(1+'input_cool&amp;vent_evolution'!AT$9))</f>
        <v>1166042.5816212376</v>
      </c>
      <c r="FL3" s="2">
        <f>IF($D3=3,(FK3*(1+'input_cool&amp;vent_evolution'!AU$10)),FK3*(1+'input_cool&amp;vent_evolution'!AU$9))</f>
        <v>1170757.3960185642</v>
      </c>
      <c r="FM3" s="2">
        <f t="shared" si="40"/>
        <v>2393113.4631551765</v>
      </c>
      <c r="FN3" s="2">
        <f t="shared" si="41"/>
        <v>2444125.4086724874</v>
      </c>
      <c r="FO3" s="2">
        <f t="shared" si="42"/>
        <v>2495190.0035173879</v>
      </c>
      <c r="FP3" s="2">
        <f t="shared" si="43"/>
        <v>2546307.2486104844</v>
      </c>
      <c r="FQ3" s="2">
        <f t="shared" si="44"/>
        <v>2594640.8535164692</v>
      </c>
      <c r="FR3" s="2">
        <f t="shared" si="45"/>
        <v>2643027.1087729423</v>
      </c>
      <c r="FS3" s="2">
        <f t="shared" si="46"/>
        <v>2681046.125457739</v>
      </c>
      <c r="FT3" s="2">
        <f t="shared" si="47"/>
        <v>2719088.2479863903</v>
      </c>
      <c r="FU3" s="2">
        <f t="shared" si="48"/>
        <v>2757153.476154319</v>
      </c>
      <c r="FV3" s="2">
        <f t="shared" si="49"/>
        <v>2795241.8083248758</v>
      </c>
      <c r="FW3" s="2">
        <f t="shared" si="50"/>
        <v>2833353.2459301269</v>
      </c>
      <c r="FX3" s="2">
        <f t="shared" si="51"/>
        <v>2862993.8107223012</v>
      </c>
      <c r="FY3" s="2">
        <f t="shared" si="52"/>
        <v>2892653.7128814808</v>
      </c>
      <c r="FZ3" s="2">
        <f t="shared" si="53"/>
        <v>2922332.9535328555</v>
      </c>
      <c r="GA3" s="2">
        <f t="shared" si="54"/>
        <v>2952031.5308352076</v>
      </c>
      <c r="GB3" s="2">
        <f t="shared" si="55"/>
        <v>2981749.4466297529</v>
      </c>
      <c r="GC3" s="2">
        <f t="shared" si="56"/>
        <v>3002435.3968468043</v>
      </c>
      <c r="GD3" s="2">
        <f t="shared" si="57"/>
        <v>3023135.861341041</v>
      </c>
      <c r="GE3" s="2">
        <f t="shared" si="58"/>
        <v>3043850.8426697222</v>
      </c>
      <c r="GF3" s="2">
        <f t="shared" si="59"/>
        <v>3064580.3384801713</v>
      </c>
      <c r="GG3" s="2">
        <f t="shared" si="60"/>
        <v>3085324.3510227734</v>
      </c>
      <c r="GH3" s="2">
        <f t="shared" si="61"/>
        <v>3098439.5138966995</v>
      </c>
      <c r="GI3" s="2">
        <f t="shared" si="62"/>
        <v>3111558.5816004435</v>
      </c>
      <c r="GJ3" s="2">
        <f t="shared" si="63"/>
        <v>3124681.5548500381</v>
      </c>
      <c r="GK3" s="2">
        <f t="shared" si="64"/>
        <v>3137808.4328271616</v>
      </c>
      <c r="GL3" s="2">
        <f t="shared" si="65"/>
        <v>3150939.213792874</v>
      </c>
      <c r="GM3" s="2">
        <f t="shared" si="66"/>
        <v>3164073.9015319217</v>
      </c>
      <c r="GN3" s="2">
        <f t="shared" si="67"/>
        <v>3177212.4928732999</v>
      </c>
      <c r="GO3" s="2">
        <f t="shared" si="68"/>
        <v>3190354.9897605306</v>
      </c>
      <c r="GP3" s="2">
        <f t="shared" si="69"/>
        <v>3203501.3909661276</v>
      </c>
      <c r="GQ3" s="2">
        <f t="shared" si="70"/>
        <v>3216651.6973084123</v>
      </c>
      <c r="GR3" s="2">
        <f t="shared" si="71"/>
        <v>3229805.9075599029</v>
      </c>
      <c r="GS3" s="2">
        <f t="shared" si="72"/>
        <v>3242964.0231526615</v>
      </c>
      <c r="GT3" s="2">
        <f t="shared" si="73"/>
        <v>3256126.0431660777</v>
      </c>
      <c r="GU3" s="2">
        <f t="shared" si="74"/>
        <v>3269291.9688276309</v>
      </c>
      <c r="GV3" s="2">
        <f t="shared" si="75"/>
        <v>3282511.1300200648</v>
      </c>
      <c r="GW3" s="2">
        <f>IF($D3=3,($N3*$M3*EC3*'input_cooling&amp;ventilation'!$D$3)*'input_cool&amp;vent_evolution'!M$11,($O3*$M3*EC3*'input_cooling&amp;ventilation'!$D$3)*'input_cool&amp;vent_evolution'!M$10)</f>
        <v>496151.8826092151</v>
      </c>
      <c r="GX3" s="2">
        <f>IF($D3=3,($N3*$M3*ED3*'input_cooling&amp;ventilation'!$D$3)*'input_cool&amp;vent_evolution'!N$11,($O3*$M3*ED3*'input_cooling&amp;ventilation'!$D$3)*'input_cool&amp;vent_evolution'!N$10)</f>
        <v>469010.47874336515</v>
      </c>
      <c r="GY3" s="2">
        <f>IF($D3=3,($N3*$M3*EE3*'input_cooling&amp;ventilation'!$D$3)*'input_cool&amp;vent_evolution'!O$11,($O3*$M3*EE3*'input_cooling&amp;ventilation'!$D$3)*'input_cool&amp;vent_evolution'!O$10)</f>
        <v>448866.56649211078</v>
      </c>
      <c r="GZ3" s="2">
        <f>IF($D3=3,($N3*$M3*EF3*'input_cooling&amp;ventilation'!$D$3)*'input_cool&amp;vent_evolution'!P$11,($O3*$M3*EF3*'input_cooling&amp;ventilation'!$D$3)*'input_cool&amp;vent_evolution'!P$10)</f>
        <v>506385.48638921481</v>
      </c>
      <c r="HA3" s="2">
        <f>IF($D3=3,($N3*$M3*EG3*'input_cooling&amp;ventilation'!$D$3)*'input_cool&amp;vent_evolution'!Q$11,($O3*$M3*EG3*'input_cooling&amp;ventilation'!$D$3)*'input_cool&amp;vent_evolution'!Q$10)</f>
        <v>558317.05871738959</v>
      </c>
      <c r="HB3" s="2">
        <f>IF($D3=3,($N3*$M3*EH3*'input_cooling&amp;ventilation'!$D$3)*'input_cool&amp;vent_evolution'!R$11,($O3*$M3*EH3*'input_cooling&amp;ventilation'!$D$3)*'input_cool&amp;vent_evolution'!R$10)</f>
        <v>590773.02642738516</v>
      </c>
      <c r="HC3" s="2">
        <f>IF($D3=3,($N3*$M3*EI3*'input_cooling&amp;ventilation'!$D$3)*'input_cool&amp;vent_evolution'!S$11,($O3*$M3*EI3*'input_cooling&amp;ventilation'!$D$3)*'input_cool&amp;vent_evolution'!S$10)</f>
        <v>610947.03460370889</v>
      </c>
      <c r="HD3" s="2">
        <f>IF($D3=3,($N3*$M3*EJ3*'input_cooling&amp;ventilation'!$D$3)*'input_cool&amp;vent_evolution'!T$11,($O3*$M3*EJ3*'input_cooling&amp;ventilation'!$D$3)*'input_cool&amp;vent_evolution'!T$10)</f>
        <v>632811.62290476903</v>
      </c>
      <c r="HE3" s="2">
        <f>IF($D3=3,($N3*$M3*EK3*'input_cooling&amp;ventilation'!$D$3)*'input_cool&amp;vent_evolution'!U$11,($O3*$M3*EK3*'input_cooling&amp;ventilation'!$D$3)*'input_cool&amp;vent_evolution'!U$10)</f>
        <v>723376.57766823238</v>
      </c>
      <c r="HF3" s="2">
        <f>IF($D3=3,($N3*$M3*EL3*'input_cooling&amp;ventilation'!$D$3)*'input_cool&amp;vent_evolution'!V$11,($O3*$M3*EL3*'input_cooling&amp;ventilation'!$D$3)*'input_cool&amp;vent_evolution'!V$10)</f>
        <v>727302.82334041304</v>
      </c>
      <c r="HG3" s="2">
        <f>IF($D3=3,($N3*$M3*EM3*'input_cooling&amp;ventilation'!$D$3)*'input_cool&amp;vent_evolution'!W$11,($O3*$M3*EM3*'input_cooling&amp;ventilation'!$D$3)*'input_cool&amp;vent_evolution'!W$10)</f>
        <v>702570.16810056905</v>
      </c>
      <c r="HH3" s="2">
        <f>IF($D3=3,($N3*$M3*EN3*'input_cooling&amp;ventilation'!$D$3)*'input_cool&amp;vent_evolution'!X$11,($O3*$M3*EN3*'input_cooling&amp;ventilation'!$D$3)*'input_cool&amp;vent_evolution'!X$10)</f>
        <v>722109.1821785419</v>
      </c>
      <c r="HI3" s="2">
        <f>IF($D3=3,($N3*$M3*EO3*'input_cooling&amp;ventilation'!$D$3)*'input_cool&amp;vent_evolution'!Y$11,($O3*$M3*EO3*'input_cooling&amp;ventilation'!$D$3)*'input_cool&amp;vent_evolution'!Y$10)</f>
        <v>732629.74190532463</v>
      </c>
      <c r="HJ3" s="2">
        <f>IF($D3=3,($N3*$M3*EP3*'input_cooling&amp;ventilation'!$D$3)*'input_cool&amp;vent_evolution'!Z$11,($O3*$M3*EP3*'input_cooling&amp;ventilation'!$D$3)*'input_cool&amp;vent_evolution'!Z$10)</f>
        <v>778537.57767032622</v>
      </c>
      <c r="HK3" s="2">
        <f>IF($D3=3,($N3*$M3*EQ3*'input_cooling&amp;ventilation'!$D$3)*'input_cool&amp;vent_evolution'!AA$11,($O3*$M3*EQ3*'input_cooling&amp;ventilation'!$D$3)*'input_cool&amp;vent_evolution'!AA$10)</f>
        <v>776670.44745788409</v>
      </c>
      <c r="HL3" s="2">
        <f>IF($D3=3,($N3*$M3*ER3*'input_cooling&amp;ventilation'!$D$3)*'input_cool&amp;vent_evolution'!AB$11,($O3*$M3*ER3*'input_cooling&amp;ventilation'!$D$3)*'input_cool&amp;vent_evolution'!AB$10)</f>
        <v>691186.91692962579</v>
      </c>
      <c r="HM3" s="2">
        <f>IF($D3=3,($N3*$M3*ES3*'input_cooling&amp;ventilation'!$D$3)*'input_cool&amp;vent_evolution'!AC$11,($O3*$M3*ES3*'input_cooling&amp;ventilation'!$D$3)*'input_cool&amp;vent_evolution'!AC$10)</f>
        <v>683016.27707563026</v>
      </c>
      <c r="HN3" s="2">
        <f>IF($D3=3,($N3*$M3*ET3*'input_cooling&amp;ventilation'!$D$3)*'input_cool&amp;vent_evolution'!AD$11,($O3*$M3*ET3*'input_cooling&amp;ventilation'!$D$3)*'input_cool&amp;vent_evolution'!AD$10)</f>
        <v>668604.47604070173</v>
      </c>
      <c r="HO3" s="2">
        <f>IF($D3=3,($N3*$M3*EU3*'input_cooling&amp;ventilation'!$D$3)*'input_cool&amp;vent_evolution'!AE$11,($O3*$M3*EU3*'input_cooling&amp;ventilation'!$D$3)*'input_cool&amp;vent_evolution'!AE$10)</f>
        <v>652558.26832432428</v>
      </c>
      <c r="HP3" s="2">
        <f>IF($D3=3,($N3*$M3*EV3*'input_cooling&amp;ventilation'!$D$3)*'input_cool&amp;vent_evolution'!AF$11,($O3*$M3*EV3*'input_cooling&amp;ventilation'!$D$3)*'input_cool&amp;vent_evolution'!AF$10)</f>
        <v>633051.13694927259</v>
      </c>
      <c r="HQ3" s="2">
        <f>IF($D3=3,($N3*$M3*EW3*'input_cooling&amp;ventilation'!$D$3)*'input_cool&amp;vent_evolution'!AG$11,($O3*$M3*EW3*'input_cooling&amp;ventilation'!$D$3)*'input_cool&amp;vent_evolution'!AG$10)</f>
        <v>621357.73732462374</v>
      </c>
      <c r="HR3" s="2">
        <f>IF($D3=3,($N3*$M3*EX3*'input_cooling&amp;ventilation'!$D$3)*'input_cool&amp;vent_evolution'!AH$11,($O3*$M3*EX3*'input_cooling&amp;ventilation'!$D$3)*'input_cool&amp;vent_evolution'!AH$10)</f>
        <v>605029.91914243996</v>
      </c>
      <c r="HS3" s="2">
        <f>IF($D3=3,($N3*$M3*EY3*'input_cooling&amp;ventilation'!$D$3)*'input_cool&amp;vent_evolution'!AI$11,($O3*$M3*EY3*'input_cooling&amp;ventilation'!$D$3)*'input_cool&amp;vent_evolution'!AI$10)</f>
        <v>588806.03483136534</v>
      </c>
      <c r="HT3" s="2">
        <f>IF($D3=3,($N3*$M3*EZ3*'input_cooling&amp;ventilation'!$D$3)*'input_cool&amp;vent_evolution'!AJ$11,($O3*$M3*EZ3*'input_cooling&amp;ventilation'!$D$3)*'input_cool&amp;vent_evolution'!AJ$10)</f>
        <v>572701.9233270234</v>
      </c>
      <c r="HU3" s="2">
        <f>IF($D3=3,($N3*$M3*FA3*'input_cooling&amp;ventilation'!$D$3)*'input_cool&amp;vent_evolution'!AK$11,($O3*$M3*FA3*'input_cooling&amp;ventilation'!$D$3)*'input_cool&amp;vent_evolution'!AK$10)</f>
        <v>561816.85440088448</v>
      </c>
      <c r="HV3" s="2">
        <f>IF($D3=3,($N3*$M3*FB3*'input_cooling&amp;ventilation'!$D$3)*'input_cool&amp;vent_evolution'!AL$11,($O3*$M3*FB3*'input_cooling&amp;ventilation'!$D$3)*'input_cool&amp;vent_evolution'!AL$10)</f>
        <v>541228.43867215747</v>
      </c>
      <c r="HW3" s="2">
        <f>IF($D3=3,($N3*$M3*FC3*'input_cooling&amp;ventilation'!$D$3)*'input_cool&amp;vent_evolution'!AM$11,($O3*$M3*FC3*'input_cooling&amp;ventilation'!$D$3)*'input_cool&amp;vent_evolution'!AM$10)</f>
        <v>526007.03384446655</v>
      </c>
      <c r="HX3" s="2">
        <f>IF($D3=3,($N3*$M3*FD3*'input_cooling&amp;ventilation'!$D$3)*'input_cool&amp;vent_evolution'!AN$11,($O3*$M3*FD3*'input_cooling&amp;ventilation'!$D$3)*'input_cool&amp;vent_evolution'!AN$10)</f>
        <v>511027.62968979502</v>
      </c>
      <c r="HY3" s="2">
        <f>IF($D3=3,($N3*$M3*FE3*'input_cooling&amp;ventilation'!$D$3)*'input_cool&amp;vent_evolution'!AO$11,($O3*$M3*FE3*'input_cooling&amp;ventilation'!$D$3)*'input_cool&amp;vent_evolution'!AO$10)</f>
        <v>496435.60305495624</v>
      </c>
      <c r="HZ3" s="2">
        <f>IF($D3=3,($N3*$M3*FF3*'input_cooling&amp;ventilation'!$D$3)*'input_cool&amp;vent_evolution'!AP$11,($O3*$M3*FF3*'input_cooling&amp;ventilation'!$D$3)*'input_cool&amp;vent_evolution'!AP$10)</f>
        <v>482262.1003659697</v>
      </c>
      <c r="IA3" s="2">
        <f>IF($D3=3,($N3*$M3*FG3*'input_cooling&amp;ventilation'!$D$3)*'input_cool&amp;vent_evolution'!AQ$11,($O3*$M3*FG3*'input_cooling&amp;ventilation'!$D$3)*'input_cool&amp;vent_evolution'!AQ$10)</f>
        <v>468521.04673877783</v>
      </c>
      <c r="IB3" s="2">
        <f>IF($D3=3,($N3*$M3*FH3*'input_cooling&amp;ventilation'!$D$3)*'input_cool&amp;vent_evolution'!AR$11,($O3*$M3*FH3*'input_cooling&amp;ventilation'!$D$3)*'input_cool&amp;vent_evolution'!AR$10)</f>
        <v>455246.97645687399</v>
      </c>
      <c r="IC3" s="2">
        <f>IF($D3=3,($N3*$M3*FI3*'input_cooling&amp;ventilation'!$D$3)*'input_cool&amp;vent_evolution'!AS$11,($O3*$M3*FI3*'input_cooling&amp;ventilation'!$D$3)*'input_cool&amp;vent_evolution'!AS$10)</f>
        <v>442471.05825481087</v>
      </c>
      <c r="ID3" s="2">
        <f>IF($D3=3,($N3*$M3*FJ3*'input_cooling&amp;ventilation'!$D$3)*'input_cool&amp;vent_evolution'!AT$11,($O3*$M3*FJ3*'input_cooling&amp;ventilation'!$D$3)*'input_cool&amp;vent_evolution'!AT$10)</f>
        <v>430228.04546782898</v>
      </c>
      <c r="IE3" s="2">
        <f>IF($D3=3,($N3*$M3*FK3*'input_cooling&amp;ventilation'!$D$3)*'input_cool&amp;vent_evolution'!AU$11,($O3*$M3*FK3*'input_cooling&amp;ventilation'!$D$3)*'input_cool&amp;vent_evolution'!AU$10)</f>
        <v>431967.64350213512</v>
      </c>
      <c r="IF3" s="2">
        <f>IF($D3=3,($N3*$M3*FL3*'input_cooling&amp;ventilation'!$D$3)*'input_cool&amp;vent_evolution'!AV$11,($O3*$M3*FL3*'input_cooling&amp;ventilation'!$D$3)*'input_cool&amp;vent_evolution'!AV$10)</f>
        <v>433714.27548356022</v>
      </c>
      <c r="IJ3" t="s">
        <v>288</v>
      </c>
      <c r="IK3" s="2"/>
      <c r="IL3" s="2">
        <f>SUMIFS(FM2:FM325,D2:D325,6)+SUMIFS(GW2:GW325,D2:D325,6)</f>
        <v>1927233989.4951456</v>
      </c>
    </row>
    <row r="4" spans="1:246" x14ac:dyDescent="0.25">
      <c r="A4">
        <v>2</v>
      </c>
      <c r="B4">
        <v>100100</v>
      </c>
      <c r="C4">
        <v>3</v>
      </c>
      <c r="D4">
        <v>3</v>
      </c>
      <c r="E4">
        <v>3</v>
      </c>
      <c r="F4" s="2">
        <v>853156.24029433599</v>
      </c>
      <c r="G4" s="2">
        <v>1080622</v>
      </c>
      <c r="H4" s="2">
        <v>853156.24029433599</v>
      </c>
      <c r="I4" s="17">
        <v>0.91</v>
      </c>
      <c r="J4">
        <v>0.94534390499999998</v>
      </c>
      <c r="K4" s="2">
        <f t="shared" si="0"/>
        <v>806526.05177496595</v>
      </c>
      <c r="L4" s="2">
        <f t="shared" si="1"/>
        <v>983366.02</v>
      </c>
      <c r="M4">
        <v>0.82893347412882701</v>
      </c>
      <c r="N4" s="17">
        <f>'input_cooling&amp;ventilation'!$D$5</f>
        <v>57.500092182043396</v>
      </c>
      <c r="O4" s="45">
        <f>'input_cooling&amp;ventilation'!$D$6</f>
        <v>19.328678831353667</v>
      </c>
      <c r="P4" s="45">
        <f>'input_cooling&amp;ventilation'!$C$5</f>
        <v>50.351688737400465</v>
      </c>
      <c r="Q4" s="45">
        <f>'input_cooling&amp;ventilation'!$C$6</f>
        <v>32.240814214248743</v>
      </c>
      <c r="R4">
        <v>17</v>
      </c>
      <c r="S4">
        <v>12</v>
      </c>
      <c r="T4">
        <v>14</v>
      </c>
      <c r="U4" s="2">
        <f t="shared" si="2"/>
        <v>1683147.2937327561</v>
      </c>
      <c r="V4" s="2">
        <f t="shared" si="3"/>
        <v>1929978.7825877164</v>
      </c>
      <c r="W4" s="2">
        <v>1387782.5822242571</v>
      </c>
      <c r="X4" s="57">
        <f>IF($D4=3,(W4*(1+'input_cool&amp;vent_evolution'!M$11)),(W4*(1+'input_cool&amp;vent_evolution'!M$12)))</f>
        <v>1408512.336700452</v>
      </c>
      <c r="Y4" s="57">
        <f>IF($D4=3,(X4*(1+'input_cool&amp;vent_evolution'!N$11)),(X4*(1+'input_cool&amp;vent_evolution'!N$12)))</f>
        <v>1427985.7054394858</v>
      </c>
      <c r="Z4" s="57">
        <f>IF($D4=3,(Y4*(1+'input_cool&amp;vent_evolution'!O$11)),(Y4*(1+'input_cool&amp;vent_evolution'!O$12)))</f>
        <v>1446493.6789401644</v>
      </c>
      <c r="AA4" s="57">
        <f>IF($D4=3,(Z4*(1+'input_cool&amp;vent_evolution'!P$11)),(Z4*(1+'input_cool&amp;vent_evolution'!P$12)))</f>
        <v>1467219.3382977105</v>
      </c>
      <c r="AB4" s="57">
        <f>IF($D4=3,(AA4*(1+'input_cool&amp;vent_evolution'!Q$11)),(AA4*(1+'input_cool&amp;vent_evolution'!Q$12)))</f>
        <v>1489966.1252638071</v>
      </c>
      <c r="AC4" s="57">
        <f>IF($D4=3,(AB4*(1+'input_cool&amp;vent_evolution'!R$11)),(AB4*(1+'input_cool&amp;vent_evolution'!R$12)))</f>
        <v>1513960.9072035945</v>
      </c>
      <c r="AD4" s="57">
        <f>IF($D4=3,(AC4*(1+'input_cool&amp;vent_evolution'!S$11)),(AC4*(1+'input_cool&amp;vent_evolution'!S$12)))</f>
        <v>1538817.1400654358</v>
      </c>
      <c r="AE4" s="57">
        <f>IF($D4=3,(AD4*(1+'input_cool&amp;vent_evolution'!T$11)),(AD4*(1+'input_cool&amp;vent_evolution'!T$12)))</f>
        <v>1564619.5060953358</v>
      </c>
      <c r="AF4" s="57">
        <f>IF($D4=3,(AE4*(1+'input_cool&amp;vent_evolution'!U$11)),(AE4*(1+'input_cool&amp;vent_evolution'!U$12)))</f>
        <v>1594195.109472502</v>
      </c>
      <c r="AG4" s="57">
        <f>IF($D4=3,(AF4*(1+'input_cool&amp;vent_evolution'!V$11)),(AF4*(1+'input_cool&amp;vent_evolution'!V$12)))</f>
        <v>1624080.4862052933</v>
      </c>
      <c r="AH4" s="57">
        <f>IF($D4=3,(AG4*(1+'input_cool&amp;vent_evolution'!W$11)),(AG4*(1+'input_cool&amp;vent_evolution'!W$12)))</f>
        <v>1653095.1740503155</v>
      </c>
      <c r="AI4" s="57">
        <f>IF($D4=3,(AH4*(1+'input_cool&amp;vent_evolution'!X$11)),(AH4*(1+'input_cool&amp;vent_evolution'!X$12)))</f>
        <v>1683135.2958087779</v>
      </c>
      <c r="AJ4" s="57">
        <f>IF($D4=3,(AI4*(1+'input_cool&amp;vent_evolution'!Y$11)),(AI4*(1+'input_cool&amp;vent_evolution'!Y$12)))</f>
        <v>1713848.7384467199</v>
      </c>
      <c r="AK4" s="57">
        <f>IF($D4=3,(AJ4*(1+'input_cool&amp;vent_evolution'!Z$11)),(AJ4*(1+'input_cool&amp;vent_evolution'!Z$12)))</f>
        <v>1746744.7878775841</v>
      </c>
      <c r="AL4" s="57">
        <f>IF($D4=3,(AK4*(1+'input_cool&amp;vent_evolution'!AA$11)),(AK4*(1+'input_cool&amp;vent_evolution'!AA$12)))</f>
        <v>1779855.3548026599</v>
      </c>
      <c r="AM4" s="57">
        <f>IF($D4=3,(AL4*(1+'input_cool&amp;vent_evolution'!AB$11)),(AL4*(1+'input_cool&amp;vent_evolution'!AB$12)))</f>
        <v>1809580.9420790079</v>
      </c>
      <c r="AN4" s="57">
        <f>IF($D4=3,(AM4*(1+'input_cool&amp;vent_evolution'!AC$11)),(AM4*(1+'input_cool&amp;vent_evolution'!AC$12)))</f>
        <v>1839239.9601158069</v>
      </c>
      <c r="AO4" s="57">
        <f>IF($D4=3,(AN4*(1+'input_cool&amp;vent_evolution'!AD$11)),(AN4*(1+'input_cool&amp;vent_evolution'!AD$12)))</f>
        <v>1868546.9612413417</v>
      </c>
      <c r="AP4" s="57">
        <f>IF($D4=3,(AO4*(1+'input_cool&amp;vent_evolution'!AE$11)),(AO4*(1+'input_cool&amp;vent_evolution'!AE$12)))</f>
        <v>1897408.6221160705</v>
      </c>
      <c r="AQ4" s="57">
        <f>IF($D4=3,(AP4*(1+'input_cool&amp;vent_evolution'!AF$11)),(AP4*(1+'input_cool&amp;vent_evolution'!AF$12)))</f>
        <v>1925647.6683362809</v>
      </c>
      <c r="AR4" s="57">
        <f>IF($D4=3,(AQ4*(1+'input_cool&amp;vent_evolution'!AG$11)),(AQ4*(1+'input_cool&amp;vent_evolution'!AG$12)))</f>
        <v>1953588.4842644231</v>
      </c>
      <c r="AS4" s="57">
        <f>IF($D4=3,(AR4*(1+'input_cool&amp;vent_evolution'!AH$11)),(AR4*(1+'input_cool&amp;vent_evolution'!AH$12)))</f>
        <v>1981073.012558904</v>
      </c>
      <c r="AT4" s="57">
        <f>IF($D4=3,(AS4*(1+'input_cool&amp;vent_evolution'!AI$11)),(AS4*(1+'input_cool&amp;vent_evolution'!AI$12)))</f>
        <v>2008082.4864478875</v>
      </c>
      <c r="AU4" s="57">
        <f>IF($D4=3,(AT4*(1+'input_cool&amp;vent_evolution'!AJ$11)),(AT4*(1+'input_cool&amp;vent_evolution'!AJ$12)))</f>
        <v>2034599.5725404278</v>
      </c>
      <c r="AV4" s="57">
        <f>IF($D4=3,(AU4*(1+'input_cool&amp;vent_evolution'!AK$11)),(AU4*(1+'input_cool&amp;vent_evolution'!AK$12)))</f>
        <v>2060845.9070261992</v>
      </c>
      <c r="AW4" s="57">
        <f>IF($D4=3,(AV4*(1+'input_cool&amp;vent_evolution'!AL$11)),(AV4*(1+'input_cool&amp;vent_evolution'!AL$12)))</f>
        <v>2086349.8586343427</v>
      </c>
      <c r="AX4" s="57">
        <f>IF($D4=3,(AW4*(1+'input_cool&amp;vent_evolution'!AM$11)),(AW4*(1+'input_cool&amp;vent_evolution'!AM$12)))</f>
        <v>2111339.1213109521</v>
      </c>
      <c r="AY4" s="57">
        <f>IF($D4=3,(AX4*(1+'input_cool&amp;vent_evolution'!AN$11)),(AX4*(1+'input_cool&amp;vent_evolution'!AN$12)))</f>
        <v>2135805.9390841755</v>
      </c>
      <c r="AZ4" s="57">
        <f>IF($D4=3,(AY4*(1+'input_cool&amp;vent_evolution'!AO$11)),(AY4*(1+'input_cool&amp;vent_evolution'!AO$12)))</f>
        <v>2159750.5107751624</v>
      </c>
      <c r="BA4" s="57">
        <f>IF($D4=3,(AZ4*(1+'input_cool&amp;vent_evolution'!AP$11)),(AZ4*(1+'input_cool&amp;vent_evolution'!AP$12)))</f>
        <v>2183175.7035783487</v>
      </c>
      <c r="BB4" s="57">
        <f>IF($D4=3,(BA4*(1+'input_cool&amp;vent_evolution'!AQ$11)),(BA4*(1+'input_cool&amp;vent_evolution'!AQ$12)))</f>
        <v>2206086.2332125674</v>
      </c>
      <c r="BC4" s="57">
        <f>IF($D4=3,(BB4*(1+'input_cool&amp;vent_evolution'!AR$11)),(BB4*(1+'input_cool&amp;vent_evolution'!AR$12)))</f>
        <v>2228489.6625801669</v>
      </c>
      <c r="BD4" s="57">
        <f>IF($D4=3,(BC4*(1+'input_cool&amp;vent_evolution'!AS$11)),(BC4*(1+'input_cool&amp;vent_evolution'!AS$12)))</f>
        <v>2250396.250277095</v>
      </c>
      <c r="BE4" s="57">
        <f>IF($D4=3,(BD4*(1+'input_cool&amp;vent_evolution'!AT$11)),(BD4*(1+'input_cool&amp;vent_evolution'!AT$12)))</f>
        <v>2271819.1313802372</v>
      </c>
      <c r="BF4" s="57">
        <f>IF($D4=3,(BE4*(1+'input_cool&amp;vent_evolution'!AU$11)),(BE4*(1+'input_cool&amp;vent_evolution'!AU$12)))</f>
        <v>2293445.9498276147</v>
      </c>
      <c r="BG4" s="57">
        <f>IF($D4=3,(BF4*(1+'input_cool&amp;vent_evolution'!AV$11)),(BF4*(1+'input_cool&amp;vent_evolution'!AV$12)))</f>
        <v>2315278.6470219819</v>
      </c>
      <c r="BH4" s="2">
        <f t="shared" si="76"/>
        <v>4137396.2394813048</v>
      </c>
      <c r="BI4" s="2">
        <f t="shared" si="4"/>
        <v>4199197.8569059288</v>
      </c>
      <c r="BJ4" s="2">
        <f t="shared" si="5"/>
        <v>4257253.8115078229</v>
      </c>
      <c r="BK4" s="2">
        <f t="shared" si="6"/>
        <v>4312431.63326676</v>
      </c>
      <c r="BL4" s="2">
        <f t="shared" si="7"/>
        <v>4374221.0419140765</v>
      </c>
      <c r="BM4" s="2">
        <f t="shared" si="8"/>
        <v>4442036.0383402258</v>
      </c>
      <c r="BN4" s="2">
        <f t="shared" si="9"/>
        <v>4513571.6822058065</v>
      </c>
      <c r="BO4" s="2">
        <f t="shared" si="10"/>
        <v>4587675.5697221253</v>
      </c>
      <c r="BP4" s="2">
        <f t="shared" si="11"/>
        <v>4664600.1640708521</v>
      </c>
      <c r="BQ4" s="2">
        <f t="shared" si="12"/>
        <v>4752773.9109966541</v>
      </c>
      <c r="BR4" s="2">
        <f t="shared" si="13"/>
        <v>4841871.1852336293</v>
      </c>
      <c r="BS4" s="2">
        <f t="shared" si="14"/>
        <v>4928372.6746724993</v>
      </c>
      <c r="BT4" s="2">
        <f t="shared" si="15"/>
        <v>5017931.2902575294</v>
      </c>
      <c r="BU4" s="2">
        <f t="shared" si="16"/>
        <v>5109497.2773936987</v>
      </c>
      <c r="BV4" s="2">
        <f t="shared" si="17"/>
        <v>5207570.2702042218</v>
      </c>
      <c r="BW4" s="2">
        <f t="shared" si="18"/>
        <v>5306282.8040244263</v>
      </c>
      <c r="BX4" s="2">
        <f t="shared" si="19"/>
        <v>5394903.6979517872</v>
      </c>
      <c r="BY4" s="2">
        <f t="shared" si="20"/>
        <v>5483326.1290039811</v>
      </c>
      <c r="BZ4" s="2">
        <f t="shared" si="21"/>
        <v>5570699.0920317518</v>
      </c>
      <c r="CA4" s="2">
        <f t="shared" si="22"/>
        <v>5656744.3621610971</v>
      </c>
      <c r="CB4" s="2">
        <f t="shared" si="23"/>
        <v>5740933.4312087717</v>
      </c>
      <c r="CC4" s="2">
        <f t="shared" si="24"/>
        <v>5824233.3862808794</v>
      </c>
      <c r="CD4" s="2">
        <f t="shared" si="25"/>
        <v>5906173.0110218441</v>
      </c>
      <c r="CE4" s="2">
        <f t="shared" si="26"/>
        <v>5986696.3560544243</v>
      </c>
      <c r="CF4" s="2">
        <f t="shared" si="27"/>
        <v>6065751.7453398546</v>
      </c>
      <c r="CG4" s="2">
        <f t="shared" si="28"/>
        <v>6143999.9428547388</v>
      </c>
      <c r="CH4" s="2">
        <f t="shared" si="29"/>
        <v>6220034.8742820555</v>
      </c>
      <c r="CI4" s="2">
        <f t="shared" si="30"/>
        <v>6294535.3635877389</v>
      </c>
      <c r="CJ4" s="2">
        <f t="shared" si="31"/>
        <v>6367478.2878927598</v>
      </c>
      <c r="CK4" s="2">
        <f t="shared" si="32"/>
        <v>6438864.2399426112</v>
      </c>
      <c r="CL4" s="2">
        <f t="shared" si="33"/>
        <v>6508701.7677041218</v>
      </c>
      <c r="CM4" s="2">
        <f t="shared" si="34"/>
        <v>6577004.9301499408</v>
      </c>
      <c r="CN4" s="2">
        <f t="shared" si="35"/>
        <v>6643796.274560987</v>
      </c>
      <c r="CO4" s="2">
        <f t="shared" si="36"/>
        <v>6709106.3848895598</v>
      </c>
      <c r="CP4" s="2">
        <f t="shared" si="37"/>
        <v>6772974.4207406342</v>
      </c>
      <c r="CQ4" s="2">
        <f t="shared" si="38"/>
        <v>6837450.4550000587</v>
      </c>
      <c r="CR4" s="2">
        <f>IF($D4=3,(W4*$P4*$M4*'input_cooling&amp;ventilation'!$D$3)*'input_cool&amp;vent_evolution'!M$11,(W4*$Q4*'input_cooling&amp;ventilation'!$D$3)*'input_cool&amp;vent_evolution'!M$12)</f>
        <v>706411.21133949433</v>
      </c>
      <c r="CS4" s="2">
        <f>IF($D4=3,(X4*$P4*$M4*'input_cooling&amp;ventilation'!$D$3)*'input_cool&amp;vent_evolution'!N$11,(X4*$Q4*'input_cooling&amp;ventilation'!$D$3)*'input_cool&amp;vent_evolution'!N$12)</f>
        <v>663597.15044374997</v>
      </c>
      <c r="CT4" s="2">
        <f>IF($D4=3,(Y4*$P4*$M4*'input_cooling&amp;ventilation'!$D$3)*'input_cool&amp;vent_evolution'!O$11,(Y4*$Q4*'input_cooling&amp;ventilation'!$D$3)*'input_cool&amp;vent_evolution'!O$12)</f>
        <v>630699.22005431447</v>
      </c>
      <c r="CU4" s="2">
        <f>IF($D4=3,(Z4*$P4*$M4*'input_cooling&amp;ventilation'!$D$3)*'input_cool&amp;vent_evolution'!P$11,(Z4*$Q4*'input_cooling&amp;ventilation'!$D$3)*'input_cool&amp;vent_evolution'!P$12)</f>
        <v>706271.66131594568</v>
      </c>
      <c r="CV4" s="2">
        <f>IF($D4=3,(AA4*$P4*$M4*'input_cooling&amp;ventilation'!$D$3)*'input_cool&amp;vent_evolution'!Q$11,(AA4*$Q4*'input_cooling&amp;ventilation'!$D$3)*'input_cool&amp;vent_evolution'!Q$12)</f>
        <v>775145.95521399088</v>
      </c>
      <c r="CW4" s="2">
        <f>IF($D4=3,(AB4*$P4*$M4*'input_cooling&amp;ventilation'!$D$3)*'input_cool&amp;vent_evolution'!R$11,(AB4*$Q4*'input_cooling&amp;ventilation'!$D$3)*'input_cool&amp;vent_evolution'!R$12)</f>
        <v>817674.08269967115</v>
      </c>
      <c r="CX4" s="2">
        <f>IF($D4=3,(AC4*$P4*$M4*'input_cooling&amp;ventilation'!$D$3)*'input_cool&amp;vent_evolution'!S$11,(AC4*$Q4*'input_cooling&amp;ventilation'!$D$3)*'input_cool&amp;vent_evolution'!S$12)</f>
        <v>847029.88573421643</v>
      </c>
      <c r="CY4" s="2">
        <f>IF($D4=3,(AD4*$P4*$M4*'input_cooling&amp;ventilation'!$D$3)*'input_cool&amp;vent_evolution'!T$11,(AD4*$Q4*'input_cooling&amp;ventilation'!$D$3)*'input_cool&amp;vent_evolution'!T$12)</f>
        <v>879271.41942456237</v>
      </c>
      <c r="CZ4" s="2">
        <f>IF($D4=3,(AE4*$P4*$M4*'input_cooling&amp;ventilation'!$D$3)*'input_cool&amp;vent_evolution'!U$11,(AE4*$Q4*'input_cooling&amp;ventilation'!$D$3)*'input_cool&amp;vent_evolution'!U$12)</f>
        <v>1007852.6415617821</v>
      </c>
      <c r="DA4" s="2">
        <f>IF($D4=3,(AF4*$P4*$M4*'input_cooling&amp;ventilation'!$D$3)*'input_cool&amp;vent_evolution'!V$11,(AF4*$Q4*'input_cooling&amp;ventilation'!$D$3)*'input_cool&amp;vent_evolution'!V$12)</f>
        <v>1018408.8385316532</v>
      </c>
      <c r="DB4" s="2">
        <f>IF($D4=3,(AG4*$P4*$M4*'input_cooling&amp;ventilation'!$D$3)*'input_cool&amp;vent_evolution'!W$11,(AG4*$Q4*'input_cooling&amp;ventilation'!$D$3)*'input_cool&amp;vent_evolution'!W$12)</f>
        <v>988738.23183850874</v>
      </c>
      <c r="DC4" s="2">
        <f>IF($D4=3,(AH4*$P4*$M4*'input_cooling&amp;ventilation'!$D$3)*'input_cool&amp;vent_evolution'!X$11,(AH4*$Q4*'input_cooling&amp;ventilation'!$D$3)*'input_cool&amp;vent_evolution'!X$12)</f>
        <v>1023682.1099135451</v>
      </c>
      <c r="DD4" s="2">
        <f>IF($D4=3,(AI4*$P4*$M4*'input_cooling&amp;ventilation'!$D$3)*'input_cool&amp;vent_evolution'!Y$11,(AI4*$Q4*'input_cooling&amp;ventilation'!$D$3)*'input_cool&amp;vent_evolution'!Y$12)</f>
        <v>1046626.9749209785</v>
      </c>
      <c r="DE4" s="2">
        <f>IF($D4=3,(AJ4*$P4*$M4*'input_cooling&amp;ventilation'!$D$3)*'input_cool&amp;vent_evolution'!Z$11,(AJ4*$Q4*'input_cooling&amp;ventilation'!$D$3)*'input_cool&amp;vent_evolution'!Z$12)</f>
        <v>1121004.0212210908</v>
      </c>
      <c r="DF4" s="2">
        <f>IF($D4=3,(AK4*$P4*$M4*'input_cooling&amp;ventilation'!$D$3)*'input_cool&amp;vent_evolution'!AA$11,(AK4*$Q4*'input_cooling&amp;ventilation'!$D$3)*'input_cool&amp;vent_evolution'!AA$12)</f>
        <v>1128314.1687249413</v>
      </c>
      <c r="DG4" s="2">
        <f>IF($D4=3,(AL4*$P4*$M4*'input_cooling&amp;ventilation'!$D$3)*'input_cool&amp;vent_evolution'!AB$11,(AL4*$Q4*'input_cooling&amp;ventilation'!$D$3)*'input_cool&amp;vent_evolution'!AB$12)</f>
        <v>1012963.6672627482</v>
      </c>
      <c r="DH4" s="2">
        <f>IF($D4=3,(AM4*$P4*$M4*'input_cooling&amp;ventilation'!$D$3)*'input_cool&amp;vent_evolution'!AC$11,(AM4*$Q4*'input_cooling&amp;ventilation'!$D$3)*'input_cool&amp;vent_evolution'!AC$12)</f>
        <v>1010695.1764708345</v>
      </c>
      <c r="DI4" s="2">
        <f>IF($D4=3,(AN4*$P4*$M4*'input_cooling&amp;ventilation'!$D$3)*'input_cool&amp;vent_evolution'!AD$11,(AN4*$Q4*'input_cooling&amp;ventilation'!$D$3)*'input_cool&amp;vent_evolution'!AD$12)</f>
        <v>998699.43899195595</v>
      </c>
      <c r="DJ4" s="2">
        <f>IF($D4=3,(AO4*$P4*$M4*'input_cooling&amp;ventilation'!$D$3)*'input_cool&amp;vent_evolution'!AE$11,(AO4*$Q4*'input_cooling&amp;ventilation'!$D$3)*'input_cool&amp;vent_evolution'!AE$12)</f>
        <v>983523.50690885051</v>
      </c>
      <c r="DK4" s="2">
        <f>IF($D4=3,(AP4*$P4*$M4*'input_cooling&amp;ventilation'!$D$3)*'input_cool&amp;vent_evolution'!AF$11,(AP4*$Q4*'input_cooling&amp;ventilation'!$D$3)*'input_cool&amp;vent_evolution'!AF$12)</f>
        <v>962306.56616789708</v>
      </c>
      <c r="DL4" s="2">
        <f>IF($D4=3,(AQ4*$P4*$M4*'input_cooling&amp;ventilation'!$D$3)*'input_cool&amp;vent_evolution'!AG$11,(AQ4*$Q4*'input_cooling&amp;ventilation'!$D$3)*'input_cool&amp;vent_evolution'!AG$12)</f>
        <v>952143.72405030217</v>
      </c>
      <c r="DM4" s="2">
        <f>IF($D4=3,(AR4*$P4*$M4*'input_cooling&amp;ventilation'!$D$3)*'input_cool&amp;vent_evolution'!AH$11,(AR4*$Q4*'input_cooling&amp;ventilation'!$D$3)*'input_cool&amp;vent_evolution'!AH$12)</f>
        <v>936594.73622296355</v>
      </c>
      <c r="DN4" s="2">
        <f>IF($D4=3,(AS4*$P4*$M4*'input_cooling&amp;ventilation'!$D$3)*'input_cool&amp;vent_evolution'!AI$11,(AS4*$Q4*'input_cooling&amp;ventilation'!$D$3)*'input_cool&amp;vent_evolution'!AI$12)</f>
        <v>920406.2300626504</v>
      </c>
      <c r="DO4" s="2">
        <f>IF($D4=3,(AT4*$P4*$M4*'input_cooling&amp;ventilation'!$D$3)*'input_cool&amp;vent_evolution'!AJ$11,(AT4*$Q4*'input_cooling&amp;ventilation'!$D$3)*'input_cool&amp;vent_evolution'!AJ$12)</f>
        <v>903627.05112286482</v>
      </c>
      <c r="DP4" s="2">
        <f>IF($D4=3,(AU4*$P4*$M4*'input_cooling&amp;ventilation'!$D$3)*'input_cool&amp;vent_evolution'!AK$11,(AU4*$Q4*'input_cooling&amp;ventilation'!$D$3)*'input_cool&amp;vent_evolution'!AK$12)</f>
        <v>894400.60462879715</v>
      </c>
      <c r="DQ4" s="2">
        <f>IF($D4=3,(AV4*$P4*$M4*'input_cooling&amp;ventilation'!$D$3)*'input_cool&amp;vent_evolution'!AL$11,(AV4*$Q4*'input_cooling&amp;ventilation'!$D$3)*'input_cool&amp;vent_evolution'!AL$12)</f>
        <v>869102.30268966488</v>
      </c>
      <c r="DR4" s="2">
        <f>IF($D4=3,(AW4*$P4*$M4*'input_cooling&amp;ventilation'!$D$3)*'input_cool&amp;vent_evolution'!AM$11,(AW4*$Q4*'input_cooling&amp;ventilation'!$D$3)*'input_cool&amp;vent_evolution'!AM$12)</f>
        <v>851563.16434600751</v>
      </c>
      <c r="DS4" s="2">
        <f>IF($D4=3,(AX4*$P4*$M4*'input_cooling&amp;ventilation'!$D$3)*'input_cool&amp;vent_evolution'!AN$11,(AX4*$Q4*'input_cooling&amp;ventilation'!$D$3)*'input_cool&amp;vent_evolution'!AN$12)</f>
        <v>833759.72448940412</v>
      </c>
      <c r="DT4" s="2">
        <f>IF($D4=3,(AY4*$P4*$M4*'input_cooling&amp;ventilation'!$D$3)*'input_cool&amp;vent_evolution'!AO$11,(AY4*$Q4*'input_cooling&amp;ventilation'!$D$3)*'input_cool&amp;vent_evolution'!AO$12)</f>
        <v>815963.05989342404</v>
      </c>
      <c r="DU4" s="2">
        <f>IF($D4=3,(AZ4*$P4*$M4*'input_cooling&amp;ventilation'!$D$3)*'input_cool&amp;vent_evolution'!AP$11,(AZ4*$Q4*'input_cooling&amp;ventilation'!$D$3)*'input_cool&amp;vent_evolution'!AP$12)</f>
        <v>798264.10114806902</v>
      </c>
      <c r="DV4" s="2">
        <f>IF($D4=3,(BA4*$P4*$M4*'input_cooling&amp;ventilation'!$D$3)*'input_cool&amp;vent_evolution'!AQ$11,(BA4*$Q4*'input_cooling&amp;ventilation'!$D$3)*'input_cool&amp;vent_evolution'!AQ$12)</f>
        <v>780725.84071957646</v>
      </c>
      <c r="DW4" s="2">
        <f>IF($D4=3,(BB4*$P4*$M4*'input_cooling&amp;ventilation'!$D$3)*'input_cool&amp;vent_evolution'!AR$11,(BB4*$Q4*'input_cooling&amp;ventilation'!$D$3)*'input_cool&amp;vent_evolution'!AR$12)</f>
        <v>763445.30254318111</v>
      </c>
      <c r="DX4" s="2">
        <f>IF($D4=3,(BC4*$P4*$M4*'input_cooling&amp;ventilation'!$D$3)*'input_cool&amp;vent_evolution'!AS$11,(BC4*$Q4*'input_cooling&amp;ventilation'!$D$3)*'input_cool&amp;vent_evolution'!AS$12)</f>
        <v>746514.34820768319</v>
      </c>
      <c r="DY4" s="2">
        <f>IF($D4=3,(BD4*$P4*$M4*'input_cooling&amp;ventilation'!$D$3)*'input_cool&amp;vent_evolution'!AT$11,(BD4*$Q4*'input_cooling&amp;ventilation'!$D$3)*'input_cool&amp;vent_evolution'!AT$12)</f>
        <v>730031.00002129865</v>
      </c>
      <c r="DZ4" s="2">
        <f>IF($D4=3,(BE4*$P4*$M4*'input_cooling&amp;ventilation'!$D$3)*'input_cool&amp;vent_evolution'!AU$11,(BE4*$Q4*'input_cooling&amp;ventilation'!$D$3)*'input_cool&amp;vent_evolution'!AU$12)</f>
        <v>736980.60603541217</v>
      </c>
      <c r="EA4" s="2">
        <f>IF($D4=3,(BF4*$P4*$M4*'input_cooling&amp;ventilation'!$D$3)*'input_cool&amp;vent_evolution'!AV$11,(BF4*$Q4*'input_cooling&amp;ventilation'!$D$3)*'input_cool&amp;vent_evolution'!AV$12)</f>
        <v>743996.36954660458</v>
      </c>
      <c r="EB4">
        <v>0.6</v>
      </c>
      <c r="EC4" s="2">
        <f t="shared" si="39"/>
        <v>511893.74417660158</v>
      </c>
      <c r="ED4" s="2">
        <f>IF($D4=3,(EC4*(1+'input_cool&amp;vent_evolution'!M$10)),EC4*(1+'input_cool&amp;vent_evolution'!M$9))</f>
        <v>522805.34372698842</v>
      </c>
      <c r="EE4" s="2">
        <f>IF($D4=3,(ED4*(1+'input_cool&amp;vent_evolution'!N$10)),ED4*(1+'input_cool&amp;vent_evolution'!N$9))</f>
        <v>533728.2051175863</v>
      </c>
      <c r="EF4" s="2">
        <f>IF($D4=3,(EE4*(1+'input_cool&amp;vent_evolution'!O$10)),EE4*(1+'input_cool&amp;vent_evolution'!O$9))</f>
        <v>544662.32854531507</v>
      </c>
      <c r="EG4" s="2">
        <f>IF($D4=3,(EF4*(1+'input_cool&amp;vent_evolution'!P$10)),EF4*(1+'input_cool&amp;vent_evolution'!P$9))</f>
        <v>555001.02345711284</v>
      </c>
      <c r="EH4" s="2">
        <f>IF($D4=3,(EG4*(1+'input_cool&amp;vent_evolution'!Q$10)),EG4*(1+'input_cool&amp;vent_evolution'!Q$9))</f>
        <v>565350.98042792222</v>
      </c>
      <c r="EI4" s="2">
        <f>IF($D4=3,(EH4*(1+'input_cool&amp;vent_evolution'!R$10)),EH4*(1+'input_cool&amp;vent_evolution'!R$9))</f>
        <v>573483.35572074854</v>
      </c>
      <c r="EJ4" s="2">
        <f>IF($D4=3,(EI4*(1+'input_cool&amp;vent_evolution'!S$10)),EI4*(1+'input_cool&amp;vent_evolution'!S$9))</f>
        <v>581620.67341898324</v>
      </c>
      <c r="EK4" s="2">
        <f>IF($D4=3,(EJ4*(1+'input_cool&amp;vent_evolution'!T$10)),EJ4*(1+'input_cool&amp;vent_evolution'!T$9))</f>
        <v>589762.9334788667</v>
      </c>
      <c r="EL4" s="2">
        <f>IF($D4=3,(EK4*(1+'input_cool&amp;vent_evolution'!U$10)),EK4*(1+'input_cool&amp;vent_evolution'!U$9))</f>
        <v>597910.13555031491</v>
      </c>
      <c r="EM4" s="2">
        <f>IF($D4=3,(EL4*(1+'input_cool&amp;vent_evolution'!V$10)),EL4*(1+'input_cool&amp;vent_evolution'!V$9))</f>
        <v>606062.27993965091</v>
      </c>
      <c r="EN4" s="2">
        <f>IF($D4=3,(EM4*(1+'input_cool&amp;vent_evolution'!W$10)),EM4*(1+'input_cool&amp;vent_evolution'!W$9))</f>
        <v>612402.48065498634</v>
      </c>
      <c r="EO4" s="2">
        <f>IF($D4=3,(EN4*(1+'input_cool&amp;vent_evolution'!X$10)),EN4*(1+'input_cool&amp;vent_evolution'!X$9))</f>
        <v>618746.8176878643</v>
      </c>
      <c r="EP4" s="2">
        <f>IF($D4=3,(EO4*(1+'input_cool&amp;vent_evolution'!Y$10)),EO4*(1+'input_cool&amp;vent_evolution'!Y$9))</f>
        <v>625095.291278966</v>
      </c>
      <c r="EQ4" s="2">
        <f>IF($D4=3,(EP4*(1+'input_cool&amp;vent_evolution'!Z$10)),EP4*(1+'input_cool&amp;vent_evolution'!Z$9))</f>
        <v>631447.90103444969</v>
      </c>
      <c r="ER4" s="2">
        <f>IF($D4=3,(EQ4*(1+'input_cool&amp;vent_evolution'!AA$10)),EQ4*(1+'input_cool&amp;vent_evolution'!AA$9))</f>
        <v>637804.6473481569</v>
      </c>
      <c r="ES4" s="2">
        <f>IF($D4=3,(ER4*(1+'input_cool&amp;vent_evolution'!AB$10)),ER4*(1+'input_cool&amp;vent_evolution'!AB$9))</f>
        <v>642229.43065721751</v>
      </c>
      <c r="ET4" s="2">
        <f>IF($D4=3,(ES4*(1+'input_cool&amp;vent_evolution'!AC$10)),ES4*(1+'input_cool&amp;vent_evolution'!AC$9))</f>
        <v>646657.31861125503</v>
      </c>
      <c r="EU4" s="2">
        <f>IF($D4=3,(ET4*(1+'input_cool&amp;vent_evolution'!AD$10)),ET4*(1+'input_cool&amp;vent_evolution'!AD$9))</f>
        <v>651088.3117572742</v>
      </c>
      <c r="EV4" s="2">
        <f>IF($D4=3,(EU4*(1+'input_cool&amp;vent_evolution'!AE$10)),EU4*(1+'input_cool&amp;vent_evolution'!AE$9))</f>
        <v>655522.40959203115</v>
      </c>
      <c r="EW4" s="2">
        <f>IF($D4=3,(EV4*(1+'input_cool&amp;vent_evolution'!AF$10)),EV4*(1+'input_cool&amp;vent_evolution'!AF$9))</f>
        <v>659959.61259688938</v>
      </c>
      <c r="EX4" s="2">
        <f>IF($D4=3,(EW4*(1+'input_cool&amp;vent_evolution'!AG$10)),EW4*(1+'input_cool&amp;vent_evolution'!AG$9))</f>
        <v>662764.98306192714</v>
      </c>
      <c r="EY4" s="2">
        <f>IF($D4=3,(EX4*(1+'input_cool&amp;vent_evolution'!AH$10)),EX4*(1+'input_cool&amp;vent_evolution'!AH$9))</f>
        <v>665571.18878111674</v>
      </c>
      <c r="EZ4" s="2">
        <f>IF($D4=3,(EY4*(1+'input_cool&amp;vent_evolution'!AI$10)),EY4*(1+'input_cool&amp;vent_evolution'!AI$9))</f>
        <v>668378.22990761965</v>
      </c>
      <c r="FA4" s="2">
        <f>IF($D4=3,(EZ4*(1+'input_cool&amp;vent_evolution'!AJ$10)),EZ4*(1+'input_cool&amp;vent_evolution'!AJ$9))</f>
        <v>671186.10626639437</v>
      </c>
      <c r="FB4" s="2">
        <f>IF($D4=3,(FA4*(1+'input_cool&amp;vent_evolution'!AK$10)),FA4*(1+'input_cool&amp;vent_evolution'!AK$9))</f>
        <v>673994.81748547696</v>
      </c>
      <c r="FC4" s="2">
        <f>IF($D4=3,(FB4*(1+'input_cool&amp;vent_evolution'!AL$10)),FB4*(1+'input_cool&amp;vent_evolution'!AL$9))</f>
        <v>676804.36437443516</v>
      </c>
      <c r="FD4" s="2">
        <f>IF($D4=3,(FC4*(1+'input_cool&amp;vent_evolution'!AM$10)),FC4*(1+'input_cool&amp;vent_evolution'!AM$9))</f>
        <v>679614.74625498219</v>
      </c>
      <c r="FE4" s="2">
        <f>IF($D4=3,(FD4*(1+'input_cool&amp;vent_evolution'!AN$10)),FD4*(1+'input_cool&amp;vent_evolution'!AN$9))</f>
        <v>682425.96354284289</v>
      </c>
      <c r="FF4" s="2">
        <f>IF($D4=3,(FE4*(1+'input_cool&amp;vent_evolution'!AO$10)),FE4*(1+'input_cool&amp;vent_evolution'!AO$9))</f>
        <v>685238.01597545447</v>
      </c>
      <c r="FG4" s="2">
        <f>IF($D4=3,(FF4*(1+'input_cool&amp;vent_evolution'!AP$10)),FF4*(1+'input_cool&amp;vent_evolution'!AP$9))</f>
        <v>688050.90372785809</v>
      </c>
      <c r="FH4" s="2">
        <f>IF($D4=3,(FG4*(1+'input_cool&amp;vent_evolution'!AQ$10)),FG4*(1+'input_cool&amp;vent_evolution'!AQ$9))</f>
        <v>690864.62653749203</v>
      </c>
      <c r="FI4" s="2">
        <f>IF($D4=3,(FH4*(1+'input_cool&amp;vent_evolution'!AR$10)),FH4*(1+'input_cool&amp;vent_evolution'!AR$9))</f>
        <v>693679.18471067853</v>
      </c>
      <c r="FJ4" s="2">
        <f>IF($D4=3,(FI4*(1+'input_cool&amp;vent_evolution'!AS$10)),FI4*(1+'input_cool&amp;vent_evolution'!AS$9))</f>
        <v>696494.57805049617</v>
      </c>
      <c r="FK4" s="2">
        <f>IF($D4=3,(FJ4*(1+'input_cool&amp;vent_evolution'!AT$10)),FJ4*(1+'input_cool&amp;vent_evolution'!AT$9))</f>
        <v>699310.80681950622</v>
      </c>
      <c r="FL4" s="2">
        <f>IF($D4=3,(FK4*(1+'input_cool&amp;vent_evolution'!AU$10)),FK4*(1+'input_cool&amp;vent_evolution'!AU$9))</f>
        <v>702138.42281927064</v>
      </c>
      <c r="FM4" s="2">
        <f t="shared" si="40"/>
        <v>1435222.1206217301</v>
      </c>
      <c r="FN4" s="2">
        <f t="shared" si="41"/>
        <v>1465815.5186154325</v>
      </c>
      <c r="FO4" s="2">
        <f t="shared" si="42"/>
        <v>1496440.4919944052</v>
      </c>
      <c r="FP4" s="2">
        <f t="shared" si="43"/>
        <v>1527097.0413107623</v>
      </c>
      <c r="FQ4" s="2">
        <f t="shared" si="44"/>
        <v>1556084.1578844166</v>
      </c>
      <c r="FR4" s="2">
        <f t="shared" si="45"/>
        <v>1585102.8504568029</v>
      </c>
      <c r="FS4" s="2">
        <f t="shared" si="46"/>
        <v>1607903.998246246</v>
      </c>
      <c r="FT4" s="2">
        <f t="shared" si="47"/>
        <v>1630719.0033051942</v>
      </c>
      <c r="FU4" s="2">
        <f t="shared" si="48"/>
        <v>1653547.8655109568</v>
      </c>
      <c r="FV4" s="2">
        <f t="shared" si="49"/>
        <v>1676390.5838819859</v>
      </c>
      <c r="FW4" s="2">
        <f t="shared" si="50"/>
        <v>1699247.1592771343</v>
      </c>
      <c r="FX4" s="2">
        <f t="shared" si="51"/>
        <v>1717023.4974710464</v>
      </c>
      <c r="FY4" s="2">
        <f t="shared" si="52"/>
        <v>1734811.4328655542</v>
      </c>
      <c r="FZ4" s="2">
        <f t="shared" si="53"/>
        <v>1752610.9661354676</v>
      </c>
      <c r="GA4" s="2">
        <f t="shared" si="54"/>
        <v>1770422.0961765531</v>
      </c>
      <c r="GB4" s="2">
        <f t="shared" si="55"/>
        <v>1788244.8240930438</v>
      </c>
      <c r="GC4" s="2">
        <f t="shared" si="56"/>
        <v>1800650.8106017022</v>
      </c>
      <c r="GD4" s="2">
        <f t="shared" si="57"/>
        <v>1813065.5017589291</v>
      </c>
      <c r="GE4" s="2">
        <f t="shared" si="58"/>
        <v>1825488.8990983898</v>
      </c>
      <c r="GF4" s="2">
        <f t="shared" si="59"/>
        <v>1837921.0012091133</v>
      </c>
      <c r="GG4" s="2">
        <f t="shared" si="60"/>
        <v>1850361.8094407227</v>
      </c>
      <c r="GH4" s="2">
        <f t="shared" si="61"/>
        <v>1858227.3670760042</v>
      </c>
      <c r="GI4" s="2">
        <f t="shared" si="62"/>
        <v>1866095.2665551717</v>
      </c>
      <c r="GJ4" s="2">
        <f t="shared" si="63"/>
        <v>1873965.5083076516</v>
      </c>
      <c r="GK4" s="2">
        <f t="shared" si="64"/>
        <v>1881838.0918426712</v>
      </c>
      <c r="GL4" s="2">
        <f t="shared" si="65"/>
        <v>1889713.0161173365</v>
      </c>
      <c r="GM4" s="2">
        <f t="shared" si="66"/>
        <v>1897590.2834014737</v>
      </c>
      <c r="GN4" s="2">
        <f t="shared" si="67"/>
        <v>1905469.8917933356</v>
      </c>
      <c r="GO4" s="2">
        <f t="shared" si="68"/>
        <v>1913351.8424585108</v>
      </c>
      <c r="GP4" s="2">
        <f t="shared" si="69"/>
        <v>1921236.1346608398</v>
      </c>
      <c r="GQ4" s="2">
        <f t="shared" si="70"/>
        <v>1929122.7688910926</v>
      </c>
      <c r="GR4" s="2">
        <f t="shared" si="71"/>
        <v>1937011.744413113</v>
      </c>
      <c r="GS4" s="2">
        <f t="shared" si="72"/>
        <v>1944903.0620857517</v>
      </c>
      <c r="GT4" s="2">
        <f t="shared" si="73"/>
        <v>1952796.7213568899</v>
      </c>
      <c r="GU4" s="2">
        <f t="shared" si="74"/>
        <v>1960692.7229626845</v>
      </c>
      <c r="GV4" s="2">
        <f t="shared" si="75"/>
        <v>1968620.6515174934</v>
      </c>
      <c r="GW4" s="2">
        <f>IF($D4=3,($N4*$M4*EC4*'input_cooling&amp;ventilation'!$D$3)*'input_cool&amp;vent_evolution'!M$11,($O4*$M4*EC4*'input_cooling&amp;ventilation'!$D$3)*'input_cool&amp;vent_evolution'!M$10)</f>
        <v>297557.20657307061</v>
      </c>
      <c r="GX4" s="2">
        <f>IF($D4=3,($N4*$M4*ED4*'input_cooling&amp;ventilation'!$D$3)*'input_cool&amp;vent_evolution'!N$11,($O4*$M4*ED4*'input_cooling&amp;ventilation'!$D$3)*'input_cool&amp;vent_evolution'!N$10)</f>
        <v>281279.69035299233</v>
      </c>
      <c r="GY4" s="2">
        <f>IF($D4=3,($N4*$M4*EE4*'input_cooling&amp;ventilation'!$D$3)*'input_cool&amp;vent_evolution'!O$11,($O4*$M4*EE4*'input_cooling&amp;ventilation'!$D$3)*'input_cool&amp;vent_evolution'!O$10)</f>
        <v>269198.78031509306</v>
      </c>
      <c r="GZ4" s="2">
        <f>IF($D4=3,($N4*$M4*EF4*'input_cooling&amp;ventilation'!$D$3)*'input_cool&amp;vent_evolution'!P$11,($O4*$M4*EF4*'input_cooling&amp;ventilation'!$D$3)*'input_cool&amp;vent_evolution'!P$10)</f>
        <v>303694.60655216279</v>
      </c>
      <c r="HA4" s="2">
        <f>IF($D4=3,($N4*$M4*EG4*'input_cooling&amp;ventilation'!$D$3)*'input_cool&amp;vent_evolution'!Q$11,($O4*$M4*EG4*'input_cooling&amp;ventilation'!$D$3)*'input_cool&amp;vent_evolution'!Q$10)</f>
        <v>334839.53240360826</v>
      </c>
      <c r="HB4" s="2">
        <f>IF($D4=3,($N4*$M4*EH4*'input_cooling&amp;ventilation'!$D$3)*'input_cool&amp;vent_evolution'!R$11,($O4*$M4*EH4*'input_cooling&amp;ventilation'!$D$3)*'input_cool&amp;vent_evolution'!R$10)</f>
        <v>354304.35240514518</v>
      </c>
      <c r="HC4" s="2">
        <f>IF($D4=3,($N4*$M4*EI4*'input_cooling&amp;ventilation'!$D$3)*'input_cool&amp;vent_evolution'!S$11,($O4*$M4*EI4*'input_cooling&amp;ventilation'!$D$3)*'input_cool&amp;vent_evolution'!S$10)</f>
        <v>366403.31187449221</v>
      </c>
      <c r="HD4" s="2">
        <f>IF($D4=3,($N4*$M4*EJ4*'input_cooling&amp;ventilation'!$D$3)*'input_cool&amp;vent_evolution'!T$11,($O4*$M4*EJ4*'input_cooling&amp;ventilation'!$D$3)*'input_cool&amp;vent_evolution'!T$10)</f>
        <v>379516.16309158219</v>
      </c>
      <c r="HE4" s="2">
        <f>IF($D4=3,($N4*$M4*EK4*'input_cooling&amp;ventilation'!$D$3)*'input_cool&amp;vent_evolution'!U$11,($O4*$M4*EK4*'input_cooling&amp;ventilation'!$D$3)*'input_cool&amp;vent_evolution'!U$10)</f>
        <v>433830.69035108661</v>
      </c>
      <c r="HF4" s="2">
        <f>IF($D4=3,($N4*$M4*EL4*'input_cooling&amp;ventilation'!$D$3)*'input_cool&amp;vent_evolution'!V$11,($O4*$M4*EL4*'input_cooling&amp;ventilation'!$D$3)*'input_cool&amp;vent_evolution'!V$10)</f>
        <v>436185.37796889787</v>
      </c>
      <c r="HG4" s="2">
        <f>IF($D4=3,($N4*$M4*EM4*'input_cooling&amp;ventilation'!$D$3)*'input_cool&amp;vent_evolution'!W$11,($O4*$M4*EM4*'input_cooling&amp;ventilation'!$D$3)*'input_cool&amp;vent_evolution'!W$10)</f>
        <v>421352.460746856</v>
      </c>
      <c r="HH4" s="2">
        <f>IF($D4=3,($N4*$M4*EN4*'input_cooling&amp;ventilation'!$D$3)*'input_cool&amp;vent_evolution'!X$11,($O4*$M4*EN4*'input_cooling&amp;ventilation'!$D$3)*'input_cool&amp;vent_evolution'!X$10)</f>
        <v>433070.595156945</v>
      </c>
      <c r="HI4" s="2">
        <f>IF($D4=3,($N4*$M4*EO4*'input_cooling&amp;ventilation'!$D$3)*'input_cool&amp;vent_evolution'!Y$11,($O4*$M4*EO4*'input_cooling&amp;ventilation'!$D$3)*'input_cool&amp;vent_evolution'!Y$10)</f>
        <v>439380.0912479884</v>
      </c>
      <c r="HJ4" s="2">
        <f>IF($D4=3,($N4*$M4*EP4*'input_cooling&amp;ventilation'!$D$3)*'input_cool&amp;vent_evolution'!Z$11,($O4*$M4*EP4*'input_cooling&amp;ventilation'!$D$3)*'input_cool&amp;vent_evolution'!Z$10)</f>
        <v>466912.40110885486</v>
      </c>
      <c r="HK4" s="2">
        <f>IF($D4=3,($N4*$M4*EQ4*'input_cooling&amp;ventilation'!$D$3)*'input_cool&amp;vent_evolution'!AA$11,($O4*$M4*EQ4*'input_cooling&amp;ventilation'!$D$3)*'input_cool&amp;vent_evolution'!AA$10)</f>
        <v>465792.62696348486</v>
      </c>
      <c r="HL4" s="2">
        <f>IF($D4=3,($N4*$M4*ER4*'input_cooling&amp;ventilation'!$D$3)*'input_cool&amp;vent_evolution'!AB$11,($O4*$M4*ER4*'input_cooling&amp;ventilation'!$D$3)*'input_cool&amp;vent_evolution'!AB$10)</f>
        <v>414525.58264990558</v>
      </c>
      <c r="HM4" s="2">
        <f>IF($D4=3,($N4*$M4*ES4*'input_cooling&amp;ventilation'!$D$3)*'input_cool&amp;vent_evolution'!AC$11,($O4*$M4*ES4*'input_cooling&amp;ventilation'!$D$3)*'input_cool&amp;vent_evolution'!AC$10)</f>
        <v>409625.40418422315</v>
      </c>
      <c r="HN4" s="2">
        <f>IF($D4=3,($N4*$M4*ET4*'input_cooling&amp;ventilation'!$D$3)*'input_cool&amp;vent_evolution'!AD$11,($O4*$M4*ET4*'input_cooling&amp;ventilation'!$D$3)*'input_cool&amp;vent_evolution'!AD$10)</f>
        <v>400982.21364529314</v>
      </c>
      <c r="HO4" s="2">
        <f>IF($D4=3,($N4*$M4*EU4*'input_cooling&amp;ventilation'!$D$3)*'input_cool&amp;vent_evolution'!AE$11,($O4*$M4*EU4*'input_cooling&amp;ventilation'!$D$3)*'input_cool&amp;vent_evolution'!AE$10)</f>
        <v>391358.82026206743</v>
      </c>
      <c r="HP4" s="2">
        <f>IF($D4=3,($N4*$M4*EV4*'input_cooling&amp;ventilation'!$D$3)*'input_cool&amp;vent_evolution'!AF$11,($O4*$M4*EV4*'input_cooling&amp;ventilation'!$D$3)*'input_cool&amp;vent_evolution'!AF$10)</f>
        <v>379659.80686784425</v>
      </c>
      <c r="HQ4" s="2">
        <f>IF($D4=3,($N4*$M4*EW4*'input_cooling&amp;ventilation'!$D$3)*'input_cool&amp;vent_evolution'!AG$11,($O4*$M4*EW4*'input_cooling&amp;ventilation'!$D$3)*'input_cool&amp;vent_evolution'!AG$10)</f>
        <v>372646.92341498908</v>
      </c>
      <c r="HR4" s="2">
        <f>IF($D4=3,($N4*$M4*EX4*'input_cooling&amp;ventilation'!$D$3)*'input_cool&amp;vent_evolution'!AH$11,($O4*$M4*EX4*'input_cooling&amp;ventilation'!$D$3)*'input_cool&amp;vent_evolution'!AH$10)</f>
        <v>362854.63976552774</v>
      </c>
      <c r="HS4" s="2">
        <f>IF($D4=3,($N4*$M4*EY4*'input_cooling&amp;ventilation'!$D$3)*'input_cool&amp;vent_evolution'!AI$11,($O4*$M4*EY4*'input_cooling&amp;ventilation'!$D$3)*'input_cool&amp;vent_evolution'!AI$10)</f>
        <v>353124.68838455051</v>
      </c>
      <c r="HT4" s="2">
        <f>IF($D4=3,($N4*$M4*EZ4*'input_cooling&amp;ventilation'!$D$3)*'input_cool&amp;vent_evolution'!AJ$11,($O4*$M4*EZ4*'input_cooling&amp;ventilation'!$D$3)*'input_cool&amp;vent_evolution'!AJ$10)</f>
        <v>343466.56835813203</v>
      </c>
      <c r="HU4" s="2">
        <f>IF($D4=3,($N4*$M4*FA4*'input_cooling&amp;ventilation'!$D$3)*'input_cool&amp;vent_evolution'!AK$11,($O4*$M4*FA4*'input_cooling&amp;ventilation'!$D$3)*'input_cool&amp;vent_evolution'!AK$10)</f>
        <v>336938.46513702971</v>
      </c>
      <c r="HV4" s="2">
        <f>IF($D4=3,($N4*$M4*FB4*'input_cooling&amp;ventilation'!$D$3)*'input_cool&amp;vent_evolution'!AL$11,($O4*$M4*FB4*'input_cooling&amp;ventilation'!$D$3)*'input_cool&amp;vent_evolution'!AL$10)</f>
        <v>324590.97299452726</v>
      </c>
      <c r="HW4" s="2">
        <f>IF($D4=3,($N4*$M4*FC4*'input_cooling&amp;ventilation'!$D$3)*'input_cool&amp;vent_evolution'!AM$11,($O4*$M4*FC4*'input_cooling&amp;ventilation'!$D$3)*'input_cool&amp;vent_evolution'!AM$10)</f>
        <v>315462.23871093098</v>
      </c>
      <c r="HX4" s="2">
        <f>IF($D4=3,($N4*$M4*FD4*'input_cooling&amp;ventilation'!$D$3)*'input_cool&amp;vent_evolution'!AN$11,($O4*$M4*FD4*'input_cooling&amp;ventilation'!$D$3)*'input_cool&amp;vent_evolution'!AN$10)</f>
        <v>306478.63950950716</v>
      </c>
      <c r="HY4" s="2">
        <f>IF($D4=3,($N4*$M4*FE4*'input_cooling&amp;ventilation'!$D$3)*'input_cool&amp;vent_evolution'!AO$11,($O4*$M4*FE4*'input_cooling&amp;ventilation'!$D$3)*'input_cool&amp;vent_evolution'!AO$10)</f>
        <v>297727.36225773394</v>
      </c>
      <c r="HZ4" s="2">
        <f>IF($D4=3,($N4*$M4*FF4*'input_cooling&amp;ventilation'!$D$3)*'input_cool&amp;vent_evolution'!AP$11,($O4*$M4*FF4*'input_cooling&amp;ventilation'!$D$3)*'input_cool&amp;vent_evolution'!AP$10)</f>
        <v>289227.08640407462</v>
      </c>
      <c r="IA4" s="2">
        <f>IF($D4=3,($N4*$M4*FG4*'input_cooling&amp;ventilation'!$D$3)*'input_cool&amp;vent_evolution'!AQ$11,($O4*$M4*FG4*'input_cooling&amp;ventilation'!$D$3)*'input_cool&amp;vent_evolution'!AQ$10)</f>
        <v>280986.16325938026</v>
      </c>
      <c r="IB4" s="2">
        <f>IF($D4=3,($N4*$M4*FH4*'input_cooling&amp;ventilation'!$D$3)*'input_cool&amp;vent_evolution'!AR$11,($O4*$M4*FH4*'input_cooling&amp;ventilation'!$D$3)*'input_cool&amp;vent_evolution'!AR$10)</f>
        <v>273025.30407213635</v>
      </c>
      <c r="IC4" s="2">
        <f>IF($D4=3,($N4*$M4*FI4*'input_cooling&amp;ventilation'!$D$3)*'input_cool&amp;vent_evolution'!AS$11,($O4*$M4*FI4*'input_cooling&amp;ventilation'!$D$3)*'input_cool&amp;vent_evolution'!AS$10)</f>
        <v>265363.20166990452</v>
      </c>
      <c r="ID4" s="2">
        <f>IF($D4=3,($N4*$M4*FJ4*'input_cooling&amp;ventilation'!$D$3)*'input_cool&amp;vent_evolution'!AT$11,($O4*$M4*FJ4*'input_cooling&amp;ventilation'!$D$3)*'input_cool&amp;vent_evolution'!AT$10)</f>
        <v>258020.69867309125</v>
      </c>
      <c r="IE4" s="2">
        <f>IF($D4=3,($N4*$M4*FK4*'input_cooling&amp;ventilation'!$D$3)*'input_cool&amp;vent_evolution'!AU$11,($O4*$M4*FK4*'input_cooling&amp;ventilation'!$D$3)*'input_cool&amp;vent_evolution'!AU$10)</f>
        <v>259063.98793549606</v>
      </c>
      <c r="IF4" s="2">
        <f>IF($D4=3,($N4*$M4*FL4*'input_cooling&amp;ventilation'!$D$3)*'input_cool&amp;vent_evolution'!AV$11,($O4*$M4*FL4*'input_cooling&amp;ventilation'!$D$3)*'input_cool&amp;vent_evolution'!AV$10)</f>
        <v>260111.49566754553</v>
      </c>
      <c r="IJ4" t="s">
        <v>289</v>
      </c>
      <c r="IK4" s="2">
        <f>SUMIFS(CR2:CR325,D2:D325,3)+SUMIFS(BH2:BH325,D2:D325,3)</f>
        <v>6650311260.7989531</v>
      </c>
      <c r="IL4" s="2"/>
    </row>
    <row r="5" spans="1:246" x14ac:dyDescent="0.25">
      <c r="A5">
        <v>3</v>
      </c>
      <c r="B5">
        <v>100100</v>
      </c>
      <c r="C5">
        <v>3</v>
      </c>
      <c r="D5">
        <v>3</v>
      </c>
      <c r="E5">
        <v>4</v>
      </c>
      <c r="F5" s="2">
        <v>576238.04126428301</v>
      </c>
      <c r="G5" s="2">
        <v>567306.27614106005</v>
      </c>
      <c r="H5" s="2">
        <v>576238.04126428301</v>
      </c>
      <c r="I5" s="17">
        <v>0.96</v>
      </c>
      <c r="J5">
        <v>0.94534390499999998</v>
      </c>
      <c r="K5" s="2">
        <f t="shared" si="0"/>
        <v>544743.12013832841</v>
      </c>
      <c r="L5" s="2">
        <f t="shared" si="1"/>
        <v>544614.02509541763</v>
      </c>
      <c r="M5">
        <v>0.82893347412882701</v>
      </c>
      <c r="N5" s="17">
        <f>'input_cooling&amp;ventilation'!$D$5</f>
        <v>57.500092182043396</v>
      </c>
      <c r="O5" s="45">
        <f>'input_cooling&amp;ventilation'!$D$6</f>
        <v>19.328678831353667</v>
      </c>
      <c r="P5" s="45">
        <f>'input_cooling&amp;ventilation'!$C$5</f>
        <v>50.351688737400465</v>
      </c>
      <c r="Q5" s="45">
        <f>'input_cooling&amp;ventilation'!$C$6</f>
        <v>32.240814214248743</v>
      </c>
      <c r="R5">
        <v>17</v>
      </c>
      <c r="S5">
        <v>12</v>
      </c>
      <c r="T5">
        <v>14</v>
      </c>
      <c r="U5" s="2">
        <f t="shared" si="2"/>
        <v>1136829.8722930655</v>
      </c>
      <c r="V5" s="2">
        <f t="shared" si="3"/>
        <v>1068873.127356841</v>
      </c>
      <c r="W5" s="2">
        <v>937334.89730521489</v>
      </c>
      <c r="X5" s="57">
        <f>IF($D5=3,(W5*(1+'input_cool&amp;vent_evolution'!M$11)),(W5*(1+'input_cool&amp;vent_evolution'!M$12)))</f>
        <v>951336.16993393179</v>
      </c>
      <c r="Y5" s="57">
        <f>IF($D5=3,(X5*(1+'input_cool&amp;vent_evolution'!N$11)),(X5*(1+'input_cool&amp;vent_evolution'!N$12)))</f>
        <v>964488.85560745711</v>
      </c>
      <c r="Z5" s="57">
        <f>IF($D5=3,(Y5*(1+'input_cool&amp;vent_evolution'!O$11)),(Y5*(1+'input_cool&amp;vent_evolution'!O$12)))</f>
        <v>976989.49487386271</v>
      </c>
      <c r="AA5" s="57">
        <f>IF($D5=3,(Z5*(1+'input_cool&amp;vent_evolution'!P$11)),(Z5*(1+'input_cool&amp;vent_evolution'!P$12)))</f>
        <v>990988.00158112531</v>
      </c>
      <c r="AB5" s="57">
        <f>IF($D5=3,(AA5*(1+'input_cool&amp;vent_evolution'!Q$11)),(AA5*(1+'input_cool&amp;vent_evolution'!Q$12)))</f>
        <v>1006351.6165291651</v>
      </c>
      <c r="AC5" s="57">
        <f>IF($D5=3,(AB5*(1+'input_cool&amp;vent_evolution'!R$11)),(AB5*(1+'input_cool&amp;vent_evolution'!R$12)))</f>
        <v>1022558.1511502756</v>
      </c>
      <c r="AD5" s="57">
        <f>IF($D5=3,(AC5*(1+'input_cool&amp;vent_evolution'!S$11)),(AC5*(1+'input_cool&amp;vent_evolution'!S$12)))</f>
        <v>1039346.5261993463</v>
      </c>
      <c r="AE5" s="57">
        <f>IF($D5=3,(AD5*(1+'input_cool&amp;vent_evolution'!T$11)),(AD5*(1+'input_cool&amp;vent_evolution'!T$12)))</f>
        <v>1056773.9376848724</v>
      </c>
      <c r="AF5" s="57">
        <f>IF($D5=3,(AE5*(1+'input_cool&amp;vent_evolution'!U$11)),(AE5*(1+'input_cool&amp;vent_evolution'!U$12)))</f>
        <v>1076749.8658377132</v>
      </c>
      <c r="AG5" s="57">
        <f>IF($D5=3,(AF5*(1+'input_cool&amp;vent_evolution'!V$11)),(AF5*(1+'input_cool&amp;vent_evolution'!V$12)))</f>
        <v>1096935.0208393431</v>
      </c>
      <c r="AH5" s="57">
        <f>IF($D5=3,(AG5*(1+'input_cool&amp;vent_evolution'!W$11)),(AG5*(1+'input_cool&amp;vent_evolution'!W$12)))</f>
        <v>1116532.0959142931</v>
      </c>
      <c r="AI5" s="57">
        <f>IF($D5=3,(AH5*(1+'input_cool&amp;vent_evolution'!X$11)),(AH5*(1+'input_cool&amp;vent_evolution'!X$12)))</f>
        <v>1136821.7686657517</v>
      </c>
      <c r="AJ5" s="57">
        <f>IF($D5=3,(AI5*(1+'input_cool&amp;vent_evolution'!Y$11)),(AI5*(1+'input_cool&amp;vent_evolution'!Y$12)))</f>
        <v>1157566.2152164385</v>
      </c>
      <c r="AK5" s="57">
        <f>IF($D5=3,(AJ5*(1+'input_cool&amp;vent_evolution'!Z$11)),(AJ5*(1+'input_cool&amp;vent_evolution'!Z$12)))</f>
        <v>1179784.836137308</v>
      </c>
      <c r="AL5" s="57">
        <f>IF($D5=3,(AK5*(1+'input_cool&amp;vent_evolution'!AA$11)),(AK5*(1+'input_cool&amp;vent_evolution'!AA$12)))</f>
        <v>1202148.3462764043</v>
      </c>
      <c r="AM5" s="57">
        <f>IF($D5=3,(AL5*(1+'input_cool&amp;vent_evolution'!AB$11)),(AL5*(1+'input_cool&amp;vent_evolution'!AB$12)))</f>
        <v>1222225.576423187</v>
      </c>
      <c r="AN5" s="57">
        <f>IF($D5=3,(AM5*(1+'input_cool&amp;vent_evolution'!AC$11)),(AM5*(1+'input_cool&amp;vent_evolution'!AC$12)))</f>
        <v>1242257.844432445</v>
      </c>
      <c r="AO5" s="57">
        <f>IF($D5=3,(AN5*(1+'input_cool&amp;vent_evolution'!AD$11)),(AN5*(1+'input_cool&amp;vent_evolution'!AD$12)))</f>
        <v>1262052.3534875298</v>
      </c>
      <c r="AP5" s="57">
        <f>IF($D5=3,(AO5*(1+'input_cool&amp;vent_evolution'!AE$11)),(AO5*(1+'input_cool&amp;vent_evolution'!AE$12)))</f>
        <v>1281546.0712201106</v>
      </c>
      <c r="AQ5" s="57">
        <f>IF($D5=3,(AP5*(1+'input_cool&amp;vent_evolution'!AF$11)),(AP5*(1+'input_cool&amp;vent_evolution'!AF$12)))</f>
        <v>1300619.2631075564</v>
      </c>
      <c r="AR5" s="57">
        <f>IF($D5=3,(AQ5*(1+'input_cool&amp;vent_evolution'!AG$11)),(AQ5*(1+'input_cool&amp;vent_evolution'!AG$12)))</f>
        <v>1319491.0245521003</v>
      </c>
      <c r="AS5" s="57">
        <f>IF($D5=3,(AR5*(1+'input_cool&amp;vent_evolution'!AH$11)),(AR5*(1+'input_cool&amp;vent_evolution'!AH$12)))</f>
        <v>1338054.6006023916</v>
      </c>
      <c r="AT5" s="57">
        <f>IF($D5=3,(AS5*(1+'input_cool&amp;vent_evolution'!AI$11)),(AS5*(1+'input_cool&amp;vent_evolution'!AI$12)))</f>
        <v>1356297.3158218185</v>
      </c>
      <c r="AU5" s="57">
        <f>IF($D5=3,(AT5*(1+'input_cool&amp;vent_evolution'!AJ$11)),(AT5*(1+'input_cool&amp;vent_evolution'!AJ$12)))</f>
        <v>1374207.4629066365</v>
      </c>
      <c r="AV5" s="57">
        <f>IF($D5=3,(AU5*(1+'input_cool&amp;vent_evolution'!AK$11)),(AU5*(1+'input_cool&amp;vent_evolution'!AK$12)))</f>
        <v>1391934.739178132</v>
      </c>
      <c r="AW5" s="57">
        <f>IF($D5=3,(AV5*(1+'input_cool&amp;vent_evolution'!AL$11)),(AV5*(1+'input_cool&amp;vent_evolution'!AL$12)))</f>
        <v>1409160.595856043</v>
      </c>
      <c r="AX5" s="57">
        <f>IF($D5=3,(AW5*(1+'input_cool&amp;vent_evolution'!AM$11)),(AW5*(1+'input_cool&amp;vent_evolution'!AM$12)))</f>
        <v>1426038.8217861964</v>
      </c>
      <c r="AY5" s="57">
        <f>IF($D5=3,(AX5*(1+'input_cool&amp;vent_evolution'!AN$11)),(AX5*(1+'input_cool&amp;vent_evolution'!AN$12)))</f>
        <v>1442564.1784368709</v>
      </c>
      <c r="AZ5" s="57">
        <f>IF($D5=3,(AY5*(1+'input_cool&amp;vent_evolution'!AO$11)),(AY5*(1+'input_cool&amp;vent_evolution'!AO$12)))</f>
        <v>1458736.8000956732</v>
      </c>
      <c r="BA5" s="57">
        <f>IF($D5=3,(AZ5*(1+'input_cool&amp;vent_evolution'!AP$11)),(AZ5*(1+'input_cool&amp;vent_evolution'!AP$12)))</f>
        <v>1474558.6233205604</v>
      </c>
      <c r="BB5" s="57">
        <f>IF($D5=3,(BA5*(1+'input_cool&amp;vent_evolution'!AQ$11)),(BA5*(1+'input_cool&amp;vent_evolution'!AQ$12)))</f>
        <v>1490032.83319822</v>
      </c>
      <c r="BC5" s="57">
        <f>IF($D5=3,(BB5*(1+'input_cool&amp;vent_evolution'!AR$11)),(BB5*(1+'input_cool&amp;vent_evolution'!AR$12)))</f>
        <v>1505164.5378575383</v>
      </c>
      <c r="BD5" s="57">
        <f>IF($D5=3,(BC5*(1+'input_cool&amp;vent_evolution'!AS$11)),(BC5*(1+'input_cool&amp;vent_evolution'!AS$12)))</f>
        <v>1519960.6661504137</v>
      </c>
      <c r="BE5" s="57">
        <f>IF($D5=3,(BD5*(1+'input_cool&amp;vent_evolution'!AT$11)),(BD5*(1+'input_cool&amp;vent_evolution'!AT$12)))</f>
        <v>1534430.089758982</v>
      </c>
      <c r="BF5" s="57">
        <f>IF($D5=3,(BE5*(1+'input_cool&amp;vent_evolution'!AU$11)),(BE5*(1+'input_cool&amp;vent_evolution'!AU$12)))</f>
        <v>1549037.2565501384</v>
      </c>
      <c r="BG5" s="57">
        <f>IF($D5=3,(BF5*(1+'input_cool&amp;vent_evolution'!AV$11)),(BF5*(1+'input_cool&amp;vent_evolution'!AV$12)))</f>
        <v>1563783.477784432</v>
      </c>
      <c r="BH5" s="2">
        <f t="shared" si="76"/>
        <v>2794476.5476372801</v>
      </c>
      <c r="BI5" s="2">
        <f t="shared" si="4"/>
        <v>2836218.5419986458</v>
      </c>
      <c r="BJ5" s="2">
        <f t="shared" si="5"/>
        <v>2875430.644053929</v>
      </c>
      <c r="BK5" s="2">
        <f t="shared" si="6"/>
        <v>2912698.8001429364</v>
      </c>
      <c r="BL5" s="2">
        <f t="shared" si="7"/>
        <v>2954432.5484626158</v>
      </c>
      <c r="BM5" s="2">
        <f t="shared" si="8"/>
        <v>3000236.0940071782</v>
      </c>
      <c r="BN5" s="2">
        <f t="shared" si="9"/>
        <v>3048552.6359895235</v>
      </c>
      <c r="BO5" s="2">
        <f t="shared" si="10"/>
        <v>3098603.8188511068</v>
      </c>
      <c r="BP5" s="2">
        <f t="shared" si="11"/>
        <v>3150560.1610531723</v>
      </c>
      <c r="BQ5" s="2">
        <f t="shared" si="12"/>
        <v>3210114.3960452615</v>
      </c>
      <c r="BR5" s="2">
        <f t="shared" si="13"/>
        <v>3270292.3990457309</v>
      </c>
      <c r="BS5" s="2">
        <f t="shared" si="14"/>
        <v>3328717.1593493079</v>
      </c>
      <c r="BT5" s="2">
        <f t="shared" si="15"/>
        <v>3389206.7611193829</v>
      </c>
      <c r="BU5" s="2">
        <f t="shared" si="16"/>
        <v>3451052.1800259757</v>
      </c>
      <c r="BV5" s="2">
        <f t="shared" si="17"/>
        <v>3517292.555011177</v>
      </c>
      <c r="BW5" s="2">
        <f t="shared" si="18"/>
        <v>3583964.8882255075</v>
      </c>
      <c r="BX5" s="2">
        <f t="shared" si="19"/>
        <v>3643821.1348541132</v>
      </c>
      <c r="BY5" s="2">
        <f t="shared" si="20"/>
        <v>3703543.33586124</v>
      </c>
      <c r="BZ5" s="2">
        <f t="shared" si="21"/>
        <v>3762556.7060936471</v>
      </c>
      <c r="CA5" s="2">
        <f t="shared" si="22"/>
        <v>3820673.3271504003</v>
      </c>
      <c r="CB5" s="2">
        <f t="shared" si="23"/>
        <v>3877536.2344968421</v>
      </c>
      <c r="CC5" s="2">
        <f t="shared" si="24"/>
        <v>3933798.617259928</v>
      </c>
      <c r="CD5" s="2">
        <f t="shared" si="25"/>
        <v>3989142.2069011112</v>
      </c>
      <c r="CE5" s="2">
        <f t="shared" si="26"/>
        <v>4043529.2141409731</v>
      </c>
      <c r="CF5" s="2">
        <f t="shared" si="27"/>
        <v>4096924.7359946324</v>
      </c>
      <c r="CG5" s="2">
        <f t="shared" si="28"/>
        <v>4149775.0650889627</v>
      </c>
      <c r="CH5" s="2">
        <f t="shared" si="29"/>
        <v>4201130.5119391493</v>
      </c>
      <c r="CI5" s="2">
        <f t="shared" si="30"/>
        <v>4251449.56723426</v>
      </c>
      <c r="CJ5" s="2">
        <f t="shared" si="31"/>
        <v>4300716.6133395685</v>
      </c>
      <c r="CK5" s="2">
        <f t="shared" si="32"/>
        <v>4348932.0506067229</v>
      </c>
      <c r="CL5" s="2">
        <f t="shared" si="33"/>
        <v>4396101.652495997</v>
      </c>
      <c r="CM5" s="2">
        <f t="shared" si="34"/>
        <v>4442234.9147063931</v>
      </c>
      <c r="CN5" s="2">
        <f t="shared" si="35"/>
        <v>4487347.0661026621</v>
      </c>
      <c r="CO5" s="2">
        <f t="shared" si="36"/>
        <v>4531458.763671102</v>
      </c>
      <c r="CP5" s="2">
        <f t="shared" si="37"/>
        <v>4574596.4565578392</v>
      </c>
      <c r="CQ5" s="2">
        <f t="shared" si="38"/>
        <v>4618144.8031975152</v>
      </c>
      <c r="CR5" s="2">
        <f>IF($D5=3,(W5*$P5*$M5*'input_cooling&amp;ventilation'!$D$3)*'input_cool&amp;vent_evolution'!M$11,(W5*$Q5*'input_cooling&amp;ventilation'!$D$3)*'input_cool&amp;vent_evolution'!M$12)</f>
        <v>477123.64221700473</v>
      </c>
      <c r="CS5" s="2">
        <f>IF($D5=3,(X5*$P5*$M5*'input_cooling&amp;ventilation'!$D$3)*'input_cool&amp;vent_evolution'!N$11,(X5*$Q5*'input_cooling&amp;ventilation'!$D$3)*'input_cool&amp;vent_evolution'!N$12)</f>
        <v>448206.2066712926</v>
      </c>
      <c r="CT5" s="2">
        <f>IF($D5=3,(Y5*$P5*$M5*'input_cooling&amp;ventilation'!$D$3)*'input_cool&amp;vent_evolution'!O$11,(Y5*$Q5*'input_cooling&amp;ventilation'!$D$3)*'input_cool&amp;vent_evolution'!O$12)</f>
        <v>425986.31531503081</v>
      </c>
      <c r="CU5" s="2">
        <f>IF($D5=3,(Z5*$P5*$M5*'input_cooling&amp;ventilation'!$D$3)*'input_cool&amp;vent_evolution'!P$11,(Z5*$Q5*'input_cooling&amp;ventilation'!$D$3)*'input_cool&amp;vent_evolution'!P$12)</f>
        <v>477029.387462213</v>
      </c>
      <c r="CV5" s="2">
        <f>IF($D5=3,(AA5*$P5*$M5*'input_cooling&amp;ventilation'!$D$3)*'input_cool&amp;vent_evolution'!Q$11,(AA5*$Q5*'input_cooling&amp;ventilation'!$D$3)*'input_cool&amp;vent_evolution'!Q$12)</f>
        <v>523548.40277830319</v>
      </c>
      <c r="CW5" s="2">
        <f>IF($D5=3,(AB5*$P5*$M5*'input_cooling&amp;ventilation'!$D$3)*'input_cool&amp;vent_evolution'!R$11,(AB5*$Q5*'input_cooling&amp;ventilation'!$D$3)*'input_cool&amp;vent_evolution'!R$12)</f>
        <v>552272.71343039605</v>
      </c>
      <c r="CX5" s="2">
        <f>IF($D5=3,(AC5*$P5*$M5*'input_cooling&amp;ventilation'!$D$3)*'input_cool&amp;vent_evolution'!S$11,(AC5*$Q5*'input_cooling&amp;ventilation'!$D$3)*'input_cool&amp;vent_evolution'!S$12)</f>
        <v>572100.18422816065</v>
      </c>
      <c r="CY5" s="2">
        <f>IF($D5=3,(AD5*$P5*$M5*'input_cooling&amp;ventilation'!$D$3)*'input_cool&amp;vent_evolution'!T$11,(AD5*$Q5*'input_cooling&amp;ventilation'!$D$3)*'input_cool&amp;vent_evolution'!T$12)</f>
        <v>593876.73270030413</v>
      </c>
      <c r="CZ5" s="2">
        <f>IF($D5=3,(AE5*$P5*$M5*'input_cooling&amp;ventilation'!$D$3)*'input_cool&amp;vent_evolution'!U$11,(AE5*$Q5*'input_cooling&amp;ventilation'!$D$3)*'input_cool&amp;vent_evolution'!U$12)</f>
        <v>680722.94924108381</v>
      </c>
      <c r="DA5" s="2">
        <f>IF($D5=3,(AF5*$P5*$M5*'input_cooling&amp;ventilation'!$D$3)*'input_cool&amp;vent_evolution'!V$11,(AF5*$Q5*'input_cooling&amp;ventilation'!$D$3)*'input_cool&amp;vent_evolution'!V$12)</f>
        <v>687852.806561262</v>
      </c>
      <c r="DB5" s="2">
        <f>IF($D5=3,(AG5*$P5*$M5*'input_cooling&amp;ventilation'!$D$3)*'input_cool&amp;vent_evolution'!W$11,(AG5*$Q5*'input_cooling&amp;ventilation'!$D$3)*'input_cool&amp;vent_evolution'!W$12)</f>
        <v>667812.71135187591</v>
      </c>
      <c r="DC5" s="2">
        <f>IF($D5=3,(AH5*$P5*$M5*'input_cooling&amp;ventilation'!$D$3)*'input_cool&amp;vent_evolution'!X$11,(AH5*$Q5*'input_cooling&amp;ventilation'!$D$3)*'input_cool&amp;vent_evolution'!X$12)</f>
        <v>691414.47490363766</v>
      </c>
      <c r="DD5" s="2">
        <f>IF($D5=3,(AI5*$P5*$M5*'input_cooling&amp;ventilation'!$D$3)*'input_cool&amp;vent_evolution'!Y$11,(AI5*$Q5*'input_cooling&amp;ventilation'!$D$3)*'input_cool&amp;vent_evolution'!Y$12)</f>
        <v>706911.87554902851</v>
      </c>
      <c r="DE5" s="2">
        <f>IF($D5=3,(AJ5*$P5*$M5*'input_cooling&amp;ventilation'!$D$3)*'input_cool&amp;vent_evolution'!Z$11,(AJ5*$Q5*'input_cooling&amp;ventilation'!$D$3)*'input_cool&amp;vent_evolution'!Z$12)</f>
        <v>757147.55507733335</v>
      </c>
      <c r="DF5" s="2">
        <f>IF($D5=3,(AK5*$P5*$M5*'input_cooling&amp;ventilation'!$D$3)*'input_cool&amp;vent_evolution'!AA$11,(AK5*$Q5*'input_cooling&amp;ventilation'!$D$3)*'input_cool&amp;vent_evolution'!AA$12)</f>
        <v>762084.96850763133</v>
      </c>
      <c r="DG5" s="2">
        <f>IF($D5=3,(AL5*$P5*$M5*'input_cooling&amp;ventilation'!$D$3)*'input_cool&amp;vent_evolution'!AB$11,(AL5*$Q5*'input_cooling&amp;ventilation'!$D$3)*'input_cool&amp;vent_evolution'!AB$12)</f>
        <v>684175.03374762146</v>
      </c>
      <c r="DH5" s="2">
        <f>IF($D5=3,(AM5*$P5*$M5*'input_cooling&amp;ventilation'!$D$3)*'input_cool&amp;vent_evolution'!AC$11,(AM5*$Q5*'input_cooling&amp;ventilation'!$D$3)*'input_cool&amp;vent_evolution'!AC$12)</f>
        <v>682642.85168199253</v>
      </c>
      <c r="DI5" s="2">
        <f>IF($D5=3,(AN5*$P5*$M5*'input_cooling&amp;ventilation'!$D$3)*'input_cool&amp;vent_evolution'!AD$11,(AN5*$Q5*'input_cooling&amp;ventilation'!$D$3)*'input_cool&amp;vent_evolution'!AD$12)</f>
        <v>674540.70117089187</v>
      </c>
      <c r="DJ5" s="2">
        <f>IF($D5=3,(AO5*$P5*$M5*'input_cooling&amp;ventilation'!$D$3)*'input_cool&amp;vent_evolution'!AE$11,(AO5*$Q5*'input_cooling&amp;ventilation'!$D$3)*'input_cool&amp;vent_evolution'!AE$12)</f>
        <v>664290.58640303696</v>
      </c>
      <c r="DK5" s="2">
        <f>IF($D5=3,(AP5*$P5*$M5*'input_cooling&amp;ventilation'!$D$3)*'input_cool&amp;vent_evolution'!AF$11,(AP5*$Q5*'input_cooling&amp;ventilation'!$D$3)*'input_cool&amp;vent_evolution'!AF$12)</f>
        <v>649960.25885368977</v>
      </c>
      <c r="DL5" s="2">
        <f>IF($D5=3,(AQ5*$P5*$M5*'input_cooling&amp;ventilation'!$D$3)*'input_cool&amp;vent_evolution'!AG$11,(AQ5*$Q5*'input_cooling&amp;ventilation'!$D$3)*'input_cool&amp;vent_evolution'!AG$12)</f>
        <v>643096.08092363016</v>
      </c>
      <c r="DM5" s="2">
        <f>IF($D5=3,(AR5*$P5*$M5*'input_cooling&amp;ventilation'!$D$3)*'input_cool&amp;vent_evolution'!AH$11,(AR5*$Q5*'input_cooling&amp;ventilation'!$D$3)*'input_cool&amp;vent_evolution'!AH$12)</f>
        <v>632593.99717144831</v>
      </c>
      <c r="DN5" s="2">
        <f>IF($D5=3,(AS5*$P5*$M5*'input_cooling&amp;ventilation'!$D$3)*'input_cool&amp;vent_evolution'!AI$11,(AS5*$Q5*'input_cooling&amp;ventilation'!$D$3)*'input_cool&amp;vent_evolution'!AI$12)</f>
        <v>621659.97050641989</v>
      </c>
      <c r="DO5" s="2">
        <f>IF($D5=3,(AT5*$P5*$M5*'input_cooling&amp;ventilation'!$D$3)*'input_cool&amp;vent_evolution'!AJ$11,(AT5*$Q5*'input_cooling&amp;ventilation'!$D$3)*'input_cool&amp;vent_evolution'!AJ$12)</f>
        <v>610326.99214954907</v>
      </c>
      <c r="DP5" s="2">
        <f>IF($D5=3,(AU5*$P5*$M5*'input_cooling&amp;ventilation'!$D$3)*'input_cool&amp;vent_evolution'!AK$11,(AU5*$Q5*'input_cooling&amp;ventilation'!$D$3)*'input_cool&amp;vent_evolution'!AK$12)</f>
        <v>604095.2737321381</v>
      </c>
      <c r="DQ5" s="2">
        <f>IF($D5=3,(AV5*$P5*$M5*'input_cooling&amp;ventilation'!$D$3)*'input_cool&amp;vent_evolution'!AL$11,(AV5*$Q5*'input_cooling&amp;ventilation'!$D$3)*'input_cool&amp;vent_evolution'!AL$12)</f>
        <v>587008.31677371659</v>
      </c>
      <c r="DR5" s="2">
        <f>IF($D5=3,(AW5*$P5*$M5*'input_cooling&amp;ventilation'!$D$3)*'input_cool&amp;vent_evolution'!AM$11,(AW5*$Q5*'input_cooling&amp;ventilation'!$D$3)*'input_cool&amp;vent_evolution'!AM$12)</f>
        <v>575162.04730128613</v>
      </c>
      <c r="DS5" s="2">
        <f>IF($D5=3,(AX5*$P5*$M5*'input_cooling&amp;ventilation'!$D$3)*'input_cool&amp;vent_evolution'!AN$11,(AX5*$Q5*'input_cooling&amp;ventilation'!$D$3)*'input_cool&amp;vent_evolution'!AN$12)</f>
        <v>563137.26353225869</v>
      </c>
      <c r="DT5" s="2">
        <f>IF($D5=3,(AY5*$P5*$M5*'input_cooling&amp;ventilation'!$D$3)*'input_cool&amp;vent_evolution'!AO$11,(AY5*$Q5*'input_cooling&amp;ventilation'!$D$3)*'input_cool&amp;vent_evolution'!AO$12)</f>
        <v>551117.05590383324</v>
      </c>
      <c r="DU5" s="2">
        <f>IF($D5=3,(AZ5*$P5*$M5*'input_cooling&amp;ventilation'!$D$3)*'input_cool&amp;vent_evolution'!AP$11,(AZ5*$Q5*'input_cooling&amp;ventilation'!$D$3)*'input_cool&amp;vent_evolution'!AP$12)</f>
        <v>539162.84067553899</v>
      </c>
      <c r="DV5" s="2">
        <f>IF($D5=3,(BA5*$P5*$M5*'input_cooling&amp;ventilation'!$D$3)*'input_cool&amp;vent_evolution'!AQ$11,(BA5*$Q5*'input_cooling&amp;ventilation'!$D$3)*'input_cool&amp;vent_evolution'!AQ$12)</f>
        <v>527317.164163801</v>
      </c>
      <c r="DW5" s="2">
        <f>IF($D5=3,(BB5*$P5*$M5*'input_cooling&amp;ventilation'!$D$3)*'input_cool&amp;vent_evolution'!AR$11,(BB5*$Q5*'input_cooling&amp;ventilation'!$D$3)*'input_cool&amp;vent_evolution'!AR$12)</f>
        <v>515645.5581900542</v>
      </c>
      <c r="DX5" s="2">
        <f>IF($D5=3,(BC5*$P5*$M5*'input_cooling&amp;ventilation'!$D$3)*'input_cool&amp;vent_evolution'!AS$11,(BC5*$Q5*'input_cooling&amp;ventilation'!$D$3)*'input_cool&amp;vent_evolution'!AS$12)</f>
        <v>504210.06782822259</v>
      </c>
      <c r="DY5" s="2">
        <f>IF($D5=3,(BD5*$P5*$M5*'input_cooling&amp;ventilation'!$D$3)*'input_cool&amp;vent_evolution'!AT$11,(BD5*$Q5*'input_cooling&amp;ventilation'!$D$3)*'input_cool&amp;vent_evolution'!AT$12)</f>
        <v>493076.89921994705</v>
      </c>
      <c r="DZ5" s="2">
        <f>IF($D5=3,(BE5*$P5*$M5*'input_cooling&amp;ventilation'!$D$3)*'input_cool&amp;vent_evolution'!AU$11,(BE5*$Q5*'input_cooling&amp;ventilation'!$D$3)*'input_cool&amp;vent_evolution'!AU$12)</f>
        <v>497770.79603273916</v>
      </c>
      <c r="EA5" s="2">
        <f>IF($D5=3,(BF5*$P5*$M5*'input_cooling&amp;ventilation'!$D$3)*'input_cool&amp;vent_evolution'!AV$11,(BF5*$Q5*'input_cooling&amp;ventilation'!$D$3)*'input_cool&amp;vent_evolution'!AV$12)</f>
        <v>502509.37688431697</v>
      </c>
      <c r="EB5">
        <v>0.7001055966209081</v>
      </c>
      <c r="EC5" s="2">
        <f t="shared" si="39"/>
        <v>403427.47767499433</v>
      </c>
      <c r="ED5" s="2">
        <f>IF($D5=3,(EC5*(1+'input_cool&amp;vent_evolution'!M$10)),EC5*(1+'input_cool&amp;vent_evolution'!M$9))</f>
        <v>412026.99492655403</v>
      </c>
      <c r="EE5" s="2">
        <f>IF($D5=3,(ED5*(1+'input_cool&amp;vent_evolution'!N$10)),ED5*(1+'input_cool&amp;vent_evolution'!N$9))</f>
        <v>420635.38772277895</v>
      </c>
      <c r="EF5" s="2">
        <f>IF($D5=3,(EE5*(1+'input_cool&amp;vent_evolution'!O$10)),EE5*(1+'input_cool&amp;vent_evolution'!O$9))</f>
        <v>429252.65621886327</v>
      </c>
      <c r="EG5" s="2">
        <f>IF($D5=3,(EF5*(1+'input_cool&amp;vent_evolution'!P$10)),EF5*(1+'input_cool&amp;vent_evolution'!P$9))</f>
        <v>437400.6628279828</v>
      </c>
      <c r="EH5" s="2">
        <f>IF($D5=3,(EG5*(1+'input_cool&amp;vent_evolution'!Q$10)),EG5*(1+'input_cool&amp;vent_evolution'!Q$9))</f>
        <v>445557.54515420599</v>
      </c>
      <c r="EI5" s="2">
        <f>IF($D5=3,(EH5*(1+'input_cool&amp;vent_evolution'!R$10)),EH5*(1+'input_cool&amp;vent_evolution'!R$9))</f>
        <v>451966.73395405879</v>
      </c>
      <c r="EJ5" s="2">
        <f>IF($D5=3,(EI5*(1+'input_cool&amp;vent_evolution'!S$10)),EI5*(1+'input_cool&amp;vent_evolution'!S$9))</f>
        <v>458379.81790240714</v>
      </c>
      <c r="EK5" s="2">
        <f>IF($D5=3,(EJ5*(1+'input_cool&amp;vent_evolution'!T$10)),EJ5*(1+'input_cool&amp;vent_evolution'!T$9))</f>
        <v>464796.79696476384</v>
      </c>
      <c r="EL5" s="2">
        <f>IF($D5=3,(EK5*(1+'input_cool&amp;vent_evolution'!U$10)),EK5*(1+'input_cool&amp;vent_evolution'!U$9))</f>
        <v>471217.67086522485</v>
      </c>
      <c r="EM5" s="2">
        <f>IF($D5=3,(EL5*(1+'input_cool&amp;vent_evolution'!V$10)),EL5*(1+'input_cool&amp;vent_evolution'!V$9))</f>
        <v>477642.43984520587</v>
      </c>
      <c r="EN5" s="2">
        <f>IF($D5=3,(EM5*(1+'input_cool&amp;vent_evolution'!W$10)),EM5*(1+'input_cool&amp;vent_evolution'!W$9))</f>
        <v>482639.20179363579</v>
      </c>
      <c r="EO5" s="2">
        <f>IF($D5=3,(EN5*(1+'input_cool&amp;vent_evolution'!X$10)),EN5*(1+'input_cool&amp;vent_evolution'!X$9))</f>
        <v>487639.22360638721</v>
      </c>
      <c r="EP5" s="2">
        <f>IF($D5=3,(EO5*(1+'input_cool&amp;vent_evolution'!Y$10)),EO5*(1+'input_cool&amp;vent_evolution'!Y$9))</f>
        <v>492642.50547314296</v>
      </c>
      <c r="EQ5" s="2">
        <f>IF($D5=3,(EP5*(1+'input_cool&amp;vent_evolution'!Z$10)),EP5*(1+'input_cool&amp;vent_evolution'!Z$9))</f>
        <v>497649.04708351317</v>
      </c>
      <c r="ER5" s="2">
        <f>IF($D5=3,(EQ5*(1+'input_cool&amp;vent_evolution'!AA$10)),EQ5*(1+'input_cool&amp;vent_evolution'!AA$9))</f>
        <v>502658.84874788747</v>
      </c>
      <c r="ES5" s="2">
        <f>IF($D5=3,(ER5*(1+'input_cool&amp;vent_evolution'!AB$10)),ER5*(1+'input_cool&amp;vent_evolution'!AB$9))</f>
        <v>506146.05520418845</v>
      </c>
      <c r="ET5" s="2">
        <f>IF($D5=3,(ES5*(1+'input_cool&amp;vent_evolution'!AC$10)),ES5*(1+'input_cool&amp;vent_evolution'!AC$9))</f>
        <v>509635.70845556434</v>
      </c>
      <c r="EU5" s="2">
        <f>IF($D5=3,(ET5*(1+'input_cool&amp;vent_evolution'!AD$10)),ET5*(1+'input_cool&amp;vent_evolution'!AD$9))</f>
        <v>513127.80893311388</v>
      </c>
      <c r="EV5" s="2">
        <f>IF($D5=3,(EU5*(1+'input_cool&amp;vent_evolution'!AE$10)),EU5*(1+'input_cool&amp;vent_evolution'!AE$9))</f>
        <v>516622.35624022648</v>
      </c>
      <c r="EW5" s="2">
        <f>IF($D5=3,(EV5*(1+'input_cool&amp;vent_evolution'!AF$10)),EV5*(1+'input_cool&amp;vent_evolution'!AF$9))</f>
        <v>520119.35075626866</v>
      </c>
      <c r="EX5" s="2">
        <f>IF($D5=3,(EW5*(1+'input_cool&amp;vent_evolution'!AG$10)),EW5*(1+'input_cool&amp;vent_evolution'!AG$9))</f>
        <v>522330.28523931175</v>
      </c>
      <c r="EY5" s="2">
        <f>IF($D5=3,(EX5*(1+'input_cool&amp;vent_evolution'!AH$10)),EX5*(1+'input_cool&amp;vent_evolution'!AH$9))</f>
        <v>524541.87799270789</v>
      </c>
      <c r="EZ5" s="2">
        <f>IF($D5=3,(EY5*(1+'input_cool&amp;vent_evolution'!AI$10)),EY5*(1+'input_cool&amp;vent_evolution'!AI$9))</f>
        <v>526754.1291371648</v>
      </c>
      <c r="FA5" s="2">
        <f>IF($D5=3,(EZ5*(1+'input_cool&amp;vent_evolution'!AJ$10)),EZ5*(1+'input_cool&amp;vent_evolution'!AJ$9))</f>
        <v>528967.03853473091</v>
      </c>
      <c r="FB5" s="2">
        <f>IF($D5=3,(FA5*(1+'input_cool&amp;vent_evolution'!AK$10)),FA5*(1+'input_cool&amp;vent_evolution'!AK$9))</f>
        <v>531180.60589225858</v>
      </c>
      <c r="FC5" s="2">
        <f>IF($D5=3,(FB5*(1+'input_cool&amp;vent_evolution'!AL$10)),FB5*(1+'input_cool&amp;vent_evolution'!AL$9))</f>
        <v>533394.83184777445</v>
      </c>
      <c r="FD5" s="2">
        <f>IF($D5=3,(FC5*(1+'input_cool&amp;vent_evolution'!AM$10)),FC5*(1+'input_cool&amp;vent_evolution'!AM$9))</f>
        <v>535609.71586671541</v>
      </c>
      <c r="FE5" s="2">
        <f>IF($D5=3,(FD5*(1+'input_cool&amp;vent_evolution'!AN$10)),FD5*(1+'input_cool&amp;vent_evolution'!AN$9))</f>
        <v>537825.25827671739</v>
      </c>
      <c r="FF5" s="2">
        <f>IF($D5=3,(FE5*(1+'input_cool&amp;vent_evolution'!AO$10)),FE5*(1+'input_cool&amp;vent_evolution'!AO$9))</f>
        <v>540041.4588708526</v>
      </c>
      <c r="FG5" s="2">
        <f>IF($D5=3,(FF5*(1+'input_cool&amp;vent_evolution'!AP$10)),FF5*(1+'input_cool&amp;vent_evolution'!AP$9))</f>
        <v>542258.3177870725</v>
      </c>
      <c r="FH5" s="2">
        <f>IF($D5=3,(FG5*(1+'input_cool&amp;vent_evolution'!AQ$10)),FG5*(1+'input_cool&amp;vent_evolution'!AQ$9))</f>
        <v>544475.83481845004</v>
      </c>
      <c r="FI5" s="2">
        <f>IF($D5=3,(FH5*(1+'input_cool&amp;vent_evolution'!AR$10)),FH5*(1+'input_cool&amp;vent_evolution'!AR$9))</f>
        <v>546694.01020640007</v>
      </c>
      <c r="FJ5" s="2">
        <f>IF($D5=3,(FI5*(1+'input_cool&amp;vent_evolution'!AS$10)),FI5*(1+'input_cool&amp;vent_evolution'!AS$9))</f>
        <v>548912.84379572747</v>
      </c>
      <c r="FK5" s="2">
        <f>IF($D5=3,(FJ5*(1+'input_cool&amp;vent_evolution'!AT$10)),FJ5*(1+'input_cool&amp;vent_evolution'!AT$9))</f>
        <v>551132.33579335874</v>
      </c>
      <c r="FL5" s="2">
        <f>IF($D5=3,(FK5*(1+'input_cool&amp;vent_evolution'!AU$10)),FK5*(1+'input_cool&amp;vent_evolution'!AU$9))</f>
        <v>553360.80215692671</v>
      </c>
      <c r="FM5" s="2">
        <f t="shared" si="40"/>
        <v>1131109.8184197093</v>
      </c>
      <c r="FN5" s="2">
        <f t="shared" si="41"/>
        <v>1155220.7155082438</v>
      </c>
      <c r="FO5" s="2">
        <f t="shared" si="42"/>
        <v>1179356.4974057472</v>
      </c>
      <c r="FP5" s="2">
        <f t="shared" si="43"/>
        <v>1203517.1645473447</v>
      </c>
      <c r="FQ5" s="2">
        <f t="shared" si="44"/>
        <v>1226362.1386409251</v>
      </c>
      <c r="FR5" s="2">
        <f t="shared" si="45"/>
        <v>1249231.9980269489</v>
      </c>
      <c r="FS5" s="2">
        <f t="shared" si="46"/>
        <v>1267201.7615675952</v>
      </c>
      <c r="FT5" s="2">
        <f t="shared" si="47"/>
        <v>1285182.4461311055</v>
      </c>
      <c r="FU5" s="2">
        <f t="shared" si="48"/>
        <v>1303174.0516207863</v>
      </c>
      <c r="FV5" s="2">
        <f t="shared" si="49"/>
        <v>1321176.5772630707</v>
      </c>
      <c r="FW5" s="2">
        <f t="shared" si="50"/>
        <v>1339190.0237348287</v>
      </c>
      <c r="FX5" s="2">
        <f t="shared" si="51"/>
        <v>1353199.6953931593</v>
      </c>
      <c r="FY5" s="2">
        <f t="shared" si="52"/>
        <v>1367218.5068963063</v>
      </c>
      <c r="FZ5" s="2">
        <f t="shared" si="53"/>
        <v>1381246.4587760936</v>
      </c>
      <c r="GA5" s="2">
        <f t="shared" si="54"/>
        <v>1395283.5501622651</v>
      </c>
      <c r="GB5" s="2">
        <f t="shared" si="55"/>
        <v>1409329.7819250759</v>
      </c>
      <c r="GC5" s="2">
        <f t="shared" si="56"/>
        <v>1419107.037267996</v>
      </c>
      <c r="GD5" s="2">
        <f t="shared" si="57"/>
        <v>1428891.1528127766</v>
      </c>
      <c r="GE5" s="2">
        <f t="shared" si="58"/>
        <v>1438682.1297681108</v>
      </c>
      <c r="GF5" s="2">
        <f t="shared" si="59"/>
        <v>1448479.9670220015</v>
      </c>
      <c r="GG5" s="2">
        <f t="shared" si="60"/>
        <v>1458284.6656380978</v>
      </c>
      <c r="GH5" s="2">
        <f t="shared" si="61"/>
        <v>1464483.5733477687</v>
      </c>
      <c r="GI5" s="2">
        <f t="shared" si="62"/>
        <v>1470684.3266829879</v>
      </c>
      <c r="GJ5" s="2">
        <f t="shared" si="63"/>
        <v>1476886.9259821894</v>
      </c>
      <c r="GK5" s="2">
        <f t="shared" si="64"/>
        <v>1483091.3708585908</v>
      </c>
      <c r="GL5" s="2">
        <f t="shared" si="65"/>
        <v>1489297.66049028</v>
      </c>
      <c r="GM5" s="2">
        <f t="shared" si="66"/>
        <v>1495505.7966661248</v>
      </c>
      <c r="GN5" s="2">
        <f t="shared" si="67"/>
        <v>1501715.7778873425</v>
      </c>
      <c r="GO5" s="2">
        <f t="shared" si="68"/>
        <v>1507927.6050725433</v>
      </c>
      <c r="GP5" s="2">
        <f t="shared" si="69"/>
        <v>1514141.2776415532</v>
      </c>
      <c r="GQ5" s="2">
        <f t="shared" si="70"/>
        <v>1520356.7959811534</v>
      </c>
      <c r="GR5" s="2">
        <f t="shared" si="71"/>
        <v>1526574.1595111724</v>
      </c>
      <c r="GS5" s="2">
        <f t="shared" si="72"/>
        <v>1532793.368908477</v>
      </c>
      <c r="GT5" s="2">
        <f t="shared" si="73"/>
        <v>1539014.4237379387</v>
      </c>
      <c r="GU5" s="2">
        <f t="shared" si="74"/>
        <v>1545237.3245797285</v>
      </c>
      <c r="GV5" s="2">
        <f t="shared" si="75"/>
        <v>1551485.3873006334</v>
      </c>
      <c r="GW5" s="2">
        <f>IF($D5=3,($N5*$M5*EC5*'input_cooling&amp;ventilation'!$D$3)*'input_cool&amp;vent_evolution'!M$11,($O5*$M5*EC5*'input_cooling&amp;ventilation'!$D$3)*'input_cool&amp;vent_evolution'!M$10)</f>
        <v>234507.17004733853</v>
      </c>
      <c r="GX5" s="2">
        <f>IF($D5=3,($N5*$M5*ED5*'input_cooling&amp;ventilation'!$D$3)*'input_cool&amp;vent_evolution'!N$11,($O5*$M5*ED5*'input_cooling&amp;ventilation'!$D$3)*'input_cool&amp;vent_evolution'!N$10)</f>
        <v>221678.73175094384</v>
      </c>
      <c r="GY5" s="2">
        <f>IF($D5=3,($N5*$M5*EE5*'input_cooling&amp;ventilation'!$D$3)*'input_cool&amp;vent_evolution'!O$11,($O5*$M5*EE5*'input_cooling&amp;ventilation'!$D$3)*'input_cool&amp;vent_evolution'!O$10)</f>
        <v>212157.67172617669</v>
      </c>
      <c r="GZ5" s="2">
        <f>IF($D5=3,($N5*$M5*EF5*'input_cooling&amp;ventilation'!$D$3)*'input_cool&amp;vent_evolution'!P$11,($O5*$M5*EF5*'input_cooling&amp;ventilation'!$D$3)*'input_cool&amp;vent_evolution'!P$10)</f>
        <v>239344.10314373815</v>
      </c>
      <c r="HA5" s="2">
        <f>IF($D5=3,($N5*$M5*EG5*'input_cooling&amp;ventilation'!$D$3)*'input_cool&amp;vent_evolution'!Q$11,($O5*$M5*EG5*'input_cooling&amp;ventilation'!$D$3)*'input_cool&amp;vent_evolution'!Q$10)</f>
        <v>263889.66366594017</v>
      </c>
      <c r="HB5" s="2">
        <f>IF($D5=3,($N5*$M5*EH5*'input_cooling&amp;ventilation'!$D$3)*'input_cool&amp;vent_evolution'!R$11,($O5*$M5*EH5*'input_cooling&amp;ventilation'!$D$3)*'input_cool&amp;vent_evolution'!R$10)</f>
        <v>279230.04108987027</v>
      </c>
      <c r="HC5" s="2">
        <f>IF($D5=3,($N5*$M5*EI5*'input_cooling&amp;ventilation'!$D$3)*'input_cool&amp;vent_evolution'!S$11,($O5*$M5*EI5*'input_cooling&amp;ventilation'!$D$3)*'input_cool&amp;vent_evolution'!S$10)</f>
        <v>288765.3260132327</v>
      </c>
      <c r="HD5" s="2">
        <f>IF($D5=3,($N5*$M5*EJ5*'input_cooling&amp;ventilation'!$D$3)*'input_cool&amp;vent_evolution'!T$11,($O5*$M5*EJ5*'input_cooling&amp;ventilation'!$D$3)*'input_cool&amp;vent_evolution'!T$10)</f>
        <v>299099.66698109778</v>
      </c>
      <c r="HE5" s="2">
        <f>IF($D5=3,($N5*$M5*EK5*'input_cooling&amp;ventilation'!$D$3)*'input_cool&amp;vent_evolution'!U$11,($O5*$M5*EK5*'input_cooling&amp;ventilation'!$D$3)*'input_cool&amp;vent_evolution'!U$10)</f>
        <v>341905.37223279558</v>
      </c>
      <c r="HF5" s="2">
        <f>IF($D5=3,($N5*$M5*EL5*'input_cooling&amp;ventilation'!$D$3)*'input_cool&amp;vent_evolution'!V$11,($O5*$M5*EL5*'input_cooling&amp;ventilation'!$D$3)*'input_cool&amp;vent_evolution'!V$10)</f>
        <v>343761.12002649857</v>
      </c>
      <c r="HG5" s="2">
        <f>IF($D5=3,($N5*$M5*EM5*'input_cooling&amp;ventilation'!$D$3)*'input_cool&amp;vent_evolution'!W$11,($O5*$M5*EM5*'input_cooling&amp;ventilation'!$D$3)*'input_cool&amp;vent_evolution'!W$10)</f>
        <v>332071.18153921381</v>
      </c>
      <c r="HH5" s="2">
        <f>IF($D5=3,($N5*$M5*EN5*'input_cooling&amp;ventilation'!$D$3)*'input_cool&amp;vent_evolution'!X$11,($O5*$M5*EN5*'input_cooling&amp;ventilation'!$D$3)*'input_cool&amp;vent_evolution'!X$10)</f>
        <v>341306.33524425264</v>
      </c>
      <c r="HI5" s="2">
        <f>IF($D5=3,($N5*$M5*EO5*'input_cooling&amp;ventilation'!$D$3)*'input_cool&amp;vent_evolution'!Y$11,($O5*$M5*EO5*'input_cooling&amp;ventilation'!$D$3)*'input_cool&amp;vent_evolution'!Y$10)</f>
        <v>346278.89863727527</v>
      </c>
      <c r="HJ5" s="2">
        <f>IF($D5=3,($N5*$M5*EP5*'input_cooling&amp;ventilation'!$D$3)*'input_cool&amp;vent_evolution'!Z$11,($O5*$M5*EP5*'input_cooling&amp;ventilation'!$D$3)*'input_cool&amp;vent_evolution'!Z$10)</f>
        <v>367977.32814162917</v>
      </c>
      <c r="HK5" s="2">
        <f>IF($D5=3,($N5*$M5*EQ5*'input_cooling&amp;ventilation'!$D$3)*'input_cool&amp;vent_evolution'!AA$11,($O5*$M5*EQ5*'input_cooling&amp;ventilation'!$D$3)*'input_cool&amp;vent_evolution'!AA$10)</f>
        <v>367094.82534847833</v>
      </c>
      <c r="HL5" s="2">
        <f>IF($D5=3,($N5*$M5*ER5*'input_cooling&amp;ventilation'!$D$3)*'input_cool&amp;vent_evolution'!AB$11,($O5*$M5*ER5*'input_cooling&amp;ventilation'!$D$3)*'input_cool&amp;vent_evolution'!AB$10)</f>
        <v>326690.86532636872</v>
      </c>
      <c r="HM5" s="2">
        <f>IF($D5=3,($N5*$M5*ES5*'input_cooling&amp;ventilation'!$D$3)*'input_cool&amp;vent_evolution'!AC$11,($O5*$M5*ES5*'input_cooling&amp;ventilation'!$D$3)*'input_cool&amp;vent_evolution'!AC$10)</f>
        <v>322828.99621572456</v>
      </c>
      <c r="HN5" s="2">
        <f>IF($D5=3,($N5*$M5*ET5*'input_cooling&amp;ventilation'!$D$3)*'input_cool&amp;vent_evolution'!AD$11,($O5*$M5*ET5*'input_cooling&amp;ventilation'!$D$3)*'input_cool&amp;vent_evolution'!AD$10)</f>
        <v>316017.22991099331</v>
      </c>
      <c r="HO5" s="2">
        <f>IF($D5=3,($N5*$M5*EU5*'input_cooling&amp;ventilation'!$D$3)*'input_cool&amp;vent_evolution'!AE$11,($O5*$M5*EU5*'input_cooling&amp;ventilation'!$D$3)*'input_cool&amp;vent_evolution'!AE$10)</f>
        <v>308432.95805099269</v>
      </c>
      <c r="HP5" s="2">
        <f>IF($D5=3,($N5*$M5*EV5*'input_cooling&amp;ventilation'!$D$3)*'input_cool&amp;vent_evolution'!AF$11,($O5*$M5*EV5*'input_cooling&amp;ventilation'!$D$3)*'input_cool&amp;vent_evolution'!AF$10)</f>
        <v>299212.87376863981</v>
      </c>
      <c r="HQ5" s="2">
        <f>IF($D5=3,($N5*$M5*EW5*'input_cooling&amp;ventilation'!$D$3)*'input_cool&amp;vent_evolution'!AG$11,($O5*$M5*EW5*'input_cooling&amp;ventilation'!$D$3)*'input_cool&amp;vent_evolution'!AG$10)</f>
        <v>293685.96527483722</v>
      </c>
      <c r="HR5" s="2">
        <f>IF($D5=3,($N5*$M5*EX5*'input_cooling&amp;ventilation'!$D$3)*'input_cool&amp;vent_evolution'!AH$11,($O5*$M5*EX5*'input_cooling&amp;ventilation'!$D$3)*'input_cool&amp;vent_evolution'!AH$10)</f>
        <v>285968.58967038488</v>
      </c>
      <c r="HS5" s="2">
        <f>IF($D5=3,($N5*$M5*EY5*'input_cooling&amp;ventilation'!$D$3)*'input_cool&amp;vent_evolution'!AI$11,($O5*$M5*EY5*'input_cooling&amp;ventilation'!$D$3)*'input_cool&amp;vent_evolution'!AI$10)</f>
        <v>278300.33861597511</v>
      </c>
      <c r="HT5" s="2">
        <f>IF($D5=3,($N5*$M5*EZ5*'input_cooling&amp;ventilation'!$D$3)*'input_cool&amp;vent_evolution'!AJ$11,($O5*$M5*EZ5*'input_cooling&amp;ventilation'!$D$3)*'input_cool&amp;vent_evolution'!AJ$10)</f>
        <v>270688.69841590239</v>
      </c>
      <c r="HU5" s="2">
        <f>IF($D5=3,($N5*$M5*FA5*'input_cooling&amp;ventilation'!$D$3)*'input_cool&amp;vent_evolution'!AK$11,($O5*$M5*FA5*'input_cooling&amp;ventilation'!$D$3)*'input_cool&amp;vent_evolution'!AK$10)</f>
        <v>265543.84902781778</v>
      </c>
      <c r="HV5" s="2">
        <f>IF($D5=3,($N5*$M5*FB5*'input_cooling&amp;ventilation'!$D$3)*'input_cool&amp;vent_evolution'!AL$11,($O5*$M5*FB5*'input_cooling&amp;ventilation'!$D$3)*'input_cool&amp;vent_evolution'!AL$10)</f>
        <v>255812.69355399147</v>
      </c>
      <c r="HW5" s="2">
        <f>IF($D5=3,($N5*$M5*FC5*'input_cooling&amp;ventilation'!$D$3)*'input_cool&amp;vent_evolution'!AM$11,($O5*$M5*FC5*'input_cooling&amp;ventilation'!$D$3)*'input_cool&amp;vent_evolution'!AM$10)</f>
        <v>248618.26641302224</v>
      </c>
      <c r="HX5" s="2">
        <f>IF($D5=3,($N5*$M5*FD5*'input_cooling&amp;ventilation'!$D$3)*'input_cool&amp;vent_evolution'!AN$11,($O5*$M5*FD5*'input_cooling&amp;ventilation'!$D$3)*'input_cool&amp;vent_evolution'!AN$10)</f>
        <v>241538.22136948848</v>
      </c>
      <c r="HY5" s="2">
        <f>IF($D5=3,($N5*$M5*FE5*'input_cooling&amp;ventilation'!$D$3)*'input_cool&amp;vent_evolution'!AO$11,($O5*$M5*FE5*'input_cooling&amp;ventilation'!$D$3)*'input_cool&amp;vent_evolution'!AO$10)</f>
        <v>234641.27107798538</v>
      </c>
      <c r="HZ5" s="2">
        <f>IF($D5=3,($N5*$M5*FF5*'input_cooling&amp;ventilation'!$D$3)*'input_cool&amp;vent_evolution'!AP$11,($O5*$M5*FF5*'input_cooling&amp;ventilation'!$D$3)*'input_cool&amp;vent_evolution'!AP$10)</f>
        <v>227942.13695846318</v>
      </c>
      <c r="IA5" s="2">
        <f>IF($D5=3,($N5*$M5*FG5*'input_cooling&amp;ventilation'!$D$3)*'input_cool&amp;vent_evolution'!AQ$11,($O5*$M5*FG5*'input_cooling&amp;ventilation'!$D$3)*'input_cool&amp;vent_evolution'!AQ$10)</f>
        <v>221447.40074455357</v>
      </c>
      <c r="IB5" s="2">
        <f>IF($D5=3,($N5*$M5*FH5*'input_cooling&amp;ventilation'!$D$3)*'input_cool&amp;vent_evolution'!AR$11,($O5*$M5*FH5*'input_cooling&amp;ventilation'!$D$3)*'input_cool&amp;vent_evolution'!AR$10)</f>
        <v>215173.38513375216</v>
      </c>
      <c r="IC5" s="2">
        <f>IF($D5=3,($N5*$M5*FI5*'input_cooling&amp;ventilation'!$D$3)*'input_cool&amp;vent_evolution'!AS$11,($O5*$M5*FI5*'input_cooling&amp;ventilation'!$D$3)*'input_cool&amp;vent_evolution'!AS$10)</f>
        <v>209134.82209018129</v>
      </c>
      <c r="ID5" s="2">
        <f>IF($D5=3,($N5*$M5*FJ5*'input_cooling&amp;ventilation'!$D$3)*'input_cool&amp;vent_evolution'!AT$11,($O5*$M5*FJ5*'input_cooling&amp;ventilation'!$D$3)*'input_cool&amp;vent_evolution'!AT$10)</f>
        <v>203348.13784657876</v>
      </c>
      <c r="IE5" s="2">
        <f>IF($D5=3,($N5*$M5*FK5*'input_cooling&amp;ventilation'!$D$3)*'input_cool&amp;vent_evolution'!AU$11,($O5*$M5*FK5*'input_cooling&amp;ventilation'!$D$3)*'input_cool&amp;vent_evolution'!AU$10)</f>
        <v>204170.36230312954</v>
      </c>
      <c r="IF5" s="2">
        <f>IF($D5=3,($N5*$M5*FL5*'input_cooling&amp;ventilation'!$D$3)*'input_cool&amp;vent_evolution'!AV$11,($O5*$M5*FL5*'input_cooling&amp;ventilation'!$D$3)*'input_cool&amp;vent_evolution'!AV$10)</f>
        <v>204995.91136871846</v>
      </c>
      <c r="IJ5" t="s">
        <v>290</v>
      </c>
      <c r="IK5" s="2"/>
      <c r="IL5" s="2">
        <f>SUMIFS(FM2:FM325,D2:D325,3)+SUMIFS(GW2:GW325,D2:D325,3)</f>
        <v>7613559775.646265</v>
      </c>
    </row>
    <row r="6" spans="1:246" ht="15" customHeight="1" thickBot="1" x14ac:dyDescent="0.3">
      <c r="A6">
        <v>4</v>
      </c>
      <c r="B6">
        <v>100100</v>
      </c>
      <c r="C6">
        <v>3</v>
      </c>
      <c r="D6">
        <v>3</v>
      </c>
      <c r="E6">
        <v>5</v>
      </c>
      <c r="F6" s="2">
        <v>329400</v>
      </c>
      <c r="G6" s="2">
        <v>402383.967194697</v>
      </c>
      <c r="H6" s="2">
        <v>329400</v>
      </c>
      <c r="I6" s="17">
        <v>0.27</v>
      </c>
      <c r="J6">
        <v>0.41855370200000003</v>
      </c>
      <c r="K6" s="2">
        <f t="shared" si="0"/>
        <v>137871.5894388</v>
      </c>
      <c r="L6" s="2">
        <f t="shared" si="1"/>
        <v>108643.6711425682</v>
      </c>
      <c r="M6">
        <v>0.82893347412882701</v>
      </c>
      <c r="N6" s="17">
        <f>'input_cooling&amp;ventilation'!$D$5</f>
        <v>57.500092182043396</v>
      </c>
      <c r="O6" s="45">
        <f>'input_cooling&amp;ventilation'!$D$6</f>
        <v>19.328678831353667</v>
      </c>
      <c r="P6" s="45">
        <f>'input_cooling&amp;ventilation'!$C$5</f>
        <v>50.351688737400465</v>
      </c>
      <c r="Q6" s="45">
        <f>'input_cooling&amp;ventilation'!$C$6</f>
        <v>32.240814214248743</v>
      </c>
      <c r="R6">
        <v>17</v>
      </c>
      <c r="S6">
        <v>12</v>
      </c>
      <c r="T6">
        <v>14</v>
      </c>
      <c r="U6" s="2">
        <f t="shared" si="2"/>
        <v>287725.60060006328</v>
      </c>
      <c r="V6" s="2">
        <f t="shared" si="3"/>
        <v>213226.79033346497</v>
      </c>
      <c r="W6" s="2">
        <v>966308.86920378346</v>
      </c>
      <c r="X6" s="57">
        <f>IF($D6=3,(W6*(1+'input_cool&amp;vent_evolution'!M$11)),(W6*(1+'input_cool&amp;vent_evolution'!M$12)))</f>
        <v>980742.93536323833</v>
      </c>
      <c r="Y6" s="57">
        <f>IF($D6=3,(X6*(1+'input_cool&amp;vent_evolution'!N$11)),(X6*(1+'input_cool&amp;vent_evolution'!N$12)))</f>
        <v>994302.18388446199</v>
      </c>
      <c r="Z6" s="57">
        <f>IF($D6=3,(Y6*(1+'input_cool&amp;vent_evolution'!O$11)),(Y6*(1+'input_cool&amp;vent_evolution'!O$12)))</f>
        <v>1007189.23058311</v>
      </c>
      <c r="AA6" s="57">
        <f>IF($D6=3,(Z6*(1+'input_cool&amp;vent_evolution'!P$11)),(Z6*(1+'input_cool&amp;vent_evolution'!P$12)))</f>
        <v>1021620.4453236745</v>
      </c>
      <c r="AB6" s="57">
        <f>IF($D6=3,(AA6*(1+'input_cool&amp;vent_evolution'!Q$11)),(AA6*(1+'input_cool&amp;vent_evolution'!Q$12)))</f>
        <v>1037458.9651846164</v>
      </c>
      <c r="AC6" s="57">
        <f>IF($D6=3,(AB6*(1+'input_cool&amp;vent_evolution'!R$11)),(AB6*(1+'input_cool&amp;vent_evolution'!R$12)))</f>
        <v>1054166.4602202333</v>
      </c>
      <c r="AD6" s="57">
        <f>IF($D6=3,(AC6*(1+'input_cool&amp;vent_evolution'!S$11)),(AC6*(1+'input_cool&amp;vent_evolution'!S$12)))</f>
        <v>1071473.7809612791</v>
      </c>
      <c r="AE6" s="57">
        <f>IF($D6=3,(AD6*(1+'input_cool&amp;vent_evolution'!T$11)),(AD6*(1+'input_cool&amp;vent_evolution'!T$12)))</f>
        <v>1089439.8914028539</v>
      </c>
      <c r="AF6" s="57">
        <f>IF($D6=3,(AE6*(1+'input_cool&amp;vent_evolution'!U$11)),(AE6*(1+'input_cool&amp;vent_evolution'!U$12)))</f>
        <v>1110033.295745488</v>
      </c>
      <c r="AG6" s="57">
        <f>IF($D6=3,(AF6*(1+'input_cool&amp;vent_evolution'!V$11)),(AF6*(1+'input_cool&amp;vent_evolution'!V$12)))</f>
        <v>1130842.3943509108</v>
      </c>
      <c r="AH6" s="57">
        <f>IF($D6=3,(AG6*(1+'input_cool&amp;vent_evolution'!W$11)),(AG6*(1+'input_cool&amp;vent_evolution'!W$12)))</f>
        <v>1151045.2348829543</v>
      </c>
      <c r="AI6" s="57">
        <f>IF($D6=3,(AH6*(1+'input_cool&amp;vent_evolution'!X$11)),(AH6*(1+'input_cool&amp;vent_evolution'!X$12)))</f>
        <v>1171962.081987808</v>
      </c>
      <c r="AJ6" s="57">
        <f>IF($D6=3,(AI6*(1+'input_cool&amp;vent_evolution'!Y$11)),(AI6*(1+'input_cool&amp;vent_evolution'!Y$12)))</f>
        <v>1193347.7604110506</v>
      </c>
      <c r="AK6" s="57">
        <f>IF($D6=3,(AJ6*(1+'input_cool&amp;vent_evolution'!Z$11)),(AJ6*(1+'input_cool&amp;vent_evolution'!Z$12)))</f>
        <v>1216253.1814287021</v>
      </c>
      <c r="AL6" s="57">
        <f>IF($D6=3,(AK6*(1+'input_cool&amp;vent_evolution'!AA$11)),(AK6*(1+'input_cool&amp;vent_evolution'!AA$12)))</f>
        <v>1239307.970337197</v>
      </c>
      <c r="AM6" s="57">
        <f>IF($D6=3,(AL6*(1+'input_cool&amp;vent_evolution'!AB$11)),(AL6*(1+'input_cool&amp;vent_evolution'!AB$12)))</f>
        <v>1260005.8080211005</v>
      </c>
      <c r="AN6" s="57">
        <f>IF($D6=3,(AM6*(1+'input_cool&amp;vent_evolution'!AC$11)),(AM6*(1+'input_cool&amp;vent_evolution'!AC$12)))</f>
        <v>1280657.2937422281</v>
      </c>
      <c r="AO6" s="57">
        <f>IF($D6=3,(AN6*(1+'input_cool&amp;vent_evolution'!AD$11)),(AN6*(1+'input_cool&amp;vent_evolution'!AD$12)))</f>
        <v>1301063.6711388808</v>
      </c>
      <c r="AP6" s="57">
        <f>IF($D6=3,(AO6*(1+'input_cool&amp;vent_evolution'!AE$11)),(AO6*(1+'input_cool&amp;vent_evolution'!AE$12)))</f>
        <v>1321159.9594483241</v>
      </c>
      <c r="AQ6" s="57">
        <f>IF($D6=3,(AP6*(1+'input_cool&amp;vent_evolution'!AF$11)),(AP6*(1+'input_cool&amp;vent_evolution'!AF$12)))</f>
        <v>1340822.723032451</v>
      </c>
      <c r="AR6" s="57">
        <f>IF($D6=3,(AQ6*(1+'input_cool&amp;vent_evolution'!AG$11)),(AQ6*(1+'input_cool&amp;vent_evolution'!AG$12)))</f>
        <v>1360277.829754486</v>
      </c>
      <c r="AS6" s="57">
        <f>IF($D6=3,(AR6*(1+'input_cool&amp;vent_evolution'!AH$11)),(AR6*(1+'input_cool&amp;vent_evolution'!AH$12)))</f>
        <v>1379415.2247593093</v>
      </c>
      <c r="AT6" s="57">
        <f>IF($D6=3,(AS6*(1+'input_cool&amp;vent_evolution'!AI$11)),(AS6*(1+'input_cool&amp;vent_evolution'!AI$12)))</f>
        <v>1398221.8407997137</v>
      </c>
      <c r="AU6" s="57">
        <f>IF($D6=3,(AT6*(1+'input_cool&amp;vent_evolution'!AJ$11)),(AT6*(1+'input_cool&amp;vent_evolution'!AJ$12)))</f>
        <v>1416685.6086873277</v>
      </c>
      <c r="AV6" s="57">
        <f>IF($D6=3,(AU6*(1+'input_cool&amp;vent_evolution'!AK$11)),(AU6*(1+'input_cool&amp;vent_evolution'!AK$12)))</f>
        <v>1434960.8530393941</v>
      </c>
      <c r="AW6" s="57">
        <f>IF($D6=3,(AV6*(1+'input_cool&amp;vent_evolution'!AL$11)),(AV6*(1+'input_cool&amp;vent_evolution'!AL$12)))</f>
        <v>1452719.1784099245</v>
      </c>
      <c r="AX6" s="57">
        <f>IF($D6=3,(AW6*(1+'input_cool&amp;vent_evolution'!AM$11)),(AW6*(1+'input_cool&amp;vent_evolution'!AM$12)))</f>
        <v>1470119.1274138736</v>
      </c>
      <c r="AY6" s="57">
        <f>IF($D6=3,(AX6*(1+'input_cool&amp;vent_evolution'!AN$11)),(AX6*(1+'input_cool&amp;vent_evolution'!AN$12)))</f>
        <v>1487155.2995911939</v>
      </c>
      <c r="AZ6" s="57">
        <f>IF($D6=3,(AY6*(1+'input_cool&amp;vent_evolution'!AO$11)),(AY6*(1+'input_cool&amp;vent_evolution'!AO$12)))</f>
        <v>1503827.8333804584</v>
      </c>
      <c r="BA6" s="57">
        <f>IF($D6=3,(AZ6*(1+'input_cool&amp;vent_evolution'!AP$11)),(AZ6*(1+'input_cool&amp;vent_evolution'!AP$12)))</f>
        <v>1520138.7252005935</v>
      </c>
      <c r="BB6" s="57">
        <f>IF($D6=3,(BA6*(1+'input_cool&amp;vent_evolution'!AQ$11)),(BA6*(1+'input_cool&amp;vent_evolution'!AQ$12)))</f>
        <v>1536091.2585925453</v>
      </c>
      <c r="BC6" s="57">
        <f>IF($D6=3,(BB6*(1+'input_cool&amp;vent_evolution'!AR$11)),(BB6*(1+'input_cool&amp;vent_evolution'!AR$12)))</f>
        <v>1551690.6995826424</v>
      </c>
      <c r="BD6" s="57">
        <f>IF($D6=3,(BC6*(1+'input_cool&amp;vent_evolution'!AS$11)),(BC6*(1+'input_cool&amp;vent_evolution'!AS$12)))</f>
        <v>1566944.1912006196</v>
      </c>
      <c r="BE6" s="57">
        <f>IF($D6=3,(BD6*(1+'input_cool&amp;vent_evolution'!AT$11)),(BD6*(1+'input_cool&amp;vent_evolution'!AT$12)))</f>
        <v>1581860.879361301</v>
      </c>
      <c r="BF6" s="57">
        <f>IF($D6=3,(BE6*(1+'input_cool&amp;vent_evolution'!AU$11)),(BE6*(1+'input_cool&amp;vent_evolution'!AU$12)))</f>
        <v>1596919.5684859811</v>
      </c>
      <c r="BG6" s="57">
        <f>IF($D6=3,(BF6*(1+'input_cool&amp;vent_evolution'!AV$11)),(BF6*(1+'input_cool&amp;vent_evolution'!AV$12)))</f>
        <v>1612121.6103676024</v>
      </c>
      <c r="BH6" s="2">
        <f t="shared" si="76"/>
        <v>2880856.6506241923</v>
      </c>
      <c r="BI6" s="2">
        <f t="shared" si="4"/>
        <v>2923888.9323471971</v>
      </c>
      <c r="BJ6" s="2">
        <f t="shared" si="5"/>
        <v>2964313.1202282622</v>
      </c>
      <c r="BK6" s="2">
        <f t="shared" si="6"/>
        <v>3002733.2728025578</v>
      </c>
      <c r="BL6" s="2">
        <f t="shared" si="7"/>
        <v>3045757.0535903689</v>
      </c>
      <c r="BM6" s="2">
        <f t="shared" si="8"/>
        <v>3092976.4331610389</v>
      </c>
      <c r="BN6" s="2">
        <f t="shared" si="9"/>
        <v>3142786.4884369331</v>
      </c>
      <c r="BO6" s="2">
        <f t="shared" si="10"/>
        <v>3194384.8041001344</v>
      </c>
      <c r="BP6" s="2">
        <f t="shared" si="11"/>
        <v>3247947.1695103855</v>
      </c>
      <c r="BQ6" s="2">
        <f t="shared" si="12"/>
        <v>3309342.2862791615</v>
      </c>
      <c r="BR6" s="2">
        <f t="shared" si="13"/>
        <v>3371380.4523578016</v>
      </c>
      <c r="BS6" s="2">
        <f t="shared" si="14"/>
        <v>3431611.1812304384</v>
      </c>
      <c r="BT6" s="2">
        <f t="shared" si="15"/>
        <v>3493970.5779125351</v>
      </c>
      <c r="BU6" s="2">
        <f t="shared" si="16"/>
        <v>3557727.701413299</v>
      </c>
      <c r="BV6" s="2">
        <f t="shared" si="17"/>
        <v>3626015.6335404464</v>
      </c>
      <c r="BW6" s="2">
        <f t="shared" si="18"/>
        <v>3694748.8761634817</v>
      </c>
      <c r="BX6" s="2">
        <f t="shared" si="19"/>
        <v>3756455.3400546229</v>
      </c>
      <c r="BY6" s="2">
        <f t="shared" si="20"/>
        <v>3818023.6148382355</v>
      </c>
      <c r="BZ6" s="2">
        <f t="shared" si="21"/>
        <v>3878861.1481693066</v>
      </c>
      <c r="CA6" s="2">
        <f t="shared" si="22"/>
        <v>3938774.2128986246</v>
      </c>
      <c r="CB6" s="2">
        <f t="shared" si="23"/>
        <v>3997394.8103558938</v>
      </c>
      <c r="CC6" s="2">
        <f t="shared" si="24"/>
        <v>4055396.3204061529</v>
      </c>
      <c r="CD6" s="2">
        <f t="shared" si="25"/>
        <v>4112450.6365076858</v>
      </c>
      <c r="CE6" s="2">
        <f t="shared" si="26"/>
        <v>4168518.8012761385</v>
      </c>
      <c r="CF6" s="2">
        <f t="shared" si="27"/>
        <v>4223564.8328399826</v>
      </c>
      <c r="CG6" s="2">
        <f t="shared" si="28"/>
        <v>4278048.8191836188</v>
      </c>
      <c r="CH6" s="2">
        <f t="shared" si="29"/>
        <v>4330991.7149575073</v>
      </c>
      <c r="CI6" s="2">
        <f t="shared" si="30"/>
        <v>4382866.1832627105</v>
      </c>
      <c r="CJ6" s="2">
        <f t="shared" si="31"/>
        <v>4433656.1237075832</v>
      </c>
      <c r="CK6" s="2">
        <f t="shared" si="32"/>
        <v>4483361.9490190446</v>
      </c>
      <c r="CL6" s="2">
        <f t="shared" si="33"/>
        <v>4531989.6111208787</v>
      </c>
      <c r="CM6" s="2">
        <f t="shared" si="34"/>
        <v>4579548.8992337752</v>
      </c>
      <c r="CN6" s="2">
        <f t="shared" si="35"/>
        <v>4626055.5129621271</v>
      </c>
      <c r="CO6" s="2">
        <f t="shared" si="36"/>
        <v>4671530.7478206232</v>
      </c>
      <c r="CP6" s="2">
        <f t="shared" si="37"/>
        <v>4716001.870525307</v>
      </c>
      <c r="CQ6" s="2">
        <f t="shared" si="38"/>
        <v>4760896.340706734</v>
      </c>
      <c r="CR6" s="2">
        <f>IF($D6=3,(W6*$P6*$M6*'input_cooling&amp;ventilation'!$D$3)*'input_cool&amp;vent_evolution'!M$11,(W6*$Q6*'input_cooling&amp;ventilation'!$D$3)*'input_cool&amp;vent_evolution'!M$12)</f>
        <v>491872.01768182719</v>
      </c>
      <c r="CS6" s="2">
        <f>IF($D6=3,(X6*$P6*$M6*'input_cooling&amp;ventilation'!$D$3)*'input_cool&amp;vent_evolution'!N$11,(X6*$Q6*'input_cooling&amp;ventilation'!$D$3)*'input_cool&amp;vent_evolution'!N$12)</f>
        <v>462060.7148883589</v>
      </c>
      <c r="CT6" s="2">
        <f>IF($D6=3,(Y6*$P6*$M6*'input_cooling&amp;ventilation'!$D$3)*'input_cool&amp;vent_evolution'!O$11,(Y6*$Q6*'input_cooling&amp;ventilation'!$D$3)*'input_cool&amp;vent_evolution'!O$12)</f>
        <v>439153.9841648693</v>
      </c>
      <c r="CU6" s="2">
        <f>IF($D6=3,(Z6*$P6*$M6*'input_cooling&amp;ventilation'!$D$3)*'input_cool&amp;vent_evolution'!P$11,(Z6*$Q6*'input_cooling&amp;ventilation'!$D$3)*'input_cool&amp;vent_evolution'!P$12)</f>
        <v>491774.84941701416</v>
      </c>
      <c r="CV6" s="2">
        <f>IF($D6=3,(AA6*$P6*$M6*'input_cooling&amp;ventilation'!$D$3)*'input_cool&amp;vent_evolution'!Q$11,(AA6*$Q6*'input_cooling&amp;ventilation'!$D$3)*'input_cool&amp;vent_evolution'!Q$12)</f>
        <v>539731.81465515727</v>
      </c>
      <c r="CW6" s="2">
        <f>IF($D6=3,(AB6*$P6*$M6*'input_cooling&amp;ventilation'!$D$3)*'input_cool&amp;vent_evolution'!R$11,(AB6*$Q6*'input_cooling&amp;ventilation'!$D$3)*'input_cool&amp;vent_evolution'!R$12)</f>
        <v>569344.02286876424</v>
      </c>
      <c r="CX6" s="2">
        <f>IF($D6=3,(AC6*$P6*$M6*'input_cooling&amp;ventilation'!$D$3)*'input_cool&amp;vent_evolution'!S$11,(AC6*$Q6*'input_cooling&amp;ventilation'!$D$3)*'input_cool&amp;vent_evolution'!S$12)</f>
        <v>589784.38088897814</v>
      </c>
      <c r="CY6" s="2">
        <f>IF($D6=3,(AD6*$P6*$M6*'input_cooling&amp;ventilation'!$D$3)*'input_cool&amp;vent_evolution'!T$11,(AD6*$Q6*'input_cooling&amp;ventilation'!$D$3)*'input_cool&amp;vent_evolution'!T$12)</f>
        <v>612234.06455036264</v>
      </c>
      <c r="CZ6" s="2">
        <f>IF($D6=3,(AE6*$P6*$M6*'input_cooling&amp;ventilation'!$D$3)*'input_cool&amp;vent_evolution'!U$11,(AE6*$Q6*'input_cooling&amp;ventilation'!$D$3)*'input_cool&amp;vent_evolution'!U$12)</f>
        <v>701764.78568473377</v>
      </c>
      <c r="DA6" s="2">
        <f>IF($D6=3,(AF6*$P6*$M6*'input_cooling&amp;ventilation'!$D$3)*'input_cool&amp;vent_evolution'!V$11,(AF6*$Q6*'input_cooling&amp;ventilation'!$D$3)*'input_cool&amp;vent_evolution'!V$12)</f>
        <v>709115.03412256867</v>
      </c>
      <c r="DB6" s="2">
        <f>IF($D6=3,(AG6*$P6*$M6*'input_cooling&amp;ventilation'!$D$3)*'input_cool&amp;vent_evolution'!W$11,(AG6*$Q6*'input_cooling&amp;ventilation'!$D$3)*'input_cool&amp;vent_evolution'!W$12)</f>
        <v>688455.47925462225</v>
      </c>
      <c r="DC6" s="2">
        <f>IF($D6=3,(AH6*$P6*$M6*'input_cooling&amp;ventilation'!$D$3)*'input_cool&amp;vent_evolution'!X$11,(AH6*$Q6*'input_cooling&amp;ventilation'!$D$3)*'input_cool&amp;vent_evolution'!X$12)</f>
        <v>712786.79724404705</v>
      </c>
      <c r="DD6" s="2">
        <f>IF($D6=3,(AI6*$P6*$M6*'input_cooling&amp;ventilation'!$D$3)*'input_cool&amp;vent_evolution'!Y$11,(AI6*$Q6*'input_cooling&amp;ventilation'!$D$3)*'input_cool&amp;vent_evolution'!Y$12)</f>
        <v>728763.23825387051</v>
      </c>
      <c r="DE6" s="2">
        <f>IF($D6=3,(AJ6*$P6*$M6*'input_cooling&amp;ventilation'!$D$3)*'input_cool&amp;vent_evolution'!Z$11,(AJ6*$Q6*'input_cooling&amp;ventilation'!$D$3)*'input_cool&amp;vent_evolution'!Z$12)</f>
        <v>780551.75356279465</v>
      </c>
      <c r="DF6" s="2">
        <f>IF($D6=3,(AK6*$P6*$M6*'input_cooling&amp;ventilation'!$D$3)*'input_cool&amp;vent_evolution'!AA$11,(AK6*$Q6*'input_cooling&amp;ventilation'!$D$3)*'input_cool&amp;vent_evolution'!AA$12)</f>
        <v>785641.78744752391</v>
      </c>
      <c r="DG6" s="2">
        <f>IF($D6=3,(AL6*$P6*$M6*'input_cooling&amp;ventilation'!$D$3)*'input_cool&amp;vent_evolution'!AB$11,(AL6*$Q6*'input_cooling&amp;ventilation'!$D$3)*'input_cool&amp;vent_evolution'!AB$12)</f>
        <v>705323.57762291806</v>
      </c>
      <c r="DH6" s="2">
        <f>IF($D6=3,(AM6*$P6*$M6*'input_cooling&amp;ventilation'!$D$3)*'input_cool&amp;vent_evolution'!AC$11,(AM6*$Q6*'input_cooling&amp;ventilation'!$D$3)*'input_cool&amp;vent_evolution'!AC$12)</f>
        <v>703744.03425639158</v>
      </c>
      <c r="DI6" s="2">
        <f>IF($D6=3,(AN6*$P6*$M6*'input_cooling&amp;ventilation'!$D$3)*'input_cool&amp;vent_evolution'!AD$11,(AN6*$Q6*'input_cooling&amp;ventilation'!$D$3)*'input_cool&amp;vent_evolution'!AD$12)</f>
        <v>695391.43805944105</v>
      </c>
      <c r="DJ6" s="2">
        <f>IF($D6=3,(AO6*$P6*$M6*'input_cooling&amp;ventilation'!$D$3)*'input_cool&amp;vent_evolution'!AE$11,(AO6*$Q6*'input_cooling&amp;ventilation'!$D$3)*'input_cool&amp;vent_evolution'!AE$12)</f>
        <v>684824.48185306217</v>
      </c>
      <c r="DK6" s="2">
        <f>IF($D6=3,(AP6*$P6*$M6*'input_cooling&amp;ventilation'!$D$3)*'input_cool&amp;vent_evolution'!AF$11,(AP6*$Q6*'input_cooling&amp;ventilation'!$D$3)*'input_cool&amp;vent_evolution'!AF$12)</f>
        <v>670051.18935180106</v>
      </c>
      <c r="DL6" s="2">
        <f>IF($D6=3,(AQ6*$P6*$M6*'input_cooling&amp;ventilation'!$D$3)*'input_cool&amp;vent_evolution'!AG$11,(AQ6*$Q6*'input_cooling&amp;ventilation'!$D$3)*'input_cool&amp;vent_evolution'!AG$12)</f>
        <v>662974.83272336563</v>
      </c>
      <c r="DM6" s="2">
        <f>IF($D6=3,(AR6*$P6*$M6*'input_cooling&amp;ventilation'!$D$3)*'input_cool&amp;vent_evolution'!AH$11,(AR6*$Q6*'input_cooling&amp;ventilation'!$D$3)*'input_cool&amp;vent_evolution'!AH$12)</f>
        <v>652148.11891592073</v>
      </c>
      <c r="DN6" s="2">
        <f>IF($D6=3,(AS6*$P6*$M6*'input_cooling&amp;ventilation'!$D$3)*'input_cool&amp;vent_evolution'!AI$11,(AS6*$Q6*'input_cooling&amp;ventilation'!$D$3)*'input_cool&amp;vent_evolution'!AI$12)</f>
        <v>640876.1104023112</v>
      </c>
      <c r="DO6" s="2">
        <f>IF($D6=3,(AT6*$P6*$M6*'input_cooling&amp;ventilation'!$D$3)*'input_cool&amp;vent_evolution'!AJ$11,(AT6*$Q6*'input_cooling&amp;ventilation'!$D$3)*'input_cool&amp;vent_evolution'!AJ$12)</f>
        <v>629192.81819562742</v>
      </c>
      <c r="DP6" s="2">
        <f>IF($D6=3,(AU6*$P6*$M6*'input_cooling&amp;ventilation'!$D$3)*'input_cool&amp;vent_evolution'!AK$11,(AU6*$Q6*'input_cooling&amp;ventilation'!$D$3)*'input_cool&amp;vent_evolution'!AK$12)</f>
        <v>622768.47104453226</v>
      </c>
      <c r="DQ6" s="2">
        <f>IF($D6=3,(AV6*$P6*$M6*'input_cooling&amp;ventilation'!$D$3)*'input_cool&amp;vent_evolution'!AL$11,(AV6*$Q6*'input_cooling&amp;ventilation'!$D$3)*'input_cool&amp;vent_evolution'!AL$12)</f>
        <v>605153.33892463066</v>
      </c>
      <c r="DR6" s="2">
        <f>IF($D6=3,(AW6*$P6*$M6*'input_cooling&amp;ventilation'!$D$3)*'input_cool&amp;vent_evolution'!AM$11,(AW6*$Q6*'input_cooling&amp;ventilation'!$D$3)*'input_cool&amp;vent_evolution'!AM$12)</f>
        <v>592940.88925365638</v>
      </c>
      <c r="DS6" s="2">
        <f>IF($D6=3,(AX6*$P6*$M6*'input_cooling&amp;ventilation'!$D$3)*'input_cool&amp;vent_evolution'!AN$11,(AX6*$Q6*'input_cooling&amp;ventilation'!$D$3)*'input_cool&amp;vent_evolution'!AN$12)</f>
        <v>580544.40722820896</v>
      </c>
      <c r="DT6" s="2">
        <f>IF($D6=3,(AY6*$P6*$M6*'input_cooling&amp;ventilation'!$D$3)*'input_cool&amp;vent_evolution'!AO$11,(AY6*$Q6*'input_cooling&amp;ventilation'!$D$3)*'input_cool&amp;vent_evolution'!AO$12)</f>
        <v>568152.64279650815</v>
      </c>
      <c r="DU6" s="2">
        <f>IF($D6=3,(AZ6*$P6*$M6*'input_cooling&amp;ventilation'!$D$3)*'input_cool&amp;vent_evolution'!AP$11,(AZ6*$Q6*'input_cooling&amp;ventilation'!$D$3)*'input_cool&amp;vent_evolution'!AP$12)</f>
        <v>555828.91065692669</v>
      </c>
      <c r="DV6" s="2">
        <f>IF($D6=3,(BA6*$P6*$M6*'input_cooling&amp;ventilation'!$D$3)*'input_cool&amp;vent_evolution'!AQ$11,(BA6*$Q6*'input_cooling&amp;ventilation'!$D$3)*'input_cool&amp;vent_evolution'!AQ$12)</f>
        <v>543617.07227566105</v>
      </c>
      <c r="DW6" s="2">
        <f>IF($D6=3,(BB6*$P6*$M6*'input_cooling&amp;ventilation'!$D$3)*'input_cool&amp;vent_evolution'!AR$11,(BB6*$Q6*'input_cooling&amp;ventilation'!$D$3)*'input_cool&amp;vent_evolution'!AR$12)</f>
        <v>531584.68512918008</v>
      </c>
      <c r="DX6" s="2">
        <f>IF($D6=3,(BC6*$P6*$M6*'input_cooling&amp;ventilation'!$D$3)*'input_cool&amp;vent_evolution'!AS$11,(BC6*$Q6*'input_cooling&amp;ventilation'!$D$3)*'input_cool&amp;vent_evolution'!AS$12)</f>
        <v>519795.71216754068</v>
      </c>
      <c r="DY6" s="2">
        <f>IF($D6=3,(BD6*$P6*$M6*'input_cooling&amp;ventilation'!$D$3)*'input_cool&amp;vent_evolution'!AT$11,(BD6*$Q6*'input_cooling&amp;ventilation'!$D$3)*'input_cool&amp;vent_evolution'!AT$12)</f>
        <v>508318.40603133821</v>
      </c>
      <c r="DZ6" s="2">
        <f>IF($D6=3,(BE6*$P6*$M6*'input_cooling&amp;ventilation'!$D$3)*'input_cool&amp;vent_evolution'!AU$11,(BE6*$Q6*'input_cooling&amp;ventilation'!$D$3)*'input_cool&amp;vent_evolution'!AU$12)</f>
        <v>513157.39595304965</v>
      </c>
      <c r="EA6" s="2">
        <f>IF($D6=3,(BF6*$P6*$M6*'input_cooling&amp;ventilation'!$D$3)*'input_cool&amp;vent_evolution'!AV$11,(BF6*$Q6*'input_cooling&amp;ventilation'!$D$3)*'input_cool&amp;vent_evolution'!AV$12)</f>
        <v>518042.45114248421</v>
      </c>
      <c r="EB6">
        <v>0.7</v>
      </c>
      <c r="EC6" s="2">
        <f t="shared" si="39"/>
        <v>230579.99999999997</v>
      </c>
      <c r="ED6" s="2">
        <f>IF($D6=3,(EC6*(1+'input_cool&amp;vent_evolution'!M$10)),EC6*(1+'input_cool&amp;vent_evolution'!M$9))</f>
        <v>235495.07593704871</v>
      </c>
      <c r="EE6" s="2">
        <f>IF($D6=3,(ED6*(1+'input_cool&amp;vent_evolution'!N$10)),ED6*(1+'input_cool&amp;vent_evolution'!N$9))</f>
        <v>240415.2247142042</v>
      </c>
      <c r="EF6" s="2">
        <f>IF($D6=3,(EE6*(1+'input_cool&amp;vent_evolution'!O$10)),EE6*(1+'input_cool&amp;vent_evolution'!O$9))</f>
        <v>245340.44642016804</v>
      </c>
      <c r="EG6" s="2">
        <f>IF($D6=3,(EF6*(1+'input_cool&amp;vent_evolution'!P$10)),EF6*(1+'input_cool&amp;vent_evolution'!P$9))</f>
        <v>249997.46030221286</v>
      </c>
      <c r="EH6" s="2">
        <f>IF($D6=3,(EG6*(1+'input_cool&amp;vent_evolution'!Q$10)),EG6*(1+'input_cool&amp;vent_evolution'!Q$9))</f>
        <v>254659.54712292206</v>
      </c>
      <c r="EI6" s="2">
        <f>IF($D6=3,(EH6*(1+'input_cool&amp;vent_evolution'!R$10)),EH6*(1+'input_cool&amp;vent_evolution'!R$9))</f>
        <v>258322.73526763395</v>
      </c>
      <c r="EJ6" s="2">
        <f>IF($D6=3,(EI6*(1+'input_cool&amp;vent_evolution'!S$10)),EI6*(1+'input_cool&amp;vent_evolution'!S$9))</f>
        <v>261988.14969436629</v>
      </c>
      <c r="EK6" s="2">
        <f>IF($D6=3,(EJ6*(1+'input_cool&amp;vent_evolution'!T$10)),EJ6*(1+'input_cool&amp;vent_evolution'!T$9))</f>
        <v>265655.79038340785</v>
      </c>
      <c r="EL6" s="2">
        <f>IF($D6=3,(EK6*(1+'input_cool&amp;vent_evolution'!U$10)),EK6*(1+'input_cool&amp;vent_evolution'!U$9))</f>
        <v>269325.65717706498</v>
      </c>
      <c r="EM6" s="2">
        <f>IF($D6=3,(EL6*(1+'input_cool&amp;vent_evolution'!V$10)),EL6*(1+'input_cool&amp;vent_evolution'!V$9))</f>
        <v>272997.75021331938</v>
      </c>
      <c r="EN6" s="2">
        <f>IF($D6=3,(EM6*(1+'input_cool&amp;vent_evolution'!W$10)),EM6*(1+'input_cool&amp;vent_evolution'!W$9))</f>
        <v>275853.66220203415</v>
      </c>
      <c r="EO6" s="2">
        <f>IF($D6=3,(EN6*(1+'input_cool&amp;vent_evolution'!X$10)),EN6*(1+'input_cool&amp;vent_evolution'!X$9))</f>
        <v>278711.43737448537</v>
      </c>
      <c r="EP6" s="2">
        <f>IF($D6=3,(EO6*(1+'input_cool&amp;vent_evolution'!Y$10)),EO6*(1+'input_cool&amp;vent_evolution'!Y$9))</f>
        <v>281571.07583908678</v>
      </c>
      <c r="EQ6" s="2">
        <f>IF($D6=3,(EP6*(1+'input_cool&amp;vent_evolution'!Z$10)),EP6*(1+'input_cool&amp;vent_evolution'!Z$9))</f>
        <v>284432.57741843426</v>
      </c>
      <c r="ER6" s="2">
        <f>IF($D6=3,(EQ6*(1+'input_cool&amp;vent_evolution'!AA$10)),EQ6*(1+'input_cool&amp;vent_evolution'!AA$9))</f>
        <v>287295.94228993176</v>
      </c>
      <c r="ES6" s="2">
        <f>IF($D6=3,(ER6*(1+'input_cool&amp;vent_evolution'!AB$10)),ER6*(1+'input_cool&amp;vent_evolution'!AB$9))</f>
        <v>289289.06400124379</v>
      </c>
      <c r="ET6" s="2">
        <f>IF($D6=3,(ES6*(1+'input_cool&amp;vent_evolution'!AC$10)),ES6*(1+'input_cool&amp;vent_evolution'!AC$9))</f>
        <v>291283.58418449835</v>
      </c>
      <c r="EU6" s="2">
        <f>IF($D6=3,(ET6*(1+'input_cool&amp;vent_evolution'!AD$10)),ET6*(1+'input_cool&amp;vent_evolution'!AD$9))</f>
        <v>293279.50308609102</v>
      </c>
      <c r="EV6" s="2">
        <f>IF($D6=3,(EU6*(1+'input_cool&amp;vent_evolution'!AE$10)),EU6*(1+'input_cool&amp;vent_evolution'!AE$9))</f>
        <v>295276.820479338</v>
      </c>
      <c r="EW6" s="2">
        <f>IF($D6=3,(EV6*(1+'input_cool&amp;vent_evolution'!AF$10)),EV6*(1+'input_cool&amp;vent_evolution'!AF$9))</f>
        <v>297275.53658106719</v>
      </c>
      <c r="EX6" s="2">
        <f>IF($D6=3,(EW6*(1+'input_cool&amp;vent_evolution'!AG$10)),EW6*(1+'input_cool&amp;vent_evolution'!AG$9))</f>
        <v>298539.2018029755</v>
      </c>
      <c r="EY6" s="2">
        <f>IF($D6=3,(EX6*(1+'input_cool&amp;vent_evolution'!AH$10)),EX6*(1+'input_cool&amp;vent_evolution'!AH$9))</f>
        <v>299803.2432609768</v>
      </c>
      <c r="EZ6" s="2">
        <f>IF($D6=3,(EY6*(1+'input_cool&amp;vent_evolution'!AI$10)),EY6*(1+'input_cool&amp;vent_evolution'!AI$9))</f>
        <v>301067.6610240619</v>
      </c>
      <c r="FA6" s="2">
        <f>IF($D6=3,(EZ6*(1+'input_cool&amp;vent_evolution'!AJ$10)),EZ6*(1+'input_cool&amp;vent_evolution'!AJ$9))</f>
        <v>302332.45501338423</v>
      </c>
      <c r="FB6" s="2">
        <f>IF($D6=3,(FA6*(1+'input_cool&amp;vent_evolution'!AK$10)),FA6*(1+'input_cool&amp;vent_evolution'!AK$9))</f>
        <v>303597.62506139447</v>
      </c>
      <c r="FC6" s="2">
        <f>IF($D6=3,(FB6*(1+'input_cool&amp;vent_evolution'!AL$10)),FB6*(1+'input_cool&amp;vent_evolution'!AL$9))</f>
        <v>304863.1715327584</v>
      </c>
      <c r="FD6" s="2">
        <f>IF($D6=3,(FC6*(1+'input_cool&amp;vent_evolution'!AM$10)),FC6*(1+'input_cool&amp;vent_evolution'!AM$9))</f>
        <v>306129.09412194515</v>
      </c>
      <c r="FE6" s="2">
        <f>IF($D6=3,(FD6*(1+'input_cool&amp;vent_evolution'!AN$10)),FD6*(1+'input_cool&amp;vent_evolution'!AN$9))</f>
        <v>307395.39301621582</v>
      </c>
      <c r="FF6" s="2">
        <f>IF($D6=3,(FE6*(1+'input_cool&amp;vent_evolution'!AO$10)),FE6*(1+'input_cool&amp;vent_evolution'!AO$9))</f>
        <v>308662.06809730036</v>
      </c>
      <c r="FG6" s="2">
        <f>IF($D6=3,(FF6*(1+'input_cool&amp;vent_evolution'!AP$10)),FF6*(1+'input_cool&amp;vent_evolution'!AP$9))</f>
        <v>309929.11944404524</v>
      </c>
      <c r="FH6" s="2">
        <f>IF($D6=3,(FG6*(1+'input_cool&amp;vent_evolution'!AQ$10)),FG6*(1+'input_cool&amp;vent_evolution'!AQ$9))</f>
        <v>311196.54693818075</v>
      </c>
      <c r="FI6" s="2">
        <f>IF($D6=3,(FH6*(1+'input_cool&amp;vent_evolution'!AR$10)),FH6*(1+'input_cool&amp;vent_evolution'!AR$9))</f>
        <v>312464.35071768821</v>
      </c>
      <c r="FJ6" s="2">
        <f>IF($D6=3,(FI6*(1+'input_cool&amp;vent_evolution'!AS$10)),FI6*(1+'input_cool&amp;vent_evolution'!AS$9))</f>
        <v>313732.53069386544</v>
      </c>
      <c r="FK6" s="2">
        <f>IF($D6=3,(FJ6*(1+'input_cool&amp;vent_evolution'!AT$10)),FJ6*(1+'input_cool&amp;vent_evolution'!AT$9))</f>
        <v>315001.08698498184</v>
      </c>
      <c r="FL6" s="2">
        <f>IF($D6=3,(FK6*(1+'input_cool&amp;vent_evolution'!AU$10)),FK6*(1+'input_cool&amp;vent_evolution'!AU$9))</f>
        <v>316274.77259775373</v>
      </c>
      <c r="FM6" s="2">
        <f t="shared" si="40"/>
        <v>646488.69093971094</v>
      </c>
      <c r="FN6" s="2">
        <f t="shared" si="41"/>
        <v>660269.33543798444</v>
      </c>
      <c r="FO6" s="2">
        <f t="shared" si="42"/>
        <v>674064.20291205798</v>
      </c>
      <c r="FP6" s="2">
        <f t="shared" si="43"/>
        <v>687873.29361062869</v>
      </c>
      <c r="FQ6" s="2">
        <f t="shared" si="44"/>
        <v>700930.39660434541</v>
      </c>
      <c r="FR6" s="2">
        <f t="shared" si="45"/>
        <v>714001.72285019327</v>
      </c>
      <c r="FS6" s="2">
        <f t="shared" si="46"/>
        <v>724272.38686416077</v>
      </c>
      <c r="FT6" s="2">
        <f t="shared" si="47"/>
        <v>734549.29281649715</v>
      </c>
      <c r="FU6" s="2">
        <f t="shared" si="48"/>
        <v>744832.44065193704</v>
      </c>
      <c r="FV6" s="2">
        <f t="shared" si="49"/>
        <v>755121.82992834656</v>
      </c>
      <c r="FW6" s="2">
        <f t="shared" si="50"/>
        <v>765417.46103259211</v>
      </c>
      <c r="FX6" s="2">
        <f t="shared" si="51"/>
        <v>773424.72446837672</v>
      </c>
      <c r="FY6" s="2">
        <f t="shared" si="52"/>
        <v>781437.21180569136</v>
      </c>
      <c r="FZ6" s="2">
        <f t="shared" si="53"/>
        <v>789454.92334850086</v>
      </c>
      <c r="GA6" s="2">
        <f t="shared" si="54"/>
        <v>797477.85859940841</v>
      </c>
      <c r="GB6" s="2">
        <f t="shared" si="55"/>
        <v>805506.01805581036</v>
      </c>
      <c r="GC6" s="2">
        <f t="shared" si="56"/>
        <v>811094.23319168354</v>
      </c>
      <c r="GD6" s="2">
        <f t="shared" si="57"/>
        <v>816686.36929336225</v>
      </c>
      <c r="GE6" s="2">
        <f t="shared" si="58"/>
        <v>822282.42705167818</v>
      </c>
      <c r="GF6" s="2">
        <f t="shared" si="59"/>
        <v>827882.40583106643</v>
      </c>
      <c r="GG6" s="2">
        <f t="shared" si="60"/>
        <v>833486.3062394585</v>
      </c>
      <c r="GH6" s="2">
        <f t="shared" si="61"/>
        <v>837029.30769273941</v>
      </c>
      <c r="GI6" s="2">
        <f t="shared" si="62"/>
        <v>840573.36401799228</v>
      </c>
      <c r="GJ6" s="2">
        <f t="shared" si="63"/>
        <v>844118.47540864977</v>
      </c>
      <c r="GK6" s="2">
        <f t="shared" si="64"/>
        <v>847664.64164364582</v>
      </c>
      <c r="GL6" s="2">
        <f t="shared" si="65"/>
        <v>851211.86225321423</v>
      </c>
      <c r="GM6" s="2">
        <f t="shared" si="66"/>
        <v>854760.13825978641</v>
      </c>
      <c r="GN6" s="2">
        <f t="shared" si="67"/>
        <v>858309.46880673058</v>
      </c>
      <c r="GO6" s="2">
        <f t="shared" si="68"/>
        <v>861859.85441907961</v>
      </c>
      <c r="GP6" s="2">
        <f t="shared" si="69"/>
        <v>865411.29476523399</v>
      </c>
      <c r="GQ6" s="2">
        <f t="shared" si="70"/>
        <v>868963.7900662598</v>
      </c>
      <c r="GR6" s="2">
        <f t="shared" si="71"/>
        <v>872517.33999055787</v>
      </c>
      <c r="GS6" s="2">
        <f t="shared" si="72"/>
        <v>876071.94492499367</v>
      </c>
      <c r="GT6" s="2">
        <f t="shared" si="73"/>
        <v>879627.60462086822</v>
      </c>
      <c r="GU6" s="2">
        <f t="shared" si="74"/>
        <v>883184.31940977951</v>
      </c>
      <c r="GV6" s="2">
        <f t="shared" si="75"/>
        <v>886755.41553463705</v>
      </c>
      <c r="GW6" s="2">
        <f>IF($D6=3,($N6*$M6*EC6*'input_cooling&amp;ventilation'!$D$3)*'input_cool&amp;vent_evolution'!M$11,($O6*$M6*EC6*'input_cooling&amp;ventilation'!$D$3)*'input_cool&amp;vent_evolution'!M$10)</f>
        <v>134033.1689381774</v>
      </c>
      <c r="GX6" s="2">
        <f>IF($D6=3,($N6*$M6*ED6*'input_cooling&amp;ventilation'!$D$3)*'input_cool&amp;vent_evolution'!N$11,($O6*$M6*ED6*'input_cooling&amp;ventilation'!$D$3)*'input_cool&amp;vent_evolution'!N$10)</f>
        <v>126701.04243199612</v>
      </c>
      <c r="GY6" s="2">
        <f>IF($D6=3,($N6*$M6*EE6*'input_cooling&amp;ventilation'!$D$3)*'input_cool&amp;vent_evolution'!O$11,($O6*$M6*EE6*'input_cooling&amp;ventilation'!$D$3)*'input_cool&amp;vent_evolution'!O$10)</f>
        <v>121259.2563812219</v>
      </c>
      <c r="GZ6" s="2">
        <f>IF($D6=3,($N6*$M6*EF6*'input_cooling&amp;ventilation'!$D$3)*'input_cool&amp;vent_evolution'!P$11,($O6*$M6*EF6*'input_cooling&amp;ventilation'!$D$3)*'input_cool&amp;vent_evolution'!P$10)</f>
        <v>136797.73034037897</v>
      </c>
      <c r="HA6" s="2">
        <f>IF($D6=3,($N6*$M6*EG6*'input_cooling&amp;ventilation'!$D$3)*'input_cool&amp;vent_evolution'!Q$11,($O6*$M6*EG6*'input_cooling&amp;ventilation'!$D$3)*'input_cool&amp;vent_evolution'!Q$10)</f>
        <v>150826.80782867261</v>
      </c>
      <c r="HB6" s="2">
        <f>IF($D6=3,($N6*$M6*EH6*'input_cooling&amp;ventilation'!$D$3)*'input_cool&amp;vent_evolution'!R$11,($O6*$M6*EH6*'input_cooling&amp;ventilation'!$D$3)*'input_cool&amp;vent_evolution'!R$10)</f>
        <v>159594.63952619373</v>
      </c>
      <c r="HC6" s="2">
        <f>IF($D6=3,($N6*$M6*EI6*'input_cooling&amp;ventilation'!$D$3)*'input_cool&amp;vent_evolution'!S$11,($O6*$M6*EI6*'input_cooling&amp;ventilation'!$D$3)*'input_cool&amp;vent_evolution'!S$10)</f>
        <v>165044.55585390644</v>
      </c>
      <c r="HD6" s="2">
        <f>IF($D6=3,($N6*$M6*EJ6*'input_cooling&amp;ventilation'!$D$3)*'input_cool&amp;vent_evolution'!T$11,($O6*$M6*EJ6*'input_cooling&amp;ventilation'!$D$3)*'input_cool&amp;vent_evolution'!T$10)</f>
        <v>170951.1746943068</v>
      </c>
      <c r="HE6" s="2">
        <f>IF($D6=3,($N6*$M6*EK6*'input_cooling&amp;ventilation'!$D$3)*'input_cool&amp;vent_evolution'!U$11,($O6*$M6*EK6*'input_cooling&amp;ventilation'!$D$3)*'input_cool&amp;vent_evolution'!U$10)</f>
        <v>195416.88430293184</v>
      </c>
      <c r="HF6" s="2">
        <f>IF($D6=3,($N6*$M6*EL6*'input_cooling&amp;ventilation'!$D$3)*'input_cool&amp;vent_evolution'!V$11,($O6*$M6*EL6*'input_cooling&amp;ventilation'!$D$3)*'input_cool&amp;vent_evolution'!V$10)</f>
        <v>196477.5416699959</v>
      </c>
      <c r="HG6" s="2">
        <f>IF($D6=3,($N6*$M6*EM6*'input_cooling&amp;ventilation'!$D$3)*'input_cool&amp;vent_evolution'!W$11,($O6*$M6*EM6*'input_cooling&amp;ventilation'!$D$3)*'input_cool&amp;vent_evolution'!W$10)</f>
        <v>189796.12762271176</v>
      </c>
      <c r="HH6" s="2">
        <f>IF($D6=3,($N6*$M6*EN6*'input_cooling&amp;ventilation'!$D$3)*'input_cool&amp;vent_evolution'!X$11,($O6*$M6*EN6*'input_cooling&amp;ventilation'!$D$3)*'input_cool&amp;vent_evolution'!X$10)</f>
        <v>195074.50318993916</v>
      </c>
      <c r="HI6" s="2">
        <f>IF($D6=3,($N6*$M6*EO6*'input_cooling&amp;ventilation'!$D$3)*'input_cool&amp;vent_evolution'!Y$11,($O6*$M6*EO6*'input_cooling&amp;ventilation'!$D$3)*'input_cool&amp;vent_evolution'!Y$10)</f>
        <v>197916.58443282082</v>
      </c>
      <c r="HJ6" s="2">
        <f>IF($D6=3,($N6*$M6*EP6*'input_cooling&amp;ventilation'!$D$3)*'input_cool&amp;vent_evolution'!Z$11,($O6*$M6*EP6*'input_cooling&amp;ventilation'!$D$3)*'input_cool&amp;vent_evolution'!Z$10)</f>
        <v>210318.3769531225</v>
      </c>
      <c r="HK6" s="2">
        <f>IF($D6=3,($N6*$M6*EQ6*'input_cooling&amp;ventilation'!$D$3)*'input_cool&amp;vent_evolution'!AA$11,($O6*$M6*EQ6*'input_cooling&amp;ventilation'!$D$3)*'input_cool&amp;vent_evolution'!AA$10)</f>
        <v>209813.98023920148</v>
      </c>
      <c r="HL6" s="2">
        <f>IF($D6=3,($N6*$M6*ER6*'input_cooling&amp;ventilation'!$D$3)*'input_cool&amp;vent_evolution'!AB$11,($O6*$M6*ER6*'input_cooling&amp;ventilation'!$D$3)*'input_cool&amp;vent_evolution'!AB$10)</f>
        <v>186720.99421953474</v>
      </c>
      <c r="HM6" s="2">
        <f>IF($D6=3,($N6*$M6*ES6*'input_cooling&amp;ventilation'!$D$3)*'input_cool&amp;vent_evolution'!AC$11,($O6*$M6*ES6*'input_cooling&amp;ventilation'!$D$3)*'input_cool&amp;vent_evolution'!AC$10)</f>
        <v>184513.73311609129</v>
      </c>
      <c r="HN6" s="2">
        <f>IF($D6=3,($N6*$M6*ET6*'input_cooling&amp;ventilation'!$D$3)*'input_cool&amp;vent_evolution'!AD$11,($O6*$M6*ET6*'input_cooling&amp;ventilation'!$D$3)*'input_cool&amp;vent_evolution'!AD$10)</f>
        <v>180620.4507754911</v>
      </c>
      <c r="HO6" s="2">
        <f>IF($D6=3,($N6*$M6*EU6*'input_cooling&amp;ventilation'!$D$3)*'input_cool&amp;vent_evolution'!AE$11,($O6*$M6*EU6*'input_cooling&amp;ventilation'!$D$3)*'input_cool&amp;vent_evolution'!AE$10)</f>
        <v>176285.64092179097</v>
      </c>
      <c r="HP6" s="2">
        <f>IF($D6=3,($N6*$M6*EV6*'input_cooling&amp;ventilation'!$D$3)*'input_cool&amp;vent_evolution'!AF$11,($O6*$M6*EV6*'input_cooling&amp;ventilation'!$D$3)*'input_cool&amp;vent_evolution'!AF$10)</f>
        <v>171015.87832139214</v>
      </c>
      <c r="HQ6" s="2">
        <f>IF($D6=3,($N6*$M6*EW6*'input_cooling&amp;ventilation'!$D$3)*'input_cool&amp;vent_evolution'!AG$11,($O6*$M6*EW6*'input_cooling&amp;ventilation'!$D$3)*'input_cool&amp;vent_evolution'!AG$10)</f>
        <v>167856.95972753357</v>
      </c>
      <c r="HR6" s="2">
        <f>IF($D6=3,($N6*$M6*EX6*'input_cooling&amp;ventilation'!$D$3)*'input_cool&amp;vent_evolution'!AH$11,($O6*$M6*EX6*'input_cooling&amp;ventilation'!$D$3)*'input_cool&amp;vent_evolution'!AH$10)</f>
        <v>163446.07409046701</v>
      </c>
      <c r="HS6" s="2">
        <f>IF($D6=3,($N6*$M6*EY6*'input_cooling&amp;ventilation'!$D$3)*'input_cool&amp;vent_evolution'!AI$11,($O6*$M6*EY6*'input_cooling&amp;ventilation'!$D$3)*'input_cool&amp;vent_evolution'!AI$10)</f>
        <v>159063.26571480592</v>
      </c>
      <c r="HT6" s="2">
        <f>IF($D6=3,($N6*$M6*EZ6*'input_cooling&amp;ventilation'!$D$3)*'input_cool&amp;vent_evolution'!AJ$11,($O6*$M6*EZ6*'input_cooling&amp;ventilation'!$D$3)*'input_cool&amp;vent_evolution'!AJ$10)</f>
        <v>154712.81341679295</v>
      </c>
      <c r="HU6" s="2">
        <f>IF($D6=3,($N6*$M6*FA6*'input_cooling&amp;ventilation'!$D$3)*'input_cool&amp;vent_evolution'!AK$11,($O6*$M6*FA6*'input_cooling&amp;ventilation'!$D$3)*'input_cool&amp;vent_evolution'!AK$10)</f>
        <v>151772.26167564394</v>
      </c>
      <c r="HV6" s="2">
        <f>IF($D6=3,($N6*$M6*FB6*'input_cooling&amp;ventilation'!$D$3)*'input_cool&amp;vent_evolution'!AL$11,($O6*$M6*FB6*'input_cooling&amp;ventilation'!$D$3)*'input_cool&amp;vent_evolution'!AL$10)</f>
        <v>146210.39503709407</v>
      </c>
      <c r="HW6" s="2">
        <f>IF($D6=3,($N6*$M6*FC6*'input_cooling&amp;ventilation'!$D$3)*'input_cool&amp;vent_evolution'!AM$11,($O6*$M6*FC6*'input_cooling&amp;ventilation'!$D$3)*'input_cool&amp;vent_evolution'!AM$10)</f>
        <v>142098.40192317657</v>
      </c>
      <c r="HX6" s="2">
        <f>IF($D6=3,($N6*$M6*FD6*'input_cooling&amp;ventilation'!$D$3)*'input_cool&amp;vent_evolution'!AN$11,($O6*$M6*FD6*'input_cooling&amp;ventilation'!$D$3)*'input_cool&amp;vent_evolution'!AN$10)</f>
        <v>138051.78418770045</v>
      </c>
      <c r="HY6" s="2">
        <f>IF($D6=3,($N6*$M6*FE6*'input_cooling&amp;ventilation'!$D$3)*'input_cool&amp;vent_evolution'!AO$11,($O6*$M6*FE6*'input_cooling&amp;ventilation'!$D$3)*'input_cool&amp;vent_evolution'!AO$10)</f>
        <v>134109.8147230029</v>
      </c>
      <c r="HZ6" s="2">
        <f>IF($D6=3,($N6*$M6*FF6*'input_cooling&amp;ventilation'!$D$3)*'input_cool&amp;vent_evolution'!AP$11,($O6*$M6*FF6*'input_cooling&amp;ventilation'!$D$3)*'input_cool&amp;vent_evolution'!AP$10)</f>
        <v>130280.90759406447</v>
      </c>
      <c r="IA6" s="2">
        <f>IF($D6=3,($N6*$M6*FG6*'input_cooling&amp;ventilation'!$D$3)*'input_cool&amp;vent_evolution'!AQ$11,($O6*$M6*FG6*'input_cooling&amp;ventilation'!$D$3)*'input_cool&amp;vent_evolution'!AQ$10)</f>
        <v>126568.82460746703</v>
      </c>
      <c r="IB6" s="2">
        <f>IF($D6=3,($N6*$M6*FH6*'input_cooling&amp;ventilation'!$D$3)*'input_cool&amp;vent_evolution'!AR$11,($O6*$M6*FH6*'input_cooling&amp;ventilation'!$D$3)*'input_cool&amp;vent_evolution'!AR$10)</f>
        <v>122982.89504244112</v>
      </c>
      <c r="IC6" s="2">
        <f>IF($D6=3,($N6*$M6*FI6*'input_cooling&amp;ventilation'!$D$3)*'input_cool&amp;vent_evolution'!AS$11,($O6*$M6*FI6*'input_cooling&amp;ventilation'!$D$3)*'input_cool&amp;vent_evolution'!AS$10)</f>
        <v>119531.53899051578</v>
      </c>
      <c r="ID6" s="2">
        <f>IF($D6=3,($N6*$M6*FJ6*'input_cooling&amp;ventilation'!$D$3)*'input_cool&amp;vent_evolution'!AT$11,($O6*$M6*FJ6*'input_cooling&amp;ventilation'!$D$3)*'input_cool&amp;vent_evolution'!AT$10)</f>
        <v>116224.14490675235</v>
      </c>
      <c r="IE6" s="2">
        <f>IF($D6=3,($N6*$M6*FK6*'input_cooling&amp;ventilation'!$D$3)*'input_cool&amp;vent_evolution'!AU$11,($O6*$M6*FK6*'input_cooling&amp;ventilation'!$D$3)*'input_cool&amp;vent_evolution'!AU$10)</f>
        <v>116694.08938421859</v>
      </c>
      <c r="IF6" s="2">
        <f>IF($D6=3,($N6*$M6*FL6*'input_cooling&amp;ventilation'!$D$3)*'input_cool&amp;vent_evolution'!AV$11,($O6*$M6*FL6*'input_cooling&amp;ventilation'!$D$3)*'input_cool&amp;vent_evolution'!AV$10)</f>
        <v>117165.93405042852</v>
      </c>
    </row>
    <row r="7" spans="1:246" ht="15.6" customHeight="1" thickTop="1" thickBot="1" x14ac:dyDescent="0.3">
      <c r="A7">
        <v>5</v>
      </c>
      <c r="B7">
        <v>100100</v>
      </c>
      <c r="C7">
        <v>3</v>
      </c>
      <c r="D7">
        <v>3</v>
      </c>
      <c r="E7">
        <v>6</v>
      </c>
      <c r="F7" s="2">
        <v>1822090.92677098</v>
      </c>
      <c r="G7" s="2">
        <v>1805244.00360939</v>
      </c>
      <c r="H7" s="2">
        <v>1822090.92677098</v>
      </c>
      <c r="I7" s="17">
        <v>0.27</v>
      </c>
      <c r="J7">
        <v>0.41855370200000003</v>
      </c>
      <c r="K7" s="2">
        <f t="shared" si="0"/>
        <v>762642.90278060467</v>
      </c>
      <c r="L7" s="2">
        <f t="shared" si="1"/>
        <v>487415.88097453531</v>
      </c>
      <c r="M7">
        <v>0.82893347412882701</v>
      </c>
      <c r="N7" s="17">
        <f>'input_cooling&amp;ventilation'!$D$5</f>
        <v>57.500092182043396</v>
      </c>
      <c r="O7" s="45">
        <f>'input_cooling&amp;ventilation'!$D$6</f>
        <v>19.328678831353667</v>
      </c>
      <c r="P7" s="45">
        <f>'input_cooling&amp;ventilation'!$C$5</f>
        <v>50.351688737400465</v>
      </c>
      <c r="Q7" s="45">
        <f>'input_cooling&amp;ventilation'!$C$6</f>
        <v>32.240814214248743</v>
      </c>
      <c r="R7">
        <v>17</v>
      </c>
      <c r="S7">
        <v>12</v>
      </c>
      <c r="T7">
        <v>14</v>
      </c>
      <c r="U7" s="2">
        <f t="shared" si="2"/>
        <v>1591567.1106651674</v>
      </c>
      <c r="V7" s="2">
        <f t="shared" si="3"/>
        <v>956614.61698376853</v>
      </c>
      <c r="W7" s="2">
        <v>2779591.9114972139</v>
      </c>
      <c r="X7" s="57">
        <f>IF($D7=3,(W7*(1+'input_cool&amp;vent_evolution'!M$11)),(W7*(1+'input_cool&amp;vent_evolution'!M$12)))</f>
        <v>2821111.5692645023</v>
      </c>
      <c r="Y7" s="57">
        <f>IF($D7=3,(X7*(1+'input_cool&amp;vent_evolution'!N$11)),(X7*(1+'input_cool&amp;vent_evolution'!N$12)))</f>
        <v>2860114.8100674441</v>
      </c>
      <c r="Z7" s="57">
        <f>IF($D7=3,(Y7*(1+'input_cool&amp;vent_evolution'!O$11)),(Y7*(1+'input_cool&amp;vent_evolution'!O$12)))</f>
        <v>2897184.4592326893</v>
      </c>
      <c r="AA7" s="57">
        <f>IF($D7=3,(Z7*(1+'input_cool&amp;vent_evolution'!P$11)),(Z7*(1+'input_cool&amp;vent_evolution'!P$12)))</f>
        <v>2938695.9148804103</v>
      </c>
      <c r="AB7" s="57">
        <f>IF($D7=3,(AA7*(1+'input_cool&amp;vent_evolution'!Q$11)),(AA7*(1+'input_cool&amp;vent_evolution'!Q$12)))</f>
        <v>2984255.4901866345</v>
      </c>
      <c r="AC7" s="57">
        <f>IF($D7=3,(AB7*(1+'input_cool&amp;vent_evolution'!R$11)),(AB7*(1+'input_cool&amp;vent_evolution'!R$12)))</f>
        <v>3032314.6765838843</v>
      </c>
      <c r="AD7" s="57">
        <f>IF($D7=3,(AC7*(1+'input_cool&amp;vent_evolution'!S$11)),(AC7*(1+'input_cool&amp;vent_evolution'!S$12)))</f>
        <v>3082099.2643846129</v>
      </c>
      <c r="AE7" s="57">
        <f>IF($D7=3,(AD7*(1+'input_cool&amp;vent_evolution'!T$11)),(AD7*(1+'input_cool&amp;vent_evolution'!T$12)))</f>
        <v>3133778.8637922178</v>
      </c>
      <c r="AF7" s="57">
        <f>IF($D7=3,(AE7*(1+'input_cool&amp;vent_evolution'!U$11)),(AE7*(1+'input_cool&amp;vent_evolution'!U$12)))</f>
        <v>3193015.8862032229</v>
      </c>
      <c r="AG7" s="57">
        <f>IF($D7=3,(AF7*(1+'input_cool&amp;vent_evolution'!V$11)),(AF7*(1+'input_cool&amp;vent_evolution'!V$12)))</f>
        <v>3252873.3541542729</v>
      </c>
      <c r="AH7" s="57">
        <f>IF($D7=3,(AG7*(1+'input_cool&amp;vent_evolution'!W$11)),(AG7*(1+'input_cool&amp;vent_evolution'!W$12)))</f>
        <v>3310986.9179658182</v>
      </c>
      <c r="AI7" s="57">
        <f>IF($D7=3,(AH7*(1+'input_cool&amp;vent_evolution'!X$11)),(AH7*(1+'input_cool&amp;vent_evolution'!X$12)))</f>
        <v>3371154.3249715939</v>
      </c>
      <c r="AJ7" s="57">
        <f>IF($D7=3,(AI7*(1+'input_cool&amp;vent_evolution'!Y$11)),(AI7*(1+'input_cool&amp;vent_evolution'!Y$12)))</f>
        <v>3432670.327423383</v>
      </c>
      <c r="AK7" s="57">
        <f>IF($D7=3,(AJ7*(1+'input_cool&amp;vent_evolution'!Z$11)),(AJ7*(1+'input_cool&amp;vent_evolution'!Z$12)))</f>
        <v>3498557.8764454289</v>
      </c>
      <c r="AL7" s="57">
        <f>IF($D7=3,(AK7*(1+'input_cool&amp;vent_evolution'!AA$11)),(AK7*(1+'input_cool&amp;vent_evolution'!AA$12)))</f>
        <v>3564875.0828932296</v>
      </c>
      <c r="AM7" s="57">
        <f>IF($D7=3,(AL7*(1+'input_cool&amp;vent_evolution'!AB$11)),(AL7*(1+'input_cool&amp;vent_evolution'!AB$12)))</f>
        <v>3624412.5082912445</v>
      </c>
      <c r="AN7" s="57">
        <f>IF($D7=3,(AM7*(1+'input_cool&amp;vent_evolution'!AC$11)),(AM7*(1+'input_cool&amp;vent_evolution'!AC$12)))</f>
        <v>3683816.6020549135</v>
      </c>
      <c r="AO7" s="57">
        <f>IF($D7=3,(AN7*(1+'input_cool&amp;vent_evolution'!AD$11)),(AN7*(1+'input_cool&amp;vent_evolution'!AD$12)))</f>
        <v>3742515.640594664</v>
      </c>
      <c r="AP7" s="57">
        <f>IF($D7=3,(AO7*(1+'input_cool&amp;vent_evolution'!AE$11)),(AO7*(1+'input_cool&amp;vent_evolution'!AE$12)))</f>
        <v>3800322.7064472954</v>
      </c>
      <c r="AQ7" s="57">
        <f>IF($D7=3,(AP7*(1+'input_cool&amp;vent_evolution'!AF$11)),(AP7*(1+'input_cool&amp;vent_evolution'!AF$12)))</f>
        <v>3856882.736431451</v>
      </c>
      <c r="AR7" s="57">
        <f>IF($D7=3,(AQ7*(1+'input_cool&amp;vent_evolution'!AG$11)),(AQ7*(1+'input_cool&amp;vent_evolution'!AG$12)))</f>
        <v>3912845.4404956722</v>
      </c>
      <c r="AS7" s="57">
        <f>IF($D7=3,(AR7*(1+'input_cool&amp;vent_evolution'!AH$11)),(AR7*(1+'input_cool&amp;vent_evolution'!AH$12)))</f>
        <v>3967894.2453424749</v>
      </c>
      <c r="AT7" s="57">
        <f>IF($D7=3,(AS7*(1+'input_cool&amp;vent_evolution'!AI$11)),(AS7*(1+'input_cool&amp;vent_evolution'!AI$12)))</f>
        <v>4021991.5629751021</v>
      </c>
      <c r="AU7" s="57">
        <f>IF($D7=3,(AT7*(1+'input_cool&amp;vent_evolution'!AJ$11)),(AT7*(1+'input_cool&amp;vent_evolution'!AJ$12)))</f>
        <v>4075102.6763176313</v>
      </c>
      <c r="AV7" s="57">
        <f>IF($D7=3,(AU7*(1+'input_cool&amp;vent_evolution'!AK$11)),(AU7*(1+'input_cool&amp;vent_evolution'!AK$12)))</f>
        <v>4127671.5008421284</v>
      </c>
      <c r="AW7" s="57">
        <f>IF($D7=3,(AV7*(1+'input_cool&amp;vent_evolution'!AL$11)),(AV7*(1+'input_cool&amp;vent_evolution'!AL$12)))</f>
        <v>4178753.4055361566</v>
      </c>
      <c r="AX7" s="57">
        <f>IF($D7=3,(AW7*(1+'input_cool&amp;vent_evolution'!AM$11)),(AW7*(1+'input_cool&amp;vent_evolution'!AM$12)))</f>
        <v>4228804.4389616204</v>
      </c>
      <c r="AY7" s="57">
        <f>IF($D7=3,(AX7*(1+'input_cool&amp;vent_evolution'!AN$11)),(AX7*(1+'input_cool&amp;vent_evolution'!AN$12)))</f>
        <v>4277809.0666703284</v>
      </c>
      <c r="AZ7" s="57">
        <f>IF($D7=3,(AY7*(1+'input_cool&amp;vent_evolution'!AO$11)),(AY7*(1+'input_cool&amp;vent_evolution'!AO$12)))</f>
        <v>4325767.6868814714</v>
      </c>
      <c r="BA7" s="57">
        <f>IF($D7=3,(AZ7*(1+'input_cool&amp;vent_evolution'!AP$11)),(AZ7*(1+'input_cool&amp;vent_evolution'!AP$12)))</f>
        <v>4372686.0423032846</v>
      </c>
      <c r="BB7" s="57">
        <f>IF($D7=3,(BA7*(1+'input_cool&amp;vent_evolution'!AQ$11)),(BA7*(1+'input_cool&amp;vent_evolution'!AQ$12)))</f>
        <v>4418573.5780564183</v>
      </c>
      <c r="BC7" s="57">
        <f>IF($D7=3,(BB7*(1+'input_cool&amp;vent_evolution'!AR$11)),(BB7*(1+'input_cool&amp;vent_evolution'!AR$12)))</f>
        <v>4463445.4418898523</v>
      </c>
      <c r="BD7" s="57">
        <f>IF($D7=3,(BC7*(1+'input_cool&amp;vent_evolution'!AS$11)),(BC7*(1+'input_cool&amp;vent_evolution'!AS$12)))</f>
        <v>4507322.1807615086</v>
      </c>
      <c r="BE7" s="57">
        <f>IF($D7=3,(BD7*(1+'input_cool&amp;vent_evolution'!AT$11)),(BD7*(1+'input_cool&amp;vent_evolution'!AT$12)))</f>
        <v>4550230.1029374897</v>
      </c>
      <c r="BF7" s="57">
        <f>IF($D7=3,(BE7*(1+'input_cool&amp;vent_evolution'!AU$11)),(BE7*(1+'input_cool&amp;vent_evolution'!AU$12)))</f>
        <v>4593546.4915402373</v>
      </c>
      <c r="BG7" s="57">
        <f>IF($D7=3,(BF7*(1+'input_cool&amp;vent_evolution'!AV$11)),(BF7*(1+'input_cool&amp;vent_evolution'!AV$12)))</f>
        <v>4637275.2350083729</v>
      </c>
      <c r="BH7" s="2">
        <f t="shared" si="76"/>
        <v>8286797.42001752</v>
      </c>
      <c r="BI7" s="2">
        <f t="shared" si="4"/>
        <v>8410579.9765297994</v>
      </c>
      <c r="BJ7" s="2">
        <f t="shared" si="5"/>
        <v>8526860.3390971385</v>
      </c>
      <c r="BK7" s="2">
        <f t="shared" si="6"/>
        <v>8637376.08487726</v>
      </c>
      <c r="BL7" s="2">
        <f t="shared" si="7"/>
        <v>8761134.1884103119</v>
      </c>
      <c r="BM7" s="2">
        <f t="shared" si="8"/>
        <v>8896960.9511602987</v>
      </c>
      <c r="BN7" s="2">
        <f t="shared" si="9"/>
        <v>9040239.8045047633</v>
      </c>
      <c r="BO7" s="2">
        <f t="shared" si="10"/>
        <v>9188662.5970871076</v>
      </c>
      <c r="BP7" s="2">
        <f t="shared" si="11"/>
        <v>9342734.9878100324</v>
      </c>
      <c r="BQ7" s="2">
        <f t="shared" si="12"/>
        <v>9519338.3238805514</v>
      </c>
      <c r="BR7" s="2">
        <f t="shared" si="13"/>
        <v>9697791.3942517191</v>
      </c>
      <c r="BS7" s="2">
        <f t="shared" si="14"/>
        <v>9871045.3631777335</v>
      </c>
      <c r="BT7" s="2">
        <f t="shared" si="15"/>
        <v>10050422.454858806</v>
      </c>
      <c r="BU7" s="2">
        <f t="shared" si="16"/>
        <v>10233820.114169409</v>
      </c>
      <c r="BV7" s="2">
        <f t="shared" si="17"/>
        <v>10430250.665355274</v>
      </c>
      <c r="BW7" s="2">
        <f t="shared" si="18"/>
        <v>10627962.15423293</v>
      </c>
      <c r="BX7" s="2">
        <f t="shared" si="19"/>
        <v>10805461.081734488</v>
      </c>
      <c r="BY7" s="2">
        <f t="shared" si="20"/>
        <v>10982562.507631963</v>
      </c>
      <c r="BZ7" s="2">
        <f t="shared" si="21"/>
        <v>11157561.952376608</v>
      </c>
      <c r="CA7" s="2">
        <f t="shared" si="22"/>
        <v>11329902.158931728</v>
      </c>
      <c r="CB7" s="2">
        <f t="shared" si="23"/>
        <v>11498524.57742781</v>
      </c>
      <c r="CC7" s="2">
        <f t="shared" si="24"/>
        <v>11665366.188147131</v>
      </c>
      <c r="CD7" s="2">
        <f t="shared" si="25"/>
        <v>11829483.191111719</v>
      </c>
      <c r="CE7" s="2">
        <f t="shared" si="26"/>
        <v>11990763.525226107</v>
      </c>
      <c r="CF7" s="2">
        <f t="shared" si="27"/>
        <v>12149103.688471172</v>
      </c>
      <c r="CG7" s="2">
        <f t="shared" si="28"/>
        <v>12305827.12605245</v>
      </c>
      <c r="CH7" s="2">
        <f t="shared" si="29"/>
        <v>12458117.609514119</v>
      </c>
      <c r="CI7" s="2">
        <f t="shared" si="30"/>
        <v>12607334.75644269</v>
      </c>
      <c r="CJ7" s="2">
        <f t="shared" si="31"/>
        <v>12753432.253987463</v>
      </c>
      <c r="CK7" s="2">
        <f t="shared" si="32"/>
        <v>12896411.289359326</v>
      </c>
      <c r="CL7" s="2">
        <f t="shared" si="33"/>
        <v>13036288.983294446</v>
      </c>
      <c r="CM7" s="2">
        <f t="shared" si="34"/>
        <v>13173093.494531209</v>
      </c>
      <c r="CN7" s="2">
        <f t="shared" si="35"/>
        <v>13306869.983053938</v>
      </c>
      <c r="CO7" s="2">
        <f t="shared" si="36"/>
        <v>13437679.705508688</v>
      </c>
      <c r="CP7" s="2">
        <f t="shared" si="37"/>
        <v>13565601.094729709</v>
      </c>
      <c r="CQ7" s="2">
        <f t="shared" si="38"/>
        <v>13694740.244916823</v>
      </c>
      <c r="CR7" s="2">
        <f>IF($D7=3,(W7*$P7*$M7*'input_cooling&amp;ventilation'!$D$3)*'input_cool&amp;vent_evolution'!M$11,(W7*$Q7*'input_cooling&amp;ventilation'!$D$3)*'input_cool&amp;vent_evolution'!M$12)</f>
        <v>1414872.1236169199</v>
      </c>
      <c r="CS7" s="2">
        <f>IF($D7=3,(X7*$P7*$M7*'input_cooling&amp;ventilation'!$D$3)*'input_cool&amp;vent_evolution'!N$11,(X7*$Q7*'input_cooling&amp;ventilation'!$D$3)*'input_cool&amp;vent_evolution'!N$12)</f>
        <v>1329119.7738695806</v>
      </c>
      <c r="CT7" s="2">
        <f>IF($D7=3,(Y7*$P7*$M7*'input_cooling&amp;ventilation'!$D$3)*'input_cool&amp;vent_evolution'!O$11,(Y7*$Q7*'input_cooling&amp;ventilation'!$D$3)*'input_cool&amp;vent_evolution'!O$12)</f>
        <v>1263228.4574726606</v>
      </c>
      <c r="CU7" s="2">
        <f>IF($D7=3,(Z7*$P7*$M7*'input_cooling&amp;ventilation'!$D$3)*'input_cool&amp;vent_evolution'!P$11,(Z7*$Q7*'input_cooling&amp;ventilation'!$D$3)*'input_cool&amp;vent_evolution'!P$12)</f>
        <v>1414592.6186557875</v>
      </c>
      <c r="CV7" s="2">
        <f>IF($D7=3,(AA7*$P7*$M7*'input_cooling&amp;ventilation'!$D$3)*'input_cool&amp;vent_evolution'!Q$11,(AA7*$Q7*'input_cooling&amp;ventilation'!$D$3)*'input_cool&amp;vent_evolution'!Q$12)</f>
        <v>1552541.0499743705</v>
      </c>
      <c r="CW7" s="2">
        <f>IF($D7=3,(AB7*$P7*$M7*'input_cooling&amp;ventilation'!$D$3)*'input_cool&amp;vent_evolution'!R$11,(AB7*$Q7*'input_cooling&amp;ventilation'!$D$3)*'input_cool&amp;vent_evolution'!R$12)</f>
        <v>1637720.7032460361</v>
      </c>
      <c r="CX7" s="2">
        <f>IF($D7=3,(AC7*$P7*$M7*'input_cooling&amp;ventilation'!$D$3)*'input_cool&amp;vent_evolution'!S$11,(AC7*$Q7*'input_cooling&amp;ventilation'!$D$3)*'input_cool&amp;vent_evolution'!S$12)</f>
        <v>1696517.4872059189</v>
      </c>
      <c r="CY7" s="2">
        <f>IF($D7=3,(AD7*$P7*$M7*'input_cooling&amp;ventilation'!$D$3)*'input_cool&amp;vent_evolution'!T$11,(AD7*$Q7*'input_cooling&amp;ventilation'!$D$3)*'input_cool&amp;vent_evolution'!T$12)</f>
        <v>1761094.1056242844</v>
      </c>
      <c r="CZ7" s="2">
        <f>IF($D7=3,(AE7*$P7*$M7*'input_cooling&amp;ventilation'!$D$3)*'input_cool&amp;vent_evolution'!U$11,(AE7*$Q7*'input_cooling&amp;ventilation'!$D$3)*'input_cool&amp;vent_evolution'!U$12)</f>
        <v>2018629.637198847</v>
      </c>
      <c r="DA7" s="2">
        <f>IF($D7=3,(AF7*$P7*$M7*'input_cooling&amp;ventilation'!$D$3)*'input_cool&amp;vent_evolution'!V$11,(AF7*$Q7*'input_cooling&amp;ventilation'!$D$3)*'input_cool&amp;vent_evolution'!V$12)</f>
        <v>2039772.6606734584</v>
      </c>
      <c r="DB7" s="2">
        <f>IF($D7=3,(AG7*$P7*$M7*'input_cooling&amp;ventilation'!$D$3)*'input_cool&amp;vent_evolution'!W$11,(AG7*$Q7*'input_cooling&amp;ventilation'!$D$3)*'input_cool&amp;vent_evolution'!W$12)</f>
        <v>1980345.355971812</v>
      </c>
      <c r="DC7" s="2">
        <f>IF($D7=3,(AH7*$P7*$M7*'input_cooling&amp;ventilation'!$D$3)*'input_cool&amp;vent_evolution'!X$11,(AH7*$Q7*'input_cooling&amp;ventilation'!$D$3)*'input_cool&amp;vent_evolution'!X$12)</f>
        <v>2050334.5041985048</v>
      </c>
      <c r="DD7" s="2">
        <f>IF($D7=3,(AI7*$P7*$M7*'input_cooling&amp;ventilation'!$D$3)*'input_cool&amp;vent_evolution'!Y$11,(AI7*$Q7*'input_cooling&amp;ventilation'!$D$3)*'input_cool&amp;vent_evolution'!Y$12)</f>
        <v>2096290.8103245252</v>
      </c>
      <c r="DE7" s="2">
        <f>IF($D7=3,(AJ7*$P7*$M7*'input_cooling&amp;ventilation'!$D$3)*'input_cool&amp;vent_evolution'!Z$11,(AJ7*$Q7*'input_cooling&amp;ventilation'!$D$3)*'input_cool&amp;vent_evolution'!Z$12)</f>
        <v>2245260.7130635399</v>
      </c>
      <c r="DF7" s="2">
        <f>IF($D7=3,(AK7*$P7*$M7*'input_cooling&amp;ventilation'!$D$3)*'input_cool&amp;vent_evolution'!AA$11,(AK7*$Q7*'input_cooling&amp;ventilation'!$D$3)*'input_cool&amp;vent_evolution'!AA$12)</f>
        <v>2259902.218969305</v>
      </c>
      <c r="DG7" s="2">
        <f>IF($D7=3,(AL7*$P7*$M7*'input_cooling&amp;ventilation'!$D$3)*'input_cool&amp;vent_evolution'!AB$11,(AL7*$Q7*'input_cooling&amp;ventilation'!$D$3)*'input_cool&amp;vent_evolution'!AB$12)</f>
        <v>2028866.5185949882</v>
      </c>
      <c r="DH7" s="2">
        <f>IF($D7=3,(AM7*$P7*$M7*'input_cooling&amp;ventilation'!$D$3)*'input_cool&amp;vent_evolution'!AC$11,(AM7*$Q7*'input_cooling&amp;ventilation'!$D$3)*'input_cool&amp;vent_evolution'!AC$12)</f>
        <v>2024322.9548283902</v>
      </c>
      <c r="DI7" s="2">
        <f>IF($D7=3,(AN7*$P7*$M7*'input_cooling&amp;ventilation'!$D$3)*'input_cool&amp;vent_evolution'!AD$11,(AN7*$Q7*'input_cooling&amp;ventilation'!$D$3)*'input_cool&amp;vent_evolution'!AD$12)</f>
        <v>2000296.6734095141</v>
      </c>
      <c r="DJ7" s="2">
        <f>IF($D7=3,(AO7*$P7*$M7*'input_cooling&amp;ventilation'!$D$3)*'input_cool&amp;vent_evolution'!AE$11,(AO7*$Q7*'input_cooling&amp;ventilation'!$D$3)*'input_cool&amp;vent_evolution'!AE$12)</f>
        <v>1969900.7752278098</v>
      </c>
      <c r="DK7" s="2">
        <f>IF($D7=3,(AP7*$P7*$M7*'input_cooling&amp;ventilation'!$D$3)*'input_cool&amp;vent_evolution'!AF$11,(AP7*$Q7*'input_cooling&amp;ventilation'!$D$3)*'input_cool&amp;vent_evolution'!AF$12)</f>
        <v>1927405.3313263962</v>
      </c>
      <c r="DL7" s="2">
        <f>IF($D7=3,(AQ7*$P7*$M7*'input_cooling&amp;ventilation'!$D$3)*'input_cool&amp;vent_evolution'!AG$11,(AQ7*$Q7*'input_cooling&amp;ventilation'!$D$3)*'input_cool&amp;vent_evolution'!AG$12)</f>
        <v>1907050.1589026188</v>
      </c>
      <c r="DM7" s="2">
        <f>IF($D7=3,(AR7*$P7*$M7*'input_cooling&amp;ventilation'!$D$3)*'input_cool&amp;vent_evolution'!AH$11,(AR7*$Q7*'input_cooling&amp;ventilation'!$D$3)*'input_cool&amp;vent_evolution'!AH$12)</f>
        <v>1875907.0667854308</v>
      </c>
      <c r="DN7" s="2">
        <f>IF($D7=3,(AS7*$P7*$M7*'input_cooling&amp;ventilation'!$D$3)*'input_cool&amp;vent_evolution'!AI$11,(AS7*$Q7*'input_cooling&amp;ventilation'!$D$3)*'input_cool&amp;vent_evolution'!AI$12)</f>
        <v>1843483.082395664</v>
      </c>
      <c r="DO7" s="2">
        <f>IF($D7=3,(AT7*$P7*$M7*'input_cooling&amp;ventilation'!$D$3)*'input_cool&amp;vent_evolution'!AJ$11,(AT7*$Q7*'input_cooling&amp;ventilation'!$D$3)*'input_cool&amp;vent_evolution'!AJ$12)</f>
        <v>1809876.0385690713</v>
      </c>
      <c r="DP7" s="2">
        <f>IF($D7=3,(AU7*$P7*$M7*'input_cooling&amp;ventilation'!$D$3)*'input_cool&amp;vent_evolution'!AK$11,(AU7*$Q7*'input_cooling&amp;ventilation'!$D$3)*'input_cool&amp;vent_evolution'!AK$12)</f>
        <v>1791396.3744089485</v>
      </c>
      <c r="DQ7" s="2">
        <f>IF($D7=3,(AV7*$P7*$M7*'input_cooling&amp;ventilation'!$D$3)*'input_cool&amp;vent_evolution'!AL$11,(AV7*$Q7*'input_cooling&amp;ventilation'!$D$3)*'input_cool&amp;vent_evolution'!AL$12)</f>
        <v>1740726.3657596661</v>
      </c>
      <c r="DR7" s="2">
        <f>IF($D7=3,(AW7*$P7*$M7*'input_cooling&amp;ventilation'!$D$3)*'input_cool&amp;vent_evolution'!AM$11,(AW7*$Q7*'input_cooling&amp;ventilation'!$D$3)*'input_cool&amp;vent_evolution'!AM$12)</f>
        <v>1705597.1980506117</v>
      </c>
      <c r="DS7" s="2">
        <f>IF($D7=3,(AX7*$P7*$M7*'input_cooling&amp;ventilation'!$D$3)*'input_cool&amp;vent_evolution'!AN$11,(AX7*$Q7*'input_cooling&amp;ventilation'!$D$3)*'input_cool&amp;vent_evolution'!AN$12)</f>
        <v>1669938.6604265638</v>
      </c>
      <c r="DT7" s="2">
        <f>IF($D7=3,(AY7*$P7*$M7*'input_cooling&amp;ventilation'!$D$3)*'input_cool&amp;vent_evolution'!AO$11,(AY7*$Q7*'input_cooling&amp;ventilation'!$D$3)*'input_cool&amp;vent_evolution'!AO$12)</f>
        <v>1634293.6929826497</v>
      </c>
      <c r="DU7" s="2">
        <f>IF($D7=3,(AZ7*$P7*$M7*'input_cooling&amp;ventilation'!$D$3)*'input_cool&amp;vent_evolution'!AP$11,(AZ7*$Q7*'input_cooling&amp;ventilation'!$D$3)*'input_cool&amp;vent_evolution'!AP$12)</f>
        <v>1598844.4207402617</v>
      </c>
      <c r="DV7" s="2">
        <f>IF($D7=3,(BA7*$P7*$M7*'input_cooling&amp;ventilation'!$D$3)*'input_cool&amp;vent_evolution'!AQ$11,(BA7*$Q7*'input_cooling&amp;ventilation'!$D$3)*'input_cool&amp;vent_evolution'!AQ$12)</f>
        <v>1563717.0114088685</v>
      </c>
      <c r="DW7" s="2">
        <f>IF($D7=3,(BB7*$P7*$M7*'input_cooling&amp;ventilation'!$D$3)*'input_cool&amp;vent_evolution'!AR$11,(BB7*$Q7*'input_cooling&amp;ventilation'!$D$3)*'input_cool&amp;vent_evolution'!AR$12)</f>
        <v>1529105.794380591</v>
      </c>
      <c r="DX7" s="2">
        <f>IF($D7=3,(BC7*$P7*$M7*'input_cooling&amp;ventilation'!$D$3)*'input_cool&amp;vent_evolution'!AS$11,(BC7*$Q7*'input_cooling&amp;ventilation'!$D$3)*'input_cool&amp;vent_evolution'!AS$12)</f>
        <v>1495194.7593757759</v>
      </c>
      <c r="DY7" s="2">
        <f>IF($D7=3,(BD7*$P7*$M7*'input_cooling&amp;ventilation'!$D$3)*'input_cool&amp;vent_evolution'!AT$11,(BD7*$Q7*'input_cooling&amp;ventilation'!$D$3)*'input_cool&amp;vent_evolution'!AT$12)</f>
        <v>1462180.2354293568</v>
      </c>
      <c r="DZ7" s="2">
        <f>IF($D7=3,(BE7*$P7*$M7*'input_cooling&amp;ventilation'!$D$3)*'input_cool&amp;vent_evolution'!AU$11,(BE7*$Q7*'input_cooling&amp;ventilation'!$D$3)*'input_cool&amp;vent_evolution'!AU$12)</f>
        <v>1476099.6122196049</v>
      </c>
      <c r="EA7" s="2">
        <f>IF($D7=3,(BF7*$P7*$M7*'input_cooling&amp;ventilation'!$D$3)*'input_cool&amp;vent_evolution'!AV$11,(BF7*$Q7*'input_cooling&amp;ventilation'!$D$3)*'input_cool&amp;vent_evolution'!AV$12)</f>
        <v>1490151.4959645593</v>
      </c>
      <c r="EB7">
        <v>0.6</v>
      </c>
      <c r="EC7" s="2">
        <f t="shared" si="39"/>
        <v>1093254.556062588</v>
      </c>
      <c r="ED7" s="2">
        <f>IF($D7=3,(EC7*(1+'input_cool&amp;vent_evolution'!M$10)),EC7*(1+'input_cool&amp;vent_evolution'!M$9))</f>
        <v>1116558.5250172766</v>
      </c>
      <c r="EE7" s="2">
        <f>IF($D7=3,(ED7*(1+'input_cool&amp;vent_evolution'!N$10)),ED7*(1+'input_cool&amp;vent_evolution'!N$9))</f>
        <v>1139886.5459520109</v>
      </c>
      <c r="EF7" s="2">
        <f>IF($D7=3,(EE7*(1+'input_cool&amp;vent_evolution'!O$10)),EE7*(1+'input_cool&amp;vent_evolution'!O$9))</f>
        <v>1163238.6192873535</v>
      </c>
      <c r="EG7" s="2">
        <f>IF($D7=3,(EF7*(1+'input_cool&amp;vent_evolution'!P$10)),EF7*(1+'input_cool&amp;vent_evolution'!P$9))</f>
        <v>1185319.0323508985</v>
      </c>
      <c r="EH7" s="2">
        <f>IF($D7=3,(EG7*(1+'input_cool&amp;vent_evolution'!Q$10)),EG7*(1+'input_cool&amp;vent_evolution'!Q$9))</f>
        <v>1207423.4978617828</v>
      </c>
      <c r="EI7" s="2">
        <f>IF($D7=3,(EH7*(1+'input_cool&amp;vent_evolution'!R$10)),EH7*(1+'input_cool&amp;vent_evolution'!R$9))</f>
        <v>1224791.8608113914</v>
      </c>
      <c r="EJ7" s="2">
        <f>IF($D7=3,(EI7*(1+'input_cool&amp;vent_evolution'!S$10)),EI7*(1+'input_cool&amp;vent_evolution'!S$9))</f>
        <v>1242170.7792860321</v>
      </c>
      <c r="EK7" s="2">
        <f>IF($D7=3,(EJ7*(1+'input_cool&amp;vent_evolution'!T$10)),EJ7*(1+'input_cool&amp;vent_evolution'!T$9))</f>
        <v>1259560.2531922476</v>
      </c>
      <c r="EL7" s="2">
        <f>IF($D7=3,(EK7*(1+'input_cool&amp;vent_evolution'!U$10)),EK7*(1+'input_cool&amp;vent_evolution'!U$9))</f>
        <v>1276960.2817823614</v>
      </c>
      <c r="EM7" s="2">
        <f>IF($D7=3,(EL7*(1+'input_cool&amp;vent_evolution'!V$10)),EL7*(1+'input_cool&amp;vent_evolution'!V$9))</f>
        <v>1294370.8657105896</v>
      </c>
      <c r="EN7" s="2">
        <f>IF($D7=3,(EM7*(1+'input_cool&amp;vent_evolution'!W$10)),EM7*(1+'input_cool&amp;vent_evolution'!W$9))</f>
        <v>1307911.6706085694</v>
      </c>
      <c r="EO7" s="2">
        <f>IF($D7=3,(EN7*(1+'input_cool&amp;vent_evolution'!X$10)),EN7*(1+'input_cool&amp;vent_evolution'!X$9))</f>
        <v>1321461.3094648661</v>
      </c>
      <c r="EP7" s="2">
        <f>IF($D7=3,(EO7*(1+'input_cool&amp;vent_evolution'!Y$10)),EO7*(1+'input_cool&amp;vent_evolution'!Y$9))</f>
        <v>1335019.782793504</v>
      </c>
      <c r="EQ7" s="2">
        <f>IF($D7=3,(EP7*(1+'input_cool&amp;vent_evolution'!Z$10)),EP7*(1+'input_cool&amp;vent_evolution'!Z$9))</f>
        <v>1348587.0897533526</v>
      </c>
      <c r="ER7" s="2">
        <f>IF($D7=3,(EQ7*(1+'input_cool&amp;vent_evolution'!AA$10)),EQ7*(1+'input_cool&amp;vent_evolution'!AA$9))</f>
        <v>1362163.231185542</v>
      </c>
      <c r="ES7" s="2">
        <f>IF($D7=3,(ER7*(1+'input_cool&amp;vent_evolution'!AB$10)),ER7*(1+'input_cool&amp;vent_evolution'!AB$9))</f>
        <v>1371613.2675793278</v>
      </c>
      <c r="ET7" s="2">
        <f>IF($D7=3,(ES7*(1+'input_cool&amp;vent_evolution'!AC$10)),ES7*(1+'input_cool&amp;vent_evolution'!AC$9))</f>
        <v>1381069.9345821114</v>
      </c>
      <c r="EU7" s="2">
        <f>IF($D7=3,(ET7*(1+'input_cool&amp;vent_evolution'!AD$10)),ET7*(1+'input_cool&amp;vent_evolution'!AD$9))</f>
        <v>1390533.2333621341</v>
      </c>
      <c r="EV7" s="2">
        <f>IF($D7=3,(EU7*(1+'input_cool&amp;vent_evolution'!AE$10)),EU7*(1+'input_cool&amp;vent_evolution'!AE$9))</f>
        <v>1400003.1628446144</v>
      </c>
      <c r="EW7" s="2">
        <f>IF($D7=3,(EV7*(1+'input_cool&amp;vent_evolution'!AF$10)),EV7*(1+'input_cool&amp;vent_evolution'!AF$9))</f>
        <v>1409479.7240576036</v>
      </c>
      <c r="EX7" s="2">
        <f>IF($D7=3,(EW7*(1+'input_cool&amp;vent_evolution'!AG$10)),EW7*(1+'input_cool&amp;vent_evolution'!AG$9))</f>
        <v>1415471.1706756498</v>
      </c>
      <c r="EY7" s="2">
        <f>IF($D7=3,(EX7*(1+'input_cool&amp;vent_evolution'!AH$10)),EX7*(1+'input_cool&amp;vent_evolution'!AH$9))</f>
        <v>1421464.4011510247</v>
      </c>
      <c r="EZ7" s="2">
        <f>IF($D7=3,(EY7*(1+'input_cool&amp;vent_evolution'!AI$10)),EY7*(1+'input_cool&amp;vent_evolution'!AI$9))</f>
        <v>1427459.4158108358</v>
      </c>
      <c r="FA7" s="2">
        <f>IF($D7=3,(EZ7*(1+'input_cool&amp;vent_evolution'!AJ$10)),EZ7*(1+'input_cool&amp;vent_evolution'!AJ$9))</f>
        <v>1433456.2142812461</v>
      </c>
      <c r="FB7" s="2">
        <f>IF($D7=3,(FA7*(1+'input_cool&amp;vent_evolution'!AK$10)),FA7*(1+'input_cool&amp;vent_evolution'!AK$9))</f>
        <v>1439454.79576785</v>
      </c>
      <c r="FC7" s="2">
        <f>IF($D7=3,(FB7*(1+'input_cool&amp;vent_evolution'!AL$10)),FB7*(1+'input_cool&amp;vent_evolution'!AL$9))</f>
        <v>1445455.1619996461</v>
      </c>
      <c r="FD7" s="2">
        <f>IF($D7=3,(FC7*(1+'input_cool&amp;vent_evolution'!AM$10)),FC7*(1+'input_cool&amp;vent_evolution'!AM$9))</f>
        <v>1451457.3115280136</v>
      </c>
      <c r="FE7" s="2">
        <f>IF($D7=3,(FD7*(1+'input_cool&amp;vent_evolution'!AN$10)),FD7*(1+'input_cool&amp;vent_evolution'!AN$9))</f>
        <v>1457461.245240818</v>
      </c>
      <c r="FF7" s="2">
        <f>IF($D7=3,(FE7*(1+'input_cool&amp;vent_evolution'!AO$10)),FE7*(1+'input_cool&amp;vent_evolution'!AO$9))</f>
        <v>1463466.9625773027</v>
      </c>
      <c r="FG7" s="2">
        <f>IF($D7=3,(FF7*(1+'input_cool&amp;vent_evolution'!AP$10)),FF7*(1+'input_cool&amp;vent_evolution'!AP$9))</f>
        <v>1469474.4639113043</v>
      </c>
      <c r="FH7" s="2">
        <f>IF($D7=3,(FG7*(1+'input_cool&amp;vent_evolution'!AQ$10)),FG7*(1+'input_cool&amp;vent_evolution'!AQ$9))</f>
        <v>1475483.7486820675</v>
      </c>
      <c r="FI7" s="2">
        <f>IF($D7=3,(FH7*(1+'input_cool&amp;vent_evolution'!AR$10)),FH7*(1+'input_cool&amp;vent_evolution'!AR$9))</f>
        <v>1481494.8175438072</v>
      </c>
      <c r="FJ7" s="2">
        <f>IF($D7=3,(FI7*(1+'input_cool&amp;vent_evolution'!AS$10)),FI7*(1+'input_cool&amp;vent_evolution'!AS$9))</f>
        <v>1487507.670075957</v>
      </c>
      <c r="FK7" s="2">
        <f>IF($D7=3,(FJ7*(1+'input_cool&amp;vent_evolution'!AT$10)),FJ7*(1+'input_cool&amp;vent_evolution'!AT$9))</f>
        <v>1493522.3068392705</v>
      </c>
      <c r="FL7" s="2">
        <f>IF($D7=3,(FK7*(1+'input_cool&amp;vent_evolution'!AU$10)),FK7*(1+'input_cool&amp;vent_evolution'!AU$9))</f>
        <v>1499561.2633799689</v>
      </c>
      <c r="FM7" s="2">
        <f t="shared" si="40"/>
        <v>3065212.5371358204</v>
      </c>
      <c r="FN7" s="2">
        <f t="shared" si="41"/>
        <v>3130551.0417035036</v>
      </c>
      <c r="FO7" s="2">
        <f t="shared" si="42"/>
        <v>3195956.9820119021</v>
      </c>
      <c r="FP7" s="2">
        <f t="shared" si="43"/>
        <v>3261430.3592401687</v>
      </c>
      <c r="FQ7" s="2">
        <f t="shared" si="44"/>
        <v>3323338.3188934745</v>
      </c>
      <c r="FR7" s="2">
        <f t="shared" si="45"/>
        <v>3385313.715597671</v>
      </c>
      <c r="FS7" s="2">
        <f t="shared" si="46"/>
        <v>3434010.2644182895</v>
      </c>
      <c r="FT7" s="2">
        <f t="shared" si="47"/>
        <v>3482736.4082929464</v>
      </c>
      <c r="FU7" s="2">
        <f t="shared" si="48"/>
        <v>3531492.1469596117</v>
      </c>
      <c r="FV7" s="2">
        <f t="shared" si="49"/>
        <v>3580277.4783219858</v>
      </c>
      <c r="FW7" s="2">
        <f t="shared" si="50"/>
        <v>3629092.4042143268</v>
      </c>
      <c r="FX7" s="2">
        <f t="shared" si="51"/>
        <v>3667057.436883097</v>
      </c>
      <c r="FY7" s="2">
        <f t="shared" si="52"/>
        <v>3705047.2377631092</v>
      </c>
      <c r="FZ7" s="2">
        <f t="shared" si="53"/>
        <v>3743061.8082955582</v>
      </c>
      <c r="GA7" s="2">
        <f t="shared" si="54"/>
        <v>3781101.146122125</v>
      </c>
      <c r="GB7" s="2">
        <f t="shared" si="55"/>
        <v>3819165.2536011278</v>
      </c>
      <c r="GC7" s="2">
        <f t="shared" si="56"/>
        <v>3845660.7937934739</v>
      </c>
      <c r="GD7" s="2">
        <f t="shared" si="57"/>
        <v>3872174.9245562563</v>
      </c>
      <c r="GE7" s="2">
        <f t="shared" si="58"/>
        <v>3898707.6491649309</v>
      </c>
      <c r="GF7" s="2">
        <f t="shared" si="59"/>
        <v>3925258.9646060797</v>
      </c>
      <c r="GG7" s="2">
        <f t="shared" si="60"/>
        <v>3951828.8737621009</v>
      </c>
      <c r="GH7" s="2">
        <f t="shared" si="61"/>
        <v>3968627.3926316299</v>
      </c>
      <c r="GI7" s="2">
        <f t="shared" si="62"/>
        <v>3985430.9129912667</v>
      </c>
      <c r="GJ7" s="2">
        <f t="shared" si="63"/>
        <v>4002239.4357581399</v>
      </c>
      <c r="GK7" s="2">
        <f t="shared" si="64"/>
        <v>4019052.9598841043</v>
      </c>
      <c r="GL7" s="2">
        <f t="shared" si="65"/>
        <v>4035871.4831418446</v>
      </c>
      <c r="GM7" s="2">
        <f t="shared" si="66"/>
        <v>4052695.0103790411</v>
      </c>
      <c r="GN7" s="2">
        <f t="shared" si="67"/>
        <v>4069523.5375341219</v>
      </c>
      <c r="GO7" s="2">
        <f t="shared" si="68"/>
        <v>4086357.067096442</v>
      </c>
      <c r="GP7" s="2">
        <f t="shared" si="69"/>
        <v>4103195.5974937789</v>
      </c>
      <c r="GQ7" s="2">
        <f t="shared" si="70"/>
        <v>4120039.1297742766</v>
      </c>
      <c r="GR7" s="2">
        <f t="shared" si="71"/>
        <v>4136887.6623657187</v>
      </c>
      <c r="GS7" s="2">
        <f t="shared" si="72"/>
        <v>4153741.197102359</v>
      </c>
      <c r="GT7" s="2">
        <f t="shared" si="73"/>
        <v>4170599.7328050355</v>
      </c>
      <c r="GU7" s="2">
        <f t="shared" si="74"/>
        <v>4187463.27104596</v>
      </c>
      <c r="GV7" s="2">
        <f t="shared" si="75"/>
        <v>4204394.995864409</v>
      </c>
      <c r="GW7" s="2">
        <f>IF($D7=3,($N7*$M7*EC7*'input_cooling&amp;ventilation'!$D$3)*'input_cool&amp;vent_evolution'!M$11,($O7*$M7*EC7*'input_cooling&amp;ventilation'!$D$3)*'input_cool&amp;vent_evolution'!M$10)</f>
        <v>635494.72029303934</v>
      </c>
      <c r="GX7" s="2">
        <f>IF($D7=3,($N7*$M7*ED7*'input_cooling&amp;ventilation'!$D$3)*'input_cool&amp;vent_evolution'!N$11,($O7*$M7*ED7*'input_cooling&amp;ventilation'!$D$3)*'input_cool&amp;vent_evolution'!N$10)</f>
        <v>600730.73075140547</v>
      </c>
      <c r="GY7" s="2">
        <f>IF($D7=3,($N7*$M7*EE7*'input_cooling&amp;ventilation'!$D$3)*'input_cool&amp;vent_evolution'!O$11,($O7*$M7*EE7*'input_cooling&amp;ventilation'!$D$3)*'input_cool&amp;vent_evolution'!O$10)</f>
        <v>574929.45833781036</v>
      </c>
      <c r="GZ7" s="2">
        <f>IF($D7=3,($N7*$M7*EF7*'input_cooling&amp;ventilation'!$D$3)*'input_cool&amp;vent_evolution'!P$11,($O7*$M7*EF7*'input_cooling&amp;ventilation'!$D$3)*'input_cool&amp;vent_evolution'!P$10)</f>
        <v>648602.40243577352</v>
      </c>
      <c r="HA7" s="2">
        <f>IF($D7=3,($N7*$M7*EG7*'input_cooling&amp;ventilation'!$D$3)*'input_cool&amp;vent_evolution'!Q$11,($O7*$M7*EG7*'input_cooling&amp;ventilation'!$D$3)*'input_cool&amp;vent_evolution'!Q$10)</f>
        <v>715118.80837484926</v>
      </c>
      <c r="HB7" s="2">
        <f>IF($D7=3,($N7*$M7*EH7*'input_cooling&amp;ventilation'!$D$3)*'input_cool&amp;vent_evolution'!R$11,($O7*$M7*EH7*'input_cooling&amp;ventilation'!$D$3)*'input_cool&amp;vent_evolution'!R$10)</f>
        <v>756689.94182139682</v>
      </c>
      <c r="HC7" s="2">
        <f>IF($D7=3,($N7*$M7*EI7*'input_cooling&amp;ventilation'!$D$3)*'input_cool&amp;vent_evolution'!S$11,($O7*$M7*EI7*'input_cooling&amp;ventilation'!$D$3)*'input_cool&amp;vent_evolution'!S$10)</f>
        <v>782529.7625145698</v>
      </c>
      <c r="HD7" s="2">
        <f>IF($D7=3,($N7*$M7*EJ7*'input_cooling&amp;ventilation'!$D$3)*'input_cool&amp;vent_evolution'!T$11,($O7*$M7*EJ7*'input_cooling&amp;ventilation'!$D$3)*'input_cool&amp;vent_evolution'!T$10)</f>
        <v>810534.95792697684</v>
      </c>
      <c r="HE7" s="2">
        <f>IF($D7=3,($N7*$M7*EK7*'input_cooling&amp;ventilation'!$D$3)*'input_cool&amp;vent_evolution'!U$11,($O7*$M7*EK7*'input_cooling&amp;ventilation'!$D$3)*'input_cool&amp;vent_evolution'!U$10)</f>
        <v>926534.82130165608</v>
      </c>
      <c r="HF7" s="2">
        <f>IF($D7=3,($N7*$M7*EL7*'input_cooling&amp;ventilation'!$D$3)*'input_cool&amp;vent_evolution'!V$11,($O7*$M7*EL7*'input_cooling&amp;ventilation'!$D$3)*'input_cool&amp;vent_evolution'!V$10)</f>
        <v>931563.74184534652</v>
      </c>
      <c r="HG7" s="2">
        <f>IF($D7=3,($N7*$M7*EM7*'input_cooling&amp;ventilation'!$D$3)*'input_cool&amp;vent_evolution'!W$11,($O7*$M7*EM7*'input_cooling&amp;ventilation'!$D$3)*'input_cool&amp;vent_evolution'!W$10)</f>
        <v>899884.99109448353</v>
      </c>
      <c r="HH7" s="2">
        <f>IF($D7=3,($N7*$M7*EN7*'input_cooling&amp;ventilation'!$D$3)*'input_cool&amp;vent_evolution'!X$11,($O7*$M7*EN7*'input_cooling&amp;ventilation'!$D$3)*'input_cool&amp;vent_evolution'!X$10)</f>
        <v>924911.48141229432</v>
      </c>
      <c r="HI7" s="2">
        <f>IF($D7=3,($N7*$M7*EO7*'input_cooling&amp;ventilation'!$D$3)*'input_cool&amp;vent_evolution'!Y$11,($O7*$M7*EO7*'input_cooling&amp;ventilation'!$D$3)*'input_cool&amp;vent_evolution'!Y$10)</f>
        <v>938386.71025903046</v>
      </c>
      <c r="HJ7" s="2">
        <f>IF($D7=3,($N7*$M7*EP7*'input_cooling&amp;ventilation'!$D$3)*'input_cool&amp;vent_evolution'!Z$11,($O7*$M7*EP7*'input_cooling&amp;ventilation'!$D$3)*'input_cool&amp;vent_evolution'!Z$10)</f>
        <v>997187.6304436205</v>
      </c>
      <c r="HK7" s="2">
        <f>IF($D7=3,($N7*$M7*EQ7*'input_cooling&amp;ventilation'!$D$3)*'input_cool&amp;vent_evolution'!AA$11,($O7*$M7*EQ7*'input_cooling&amp;ventilation'!$D$3)*'input_cool&amp;vent_evolution'!AA$10)</f>
        <v>994796.12204932258</v>
      </c>
      <c r="HL7" s="2">
        <f>IF($D7=3,($N7*$M7*ER7*'input_cooling&amp;ventilation'!$D$3)*'input_cool&amp;vent_evolution'!AB$11,($O7*$M7*ER7*'input_cooling&amp;ventilation'!$D$3)*'input_cool&amp;vent_evolution'!AB$10)</f>
        <v>885304.78637801437</v>
      </c>
      <c r="HM7" s="2">
        <f>IF($D7=3,($N7*$M7*ES7*'input_cooling&amp;ventilation'!$D$3)*'input_cool&amp;vent_evolution'!AC$11,($O7*$M7*ES7*'input_cooling&amp;ventilation'!$D$3)*'input_cool&amp;vent_evolution'!AC$10)</f>
        <v>874839.44568168628</v>
      </c>
      <c r="HN7" s="2">
        <f>IF($D7=3,($N7*$M7*ET7*'input_cooling&amp;ventilation'!$D$3)*'input_cool&amp;vent_evolution'!AD$11,($O7*$M7*ET7*'input_cooling&amp;ventilation'!$D$3)*'input_cool&amp;vent_evolution'!AD$10)</f>
        <v>856380.13153085299</v>
      </c>
      <c r="HO7" s="2">
        <f>IF($D7=3,($N7*$M7*EU7*'input_cooling&amp;ventilation'!$D$3)*'input_cool&amp;vent_evolution'!AE$11,($O7*$M7*EU7*'input_cooling&amp;ventilation'!$D$3)*'input_cool&amp;vent_evolution'!AE$10)</f>
        <v>835827.39225501521</v>
      </c>
      <c r="HP7" s="2">
        <f>IF($D7=3,($N7*$M7*EV7*'input_cooling&amp;ventilation'!$D$3)*'input_cool&amp;vent_evolution'!AF$11,($O7*$M7*EV7*'input_cooling&amp;ventilation'!$D$3)*'input_cool&amp;vent_evolution'!AF$10)</f>
        <v>810841.73880608531</v>
      </c>
      <c r="HQ7" s="2">
        <f>IF($D7=3,($N7*$M7*EW7*'input_cooling&amp;ventilation'!$D$3)*'input_cool&amp;vent_evolution'!AG$11,($O7*$M7*EW7*'input_cooling&amp;ventilation'!$D$3)*'input_cool&amp;vent_evolution'!AG$10)</f>
        <v>795864.28132943192</v>
      </c>
      <c r="HR7" s="2">
        <f>IF($D7=3,($N7*$M7*EX7*'input_cooling&amp;ventilation'!$D$3)*'input_cool&amp;vent_evolution'!AH$11,($O7*$M7*EX7*'input_cooling&amp;ventilation'!$D$3)*'input_cool&amp;vent_evolution'!AH$10)</f>
        <v>774950.84209361789</v>
      </c>
      <c r="HS7" s="2">
        <f>IF($D7=3,($N7*$M7*EY7*'input_cooling&amp;ventilation'!$D$3)*'input_cool&amp;vent_evolution'!AI$11,($O7*$M7*EY7*'input_cooling&amp;ventilation'!$D$3)*'input_cool&amp;vent_evolution'!AI$10)</f>
        <v>754170.52625945723</v>
      </c>
      <c r="HT7" s="2">
        <f>IF($D7=3,($N7*$M7*EZ7*'input_cooling&amp;ventilation'!$D$3)*'input_cool&amp;vent_evolution'!AJ$11,($O7*$M7*EZ7*'input_cooling&amp;ventilation'!$D$3)*'input_cool&amp;vent_evolution'!AJ$10)</f>
        <v>733543.62108235748</v>
      </c>
      <c r="HU7" s="2">
        <f>IF($D7=3,($N7*$M7*FA7*'input_cooling&amp;ventilation'!$D$3)*'input_cool&amp;vent_evolution'!AK$11,($O7*$M7*FA7*'input_cooling&amp;ventilation'!$D$3)*'input_cool&amp;vent_evolution'!AK$10)</f>
        <v>719601.51166979363</v>
      </c>
      <c r="HV7" s="2">
        <f>IF($D7=3,($N7*$M7*FB7*'input_cooling&amp;ventilation'!$D$3)*'input_cool&amp;vent_evolution'!AL$11,($O7*$M7*FB7*'input_cooling&amp;ventilation'!$D$3)*'input_cool&amp;vent_evolution'!AL$10)</f>
        <v>693230.89824795676</v>
      </c>
      <c r="HW7" s="2">
        <f>IF($D7=3,($N7*$M7*FC7*'input_cooling&amp;ventilation'!$D$3)*'input_cool&amp;vent_evolution'!AM$11,($O7*$M7*FC7*'input_cooling&amp;ventilation'!$D$3)*'input_cool&amp;vent_evolution'!AM$10)</f>
        <v>673734.60539390054</v>
      </c>
      <c r="HX7" s="2">
        <f>IF($D7=3,($N7*$M7*FD7*'input_cooling&amp;ventilation'!$D$3)*'input_cool&amp;vent_evolution'!AN$11,($O7*$M7*FD7*'input_cooling&amp;ventilation'!$D$3)*'input_cool&amp;vent_evolution'!AN$10)</f>
        <v>654548.27840997779</v>
      </c>
      <c r="HY7" s="2">
        <f>IF($D7=3,($N7*$M7*FE7*'input_cooling&amp;ventilation'!$D$3)*'input_cool&amp;vent_evolution'!AO$11,($O7*$M7*FE7*'input_cooling&amp;ventilation'!$D$3)*'input_cool&amp;vent_evolution'!AO$10)</f>
        <v>635858.12281478208</v>
      </c>
      <c r="HZ7" s="2">
        <f>IF($D7=3,($N7*$M7*FF7*'input_cooling&amp;ventilation'!$D$3)*'input_cool&amp;vent_evolution'!AP$11,($O7*$M7*FF7*'input_cooling&amp;ventilation'!$D$3)*'input_cool&amp;vent_evolution'!AP$10)</f>
        <v>617704.03241903044</v>
      </c>
      <c r="IA7" s="2">
        <f>IF($D7=3,($N7*$M7*FG7*'input_cooling&amp;ventilation'!$D$3)*'input_cool&amp;vent_evolution'!AQ$11,($O7*$M7*FG7*'input_cooling&amp;ventilation'!$D$3)*'input_cool&amp;vent_evolution'!AQ$10)</f>
        <v>600103.8431676639</v>
      </c>
      <c r="IB7" s="2">
        <f>IF($D7=3,($N7*$M7*FH7*'input_cooling&amp;ventilation'!$D$3)*'input_cool&amp;vent_evolution'!AR$11,($O7*$M7*FH7*'input_cooling&amp;ventilation'!$D$3)*'input_cool&amp;vent_evolution'!AR$10)</f>
        <v>583101.78819895838</v>
      </c>
      <c r="IC7" s="2">
        <f>IF($D7=3,($N7*$M7*FI7*'input_cooling&amp;ventilation'!$D$3)*'input_cool&amp;vent_evolution'!AS$11,($O7*$M7*FI7*'input_cooling&amp;ventilation'!$D$3)*'input_cool&amp;vent_evolution'!AS$10)</f>
        <v>566737.78989745106</v>
      </c>
      <c r="ID7" s="2">
        <f>IF($D7=3,($N7*$M7*FJ7*'input_cooling&amp;ventilation'!$D$3)*'input_cool&amp;vent_evolution'!AT$11,($O7*$M7*FJ7*'input_cooling&amp;ventilation'!$D$3)*'input_cool&amp;vent_evolution'!AT$10)</f>
        <v>551056.36197322165</v>
      </c>
      <c r="IE7" s="2">
        <f>IF($D7=3,($N7*$M7*FK7*'input_cooling&amp;ventilation'!$D$3)*'input_cool&amp;vent_evolution'!AU$11,($O7*$M7*FK7*'input_cooling&amp;ventilation'!$D$3)*'input_cool&amp;vent_evolution'!AU$10)</f>
        <v>553284.52114178101</v>
      </c>
      <c r="IF7" s="2">
        <f>IF($D7=3,($N7*$M7*FL7*'input_cooling&amp;ventilation'!$D$3)*'input_cool&amp;vent_evolution'!AV$11,($O7*$M7*FL7*'input_cooling&amp;ventilation'!$D$3)*'input_cool&amp;vent_evolution'!AV$10)</f>
        <v>555521.68972139689</v>
      </c>
      <c r="IJ7" t="s">
        <v>291</v>
      </c>
      <c r="IK7" s="58">
        <f>SUMIFS(W2:W325,D2:D325,6)</f>
        <v>1649425435.9473586</v>
      </c>
      <c r="IL7" s="2">
        <f>SUMIFS(EC2:EC325,D2:D325,6)</f>
        <v>2224301570.1168103</v>
      </c>
    </row>
    <row r="8" spans="1:246" ht="15.6" customHeight="1" thickTop="1" thickBot="1" x14ac:dyDescent="0.3">
      <c r="A8">
        <v>6</v>
      </c>
      <c r="B8">
        <v>100100</v>
      </c>
      <c r="C8">
        <v>3</v>
      </c>
      <c r="D8">
        <v>3</v>
      </c>
      <c r="E8">
        <v>7</v>
      </c>
      <c r="F8" s="2">
        <v>984300</v>
      </c>
      <c r="G8" s="2">
        <v>1204992</v>
      </c>
      <c r="H8" s="2">
        <v>984300</v>
      </c>
      <c r="I8" s="17">
        <v>0.27</v>
      </c>
      <c r="J8">
        <v>0.41855370200000003</v>
      </c>
      <c r="K8" s="2">
        <f t="shared" si="0"/>
        <v>411982.40887860005</v>
      </c>
      <c r="L8" s="2">
        <f t="shared" si="1"/>
        <v>325347.84000000003</v>
      </c>
      <c r="M8">
        <v>0.82893347412882701</v>
      </c>
      <c r="N8" s="17">
        <f>'input_cooling&amp;ventilation'!$D$5</f>
        <v>57.500092182043396</v>
      </c>
      <c r="O8" s="45">
        <f>'input_cooling&amp;ventilation'!$D$6</f>
        <v>19.328678831353667</v>
      </c>
      <c r="P8" s="45">
        <f>'input_cooling&amp;ventilation'!$C$5</f>
        <v>50.351688737400465</v>
      </c>
      <c r="Q8" s="45">
        <f>'input_cooling&amp;ventilation'!$C$6</f>
        <v>32.240814214248743</v>
      </c>
      <c r="R8">
        <v>17</v>
      </c>
      <c r="S8">
        <v>12</v>
      </c>
      <c r="T8">
        <v>14</v>
      </c>
      <c r="U8" s="2">
        <f t="shared" si="2"/>
        <v>859770.21454354073</v>
      </c>
      <c r="V8" s="2">
        <f t="shared" si="3"/>
        <v>638535.82022362668</v>
      </c>
      <c r="W8" s="2">
        <v>708894.65996324539</v>
      </c>
      <c r="X8" s="57">
        <f>IF($D8=3,(W8*(1+'input_cool&amp;vent_evolution'!M$11)),(W8*(1+'input_cool&amp;vent_evolution'!M$12)))</f>
        <v>719483.64734408655</v>
      </c>
      <c r="Y8" s="57">
        <f>IF($D8=3,(X8*(1+'input_cool&amp;vent_evolution'!N$11)),(X8*(1+'input_cool&amp;vent_evolution'!N$12)))</f>
        <v>729430.85902365029</v>
      </c>
      <c r="Z8" s="57">
        <f>IF($D8=3,(Y8*(1+'input_cool&amp;vent_evolution'!O$11)),(Y8*(1+'input_cool&amp;vent_evolution'!O$12)))</f>
        <v>738884.93616039027</v>
      </c>
      <c r="AA8" s="57">
        <f>IF($D8=3,(Z8*(1+'input_cool&amp;vent_evolution'!P$11)),(Z8*(1+'input_cool&amp;vent_evolution'!P$12)))</f>
        <v>749471.83170942776</v>
      </c>
      <c r="AB8" s="57">
        <f>IF($D8=3,(AA8*(1+'input_cool&amp;vent_evolution'!Q$11)),(AA8*(1+'input_cool&amp;vent_evolution'!Q$12)))</f>
        <v>761091.14154810808</v>
      </c>
      <c r="AC8" s="57">
        <f>IF($D8=3,(AB8*(1+'input_cool&amp;vent_evolution'!R$11)),(AB8*(1+'input_cool&amp;vent_evolution'!R$12)))</f>
        <v>773347.94099347619</v>
      </c>
      <c r="AD8" s="57">
        <f>IF($D8=3,(AC8*(1+'input_cool&amp;vent_evolution'!S$11)),(AC8*(1+'input_cool&amp;vent_evolution'!S$12)))</f>
        <v>786044.77907766751</v>
      </c>
      <c r="AE8" s="57">
        <f>IF($D8=3,(AD8*(1+'input_cool&amp;vent_evolution'!T$11)),(AD8*(1+'input_cool&amp;vent_evolution'!T$12)))</f>
        <v>799224.91242657963</v>
      </c>
      <c r="AF8" s="57">
        <f>IF($D8=3,(AE8*(1+'input_cool&amp;vent_evolution'!U$11)),(AE8*(1+'input_cool&amp;vent_evolution'!U$12)))</f>
        <v>814332.45705771411</v>
      </c>
      <c r="AG8" s="57">
        <f>IF($D8=3,(AF8*(1+'input_cool&amp;vent_evolution'!V$11)),(AF8*(1+'input_cool&amp;vent_evolution'!V$12)))</f>
        <v>829598.23733787192</v>
      </c>
      <c r="AH8" s="57">
        <f>IF($D8=3,(AG8*(1+'input_cool&amp;vent_evolution'!W$11)),(AG8*(1+'input_cool&amp;vent_evolution'!W$12)))</f>
        <v>844419.26012435986</v>
      </c>
      <c r="AI8" s="57">
        <f>IF($D8=3,(AH8*(1+'input_cool&amp;vent_evolution'!X$11)),(AH8*(1+'input_cool&amp;vent_evolution'!X$12)))</f>
        <v>859764.085871552</v>
      </c>
      <c r="AJ8" s="57">
        <f>IF($D8=3,(AI8*(1+'input_cool&amp;vent_evolution'!Y$11)),(AI8*(1+'input_cool&amp;vent_evolution'!Y$12)))</f>
        <v>875452.85135542834</v>
      </c>
      <c r="AK8" s="57">
        <f>IF($D8=3,(AJ8*(1+'input_cool&amp;vent_evolution'!Z$11)),(AJ8*(1+'input_cool&amp;vent_evolution'!Z$12)))</f>
        <v>892256.51647857088</v>
      </c>
      <c r="AL8" s="57">
        <f>IF($D8=3,(AK8*(1+'input_cool&amp;vent_evolution'!AA$11)),(AK8*(1+'input_cool&amp;vent_evolution'!AA$12)))</f>
        <v>909169.75950538751</v>
      </c>
      <c r="AM8" s="57">
        <f>IF($D8=3,(AL8*(1+'input_cool&amp;vent_evolution'!AB$11)),(AL8*(1+'input_cool&amp;vent_evolution'!AB$12)))</f>
        <v>924353.91756759712</v>
      </c>
      <c r="AN8" s="57">
        <f>IF($D8=3,(AM8*(1+'input_cool&amp;vent_evolution'!AC$11)),(AM8*(1+'input_cool&amp;vent_evolution'!AC$12)))</f>
        <v>939504.07132752007</v>
      </c>
      <c r="AO8" s="57">
        <f>IF($D8=3,(AN8*(1+'input_cool&amp;vent_evolution'!AD$11)),(AN8*(1+'input_cool&amp;vent_evolution'!AD$12)))</f>
        <v>954474.41096395685</v>
      </c>
      <c r="AP8" s="57">
        <f>IF($D8=3,(AO8*(1+'input_cool&amp;vent_evolution'!AE$11)),(AO8*(1+'input_cool&amp;vent_evolution'!AE$12)))</f>
        <v>969217.26588505949</v>
      </c>
      <c r="AQ8" s="57">
        <f>IF($D8=3,(AP8*(1+'input_cool&amp;vent_evolution'!AF$11)),(AP8*(1+'input_cool&amp;vent_evolution'!AF$12)))</f>
        <v>983642.08236883313</v>
      </c>
      <c r="AR8" s="57">
        <f>IF($D8=3,(AQ8*(1+'input_cool&amp;vent_evolution'!AG$11)),(AQ8*(1+'input_cool&amp;vent_evolution'!AG$12)))</f>
        <v>997914.5595278492</v>
      </c>
      <c r="AS8" s="57">
        <f>IF($D8=3,(AR8*(1+'input_cool&amp;vent_evolution'!AH$11)),(AR8*(1+'input_cool&amp;vent_evolution'!AH$12)))</f>
        <v>1011953.9599275423</v>
      </c>
      <c r="AT8" s="57">
        <f>IF($D8=3,(AS8*(1+'input_cool&amp;vent_evolution'!AI$11)),(AS8*(1+'input_cool&amp;vent_evolution'!AI$12)))</f>
        <v>1025750.6972937294</v>
      </c>
      <c r="AU8" s="57">
        <f>IF($D8=3,(AT8*(1+'input_cool&amp;vent_evolution'!AJ$11)),(AT8*(1+'input_cool&amp;vent_evolution'!AJ$12)))</f>
        <v>1039295.9175390069</v>
      </c>
      <c r="AV8" s="57">
        <f>IF($D8=3,(AU8*(1+'input_cool&amp;vent_evolution'!AK$11)),(AU8*(1+'input_cool&amp;vent_evolution'!AK$12)))</f>
        <v>1052702.83487526</v>
      </c>
      <c r="AW8" s="57">
        <f>IF($D8=3,(AV8*(1+'input_cool&amp;vent_evolution'!AL$11)),(AV8*(1+'input_cool&amp;vent_evolution'!AL$12)))</f>
        <v>1065730.5348439373</v>
      </c>
      <c r="AX8" s="57">
        <f>IF($D8=3,(AW8*(1+'input_cool&amp;vent_evolution'!AM$11)),(AW8*(1+'input_cool&amp;vent_evolution'!AM$12)))</f>
        <v>1078495.3260257628</v>
      </c>
      <c r="AY8" s="57">
        <f>IF($D8=3,(AX8*(1+'input_cool&amp;vent_evolution'!AN$11)),(AX8*(1+'input_cool&amp;vent_evolution'!AN$12)))</f>
        <v>1090993.2465847118</v>
      </c>
      <c r="AZ8" s="57">
        <f>IF($D8=3,(AY8*(1+'input_cool&amp;vent_evolution'!AO$11)),(AY8*(1+'input_cool&amp;vent_evolution'!AO$12)))</f>
        <v>1103224.3980808218</v>
      </c>
      <c r="BA8" s="57">
        <f>IF($D8=3,(AZ8*(1+'input_cool&amp;vent_evolution'!AP$11)),(AZ8*(1+'input_cool&amp;vent_evolution'!AP$12)))</f>
        <v>1115190.2451086561</v>
      </c>
      <c r="BB8" s="57">
        <f>IF($D8=3,(BA8*(1+'input_cool&amp;vent_evolution'!AQ$11)),(BA8*(1+'input_cool&amp;vent_evolution'!AQ$12)))</f>
        <v>1126893.1965094418</v>
      </c>
      <c r="BC8" s="57">
        <f>IF($D8=3,(BB8*(1+'input_cool&amp;vent_evolution'!AR$11)),(BB8*(1+'input_cool&amp;vent_evolution'!AR$12)))</f>
        <v>1138337.1154971702</v>
      </c>
      <c r="BD8" s="57">
        <f>IF($D8=3,(BC8*(1+'input_cool&amp;vent_evolution'!AS$11)),(BC8*(1+'input_cool&amp;vent_evolution'!AS$12)))</f>
        <v>1149527.242275876</v>
      </c>
      <c r="BE8" s="57">
        <f>IF($D8=3,(BD8*(1+'input_cool&amp;vent_evolution'!AT$11)),(BD8*(1+'input_cool&amp;vent_evolution'!AT$12)))</f>
        <v>1160470.2863878037</v>
      </c>
      <c r="BF8" s="57">
        <f>IF($D8=3,(BE8*(1+'input_cool&amp;vent_evolution'!AU$11)),(BE8*(1+'input_cool&amp;vent_evolution'!AU$12)))</f>
        <v>1171517.5039460245</v>
      </c>
      <c r="BG8" s="57">
        <f>IF($D8=3,(BF8*(1+'input_cool&amp;vent_evolution'!AV$11)),(BF8*(1+'input_cool&amp;vent_evolution'!AV$12)))</f>
        <v>1182669.8866404921</v>
      </c>
      <c r="BH8" s="2">
        <f t="shared" si="76"/>
        <v>2113427.6635894245</v>
      </c>
      <c r="BI8" s="2">
        <f t="shared" si="4"/>
        <v>2144996.611874674</v>
      </c>
      <c r="BJ8" s="2">
        <f t="shared" si="5"/>
        <v>2174652.2342491741</v>
      </c>
      <c r="BK8" s="2">
        <f t="shared" si="6"/>
        <v>2202837.6746015255</v>
      </c>
      <c r="BL8" s="2">
        <f t="shared" si="7"/>
        <v>2234400.386508578</v>
      </c>
      <c r="BM8" s="2">
        <f t="shared" si="8"/>
        <v>2269041.0351574998</v>
      </c>
      <c r="BN8" s="2">
        <f t="shared" si="9"/>
        <v>2305582.2315832865</v>
      </c>
      <c r="BO8" s="2">
        <f t="shared" si="10"/>
        <v>2343435.315211589</v>
      </c>
      <c r="BP8" s="2">
        <f t="shared" si="11"/>
        <v>2382729.2470220397</v>
      </c>
      <c r="BQ8" s="2">
        <f t="shared" si="12"/>
        <v>2427769.370125812</v>
      </c>
      <c r="BR8" s="2">
        <f t="shared" si="13"/>
        <v>2473281.2411731072</v>
      </c>
      <c r="BS8" s="2">
        <f t="shared" si="14"/>
        <v>2517467.1566958413</v>
      </c>
      <c r="BT8" s="2">
        <f t="shared" si="15"/>
        <v>2563214.685995549</v>
      </c>
      <c r="BU8" s="2">
        <f t="shared" si="16"/>
        <v>2609987.6028389488</v>
      </c>
      <c r="BV8" s="2">
        <f t="shared" si="17"/>
        <v>2660084.3699986613</v>
      </c>
      <c r="BW8" s="2">
        <f t="shared" si="18"/>
        <v>2710507.8217647369</v>
      </c>
      <c r="BX8" s="2">
        <f t="shared" si="19"/>
        <v>2755776.3524920694</v>
      </c>
      <c r="BY8" s="2">
        <f t="shared" si="20"/>
        <v>2800943.5061923307</v>
      </c>
      <c r="BZ8" s="2">
        <f t="shared" si="21"/>
        <v>2845574.5800427324</v>
      </c>
      <c r="CA8" s="2">
        <f t="shared" si="22"/>
        <v>2889527.4537068666</v>
      </c>
      <c r="CB8" s="2">
        <f t="shared" si="23"/>
        <v>2932532.1593715819</v>
      </c>
      <c r="CC8" s="2">
        <f t="shared" si="24"/>
        <v>2975082.6958044232</v>
      </c>
      <c r="CD8" s="2">
        <f t="shared" si="25"/>
        <v>3016938.3604901442</v>
      </c>
      <c r="CE8" s="2">
        <f t="shared" si="26"/>
        <v>3058070.5738693359</v>
      </c>
      <c r="CF8" s="2">
        <f t="shared" si="27"/>
        <v>3098452.9392510494</v>
      </c>
      <c r="CG8" s="2">
        <f t="shared" si="28"/>
        <v>3138422.9821673878</v>
      </c>
      <c r="CH8" s="2">
        <f t="shared" si="29"/>
        <v>3177262.4643383673</v>
      </c>
      <c r="CI8" s="2">
        <f t="shared" si="30"/>
        <v>3215318.1365379733</v>
      </c>
      <c r="CJ8" s="2">
        <f t="shared" si="31"/>
        <v>3252578.1873443872</v>
      </c>
      <c r="CK8" s="2">
        <f t="shared" si="32"/>
        <v>3289042.9195385505</v>
      </c>
      <c r="CL8" s="2">
        <f t="shared" si="33"/>
        <v>3324716.6995162629</v>
      </c>
      <c r="CM8" s="2">
        <f t="shared" si="34"/>
        <v>3359606.708755923</v>
      </c>
      <c r="CN8" s="2">
        <f t="shared" si="35"/>
        <v>3393724.4646574776</v>
      </c>
      <c r="CO8" s="2">
        <f t="shared" si="36"/>
        <v>3427085.5898413174</v>
      </c>
      <c r="CP8" s="2">
        <f t="shared" si="37"/>
        <v>3459710.0874658679</v>
      </c>
      <c r="CQ8" s="2">
        <f t="shared" si="38"/>
        <v>3492645.1573878857</v>
      </c>
      <c r="CR8" s="2">
        <f>IF($D8=3,(W8*$P8*$M8*'input_cooling&amp;ventilation'!$D$3)*'input_cool&amp;vent_evolution'!M$11,(W8*$Q8*'input_cooling&amp;ventilation'!$D$3)*'input_cool&amp;vent_evolution'!M$12)</f>
        <v>360842.64341618144</v>
      </c>
      <c r="CS8" s="2">
        <f>IF($D8=3,(X8*$P8*$M8*'input_cooling&amp;ventilation'!$D$3)*'input_cool&amp;vent_evolution'!N$11,(X8*$Q8*'input_cooling&amp;ventilation'!$D$3)*'input_cool&amp;vent_evolution'!N$12)</f>
        <v>338972.74857163732</v>
      </c>
      <c r="CT8" s="2">
        <f>IF($D8=3,(Y8*$P8*$M8*'input_cooling&amp;ventilation'!$D$3)*'input_cool&amp;vent_evolution'!O$11,(Y8*$Q8*'input_cooling&amp;ventilation'!$D$3)*'input_cool&amp;vent_evolution'!O$12)</f>
        <v>322168.1226340963</v>
      </c>
      <c r="CU8" s="2">
        <f>IF($D8=3,(Z8*$P8*$M8*'input_cooling&amp;ventilation'!$D$3)*'input_cool&amp;vent_evolution'!P$11,(Z8*$Q8*'input_cooling&amp;ventilation'!$D$3)*'input_cool&amp;vent_evolution'!P$12)</f>
        <v>360771.35972393851</v>
      </c>
      <c r="CV8" s="2">
        <f>IF($D8=3,(AA8*$P8*$M8*'input_cooling&amp;ventilation'!$D$3)*'input_cool&amp;vent_evolution'!Q$11,(AA8*$Q8*'input_cooling&amp;ventilation'!$D$3)*'input_cool&amp;vent_evolution'!Q$12)</f>
        <v>395953.10921297601</v>
      </c>
      <c r="CW8" s="2">
        <f>IF($D8=3,(AB8*$P8*$M8*'input_cooling&amp;ventilation'!$D$3)*'input_cool&amp;vent_evolution'!R$11,(AB8*$Q8*'input_cooling&amp;ventilation'!$D$3)*'input_cool&amp;vent_evolution'!R$12)</f>
        <v>417676.94611581095</v>
      </c>
      <c r="CX8" s="2">
        <f>IF($D8=3,(AC8*$P8*$M8*'input_cooling&amp;ventilation'!$D$3)*'input_cool&amp;vent_evolution'!S$11,(AC8*$Q8*'input_cooling&amp;ventilation'!$D$3)*'input_cool&amp;vent_evolution'!S$12)</f>
        <v>432672.2143059973</v>
      </c>
      <c r="CY8" s="2">
        <f>IF($D8=3,(AD8*$P8*$M8*'input_cooling&amp;ventilation'!$D$3)*'input_cool&amp;vent_evolution'!T$11,(AD8*$Q8*'input_cooling&amp;ventilation'!$D$3)*'input_cool&amp;vent_evolution'!T$12)</f>
        <v>449141.54556498973</v>
      </c>
      <c r="CZ8" s="2">
        <f>IF($D8=3,(AE8*$P8*$M8*'input_cooling&amp;ventilation'!$D$3)*'input_cool&amp;vent_evolution'!U$11,(AE8*$Q8*'input_cooling&amp;ventilation'!$D$3)*'input_cool&amp;vent_evolution'!U$12)</f>
        <v>514822.25298425445</v>
      </c>
      <c r="DA8" s="2">
        <f>IF($D8=3,(AF8*$P8*$M8*'input_cooling&amp;ventilation'!$D$3)*'input_cool&amp;vent_evolution'!V$11,(AF8*$Q8*'input_cooling&amp;ventilation'!$D$3)*'input_cool&amp;vent_evolution'!V$12)</f>
        <v>520214.47490526171</v>
      </c>
      <c r="DB8" s="2">
        <f>IF($D8=3,(AG8*$P8*$M8*'input_cooling&amp;ventilation'!$D$3)*'input_cool&amp;vent_evolution'!W$11,(AG8*$Q8*'input_cooling&amp;ventilation'!$D$3)*'input_cool&amp;vent_evolution'!W$12)</f>
        <v>505058.40153177344</v>
      </c>
      <c r="DC8" s="2">
        <f>IF($D8=3,(AH8*$P8*$M8*'input_cooling&amp;ventilation'!$D$3)*'input_cool&amp;vent_evolution'!X$11,(AH8*$Q8*'input_cooling&amp;ventilation'!$D$3)*'input_cool&amp;vent_evolution'!X$12)</f>
        <v>522908.12012825406</v>
      </c>
      <c r="DD8" s="2">
        <f>IF($D8=3,(AI8*$P8*$M8*'input_cooling&amp;ventilation'!$D$3)*'input_cool&amp;vent_evolution'!Y$11,(AI8*$Q8*'input_cooling&amp;ventilation'!$D$3)*'input_cool&amp;vent_evolution'!Y$12)</f>
        <v>534628.6104166375</v>
      </c>
      <c r="DE8" s="2">
        <f>IF($D8=3,(AJ8*$P8*$M8*'input_cooling&amp;ventilation'!$D$3)*'input_cool&amp;vent_evolution'!Z$11,(AJ8*$Q8*'input_cooling&amp;ventilation'!$D$3)*'input_cool&amp;vent_evolution'!Z$12)</f>
        <v>572621.22656655579</v>
      </c>
      <c r="DF8" s="2">
        <f>IF($D8=3,(AK8*$P8*$M8*'input_cooling&amp;ventilation'!$D$3)*'input_cool&amp;vent_evolution'!AA$11,(AK8*$Q8*'input_cooling&amp;ventilation'!$D$3)*'input_cool&amp;vent_evolution'!AA$12)</f>
        <v>576355.33059365605</v>
      </c>
      <c r="DG8" s="2">
        <f>IF($D8=3,(AL8*$P8*$M8*'input_cooling&amp;ventilation'!$D$3)*'input_cool&amp;vent_evolution'!AB$11,(AL8*$Q8*'input_cooling&amp;ventilation'!$D$3)*'input_cool&amp;vent_evolution'!AB$12)</f>
        <v>517433.02132272342</v>
      </c>
      <c r="DH8" s="2">
        <f>IF($D8=3,(AM8*$P8*$M8*'input_cooling&amp;ventilation'!$D$3)*'input_cool&amp;vent_evolution'!AC$11,(AM8*$Q8*'input_cooling&amp;ventilation'!$D$3)*'input_cool&amp;vent_evolution'!AC$12)</f>
        <v>516274.25118887</v>
      </c>
      <c r="DI8" s="2">
        <f>IF($D8=3,(AN8*$P8*$M8*'input_cooling&amp;ventilation'!$D$3)*'input_cool&amp;vent_evolution'!AD$11,(AN8*$Q8*'input_cooling&amp;ventilation'!$D$3)*'input_cool&amp;vent_evolution'!AD$12)</f>
        <v>510146.69608764618</v>
      </c>
      <c r="DJ8" s="2">
        <f>IF($D8=3,(AO8*$P8*$M8*'input_cooling&amp;ventilation'!$D$3)*'input_cool&amp;vent_evolution'!AE$11,(AO8*$Q8*'input_cooling&amp;ventilation'!$D$3)*'input_cool&amp;vent_evolution'!AE$12)</f>
        <v>502394.66248275986</v>
      </c>
      <c r="DK8" s="2">
        <f>IF($D8=3,(AP8*$P8*$M8*'input_cooling&amp;ventilation'!$D$3)*'input_cool&amp;vent_evolution'!AF$11,(AP8*$Q8*'input_cooling&amp;ventilation'!$D$3)*'input_cool&amp;vent_evolution'!AF$12)</f>
        <v>491556.81498080282</v>
      </c>
      <c r="DL8" s="2">
        <f>IF($D8=3,(AQ8*$P8*$M8*'input_cooling&amp;ventilation'!$D$3)*'input_cool&amp;vent_evolution'!AG$11,(AQ8*$Q8*'input_cooling&amp;ventilation'!$D$3)*'input_cool&amp;vent_evolution'!AG$12)</f>
        <v>486365.52305979765</v>
      </c>
      <c r="DM8" s="2">
        <f>IF($D8=3,(AR8*$P8*$M8*'input_cooling&amp;ventilation'!$D$3)*'input_cool&amp;vent_evolution'!AH$11,(AR8*$Q8*'input_cooling&amp;ventilation'!$D$3)*'input_cool&amp;vent_evolution'!AH$12)</f>
        <v>478422.92846333899</v>
      </c>
      <c r="DN8" s="2">
        <f>IF($D8=3,(AS8*$P8*$M8*'input_cooling&amp;ventilation'!$D$3)*'input_cool&amp;vent_evolution'!AI$11,(AS8*$Q8*'input_cooling&amp;ventilation'!$D$3)*'input_cool&amp;vent_evolution'!AI$12)</f>
        <v>470153.66084402992</v>
      </c>
      <c r="DO8" s="2">
        <f>IF($D8=3,(AT8*$P8*$M8*'input_cooling&amp;ventilation'!$D$3)*'input_cool&amp;vent_evolution'!AJ$11,(AT8*$Q8*'input_cooling&amp;ventilation'!$D$3)*'input_cool&amp;vent_evolution'!AJ$12)</f>
        <v>461582.67104970803</v>
      </c>
      <c r="DP8" s="2">
        <f>IF($D8=3,(AU8*$P8*$M8*'input_cooling&amp;ventilation'!$D$3)*'input_cool&amp;vent_evolution'!AK$11,(AU8*$Q8*'input_cooling&amp;ventilation'!$D$3)*'input_cool&amp;vent_evolution'!AK$12)</f>
        <v>456869.70034820348</v>
      </c>
      <c r="DQ8" s="2">
        <f>IF($D8=3,(AV8*$P8*$M8*'input_cooling&amp;ventilation'!$D$3)*'input_cool&amp;vent_evolution'!AL$11,(AV8*$Q8*'input_cooling&amp;ventilation'!$D$3)*'input_cool&amp;vent_evolution'!AL$12)</f>
        <v>443947.04850021354</v>
      </c>
      <c r="DR8" s="2">
        <f>IF($D8=3,(AW8*$P8*$M8*'input_cooling&amp;ventilation'!$D$3)*'input_cool&amp;vent_evolution'!AM$11,(AW8*$Q8*'input_cooling&amp;ventilation'!$D$3)*'input_cool&amp;vent_evolution'!AM$12)</f>
        <v>434987.8630547183</v>
      </c>
      <c r="DS8" s="2">
        <f>IF($D8=3,(AX8*$P8*$M8*'input_cooling&amp;ventilation'!$D$3)*'input_cool&amp;vent_evolution'!AN$11,(AX8*$Q8*'input_cooling&amp;ventilation'!$D$3)*'input_cool&amp;vent_evolution'!AN$12)</f>
        <v>425893.66947931313</v>
      </c>
      <c r="DT8" s="2">
        <f>IF($D8=3,(AY8*$P8*$M8*'input_cooling&amp;ventilation'!$D$3)*'input_cool&amp;vent_evolution'!AO$11,(AY8*$Q8*'input_cooling&amp;ventilation'!$D$3)*'input_cool&amp;vent_evolution'!AO$12)</f>
        <v>416802.93678181298</v>
      </c>
      <c r="DU8" s="2">
        <f>IF($D8=3,(AZ8*$P8*$M8*'input_cooling&amp;ventilation'!$D$3)*'input_cool&amp;vent_evolution'!AP$11,(AZ8*$Q8*'input_cooling&amp;ventilation'!$D$3)*'input_cool&amp;vent_evolution'!AP$12)</f>
        <v>407762.11331119208</v>
      </c>
      <c r="DV8" s="2">
        <f>IF($D8=3,(BA8*$P8*$M8*'input_cooling&amp;ventilation'!$D$3)*'input_cool&amp;vent_evolution'!AQ$11,(BA8*$Q8*'input_cooling&amp;ventilation'!$D$3)*'input_cool&amp;vent_evolution'!AQ$12)</f>
        <v>398803.37631445256</v>
      </c>
      <c r="DW8" s="2">
        <f>IF($D8=3,(BB8*$P8*$M8*'input_cooling&amp;ventilation'!$D$3)*'input_cool&amp;vent_evolution'!AR$11,(BB8*$Q8*'input_cooling&amp;ventilation'!$D$3)*'input_cool&amp;vent_evolution'!AR$12)</f>
        <v>389976.28668856615</v>
      </c>
      <c r="DX8" s="2">
        <f>IF($D8=3,(BC8*$P8*$M8*'input_cooling&amp;ventilation'!$D$3)*'input_cool&amp;vent_evolution'!AS$11,(BC8*$Q8*'input_cooling&amp;ventilation'!$D$3)*'input_cool&amp;vent_evolution'!AS$12)</f>
        <v>381327.76834696869</v>
      </c>
      <c r="DY8" s="2">
        <f>IF($D8=3,(BD8*$P8*$M8*'input_cooling&amp;ventilation'!$D$3)*'input_cool&amp;vent_evolution'!AT$11,(BD8*$Q8*'input_cooling&amp;ventilation'!$D$3)*'input_cool&amp;vent_evolution'!AT$12)</f>
        <v>372907.8921665696</v>
      </c>
      <c r="DZ8" s="2">
        <f>IF($D8=3,(BE8*$P8*$M8*'input_cooling&amp;ventilation'!$D$3)*'input_cool&amp;vent_evolution'!AU$11,(BE8*$Q8*'input_cooling&amp;ventilation'!$D$3)*'input_cool&amp;vent_evolution'!AU$12)</f>
        <v>376457.82762141409</v>
      </c>
      <c r="EA8" s="2">
        <f>IF($D8=3,(BF8*$P8*$M8*'input_cooling&amp;ventilation'!$D$3)*'input_cool&amp;vent_evolution'!AV$11,(BF8*$Q8*'input_cooling&amp;ventilation'!$D$3)*'input_cool&amp;vent_evolution'!AV$12)</f>
        <v>380041.55705594708</v>
      </c>
      <c r="EB8">
        <v>0.25</v>
      </c>
      <c r="EC8" s="2">
        <f t="shared" si="39"/>
        <v>246075</v>
      </c>
      <c r="ED8" s="2">
        <f>IF($D8=3,(EC8*(1+'input_cool&amp;vent_evolution'!M$10)),EC8*(1+'input_cool&amp;vent_evolution'!M$9))</f>
        <v>251320.36955160581</v>
      </c>
      <c r="EE8" s="2">
        <f>IF($D8=3,(ED8*(1+'input_cool&amp;vent_evolution'!N$10)),ED8*(1+'input_cool&amp;vent_evolution'!N$9))</f>
        <v>256571.15283870156</v>
      </c>
      <c r="EF8" s="2">
        <f>IF($D8=3,(EE8*(1+'input_cool&amp;vent_evolution'!O$10)),EE8*(1+'input_cool&amp;vent_evolution'!O$9))</f>
        <v>261827.34995594958</v>
      </c>
      <c r="EG8" s="2">
        <f>IF($D8=3,(EF8*(1+'input_cool&amp;vent_evolution'!P$10)),EF8*(1+'input_cool&amp;vent_evolution'!P$9))</f>
        <v>266797.31565559475</v>
      </c>
      <c r="EH8" s="2">
        <f>IF($D8=3,(EG8*(1+'input_cool&amp;vent_evolution'!Q$10)),EG8*(1+'input_cool&amp;vent_evolution'!Q$9))</f>
        <v>271772.69519591058</v>
      </c>
      <c r="EI8" s="2">
        <f>IF($D8=3,(EH8*(1+'input_cool&amp;vent_evolution'!R$10)),EH8*(1+'input_cool&amp;vent_evolution'!R$9))</f>
        <v>275682.04996523133</v>
      </c>
      <c r="EJ8" s="2">
        <f>IF($D8=3,(EI8*(1+'input_cool&amp;vent_evolution'!S$10)),EI8*(1+'input_cool&amp;vent_evolution'!S$9))</f>
        <v>279593.78062295605</v>
      </c>
      <c r="EK8" s="2">
        <f>IF($D8=3,(EJ8*(1+'input_cool&amp;vent_evolution'!T$10)),EJ8*(1+'input_cool&amp;vent_evolution'!T$9))</f>
        <v>283507.88714804885</v>
      </c>
      <c r="EL8" s="2">
        <f>IF($D8=3,(EK8*(1+'input_cool&amp;vent_evolution'!U$10)),EK8*(1+'input_cool&amp;vent_evolution'!U$9))</f>
        <v>287424.36937221908</v>
      </c>
      <c r="EM8" s="2">
        <f>IF($D8=3,(EL8*(1+'input_cool&amp;vent_evolution'!V$10)),EL8*(1+'input_cool&amp;vent_evolution'!V$9))</f>
        <v>291343.22744272085</v>
      </c>
      <c r="EN8" s="2">
        <f>IF($D8=3,(EM8*(1+'input_cool&amp;vent_evolution'!W$10)),EM8*(1+'input_cool&amp;vent_evolution'!W$9))</f>
        <v>294391.05701433582</v>
      </c>
      <c r="EO8" s="2">
        <f>IF($D8=3,(EN8*(1+'input_cool&amp;vent_evolution'!X$10)),EN8*(1+'input_cool&amp;vent_evolution'!X$9))</f>
        <v>297440.87497582834</v>
      </c>
      <c r="EP8" s="2">
        <f>IF($D8=3,(EO8*(1+'input_cool&amp;vent_evolution'!Y$10)),EO8*(1+'input_cool&amp;vent_evolution'!Y$9))</f>
        <v>300492.68144289742</v>
      </c>
      <c r="EQ8" s="2">
        <f>IF($D8=3,(EP8*(1+'input_cool&amp;vent_evolution'!Z$10)),EP8*(1+'input_cool&amp;vent_evolution'!Z$9))</f>
        <v>303546.4762262174</v>
      </c>
      <c r="ER8" s="2">
        <f>IF($D8=3,(EQ8*(1+'input_cool&amp;vent_evolution'!AA$10)),EQ8*(1+'input_cool&amp;vent_evolution'!AA$9))</f>
        <v>306602.2595151139</v>
      </c>
      <c r="ES8" s="2">
        <f>IF($D8=3,(ER8*(1+'input_cool&amp;vent_evolution'!AB$10)),ER8*(1+'input_cool&amp;vent_evolution'!AB$9))</f>
        <v>308729.31921288086</v>
      </c>
      <c r="ET8" s="2">
        <f>IF($D8=3,(ES8*(1+'input_cool&amp;vent_evolution'!AC$10)),ES8*(1+'input_cool&amp;vent_evolution'!AC$9))</f>
        <v>310857.87136005046</v>
      </c>
      <c r="EU8" s="2">
        <f>IF($D8=3,(ET8*(1+'input_cool&amp;vent_evolution'!AD$10)),ET8*(1+'input_cool&amp;vent_evolution'!AD$9))</f>
        <v>312987.91621957603</v>
      </c>
      <c r="EV8" s="2">
        <f>IF($D8=3,(EU8*(1+'input_cool&amp;vent_evolution'!AE$10)),EU8*(1+'input_cool&amp;vent_evolution'!AE$9))</f>
        <v>315119.45354954072</v>
      </c>
      <c r="EW8" s="2">
        <f>IF($D8=3,(EV8*(1+'input_cool&amp;vent_evolution'!AF$10)),EV8*(1+'input_cool&amp;vent_evolution'!AF$9))</f>
        <v>317252.48358134314</v>
      </c>
      <c r="EX8" s="2">
        <f>IF($D8=3,(EW8*(1+'input_cool&amp;vent_evolution'!AG$10)),EW8*(1+'input_cool&amp;vent_evolution'!AG$9))</f>
        <v>318601.06723769271</v>
      </c>
      <c r="EY8" s="2">
        <f>IF($D8=3,(EX8*(1+'input_cool&amp;vent_evolution'!AH$10)),EX8*(1+'input_cool&amp;vent_evolution'!AH$9))</f>
        <v>319950.0524132399</v>
      </c>
      <c r="EZ8" s="2">
        <f>IF($D8=3,(EY8*(1+'input_cool&amp;vent_evolution'!AI$10)),EY8*(1+'input_cool&amp;vent_evolution'!AI$9))</f>
        <v>321299.4391816117</v>
      </c>
      <c r="FA8" s="2">
        <f>IF($D8=3,(EZ8*(1+'input_cool&amp;vent_evolution'!AJ$10)),EZ8*(1+'input_cool&amp;vent_evolution'!AJ$9))</f>
        <v>322649.22745866299</v>
      </c>
      <c r="FB8" s="2">
        <f>IF($D8=3,(FA8*(1+'input_cool&amp;vent_evolution'!AK$10)),FA8*(1+'input_cool&amp;vent_evolution'!AK$9))</f>
        <v>323999.41706558521</v>
      </c>
      <c r="FC8" s="2">
        <f>IF($D8=3,(FB8*(1+'input_cool&amp;vent_evolution'!AL$10)),FB8*(1+'input_cool&amp;vent_evolution'!AL$9))</f>
        <v>325350.00839154964</v>
      </c>
      <c r="FD8" s="2">
        <f>IF($D8=3,(FC8*(1+'input_cool&amp;vent_evolution'!AM$10)),FC8*(1+'input_cool&amp;vent_evolution'!AM$9))</f>
        <v>326701.00111049373</v>
      </c>
      <c r="FE8" s="2">
        <f>IF($D8=3,(FD8*(1+'input_cool&amp;vent_evolution'!AN$10)),FD8*(1+'input_cool&amp;vent_evolution'!AN$9))</f>
        <v>328052.39542226255</v>
      </c>
      <c r="FF8" s="2">
        <f>IF($D8=3,(FE8*(1+'input_cool&amp;vent_evolution'!AO$10)),FE8*(1+'input_cool&amp;vent_evolution'!AO$9))</f>
        <v>329404.19120063831</v>
      </c>
      <c r="FG8" s="2">
        <f>IF($D8=3,(FF8*(1+'input_cool&amp;vent_evolution'!AP$10)),FF8*(1+'input_cool&amp;vent_evolution'!AP$9))</f>
        <v>330756.38852976589</v>
      </c>
      <c r="FH8" s="2">
        <f>IF($D8=3,(FG8*(1+'input_cool&amp;vent_evolution'!AQ$10)),FG8*(1+'input_cool&amp;vent_evolution'!AQ$9))</f>
        <v>332108.98728342791</v>
      </c>
      <c r="FI8" s="2">
        <f>IF($D8=3,(FH8*(1+'input_cool&amp;vent_evolution'!AR$10)),FH8*(1+'input_cool&amp;vent_evolution'!AR$9))</f>
        <v>333461.98760887812</v>
      </c>
      <c r="FJ8" s="2">
        <f>IF($D8=3,(FI8*(1+'input_cool&amp;vent_evolution'!AS$10)),FI8*(1+'input_cool&amp;vent_evolution'!AS$9))</f>
        <v>334815.38941145339</v>
      </c>
      <c r="FK8" s="2">
        <f>IF($D8=3,(FJ8*(1+'input_cool&amp;vent_evolution'!AT$10)),FJ8*(1+'input_cool&amp;vent_evolution'!AT$9))</f>
        <v>336169.19281737093</v>
      </c>
      <c r="FL8" s="2">
        <f>IF($D8=3,(FK8*(1+'input_cool&amp;vent_evolution'!AU$10)),FK8*(1+'input_cool&amp;vent_evolution'!AU$9))</f>
        <v>337528.4702358931</v>
      </c>
      <c r="FM8" s="2">
        <f t="shared" si="40"/>
        <v>689932.79826086131</v>
      </c>
      <c r="FN8" s="2">
        <f t="shared" si="41"/>
        <v>704639.50350378198</v>
      </c>
      <c r="FO8" s="2">
        <f t="shared" si="42"/>
        <v>719361.38750795694</v>
      </c>
      <c r="FP8" s="2">
        <f t="shared" si="43"/>
        <v>734098.45053879556</v>
      </c>
      <c r="FQ8" s="2">
        <f t="shared" si="44"/>
        <v>748032.99221274327</v>
      </c>
      <c r="FR8" s="2">
        <f t="shared" si="45"/>
        <v>761982.71294284554</v>
      </c>
      <c r="FS8" s="2">
        <f t="shared" si="46"/>
        <v>772943.56664757757</v>
      </c>
      <c r="FT8" s="2">
        <f t="shared" si="47"/>
        <v>783911.08174958627</v>
      </c>
      <c r="FU8" s="2">
        <f t="shared" si="48"/>
        <v>794885.25818989263</v>
      </c>
      <c r="FV8" s="2">
        <f t="shared" si="49"/>
        <v>805866.0954966516</v>
      </c>
      <c r="FW8" s="2">
        <f t="shared" si="50"/>
        <v>816853.59408272675</v>
      </c>
      <c r="FX8" s="2">
        <f t="shared" si="51"/>
        <v>825398.94645483478</v>
      </c>
      <c r="FY8" s="2">
        <f t="shared" si="52"/>
        <v>833949.87377519975</v>
      </c>
      <c r="FZ8" s="2">
        <f t="shared" si="53"/>
        <v>842506.37636821216</v>
      </c>
      <c r="GA8" s="2">
        <f t="shared" si="54"/>
        <v>851068.45370305062</v>
      </c>
      <c r="GB8" s="2">
        <f t="shared" si="55"/>
        <v>859636.10631053662</v>
      </c>
      <c r="GC8" s="2">
        <f t="shared" si="56"/>
        <v>865599.85008519189</v>
      </c>
      <c r="GD8" s="2">
        <f t="shared" si="57"/>
        <v>871567.77831496287</v>
      </c>
      <c r="GE8" s="2">
        <f t="shared" si="58"/>
        <v>877539.89173710498</v>
      </c>
      <c r="GF8" s="2">
        <f t="shared" si="59"/>
        <v>883516.18967334414</v>
      </c>
      <c r="GG8" s="2">
        <f t="shared" si="60"/>
        <v>889496.67277246388</v>
      </c>
      <c r="GH8" s="2">
        <f t="shared" si="61"/>
        <v>893277.76429217984</v>
      </c>
      <c r="GI8" s="2">
        <f t="shared" si="62"/>
        <v>897059.98157137388</v>
      </c>
      <c r="GJ8" s="2">
        <f t="shared" si="63"/>
        <v>900843.32481647772</v>
      </c>
      <c r="GK8" s="2">
        <f t="shared" si="64"/>
        <v>904627.79379156965</v>
      </c>
      <c r="GL8" s="2">
        <f t="shared" si="65"/>
        <v>908413.38799531478</v>
      </c>
      <c r="GM8" s="2">
        <f t="shared" si="66"/>
        <v>912200.10851885227</v>
      </c>
      <c r="GN8" s="2">
        <f t="shared" si="67"/>
        <v>915987.95444798423</v>
      </c>
      <c r="GO8" s="2">
        <f t="shared" si="68"/>
        <v>919776.92634302634</v>
      </c>
      <c r="GP8" s="2">
        <f t="shared" si="69"/>
        <v>923567.02385009523</v>
      </c>
      <c r="GQ8" s="2">
        <f t="shared" si="70"/>
        <v>927358.24720511236</v>
      </c>
      <c r="GR8" s="2">
        <f t="shared" si="71"/>
        <v>931150.59605419566</v>
      </c>
      <c r="GS8" s="2">
        <f t="shared" si="72"/>
        <v>934944.0708102081</v>
      </c>
      <c r="GT8" s="2">
        <f t="shared" si="73"/>
        <v>938738.67120773741</v>
      </c>
      <c r="GU8" s="2">
        <f t="shared" si="74"/>
        <v>942534.39760066557</v>
      </c>
      <c r="GV8" s="2">
        <f t="shared" si="75"/>
        <v>946345.47175681219</v>
      </c>
      <c r="GW8" s="2">
        <f>IF($D8=3,($N8*$M8*EC8*'input_cooling&amp;ventilation'!$D$3)*'input_cool&amp;vent_evolution'!M$11,($O8*$M8*EC8*'input_cooling&amp;ventilation'!$D$3)*'input_cool&amp;vent_evolution'!M$10)</f>
        <v>143040.21184171227</v>
      </c>
      <c r="GX8" s="2">
        <f>IF($D8=3,($N8*$M8*ED8*'input_cooling&amp;ventilation'!$D$3)*'input_cool&amp;vent_evolution'!N$11,($O8*$M8*ED8*'input_cooling&amp;ventilation'!$D$3)*'input_cool&amp;vent_evolution'!N$10)</f>
        <v>135215.36567114864</v>
      </c>
      <c r="GY8" s="2">
        <f>IF($D8=3,($N8*$M8*EE8*'input_cooling&amp;ventilation'!$D$3)*'input_cool&amp;vent_evolution'!O$11,($O8*$M8*EE8*'input_cooling&amp;ventilation'!$D$3)*'input_cool&amp;vent_evolution'!O$10)</f>
        <v>129407.89103135218</v>
      </c>
      <c r="GZ8" s="2">
        <f>IF($D8=3,($N8*$M8*EF8*'input_cooling&amp;ventilation'!$D$3)*'input_cool&amp;vent_evolution'!P$11,($O8*$M8*EF8*'input_cooling&amp;ventilation'!$D$3)*'input_cool&amp;vent_evolution'!P$10)</f>
        <v>145990.55205789208</v>
      </c>
      <c r="HA8" s="2">
        <f>IF($D8=3,($N8*$M8*EG8*'input_cooling&amp;ventilation'!$D$3)*'input_cool&amp;vent_evolution'!Q$11,($O8*$M8*EG8*'input_cooling&amp;ventilation'!$D$3)*'input_cool&amp;vent_evolution'!Q$10)</f>
        <v>160962.38501362051</v>
      </c>
      <c r="HB8" s="2">
        <f>IF($D8=3,($N8*$M8*EH8*'input_cooling&amp;ventilation'!$D$3)*'input_cool&amp;vent_evolution'!R$11,($O8*$M8*EH8*'input_cooling&amp;ventilation'!$D$3)*'input_cool&amp;vent_evolution'!R$10)</f>
        <v>170319.41591381791</v>
      </c>
      <c r="HC8" s="2">
        <f>IF($D8=3,($N8*$M8*EI8*'input_cooling&amp;ventilation'!$D$3)*'input_cool&amp;vent_evolution'!S$11,($O8*$M8*EI8*'input_cooling&amp;ventilation'!$D$3)*'input_cool&amp;vent_evolution'!S$10)</f>
        <v>176135.56718600934</v>
      </c>
      <c r="HD8" s="2">
        <f>IF($D8=3,($N8*$M8*EJ8*'input_cooling&amp;ventilation'!$D$3)*'input_cool&amp;vent_evolution'!T$11,($O8*$M8*EJ8*'input_cooling&amp;ventilation'!$D$3)*'input_cool&amp;vent_evolution'!T$10)</f>
        <v>182439.11142727712</v>
      </c>
      <c r="HE8" s="2">
        <f>IF($D8=3,($N8*$M8*EK8*'input_cooling&amp;ventilation'!$D$3)*'input_cool&amp;vent_evolution'!U$11,($O8*$M8*EK8*'input_cooling&amp;ventilation'!$D$3)*'input_cool&amp;vent_evolution'!U$10)</f>
        <v>208548.91926812372</v>
      </c>
      <c r="HF8" s="2">
        <f>IF($D8=3,($N8*$M8*EL8*'input_cooling&amp;ventilation'!$D$3)*'input_cool&amp;vent_evolution'!V$11,($O8*$M8*EL8*'input_cooling&amp;ventilation'!$D$3)*'input_cool&amp;vent_evolution'!V$10)</f>
        <v>209680.85292065339</v>
      </c>
      <c r="HG8" s="2">
        <f>IF($D8=3,($N8*$M8*EM8*'input_cooling&amp;ventilation'!$D$3)*'input_cool&amp;vent_evolution'!W$11,($O8*$M8*EM8*'input_cooling&amp;ventilation'!$D$3)*'input_cool&amp;vent_evolution'!W$10)</f>
        <v>202550.44715395439</v>
      </c>
      <c r="HH8" s="2">
        <f>IF($D8=3,($N8*$M8*EN8*'input_cooling&amp;ventilation'!$D$3)*'input_cool&amp;vent_evolution'!X$11,($O8*$M8*EN8*'input_cooling&amp;ventilation'!$D$3)*'input_cool&amp;vent_evolution'!X$10)</f>
        <v>208183.530108701</v>
      </c>
      <c r="HI8" s="2">
        <f>IF($D8=3,($N8*$M8*EO8*'input_cooling&amp;ventilation'!$D$3)*'input_cool&amp;vent_evolution'!Y$11,($O8*$M8*EO8*'input_cooling&amp;ventilation'!$D$3)*'input_cool&amp;vent_evolution'!Y$10)</f>
        <v>211216.5995069234</v>
      </c>
      <c r="HJ8" s="2">
        <f>IF($D8=3,($N8*$M8*EP8*'input_cooling&amp;ventilation'!$D$3)*'input_cool&amp;vent_evolution'!Z$11,($O8*$M8*EP8*'input_cooling&amp;ventilation'!$D$3)*'input_cool&amp;vent_evolution'!Z$10)</f>
        <v>224451.79377543426</v>
      </c>
      <c r="HK8" s="2">
        <f>IF($D8=3,($N8*$M8*EQ8*'input_cooling&amp;ventilation'!$D$3)*'input_cool&amp;vent_evolution'!AA$11,($O8*$M8*EQ8*'input_cooling&amp;ventilation'!$D$3)*'input_cool&amp;vent_evolution'!AA$10)</f>
        <v>223913.50154983735</v>
      </c>
      <c r="HL8" s="2">
        <f>IF($D8=3,($N8*$M8*ER8*'input_cooling&amp;ventilation'!$D$3)*'input_cool&amp;vent_evolution'!AB$11,($O8*$M8*ER8*'input_cooling&amp;ventilation'!$D$3)*'input_cool&amp;vent_evolution'!AB$10)</f>
        <v>199268.66446600753</v>
      </c>
      <c r="HM8" s="2">
        <f>IF($D8=3,($N8*$M8*ES8*'input_cooling&amp;ventilation'!$D$3)*'input_cool&amp;vent_evolution'!AC$11,($O8*$M8*ES8*'input_cooling&amp;ventilation'!$D$3)*'input_cool&amp;vent_evolution'!AC$10)</f>
        <v>196913.0751866691</v>
      </c>
      <c r="HN8" s="2">
        <f>IF($D8=3,($N8*$M8*ET8*'input_cooling&amp;ventilation'!$D$3)*'input_cool&amp;vent_evolution'!AD$11,($O8*$M8*ET8*'input_cooling&amp;ventilation'!$D$3)*'input_cool&amp;vent_evolution'!AD$10)</f>
        <v>192758.16386754694</v>
      </c>
      <c r="HO8" s="2">
        <f>IF($D8=3,($N8*$M8*EU8*'input_cooling&amp;ventilation'!$D$3)*'input_cool&amp;vent_evolution'!AE$11,($O8*$M8*EU8*'input_cooling&amp;ventilation'!$D$3)*'input_cool&amp;vent_evolution'!AE$10)</f>
        <v>188132.05434048793</v>
      </c>
      <c r="HP8" s="2">
        <f>IF($D8=3,($N8*$M8*EV8*'input_cooling&amp;ventilation'!$D$3)*'input_cool&amp;vent_evolution'!AF$11,($O8*$M8*EV8*'input_cooling&amp;ventilation'!$D$3)*'input_cool&amp;vent_evolution'!AF$10)</f>
        <v>182508.16314483725</v>
      </c>
      <c r="HQ8" s="2">
        <f>IF($D8=3,($N8*$M8*EW8*'input_cooling&amp;ventilation'!$D$3)*'input_cool&amp;vent_evolution'!AG$11,($O8*$M8*EW8*'input_cooling&amp;ventilation'!$D$3)*'input_cool&amp;vent_evolution'!AG$10)</f>
        <v>179136.96489267421</v>
      </c>
      <c r="HR8" s="2">
        <f>IF($D8=3,($N8*$M8*EX8*'input_cooling&amp;ventilation'!$D$3)*'input_cool&amp;vent_evolution'!AH$11,($O8*$M8*EX8*'input_cooling&amp;ventilation'!$D$3)*'input_cool&amp;vent_evolution'!AH$10)</f>
        <v>174429.66728168822</v>
      </c>
      <c r="HS8" s="2">
        <f>IF($D8=3,($N8*$M8*EY8*'input_cooling&amp;ventilation'!$D$3)*'input_cool&amp;vent_evolution'!AI$11,($O8*$M8*EY8*'input_cooling&amp;ventilation'!$D$3)*'input_cool&amp;vent_evolution'!AI$10)</f>
        <v>169752.33372699656</v>
      </c>
      <c r="HT8" s="2">
        <f>IF($D8=3,($N8*$M8*EZ8*'input_cooling&amp;ventilation'!$D$3)*'input_cool&amp;vent_evolution'!AJ$11,($O8*$M8*EZ8*'input_cooling&amp;ventilation'!$D$3)*'input_cool&amp;vent_evolution'!AJ$10)</f>
        <v>165109.53058173874</v>
      </c>
      <c r="HU8" s="2">
        <f>IF($D8=3,($N8*$M8*FA8*'input_cooling&amp;ventilation'!$D$3)*'input_cool&amp;vent_evolution'!AK$11,($O8*$M8*FA8*'input_cooling&amp;ventilation'!$D$3)*'input_cool&amp;vent_evolution'!AK$10)</f>
        <v>161971.37345751617</v>
      </c>
      <c r="HV8" s="2">
        <f>IF($D8=3,($N8*$M8*FB8*'input_cooling&amp;ventilation'!$D$3)*'input_cool&amp;vent_evolution'!AL$11,($O8*$M8*FB8*'input_cooling&amp;ventilation'!$D$3)*'input_cool&amp;vent_evolution'!AL$10)</f>
        <v>156035.7488019469</v>
      </c>
      <c r="HW8" s="2">
        <f>IF($D8=3,($N8*$M8*FC8*'input_cooling&amp;ventilation'!$D$3)*'input_cool&amp;vent_evolution'!AM$11,($O8*$M8*FC8*'input_cooling&amp;ventilation'!$D$3)*'input_cool&amp;vent_evolution'!AM$10)</f>
        <v>151647.42932277589</v>
      </c>
      <c r="HX8" s="2">
        <f>IF($D8=3,($N8*$M8*FD8*'input_cooling&amp;ventilation'!$D$3)*'input_cool&amp;vent_evolution'!AN$11,($O8*$M8*FD8*'input_cooling&amp;ventilation'!$D$3)*'input_cool&amp;vent_evolution'!AN$10)</f>
        <v>147328.87845428218</v>
      </c>
      <c r="HY8" s="2">
        <f>IF($D8=3,($N8*$M8*FE8*'input_cooling&amp;ventilation'!$D$3)*'input_cool&amp;vent_evolution'!AO$11,($O8*$M8*FE8*'input_cooling&amp;ventilation'!$D$3)*'input_cool&amp;vent_evolution'!AO$10)</f>
        <v>143122.00823125566</v>
      </c>
      <c r="HZ8" s="2">
        <f>IF($D8=3,($N8*$M8*FF8*'input_cooling&amp;ventilation'!$D$3)*'input_cool&amp;vent_evolution'!AP$11,($O8*$M8*FF8*'input_cooling&amp;ventilation'!$D$3)*'input_cool&amp;vent_evolution'!AP$10)</f>
        <v>139035.79814471948</v>
      </c>
      <c r="IA8" s="2">
        <f>IF($D8=3,($N8*$M8*FG8*'input_cooling&amp;ventilation'!$D$3)*'input_cool&amp;vent_evolution'!AQ$11,($O8*$M8*FG8*'input_cooling&amp;ventilation'!$D$3)*'input_cool&amp;vent_evolution'!AQ$10)</f>
        <v>135074.2627950492</v>
      </c>
      <c r="IB8" s="2">
        <f>IF($D8=3,($N8*$M8*FH8*'input_cooling&amp;ventilation'!$D$3)*'input_cool&amp;vent_evolution'!AR$11,($O8*$M8*FH8*'input_cooling&amp;ventilation'!$D$3)*'input_cool&amp;vent_evolution'!AR$10)</f>
        <v>131247.35839001078</v>
      </c>
      <c r="IC8" s="2">
        <f>IF($D8=3,($N8*$M8*FI8*'input_cooling&amp;ventilation'!$D$3)*'input_cool&amp;vent_evolution'!AS$11,($O8*$M8*FI8*'input_cooling&amp;ventilation'!$D$3)*'input_cool&amp;vent_evolution'!AS$10)</f>
        <v>127564.07085216048</v>
      </c>
      <c r="ID8" s="2">
        <f>IF($D8=3,($N8*$M8*FJ8*'input_cooling&amp;ventilation'!$D$3)*'input_cool&amp;vent_evolution'!AT$11,($O8*$M8*FJ8*'input_cooling&amp;ventilation'!$D$3)*'input_cool&amp;vent_evolution'!AT$10)</f>
        <v>124034.4195417169</v>
      </c>
      <c r="IE8" s="2">
        <f>IF($D8=3,($N8*$M8*FK8*'input_cooling&amp;ventilation'!$D$3)*'input_cool&amp;vent_evolution'!AU$11,($O8*$M8*FK8*'input_cooling&amp;ventilation'!$D$3)*'input_cool&amp;vent_evolution'!AU$10)</f>
        <v>124535.94433698319</v>
      </c>
      <c r="IF8" s="2">
        <f>IF($D8=3,($N8*$M8*FL8*'input_cooling&amp;ventilation'!$D$3)*'input_cool&amp;vent_evolution'!AV$11,($O8*$M8*FL8*'input_cooling&amp;ventilation'!$D$3)*'input_cool&amp;vent_evolution'!AV$10)</f>
        <v>125039.49701387454</v>
      </c>
      <c r="IJ8" t="s">
        <v>292</v>
      </c>
      <c r="IK8" s="58">
        <f>SUMIFS(W2:W325,D2:D325,3)</f>
        <v>2758254025.0585299</v>
      </c>
      <c r="IL8" s="2">
        <f>SUMIFS(EC2:EC325,D2:D325,3)</f>
        <v>3085247713.0734253</v>
      </c>
    </row>
    <row r="9" spans="1:246" ht="15" customHeight="1" thickTop="1" x14ac:dyDescent="0.25">
      <c r="A9">
        <v>7</v>
      </c>
      <c r="B9">
        <v>100100</v>
      </c>
      <c r="C9">
        <v>3</v>
      </c>
      <c r="D9">
        <v>3</v>
      </c>
      <c r="E9">
        <v>8</v>
      </c>
      <c r="F9" s="2">
        <v>1813900</v>
      </c>
      <c r="G9" s="2">
        <v>2446153.60648767</v>
      </c>
      <c r="H9" s="2">
        <v>1813900</v>
      </c>
      <c r="I9" s="17">
        <v>0.45</v>
      </c>
      <c r="J9">
        <v>0.69758950399999997</v>
      </c>
      <c r="K9" s="2">
        <f t="shared" si="0"/>
        <v>1265357.6013056</v>
      </c>
      <c r="L9" s="2">
        <f t="shared" si="1"/>
        <v>1100769.1229194514</v>
      </c>
      <c r="M9">
        <v>0.82893347412882701</v>
      </c>
      <c r="N9" s="17">
        <f>'input_cooling&amp;ventilation'!$D$5</f>
        <v>57.500092182043396</v>
      </c>
      <c r="O9" s="45">
        <f>'input_cooling&amp;ventilation'!$D$6</f>
        <v>19.328678831353667</v>
      </c>
      <c r="P9" s="45">
        <f>'input_cooling&amp;ventilation'!$C$5</f>
        <v>50.351688737400465</v>
      </c>
      <c r="Q9" s="45">
        <f>'input_cooling&amp;ventilation'!$C$6</f>
        <v>32.240814214248743</v>
      </c>
      <c r="R9">
        <v>17</v>
      </c>
      <c r="S9">
        <v>12</v>
      </c>
      <c r="T9">
        <v>14</v>
      </c>
      <c r="U9" s="2">
        <f t="shared" si="2"/>
        <v>2640687.4490347356</v>
      </c>
      <c r="V9" s="2">
        <f t="shared" si="3"/>
        <v>2160397.0531361569</v>
      </c>
      <c r="W9" s="2">
        <v>2177290.1637986298</v>
      </c>
      <c r="X9" s="57">
        <f>IF($D9=3,(W9*(1+'input_cool&amp;vent_evolution'!M$11)),(W9*(1+'input_cool&amp;vent_evolution'!M$12)))</f>
        <v>2209813.0467754724</v>
      </c>
      <c r="Y9" s="57">
        <f>IF($D9=3,(X9*(1+'input_cool&amp;vent_evolution'!N$11)),(X9*(1+'input_cool&amp;vent_evolution'!N$12)))</f>
        <v>2240364.7879160531</v>
      </c>
      <c r="Z9" s="57">
        <f>IF($D9=3,(Y9*(1+'input_cool&amp;vent_evolution'!O$11)),(Y9*(1+'input_cool&amp;vent_evolution'!O$12)))</f>
        <v>2269401.9218093804</v>
      </c>
      <c r="AA9" s="57">
        <f>IF($D9=3,(Z9*(1+'input_cool&amp;vent_evolution'!P$11)),(Z9*(1+'input_cool&amp;vent_evolution'!P$12)))</f>
        <v>2301918.3799602683</v>
      </c>
      <c r="AB9" s="57">
        <f>IF($D9=3,(AA9*(1+'input_cool&amp;vent_evolution'!Q$11)),(AA9*(1+'input_cool&amp;vent_evolution'!Q$12)))</f>
        <v>2337605.78240621</v>
      </c>
      <c r="AC9" s="57">
        <f>IF($D9=3,(AB9*(1+'input_cool&amp;vent_evolution'!R$11)),(AB9*(1+'input_cool&amp;vent_evolution'!R$12)))</f>
        <v>2375251.1624312703</v>
      </c>
      <c r="AD9" s="57">
        <f>IF($D9=3,(AC9*(1+'input_cool&amp;vent_evolution'!S$11)),(AC9*(1+'input_cool&amp;vent_evolution'!S$12)))</f>
        <v>2414248.0716102547</v>
      </c>
      <c r="AE9" s="57">
        <f>IF($D9=3,(AD9*(1+'input_cool&amp;vent_evolution'!T$11)),(AD9*(1+'input_cool&amp;vent_evolution'!T$12)))</f>
        <v>2454729.3678011843</v>
      </c>
      <c r="AF9" s="57">
        <f>IF($D9=3,(AE9*(1+'input_cool&amp;vent_evolution'!U$11)),(AE9*(1+'input_cool&amp;vent_evolution'!U$12)))</f>
        <v>2501130.4908202565</v>
      </c>
      <c r="AG9" s="57">
        <f>IF($D9=3,(AF9*(1+'input_cool&amp;vent_evolution'!V$11)),(AF9*(1+'input_cool&amp;vent_evolution'!V$12)))</f>
        <v>2548017.616826287</v>
      </c>
      <c r="AH9" s="57">
        <f>IF($D9=3,(AG9*(1+'input_cool&amp;vent_evolution'!W$11)),(AG9*(1+'input_cool&amp;vent_evolution'!W$12)))</f>
        <v>2593538.7202468272</v>
      </c>
      <c r="AI9" s="57">
        <f>IF($D9=3,(AH9*(1+'input_cool&amp;vent_evolution'!X$11)),(AH9*(1+'input_cool&amp;vent_evolution'!X$12)))</f>
        <v>2640668.6255084886</v>
      </c>
      <c r="AJ9" s="57">
        <f>IF($D9=3,(AI9*(1+'input_cool&amp;vent_evolution'!Y$11)),(AI9*(1+'input_cool&amp;vent_evolution'!Y$12)))</f>
        <v>2688854.902961839</v>
      </c>
      <c r="AK9" s="57">
        <f>IF($D9=3,(AJ9*(1+'input_cool&amp;vent_evolution'!Z$11)),(AJ9*(1+'input_cool&amp;vent_evolution'!Z$12)))</f>
        <v>2740465.4691780964</v>
      </c>
      <c r="AL9" s="57">
        <f>IF($D9=3,(AK9*(1+'input_cool&amp;vent_evolution'!AA$11)),(AK9*(1+'input_cool&amp;vent_evolution'!AA$12)))</f>
        <v>2792412.5915927761</v>
      </c>
      <c r="AM9" s="57">
        <f>IF($D9=3,(AL9*(1+'input_cool&amp;vent_evolution'!AB$11)),(AL9*(1+'input_cool&amp;vent_evolution'!AB$12)))</f>
        <v>2839049.0241427501</v>
      </c>
      <c r="AN9" s="57">
        <f>IF($D9=3,(AM9*(1+'input_cool&amp;vent_evolution'!AC$11)),(AM9*(1+'input_cool&amp;vent_evolution'!AC$12)))</f>
        <v>2885581.0163053474</v>
      </c>
      <c r="AO9" s="57">
        <f>IF($D9=3,(AN9*(1+'input_cool&amp;vent_evolution'!AD$11)),(AN9*(1+'input_cool&amp;vent_evolution'!AD$12)))</f>
        <v>2931560.7296252763</v>
      </c>
      <c r="AP9" s="57">
        <f>IF($D9=3,(AO9*(1+'input_cool&amp;vent_evolution'!AE$11)),(AO9*(1+'input_cool&amp;vent_evolution'!AE$12)))</f>
        <v>2976841.7492448785</v>
      </c>
      <c r="AQ9" s="57">
        <f>IF($D9=3,(AP9*(1+'input_cool&amp;vent_evolution'!AF$11)),(AP9*(1+'input_cool&amp;vent_evolution'!AF$12)))</f>
        <v>3021145.9495986365</v>
      </c>
      <c r="AR9" s="57">
        <f>IF($D9=3,(AQ9*(1+'input_cool&amp;vent_evolution'!AG$11)),(AQ9*(1+'input_cool&amp;vent_evolution'!AG$12)))</f>
        <v>3064982.2568618027</v>
      </c>
      <c r="AS9" s="57">
        <f>IF($D9=3,(AR9*(1+'input_cool&amp;vent_evolution'!AH$11)),(AR9*(1+'input_cool&amp;vent_evolution'!AH$12)))</f>
        <v>3108102.6950909002</v>
      </c>
      <c r="AT9" s="57">
        <f>IF($D9=3,(AS9*(1+'input_cool&amp;vent_evolution'!AI$11)),(AS9*(1+'input_cool&amp;vent_evolution'!AI$12)))</f>
        <v>3150477.8211236871</v>
      </c>
      <c r="AU9" s="57">
        <f>IF($D9=3,(AT9*(1+'input_cool&amp;vent_evolution'!AJ$11)),(AT9*(1+'input_cool&amp;vent_evolution'!AJ$12)))</f>
        <v>3192080.440627208</v>
      </c>
      <c r="AV9" s="57">
        <f>IF($D9=3,(AU9*(1+'input_cool&amp;vent_evolution'!AK$11)),(AU9*(1+'input_cool&amp;vent_evolution'!AK$12)))</f>
        <v>3233258.2783112987</v>
      </c>
      <c r="AW9" s="57">
        <f>IF($D9=3,(AV9*(1+'input_cool&amp;vent_evolution'!AL$11)),(AV9*(1+'input_cool&amp;vent_evolution'!AL$12)))</f>
        <v>3273271.3925308241</v>
      </c>
      <c r="AX9" s="57">
        <f>IF($D9=3,(AW9*(1+'input_cool&amp;vent_evolution'!AM$11)),(AW9*(1+'input_cool&amp;vent_evolution'!AM$12)))</f>
        <v>3312477.0120012448</v>
      </c>
      <c r="AY9" s="57">
        <f>IF($D9=3,(AX9*(1+'input_cool&amp;vent_evolution'!AN$11)),(AX9*(1+'input_cool&amp;vent_evolution'!AN$12)))</f>
        <v>3350862.9683891055</v>
      </c>
      <c r="AZ9" s="57">
        <f>IF($D9=3,(AY9*(1+'input_cool&amp;vent_evolution'!AO$11)),(AY9*(1+'input_cool&amp;vent_evolution'!AO$12)))</f>
        <v>3388429.5736246314</v>
      </c>
      <c r="BA9" s="57">
        <f>IF($D9=3,(AZ9*(1+'input_cool&amp;vent_evolution'!AP$11)),(AZ9*(1+'input_cool&amp;vent_evolution'!AP$12)))</f>
        <v>3425181.3260451863</v>
      </c>
      <c r="BB9" s="57">
        <f>IF($D9=3,(BA9*(1+'input_cool&amp;vent_evolution'!AQ$11)),(BA9*(1+'input_cool&amp;vent_evolution'!AQ$12)))</f>
        <v>3461125.624135491</v>
      </c>
      <c r="BC9" s="57">
        <f>IF($D9=3,(BB9*(1+'input_cool&amp;vent_evolution'!AR$11)),(BB9*(1+'input_cool&amp;vent_evolution'!AR$12)))</f>
        <v>3496274.333322525</v>
      </c>
      <c r="BD9" s="57">
        <f>IF($D9=3,(BC9*(1+'input_cool&amp;vent_evolution'!AS$11)),(BC9*(1+'input_cool&amp;vent_evolution'!AS$12)))</f>
        <v>3530643.5483032088</v>
      </c>
      <c r="BE9" s="57">
        <f>IF($D9=3,(BD9*(1+'input_cool&amp;vent_evolution'!AT$11)),(BD9*(1+'input_cool&amp;vent_evolution'!AT$12)))</f>
        <v>3564253.8766814051</v>
      </c>
      <c r="BF9" s="57">
        <f>IF($D9=3,(BE9*(1+'input_cool&amp;vent_evolution'!AU$11)),(BE9*(1+'input_cool&amp;vent_evolution'!AU$12)))</f>
        <v>3598184.1620754362</v>
      </c>
      <c r="BG9" s="57">
        <f>IF($D9=3,(BF9*(1+'input_cool&amp;vent_evolution'!AV$11)),(BF9*(1+'input_cool&amp;vent_evolution'!AV$12)))</f>
        <v>3632437.4503493831</v>
      </c>
      <c r="BH9" s="2">
        <f t="shared" si="76"/>
        <v>6491155.2078439314</v>
      </c>
      <c r="BI9" s="2">
        <f t="shared" si="4"/>
        <v>6588115.6794977942</v>
      </c>
      <c r="BJ9" s="2">
        <f t="shared" si="5"/>
        <v>6679199.5859567225</v>
      </c>
      <c r="BK9" s="2">
        <f t="shared" si="6"/>
        <v>6765767.9937998438</v>
      </c>
      <c r="BL9" s="2">
        <f t="shared" si="7"/>
        <v>6862709.3111199606</v>
      </c>
      <c r="BM9" s="2">
        <f t="shared" si="8"/>
        <v>6969104.1647288352</v>
      </c>
      <c r="BN9" s="2">
        <f t="shared" si="9"/>
        <v>7081336.3369325642</v>
      </c>
      <c r="BO9" s="2">
        <f t="shared" si="10"/>
        <v>7197597.8230292769</v>
      </c>
      <c r="BP9" s="2">
        <f t="shared" si="11"/>
        <v>7318284.7121536825</v>
      </c>
      <c r="BQ9" s="2">
        <f t="shared" si="12"/>
        <v>7456620.3811164135</v>
      </c>
      <c r="BR9" s="2">
        <f t="shared" si="13"/>
        <v>7596404.9707936514</v>
      </c>
      <c r="BS9" s="2">
        <f t="shared" si="14"/>
        <v>7732117.0373100983</v>
      </c>
      <c r="BT9" s="2">
        <f t="shared" si="15"/>
        <v>7872625.4247868899</v>
      </c>
      <c r="BU9" s="2">
        <f t="shared" si="16"/>
        <v>8016283.1746993894</v>
      </c>
      <c r="BV9" s="2">
        <f t="shared" si="17"/>
        <v>8170149.7567676008</v>
      </c>
      <c r="BW9" s="2">
        <f t="shared" si="18"/>
        <v>8325019.7138367398</v>
      </c>
      <c r="BX9" s="2">
        <f t="shared" si="19"/>
        <v>8464056.9111085441</v>
      </c>
      <c r="BY9" s="2">
        <f t="shared" si="20"/>
        <v>8602782.7402514201</v>
      </c>
      <c r="BZ9" s="2">
        <f t="shared" si="21"/>
        <v>8739862.0604698677</v>
      </c>
      <c r="CA9" s="2">
        <f t="shared" si="22"/>
        <v>8874858.36514589</v>
      </c>
      <c r="CB9" s="2">
        <f t="shared" si="23"/>
        <v>9006942.4785255771</v>
      </c>
      <c r="CC9" s="2">
        <f t="shared" si="24"/>
        <v>9137631.6622251477</v>
      </c>
      <c r="CD9" s="2">
        <f t="shared" si="25"/>
        <v>9266186.6255594734</v>
      </c>
      <c r="CE9" s="2">
        <f t="shared" si="26"/>
        <v>9392519.5896283854</v>
      </c>
      <c r="CF9" s="2">
        <f t="shared" si="27"/>
        <v>9516549.4799665119</v>
      </c>
      <c r="CG9" s="2">
        <f t="shared" si="28"/>
        <v>9639312.968258081</v>
      </c>
      <c r="CH9" s="2">
        <f t="shared" si="29"/>
        <v>9758604.0664619971</v>
      </c>
      <c r="CI9" s="2">
        <f t="shared" si="30"/>
        <v>9875487.7805546429</v>
      </c>
      <c r="CJ9" s="2">
        <f t="shared" si="31"/>
        <v>9989927.8330832478</v>
      </c>
      <c r="CK9" s="2">
        <f t="shared" si="32"/>
        <v>10101925.154005403</v>
      </c>
      <c r="CL9" s="2">
        <f t="shared" si="33"/>
        <v>10211493.154214371</v>
      </c>
      <c r="CM9" s="2">
        <f t="shared" si="34"/>
        <v>10318653.890812801</v>
      </c>
      <c r="CN9" s="2">
        <f t="shared" si="35"/>
        <v>10423442.738198373</v>
      </c>
      <c r="CO9" s="2">
        <f t="shared" si="36"/>
        <v>10525907.679491339</v>
      </c>
      <c r="CP9" s="2">
        <f t="shared" si="37"/>
        <v>10626110.152141491</v>
      </c>
      <c r="CQ9" s="2">
        <f t="shared" si="38"/>
        <v>10727266.512649195</v>
      </c>
      <c r="CR9" s="2">
        <f>IF($D9=3,(W9*$P9*$M9*'input_cooling&amp;ventilation'!$D$3)*'input_cool&amp;vent_evolution'!M$11,(W9*$Q9*'input_cooling&amp;ventilation'!$D$3)*'input_cool&amp;vent_evolution'!M$12)</f>
        <v>1108287.5673374136</v>
      </c>
      <c r="CS9" s="2">
        <f>IF($D9=3,(X9*$P9*$M9*'input_cooling&amp;ventilation'!$D$3)*'input_cool&amp;vent_evolution'!N$11,(X9*$Q9*'input_cooling&amp;ventilation'!$D$3)*'input_cool&amp;vent_evolution'!N$12)</f>
        <v>1041116.6467230516</v>
      </c>
      <c r="CT9" s="2">
        <f>IF($D9=3,(Y9*$P9*$M9*'input_cooling&amp;ventilation'!$D$3)*'input_cool&amp;vent_evolution'!O$11,(Y9*$Q9*'input_cooling&amp;ventilation'!$D$3)*'input_cool&amp;vent_evolution'!O$12)</f>
        <v>989503.12947350659</v>
      </c>
      <c r="CU9" s="2">
        <f>IF($D9=3,(Z9*$P9*$M9*'input_cooling&amp;ventilation'!$D$3)*'input_cool&amp;vent_evolution'!P$11,(Z9*$Q9*'input_cooling&amp;ventilation'!$D$3)*'input_cool&amp;vent_evolution'!P$12)</f>
        <v>1108068.6274994868</v>
      </c>
      <c r="CV9" s="2">
        <f>IF($D9=3,(AA9*$P9*$M9*'input_cooling&amp;ventilation'!$D$3)*'input_cool&amp;vent_evolution'!Q$11,(AA9*$Q9*'input_cooling&amp;ventilation'!$D$3)*'input_cool&amp;vent_evolution'!Q$12)</f>
        <v>1216125.4114392619</v>
      </c>
      <c r="CW9" s="2">
        <f>IF($D9=3,(AB9*$P9*$M9*'input_cooling&amp;ventilation'!$D$3)*'input_cool&amp;vent_evolution'!R$11,(AB9*$Q9*'input_cooling&amp;ventilation'!$D$3)*'input_cool&amp;vent_evolution'!R$12)</f>
        <v>1282847.7315241112</v>
      </c>
      <c r="CX9" s="2">
        <f>IF($D9=3,(AC9*$P9*$M9*'input_cooling&amp;ventilation'!$D$3)*'input_cool&amp;vent_evolution'!S$11,(AC9*$Q9*'input_cooling&amp;ventilation'!$D$3)*'input_cool&amp;vent_evolution'!S$12)</f>
        <v>1328904.0100912368</v>
      </c>
      <c r="CY9" s="2">
        <f>IF($D9=3,(AD9*$P9*$M9*'input_cooling&amp;ventilation'!$D$3)*'input_cool&amp;vent_evolution'!T$11,(AD9*$Q9*'input_cooling&amp;ventilation'!$D$3)*'input_cool&amp;vent_evolution'!T$12)</f>
        <v>1379487.7074721775</v>
      </c>
      <c r="CZ9" s="2">
        <f>IF($D9=3,(AE9*$P9*$M9*'input_cooling&amp;ventilation'!$D$3)*'input_cool&amp;vent_evolution'!U$11,(AE9*$Q9*'input_cooling&amp;ventilation'!$D$3)*'input_cool&amp;vent_evolution'!U$12)</f>
        <v>1581218.6081150391</v>
      </c>
      <c r="DA9" s="2">
        <f>IF($D9=3,(AF9*$P9*$M9*'input_cooling&amp;ventilation'!$D$3)*'input_cool&amp;vent_evolution'!V$11,(AF9*$Q9*'input_cooling&amp;ventilation'!$D$3)*'input_cool&amp;vent_evolution'!V$12)</f>
        <v>1597780.2108646454</v>
      </c>
      <c r="DB9" s="2">
        <f>IF($D9=3,(AG9*$P9*$M9*'input_cooling&amp;ventilation'!$D$3)*'input_cool&amp;vent_evolution'!W$11,(AG9*$Q9*'input_cooling&amp;ventilation'!$D$3)*'input_cool&amp;vent_evolution'!W$12)</f>
        <v>1551230.0372752196</v>
      </c>
      <c r="DC9" s="2">
        <f>IF($D9=3,(AH9*$P9*$M9*'input_cooling&amp;ventilation'!$D$3)*'input_cool&amp;vent_evolution'!X$11,(AH9*$Q9*'input_cooling&amp;ventilation'!$D$3)*'input_cool&amp;vent_evolution'!X$12)</f>
        <v>1606053.4390041952</v>
      </c>
      <c r="DD9" s="2">
        <f>IF($D9=3,(AI9*$P9*$M9*'input_cooling&amp;ventilation'!$D$3)*'input_cool&amp;vent_evolution'!Y$11,(AI9*$Q9*'input_cooling&amp;ventilation'!$D$3)*'input_cool&amp;vent_evolution'!Y$12)</f>
        <v>1642051.6058137992</v>
      </c>
      <c r="DE9" s="2">
        <f>IF($D9=3,(AJ9*$P9*$M9*'input_cooling&amp;ventilation'!$D$3)*'input_cool&amp;vent_evolution'!Z$11,(AJ9*$Q9*'input_cooling&amp;ventilation'!$D$3)*'input_cool&amp;vent_evolution'!Z$12)</f>
        <v>1758741.6503466258</v>
      </c>
      <c r="DF9" s="2">
        <f>IF($D9=3,(AK9*$P9*$M9*'input_cooling&amp;ventilation'!$D$3)*'input_cool&amp;vent_evolution'!AA$11,(AK9*$Q9*'input_cooling&amp;ventilation'!$D$3)*'input_cool&amp;vent_evolution'!AA$12)</f>
        <v>1770210.530602019</v>
      </c>
      <c r="DG9" s="2">
        <f>IF($D9=3,(AL9*$P9*$M9*'input_cooling&amp;ventilation'!$D$3)*'input_cool&amp;vent_evolution'!AB$11,(AL9*$Q9*'input_cooling&amp;ventilation'!$D$3)*'input_cool&amp;vent_evolution'!AB$12)</f>
        <v>1589237.2892313565</v>
      </c>
      <c r="DH9" s="2">
        <f>IF($D9=3,(AM9*$P9*$M9*'input_cooling&amp;ventilation'!$D$3)*'input_cool&amp;vent_evolution'!AC$11,(AM9*$Q9*'input_cooling&amp;ventilation'!$D$3)*'input_cool&amp;vent_evolution'!AC$12)</f>
        <v>1585678.2571818365</v>
      </c>
      <c r="DI9" s="2">
        <f>IF($D9=3,(AN9*$P9*$M9*'input_cooling&amp;ventilation'!$D$3)*'input_cool&amp;vent_evolution'!AD$11,(AN9*$Q9*'input_cooling&amp;ventilation'!$D$3)*'input_cool&amp;vent_evolution'!AD$12)</f>
        <v>1566858.1613290613</v>
      </c>
      <c r="DJ9" s="2">
        <f>IF($D9=3,(AO9*$P9*$M9*'input_cooling&amp;ventilation'!$D$3)*'input_cool&amp;vent_evolution'!AE$11,(AO9*$Q9*'input_cooling&amp;ventilation'!$D$3)*'input_cool&amp;vent_evolution'!AE$12)</f>
        <v>1543048.6625831819</v>
      </c>
      <c r="DK9" s="2">
        <f>IF($D9=3,(AP9*$P9*$M9*'input_cooling&amp;ventilation'!$D$3)*'input_cool&amp;vent_evolution'!AF$11,(AP9*$Q9*'input_cooling&amp;ventilation'!$D$3)*'input_cool&amp;vent_evolution'!AF$12)</f>
        <v>1509761.4337529009</v>
      </c>
      <c r="DL9" s="2">
        <f>IF($D9=3,(AQ9*$P9*$M9*'input_cooling&amp;ventilation'!$D$3)*'input_cool&amp;vent_evolution'!AG$11,(AQ9*$Q9*'input_cooling&amp;ventilation'!$D$3)*'input_cool&amp;vent_evolution'!AG$12)</f>
        <v>1493816.9648841443</v>
      </c>
      <c r="DM9" s="2">
        <f>IF($D9=3,(AR9*$P9*$M9*'input_cooling&amp;ventilation'!$D$3)*'input_cool&amp;vent_evolution'!AH$11,(AR9*$Q9*'input_cooling&amp;ventilation'!$D$3)*'input_cool&amp;vent_evolution'!AH$12)</f>
        <v>1469422.1794998024</v>
      </c>
      <c r="DN9" s="2">
        <f>IF($D9=3,(AS9*$P9*$M9*'input_cooling&amp;ventilation'!$D$3)*'input_cool&amp;vent_evolution'!AI$11,(AS9*$Q9*'input_cooling&amp;ventilation'!$D$3)*'input_cool&amp;vent_evolution'!AI$12)</f>
        <v>1444024.0546919873</v>
      </c>
      <c r="DO9" s="2">
        <f>IF($D9=3,(AT9*$P9*$M9*'input_cooling&amp;ventilation'!$D$3)*'input_cool&amp;vent_evolution'!AJ$11,(AT9*$Q9*'input_cooling&amp;ventilation'!$D$3)*'input_cool&amp;vent_evolution'!AJ$12)</f>
        <v>1417699.2241816781</v>
      </c>
      <c r="DP9" s="2">
        <f>IF($D9=3,(AU9*$P9*$M9*'input_cooling&amp;ventilation'!$D$3)*'input_cool&amp;vent_evolution'!AK$11,(AU9*$Q9*'input_cooling&amp;ventilation'!$D$3)*'input_cool&amp;vent_evolution'!AK$12)</f>
        <v>1403223.8651047896</v>
      </c>
      <c r="DQ9" s="2">
        <f>IF($D9=3,(AV9*$P9*$M9*'input_cooling&amp;ventilation'!$D$3)*'input_cool&amp;vent_evolution'!AL$11,(AV9*$Q9*'input_cooling&amp;ventilation'!$D$3)*'input_cool&amp;vent_evolution'!AL$12)</f>
        <v>1363533.3943650583</v>
      </c>
      <c r="DR9" s="2">
        <f>IF($D9=3,(AW9*$P9*$M9*'input_cooling&amp;ventilation'!$D$3)*'input_cool&amp;vent_evolution'!AM$11,(AW9*$Q9*'input_cooling&amp;ventilation'!$D$3)*'input_cool&amp;vent_evolution'!AM$12)</f>
        <v>1336016.2646025971</v>
      </c>
      <c r="DS9" s="2">
        <f>IF($D9=3,(AX9*$P9*$M9*'input_cooling&amp;ventilation'!$D$3)*'input_cool&amp;vent_evolution'!AN$11,(AX9*$Q9*'input_cooling&amp;ventilation'!$D$3)*'input_cool&amp;vent_evolution'!AN$12)</f>
        <v>1308084.4725639364</v>
      </c>
      <c r="DT9" s="2">
        <f>IF($D9=3,(AY9*$P9*$M9*'input_cooling&amp;ventilation'!$D$3)*'input_cool&amp;vent_evolution'!AO$11,(AY9*$Q9*'input_cooling&amp;ventilation'!$D$3)*'input_cool&amp;vent_evolution'!AO$12)</f>
        <v>1280163.3102222485</v>
      </c>
      <c r="DU9" s="2">
        <f>IF($D9=3,(AZ9*$P9*$M9*'input_cooling&amp;ventilation'!$D$3)*'input_cool&amp;vent_evolution'!AP$11,(AZ9*$Q9*'input_cooling&amp;ventilation'!$D$3)*'input_cool&amp;vent_evolution'!AP$12)</f>
        <v>1252395.4384537644</v>
      </c>
      <c r="DV9" s="2">
        <f>IF($D9=3,(BA9*$P9*$M9*'input_cooling&amp;ventilation'!$D$3)*'input_cool&amp;vent_evolution'!AQ$11,(BA9*$Q9*'input_cooling&amp;ventilation'!$D$3)*'input_cool&amp;vent_evolution'!AQ$12)</f>
        <v>1224879.6860511845</v>
      </c>
      <c r="DW9" s="2">
        <f>IF($D9=3,(BB9*$P9*$M9*'input_cooling&amp;ventilation'!$D$3)*'input_cool&amp;vent_evolution'!AR$11,(BB9*$Q9*'input_cooling&amp;ventilation'!$D$3)*'input_cool&amp;vent_evolution'!AR$12)</f>
        <v>1197768.2737316054</v>
      </c>
      <c r="DX9" s="2">
        <f>IF($D9=3,(BC9*$P9*$M9*'input_cooling&amp;ventilation'!$D$3)*'input_cool&amp;vent_evolution'!AS$11,(BC9*$Q9*'input_cooling&amp;ventilation'!$D$3)*'input_cool&amp;vent_evolution'!AS$12)</f>
        <v>1171205.3230139788</v>
      </c>
      <c r="DY9" s="2">
        <f>IF($D9=3,(BD9*$P9*$M9*'input_cooling&amp;ventilation'!$D$3)*'input_cool&amp;vent_evolution'!AT$11,(BD9*$Q9*'input_cooling&amp;ventilation'!$D$3)*'input_cool&amp;vent_evolution'!AT$12)</f>
        <v>1145344.6209613835</v>
      </c>
      <c r="DZ9" s="2">
        <f>IF($D9=3,(BE9*$P9*$M9*'input_cooling&amp;ventilation'!$D$3)*'input_cool&amp;vent_evolution'!AU$11,(BE9*$Q9*'input_cooling&amp;ventilation'!$D$3)*'input_cool&amp;vent_evolution'!AU$12)</f>
        <v>1156247.8481747943</v>
      </c>
      <c r="EA9" s="2">
        <f>IF($D9=3,(BF9*$P9*$M9*'input_cooling&amp;ventilation'!$D$3)*'input_cool&amp;vent_evolution'!AV$11,(BF9*$Q9*'input_cooling&amp;ventilation'!$D$3)*'input_cool&amp;vent_evolution'!AV$12)</f>
        <v>1167254.8697933925</v>
      </c>
      <c r="EB9">
        <v>0.47</v>
      </c>
      <c r="EC9" s="2">
        <f t="shared" si="39"/>
        <v>852533</v>
      </c>
      <c r="ED9" s="2">
        <f>IF($D9=3,(EC9*(1+'input_cool&amp;vent_evolution'!M$10)),EC9*(1+'input_cool&amp;vent_evolution'!M$9))</f>
        <v>870705.71417226119</v>
      </c>
      <c r="EE9" s="2">
        <f>IF($D9=3,(ED9*(1+'input_cool&amp;vent_evolution'!N$10)),ED9*(1+'input_cool&amp;vent_evolution'!N$9))</f>
        <v>888897.18436670431</v>
      </c>
      <c r="EF9" s="2">
        <f>IF($D9=3,(EE9*(1+'input_cool&amp;vent_evolution'!O$10)),EE9*(1+'input_cool&amp;vent_evolution'!O$9))</f>
        <v>907107.41091128951</v>
      </c>
      <c r="EG9" s="2">
        <f>IF($D9=3,(EF9*(1+'input_cool&amp;vent_evolution'!P$10)),EF9*(1+'input_cool&amp;vent_evolution'!P$9))</f>
        <v>924325.98154144536</v>
      </c>
      <c r="EH9" s="2">
        <f>IF($D9=3,(EG9*(1+'input_cool&amp;vent_evolution'!Q$10)),EG9*(1+'input_cool&amp;vent_evolution'!Q$9))</f>
        <v>941563.30855818442</v>
      </c>
      <c r="EI9" s="2">
        <f>IF($D9=3,(EH9*(1+'input_cool&amp;vent_evolution'!R$10)),EH9*(1+'input_cool&amp;vent_evolution'!R$9))</f>
        <v>955107.36605916312</v>
      </c>
      <c r="EJ9" s="2">
        <f>IF($D9=3,(EI9*(1+'input_cool&amp;vent_evolution'!S$10)),EI9*(1+'input_cool&amp;vent_evolution'!S$9))</f>
        <v>968659.65488501708</v>
      </c>
      <c r="EK9" s="2">
        <f>IF($D9=3,(EJ9*(1+'input_cool&amp;vent_evolution'!T$10)),EJ9*(1+'input_cool&amp;vent_evolution'!T$9))</f>
        <v>982220.17496286705</v>
      </c>
      <c r="EL9" s="2">
        <f>IF($D9=3,(EK9*(1+'input_cool&amp;vent_evolution'!U$10)),EK9*(1+'input_cool&amp;vent_evolution'!U$9))</f>
        <v>995788.92570966587</v>
      </c>
      <c r="EM9" s="2">
        <f>IF($D9=3,(EL9*(1+'input_cool&amp;vent_evolution'!V$10)),EL9*(1+'input_cool&amp;vent_evolution'!V$9))</f>
        <v>1009365.9076355791</v>
      </c>
      <c r="EN9" s="2">
        <f>IF($D9=3,(EM9*(1+'input_cool&amp;vent_evolution'!W$10)),EM9*(1+'input_cool&amp;vent_evolution'!W$9))</f>
        <v>1019925.1895137774</v>
      </c>
      <c r="EO9" s="2">
        <f>IF($D9=3,(EN9*(1+'input_cool&amp;vent_evolution'!X$10)),EN9*(1+'input_cool&amp;vent_evolution'!X$9))</f>
        <v>1030491.3602185019</v>
      </c>
      <c r="EP9" s="2">
        <f>IF($D9=3,(EO9*(1+'input_cool&amp;vent_evolution'!Y$10)),EO9*(1+'input_cool&amp;vent_evolution'!Y$9))</f>
        <v>1041064.420150595</v>
      </c>
      <c r="EQ9" s="2">
        <f>IF($D9=3,(EP9*(1+'input_cool&amp;vent_evolution'!Z$10)),EP9*(1+'input_cool&amp;vent_evolution'!Z$9))</f>
        <v>1051644.3686541333</v>
      </c>
      <c r="ER9" s="2">
        <f>IF($D9=3,(EQ9*(1+'input_cool&amp;vent_evolution'!AA$10)),EQ9*(1+'input_cool&amp;vent_evolution'!AA$9))</f>
        <v>1062231.2063850397</v>
      </c>
      <c r="ES9" s="2">
        <f>IF($D9=3,(ER9*(1+'input_cool&amp;vent_evolution'!AB$10)),ER9*(1+'input_cool&amp;vent_evolution'!AB$9))</f>
        <v>1069600.4579762877</v>
      </c>
      <c r="ET9" s="2">
        <f>IF($D9=3,(ES9*(1+'input_cool&amp;vent_evolution'!AC$10)),ES9*(1+'input_cool&amp;vent_evolution'!AC$9))</f>
        <v>1076974.8801958668</v>
      </c>
      <c r="EU9" s="2">
        <f>IF($D9=3,(ET9*(1+'input_cool&amp;vent_evolution'!AD$10)),ET9*(1+'input_cool&amp;vent_evolution'!AD$9))</f>
        <v>1084354.4739547856</v>
      </c>
      <c r="EV9" s="2">
        <f>IF($D9=3,(EU9*(1+'input_cool&amp;vent_evolution'!AE$10)),EU9*(1+'input_cool&amp;vent_evolution'!AE$9))</f>
        <v>1091739.2384149167</v>
      </c>
      <c r="EW9" s="2">
        <f>IF($D9=3,(EV9*(1+'input_cool&amp;vent_evolution'!AF$10)),EV9*(1+'input_cool&amp;vent_evolution'!AF$9))</f>
        <v>1099129.1743779469</v>
      </c>
      <c r="EX9" s="2">
        <f>IF($D9=3,(EW9*(1+'input_cool&amp;vent_evolution'!AG$10)),EW9*(1+'input_cool&amp;vent_evolution'!AG$9))</f>
        <v>1103801.3762281905</v>
      </c>
      <c r="EY9" s="2">
        <f>IF($D9=3,(EX9*(1+'input_cool&amp;vent_evolution'!AH$10)),EX9*(1+'input_cool&amp;vent_evolution'!AH$9))</f>
        <v>1108474.9691517495</v>
      </c>
      <c r="EZ9" s="2">
        <f>IF($D9=3,(EY9*(1+'input_cool&amp;vent_evolution'!AI$10)),EY9*(1+'input_cool&amp;vent_evolution'!AI$9))</f>
        <v>1113149.9534037064</v>
      </c>
      <c r="FA9" s="2">
        <f>IF($D9=3,(EZ9*(1+'input_cool&amp;vent_evolution'!AJ$10)),EZ9*(1+'input_cool&amp;vent_evolution'!AJ$9))</f>
        <v>1117826.3286925387</v>
      </c>
      <c r="FB9" s="2">
        <f>IF($D9=3,(FA9*(1+'input_cool&amp;vent_evolution'!AK$10)),FA9*(1+'input_cool&amp;vent_evolution'!AK$9))</f>
        <v>1122504.0943987591</v>
      </c>
      <c r="FC9" s="2">
        <f>IF($D9=3,(FB9*(1+'input_cool&amp;vent_evolution'!AL$10)),FB9*(1+'input_cool&amp;vent_evolution'!AL$9))</f>
        <v>1127183.2518706617</v>
      </c>
      <c r="FD9" s="2">
        <f>IF($D9=3,(FC9*(1+'input_cool&amp;vent_evolution'!AM$10)),FC9*(1+'input_cool&amp;vent_evolution'!AM$9))</f>
        <v>1131863.7999785945</v>
      </c>
      <c r="FE9" s="2">
        <f>IF($D9=3,(FD9*(1+'input_cool&amp;vent_evolution'!AN$10)),FD9*(1+'input_cool&amp;vent_evolution'!AN$9))</f>
        <v>1136545.7394149259</v>
      </c>
      <c r="FF9" s="2">
        <f>IF($D9=3,(FE9*(1+'input_cool&amp;vent_evolution'!AO$10)),FE9*(1+'input_cool&amp;vent_evolution'!AO$9))</f>
        <v>1141229.0697423709</v>
      </c>
      <c r="FG9" s="2">
        <f>IF($D9=3,(FF9*(1+'input_cool&amp;vent_evolution'!AP$10)),FF9*(1+'input_cool&amp;vent_evolution'!AP$9))</f>
        <v>1145913.7912524517</v>
      </c>
      <c r="FH9" s="2">
        <f>IF($D9=3,(FG9*(1+'input_cool&amp;vent_evolution'!AQ$10)),FG9*(1+'input_cool&amp;vent_evolution'!AQ$9))</f>
        <v>1150599.9035078851</v>
      </c>
      <c r="FI9" s="2">
        <f>IF($D9=3,(FH9*(1+'input_cool&amp;vent_evolution'!AR$10)),FH9*(1+'input_cool&amp;vent_evolution'!AR$9))</f>
        <v>1155287.407018835</v>
      </c>
      <c r="FJ9" s="2">
        <f>IF($D9=3,(FI9*(1+'input_cool&amp;vent_evolution'!AS$10)),FI9*(1+'input_cool&amp;vent_evolution'!AS$9))</f>
        <v>1159976.3014573392</v>
      </c>
      <c r="FK9" s="2">
        <f>IF($D9=3,(FJ9*(1+'input_cool&amp;vent_evolution'!AT$10)),FJ9*(1+'input_cool&amp;vent_evolution'!AT$9))</f>
        <v>1164666.58726068</v>
      </c>
      <c r="FL9" s="2">
        <f>IF($D9=3,(FK9*(1+'input_cool&amp;vent_evolution'!AU$10)),FK9*(1+'input_cool&amp;vent_evolution'!AU$9))</f>
        <v>1169375.8379177763</v>
      </c>
      <c r="FM9" s="2">
        <f t="shared" si="40"/>
        <v>2390289.4576845551</v>
      </c>
      <c r="FN9" s="2">
        <f t="shared" si="41"/>
        <v>2441241.2063012901</v>
      </c>
      <c r="FO9" s="2">
        <f t="shared" si="42"/>
        <v>2492245.5421165135</v>
      </c>
      <c r="FP9" s="2">
        <f t="shared" si="43"/>
        <v>2543302.4660497447</v>
      </c>
      <c r="FQ9" s="2">
        <f t="shared" si="44"/>
        <v>2591579.034644343</v>
      </c>
      <c r="FR9" s="2">
        <f t="shared" si="45"/>
        <v>2639908.1914591198</v>
      </c>
      <c r="FS9" s="2">
        <f t="shared" si="46"/>
        <v>2677882.3436137731</v>
      </c>
      <c r="FT9" s="2">
        <f t="shared" si="47"/>
        <v>2715879.574346114</v>
      </c>
      <c r="FU9" s="2">
        <f t="shared" si="48"/>
        <v>2753899.8834518082</v>
      </c>
      <c r="FV9" s="2">
        <f t="shared" si="49"/>
        <v>2791943.2692961362</v>
      </c>
      <c r="FW9" s="2">
        <f t="shared" si="50"/>
        <v>2830009.7333094752</v>
      </c>
      <c r="FX9" s="2">
        <f t="shared" si="51"/>
        <v>2859615.3206054238</v>
      </c>
      <c r="FY9" s="2">
        <f t="shared" si="52"/>
        <v>2889240.2224492216</v>
      </c>
      <c r="FZ9" s="2">
        <f t="shared" si="53"/>
        <v>2918884.4399647303</v>
      </c>
      <c r="GA9" s="2">
        <f t="shared" si="54"/>
        <v>2948547.9713129047</v>
      </c>
      <c r="GB9" s="2">
        <f t="shared" si="55"/>
        <v>2978230.8183327885</v>
      </c>
      <c r="GC9" s="2">
        <f t="shared" si="56"/>
        <v>2998892.3579911776</v>
      </c>
      <c r="GD9" s="2">
        <f t="shared" si="57"/>
        <v>3019568.3947991072</v>
      </c>
      <c r="GE9" s="2">
        <f t="shared" si="58"/>
        <v>3040258.9313108181</v>
      </c>
      <c r="GF9" s="2">
        <f t="shared" si="59"/>
        <v>3060963.96517641</v>
      </c>
      <c r="GG9" s="2">
        <f t="shared" si="60"/>
        <v>3081683.498643613</v>
      </c>
      <c r="GH9" s="2">
        <f t="shared" si="61"/>
        <v>3094783.1849042173</v>
      </c>
      <c r="GI9" s="2">
        <f t="shared" si="62"/>
        <v>3107886.7713867254</v>
      </c>
      <c r="GJ9" s="2">
        <f t="shared" si="63"/>
        <v>3120994.2588063255</v>
      </c>
      <c r="GK9" s="2">
        <f t="shared" si="64"/>
        <v>3134105.646345661</v>
      </c>
      <c r="GL9" s="2">
        <f t="shared" si="65"/>
        <v>3147220.9322678447</v>
      </c>
      <c r="GM9" s="2">
        <f t="shared" si="66"/>
        <v>3160340.1203531562</v>
      </c>
      <c r="GN9" s="2">
        <f t="shared" si="67"/>
        <v>3173463.2074343334</v>
      </c>
      <c r="GO9" s="2">
        <f t="shared" si="68"/>
        <v>3186590.1954526044</v>
      </c>
      <c r="GP9" s="2">
        <f t="shared" si="69"/>
        <v>3199721.0831819302</v>
      </c>
      <c r="GQ9" s="2">
        <f t="shared" si="70"/>
        <v>3212855.8714396688</v>
      </c>
      <c r="GR9" s="2">
        <f t="shared" si="71"/>
        <v>3225994.5589997852</v>
      </c>
      <c r="GS9" s="2">
        <f t="shared" si="72"/>
        <v>3239137.1472926522</v>
      </c>
      <c r="GT9" s="2">
        <f t="shared" si="73"/>
        <v>3252283.6353987465</v>
      </c>
      <c r="GU9" s="2">
        <f t="shared" si="74"/>
        <v>3265434.0245440966</v>
      </c>
      <c r="GV9" s="2">
        <f t="shared" si="75"/>
        <v>3278637.5863994756</v>
      </c>
      <c r="GW9" s="2">
        <f>IF($D9=3,($N9*$M9*EC9*'input_cooling&amp;ventilation'!$D$3)*'input_cool&amp;vent_evolution'!M$11,($O9*$M9*EC9*'input_cooling&amp;ventilation'!$D$3)*'input_cool&amp;vent_evolution'!M$10)</f>
        <v>495566.39610708313</v>
      </c>
      <c r="GX9" s="2">
        <f>IF($D9=3,($N9*$M9*ED9*'input_cooling&amp;ventilation'!$D$3)*'input_cool&amp;vent_evolution'!N$11,($O9*$M9*ED9*'input_cooling&amp;ventilation'!$D$3)*'input_cool&amp;vent_evolution'!N$10)</f>
        <v>468457.02059015079</v>
      </c>
      <c r="GY9" s="2">
        <f>IF($D9=3,($N9*$M9*EE9*'input_cooling&amp;ventilation'!$D$3)*'input_cool&amp;vent_evolution'!O$11,($O9*$M9*EE9*'input_cooling&amp;ventilation'!$D$3)*'input_cool&amp;vent_evolution'!O$10)</f>
        <v>448336.87926295539</v>
      </c>
      <c r="GZ9" s="2">
        <f>IF($D9=3,($N9*$M9*EF9*'input_cooling&amp;ventilation'!$D$3)*'input_cool&amp;vent_evolution'!P$11,($O9*$M9*EF9*'input_cooling&amp;ventilation'!$D$3)*'input_cool&amp;vent_evolution'!P$10)</f>
        <v>505787.92367193307</v>
      </c>
      <c r="HA9" s="2">
        <f>IF($D9=3,($N9*$M9*EG9*'input_cooling&amp;ventilation'!$D$3)*'input_cool&amp;vent_evolution'!Q$11,($O9*$M9*EG9*'input_cooling&amp;ventilation'!$D$3)*'input_cool&amp;vent_evolution'!Q$10)</f>
        <v>557658.21388933028</v>
      </c>
      <c r="HB9" s="2">
        <f>IF($D9=3,($N9*$M9*EH9*'input_cooling&amp;ventilation'!$D$3)*'input_cool&amp;vent_evolution'!R$11,($O9*$M9*EH9*'input_cooling&amp;ventilation'!$D$3)*'input_cool&amp;vent_evolution'!R$10)</f>
        <v>590075.88177285343</v>
      </c>
      <c r="HC9" s="2">
        <f>IF($D9=3,($N9*$M9*EI9*'input_cooling&amp;ventilation'!$D$3)*'input_cool&amp;vent_evolution'!S$11,($O9*$M9*EI9*'input_cooling&amp;ventilation'!$D$3)*'input_cool&amp;vent_evolution'!S$10)</f>
        <v>610226.08351027162</v>
      </c>
      <c r="HD9" s="2">
        <f>IF($D9=3,($N9*$M9*EJ9*'input_cooling&amp;ventilation'!$D$3)*'input_cool&amp;vent_evolution'!T$11,($O9*$M9*EJ9*'input_cooling&amp;ventilation'!$D$3)*'input_cool&amp;vent_evolution'!T$10)</f>
        <v>632064.87039492372</v>
      </c>
      <c r="HE9" s="2">
        <f>IF($D9=3,($N9*$M9*EK9*'input_cooling&amp;ventilation'!$D$3)*'input_cool&amp;vent_evolution'!U$11,($O9*$M9*EK9*'input_cooling&amp;ventilation'!$D$3)*'input_cool&amp;vent_evolution'!U$10)</f>
        <v>722522.95353209914</v>
      </c>
      <c r="HF9" s="2">
        <f>IF($D9=3,($N9*$M9*EL9*'input_cooling&amp;ventilation'!$D$3)*'input_cool&amp;vent_evolution'!V$11,($O9*$M9*EL9*'input_cooling&amp;ventilation'!$D$3)*'input_cool&amp;vent_evolution'!V$10)</f>
        <v>726444.56601850397</v>
      </c>
      <c r="HG9" s="2">
        <f>IF($D9=3,($N9*$M9*EM9*'input_cooling&amp;ventilation'!$D$3)*'input_cool&amp;vent_evolution'!W$11,($O9*$M9*EM9*'input_cooling&amp;ventilation'!$D$3)*'input_cool&amp;vent_evolution'!W$10)</f>
        <v>701741.09667175531</v>
      </c>
      <c r="HH9" s="2">
        <f>IF($D9=3,($N9*$M9*EN9*'input_cooling&amp;ventilation'!$D$3)*'input_cool&amp;vent_evolution'!X$11,($O9*$M9*EN9*'input_cooling&amp;ventilation'!$D$3)*'input_cool&amp;vent_evolution'!X$10)</f>
        <v>721257.0536387735</v>
      </c>
      <c r="HI9" s="2">
        <f>IF($D9=3,($N9*$M9*EO9*'input_cooling&amp;ventilation'!$D$3)*'input_cool&amp;vent_evolution'!Y$11,($O9*$M9*EO9*'input_cooling&amp;ventilation'!$D$3)*'input_cool&amp;vent_evolution'!Y$10)</f>
        <v>731765.19852661144</v>
      </c>
      <c r="HJ9" s="2">
        <f>IF($D9=3,($N9*$M9*EP9*'input_cooling&amp;ventilation'!$D$3)*'input_cool&amp;vent_evolution'!Z$11,($O9*$M9*EP9*'input_cooling&amp;ventilation'!$D$3)*'input_cool&amp;vent_evolution'!Z$10)</f>
        <v>777618.86052119185</v>
      </c>
      <c r="HK9" s="2">
        <f>IF($D9=3,($N9*$M9*EQ9*'input_cooling&amp;ventilation'!$D$3)*'input_cool&amp;vent_evolution'!AA$11,($O9*$M9*EQ9*'input_cooling&amp;ventilation'!$D$3)*'input_cool&amp;vent_evolution'!AA$10)</f>
        <v>775753.93362506363</v>
      </c>
      <c r="HL9" s="2">
        <f>IF($D9=3,($N9*$M9*ER9*'input_cooling&amp;ventilation'!$D$3)*'input_cool&amp;vent_evolution'!AB$11,($O9*$M9*ER9*'input_cooling&amp;ventilation'!$D$3)*'input_cool&amp;vent_evolution'!AB$10)</f>
        <v>690371.27836309595</v>
      </c>
      <c r="HM9" s="2">
        <f>IF($D9=3,($N9*$M9*ES9*'input_cooling&amp;ventilation'!$D$3)*'input_cool&amp;vent_evolution'!AC$11,($O9*$M9*ES9*'input_cooling&amp;ventilation'!$D$3)*'input_cool&amp;vent_evolution'!AC$10)</f>
        <v>682210.28031338658</v>
      </c>
      <c r="HN9" s="2">
        <f>IF($D9=3,($N9*$M9*ET9*'input_cooling&amp;ventilation'!$D$3)*'input_cool&amp;vent_evolution'!AD$11,($O9*$M9*ET9*'input_cooling&amp;ventilation'!$D$3)*'input_cool&amp;vent_evolution'!AD$10)</f>
        <v>667815.48599610454</v>
      </c>
      <c r="HO9" s="2">
        <f>IF($D9=3,($N9*$M9*EU9*'input_cooling&amp;ventilation'!$D$3)*'input_cool&amp;vent_evolution'!AE$11,($O9*$M9*EU9*'input_cooling&amp;ventilation'!$D$3)*'input_cool&amp;vent_evolution'!AE$10)</f>
        <v>651788.21368712478</v>
      </c>
      <c r="HP9" s="2">
        <f>IF($D9=3,($N9*$M9*EV9*'input_cooling&amp;ventilation'!$D$3)*'input_cool&amp;vent_evolution'!AF$11,($O9*$M9*EV9*'input_cooling&amp;ventilation'!$D$3)*'input_cool&amp;vent_evolution'!AF$10)</f>
        <v>632304.10179968516</v>
      </c>
      <c r="HQ9" s="2">
        <f>IF($D9=3,($N9*$M9*EW9*'input_cooling&amp;ventilation'!$D$3)*'input_cool&amp;vent_evolution'!AG$11,($O9*$M9*EW9*'input_cooling&amp;ventilation'!$D$3)*'input_cool&amp;vent_evolution'!AG$10)</f>
        <v>620624.50102954893</v>
      </c>
      <c r="HR9" s="2">
        <f>IF($D9=3,($N9*$M9*EX9*'input_cooling&amp;ventilation'!$D$3)*'input_cool&amp;vent_evolution'!AH$11,($O9*$M9*EX9*'input_cooling&amp;ventilation'!$D$3)*'input_cool&amp;vent_evolution'!AH$10)</f>
        <v>604315.95057059661</v>
      </c>
      <c r="HS9" s="2">
        <f>IF($D9=3,($N9*$M9*EY9*'input_cooling&amp;ventilation'!$D$3)*'input_cool&amp;vent_evolution'!AI$11,($O9*$M9*EY9*'input_cooling&amp;ventilation'!$D$3)*'input_cool&amp;vent_evolution'!AI$10)</f>
        <v>588111.21133507101</v>
      </c>
      <c r="HT9" s="2">
        <f>IF($D9=3,($N9*$M9*EZ9*'input_cooling&amp;ventilation'!$D$3)*'input_cool&amp;vent_evolution'!AJ$11,($O9*$M9*EZ9*'input_cooling&amp;ventilation'!$D$3)*'input_cool&amp;vent_evolution'!AJ$10)</f>
        <v>572026.10356778023</v>
      </c>
      <c r="HU9" s="2">
        <f>IF($D9=3,($N9*$M9*FA9*'input_cooling&amp;ventilation'!$D$3)*'input_cool&amp;vent_evolution'!AK$11,($O9*$M9*FA9*'input_cooling&amp;ventilation'!$D$3)*'input_cool&amp;vent_evolution'!AK$10)</f>
        <v>561153.87962148408</v>
      </c>
      <c r="HV9" s="2">
        <f>IF($D9=3,($N9*$M9*FB9*'input_cooling&amp;ventilation'!$D$3)*'input_cool&amp;vent_evolution'!AL$11,($O9*$M9*FB9*'input_cooling&amp;ventilation'!$D$3)*'input_cool&amp;vent_evolution'!AL$10)</f>
        <v>540589.75935536018</v>
      </c>
      <c r="HW9" s="2">
        <f>IF($D9=3,($N9*$M9*FC9*'input_cooling&amp;ventilation'!$D$3)*'input_cool&amp;vent_evolution'!AM$11,($O9*$M9*FC9*'input_cooling&amp;ventilation'!$D$3)*'input_cool&amp;vent_evolution'!AM$10)</f>
        <v>525386.31662230683</v>
      </c>
      <c r="HX9" s="2">
        <f>IF($D9=3,($N9*$M9*FD9*'input_cooling&amp;ventilation'!$D$3)*'input_cool&amp;vent_evolution'!AN$11,($O9*$M9*FD9*'input_cooling&amp;ventilation'!$D$3)*'input_cool&amp;vent_evolution'!AN$10)</f>
        <v>510424.58898817271</v>
      </c>
      <c r="HY9" s="2">
        <f>IF($D9=3,($N9*$M9*FE9*'input_cooling&amp;ventilation'!$D$3)*'input_cool&amp;vent_evolution'!AO$11,($O9*$M9*FE9*'input_cooling&amp;ventilation'!$D$3)*'input_cool&amp;vent_evolution'!AO$10)</f>
        <v>495849.78174709802</v>
      </c>
      <c r="HZ9" s="2">
        <f>IF($D9=3,($N9*$M9*FF9*'input_cooling&amp;ventilation'!$D$3)*'input_cool&amp;vent_evolution'!AP$11,($O9*$M9*FF9*'input_cooling&amp;ventilation'!$D$3)*'input_cool&amp;vent_evolution'!AP$10)</f>
        <v>481693.00457060721</v>
      </c>
      <c r="IA9" s="2">
        <f>IF($D9=3,($N9*$M9*FG9*'input_cooling&amp;ventilation'!$D$3)*'input_cool&amp;vent_evolution'!AQ$11,($O9*$M9*FG9*'input_cooling&amp;ventilation'!$D$3)*'input_cool&amp;vent_evolution'!AQ$10)</f>
        <v>467968.16614224011</v>
      </c>
      <c r="IB9" s="2">
        <f>IF($D9=3,($N9*$M9*FH9*'input_cooling&amp;ventilation'!$D$3)*'input_cool&amp;vent_evolution'!AR$11,($O9*$M9*FH9*'input_cooling&amp;ventilation'!$D$3)*'input_cool&amp;vent_evolution'!AR$10)</f>
        <v>454709.75999313686</v>
      </c>
      <c r="IC9" s="2">
        <f>IF($D9=3,($N9*$M9*FI9*'input_cooling&amp;ventilation'!$D$3)*'input_cool&amp;vent_evolution'!AS$11,($O9*$M9*FI9*'input_cooling&amp;ventilation'!$D$3)*'input_cool&amp;vent_evolution'!AS$10)</f>
        <v>441948.91807702929</v>
      </c>
      <c r="ID9" s="2">
        <f>IF($D9=3,($N9*$M9*FJ9*'input_cooling&amp;ventilation'!$D$3)*'input_cool&amp;vent_evolution'!AT$11,($O9*$M9*FJ9*'input_cooling&amp;ventilation'!$D$3)*'input_cool&amp;vent_evolution'!AT$10)</f>
        <v>429720.35271831183</v>
      </c>
      <c r="IE9" s="2">
        <f>IF($D9=3,($N9*$M9*FK9*'input_cooling&amp;ventilation'!$D$3)*'input_cool&amp;vent_evolution'!AU$11,($O9*$M9*FK9*'input_cooling&amp;ventilation'!$D$3)*'input_cool&amp;vent_evolution'!AU$10)</f>
        <v>431457.89793128654</v>
      </c>
      <c r="IF9" s="2">
        <f>IF($D9=3,($N9*$M9*FL9*'input_cooling&amp;ventilation'!$D$3)*'input_cool&amp;vent_evolution'!AV$11,($O9*$M9*FL9*'input_cooling&amp;ventilation'!$D$3)*'input_cool&amp;vent_evolution'!AV$10)</f>
        <v>433202.46879093599</v>
      </c>
    </row>
    <row r="10" spans="1:246" x14ac:dyDescent="0.25">
      <c r="A10">
        <v>8</v>
      </c>
      <c r="B10">
        <v>100100</v>
      </c>
      <c r="C10">
        <v>4</v>
      </c>
      <c r="D10">
        <v>3</v>
      </c>
      <c r="E10">
        <v>1</v>
      </c>
      <c r="F10" s="2">
        <v>27090800</v>
      </c>
      <c r="G10" s="2">
        <v>26842966.010968599</v>
      </c>
      <c r="H10" s="2">
        <v>27090800</v>
      </c>
      <c r="I10" s="17">
        <v>0.52</v>
      </c>
      <c r="J10">
        <v>0.116026592</v>
      </c>
      <c r="K10" s="2">
        <f t="shared" si="0"/>
        <v>3143253.1985535999</v>
      </c>
      <c r="L10" s="2">
        <f t="shared" si="1"/>
        <v>13958342.325703673</v>
      </c>
      <c r="M10">
        <v>0.38965153115100298</v>
      </c>
      <c r="N10" s="17">
        <f>'input_cooling&amp;ventilation'!$D$5</f>
        <v>57.500092182043396</v>
      </c>
      <c r="O10" s="45">
        <f>'input_cooling&amp;ventilation'!$D$6</f>
        <v>19.328678831353667</v>
      </c>
      <c r="P10" s="45">
        <f>'input_cooling&amp;ventilation'!$C$5</f>
        <v>50.351688737400465</v>
      </c>
      <c r="Q10" s="45">
        <f>'input_cooling&amp;ventilation'!$C$6</f>
        <v>32.240814214248743</v>
      </c>
      <c r="R10">
        <v>17</v>
      </c>
      <c r="S10">
        <v>12</v>
      </c>
      <c r="T10">
        <v>14</v>
      </c>
      <c r="U10" s="2">
        <f t="shared" si="2"/>
        <v>3083470.5049416577</v>
      </c>
      <c r="V10" s="2">
        <f t="shared" si="3"/>
        <v>12877391.276709266</v>
      </c>
      <c r="W10" s="2">
        <v>6160233.232274631</v>
      </c>
      <c r="X10" s="57">
        <f>IF($D10=3,(W10*(1+'input_cool&amp;vent_evolution'!M$11)),(W10*(1+'input_cool&amp;vent_evolution'!M$12)))</f>
        <v>6252250.6160181854</v>
      </c>
      <c r="Y10" s="57">
        <f>IF($D10=3,(X10*(1+'input_cool&amp;vent_evolution'!N$11)),(X10*(1+'input_cool&amp;vent_evolution'!N$12)))</f>
        <v>6338691.0244705444</v>
      </c>
      <c r="Z10" s="57">
        <f>IF($D10=3,(Y10*(1+'input_cool&amp;vent_evolution'!O$11)),(Y10*(1+'input_cool&amp;vent_evolution'!O$12)))</f>
        <v>6420846.1364321057</v>
      </c>
      <c r="AA10" s="57">
        <f>IF($D10=3,(Z10*(1+'input_cool&amp;vent_evolution'!P$11)),(Z10*(1+'input_cool&amp;vent_evolution'!P$12)))</f>
        <v>6512845.3423383581</v>
      </c>
      <c r="AB10" s="57">
        <f>IF($D10=3,(AA10*(1+'input_cool&amp;vent_evolution'!Q$11)),(AA10*(1+'input_cool&amp;vent_evolution'!Q$12)))</f>
        <v>6613816.1390545368</v>
      </c>
      <c r="AC10" s="57">
        <f>IF($D10=3,(AB10*(1+'input_cool&amp;vent_evolution'!R$11)),(AB10*(1+'input_cool&amp;vent_evolution'!R$12)))</f>
        <v>6720326.6652709376</v>
      </c>
      <c r="AD10" s="57">
        <f>IF($D10=3,(AC10*(1+'input_cool&amp;vent_evolution'!S$11)),(AC10*(1+'input_cool&amp;vent_evolution'!S$12)))</f>
        <v>6830661.0891684182</v>
      </c>
      <c r="AE10" s="57">
        <f>IF($D10=3,(AD10*(1+'input_cool&amp;vent_evolution'!T$11)),(AD10*(1+'input_cool&amp;vent_evolution'!T$12)))</f>
        <v>6945195.3070816817</v>
      </c>
      <c r="AF10" s="57">
        <f>IF($D10=3,(AE10*(1+'input_cool&amp;vent_evolution'!U$11)),(AE10*(1+'input_cool&amp;vent_evolution'!U$12)))</f>
        <v>7076478.5621983334</v>
      </c>
      <c r="AG10" s="57">
        <f>IF($D10=3,(AF10*(1+'input_cool&amp;vent_evolution'!V$11)),(AF10*(1+'input_cool&amp;vent_evolution'!V$12)))</f>
        <v>7209136.8714079233</v>
      </c>
      <c r="AH10" s="57">
        <f>IF($D10=3,(AG10*(1+'input_cool&amp;vent_evolution'!W$11)),(AG10*(1+'input_cool&amp;vent_evolution'!W$12)))</f>
        <v>7337930.2764962846</v>
      </c>
      <c r="AI10" s="57">
        <f>IF($D10=3,(AH10*(1+'input_cool&amp;vent_evolution'!X$11)),(AH10*(1+'input_cool&amp;vent_evolution'!X$12)))</f>
        <v>7471275.4839721285</v>
      </c>
      <c r="AJ10" s="57">
        <f>IF($D10=3,(AI10*(1+'input_cool&amp;vent_evolution'!Y$11)),(AI10*(1+'input_cool&amp;vent_evolution'!Y$12)))</f>
        <v>7607609.4979879046</v>
      </c>
      <c r="AK10" s="57">
        <f>IF($D10=3,(AJ10*(1+'input_cool&amp;vent_evolution'!Z$11)),(AJ10*(1+'input_cool&amp;vent_evolution'!Z$12)))</f>
        <v>7753631.8933618013</v>
      </c>
      <c r="AL10" s="57">
        <f>IF($D10=3,(AK10*(1+'input_cool&amp;vent_evolution'!AA$11)),(AK10*(1+'input_cool&amp;vent_evolution'!AA$12)))</f>
        <v>7900606.5112334257</v>
      </c>
      <c r="AM10" s="57">
        <f>IF($D10=3,(AL10*(1+'input_cool&amp;vent_evolution'!AB$11)),(AL10*(1+'input_cool&amp;vent_evolution'!AB$12)))</f>
        <v>8032555.5304343663</v>
      </c>
      <c r="AN10" s="57">
        <f>IF($D10=3,(AM10*(1+'input_cool&amp;vent_evolution'!AC$11)),(AM10*(1+'input_cool&amp;vent_evolution'!AC$12)))</f>
        <v>8164209.0551918903</v>
      </c>
      <c r="AO10" s="57">
        <f>IF($D10=3,(AN10*(1+'input_cool&amp;vent_evolution'!AD$11)),(AN10*(1+'input_cool&amp;vent_evolution'!AD$12)))</f>
        <v>8294300.0107812546</v>
      </c>
      <c r="AP10" s="57">
        <f>IF($D10=3,(AO10*(1+'input_cool&amp;vent_evolution'!AE$11)),(AO10*(1+'input_cool&amp;vent_evolution'!AE$12)))</f>
        <v>8422414.1438857261</v>
      </c>
      <c r="AQ10" s="57">
        <f>IF($D10=3,(AP10*(1+'input_cool&amp;vent_evolution'!AF$11)),(AP10*(1+'input_cool&amp;vent_evolution'!AF$12)))</f>
        <v>8547764.5504996125</v>
      </c>
      <c r="AR10" s="57">
        <f>IF($D10=3,(AQ10*(1+'input_cool&amp;vent_evolution'!AG$11)),(AQ10*(1+'input_cool&amp;vent_evolution'!AG$12)))</f>
        <v>8671791.1415680367</v>
      </c>
      <c r="AS10" s="57">
        <f>IF($D10=3,(AR10*(1+'input_cool&amp;vent_evolution'!AH$11)),(AR10*(1+'input_cool&amp;vent_evolution'!AH$12)))</f>
        <v>8793792.3157733586</v>
      </c>
      <c r="AT10" s="57">
        <f>IF($D10=3,(AS10*(1+'input_cool&amp;vent_evolution'!AI$11)),(AS10*(1+'input_cool&amp;vent_evolution'!AI$12)))</f>
        <v>8913684.7692227289</v>
      </c>
      <c r="AU10" s="57">
        <f>IF($D10=3,(AT10*(1+'input_cool&amp;vent_evolution'!AJ$11)),(AT10*(1+'input_cool&amp;vent_evolution'!AJ$12)))</f>
        <v>9031391.5606630314</v>
      </c>
      <c r="AV10" s="57">
        <f>IF($D10=3,(AU10*(1+'input_cool&amp;vent_evolution'!AK$11)),(AU10*(1+'input_cool&amp;vent_evolution'!AK$12)))</f>
        <v>9147896.5117955841</v>
      </c>
      <c r="AW10" s="57">
        <f>IF($D10=3,(AV10*(1+'input_cool&amp;vent_evolution'!AL$11)),(AV10*(1+'input_cool&amp;vent_evolution'!AL$12)))</f>
        <v>9261106.0968294311</v>
      </c>
      <c r="AX10" s="57">
        <f>IF($D10=3,(AW10*(1+'input_cool&amp;vent_evolution'!AM$11)),(AW10*(1+'input_cool&amp;vent_evolution'!AM$12)))</f>
        <v>9372031.0272632483</v>
      </c>
      <c r="AY10" s="57">
        <f>IF($D10=3,(AX10*(1+'input_cool&amp;vent_evolution'!AN$11)),(AX10*(1+'input_cool&amp;vent_evolution'!AN$12)))</f>
        <v>9480636.8750849236</v>
      </c>
      <c r="AZ10" s="57">
        <f>IF($D10=3,(AY10*(1+'input_cool&amp;vent_evolution'!AO$11)),(AY10*(1+'input_cool&amp;vent_evolution'!AO$12)))</f>
        <v>9586924.5228423905</v>
      </c>
      <c r="BA10" s="57">
        <f>IF($D10=3,(AZ10*(1+'input_cool&amp;vent_evolution'!AP$11)),(AZ10*(1+'input_cool&amp;vent_evolution'!AP$12)))</f>
        <v>9690906.6977356263</v>
      </c>
      <c r="BB10" s="57">
        <f>IF($D10=3,(BA10*(1+'input_cool&amp;vent_evolution'!AQ$11)),(BA10*(1+'input_cool&amp;vent_evolution'!AQ$12)))</f>
        <v>9792604.3323863838</v>
      </c>
      <c r="BC10" s="57">
        <f>IF($D10=3,(BB10*(1+'input_cool&amp;vent_evolution'!AR$11)),(BB10*(1+'input_cool&amp;vent_evolution'!AR$12)))</f>
        <v>9892050.997789843</v>
      </c>
      <c r="BD10" s="57">
        <f>IF($D10=3,(BC10*(1+'input_cool&amp;vent_evolution'!AS$11)),(BC10*(1+'input_cool&amp;vent_evolution'!AS$12)))</f>
        <v>9989292.2308654636</v>
      </c>
      <c r="BE10" s="57">
        <f>IF($D10=3,(BD10*(1+'input_cool&amp;vent_evolution'!AT$11)),(BD10*(1+'input_cool&amp;vent_evolution'!AT$12)))</f>
        <v>10084386.336954568</v>
      </c>
      <c r="BF10" s="57">
        <f>IF($D10=3,(BE10*(1+'input_cool&amp;vent_evolution'!AU$11)),(BE10*(1+'input_cool&amp;vent_evolution'!AU$12)))</f>
        <v>10180385.701274574</v>
      </c>
      <c r="BG10" s="57">
        <f>IF($D10=3,(BF10*(1+'input_cool&amp;vent_evolution'!AV$11)),(BF10*(1+'input_cool&amp;vent_evolution'!AV$12)))</f>
        <v>10277298.941525342</v>
      </c>
      <c r="BH10" s="2">
        <f t="shared" si="76"/>
        <v>8632956.4014491793</v>
      </c>
      <c r="BI10" s="2">
        <f t="shared" si="4"/>
        <v>8761909.6459256392</v>
      </c>
      <c r="BJ10" s="2">
        <f t="shared" si="5"/>
        <v>8883047.3122047354</v>
      </c>
      <c r="BK10" s="2">
        <f t="shared" si="6"/>
        <v>8998179.560121011</v>
      </c>
      <c r="BL10" s="2">
        <f t="shared" si="7"/>
        <v>9127107.3301599007</v>
      </c>
      <c r="BM10" s="2">
        <f t="shared" si="8"/>
        <v>9268607.8956423067</v>
      </c>
      <c r="BN10" s="2">
        <f t="shared" si="9"/>
        <v>9417871.8430370502</v>
      </c>
      <c r="BO10" s="2">
        <f t="shared" si="10"/>
        <v>9572494.6040869989</v>
      </c>
      <c r="BP10" s="2">
        <f t="shared" si="11"/>
        <v>9733002.960254252</v>
      </c>
      <c r="BQ10" s="2">
        <f t="shared" si="12"/>
        <v>9916983.4322475027</v>
      </c>
      <c r="BR10" s="2">
        <f t="shared" si="13"/>
        <v>10102890.906285377</v>
      </c>
      <c r="BS10" s="2">
        <f t="shared" si="14"/>
        <v>10283382.10020588</v>
      </c>
      <c r="BT10" s="2">
        <f t="shared" si="15"/>
        <v>10470252.194092911</v>
      </c>
      <c r="BU10" s="2">
        <f t="shared" si="16"/>
        <v>10661310.804157605</v>
      </c>
      <c r="BV10" s="2">
        <f t="shared" si="17"/>
        <v>10865946.720585817</v>
      </c>
      <c r="BW10" s="2">
        <f t="shared" si="18"/>
        <v>11071917.082480194</v>
      </c>
      <c r="BX10" s="2">
        <f t="shared" si="19"/>
        <v>11256830.556860952</v>
      </c>
      <c r="BY10" s="2">
        <f t="shared" si="20"/>
        <v>11441329.925062494</v>
      </c>
      <c r="BZ10" s="2">
        <f t="shared" si="21"/>
        <v>11623639.507424062</v>
      </c>
      <c r="CA10" s="2">
        <f t="shared" si="22"/>
        <v>11803178.768974388</v>
      </c>
      <c r="CB10" s="2">
        <f t="shared" si="23"/>
        <v>11978844.941730972</v>
      </c>
      <c r="CC10" s="2">
        <f t="shared" si="24"/>
        <v>12152655.918189524</v>
      </c>
      <c r="CD10" s="2">
        <f t="shared" si="25"/>
        <v>12323628.47363143</v>
      </c>
      <c r="CE10" s="2">
        <f t="shared" si="26"/>
        <v>12491645.865906205</v>
      </c>
      <c r="CF10" s="2">
        <f t="shared" si="27"/>
        <v>12656600.269472415</v>
      </c>
      <c r="CG10" s="2">
        <f t="shared" si="28"/>
        <v>12819870.412948607</v>
      </c>
      <c r="CH10" s="2">
        <f t="shared" si="29"/>
        <v>12978522.427405288</v>
      </c>
      <c r="CI10" s="2">
        <f t="shared" si="30"/>
        <v>13133972.724847246</v>
      </c>
      <c r="CJ10" s="2">
        <f t="shared" si="31"/>
        <v>13286173.057827294</v>
      </c>
      <c r="CK10" s="2">
        <f t="shared" si="32"/>
        <v>13435124.663148897</v>
      </c>
      <c r="CL10" s="2">
        <f t="shared" si="33"/>
        <v>13580845.376721572</v>
      </c>
      <c r="CM10" s="2">
        <f t="shared" si="34"/>
        <v>13723364.533540303</v>
      </c>
      <c r="CN10" s="2">
        <f t="shared" si="35"/>
        <v>13862729.180027975</v>
      </c>
      <c r="CO10" s="2">
        <f t="shared" si="36"/>
        <v>13999003.131664544</v>
      </c>
      <c r="CP10" s="2">
        <f t="shared" si="37"/>
        <v>14132268.09760787</v>
      </c>
      <c r="CQ10" s="2">
        <f t="shared" si="38"/>
        <v>14266801.693251526</v>
      </c>
      <c r="CR10" s="2">
        <f>IF($D10=3,(W10*$P10*$M10*'input_cooling&amp;ventilation'!$D$3)*'input_cool&amp;vent_evolution'!M$11,(W10*$Q10*'input_cooling&amp;ventilation'!$D$3)*'input_cool&amp;vent_evolution'!M$12)</f>
        <v>1473974.6536225644</v>
      </c>
      <c r="CS10" s="2">
        <f>IF($D10=3,(X10*$P10*$M10*'input_cooling&amp;ventilation'!$D$3)*'input_cool&amp;vent_evolution'!N$11,(X10*$Q10*'input_cooling&amp;ventilation'!$D$3)*'input_cool&amp;vent_evolution'!N$12)</f>
        <v>1384640.2269232522</v>
      </c>
      <c r="CT10" s="2">
        <f>IF($D10=3,(Y10*$P10*$M10*'input_cooling&amp;ventilation'!$D$3)*'input_cool&amp;vent_evolution'!O$11,(Y10*$Q10*'input_cooling&amp;ventilation'!$D$3)*'input_cool&amp;vent_evolution'!O$12)</f>
        <v>1315996.4755610402</v>
      </c>
      <c r="CU10" s="2">
        <f>IF($D10=3,(Z10*$P10*$M10*'input_cooling&amp;ventilation'!$D$3)*'input_cool&amp;vent_evolution'!P$11,(Z10*$Q10*'input_cooling&amp;ventilation'!$D$3)*'input_cool&amp;vent_evolution'!P$12)</f>
        <v>1473683.4730830693</v>
      </c>
      <c r="CV10" s="2">
        <f>IF($D10=3,(AA10*$P10*$M10*'input_cooling&amp;ventilation'!$D$3)*'input_cool&amp;vent_evolution'!Q$11,(AA10*$Q10*'input_cooling&amp;ventilation'!$D$3)*'input_cool&amp;vent_evolution'!Q$12)</f>
        <v>1617394.3342107828</v>
      </c>
      <c r="CW10" s="2">
        <f>IF($D10=3,(AB10*$P10*$M10*'input_cooling&amp;ventilation'!$D$3)*'input_cool&amp;vent_evolution'!R$11,(AB10*$Q10*'input_cooling&amp;ventilation'!$D$3)*'input_cool&amp;vent_evolution'!R$12)</f>
        <v>1706132.1415582313</v>
      </c>
      <c r="CX10" s="2">
        <f>IF($D10=3,(AC10*$P10*$M10*'input_cooling&amp;ventilation'!$D$3)*'input_cool&amp;vent_evolution'!S$11,(AC10*$Q10*'input_cooling&amp;ventilation'!$D$3)*'input_cool&amp;vent_evolution'!S$12)</f>
        <v>1767385.0052091468</v>
      </c>
      <c r="CY10" s="2">
        <f>IF($D10=3,(AD10*$P10*$M10*'input_cooling&amp;ventilation'!$D$3)*'input_cool&amp;vent_evolution'!T$11,(AD10*$Q10*'input_cooling&amp;ventilation'!$D$3)*'input_cool&amp;vent_evolution'!T$12)</f>
        <v>1834659.1405719966</v>
      </c>
      <c r="CZ10" s="2">
        <f>IF($D10=3,(AE10*$P10*$M10*'input_cooling&amp;ventilation'!$D$3)*'input_cool&amp;vent_evolution'!U$11,(AE10*$Q10*'input_cooling&amp;ventilation'!$D$3)*'input_cool&amp;vent_evolution'!U$12)</f>
        <v>2102952.535863243</v>
      </c>
      <c r="DA10" s="2">
        <f>IF($D10=3,(AF10*$P10*$M10*'input_cooling&amp;ventilation'!$D$3)*'input_cool&amp;vent_evolution'!V$11,(AF10*$Q10*'input_cooling&amp;ventilation'!$D$3)*'input_cool&amp;vent_evolution'!V$12)</f>
        <v>2124978.7530614845</v>
      </c>
      <c r="DB10" s="2">
        <f>IF($D10=3,(AG10*$P10*$M10*'input_cooling&amp;ventilation'!$D$3)*'input_cool&amp;vent_evolution'!W$11,(AG10*$Q10*'input_cooling&amp;ventilation'!$D$3)*'input_cool&amp;vent_evolution'!W$12)</f>
        <v>2063069.0303372785</v>
      </c>
      <c r="DC10" s="2">
        <f>IF($D10=3,(AH10*$P10*$M10*'input_cooling&amp;ventilation'!$D$3)*'input_cool&amp;vent_evolution'!X$11,(AH10*$Q10*'input_cooling&amp;ventilation'!$D$3)*'input_cool&amp;vent_evolution'!X$12)</f>
        <v>2135981.7895844239</v>
      </c>
      <c r="DD10" s="2">
        <f>IF($D10=3,(AI10*$P10*$M10*'input_cooling&amp;ventilation'!$D$3)*'input_cool&amp;vent_evolution'!Y$11,(AI10*$Q10*'input_cooling&amp;ventilation'!$D$3)*'input_cool&amp;vent_evolution'!Y$12)</f>
        <v>2183857.7984994273</v>
      </c>
      <c r="DE10" s="2">
        <f>IF($D10=3,(AJ10*$P10*$M10*'input_cooling&amp;ventilation'!$D$3)*'input_cool&amp;vent_evolution'!Z$11,(AJ10*$Q10*'input_cooling&amp;ventilation'!$D$3)*'input_cool&amp;vent_evolution'!Z$12)</f>
        <v>2339050.5237816288</v>
      </c>
      <c r="DF10" s="2">
        <f>IF($D10=3,(AK10*$P10*$M10*'input_cooling&amp;ventilation'!$D$3)*'input_cool&amp;vent_evolution'!AA$11,(AK10*$Q10*'input_cooling&amp;ventilation'!$D$3)*'input_cool&amp;vent_evolution'!AA$12)</f>
        <v>2354303.6397599084</v>
      </c>
      <c r="DG10" s="2">
        <f>IF($D10=3,(AL10*$P10*$M10*'input_cooling&amp;ventilation'!$D$3)*'input_cool&amp;vent_evolution'!AB$11,(AL10*$Q10*'input_cooling&amp;ventilation'!$D$3)*'input_cool&amp;vent_evolution'!AB$12)</f>
        <v>2113617.0358263059</v>
      </c>
      <c r="DH10" s="2">
        <f>IF($D10=3,(AM10*$P10*$M10*'input_cooling&amp;ventilation'!$D$3)*'input_cool&amp;vent_evolution'!AC$11,(AM10*$Q10*'input_cooling&amp;ventilation'!$D$3)*'input_cool&amp;vent_evolution'!AC$12)</f>
        <v>2108883.6767351939</v>
      </c>
      <c r="DI10" s="2">
        <f>IF($D10=3,(AN10*$P10*$M10*'input_cooling&amp;ventilation'!$D$3)*'input_cool&amp;vent_evolution'!AD$11,(AN10*$Q10*'input_cooling&amp;ventilation'!$D$3)*'input_cool&amp;vent_evolution'!AD$12)</f>
        <v>2083853.7611399284</v>
      </c>
      <c r="DJ10" s="2">
        <f>IF($D10=3,(AO10*$P10*$M10*'input_cooling&amp;ventilation'!$D$3)*'input_cool&amp;vent_evolution'!AE$11,(AO10*$Q10*'input_cooling&amp;ventilation'!$D$3)*'input_cool&amp;vent_evolution'!AE$12)</f>
        <v>2052188.1549370214</v>
      </c>
      <c r="DK10" s="2">
        <f>IF($D10=3,(AP10*$P10*$M10*'input_cooling&amp;ventilation'!$D$3)*'input_cool&amp;vent_evolution'!AF$11,(AP10*$Q10*'input_cooling&amp;ventilation'!$D$3)*'input_cool&amp;vent_evolution'!AF$12)</f>
        <v>2007917.5765860956</v>
      </c>
      <c r="DL10" s="2">
        <f>IF($D10=3,(AQ10*$P10*$M10*'input_cooling&amp;ventilation'!$D$3)*'input_cool&amp;vent_evolution'!AG$11,(AQ10*$Q10*'input_cooling&amp;ventilation'!$D$3)*'input_cool&amp;vent_evolution'!AG$12)</f>
        <v>1986712.1208265559</v>
      </c>
      <c r="DM10" s="2">
        <f>IF($D10=3,(AR10*$P10*$M10*'input_cooling&amp;ventilation'!$D$3)*'input_cool&amp;vent_evolution'!AH$11,(AR10*$Q10*'input_cooling&amp;ventilation'!$D$3)*'input_cool&amp;vent_evolution'!AH$12)</f>
        <v>1954268.1086434473</v>
      </c>
      <c r="DN10" s="2">
        <f>IF($D10=3,(AS10*$P10*$M10*'input_cooling&amp;ventilation'!$D$3)*'input_cool&amp;vent_evolution'!AI$11,(AS10*$Q10*'input_cooling&amp;ventilation'!$D$3)*'input_cool&amp;vent_evolution'!AI$12)</f>
        <v>1920489.698310649</v>
      </c>
      <c r="DO10" s="2">
        <f>IF($D10=3,(AT10*$P10*$M10*'input_cooling&amp;ventilation'!$D$3)*'input_cool&amp;vent_evolution'!AJ$11,(AT10*$Q10*'input_cooling&amp;ventilation'!$D$3)*'input_cool&amp;vent_evolution'!AJ$12)</f>
        <v>1885478.8093711254</v>
      </c>
      <c r="DP10" s="2">
        <f>IF($D10=3,(AU10*$P10*$M10*'input_cooling&amp;ventilation'!$D$3)*'input_cool&amp;vent_evolution'!AK$11,(AU10*$Q10*'input_cooling&amp;ventilation'!$D$3)*'input_cool&amp;vent_evolution'!AK$12)</f>
        <v>1866227.2062581549</v>
      </c>
      <c r="DQ10" s="2">
        <f>IF($D10=3,(AV10*$P10*$M10*'input_cooling&amp;ventilation'!$D$3)*'input_cool&amp;vent_evolution'!AL$11,(AV10*$Q10*'input_cooling&amp;ventilation'!$D$3)*'input_cool&amp;vent_evolution'!AL$12)</f>
        <v>1813440.5924001099</v>
      </c>
      <c r="DR10" s="2">
        <f>IF($D10=3,(AW10*$P10*$M10*'input_cooling&amp;ventilation'!$D$3)*'input_cool&amp;vent_evolution'!AM$11,(AW10*$Q10*'input_cooling&amp;ventilation'!$D$3)*'input_cool&amp;vent_evolution'!AM$12)</f>
        <v>1776843.9968903793</v>
      </c>
      <c r="DS10" s="2">
        <f>IF($D10=3,(AX10*$P10*$M10*'input_cooling&amp;ventilation'!$D$3)*'input_cool&amp;vent_evolution'!AN$11,(AX10*$Q10*'input_cooling&amp;ventilation'!$D$3)*'input_cool&amp;vent_evolution'!AN$12)</f>
        <v>1739695.9184416132</v>
      </c>
      <c r="DT10" s="2">
        <f>IF($D10=3,(AY10*$P10*$M10*'input_cooling&amp;ventilation'!$D$3)*'input_cool&amp;vent_evolution'!AO$11,(AY10*$Q10*'input_cooling&amp;ventilation'!$D$3)*'input_cool&amp;vent_evolution'!AO$12)</f>
        <v>1702561.9770312614</v>
      </c>
      <c r="DU10" s="2">
        <f>IF($D10=3,(AZ10*$P10*$M10*'input_cooling&amp;ventilation'!$D$3)*'input_cool&amp;vent_evolution'!AP$11,(AZ10*$Q10*'input_cooling&amp;ventilation'!$D$3)*'input_cool&amp;vent_evolution'!AP$12)</f>
        <v>1665631.9054703966</v>
      </c>
      <c r="DV10" s="2">
        <f>IF($D10=3,(BA10*$P10*$M10*'input_cooling&amp;ventilation'!$D$3)*'input_cool&amp;vent_evolution'!AQ$11,(BA10*$Q10*'input_cooling&amp;ventilation'!$D$3)*'input_cool&amp;vent_evolution'!AQ$12)</f>
        <v>1629037.141789889</v>
      </c>
      <c r="DW10" s="2">
        <f>IF($D10=3,(BB10*$P10*$M10*'input_cooling&amp;ventilation'!$D$3)*'input_cool&amp;vent_evolution'!AR$11,(BB10*$Q10*'input_cooling&amp;ventilation'!$D$3)*'input_cool&amp;vent_evolution'!AR$12)</f>
        <v>1592980.1329767564</v>
      </c>
      <c r="DX10" s="2">
        <f>IF($D10=3,(BC10*$P10*$M10*'input_cooling&amp;ventilation'!$D$3)*'input_cool&amp;vent_evolution'!AS$11,(BC10*$Q10*'input_cooling&amp;ventilation'!$D$3)*'input_cool&amp;vent_evolution'!AS$12)</f>
        <v>1557652.5544338794</v>
      </c>
      <c r="DY10" s="2">
        <f>IF($D10=3,(BD10*$P10*$M10*'input_cooling&amp;ventilation'!$D$3)*'input_cool&amp;vent_evolution'!AT$11,(BD10*$Q10*'input_cooling&amp;ventilation'!$D$3)*'input_cool&amp;vent_evolution'!AT$12)</f>
        <v>1523258.9363208599</v>
      </c>
      <c r="DZ10" s="2">
        <f>IF($D10=3,(BE10*$P10*$M10*'input_cooling&amp;ventilation'!$D$3)*'input_cool&amp;vent_evolution'!AU$11,(BE10*$Q10*'input_cooling&amp;ventilation'!$D$3)*'input_cool&amp;vent_evolution'!AU$12)</f>
        <v>1537759.7581552733</v>
      </c>
      <c r="EA10" s="2">
        <f>IF($D10=3,(BF10*$P10*$M10*'input_cooling&amp;ventilation'!$D$3)*'input_cool&amp;vent_evolution'!AV$11,(BF10*$Q10*'input_cooling&amp;ventilation'!$D$3)*'input_cool&amp;vent_evolution'!AV$12)</f>
        <v>1552398.6220709507</v>
      </c>
      <c r="EB10">
        <v>0.59967453213995114</v>
      </c>
      <c r="EC10" s="2">
        <f t="shared" si="39"/>
        <v>16245662.815296989</v>
      </c>
      <c r="ED10" s="2">
        <f>IF($D10=3,(EC10*(1+'input_cool&amp;vent_evolution'!M$10)),EC10*(1+'input_cool&amp;vent_evolution'!M$9))</f>
        <v>16591957.664741319</v>
      </c>
      <c r="EE10" s="2">
        <f>IF($D10=3,(ED10*(1+'input_cool&amp;vent_evolution'!N$10)),ED10*(1+'input_cool&amp;vent_evolution'!N$9))</f>
        <v>16938609.924411558</v>
      </c>
      <c r="EF10" s="2">
        <f>IF($D10=3,(EE10*(1+'input_cool&amp;vent_evolution'!O$10)),EE10*(1+'input_cool&amp;vent_evolution'!O$9))</f>
        <v>17285619.600557234</v>
      </c>
      <c r="EG10" s="2">
        <f>IF($D10=3,(EF10*(1+'input_cool&amp;vent_evolution'!P$10)),EF10*(1+'input_cool&amp;vent_evolution'!P$9))</f>
        <v>17613732.521252252</v>
      </c>
      <c r="EH10" s="2">
        <f>IF($D10=3,(EG10*(1+'input_cool&amp;vent_evolution'!Q$10)),EG10*(1+'input_cool&amp;vent_evolution'!Q$9))</f>
        <v>17942202.859117121</v>
      </c>
      <c r="EI10" s="2">
        <f>IF($D10=3,(EH10*(1+'input_cool&amp;vent_evolution'!R$10)),EH10*(1+'input_cool&amp;vent_evolution'!R$9))</f>
        <v>18200295.145646665</v>
      </c>
      <c r="EJ10" s="2">
        <f>IF($D10=3,(EI10*(1+'input_cool&amp;vent_evolution'!S$10)),EI10*(1+'input_cool&amp;vent_evolution'!S$9))</f>
        <v>18458544.286313761</v>
      </c>
      <c r="EK10" s="2">
        <f>IF($D10=3,(EJ10*(1+'input_cool&amp;vent_evolution'!T$10)),EJ10*(1+'input_cool&amp;vent_evolution'!T$9))</f>
        <v>18716950.279729635</v>
      </c>
      <c r="EL10" s="2">
        <f>IF($D10=3,(EK10*(1+'input_cool&amp;vent_evolution'!U$10)),EK10*(1+'input_cool&amp;vent_evolution'!U$9))</f>
        <v>18975513.114783883</v>
      </c>
      <c r="EM10" s="2">
        <f>IF($D10=3,(EL10*(1+'input_cool&amp;vent_evolution'!V$10)),EL10*(1+'input_cool&amp;vent_evolution'!V$9))</f>
        <v>19234232.801198095</v>
      </c>
      <c r="EN10" s="2">
        <f>IF($D10=3,(EM10*(1+'input_cool&amp;vent_evolution'!W$10)),EM10*(1+'input_cool&amp;vent_evolution'!W$9))</f>
        <v>19435447.92479435</v>
      </c>
      <c r="EO10" s="2">
        <f>IF($D10=3,(EN10*(1+'input_cool&amp;vent_evolution'!X$10)),EN10*(1+'input_cool&amp;vent_evolution'!X$9))</f>
        <v>19636794.320204057</v>
      </c>
      <c r="EP10" s="2">
        <f>IF($D10=3,(EO10*(1+'input_cool&amp;vent_evolution'!Y$10)),EO10*(1+'input_cool&amp;vent_evolution'!Y$9))</f>
        <v>19838271.99506557</v>
      </c>
      <c r="EQ10" s="2">
        <f>IF($D10=3,(EP10*(1+'input_cool&amp;vent_evolution'!Z$10)),EP10*(1+'input_cool&amp;vent_evolution'!Z$9))</f>
        <v>20039880.936879773</v>
      </c>
      <c r="ER10" s="2">
        <f>IF($D10=3,(EQ10*(1+'input_cool&amp;vent_evolution'!AA$10)),EQ10*(1+'input_cool&amp;vent_evolution'!AA$9))</f>
        <v>20241621.158145774</v>
      </c>
      <c r="ES10" s="2">
        <f>IF($D10=3,(ER10*(1+'input_cool&amp;vent_evolution'!AB$10)),ER10*(1+'input_cool&amp;vent_evolution'!AB$9))</f>
        <v>20382047.835532464</v>
      </c>
      <c r="ET10" s="2">
        <f>IF($D10=3,(ES10*(1+'input_cool&amp;vent_evolution'!AC$10)),ES10*(1+'input_cool&amp;vent_evolution'!AC$9))</f>
        <v>20522573.043163039</v>
      </c>
      <c r="EU10" s="2">
        <f>IF($D10=3,(ET10*(1+'input_cool&amp;vent_evolution'!AD$10)),ET10*(1+'input_cool&amp;vent_evolution'!AD$9))</f>
        <v>20663196.798397455</v>
      </c>
      <c r="EV10" s="2">
        <f>IF($D10=3,(EU10*(1+'input_cool&amp;vent_evolution'!AE$10)),EU10*(1+'input_cool&amp;vent_evolution'!AE$9))</f>
        <v>20803919.085264567</v>
      </c>
      <c r="EW10" s="2">
        <f>IF($D10=3,(EV10*(1+'input_cool&amp;vent_evolution'!AF$10)),EV10*(1+'input_cool&amp;vent_evolution'!AF$9))</f>
        <v>20944739.91904112</v>
      </c>
      <c r="EX10" s="2">
        <f>IF($D10=3,(EW10*(1+'input_cool&amp;vent_evolution'!AG$10)),EW10*(1+'input_cool&amp;vent_evolution'!AG$9))</f>
        <v>21033772.268362571</v>
      </c>
      <c r="EY10" s="2">
        <f>IF($D10=3,(EX10*(1+'input_cool&amp;vent_evolution'!AH$10)),EX10*(1+'input_cool&amp;vent_evolution'!AH$9))</f>
        <v>21122831.125640936</v>
      </c>
      <c r="EZ10" s="2">
        <f>IF($D10=3,(EY10*(1+'input_cool&amp;vent_evolution'!AI$10)),EY10*(1+'input_cool&amp;vent_evolution'!AI$9))</f>
        <v>21211916.495737009</v>
      </c>
      <c r="FA10" s="2">
        <f>IF($D10=3,(EZ10*(1+'input_cool&amp;vent_evolution'!AJ$10)),EZ10*(1+'input_cool&amp;vent_evolution'!AJ$9))</f>
        <v>21301028.373095606</v>
      </c>
      <c r="FB10" s="2">
        <f>IF($D10=3,(FA10*(1+'input_cool&amp;vent_evolution'!AK$10)),FA10*(1+'input_cool&amp;vent_evolution'!AK$9))</f>
        <v>21390166.745911926</v>
      </c>
      <c r="FC10" s="2">
        <f>IF($D10=3,(FB10*(1+'input_cool&amp;vent_evolution'!AL$10)),FB10*(1+'input_cool&amp;vent_evolution'!AL$9))</f>
        <v>21479331.639878739</v>
      </c>
      <c r="FD10" s="2">
        <f>IF($D10=3,(FC10*(1+'input_cool&amp;vent_evolution'!AM$10)),FC10*(1+'input_cool&amp;vent_evolution'!AM$9))</f>
        <v>21568523.033469662</v>
      </c>
      <c r="FE10" s="2">
        <f>IF($D10=3,(FD10*(1+'input_cool&amp;vent_evolution'!AN$10)),FD10*(1+'input_cool&amp;vent_evolution'!AN$9))</f>
        <v>21657740.939878307</v>
      </c>
      <c r="FF10" s="2">
        <f>IF($D10=3,(FE10*(1+'input_cool&amp;vent_evolution'!AO$10)),FE10*(1+'input_cool&amp;vent_evolution'!AO$9))</f>
        <v>21746985.350771874</v>
      </c>
      <c r="FG10" s="2">
        <f>IF($D10=3,(FF10*(1+'input_cool&amp;vent_evolution'!AP$10)),FF10*(1+'input_cool&amp;vent_evolution'!AP$9))</f>
        <v>21836256.271705542</v>
      </c>
      <c r="FH10" s="2">
        <f>IF($D10=3,(FG10*(1+'input_cool&amp;vent_evolution'!AQ$10)),FG10*(1+'input_cool&amp;vent_evolution'!AQ$9))</f>
        <v>21925553.694346543</v>
      </c>
      <c r="FI10" s="2">
        <f>IF($D10=3,(FH10*(1+'input_cool&amp;vent_evolution'!AR$10)),FH10*(1+'input_cool&amp;vent_evolution'!AR$9))</f>
        <v>22014877.628416445</v>
      </c>
      <c r="FJ10" s="2">
        <f>IF($D10=3,(FI10*(1+'input_cool&amp;vent_evolution'!AS$10)),FI10*(1+'input_cool&amp;vent_evolution'!AS$9))</f>
        <v>22104228.06766567</v>
      </c>
      <c r="FK10" s="2">
        <f>IF($D10=3,(FJ10*(1+'input_cool&amp;vent_evolution'!AT$10)),FJ10*(1+'input_cool&amp;vent_evolution'!AT$9))</f>
        <v>22193605.02042697</v>
      </c>
      <c r="FL10" s="2">
        <f>IF($D10=3,(FK10*(1+'input_cool&amp;vent_evolution'!AU$10)),FK10*(1+'input_cool&amp;vent_evolution'!AU$9))</f>
        <v>22283343.362858176</v>
      </c>
      <c r="FM10" s="2">
        <f t="shared" si="40"/>
        <v>21410826.969539184</v>
      </c>
      <c r="FN10" s="2">
        <f t="shared" si="41"/>
        <v>21867223.189637616</v>
      </c>
      <c r="FO10" s="2">
        <f t="shared" si="42"/>
        <v>22324090.4553678</v>
      </c>
      <c r="FP10" s="2">
        <f t="shared" si="43"/>
        <v>22781428.774966244</v>
      </c>
      <c r="FQ10" s="2">
        <f t="shared" si="44"/>
        <v>23213862.283610549</v>
      </c>
      <c r="FR10" s="2">
        <f t="shared" si="45"/>
        <v>23646766.84703831</v>
      </c>
      <c r="FS10" s="2">
        <f t="shared" si="46"/>
        <v>23986917.282996733</v>
      </c>
      <c r="FT10" s="2">
        <f t="shared" si="47"/>
        <v>24327274.44347214</v>
      </c>
      <c r="FU10" s="2">
        <f t="shared" si="48"/>
        <v>24667838.326634206</v>
      </c>
      <c r="FV10" s="2">
        <f t="shared" si="49"/>
        <v>25008608.917840082</v>
      </c>
      <c r="FW10" s="2">
        <f t="shared" si="50"/>
        <v>25349586.229902238</v>
      </c>
      <c r="FX10" s="2">
        <f t="shared" si="51"/>
        <v>25614775.914309405</v>
      </c>
      <c r="FY10" s="2">
        <f t="shared" si="52"/>
        <v>25880138.607236799</v>
      </c>
      <c r="FZ10" s="2">
        <f t="shared" si="53"/>
        <v>26145674.318751324</v>
      </c>
      <c r="GA10" s="2">
        <f t="shared" si="54"/>
        <v>26411383.032379877</v>
      </c>
      <c r="GB10" s="2">
        <f t="shared" si="55"/>
        <v>26677264.764595546</v>
      </c>
      <c r="GC10" s="2">
        <f t="shared" si="56"/>
        <v>26862338.856408086</v>
      </c>
      <c r="GD10" s="2">
        <f t="shared" si="57"/>
        <v>27047542.80528013</v>
      </c>
      <c r="GE10" s="2">
        <f t="shared" si="58"/>
        <v>27232876.634091098</v>
      </c>
      <c r="GF10" s="2">
        <f t="shared" si="59"/>
        <v>27418340.321791951</v>
      </c>
      <c r="GG10" s="2">
        <f t="shared" si="60"/>
        <v>27603933.888516538</v>
      </c>
      <c r="GH10" s="2">
        <f t="shared" si="61"/>
        <v>27721273.282278806</v>
      </c>
      <c r="GI10" s="2">
        <f t="shared" si="62"/>
        <v>27838647.611967374</v>
      </c>
      <c r="GJ10" s="2">
        <f t="shared" si="63"/>
        <v>27956056.883988477</v>
      </c>
      <c r="GK10" s="2">
        <f t="shared" si="64"/>
        <v>28073501.091020722</v>
      </c>
      <c r="GL10" s="2">
        <f t="shared" si="65"/>
        <v>28190980.217506062</v>
      </c>
      <c r="GM10" s="2">
        <f t="shared" si="66"/>
        <v>28308494.297306065</v>
      </c>
      <c r="GN10" s="2">
        <f t="shared" si="67"/>
        <v>28426043.302050225</v>
      </c>
      <c r="GO10" s="2">
        <f t="shared" si="68"/>
        <v>28543627.249126937</v>
      </c>
      <c r="GP10" s="2">
        <f t="shared" si="69"/>
        <v>28661246.12755407</v>
      </c>
      <c r="GQ10" s="2">
        <f t="shared" si="70"/>
        <v>28778899.944653019</v>
      </c>
      <c r="GR10" s="2">
        <f t="shared" si="71"/>
        <v>28896588.689441688</v>
      </c>
      <c r="GS10" s="2">
        <f t="shared" si="72"/>
        <v>29014312.374732535</v>
      </c>
      <c r="GT10" s="2">
        <f t="shared" si="73"/>
        <v>29132070.992288981</v>
      </c>
      <c r="GU10" s="2">
        <f t="shared" si="74"/>
        <v>29249864.553093094</v>
      </c>
      <c r="GV10" s="2">
        <f t="shared" si="75"/>
        <v>29368134.404201828</v>
      </c>
      <c r="GW10" s="2">
        <f>IF($D10=3,($N10*$M10*EC10*'input_cooling&amp;ventilation'!$D$3)*'input_cool&amp;vent_evolution'!M$11,($O10*$M10*EC10*'input_cooling&amp;ventilation'!$D$3)*'input_cool&amp;vent_evolution'!M$10)</f>
        <v>4438996.4256651681</v>
      </c>
      <c r="GX10" s="2">
        <f>IF($D10=3,($N10*$M10*ED10*'input_cooling&amp;ventilation'!$D$3)*'input_cool&amp;vent_evolution'!N$11,($O10*$M10*ED10*'input_cooling&amp;ventilation'!$D$3)*'input_cool&amp;vent_evolution'!N$10)</f>
        <v>4196166.3589637233</v>
      </c>
      <c r="GY10" s="2">
        <f>IF($D10=3,($N10*$M10*EE10*'input_cooling&amp;ventilation'!$D$3)*'input_cool&amp;vent_evolution'!O$11,($O10*$M10*EE10*'input_cooling&amp;ventilation'!$D$3)*'input_cool&amp;vent_evolution'!O$10)</f>
        <v>4015941.7994760391</v>
      </c>
      <c r="GZ10" s="2">
        <f>IF($D10=3,($N10*$M10*EF10*'input_cooling&amp;ventilation'!$D$3)*'input_cool&amp;vent_evolution'!P$11,($O10*$M10*EF10*'input_cooling&amp;ventilation'!$D$3)*'input_cool&amp;vent_evolution'!P$10)</f>
        <v>4530554.942710788</v>
      </c>
      <c r="HA10" s="2">
        <f>IF($D10=3,($N10*$M10*EG10*'input_cooling&amp;ventilation'!$D$3)*'input_cool&amp;vent_evolution'!Q$11,($O10*$M10*EG10*'input_cooling&amp;ventilation'!$D$3)*'input_cool&amp;vent_evolution'!Q$10)</f>
        <v>4995178.9258581186</v>
      </c>
      <c r="HB10" s="2">
        <f>IF($D10=3,($N10*$M10*EH10*'input_cooling&amp;ventilation'!$D$3)*'input_cool&amp;vent_evolution'!R$11,($O10*$M10*EH10*'input_cooling&amp;ventilation'!$D$3)*'input_cool&amp;vent_evolution'!R$10)</f>
        <v>5285557.5976037811</v>
      </c>
      <c r="HC10" s="2">
        <f>IF($D10=3,($N10*$M10*EI10*'input_cooling&amp;ventilation'!$D$3)*'input_cool&amp;vent_evolution'!S$11,($O10*$M10*EI10*'input_cooling&amp;ventilation'!$D$3)*'input_cool&amp;vent_evolution'!S$10)</f>
        <v>5466051.4208159251</v>
      </c>
      <c r="HD10" s="2">
        <f>IF($D10=3,($N10*$M10*EJ10*'input_cooling&amp;ventilation'!$D$3)*'input_cool&amp;vent_evolution'!T$11,($O10*$M10*EJ10*'input_cooling&amp;ventilation'!$D$3)*'input_cool&amp;vent_evolution'!T$10)</f>
        <v>5661670.6106628617</v>
      </c>
      <c r="HE10" s="2">
        <f>IF($D10=3,($N10*$M10*EK10*'input_cooling&amp;ventilation'!$D$3)*'input_cool&amp;vent_evolution'!U$11,($O10*$M10*EK10*'input_cooling&amp;ventilation'!$D$3)*'input_cool&amp;vent_evolution'!U$10)</f>
        <v>6471941.667927363</v>
      </c>
      <c r="HF10" s="2">
        <f>IF($D10=3,($N10*$M10*EL10*'input_cooling&amp;ventilation'!$D$3)*'input_cool&amp;vent_evolution'!V$11,($O10*$M10*EL10*'input_cooling&amp;ventilation'!$D$3)*'input_cool&amp;vent_evolution'!V$10)</f>
        <v>6507069.1986613739</v>
      </c>
      <c r="HG10" s="2">
        <f>IF($D10=3,($N10*$M10*EM10*'input_cooling&amp;ventilation'!$D$3)*'input_cool&amp;vent_evolution'!W$11,($O10*$M10*EM10*'input_cooling&amp;ventilation'!$D$3)*'input_cool&amp;vent_evolution'!W$10)</f>
        <v>6285789.8443847951</v>
      </c>
      <c r="HH10" s="2">
        <f>IF($D10=3,($N10*$M10*EN10*'input_cooling&amp;ventilation'!$D$3)*'input_cool&amp;vent_evolution'!X$11,($O10*$M10*EN10*'input_cooling&amp;ventilation'!$D$3)*'input_cool&amp;vent_evolution'!X$10)</f>
        <v>6460602.4707060326</v>
      </c>
      <c r="HI10" s="2">
        <f>IF($D10=3,($N10*$M10*EO10*'input_cooling&amp;ventilation'!$D$3)*'input_cool&amp;vent_evolution'!Y$11,($O10*$M10*EO10*'input_cooling&amp;ventilation'!$D$3)*'input_cool&amp;vent_evolution'!Y$10)</f>
        <v>6554728.339537954</v>
      </c>
      <c r="HJ10" s="2">
        <f>IF($D10=3,($N10*$M10*EP10*'input_cooling&amp;ventilation'!$D$3)*'input_cool&amp;vent_evolution'!Z$11,($O10*$M10*EP10*'input_cooling&amp;ventilation'!$D$3)*'input_cool&amp;vent_evolution'!Z$10)</f>
        <v>6965458.8557645204</v>
      </c>
      <c r="HK10" s="2">
        <f>IF($D10=3,($N10*$M10*EQ10*'input_cooling&amp;ventilation'!$D$3)*'input_cool&amp;vent_evolution'!AA$11,($O10*$M10*EQ10*'input_cooling&amp;ventilation'!$D$3)*'input_cool&amp;vent_evolution'!AA$10)</f>
        <v>6948753.9219936449</v>
      </c>
      <c r="HL10" s="2">
        <f>IF($D10=3,($N10*$M10*ER10*'input_cooling&amp;ventilation'!$D$3)*'input_cool&amp;vent_evolution'!AB$11,($O10*$M10*ER10*'input_cooling&amp;ventilation'!$D$3)*'input_cool&amp;vent_evolution'!AB$10)</f>
        <v>6183945.604684378</v>
      </c>
      <c r="HM10" s="2">
        <f>IF($D10=3,($N10*$M10*ES10*'input_cooling&amp;ventilation'!$D$3)*'input_cool&amp;vent_evolution'!AC$11,($O10*$M10*ES10*'input_cooling&amp;ventilation'!$D$3)*'input_cool&amp;vent_evolution'!AC$10)</f>
        <v>6110844.1162519539</v>
      </c>
      <c r="HN10" s="2">
        <f>IF($D10=3,($N10*$M10*ET10*'input_cooling&amp;ventilation'!$D$3)*'input_cool&amp;vent_evolution'!AD$11,($O10*$M10*ET10*'input_cooling&amp;ventilation'!$D$3)*'input_cool&amp;vent_evolution'!AD$10)</f>
        <v>5981903.8954771934</v>
      </c>
      <c r="HO10" s="2">
        <f>IF($D10=3,($N10*$M10*EU10*'input_cooling&amp;ventilation'!$D$3)*'input_cool&amp;vent_evolution'!AE$11,($O10*$M10*EU10*'input_cooling&amp;ventilation'!$D$3)*'input_cool&amp;vent_evolution'!AE$10)</f>
        <v>5838340.8834335962</v>
      </c>
      <c r="HP10" s="2">
        <f>IF($D10=3,($N10*$M10*EV10*'input_cooling&amp;ventilation'!$D$3)*'input_cool&amp;vent_evolution'!AF$11,($O10*$M10*EV10*'input_cooling&amp;ventilation'!$D$3)*'input_cool&amp;vent_evolution'!AF$10)</f>
        <v>5663813.5068700816</v>
      </c>
      <c r="HQ10" s="2">
        <f>IF($D10=3,($N10*$M10*EW10*'input_cooling&amp;ventilation'!$D$3)*'input_cool&amp;vent_evolution'!AG$11,($O10*$M10*EW10*'input_cooling&amp;ventilation'!$D$3)*'input_cool&amp;vent_evolution'!AG$10)</f>
        <v>5559194.4155049194</v>
      </c>
      <c r="HR10" s="2">
        <f>IF($D10=3,($N10*$M10*EX10*'input_cooling&amp;ventilation'!$D$3)*'input_cool&amp;vent_evolution'!AH$11,($O10*$M10*EX10*'input_cooling&amp;ventilation'!$D$3)*'input_cool&amp;vent_evolution'!AH$10)</f>
        <v>5413111.8768910086</v>
      </c>
      <c r="HS10" s="2">
        <f>IF($D10=3,($N10*$M10*EY10*'input_cooling&amp;ventilation'!$D$3)*'input_cool&amp;vent_evolution'!AI$11,($O10*$M10*EY10*'input_cooling&amp;ventilation'!$D$3)*'input_cool&amp;vent_evolution'!AI$10)</f>
        <v>5267959.2190223532</v>
      </c>
      <c r="HT10" s="2">
        <f>IF($D10=3,($N10*$M10*EZ10*'input_cooling&amp;ventilation'!$D$3)*'input_cool&amp;vent_evolution'!AJ$11,($O10*$M10*EZ10*'input_cooling&amp;ventilation'!$D$3)*'input_cool&amp;vent_evolution'!AJ$10)</f>
        <v>5123878.1504786843</v>
      </c>
      <c r="HU10" s="2">
        <f>IF($D10=3,($N10*$M10*FA10*'input_cooling&amp;ventilation'!$D$3)*'input_cool&amp;vent_evolution'!AK$11,($O10*$M10*FA10*'input_cooling&amp;ventilation'!$D$3)*'input_cool&amp;vent_evolution'!AK$10)</f>
        <v>5026491.0725497538</v>
      </c>
      <c r="HV10" s="2">
        <f>IF($D10=3,($N10*$M10*FB10*'input_cooling&amp;ventilation'!$D$3)*'input_cool&amp;vent_evolution'!AL$11,($O10*$M10*FB10*'input_cooling&amp;ventilation'!$D$3)*'input_cool&amp;vent_evolution'!AL$10)</f>
        <v>4842289.6071651895</v>
      </c>
      <c r="HW10" s="2">
        <f>IF($D10=3,($N10*$M10*FC10*'input_cooling&amp;ventilation'!$D$3)*'input_cool&amp;vent_evolution'!AM$11,($O10*$M10*FC10*'input_cooling&amp;ventilation'!$D$3)*'input_cool&amp;vent_evolution'!AM$10)</f>
        <v>4706105.9827710008</v>
      </c>
      <c r="HX10" s="2">
        <f>IF($D10=3,($N10*$M10*FD10*'input_cooling&amp;ventilation'!$D$3)*'input_cool&amp;vent_evolution'!AN$11,($O10*$M10*FD10*'input_cooling&amp;ventilation'!$D$3)*'input_cool&amp;vent_evolution'!AN$10)</f>
        <v>4572087.5020761434</v>
      </c>
      <c r="HY10" s="2">
        <f>IF($D10=3,($N10*$M10*FE10*'input_cooling&amp;ventilation'!$D$3)*'input_cool&amp;vent_evolution'!AO$11,($O10*$M10*FE10*'input_cooling&amp;ventilation'!$D$3)*'input_cool&amp;vent_evolution'!AO$10)</f>
        <v>4441534.829909265</v>
      </c>
      <c r="HZ10" s="2">
        <f>IF($D10=3,($N10*$M10*FF10*'input_cooling&amp;ventilation'!$D$3)*'input_cool&amp;vent_evolution'!AP$11,($O10*$M10*FF10*'input_cooling&amp;ventilation'!$D$3)*'input_cool&amp;vent_evolution'!AP$10)</f>
        <v>4314726.6286691595</v>
      </c>
      <c r="IA10" s="2">
        <f>IF($D10=3,($N10*$M10*FG10*'input_cooling&amp;ventilation'!$D$3)*'input_cool&amp;vent_evolution'!AQ$11,($O10*$M10*FG10*'input_cooling&amp;ventilation'!$D$3)*'input_cool&amp;vent_evolution'!AQ$10)</f>
        <v>4191787.4842781248</v>
      </c>
      <c r="IB10" s="2">
        <f>IF($D10=3,($N10*$M10*FH10*'input_cooling&amp;ventilation'!$D$3)*'input_cool&amp;vent_evolution'!AR$11,($O10*$M10*FH10*'input_cooling&amp;ventilation'!$D$3)*'input_cool&amp;vent_evolution'!AR$10)</f>
        <v>4073026.3697872837</v>
      </c>
      <c r="IC10" s="2">
        <f>IF($D10=3,($N10*$M10*FI10*'input_cooling&amp;ventilation'!$D$3)*'input_cool&amp;vent_evolution'!AS$11,($O10*$M10*FI10*'input_cooling&amp;ventilation'!$D$3)*'input_cool&amp;vent_evolution'!AS$10)</f>
        <v>3958722.1471865261</v>
      </c>
      <c r="ID10" s="2">
        <f>IF($D10=3,($N10*$M10*FJ10*'input_cooling&amp;ventilation'!$D$3)*'input_cool&amp;vent_evolution'!AT$11,($O10*$M10*FJ10*'input_cooling&amp;ventilation'!$D$3)*'input_cool&amp;vent_evolution'!AT$10)</f>
        <v>3849185.7493500784</v>
      </c>
      <c r="IE10" s="2">
        <f>IF($D10=3,($N10*$M10*FK10*'input_cooling&amp;ventilation'!$D$3)*'input_cool&amp;vent_evolution'!AU$11,($O10*$M10*FK10*'input_cooling&amp;ventilation'!$D$3)*'input_cool&amp;vent_evolution'!AU$10)</f>
        <v>3864749.6718646311</v>
      </c>
      <c r="IF10" s="2">
        <f>IF($D10=3,($N10*$M10*FL10*'input_cooling&amp;ventilation'!$D$3)*'input_cool&amp;vent_evolution'!AV$11,($O10*$M10*FL10*'input_cooling&amp;ventilation'!$D$3)*'input_cool&amp;vent_evolution'!AV$10)</f>
        <v>3880376.5260483236</v>
      </c>
      <c r="IJ10" t="s">
        <v>293</v>
      </c>
      <c r="IK10" s="2">
        <f>SUMIFS(H2:H325,D2:D325,6)</f>
        <v>12129405323.184479</v>
      </c>
    </row>
    <row r="11" spans="1:246" x14ac:dyDescent="0.25">
      <c r="A11">
        <v>9</v>
      </c>
      <c r="B11">
        <v>100100</v>
      </c>
      <c r="C11">
        <v>4</v>
      </c>
      <c r="D11">
        <v>3</v>
      </c>
      <c r="E11">
        <v>2</v>
      </c>
      <c r="F11" s="2">
        <v>7494550</v>
      </c>
      <c r="G11" s="2">
        <v>7510854.2346348502</v>
      </c>
      <c r="H11" s="2">
        <v>7494550</v>
      </c>
      <c r="I11" s="17">
        <v>0.52</v>
      </c>
      <c r="J11">
        <v>0.116026592</v>
      </c>
      <c r="K11" s="2">
        <f t="shared" si="0"/>
        <v>869567.09507359995</v>
      </c>
      <c r="L11" s="2">
        <f t="shared" si="1"/>
        <v>3905644.2020101221</v>
      </c>
      <c r="M11">
        <v>0.38965153115100298</v>
      </c>
      <c r="N11" s="17">
        <f>'input_cooling&amp;ventilation'!$D$5</f>
        <v>57.500092182043396</v>
      </c>
      <c r="O11" s="45">
        <f>'input_cooling&amp;ventilation'!$D$6</f>
        <v>19.328678831353667</v>
      </c>
      <c r="P11" s="45">
        <f>'input_cooling&amp;ventilation'!$C$5</f>
        <v>50.351688737400465</v>
      </c>
      <c r="Q11" s="45">
        <f>'input_cooling&amp;ventilation'!$C$6</f>
        <v>32.240814214248743</v>
      </c>
      <c r="R11">
        <v>17</v>
      </c>
      <c r="S11">
        <v>12</v>
      </c>
      <c r="T11">
        <v>14</v>
      </c>
      <c r="U11" s="2">
        <f t="shared" si="2"/>
        <v>853028.4772989538</v>
      </c>
      <c r="V11" s="2">
        <f t="shared" si="3"/>
        <v>3603186.3528866279</v>
      </c>
      <c r="W11" s="2">
        <v>1874365.7472452871</v>
      </c>
      <c r="X11" s="57">
        <f>IF($D11=3,(W11*(1+'input_cool&amp;vent_evolution'!M$11)),(W11*(1+'input_cool&amp;vent_evolution'!M$12)))</f>
        <v>1902363.7508495043</v>
      </c>
      <c r="Y11" s="57">
        <f>IF($D11=3,(X11*(1+'input_cool&amp;vent_evolution'!N$11)),(X11*(1+'input_cool&amp;vent_evolution'!N$12)))</f>
        <v>1928664.8558031505</v>
      </c>
      <c r="Z11" s="57">
        <f>IF($D11=3,(Y11*(1+'input_cool&amp;vent_evolution'!O$11)),(Y11*(1+'input_cool&amp;vent_evolution'!O$12)))</f>
        <v>1953662.0794496636</v>
      </c>
      <c r="AA11" s="57">
        <f>IF($D11=3,(Z11*(1+'input_cool&amp;vent_evolution'!P$11)),(Z11*(1+'input_cool&amp;vent_evolution'!P$12)))</f>
        <v>1981654.552108166</v>
      </c>
      <c r="AB11" s="57">
        <f>IF($D11=3,(AA11*(1+'input_cool&amp;vent_evolution'!Q$11)),(AA11*(1+'input_cool&amp;vent_evolution'!Q$12)))</f>
        <v>2012376.7984421724</v>
      </c>
      <c r="AC11" s="57">
        <f>IF($D11=3,(AB11*(1+'input_cool&amp;vent_evolution'!R$11)),(AB11*(1+'input_cool&amp;vent_evolution'!R$12)))</f>
        <v>2044784.6107008287</v>
      </c>
      <c r="AD11" s="57">
        <f>IF($D11=3,(AC11*(1+'input_cool&amp;vent_evolution'!S$11)),(AC11*(1+'input_cool&amp;vent_evolution'!S$12)))</f>
        <v>2078355.9150813152</v>
      </c>
      <c r="AE11" s="57">
        <f>IF($D11=3,(AD11*(1+'input_cool&amp;vent_evolution'!T$11)),(AD11*(1+'input_cool&amp;vent_evolution'!T$12)))</f>
        <v>2113205.085047706</v>
      </c>
      <c r="AF11" s="57">
        <f>IF($D11=3,(AE11*(1+'input_cool&amp;vent_evolution'!U$11)),(AE11*(1+'input_cool&amp;vent_evolution'!U$12)))</f>
        <v>2153150.461675379</v>
      </c>
      <c r="AG11" s="57">
        <f>IF($D11=3,(AF11*(1+'input_cool&amp;vent_evolution'!V$11)),(AF11*(1+'input_cool&amp;vent_evolution'!V$12)))</f>
        <v>2193514.2241328135</v>
      </c>
      <c r="AH11" s="57">
        <f>IF($D11=3,(AG11*(1+'input_cool&amp;vent_evolution'!W$11)),(AG11*(1+'input_cool&amp;vent_evolution'!W$12)))</f>
        <v>2232702.0174949123</v>
      </c>
      <c r="AI11" s="57">
        <f>IF($D11=3,(AH11*(1+'input_cool&amp;vent_evolution'!X$11)),(AH11*(1+'input_cool&amp;vent_evolution'!X$12)))</f>
        <v>2273274.7815491315</v>
      </c>
      <c r="AJ11" s="57">
        <f>IF($D11=3,(AI11*(1+'input_cool&amp;vent_evolution'!Y$11)),(AI11*(1+'input_cool&amp;vent_evolution'!Y$12)))</f>
        <v>2314756.945684867</v>
      </c>
      <c r="AK11" s="57">
        <f>IF($D11=3,(AJ11*(1+'input_cool&amp;vent_evolution'!Z$11)),(AJ11*(1+'input_cool&amp;vent_evolution'!Z$12)))</f>
        <v>2359186.9803766669</v>
      </c>
      <c r="AL11" s="57">
        <f>IF($D11=3,(AK11*(1+'input_cool&amp;vent_evolution'!AA$11)),(AK11*(1+'input_cool&amp;vent_evolution'!AA$12)))</f>
        <v>2403906.7465065797</v>
      </c>
      <c r="AM11" s="57">
        <f>IF($D11=3,(AL11*(1+'input_cool&amp;vent_evolution'!AB$11)),(AL11*(1+'input_cool&amp;vent_evolution'!AB$12)))</f>
        <v>2444054.6942623714</v>
      </c>
      <c r="AN11" s="57">
        <f>IF($D11=3,(AM11*(1+'input_cool&amp;vent_evolution'!AC$11)),(AM11*(1+'input_cool&amp;vent_evolution'!AC$12)))</f>
        <v>2484112.7323276759</v>
      </c>
      <c r="AO11" s="57">
        <f>IF($D11=3,(AN11*(1+'input_cool&amp;vent_evolution'!AD$11)),(AN11*(1+'input_cool&amp;vent_evolution'!AD$12)))</f>
        <v>2523695.3296075319</v>
      </c>
      <c r="AP11" s="57">
        <f>IF($D11=3,(AO11*(1+'input_cool&amp;vent_evolution'!AE$11)),(AO11*(1+'input_cool&amp;vent_evolution'!AE$12)))</f>
        <v>2562676.4418113595</v>
      </c>
      <c r="AQ11" s="57">
        <f>IF($D11=3,(AP11*(1+'input_cool&amp;vent_evolution'!AF$11)),(AP11*(1+'input_cool&amp;vent_evolution'!AF$12)))</f>
        <v>2600816.6387326997</v>
      </c>
      <c r="AR11" s="57">
        <f>IF($D11=3,(AQ11*(1+'input_cool&amp;vent_evolution'!AG$11)),(AQ11*(1+'input_cool&amp;vent_evolution'!AG$12)))</f>
        <v>2638554.0401070979</v>
      </c>
      <c r="AS11" s="57">
        <f>IF($D11=3,(AR11*(1+'input_cool&amp;vent_evolution'!AH$11)),(AR11*(1+'input_cool&amp;vent_evolution'!AH$12)))</f>
        <v>2675675.1706604171</v>
      </c>
      <c r="AT11" s="57">
        <f>IF($D11=3,(AS11*(1+'input_cool&amp;vent_evolution'!AI$11)),(AS11*(1+'input_cool&amp;vent_evolution'!AI$12)))</f>
        <v>2712154.6836310201</v>
      </c>
      <c r="AU11" s="57">
        <f>IF($D11=3,(AT11*(1+'input_cool&amp;vent_evolution'!AJ$11)),(AT11*(1+'input_cool&amp;vent_evolution'!AJ$12)))</f>
        <v>2747969.1682089656</v>
      </c>
      <c r="AV11" s="57">
        <f>IF($D11=3,(AU11*(1+'input_cool&amp;vent_evolution'!AK$11)),(AU11*(1+'input_cool&amp;vent_evolution'!AK$12)))</f>
        <v>2783417.9704788611</v>
      </c>
      <c r="AW11" s="57">
        <f>IF($D11=3,(AV11*(1+'input_cool&amp;vent_evolution'!AL$11)),(AV11*(1+'input_cool&amp;vent_evolution'!AL$12)))</f>
        <v>2817864.0962092248</v>
      </c>
      <c r="AX11" s="57">
        <f>IF($D11=3,(AW11*(1+'input_cool&amp;vent_evolution'!AM$11)),(AW11*(1+'input_cool&amp;vent_evolution'!AM$12)))</f>
        <v>2851615.0732065588</v>
      </c>
      <c r="AY11" s="57">
        <f>IF($D11=3,(AX11*(1+'input_cool&amp;vent_evolution'!AN$11)),(AX11*(1+'input_cool&amp;vent_evolution'!AN$12)))</f>
        <v>2884660.4261066657</v>
      </c>
      <c r="AZ11" s="57">
        <f>IF($D11=3,(AY11*(1+'input_cool&amp;vent_evolution'!AO$11)),(AY11*(1+'input_cool&amp;vent_evolution'!AO$12)))</f>
        <v>2917000.4234411996</v>
      </c>
      <c r="BA11" s="57">
        <f>IF($D11=3,(AZ11*(1+'input_cool&amp;vent_evolution'!AP$11)),(AZ11*(1+'input_cool&amp;vent_evolution'!AP$12)))</f>
        <v>2948638.9376979051</v>
      </c>
      <c r="BB11" s="57">
        <f>IF($D11=3,(BA11*(1+'input_cool&amp;vent_evolution'!AQ$11)),(BA11*(1+'input_cool&amp;vent_evolution'!AQ$12)))</f>
        <v>2979582.3380169966</v>
      </c>
      <c r="BC11" s="57">
        <f>IF($D11=3,(BB11*(1+'input_cool&amp;vent_evolution'!AR$11)),(BB11*(1+'input_cool&amp;vent_evolution'!AR$12)))</f>
        <v>3009840.8389993012</v>
      </c>
      <c r="BD11" s="57">
        <f>IF($D11=3,(BC11*(1+'input_cool&amp;vent_evolution'!AS$11)),(BC11*(1+'input_cool&amp;vent_evolution'!AS$12)))</f>
        <v>3039428.2961010737</v>
      </c>
      <c r="BE11" s="57">
        <f>IF($D11=3,(BD11*(1+'input_cool&amp;vent_evolution'!AT$11)),(BD11*(1+'input_cool&amp;vent_evolution'!AT$12)))</f>
        <v>3068362.4498088402</v>
      </c>
      <c r="BF11" s="57">
        <f>IF($D11=3,(BE11*(1+'input_cool&amp;vent_evolution'!AU$11)),(BE11*(1+'input_cool&amp;vent_evolution'!AU$12)))</f>
        <v>3097572.0452014324</v>
      </c>
      <c r="BG11" s="57">
        <f>IF($D11=3,(BF11*(1+'input_cool&amp;vent_evolution'!AV$11)),(BF11*(1+'input_cool&amp;vent_evolution'!AV$12)))</f>
        <v>3127059.7043746095</v>
      </c>
      <c r="BH11" s="2">
        <f t="shared" si="76"/>
        <v>2626737.8468012023</v>
      </c>
      <c r="BI11" s="2">
        <f t="shared" si="4"/>
        <v>2665974.2742754878</v>
      </c>
      <c r="BJ11" s="2">
        <f t="shared" si="5"/>
        <v>2702832.6664521298</v>
      </c>
      <c r="BK11" s="2">
        <f t="shared" si="6"/>
        <v>2737863.7981902934</v>
      </c>
      <c r="BL11" s="2">
        <f t="shared" si="7"/>
        <v>2777092.4745922713</v>
      </c>
      <c r="BM11" s="2">
        <f t="shared" si="8"/>
        <v>2820146.6582823461</v>
      </c>
      <c r="BN11" s="2">
        <f t="shared" si="9"/>
        <v>2865562.9955777489</v>
      </c>
      <c r="BO11" s="2">
        <f t="shared" si="10"/>
        <v>2912609.8517808705</v>
      </c>
      <c r="BP11" s="2">
        <f t="shared" si="11"/>
        <v>2961447.5099673052</v>
      </c>
      <c r="BQ11" s="2">
        <f t="shared" si="12"/>
        <v>3017426.9967600214</v>
      </c>
      <c r="BR11" s="2">
        <f t="shared" si="13"/>
        <v>3073992.8098314879</v>
      </c>
      <c r="BS11" s="2">
        <f t="shared" si="14"/>
        <v>3128910.6187533238</v>
      </c>
      <c r="BT11" s="2">
        <f t="shared" si="15"/>
        <v>3185769.3268508133</v>
      </c>
      <c r="BU11" s="2">
        <f t="shared" si="16"/>
        <v>3243902.4690418164</v>
      </c>
      <c r="BV11" s="2">
        <f t="shared" si="17"/>
        <v>3306166.7596858176</v>
      </c>
      <c r="BW11" s="2">
        <f t="shared" si="18"/>
        <v>3368837.080228209</v>
      </c>
      <c r="BX11" s="2">
        <f t="shared" si="19"/>
        <v>3425100.4503823663</v>
      </c>
      <c r="BY11" s="2">
        <f t="shared" si="20"/>
        <v>3481237.8210152755</v>
      </c>
      <c r="BZ11" s="2">
        <f t="shared" si="21"/>
        <v>3536708.9085031338</v>
      </c>
      <c r="CA11" s="2">
        <f t="shared" si="22"/>
        <v>3591337.074263569</v>
      </c>
      <c r="CB11" s="2">
        <f t="shared" si="23"/>
        <v>3644786.7805895479</v>
      </c>
      <c r="CC11" s="2">
        <f t="shared" si="24"/>
        <v>3697672.0088731651</v>
      </c>
      <c r="CD11" s="2">
        <f t="shared" si="25"/>
        <v>3749693.5946729253</v>
      </c>
      <c r="CE11" s="2">
        <f t="shared" si="26"/>
        <v>3800816.0170142353</v>
      </c>
      <c r="CF11" s="2">
        <f t="shared" si="27"/>
        <v>3851006.4679669519</v>
      </c>
      <c r="CG11" s="2">
        <f t="shared" si="28"/>
        <v>3900684.4514037259</v>
      </c>
      <c r="CH11" s="2">
        <f t="shared" si="29"/>
        <v>3948957.2830346902</v>
      </c>
      <c r="CI11" s="2">
        <f t="shared" si="30"/>
        <v>3996255.9326049299</v>
      </c>
      <c r="CJ11" s="2">
        <f t="shared" si="31"/>
        <v>4042565.7199296192</v>
      </c>
      <c r="CK11" s="2">
        <f t="shared" si="32"/>
        <v>4087887.0213292618</v>
      </c>
      <c r="CL11" s="2">
        <f t="shared" si="33"/>
        <v>4132225.2637116713</v>
      </c>
      <c r="CM11" s="2">
        <f t="shared" si="34"/>
        <v>4175589.3727956824</v>
      </c>
      <c r="CN11" s="2">
        <f t="shared" si="35"/>
        <v>4217993.6633320954</v>
      </c>
      <c r="CO11" s="2">
        <f t="shared" si="36"/>
        <v>4259457.5523697902</v>
      </c>
      <c r="CP11" s="2">
        <f t="shared" si="37"/>
        <v>4300005.9014425641</v>
      </c>
      <c r="CQ11" s="2">
        <f t="shared" si="38"/>
        <v>4340940.2547405986</v>
      </c>
      <c r="CR11" s="2">
        <f>IF($D11=3,(W11*$P11*$M11*'input_cooling&amp;ventilation'!$D$3)*'input_cool&amp;vent_evolution'!M$11,(W11*$Q11*'input_cooling&amp;ventilation'!$D$3)*'input_cool&amp;vent_evolution'!M$12)</f>
        <v>448484.25358040136</v>
      </c>
      <c r="CS11" s="2">
        <f>IF($D11=3,(X11*$P11*$M11*'input_cooling&amp;ventilation'!$D$3)*'input_cool&amp;vent_evolution'!N$11,(X11*$Q11*'input_cooling&amp;ventilation'!$D$3)*'input_cool&amp;vent_evolution'!N$12)</f>
        <v>421302.58964960935</v>
      </c>
      <c r="CT11" s="2">
        <f>IF($D11=3,(Y11*$P11*$M11*'input_cooling&amp;ventilation'!$D$3)*'input_cool&amp;vent_evolution'!O$11,(Y11*$Q11*'input_cooling&amp;ventilation'!$D$3)*'input_cool&amp;vent_evolution'!O$12)</f>
        <v>400416.44922855194</v>
      </c>
      <c r="CU11" s="2">
        <f>IF($D11=3,(Z11*$P11*$M11*'input_cooling&amp;ventilation'!$D$3)*'input_cool&amp;vent_evolution'!P$11,(Z11*$Q11*'input_cooling&amp;ventilation'!$D$3)*'input_cool&amp;vent_evolution'!P$12)</f>
        <v>448395.65647556534</v>
      </c>
      <c r="CV11" s="2">
        <f>IF($D11=3,(AA11*$P11*$M11*'input_cooling&amp;ventilation'!$D$3)*'input_cool&amp;vent_evolution'!Q$11,(AA11*$Q11*'input_cooling&amp;ventilation'!$D$3)*'input_cool&amp;vent_evolution'!Q$12)</f>
        <v>492122.36380113341</v>
      </c>
      <c r="CW11" s="2">
        <f>IF($D11=3,(AB11*$P11*$M11*'input_cooling&amp;ventilation'!$D$3)*'input_cool&amp;vent_evolution'!R$11,(AB11*$Q11*'input_cooling&amp;ventilation'!$D$3)*'input_cool&amp;vent_evolution'!R$12)</f>
        <v>519122.49517705094</v>
      </c>
      <c r="CX11" s="2">
        <f>IF($D11=3,(AC11*$P11*$M11*'input_cooling&amp;ventilation'!$D$3)*'input_cool&amp;vent_evolution'!S$11,(AC11*$Q11*'input_cooling&amp;ventilation'!$D$3)*'input_cool&amp;vent_evolution'!S$12)</f>
        <v>537759.82029429637</v>
      </c>
      <c r="CY11" s="2">
        <f>IF($D11=3,(AD11*$P11*$M11*'input_cooling&amp;ventilation'!$D$3)*'input_cool&amp;vent_evolution'!T$11,(AD11*$Q11*'input_cooling&amp;ventilation'!$D$3)*'input_cool&amp;vent_evolution'!T$12)</f>
        <v>558229.22952689254</v>
      </c>
      <c r="CZ11" s="2">
        <f>IF($D11=3,(AE11*$P11*$M11*'input_cooling&amp;ventilation'!$D$3)*'input_cool&amp;vent_evolution'!U$11,(AE11*$Q11*'input_cooling&amp;ventilation'!$D$3)*'input_cool&amp;vent_evolution'!U$12)</f>
        <v>639862.49427267665</v>
      </c>
      <c r="DA11" s="2">
        <f>IF($D11=3,(AF11*$P11*$M11*'input_cooling&amp;ventilation'!$D$3)*'input_cool&amp;vent_evolution'!V$11,(AF11*$Q11*'input_cooling&amp;ventilation'!$D$3)*'input_cool&amp;vent_evolution'!V$12)</f>
        <v>646564.38127940043</v>
      </c>
      <c r="DB11" s="2">
        <f>IF($D11=3,(AG11*$P11*$M11*'input_cooling&amp;ventilation'!$D$3)*'input_cool&amp;vent_evolution'!W$11,(AG11*$Q11*'input_cooling&amp;ventilation'!$D$3)*'input_cool&amp;vent_evolution'!W$12)</f>
        <v>627727.19454956322</v>
      </c>
      <c r="DC11" s="2">
        <f>IF($D11=3,(AH11*$P11*$M11*'input_cooling&amp;ventilation'!$D$3)*'input_cool&amp;vent_evolution'!X$11,(AH11*$Q11*'input_cooling&amp;ventilation'!$D$3)*'input_cool&amp;vent_evolution'!X$12)</f>
        <v>649912.26016590651</v>
      </c>
      <c r="DD11" s="2">
        <f>IF($D11=3,(AI11*$P11*$M11*'input_cooling&amp;ventilation'!$D$3)*'input_cool&amp;vent_evolution'!Y$11,(AI11*$Q11*'input_cooling&amp;ventilation'!$D$3)*'input_cool&amp;vent_evolution'!Y$12)</f>
        <v>664479.42797295365</v>
      </c>
      <c r="DE11" s="2">
        <f>IF($D11=3,(AJ11*$P11*$M11*'input_cooling&amp;ventilation'!$D$3)*'input_cool&amp;vent_evolution'!Z$11,(AJ11*$Q11*'input_cooling&amp;ventilation'!$D$3)*'input_cool&amp;vent_evolution'!Z$12)</f>
        <v>711699.7064141318</v>
      </c>
      <c r="DF11" s="2">
        <f>IF($D11=3,(AK11*$P11*$M11*'input_cooling&amp;ventilation'!$D$3)*'input_cool&amp;vent_evolution'!AA$11,(AK11*$Q11*'input_cooling&amp;ventilation'!$D$3)*'input_cool&amp;vent_evolution'!AA$12)</f>
        <v>716340.75116851833</v>
      </c>
      <c r="DG11" s="2">
        <f>IF($D11=3,(AL11*$P11*$M11*'input_cooling&amp;ventilation'!$D$3)*'input_cool&amp;vent_evolution'!AB$11,(AL11*$Q11*'input_cooling&amp;ventilation'!$D$3)*'input_cool&amp;vent_evolution'!AB$12)</f>
        <v>643107.36710274057</v>
      </c>
      <c r="DH11" s="2">
        <f>IF($D11=3,(AM11*$P11*$M11*'input_cooling&amp;ventilation'!$D$3)*'input_cool&amp;vent_evolution'!AC$11,(AM11*$Q11*'input_cooling&amp;ventilation'!$D$3)*'input_cool&amp;vent_evolution'!AC$12)</f>
        <v>641667.15440051525</v>
      </c>
      <c r="DI11" s="2">
        <f>IF($D11=3,(AN11*$P11*$M11*'input_cooling&amp;ventilation'!$D$3)*'input_cool&amp;vent_evolution'!AD$11,(AN11*$Q11*'input_cooling&amp;ventilation'!$D$3)*'input_cool&amp;vent_evolution'!AD$12)</f>
        <v>634051.33618726814</v>
      </c>
      <c r="DJ11" s="2">
        <f>IF($D11=3,(AO11*$P11*$M11*'input_cooling&amp;ventilation'!$D$3)*'input_cool&amp;vent_evolution'!AE$11,(AO11*$Q11*'input_cooling&amp;ventilation'!$D$3)*'input_cool&amp;vent_evolution'!AE$12)</f>
        <v>624416.48546091479</v>
      </c>
      <c r="DK11" s="2">
        <f>IF($D11=3,(AP11*$P11*$M11*'input_cooling&amp;ventilation'!$D$3)*'input_cool&amp;vent_evolution'!AF$11,(AP11*$Q11*'input_cooling&amp;ventilation'!$D$3)*'input_cool&amp;vent_evolution'!AF$12)</f>
        <v>610946.33708455635</v>
      </c>
      <c r="DL11" s="2">
        <f>IF($D11=3,(AQ11*$P11*$M11*'input_cooling&amp;ventilation'!$D$3)*'input_cool&amp;vent_evolution'!AG$11,(AQ11*$Q11*'input_cooling&amp;ventilation'!$D$3)*'input_cool&amp;vent_evolution'!AG$12)</f>
        <v>604494.18203916517</v>
      </c>
      <c r="DM11" s="2">
        <f>IF($D11=3,(AR11*$P11*$M11*'input_cooling&amp;ventilation'!$D$3)*'input_cool&amp;vent_evolution'!AH$11,(AR11*$Q11*'input_cooling&amp;ventilation'!$D$3)*'input_cool&amp;vent_evolution'!AH$12)</f>
        <v>594622.48678895598</v>
      </c>
      <c r="DN11" s="2">
        <f>IF($D11=3,(AS11*$P11*$M11*'input_cooling&amp;ventilation'!$D$3)*'input_cool&amp;vent_evolution'!AI$11,(AS11*$Q11*'input_cooling&amp;ventilation'!$D$3)*'input_cool&amp;vent_evolution'!AI$12)</f>
        <v>584344.77603727789</v>
      </c>
      <c r="DO11" s="2">
        <f>IF($D11=3,(AT11*$P11*$M11*'input_cooling&amp;ventilation'!$D$3)*'input_cool&amp;vent_evolution'!AJ$11,(AT11*$Q11*'input_cooling&amp;ventilation'!$D$3)*'input_cool&amp;vent_evolution'!AJ$12)</f>
        <v>573692.0607041897</v>
      </c>
      <c r="DP11" s="2">
        <f>IF($D11=3,(AU11*$P11*$M11*'input_cooling&amp;ventilation'!$D$3)*'input_cool&amp;vent_evolution'!AK$11,(AU11*$Q11*'input_cooling&amp;ventilation'!$D$3)*'input_cool&amp;vent_evolution'!AK$12)</f>
        <v>567834.40173350996</v>
      </c>
      <c r="DQ11" s="2">
        <f>IF($D11=3,(AV11*$P11*$M11*'input_cooling&amp;ventilation'!$D$3)*'input_cool&amp;vent_evolution'!AL$11,(AV11*$Q11*'input_cooling&amp;ventilation'!$D$3)*'input_cool&amp;vent_evolution'!AL$12)</f>
        <v>551773.09087108844</v>
      </c>
      <c r="DR11" s="2">
        <f>IF($D11=3,(AW11*$P11*$M11*'input_cooling&amp;ventilation'!$D$3)*'input_cool&amp;vent_evolution'!AM$11,(AW11*$Q11*'input_cooling&amp;ventilation'!$D$3)*'input_cool&amp;vent_evolution'!AM$12)</f>
        <v>540637.89476684912</v>
      </c>
      <c r="DS11" s="2">
        <f>IF($D11=3,(AX11*$P11*$M11*'input_cooling&amp;ventilation'!$D$3)*'input_cool&amp;vent_evolution'!AN$11,(AX11*$Q11*'input_cooling&amp;ventilation'!$D$3)*'input_cool&amp;vent_evolution'!AN$12)</f>
        <v>529334.89970238495</v>
      </c>
      <c r="DT11" s="2">
        <f>IF($D11=3,(AY11*$P11*$M11*'input_cooling&amp;ventilation'!$D$3)*'input_cool&amp;vent_evolution'!AO$11,(AY11*$Q11*'input_cooling&amp;ventilation'!$D$3)*'input_cool&amp;vent_evolution'!AO$12)</f>
        <v>518036.20609528013</v>
      </c>
      <c r="DU11" s="2">
        <f>IF($D11=3,(AZ11*$P11*$M11*'input_cooling&amp;ventilation'!$D$3)*'input_cool&amp;vent_evolution'!AP$11,(AZ11*$Q11*'input_cooling&amp;ventilation'!$D$3)*'input_cool&amp;vent_evolution'!AP$12)</f>
        <v>506799.54368867772</v>
      </c>
      <c r="DV11" s="2">
        <f>IF($D11=3,(BA11*$P11*$M11*'input_cooling&amp;ventilation'!$D$3)*'input_cool&amp;vent_evolution'!AQ$11,(BA11*$Q11*'input_cooling&amp;ventilation'!$D$3)*'input_cool&amp;vent_evolution'!AQ$12)</f>
        <v>495664.904952613</v>
      </c>
      <c r="DW11" s="2">
        <f>IF($D11=3,(BB11*$P11*$M11*'input_cooling&amp;ventilation'!$D$3)*'input_cool&amp;vent_evolution'!AR$11,(BB11*$Q11*'input_cooling&amp;ventilation'!$D$3)*'input_cool&amp;vent_evolution'!AR$12)</f>
        <v>484693.88815516909</v>
      </c>
      <c r="DX11" s="2">
        <f>IF($D11=3,(BC11*$P11*$M11*'input_cooling&amp;ventilation'!$D$3)*'input_cool&amp;vent_evolution'!AS$11,(BC11*$Q11*'input_cooling&amp;ventilation'!$D$3)*'input_cool&amp;vent_evolution'!AS$12)</f>
        <v>473944.81410924433</v>
      </c>
      <c r="DY11" s="2">
        <f>IF($D11=3,(BD11*$P11*$M11*'input_cooling&amp;ventilation'!$D$3)*'input_cool&amp;vent_evolution'!AT$11,(BD11*$Q11*'input_cooling&amp;ventilation'!$D$3)*'input_cool&amp;vent_evolution'!AT$12)</f>
        <v>463479.91492699779</v>
      </c>
      <c r="DZ11" s="2">
        <f>IF($D11=3,(BE11*$P11*$M11*'input_cooling&amp;ventilation'!$D$3)*'input_cool&amp;vent_evolution'!AU$11,(BE11*$Q11*'input_cooling&amp;ventilation'!$D$3)*'input_cool&amp;vent_evolution'!AU$12)</f>
        <v>467892.06017028674</v>
      </c>
      <c r="EA11" s="2">
        <f>IF($D11=3,(BF11*$P11*$M11*'input_cooling&amp;ventilation'!$D$3)*'input_cool&amp;vent_evolution'!AV$11,(BF11*$Q11*'input_cooling&amp;ventilation'!$D$3)*'input_cool&amp;vent_evolution'!AV$12)</f>
        <v>472346.20728899894</v>
      </c>
      <c r="EB11">
        <v>0.80023852116875371</v>
      </c>
      <c r="EC11" s="2">
        <f t="shared" si="39"/>
        <v>5997427.6088252831</v>
      </c>
      <c r="ED11" s="2">
        <f>IF($D11=3,(EC11*(1+'input_cool&amp;vent_evolution'!M$10)),EC11*(1+'input_cool&amp;vent_evolution'!M$9))</f>
        <v>6125269.6251507625</v>
      </c>
      <c r="EE11" s="2">
        <f>IF($D11=3,(ED11*(1+'input_cool&amp;vent_evolution'!N$10)),ED11*(1+'input_cool&amp;vent_evolution'!N$9))</f>
        <v>6253243.5869672261</v>
      </c>
      <c r="EF11" s="2">
        <f>IF($D11=3,(EE11*(1+'input_cool&amp;vent_evolution'!O$10)),EE11*(1+'input_cool&amp;vent_evolution'!O$9))</f>
        <v>6381349.4965818198</v>
      </c>
      <c r="EG11" s="2">
        <f>IF($D11=3,(EF11*(1+'input_cool&amp;vent_evolution'!P$10)),EF11*(1+'input_cool&amp;vent_evolution'!P$9))</f>
        <v>6502479.2720647687</v>
      </c>
      <c r="EH11" s="2">
        <f>IF($D11=3,(EG11*(1+'input_cool&amp;vent_evolution'!Q$10)),EG11*(1+'input_cool&amp;vent_evolution'!Q$9))</f>
        <v>6623740.9956022045</v>
      </c>
      <c r="EI11" s="2">
        <f>IF($D11=3,(EH11*(1+'input_cool&amp;vent_evolution'!R$10)),EH11*(1+'input_cool&amp;vent_evolution'!R$9))</f>
        <v>6719021.1834563836</v>
      </c>
      <c r="EJ11" s="2">
        <f>IF($D11=3,(EI11*(1+'input_cool&amp;vent_evolution'!S$10)),EI11*(1+'input_cool&amp;vent_evolution'!S$9))</f>
        <v>6814359.2773095844</v>
      </c>
      <c r="EK11" s="2">
        <f>IF($D11=3,(EJ11*(1+'input_cool&amp;vent_evolution'!T$10)),EJ11*(1+'input_cool&amp;vent_evolution'!T$9))</f>
        <v>6909755.2766491137</v>
      </c>
      <c r="EL11" s="2">
        <f>IF($D11=3,(EK11*(1+'input_cool&amp;vent_evolution'!U$10)),EK11*(1+'input_cool&amp;vent_evolution'!U$9))</f>
        <v>7005209.177373332</v>
      </c>
      <c r="EM11" s="2">
        <f>IF($D11=3,(EL11*(1+'input_cool&amp;vent_evolution'!V$10)),EL11*(1+'input_cool&amp;vent_evolution'!V$9))</f>
        <v>7100720.9830711689</v>
      </c>
      <c r="EN11" s="2">
        <f>IF($D11=3,(EM11*(1+'input_cool&amp;vent_evolution'!W$10)),EM11*(1+'input_cool&amp;vent_evolution'!W$9))</f>
        <v>7175003.7717323406</v>
      </c>
      <c r="EO11" s="2">
        <f>IF($D11=3,(EN11*(1+'input_cool&amp;vent_evolution'!X$10)),EN11*(1+'input_cool&amp;vent_evolution'!X$9))</f>
        <v>7249335.0221403316</v>
      </c>
      <c r="EP11" s="2">
        <f>IF($D11=3,(EO11*(1+'input_cool&amp;vent_evolution'!Y$10)),EO11*(1+'input_cool&amp;vent_evolution'!Y$9))</f>
        <v>7323714.7371150004</v>
      </c>
      <c r="EQ11" s="2">
        <f>IF($D11=3,(EP11*(1+'input_cool&amp;vent_evolution'!Z$10)),EP11*(1+'input_cool&amp;vent_evolution'!Z$9))</f>
        <v>7398142.9120420348</v>
      </c>
      <c r="ER11" s="2">
        <f>IF($D11=3,(EQ11*(1+'input_cool&amp;vent_evolution'!AA$10)),EQ11*(1+'input_cool&amp;vent_evolution'!AA$9))</f>
        <v>7472619.5515357452</v>
      </c>
      <c r="ES11" s="2">
        <f>IF($D11=3,(ER11*(1+'input_cool&amp;vent_evolution'!AB$10)),ER11*(1+'input_cool&amp;vent_evolution'!AB$9))</f>
        <v>7524461.0086403154</v>
      </c>
      <c r="ET11" s="2">
        <f>IF($D11=3,(ES11*(1+'input_cool&amp;vent_evolution'!AC$10)),ES11*(1+'input_cool&amp;vent_evolution'!AC$9))</f>
        <v>7576338.8402536828</v>
      </c>
      <c r="EU11" s="2">
        <f>IF($D11=3,(ET11*(1+'input_cool&amp;vent_evolution'!AD$10)),ET11*(1+'input_cool&amp;vent_evolution'!AD$9))</f>
        <v>7628253.0527846394</v>
      </c>
      <c r="EV11" s="2">
        <f>IF($D11=3,(EU11*(1+'input_cool&amp;vent_evolution'!AE$10)),EU11*(1+'input_cool&amp;vent_evolution'!AE$9))</f>
        <v>7680203.6403371003</v>
      </c>
      <c r="EW11" s="2">
        <f>IF($D11=3,(EV11*(1+'input_cool&amp;vent_evolution'!AF$10)),EV11*(1+'input_cool&amp;vent_evolution'!AF$9))</f>
        <v>7732190.6085507972</v>
      </c>
      <c r="EX11" s="2">
        <f>IF($D11=3,(EW11*(1+'input_cool&amp;vent_evolution'!AG$10)),EW11*(1+'input_cool&amp;vent_evolution'!AG$9))</f>
        <v>7765058.7701007379</v>
      </c>
      <c r="EY11" s="2">
        <f>IF($D11=3,(EX11*(1+'input_cool&amp;vent_evolution'!AH$10)),EX11*(1+'input_cool&amp;vent_evolution'!AH$9))</f>
        <v>7797936.7176196761</v>
      </c>
      <c r="EZ11" s="2">
        <f>IF($D11=3,(EY11*(1+'input_cool&amp;vent_evolution'!AI$10)),EY11*(1+'input_cool&amp;vent_evolution'!AI$9))</f>
        <v>7830824.4529020758</v>
      </c>
      <c r="FA11" s="2">
        <f>IF($D11=3,(EZ11*(1+'input_cool&amp;vent_evolution'!AJ$10)),EZ11*(1+'input_cool&amp;vent_evolution'!AJ$9))</f>
        <v>7863721.9738971228</v>
      </c>
      <c r="FB11" s="2">
        <f>IF($D11=3,(FA11*(1+'input_cool&amp;vent_evolution'!AK$10)),FA11*(1+'input_cool&amp;vent_evolution'!AK$9))</f>
        <v>7896629.2762468299</v>
      </c>
      <c r="FC11" s="2">
        <f>IF($D11=3,(FB11*(1+'input_cool&amp;vent_evolution'!AL$10)),FB11*(1+'input_cool&amp;vent_evolution'!AL$9))</f>
        <v>7929546.3694362193</v>
      </c>
      <c r="FD11" s="2">
        <f>IF($D11=3,(FC11*(1+'input_cool&amp;vent_evolution'!AM$10)),FC11*(1+'input_cool&amp;vent_evolution'!AM$9))</f>
        <v>7962473.245518378</v>
      </c>
      <c r="FE11" s="2">
        <f>IF($D11=3,(FD11*(1+'input_cool&amp;vent_evolution'!AN$10)),FD11*(1+'input_cool&amp;vent_evolution'!AN$9))</f>
        <v>7995409.9093640018</v>
      </c>
      <c r="FF11" s="2">
        <f>IF($D11=3,(FE11*(1+'input_cool&amp;vent_evolution'!AO$10)),FE11*(1+'input_cool&amp;vent_evolution'!AO$9))</f>
        <v>8028356.3578968644</v>
      </c>
      <c r="FG11" s="2">
        <f>IF($D11=3,(FF11*(1+'input_cool&amp;vent_evolution'!AP$10)),FF11*(1+'input_cool&amp;vent_evolution'!AP$9))</f>
        <v>8061312.5931677762</v>
      </c>
      <c r="FH11" s="2">
        <f>IF($D11=3,(FG11*(1+'input_cool&amp;vent_evolution'!AQ$10)),FG11*(1+'input_cool&amp;vent_evolution'!AQ$9))</f>
        <v>8094278.6121005211</v>
      </c>
      <c r="FI11" s="2">
        <f>IF($D11=3,(FH11*(1+'input_cool&amp;vent_evolution'!AR$10)),FH11*(1+'input_cool&amp;vent_evolution'!AR$9))</f>
        <v>8127254.4182840204</v>
      </c>
      <c r="FJ11" s="2">
        <f>IF($D11=3,(FI11*(1+'input_cool&amp;vent_evolution'!AS$10)),FI11*(1+'input_cool&amp;vent_evolution'!AS$9))</f>
        <v>8160240.0094111115</v>
      </c>
      <c r="FK11" s="2">
        <f>IF($D11=3,(FJ11*(1+'input_cool&amp;vent_evolution'!AT$10)),FJ11*(1+'input_cool&amp;vent_evolution'!AT$9))</f>
        <v>8193235.3885580031</v>
      </c>
      <c r="FL11" s="2">
        <f>IF($D11=3,(FK11*(1+'input_cool&amp;vent_evolution'!AU$10)),FK11*(1+'input_cool&amp;vent_evolution'!AU$9))</f>
        <v>8226364.182291205</v>
      </c>
      <c r="FM11" s="2">
        <f t="shared" si="40"/>
        <v>7904256.4316910431</v>
      </c>
      <c r="FN11" s="2">
        <f t="shared" si="41"/>
        <v>8072744.6812689248</v>
      </c>
      <c r="FO11" s="2">
        <f t="shared" si="42"/>
        <v>8241406.827234352</v>
      </c>
      <c r="FP11" s="2">
        <f t="shared" si="43"/>
        <v>8410242.8726280052</v>
      </c>
      <c r="FQ11" s="2">
        <f t="shared" si="44"/>
        <v>8569884.7840237357</v>
      </c>
      <c r="FR11" s="2">
        <f t="shared" si="45"/>
        <v>8729700.5951855592</v>
      </c>
      <c r="FS11" s="2">
        <f t="shared" si="46"/>
        <v>8855274.272231847</v>
      </c>
      <c r="FT11" s="2">
        <f t="shared" si="47"/>
        <v>8980924.2659750693</v>
      </c>
      <c r="FU11" s="2">
        <f t="shared" si="48"/>
        <v>9106650.5757395253</v>
      </c>
      <c r="FV11" s="2">
        <f t="shared" si="49"/>
        <v>9232453.1961194966</v>
      </c>
      <c r="FW11" s="2">
        <f t="shared" si="50"/>
        <v>9358332.1318449788</v>
      </c>
      <c r="FX11" s="2">
        <f t="shared" si="51"/>
        <v>9456232.4731804896</v>
      </c>
      <c r="FY11" s="2">
        <f t="shared" si="52"/>
        <v>9554196.6842446532</v>
      </c>
      <c r="FZ11" s="2">
        <f t="shared" si="53"/>
        <v>9652224.768753875</v>
      </c>
      <c r="GA11" s="2">
        <f t="shared" si="54"/>
        <v>9750316.7206267677</v>
      </c>
      <c r="GB11" s="2">
        <f t="shared" si="55"/>
        <v>9848472.5459447149</v>
      </c>
      <c r="GC11" s="2">
        <f t="shared" si="56"/>
        <v>9916796.5337397605</v>
      </c>
      <c r="GD11" s="2">
        <f t="shared" si="57"/>
        <v>9985168.4609954953</v>
      </c>
      <c r="GE11" s="2">
        <f t="shared" si="58"/>
        <v>10053588.336158333</v>
      </c>
      <c r="GF11" s="2">
        <f t="shared" si="59"/>
        <v>10122056.151457584</v>
      </c>
      <c r="GG11" s="2">
        <f t="shared" si="60"/>
        <v>10190571.914326077</v>
      </c>
      <c r="GH11" s="2">
        <f t="shared" si="61"/>
        <v>10233890.215816984</v>
      </c>
      <c r="GI11" s="2">
        <f t="shared" si="62"/>
        <v>10277221.414638784</v>
      </c>
      <c r="GJ11" s="2">
        <f t="shared" si="63"/>
        <v>10320565.513156479</v>
      </c>
      <c r="GK11" s="2">
        <f t="shared" si="64"/>
        <v>10363922.508667214</v>
      </c>
      <c r="GL11" s="2">
        <f t="shared" si="65"/>
        <v>10407292.395427417</v>
      </c>
      <c r="GM11" s="2">
        <f t="shared" si="66"/>
        <v>10450675.185937792</v>
      </c>
      <c r="GN11" s="2">
        <f t="shared" si="67"/>
        <v>10494070.869724773</v>
      </c>
      <c r="GO11" s="2">
        <f t="shared" si="68"/>
        <v>10537479.453207655</v>
      </c>
      <c r="GP11" s="2">
        <f t="shared" si="69"/>
        <v>10580900.932332143</v>
      </c>
      <c r="GQ11" s="2">
        <f t="shared" si="70"/>
        <v>10624335.309801096</v>
      </c>
      <c r="GR11" s="2">
        <f t="shared" si="71"/>
        <v>10667782.581560235</v>
      </c>
      <c r="GS11" s="2">
        <f t="shared" si="72"/>
        <v>10711242.752339549</v>
      </c>
      <c r="GT11" s="2">
        <f t="shared" si="73"/>
        <v>10754715.819098335</v>
      </c>
      <c r="GU11" s="2">
        <f t="shared" si="74"/>
        <v>10798201.785890851</v>
      </c>
      <c r="GV11" s="2">
        <f t="shared" si="75"/>
        <v>10841863.585252047</v>
      </c>
      <c r="GW11" s="2">
        <f>IF($D11=3,($N11*$M11*EC11*'input_cooling&amp;ventilation'!$D$3)*'input_cool&amp;vent_evolution'!M$11,($O11*$M11*EC11*'input_cooling&amp;ventilation'!$D$3)*'input_cool&amp;vent_evolution'!M$10)</f>
        <v>1638748.7553719943</v>
      </c>
      <c r="GX11" s="2">
        <f>IF($D11=3,($N11*$M11*ED11*'input_cooling&amp;ventilation'!$D$3)*'input_cool&amp;vent_evolution'!N$11,($O11*$M11*ED11*'input_cooling&amp;ventilation'!$D$3)*'input_cool&amp;vent_evolution'!N$10)</f>
        <v>1549102.9364943053</v>
      </c>
      <c r="GY11" s="2">
        <f>IF($D11=3,($N11*$M11*EE11*'input_cooling&amp;ventilation'!$D$3)*'input_cool&amp;vent_evolution'!O$11,($O11*$M11*EE11*'input_cooling&amp;ventilation'!$D$3)*'input_cool&amp;vent_evolution'!O$10)</f>
        <v>1482569.2554036172</v>
      </c>
      <c r="GZ11" s="2">
        <f>IF($D11=3,($N11*$M11*EF11*'input_cooling&amp;ventilation'!$D$3)*'input_cool&amp;vent_evolution'!P$11,($O11*$M11*EF11*'input_cooling&amp;ventilation'!$D$3)*'input_cool&amp;vent_evolution'!P$10)</f>
        <v>1672549.5047901992</v>
      </c>
      <c r="HA11" s="2">
        <f>IF($D11=3,($N11*$M11*EG11*'input_cooling&amp;ventilation'!$D$3)*'input_cool&amp;vent_evolution'!Q$11,($O11*$M11*EG11*'input_cooling&amp;ventilation'!$D$3)*'input_cool&amp;vent_evolution'!Q$10)</f>
        <v>1844075.2058915633</v>
      </c>
      <c r="HB11" s="2">
        <f>IF($D11=3,($N11*$M11*EH11*'input_cooling&amp;ventilation'!$D$3)*'input_cool&amp;vent_evolution'!R$11,($O11*$M11*EH11*'input_cooling&amp;ventilation'!$D$3)*'input_cool&amp;vent_evolution'!R$10)</f>
        <v>1951274.5909053669</v>
      </c>
      <c r="HC11" s="2">
        <f>IF($D11=3,($N11*$M11*EI11*'input_cooling&amp;ventilation'!$D$3)*'input_cool&amp;vent_evolution'!S$11,($O11*$M11*EI11*'input_cooling&amp;ventilation'!$D$3)*'input_cool&amp;vent_evolution'!S$10)</f>
        <v>2017907.6763548362</v>
      </c>
      <c r="HD11" s="2">
        <f>IF($D11=3,($N11*$M11*EJ11*'input_cooling&amp;ventilation'!$D$3)*'input_cool&amp;vent_evolution'!T$11,($O11*$M11*EJ11*'input_cooling&amp;ventilation'!$D$3)*'input_cool&amp;vent_evolution'!T$10)</f>
        <v>2090124.6085503846</v>
      </c>
      <c r="HE11" s="2">
        <f>IF($D11=3,($N11*$M11*EK11*'input_cooling&amp;ventilation'!$D$3)*'input_cool&amp;vent_evolution'!U$11,($O11*$M11*EK11*'input_cooling&amp;ventilation'!$D$3)*'input_cool&amp;vent_evolution'!U$10)</f>
        <v>2389253.1861110614</v>
      </c>
      <c r="HF11" s="2">
        <f>IF($D11=3,($N11*$M11*EL11*'input_cooling&amp;ventilation'!$D$3)*'input_cool&amp;vent_evolution'!V$11,($O11*$M11*EL11*'input_cooling&amp;ventilation'!$D$3)*'input_cool&amp;vent_evolution'!V$10)</f>
        <v>2402221.2518064575</v>
      </c>
      <c r="HG11" s="2">
        <f>IF($D11=3,($N11*$M11*EM11*'input_cooling&amp;ventilation'!$D$3)*'input_cool&amp;vent_evolution'!W$11,($O11*$M11*EM11*'input_cooling&amp;ventilation'!$D$3)*'input_cool&amp;vent_evolution'!W$10)</f>
        <v>2320531.3310140739</v>
      </c>
      <c r="HH11" s="2">
        <f>IF($D11=3,($N11*$M11*EN11*'input_cooling&amp;ventilation'!$D$3)*'input_cool&amp;vent_evolution'!X$11,($O11*$M11*EN11*'input_cooling&amp;ventilation'!$D$3)*'input_cool&amp;vent_evolution'!X$10)</f>
        <v>2385067.0833185622</v>
      </c>
      <c r="HI11" s="2">
        <f>IF($D11=3,($N11*$M11*EO11*'input_cooling&amp;ventilation'!$D$3)*'input_cool&amp;vent_evolution'!Y$11,($O11*$M11*EO11*'input_cooling&amp;ventilation'!$D$3)*'input_cool&amp;vent_evolution'!Y$10)</f>
        <v>2419815.6245664875</v>
      </c>
      <c r="HJ11" s="2">
        <f>IF($D11=3,($N11*$M11*EP11*'input_cooling&amp;ventilation'!$D$3)*'input_cool&amp;vent_evolution'!Z$11,($O11*$M11*EP11*'input_cooling&amp;ventilation'!$D$3)*'input_cool&amp;vent_evolution'!Z$10)</f>
        <v>2571445.4205194595</v>
      </c>
      <c r="HK11" s="2">
        <f>IF($D11=3,($N11*$M11*EQ11*'input_cooling&amp;ventilation'!$D$3)*'input_cool&amp;vent_evolution'!AA$11,($O11*$M11*EQ11*'input_cooling&amp;ventilation'!$D$3)*'input_cool&amp;vent_evolution'!AA$10)</f>
        <v>2565278.4433920803</v>
      </c>
      <c r="HL11" s="2">
        <f>IF($D11=3,($N11*$M11*ER11*'input_cooling&amp;ventilation'!$D$3)*'input_cool&amp;vent_evolution'!AB$11,($O11*$M11*ER11*'input_cooling&amp;ventilation'!$D$3)*'input_cool&amp;vent_evolution'!AB$10)</f>
        <v>2282933.3910639742</v>
      </c>
      <c r="HM11" s="2">
        <f>IF($D11=3,($N11*$M11*ES11*'input_cooling&amp;ventilation'!$D$3)*'input_cool&amp;vent_evolution'!AC$11,($O11*$M11*ES11*'input_cooling&amp;ventilation'!$D$3)*'input_cool&amp;vent_evolution'!AC$10)</f>
        <v>2255946.4413805166</v>
      </c>
      <c r="HN11" s="2">
        <f>IF($D11=3,($N11*$M11*ET11*'input_cooling&amp;ventilation'!$D$3)*'input_cool&amp;vent_evolution'!AD$11,($O11*$M11*ET11*'input_cooling&amp;ventilation'!$D$3)*'input_cool&amp;vent_evolution'!AD$10)</f>
        <v>2208345.4509651284</v>
      </c>
      <c r="HO11" s="2">
        <f>IF($D11=3,($N11*$M11*EU11*'input_cooling&amp;ventilation'!$D$3)*'input_cool&amp;vent_evolution'!AE$11,($O11*$M11*EU11*'input_cooling&amp;ventilation'!$D$3)*'input_cool&amp;vent_evolution'!AE$10)</f>
        <v>2155346.1500547552</v>
      </c>
      <c r="HP11" s="2">
        <f>IF($D11=3,($N11*$M11*EV11*'input_cooling&amp;ventilation'!$D$3)*'input_cool&amp;vent_evolution'!AF$11,($O11*$M11*EV11*'input_cooling&amp;ventilation'!$D$3)*'input_cool&amp;vent_evolution'!AF$10)</f>
        <v>2090915.7036889549</v>
      </c>
      <c r="HQ11" s="2">
        <f>IF($D11=3,($N11*$M11*EW11*'input_cooling&amp;ventilation'!$D$3)*'input_cool&amp;vent_evolution'!AG$11,($O11*$M11*EW11*'input_cooling&amp;ventilation'!$D$3)*'input_cool&amp;vent_evolution'!AG$10)</f>
        <v>2052293.3689712335</v>
      </c>
      <c r="HR11" s="2">
        <f>IF($D11=3,($N11*$M11*EX11*'input_cooling&amp;ventilation'!$D$3)*'input_cool&amp;vent_evolution'!AH$11,($O11*$M11*EX11*'input_cooling&amp;ventilation'!$D$3)*'input_cool&amp;vent_evolution'!AH$10)</f>
        <v>1998363.9319140147</v>
      </c>
      <c r="HS11" s="2">
        <f>IF($D11=3,($N11*$M11*EY11*'input_cooling&amp;ventilation'!$D$3)*'input_cool&amp;vent_evolution'!AI$11,($O11*$M11*EY11*'input_cooling&amp;ventilation'!$D$3)*'input_cool&amp;vent_evolution'!AI$10)</f>
        <v>1944777.7798626414</v>
      </c>
      <c r="HT11" s="2">
        <f>IF($D11=3,($N11*$M11*EZ11*'input_cooling&amp;ventilation'!$D$3)*'input_cool&amp;vent_evolution'!AJ$11,($O11*$M11*EZ11*'input_cooling&amp;ventilation'!$D$3)*'input_cool&amp;vent_evolution'!AJ$10)</f>
        <v>1891587.2275153906</v>
      </c>
      <c r="HU11" s="2">
        <f>IF($D11=3,($N11*$M11*FA11*'input_cooling&amp;ventilation'!$D$3)*'input_cool&amp;vent_evolution'!AK$11,($O11*$M11*FA11*'input_cooling&amp;ventilation'!$D$3)*'input_cool&amp;vent_evolution'!AK$10)</f>
        <v>1855634.7424395692</v>
      </c>
      <c r="HV11" s="2">
        <f>IF($D11=3,($N11*$M11*FB11*'input_cooling&amp;ventilation'!$D$3)*'input_cool&amp;vent_evolution'!AL$11,($O11*$M11*FB11*'input_cooling&amp;ventilation'!$D$3)*'input_cool&amp;vent_evolution'!AL$10)</f>
        <v>1787632.9030167272</v>
      </c>
      <c r="HW11" s="2">
        <f>IF($D11=3,($N11*$M11*FC11*'input_cooling&amp;ventilation'!$D$3)*'input_cool&amp;vent_evolution'!AM$11,($O11*$M11*FC11*'input_cooling&amp;ventilation'!$D$3)*'input_cool&amp;vent_evolution'!AM$10)</f>
        <v>1737357.8580341029</v>
      </c>
      <c r="HX11" s="2">
        <f>IF($D11=3,($N11*$M11*FD11*'input_cooling&amp;ventilation'!$D$3)*'input_cool&amp;vent_evolution'!AN$11,($O11*$M11*FD11*'input_cooling&amp;ventilation'!$D$3)*'input_cool&amp;vent_evolution'!AN$10)</f>
        <v>1687882.1213189885</v>
      </c>
      <c r="HY11" s="2">
        <f>IF($D11=3,($N11*$M11*FE11*'input_cooling&amp;ventilation'!$D$3)*'input_cool&amp;vent_evolution'!AO$11,($O11*$M11*FE11*'input_cooling&amp;ventilation'!$D$3)*'input_cool&amp;vent_evolution'!AO$10)</f>
        <v>1639685.8606085733</v>
      </c>
      <c r="HZ11" s="2">
        <f>IF($D11=3,($N11*$M11*FF11*'input_cooling&amp;ventilation'!$D$3)*'input_cool&amp;vent_evolution'!AP$11,($O11*$M11*FF11*'input_cooling&amp;ventilation'!$D$3)*'input_cool&amp;vent_evolution'!AP$10)</f>
        <v>1592871.9499796531</v>
      </c>
      <c r="IA11" s="2">
        <f>IF($D11=3,($N11*$M11*FG11*'input_cooling&amp;ventilation'!$D$3)*'input_cool&amp;vent_evolution'!AQ$11,($O11*$M11*FG11*'input_cooling&amp;ventilation'!$D$3)*'input_cool&amp;vent_evolution'!AQ$10)</f>
        <v>1547486.3829419154</v>
      </c>
      <c r="IB11" s="2">
        <f>IF($D11=3,($N11*$M11*FH11*'input_cooling&amp;ventilation'!$D$3)*'input_cool&amp;vent_evolution'!AR$11,($O11*$M11*FH11*'input_cooling&amp;ventilation'!$D$3)*'input_cool&amp;vent_evolution'!AR$10)</f>
        <v>1503643.2233860265</v>
      </c>
      <c r="IC11" s="2">
        <f>IF($D11=3,($N11*$M11*FI11*'input_cooling&amp;ventilation'!$D$3)*'input_cool&amp;vent_evolution'!AS$11,($O11*$M11*FI11*'input_cooling&amp;ventilation'!$D$3)*'input_cool&amp;vent_evolution'!AS$10)</f>
        <v>1461445.4190720285</v>
      </c>
      <c r="ID11" s="2">
        <f>IF($D11=3,($N11*$M11*FJ11*'input_cooling&amp;ventilation'!$D$3)*'input_cool&amp;vent_evolution'!AT$11,($O11*$M11*FJ11*'input_cooling&amp;ventilation'!$D$3)*'input_cool&amp;vent_evolution'!AT$10)</f>
        <v>1421007.7574004468</v>
      </c>
      <c r="IE11" s="2">
        <f>IF($D11=3,($N11*$M11*FK11*'input_cooling&amp;ventilation'!$D$3)*'input_cool&amp;vent_evolution'!AU$11,($O11*$M11*FK11*'input_cooling&amp;ventilation'!$D$3)*'input_cool&amp;vent_evolution'!AU$10)</f>
        <v>1426753.5062597974</v>
      </c>
      <c r="IF11" s="2">
        <f>IF($D11=3,($N11*$M11*FL11*'input_cooling&amp;ventilation'!$D$3)*'input_cool&amp;vent_evolution'!AV$11,($O11*$M11*FL11*'input_cooling&amp;ventilation'!$D$3)*'input_cool&amp;vent_evolution'!AV$10)</f>
        <v>1432522.4876664605</v>
      </c>
      <c r="IJ11" t="s">
        <v>294</v>
      </c>
      <c r="IK11" s="2">
        <f>SUMIFS(H2:H325,D2:D325,3)</f>
        <v>5427761584.3023529</v>
      </c>
    </row>
    <row r="12" spans="1:246" x14ac:dyDescent="0.25">
      <c r="A12">
        <v>10</v>
      </c>
      <c r="B12">
        <v>100100</v>
      </c>
      <c r="C12">
        <v>4</v>
      </c>
      <c r="D12">
        <v>3</v>
      </c>
      <c r="E12">
        <v>3</v>
      </c>
      <c r="F12" s="2">
        <v>15995964.2865871</v>
      </c>
      <c r="G12" s="2">
        <v>19303830</v>
      </c>
      <c r="H12" s="2">
        <v>15995964.2865871</v>
      </c>
      <c r="I12" s="17">
        <v>0.59</v>
      </c>
      <c r="J12">
        <v>0.132160942</v>
      </c>
      <c r="K12" s="2">
        <f t="shared" si="0"/>
        <v>2114041.7083137091</v>
      </c>
      <c r="L12" s="2">
        <f t="shared" si="1"/>
        <v>11389259.699999999</v>
      </c>
      <c r="M12">
        <v>0.38965153115100298</v>
      </c>
      <c r="N12" s="17">
        <f>'input_cooling&amp;ventilation'!$D$5</f>
        <v>57.500092182043396</v>
      </c>
      <c r="O12" s="45">
        <f>'input_cooling&amp;ventilation'!$D$6</f>
        <v>19.328678831353667</v>
      </c>
      <c r="P12" s="45">
        <f>'input_cooling&amp;ventilation'!$C$5</f>
        <v>50.351688737400465</v>
      </c>
      <c r="Q12" s="45">
        <f>'input_cooling&amp;ventilation'!$C$6</f>
        <v>32.240814214248743</v>
      </c>
      <c r="R12">
        <v>17</v>
      </c>
      <c r="S12">
        <v>12</v>
      </c>
      <c r="T12">
        <v>14</v>
      </c>
      <c r="U12" s="2">
        <f t="shared" si="2"/>
        <v>2073833.968196196</v>
      </c>
      <c r="V12" s="2">
        <f t="shared" si="3"/>
        <v>10507261.542001385</v>
      </c>
      <c r="W12" s="2">
        <v>3637613.7564766048</v>
      </c>
      <c r="X12" s="57">
        <f>IF($D12=3,(W12*(1+'input_cool&amp;vent_evolution'!M$11)),(W12*(1+'input_cool&amp;vent_evolution'!M$12)))</f>
        <v>3691949.9623181075</v>
      </c>
      <c r="Y12" s="57">
        <f>IF($D12=3,(X12*(1+'input_cool&amp;vent_evolution'!N$11)),(X12*(1+'input_cool&amp;vent_evolution'!N$12)))</f>
        <v>3742992.9678417239</v>
      </c>
      <c r="Z12" s="57">
        <f>IF($D12=3,(Y12*(1+'input_cool&amp;vent_evolution'!O$11)),(Y12*(1+'input_cool&amp;vent_evolution'!O$12)))</f>
        <v>3791505.5085472493</v>
      </c>
      <c r="AA12" s="57">
        <f>IF($D12=3,(Z12*(1+'input_cool&amp;vent_evolution'!P$11)),(Z12*(1+'input_cool&amp;vent_evolution'!P$12)))</f>
        <v>3845830.9803875317</v>
      </c>
      <c r="AB12" s="57">
        <f>IF($D12=3,(AA12*(1+'input_cool&amp;vent_evolution'!Q$11)),(AA12*(1+'input_cool&amp;vent_evolution'!Q$12)))</f>
        <v>3905454.1708233841</v>
      </c>
      <c r="AC12" s="57">
        <f>IF($D12=3,(AB12*(1+'input_cool&amp;vent_evolution'!R$11)),(AB12*(1+'input_cool&amp;vent_evolution'!R$12)))</f>
        <v>3968348.5679615391</v>
      </c>
      <c r="AD12" s="57">
        <f>IF($D12=3,(AC12*(1+'input_cool&amp;vent_evolution'!S$11)),(AC12*(1+'input_cool&amp;vent_evolution'!S$12)))</f>
        <v>4033500.9742177874</v>
      </c>
      <c r="AE12" s="57">
        <f>IF($D12=3,(AD12*(1+'input_cool&amp;vent_evolution'!T$11)),(AD12*(1+'input_cool&amp;vent_evolution'!T$12)))</f>
        <v>4101133.3561356938</v>
      </c>
      <c r="AF12" s="57">
        <f>IF($D12=3,(AE12*(1+'input_cool&amp;vent_evolution'!U$11)),(AE12*(1+'input_cool&amp;vent_evolution'!U$12)))</f>
        <v>4178656.0337358443</v>
      </c>
      <c r="AG12" s="57">
        <f>IF($D12=3,(AF12*(1+'input_cool&amp;vent_evolution'!V$11)),(AF12*(1+'input_cool&amp;vent_evolution'!V$12)))</f>
        <v>4256990.6798923416</v>
      </c>
      <c r="AH12" s="57">
        <f>IF($D12=3,(AG12*(1+'input_cool&amp;vent_evolution'!W$11)),(AG12*(1+'input_cool&amp;vent_evolution'!W$12)))</f>
        <v>4333043.1026542466</v>
      </c>
      <c r="AI12" s="57">
        <f>IF($D12=3,(AH12*(1+'input_cool&amp;vent_evolution'!X$11)),(AH12*(1+'input_cool&amp;vent_evolution'!X$12)))</f>
        <v>4411783.3617946059</v>
      </c>
      <c r="AJ12" s="57">
        <f>IF($D12=3,(AI12*(1+'input_cool&amp;vent_evolution'!Y$11)),(AI12*(1+'input_cool&amp;vent_evolution'!Y$12)))</f>
        <v>4492288.5092720082</v>
      </c>
      <c r="AK12" s="57">
        <f>IF($D12=3,(AJ12*(1+'input_cool&amp;vent_evolution'!Z$11)),(AJ12*(1+'input_cool&amp;vent_evolution'!Z$12)))</f>
        <v>4578514.6397020761</v>
      </c>
      <c r="AL12" s="57">
        <f>IF($D12=3,(AK12*(1+'input_cool&amp;vent_evolution'!AA$11)),(AK12*(1+'input_cool&amp;vent_evolution'!AA$12)))</f>
        <v>4665303.0569038223</v>
      </c>
      <c r="AM12" s="57">
        <f>IF($D12=3,(AL12*(1+'input_cool&amp;vent_evolution'!AB$11)),(AL12*(1+'input_cool&amp;vent_evolution'!AB$12)))</f>
        <v>4743218.8677669941</v>
      </c>
      <c r="AN12" s="57">
        <f>IF($D12=3,(AM12*(1+'input_cool&amp;vent_evolution'!AC$11)),(AM12*(1+'input_cool&amp;vent_evolution'!AC$12)))</f>
        <v>4820960.1893516267</v>
      </c>
      <c r="AO12" s="57">
        <f>IF($D12=3,(AN12*(1+'input_cool&amp;vent_evolution'!AD$11)),(AN12*(1+'input_cool&amp;vent_evolution'!AD$12)))</f>
        <v>4897778.8148487536</v>
      </c>
      <c r="AP12" s="57">
        <f>IF($D12=3,(AO12*(1+'input_cool&amp;vent_evolution'!AE$11)),(AO12*(1+'input_cool&amp;vent_evolution'!AE$12)))</f>
        <v>4973430.1279416224</v>
      </c>
      <c r="AQ12" s="57">
        <f>IF($D12=3,(AP12*(1+'input_cool&amp;vent_evolution'!AF$11)),(AP12*(1+'input_cool&amp;vent_evolution'!AF$12)))</f>
        <v>5047449.4623216363</v>
      </c>
      <c r="AR12" s="57">
        <f>IF($D12=3,(AQ12*(1+'input_cool&amp;vent_evolution'!AG$11)),(AQ12*(1+'input_cool&amp;vent_evolution'!AG$12)))</f>
        <v>5120687.0844745906</v>
      </c>
      <c r="AS12" s="57">
        <f>IF($D12=3,(AR12*(1+'input_cool&amp;vent_evolution'!AH$11)),(AR12*(1+'input_cool&amp;vent_evolution'!AH$12)))</f>
        <v>5192728.6992742484</v>
      </c>
      <c r="AT12" s="57">
        <f>IF($D12=3,(AS12*(1+'input_cool&amp;vent_evolution'!AI$11)),(AS12*(1+'input_cool&amp;vent_evolution'!AI$12)))</f>
        <v>5263525.1158255301</v>
      </c>
      <c r="AU12" s="57">
        <f>IF($D12=3,(AT12*(1+'input_cool&amp;vent_evolution'!AJ$11)),(AT12*(1+'input_cool&amp;vent_evolution'!AJ$12)))</f>
        <v>5333030.9003680199</v>
      </c>
      <c r="AV12" s="57">
        <f>IF($D12=3,(AU12*(1+'input_cool&amp;vent_evolution'!AK$11)),(AU12*(1+'input_cool&amp;vent_evolution'!AK$12)))</f>
        <v>5401826.9989827666</v>
      </c>
      <c r="AW12" s="57">
        <f>IF($D12=3,(AV12*(1+'input_cool&amp;vent_evolution'!AL$11)),(AV12*(1+'input_cool&amp;vent_evolution'!AL$12)))</f>
        <v>5468677.1860384392</v>
      </c>
      <c r="AX12" s="57">
        <f>IF($D12=3,(AW12*(1+'input_cool&amp;vent_evolution'!AM$11)),(AW12*(1+'input_cool&amp;vent_evolution'!AM$12)))</f>
        <v>5534178.2860241085</v>
      </c>
      <c r="AY12" s="57">
        <f>IF($D12=3,(AX12*(1+'input_cool&amp;vent_evolution'!AN$11)),(AX12*(1+'input_cool&amp;vent_evolution'!AN$12)))</f>
        <v>5598309.9692207938</v>
      </c>
      <c r="AZ12" s="57">
        <f>IF($D12=3,(AY12*(1+'input_cool&amp;vent_evolution'!AO$11)),(AY12*(1+'input_cool&amp;vent_evolution'!AO$12)))</f>
        <v>5661072.7567724818</v>
      </c>
      <c r="BA12" s="57">
        <f>IF($D12=3,(AZ12*(1+'input_cool&amp;vent_evolution'!AP$11)),(AZ12*(1+'input_cool&amp;vent_evolution'!AP$12)))</f>
        <v>5722474.1640825626</v>
      </c>
      <c r="BB12" s="57">
        <f>IF($D12=3,(BA12*(1+'input_cool&amp;vent_evolution'!AQ$11)),(BA12*(1+'input_cool&amp;vent_evolution'!AQ$12)))</f>
        <v>5782526.5518507008</v>
      </c>
      <c r="BC12" s="57">
        <f>IF($D12=3,(BB12*(1+'input_cool&amp;vent_evolution'!AR$11)),(BB12*(1+'input_cool&amp;vent_evolution'!AR$12)))</f>
        <v>5841249.7437279299</v>
      </c>
      <c r="BD12" s="57">
        <f>IF($D12=3,(BC12*(1+'input_cool&amp;vent_evolution'!AS$11)),(BC12*(1+'input_cool&amp;vent_evolution'!AS$12)))</f>
        <v>5898670.6292358665</v>
      </c>
      <c r="BE12" s="57">
        <f>IF($D12=3,(BD12*(1+'input_cool&amp;vent_evolution'!AT$11)),(BD12*(1+'input_cool&amp;vent_evolution'!AT$12)))</f>
        <v>5954823.6376410117</v>
      </c>
      <c r="BF12" s="57">
        <f>IF($D12=3,(BE12*(1+'input_cool&amp;vent_evolution'!AU$11)),(BE12*(1+'input_cool&amp;vent_evolution'!AU$12)))</f>
        <v>6011511.2004485196</v>
      </c>
      <c r="BG12" s="57">
        <f>IF($D12=3,(BF12*(1+'input_cool&amp;vent_evolution'!AV$11)),(BF12*(1+'input_cool&amp;vent_evolution'!AV$12)))</f>
        <v>6068738.4064046079</v>
      </c>
      <c r="BH12" s="2">
        <f t="shared" si="76"/>
        <v>5097755.1954439217</v>
      </c>
      <c r="BI12" s="2">
        <f t="shared" si="4"/>
        <v>5173902.0032615615</v>
      </c>
      <c r="BJ12" s="2">
        <f t="shared" si="5"/>
        <v>5245433.7171868812</v>
      </c>
      <c r="BK12" s="2">
        <f t="shared" si="6"/>
        <v>5313419.2354364377</v>
      </c>
      <c r="BL12" s="2">
        <f t="shared" si="7"/>
        <v>5389551.0006150985</v>
      </c>
      <c r="BM12" s="2">
        <f t="shared" si="8"/>
        <v>5473106.993406293</v>
      </c>
      <c r="BN12" s="2">
        <f t="shared" si="9"/>
        <v>5561247.2582171168</v>
      </c>
      <c r="BO12" s="2">
        <f t="shared" si="10"/>
        <v>5652551.8990402697</v>
      </c>
      <c r="BP12" s="2">
        <f t="shared" si="11"/>
        <v>5747331.979989877</v>
      </c>
      <c r="BQ12" s="2">
        <f t="shared" si="12"/>
        <v>5855972.3302187249</v>
      </c>
      <c r="BR12" s="2">
        <f t="shared" si="13"/>
        <v>5965750.5739139374</v>
      </c>
      <c r="BS12" s="2">
        <f t="shared" si="14"/>
        <v>6072330.5076879188</v>
      </c>
      <c r="BT12" s="2">
        <f t="shared" si="15"/>
        <v>6182677.17778413</v>
      </c>
      <c r="BU12" s="2">
        <f t="shared" si="16"/>
        <v>6295497.1639858587</v>
      </c>
      <c r="BV12" s="2">
        <f t="shared" si="17"/>
        <v>6416334.5408514719</v>
      </c>
      <c r="BW12" s="2">
        <f t="shared" si="18"/>
        <v>6537959.9069054788</v>
      </c>
      <c r="BX12" s="2">
        <f t="shared" si="19"/>
        <v>6647151.1944432957</v>
      </c>
      <c r="BY12" s="2">
        <f t="shared" si="20"/>
        <v>6756097.9525489733</v>
      </c>
      <c r="BZ12" s="2">
        <f t="shared" si="21"/>
        <v>6863751.643526365</v>
      </c>
      <c r="CA12" s="2">
        <f t="shared" si="22"/>
        <v>6969769.4618488001</v>
      </c>
      <c r="CB12" s="2">
        <f t="shared" si="23"/>
        <v>7073500.2237327928</v>
      </c>
      <c r="CC12" s="2">
        <f t="shared" si="24"/>
        <v>7176135.4933975432</v>
      </c>
      <c r="CD12" s="2">
        <f t="shared" si="25"/>
        <v>7277094.6772799045</v>
      </c>
      <c r="CE12" s="2">
        <f t="shared" si="26"/>
        <v>7376308.8392151948</v>
      </c>
      <c r="CF12" s="2">
        <f t="shared" si="27"/>
        <v>7473714.3082906362</v>
      </c>
      <c r="CG12" s="2">
        <f t="shared" si="28"/>
        <v>7570125.2228675848</v>
      </c>
      <c r="CH12" s="2">
        <f t="shared" si="29"/>
        <v>7663809.135232578</v>
      </c>
      <c r="CI12" s="2">
        <f t="shared" si="30"/>
        <v>7755602.4357622815</v>
      </c>
      <c r="CJ12" s="2">
        <f t="shared" si="31"/>
        <v>7845476.6343701957</v>
      </c>
      <c r="CK12" s="2">
        <f t="shared" si="32"/>
        <v>7933432.4613879789</v>
      </c>
      <c r="CL12" s="2">
        <f t="shared" si="33"/>
        <v>8019480.448908709</v>
      </c>
      <c r="CM12" s="2">
        <f t="shared" si="34"/>
        <v>8103637.9192280313</v>
      </c>
      <c r="CN12" s="2">
        <f t="shared" si="35"/>
        <v>8185932.6532283649</v>
      </c>
      <c r="CO12" s="2">
        <f t="shared" si="36"/>
        <v>8266402.3339095265</v>
      </c>
      <c r="CP12" s="2">
        <f t="shared" si="37"/>
        <v>8345095.2104766089</v>
      </c>
      <c r="CQ12" s="2">
        <f t="shared" si="38"/>
        <v>8424537.2120647412</v>
      </c>
      <c r="CR12" s="2">
        <f>IF($D12=3,(W12*$P12*$M12*'input_cooling&amp;ventilation'!$D$3)*'input_cool&amp;vent_evolution'!M$11,(W12*$Q12*'input_cooling&amp;ventilation'!$D$3)*'input_cool&amp;vent_evolution'!M$12)</f>
        <v>870381.08372651378</v>
      </c>
      <c r="CS12" s="2">
        <f>IF($D12=3,(X12*$P12*$M12*'input_cooling&amp;ventilation'!$D$3)*'input_cool&amp;vent_evolution'!N$11,(X12*$Q12*'input_cooling&amp;ventilation'!$D$3)*'input_cool&amp;vent_evolution'!N$12)</f>
        <v>817629.1622918155</v>
      </c>
      <c r="CT12" s="2">
        <f>IF($D12=3,(Y12*$P12*$M12*'input_cooling&amp;ventilation'!$D$3)*'input_cool&amp;vent_evolution'!O$11,(Y12*$Q12*'input_cooling&amp;ventilation'!$D$3)*'input_cool&amp;vent_evolution'!O$12)</f>
        <v>777095.07131890894</v>
      </c>
      <c r="CU12" s="2">
        <f>IF($D12=3,(Z12*$P12*$M12*'input_cooling&amp;ventilation'!$D$3)*'input_cool&amp;vent_evolution'!P$11,(Z12*$Q12*'input_cooling&amp;ventilation'!$D$3)*'input_cool&amp;vent_evolution'!P$12)</f>
        <v>870209.14180546207</v>
      </c>
      <c r="CV12" s="2">
        <f>IF($D12=3,(AA12*$P12*$M12*'input_cooling&amp;ventilation'!$D$3)*'input_cool&amp;vent_evolution'!Q$11,(AA12*$Q12*'input_cooling&amp;ventilation'!$D$3)*'input_cool&amp;vent_evolution'!Q$12)</f>
        <v>955070.31275178376</v>
      </c>
      <c r="CW12" s="2">
        <f>IF($D12=3,(AB12*$P12*$M12*'input_cooling&amp;ventilation'!$D$3)*'input_cool&amp;vent_evolution'!R$11,(AB12*$Q12*'input_cooling&amp;ventilation'!$D$3)*'input_cool&amp;vent_evolution'!R$12)</f>
        <v>1007469.9308434287</v>
      </c>
      <c r="CX12" s="2">
        <f>IF($D12=3,(AC12*$P12*$M12*'input_cooling&amp;ventilation'!$D$3)*'input_cool&amp;vent_evolution'!S$11,(AC12*$Q12*'input_cooling&amp;ventilation'!$D$3)*'input_cool&amp;vent_evolution'!S$12)</f>
        <v>1043639.7073825359</v>
      </c>
      <c r="CY12" s="2">
        <f>IF($D12=3,(AD12*$P12*$M12*'input_cooling&amp;ventilation'!$D$3)*'input_cool&amp;vent_evolution'!T$11,(AD12*$Q12*'input_cooling&amp;ventilation'!$D$3)*'input_cool&amp;vent_evolution'!T$12)</f>
        <v>1083365.0409898497</v>
      </c>
      <c r="CZ12" s="2">
        <f>IF($D12=3,(AE12*$P12*$M12*'input_cooling&amp;ventilation'!$D$3)*'input_cool&amp;vent_evolution'!U$11,(AE12*$Q12*'input_cooling&amp;ventilation'!$D$3)*'input_cool&amp;vent_evolution'!U$12)</f>
        <v>1241792.11812876</v>
      </c>
      <c r="DA12" s="2">
        <f>IF($D12=3,(AF12*$P12*$M12*'input_cooling&amp;ventilation'!$D$3)*'input_cool&amp;vent_evolution'!V$11,(AF12*$Q12*'input_cooling&amp;ventilation'!$D$3)*'input_cool&amp;vent_evolution'!V$12)</f>
        <v>1254798.5851994692</v>
      </c>
      <c r="DB12" s="2">
        <f>IF($D12=3,(AG12*$P12*$M12*'input_cooling&amp;ventilation'!$D$3)*'input_cool&amp;vent_evolution'!W$11,(AG12*$Q12*'input_cooling&amp;ventilation'!$D$3)*'input_cool&amp;vent_evolution'!W$12)</f>
        <v>1218240.9338006</v>
      </c>
      <c r="DC12" s="2">
        <f>IF($D12=3,(AH12*$P12*$M12*'input_cooling&amp;ventilation'!$D$3)*'input_cool&amp;vent_evolution'!X$11,(AH12*$Q12*'input_cooling&amp;ventilation'!$D$3)*'input_cool&amp;vent_evolution'!X$12)</f>
        <v>1261295.8711803246</v>
      </c>
      <c r="DD12" s="2">
        <f>IF($D12=3,(AI12*$P12*$M12*'input_cooling&amp;ventilation'!$D$3)*'input_cool&amp;vent_evolution'!Y$11,(AI12*$Q12*'input_cooling&amp;ventilation'!$D$3)*'input_cool&amp;vent_evolution'!Y$12)</f>
        <v>1289566.6236125515</v>
      </c>
      <c r="DE12" s="2">
        <f>IF($D12=3,(AJ12*$P12*$M12*'input_cooling&amp;ventilation'!$D$3)*'input_cool&amp;vent_evolution'!Z$11,(AJ12*$Q12*'input_cooling&amp;ventilation'!$D$3)*'input_cool&amp;vent_evolution'!Z$12)</f>
        <v>1381207.8279477945</v>
      </c>
      <c r="DF12" s="2">
        <f>IF($D12=3,(AK12*$P12*$M12*'input_cooling&amp;ventilation'!$D$3)*'input_cool&amp;vent_evolution'!AA$11,(AK12*$Q12*'input_cooling&amp;ventilation'!$D$3)*'input_cool&amp;vent_evolution'!AA$12)</f>
        <v>1390214.783109983</v>
      </c>
      <c r="DG12" s="2">
        <f>IF($D12=3,(AL12*$P12*$M12*'input_cooling&amp;ventilation'!$D$3)*'input_cool&amp;vent_evolution'!AB$11,(AL12*$Q12*'input_cooling&amp;ventilation'!$D$3)*'input_cool&amp;vent_evolution'!AB$12)</f>
        <v>1248089.4984890262</v>
      </c>
      <c r="DH12" s="2">
        <f>IF($D12=3,(AM12*$P12*$M12*'input_cooling&amp;ventilation'!$D$3)*'input_cool&amp;vent_evolution'!AC$11,(AM12*$Q12*'input_cooling&amp;ventilation'!$D$3)*'input_cool&amp;vent_evolution'!AC$12)</f>
        <v>1245294.4529940013</v>
      </c>
      <c r="DI12" s="2">
        <f>IF($D12=3,(AN12*$P12*$M12*'input_cooling&amp;ventilation'!$D$3)*'input_cool&amp;vent_evolution'!AD$11,(AN12*$Q12*'input_cooling&amp;ventilation'!$D$3)*'input_cool&amp;vent_evolution'!AD$12)</f>
        <v>1230514.3039542274</v>
      </c>
      <c r="DJ12" s="2">
        <f>IF($D12=3,(AO12*$P12*$M12*'input_cooling&amp;ventilation'!$D$3)*'input_cool&amp;vent_evolution'!AE$11,(AO12*$Q12*'input_cooling&amp;ventilation'!$D$3)*'input_cool&amp;vent_evolution'!AE$12)</f>
        <v>1211815.7838840168</v>
      </c>
      <c r="DK12" s="2">
        <f>IF($D12=3,(AP12*$P12*$M12*'input_cooling&amp;ventilation'!$D$3)*'input_cool&amp;vent_evolution'!AF$11,(AP12*$Q12*'input_cooling&amp;ventilation'!$D$3)*'input_cool&amp;vent_evolution'!AF$12)</f>
        <v>1185674.0358779856</v>
      </c>
      <c r="DL12" s="2">
        <f>IF($D12=3,(AQ12*$P12*$M12*'input_cooling&amp;ventilation'!$D$3)*'input_cool&amp;vent_evolution'!AG$11,(AQ12*$Q12*'input_cooling&amp;ventilation'!$D$3)*'input_cool&amp;vent_evolution'!AG$12)</f>
        <v>1173152.2279082611</v>
      </c>
      <c r="DM12" s="2">
        <f>IF($D12=3,(AR12*$P12*$M12*'input_cooling&amp;ventilation'!$D$3)*'input_cool&amp;vent_evolution'!AH$11,(AR12*$Q12*'input_cooling&amp;ventilation'!$D$3)*'input_cool&amp;vent_evolution'!AH$12)</f>
        <v>1153994.0596080341</v>
      </c>
      <c r="DN12" s="2">
        <f>IF($D12=3,(AS12*$P12*$M12*'input_cooling&amp;ventilation'!$D$3)*'input_cool&amp;vent_evolution'!AI$11,(AS12*$Q12*'input_cooling&amp;ventilation'!$D$3)*'input_cool&amp;vent_evolution'!AI$12)</f>
        <v>1134047.9300597657</v>
      </c>
      <c r="DO12" s="2">
        <f>IF($D12=3,(AT12*$P12*$M12*'input_cooling&amp;ventilation'!$D$3)*'input_cool&amp;vent_evolution'!AJ$11,(AT12*$Q12*'input_cooling&amp;ventilation'!$D$3)*'input_cool&amp;vent_evolution'!AJ$12)</f>
        <v>1113374.0226879402</v>
      </c>
      <c r="DP12" s="2">
        <f>IF($D12=3,(AU12*$P12*$M12*'input_cooling&amp;ventilation'!$D$3)*'input_cool&amp;vent_evolution'!AK$11,(AU12*$Q12*'input_cooling&amp;ventilation'!$D$3)*'input_cool&amp;vent_evolution'!AK$12)</f>
        <v>1102005.9634477368</v>
      </c>
      <c r="DQ12" s="2">
        <f>IF($D12=3,(AV12*$P12*$M12*'input_cooling&amp;ventilation'!$D$3)*'input_cool&amp;vent_evolution'!AL$11,(AV12*$Q12*'input_cooling&amp;ventilation'!$D$3)*'input_cool&amp;vent_evolution'!AL$12)</f>
        <v>1070835.5019590666</v>
      </c>
      <c r="DR12" s="2">
        <f>IF($D12=3,(AW12*$P12*$M12*'input_cooling&amp;ventilation'!$D$3)*'input_cool&amp;vent_evolution'!AM$11,(AW12*$Q12*'input_cooling&amp;ventilation'!$D$3)*'input_cool&amp;vent_evolution'!AM$12)</f>
        <v>1049225.2358787265</v>
      </c>
      <c r="DS12" s="2">
        <f>IF($D12=3,(AX12*$P12*$M12*'input_cooling&amp;ventilation'!$D$3)*'input_cool&amp;vent_evolution'!AN$11,(AX12*$Q12*'input_cooling&amp;ventilation'!$D$3)*'input_cool&amp;vent_evolution'!AN$12)</f>
        <v>1027289.3194780406</v>
      </c>
      <c r="DT12" s="2">
        <f>IF($D12=3,(AY12*$P12*$M12*'input_cooling&amp;ventilation'!$D$3)*'input_cool&amp;vent_evolution'!AO$11,(AY12*$Q12*'input_cooling&amp;ventilation'!$D$3)*'input_cool&amp;vent_evolution'!AO$12)</f>
        <v>1005361.7509894341</v>
      </c>
      <c r="DU12" s="2">
        <f>IF($D12=3,(AZ12*$P12*$M12*'input_cooling&amp;ventilation'!$D$3)*'input_cool&amp;vent_evolution'!AP$11,(AZ12*$Q12*'input_cooling&amp;ventilation'!$D$3)*'input_cool&amp;vent_evolution'!AP$12)</f>
        <v>983554.56751565752</v>
      </c>
      <c r="DV12" s="2">
        <f>IF($D12=3,(BA12*$P12*$M12*'input_cooling&amp;ventilation'!$D$3)*'input_cool&amp;vent_evolution'!AQ$11,(BA12*$Q12*'input_cooling&amp;ventilation'!$D$3)*'input_cool&amp;vent_evolution'!AQ$12)</f>
        <v>961945.3831292945</v>
      </c>
      <c r="DW12" s="2">
        <f>IF($D12=3,(BB12*$P12*$M12*'input_cooling&amp;ventilation'!$D$3)*'input_cool&amp;vent_evolution'!AR$11,(BB12*$Q12*'input_cooling&amp;ventilation'!$D$3)*'input_cool&amp;vent_evolution'!AR$12)</f>
        <v>940653.74264580291</v>
      </c>
      <c r="DX12" s="2">
        <f>IF($D12=3,(BC12*$P12*$M12*'input_cooling&amp;ventilation'!$D$3)*'input_cool&amp;vent_evolution'!AS$11,(BC12*$Q12*'input_cooling&amp;ventilation'!$D$3)*'input_cool&amp;vent_evolution'!AS$12)</f>
        <v>919792.83026714483</v>
      </c>
      <c r="DY12" s="2">
        <f>IF($D12=3,(BD12*$P12*$M12*'input_cooling&amp;ventilation'!$D$3)*'input_cool&amp;vent_evolution'!AT$11,(BD12*$Q12*'input_cooling&amp;ventilation'!$D$3)*'input_cool&amp;vent_evolution'!AT$12)</f>
        <v>899483.42092084873</v>
      </c>
      <c r="DZ12" s="2">
        <f>IF($D12=3,(BE12*$P12*$M12*'input_cooling&amp;ventilation'!$D$3)*'input_cool&amp;vent_evolution'!AU$11,(BE12*$Q12*'input_cooling&amp;ventilation'!$D$3)*'input_cool&amp;vent_evolution'!AU$12)</f>
        <v>908046.1468755611</v>
      </c>
      <c r="EA12" s="2">
        <f>IF($D12=3,(BF12*$P12*$M12*'input_cooling&amp;ventilation'!$D$3)*'input_cool&amp;vent_evolution'!AV$11,(BF12*$Q12*'input_cooling&amp;ventilation'!$D$3)*'input_cool&amp;vent_evolution'!AV$12)</f>
        <v>916690.38659036043</v>
      </c>
      <c r="EB12">
        <v>0.6</v>
      </c>
      <c r="EC12" s="2">
        <f t="shared" si="39"/>
        <v>9597578.5719522592</v>
      </c>
      <c r="ED12" s="2">
        <f>IF($D12=3,(EC12*(1+'input_cool&amp;vent_evolution'!M$10)),EC12*(1+'input_cool&amp;vent_evolution'!M$9))</f>
        <v>9802161.9160971865</v>
      </c>
      <c r="EE12" s="2">
        <f>IF($D12=3,(ED12*(1+'input_cool&amp;vent_evolution'!N$10)),ED12*(1+'input_cool&amp;vent_evolution'!N$9))</f>
        <v>10006956.410305031</v>
      </c>
      <c r="EF12" s="2">
        <f>IF($D12=3,(EE12*(1+'input_cool&amp;vent_evolution'!O$10)),EE12*(1+'input_cool&amp;vent_evolution'!O$9))</f>
        <v>10211962.058267875</v>
      </c>
      <c r="EG12" s="2">
        <f>IF($D12=3,(EF12*(1+'input_cool&amp;vent_evolution'!P$10)),EF12*(1+'input_cool&amp;vent_evolution'!P$9))</f>
        <v>10405803.92071734</v>
      </c>
      <c r="EH12" s="2">
        <f>IF($D12=3,(EG12*(1+'input_cool&amp;vent_evolution'!Q$10)),EG12*(1+'input_cool&amp;vent_evolution'!Q$9))</f>
        <v>10599856.937332049</v>
      </c>
      <c r="EI12" s="2">
        <f>IF($D12=3,(EH12*(1+'input_cool&amp;vent_evolution'!R$10)),EH12*(1+'input_cool&amp;vent_evolution'!R$9))</f>
        <v>10752332.156530229</v>
      </c>
      <c r="EJ12" s="2">
        <f>IF($D12=3,(EI12*(1+'input_cool&amp;vent_evolution'!S$10)),EI12*(1+'input_cool&amp;vent_evolution'!S$9))</f>
        <v>10904900.041686492</v>
      </c>
      <c r="EK12" s="2">
        <f>IF($D12=3,(EJ12*(1+'input_cool&amp;vent_evolution'!T$10)),EJ12*(1+'input_cool&amp;vent_evolution'!T$9))</f>
        <v>11057560.591980383</v>
      </c>
      <c r="EL12" s="2">
        <f>IF($D12=3,(EK12*(1+'input_cool&amp;vent_evolution'!U$10)),EK12*(1+'input_cool&amp;vent_evolution'!U$9))</f>
        <v>11210313.800848119</v>
      </c>
      <c r="EM12" s="2">
        <f>IF($D12=3,(EL12*(1+'input_cool&amp;vent_evolution'!V$10)),EL12*(1+'input_cool&amp;vent_evolution'!V$9))</f>
        <v>11363159.674033003</v>
      </c>
      <c r="EN12" s="2">
        <f>IF($D12=3,(EM12*(1+'input_cool&amp;vent_evolution'!W$10)),EM12*(1+'input_cool&amp;vent_evolution'!W$9))</f>
        <v>11482033.122321103</v>
      </c>
      <c r="EO12" s="2">
        <f>IF($D12=3,(EN12*(1+'input_cool&amp;vent_evolution'!X$10)),EN12*(1+'input_cool&amp;vent_evolution'!X$9))</f>
        <v>11600984.123095565</v>
      </c>
      <c r="EP12" s="2">
        <f>IF($D12=3,(EO12*(1+'input_cool&amp;vent_evolution'!Y$10)),EO12*(1+'input_cool&amp;vent_evolution'!Y$9))</f>
        <v>11720012.680868957</v>
      </c>
      <c r="EQ12" s="2">
        <f>IF($D12=3,(EP12*(1+'input_cool&amp;vent_evolution'!Z$10)),EP12*(1+'input_cool&amp;vent_evolution'!Z$9))</f>
        <v>11839118.788257077</v>
      </c>
      <c r="ER12" s="2">
        <f>IF($D12=3,(EQ12*(1+'input_cool&amp;vent_evolution'!AA$10)),EQ12*(1+'input_cool&amp;vent_evolution'!AA$9))</f>
        <v>11958302.452644125</v>
      </c>
      <c r="ES12" s="2">
        <f>IF($D12=3,(ER12*(1+'input_cool&amp;vent_evolution'!AB$10)),ER12*(1+'input_cool&amp;vent_evolution'!AB$9))</f>
        <v>12041263.43029952</v>
      </c>
      <c r="ET12" s="2">
        <f>IF($D12=3,(ES12*(1+'input_cool&amp;vent_evolution'!AC$10)),ES12*(1+'input_cool&amp;vent_evolution'!AC$9))</f>
        <v>12124282.617445545</v>
      </c>
      <c r="EU12" s="2">
        <f>IF($D12=3,(ET12*(1+'input_cool&amp;vent_evolution'!AD$10)),ET12*(1+'input_cool&amp;vent_evolution'!AD$9))</f>
        <v>12207360.024338078</v>
      </c>
      <c r="EV12" s="2">
        <f>IF($D12=3,(EU12*(1+'input_cool&amp;vent_evolution'!AE$10)),EU12*(1+'input_cool&amp;vent_evolution'!AE$9))</f>
        <v>12290495.641541716</v>
      </c>
      <c r="EW12" s="2">
        <f>IF($D12=3,(EV12*(1+'input_cool&amp;vent_evolution'!AF$10)),EV12*(1+'input_cool&amp;vent_evolution'!AF$9))</f>
        <v>12373689.478081623</v>
      </c>
      <c r="EX12" s="2">
        <f>IF($D12=3,(EW12*(1+'input_cool&amp;vent_evolution'!AG$10)),EW12*(1+'input_cool&amp;vent_evolution'!AG$9))</f>
        <v>12426287.82249965</v>
      </c>
      <c r="EY12" s="2">
        <f>IF($D12=3,(EX12*(1+'input_cool&amp;vent_evolution'!AH$10)),EX12*(1+'input_cool&amp;vent_evolution'!AH$9))</f>
        <v>12478901.827232813</v>
      </c>
      <c r="EZ12" s="2">
        <f>IF($D12=3,(EY12*(1+'input_cool&amp;vent_evolution'!AI$10)),EY12*(1+'input_cool&amp;vent_evolution'!AI$9))</f>
        <v>12531531.49515276</v>
      </c>
      <c r="FA12" s="2">
        <f>IF($D12=3,(EZ12*(1+'input_cool&amp;vent_evolution'!AJ$10)),EZ12*(1+'input_cool&amp;vent_evolution'!AJ$9))</f>
        <v>12584176.82297761</v>
      </c>
      <c r="FB12" s="2">
        <f>IF($D12=3,(FA12*(1+'input_cool&amp;vent_evolution'!AK$10)),FA12*(1+'input_cool&amp;vent_evolution'!AK$9))</f>
        <v>12636837.803733351</v>
      </c>
      <c r="FC12" s="2">
        <f>IF($D12=3,(FB12*(1+'input_cool&amp;vent_evolution'!AL$10)),FB12*(1+'input_cool&amp;vent_evolution'!AL$9))</f>
        <v>12689514.4525987</v>
      </c>
      <c r="FD12" s="2">
        <f>IF($D12=3,(FC12*(1+'input_cool&amp;vent_evolution'!AM$10)),FC12*(1+'input_cool&amp;vent_evolution'!AM$9))</f>
        <v>12742206.75685635</v>
      </c>
      <c r="FE12" s="2">
        <f>IF($D12=3,(FD12*(1+'input_cool&amp;vent_evolution'!AN$10)),FD12*(1+'input_cool&amp;vent_evolution'!AN$9))</f>
        <v>12794914.724300791</v>
      </c>
      <c r="FF12" s="2">
        <f>IF($D12=3,(FE12*(1+'input_cool&amp;vent_evolution'!AO$10)),FE12*(1+'input_cool&amp;vent_evolution'!AO$9))</f>
        <v>12847638.350009192</v>
      </c>
      <c r="FG12" s="2">
        <f>IF($D12=3,(FF12*(1+'input_cool&amp;vent_evolution'!AP$10)),FF12*(1+'input_cool&amp;vent_evolution'!AP$9))</f>
        <v>12900377.637263428</v>
      </c>
      <c r="FH12" s="2">
        <f>IF($D12=3,(FG12*(1+'input_cool&amp;vent_evolution'!AQ$10)),FG12*(1+'input_cool&amp;vent_evolution'!AQ$9))</f>
        <v>12953132.581140686</v>
      </c>
      <c r="FI12" s="2">
        <f>IF($D12=3,(FH12*(1+'input_cool&amp;vent_evolution'!AR$10)),FH12*(1+'input_cool&amp;vent_evolution'!AR$9))</f>
        <v>13005903.18738425</v>
      </c>
      <c r="FJ12" s="2">
        <f>IF($D12=3,(FI12*(1+'input_cool&amp;vent_evolution'!AS$10)),FI12*(1+'input_cool&amp;vent_evolution'!AS$9))</f>
        <v>13058689.452302011</v>
      </c>
      <c r="FK12" s="2">
        <f>IF($D12=3,(FJ12*(1+'input_cool&amp;vent_evolution'!AT$10)),FJ12*(1+'input_cool&amp;vent_evolution'!AT$9))</f>
        <v>13111491.380816773</v>
      </c>
      <c r="FL12" s="2">
        <f>IF($D12=3,(FK12*(1+'input_cool&amp;vent_evolution'!AU$10)),FK12*(1+'input_cool&amp;vent_evolution'!AU$9))</f>
        <v>13164506.810362022</v>
      </c>
      <c r="FM12" s="2">
        <f t="shared" si="40"/>
        <v>12649043.407273879</v>
      </c>
      <c r="FN12" s="2">
        <f t="shared" si="41"/>
        <v>12918672.208027532</v>
      </c>
      <c r="FO12" s="2">
        <f t="shared" si="42"/>
        <v>13188579.292130601</v>
      </c>
      <c r="FP12" s="2">
        <f t="shared" si="43"/>
        <v>13458764.664449031</v>
      </c>
      <c r="FQ12" s="2">
        <f t="shared" si="44"/>
        <v>13714236.824837018</v>
      </c>
      <c r="FR12" s="2">
        <f t="shared" si="45"/>
        <v>13969987.273981048</v>
      </c>
      <c r="FS12" s="2">
        <f t="shared" si="46"/>
        <v>14170940.634426324</v>
      </c>
      <c r="FT12" s="2">
        <f t="shared" si="47"/>
        <v>14372016.123147743</v>
      </c>
      <c r="FU12" s="2">
        <f t="shared" si="48"/>
        <v>14573213.739064001</v>
      </c>
      <c r="FV12" s="2">
        <f t="shared" si="49"/>
        <v>14774533.473524412</v>
      </c>
      <c r="FW12" s="2">
        <f t="shared" si="50"/>
        <v>14975975.334098317</v>
      </c>
      <c r="FX12" s="2">
        <f t="shared" si="51"/>
        <v>15132643.539114391</v>
      </c>
      <c r="FY12" s="2">
        <f t="shared" si="52"/>
        <v>15289413.953740835</v>
      </c>
      <c r="FZ12" s="2">
        <f t="shared" si="53"/>
        <v>15446286.583924951</v>
      </c>
      <c r="GA12" s="2">
        <f t="shared" si="54"/>
        <v>15603261.419934789</v>
      </c>
      <c r="GB12" s="2">
        <f t="shared" si="55"/>
        <v>15760338.471502293</v>
      </c>
      <c r="GC12" s="2">
        <f t="shared" si="56"/>
        <v>15869676.154919613</v>
      </c>
      <c r="GD12" s="2">
        <f t="shared" si="57"/>
        <v>15979090.555017937</v>
      </c>
      <c r="GE12" s="2">
        <f t="shared" si="58"/>
        <v>16088581.685313901</v>
      </c>
      <c r="GF12" s="2">
        <f t="shared" si="59"/>
        <v>16198149.533372208</v>
      </c>
      <c r="GG12" s="2">
        <f t="shared" si="60"/>
        <v>16307794.111087486</v>
      </c>
      <c r="GH12" s="2">
        <f t="shared" si="61"/>
        <v>16377115.631792584</v>
      </c>
      <c r="GI12" s="2">
        <f t="shared" si="62"/>
        <v>16446457.791870875</v>
      </c>
      <c r="GJ12" s="2">
        <f t="shared" si="63"/>
        <v>16515820.595107026</v>
      </c>
      <c r="GK12" s="2">
        <f t="shared" si="64"/>
        <v>16585204.037175711</v>
      </c>
      <c r="GL12" s="2">
        <f t="shared" si="65"/>
        <v>16654608.10888559</v>
      </c>
      <c r="GM12" s="2">
        <f t="shared" si="66"/>
        <v>16724032.830241323</v>
      </c>
      <c r="GN12" s="2">
        <f t="shared" si="67"/>
        <v>16793478.184482243</v>
      </c>
      <c r="GO12" s="2">
        <f t="shared" si="68"/>
        <v>16862944.181881033</v>
      </c>
      <c r="GP12" s="2">
        <f t="shared" si="69"/>
        <v>16932430.81594969</v>
      </c>
      <c r="GQ12" s="2">
        <f t="shared" si="70"/>
        <v>17001938.091013528</v>
      </c>
      <c r="GR12" s="2">
        <f t="shared" si="71"/>
        <v>17071466.00058458</v>
      </c>
      <c r="GS12" s="2">
        <f t="shared" si="72"/>
        <v>17141014.552232143</v>
      </c>
      <c r="GT12" s="2">
        <f t="shared" si="73"/>
        <v>17210583.741090246</v>
      </c>
      <c r="GU12" s="2">
        <f t="shared" si="74"/>
        <v>17280173.573646847</v>
      </c>
      <c r="GV12" s="2">
        <f t="shared" si="75"/>
        <v>17350044.787989691</v>
      </c>
      <c r="GW12" s="2">
        <f>IF($D12=3,($N12*$M12*EC12*'input_cooling&amp;ventilation'!$D$3)*'input_cool&amp;vent_evolution'!M$11,($O12*$M12*EC12*'input_cooling&amp;ventilation'!$D$3)*'input_cool&amp;vent_evolution'!M$10)</f>
        <v>2622460.9891460342</v>
      </c>
      <c r="GX12" s="2">
        <f>IF($D12=3,($N12*$M12*ED12*'input_cooling&amp;ventilation'!$D$3)*'input_cool&amp;vent_evolution'!N$11,($O12*$M12*ED12*'input_cooling&amp;ventilation'!$D$3)*'input_cool&amp;vent_evolution'!N$10)</f>
        <v>2479002.3521364667</v>
      </c>
      <c r="GY12" s="2">
        <f>IF($D12=3,($N12*$M12*EE12*'input_cooling&amp;ventilation'!$D$3)*'input_cool&amp;vent_evolution'!O$11,($O12*$M12*EE12*'input_cooling&amp;ventilation'!$D$3)*'input_cool&amp;vent_evolution'!O$10)</f>
        <v>2372529.6652449346</v>
      </c>
      <c r="GZ12" s="2">
        <f>IF($D12=3,($N12*$M12*EF12*'input_cooling&amp;ventilation'!$D$3)*'input_cool&amp;vent_evolution'!P$11,($O12*$M12*EF12*'input_cooling&amp;ventilation'!$D$3)*'input_cool&amp;vent_evolution'!P$10)</f>
        <v>2676551.7376287216</v>
      </c>
      <c r="HA12" s="2">
        <f>IF($D12=3,($N12*$M12*EG12*'input_cooling&amp;ventilation'!$D$3)*'input_cool&amp;vent_evolution'!Q$11,($O12*$M12*EG12*'input_cooling&amp;ventilation'!$D$3)*'input_cool&amp;vent_evolution'!Q$10)</f>
        <v>2951041.3189630741</v>
      </c>
      <c r="HB12" s="2">
        <f>IF($D12=3,($N12*$M12*EH12*'input_cooling&amp;ventilation'!$D$3)*'input_cool&amp;vent_evolution'!R$11,($O12*$M12*EH12*'input_cooling&amp;ventilation'!$D$3)*'input_cool&amp;vent_evolution'!R$10)</f>
        <v>3122590.6210373454</v>
      </c>
      <c r="HC12" s="2">
        <f>IF($D12=3,($N12*$M12*EI12*'input_cooling&amp;ventilation'!$D$3)*'input_cool&amp;vent_evolution'!S$11,($O12*$M12*EI12*'input_cooling&amp;ventilation'!$D$3)*'input_cool&amp;vent_evolution'!S$10)</f>
        <v>3229222.3829867239</v>
      </c>
      <c r="HD12" s="2">
        <f>IF($D12=3,($N12*$M12*EJ12*'input_cooling&amp;ventilation'!$D$3)*'input_cool&amp;vent_evolution'!T$11,($O12*$M12*EJ12*'input_cooling&amp;ventilation'!$D$3)*'input_cool&amp;vent_evolution'!T$10)</f>
        <v>3344789.8772824802</v>
      </c>
      <c r="HE12" s="2">
        <f>IF($D12=3,($N12*$M12*EK12*'input_cooling&amp;ventilation'!$D$3)*'input_cool&amp;vent_evolution'!U$11,($O12*$M12*EK12*'input_cooling&amp;ventilation'!$D$3)*'input_cool&amp;vent_evolution'!U$10)</f>
        <v>3823480.1114139156</v>
      </c>
      <c r="HF12" s="2">
        <f>IF($D12=3,($N12*$M12*EL12*'input_cooling&amp;ventilation'!$D$3)*'input_cool&amp;vent_evolution'!V$11,($O12*$M12*EL12*'input_cooling&amp;ventilation'!$D$3)*'input_cool&amp;vent_evolution'!V$10)</f>
        <v>3844232.6802743808</v>
      </c>
      <c r="HG12" s="2">
        <f>IF($D12=3,($N12*$M12*EM12*'input_cooling&amp;ventilation'!$D$3)*'input_cool&amp;vent_evolution'!W$11,($O12*$M12*EM12*'input_cooling&amp;ventilation'!$D$3)*'input_cool&amp;vent_evolution'!W$10)</f>
        <v>3713505.7279077102</v>
      </c>
      <c r="HH12" s="2">
        <f>IF($D12=3,($N12*$M12*EN12*'input_cooling&amp;ventilation'!$D$3)*'input_cool&amp;vent_evolution'!X$11,($O12*$M12*EN12*'input_cooling&amp;ventilation'!$D$3)*'input_cool&amp;vent_evolution'!X$10)</f>
        <v>3816781.1642849562</v>
      </c>
      <c r="HI12" s="2">
        <f>IF($D12=3,($N12*$M12*EO12*'input_cooling&amp;ventilation'!$D$3)*'input_cool&amp;vent_evolution'!Y$11,($O12*$M12*EO12*'input_cooling&amp;ventilation'!$D$3)*'input_cool&amp;vent_evolution'!Y$10)</f>
        <v>3872388.6474660686</v>
      </c>
      <c r="HJ12" s="2">
        <f>IF($D12=3,($N12*$M12*EP12*'input_cooling&amp;ventilation'!$D$3)*'input_cool&amp;vent_evolution'!Z$11,($O12*$M12*EP12*'input_cooling&amp;ventilation'!$D$3)*'input_cool&amp;vent_evolution'!Z$10)</f>
        <v>4115039.1595566655</v>
      </c>
      <c r="HK12" s="2">
        <f>IF($D12=3,($N12*$M12*EQ12*'input_cooling&amp;ventilation'!$D$3)*'input_cool&amp;vent_evolution'!AA$11,($O12*$M12*EQ12*'input_cooling&amp;ventilation'!$D$3)*'input_cool&amp;vent_evolution'!AA$10)</f>
        <v>4105170.2538537676</v>
      </c>
      <c r="HL12" s="2">
        <f>IF($D12=3,($N12*$M12*ER12*'input_cooling&amp;ventilation'!$D$3)*'input_cool&amp;vent_evolution'!AB$11,($O12*$M12*ER12*'input_cooling&amp;ventilation'!$D$3)*'input_cool&amp;vent_evolution'!AB$10)</f>
        <v>3653338.4017888205</v>
      </c>
      <c r="HM12" s="2">
        <f>IF($D12=3,($N12*$M12*ES12*'input_cooling&amp;ventilation'!$D$3)*'input_cool&amp;vent_evolution'!AC$11,($O12*$M12*ES12*'input_cooling&amp;ventilation'!$D$3)*'input_cool&amp;vent_evolution'!AC$10)</f>
        <v>3610151.6579216374</v>
      </c>
      <c r="HN12" s="2">
        <f>IF($D12=3,($N12*$M12*ET12*'input_cooling&amp;ventilation'!$D$3)*'input_cool&amp;vent_evolution'!AD$11,($O12*$M12*ET12*'input_cooling&amp;ventilation'!$D$3)*'input_cool&amp;vent_evolution'!AD$10)</f>
        <v>3533976.6249888227</v>
      </c>
      <c r="HO12" s="2">
        <f>IF($D12=3,($N12*$M12*EU12*'input_cooling&amp;ventilation'!$D$3)*'input_cool&amp;vent_evolution'!AE$11,($O12*$M12*EU12*'input_cooling&amp;ventilation'!$D$3)*'input_cool&amp;vent_evolution'!AE$10)</f>
        <v>3449162.7701292261</v>
      </c>
      <c r="HP12" s="2">
        <f>IF($D12=3,($N12*$M12*EV12*'input_cooling&amp;ventilation'!$D$3)*'input_cool&amp;vent_evolution'!AF$11,($O12*$M12*EV12*'input_cooling&amp;ventilation'!$D$3)*'input_cool&amp;vent_evolution'!AF$10)</f>
        <v>3346055.8530049957</v>
      </c>
      <c r="HQ12" s="2">
        <f>IF($D12=3,($N12*$M12*EW12*'input_cooling&amp;ventilation'!$D$3)*'input_cool&amp;vent_evolution'!AG$11,($O12*$M12*EW12*'input_cooling&amp;ventilation'!$D$3)*'input_cool&amp;vent_evolution'!AG$10)</f>
        <v>3284249.2058451185</v>
      </c>
      <c r="HR12" s="2">
        <f>IF($D12=3,($N12*$M12*EX12*'input_cooling&amp;ventilation'!$D$3)*'input_cool&amp;vent_evolution'!AH$11,($O12*$M12*EX12*'input_cooling&amp;ventilation'!$D$3)*'input_cool&amp;vent_evolution'!AH$10)</f>
        <v>3197946.8703677934</v>
      </c>
      <c r="HS12" s="2">
        <f>IF($D12=3,($N12*$M12*EY12*'input_cooling&amp;ventilation'!$D$3)*'input_cool&amp;vent_evolution'!AI$11,($O12*$M12*EY12*'input_cooling&amp;ventilation'!$D$3)*'input_cool&amp;vent_evolution'!AI$10)</f>
        <v>3112193.8878849628</v>
      </c>
      <c r="HT12" s="2">
        <f>IF($D12=3,($N12*$M12*EZ12*'input_cooling&amp;ventilation'!$D$3)*'input_cool&amp;vent_evolution'!AJ$11,($O12*$M12*EZ12*'input_cooling&amp;ventilation'!$D$3)*'input_cool&amp;vent_evolution'!AJ$10)</f>
        <v>3027073.9766938603</v>
      </c>
      <c r="HU12" s="2">
        <f>IF($D12=3,($N12*$M12*FA12*'input_cooling&amp;ventilation'!$D$3)*'input_cool&amp;vent_evolution'!AK$11,($O12*$M12*FA12*'input_cooling&amp;ventilation'!$D$3)*'input_cool&amp;vent_evolution'!AK$10)</f>
        <v>2969539.8432489843</v>
      </c>
      <c r="HV12" s="2">
        <f>IF($D12=3,($N12*$M12*FB12*'input_cooling&amp;ventilation'!$D$3)*'input_cool&amp;vent_evolution'!AL$11,($O12*$M12*FB12*'input_cooling&amp;ventilation'!$D$3)*'input_cool&amp;vent_evolution'!AL$10)</f>
        <v>2860717.6882407898</v>
      </c>
      <c r="HW12" s="2">
        <f>IF($D12=3,($N12*$M12*FC12*'input_cooling&amp;ventilation'!$D$3)*'input_cool&amp;vent_evolution'!AM$11,($O12*$M12*FC12*'input_cooling&amp;ventilation'!$D$3)*'input_cool&amp;vent_evolution'!AM$10)</f>
        <v>2780263.412524458</v>
      </c>
      <c r="HX12" s="2">
        <f>IF($D12=3,($N12*$M12*FD12*'input_cooling&amp;ventilation'!$D$3)*'input_cool&amp;vent_evolution'!AN$11,($O12*$M12*FD12*'input_cooling&amp;ventilation'!$D$3)*'input_cool&amp;vent_evolution'!AN$10)</f>
        <v>2701088.2558573242</v>
      </c>
      <c r="HY12" s="2">
        <f>IF($D12=3,($N12*$M12*FE12*'input_cooling&amp;ventilation'!$D$3)*'input_cool&amp;vent_evolution'!AO$11,($O12*$M12*FE12*'input_cooling&amp;ventilation'!$D$3)*'input_cool&amp;vent_evolution'!AO$10)</f>
        <v>2623960.6222762484</v>
      </c>
      <c r="HZ12" s="2">
        <f>IF($D12=3,($N12*$M12*FF12*'input_cooling&amp;ventilation'!$D$3)*'input_cool&amp;vent_evolution'!AP$11,($O12*$M12*FF12*'input_cooling&amp;ventilation'!$D$3)*'input_cool&amp;vent_evolution'!AP$10)</f>
        <v>2549045.1393681662</v>
      </c>
      <c r="IA12" s="2">
        <f>IF($D12=3,($N12*$M12*FG12*'input_cooling&amp;ventilation'!$D$3)*'input_cool&amp;vent_evolution'!AQ$11,($O12*$M12*FG12*'input_cooling&amp;ventilation'!$D$3)*'input_cool&amp;vent_evolution'!AQ$10)</f>
        <v>2476415.4097426981</v>
      </c>
      <c r="IB12" s="2">
        <f>IF($D12=3,($N12*$M12*FH12*'input_cooling&amp;ventilation'!$D$3)*'input_cool&amp;vent_evolution'!AR$11,($O12*$M12*FH12*'input_cooling&amp;ventilation'!$D$3)*'input_cool&amp;vent_evolution'!AR$10)</f>
        <v>2406253.9678503303</v>
      </c>
      <c r="IC12" s="2">
        <f>IF($D12=3,($N12*$M12*FI12*'input_cooling&amp;ventilation'!$D$3)*'input_cool&amp;vent_evolution'!AS$11,($O12*$M12*FI12*'input_cooling&amp;ventilation'!$D$3)*'input_cool&amp;vent_evolution'!AS$10)</f>
        <v>2338725.5591920074</v>
      </c>
      <c r="ID12" s="2">
        <f>IF($D12=3,($N12*$M12*FJ12*'input_cooling&amp;ventilation'!$D$3)*'input_cool&amp;vent_evolution'!AT$11,($O12*$M12*FJ12*'input_cooling&amp;ventilation'!$D$3)*'input_cool&amp;vent_evolution'!AT$10)</f>
        <v>2274013.8760383944</v>
      </c>
      <c r="IE12" s="2">
        <f>IF($D12=3,($N12*$M12*FK12*'input_cooling&amp;ventilation'!$D$3)*'input_cool&amp;vent_evolution'!AU$11,($O12*$M12*FK12*'input_cooling&amp;ventilation'!$D$3)*'input_cool&amp;vent_evolution'!AU$10)</f>
        <v>2283208.6975067155</v>
      </c>
      <c r="IF12" s="2">
        <f>IF($D12=3,($N12*$M12*FL12*'input_cooling&amp;ventilation'!$D$3)*'input_cool&amp;vent_evolution'!AV$11,($O12*$M12*FL12*'input_cooling&amp;ventilation'!$D$3)*'input_cool&amp;vent_evolution'!AV$10)</f>
        <v>2292440.6976144123</v>
      </c>
    </row>
    <row r="13" spans="1:246" x14ac:dyDescent="0.25">
      <c r="A13">
        <v>11</v>
      </c>
      <c r="B13">
        <v>100100</v>
      </c>
      <c r="C13">
        <v>4</v>
      </c>
      <c r="D13">
        <v>3</v>
      </c>
      <c r="E13">
        <v>4</v>
      </c>
      <c r="F13" s="2">
        <v>3702212.4854065399</v>
      </c>
      <c r="G13" s="2">
        <v>3652813.7229001401</v>
      </c>
      <c r="H13" s="2">
        <v>3702212.4854065399</v>
      </c>
      <c r="I13" s="17">
        <v>0.83</v>
      </c>
      <c r="J13">
        <v>0.185942106</v>
      </c>
      <c r="K13" s="2">
        <f t="shared" si="0"/>
        <v>688397.18639598624</v>
      </c>
      <c r="L13" s="2">
        <f t="shared" si="1"/>
        <v>3031835.3900071164</v>
      </c>
      <c r="M13">
        <v>0.38965153115100298</v>
      </c>
      <c r="N13" s="17">
        <f>'input_cooling&amp;ventilation'!$D$5</f>
        <v>57.500092182043396</v>
      </c>
      <c r="O13" s="45">
        <f>'input_cooling&amp;ventilation'!$D$6</f>
        <v>19.328678831353667</v>
      </c>
      <c r="P13" s="45">
        <f>'input_cooling&amp;ventilation'!$C$5</f>
        <v>50.351688737400465</v>
      </c>
      <c r="Q13" s="45">
        <f>'input_cooling&amp;ventilation'!$C$6</f>
        <v>32.240814214248743</v>
      </c>
      <c r="R13">
        <v>17</v>
      </c>
      <c r="S13">
        <v>12</v>
      </c>
      <c r="T13">
        <v>14</v>
      </c>
      <c r="U13" s="2">
        <f t="shared" si="2"/>
        <v>675304.30603350955</v>
      </c>
      <c r="V13" s="2">
        <f t="shared" si="3"/>
        <v>2797046.3607130274</v>
      </c>
      <c r="W13" s="2">
        <v>1184519.238814485</v>
      </c>
      <c r="X13" s="57">
        <f>IF($D13=3,(W13*(1+'input_cool&amp;vent_evolution'!M$11)),(W13*(1+'input_cool&amp;vent_evolution'!M$12)))</f>
        <v>1202212.7833995444</v>
      </c>
      <c r="Y13" s="57">
        <f>IF($D13=3,(X13*(1+'input_cool&amp;vent_evolution'!N$11)),(X13*(1+'input_cool&amp;vent_evolution'!N$12)))</f>
        <v>1218833.960384591</v>
      </c>
      <c r="Z13" s="57">
        <f>IF($D13=3,(Y13*(1+'input_cool&amp;vent_evolution'!O$11)),(Y13*(1+'input_cool&amp;vent_evolution'!O$12)))</f>
        <v>1234631.1399744123</v>
      </c>
      <c r="AA13" s="57">
        <f>IF($D13=3,(Z13*(1+'input_cool&amp;vent_evolution'!P$11)),(Z13*(1+'input_cool&amp;vent_evolution'!P$12)))</f>
        <v>1252321.1892375913</v>
      </c>
      <c r="AB13" s="57">
        <f>IF($D13=3,(AA13*(1+'input_cool&amp;vent_evolution'!Q$11)),(AA13*(1+'input_cool&amp;vent_evolution'!Q$12)))</f>
        <v>1271736.3390799908</v>
      </c>
      <c r="AC13" s="57">
        <f>IF($D13=3,(AB13*(1+'input_cool&amp;vent_evolution'!R$11)),(AB13*(1+'input_cool&amp;vent_evolution'!R$12)))</f>
        <v>1292216.694722791</v>
      </c>
      <c r="AD13" s="57">
        <f>IF($D13=3,(AC13*(1+'input_cool&amp;vent_evolution'!S$11)),(AC13*(1+'input_cool&amp;vent_evolution'!S$12)))</f>
        <v>1313432.3277811876</v>
      </c>
      <c r="AE13" s="57">
        <f>IF($D13=3,(AD13*(1+'input_cool&amp;vent_evolution'!T$11)),(AD13*(1+'input_cool&amp;vent_evolution'!T$12)))</f>
        <v>1335455.5174081714</v>
      </c>
      <c r="AF13" s="57">
        <f>IF($D13=3,(AE13*(1+'input_cool&amp;vent_evolution'!U$11)),(AE13*(1+'input_cool&amp;vent_evolution'!U$12)))</f>
        <v>1360699.2923686923</v>
      </c>
      <c r="AG13" s="57">
        <f>IF($D13=3,(AF13*(1+'input_cool&amp;vent_evolution'!V$11)),(AF13*(1+'input_cool&amp;vent_evolution'!V$12)))</f>
        <v>1386207.4693357742</v>
      </c>
      <c r="AH13" s="57">
        <f>IF($D13=3,(AG13*(1+'input_cool&amp;vent_evolution'!W$11)),(AG13*(1+'input_cool&amp;vent_evolution'!W$12)))</f>
        <v>1410972.4839719587</v>
      </c>
      <c r="AI13" s="57">
        <f>IF($D13=3,(AH13*(1+'input_cool&amp;vent_evolution'!X$11)),(AH13*(1+'input_cool&amp;vent_evolution'!X$12)))</f>
        <v>1436612.7410374407</v>
      </c>
      <c r="AJ13" s="57">
        <f>IF($D13=3,(AI13*(1+'input_cool&amp;vent_evolution'!Y$11)),(AI13*(1+'input_cool&amp;vent_evolution'!Y$12)))</f>
        <v>1462827.700182236</v>
      </c>
      <c r="AK13" s="57">
        <f>IF($D13=3,(AJ13*(1+'input_cool&amp;vent_evolution'!Z$11)),(AJ13*(1+'input_cool&amp;vent_evolution'!Z$12)))</f>
        <v>1490905.5878362216</v>
      </c>
      <c r="AL13" s="57">
        <f>IF($D13=3,(AK13*(1+'input_cool&amp;vent_evolution'!AA$11)),(AK13*(1+'input_cool&amp;vent_evolution'!AA$12)))</f>
        <v>1519166.573406416</v>
      </c>
      <c r="AM13" s="57">
        <f>IF($D13=3,(AL13*(1+'input_cool&amp;vent_evolution'!AB$11)),(AL13*(1+'input_cool&amp;vent_evolution'!AB$12)))</f>
        <v>1544538.3646833031</v>
      </c>
      <c r="AN13" s="57">
        <f>IF($D13=3,(AM13*(1+'input_cool&amp;vent_evolution'!AC$11)),(AM13*(1+'input_cool&amp;vent_evolution'!AC$12)))</f>
        <v>1569853.3368690955</v>
      </c>
      <c r="AO13" s="57">
        <f>IF($D13=3,(AN13*(1+'input_cool&amp;vent_evolution'!AD$11)),(AN13*(1+'input_cool&amp;vent_evolution'!AD$12)))</f>
        <v>1594867.8507488668</v>
      </c>
      <c r="AP13" s="57">
        <f>IF($D13=3,(AO13*(1+'input_cool&amp;vent_evolution'!AE$11)),(AO13*(1+'input_cool&amp;vent_evolution'!AE$12)))</f>
        <v>1619502.2517048598</v>
      </c>
      <c r="AQ13" s="57">
        <f>IF($D13=3,(AP13*(1+'input_cool&amp;vent_evolution'!AF$11)),(AP13*(1+'input_cool&amp;vent_evolution'!AF$12)))</f>
        <v>1643605.2300546814</v>
      </c>
      <c r="AR13" s="57">
        <f>IF($D13=3,(AQ13*(1+'input_cool&amp;vent_evolution'!AG$11)),(AQ13*(1+'input_cool&amp;vent_evolution'!AG$12)))</f>
        <v>1667453.658791994</v>
      </c>
      <c r="AS13" s="57">
        <f>IF($D13=3,(AR13*(1+'input_cool&amp;vent_evolution'!AH$11)),(AR13*(1+'input_cool&amp;vent_evolution'!AH$12)))</f>
        <v>1690912.6306450453</v>
      </c>
      <c r="AT13" s="57">
        <f>IF($D13=3,(AS13*(1+'input_cool&amp;vent_evolution'!AI$11)),(AS13*(1+'input_cool&amp;vent_evolution'!AI$12)))</f>
        <v>1713966.1275411379</v>
      </c>
      <c r="AU13" s="57">
        <f>IF($D13=3,(AT13*(1+'input_cool&amp;vent_evolution'!AJ$11)),(AT13*(1+'input_cool&amp;vent_evolution'!AJ$12)))</f>
        <v>1736599.3548465073</v>
      </c>
      <c r="AV13" s="57">
        <f>IF($D13=3,(AU13*(1+'input_cool&amp;vent_evolution'!AK$11)),(AU13*(1+'input_cool&amp;vent_evolution'!AK$12)))</f>
        <v>1759001.4865240271</v>
      </c>
      <c r="AW13" s="57">
        <f>IF($D13=3,(AV13*(1+'input_cool&amp;vent_evolution'!AL$11)),(AV13*(1+'input_cool&amp;vent_evolution'!AL$12)))</f>
        <v>1780769.9693776027</v>
      </c>
      <c r="AX13" s="57">
        <f>IF($D13=3,(AW13*(1+'input_cool&amp;vent_evolution'!AM$11)),(AW13*(1+'input_cool&amp;vent_evolution'!AM$12)))</f>
        <v>1802099.1478695183</v>
      </c>
      <c r="AY13" s="57">
        <f>IF($D13=3,(AX13*(1+'input_cool&amp;vent_evolution'!AN$11)),(AX13*(1+'input_cool&amp;vent_evolution'!AN$12)))</f>
        <v>1822982.4020162174</v>
      </c>
      <c r="AZ13" s="57">
        <f>IF($D13=3,(AY13*(1+'input_cool&amp;vent_evolution'!AO$11)),(AY13*(1+'input_cool&amp;vent_evolution'!AO$12)))</f>
        <v>1843419.9015182564</v>
      </c>
      <c r="BA13" s="57">
        <f>IF($D13=3,(AZ13*(1+'input_cool&amp;vent_evolution'!AP$11)),(AZ13*(1+'input_cool&amp;vent_evolution'!AP$12)))</f>
        <v>1863414.0936227867</v>
      </c>
      <c r="BB13" s="57">
        <f>IF($D13=3,(BA13*(1+'input_cool&amp;vent_evolution'!AQ$11)),(BA13*(1+'input_cool&amp;vent_evolution'!AQ$12)))</f>
        <v>1882969.0033548763</v>
      </c>
      <c r="BC13" s="57">
        <f>IF($D13=3,(BB13*(1+'input_cool&amp;vent_evolution'!AR$11)),(BB13*(1+'input_cool&amp;vent_evolution'!AR$12)))</f>
        <v>1902091.0859067489</v>
      </c>
      <c r="BD13" s="57">
        <f>IF($D13=3,(BC13*(1+'input_cool&amp;vent_evolution'!AS$11)),(BC13*(1+'input_cool&amp;vent_evolution'!AS$12)))</f>
        <v>1920789.0973360313</v>
      </c>
      <c r="BE13" s="57">
        <f>IF($D13=3,(BD13*(1+'input_cool&amp;vent_evolution'!AT$11)),(BD13*(1+'input_cool&amp;vent_evolution'!AT$12)))</f>
        <v>1939074.2488738436</v>
      </c>
      <c r="BF13" s="57">
        <f>IF($D13=3,(BE13*(1+'input_cool&amp;vent_evolution'!AU$11)),(BE13*(1+'input_cool&amp;vent_evolution'!AU$12)))</f>
        <v>1957533.4678130299</v>
      </c>
      <c r="BG13" s="57">
        <f>IF($D13=3,(BF13*(1+'input_cool&amp;vent_evolution'!AV$11)),(BF13*(1+'input_cool&amp;vent_evolution'!AV$12)))</f>
        <v>1976168.4112063174</v>
      </c>
      <c r="BH13" s="2">
        <f t="shared" si="76"/>
        <v>1659986.3284051928</v>
      </c>
      <c r="BI13" s="2">
        <f t="shared" si="4"/>
        <v>1684782.0777267672</v>
      </c>
      <c r="BJ13" s="2">
        <f t="shared" si="5"/>
        <v>1708075.0101275907</v>
      </c>
      <c r="BK13" s="2">
        <f t="shared" si="6"/>
        <v>1730213.1918364079</v>
      </c>
      <c r="BL13" s="2">
        <f t="shared" si="7"/>
        <v>1755004.0428107504</v>
      </c>
      <c r="BM13" s="2">
        <f t="shared" si="8"/>
        <v>1782212.4512909516</v>
      </c>
      <c r="BN13" s="2">
        <f t="shared" si="9"/>
        <v>1810913.6401394755</v>
      </c>
      <c r="BO13" s="2">
        <f t="shared" si="10"/>
        <v>1840645.247420626</v>
      </c>
      <c r="BP13" s="2">
        <f t="shared" si="11"/>
        <v>1871508.5652045205</v>
      </c>
      <c r="BQ13" s="2">
        <f t="shared" si="12"/>
        <v>1906885.2141762513</v>
      </c>
      <c r="BR13" s="2">
        <f t="shared" si="13"/>
        <v>1942632.3963581759</v>
      </c>
      <c r="BS13" s="2">
        <f t="shared" si="14"/>
        <v>1977338.1101800683</v>
      </c>
      <c r="BT13" s="2">
        <f t="shared" si="15"/>
        <v>2013270.3895308811</v>
      </c>
      <c r="BU13" s="2">
        <f t="shared" si="16"/>
        <v>2050008.056893392</v>
      </c>
      <c r="BV13" s="2">
        <f t="shared" si="17"/>
        <v>2089356.4339469899</v>
      </c>
      <c r="BW13" s="2">
        <f t="shared" si="18"/>
        <v>2128961.4045853149</v>
      </c>
      <c r="BX13" s="2">
        <f t="shared" si="19"/>
        <v>2164517.4557381314</v>
      </c>
      <c r="BY13" s="2">
        <f t="shared" si="20"/>
        <v>2199993.880565499</v>
      </c>
      <c r="BZ13" s="2">
        <f t="shared" si="21"/>
        <v>2235049.2428521272</v>
      </c>
      <c r="CA13" s="2">
        <f t="shared" si="22"/>
        <v>2269571.9145449288</v>
      </c>
      <c r="CB13" s="2">
        <f t="shared" si="23"/>
        <v>2303349.850118685</v>
      </c>
      <c r="CC13" s="2">
        <f t="shared" si="24"/>
        <v>2336771.0596361477</v>
      </c>
      <c r="CD13" s="2">
        <f t="shared" si="25"/>
        <v>2369646.4839251461</v>
      </c>
      <c r="CE13" s="2">
        <f t="shared" si="26"/>
        <v>2401953.6752441707</v>
      </c>
      <c r="CF13" s="2">
        <f t="shared" si="27"/>
        <v>2433671.900380136</v>
      </c>
      <c r="CG13" s="2">
        <f t="shared" si="28"/>
        <v>2465066.2678950396</v>
      </c>
      <c r="CH13" s="2">
        <f t="shared" si="29"/>
        <v>2495572.6393772149</v>
      </c>
      <c r="CI13" s="2">
        <f t="shared" si="30"/>
        <v>2525463.3693311922</v>
      </c>
      <c r="CJ13" s="2">
        <f t="shared" si="31"/>
        <v>2554729.1805060506</v>
      </c>
      <c r="CK13" s="2">
        <f t="shared" si="32"/>
        <v>2583370.3107203026</v>
      </c>
      <c r="CL13" s="2">
        <f t="shared" si="33"/>
        <v>2611390.1895483122</v>
      </c>
      <c r="CM13" s="2">
        <f t="shared" si="34"/>
        <v>2638794.4576638341</v>
      </c>
      <c r="CN13" s="2">
        <f t="shared" si="35"/>
        <v>2665592.1613790668</v>
      </c>
      <c r="CO13" s="2">
        <f t="shared" si="36"/>
        <v>2691795.5714410576</v>
      </c>
      <c r="CP13" s="2">
        <f t="shared" si="37"/>
        <v>2717420.3992791972</v>
      </c>
      <c r="CQ13" s="2">
        <f t="shared" si="38"/>
        <v>2743289.1653304393</v>
      </c>
      <c r="CR13" s="2">
        <f>IF($D13=3,(W13*$P13*$M13*'input_cooling&amp;ventilation'!$D$3)*'input_cool&amp;vent_evolution'!M$11,(W13*$Q13*'input_cooling&amp;ventilation'!$D$3)*'input_cool&amp;vent_evolution'!M$12)</f>
        <v>283422.92716994439</v>
      </c>
      <c r="CS13" s="2">
        <f>IF($D13=3,(X13*$P13*$M13*'input_cooling&amp;ventilation'!$D$3)*'input_cool&amp;vent_evolution'!N$11,(X13*$Q13*'input_cooling&amp;ventilation'!$D$3)*'input_cool&amp;vent_evolution'!N$12)</f>
        <v>266245.27445390844</v>
      </c>
      <c r="CT13" s="2">
        <f>IF($D13=3,(Y13*$P13*$M13*'input_cooling&amp;ventilation'!$D$3)*'input_cool&amp;vent_evolution'!O$11,(Y13*$Q13*'input_cooling&amp;ventilation'!$D$3)*'input_cool&amp;vent_evolution'!O$12)</f>
        <v>253046.12418684707</v>
      </c>
      <c r="CU13" s="2">
        <f>IF($D13=3,(Z13*$P13*$M13*'input_cooling&amp;ventilation'!$D$3)*'input_cool&amp;vent_evolution'!P$11,(Z13*$Q13*'input_cooling&amp;ventilation'!$D$3)*'input_cool&amp;vent_evolution'!P$12)</f>
        <v>283366.93757701915</v>
      </c>
      <c r="CV13" s="2">
        <f>IF($D13=3,(AA13*$P13*$M13*'input_cooling&amp;ventilation'!$D$3)*'input_cool&amp;vent_evolution'!Q$11,(AA13*$Q13*'input_cooling&amp;ventilation'!$D$3)*'input_cool&amp;vent_evolution'!Q$12)</f>
        <v>311000.35232185631</v>
      </c>
      <c r="CW13" s="2">
        <f>IF($D13=3,(AB13*$P13*$M13*'input_cooling&amp;ventilation'!$D$3)*'input_cool&amp;vent_evolution'!R$11,(AB13*$Q13*'input_cooling&amp;ventilation'!$D$3)*'input_cool&amp;vent_evolution'!R$12)</f>
        <v>328063.28420283867</v>
      </c>
      <c r="CX13" s="2">
        <f>IF($D13=3,(AC13*$P13*$M13*'input_cooling&amp;ventilation'!$D$3)*'input_cool&amp;vent_evolution'!S$11,(AC13*$Q13*'input_cooling&amp;ventilation'!$D$3)*'input_cool&amp;vent_evolution'!S$12)</f>
        <v>339841.27907596453</v>
      </c>
      <c r="CY13" s="2">
        <f>IF($D13=3,(AD13*$P13*$M13*'input_cooling&amp;ventilation'!$D$3)*'input_cool&amp;vent_evolution'!T$11,(AD13*$Q13*'input_cooling&amp;ventilation'!$D$3)*'input_cool&amp;vent_evolution'!T$12)</f>
        <v>352777.07299922174</v>
      </c>
      <c r="CZ13" s="2">
        <f>IF($D13=3,(AE13*$P13*$M13*'input_cooling&amp;ventilation'!$D$3)*'input_cool&amp;vent_evolution'!U$11,(AE13*$Q13*'input_cooling&amp;ventilation'!$D$3)*'input_cool&amp;vent_evolution'!U$12)</f>
        <v>404365.81589037279</v>
      </c>
      <c r="DA13" s="2">
        <f>IF($D13=3,(AF13*$P13*$M13*'input_cooling&amp;ventilation'!$D$3)*'input_cool&amp;vent_evolution'!V$11,(AF13*$Q13*'input_cooling&amp;ventilation'!$D$3)*'input_cool&amp;vent_evolution'!V$12)</f>
        <v>408601.12274416711</v>
      </c>
      <c r="DB13" s="2">
        <f>IF($D13=3,(AG13*$P13*$M13*'input_cooling&amp;ventilation'!$D$3)*'input_cool&amp;vent_evolution'!W$11,(AG13*$Q13*'input_cooling&amp;ventilation'!$D$3)*'input_cool&amp;vent_evolution'!W$12)</f>
        <v>396696.82385296829</v>
      </c>
      <c r="DC13" s="2">
        <f>IF($D13=3,(AH13*$P13*$M13*'input_cooling&amp;ventilation'!$D$3)*'input_cool&amp;vent_evolution'!X$11,(AH13*$Q13*'input_cooling&amp;ventilation'!$D$3)*'input_cool&amp;vent_evolution'!X$12)</f>
        <v>410716.83946387109</v>
      </c>
      <c r="DD13" s="2">
        <f>IF($D13=3,(AI13*$P13*$M13*'input_cooling&amp;ventilation'!$D$3)*'input_cool&amp;vent_evolution'!Y$11,(AI13*$Q13*'input_cooling&amp;ventilation'!$D$3)*'input_cool&amp;vent_evolution'!Y$12)</f>
        <v>419922.66844780656</v>
      </c>
      <c r="DE13" s="2">
        <f>IF($D13=3,(AJ13*$P13*$M13*'input_cooling&amp;ventilation'!$D$3)*'input_cool&amp;vent_evolution'!Z$11,(AJ13*$Q13*'input_cooling&amp;ventilation'!$D$3)*'input_cool&amp;vent_evolution'!Z$12)</f>
        <v>449763.87118956394</v>
      </c>
      <c r="DF13" s="2">
        <f>IF($D13=3,(AK13*$P13*$M13*'input_cooling&amp;ventilation'!$D$3)*'input_cool&amp;vent_evolution'!AA$11,(AK13*$Q13*'input_cooling&amp;ventilation'!$D$3)*'input_cool&amp;vent_evolution'!AA$12)</f>
        <v>452696.81360373757</v>
      </c>
      <c r="DG13" s="2">
        <f>IF($D13=3,(AL13*$P13*$M13*'input_cooling&amp;ventilation'!$D$3)*'input_cool&amp;vent_evolution'!AB$11,(AL13*$Q13*'input_cooling&amp;ventilation'!$D$3)*'input_cool&amp;vent_evolution'!AB$12)</f>
        <v>406416.43717406079</v>
      </c>
      <c r="DH13" s="2">
        <f>IF($D13=3,(AM13*$P13*$M13*'input_cooling&amp;ventilation'!$D$3)*'input_cool&amp;vent_evolution'!AC$11,(AM13*$Q13*'input_cooling&amp;ventilation'!$D$3)*'input_cool&amp;vent_evolution'!AC$12)</f>
        <v>405506.28414961614</v>
      </c>
      <c r="DI13" s="2">
        <f>IF($D13=3,(AN13*$P13*$M13*'input_cooling&amp;ventilation'!$D$3)*'input_cool&amp;vent_evolution'!AD$11,(AN13*$Q13*'input_cooling&amp;ventilation'!$D$3)*'input_cool&amp;vent_evolution'!AD$12)</f>
        <v>400693.4117386883</v>
      </c>
      <c r="DJ13" s="2">
        <f>IF($D13=3,(AO13*$P13*$M13*'input_cooling&amp;ventilation'!$D$3)*'input_cool&amp;vent_evolution'!AE$11,(AO13*$Q13*'input_cooling&amp;ventilation'!$D$3)*'input_cool&amp;vent_evolution'!AE$12)</f>
        <v>394604.59686077881</v>
      </c>
      <c r="DK13" s="2">
        <f>IF($D13=3,(AP13*$P13*$M13*'input_cooling&amp;ventilation'!$D$3)*'input_cool&amp;vent_evolution'!AF$11,(AP13*$Q13*'input_cooling&amp;ventilation'!$D$3)*'input_cool&amp;vent_evolution'!AF$12)</f>
        <v>386092.03738569655</v>
      </c>
      <c r="DL13" s="2">
        <f>IF($D13=3,(AQ13*$P13*$M13*'input_cooling&amp;ventilation'!$D$3)*'input_cool&amp;vent_evolution'!AG$11,(AQ13*$Q13*'input_cooling&amp;ventilation'!$D$3)*'input_cool&amp;vent_evolution'!AG$12)</f>
        <v>382014.55048416089</v>
      </c>
      <c r="DM13" s="2">
        <f>IF($D13=3,(AR13*$P13*$M13*'input_cooling&amp;ventilation'!$D$3)*'input_cool&amp;vent_evolution'!AH$11,(AR13*$Q13*'input_cooling&amp;ventilation'!$D$3)*'input_cool&amp;vent_evolution'!AH$12)</f>
        <v>375776.05996502301</v>
      </c>
      <c r="DN13" s="2">
        <f>IF($D13=3,(AS13*$P13*$M13*'input_cooling&amp;ventilation'!$D$3)*'input_cool&amp;vent_evolution'!AI$11,(AS13*$Q13*'input_cooling&amp;ventilation'!$D$3)*'input_cool&amp;vent_evolution'!AI$12)</f>
        <v>369280.9849593977</v>
      </c>
      <c r="DO13" s="2">
        <f>IF($D13=3,(AT13*$P13*$M13*'input_cooling&amp;ventilation'!$D$3)*'input_cool&amp;vent_evolution'!AJ$11,(AT13*$Q13*'input_cooling&amp;ventilation'!$D$3)*'input_cool&amp;vent_evolution'!AJ$12)</f>
        <v>362548.92304661352</v>
      </c>
      <c r="DP13" s="2">
        <f>IF($D13=3,(AU13*$P13*$M13*'input_cooling&amp;ventilation'!$D$3)*'input_cool&amp;vent_evolution'!AK$11,(AU13*$Q13*'input_cooling&amp;ventilation'!$D$3)*'input_cool&amp;vent_evolution'!AK$12)</f>
        <v>358847.13231799967</v>
      </c>
      <c r="DQ13" s="2">
        <f>IF($D13=3,(AV13*$P13*$M13*'input_cooling&amp;ventilation'!$D$3)*'input_cool&amp;vent_evolution'!AL$11,(AV13*$Q13*'input_cooling&amp;ventilation'!$D$3)*'input_cool&amp;vent_evolution'!AL$12)</f>
        <v>348697.06862574589</v>
      </c>
      <c r="DR13" s="2">
        <f>IF($D13=3,(AW13*$P13*$M13*'input_cooling&amp;ventilation'!$D$3)*'input_cool&amp;vent_evolution'!AM$11,(AW13*$Q13*'input_cooling&amp;ventilation'!$D$3)*'input_cool&amp;vent_evolution'!AM$12)</f>
        <v>341660.09943612618</v>
      </c>
      <c r="DS13" s="2">
        <f>IF($D13=3,(AX13*$P13*$M13*'input_cooling&amp;ventilation'!$D$3)*'input_cool&amp;vent_evolution'!AN$11,(AX13*$Q13*'input_cooling&amp;ventilation'!$D$3)*'input_cool&amp;vent_evolution'!AN$12)</f>
        <v>334517.08845774067</v>
      </c>
      <c r="DT13" s="2">
        <f>IF($D13=3,(AY13*$P13*$M13*'input_cooling&amp;ventilation'!$D$3)*'input_cool&amp;vent_evolution'!AO$11,(AY13*$Q13*'input_cooling&amp;ventilation'!$D$3)*'input_cool&amp;vent_evolution'!AO$12)</f>
        <v>327376.79581701383</v>
      </c>
      <c r="DU13" s="2">
        <f>IF($D13=3,(AZ13*$P13*$M13*'input_cooling&amp;ventilation'!$D$3)*'input_cool&amp;vent_evolution'!AP$11,(AZ13*$Q13*'input_cooling&amp;ventilation'!$D$3)*'input_cool&amp;vent_evolution'!AP$12)</f>
        <v>320275.70425030898</v>
      </c>
      <c r="DV13" s="2">
        <f>IF($D13=3,(BA13*$P13*$M13*'input_cooling&amp;ventilation'!$D$3)*'input_cool&amp;vent_evolution'!AQ$11,(BA13*$Q13*'input_cooling&amp;ventilation'!$D$3)*'input_cool&amp;vent_evolution'!AQ$12)</f>
        <v>313239.08729361219</v>
      </c>
      <c r="DW13" s="2">
        <f>IF($D13=3,(BB13*$P13*$M13*'input_cooling&amp;ventilation'!$D$3)*'input_cool&amp;vent_evolution'!AR$11,(BB13*$Q13*'input_cooling&amp;ventilation'!$D$3)*'input_cool&amp;vent_evolution'!AR$12)</f>
        <v>306305.87242611474</v>
      </c>
      <c r="DX13" s="2">
        <f>IF($D13=3,(BC13*$P13*$M13*'input_cooling&amp;ventilation'!$D$3)*'input_cool&amp;vent_evolution'!AS$11,(BC13*$Q13*'input_cooling&amp;ventilation'!$D$3)*'input_cool&amp;vent_evolution'!AS$12)</f>
        <v>299512.91591506446</v>
      </c>
      <c r="DY13" s="2">
        <f>IF($D13=3,(BD13*$P13*$M13*'input_cooling&amp;ventilation'!$D$3)*'input_cool&amp;vent_evolution'!AT$11,(BD13*$Q13*'input_cooling&amp;ventilation'!$D$3)*'input_cool&amp;vent_evolution'!AT$12)</f>
        <v>292899.54580208473</v>
      </c>
      <c r="DZ13" s="2">
        <f>IF($D13=3,(BE13*$P13*$M13*'input_cooling&amp;ventilation'!$D$3)*'input_cool&amp;vent_evolution'!AU$11,(BE13*$Q13*'input_cooling&amp;ventilation'!$D$3)*'input_cool&amp;vent_evolution'!AU$12)</f>
        <v>295687.83348435833</v>
      </c>
      <c r="EA13" s="2">
        <f>IF($D13=3,(BF13*$P13*$M13*'input_cooling&amp;ventilation'!$D$3)*'input_cool&amp;vent_evolution'!AV$11,(BF13*$Q13*'input_cooling&amp;ventilation'!$D$3)*'input_cool&amp;vent_evolution'!AV$12)</f>
        <v>298502.66456115252</v>
      </c>
      <c r="EB13">
        <v>0.7001055966209081</v>
      </c>
      <c r="EC13" s="2">
        <f t="shared" si="39"/>
        <v>2591939.6809129207</v>
      </c>
      <c r="ED13" s="2">
        <f>IF($D13=3,(EC13*(1+'input_cool&amp;vent_evolution'!M$10)),EC13*(1+'input_cool&amp;vent_evolution'!M$9))</f>
        <v>2647189.8342477153</v>
      </c>
      <c r="EE13" s="2">
        <f>IF($D13=3,(ED13*(1+'input_cool&amp;vent_evolution'!N$10)),ED13*(1+'input_cool&amp;vent_evolution'!N$9))</f>
        <v>2702497.0111559662</v>
      </c>
      <c r="EF13" s="2">
        <f>IF($D13=3,(EE13*(1+'input_cool&amp;vent_evolution'!O$10)),EE13*(1+'input_cool&amp;vent_evolution'!O$9))</f>
        <v>2757861.2126347641</v>
      </c>
      <c r="EG13" s="2">
        <f>IF($D13=3,(EF13*(1+'input_cool&amp;vent_evolution'!P$10)),EF13*(1+'input_cool&amp;vent_evolution'!P$9))</f>
        <v>2810210.5017120228</v>
      </c>
      <c r="EH13" s="2">
        <f>IF($D13=3,(EG13*(1+'input_cool&amp;vent_evolution'!Q$10)),EG13*(1+'input_cool&amp;vent_evolution'!Q$9))</f>
        <v>2862616.8154706201</v>
      </c>
      <c r="EI13" s="2">
        <f>IF($D13=3,(EH13*(1+'input_cool&amp;vent_evolution'!R$10)),EH13*(1+'input_cool&amp;vent_evolution'!R$9))</f>
        <v>2903794.5529627204</v>
      </c>
      <c r="EJ13" s="2">
        <f>IF($D13=3,(EI13*(1+'input_cool&amp;vent_evolution'!S$10)),EI13*(1+'input_cool&amp;vent_evolution'!S$9))</f>
        <v>2944997.3159935046</v>
      </c>
      <c r="EK13" s="2">
        <f>IF($D13=3,(EJ13*(1+'input_cool&amp;vent_evolution'!T$10)),EJ13*(1+'input_cool&amp;vent_evolution'!T$9))</f>
        <v>2986225.1043413994</v>
      </c>
      <c r="EL13" s="2">
        <f>IF($D13=3,(EK13*(1+'input_cool&amp;vent_evolution'!U$10)),EK13*(1+'input_cool&amp;vent_evolution'!U$9))</f>
        <v>3027477.9162337775</v>
      </c>
      <c r="EM13" s="2">
        <f>IF($D13=3,(EL13*(1+'input_cool&amp;vent_evolution'!V$10)),EL13*(1+'input_cool&amp;vent_evolution'!V$9))</f>
        <v>3068755.7532216855</v>
      </c>
      <c r="EN13" s="2">
        <f>IF($D13=3,(EM13*(1+'input_cool&amp;vent_evolution'!W$10)),EM13*(1+'input_cool&amp;vent_evolution'!W$9))</f>
        <v>3100858.9348018081</v>
      </c>
      <c r="EO13" s="2">
        <f>IF($D13=3,(EN13*(1+'input_cool&amp;vent_evolution'!X$10)),EN13*(1+'input_cool&amp;vent_evolution'!X$9))</f>
        <v>3132983.0603487077</v>
      </c>
      <c r="EP13" s="2">
        <f>IF($D13=3,(EO13*(1+'input_cool&amp;vent_evolution'!Y$10)),EO13*(1+'input_cool&amp;vent_evolution'!Y$9))</f>
        <v>3165128.1310810577</v>
      </c>
      <c r="EQ13" s="2">
        <f>IF($D13=3,(EP13*(1+'input_cool&amp;vent_evolution'!Z$10)),EP13*(1+'input_cool&amp;vent_evolution'!Z$9))</f>
        <v>3197294.1450046664</v>
      </c>
      <c r="ER13" s="2">
        <f>IF($D13=3,(EQ13*(1+'input_cool&amp;vent_evolution'!AA$10)),EQ13*(1+'input_cool&amp;vent_evolution'!AA$9))</f>
        <v>3229481.1041137241</v>
      </c>
      <c r="ES13" s="2">
        <f>IF($D13=3,(ER13*(1+'input_cool&amp;vent_evolution'!AB$10)),ER13*(1+'input_cool&amp;vent_evolution'!AB$9))</f>
        <v>3251885.6979745911</v>
      </c>
      <c r="ET13" s="2">
        <f>IF($D13=3,(ES13*(1+'input_cool&amp;vent_evolution'!AC$10)),ES13*(1+'input_cool&amp;vent_evolution'!AC$9))</f>
        <v>3274306.0119973128</v>
      </c>
      <c r="EU13" s="2">
        <f>IF($D13=3,(ET13*(1+'input_cool&amp;vent_evolution'!AD$10)),ET13*(1+'input_cool&amp;vent_evolution'!AD$9))</f>
        <v>3296742.0489516114</v>
      </c>
      <c r="EV13" s="2">
        <f>IF($D13=3,(EU13*(1+'input_cool&amp;vent_evolution'!AE$10)),EU13*(1+'input_cool&amp;vent_evolution'!AE$9))</f>
        <v>3319193.8062893441</v>
      </c>
      <c r="EW13" s="2">
        <f>IF($D13=3,(EV13*(1+'input_cool&amp;vent_evolution'!AF$10)),EV13*(1+'input_cool&amp;vent_evolution'!AF$9))</f>
        <v>3341661.2864478636</v>
      </c>
      <c r="EX13" s="2">
        <f>IF($D13=3,(EW13*(1+'input_cool&amp;vent_evolution'!AG$10)),EW13*(1+'input_cool&amp;vent_evolution'!AG$9))</f>
        <v>3355866.0918605351</v>
      </c>
      <c r="EY13" s="2">
        <f>IF($D13=3,(EX13*(1+'input_cool&amp;vent_evolution'!AH$10)),EX13*(1+'input_cool&amp;vent_evolution'!AH$9))</f>
        <v>3370075.1265266496</v>
      </c>
      <c r="EZ13" s="2">
        <f>IF($D13=3,(EY13*(1+'input_cool&amp;vent_evolution'!AI$10)),EY13*(1+'input_cool&amp;vent_evolution'!AI$9))</f>
        <v>3384288.3912217291</v>
      </c>
      <c r="FA13" s="2">
        <f>IF($D13=3,(EZ13*(1+'input_cool&amp;vent_evolution'!AJ$10)),EZ13*(1+'input_cool&amp;vent_evolution'!AJ$9))</f>
        <v>3398505.8850594629</v>
      </c>
      <c r="FB13" s="2">
        <f>IF($D13=3,(FA13*(1+'input_cool&amp;vent_evolution'!AK$10)),FA13*(1+'input_cool&amp;vent_evolution'!AK$9))</f>
        <v>3412727.6061564367</v>
      </c>
      <c r="FC13" s="2">
        <f>IF($D13=3,(FB13*(1+'input_cool&amp;vent_evolution'!AL$10)),FB13*(1+'input_cool&amp;vent_evolution'!AL$9))</f>
        <v>3426953.5586118428</v>
      </c>
      <c r="FD13" s="2">
        <f>IF($D13=3,(FC13*(1+'input_cool&amp;vent_evolution'!AM$10)),FC13*(1+'input_cool&amp;vent_evolution'!AM$9))</f>
        <v>3441183.7389912214</v>
      </c>
      <c r="FE13" s="2">
        <f>IF($D13=3,(FD13*(1+'input_cool&amp;vent_evolution'!AN$10)),FD13*(1+'input_cool&amp;vent_evolution'!AN$9))</f>
        <v>3455418.1493995669</v>
      </c>
      <c r="FF13" s="2">
        <f>IF($D13=3,(FE13*(1+'input_cool&amp;vent_evolution'!AO$10)),FE13*(1+'input_cool&amp;vent_evolution'!AO$9))</f>
        <v>3469656.7885074108</v>
      </c>
      <c r="FG13" s="2">
        <f>IF($D13=3,(FF13*(1+'input_cool&amp;vent_evolution'!AP$10)),FF13*(1+'input_cool&amp;vent_evolution'!AP$9))</f>
        <v>3483899.6572010624</v>
      </c>
      <c r="FH13" s="2">
        <f>IF($D13=3,(FG13*(1+'input_cool&amp;vent_evolution'!AQ$10)),FG13*(1+'input_cool&amp;vent_evolution'!AQ$9))</f>
        <v>3498146.754151057</v>
      </c>
      <c r="FI13" s="2">
        <f>IF($D13=3,(FH13*(1+'input_cool&amp;vent_evolution'!AR$10)),FH13*(1+'input_cool&amp;vent_evolution'!AR$9))</f>
        <v>3512398.0809084377</v>
      </c>
      <c r="FJ13" s="2">
        <f>IF($D13=3,(FI13*(1+'input_cool&amp;vent_evolution'!AS$10)),FI13*(1+'input_cool&amp;vent_evolution'!AS$9))</f>
        <v>3526653.636476106</v>
      </c>
      <c r="FK13" s="2">
        <f>IF($D13=3,(FJ13*(1+'input_cool&amp;vent_evolution'!AT$10)),FJ13*(1+'input_cool&amp;vent_evolution'!AT$9))</f>
        <v>3540913.4221835234</v>
      </c>
      <c r="FL13" s="2">
        <f>IF($D13=3,(FK13*(1+'input_cool&amp;vent_evolution'!AU$10)),FK13*(1+'input_cool&amp;vent_evolution'!AU$9))</f>
        <v>3555230.8663710132</v>
      </c>
      <c r="FM13" s="2">
        <f t="shared" si="40"/>
        <v>3416023.8738461486</v>
      </c>
      <c r="FN13" s="2">
        <f t="shared" si="41"/>
        <v>3488840.3225525646</v>
      </c>
      <c r="FO13" s="2">
        <f t="shared" si="42"/>
        <v>3561731.9249709793</v>
      </c>
      <c r="FP13" s="2">
        <f t="shared" si="43"/>
        <v>3634698.6824155003</v>
      </c>
      <c r="FQ13" s="2">
        <f t="shared" si="44"/>
        <v>3703691.9628470121</v>
      </c>
      <c r="FR13" s="2">
        <f t="shared" si="45"/>
        <v>3772760.3984506465</v>
      </c>
      <c r="FS13" s="2">
        <f t="shared" si="46"/>
        <v>3827030.2317264117</v>
      </c>
      <c r="FT13" s="2">
        <f t="shared" si="47"/>
        <v>3881333.0471885409</v>
      </c>
      <c r="FU13" s="2">
        <f t="shared" si="48"/>
        <v>3935668.8445450133</v>
      </c>
      <c r="FV13" s="2">
        <f t="shared" si="49"/>
        <v>3990037.6214596112</v>
      </c>
      <c r="FW13" s="2">
        <f t="shared" si="50"/>
        <v>4044439.3799765222</v>
      </c>
      <c r="FX13" s="2">
        <f t="shared" si="51"/>
        <v>4086749.4829128264</v>
      </c>
      <c r="FY13" s="2">
        <f t="shared" si="52"/>
        <v>4129087.1887640627</v>
      </c>
      <c r="FZ13" s="2">
        <f t="shared" si="53"/>
        <v>4171452.4991363725</v>
      </c>
      <c r="GA13" s="2">
        <f t="shared" si="54"/>
        <v>4213845.411401527</v>
      </c>
      <c r="GB13" s="2">
        <f t="shared" si="55"/>
        <v>4256265.9281877521</v>
      </c>
      <c r="GC13" s="2">
        <f t="shared" si="56"/>
        <v>4285793.8636085317</v>
      </c>
      <c r="GD13" s="2">
        <f t="shared" si="57"/>
        <v>4315342.5172769567</v>
      </c>
      <c r="GE13" s="2">
        <f t="shared" si="58"/>
        <v>4344911.8928433591</v>
      </c>
      <c r="GF13" s="2">
        <f t="shared" si="59"/>
        <v>4374501.9869494392</v>
      </c>
      <c r="GG13" s="2">
        <f t="shared" si="60"/>
        <v>4404112.8028074829</v>
      </c>
      <c r="GH13" s="2">
        <f t="shared" si="61"/>
        <v>4422833.8998956429</v>
      </c>
      <c r="GI13" s="2">
        <f t="shared" si="62"/>
        <v>4441560.5708908029</v>
      </c>
      <c r="GJ13" s="2">
        <f t="shared" si="63"/>
        <v>4460292.8168150531</v>
      </c>
      <c r="GK13" s="2">
        <f t="shared" si="64"/>
        <v>4479030.6365002915</v>
      </c>
      <c r="GL13" s="2">
        <f t="shared" si="65"/>
        <v>4497774.0274642864</v>
      </c>
      <c r="GM13" s="2">
        <f t="shared" si="66"/>
        <v>4516522.995109533</v>
      </c>
      <c r="GN13" s="2">
        <f t="shared" si="67"/>
        <v>4535277.5349096153</v>
      </c>
      <c r="GO13" s="2">
        <f t="shared" si="68"/>
        <v>4554037.6496387925</v>
      </c>
      <c r="GP13" s="2">
        <f t="shared" si="69"/>
        <v>4572803.3375449022</v>
      </c>
      <c r="GQ13" s="2">
        <f t="shared" si="70"/>
        <v>4591574.5997960493</v>
      </c>
      <c r="GR13" s="2">
        <f t="shared" si="71"/>
        <v>4610351.434640076</v>
      </c>
      <c r="GS13" s="2">
        <f t="shared" si="72"/>
        <v>4629133.8441211665</v>
      </c>
      <c r="GT13" s="2">
        <f t="shared" si="73"/>
        <v>4647921.8269252051</v>
      </c>
      <c r="GU13" s="2">
        <f t="shared" si="74"/>
        <v>4666715.3848043419</v>
      </c>
      <c r="GV13" s="2">
        <f t="shared" si="75"/>
        <v>4685584.933165011</v>
      </c>
      <c r="GW13" s="2">
        <f>IF($D13=3,($N13*$M13*EC13*'input_cooling&amp;ventilation'!$D$3)*'input_cool&amp;vent_evolution'!M$11,($O13*$M13*EC13*'input_cooling&amp;ventilation'!$D$3)*'input_cool&amp;vent_evolution'!M$10)</f>
        <v>708226.62700338941</v>
      </c>
      <c r="GX13" s="2">
        <f>IF($D13=3,($N13*$M13*ED13*'input_cooling&amp;ventilation'!$D$3)*'input_cool&amp;vent_evolution'!N$11,($O13*$M13*ED13*'input_cooling&amp;ventilation'!$D$3)*'input_cool&amp;vent_evolution'!N$10)</f>
        <v>669483.92424277577</v>
      </c>
      <c r="GY13" s="2">
        <f>IF($D13=3,($N13*$M13*EE13*'input_cooling&amp;ventilation'!$D$3)*'input_cool&amp;vent_evolution'!O$11,($O13*$M13*EE13*'input_cooling&amp;ventilation'!$D$3)*'input_cool&amp;vent_evolution'!O$10)</f>
        <v>640729.71504108491</v>
      </c>
      <c r="GZ13" s="2">
        <f>IF($D13=3,($N13*$M13*EF13*'input_cooling&amp;ventilation'!$D$3)*'input_cool&amp;vent_evolution'!P$11,($O13*$M13*EF13*'input_cooling&amp;ventilation'!$D$3)*'input_cool&amp;vent_evolution'!P$10)</f>
        <v>722834.47379635787</v>
      </c>
      <c r="HA13" s="2">
        <f>IF($D13=3,($N13*$M13*EG13*'input_cooling&amp;ventilation'!$D$3)*'input_cool&amp;vent_evolution'!Q$11,($O13*$M13*EG13*'input_cooling&amp;ventilation'!$D$3)*'input_cool&amp;vent_evolution'!Q$10)</f>
        <v>796963.63382603857</v>
      </c>
      <c r="HB13" s="2">
        <f>IF($D13=3,($N13*$M13*EH13*'input_cooling&amp;ventilation'!$D$3)*'input_cool&amp;vent_evolution'!R$11,($O13*$M13*EH13*'input_cooling&amp;ventilation'!$D$3)*'input_cool&amp;vent_evolution'!R$10)</f>
        <v>843292.55314102513</v>
      </c>
      <c r="HC13" s="2">
        <f>IF($D13=3,($N13*$M13*EI13*'input_cooling&amp;ventilation'!$D$3)*'input_cool&amp;vent_evolution'!S$11,($O13*$M13*EI13*'input_cooling&amp;ventilation'!$D$3)*'input_cool&amp;vent_evolution'!S$10)</f>
        <v>872089.72244474408</v>
      </c>
      <c r="HD13" s="2">
        <f>IF($D13=3,($N13*$M13*EJ13*'input_cooling&amp;ventilation'!$D$3)*'input_cool&amp;vent_evolution'!T$11,($O13*$M13*EJ13*'input_cooling&amp;ventilation'!$D$3)*'input_cool&amp;vent_evolution'!T$10)</f>
        <v>903300.09202319465</v>
      </c>
      <c r="HE13" s="2">
        <f>IF($D13=3,($N13*$M13*EK13*'input_cooling&amp;ventilation'!$D$3)*'input_cool&amp;vent_evolution'!U$11,($O13*$M13*EK13*'input_cooling&amp;ventilation'!$D$3)*'input_cool&amp;vent_evolution'!U$10)</f>
        <v>1032576.0550600239</v>
      </c>
      <c r="HF13" s="2">
        <f>IF($D13=3,($N13*$M13*EL13*'input_cooling&amp;ventilation'!$D$3)*'input_cool&amp;vent_evolution'!V$11,($O13*$M13*EL13*'input_cooling&amp;ventilation'!$D$3)*'input_cool&amp;vent_evolution'!V$10)</f>
        <v>1038180.5318879094</v>
      </c>
      <c r="HG13" s="2">
        <f>IF($D13=3,($N13*$M13*EM13*'input_cooling&amp;ventilation'!$D$3)*'input_cool&amp;vent_evolution'!W$11,($O13*$M13*EM13*'input_cooling&amp;ventilation'!$D$3)*'input_cool&amp;vent_evolution'!W$10)</f>
        <v>1002876.171244883</v>
      </c>
      <c r="HH13" s="2">
        <f>IF($D13=3,($N13*$M13*EN13*'input_cooling&amp;ventilation'!$D$3)*'input_cool&amp;vent_evolution'!X$11,($O13*$M13*EN13*'input_cooling&amp;ventilation'!$D$3)*'input_cool&amp;vent_evolution'!X$10)</f>
        <v>1030766.9251056592</v>
      </c>
      <c r="HI13" s="2">
        <f>IF($D13=3,($N13*$M13*EO13*'input_cooling&amp;ventilation'!$D$3)*'input_cool&amp;vent_evolution'!Y$11,($O13*$M13*EO13*'input_cooling&amp;ventilation'!$D$3)*'input_cool&amp;vent_evolution'!Y$10)</f>
        <v>1045784.3840545265</v>
      </c>
      <c r="HJ13" s="2">
        <f>IF($D13=3,($N13*$M13*EP13*'input_cooling&amp;ventilation'!$D$3)*'input_cool&amp;vent_evolution'!Z$11,($O13*$M13*EP13*'input_cooling&amp;ventilation'!$D$3)*'input_cool&amp;vent_evolution'!Z$10)</f>
        <v>1111315.0266188339</v>
      </c>
      <c r="HK13" s="2">
        <f>IF($D13=3,($N13*$M13*EQ13*'input_cooling&amp;ventilation'!$D$3)*'input_cool&amp;vent_evolution'!AA$11,($O13*$M13*EQ13*'input_cooling&amp;ventilation'!$D$3)*'input_cool&amp;vent_evolution'!AA$10)</f>
        <v>1108649.8118350464</v>
      </c>
      <c r="HL13" s="2">
        <f>IF($D13=3,($N13*$M13*ER13*'input_cooling&amp;ventilation'!$D$3)*'input_cool&amp;vent_evolution'!AB$11,($O13*$M13*ER13*'input_cooling&amp;ventilation'!$D$3)*'input_cool&amp;vent_evolution'!AB$10)</f>
        <v>986627.27274482546</v>
      </c>
      <c r="HM13" s="2">
        <f>IF($D13=3,($N13*$M13*ES13*'input_cooling&amp;ventilation'!$D$3)*'input_cool&amp;vent_evolution'!AC$11,($O13*$M13*ES13*'input_cooling&amp;ventilation'!$D$3)*'input_cool&amp;vent_evolution'!AC$10)</f>
        <v>974964.18144741224</v>
      </c>
      <c r="HN13" s="2">
        <f>IF($D13=3,($N13*$M13*ET13*'input_cooling&amp;ventilation'!$D$3)*'input_cool&amp;vent_evolution'!AD$11,($O13*$M13*ET13*'input_cooling&amp;ventilation'!$D$3)*'input_cool&amp;vent_evolution'!AD$10)</f>
        <v>954392.21227068594</v>
      </c>
      <c r="HO13" s="2">
        <f>IF($D13=3,($N13*$M13*EU13*'input_cooling&amp;ventilation'!$D$3)*'input_cool&amp;vent_evolution'!AE$11,($O13*$M13*EU13*'input_cooling&amp;ventilation'!$D$3)*'input_cool&amp;vent_evolution'!AE$10)</f>
        <v>931487.22699198115</v>
      </c>
      <c r="HP13" s="2">
        <f>IF($D13=3,($N13*$M13*EV13*'input_cooling&amp;ventilation'!$D$3)*'input_cool&amp;vent_evolution'!AF$11,($O13*$M13*EV13*'input_cooling&amp;ventilation'!$D$3)*'input_cool&amp;vent_evolution'!AF$10)</f>
        <v>903641.98374991084</v>
      </c>
      <c r="HQ13" s="2">
        <f>IF($D13=3,($N13*$M13*EW13*'input_cooling&amp;ventilation'!$D$3)*'input_cool&amp;vent_evolution'!AG$11,($O13*$M13*EW13*'input_cooling&amp;ventilation'!$D$3)*'input_cool&amp;vent_evolution'!AG$10)</f>
        <v>886950.36720133352</v>
      </c>
      <c r="HR13" s="2">
        <f>IF($D13=3,($N13*$M13*EX13*'input_cooling&amp;ventilation'!$D$3)*'input_cool&amp;vent_evolution'!AH$11,($O13*$M13*EX13*'input_cooling&amp;ventilation'!$D$3)*'input_cool&amp;vent_evolution'!AH$10)</f>
        <v>863643.40011560998</v>
      </c>
      <c r="HS13" s="2">
        <f>IF($D13=3,($N13*$M13*EY13*'input_cooling&amp;ventilation'!$D$3)*'input_cool&amp;vent_evolution'!AI$11,($O13*$M13*EY13*'input_cooling&amp;ventilation'!$D$3)*'input_cool&amp;vent_evolution'!AI$10)</f>
        <v>840484.79230765451</v>
      </c>
      <c r="HT13" s="2">
        <f>IF($D13=3,($N13*$M13*EZ13*'input_cooling&amp;ventilation'!$D$3)*'input_cool&amp;vent_evolution'!AJ$11,($O13*$M13*EZ13*'input_cooling&amp;ventilation'!$D$3)*'input_cool&amp;vent_evolution'!AJ$10)</f>
        <v>817497.15289444302</v>
      </c>
      <c r="HU13" s="2">
        <f>IF($D13=3,($N13*$M13*FA13*'input_cooling&amp;ventilation'!$D$3)*'input_cool&amp;vent_evolution'!AK$11,($O13*$M13*FA13*'input_cooling&amp;ventilation'!$D$3)*'input_cool&amp;vent_evolution'!AK$10)</f>
        <v>801959.37923989724</v>
      </c>
      <c r="HV13" s="2">
        <f>IF($D13=3,($N13*$M13*FB13*'input_cooling&amp;ventilation'!$D$3)*'input_cool&amp;vent_evolution'!AL$11,($O13*$M13*FB13*'input_cooling&amp;ventilation'!$D$3)*'input_cool&amp;vent_evolution'!AL$10)</f>
        <v>772570.66836729425</v>
      </c>
      <c r="HW13" s="2">
        <f>IF($D13=3,($N13*$M13*FC13*'input_cooling&amp;ventilation'!$D$3)*'input_cool&amp;vent_evolution'!AM$11,($O13*$M13*FC13*'input_cooling&amp;ventilation'!$D$3)*'input_cool&amp;vent_evolution'!AM$10)</f>
        <v>750843.03903194494</v>
      </c>
      <c r="HX13" s="2">
        <f>IF($D13=3,($N13*$M13*FD13*'input_cooling&amp;ventilation'!$D$3)*'input_cool&amp;vent_evolution'!AN$11,($O13*$M13*FD13*'input_cooling&amp;ventilation'!$D$3)*'input_cool&amp;vent_evolution'!AN$10)</f>
        <v>729460.85093423445</v>
      </c>
      <c r="HY13" s="2">
        <f>IF($D13=3,($N13*$M13*FE13*'input_cooling&amp;ventilation'!$D$3)*'input_cool&amp;vent_evolution'!AO$11,($O13*$M13*FE13*'input_cooling&amp;ventilation'!$D$3)*'input_cool&amp;vent_evolution'!AO$10)</f>
        <v>708631.62067839515</v>
      </c>
      <c r="HZ13" s="2">
        <f>IF($D13=3,($N13*$M13*FF13*'input_cooling&amp;ventilation'!$D$3)*'input_cool&amp;vent_evolution'!AP$11,($O13*$M13*FF13*'input_cooling&amp;ventilation'!$D$3)*'input_cool&amp;vent_evolution'!AP$10)</f>
        <v>688399.80789265048</v>
      </c>
      <c r="IA13" s="2">
        <f>IF($D13=3,($N13*$M13*FG13*'input_cooling&amp;ventilation'!$D$3)*'input_cool&amp;vent_evolution'!AQ$11,($O13*$M13*FG13*'input_cooling&amp;ventilation'!$D$3)*'input_cool&amp;vent_evolution'!AQ$10)</f>
        <v>668785.28983281716</v>
      </c>
      <c r="IB13" s="2">
        <f>IF($D13=3,($N13*$M13*FH13*'input_cooling&amp;ventilation'!$D$3)*'input_cool&amp;vent_evolution'!AR$11,($O13*$M13*FH13*'input_cooling&amp;ventilation'!$D$3)*'input_cool&amp;vent_evolution'!AR$10)</f>
        <v>649837.36208754801</v>
      </c>
      <c r="IC13" s="2">
        <f>IF($D13=3,($N13*$M13*FI13*'input_cooling&amp;ventilation'!$D$3)*'input_cool&amp;vent_evolution'!AS$11,($O13*$M13*FI13*'input_cooling&amp;ventilation'!$D$3)*'input_cool&amp;vent_evolution'!AS$10)</f>
        <v>631600.51612914004</v>
      </c>
      <c r="ID13" s="2">
        <f>IF($D13=3,($N13*$M13*FJ13*'input_cooling&amp;ventilation'!$D$3)*'input_cool&amp;vent_evolution'!AT$11,($O13*$M13*FJ13*'input_cooling&amp;ventilation'!$D$3)*'input_cool&amp;vent_evolution'!AT$10)</f>
        <v>614124.36022928846</v>
      </c>
      <c r="IE13" s="2">
        <f>IF($D13=3,($N13*$M13*FK13*'input_cooling&amp;ventilation'!$D$3)*'input_cool&amp;vent_evolution'!AU$11,($O13*$M13*FK13*'input_cooling&amp;ventilation'!$D$3)*'input_cool&amp;vent_evolution'!AU$10)</f>
        <v>616607.53058772639</v>
      </c>
      <c r="IF13" s="2">
        <f>IF($D13=3,($N13*$M13*FL13*'input_cooling&amp;ventilation'!$D$3)*'input_cool&amp;vent_evolution'!AV$11,($O13*$M13*FL13*'input_cooling&amp;ventilation'!$D$3)*'input_cool&amp;vent_evolution'!AV$10)</f>
        <v>619100.74147773779</v>
      </c>
      <c r="IJ13" t="s">
        <v>295</v>
      </c>
      <c r="IK13" s="52">
        <f>IK7/IK10</f>
        <v>0.13598568041869302</v>
      </c>
      <c r="IL13" s="52">
        <f>IL7/IK10</f>
        <v>0.18338092518560817</v>
      </c>
    </row>
    <row r="14" spans="1:246" x14ac:dyDescent="0.25">
      <c r="A14">
        <v>12</v>
      </c>
      <c r="B14">
        <v>100100</v>
      </c>
      <c r="C14">
        <v>4</v>
      </c>
      <c r="D14">
        <v>3</v>
      </c>
      <c r="E14">
        <v>5</v>
      </c>
      <c r="F14" s="2">
        <v>6712020.5950876102</v>
      </c>
      <c r="G14" s="2">
        <v>7880470.6029633097</v>
      </c>
      <c r="H14" s="2">
        <v>6712020.5950876102</v>
      </c>
      <c r="I14" s="17">
        <v>0.16</v>
      </c>
      <c r="J14">
        <v>3.4807978000000003E-2</v>
      </c>
      <c r="K14" s="2">
        <f t="shared" si="0"/>
        <v>233631.86520935647</v>
      </c>
      <c r="L14" s="2">
        <f t="shared" si="1"/>
        <v>1260875.2964741297</v>
      </c>
      <c r="M14">
        <v>0.38965153115100298</v>
      </c>
      <c r="N14" s="17">
        <f>'input_cooling&amp;ventilation'!$D$5</f>
        <v>57.500092182043396</v>
      </c>
      <c r="O14" s="45">
        <f>'input_cooling&amp;ventilation'!$D$6</f>
        <v>19.328678831353667</v>
      </c>
      <c r="P14" s="45">
        <f>'input_cooling&amp;ventilation'!$C$5</f>
        <v>50.351688737400465</v>
      </c>
      <c r="Q14" s="45">
        <f>'input_cooling&amp;ventilation'!$C$6</f>
        <v>32.240814214248743</v>
      </c>
      <c r="R14">
        <v>17</v>
      </c>
      <c r="S14">
        <v>12</v>
      </c>
      <c r="T14">
        <v>14</v>
      </c>
      <c r="U14" s="2">
        <f t="shared" si="2"/>
        <v>229188.33446794987</v>
      </c>
      <c r="V14" s="2">
        <f t="shared" si="3"/>
        <v>1163231.5761403015</v>
      </c>
      <c r="W14" s="2">
        <v>1637469.651284735</v>
      </c>
      <c r="X14" s="57">
        <f>IF($D14=3,(W14*(1+'input_cool&amp;vent_evolution'!M$11)),(W14*(1+'input_cool&amp;vent_evolution'!M$12)))</f>
        <v>1661929.0617631034</v>
      </c>
      <c r="Y14" s="57">
        <f>IF($D14=3,(X14*(1+'input_cool&amp;vent_evolution'!N$11)),(X14*(1+'input_cool&amp;vent_evolution'!N$12)))</f>
        <v>1684906.0400930506</v>
      </c>
      <c r="Z14" s="57">
        <f>IF($D14=3,(Y14*(1+'input_cool&amp;vent_evolution'!O$11)),(Y14*(1+'input_cool&amp;vent_evolution'!O$12)))</f>
        <v>1706743.9312024564</v>
      </c>
      <c r="AA14" s="57">
        <f>IF($D14=3,(Z14*(1+'input_cool&amp;vent_evolution'!P$11)),(Z14*(1+'input_cool&amp;vent_evolution'!P$12)))</f>
        <v>1731198.5097766118</v>
      </c>
      <c r="AB14" s="57">
        <f>IF($D14=3,(AA14*(1+'input_cool&amp;vent_evolution'!Q$11)),(AA14*(1+'input_cool&amp;vent_evolution'!Q$12)))</f>
        <v>1758037.8531999344</v>
      </c>
      <c r="AC14" s="57">
        <f>IF($D14=3,(AB14*(1+'input_cool&amp;vent_evolution'!R$11)),(AB14*(1+'input_cool&amp;vent_evolution'!R$12)))</f>
        <v>1786349.7283588112</v>
      </c>
      <c r="AD14" s="57">
        <f>IF($D14=3,(AC14*(1+'input_cool&amp;vent_evolution'!S$11)),(AC14*(1+'input_cool&amp;vent_evolution'!S$12)))</f>
        <v>1815678.0449682458</v>
      </c>
      <c r="AE14" s="57">
        <f>IF($D14=3,(AD14*(1+'input_cool&amp;vent_evolution'!T$11)),(AD14*(1+'input_cool&amp;vent_evolution'!T$12)))</f>
        <v>1846122.7211347278</v>
      </c>
      <c r="AF14" s="57">
        <f>IF($D14=3,(AE14*(1+'input_cool&amp;vent_evolution'!U$11)),(AE14*(1+'input_cool&amp;vent_evolution'!U$12)))</f>
        <v>1881019.5079721331</v>
      </c>
      <c r="AG14" s="57">
        <f>IF($D14=3,(AF14*(1+'input_cool&amp;vent_evolution'!V$11)),(AF14*(1+'input_cool&amp;vent_evolution'!V$12)))</f>
        <v>1916281.801968304</v>
      </c>
      <c r="AH14" s="57">
        <f>IF($D14=3,(AG14*(1+'input_cool&amp;vent_evolution'!W$11)),(AG14*(1+'input_cool&amp;vent_evolution'!W$12)))</f>
        <v>1950516.7544718704</v>
      </c>
      <c r="AI14" s="57">
        <f>IF($D14=3,(AH14*(1+'input_cool&amp;vent_evolution'!X$11)),(AH14*(1+'input_cool&amp;vent_evolution'!X$12)))</f>
        <v>1985961.634909512</v>
      </c>
      <c r="AJ14" s="57">
        <f>IF($D14=3,(AI14*(1+'input_cool&amp;vent_evolution'!Y$11)),(AI14*(1+'input_cool&amp;vent_evolution'!Y$12)))</f>
        <v>2022200.9787738076</v>
      </c>
      <c r="AK14" s="57">
        <f>IF($D14=3,(AJ14*(1+'input_cool&amp;vent_evolution'!Z$11)),(AJ14*(1+'input_cool&amp;vent_evolution'!Z$12)))</f>
        <v>2061015.6196838187</v>
      </c>
      <c r="AL14" s="57">
        <f>IF($D14=3,(AK14*(1+'input_cool&amp;vent_evolution'!AA$11)),(AK14*(1+'input_cool&amp;vent_evolution'!AA$12)))</f>
        <v>2100083.373646941</v>
      </c>
      <c r="AM14" s="57">
        <f>IF($D14=3,(AL14*(1+'input_cool&amp;vent_evolution'!AB$11)),(AL14*(1+'input_cool&amp;vent_evolution'!AB$12)))</f>
        <v>2135157.1291869641</v>
      </c>
      <c r="AN14" s="57">
        <f>IF($D14=3,(AM14*(1+'input_cool&amp;vent_evolution'!AC$11)),(AM14*(1+'input_cool&amp;vent_evolution'!AC$12)))</f>
        <v>2170152.3384828805</v>
      </c>
      <c r="AO14" s="57">
        <f>IF($D14=3,(AN14*(1+'input_cool&amp;vent_evolution'!AD$11)),(AN14*(1+'input_cool&amp;vent_evolution'!AD$12)))</f>
        <v>2204732.1966882749</v>
      </c>
      <c r="AP14" s="57">
        <f>IF($D14=3,(AO14*(1+'input_cool&amp;vent_evolution'!AE$11)),(AO14*(1+'input_cool&amp;vent_evolution'!AE$12)))</f>
        <v>2238786.5899148383</v>
      </c>
      <c r="AQ14" s="57">
        <f>IF($D14=3,(AP14*(1+'input_cool&amp;vent_evolution'!AF$11)),(AP14*(1+'input_cool&amp;vent_evolution'!AF$12)))</f>
        <v>2272106.3489023806</v>
      </c>
      <c r="AR14" s="57">
        <f>IF($D14=3,(AQ14*(1+'input_cool&amp;vent_evolution'!AG$11)),(AQ14*(1+'input_cool&amp;vent_evolution'!AG$12)))</f>
        <v>2305074.2205996439</v>
      </c>
      <c r="AS14" s="57">
        <f>IF($D14=3,(AR14*(1+'input_cool&amp;vent_evolution'!AH$11)),(AR14*(1+'input_cool&amp;vent_evolution'!AH$12)))</f>
        <v>2337503.7103039729</v>
      </c>
      <c r="AT14" s="57">
        <f>IF($D14=3,(AS14*(1+'input_cool&amp;vent_evolution'!AI$11)),(AS14*(1+'input_cool&amp;vent_evolution'!AI$12)))</f>
        <v>2369372.6747634439</v>
      </c>
      <c r="AU14" s="57">
        <f>IF($D14=3,(AT14*(1+'input_cool&amp;vent_evolution'!AJ$11)),(AT14*(1+'input_cool&amp;vent_evolution'!AJ$12)))</f>
        <v>2400660.6619980489</v>
      </c>
      <c r="AV14" s="57">
        <f>IF($D14=3,(AU14*(1+'input_cool&amp;vent_evolution'!AK$11)),(AU14*(1+'input_cool&amp;vent_evolution'!AK$12)))</f>
        <v>2431629.1845378233</v>
      </c>
      <c r="AW14" s="57">
        <f>IF($D14=3,(AV14*(1+'input_cool&amp;vent_evolution'!AL$11)),(AV14*(1+'input_cool&amp;vent_evolution'!AL$12)))</f>
        <v>2461721.756156092</v>
      </c>
      <c r="AX14" s="57">
        <f>IF($D14=3,(AW14*(1+'input_cool&amp;vent_evolution'!AM$11)),(AW14*(1+'input_cool&amp;vent_evolution'!AM$12)))</f>
        <v>2491207.0370387412</v>
      </c>
      <c r="AY14" s="57">
        <f>IF($D14=3,(AX14*(1+'input_cool&amp;vent_evolution'!AN$11)),(AX14*(1+'input_cool&amp;vent_evolution'!AN$12)))</f>
        <v>2520075.8757749614</v>
      </c>
      <c r="AZ14" s="57">
        <f>IF($D14=3,(AY14*(1+'input_cool&amp;vent_evolution'!AO$11)),(AY14*(1+'input_cool&amp;vent_evolution'!AO$12)))</f>
        <v>2548328.5069574062</v>
      </c>
      <c r="BA14" s="57">
        <f>IF($D14=3,(AZ14*(1+'input_cool&amp;vent_evolution'!AP$11)),(AZ14*(1+'input_cool&amp;vent_evolution'!AP$12)))</f>
        <v>2575968.313640405</v>
      </c>
      <c r="BB14" s="57">
        <f>IF($D14=3,(BA14*(1+'input_cool&amp;vent_evolution'!AQ$11)),(BA14*(1+'input_cool&amp;vent_evolution'!AQ$12)))</f>
        <v>2603000.8599855001</v>
      </c>
      <c r="BC14" s="57">
        <f>IF($D14=3,(BB14*(1+'input_cool&amp;vent_evolution'!AR$11)),(BB14*(1+'input_cool&amp;vent_evolution'!AR$12)))</f>
        <v>2629435.0695973174</v>
      </c>
      <c r="BD14" s="57">
        <f>IF($D14=3,(BC14*(1+'input_cool&amp;vent_evolution'!AS$11)),(BC14*(1+'input_cool&amp;vent_evolution'!AS$12)))</f>
        <v>2655283.0467778891</v>
      </c>
      <c r="BE14" s="57">
        <f>IF($D14=3,(BD14*(1+'input_cool&amp;vent_evolution'!AT$11)),(BD14*(1+'input_cool&amp;vent_evolution'!AT$12)))</f>
        <v>2680560.2898408864</v>
      </c>
      <c r="BF14" s="57">
        <f>IF($D14=3,(BE14*(1+'input_cool&amp;vent_evolution'!AU$11)),(BE14*(1+'input_cool&amp;vent_evolution'!AU$12)))</f>
        <v>2706078.1622475768</v>
      </c>
      <c r="BG14" s="57">
        <f>IF($D14=3,(BF14*(1+'input_cool&amp;vent_evolution'!AV$11)),(BF14*(1+'input_cool&amp;vent_evolution'!AV$12)))</f>
        <v>2731838.9546940187</v>
      </c>
      <c r="BH14" s="2">
        <f t="shared" si="76"/>
        <v>2294751.4445029539</v>
      </c>
      <c r="BI14" s="2">
        <f t="shared" si="4"/>
        <v>2329028.8843827643</v>
      </c>
      <c r="BJ14" s="2">
        <f t="shared" si="5"/>
        <v>2361228.8425142574</v>
      </c>
      <c r="BK14" s="2">
        <f t="shared" si="6"/>
        <v>2391832.4827886829</v>
      </c>
      <c r="BL14" s="2">
        <f t="shared" si="7"/>
        <v>2426103.1512335762</v>
      </c>
      <c r="BM14" s="2">
        <f t="shared" si="8"/>
        <v>2463715.8312865212</v>
      </c>
      <c r="BN14" s="2">
        <f t="shared" si="9"/>
        <v>2503392.1186402724</v>
      </c>
      <c r="BO14" s="2">
        <f t="shared" si="10"/>
        <v>2544492.8479585452</v>
      </c>
      <c r="BP14" s="2">
        <f t="shared" si="11"/>
        <v>2587158.0445657894</v>
      </c>
      <c r="BQ14" s="2">
        <f t="shared" si="12"/>
        <v>2636062.4330781619</v>
      </c>
      <c r="BR14" s="2">
        <f t="shared" si="13"/>
        <v>2685479.0436521131</v>
      </c>
      <c r="BS14" s="2">
        <f t="shared" si="14"/>
        <v>2733455.9369327985</v>
      </c>
      <c r="BT14" s="2">
        <f t="shared" si="15"/>
        <v>2783128.4243103182</v>
      </c>
      <c r="BU14" s="2">
        <f t="shared" si="16"/>
        <v>2833914.2734496812</v>
      </c>
      <c r="BV14" s="2">
        <f t="shared" si="17"/>
        <v>2888309.1461889884</v>
      </c>
      <c r="BW14" s="2">
        <f t="shared" si="18"/>
        <v>2943058.7317889552</v>
      </c>
      <c r="BX14" s="2">
        <f t="shared" si="19"/>
        <v>2992211.1244006068</v>
      </c>
      <c r="BY14" s="2">
        <f t="shared" si="20"/>
        <v>3041253.4422350046</v>
      </c>
      <c r="BZ14" s="2">
        <f t="shared" si="21"/>
        <v>3089713.6866769567</v>
      </c>
      <c r="CA14" s="2">
        <f t="shared" si="22"/>
        <v>3137437.5440241848</v>
      </c>
      <c r="CB14" s="2">
        <f t="shared" si="23"/>
        <v>3184131.8842870183</v>
      </c>
      <c r="CC14" s="2">
        <f t="shared" si="24"/>
        <v>3230333.0893842401</v>
      </c>
      <c r="CD14" s="2">
        <f t="shared" si="25"/>
        <v>3275779.8054715372</v>
      </c>
      <c r="CE14" s="2">
        <f t="shared" si="26"/>
        <v>3320441.0009757145</v>
      </c>
      <c r="CF14" s="2">
        <f t="shared" si="27"/>
        <v>3364288.014473564</v>
      </c>
      <c r="CG14" s="2">
        <f t="shared" si="28"/>
        <v>3407687.3298602724</v>
      </c>
      <c r="CH14" s="2">
        <f t="shared" si="29"/>
        <v>3449859.08683644</v>
      </c>
      <c r="CI14" s="2">
        <f t="shared" si="30"/>
        <v>3491179.7860286045</v>
      </c>
      <c r="CJ14" s="2">
        <f t="shared" si="31"/>
        <v>3531636.6026414116</v>
      </c>
      <c r="CK14" s="2">
        <f t="shared" si="32"/>
        <v>3571229.8654332189</v>
      </c>
      <c r="CL14" s="2">
        <f t="shared" si="33"/>
        <v>3609964.3154194094</v>
      </c>
      <c r="CM14" s="2">
        <f t="shared" si="34"/>
        <v>3647847.7502209828</v>
      </c>
      <c r="CN14" s="2">
        <f t="shared" si="35"/>
        <v>3684892.6753854998</v>
      </c>
      <c r="CO14" s="2">
        <f t="shared" si="36"/>
        <v>3721116.0538927345</v>
      </c>
      <c r="CP14" s="2">
        <f t="shared" si="37"/>
        <v>3756539.6050934275</v>
      </c>
      <c r="CQ14" s="2">
        <f t="shared" si="38"/>
        <v>3792300.3744731541</v>
      </c>
      <c r="CR14" s="2">
        <f>IF($D14=3,(W14*$P14*$M14*'input_cooling&amp;ventilation'!$D$3)*'input_cool&amp;vent_evolution'!M$11,(W14*$Q14*'input_cooling&amp;ventilation'!$D$3)*'input_cool&amp;vent_evolution'!M$12)</f>
        <v>391801.52293985052</v>
      </c>
      <c r="CS14" s="2">
        <f>IF($D14=3,(X14*$P14*$M14*'input_cooling&amp;ventilation'!$D$3)*'input_cool&amp;vent_evolution'!N$11,(X14*$Q14*'input_cooling&amp;ventilation'!$D$3)*'input_cool&amp;vent_evolution'!N$12)</f>
        <v>368055.27713723335</v>
      </c>
      <c r="CT14" s="2">
        <f>IF($D14=3,(Y14*$P14*$M14*'input_cooling&amp;ventilation'!$D$3)*'input_cool&amp;vent_evolution'!O$11,(Y14*$Q14*'input_cooling&amp;ventilation'!$D$3)*'input_cool&amp;vent_evolution'!O$12)</f>
        <v>349808.88039091183</v>
      </c>
      <c r="CU14" s="2">
        <f>IF($D14=3,(Z14*$P14*$M14*'input_cooling&amp;ventilation'!$D$3)*'input_cool&amp;vent_evolution'!P$11,(Z14*$Q14*'input_cooling&amp;ventilation'!$D$3)*'input_cool&amp;vent_evolution'!P$12)</f>
        <v>391724.12338718917</v>
      </c>
      <c r="CV14" s="2">
        <f>IF($D14=3,(AA14*$P14*$M14*'input_cooling&amp;ventilation'!$D$3)*'input_cool&amp;vent_evolution'!Q$11,(AA14*$Q14*'input_cooling&amp;ventilation'!$D$3)*'input_cool&amp;vent_evolution'!Q$12)</f>
        <v>429924.32860405155</v>
      </c>
      <c r="CW14" s="2">
        <f>IF($D14=3,(AB14*$P14*$M14*'input_cooling&amp;ventilation'!$D$3)*'input_cool&amp;vent_evolution'!R$11,(AB14*$Q14*'input_cooling&amp;ventilation'!$D$3)*'input_cool&amp;vent_evolution'!R$12)</f>
        <v>453511.98526804202</v>
      </c>
      <c r="CX14" s="2">
        <f>IF($D14=3,(AC14*$P14*$M14*'input_cooling&amp;ventilation'!$D$3)*'input_cool&amp;vent_evolution'!S$11,(AC14*$Q14*'input_cooling&amp;ventilation'!$D$3)*'input_cool&amp;vent_evolution'!S$12)</f>
        <v>469793.7884889277</v>
      </c>
      <c r="CY14" s="2">
        <f>IF($D14=3,(AD14*$P14*$M14*'input_cooling&amp;ventilation'!$D$3)*'input_cool&amp;vent_evolution'!T$11,(AD14*$Q14*'input_cooling&amp;ventilation'!$D$3)*'input_cool&amp;vent_evolution'!T$12)</f>
        <v>487676.12359207642</v>
      </c>
      <c r="CZ14" s="2">
        <f>IF($D14=3,(AE14*$P14*$M14*'input_cooling&amp;ventilation'!$D$3)*'input_cool&amp;vent_evolution'!U$11,(AE14*$Q14*'input_cooling&amp;ventilation'!$D$3)*'input_cool&amp;vent_evolution'!U$12)</f>
        <v>558991.97736979718</v>
      </c>
      <c r="DA14" s="2">
        <f>IF($D14=3,(AF14*$P14*$M14*'input_cooling&amp;ventilation'!$D$3)*'input_cool&amp;vent_evolution'!V$11,(AF14*$Q14*'input_cooling&amp;ventilation'!$D$3)*'input_cool&amp;vent_evolution'!V$12)</f>
        <v>564846.83072271314</v>
      </c>
      <c r="DB14" s="2">
        <f>IF($D14=3,(AG14*$P14*$M14*'input_cooling&amp;ventilation'!$D$3)*'input_cool&amp;vent_evolution'!W$11,(AG14*$Q14*'input_cooling&amp;ventilation'!$D$3)*'input_cool&amp;vent_evolution'!W$12)</f>
        <v>548390.42586628394</v>
      </c>
      <c r="DC14" s="2">
        <f>IF($D14=3,(AH14*$P14*$M14*'input_cooling&amp;ventilation'!$D$3)*'input_cool&amp;vent_evolution'!X$11,(AH14*$Q14*'input_cooling&amp;ventilation'!$D$3)*'input_cool&amp;vent_evolution'!X$12)</f>
        <v>567771.58011107962</v>
      </c>
      <c r="DD14" s="2">
        <f>IF($D14=3,(AI14*$P14*$M14*'input_cooling&amp;ventilation'!$D$3)*'input_cool&amp;vent_evolution'!Y$11,(AI14*$Q14*'input_cooling&amp;ventilation'!$D$3)*'input_cool&amp;vent_evolution'!Y$12)</f>
        <v>580497.64236668171</v>
      </c>
      <c r="DE14" s="2">
        <f>IF($D14=3,(AJ14*$P14*$M14*'input_cooling&amp;ventilation'!$D$3)*'input_cool&amp;vent_evolution'!Z$11,(AJ14*$Q14*'input_cooling&amp;ventilation'!$D$3)*'input_cool&amp;vent_evolution'!Z$12)</f>
        <v>621749.87554810976</v>
      </c>
      <c r="DF14" s="2">
        <f>IF($D14=3,(AK14*$P14*$M14*'input_cooling&amp;ventilation'!$D$3)*'input_cool&amp;vent_evolution'!AA$11,(AK14*$Q14*'input_cooling&amp;ventilation'!$D$3)*'input_cool&amp;vent_evolution'!AA$12)</f>
        <v>625804.35101360048</v>
      </c>
      <c r="DG14" s="2">
        <f>IF($D14=3,(AL14*$P14*$M14*'input_cooling&amp;ventilation'!$D$3)*'input_cool&amp;vent_evolution'!AB$11,(AL14*$Q14*'input_cooling&amp;ventilation'!$D$3)*'input_cool&amp;vent_evolution'!AB$12)</f>
        <v>561826.7393629232</v>
      </c>
      <c r="DH14" s="2">
        <f>IF($D14=3,(AM14*$P14*$M14*'input_cooling&amp;ventilation'!$D$3)*'input_cool&amp;vent_evolution'!AC$11,(AM14*$Q14*'input_cooling&amp;ventilation'!$D$3)*'input_cool&amp;vent_evolution'!AC$12)</f>
        <v>560568.55130930839</v>
      </c>
      <c r="DI14" s="2">
        <f>IF($D14=3,(AN14*$P14*$M14*'input_cooling&amp;ventilation'!$D$3)*'input_cool&amp;vent_evolution'!AD$11,(AN14*$Q14*'input_cooling&amp;ventilation'!$D$3)*'input_cool&amp;vent_evolution'!AD$12)</f>
        <v>553915.2760815568</v>
      </c>
      <c r="DJ14" s="2">
        <f>IF($D14=3,(AO14*$P14*$M14*'input_cooling&amp;ventilation'!$D$3)*'input_cool&amp;vent_evolution'!AE$11,(AO14*$Q14*'input_cooling&amp;ventilation'!$D$3)*'input_cool&amp;vent_evolution'!AE$12)</f>
        <v>545498.14848399535</v>
      </c>
      <c r="DK14" s="2">
        <f>IF($D14=3,(AP14*$P14*$M14*'input_cooling&amp;ventilation'!$D$3)*'input_cool&amp;vent_evolution'!AF$11,(AP14*$Q14*'input_cooling&amp;ventilation'!$D$3)*'input_cool&amp;vent_evolution'!AF$12)</f>
        <v>533730.45629424741</v>
      </c>
      <c r="DL14" s="2">
        <f>IF($D14=3,(AQ14*$P14*$M14*'input_cooling&amp;ventilation'!$D$3)*'input_cool&amp;vent_evolution'!AG$11,(AQ14*$Q14*'input_cooling&amp;ventilation'!$D$3)*'input_cool&amp;vent_evolution'!AG$12)</f>
        <v>528093.77194502729</v>
      </c>
      <c r="DM14" s="2">
        <f>IF($D14=3,(AR14*$P14*$M14*'input_cooling&amp;ventilation'!$D$3)*'input_cool&amp;vent_evolution'!AH$11,(AR14*$Q14*'input_cooling&amp;ventilation'!$D$3)*'input_cool&amp;vent_evolution'!AH$12)</f>
        <v>519469.73397233908</v>
      </c>
      <c r="DN14" s="2">
        <f>IF($D14=3,(AS14*$P14*$M14*'input_cooling&amp;ventilation'!$D$3)*'input_cool&amp;vent_evolution'!AI$11,(AS14*$Q14*'input_cooling&amp;ventilation'!$D$3)*'input_cool&amp;vent_evolution'!AI$12)</f>
        <v>510490.99571632396</v>
      </c>
      <c r="DO14" s="2">
        <f>IF($D14=3,(AT14*$P14*$M14*'input_cooling&amp;ventilation'!$D$3)*'input_cool&amp;vent_evolution'!AJ$11,(AT14*$Q14*'input_cooling&amp;ventilation'!$D$3)*'input_cool&amp;vent_evolution'!AJ$12)</f>
        <v>501184.64870942617</v>
      </c>
      <c r="DP14" s="2">
        <f>IF($D14=3,(AU14*$P14*$M14*'input_cooling&amp;ventilation'!$D$3)*'input_cool&amp;vent_evolution'!AK$11,(AU14*$Q14*'input_cooling&amp;ventilation'!$D$3)*'input_cool&amp;vent_evolution'!AK$12)</f>
        <v>496067.32365898695</v>
      </c>
      <c r="DQ14" s="2">
        <f>IF($D14=3,(AV14*$P14*$M14*'input_cooling&amp;ventilation'!$D$3)*'input_cool&amp;vent_evolution'!AL$11,(AV14*$Q14*'input_cooling&amp;ventilation'!$D$3)*'input_cool&amp;vent_evolution'!AL$12)</f>
        <v>482035.95911035629</v>
      </c>
      <c r="DR14" s="2">
        <f>IF($D14=3,(AW14*$P14*$M14*'input_cooling&amp;ventilation'!$D$3)*'input_cool&amp;vent_evolution'!AM$11,(AW14*$Q14*'input_cooling&amp;ventilation'!$D$3)*'input_cool&amp;vent_evolution'!AM$12)</f>
        <v>472308.11079228204</v>
      </c>
      <c r="DS14" s="2">
        <f>IF($D14=3,(AX14*$P14*$M14*'input_cooling&amp;ventilation'!$D$3)*'input_cool&amp;vent_evolution'!AN$11,(AX14*$Q14*'input_cooling&amp;ventilation'!$D$3)*'input_cool&amp;vent_evolution'!AN$12)</f>
        <v>462433.67117777123</v>
      </c>
      <c r="DT14" s="2">
        <f>IF($D14=3,(AY14*$P14*$M14*'input_cooling&amp;ventilation'!$D$3)*'input_cool&amp;vent_evolution'!AO$11,(AY14*$Q14*'input_cooling&amp;ventilation'!$D$3)*'input_cool&amp;vent_evolution'!AO$12)</f>
        <v>452562.98937087727</v>
      </c>
      <c r="DU14" s="2">
        <f>IF($D14=3,(AZ14*$P14*$M14*'input_cooling&amp;ventilation'!$D$3)*'input_cool&amp;vent_evolution'!AP$11,(AZ14*$Q14*'input_cooling&amp;ventilation'!$D$3)*'input_cool&amp;vent_evolution'!AP$12)</f>
        <v>442746.49880622362</v>
      </c>
      <c r="DV14" s="2">
        <f>IF($D14=3,(BA14*$P14*$M14*'input_cooling&amp;ventilation'!$D$3)*'input_cool&amp;vent_evolution'!AQ$11,(BA14*$Q14*'input_cooling&amp;ventilation'!$D$3)*'input_cool&amp;vent_evolution'!AQ$12)</f>
        <v>433019.13741204457</v>
      </c>
      <c r="DW14" s="2">
        <f>IF($D14=3,(BB14*$P14*$M14*'input_cooling&amp;ventilation'!$D$3)*'input_cool&amp;vent_evolution'!AR$11,(BB14*$Q14*'input_cooling&amp;ventilation'!$D$3)*'input_cool&amp;vent_evolution'!AR$12)</f>
        <v>423434.71821533673</v>
      </c>
      <c r="DX14" s="2">
        <f>IF($D14=3,(BC14*$P14*$M14*'input_cooling&amp;ventilation'!$D$3)*'input_cool&amp;vent_evolution'!AS$11,(BC14*$Q14*'input_cooling&amp;ventilation'!$D$3)*'input_cool&amp;vent_evolution'!AS$12)</f>
        <v>414044.19101674558</v>
      </c>
      <c r="DY14" s="2">
        <f>IF($D14=3,(BD14*$P14*$M14*'input_cooling&amp;ventilation'!$D$3)*'input_cool&amp;vent_evolution'!AT$11,(BD14*$Q14*'input_cooling&amp;ventilation'!$D$3)*'input_cool&amp;vent_evolution'!AT$12)</f>
        <v>404901.92257747886</v>
      </c>
      <c r="DZ14" s="2">
        <f>IF($D14=3,(BE14*$P14*$M14*'input_cooling&amp;ventilation'!$D$3)*'input_cool&amp;vent_evolution'!AU$11,(BE14*$Q14*'input_cooling&amp;ventilation'!$D$3)*'input_cool&amp;vent_evolution'!AU$12)</f>
        <v>408756.42853159382</v>
      </c>
      <c r="EA14" s="2">
        <f>IF($D14=3,(BF14*$P14*$M14*'input_cooling&amp;ventilation'!$D$3)*'input_cool&amp;vent_evolution'!AV$11,(BF14*$Q14*'input_cooling&amp;ventilation'!$D$3)*'input_cool&amp;vent_evolution'!AV$12)</f>
        <v>412647.62785593467</v>
      </c>
      <c r="EB14">
        <v>0.7</v>
      </c>
      <c r="EC14" s="2">
        <f t="shared" si="39"/>
        <v>4698414.4165613269</v>
      </c>
      <c r="ED14" s="2">
        <f>IF($D14=3,(EC14*(1+'input_cool&amp;vent_evolution'!M$10)),EC14*(1+'input_cool&amp;vent_evolution'!M$9))</f>
        <v>4798566.4837012505</v>
      </c>
      <c r="EE14" s="2">
        <f>IF($D14=3,(ED14*(1+'input_cool&amp;vent_evolution'!N$10)),ED14*(1+'input_cool&amp;vent_evolution'!N$9))</f>
        <v>4898821.917590634</v>
      </c>
      <c r="EF14" s="2">
        <f>IF($D14=3,(EE14*(1+'input_cool&amp;vent_evolution'!O$10)),EE14*(1+'input_cool&amp;vent_evolution'!O$9))</f>
        <v>4999180.7200369053</v>
      </c>
      <c r="EG14" s="2">
        <f>IF($D14=3,(EF14*(1+'input_cool&amp;vent_evolution'!P$10)),EF14*(1+'input_cool&amp;vent_evolution'!P$9))</f>
        <v>5094074.3845417434</v>
      </c>
      <c r="EH14" s="2">
        <f>IF($D14=3,(EG14*(1+'input_cool&amp;vent_evolution'!Q$10)),EG14*(1+'input_cool&amp;vent_evolution'!Q$9))</f>
        <v>5189071.4178043017</v>
      </c>
      <c r="EI14" s="2">
        <f>IF($D14=3,(EH14*(1+'input_cool&amp;vent_evolution'!R$10)),EH14*(1+'input_cool&amp;vent_evolution'!R$9))</f>
        <v>5263714.3876615781</v>
      </c>
      <c r="EJ14" s="2">
        <f>IF($D14=3,(EI14*(1+'input_cool&amp;vent_evolution'!S$10)),EI14*(1+'input_cool&amp;vent_evolution'!S$9))</f>
        <v>5338402.7213645494</v>
      </c>
      <c r="EK14" s="2">
        <f>IF($D14=3,(EJ14*(1+'input_cool&amp;vent_evolution'!T$10)),EJ14*(1+'input_cool&amp;vent_evolution'!T$9))</f>
        <v>5413136.4185115686</v>
      </c>
      <c r="EL14" s="2">
        <f>IF($D14=3,(EK14*(1+'input_cool&amp;vent_evolution'!U$10)),EK14*(1+'input_cool&amp;vent_evolution'!U$9))</f>
        <v>5487915.4758893903</v>
      </c>
      <c r="EM14" s="2">
        <f>IF($D14=3,(EL14*(1+'input_cool&amp;vent_evolution'!V$10)),EL14*(1+'input_cool&amp;vent_evolution'!V$9))</f>
        <v>5562739.8963096011</v>
      </c>
      <c r="EN14" s="2">
        <f>IF($D14=3,(EM14*(1+'input_cool&amp;vent_evolution'!W$10)),EM14*(1+'input_cool&amp;vent_evolution'!W$9))</f>
        <v>5620933.3999101203</v>
      </c>
      <c r="EO14" s="2">
        <f>IF($D14=3,(EN14*(1+'input_cool&amp;vent_evolution'!X$10)),EN14*(1+'input_cool&amp;vent_evolution'!X$9))</f>
        <v>5679164.8686825028</v>
      </c>
      <c r="EP14" s="2">
        <f>IF($D14=3,(EO14*(1+'input_cool&amp;vent_evolution'!Y$10)),EO14*(1+'input_cool&amp;vent_evolution'!Y$9))</f>
        <v>5737434.3048358401</v>
      </c>
      <c r="EQ14" s="2">
        <f>IF($D14=3,(EP14*(1+'input_cool&amp;vent_evolution'!Z$10)),EP14*(1+'input_cool&amp;vent_evolution'!Z$9))</f>
        <v>5795741.7047552569</v>
      </c>
      <c r="ER14" s="2">
        <f>IF($D14=3,(EQ14*(1+'input_cool&amp;vent_evolution'!AA$10)),EQ14*(1+'input_cool&amp;vent_evolution'!AA$9))</f>
        <v>5854087.0720556267</v>
      </c>
      <c r="ES14" s="2">
        <f>IF($D14=3,(ER14*(1+'input_cool&amp;vent_evolution'!AB$10)),ER14*(1+'input_cool&amp;vent_evolution'!AB$9))</f>
        <v>5894699.925652599</v>
      </c>
      <c r="ET14" s="2">
        <f>IF($D14=3,(ES14*(1+'input_cool&amp;vent_evolution'!AC$10)),ES14*(1+'input_cool&amp;vent_evolution'!AC$9))</f>
        <v>5935341.2752194554</v>
      </c>
      <c r="EU14" s="2">
        <f>IF($D14=3,(ET14*(1+'input_cool&amp;vent_evolution'!AD$10)),ET14*(1+'input_cool&amp;vent_evolution'!AD$9))</f>
        <v>5976011.1257768767</v>
      </c>
      <c r="EV14" s="2">
        <f>IF($D14=3,(EU14*(1+'input_cool&amp;vent_evolution'!AE$10)),EU14*(1+'input_cool&amp;vent_evolution'!AE$9))</f>
        <v>6016709.4727058401</v>
      </c>
      <c r="EW14" s="2">
        <f>IF($D14=3,(EV14*(1+'input_cool&amp;vent_evolution'!AF$10)),EV14*(1+'input_cool&amp;vent_evolution'!AF$9))</f>
        <v>6057436.320424539</v>
      </c>
      <c r="EX14" s="2">
        <f>IF($D14=3,(EW14*(1+'input_cool&amp;vent_evolution'!AG$10)),EW14*(1+'input_cool&amp;vent_evolution'!AG$9))</f>
        <v>6083185.400554304</v>
      </c>
      <c r="EY14" s="2">
        <f>IF($D14=3,(EX14*(1+'input_cool&amp;vent_evolution'!AH$10)),EX14*(1+'input_cool&amp;vent_evolution'!AH$9))</f>
        <v>6108942.1470605256</v>
      </c>
      <c r="EZ14" s="2">
        <f>IF($D14=3,(EY14*(1+'input_cool&amp;vent_evolution'!AI$10)),EY14*(1+'input_cool&amp;vent_evolution'!AI$9))</f>
        <v>6134706.5613489952</v>
      </c>
      <c r="FA14" s="2">
        <f>IF($D14=3,(EZ14*(1+'input_cool&amp;vent_evolution'!AJ$10)),EZ14*(1+'input_cool&amp;vent_evolution'!AJ$9))</f>
        <v>6160478.6418130947</v>
      </c>
      <c r="FB14" s="2">
        <f>IF($D14=3,(FA14*(1+'input_cool&amp;vent_evolution'!AK$10)),FA14*(1+'input_cool&amp;vent_evolution'!AK$9))</f>
        <v>6186258.3850387558</v>
      </c>
      <c r="FC14" s="2">
        <f>IF($D14=3,(FB14*(1+'input_cool&amp;vent_evolution'!AL$10)),FB14*(1+'input_cool&amp;vent_evolution'!AL$9))</f>
        <v>6212045.7984565916</v>
      </c>
      <c r="FD14" s="2">
        <f>IF($D14=3,(FC14*(1+'input_cool&amp;vent_evolution'!AM$10)),FC14*(1+'input_cool&amp;vent_evolution'!AM$9))</f>
        <v>6237840.8758409508</v>
      </c>
      <c r="FE14" s="2">
        <f>IF($D14=3,(FD14*(1+'input_cool&amp;vent_evolution'!AN$10)),FD14*(1+'input_cool&amp;vent_evolution'!AN$9))</f>
        <v>6263643.6210075617</v>
      </c>
      <c r="FF14" s="2">
        <f>IF($D14=3,(FE14*(1+'input_cool&amp;vent_evolution'!AO$10)),FE14*(1+'input_cool&amp;vent_evolution'!AO$9))</f>
        <v>6289454.0315464921</v>
      </c>
      <c r="FG14" s="2">
        <f>IF($D14=3,(FF14*(1+'input_cool&amp;vent_evolution'!AP$10)),FF14*(1+'input_cool&amp;vent_evolution'!AP$9))</f>
        <v>6315272.1090643583</v>
      </c>
      <c r="FH14" s="2">
        <f>IF($D14=3,(FG14*(1+'input_cool&amp;vent_evolution'!AQ$10)),FG14*(1+'input_cool&amp;vent_evolution'!AQ$9))</f>
        <v>6341097.8511512363</v>
      </c>
      <c r="FI14" s="2">
        <f>IF($D14=3,(FH14*(1+'input_cool&amp;vent_evolution'!AR$10)),FH14*(1+'input_cool&amp;vent_evolution'!AR$9))</f>
        <v>6366931.2606187044</v>
      </c>
      <c r="FJ14" s="2">
        <f>IF($D14=3,(FI14*(1+'input_cool&amp;vent_evolution'!AS$10)),FI14*(1+'input_cool&amp;vent_evolution'!AS$9))</f>
        <v>6392772.3356593214</v>
      </c>
      <c r="FK14" s="2">
        <f>IF($D14=3,(FJ14*(1+'input_cool&amp;vent_evolution'!AT$10)),FJ14*(1+'input_cool&amp;vent_evolution'!AT$9))</f>
        <v>6418621.0786830038</v>
      </c>
      <c r="FL14" s="2">
        <f>IF($D14=3,(FK14*(1+'input_cool&amp;vent_evolution'!AU$10)),FK14*(1+'input_cool&amp;vent_evolution'!AU$9))</f>
        <v>6444574.3393526813</v>
      </c>
      <c r="FM14" s="2">
        <f t="shared" si="40"/>
        <v>6192233.5362925567</v>
      </c>
      <c r="FN14" s="2">
        <f t="shared" si="41"/>
        <v>6324228.0633582948</v>
      </c>
      <c r="FO14" s="2">
        <f t="shared" si="42"/>
        <v>6456358.8217131002</v>
      </c>
      <c r="FP14" s="2">
        <f t="shared" si="43"/>
        <v>6588625.8137390586</v>
      </c>
      <c r="FQ14" s="2">
        <f t="shared" si="44"/>
        <v>6713690.0757712284</v>
      </c>
      <c r="FR14" s="2">
        <f t="shared" si="45"/>
        <v>6838890.5717392359</v>
      </c>
      <c r="FS14" s="2">
        <f t="shared" si="46"/>
        <v>6937265.6106820507</v>
      </c>
      <c r="FT14" s="2">
        <f t="shared" si="47"/>
        <v>7035700.4365022555</v>
      </c>
      <c r="FU14" s="2">
        <f t="shared" si="48"/>
        <v>7134195.0486705014</v>
      </c>
      <c r="FV14" s="2">
        <f t="shared" si="49"/>
        <v>7232749.4429519204</v>
      </c>
      <c r="FW14" s="2">
        <f t="shared" si="50"/>
        <v>7331363.6230520206</v>
      </c>
      <c r="FX14" s="2">
        <f t="shared" si="51"/>
        <v>7408059.2340903543</v>
      </c>
      <c r="FY14" s="2">
        <f t="shared" si="52"/>
        <v>7484804.88098964</v>
      </c>
      <c r="FZ14" s="2">
        <f t="shared" si="53"/>
        <v>7561600.5666613244</v>
      </c>
      <c r="GA14" s="2">
        <f t="shared" si="54"/>
        <v>7638446.2863412155</v>
      </c>
      <c r="GB14" s="2">
        <f t="shared" si="55"/>
        <v>7715342.0447935062</v>
      </c>
      <c r="GC14" s="2">
        <f t="shared" si="56"/>
        <v>7768867.3943585111</v>
      </c>
      <c r="GD14" s="2">
        <f t="shared" si="57"/>
        <v>7822430.2999338498</v>
      </c>
      <c r="GE14" s="2">
        <f t="shared" si="58"/>
        <v>7876030.768136479</v>
      </c>
      <c r="GF14" s="2">
        <f t="shared" si="59"/>
        <v>7929668.7928787991</v>
      </c>
      <c r="GG14" s="2">
        <f t="shared" si="60"/>
        <v>7983344.3799837315</v>
      </c>
      <c r="GH14" s="2">
        <f t="shared" si="61"/>
        <v>8017280.1513678394</v>
      </c>
      <c r="GI14" s="2">
        <f t="shared" si="62"/>
        <v>8051226.026584683</v>
      </c>
      <c r="GJ14" s="2">
        <f t="shared" si="63"/>
        <v>8085182.0074870149</v>
      </c>
      <c r="GK14" s="2">
        <f t="shared" si="64"/>
        <v>8119148.0919574061</v>
      </c>
      <c r="GL14" s="2">
        <f t="shared" si="65"/>
        <v>8153124.2754963161</v>
      </c>
      <c r="GM14" s="2">
        <f t="shared" si="66"/>
        <v>8187110.5678968551</v>
      </c>
      <c r="GN14" s="2">
        <f t="shared" si="67"/>
        <v>8221106.9609539844</v>
      </c>
      <c r="GO14" s="2">
        <f t="shared" si="68"/>
        <v>8255113.4596966011</v>
      </c>
      <c r="GP14" s="2">
        <f t="shared" si="69"/>
        <v>8289130.0609485665</v>
      </c>
      <c r="GQ14" s="2">
        <f t="shared" si="70"/>
        <v>8323156.7668272993</v>
      </c>
      <c r="GR14" s="2">
        <f t="shared" si="71"/>
        <v>8357193.5741566634</v>
      </c>
      <c r="GS14" s="2">
        <f t="shared" si="72"/>
        <v>8391240.4866421558</v>
      </c>
      <c r="GT14" s="2">
        <f t="shared" si="73"/>
        <v>8425297.5019016713</v>
      </c>
      <c r="GU14" s="2">
        <f t="shared" si="74"/>
        <v>8459364.623111343</v>
      </c>
      <c r="GV14" s="2">
        <f t="shared" si="75"/>
        <v>8493569.4924239423</v>
      </c>
      <c r="GW14" s="2">
        <f>IF($D14=3,($N14*$M14*EC14*'input_cooling&amp;ventilation'!$D$3)*'input_cool&amp;vent_evolution'!M$11,($O14*$M14*EC14*'input_cooling&amp;ventilation'!$D$3)*'input_cool&amp;vent_evolution'!M$10)</f>
        <v>1283803.8705180495</v>
      </c>
      <c r="GX14" s="2">
        <f>IF($D14=3,($N14*$M14*ED14*'input_cooling&amp;ventilation'!$D$3)*'input_cool&amp;vent_evolution'!N$11,($O14*$M14*ED14*'input_cooling&amp;ventilation'!$D$3)*'input_cool&amp;vent_evolution'!N$10)</f>
        <v>1213574.8931512213</v>
      </c>
      <c r="GY14" s="2">
        <f>IF($D14=3,($N14*$M14*EE14*'input_cooling&amp;ventilation'!$D$3)*'input_cool&amp;vent_evolution'!O$11,($O14*$M14*EE14*'input_cooling&amp;ventilation'!$D$3)*'input_cool&amp;vent_evolution'!O$10)</f>
        <v>1161452.0787026766</v>
      </c>
      <c r="GZ14" s="2">
        <f>IF($D14=3,($N14*$M14*EF14*'input_cooling&amp;ventilation'!$D$3)*'input_cool&amp;vent_evolution'!P$11,($O14*$M14*EF14*'input_cooling&amp;ventilation'!$D$3)*'input_cool&amp;vent_evolution'!P$10)</f>
        <v>1310283.5445908774</v>
      </c>
      <c r="HA14" s="2">
        <f>IF($D14=3,($N14*$M14*EG14*'input_cooling&amp;ventilation'!$D$3)*'input_cool&amp;vent_evolution'!Q$11,($O14*$M14*EG14*'input_cooling&amp;ventilation'!$D$3)*'input_cool&amp;vent_evolution'!Q$10)</f>
        <v>1444657.6261853843</v>
      </c>
      <c r="HB14" s="2">
        <f>IF($D14=3,($N14*$M14*EH14*'input_cooling&amp;ventilation'!$D$3)*'input_cool&amp;vent_evolution'!R$11,($O14*$M14*EH14*'input_cooling&amp;ventilation'!$D$3)*'input_cool&amp;vent_evolution'!R$10)</f>
        <v>1528638.153979369</v>
      </c>
      <c r="HC14" s="2">
        <f>IF($D14=3,($N14*$M14*EI14*'input_cooling&amp;ventilation'!$D$3)*'input_cool&amp;vent_evolution'!S$11,($O14*$M14*EI14*'input_cooling&amp;ventilation'!$D$3)*'input_cool&amp;vent_evolution'!S$10)</f>
        <v>1580838.842293649</v>
      </c>
      <c r="HD14" s="2">
        <f>IF($D14=3,($N14*$M14*EJ14*'input_cooling&amp;ventilation'!$D$3)*'input_cool&amp;vent_evolution'!T$11,($O14*$M14*EJ14*'input_cooling&amp;ventilation'!$D$3)*'input_cool&amp;vent_evolution'!T$10)</f>
        <v>1637413.943733491</v>
      </c>
      <c r="HE14" s="2">
        <f>IF($D14=3,($N14*$M14*EK14*'input_cooling&amp;ventilation'!$D$3)*'input_cool&amp;vent_evolution'!U$11,($O14*$M14*EK14*'input_cooling&amp;ventilation'!$D$3)*'input_cool&amp;vent_evolution'!U$10)</f>
        <v>1871752.7491153954</v>
      </c>
      <c r="HF14" s="2">
        <f>IF($D14=3,($N14*$M14*EL14*'input_cooling&amp;ventilation'!$D$3)*'input_cool&amp;vent_evolution'!V$11,($O14*$M14*EL14*'input_cooling&amp;ventilation'!$D$3)*'input_cool&amp;vent_evolution'!V$10)</f>
        <v>1881911.9958445269</v>
      </c>
      <c r="HG14" s="2">
        <f>IF($D14=3,($N14*$M14*EM14*'input_cooling&amp;ventilation'!$D$3)*'input_cool&amp;vent_evolution'!W$11,($O14*$M14*EM14*'input_cooling&amp;ventilation'!$D$3)*'input_cool&amp;vent_evolution'!W$10)</f>
        <v>1817915.708340547</v>
      </c>
      <c r="HH14" s="2">
        <f>IF($D14=3,($N14*$M14*EN14*'input_cooling&amp;ventilation'!$D$3)*'input_cool&amp;vent_evolution'!X$11,($O14*$M14*EN14*'input_cooling&amp;ventilation'!$D$3)*'input_cool&amp;vent_evolution'!X$10)</f>
        <v>1868473.3355080434</v>
      </c>
      <c r="HI14" s="2">
        <f>IF($D14=3,($N14*$M14*EO14*'input_cooling&amp;ventilation'!$D$3)*'input_cool&amp;vent_evolution'!Y$11,($O14*$M14*EO14*'input_cooling&amp;ventilation'!$D$3)*'input_cool&amp;vent_evolution'!Y$10)</f>
        <v>1895695.5143824471</v>
      </c>
      <c r="HJ14" s="2">
        <f>IF($D14=3,($N14*$M14*EP14*'input_cooling&amp;ventilation'!$D$3)*'input_cool&amp;vent_evolution'!Z$11,($O14*$M14*EP14*'input_cooling&amp;ventilation'!$D$3)*'input_cool&amp;vent_evolution'!Z$10)</f>
        <v>2014483.0455962236</v>
      </c>
      <c r="HK14" s="2">
        <f>IF($D14=3,($N14*$M14*EQ14*'input_cooling&amp;ventilation'!$D$3)*'input_cool&amp;vent_evolution'!AA$11,($O14*$M14*EQ14*'input_cooling&amp;ventilation'!$D$3)*'input_cool&amp;vent_evolution'!AA$10)</f>
        <v>2009651.8052492377</v>
      </c>
      <c r="HL14" s="2">
        <f>IF($D14=3,($N14*$M14*ER14*'input_cooling&amp;ventilation'!$D$3)*'input_cool&amp;vent_evolution'!AB$11,($O14*$M14*ER14*'input_cooling&amp;ventilation'!$D$3)*'input_cool&amp;vent_evolution'!AB$10)</f>
        <v>1788461.296446586</v>
      </c>
      <c r="HM14" s="2">
        <f>IF($D14=3,($N14*$M14*ES14*'input_cooling&amp;ventilation'!$D$3)*'input_cool&amp;vent_evolution'!AC$11,($O14*$M14*ES14*'input_cooling&amp;ventilation'!$D$3)*'input_cool&amp;vent_evolution'!AC$10)</f>
        <v>1767319.5867467152</v>
      </c>
      <c r="HN14" s="2">
        <f>IF($D14=3,($N14*$M14*ET14*'input_cooling&amp;ventilation'!$D$3)*'input_cool&amp;vent_evolution'!AD$11,($O14*$M14*ET14*'input_cooling&amp;ventilation'!$D$3)*'input_cool&amp;vent_evolution'!AD$10)</f>
        <v>1730028.7357023181</v>
      </c>
      <c r="HO14" s="2">
        <f>IF($D14=3,($N14*$M14*EU14*'input_cooling&amp;ventilation'!$D$3)*'input_cool&amp;vent_evolution'!AE$11,($O14*$M14*EU14*'input_cooling&amp;ventilation'!$D$3)*'input_cool&amp;vent_evolution'!AE$10)</f>
        <v>1688508.8215480326</v>
      </c>
      <c r="HP14" s="2">
        <f>IF($D14=3,($N14*$M14*EV14*'input_cooling&amp;ventilation'!$D$3)*'input_cool&amp;vent_evolution'!AF$11,($O14*$M14*EV14*'input_cooling&amp;ventilation'!$D$3)*'input_cool&amp;vent_evolution'!AF$10)</f>
        <v>1638033.6915731246</v>
      </c>
      <c r="HQ14" s="2">
        <f>IF($D14=3,($N14*$M14*EW14*'input_cooling&amp;ventilation'!$D$3)*'input_cool&amp;vent_evolution'!AG$11,($O14*$M14*EW14*'input_cooling&amp;ventilation'!$D$3)*'input_cool&amp;vent_evolution'!AG$10)</f>
        <v>1607776.7637576102</v>
      </c>
      <c r="HR14" s="2">
        <f>IF($D14=3,($N14*$M14*EX14*'input_cooling&amp;ventilation'!$D$3)*'input_cool&amp;vent_evolution'!AH$11,($O14*$M14*EX14*'input_cooling&amp;ventilation'!$D$3)*'input_cool&amp;vent_evolution'!AH$10)</f>
        <v>1565528.1763509333</v>
      </c>
      <c r="HS14" s="2">
        <f>IF($D14=3,($N14*$M14*EY14*'input_cooling&amp;ventilation'!$D$3)*'input_cool&amp;vent_evolution'!AI$11,($O14*$M14*EY14*'input_cooling&amp;ventilation'!$D$3)*'input_cool&amp;vent_evolution'!AI$10)</f>
        <v>1523548.5201136931</v>
      </c>
      <c r="HT14" s="2">
        <f>IF($D14=3,($N14*$M14*EZ14*'input_cooling&amp;ventilation'!$D$3)*'input_cool&amp;vent_evolution'!AJ$11,($O14*$M14*EZ14*'input_cooling&amp;ventilation'!$D$3)*'input_cool&amp;vent_evolution'!AJ$10)</f>
        <v>1481878.7786389589</v>
      </c>
      <c r="HU14" s="2">
        <f>IF($D14=3,($N14*$M14*FA14*'input_cooling&amp;ventilation'!$D$3)*'input_cool&amp;vent_evolution'!AK$11,($O14*$M14*FA14*'input_cooling&amp;ventilation'!$D$3)*'input_cool&amp;vent_evolution'!AK$10)</f>
        <v>1453713.4242221955</v>
      </c>
      <c r="HV14" s="2">
        <f>IF($D14=3,($N14*$M14*FB14*'input_cooling&amp;ventilation'!$D$3)*'input_cool&amp;vent_evolution'!AL$11,($O14*$M14*FB14*'input_cooling&amp;ventilation'!$D$3)*'input_cool&amp;vent_evolution'!AL$10)</f>
        <v>1400440.4472834126</v>
      </c>
      <c r="HW14" s="2">
        <f>IF($D14=3,($N14*$M14*FC14*'input_cooling&amp;ventilation'!$D$3)*'input_cool&amp;vent_evolution'!AM$11,($O14*$M14*FC14*'input_cooling&amp;ventilation'!$D$3)*'input_cool&amp;vent_evolution'!AM$10)</f>
        <v>1361054.7286809834</v>
      </c>
      <c r="HX14" s="2">
        <f>IF($D14=3,($N14*$M14*FD14*'input_cooling&amp;ventilation'!$D$3)*'input_cool&amp;vent_evolution'!AN$11,($O14*$M14*FD14*'input_cooling&amp;ventilation'!$D$3)*'input_cool&amp;vent_evolution'!AN$10)</f>
        <v>1322295.1921239733</v>
      </c>
      <c r="HY14" s="2">
        <f>IF($D14=3,($N14*$M14*FE14*'input_cooling&amp;ventilation'!$D$3)*'input_cool&amp;vent_evolution'!AO$11,($O14*$M14*FE14*'input_cooling&amp;ventilation'!$D$3)*'input_cool&amp;vent_evolution'!AO$10)</f>
        <v>1284538.0033897657</v>
      </c>
      <c r="HZ14" s="2">
        <f>IF($D14=3,($N14*$M14*FF14*'input_cooling&amp;ventilation'!$D$3)*'input_cool&amp;vent_evolution'!AP$11,($O14*$M14*FF14*'input_cooling&amp;ventilation'!$D$3)*'input_cool&amp;vent_evolution'!AP$10)</f>
        <v>1247863.7545383298</v>
      </c>
      <c r="IA14" s="2">
        <f>IF($D14=3,($N14*$M14*FG14*'input_cooling&amp;ventilation'!$D$3)*'input_cool&amp;vent_evolution'!AQ$11,($O14*$M14*FG14*'input_cooling&amp;ventilation'!$D$3)*'input_cool&amp;vent_evolution'!AQ$10)</f>
        <v>1212308.4771123659</v>
      </c>
      <c r="IB14" s="2">
        <f>IF($D14=3,($N14*$M14*FH14*'input_cooling&amp;ventilation'!$D$3)*'input_cool&amp;vent_evolution'!AR$11,($O14*$M14*FH14*'input_cooling&amp;ventilation'!$D$3)*'input_cool&amp;vent_evolution'!AR$10)</f>
        <v>1177961.5293273081</v>
      </c>
      <c r="IC14" s="2">
        <f>IF($D14=3,($N14*$M14*FI14*'input_cooling&amp;ventilation'!$D$3)*'input_cool&amp;vent_evolution'!AS$11,($O14*$M14*FI14*'input_cooling&amp;ventilation'!$D$3)*'input_cool&amp;vent_evolution'!AS$10)</f>
        <v>1144903.5609669439</v>
      </c>
      <c r="ID14" s="2">
        <f>IF($D14=3,($N14*$M14*FJ14*'input_cooling&amp;ventilation'!$D$3)*'input_cool&amp;vent_evolution'!AT$11,($O14*$M14*FJ14*'input_cooling&amp;ventilation'!$D$3)*'input_cool&amp;vent_evolution'!AT$10)</f>
        <v>1113224.4970479042</v>
      </c>
      <c r="IE14" s="2">
        <f>IF($D14=3,($N14*$M14*FK14*'input_cooling&amp;ventilation'!$D$3)*'input_cool&amp;vent_evolution'!AU$11,($O14*$M14*FK14*'input_cooling&amp;ventilation'!$D$3)*'input_cool&amp;vent_evolution'!AU$10)</f>
        <v>1117725.7450888122</v>
      </c>
      <c r="IF14" s="2">
        <f>IF($D14=3,($N14*$M14*FL14*'input_cooling&amp;ventilation'!$D$3)*'input_cool&amp;vent_evolution'!AV$11,($O14*$M14*FL14*'input_cooling&amp;ventilation'!$D$3)*'input_cool&amp;vent_evolution'!AV$10)</f>
        <v>1122245.1936220557</v>
      </c>
      <c r="IJ14" t="s">
        <v>296</v>
      </c>
      <c r="IK14" s="52">
        <f>IK7/IK11</f>
        <v>0.30388686207545801</v>
      </c>
      <c r="IL14" s="52">
        <f>IL8/IK11</f>
        <v>0.56841990296631306</v>
      </c>
    </row>
    <row r="15" spans="1:246" x14ac:dyDescent="0.25">
      <c r="A15">
        <v>13</v>
      </c>
      <c r="B15">
        <v>100100</v>
      </c>
      <c r="C15">
        <v>4</v>
      </c>
      <c r="D15">
        <v>3</v>
      </c>
      <c r="E15">
        <v>6</v>
      </c>
      <c r="F15" s="2">
        <v>19223624.109148402</v>
      </c>
      <c r="G15" s="2">
        <v>21278768.148892999</v>
      </c>
      <c r="H15" s="2">
        <v>19223624.109148402</v>
      </c>
      <c r="I15" s="17">
        <v>0.16</v>
      </c>
      <c r="J15">
        <v>3.4807978000000003E-2</v>
      </c>
      <c r="K15" s="2">
        <f t="shared" si="0"/>
        <v>669135.48507150728</v>
      </c>
      <c r="L15" s="2">
        <f t="shared" si="1"/>
        <v>3404602.9038228798</v>
      </c>
      <c r="M15">
        <v>0.38965153115100298</v>
      </c>
      <c r="N15" s="17">
        <f>'input_cooling&amp;ventilation'!$D$5</f>
        <v>57.500092182043396</v>
      </c>
      <c r="O15" s="45">
        <f>'input_cooling&amp;ventilation'!$D$6</f>
        <v>19.328678831353667</v>
      </c>
      <c r="P15" s="45">
        <f>'input_cooling&amp;ventilation'!$C$5</f>
        <v>50.351688737400465</v>
      </c>
      <c r="Q15" s="45">
        <f>'input_cooling&amp;ventilation'!$C$6</f>
        <v>32.240814214248743</v>
      </c>
      <c r="R15">
        <v>17</v>
      </c>
      <c r="S15">
        <v>12</v>
      </c>
      <c r="T15">
        <v>14</v>
      </c>
      <c r="U15" s="2">
        <f t="shared" si="2"/>
        <v>656408.95012124744</v>
      </c>
      <c r="V15" s="2">
        <f t="shared" si="3"/>
        <v>3140946.3037465364</v>
      </c>
      <c r="W15" s="2">
        <v>2438786.9804061949</v>
      </c>
      <c r="X15" s="57">
        <f>IF($D15=3,(W15*(1+'input_cool&amp;vent_evolution'!M$11)),(W15*(1+'input_cool&amp;vent_evolution'!M$12)))</f>
        <v>2475215.9253800786</v>
      </c>
      <c r="Y15" s="57">
        <f>IF($D15=3,(X15*(1+'input_cool&amp;vent_evolution'!N$11)),(X15*(1+'input_cool&amp;vent_evolution'!N$12)))</f>
        <v>2509436.9905193229</v>
      </c>
      <c r="Z15" s="57">
        <f>IF($D15=3,(Y15*(1+'input_cool&amp;vent_evolution'!O$11)),(Y15*(1+'input_cool&amp;vent_evolution'!O$12)))</f>
        <v>2541961.5411119778</v>
      </c>
      <c r="AA15" s="57">
        <f>IF($D15=3,(Z15*(1+'input_cool&amp;vent_evolution'!P$11)),(Z15*(1+'input_cool&amp;vent_evolution'!P$12)))</f>
        <v>2578383.2896257155</v>
      </c>
      <c r="AB15" s="57">
        <f>IF($D15=3,(AA15*(1+'input_cool&amp;vent_evolution'!Q$11)),(AA15*(1+'input_cool&amp;vent_evolution'!Q$12)))</f>
        <v>2618356.8190600439</v>
      </c>
      <c r="AC15" s="57">
        <f>IF($D15=3,(AB15*(1+'input_cool&amp;vent_evolution'!R$11)),(AB15*(1+'input_cool&amp;vent_evolution'!R$12)))</f>
        <v>2660523.4830187811</v>
      </c>
      <c r="AD15" s="57">
        <f>IF($D15=3,(AC15*(1+'input_cool&amp;vent_evolution'!S$11)),(AC15*(1+'input_cool&amp;vent_evolution'!S$12)))</f>
        <v>2704203.9974321024</v>
      </c>
      <c r="AE15" s="57">
        <f>IF($D15=3,(AD15*(1+'input_cool&amp;vent_evolution'!T$11)),(AD15*(1+'input_cool&amp;vent_evolution'!T$12)))</f>
        <v>2749547.1766472072</v>
      </c>
      <c r="AF15" s="57">
        <f>IF($D15=3,(AE15*(1+'input_cool&amp;vent_evolution'!U$11)),(AE15*(1+'input_cool&amp;vent_evolution'!U$12)))</f>
        <v>2801521.1654965892</v>
      </c>
      <c r="AG15" s="57">
        <f>IF($D15=3,(AF15*(1+'input_cool&amp;vent_evolution'!V$11)),(AF15*(1+'input_cool&amp;vent_evolution'!V$12)))</f>
        <v>2854039.527244329</v>
      </c>
      <c r="AH15" s="57">
        <f>IF($D15=3,(AG15*(1+'input_cool&amp;vent_evolution'!W$11)),(AG15*(1+'input_cool&amp;vent_evolution'!W$12)))</f>
        <v>2905027.8044163766</v>
      </c>
      <c r="AI15" s="57">
        <f>IF($D15=3,(AH15*(1+'input_cool&amp;vent_evolution'!X$11)),(AH15*(1+'input_cool&amp;vent_evolution'!X$12)))</f>
        <v>2957818.1036842456</v>
      </c>
      <c r="AJ15" s="57">
        <f>IF($D15=3,(AI15*(1+'input_cool&amp;vent_evolution'!Y$11)),(AI15*(1+'input_cool&amp;vent_evolution'!Y$12)))</f>
        <v>3011791.6475147316</v>
      </c>
      <c r="AK15" s="57">
        <f>IF($D15=3,(AJ15*(1+'input_cool&amp;vent_evolution'!Z$11)),(AJ15*(1+'input_cool&amp;vent_evolution'!Z$12)))</f>
        <v>3069600.7439008583</v>
      </c>
      <c r="AL15" s="57">
        <f>IF($D15=3,(AK15*(1+'input_cool&amp;vent_evolution'!AA$11)),(AK15*(1+'input_cool&amp;vent_evolution'!AA$12)))</f>
        <v>3127786.8175445572</v>
      </c>
      <c r="AM15" s="57">
        <f>IF($D15=3,(AL15*(1+'input_cool&amp;vent_evolution'!AB$11)),(AL15*(1+'input_cool&amp;vent_evolution'!AB$12)))</f>
        <v>3180024.3770607575</v>
      </c>
      <c r="AN15" s="57">
        <f>IF($D15=3,(AM15*(1+'input_cool&amp;vent_evolution'!AC$11)),(AM15*(1+'input_cool&amp;vent_evolution'!AC$12)))</f>
        <v>3232144.9526943327</v>
      </c>
      <c r="AO15" s="57">
        <f>IF($D15=3,(AN15*(1+'input_cool&amp;vent_evolution'!AD$11)),(AN15*(1+'input_cool&amp;vent_evolution'!AD$12)))</f>
        <v>3283646.919713655</v>
      </c>
      <c r="AP15" s="57">
        <f>IF($D15=3,(AO15*(1+'input_cool&amp;vent_evolution'!AE$11)),(AO15*(1+'input_cool&amp;vent_evolution'!AE$12)))</f>
        <v>3334366.2785496586</v>
      </c>
      <c r="AQ15" s="57">
        <f>IF($D15=3,(AP15*(1+'input_cool&amp;vent_evolution'!AF$11)),(AP15*(1+'input_cool&amp;vent_evolution'!AF$12)))</f>
        <v>3383991.5002112235</v>
      </c>
      <c r="AR15" s="57">
        <f>IF($D15=3,(AQ15*(1+'input_cool&amp;vent_evolution'!AG$11)),(AQ15*(1+'input_cool&amp;vent_evolution'!AG$12)))</f>
        <v>3433092.6339048501</v>
      </c>
      <c r="AS15" s="57">
        <f>IF($D15=3,(AR15*(1+'input_cool&amp;vent_evolution'!AH$11)),(AR15*(1+'input_cool&amp;vent_evolution'!AH$12)))</f>
        <v>3481391.9212901662</v>
      </c>
      <c r="AT15" s="57">
        <f>IF($D15=3,(AS15*(1+'input_cool&amp;vent_evolution'!AI$11)),(AS15*(1+'input_cool&amp;vent_evolution'!AI$12)))</f>
        <v>3528856.3830234306</v>
      </c>
      <c r="AU15" s="57">
        <f>IF($D15=3,(AT15*(1+'input_cool&amp;vent_evolution'!AJ$11)),(AT15*(1+'input_cool&amp;vent_evolution'!AJ$12)))</f>
        <v>3575455.5586789926</v>
      </c>
      <c r="AV15" s="57">
        <f>IF($D15=3,(AU15*(1+'input_cool&amp;vent_evolution'!AK$11)),(AU15*(1+'input_cool&amp;vent_evolution'!AK$12)))</f>
        <v>3621578.9353859513</v>
      </c>
      <c r="AW15" s="57">
        <f>IF($D15=3,(AV15*(1+'input_cool&amp;vent_evolution'!AL$11)),(AV15*(1+'input_cool&amp;vent_evolution'!AL$12)))</f>
        <v>3666397.7030571536</v>
      </c>
      <c r="AX15" s="57">
        <f>IF($D15=3,(AW15*(1+'input_cool&amp;vent_evolution'!AM$11)),(AW15*(1+'input_cool&amp;vent_evolution'!AM$12)))</f>
        <v>3710311.9942770284</v>
      </c>
      <c r="AY15" s="57">
        <f>IF($D15=3,(AX15*(1+'input_cool&amp;vent_evolution'!AN$11)),(AX15*(1+'input_cool&amp;vent_evolution'!AN$12)))</f>
        <v>3753308.17927142</v>
      </c>
      <c r="AZ15" s="57">
        <f>IF($D15=3,(AY15*(1+'input_cool&amp;vent_evolution'!AO$11)),(AY15*(1+'input_cool&amp;vent_evolution'!AO$12)))</f>
        <v>3795386.6074339845</v>
      </c>
      <c r="BA15" s="57">
        <f>IF($D15=3,(AZ15*(1+'input_cool&amp;vent_evolution'!AP$11)),(AZ15*(1+'input_cool&amp;vent_evolution'!AP$12)))</f>
        <v>3836552.3173612216</v>
      </c>
      <c r="BB15" s="57">
        <f>IF($D15=3,(BA15*(1+'input_cool&amp;vent_evolution'!AQ$11)),(BA15*(1+'input_cool&amp;vent_evolution'!AQ$12)))</f>
        <v>3876813.5961103695</v>
      </c>
      <c r="BC15" s="57">
        <f>IF($D15=3,(BB15*(1+'input_cool&amp;vent_evolution'!AR$11)),(BB15*(1+'input_cool&amp;vent_evolution'!AR$12)))</f>
        <v>3916183.7341694464</v>
      </c>
      <c r="BD15" s="57">
        <f>IF($D15=3,(BC15*(1+'input_cool&amp;vent_evolution'!AS$11)),(BC15*(1+'input_cool&amp;vent_evolution'!AS$12)))</f>
        <v>3954680.7592400219</v>
      </c>
      <c r="BE15" s="57">
        <f>IF($D15=3,(BD15*(1+'input_cool&amp;vent_evolution'!AT$11)),(BD15*(1+'input_cool&amp;vent_evolution'!AT$12)))</f>
        <v>3992327.7539395778</v>
      </c>
      <c r="BF15" s="57">
        <f>IF($D15=3,(BE15*(1+'input_cool&amp;vent_evolution'!AU$11)),(BE15*(1+'input_cool&amp;vent_evolution'!AU$12)))</f>
        <v>4030333.1331197512</v>
      </c>
      <c r="BG15" s="57">
        <f>IF($D15=3,(BF15*(1+'input_cool&amp;vent_evolution'!AV$11)),(BF15*(1+'input_cool&amp;vent_evolution'!AV$12)))</f>
        <v>4068700.3084588707</v>
      </c>
      <c r="BH15" s="2">
        <f t="shared" si="76"/>
        <v>3417718.2714386494</v>
      </c>
      <c r="BI15" s="2">
        <f t="shared" si="4"/>
        <v>3468769.8277437999</v>
      </c>
      <c r="BJ15" s="2">
        <f t="shared" si="5"/>
        <v>3516727.2592596137</v>
      </c>
      <c r="BK15" s="2">
        <f t="shared" si="6"/>
        <v>3562307.1937614502</v>
      </c>
      <c r="BL15" s="2">
        <f t="shared" si="7"/>
        <v>3613348.6649408699</v>
      </c>
      <c r="BM15" s="2">
        <f t="shared" si="8"/>
        <v>3669367.6051021954</v>
      </c>
      <c r="BN15" s="2">
        <f t="shared" si="9"/>
        <v>3728460.0059618172</v>
      </c>
      <c r="BO15" s="2">
        <f t="shared" si="10"/>
        <v>3789673.9182123179</v>
      </c>
      <c r="BP15" s="2">
        <f t="shared" si="11"/>
        <v>3853217.8904139283</v>
      </c>
      <c r="BQ15" s="2">
        <f t="shared" si="12"/>
        <v>3926054.2852106947</v>
      </c>
      <c r="BR15" s="2">
        <f t="shared" si="13"/>
        <v>3999653.564677645</v>
      </c>
      <c r="BS15" s="2">
        <f t="shared" si="14"/>
        <v>4071108.5822417708</v>
      </c>
      <c r="BT15" s="2">
        <f t="shared" si="15"/>
        <v>4145088.9551944174</v>
      </c>
      <c r="BU15" s="2">
        <f t="shared" si="16"/>
        <v>4220727.5281430986</v>
      </c>
      <c r="BV15" s="2">
        <f t="shared" si="17"/>
        <v>4301741.2478986941</v>
      </c>
      <c r="BW15" s="2">
        <f t="shared" si="18"/>
        <v>4383283.2639226699</v>
      </c>
      <c r="BX15" s="2">
        <f t="shared" si="19"/>
        <v>4456489.0268893661</v>
      </c>
      <c r="BY15" s="2">
        <f t="shared" si="20"/>
        <v>4529530.8485375624</v>
      </c>
      <c r="BZ15" s="2">
        <f t="shared" si="21"/>
        <v>4601705.75151644</v>
      </c>
      <c r="CA15" s="2">
        <f t="shared" si="22"/>
        <v>4672783.9066821653</v>
      </c>
      <c r="CB15" s="2">
        <f t="shared" si="23"/>
        <v>4742328.7370259268</v>
      </c>
      <c r="CC15" s="2">
        <f t="shared" si="24"/>
        <v>4811139.1100192713</v>
      </c>
      <c r="CD15" s="2">
        <f t="shared" si="25"/>
        <v>4878825.7748737661</v>
      </c>
      <c r="CE15" s="2">
        <f t="shared" si="26"/>
        <v>4945342.5143073844</v>
      </c>
      <c r="CF15" s="2">
        <f t="shared" si="27"/>
        <v>5010646.6410521744</v>
      </c>
      <c r="CG15" s="2">
        <f t="shared" si="28"/>
        <v>5075283.9827217478</v>
      </c>
      <c r="CH15" s="2">
        <f t="shared" si="29"/>
        <v>5138093.0441132924</v>
      </c>
      <c r="CI15" s="2">
        <f t="shared" si="30"/>
        <v>5199634.5713911047</v>
      </c>
      <c r="CJ15" s="2">
        <f t="shared" si="31"/>
        <v>5259889.4637774071</v>
      </c>
      <c r="CK15" s="2">
        <f t="shared" si="32"/>
        <v>5318858.2109127808</v>
      </c>
      <c r="CL15" s="2">
        <f t="shared" si="33"/>
        <v>5376547.873890901</v>
      </c>
      <c r="CM15" s="2">
        <f t="shared" si="34"/>
        <v>5432970.0662012482</v>
      </c>
      <c r="CN15" s="2">
        <f t="shared" si="35"/>
        <v>5488143.4131457014</v>
      </c>
      <c r="CO15" s="2">
        <f t="shared" si="36"/>
        <v>5542093.178761485</v>
      </c>
      <c r="CP15" s="2">
        <f t="shared" si="37"/>
        <v>5594851.7110495316</v>
      </c>
      <c r="CQ15" s="2">
        <f t="shared" si="38"/>
        <v>5648112.4836715823</v>
      </c>
      <c r="CR15" s="2">
        <f>IF($D15=3,(W15*$P15*$M15*'input_cooling&amp;ventilation'!$D$3)*'input_cool&amp;vent_evolution'!M$11,(W15*$Q15*'input_cooling&amp;ventilation'!$D$3)*'input_cool&amp;vent_evolution'!M$12)</f>
        <v>583534.75577354303</v>
      </c>
      <c r="CS15" s="2">
        <f>IF($D15=3,(X15*$P15*$M15*'input_cooling&amp;ventilation'!$D$3)*'input_cool&amp;vent_evolution'!N$11,(X15*$Q15*'input_cooling&amp;ventilation'!$D$3)*'input_cool&amp;vent_evolution'!N$12)</f>
        <v>548167.97199742182</v>
      </c>
      <c r="CT15" s="2">
        <f>IF($D15=3,(Y15*$P15*$M15*'input_cooling&amp;ventilation'!$D$3)*'input_cool&amp;vent_evolution'!O$11,(Y15*$Q15*'input_cooling&amp;ventilation'!$D$3)*'input_cool&amp;vent_evolution'!O$12)</f>
        <v>520992.46081201354</v>
      </c>
      <c r="CU15" s="2">
        <f>IF($D15=3,(Z15*$P15*$M15*'input_cooling&amp;ventilation'!$D$3)*'input_cool&amp;vent_evolution'!P$11,(Z15*$Q15*'input_cooling&amp;ventilation'!$D$3)*'input_cool&amp;vent_evolution'!P$12)</f>
        <v>583419.47973091749</v>
      </c>
      <c r="CV15" s="2">
        <f>IF($D15=3,(AA15*$P15*$M15*'input_cooling&amp;ventilation'!$D$3)*'input_cool&amp;vent_evolution'!Q$11,(AA15*$Q15*'input_cooling&amp;ventilation'!$D$3)*'input_cool&amp;vent_evolution'!Q$12)</f>
        <v>640313.45822916622</v>
      </c>
      <c r="CW15" s="2">
        <f>IF($D15=3,(AB15*$P15*$M15*'input_cooling&amp;ventilation'!$D$3)*'input_cool&amp;vent_evolution'!R$11,(AB15*$Q15*'input_cooling&amp;ventilation'!$D$3)*'input_cool&amp;vent_evolution'!R$12)</f>
        <v>675444.04518404382</v>
      </c>
      <c r="CX15" s="2">
        <f>IF($D15=3,(AC15*$P15*$M15*'input_cooling&amp;ventilation'!$D$3)*'input_cool&amp;vent_evolution'!S$11,(AC15*$Q15*'input_cooling&amp;ventilation'!$D$3)*'input_cool&amp;vent_evolution'!S$12)</f>
        <v>699693.5631408972</v>
      </c>
      <c r="CY15" s="2">
        <f>IF($D15=3,(AD15*$P15*$M15*'input_cooling&amp;ventilation'!$D$3)*'input_cool&amp;vent_evolution'!T$11,(AD15*$Q15*'input_cooling&amp;ventilation'!$D$3)*'input_cool&amp;vent_evolution'!T$12)</f>
        <v>726326.85432562395</v>
      </c>
      <c r="CZ15" s="2">
        <f>IF($D15=3,(AE15*$P15*$M15*'input_cooling&amp;ventilation'!$D$3)*'input_cool&amp;vent_evolution'!U$11,(AE15*$Q15*'input_cooling&amp;ventilation'!$D$3)*'input_cool&amp;vent_evolution'!U$12)</f>
        <v>832542.05993459455</v>
      </c>
      <c r="DA15" s="2">
        <f>IF($D15=3,(AF15*$P15*$M15*'input_cooling&amp;ventilation'!$D$3)*'input_cool&amp;vent_evolution'!V$11,(AF15*$Q15*'input_cooling&amp;ventilation'!$D$3)*'input_cool&amp;vent_evolution'!V$12)</f>
        <v>841262.06284767226</v>
      </c>
      <c r="DB15" s="2">
        <f>IF($D15=3,(AG15*$P15*$M15*'input_cooling&amp;ventilation'!$D$3)*'input_cool&amp;vent_evolution'!W$11,(AG15*$Q15*'input_cooling&amp;ventilation'!$D$3)*'input_cool&amp;vent_evolution'!W$12)</f>
        <v>816752.49964650732</v>
      </c>
      <c r="DC15" s="2">
        <f>IF($D15=3,(AH15*$P15*$M15*'input_cooling&amp;ventilation'!$D$3)*'input_cool&amp;vent_evolution'!X$11,(AH15*$Q15*'input_cooling&amp;ventilation'!$D$3)*'input_cool&amp;vent_evolution'!X$12)</f>
        <v>845618.07684994873</v>
      </c>
      <c r="DD15" s="2">
        <f>IF($D15=3,(AI15*$P15*$M15*'input_cooling&amp;ventilation'!$D$3)*'input_cool&amp;vent_evolution'!Y$11,(AI15*$Q15*'input_cooling&amp;ventilation'!$D$3)*'input_cool&amp;vent_evolution'!Y$12)</f>
        <v>864571.80519321945</v>
      </c>
      <c r="DE15" s="2">
        <f>IF($D15=3,(AJ15*$P15*$M15*'input_cooling&amp;ventilation'!$D$3)*'input_cool&amp;vent_evolution'!Z$11,(AJ15*$Q15*'input_cooling&amp;ventilation'!$D$3)*'input_cool&amp;vent_evolution'!Z$12)</f>
        <v>926011.36171667208</v>
      </c>
      <c r="DF15" s="2">
        <f>IF($D15=3,(AK15*$P15*$M15*'input_cooling&amp;ventilation'!$D$3)*'input_cool&amp;vent_evolution'!AA$11,(AK15*$Q15*'input_cooling&amp;ventilation'!$D$3)*'input_cool&amp;vent_evolution'!AA$12)</f>
        <v>932049.94812336203</v>
      </c>
      <c r="DG15" s="2">
        <f>IF($D15=3,(AL15*$P15*$M15*'input_cooling&amp;ventilation'!$D$3)*'input_cool&amp;vent_evolution'!AB$11,(AL15*$Q15*'input_cooling&amp;ventilation'!$D$3)*'input_cool&amp;vent_evolution'!AB$12)</f>
        <v>836764.05002519686</v>
      </c>
      <c r="DH15" s="2">
        <f>IF($D15=3,(AM15*$P15*$M15*'input_cooling&amp;ventilation'!$D$3)*'input_cool&amp;vent_evolution'!AC$11,(AM15*$Q15*'input_cooling&amp;ventilation'!$D$3)*'input_cool&amp;vent_evolution'!AC$12)</f>
        <v>834890.15108505427</v>
      </c>
      <c r="DI15" s="2">
        <f>IF($D15=3,(AN15*$P15*$M15*'input_cooling&amp;ventilation'!$D$3)*'input_cool&amp;vent_evolution'!AD$11,(AN15*$Q15*'input_cooling&amp;ventilation'!$D$3)*'input_cool&amp;vent_evolution'!AD$12)</f>
        <v>824981.00804245216</v>
      </c>
      <c r="DJ15" s="2">
        <f>IF($D15=3,(AO15*$P15*$M15*'input_cooling&amp;ventilation'!$D$3)*'input_cool&amp;vent_evolution'!AE$11,(AO15*$Q15*'input_cooling&amp;ventilation'!$D$3)*'input_cool&amp;vent_evolution'!AE$12)</f>
        <v>812444.84825393627</v>
      </c>
      <c r="DK15" s="2">
        <f>IF($D15=3,(AP15*$P15*$M15*'input_cooling&amp;ventilation'!$D$3)*'input_cool&amp;vent_evolution'!AF$11,(AP15*$Q15*'input_cooling&amp;ventilation'!$D$3)*'input_cool&amp;vent_evolution'!AF$12)</f>
        <v>794918.48098400363</v>
      </c>
      <c r="DL15" s="2">
        <f>IF($D15=3,(AQ15*$P15*$M15*'input_cooling&amp;ventilation'!$D$3)*'input_cool&amp;vent_evolution'!AG$11,(AQ15*$Q15*'input_cooling&amp;ventilation'!$D$3)*'input_cool&amp;vent_evolution'!AG$12)</f>
        <v>786523.41094850597</v>
      </c>
      <c r="DM15" s="2">
        <f>IF($D15=3,(AR15*$P15*$M15*'input_cooling&amp;ventilation'!$D$3)*'input_cool&amp;vent_evolution'!AH$11,(AR15*$Q15*'input_cooling&amp;ventilation'!$D$3)*'input_cool&amp;vent_evolution'!AH$12)</f>
        <v>773679.08646907576</v>
      </c>
      <c r="DN15" s="2">
        <f>IF($D15=3,(AS15*$P15*$M15*'input_cooling&amp;ventilation'!$D$3)*'input_cool&amp;vent_evolution'!AI$11,(AS15*$Q15*'input_cooling&amp;ventilation'!$D$3)*'input_cool&amp;vent_evolution'!AI$12)</f>
        <v>760306.48445348162</v>
      </c>
      <c r="DO15" s="2">
        <f>IF($D15=3,(AT15*$P15*$M15*'input_cooling&amp;ventilation'!$D$3)*'input_cool&amp;vent_evolution'!AJ$11,(AT15*$Q15*'input_cooling&amp;ventilation'!$D$3)*'input_cool&amp;vent_evolution'!AJ$12)</f>
        <v>746445.95403219585</v>
      </c>
      <c r="DP15" s="2">
        <f>IF($D15=3,(AU15*$P15*$M15*'input_cooling&amp;ventilation'!$D$3)*'input_cool&amp;vent_evolution'!AK$11,(AU15*$Q15*'input_cooling&amp;ventilation'!$D$3)*'input_cool&amp;vent_evolution'!AK$12)</f>
        <v>738824.39860506088</v>
      </c>
      <c r="DQ15" s="2">
        <f>IF($D15=3,(AV15*$P15*$M15*'input_cooling&amp;ventilation'!$D$3)*'input_cool&amp;vent_evolution'!AL$11,(AV15*$Q15*'input_cooling&amp;ventilation'!$D$3)*'input_cool&amp;vent_evolution'!AL$12)</f>
        <v>717926.60110897594</v>
      </c>
      <c r="DR15" s="2">
        <f>IF($D15=3,(AW15*$P15*$M15*'input_cooling&amp;ventilation'!$D$3)*'input_cool&amp;vent_evolution'!AM$11,(AW15*$Q15*'input_cooling&amp;ventilation'!$D$3)*'input_cool&amp;vent_evolution'!AM$12)</f>
        <v>703438.30216134537</v>
      </c>
      <c r="DS15" s="2">
        <f>IF($D15=3,(AX15*$P15*$M15*'input_cooling&amp;ventilation'!$D$3)*'input_cool&amp;vent_evolution'!AN$11,(AX15*$Q15*'input_cooling&amp;ventilation'!$D$3)*'input_cool&amp;vent_evolution'!AN$12)</f>
        <v>688731.67553667352</v>
      </c>
      <c r="DT15" s="2">
        <f>IF($D15=3,(AY15*$P15*$M15*'input_cooling&amp;ventilation'!$D$3)*'input_cool&amp;vent_evolution'!AO$11,(AY15*$Q15*'input_cooling&amp;ventilation'!$D$3)*'input_cool&amp;vent_evolution'!AO$12)</f>
        <v>674030.64565224282</v>
      </c>
      <c r="DU15" s="2">
        <f>IF($D15=3,(AZ15*$P15*$M15*'input_cooling&amp;ventilation'!$D$3)*'input_cool&amp;vent_evolution'!AP$11,(AZ15*$Q15*'input_cooling&amp;ventilation'!$D$3)*'input_cool&amp;vent_evolution'!AP$12)</f>
        <v>659410.32620780345</v>
      </c>
      <c r="DV15" s="2">
        <f>IF($D15=3,(BA15*$P15*$M15*'input_cooling&amp;ventilation'!$D$3)*'input_cool&amp;vent_evolution'!AQ$11,(BA15*$Q15*'input_cooling&amp;ventilation'!$D$3)*'input_cool&amp;vent_evolution'!AQ$12)</f>
        <v>644922.75246668572</v>
      </c>
      <c r="DW15" s="2">
        <f>IF($D15=3,(BB15*$P15*$M15*'input_cooling&amp;ventilation'!$D$3)*'input_cool&amp;vent_evolution'!AR$11,(BB15*$Q15*'input_cooling&amp;ventilation'!$D$3)*'input_cool&amp;vent_evolution'!AR$12)</f>
        <v>630648.07156902936</v>
      </c>
      <c r="DX15" s="2">
        <f>IF($D15=3,(BC15*$P15*$M15*'input_cooling&amp;ventilation'!$D$3)*'input_cool&amp;vent_evolution'!AS$11,(BC15*$Q15*'input_cooling&amp;ventilation'!$D$3)*'input_cool&amp;vent_evolution'!AS$12)</f>
        <v>616662.16627111693</v>
      </c>
      <c r="DY15" s="2">
        <f>IF($D15=3,(BD15*$P15*$M15*'input_cooling&amp;ventilation'!$D$3)*'input_cool&amp;vent_evolution'!AT$11,(BD15*$Q15*'input_cooling&amp;ventilation'!$D$3)*'input_cool&amp;vent_evolution'!AT$12)</f>
        <v>603046.00842442387</v>
      </c>
      <c r="DZ15" s="2">
        <f>IF($D15=3,(BE15*$P15*$M15*'input_cooling&amp;ventilation'!$D$3)*'input_cool&amp;vent_evolution'!AU$11,(BE15*$Q15*'input_cooling&amp;ventilation'!$D$3)*'input_cool&amp;vent_evolution'!AU$12)</f>
        <v>608786.76760699449</v>
      </c>
      <c r="EA15" s="2">
        <f>IF($D15=3,(BF15*$P15*$M15*'input_cooling&amp;ventilation'!$D$3)*'input_cool&amp;vent_evolution'!AV$11,(BF15*$Q15*'input_cooling&amp;ventilation'!$D$3)*'input_cool&amp;vent_evolution'!AV$12)</f>
        <v>614582.17654353392</v>
      </c>
      <c r="EB15">
        <v>0.6</v>
      </c>
      <c r="EC15" s="2">
        <f t="shared" si="39"/>
        <v>11534174.465489041</v>
      </c>
      <c r="ED15" s="2">
        <f>IF($D15=3,(EC15*(1+'input_cool&amp;vent_evolution'!M$10)),EC15*(1+'input_cool&amp;vent_evolution'!M$9))</f>
        <v>11780038.561980702</v>
      </c>
      <c r="EE15" s="2">
        <f>IF($D15=3,(ED15*(1+'input_cool&amp;vent_evolution'!N$10)),ED15*(1+'input_cool&amp;vent_evolution'!N$9))</f>
        <v>12026156.414317738</v>
      </c>
      <c r="EF15" s="2">
        <f>IF($D15=3,(EE15*(1+'input_cool&amp;vent_evolution'!O$10)),EE15*(1+'input_cool&amp;vent_evolution'!O$9))</f>
        <v>12272528.02693722</v>
      </c>
      <c r="EG15" s="2">
        <f>IF($D15=3,(EF15*(1+'input_cool&amp;vent_evolution'!P$10)),EF15*(1+'input_cool&amp;vent_evolution'!P$9))</f>
        <v>12505483.229486052</v>
      </c>
      <c r="EH15" s="2">
        <f>IF($D15=3,(EG15*(1+'input_cool&amp;vent_evolution'!Q$10)),EG15*(1+'input_cool&amp;vent_evolution'!Q$9))</f>
        <v>12738692.192810351</v>
      </c>
      <c r="EI15" s="2">
        <f>IF($D15=3,(EH15*(1+'input_cool&amp;vent_evolution'!R$10)),EH15*(1+'input_cool&amp;vent_evolution'!R$9))</f>
        <v>12921933.805964215</v>
      </c>
      <c r="EJ15" s="2">
        <f>IF($D15=3,(EI15*(1+'input_cool&amp;vent_evolution'!S$10)),EI15*(1+'input_cool&amp;vent_evolution'!S$9))</f>
        <v>13105286.783179287</v>
      </c>
      <c r="EK15" s="2">
        <f>IF($D15=3,(EJ15*(1+'input_cool&amp;vent_evolution'!T$10)),EJ15*(1+'input_cool&amp;vent_evolution'!T$9))</f>
        <v>13288751.123469561</v>
      </c>
      <c r="EL15" s="2">
        <f>IF($D15=3,(EK15*(1+'input_cool&amp;vent_evolution'!U$10)),EK15*(1+'input_cool&amp;vent_evolution'!U$9))</f>
        <v>13472326.818946818</v>
      </c>
      <c r="EM15" s="2">
        <f>IF($D15=3,(EL15*(1+'input_cool&amp;vent_evolution'!V$10)),EL15*(1+'input_cool&amp;vent_evolution'!V$9))</f>
        <v>13656013.876513241</v>
      </c>
      <c r="EN15" s="2">
        <f>IF($D15=3,(EM15*(1+'input_cool&amp;vent_evolution'!W$10)),EM15*(1+'input_cool&amp;vent_evolution'!W$9))</f>
        <v>13798873.56571403</v>
      </c>
      <c r="EO15" s="2">
        <f>IF($D15=3,(EN15*(1+'input_cool&amp;vent_evolution'!X$10)),EN15*(1+'input_cool&amp;vent_evolution'!X$9))</f>
        <v>13941826.455913508</v>
      </c>
      <c r="EP15" s="2">
        <f>IF($D15=3,(EO15*(1+'input_cool&amp;vent_evolution'!Y$10)),EO15*(1+'input_cool&amp;vent_evolution'!Y$9))</f>
        <v>14084872.552534793</v>
      </c>
      <c r="EQ15" s="2">
        <f>IF($D15=3,(EP15*(1+'input_cool&amp;vent_evolution'!Z$10)),EP15*(1+'input_cool&amp;vent_evolution'!Z$9))</f>
        <v>14228011.846703697</v>
      </c>
      <c r="ER15" s="2">
        <f>IF($D15=3,(EQ15*(1+'input_cool&amp;vent_evolution'!AA$10)),EQ15*(1+'input_cool&amp;vent_evolution'!AA$9))</f>
        <v>14371244.347294403</v>
      </c>
      <c r="ES15" s="2">
        <f>IF($D15=3,(ER15*(1+'input_cool&amp;vent_evolution'!AB$10)),ER15*(1+'input_cool&amp;vent_evolution'!AB$9))</f>
        <v>14470945.160674691</v>
      </c>
      <c r="ET15" s="2">
        <f>IF($D15=3,(ES15*(1+'input_cool&amp;vent_evolution'!AC$10)),ES15*(1+'input_cool&amp;vent_evolution'!AC$9))</f>
        <v>14570715.929035336</v>
      </c>
      <c r="EU15" s="2">
        <f>IF($D15=3,(ET15*(1+'input_cool&amp;vent_evolution'!AD$10)),ET15*(1+'input_cool&amp;vent_evolution'!AD$9))</f>
        <v>14670556.664701642</v>
      </c>
      <c r="EV15" s="2">
        <f>IF($D15=3,(EU15*(1+'input_cool&amp;vent_evolution'!AE$10)),EU15*(1+'input_cool&amp;vent_evolution'!AE$9))</f>
        <v>14770467.356334336</v>
      </c>
      <c r="EW15" s="2">
        <f>IF($D15=3,(EV15*(1+'input_cool&amp;vent_evolution'!AF$10)),EV15*(1+'input_cool&amp;vent_evolution'!AF$9))</f>
        <v>14870448.014779676</v>
      </c>
      <c r="EX15" s="2">
        <f>IF($D15=3,(EW15*(1+'input_cool&amp;vent_evolution'!AG$10)),EW15*(1+'input_cool&amp;vent_evolution'!AG$9))</f>
        <v>14933659.633894349</v>
      </c>
      <c r="EY15" s="2">
        <f>IF($D15=3,(EX15*(1+'input_cool&amp;vent_evolution'!AH$10)),EX15*(1+'input_cool&amp;vent_evolution'!AH$9))</f>
        <v>14996890.073256819</v>
      </c>
      <c r="EZ15" s="2">
        <f>IF($D15=3,(EY15*(1+'input_cool&amp;vent_evolution'!AI$10)),EY15*(1+'input_cool&amp;vent_evolution'!AI$9))</f>
        <v>15060139.336318173</v>
      </c>
      <c r="FA15" s="2">
        <f>IF($D15=3,(EZ15*(1+'input_cool&amp;vent_evolution'!AJ$10)),EZ15*(1+'input_cool&amp;vent_evolution'!AJ$9))</f>
        <v>15123407.419134313</v>
      </c>
      <c r="FB15" s="2">
        <f>IF($D15=3,(FA15*(1+'input_cool&amp;vent_evolution'!AK$10)),FA15*(1+'input_cool&amp;vent_evolution'!AK$9))</f>
        <v>15186694.313324014</v>
      </c>
      <c r="FC15" s="2">
        <f>IF($D15=3,(FB15*(1+'input_cool&amp;vent_evolution'!AL$10)),FB15*(1+'input_cool&amp;vent_evolution'!AL$9))</f>
        <v>15250000.037128748</v>
      </c>
      <c r="FD15" s="2">
        <f>IF($D15=3,(FC15*(1+'input_cool&amp;vent_evolution'!AM$10)),FC15*(1+'input_cool&amp;vent_evolution'!AM$9))</f>
        <v>15313324.575265115</v>
      </c>
      <c r="FE15" s="2">
        <f>IF($D15=3,(FD15*(1+'input_cool&amp;vent_evolution'!AN$10)),FD15*(1+'input_cool&amp;vent_evolution'!AN$9))</f>
        <v>15376667.937100373</v>
      </c>
      <c r="FF15" s="2">
        <f>IF($D15=3,(FE15*(1+'input_cool&amp;vent_evolution'!AO$10)),FE15*(1+'input_cool&amp;vent_evolution'!AO$9))</f>
        <v>15440030.116718365</v>
      </c>
      <c r="FG15" s="2">
        <f>IF($D15=3,(FF15*(1+'input_cool&amp;vent_evolution'!AP$10)),FF15*(1+'input_cool&amp;vent_evolution'!AP$9))</f>
        <v>15503411.118063182</v>
      </c>
      <c r="FH15" s="2">
        <f>IF($D15=3,(FG15*(1+'input_cool&amp;vent_evolution'!AQ$10)),FG15*(1+'input_cool&amp;vent_evolution'!AQ$9))</f>
        <v>15566810.935218686</v>
      </c>
      <c r="FI15" s="2">
        <f>IF($D15=3,(FH15*(1+'input_cool&amp;vent_evolution'!AR$10)),FH15*(1+'input_cool&amp;vent_evolution'!AR$9))</f>
        <v>15630229.575087043</v>
      </c>
      <c r="FJ15" s="2">
        <f>IF($D15=3,(FI15*(1+'input_cool&amp;vent_evolution'!AS$10)),FI15*(1+'input_cool&amp;vent_evolution'!AS$9))</f>
        <v>15693667.033231148</v>
      </c>
      <c r="FK15" s="2">
        <f>IF($D15=3,(FJ15*(1+'input_cool&amp;vent_evolution'!AT$10)),FJ15*(1+'input_cool&amp;vent_evolution'!AT$9))</f>
        <v>15757123.315567126</v>
      </c>
      <c r="FL15" s="2">
        <f>IF($D15=3,(FK15*(1+'input_cool&amp;vent_evolution'!AU$10)),FK15*(1+'input_cool&amp;vent_evolution'!AU$9))</f>
        <v>15820836.179093428</v>
      </c>
      <c r="FM15" s="2">
        <f t="shared" si="40"/>
        <v>15201362.75908225</v>
      </c>
      <c r="FN15" s="2">
        <f t="shared" si="41"/>
        <v>15525397.160624074</v>
      </c>
      <c r="FO15" s="2">
        <f t="shared" si="42"/>
        <v>15849765.997427769</v>
      </c>
      <c r="FP15" s="2">
        <f t="shared" si="43"/>
        <v>16174469.275341125</v>
      </c>
      <c r="FQ15" s="2">
        <f t="shared" si="44"/>
        <v>16481490.514802679</v>
      </c>
      <c r="FR15" s="2">
        <f t="shared" si="45"/>
        <v>16788846.196023673</v>
      </c>
      <c r="FS15" s="2">
        <f t="shared" si="46"/>
        <v>17030347.852032583</v>
      </c>
      <c r="FT15" s="2">
        <f t="shared" si="47"/>
        <v>17271996.279316526</v>
      </c>
      <c r="FU15" s="2">
        <f t="shared" si="48"/>
        <v>17513791.476576008</v>
      </c>
      <c r="FV15" s="2">
        <f t="shared" si="49"/>
        <v>17755733.433414813</v>
      </c>
      <c r="FW15" s="2">
        <f t="shared" si="50"/>
        <v>17997822.158929616</v>
      </c>
      <c r="FX15" s="2">
        <f t="shared" si="51"/>
        <v>18186102.817045953</v>
      </c>
      <c r="FY15" s="2">
        <f t="shared" si="52"/>
        <v>18374506.308590449</v>
      </c>
      <c r="FZ15" s="2">
        <f t="shared" si="53"/>
        <v>18563032.640710454</v>
      </c>
      <c r="GA15" s="2">
        <f t="shared" si="54"/>
        <v>18751681.801710315</v>
      </c>
      <c r="GB15" s="2">
        <f t="shared" si="55"/>
        <v>18940453.803285681</v>
      </c>
      <c r="GC15" s="2">
        <f t="shared" si="56"/>
        <v>19071853.604468156</v>
      </c>
      <c r="GD15" s="2">
        <f t="shared" si="57"/>
        <v>19203345.602195472</v>
      </c>
      <c r="GE15" s="2">
        <f t="shared" si="58"/>
        <v>19334929.812711645</v>
      </c>
      <c r="GF15" s="2">
        <f t="shared" si="59"/>
        <v>19466606.221072178</v>
      </c>
      <c r="GG15" s="2">
        <f t="shared" si="60"/>
        <v>19598374.841571808</v>
      </c>
      <c r="GH15" s="2">
        <f t="shared" si="61"/>
        <v>19681684.033367556</v>
      </c>
      <c r="GI15" s="2">
        <f t="shared" si="62"/>
        <v>19765018.029141679</v>
      </c>
      <c r="GJ15" s="2">
        <f t="shared" si="63"/>
        <v>19848376.833442502</v>
      </c>
      <c r="GK15" s="2">
        <f t="shared" si="64"/>
        <v>19931760.441071942</v>
      </c>
      <c r="GL15" s="2">
        <f t="shared" si="65"/>
        <v>20015168.840984024</v>
      </c>
      <c r="GM15" s="2">
        <f t="shared" si="66"/>
        <v>20098602.057219952</v>
      </c>
      <c r="GN15" s="2">
        <f t="shared" si="67"/>
        <v>20182060.06963709</v>
      </c>
      <c r="GO15" s="2">
        <f t="shared" si="68"/>
        <v>20265542.890580945</v>
      </c>
      <c r="GP15" s="2">
        <f t="shared" si="69"/>
        <v>20349050.512254361</v>
      </c>
      <c r="GQ15" s="2">
        <f t="shared" si="70"/>
        <v>20432582.939855419</v>
      </c>
      <c r="GR15" s="2">
        <f t="shared" si="71"/>
        <v>20516140.165587001</v>
      </c>
      <c r="GS15" s="2">
        <f t="shared" si="72"/>
        <v>20599722.19854575</v>
      </c>
      <c r="GT15" s="2">
        <f t="shared" si="73"/>
        <v>20683329.032883827</v>
      </c>
      <c r="GU15" s="2">
        <f t="shared" si="74"/>
        <v>20766960.676398341</v>
      </c>
      <c r="GV15" s="2">
        <f t="shared" si="75"/>
        <v>20850930.478812989</v>
      </c>
      <c r="GW15" s="2">
        <f>IF($D15=3,($N15*$M15*EC15*'input_cooling&amp;ventilation'!$D$3)*'input_cool&amp;vent_evolution'!M$11,($O15*$M15*EC15*'input_cooling&amp;ventilation'!$D$3)*'input_cool&amp;vent_evolution'!M$10)</f>
        <v>3151620.2082622326</v>
      </c>
      <c r="GX15" s="2">
        <f>IF($D15=3,($N15*$M15*ED15*'input_cooling&amp;ventilation'!$D$3)*'input_cool&amp;vent_evolution'!N$11,($O15*$M15*ED15*'input_cooling&amp;ventilation'!$D$3)*'input_cool&amp;vent_evolution'!N$10)</f>
        <v>2979214.5399528109</v>
      </c>
      <c r="GY15" s="2">
        <f>IF($D15=3,($N15*$M15*EE15*'input_cooling&amp;ventilation'!$D$3)*'input_cool&amp;vent_evolution'!O$11,($O15*$M15*EE15*'input_cooling&amp;ventilation'!$D$3)*'input_cool&amp;vent_evolution'!O$10)</f>
        <v>2851257.8332470986</v>
      </c>
      <c r="GZ15" s="2">
        <f>IF($D15=3,($N15*$M15*EF15*'input_cooling&amp;ventilation'!$D$3)*'input_cool&amp;vent_evolution'!P$11,($O15*$M15*EF15*'input_cooling&amp;ventilation'!$D$3)*'input_cool&amp;vent_evolution'!P$10)</f>
        <v>3216625.3681878252</v>
      </c>
      <c r="HA15" s="2">
        <f>IF($D15=3,($N15*$M15*EG15*'input_cooling&amp;ventilation'!$D$3)*'input_cool&amp;vent_evolution'!Q$11,($O15*$M15*EG15*'input_cooling&amp;ventilation'!$D$3)*'input_cool&amp;vent_evolution'!Q$10)</f>
        <v>3546501.3568378943</v>
      </c>
      <c r="HB15" s="2">
        <f>IF($D15=3,($N15*$M15*EH15*'input_cooling&amp;ventilation'!$D$3)*'input_cool&amp;vent_evolution'!R$11,($O15*$M15*EH15*'input_cooling&amp;ventilation'!$D$3)*'input_cool&amp;vent_evolution'!R$10)</f>
        <v>3752665.814333451</v>
      </c>
      <c r="HC15" s="2">
        <f>IF($D15=3,($N15*$M15*EI15*'input_cooling&amp;ventilation'!$D$3)*'input_cool&amp;vent_evolution'!S$11,($O15*$M15*EI15*'input_cooling&amp;ventilation'!$D$3)*'input_cool&amp;vent_evolution'!S$10)</f>
        <v>3880813.6942039924</v>
      </c>
      <c r="HD15" s="2">
        <f>IF($D15=3,($N15*$M15*EJ15*'input_cooling&amp;ventilation'!$D$3)*'input_cool&amp;vent_evolution'!T$11,($O15*$M15*EJ15*'input_cooling&amp;ventilation'!$D$3)*'input_cool&amp;vent_evolution'!T$10)</f>
        <v>4019700.3552251514</v>
      </c>
      <c r="HE15" s="2">
        <f>IF($D15=3,($N15*$M15*EK15*'input_cooling&amp;ventilation'!$D$3)*'input_cool&amp;vent_evolution'!U$11,($O15*$M15*EK15*'input_cooling&amp;ventilation'!$D$3)*'input_cool&amp;vent_evolution'!U$10)</f>
        <v>4594980.5296988543</v>
      </c>
      <c r="HF15" s="2">
        <f>IF($D15=3,($N15*$M15*EL15*'input_cooling&amp;ventilation'!$D$3)*'input_cool&amp;vent_evolution'!V$11,($O15*$M15*EL15*'input_cooling&amp;ventilation'!$D$3)*'input_cool&amp;vent_evolution'!V$10)</f>
        <v>4619920.5443128729</v>
      </c>
      <c r="HG15" s="2">
        <f>IF($D15=3,($N15*$M15*EM15*'input_cooling&amp;ventilation'!$D$3)*'input_cool&amp;vent_evolution'!W$11,($O15*$M15*EM15*'input_cooling&amp;ventilation'!$D$3)*'input_cool&amp;vent_evolution'!W$10)</f>
        <v>4462815.5553164501</v>
      </c>
      <c r="HH15" s="2">
        <f>IF($D15=3,($N15*$M15*EN15*'input_cooling&amp;ventilation'!$D$3)*'input_cool&amp;vent_evolution'!X$11,($O15*$M15*EN15*'input_cooling&amp;ventilation'!$D$3)*'input_cool&amp;vent_evolution'!X$10)</f>
        <v>4586929.8714686306</v>
      </c>
      <c r="HI15" s="2">
        <f>IF($D15=3,($N15*$M15*EO15*'input_cooling&amp;ventilation'!$D$3)*'input_cool&amp;vent_evolution'!Y$11,($O15*$M15*EO15*'input_cooling&amp;ventilation'!$D$3)*'input_cool&amp;vent_evolution'!Y$10)</f>
        <v>4653757.8122652881</v>
      </c>
      <c r="HJ15" s="2">
        <f>IF($D15=3,($N15*$M15*EP15*'input_cooling&amp;ventilation'!$D$3)*'input_cool&amp;vent_evolution'!Z$11,($O15*$M15*EP15*'input_cooling&amp;ventilation'!$D$3)*'input_cool&amp;vent_evolution'!Z$10)</f>
        <v>4945370.255926054</v>
      </c>
      <c r="HK15" s="2">
        <f>IF($D15=3,($N15*$M15*EQ15*'input_cooling&amp;ventilation'!$D$3)*'input_cool&amp;vent_evolution'!AA$11,($O15*$M15*EQ15*'input_cooling&amp;ventilation'!$D$3)*'input_cool&amp;vent_evolution'!AA$10)</f>
        <v>4933510.0060403859</v>
      </c>
      <c r="HL15" s="2">
        <f>IF($D15=3,($N15*$M15*ER15*'input_cooling&amp;ventilation'!$D$3)*'input_cool&amp;vent_evolution'!AB$11,($O15*$M15*ER15*'input_cooling&amp;ventilation'!$D$3)*'input_cool&amp;vent_evolution'!AB$10)</f>
        <v>4390507.688141983</v>
      </c>
      <c r="HM15" s="2">
        <f>IF($D15=3,($N15*$M15*ES15*'input_cooling&amp;ventilation'!$D$3)*'input_cool&amp;vent_evolution'!AC$11,($O15*$M15*ES15*'input_cooling&amp;ventilation'!$D$3)*'input_cool&amp;vent_evolution'!AC$10)</f>
        <v>4338606.738894619</v>
      </c>
      <c r="HN15" s="2">
        <f>IF($D15=3,($N15*$M15*ET15*'input_cooling&amp;ventilation'!$D$3)*'input_cool&amp;vent_evolution'!AD$11,($O15*$M15*ET15*'input_cooling&amp;ventilation'!$D$3)*'input_cool&amp;vent_evolution'!AD$10)</f>
        <v>4247061.1356807938</v>
      </c>
      <c r="HO15" s="2">
        <f>IF($D15=3,($N15*$M15*EU15*'input_cooling&amp;ventilation'!$D$3)*'input_cool&amp;vent_evolution'!AE$11,($O15*$M15*EU15*'input_cooling&amp;ventilation'!$D$3)*'input_cool&amp;vent_evolution'!AE$10)</f>
        <v>4145133.5722118067</v>
      </c>
      <c r="HP15" s="2">
        <f>IF($D15=3,($N15*$M15*EV15*'input_cooling&amp;ventilation'!$D$3)*'input_cool&amp;vent_evolution'!AF$11,($O15*$M15*EV15*'input_cooling&amp;ventilation'!$D$3)*'input_cool&amp;vent_evolution'!AF$10)</f>
        <v>4021221.7790658725</v>
      </c>
      <c r="HQ15" s="2">
        <f>IF($D15=3,($N15*$M15*EW15*'input_cooling&amp;ventilation'!$D$3)*'input_cool&amp;vent_evolution'!AG$11,($O15*$M15*EW15*'input_cooling&amp;ventilation'!$D$3)*'input_cool&amp;vent_evolution'!AG$10)</f>
        <v>3946943.8092504153</v>
      </c>
      <c r="HR15" s="2">
        <f>IF($D15=3,($N15*$M15*EX15*'input_cooling&amp;ventilation'!$D$3)*'input_cool&amp;vent_evolution'!AH$11,($O15*$M15*EX15*'input_cooling&amp;ventilation'!$D$3)*'input_cool&amp;vent_evolution'!AH$10)</f>
        <v>3843227.420089128</v>
      </c>
      <c r="HS15" s="2">
        <f>IF($D15=3,($N15*$M15*EY15*'input_cooling&amp;ventilation'!$D$3)*'input_cool&amp;vent_evolution'!AI$11,($O15*$M15*EY15*'input_cooling&amp;ventilation'!$D$3)*'input_cool&amp;vent_evolution'!AI$10)</f>
        <v>3740171.2321686158</v>
      </c>
      <c r="HT15" s="2">
        <f>IF($D15=3,($N15*$M15*EZ15*'input_cooling&amp;ventilation'!$D$3)*'input_cool&amp;vent_evolution'!AJ$11,($O15*$M15*EZ15*'input_cooling&amp;ventilation'!$D$3)*'input_cool&amp;vent_evolution'!AJ$10)</f>
        <v>3637875.8564335043</v>
      </c>
      <c r="HU15" s="2">
        <f>IF($D15=3,($N15*$M15*FA15*'input_cooling&amp;ventilation'!$D$3)*'input_cool&amp;vent_evolution'!AK$11,($O15*$M15*FA15*'input_cooling&amp;ventilation'!$D$3)*'input_cool&amp;vent_evolution'!AK$10)</f>
        <v>3568732.5065876129</v>
      </c>
      <c r="HV15" s="2">
        <f>IF($D15=3,($N15*$M15*FB15*'input_cooling&amp;ventilation'!$D$3)*'input_cool&amp;vent_evolution'!AL$11,($O15*$M15*FB15*'input_cooling&amp;ventilation'!$D$3)*'input_cool&amp;vent_evolution'!AL$10)</f>
        <v>3437952.2569480748</v>
      </c>
      <c r="HW15" s="2">
        <f>IF($D15=3,($N15*$M15*FC15*'input_cooling&amp;ventilation'!$D$3)*'input_cool&amp;vent_evolution'!AM$11,($O15*$M15*FC15*'input_cooling&amp;ventilation'!$D$3)*'input_cool&amp;vent_evolution'!AM$10)</f>
        <v>3341263.9469071841</v>
      </c>
      <c r="HX15" s="2">
        <f>IF($D15=3,($N15*$M15*FD15*'input_cooling&amp;ventilation'!$D$3)*'input_cool&amp;vent_evolution'!AN$11,($O15*$M15*FD15*'input_cooling&amp;ventilation'!$D$3)*'input_cool&amp;vent_evolution'!AN$10)</f>
        <v>3246112.856089348</v>
      </c>
      <c r="HY15" s="2">
        <f>IF($D15=3,($N15*$M15*FE15*'input_cooling&amp;ventilation'!$D$3)*'input_cool&amp;vent_evolution'!AO$11,($O15*$M15*FE15*'input_cooling&amp;ventilation'!$D$3)*'input_cool&amp;vent_evolution'!AO$10)</f>
        <v>3153422.4368169075</v>
      </c>
      <c r="HZ15" s="2">
        <f>IF($D15=3,($N15*$M15*FF15*'input_cooling&amp;ventilation'!$D$3)*'input_cool&amp;vent_evolution'!AP$11,($O15*$M15*FF15*'input_cooling&amp;ventilation'!$D$3)*'input_cool&amp;vent_evolution'!AP$10)</f>
        <v>3063390.5351710725</v>
      </c>
      <c r="IA15" s="2">
        <f>IF($D15=3,($N15*$M15*FG15*'input_cooling&amp;ventilation'!$D$3)*'input_cool&amp;vent_evolution'!AQ$11,($O15*$M15*FG15*'input_cooling&amp;ventilation'!$D$3)*'input_cool&amp;vent_evolution'!AQ$10)</f>
        <v>2976105.6052691075</v>
      </c>
      <c r="IB15" s="2">
        <f>IF($D15=3,($N15*$M15*FH15*'input_cooling&amp;ventilation'!$D$3)*'input_cool&amp;vent_evolution'!AR$11,($O15*$M15*FH15*'input_cooling&amp;ventilation'!$D$3)*'input_cool&amp;vent_evolution'!AR$10)</f>
        <v>2891787.0132961501</v>
      </c>
      <c r="IC15" s="2">
        <f>IF($D15=3,($N15*$M15*FI15*'input_cooling&amp;ventilation'!$D$3)*'input_cool&amp;vent_evolution'!AS$11,($O15*$M15*FI15*'input_cooling&amp;ventilation'!$D$3)*'input_cool&amp;vent_evolution'!AS$10)</f>
        <v>2810632.7470400622</v>
      </c>
      <c r="ID15" s="2">
        <f>IF($D15=3,($N15*$M15*FJ15*'input_cooling&amp;ventilation'!$D$3)*'input_cool&amp;vent_evolution'!AT$11,($O15*$M15*FJ15*'input_cooling&amp;ventilation'!$D$3)*'input_cool&amp;vent_evolution'!AT$10)</f>
        <v>2732863.5641306918</v>
      </c>
      <c r="IE15" s="2">
        <f>IF($D15=3,($N15*$M15*FK15*'input_cooling&amp;ventilation'!$D$3)*'input_cool&amp;vent_evolution'!AU$11,($O15*$M15*FK15*'input_cooling&amp;ventilation'!$D$3)*'input_cool&amp;vent_evolution'!AU$10)</f>
        <v>2743913.7133115027</v>
      </c>
      <c r="IF15" s="2">
        <f>IF($D15=3,($N15*$M15*FL15*'input_cooling&amp;ventilation'!$D$3)*'input_cool&amp;vent_evolution'!AV$11,($O15*$M15*FL15*'input_cooling&amp;ventilation'!$D$3)*'input_cool&amp;vent_evolution'!AV$10)</f>
        <v>2755008.5430239444</v>
      </c>
    </row>
    <row r="16" spans="1:246" x14ac:dyDescent="0.25">
      <c r="A16">
        <v>14</v>
      </c>
      <c r="B16">
        <v>100100</v>
      </c>
      <c r="C16">
        <v>4</v>
      </c>
      <c r="D16">
        <v>3</v>
      </c>
      <c r="E16">
        <v>7</v>
      </c>
      <c r="F16" s="2">
        <v>11385900</v>
      </c>
      <c r="G16" s="2">
        <v>12674292</v>
      </c>
      <c r="H16" s="2">
        <v>11385900</v>
      </c>
      <c r="I16" s="17">
        <v>0.16</v>
      </c>
      <c r="J16">
        <v>3.4807978000000003E-2</v>
      </c>
      <c r="K16" s="2">
        <f t="shared" si="0"/>
        <v>396320.15671020001</v>
      </c>
      <c r="L16" s="2">
        <f t="shared" si="1"/>
        <v>2027886.72</v>
      </c>
      <c r="M16">
        <v>0.38965153115100298</v>
      </c>
      <c r="N16" s="17">
        <f>'input_cooling&amp;ventilation'!$D$5</f>
        <v>57.500092182043396</v>
      </c>
      <c r="O16" s="45">
        <f>'input_cooling&amp;ventilation'!$D$6</f>
        <v>19.328678831353667</v>
      </c>
      <c r="P16" s="45">
        <f>'input_cooling&amp;ventilation'!$C$5</f>
        <v>50.351688737400465</v>
      </c>
      <c r="Q16" s="45">
        <f>'input_cooling&amp;ventilation'!$C$6</f>
        <v>32.240814214248743</v>
      </c>
      <c r="R16">
        <v>17</v>
      </c>
      <c r="S16">
        <v>12</v>
      </c>
      <c r="T16">
        <v>14</v>
      </c>
      <c r="U16" s="2">
        <f t="shared" si="2"/>
        <v>388782.39726029465</v>
      </c>
      <c r="V16" s="2">
        <f t="shared" si="3"/>
        <v>1870844.6998176125</v>
      </c>
      <c r="W16" s="2">
        <v>681944.75461316458</v>
      </c>
      <c r="X16" s="57">
        <f>IF($D16=3,(W16*(1+'input_cool&amp;vent_evolution'!M$11)),(W16*(1+'input_cool&amp;vent_evolution'!M$12)))</f>
        <v>692131.18259585532</v>
      </c>
      <c r="Y16" s="57">
        <f>IF($D16=3,(X16*(1+'input_cool&amp;vent_evolution'!N$11)),(X16*(1+'input_cool&amp;vent_evolution'!N$12)))</f>
        <v>701700.23313469987</v>
      </c>
      <c r="Z16" s="57">
        <f>IF($D16=3,(Y16*(1+'input_cool&amp;vent_evolution'!O$11)),(Y16*(1+'input_cool&amp;vent_evolution'!O$12)))</f>
        <v>710794.8965272021</v>
      </c>
      <c r="AA16" s="57">
        <f>IF($D16=3,(Z16*(1+'input_cool&amp;vent_evolution'!P$11)),(Z16*(1+'input_cool&amp;vent_evolution'!P$12)))</f>
        <v>720979.31220283709</v>
      </c>
      <c r="AB16" s="57">
        <f>IF($D16=3,(AA16*(1+'input_cool&amp;vent_evolution'!Q$11)),(AA16*(1+'input_cool&amp;vent_evolution'!Q$12)))</f>
        <v>732156.89308223594</v>
      </c>
      <c r="AC16" s="57">
        <f>IF($D16=3,(AB16*(1+'input_cool&amp;vent_evolution'!R$11)),(AB16*(1+'input_cool&amp;vent_evolution'!R$12)))</f>
        <v>743947.72825448518</v>
      </c>
      <c r="AD16" s="57">
        <f>IF($D16=3,(AC16*(1+'input_cool&amp;vent_evolution'!S$11)),(AC16*(1+'input_cool&amp;vent_evolution'!S$12)))</f>
        <v>756161.87320535257</v>
      </c>
      <c r="AE16" s="57">
        <f>IF($D16=3,(AD16*(1+'input_cool&amp;vent_evolution'!T$11)),(AD16*(1+'input_cool&amp;vent_evolution'!T$12)))</f>
        <v>768840.94008231093</v>
      </c>
      <c r="AF16" s="57">
        <f>IF($D16=3,(AE16*(1+'input_cool&amp;vent_evolution'!U$11)),(AE16*(1+'input_cool&amp;vent_evolution'!U$12)))</f>
        <v>783374.14423540828</v>
      </c>
      <c r="AG16" s="57">
        <f>IF($D16=3,(AF16*(1+'input_cool&amp;vent_evolution'!V$11)),(AF16*(1+'input_cool&amp;vent_evolution'!V$12)))</f>
        <v>798059.56842476595</v>
      </c>
      <c r="AH16" s="57">
        <f>IF($D16=3,(AG16*(1+'input_cool&amp;vent_evolution'!W$11)),(AG16*(1+'input_cool&amp;vent_evolution'!W$12)))</f>
        <v>812317.14337641199</v>
      </c>
      <c r="AI16" s="57">
        <f>IF($D16=3,(AH16*(1+'input_cool&amp;vent_evolution'!X$11)),(AH16*(1+'input_cool&amp;vent_evolution'!X$12)))</f>
        <v>827078.60797722207</v>
      </c>
      <c r="AJ16" s="57">
        <f>IF($D16=3,(AI16*(1+'input_cool&amp;vent_evolution'!Y$11)),(AI16*(1+'input_cool&amp;vent_evolution'!Y$12)))</f>
        <v>842170.93682709697</v>
      </c>
      <c r="AK16" s="57">
        <f>IF($D16=3,(AJ16*(1+'input_cool&amp;vent_evolution'!Z$11)),(AJ16*(1+'input_cool&amp;vent_evolution'!Z$12)))</f>
        <v>858335.78040145454</v>
      </c>
      <c r="AL16" s="57">
        <f>IF($D16=3,(AK16*(1+'input_cool&amp;vent_evolution'!AA$11)),(AK16*(1+'input_cool&amp;vent_evolution'!AA$12)))</f>
        <v>874606.03607841686</v>
      </c>
      <c r="AM16" s="57">
        <f>IF($D16=3,(AL16*(1+'input_cool&amp;vent_evolution'!AB$11)),(AL16*(1+'input_cool&amp;vent_evolution'!AB$12)))</f>
        <v>889212.94106522819</v>
      </c>
      <c r="AN16" s="57">
        <f>IF($D16=3,(AM16*(1+'input_cool&amp;vent_evolution'!AC$11)),(AM16*(1+'input_cool&amp;vent_evolution'!AC$12)))</f>
        <v>903787.13448445639</v>
      </c>
      <c r="AO16" s="57">
        <f>IF($D16=3,(AN16*(1+'input_cool&amp;vent_evolution'!AD$11)),(AN16*(1+'input_cool&amp;vent_evolution'!AD$12)))</f>
        <v>918188.34973747423</v>
      </c>
      <c r="AP16" s="57">
        <f>IF($D16=3,(AO16*(1+'input_cool&amp;vent_evolution'!AE$11)),(AO16*(1+'input_cool&amp;vent_evolution'!AE$12)))</f>
        <v>932370.72851571208</v>
      </c>
      <c r="AQ16" s="57">
        <f>IF($D16=3,(AP16*(1+'input_cool&amp;vent_evolution'!AF$11)),(AP16*(1+'input_cool&amp;vent_evolution'!AF$12)))</f>
        <v>946247.1596597652</v>
      </c>
      <c r="AR16" s="57">
        <f>IF($D16=3,(AQ16*(1+'input_cool&amp;vent_evolution'!AG$11)),(AQ16*(1+'input_cool&amp;vent_evolution'!AG$12)))</f>
        <v>959977.04293245322</v>
      </c>
      <c r="AS16" s="57">
        <f>IF($D16=3,(AR16*(1+'input_cool&amp;vent_evolution'!AH$11)),(AR16*(1+'input_cool&amp;vent_evolution'!AH$12)))</f>
        <v>973482.71027798101</v>
      </c>
      <c r="AT16" s="57">
        <f>IF($D16=3,(AS16*(1+'input_cool&amp;vent_evolution'!AI$11)),(AS16*(1+'input_cool&amp;vent_evolution'!AI$12)))</f>
        <v>986754.93986161845</v>
      </c>
      <c r="AU16" s="57">
        <f>IF($D16=3,(AT16*(1+'input_cool&amp;vent_evolution'!AJ$11)),(AT16*(1+'input_cool&amp;vent_evolution'!AJ$12)))</f>
        <v>999785.21420001728</v>
      </c>
      <c r="AV16" s="57">
        <f>IF($D16=3,(AU16*(1+'input_cool&amp;vent_evolution'!AK$11)),(AU16*(1+'input_cool&amp;vent_evolution'!AK$12)))</f>
        <v>1012682.4434631974</v>
      </c>
      <c r="AW16" s="57">
        <f>IF($D16=3,(AV16*(1+'input_cool&amp;vent_evolution'!AL$11)),(AV16*(1+'input_cool&amp;vent_evolution'!AL$12)))</f>
        <v>1025214.8719890016</v>
      </c>
      <c r="AX16" s="57">
        <f>IF($D16=3,(AW16*(1+'input_cool&amp;vent_evolution'!AM$11)),(AW16*(1+'input_cool&amp;vent_evolution'!AM$12)))</f>
        <v>1037494.3866782922</v>
      </c>
      <c r="AY16" s="57">
        <f>IF($D16=3,(AX16*(1+'input_cool&amp;vent_evolution'!AN$11)),(AX16*(1+'input_cool&amp;vent_evolution'!AN$12)))</f>
        <v>1049517.1763113658</v>
      </c>
      <c r="AZ16" s="57">
        <f>IF($D16=3,(AY16*(1+'input_cool&amp;vent_evolution'!AO$11)),(AY16*(1+'input_cool&amp;vent_evolution'!AO$12)))</f>
        <v>1061283.3385872724</v>
      </c>
      <c r="BA16" s="57">
        <f>IF($D16=3,(AZ16*(1+'input_cool&amp;vent_evolution'!AP$11)),(AZ16*(1+'input_cool&amp;vent_evolution'!AP$12)))</f>
        <v>1072794.2824213791</v>
      </c>
      <c r="BB16" s="57">
        <f>IF($D16=3,(BA16*(1+'input_cool&amp;vent_evolution'!AQ$11)),(BA16*(1+'input_cool&amp;vent_evolution'!AQ$12)))</f>
        <v>1084052.3250784818</v>
      </c>
      <c r="BC16" s="57">
        <f>IF($D16=3,(BB16*(1+'input_cool&amp;vent_evolution'!AR$11)),(BB16*(1+'input_cool&amp;vent_evolution'!AR$12)))</f>
        <v>1095061.1829055445</v>
      </c>
      <c r="BD16" s="57">
        <f>IF($D16=3,(BC16*(1+'input_cool&amp;vent_evolution'!AS$11)),(BC16*(1+'input_cool&amp;vent_evolution'!AS$12)))</f>
        <v>1105825.8968908216</v>
      </c>
      <c r="BE16" s="57">
        <f>IF($D16=3,(BD16*(1+'input_cool&amp;vent_evolution'!AT$11)),(BD16*(1+'input_cool&amp;vent_evolution'!AT$12)))</f>
        <v>1116352.9215012433</v>
      </c>
      <c r="BF16" s="57">
        <f>IF($D16=3,(BE16*(1+'input_cool&amp;vent_evolution'!AU$11)),(BE16*(1+'input_cool&amp;vent_evolution'!AU$12)))</f>
        <v>1126980.1592170552</v>
      </c>
      <c r="BG16" s="57">
        <f>IF($D16=3,(BF16*(1+'input_cool&amp;vent_evolution'!AV$11)),(BF16*(1+'input_cool&amp;vent_evolution'!AV$12)))</f>
        <v>1137708.5640273343</v>
      </c>
      <c r="BH16" s="2">
        <f t="shared" si="76"/>
        <v>955677.99347730132</v>
      </c>
      <c r="BI16" s="2">
        <f t="shared" si="4"/>
        <v>969953.26282917277</v>
      </c>
      <c r="BJ16" s="2">
        <f t="shared" si="5"/>
        <v>983363.33887504449</v>
      </c>
      <c r="BK16" s="2">
        <f t="shared" si="6"/>
        <v>996108.60834665794</v>
      </c>
      <c r="BL16" s="2">
        <f t="shared" si="7"/>
        <v>1010381.0576496087</v>
      </c>
      <c r="BM16" s="2">
        <f t="shared" si="8"/>
        <v>1026045.3295638543</v>
      </c>
      <c r="BN16" s="2">
        <f t="shared" si="9"/>
        <v>1042569.0165965799</v>
      </c>
      <c r="BO16" s="2">
        <f t="shared" si="10"/>
        <v>1059685.9303344197</v>
      </c>
      <c r="BP16" s="2">
        <f t="shared" si="11"/>
        <v>1077454.3860783302</v>
      </c>
      <c r="BQ16" s="2">
        <f t="shared" si="12"/>
        <v>1097821.2314714103</v>
      </c>
      <c r="BR16" s="2">
        <f t="shared" si="13"/>
        <v>1118401.3981604397</v>
      </c>
      <c r="BS16" s="2">
        <f t="shared" si="14"/>
        <v>1138381.9765422919</v>
      </c>
      <c r="BT16" s="2">
        <f t="shared" si="15"/>
        <v>1159068.7063324358</v>
      </c>
      <c r="BU16" s="2">
        <f t="shared" si="16"/>
        <v>1180219.1095792938</v>
      </c>
      <c r="BV16" s="2">
        <f t="shared" si="17"/>
        <v>1202872.5359272677</v>
      </c>
      <c r="BW16" s="2">
        <f t="shared" si="18"/>
        <v>1225673.6868907975</v>
      </c>
      <c r="BX16" s="2">
        <f t="shared" si="19"/>
        <v>1246143.8166986408</v>
      </c>
      <c r="BY16" s="2">
        <f t="shared" si="20"/>
        <v>1266568.1044862035</v>
      </c>
      <c r="BZ16" s="2">
        <f t="shared" si="21"/>
        <v>1286749.9805158034</v>
      </c>
      <c r="CA16" s="2">
        <f t="shared" si="22"/>
        <v>1306625.1789124976</v>
      </c>
      <c r="CB16" s="2">
        <f t="shared" si="23"/>
        <v>1326071.6220190173</v>
      </c>
      <c r="CC16" s="2">
        <f t="shared" si="24"/>
        <v>1345312.6928065815</v>
      </c>
      <c r="CD16" s="2">
        <f t="shared" si="25"/>
        <v>1364239.547191828</v>
      </c>
      <c r="CE16" s="2">
        <f t="shared" si="26"/>
        <v>1382839.2616872576</v>
      </c>
      <c r="CF16" s="2">
        <f t="shared" si="27"/>
        <v>1401099.8998840332</v>
      </c>
      <c r="CG16" s="2">
        <f t="shared" si="28"/>
        <v>1419174.088592537</v>
      </c>
      <c r="CH16" s="2">
        <f t="shared" si="29"/>
        <v>1436737.0452190342</v>
      </c>
      <c r="CI16" s="2">
        <f t="shared" si="30"/>
        <v>1453945.5681671915</v>
      </c>
      <c r="CJ16" s="2">
        <f t="shared" si="31"/>
        <v>1470794.3163902836</v>
      </c>
      <c r="CK16" s="2">
        <f t="shared" si="32"/>
        <v>1487283.4268038466</v>
      </c>
      <c r="CL16" s="2">
        <f t="shared" si="33"/>
        <v>1503414.8738631459</v>
      </c>
      <c r="CM16" s="2">
        <f t="shared" si="34"/>
        <v>1519191.9049851536</v>
      </c>
      <c r="CN16" s="2">
        <f t="shared" si="35"/>
        <v>1534619.7282618531</v>
      </c>
      <c r="CO16" s="2">
        <f t="shared" si="36"/>
        <v>1549705.4081387259</v>
      </c>
      <c r="CP16" s="2">
        <f t="shared" si="37"/>
        <v>1564457.989911542</v>
      </c>
      <c r="CQ16" s="2">
        <f t="shared" si="38"/>
        <v>1579351.0104205343</v>
      </c>
      <c r="CR16" s="2">
        <f>IF($D16=3,(W16*$P16*$M16*'input_cooling&amp;ventilation'!$D$3)*'input_cool&amp;vent_evolution'!M$11,(W16*$Q16*'input_cooling&amp;ventilation'!$D$3)*'input_cool&amp;vent_evolution'!M$12)</f>
        <v>163170.65370258893</v>
      </c>
      <c r="CS16" s="2">
        <f>IF($D16=3,(X16*$P16*$M16*'input_cooling&amp;ventilation'!$D$3)*'input_cool&amp;vent_evolution'!N$11,(X16*$Q16*'input_cooling&amp;ventilation'!$D$3)*'input_cool&amp;vent_evolution'!N$12)</f>
        <v>153281.23208543446</v>
      </c>
      <c r="CT16" s="2">
        <f>IF($D16=3,(Y16*$P16*$M16*'input_cooling&amp;ventilation'!$D$3)*'input_cool&amp;vent_evolution'!O$11,(Y16*$Q16*'input_cooling&amp;ventilation'!$D$3)*'input_cool&amp;vent_evolution'!O$12)</f>
        <v>145682.29152370739</v>
      </c>
      <c r="CU16" s="2">
        <f>IF($D16=3,(Z16*$P16*$M16*'input_cooling&amp;ventilation'!$D$3)*'input_cool&amp;vent_evolution'!P$11,(Z16*$Q16*'input_cooling&amp;ventilation'!$D$3)*'input_cool&amp;vent_evolution'!P$12)</f>
        <v>163138.41968902698</v>
      </c>
      <c r="CV16" s="2">
        <f>IF($D16=3,(AA16*$P16*$M16*'input_cooling&amp;ventilation'!$D$3)*'input_cool&amp;vent_evolution'!Q$11,(AA16*$Q16*'input_cooling&amp;ventilation'!$D$3)*'input_cool&amp;vent_evolution'!Q$12)</f>
        <v>179047.373819778</v>
      </c>
      <c r="CW16" s="2">
        <f>IF($D16=3,(AB16*$P16*$M16*'input_cooling&amp;ventilation'!$D$3)*'input_cool&amp;vent_evolution'!R$11,(AB16*$Q16*'input_cooling&amp;ventilation'!$D$3)*'input_cool&amp;vent_evolution'!R$12)</f>
        <v>188870.749002948</v>
      </c>
      <c r="CX16" s="2">
        <f>IF($D16=3,(AC16*$P16*$M16*'input_cooling&amp;ventilation'!$D$3)*'input_cool&amp;vent_evolution'!S$11,(AC16*$Q16*'input_cooling&amp;ventilation'!$D$3)*'input_cool&amp;vent_evolution'!S$12)</f>
        <v>195651.50997364154</v>
      </c>
      <c r="CY16" s="2">
        <f>IF($D16=3,(AD16*$P16*$M16*'input_cooling&amp;ventilation'!$D$3)*'input_cool&amp;vent_evolution'!T$11,(AD16*$Q16*'input_cooling&amp;ventilation'!$D$3)*'input_cool&amp;vent_evolution'!T$12)</f>
        <v>203098.83250218999</v>
      </c>
      <c r="CZ16" s="2">
        <f>IF($D16=3,(AE16*$P16*$M16*'input_cooling&amp;ventilation'!$D$3)*'input_cool&amp;vent_evolution'!U$11,(AE16*$Q16*'input_cooling&amp;ventilation'!$D$3)*'input_cool&amp;vent_evolution'!U$12)</f>
        <v>232799.21343219318</v>
      </c>
      <c r="DA16" s="2">
        <f>IF($D16=3,(AF16*$P16*$M16*'input_cooling&amp;ventilation'!$D$3)*'input_cool&amp;vent_evolution'!V$11,(AF16*$Q16*'input_cooling&amp;ventilation'!$D$3)*'input_cool&amp;vent_evolution'!V$12)</f>
        <v>235237.54047533422</v>
      </c>
      <c r="DB16" s="2">
        <f>IF($D16=3,(AG16*$P16*$M16*'input_cooling&amp;ventilation'!$D$3)*'input_cool&amp;vent_evolution'!W$11,(AG16*$Q16*'input_cooling&amp;ventilation'!$D$3)*'input_cool&amp;vent_evolution'!W$12)</f>
        <v>228384.06446567041</v>
      </c>
      <c r="DC16" s="2">
        <f>IF($D16=3,(AH16*$P16*$M16*'input_cooling&amp;ventilation'!$D$3)*'input_cool&amp;vent_evolution'!X$11,(AH16*$Q16*'input_cooling&amp;ventilation'!$D$3)*'input_cool&amp;vent_evolution'!X$12)</f>
        <v>236455.58900673129</v>
      </c>
      <c r="DD16" s="2">
        <f>IF($D16=3,(AI16*$P16*$M16*'input_cooling&amp;ventilation'!$D$3)*'input_cool&amp;vent_evolution'!Y$11,(AI16*$Q16*'input_cooling&amp;ventilation'!$D$3)*'input_cool&amp;vent_evolution'!Y$12)</f>
        <v>241755.51709717215</v>
      </c>
      <c r="DE16" s="2">
        <f>IF($D16=3,(AJ16*$P16*$M16*'input_cooling&amp;ventilation'!$D$3)*'input_cool&amp;vent_evolution'!Z$11,(AJ16*$Q16*'input_cooling&amp;ventilation'!$D$3)*'input_cool&amp;vent_evolution'!Z$12)</f>
        <v>258935.52651724429</v>
      </c>
      <c r="DF16" s="2">
        <f>IF($D16=3,(AK16*$P16*$M16*'input_cooling&amp;ventilation'!$D$3)*'input_cool&amp;vent_evolution'!AA$11,(AK16*$Q16*'input_cooling&amp;ventilation'!$D$3)*'input_cool&amp;vent_evolution'!AA$12)</f>
        <v>260624.06362950761</v>
      </c>
      <c r="DG16" s="2">
        <f>IF($D16=3,(AL16*$P16*$M16*'input_cooling&amp;ventilation'!$D$3)*'input_cool&amp;vent_evolution'!AB$11,(AL16*$Q16*'input_cooling&amp;ventilation'!$D$3)*'input_cool&amp;vent_evolution'!AB$12)</f>
        <v>233979.78558525402</v>
      </c>
      <c r="DH16" s="2">
        <f>IF($D16=3,(AM16*$P16*$M16*'input_cooling&amp;ventilation'!$D$3)*'input_cool&amp;vent_evolution'!AC$11,(AM16*$Q16*'input_cooling&amp;ventilation'!$D$3)*'input_cool&amp;vent_evolution'!AC$12)</f>
        <v>233455.79740458372</v>
      </c>
      <c r="DI16" s="2">
        <f>IF($D16=3,(AN16*$P16*$M16*'input_cooling&amp;ventilation'!$D$3)*'input_cool&amp;vent_evolution'!AD$11,(AN16*$Q16*'input_cooling&amp;ventilation'!$D$3)*'input_cool&amp;vent_evolution'!AD$12)</f>
        <v>230684.95756703118</v>
      </c>
      <c r="DJ16" s="2">
        <f>IF($D16=3,(AO16*$P16*$M16*'input_cooling&amp;ventilation'!$D$3)*'input_cool&amp;vent_evolution'!AE$11,(AO16*$Q16*'input_cooling&amp;ventilation'!$D$3)*'input_cool&amp;vent_evolution'!AE$12)</f>
        <v>227179.53930809535</v>
      </c>
      <c r="DK16" s="2">
        <f>IF($D16=3,(AP16*$P16*$M16*'input_cooling&amp;ventilation'!$D$3)*'input_cool&amp;vent_evolution'!AF$11,(AP16*$Q16*'input_cooling&amp;ventilation'!$D$3)*'input_cool&amp;vent_evolution'!AF$12)</f>
        <v>222278.73644044853</v>
      </c>
      <c r="DL16" s="2">
        <f>IF($D16=3,(AQ16*$P16*$M16*'input_cooling&amp;ventilation'!$D$3)*'input_cool&amp;vent_evolution'!AG$11,(AQ16*$Q16*'input_cooling&amp;ventilation'!$D$3)*'input_cool&amp;vent_evolution'!AG$12)</f>
        <v>219931.26861266626</v>
      </c>
      <c r="DM16" s="2">
        <f>IF($D16=3,(AR16*$P16*$M16*'input_cooling&amp;ventilation'!$D$3)*'input_cool&amp;vent_evolution'!AH$11,(AR16*$Q16*'input_cooling&amp;ventilation'!$D$3)*'input_cool&amp;vent_evolution'!AH$12)</f>
        <v>216339.67993531568</v>
      </c>
      <c r="DN16" s="2">
        <f>IF($D16=3,(AS16*$P16*$M16*'input_cooling&amp;ventilation'!$D$3)*'input_cool&amp;vent_evolution'!AI$11,(AS16*$Q16*'input_cooling&amp;ventilation'!$D$3)*'input_cool&amp;vent_evolution'!AI$12)</f>
        <v>212600.37188039691</v>
      </c>
      <c r="DO16" s="2">
        <f>IF($D16=3,(AT16*$P16*$M16*'input_cooling&amp;ventilation'!$D$3)*'input_cool&amp;vent_evolution'!AJ$11,(AT16*$Q16*'input_cooling&amp;ventilation'!$D$3)*'input_cool&amp;vent_evolution'!AJ$12)</f>
        <v>208724.62705606723</v>
      </c>
      <c r="DP16" s="2">
        <f>IF($D16=3,(AU16*$P16*$M16*'input_cooling&amp;ventilation'!$D$3)*'input_cool&amp;vent_evolution'!AK$11,(AU16*$Q16*'input_cooling&amp;ventilation'!$D$3)*'input_cool&amp;vent_evolution'!AK$12)</f>
        <v>206593.45291610088</v>
      </c>
      <c r="DQ16" s="2">
        <f>IF($D16=3,(AV16*$P16*$M16*'input_cooling&amp;ventilation'!$D$3)*'input_cool&amp;vent_evolution'!AL$11,(AV16*$Q16*'input_cooling&amp;ventilation'!$D$3)*'input_cool&amp;vent_evolution'!AL$12)</f>
        <v>200749.91532962024</v>
      </c>
      <c r="DR16" s="2">
        <f>IF($D16=3,(AW16*$P16*$M16*'input_cooling&amp;ventilation'!$D$3)*'input_cool&amp;vent_evolution'!AM$11,(AW16*$Q16*'input_cooling&amp;ventilation'!$D$3)*'input_cool&amp;vent_evolution'!AM$12)</f>
        <v>196698.63100262318</v>
      </c>
      <c r="DS16" s="2">
        <f>IF($D16=3,(AX16*$P16*$M16*'input_cooling&amp;ventilation'!$D$3)*'input_cool&amp;vent_evolution'!AN$11,(AX16*$Q16*'input_cooling&amp;ventilation'!$D$3)*'input_cool&amp;vent_evolution'!AN$12)</f>
        <v>192586.29689336085</v>
      </c>
      <c r="DT16" s="2">
        <f>IF($D16=3,(AY16*$P16*$M16*'input_cooling&amp;ventilation'!$D$3)*'input_cool&amp;vent_evolution'!AO$11,(AY16*$Q16*'input_cooling&amp;ventilation'!$D$3)*'input_cool&amp;vent_evolution'!AO$12)</f>
        <v>188475.52777016789</v>
      </c>
      <c r="DU16" s="2">
        <f>IF($D16=3,(AZ16*$P16*$M16*'input_cooling&amp;ventilation'!$D$3)*'input_cool&amp;vent_evolution'!AP$11,(AZ16*$Q16*'input_cooling&amp;ventilation'!$D$3)*'input_cool&amp;vent_evolution'!AP$12)</f>
        <v>184387.32726884991</v>
      </c>
      <c r="DV16" s="2">
        <f>IF($D16=3,(BA16*$P16*$M16*'input_cooling&amp;ventilation'!$D$3)*'input_cool&amp;vent_evolution'!AQ$11,(BA16*$Q16*'input_cooling&amp;ventilation'!$D$3)*'input_cool&amp;vent_evolution'!AQ$12)</f>
        <v>180336.24572741031</v>
      </c>
      <c r="DW16" s="2">
        <f>IF($D16=3,(BB16*$P16*$M16*'input_cooling&amp;ventilation'!$D$3)*'input_cool&amp;vent_evolution'!AR$11,(BB16*$Q16*'input_cooling&amp;ventilation'!$D$3)*'input_cool&amp;vent_evolution'!AR$12)</f>
        <v>176344.69425524678</v>
      </c>
      <c r="DX16" s="2">
        <f>IF($D16=3,(BC16*$P16*$M16*'input_cooling&amp;ventilation'!$D$3)*'input_cool&amp;vent_evolution'!AS$11,(BC16*$Q16*'input_cooling&amp;ventilation'!$D$3)*'input_cool&amp;vent_evolution'!AS$12)</f>
        <v>172433.89153526534</v>
      </c>
      <c r="DY16" s="2">
        <f>IF($D16=3,(BD16*$P16*$M16*'input_cooling&amp;ventilation'!$D$3)*'input_cool&amp;vent_evolution'!AT$11,(BD16*$Q16*'input_cooling&amp;ventilation'!$D$3)*'input_cool&amp;vent_evolution'!AT$12)</f>
        <v>168626.47928641425</v>
      </c>
      <c r="DZ16" s="2">
        <f>IF($D16=3,(BE16*$P16*$M16*'input_cooling&amp;ventilation'!$D$3)*'input_cool&amp;vent_evolution'!AU$11,(BE16*$Q16*'input_cooling&amp;ventilation'!$D$3)*'input_cool&amp;vent_evolution'!AU$12)</f>
        <v>170231.73658994443</v>
      </c>
      <c r="EA16" s="2">
        <f>IF($D16=3,(BF16*$P16*$M16*'input_cooling&amp;ventilation'!$D$3)*'input_cool&amp;vent_evolution'!AV$11,(BF16*$Q16*'input_cooling&amp;ventilation'!$D$3)*'input_cool&amp;vent_evolution'!AV$12)</f>
        <v>171852.275307292</v>
      </c>
      <c r="EB16">
        <v>0.25</v>
      </c>
      <c r="EC16" s="2">
        <f t="shared" si="39"/>
        <v>2846475</v>
      </c>
      <c r="ED16" s="2">
        <f>IF($D16=3,(EC16*(1+'input_cool&amp;vent_evolution'!M$10)),EC16*(1+'input_cool&amp;vent_evolution'!M$9))</f>
        <v>2907150.8642462953</v>
      </c>
      <c r="EE16" s="2">
        <f>IF($D16=3,(ED16*(1+'input_cool&amp;vent_evolution'!N$10)),ED16*(1+'input_cool&amp;vent_evolution'!N$9))</f>
        <v>2967889.3519314965</v>
      </c>
      <c r="EF16" s="2">
        <f>IF($D16=3,(EE16*(1+'input_cool&amp;vent_evolution'!O$10)),EE16*(1+'input_cool&amp;vent_evolution'!O$9))</f>
        <v>3028690.4641506108</v>
      </c>
      <c r="EG16" s="2">
        <f>IF($D16=3,(EF16*(1+'input_cool&amp;vent_evolution'!P$10)),EF16*(1+'input_cool&amp;vent_evolution'!P$9))</f>
        <v>3086180.5916113341</v>
      </c>
      <c r="EH16" s="2">
        <f>IF($D16=3,(EG16*(1+'input_cool&amp;vent_evolution'!Q$10)),EG16*(1+'input_cool&amp;vent_evolution'!Q$9))</f>
        <v>3143733.3437276417</v>
      </c>
      <c r="EI16" s="2">
        <f>IF($D16=3,(EH16*(1+'input_cool&amp;vent_evolution'!R$10)),EH16*(1+'input_cool&amp;vent_evolution'!R$9))</f>
        <v>3188954.843745938</v>
      </c>
      <c r="EJ16" s="2">
        <f>IF($D16=3,(EI16*(1+'input_cool&amp;vent_evolution'!S$10)),EI16*(1+'input_cool&amp;vent_evolution'!S$9))</f>
        <v>3234203.8268768815</v>
      </c>
      <c r="EK16" s="2">
        <f>IF($D16=3,(EJ16*(1+'input_cool&amp;vent_evolution'!T$10)),EJ16*(1+'input_cool&amp;vent_evolution'!T$9))</f>
        <v>3279480.2928771395</v>
      </c>
      <c r="EL16" s="2">
        <f>IF($D16=3,(EK16*(1+'input_cool&amp;vent_evolution'!U$10)),EK16*(1+'input_cool&amp;vent_evolution'!U$9))</f>
        <v>3324784.2398000085</v>
      </c>
      <c r="EM16" s="2">
        <f>IF($D16=3,(EL16*(1+'input_cool&amp;vent_evolution'!V$10)),EL16*(1+'input_cool&amp;vent_evolution'!V$9))</f>
        <v>3370115.6693488518</v>
      </c>
      <c r="EN16" s="2">
        <f>IF($D16=3,(EM16*(1+'input_cool&amp;vent_evolution'!W$10)),EM16*(1+'input_cool&amp;vent_evolution'!W$9))</f>
        <v>3405371.4681088347</v>
      </c>
      <c r="EO16" s="2">
        <f>IF($D16=3,(EN16*(1+'input_cool&amp;vent_evolution'!X$10)),EN16*(1+'input_cool&amp;vent_evolution'!X$9))</f>
        <v>3440650.2675884217</v>
      </c>
      <c r="EP16" s="2">
        <f>IF($D16=3,(EO16*(1+'input_cool&amp;vent_evolution'!Y$10)),EO16*(1+'input_cool&amp;vent_evolution'!Y$9))</f>
        <v>3475952.0691259629</v>
      </c>
      <c r="EQ16" s="2">
        <f>IF($D16=3,(EP16*(1+'input_cool&amp;vent_evolution'!Z$10)),EP16*(1+'input_cool&amp;vent_evolution'!Z$9))</f>
        <v>3511276.8705314319</v>
      </c>
      <c r="ER16" s="2">
        <f>IF($D16=3,(EQ16*(1+'input_cool&amp;vent_evolution'!AA$10)),EQ16*(1+'input_cool&amp;vent_evolution'!AA$9))</f>
        <v>3546624.6739948541</v>
      </c>
      <c r="ES16" s="2">
        <f>IF($D16=3,(ER16*(1+'input_cool&amp;vent_evolution'!AB$10)),ER16*(1+'input_cool&amp;vent_evolution'!AB$9))</f>
        <v>3571229.4581183987</v>
      </c>
      <c r="ET16" s="2">
        <f>IF($D16=3,(ES16*(1+'input_cool&amp;vent_evolution'!AC$10)),ES16*(1+'input_cool&amp;vent_evolution'!AC$9))</f>
        <v>3595851.5061651915</v>
      </c>
      <c r="EU16" s="2">
        <f>IF($D16=3,(ET16*(1+'input_cool&amp;vent_evolution'!AD$10)),ET16*(1+'input_cool&amp;vent_evolution'!AD$9))</f>
        <v>3620490.8211769485</v>
      </c>
      <c r="EV16" s="2">
        <f>IF($D16=3,(EU16*(1+'input_cool&amp;vent_evolution'!AE$10)),EU16*(1+'input_cool&amp;vent_evolution'!AE$9))</f>
        <v>3645147.4003552934</v>
      </c>
      <c r="EW16" s="2">
        <f>IF($D16=3,(EV16*(1+'input_cool&amp;vent_evolution'!AF$10)),EV16*(1+'input_cool&amp;vent_evolution'!AF$9))</f>
        <v>3669821.2463769326</v>
      </c>
      <c r="EX16" s="2">
        <f>IF($D16=3,(EW16*(1+'input_cool&amp;vent_evolution'!AG$10)),EW16*(1+'input_cool&amp;vent_evolution'!AG$9))</f>
        <v>3685421.0011801743</v>
      </c>
      <c r="EY16" s="2">
        <f>IF($D16=3,(EX16*(1+'input_cool&amp;vent_evolution'!AH$10)),EX16*(1+'input_cool&amp;vent_evolution'!AH$9))</f>
        <v>3701025.4005607115</v>
      </c>
      <c r="EZ16" s="2">
        <f>IF($D16=3,(EY16*(1+'input_cool&amp;vent_evolution'!AI$10)),EY16*(1+'input_cool&amp;vent_evolution'!AI$9))</f>
        <v>3716634.4453702252</v>
      </c>
      <c r="FA16" s="2">
        <f>IF($D16=3,(EZ16*(1+'input_cool&amp;vent_evolution'!AJ$10)),EZ16*(1+'input_cool&amp;vent_evolution'!AJ$9))</f>
        <v>3732248.1346353665</v>
      </c>
      <c r="FB16" s="2">
        <f>IF($D16=3,(FA16*(1+'input_cool&amp;vent_evolution'!AK$10)),FA16*(1+'input_cool&amp;vent_evolution'!AK$9))</f>
        <v>3747866.4662877647</v>
      </c>
      <c r="FC16" s="2">
        <f>IF($D16=3,(FB16*(1+'input_cool&amp;vent_evolution'!AL$10)),FB16*(1+'input_cool&amp;vent_evolution'!AL$9))</f>
        <v>3763489.4448291631</v>
      </c>
      <c r="FD16" s="2">
        <f>IF($D16=3,(FC16*(1+'input_cool&amp;vent_evolution'!AM$10)),FC16*(1+'input_cool&amp;vent_evolution'!AM$9))</f>
        <v>3779117.0664878297</v>
      </c>
      <c r="FE16" s="2">
        <f>IF($D16=3,(FD16*(1+'input_cool&amp;vent_evolution'!AN$10)),FD16*(1+'input_cool&amp;vent_evolution'!AN$9))</f>
        <v>3794749.3335754746</v>
      </c>
      <c r="FF16" s="2">
        <f>IF($D16=3,(FE16*(1+'input_cool&amp;vent_evolution'!AO$10)),FE16*(1+'input_cool&amp;vent_evolution'!AO$9))</f>
        <v>3810386.2446320718</v>
      </c>
      <c r="FG16" s="2">
        <f>IF($D16=3,(FF16*(1+'input_cool&amp;vent_evolution'!AP$10)),FF16*(1+'input_cool&amp;vent_evolution'!AP$9))</f>
        <v>3826027.8006309685</v>
      </c>
      <c r="FH16" s="2">
        <f>IF($D16=3,(FG16*(1+'input_cool&amp;vent_evolution'!AQ$10)),FG16*(1+'input_cool&amp;vent_evolution'!AQ$9))</f>
        <v>3841674.0001121433</v>
      </c>
      <c r="FI16" s="2">
        <f>IF($D16=3,(FH16*(1+'input_cool&amp;vent_evolution'!AR$10)),FH16*(1+'input_cool&amp;vent_evolution'!AR$9))</f>
        <v>3857324.8447789554</v>
      </c>
      <c r="FJ16" s="2">
        <f>IF($D16=3,(FI16*(1+'input_cool&amp;vent_evolution'!AS$10)),FI16*(1+'input_cool&amp;vent_evolution'!AS$9))</f>
        <v>3872980.3335363893</v>
      </c>
      <c r="FK16" s="2">
        <f>IF($D16=3,(FJ16*(1+'input_cool&amp;vent_evolution'!AT$10)),FJ16*(1+'input_cool&amp;vent_evolution'!AT$9))</f>
        <v>3888640.4678444625</v>
      </c>
      <c r="FL16" s="2">
        <f>IF($D16=3,(FK16*(1+'input_cool&amp;vent_evolution'!AU$10)),FK16*(1+'input_cool&amp;vent_evolution'!AU$9))</f>
        <v>3904363.9228475629</v>
      </c>
      <c r="FM16" s="2">
        <f t="shared" si="40"/>
        <v>3751486.4361663722</v>
      </c>
      <c r="FN16" s="2">
        <f t="shared" si="41"/>
        <v>3831453.6523627727</v>
      </c>
      <c r="FO16" s="2">
        <f t="shared" si="42"/>
        <v>3911503.4025640879</v>
      </c>
      <c r="FP16" s="2">
        <f t="shared" si="43"/>
        <v>3991635.6882134737</v>
      </c>
      <c r="FQ16" s="2">
        <f t="shared" si="44"/>
        <v>4067404.2909176541</v>
      </c>
      <c r="FR16" s="2">
        <f t="shared" si="45"/>
        <v>4143255.4292302597</v>
      </c>
      <c r="FS16" s="2">
        <f t="shared" si="46"/>
        <v>4202854.7033997979</v>
      </c>
      <c r="FT16" s="2">
        <f t="shared" si="47"/>
        <v>4262490.1986934701</v>
      </c>
      <c r="FU16" s="2">
        <f t="shared" si="48"/>
        <v>4322161.9147905782</v>
      </c>
      <c r="FV16" s="2">
        <f t="shared" si="49"/>
        <v>4381869.8491254812</v>
      </c>
      <c r="FW16" s="2">
        <f t="shared" si="50"/>
        <v>4441614.0039431127</v>
      </c>
      <c r="FX16" s="2">
        <f t="shared" si="51"/>
        <v>4488079.0706815477</v>
      </c>
      <c r="FY16" s="2">
        <f t="shared" si="52"/>
        <v>4534574.4510140298</v>
      </c>
      <c r="FZ16" s="2">
        <f t="shared" si="53"/>
        <v>4581100.1467044279</v>
      </c>
      <c r="GA16" s="2">
        <f t="shared" si="54"/>
        <v>4627656.1548664123</v>
      </c>
      <c r="GB16" s="2">
        <f t="shared" si="55"/>
        <v>4674242.4783863109</v>
      </c>
      <c r="GC16" s="2">
        <f t="shared" si="56"/>
        <v>4706670.1350157484</v>
      </c>
      <c r="GD16" s="2">
        <f t="shared" si="57"/>
        <v>4739120.5444794474</v>
      </c>
      <c r="GE16" s="2">
        <f t="shared" si="58"/>
        <v>4771593.7107862085</v>
      </c>
      <c r="GF16" s="2">
        <f t="shared" si="59"/>
        <v>4804089.6302479366</v>
      </c>
      <c r="GG16" s="2">
        <f t="shared" si="60"/>
        <v>4836608.3063923735</v>
      </c>
      <c r="GH16" s="2">
        <f t="shared" si="61"/>
        <v>4857167.864636125</v>
      </c>
      <c r="GI16" s="2">
        <f t="shared" si="62"/>
        <v>4877733.5441592569</v>
      </c>
      <c r="GJ16" s="2">
        <f t="shared" si="63"/>
        <v>4898305.3460842362</v>
      </c>
      <c r="GK16" s="2">
        <f t="shared" si="64"/>
        <v>4918883.2691282453</v>
      </c>
      <c r="GL16" s="2">
        <f t="shared" si="65"/>
        <v>4939467.3105652919</v>
      </c>
      <c r="GM16" s="2">
        <f t="shared" si="66"/>
        <v>4960057.4763284111</v>
      </c>
      <c r="GN16" s="2">
        <f t="shared" si="67"/>
        <v>4980653.7614466809</v>
      </c>
      <c r="GO16" s="2">
        <f t="shared" si="68"/>
        <v>5001256.1689668</v>
      </c>
      <c r="GP16" s="2">
        <f t="shared" si="69"/>
        <v>5021864.6969645396</v>
      </c>
      <c r="GQ16" s="2">
        <f t="shared" si="70"/>
        <v>5042479.3467227127</v>
      </c>
      <c r="GR16" s="2">
        <f t="shared" si="71"/>
        <v>5063100.1163170999</v>
      </c>
      <c r="GS16" s="2">
        <f t="shared" si="72"/>
        <v>5083727.0079926252</v>
      </c>
      <c r="GT16" s="2">
        <f t="shared" si="73"/>
        <v>5104360.0203061244</v>
      </c>
      <c r="GU16" s="2">
        <f t="shared" si="74"/>
        <v>5124999.1551818149</v>
      </c>
      <c r="GV16" s="2">
        <f t="shared" si="75"/>
        <v>5145721.7430049302</v>
      </c>
      <c r="GW16" s="2">
        <f>IF($D16=3,($N16*$M16*EC16*'input_cooling&amp;ventilation'!$D$3)*'input_cool&amp;vent_evolution'!M$11,($O16*$M16*EC16*'input_cooling&amp;ventilation'!$D$3)*'input_cool&amp;vent_evolution'!M$10)</f>
        <v>777776.35141162865</v>
      </c>
      <c r="GX16" s="2">
        <f>IF($D16=3,($N16*$M16*ED16*'input_cooling&amp;ventilation'!$D$3)*'input_cool&amp;vent_evolution'!N$11,($O16*$M16*ED16*'input_cooling&amp;ventilation'!$D$3)*'input_cool&amp;vent_evolution'!N$10)</f>
        <v>735229.01296366157</v>
      </c>
      <c r="GY16" s="2">
        <f>IF($D16=3,($N16*$M16*EE16*'input_cooling&amp;ventilation'!$D$3)*'input_cool&amp;vent_evolution'!O$11,($O16*$M16*EE16*'input_cooling&amp;ventilation'!$D$3)*'input_cool&amp;vent_evolution'!O$10)</f>
        <v>703651.06451057305</v>
      </c>
      <c r="GZ16" s="2">
        <f>IF($D16=3,($N16*$M16*EF16*'input_cooling&amp;ventilation'!$D$3)*'input_cool&amp;vent_evolution'!P$11,($O16*$M16*EF16*'input_cooling&amp;ventilation'!$D$3)*'input_cool&amp;vent_evolution'!P$10)</f>
        <v>793818.72732269531</v>
      </c>
      <c r="HA16" s="2">
        <f>IF($D16=3,($N16*$M16*EG16*'input_cooling&amp;ventilation'!$D$3)*'input_cool&amp;vent_evolution'!Q$11,($O16*$M16*EG16*'input_cooling&amp;ventilation'!$D$3)*'input_cool&amp;vent_evolution'!Q$10)</f>
        <v>875227.56655971252</v>
      </c>
      <c r="HB16" s="2">
        <f>IF($D16=3,($N16*$M16*EH16*'input_cooling&amp;ventilation'!$D$3)*'input_cool&amp;vent_evolution'!R$11,($O16*$M16*EH16*'input_cooling&amp;ventilation'!$D$3)*'input_cool&amp;vent_evolution'!R$10)</f>
        <v>926106.10805442755</v>
      </c>
      <c r="HC16" s="2">
        <f>IF($D16=3,($N16*$M16*EI16*'input_cooling&amp;ventilation'!$D$3)*'input_cool&amp;vent_evolution'!S$11,($O16*$M16*EI16*'input_cooling&amp;ventilation'!$D$3)*'input_cool&amp;vent_evolution'!S$10)</f>
        <v>957731.23540497292</v>
      </c>
      <c r="HD16" s="2">
        <f>IF($D16=3,($N16*$M16*EJ16*'input_cooling&amp;ventilation'!$D$3)*'input_cool&amp;vent_evolution'!T$11,($O16*$M16*EJ16*'input_cooling&amp;ventilation'!$D$3)*'input_cool&amp;vent_evolution'!T$10)</f>
        <v>992006.54566779872</v>
      </c>
      <c r="HE16" s="2">
        <f>IF($D16=3,($N16*$M16*EK16*'input_cooling&amp;ventilation'!$D$3)*'input_cool&amp;vent_evolution'!U$11,($O16*$M16*EK16*'input_cooling&amp;ventilation'!$D$3)*'input_cool&amp;vent_evolution'!U$10)</f>
        <v>1133977.7495484578</v>
      </c>
      <c r="HF16" s="2">
        <f>IF($D16=3,($N16*$M16*EL16*'input_cooling&amp;ventilation'!$D$3)*'input_cool&amp;vent_evolution'!V$11,($O16*$M16*EL16*'input_cooling&amp;ventilation'!$D$3)*'input_cool&amp;vent_evolution'!V$10)</f>
        <v>1140132.6007960134</v>
      </c>
      <c r="HG16" s="2">
        <f>IF($D16=3,($N16*$M16*EM16*'input_cooling&amp;ventilation'!$D$3)*'input_cool&amp;vent_evolution'!W$11,($O16*$M16*EM16*'input_cooling&amp;ventilation'!$D$3)*'input_cool&amp;vent_evolution'!W$10)</f>
        <v>1101361.2587384065</v>
      </c>
      <c r="HH16" s="2">
        <f>IF($D16=3,($N16*$M16*EN16*'input_cooling&amp;ventilation'!$D$3)*'input_cool&amp;vent_evolution'!X$11,($O16*$M16*EN16*'input_cooling&amp;ventilation'!$D$3)*'input_cool&amp;vent_evolution'!X$10)</f>
        <v>1131990.9582566803</v>
      </c>
      <c r="HI16" s="2">
        <f>IF($D16=3,($N16*$M16*EO16*'input_cooling&amp;ventilation'!$D$3)*'input_cool&amp;vent_evolution'!Y$11,($O16*$M16*EO16*'input_cooling&amp;ventilation'!$D$3)*'input_cool&amp;vent_evolution'!Y$10)</f>
        <v>1148483.171318684</v>
      </c>
      <c r="HJ16" s="2">
        <f>IF($D16=3,($N16*$M16*EP16*'input_cooling&amp;ventilation'!$D$3)*'input_cool&amp;vent_evolution'!Z$11,($O16*$M16*EP16*'input_cooling&amp;ventilation'!$D$3)*'input_cool&amp;vent_evolution'!Z$10)</f>
        <v>1220449.095976135</v>
      </c>
      <c r="HK16" s="2">
        <f>IF($D16=3,($N16*$M16*EQ16*'input_cooling&amp;ventilation'!$D$3)*'input_cool&amp;vent_evolution'!AA$11,($O16*$M16*EQ16*'input_cooling&amp;ventilation'!$D$3)*'input_cool&amp;vent_evolution'!AA$10)</f>
        <v>1217522.1500647201</v>
      </c>
      <c r="HL16" s="2">
        <f>IF($D16=3,($N16*$M16*ER16*'input_cooling&amp;ventilation'!$D$3)*'input_cool&amp;vent_evolution'!AB$11,($O16*$M16*ER16*'input_cooling&amp;ventilation'!$D$3)*'input_cool&amp;vent_evolution'!AB$10)</f>
        <v>1083516.6755104277</v>
      </c>
      <c r="HM16" s="2">
        <f>IF($D16=3,($N16*$M16*ES16*'input_cooling&amp;ventilation'!$D$3)*'input_cool&amp;vent_evolution'!AC$11,($O16*$M16*ES16*'input_cooling&amp;ventilation'!$D$3)*'input_cool&amp;vent_evolution'!AC$10)</f>
        <v>1070708.2378583946</v>
      </c>
      <c r="HN16" s="2">
        <f>IF($D16=3,($N16*$M16*ET16*'input_cooling&amp;ventilation'!$D$3)*'input_cool&amp;vent_evolution'!AD$11,($O16*$M16*ET16*'input_cooling&amp;ventilation'!$D$3)*'input_cool&amp;vent_evolution'!AD$10)</f>
        <v>1048116.0470008911</v>
      </c>
      <c r="HO16" s="2">
        <f>IF($D16=3,($N16*$M16*EU16*'input_cooling&amp;ventilation'!$D$3)*'input_cool&amp;vent_evolution'!AE$11,($O16*$M16*EU16*'input_cooling&amp;ventilation'!$D$3)*'input_cool&amp;vent_evolution'!AE$10)</f>
        <v>1022961.7317013014</v>
      </c>
      <c r="HP16" s="2">
        <f>IF($D16=3,($N16*$M16*EV16*'input_cooling&amp;ventilation'!$D$3)*'input_cool&amp;vent_evolution'!AF$11,($O16*$M16*EV16*'input_cooling&amp;ventilation'!$D$3)*'input_cool&amp;vent_evolution'!AF$10)</f>
        <v>992382.01206463331</v>
      </c>
      <c r="HQ16" s="2">
        <f>IF($D16=3,($N16*$M16*EW16*'input_cooling&amp;ventilation'!$D$3)*'input_cool&amp;vent_evolution'!AG$11,($O16*$M16*EW16*'input_cooling&amp;ventilation'!$D$3)*'input_cool&amp;vent_evolution'!AG$10)</f>
        <v>974051.23470704537</v>
      </c>
      <c r="HR16" s="2">
        <f>IF($D16=3,($N16*$M16*EX16*'input_cooling&amp;ventilation'!$D$3)*'input_cool&amp;vent_evolution'!AH$11,($O16*$M16*EX16*'input_cooling&amp;ventilation'!$D$3)*'input_cool&amp;vent_evolution'!AH$10)</f>
        <v>948455.4619258024</v>
      </c>
      <c r="HS16" s="2">
        <f>IF($D16=3,($N16*$M16*EY16*'input_cooling&amp;ventilation'!$D$3)*'input_cool&amp;vent_evolution'!AI$11,($O16*$M16*EY16*'input_cooling&amp;ventilation'!$D$3)*'input_cool&amp;vent_evolution'!AI$10)</f>
        <v>923022.61769505544</v>
      </c>
      <c r="HT16" s="2">
        <f>IF($D16=3,($N16*$M16*EZ16*'input_cooling&amp;ventilation'!$D$3)*'input_cool&amp;vent_evolution'!AJ$11,($O16*$M16*EZ16*'input_cooling&amp;ventilation'!$D$3)*'input_cool&amp;vent_evolution'!AJ$10)</f>
        <v>897777.53140675346</v>
      </c>
      <c r="HU16" s="2">
        <f>IF($D16=3,($N16*$M16*FA16*'input_cooling&amp;ventilation'!$D$3)*'input_cool&amp;vent_evolution'!AK$11,($O16*$M16*FA16*'input_cooling&amp;ventilation'!$D$3)*'input_cool&amp;vent_evolution'!AK$10)</f>
        <v>880713.90736140311</v>
      </c>
      <c r="HV16" s="2">
        <f>IF($D16=3,($N16*$M16*FB16*'input_cooling&amp;ventilation'!$D$3)*'input_cool&amp;vent_evolution'!AL$11,($O16*$M16*FB16*'input_cooling&amp;ventilation'!$D$3)*'input_cool&amp;vent_evolution'!AL$10)</f>
        <v>848439.14749830775</v>
      </c>
      <c r="HW16" s="2">
        <f>IF($D16=3,($N16*$M16*FC16*'input_cooling&amp;ventilation'!$D$3)*'input_cool&amp;vent_evolution'!AM$11,($O16*$M16*FC16*'input_cooling&amp;ventilation'!$D$3)*'input_cool&amp;vent_evolution'!AM$10)</f>
        <v>824577.80760379496</v>
      </c>
      <c r="HX16" s="2">
        <f>IF($D16=3,($N16*$M16*FD16*'input_cooling&amp;ventilation'!$D$3)*'input_cool&amp;vent_evolution'!AN$11,($O16*$M16*FD16*'input_cooling&amp;ventilation'!$D$3)*'input_cool&amp;vent_evolution'!AN$10)</f>
        <v>801095.83218838193</v>
      </c>
      <c r="HY16" s="2">
        <f>IF($D16=3,($N16*$M16*FE16*'input_cooling&amp;ventilation'!$D$3)*'input_cool&amp;vent_evolution'!AO$11,($O16*$M16*FE16*'input_cooling&amp;ventilation'!$D$3)*'input_cool&amp;vent_evolution'!AO$10)</f>
        <v>778221.11653465673</v>
      </c>
      <c r="HZ16" s="2">
        <f>IF($D16=3,($N16*$M16*FF16*'input_cooling&amp;ventilation'!$D$3)*'input_cool&amp;vent_evolution'!AP$11,($O16*$M16*FF16*'input_cooling&amp;ventilation'!$D$3)*'input_cool&amp;vent_evolution'!AP$10)</f>
        <v>756002.48632370273</v>
      </c>
      <c r="IA16" s="2">
        <f>IF($D16=3,($N16*$M16*FG16*'input_cooling&amp;ventilation'!$D$3)*'input_cool&amp;vent_evolution'!AQ$11,($O16*$M16*FG16*'input_cooling&amp;ventilation'!$D$3)*'input_cool&amp;vent_evolution'!AQ$10)</f>
        <v>734461.7708103311</v>
      </c>
      <c r="IB16" s="2">
        <f>IF($D16=3,($N16*$M16*FH16*'input_cooling&amp;ventilation'!$D$3)*'input_cool&amp;vent_evolution'!AR$11,($O16*$M16*FH16*'input_cooling&amp;ventilation'!$D$3)*'input_cool&amp;vent_evolution'!AR$10)</f>
        <v>713653.10654013546</v>
      </c>
      <c r="IC16" s="2">
        <f>IF($D16=3,($N16*$M16*FI16*'input_cooling&amp;ventilation'!$D$3)*'input_cool&amp;vent_evolution'!AS$11,($O16*$M16*FI16*'input_cooling&amp;ventilation'!$D$3)*'input_cool&amp;vent_evolution'!AS$10)</f>
        <v>693625.35416544462</v>
      </c>
      <c r="ID16" s="2">
        <f>IF($D16=3,($N16*$M16*FJ16*'input_cooling&amp;ventilation'!$D$3)*'input_cool&amp;vent_evolution'!AT$11,($O16*$M16*FJ16*'input_cooling&amp;ventilation'!$D$3)*'input_cool&amp;vent_evolution'!AT$10)</f>
        <v>674432.99362119439</v>
      </c>
      <c r="IE16" s="2">
        <f>IF($D16=3,($N16*$M16*FK16*'input_cooling&amp;ventilation'!$D$3)*'input_cool&amp;vent_evolution'!AU$11,($O16*$M16*FK16*'input_cooling&amp;ventilation'!$D$3)*'input_cool&amp;vent_evolution'!AU$10)</f>
        <v>677160.01786411367</v>
      </c>
      <c r="IF16" s="2">
        <f>IF($D16=3,($N16*$M16*FL16*'input_cooling&amp;ventilation'!$D$3)*'input_cool&amp;vent_evolution'!AV$11,($O16*$M16*FL16*'input_cooling&amp;ventilation'!$D$3)*'input_cool&amp;vent_evolution'!AV$10)</f>
        <v>679898.06864531303</v>
      </c>
      <c r="IK16" s="2"/>
      <c r="IL16" s="2"/>
    </row>
    <row r="17" spans="1:245" x14ac:dyDescent="0.25">
      <c r="A17">
        <v>15</v>
      </c>
      <c r="B17">
        <v>100100</v>
      </c>
      <c r="C17">
        <v>4</v>
      </c>
      <c r="D17">
        <v>3</v>
      </c>
      <c r="E17">
        <v>8</v>
      </c>
      <c r="F17" s="2">
        <v>20990700</v>
      </c>
      <c r="G17" s="2">
        <v>23776366.413756199</v>
      </c>
      <c r="H17" s="2">
        <v>20990700</v>
      </c>
      <c r="I17" s="17">
        <v>0.26</v>
      </c>
      <c r="J17">
        <v>5.8013295999999999E-2</v>
      </c>
      <c r="K17" s="2">
        <f t="shared" si="0"/>
        <v>1217739.6923471999</v>
      </c>
      <c r="L17" s="2">
        <f t="shared" si="1"/>
        <v>6181855.2675766116</v>
      </c>
      <c r="M17">
        <v>0.38965153115100298</v>
      </c>
      <c r="N17" s="17">
        <f>'input_cooling&amp;ventilation'!$D$5</f>
        <v>57.500092182043396</v>
      </c>
      <c r="O17" s="45">
        <f>'input_cooling&amp;ventilation'!$D$6</f>
        <v>19.328678831353667</v>
      </c>
      <c r="P17" s="45">
        <f>'input_cooling&amp;ventilation'!$C$5</f>
        <v>50.351688737400465</v>
      </c>
      <c r="Q17" s="45">
        <f>'input_cooling&amp;ventilation'!$C$6</f>
        <v>32.240814214248743</v>
      </c>
      <c r="R17">
        <v>17</v>
      </c>
      <c r="S17">
        <v>12</v>
      </c>
      <c r="T17">
        <v>14</v>
      </c>
      <c r="U17" s="2">
        <f t="shared" si="2"/>
        <v>1194579.0513399171</v>
      </c>
      <c r="V17" s="2">
        <f t="shared" si="3"/>
        <v>5703124.8581702309</v>
      </c>
      <c r="W17" s="2">
        <v>2095354.4290396899</v>
      </c>
      <c r="X17" s="57">
        <f>IF($D17=3,(W17*(1+'input_cool&amp;vent_evolution'!M$11)),(W17*(1+'input_cool&amp;vent_evolution'!M$12)))</f>
        <v>2126653.4116115733</v>
      </c>
      <c r="Y17" s="57">
        <f>IF($D17=3,(X17*(1+'input_cool&amp;vent_evolution'!N$11)),(X17*(1+'input_cool&amp;vent_evolution'!N$12)))</f>
        <v>2156055.4303127015</v>
      </c>
      <c r="Z17" s="57">
        <f>IF($D17=3,(Y17*(1+'input_cool&amp;vent_evolution'!O$11)),(Y17*(1+'input_cool&amp;vent_evolution'!O$12)))</f>
        <v>2183999.8394326377</v>
      </c>
      <c r="AA17" s="57">
        <f>IF($D17=3,(Z17*(1+'input_cool&amp;vent_evolution'!P$11)),(Z17*(1+'input_cool&amp;vent_evolution'!P$12)))</f>
        <v>2215292.638957473</v>
      </c>
      <c r="AB17" s="57">
        <f>IF($D17=3,(AA17*(1+'input_cool&amp;vent_evolution'!Q$11)),(AA17*(1+'input_cool&amp;vent_evolution'!Q$12)))</f>
        <v>2249637.0538725541</v>
      </c>
      <c r="AC17" s="57">
        <f>IF($D17=3,(AB17*(1+'input_cool&amp;vent_evolution'!R$11)),(AB17*(1+'input_cool&amp;vent_evolution'!R$12)))</f>
        <v>2285865.7637982783</v>
      </c>
      <c r="AD17" s="57">
        <f>IF($D17=3,(AC17*(1+'input_cool&amp;vent_evolution'!S$11)),(AC17*(1+'input_cool&amp;vent_evolution'!S$12)))</f>
        <v>2323395.1421630261</v>
      </c>
      <c r="AE17" s="57">
        <f>IF($D17=3,(AD17*(1+'input_cool&amp;vent_evolution'!T$11)),(AD17*(1+'input_cool&amp;vent_evolution'!T$12)))</f>
        <v>2362353.0471208775</v>
      </c>
      <c r="AF17" s="57">
        <f>IF($D17=3,(AE17*(1+'input_cool&amp;vent_evolution'!U$11)),(AE17*(1+'input_cool&amp;vent_evolution'!U$12)))</f>
        <v>2407008.0041160448</v>
      </c>
      <c r="AG17" s="57">
        <f>IF($D17=3,(AF17*(1+'input_cool&amp;vent_evolution'!V$11)),(AF17*(1+'input_cool&amp;vent_evolution'!V$12)))</f>
        <v>2452130.6748446324</v>
      </c>
      <c r="AH17" s="57">
        <f>IF($D17=3,(AG17*(1+'input_cool&amp;vent_evolution'!W$11)),(AG17*(1+'input_cool&amp;vent_evolution'!W$12)))</f>
        <v>2495938.729119122</v>
      </c>
      <c r="AI17" s="57">
        <f>IF($D17=3,(AH17*(1+'input_cool&amp;vent_evolution'!X$11)),(AH17*(1+'input_cool&amp;vent_evolution'!X$12)))</f>
        <v>2541295.0428398214</v>
      </c>
      <c r="AJ17" s="57">
        <f>IF($D17=3,(AI17*(1+'input_cool&amp;vent_evolution'!Y$11)),(AI17*(1+'input_cool&amp;vent_evolution'!Y$12)))</f>
        <v>2587667.9753775126</v>
      </c>
      <c r="AK17" s="57">
        <f>IF($D17=3,(AJ17*(1+'input_cool&amp;vent_evolution'!Z$11)),(AJ17*(1+'input_cool&amp;vent_evolution'!Z$12)))</f>
        <v>2637336.333919954</v>
      </c>
      <c r="AL17" s="57">
        <f>IF($D17=3,(AK17*(1+'input_cool&amp;vent_evolution'!AA$11)),(AK17*(1+'input_cool&amp;vent_evolution'!AA$12)))</f>
        <v>2687328.5833854843</v>
      </c>
      <c r="AM17" s="57">
        <f>IF($D17=3,(AL17*(1+'input_cool&amp;vent_evolution'!AB$11)),(AL17*(1+'input_cool&amp;vent_evolution'!AB$12)))</f>
        <v>2732209.9947485481</v>
      </c>
      <c r="AN17" s="57">
        <f>IF($D17=3,(AM17*(1+'input_cool&amp;vent_evolution'!AC$11)),(AM17*(1+'input_cool&amp;vent_evolution'!AC$12)))</f>
        <v>2776990.8960225577</v>
      </c>
      <c r="AO17" s="57">
        <f>IF($D17=3,(AN17*(1+'input_cool&amp;vent_evolution'!AD$11)),(AN17*(1+'input_cool&amp;vent_evolution'!AD$12)))</f>
        <v>2821240.3017989569</v>
      </c>
      <c r="AP17" s="57">
        <f>IF($D17=3,(AO17*(1+'input_cool&amp;vent_evolution'!AE$11)),(AO17*(1+'input_cool&amp;vent_evolution'!AE$12)))</f>
        <v>2864817.307100737</v>
      </c>
      <c r="AQ17" s="57">
        <f>IF($D17=3,(AP17*(1+'input_cool&amp;vent_evolution'!AF$11)),(AP17*(1+'input_cool&amp;vent_evolution'!AF$12)))</f>
        <v>2907454.2527774428</v>
      </c>
      <c r="AR17" s="57">
        <f>IF($D17=3,(AQ17*(1+'input_cool&amp;vent_evolution'!AG$11)),(AQ17*(1+'input_cool&amp;vent_evolution'!AG$12)))</f>
        <v>2949640.9131058799</v>
      </c>
      <c r="AS17" s="57">
        <f>IF($D17=3,(AR17*(1+'input_cool&amp;vent_evolution'!AH$11)),(AR17*(1+'input_cool&amp;vent_evolution'!AH$12)))</f>
        <v>2991138.6439677309</v>
      </c>
      <c r="AT17" s="57">
        <f>IF($D17=3,(AS17*(1+'input_cool&amp;vent_evolution'!AI$11)),(AS17*(1+'input_cool&amp;vent_evolution'!AI$12)))</f>
        <v>3031919.1102051777</v>
      </c>
      <c r="AU17" s="57">
        <f>IF($D17=3,(AT17*(1+'input_cool&amp;vent_evolution'!AJ$11)),(AT17*(1+'input_cool&amp;vent_evolution'!AJ$12)))</f>
        <v>3071956.1408617944</v>
      </c>
      <c r="AV17" s="57">
        <f>IF($D17=3,(AU17*(1+'input_cool&amp;vent_evolution'!AK$11)),(AU17*(1+'input_cool&amp;vent_evolution'!AK$12)))</f>
        <v>3111584.3750789114</v>
      </c>
      <c r="AW17" s="57">
        <f>IF($D17=3,(AV17*(1+'input_cool&amp;vent_evolution'!AL$11)),(AV17*(1+'input_cool&amp;vent_evolution'!AL$12)))</f>
        <v>3150091.7166788378</v>
      </c>
      <c r="AX17" s="57">
        <f>IF($D17=3,(AW17*(1+'input_cool&amp;vent_evolution'!AM$11)),(AW17*(1+'input_cool&amp;vent_evolution'!AM$12)))</f>
        <v>3187821.951154002</v>
      </c>
      <c r="AY17" s="57">
        <f>IF($D17=3,(AX17*(1+'input_cool&amp;vent_evolution'!AN$11)),(AX17*(1+'input_cool&amp;vent_evolution'!AN$12)))</f>
        <v>3224763.3680894012</v>
      </c>
      <c r="AZ17" s="57">
        <f>IF($D17=3,(AY17*(1+'input_cool&amp;vent_evolution'!AO$11)),(AY17*(1+'input_cool&amp;vent_evolution'!AO$12)))</f>
        <v>3260916.2676767088</v>
      </c>
      <c r="BA17" s="57">
        <f>IF($D17=3,(AZ17*(1+'input_cool&amp;vent_evolution'!AP$11)),(AZ17*(1+'input_cool&amp;vent_evolution'!AP$12)))</f>
        <v>3296284.9789719582</v>
      </c>
      <c r="BB17" s="57">
        <f>IF($D17=3,(BA17*(1+'input_cool&amp;vent_evolution'!AQ$11)),(BA17*(1+'input_cool&amp;vent_evolution'!AQ$12)))</f>
        <v>3330876.6220402583</v>
      </c>
      <c r="BC17" s="57">
        <f>IF($D17=3,(BB17*(1+'input_cool&amp;vent_evolution'!AR$11)),(BB17*(1+'input_cool&amp;vent_evolution'!AR$12)))</f>
        <v>3364702.6157891061</v>
      </c>
      <c r="BD17" s="57">
        <f>IF($D17=3,(BC17*(1+'input_cool&amp;vent_evolution'!AS$11)),(BC17*(1+'input_cool&amp;vent_evolution'!AS$12)))</f>
        <v>3397778.4492401471</v>
      </c>
      <c r="BE17" s="57">
        <f>IF($D17=3,(BD17*(1+'input_cool&amp;vent_evolution'!AT$11)),(BD17*(1+'input_cool&amp;vent_evolution'!AT$12)))</f>
        <v>3430123.9544923566</v>
      </c>
      <c r="BF17" s="57">
        <f>IF($D17=3,(BE17*(1+'input_cool&amp;vent_evolution'!AU$11)),(BE17*(1+'input_cool&amp;vent_evolution'!AU$12)))</f>
        <v>3462777.3761451351</v>
      </c>
      <c r="BG17" s="57">
        <f>IF($D17=3,(BF17*(1+'input_cool&amp;vent_evolution'!AV$11)),(BF17*(1+'input_cool&amp;vent_evolution'!AV$12)))</f>
        <v>3495741.6454406749</v>
      </c>
      <c r="BH17" s="2">
        <f t="shared" si="76"/>
        <v>2936431.584556058</v>
      </c>
      <c r="BI17" s="2">
        <f t="shared" si="4"/>
        <v>2980294.0069294749</v>
      </c>
      <c r="BJ17" s="2">
        <f t="shared" si="5"/>
        <v>3021498.0224254443</v>
      </c>
      <c r="BK17" s="2">
        <f t="shared" si="6"/>
        <v>3060659.3425411754</v>
      </c>
      <c r="BL17" s="2">
        <f t="shared" si="7"/>
        <v>3104513.0999868885</v>
      </c>
      <c r="BM17" s="2">
        <f t="shared" si="8"/>
        <v>3152643.393989685</v>
      </c>
      <c r="BN17" s="2">
        <f t="shared" si="9"/>
        <v>3203414.3407179532</v>
      </c>
      <c r="BO17" s="2">
        <f t="shared" si="10"/>
        <v>3256008.0453684395</v>
      </c>
      <c r="BP17" s="2">
        <f t="shared" si="11"/>
        <v>3310603.6884734561</v>
      </c>
      <c r="BQ17" s="2">
        <f t="shared" si="12"/>
        <v>3373183.1854360285</v>
      </c>
      <c r="BR17" s="2">
        <f t="shared" si="13"/>
        <v>3436418.1368459784</v>
      </c>
      <c r="BS17" s="2">
        <f t="shared" si="14"/>
        <v>3497810.78357282</v>
      </c>
      <c r="BT17" s="2">
        <f t="shared" si="15"/>
        <v>3561373.1624824042</v>
      </c>
      <c r="BU17" s="2">
        <f t="shared" si="16"/>
        <v>3626360.2319179894</v>
      </c>
      <c r="BV17" s="2">
        <f t="shared" si="17"/>
        <v>3695965.5143254735</v>
      </c>
      <c r="BW17" s="2">
        <f t="shared" si="18"/>
        <v>3766024.6977643664</v>
      </c>
      <c r="BX17" s="2">
        <f t="shared" si="19"/>
        <v>3828921.5480821212</v>
      </c>
      <c r="BY17" s="2">
        <f t="shared" si="20"/>
        <v>3891677.5434705266</v>
      </c>
      <c r="BZ17" s="2">
        <f t="shared" si="21"/>
        <v>3953688.7005897569</v>
      </c>
      <c r="CA17" s="2">
        <f t="shared" si="22"/>
        <v>4014757.555078092</v>
      </c>
      <c r="CB17" s="2">
        <f t="shared" si="23"/>
        <v>4074509.0091609508</v>
      </c>
      <c r="CC17" s="2">
        <f t="shared" si="24"/>
        <v>4133629.4329510848</v>
      </c>
      <c r="CD17" s="2">
        <f t="shared" si="25"/>
        <v>4191784.3903660895</v>
      </c>
      <c r="CE17" s="2">
        <f t="shared" si="26"/>
        <v>4248934.1724902736</v>
      </c>
      <c r="CF17" s="2">
        <f t="shared" si="27"/>
        <v>4305042.1033217218</v>
      </c>
      <c r="CG17" s="2">
        <f t="shared" si="28"/>
        <v>4360577.1464545717</v>
      </c>
      <c r="CH17" s="2">
        <f t="shared" si="29"/>
        <v>4414541.3696638821</v>
      </c>
      <c r="CI17" s="2">
        <f t="shared" si="30"/>
        <v>4467416.554248455</v>
      </c>
      <c r="CJ17" s="2">
        <f t="shared" si="31"/>
        <v>4519186.2892221585</v>
      </c>
      <c r="CK17" s="2">
        <f t="shared" si="32"/>
        <v>4569850.9952738732</v>
      </c>
      <c r="CL17" s="2">
        <f t="shared" si="33"/>
        <v>4619416.7391466238</v>
      </c>
      <c r="CM17" s="2">
        <f t="shared" si="34"/>
        <v>4667893.4989060685</v>
      </c>
      <c r="CN17" s="2">
        <f t="shared" si="35"/>
        <v>4715297.2770194616</v>
      </c>
      <c r="CO17" s="2">
        <f t="shared" si="36"/>
        <v>4761649.7798156906</v>
      </c>
      <c r="CP17" s="2">
        <f t="shared" si="37"/>
        <v>4806978.8000161257</v>
      </c>
      <c r="CQ17" s="2">
        <f t="shared" si="38"/>
        <v>4852739.3345377203</v>
      </c>
      <c r="CR17" s="2">
        <f>IF($D17=3,(W17*$P17*$M17*'input_cooling&amp;ventilation'!$D$3)*'input_cool&amp;vent_evolution'!M$11,(W17*$Q17*'input_cooling&amp;ventilation'!$D$3)*'input_cool&amp;vent_evolution'!M$12)</f>
        <v>501360.77682563203</v>
      </c>
      <c r="CS17" s="2">
        <f>IF($D17=3,(X17*$P17*$M17*'input_cooling&amp;ventilation'!$D$3)*'input_cool&amp;vent_evolution'!N$11,(X17*$Q17*'input_cooling&amp;ventilation'!$D$3)*'input_cool&amp;vent_evolution'!N$12)</f>
        <v>470974.3807928625</v>
      </c>
      <c r="CT17" s="2">
        <f>IF($D17=3,(Y17*$P17*$M17*'input_cooling&amp;ventilation'!$D$3)*'input_cool&amp;vent_evolution'!O$11,(Y17*$Q17*'input_cooling&amp;ventilation'!$D$3)*'input_cool&amp;vent_evolution'!O$12)</f>
        <v>447625.75371667609</v>
      </c>
      <c r="CU17" s="2">
        <f>IF($D17=3,(Z17*$P17*$M17*'input_cooling&amp;ventilation'!$D$3)*'input_cool&amp;vent_evolution'!P$11,(Z17*$Q17*'input_cooling&amp;ventilation'!$D$3)*'input_cool&amp;vent_evolution'!P$12)</f>
        <v>501261.73407674965</v>
      </c>
      <c r="CV17" s="2">
        <f>IF($D17=3,(AA17*$P17*$M17*'input_cooling&amp;ventilation'!$D$3)*'input_cool&amp;vent_evolution'!Q$11,(AA17*$Q17*'input_cooling&amp;ventilation'!$D$3)*'input_cool&amp;vent_evolution'!Q$12)</f>
        <v>550143.8425961819</v>
      </c>
      <c r="CW17" s="2">
        <f>IF($D17=3,(AB17*$P17*$M17*'input_cooling&amp;ventilation'!$D$3)*'input_cool&amp;vent_evolution'!R$11,(AB17*$Q17*'input_cooling&amp;ventilation'!$D$3)*'input_cool&amp;vent_evolution'!R$12)</f>
        <v>580327.30329286249</v>
      </c>
      <c r="CX17" s="2">
        <f>IF($D17=3,(AC17*$P17*$M17*'input_cooling&amp;ventilation'!$D$3)*'input_cool&amp;vent_evolution'!S$11,(AC17*$Q17*'input_cooling&amp;ventilation'!$D$3)*'input_cool&amp;vent_evolution'!S$12)</f>
        <v>601161.97858890146</v>
      </c>
      <c r="CY17" s="2">
        <f>IF($D17=3,(AD17*$P17*$M17*'input_cooling&amp;ventilation'!$D$3)*'input_cool&amp;vent_evolution'!T$11,(AD17*$Q17*'input_cooling&amp;ventilation'!$D$3)*'input_cool&amp;vent_evolution'!T$12)</f>
        <v>624044.74165602529</v>
      </c>
      <c r="CZ17" s="2">
        <f>IF($D17=3,(AE17*$P17*$M17*'input_cooling&amp;ventilation'!$D$3)*'input_cool&amp;vent_evolution'!U$11,(AE17*$Q17*'input_cooling&amp;ventilation'!$D$3)*'input_cool&amp;vent_evolution'!U$12)</f>
        <v>715302.61013416888</v>
      </c>
      <c r="DA17" s="2">
        <f>IF($D17=3,(AF17*$P17*$M17*'input_cooling&amp;ventilation'!$D$3)*'input_cool&amp;vent_evolution'!V$11,(AF17*$Q17*'input_cooling&amp;ventilation'!$D$3)*'input_cool&amp;vent_evolution'!V$12)</f>
        <v>722794.65305220708</v>
      </c>
      <c r="DB17" s="2">
        <f>IF($D17=3,(AG17*$P17*$M17*'input_cooling&amp;ventilation'!$D$3)*'input_cool&amp;vent_evolution'!W$11,(AG17*$Q17*'input_cooling&amp;ventilation'!$D$3)*'input_cool&amp;vent_evolution'!W$12)</f>
        <v>701736.55235706759</v>
      </c>
      <c r="DC17" s="2">
        <f>IF($D17=3,(AH17*$P17*$M17*'input_cooling&amp;ventilation'!$D$3)*'input_cool&amp;vent_evolution'!X$11,(AH17*$Q17*'input_cooling&amp;ventilation'!$D$3)*'input_cool&amp;vent_evolution'!X$12)</f>
        <v>726537.24857447331</v>
      </c>
      <c r="DD17" s="2">
        <f>IF($D17=3,(AI17*$P17*$M17*'input_cooling&amp;ventilation'!$D$3)*'input_cool&amp;vent_evolution'!Y$11,(AI17*$Q17*'input_cooling&amp;ventilation'!$D$3)*'input_cool&amp;vent_evolution'!Y$12)</f>
        <v>742821.89292839402</v>
      </c>
      <c r="DE17" s="2">
        <f>IF($D17=3,(AJ17*$P17*$M17*'input_cooling&amp;ventilation'!$D$3)*'input_cool&amp;vent_evolution'!Z$11,(AJ17*$Q17*'input_cooling&amp;ventilation'!$D$3)*'input_cool&amp;vent_evolution'!Z$12)</f>
        <v>795609.46638764266</v>
      </c>
      <c r="DF17" s="2">
        <f>IF($D17=3,(AK17*$P17*$M17*'input_cooling&amp;ventilation'!$D$3)*'input_cool&amp;vent_evolution'!AA$11,(AK17*$Q17*'input_cooling&amp;ventilation'!$D$3)*'input_cool&amp;vent_evolution'!AA$12)</f>
        <v>800797.69269607123</v>
      </c>
      <c r="DG17" s="2">
        <f>IF($D17=3,(AL17*$P17*$M17*'input_cooling&amp;ventilation'!$D$3)*'input_cool&amp;vent_evolution'!AB$11,(AL17*$Q17*'input_cooling&amp;ventilation'!$D$3)*'input_cool&amp;vent_evolution'!AB$12)</f>
        <v>718930.05513317068</v>
      </c>
      <c r="DH17" s="2">
        <f>IF($D17=3,(AM17*$P17*$M17*'input_cooling&amp;ventilation'!$D$3)*'input_cool&amp;vent_evolution'!AC$11,(AM17*$Q17*'input_cooling&amp;ventilation'!$D$3)*'input_cool&amp;vent_evolution'!AC$12)</f>
        <v>717320.04061556549</v>
      </c>
      <c r="DI17" s="2">
        <f>IF($D17=3,(AN17*$P17*$M17*'input_cooling&amp;ventilation'!$D$3)*'input_cool&amp;vent_evolution'!AD$11,(AN17*$Q17*'input_cooling&amp;ventilation'!$D$3)*'input_cool&amp;vent_evolution'!AD$12)</f>
        <v>708806.31353356922</v>
      </c>
      <c r="DJ17" s="2">
        <f>IF($D17=3,(AO17*$P17*$M17*'input_cooling&amp;ventilation'!$D$3)*'input_cool&amp;vent_evolution'!AE$11,(AO17*$Q17*'input_cooling&amp;ventilation'!$D$3)*'input_cool&amp;vent_evolution'!AE$12)</f>
        <v>698035.50897086773</v>
      </c>
      <c r="DK17" s="2">
        <f>IF($D17=3,(AP17*$P17*$M17*'input_cooling&amp;ventilation'!$D$3)*'input_cool&amp;vent_evolution'!AF$11,(AP17*$Q17*'input_cooling&amp;ventilation'!$D$3)*'input_cool&amp;vent_evolution'!AF$12)</f>
        <v>682977.22320049128</v>
      </c>
      <c r="DL17" s="2">
        <f>IF($D17=3,(AQ17*$P17*$M17*'input_cooling&amp;ventilation'!$D$3)*'input_cool&amp;vent_evolution'!AG$11,(AQ17*$Q17*'input_cooling&amp;ventilation'!$D$3)*'input_cool&amp;vent_evolution'!AG$12)</f>
        <v>675764.35576995893</v>
      </c>
      <c r="DM17" s="2">
        <f>IF($D17=3,(AR17*$P17*$M17*'input_cooling&amp;ventilation'!$D$3)*'input_cool&amp;vent_evolution'!AH$11,(AR17*$Q17*'input_cooling&amp;ventilation'!$D$3)*'input_cool&amp;vent_evolution'!AH$12)</f>
        <v>664728.78259270906</v>
      </c>
      <c r="DN17" s="2">
        <f>IF($D17=3,(AS17*$P17*$M17*'input_cooling&amp;ventilation'!$D$3)*'input_cool&amp;vent_evolution'!AI$11,(AS17*$Q17*'input_cooling&amp;ventilation'!$D$3)*'input_cool&amp;vent_evolution'!AI$12)</f>
        <v>653239.32447837479</v>
      </c>
      <c r="DO17" s="2">
        <f>IF($D17=3,(AT17*$P17*$M17*'input_cooling&amp;ventilation'!$D$3)*'input_cool&amp;vent_evolution'!AJ$11,(AT17*$Q17*'input_cooling&amp;ventilation'!$D$3)*'input_cool&amp;vent_evolution'!AJ$12)</f>
        <v>641330.64855037583</v>
      </c>
      <c r="DP17" s="2">
        <f>IF($D17=3,(AU17*$P17*$M17*'input_cooling&amp;ventilation'!$D$3)*'input_cool&amp;vent_evolution'!AK$11,(AU17*$Q17*'input_cooling&amp;ventilation'!$D$3)*'input_cool&amp;vent_evolution'!AK$12)</f>
        <v>634782.36858630995</v>
      </c>
      <c r="DQ17" s="2">
        <f>IF($D17=3,(AV17*$P17*$M17*'input_cooling&amp;ventilation'!$D$3)*'input_cool&amp;vent_evolution'!AL$11,(AV17*$Q17*'input_cooling&amp;ventilation'!$D$3)*'input_cool&amp;vent_evolution'!AL$12)</f>
        <v>616827.42094537115</v>
      </c>
      <c r="DR17" s="2">
        <f>IF($D17=3,(AW17*$P17*$M17*'input_cooling&amp;ventilation'!$D$3)*'input_cool&amp;vent_evolution'!AM$11,(AW17*$Q17*'input_cooling&amp;ventilation'!$D$3)*'input_cool&amp;vent_evolution'!AM$12)</f>
        <v>604379.37951613881</v>
      </c>
      <c r="DS17" s="2">
        <f>IF($D17=3,(AX17*$P17*$M17*'input_cooling&amp;ventilation'!$D$3)*'input_cool&amp;vent_evolution'!AN$11,(AX17*$Q17*'input_cooling&amp;ventilation'!$D$3)*'input_cool&amp;vent_evolution'!AN$12)</f>
        <v>591743.75554331171</v>
      </c>
      <c r="DT17" s="2">
        <f>IF($D17=3,(AY17*$P17*$M17*'input_cooling&amp;ventilation'!$D$3)*'input_cool&amp;vent_evolution'!AO$11,(AY17*$Q17*'input_cooling&amp;ventilation'!$D$3)*'input_cool&amp;vent_evolution'!AO$12)</f>
        <v>579112.94017186994</v>
      </c>
      <c r="DU17" s="2">
        <f>IF($D17=3,(AZ17*$P17*$M17*'input_cooling&amp;ventilation'!$D$3)*'input_cool&amp;vent_evolution'!AP$11,(AZ17*$Q17*'input_cooling&amp;ventilation'!$D$3)*'input_cool&amp;vent_evolution'!AP$12)</f>
        <v>566551.46951124724</v>
      </c>
      <c r="DV17" s="2">
        <f>IF($D17=3,(BA17*$P17*$M17*'input_cooling&amp;ventilation'!$D$3)*'input_cool&amp;vent_evolution'!AQ$11,(BA17*$Q17*'input_cooling&amp;ventilation'!$D$3)*'input_cool&amp;vent_evolution'!AQ$12)</f>
        <v>554104.05116418283</v>
      </c>
      <c r="DW17" s="2">
        <f>IF($D17=3,(BB17*$P17*$M17*'input_cooling&amp;ventilation'!$D$3)*'input_cool&amp;vent_evolution'!AR$11,(BB17*$Q17*'input_cooling&amp;ventilation'!$D$3)*'input_cool&amp;vent_evolution'!AR$12)</f>
        <v>541839.54586612235</v>
      </c>
      <c r="DX17" s="2">
        <f>IF($D17=3,(BC17*$P17*$M17*'input_cooling&amp;ventilation'!$D$3)*'input_cool&amp;vent_evolution'!AS$11,(BC17*$Q17*'input_cooling&amp;ventilation'!$D$3)*'input_cool&amp;vent_evolution'!AS$12)</f>
        <v>529823.15048368124</v>
      </c>
      <c r="DY17" s="2">
        <f>IF($D17=3,(BD17*$P17*$M17*'input_cooling&amp;ventilation'!$D$3)*'input_cool&amp;vent_evolution'!AT$11,(BD17*$Q17*'input_cooling&amp;ventilation'!$D$3)*'input_cool&amp;vent_evolution'!AT$12)</f>
        <v>518124.43432692217</v>
      </c>
      <c r="DZ17" s="2">
        <f>IF($D17=3,(BE17*$P17*$M17*'input_cooling&amp;ventilation'!$D$3)*'input_cool&amp;vent_evolution'!AU$11,(BE17*$Q17*'input_cooling&amp;ventilation'!$D$3)*'input_cool&amp;vent_evolution'!AU$12)</f>
        <v>523056.77375463495</v>
      </c>
      <c r="EA17" s="2">
        <f>IF($D17=3,(BF17*$P17*$M17*'input_cooling&amp;ventilation'!$D$3)*'input_cool&amp;vent_evolution'!AV$11,(BF17*$Q17*'input_cooling&amp;ventilation'!$D$3)*'input_cool&amp;vent_evolution'!AV$12)</f>
        <v>528036.06710039976</v>
      </c>
      <c r="EB17">
        <v>0.47</v>
      </c>
      <c r="EC17" s="2">
        <f t="shared" si="39"/>
        <v>9865629</v>
      </c>
      <c r="ED17" s="2">
        <f>IF($D17=3,(EC17*(1+'input_cool&amp;vent_evolution'!M$10)),EC17*(1+'input_cool&amp;vent_evolution'!M$9))</f>
        <v>10075926.145033179</v>
      </c>
      <c r="EE17" s="2">
        <f>IF($D17=3,(ED17*(1+'input_cool&amp;vent_evolution'!N$10)),ED17*(1+'input_cool&amp;vent_evolution'!N$9))</f>
        <v>10286440.337331817</v>
      </c>
      <c r="EF17" s="2">
        <f>IF($D17=3,(EE17*(1+'input_cool&amp;vent_evolution'!O$10)),EE17*(1+'input_cool&amp;vent_evolution'!O$9))</f>
        <v>10497171.580691112</v>
      </c>
      <c r="EG17" s="2">
        <f>IF($D17=3,(EF17*(1+'input_cool&amp;vent_evolution'!P$10)),EF17*(1+'input_cool&amp;vent_evolution'!P$9))</f>
        <v>10696427.245571431</v>
      </c>
      <c r="EH17" s="2">
        <f>IF($D17=3,(EG17*(1+'input_cool&amp;vent_evolution'!Q$10)),EG17*(1+'input_cool&amp;vent_evolution'!Q$9))</f>
        <v>10895899.96193411</v>
      </c>
      <c r="EI17" s="2">
        <f>IF($D17=3,(EH17*(1+'input_cool&amp;vent_evolution'!R$10)),EH17*(1+'input_cool&amp;vent_evolution'!R$9))</f>
        <v>11052633.656065976</v>
      </c>
      <c r="EJ17" s="2">
        <f>IF($D17=3,(EI17*(1+'input_cool&amp;vent_evolution'!S$10)),EI17*(1+'input_cool&amp;vent_evolution'!S$9))</f>
        <v>11209462.604220148</v>
      </c>
      <c r="EK17" s="2">
        <f>IF($D17=3,(EJ17*(1+'input_cool&amp;vent_evolution'!T$10)),EJ17*(1+'input_cool&amp;vent_evolution'!T$9))</f>
        <v>11366386.805553257</v>
      </c>
      <c r="EL17" s="2">
        <f>IF($D17=3,(EK17*(1+'input_cool&amp;vent_evolution'!U$10)),EK17*(1+'input_cool&amp;vent_evolution'!U$9))</f>
        <v>11523406.2533182</v>
      </c>
      <c r="EM17" s="2">
        <f>IF($D17=3,(EL17*(1+'input_cool&amp;vent_evolution'!V$10)),EL17*(1+'input_cool&amp;vent_evolution'!V$9))</f>
        <v>11680520.953418683</v>
      </c>
      <c r="EN17" s="2">
        <f>IF($D17=3,(EM17*(1+'input_cool&amp;vent_evolution'!W$10)),EM17*(1+'input_cool&amp;vent_evolution'!W$9))</f>
        <v>11802714.413984699</v>
      </c>
      <c r="EO17" s="2">
        <f>IF($D17=3,(EN17*(1+'input_cool&amp;vent_evolution'!X$10)),EN17*(1+'input_cool&amp;vent_evolution'!X$9))</f>
        <v>11924987.592997689</v>
      </c>
      <c r="EP17" s="2">
        <f>IF($D17=3,(EO17*(1+'input_cool&amp;vent_evolution'!Y$10)),EO17*(1+'input_cool&amp;vent_evolution'!Y$9))</f>
        <v>12047340.495096253</v>
      </c>
      <c r="EQ17" s="2">
        <f>IF($D17=3,(EP17*(1+'input_cool&amp;vent_evolution'!Z$10)),EP17*(1+'input_cool&amp;vent_evolution'!Z$9))</f>
        <v>12169773.112689957</v>
      </c>
      <c r="ER17" s="2">
        <f>IF($D17=3,(EQ17*(1+'input_cool&amp;vent_evolution'!AA$10)),EQ17*(1+'input_cool&amp;vent_evolution'!AA$9))</f>
        <v>12292285.453369232</v>
      </c>
      <c r="ES17" s="2">
        <f>IF($D17=3,(ER17*(1+'input_cool&amp;vent_evolution'!AB$10)),ER17*(1+'input_cool&amp;vent_evolution'!AB$9))</f>
        <v>12377563.445197012</v>
      </c>
      <c r="ET17" s="2">
        <f>IF($D17=3,(ES17*(1+'input_cool&amp;vent_evolution'!AC$10)),ES17*(1+'input_cool&amp;vent_evolution'!AC$9))</f>
        <v>12462901.272246199</v>
      </c>
      <c r="EU17" s="2">
        <f>IF($D17=3,(ET17*(1+'input_cool&amp;vent_evolution'!AD$10)),ET17*(1+'input_cool&amp;vent_evolution'!AD$9))</f>
        <v>12548298.945059108</v>
      </c>
      <c r="EV17" s="2">
        <f>IF($D17=3,(EU17*(1+'input_cool&amp;vent_evolution'!AE$10)),EU17*(1+'input_cool&amp;vent_evolution'!AE$9))</f>
        <v>12633756.453936815</v>
      </c>
      <c r="EW17" s="2">
        <f>IF($D17=3,(EV17*(1+'input_cool&amp;vent_evolution'!AF$10)),EV17*(1+'input_cool&amp;vent_evolution'!AF$9))</f>
        <v>12719273.80815655</v>
      </c>
      <c r="EX17" s="2">
        <f>IF($D17=3,(EW17*(1+'input_cool&amp;vent_evolution'!AG$10)),EW17*(1+'input_cool&amp;vent_evolution'!AG$9))</f>
        <v>12773341.169851189</v>
      </c>
      <c r="EY17" s="2">
        <f>IF($D17=3,(EX17*(1+'input_cool&amp;vent_evolution'!AH$10)),EX17*(1+'input_cool&amp;vent_evolution'!AH$9))</f>
        <v>12827424.629237346</v>
      </c>
      <c r="EZ17" s="2">
        <f>IF($D17=3,(EY17*(1+'input_cool&amp;vent_evolution'!AI$10)),EY17*(1+'input_cool&amp;vent_evolution'!AI$9))</f>
        <v>12881524.18926687</v>
      </c>
      <c r="FA17" s="2">
        <f>IF($D17=3,(EZ17*(1+'input_cool&amp;vent_evolution'!AJ$10)),EZ17*(1+'input_cool&amp;vent_evolution'!AJ$9))</f>
        <v>12935639.846566219</v>
      </c>
      <c r="FB17" s="2">
        <f>IF($D17=3,(FA17*(1+'input_cool&amp;vent_evolution'!AK$10)),FA17*(1+'input_cool&amp;vent_evolution'!AK$9))</f>
        <v>12989771.593966605</v>
      </c>
      <c r="FC17" s="2">
        <f>IF($D17=3,(FB17*(1+'input_cool&amp;vent_evolution'!AL$10)),FB17*(1+'input_cool&amp;vent_evolution'!AL$9))</f>
        <v>13043919.447070671</v>
      </c>
      <c r="FD17" s="2">
        <f>IF($D17=3,(FC17*(1+'input_cool&amp;vent_evolution'!AM$10)),FC17*(1+'input_cool&amp;vent_evolution'!AM$9))</f>
        <v>13098083.392805928</v>
      </c>
      <c r="FE17" s="2">
        <f>IF($D17=3,(FD17*(1+'input_cool&amp;vent_evolution'!AN$10)),FD17*(1+'input_cool&amp;vent_evolution'!AN$9))</f>
        <v>13152263.43918456</v>
      </c>
      <c r="FF17" s="2">
        <f>IF($D17=3,(FE17*(1+'input_cool&amp;vent_evolution'!AO$10)),FE17*(1+'input_cool&amp;vent_evolution'!AO$9))</f>
        <v>13206459.581146244</v>
      </c>
      <c r="FG17" s="2">
        <f>IF($D17=3,(FF17*(1+'input_cool&amp;vent_evolution'!AP$10)),FF17*(1+'input_cool&amp;vent_evolution'!AP$9))</f>
        <v>13260671.822064515</v>
      </c>
      <c r="FH17" s="2">
        <f>IF($D17=3,(FG17*(1+'input_cool&amp;vent_evolution'!AQ$10)),FG17*(1+'input_cool&amp;vent_evolution'!AQ$9))</f>
        <v>13314900.156879071</v>
      </c>
      <c r="FI17" s="2">
        <f>IF($D17=3,(FH17*(1+'input_cool&amp;vent_evolution'!AR$10)),FH17*(1+'input_cool&amp;vent_evolution'!AR$9))</f>
        <v>13369144.591493603</v>
      </c>
      <c r="FJ17" s="2">
        <f>IF($D17=3,(FI17*(1+'input_cool&amp;vent_evolution'!AS$10)),FI17*(1+'input_cool&amp;vent_evolution'!AS$9))</f>
        <v>13423405.122112881</v>
      </c>
      <c r="FK17" s="2">
        <f>IF($D17=3,(FJ17*(1+'input_cool&amp;vent_evolution'!AT$10)),FJ17*(1+'input_cool&amp;vent_evolution'!AT$9))</f>
        <v>13477681.7537972</v>
      </c>
      <c r="FL17" s="2">
        <f>IF($D17=3,(FK17*(1+'input_cool&amp;vent_evolution'!AU$10)),FK17*(1+'input_cool&amp;vent_evolution'!AU$9))</f>
        <v>13532177.849374635</v>
      </c>
      <c r="FM17" s="2">
        <f t="shared" si="40"/>
        <v>13002318.087371083</v>
      </c>
      <c r="FN17" s="2">
        <f t="shared" si="41"/>
        <v>13279477.341239985</v>
      </c>
      <c r="FO17" s="2">
        <f t="shared" si="42"/>
        <v>13556922.650624</v>
      </c>
      <c r="FP17" s="2">
        <f t="shared" si="43"/>
        <v>13834654.020524971</v>
      </c>
      <c r="FQ17" s="2">
        <f t="shared" si="44"/>
        <v>14097261.253726678</v>
      </c>
      <c r="FR17" s="2">
        <f t="shared" si="45"/>
        <v>14360154.548001125</v>
      </c>
      <c r="FS17" s="2">
        <f t="shared" si="46"/>
        <v>14566720.327649968</v>
      </c>
      <c r="FT17" s="2">
        <f t="shared" si="47"/>
        <v>14773411.646491209</v>
      </c>
      <c r="FU17" s="2">
        <f t="shared" si="48"/>
        <v>14980228.503413333</v>
      </c>
      <c r="FV17" s="2">
        <f t="shared" si="49"/>
        <v>15187170.889524052</v>
      </c>
      <c r="FW17" s="2">
        <f t="shared" si="50"/>
        <v>15394238.812604111</v>
      </c>
      <c r="FX17" s="2">
        <f t="shared" si="51"/>
        <v>15555282.598304544</v>
      </c>
      <c r="FY17" s="2">
        <f t="shared" si="52"/>
        <v>15716431.448223891</v>
      </c>
      <c r="FZ17" s="2">
        <f t="shared" si="53"/>
        <v>15877685.368475553</v>
      </c>
      <c r="GA17" s="2">
        <f t="shared" si="54"/>
        <v>16039044.349055791</v>
      </c>
      <c r="GB17" s="2">
        <f t="shared" si="55"/>
        <v>16200508.399968337</v>
      </c>
      <c r="GC17" s="2">
        <f t="shared" si="56"/>
        <v>16312899.771628169</v>
      </c>
      <c r="GD17" s="2">
        <f t="shared" si="57"/>
        <v>16425370.002586439</v>
      </c>
      <c r="GE17" s="2">
        <f t="shared" si="58"/>
        <v>16537919.106737295</v>
      </c>
      <c r="GF17" s="2">
        <f t="shared" si="59"/>
        <v>16650547.071298122</v>
      </c>
      <c r="GG17" s="2">
        <f t="shared" si="60"/>
        <v>16763253.908495767</v>
      </c>
      <c r="GH17" s="2">
        <f t="shared" si="61"/>
        <v>16834511.507468794</v>
      </c>
      <c r="GI17" s="2">
        <f t="shared" si="62"/>
        <v>16905790.322251331</v>
      </c>
      <c r="GJ17" s="2">
        <f t="shared" si="63"/>
        <v>16977090.356733743</v>
      </c>
      <c r="GK17" s="2">
        <f t="shared" si="64"/>
        <v>17048411.606469899</v>
      </c>
      <c r="GL17" s="2">
        <f t="shared" si="65"/>
        <v>17119754.062011771</v>
      </c>
      <c r="GM17" s="2">
        <f t="shared" si="66"/>
        <v>17191117.743922703</v>
      </c>
      <c r="GN17" s="2">
        <f t="shared" si="67"/>
        <v>17262502.634973943</v>
      </c>
      <c r="GO17" s="2">
        <f t="shared" si="68"/>
        <v>17333908.745725065</v>
      </c>
      <c r="GP17" s="2">
        <f t="shared" si="69"/>
        <v>17405336.069506865</v>
      </c>
      <c r="GQ17" s="2">
        <f t="shared" si="70"/>
        <v>17476784.610765468</v>
      </c>
      <c r="GR17" s="2">
        <f t="shared" si="71"/>
        <v>17548254.362831686</v>
      </c>
      <c r="GS17" s="2">
        <f t="shared" si="72"/>
        <v>17619745.333486248</v>
      </c>
      <c r="GT17" s="2">
        <f t="shared" si="73"/>
        <v>17691257.517727252</v>
      </c>
      <c r="GU17" s="2">
        <f t="shared" si="74"/>
        <v>17762790.922223873</v>
      </c>
      <c r="GV17" s="2">
        <f t="shared" si="75"/>
        <v>17834613.567208555</v>
      </c>
      <c r="GW17" s="2">
        <f>IF($D17=3,($N17*$M17*EC17*'input_cooling&amp;ventilation'!$D$3)*'input_cool&amp;vent_evolution'!M$11,($O17*$M17*EC17*'input_cooling&amp;ventilation'!$D$3)*'input_cool&amp;vent_evolution'!M$10)</f>
        <v>2695703.6081471834</v>
      </c>
      <c r="GX17" s="2">
        <f>IF($D17=3,($N17*$M17*ED17*'input_cooling&amp;ventilation'!$D$3)*'input_cool&amp;vent_evolution'!N$11,($O17*$M17*ED17*'input_cooling&amp;ventilation'!$D$3)*'input_cool&amp;vent_evolution'!N$10)</f>
        <v>2548238.3200048045</v>
      </c>
      <c r="GY17" s="2">
        <f>IF($D17=3,($N17*$M17*EE17*'input_cooling&amp;ventilation'!$D$3)*'input_cool&amp;vent_evolution'!O$11,($O17*$M17*EE17*'input_cooling&amp;ventilation'!$D$3)*'input_cool&amp;vent_evolution'!O$10)</f>
        <v>2438791.9612560733</v>
      </c>
      <c r="GZ17" s="2">
        <f>IF($D17=3,($N17*$M17*EF17*'input_cooling&amp;ventilation'!$D$3)*'input_cool&amp;vent_evolution'!P$11,($O17*$M17*EF17*'input_cooling&amp;ventilation'!$D$3)*'input_cool&amp;vent_evolution'!P$10)</f>
        <v>2751305.0552061331</v>
      </c>
      <c r="HA17" s="2">
        <f>IF($D17=3,($N17*$M17*EG17*'input_cooling&amp;ventilation'!$D$3)*'input_cool&amp;vent_evolution'!Q$11,($O17*$M17*EG17*'input_cooling&amp;ventilation'!$D$3)*'input_cool&amp;vent_evolution'!Q$10)</f>
        <v>3033460.8462224086</v>
      </c>
      <c r="HB17" s="2">
        <f>IF($D17=3,($N17*$M17*EH17*'input_cooling&amp;ventilation'!$D$3)*'input_cool&amp;vent_evolution'!R$11,($O17*$M17*EH17*'input_cooling&amp;ventilation'!$D$3)*'input_cool&amp;vent_evolution'!R$10)</f>
        <v>3209801.3426075741</v>
      </c>
      <c r="HC17" s="2">
        <f>IF($D17=3,($N17*$M17*EI17*'input_cooling&amp;ventilation'!$D$3)*'input_cool&amp;vent_evolution'!S$11,($O17*$M17*EI17*'input_cooling&amp;ventilation'!$D$3)*'input_cool&amp;vent_evolution'!S$10)</f>
        <v>3319411.2192157418</v>
      </c>
      <c r="HD17" s="2">
        <f>IF($D17=3,($N17*$M17*EJ17*'input_cooling&amp;ventilation'!$D$3)*'input_cool&amp;vent_evolution'!T$11,($O17*$M17*EJ17*'input_cooling&amp;ventilation'!$D$3)*'input_cool&amp;vent_evolution'!T$10)</f>
        <v>3438206.393918816</v>
      </c>
      <c r="HE17" s="2">
        <f>IF($D17=3,($N17*$M17*EK17*'input_cooling&amp;ventilation'!$D$3)*'input_cool&amp;vent_evolution'!U$11,($O17*$M17*EK17*'input_cooling&amp;ventilation'!$D$3)*'input_cool&amp;vent_evolution'!U$10)</f>
        <v>3930265.9504474849</v>
      </c>
      <c r="HF17" s="2">
        <f>IF($D17=3,($N17*$M17*EL17*'input_cooling&amp;ventilation'!$D$3)*'input_cool&amp;vent_evolution'!V$11,($O17*$M17*EL17*'input_cooling&amp;ventilation'!$D$3)*'input_cool&amp;vent_evolution'!V$10)</f>
        <v>3951598.1170600737</v>
      </c>
      <c r="HG17" s="2">
        <f>IF($D17=3,($N17*$M17*EM17*'input_cooling&amp;ventilation'!$D$3)*'input_cool&amp;vent_evolution'!W$11,($O17*$M17*EM17*'input_cooling&amp;ventilation'!$D$3)*'input_cool&amp;vent_evolution'!W$10)</f>
        <v>3817220.0963247977</v>
      </c>
      <c r="HH17" s="2">
        <f>IF($D17=3,($N17*$M17*EN17*'input_cooling&amp;ventilation'!$D$3)*'input_cool&amp;vent_evolution'!X$11,($O17*$M17*EN17*'input_cooling&amp;ventilation'!$D$3)*'input_cool&amp;vent_evolution'!X$10)</f>
        <v>3923379.9086641879</v>
      </c>
      <c r="HI17" s="2">
        <f>IF($D17=3,($N17*$M17*EO17*'input_cooling&amp;ventilation'!$D$3)*'input_cool&amp;vent_evolution'!Y$11,($O17*$M17*EO17*'input_cooling&amp;ventilation'!$D$3)*'input_cool&amp;vent_evolution'!Y$10)</f>
        <v>3980540.4512506085</v>
      </c>
      <c r="HJ17" s="2">
        <f>IF($D17=3,($N17*$M17*EP17*'input_cooling&amp;ventilation'!$D$3)*'input_cool&amp;vent_evolution'!Z$11,($O17*$M17*EP17*'input_cooling&amp;ventilation'!$D$3)*'input_cool&amp;vent_evolution'!Z$10)</f>
        <v>4229967.9407990379</v>
      </c>
      <c r="HK17" s="2">
        <f>IF($D17=3,($N17*$M17*EQ17*'input_cooling&amp;ventilation'!$D$3)*'input_cool&amp;vent_evolution'!AA$11,($O17*$M17*EQ17*'input_cooling&amp;ventilation'!$D$3)*'input_cool&amp;vent_evolution'!AA$10)</f>
        <v>4219823.4067823738</v>
      </c>
      <c r="HL17" s="2">
        <f>IF($D17=3,($N17*$M17*ER17*'input_cooling&amp;ventilation'!$D$3)*'input_cool&amp;vent_evolution'!AB$11,($O17*$M17*ER17*'input_cooling&amp;ventilation'!$D$3)*'input_cool&amp;vent_evolution'!AB$10)</f>
        <v>3755372.3591105728</v>
      </c>
      <c r="HM17" s="2">
        <f>IF($D17=3,($N17*$M17*ES17*'input_cooling&amp;ventilation'!$D$3)*'input_cool&amp;vent_evolution'!AC$11,($O17*$M17*ES17*'input_cooling&amp;ventilation'!$D$3)*'input_cool&amp;vent_evolution'!AC$10)</f>
        <v>3710979.4542213357</v>
      </c>
      <c r="HN17" s="2">
        <f>IF($D17=3,($N17*$M17*ET17*'input_cooling&amp;ventilation'!$D$3)*'input_cool&amp;vent_evolution'!AD$11,($O17*$M17*ET17*'input_cooling&amp;ventilation'!$D$3)*'input_cool&amp;vent_evolution'!AD$10)</f>
        <v>3632676.9315231489</v>
      </c>
      <c r="HO17" s="2">
        <f>IF($D17=3,($N17*$M17*EU17*'input_cooling&amp;ventilation'!$D$3)*'input_cool&amp;vent_evolution'!AE$11,($O17*$M17*EU17*'input_cooling&amp;ventilation'!$D$3)*'input_cool&amp;vent_evolution'!AE$10)</f>
        <v>3545494.3135501202</v>
      </c>
      <c r="HP17" s="2">
        <f>IF($D17=3,($N17*$M17*EV17*'input_cooling&amp;ventilation'!$D$3)*'input_cool&amp;vent_evolution'!AF$11,($O17*$M17*EV17*'input_cooling&amp;ventilation'!$D$3)*'input_cool&amp;vent_evolution'!AF$10)</f>
        <v>3439507.7270319243</v>
      </c>
      <c r="HQ17" s="2">
        <f>IF($D17=3,($N17*$M17*EW17*'input_cooling&amp;ventilation'!$D$3)*'input_cool&amp;vent_evolution'!AG$11,($O17*$M17*EW17*'input_cooling&amp;ventilation'!$D$3)*'input_cool&amp;vent_evolution'!AG$10)</f>
        <v>3375974.8842380969</v>
      </c>
      <c r="HR17" s="2">
        <f>IF($D17=3,($N17*$M17*EX17*'input_cooling&amp;ventilation'!$D$3)*'input_cool&amp;vent_evolution'!AH$11,($O17*$M17*EX17*'input_cooling&amp;ventilation'!$D$3)*'input_cool&amp;vent_evolution'!AH$10)</f>
        <v>3287262.2139255013</v>
      </c>
      <c r="HS17" s="2">
        <f>IF($D17=3,($N17*$M17*EY17*'input_cooling&amp;ventilation'!$D$3)*'input_cool&amp;vent_evolution'!AI$11,($O17*$M17*EY17*'input_cooling&amp;ventilation'!$D$3)*'input_cool&amp;vent_evolution'!AI$10)</f>
        <v>3199114.2394675007</v>
      </c>
      <c r="HT17" s="2">
        <f>IF($D17=3,($N17*$M17*EZ17*'input_cooling&amp;ventilation'!$D$3)*'input_cool&amp;vent_evolution'!AJ$11,($O17*$M17*EZ17*'input_cooling&amp;ventilation'!$D$3)*'input_cool&amp;vent_evolution'!AJ$10)</f>
        <v>3111617.0173266507</v>
      </c>
      <c r="HU17" s="2">
        <f>IF($D17=3,($N17*$M17*FA17*'input_cooling&amp;ventilation'!$D$3)*'input_cool&amp;vent_evolution'!AK$11,($O17*$M17*FA17*'input_cooling&amp;ventilation'!$D$3)*'input_cool&amp;vent_evolution'!AK$10)</f>
        <v>3052476.0151302828</v>
      </c>
      <c r="HV17" s="2">
        <f>IF($D17=3,($N17*$M17*FB17*'input_cooling&amp;ventilation'!$D$3)*'input_cool&amp;vent_evolution'!AL$11,($O17*$M17*FB17*'input_cooling&amp;ventilation'!$D$3)*'input_cool&amp;vent_evolution'!AL$10)</f>
        <v>2940614.5700540426</v>
      </c>
      <c r="HW17" s="2">
        <f>IF($D17=3,($N17*$M17*FC17*'input_cooling&amp;ventilation'!$D$3)*'input_cool&amp;vent_evolution'!AM$11,($O17*$M17*FC17*'input_cooling&amp;ventilation'!$D$3)*'input_cool&amp;vent_evolution'!AM$10)</f>
        <v>2857913.289753966</v>
      </c>
      <c r="HX17" s="2">
        <f>IF($D17=3,($N17*$M17*FD17*'input_cooling&amp;ventilation'!$D$3)*'input_cool&amp;vent_evolution'!AN$11,($O17*$M17*FD17*'input_cooling&amp;ventilation'!$D$3)*'input_cool&amp;vent_evolution'!AN$10)</f>
        <v>2776526.8529731804</v>
      </c>
      <c r="HY17" s="2">
        <f>IF($D17=3,($N17*$M17*FE17*'input_cooling&amp;ventilation'!$D$3)*'input_cool&amp;vent_evolution'!AO$11,($O17*$M17*FE17*'input_cooling&amp;ventilation'!$D$3)*'input_cool&amp;vent_evolution'!AO$10)</f>
        <v>2697245.1244773576</v>
      </c>
      <c r="HZ17" s="2">
        <f>IF($D17=3,($N17*$M17*FF17*'input_cooling&amp;ventilation'!$D$3)*'input_cool&amp;vent_evolution'!AP$11,($O17*$M17*FF17*'input_cooling&amp;ventilation'!$D$3)*'input_cool&amp;vent_evolution'!AP$10)</f>
        <v>2620237.3297314127</v>
      </c>
      <c r="IA17" s="2">
        <f>IF($D17=3,($N17*$M17*FG17*'input_cooling&amp;ventilation'!$D$3)*'input_cool&amp;vent_evolution'!AQ$11,($O17*$M17*FG17*'input_cooling&amp;ventilation'!$D$3)*'input_cool&amp;vent_evolution'!AQ$10)</f>
        <v>2545579.1269896114</v>
      </c>
      <c r="IB17" s="2">
        <f>IF($D17=3,($N17*$M17*FH17*'input_cooling&amp;ventilation'!$D$3)*'input_cool&amp;vent_evolution'!AR$11,($O17*$M17*FH17*'input_cooling&amp;ventilation'!$D$3)*'input_cool&amp;vent_evolution'!AR$10)</f>
        <v>2473458.1487005679</v>
      </c>
      <c r="IC17" s="2">
        <f>IF($D17=3,($N17*$M17*FI17*'input_cooling&amp;ventilation'!$D$3)*'input_cool&amp;vent_evolution'!AS$11,($O17*$M17*FI17*'input_cooling&amp;ventilation'!$D$3)*'input_cool&amp;vent_evolution'!AS$10)</f>
        <v>2404043.7415364194</v>
      </c>
      <c r="ID17" s="2">
        <f>IF($D17=3,($N17*$M17*FJ17*'input_cooling&amp;ventilation'!$D$3)*'input_cool&amp;vent_evolution'!AT$11,($O17*$M17*FJ17*'input_cooling&amp;ventilation'!$D$3)*'input_cool&amp;vent_evolution'!AT$10)</f>
        <v>2337524.728102677</v>
      </c>
      <c r="IE17" s="2">
        <f>IF($D17=3,($N17*$M17*FK17*'input_cooling&amp;ventilation'!$D$3)*'input_cool&amp;vent_evolution'!AU$11,($O17*$M17*FK17*'input_cooling&amp;ventilation'!$D$3)*'input_cool&amp;vent_evolution'!AU$10)</f>
        <v>2346976.3514103289</v>
      </c>
      <c r="IF17" s="2">
        <f>IF($D17=3,($N17*$M17*FL17*'input_cooling&amp;ventilation'!$D$3)*'input_cool&amp;vent_evolution'!AV$11,($O17*$M17*FL17*'input_cooling&amp;ventilation'!$D$3)*'input_cool&amp;vent_evolution'!AV$10)</f>
        <v>2356466.191718244</v>
      </c>
    </row>
    <row r="18" spans="1:245" x14ac:dyDescent="0.25">
      <c r="A18">
        <v>16</v>
      </c>
      <c r="B18">
        <v>100100</v>
      </c>
      <c r="C18">
        <v>1</v>
      </c>
      <c r="D18">
        <v>3</v>
      </c>
      <c r="E18">
        <v>1</v>
      </c>
      <c r="F18" s="2">
        <v>33026251.683402799</v>
      </c>
      <c r="G18" s="2">
        <v>34067435.587752603</v>
      </c>
      <c r="H18" s="2">
        <v>33026251.683402799</v>
      </c>
      <c r="I18" s="17">
        <v>0.23519098299999999</v>
      </c>
      <c r="J18">
        <v>7.4440027000000006E-2</v>
      </c>
      <c r="K18" s="2">
        <f t="shared" si="0"/>
        <v>2458475.0670213001</v>
      </c>
      <c r="L18" s="2">
        <f t="shared" si="1"/>
        <v>8012353.6641727174</v>
      </c>
      <c r="M18">
        <v>0.71488912354804601</v>
      </c>
      <c r="N18" s="17">
        <f>'input_cooling&amp;ventilation'!$D$5</f>
        <v>57.500092182043396</v>
      </c>
      <c r="O18" s="45">
        <f>'input_cooling&amp;ventilation'!$D$6</f>
        <v>19.328678831353667</v>
      </c>
      <c r="P18" s="45">
        <f>'input_cooling&amp;ventilation'!$C$5</f>
        <v>50.351688737400465</v>
      </c>
      <c r="Q18" s="45">
        <f>'input_cooling&amp;ventilation'!$C$6</f>
        <v>32.240814214248743</v>
      </c>
      <c r="R18">
        <v>17</v>
      </c>
      <c r="S18">
        <v>12</v>
      </c>
      <c r="T18">
        <v>14</v>
      </c>
      <c r="U18" s="2">
        <f t="shared" si="2"/>
        <v>4424748.0147531694</v>
      </c>
      <c r="V18" s="2">
        <f t="shared" si="3"/>
        <v>13561772.66312764</v>
      </c>
      <c r="W18" s="2">
        <v>4818186.3985861018</v>
      </c>
      <c r="X18" s="57">
        <f>IF($D18=3,(W18*(1+'input_cool&amp;vent_evolution'!M$11)),(W18*(1+'input_cool&amp;vent_evolution'!M$12)))</f>
        <v>4890157.1974292109</v>
      </c>
      <c r="Y18" s="57">
        <f>IF($D18=3,(X18*(1+'input_cool&amp;vent_evolution'!N$11)),(X18*(1+'input_cool&amp;vent_evolution'!N$12)))</f>
        <v>4957766.001282827</v>
      </c>
      <c r="Z18" s="57">
        <f>IF($D18=3,(Y18*(1+'input_cool&amp;vent_evolution'!O$11)),(Y18*(1+'input_cool&amp;vent_evolution'!O$12)))</f>
        <v>5022023.0883284342</v>
      </c>
      <c r="AA18" s="57">
        <f>IF($D18=3,(Z18*(1+'input_cool&amp;vent_evolution'!P$11)),(Z18*(1+'input_cool&amp;vent_evolution'!P$12)))</f>
        <v>5093979.6694942014</v>
      </c>
      <c r="AB18" s="57">
        <f>IF($D18=3,(AA18*(1+'input_cool&amp;vent_evolution'!Q$11)),(AA18*(1+'input_cool&amp;vent_evolution'!Q$12)))</f>
        <v>5172953.3221220681</v>
      </c>
      <c r="AC18" s="57">
        <f>IF($D18=3,(AB18*(1+'input_cool&amp;vent_evolution'!R$11)),(AB18*(1+'input_cool&amp;vent_evolution'!R$12)))</f>
        <v>5256259.8381860089</v>
      </c>
      <c r="AD18" s="57">
        <f>IF($D18=3,(AC18*(1+'input_cool&amp;vent_evolution'!S$11)),(AC18*(1+'input_cool&amp;vent_evolution'!S$12)))</f>
        <v>5342557.1909767212</v>
      </c>
      <c r="AE18" s="57">
        <f>IF($D18=3,(AD18*(1+'input_cool&amp;vent_evolution'!T$11)),(AD18*(1+'input_cool&amp;vent_evolution'!T$12)))</f>
        <v>5432139.3853701334</v>
      </c>
      <c r="AF18" s="57">
        <f>IF($D18=3,(AE18*(1+'input_cool&amp;vent_evolution'!U$11)),(AE18*(1+'input_cool&amp;vent_evolution'!U$12)))</f>
        <v>5534821.7303909557</v>
      </c>
      <c r="AG18" s="57">
        <f>IF($D18=3,(AF18*(1+'input_cool&amp;vent_evolution'!V$11)),(AF18*(1+'input_cool&amp;vent_evolution'!V$12)))</f>
        <v>5638579.5650366191</v>
      </c>
      <c r="AH18" s="57">
        <f>IF($D18=3,(AG18*(1+'input_cool&amp;vent_evolution'!W$11)),(AG18*(1+'input_cool&amp;vent_evolution'!W$12)))</f>
        <v>5739314.4900347749</v>
      </c>
      <c r="AI18" s="57">
        <f>IF($D18=3,(AH18*(1+'input_cool&amp;vent_evolution'!X$11)),(AH18*(1+'input_cool&amp;vent_evolution'!X$12)))</f>
        <v>5843609.5776964994</v>
      </c>
      <c r="AJ18" s="57">
        <f>IF($D18=3,(AI18*(1+'input_cool&amp;vent_evolution'!Y$11)),(AI18*(1+'input_cool&amp;vent_evolution'!Y$12)))</f>
        <v>5950242.3409746699</v>
      </c>
      <c r="AK18" s="57">
        <f>IF($D18=3,(AJ18*(1+'input_cool&amp;vent_evolution'!Z$11)),(AJ18*(1+'input_cool&amp;vent_evolution'!Z$12)))</f>
        <v>6064452.8087851042</v>
      </c>
      <c r="AL18" s="57">
        <f>IF($D18=3,(AK18*(1+'input_cool&amp;vent_evolution'!AA$11)),(AK18*(1+'input_cool&amp;vent_evolution'!AA$12)))</f>
        <v>6179408.0512353918</v>
      </c>
      <c r="AM18" s="57">
        <f>IF($D18=3,(AL18*(1+'input_cool&amp;vent_evolution'!AB$11)),(AL18*(1+'input_cool&amp;vent_evolution'!AB$12)))</f>
        <v>6282611.1193091627</v>
      </c>
      <c r="AN18" s="57">
        <f>IF($D18=3,(AM18*(1+'input_cool&amp;vent_evolution'!AC$11)),(AM18*(1+'input_cool&amp;vent_evolution'!AC$12)))</f>
        <v>6385583.0683238916</v>
      </c>
      <c r="AO18" s="57">
        <f>IF($D18=3,(AN18*(1+'input_cool&amp;vent_evolution'!AD$11)),(AN18*(1+'input_cool&amp;vent_evolution'!AD$12)))</f>
        <v>6487332.8640160104</v>
      </c>
      <c r="AP18" s="57">
        <f>IF($D18=3,(AO18*(1+'input_cool&amp;vent_evolution'!AE$11)),(AO18*(1+'input_cool&amp;vent_evolution'!AE$12)))</f>
        <v>6587536.5008453075</v>
      </c>
      <c r="AQ18" s="57">
        <f>IF($D18=3,(AP18*(1+'input_cool&amp;vent_evolution'!AF$11)),(AP18*(1+'input_cool&amp;vent_evolution'!AF$12)))</f>
        <v>6685578.5069563743</v>
      </c>
      <c r="AR18" s="57">
        <f>IF($D18=3,(AQ18*(1+'input_cool&amp;vent_evolution'!AG$11)),(AQ18*(1+'input_cool&amp;vent_evolution'!AG$12)))</f>
        <v>6782585.0993396034</v>
      </c>
      <c r="AS18" s="57">
        <f>IF($D18=3,(AR18*(1+'input_cool&amp;vent_evolution'!AH$11)),(AR18*(1+'input_cool&amp;vent_evolution'!AH$12)))</f>
        <v>6878007.5250828192</v>
      </c>
      <c r="AT18" s="57">
        <f>IF($D18=3,(AS18*(1+'input_cool&amp;vent_evolution'!AI$11)),(AS18*(1+'input_cool&amp;vent_evolution'!AI$12)))</f>
        <v>6971780.6285874695</v>
      </c>
      <c r="AU18" s="57">
        <f>IF($D18=3,(AT18*(1+'input_cool&amp;vent_evolution'!AJ$11)),(AT18*(1+'input_cool&amp;vent_evolution'!AJ$12)))</f>
        <v>7063844.2307523284</v>
      </c>
      <c r="AV18" s="57">
        <f>IF($D18=3,(AU18*(1+'input_cool&amp;vent_evolution'!AK$11)),(AU18*(1+'input_cool&amp;vent_evolution'!AK$12)))</f>
        <v>7154967.821329033</v>
      </c>
      <c r="AW18" s="57">
        <f>IF($D18=3,(AV18*(1+'input_cool&amp;vent_evolution'!AL$11)),(AV18*(1+'input_cool&amp;vent_evolution'!AL$12)))</f>
        <v>7243513.9627221646</v>
      </c>
      <c r="AX18" s="57">
        <f>IF($D18=3,(AW18*(1+'input_cool&amp;vent_evolution'!AM$11)),(AW18*(1+'input_cool&amp;vent_evolution'!AM$12)))</f>
        <v>7330273.1763636563</v>
      </c>
      <c r="AY18" s="57">
        <f>IF($D18=3,(AX18*(1+'input_cool&amp;vent_evolution'!AN$11)),(AX18*(1+'input_cool&amp;vent_evolution'!AN$12)))</f>
        <v>7415218.5346075175</v>
      </c>
      <c r="AZ18" s="57">
        <f>IF($D18=3,(AY18*(1+'input_cool&amp;vent_evolution'!AO$11)),(AY18*(1+'input_cool&amp;vent_evolution'!AO$12)))</f>
        <v>7498350.7277328819</v>
      </c>
      <c r="BA18" s="57">
        <f>IF($D18=3,(AZ18*(1+'input_cool&amp;vent_evolution'!AP$11)),(AZ18*(1+'input_cool&amp;vent_evolution'!AP$12)))</f>
        <v>7579679.7102365196</v>
      </c>
      <c r="BB18" s="57">
        <f>IF($D18=3,(BA18*(1+'input_cool&amp;vent_evolution'!AQ$11)),(BA18*(1+'input_cool&amp;vent_evolution'!AQ$12)))</f>
        <v>7659221.8544325326</v>
      </c>
      <c r="BC18" s="57">
        <f>IF($D18=3,(BB18*(1+'input_cool&amp;vent_evolution'!AR$11)),(BB18*(1+'input_cool&amp;vent_evolution'!AR$12)))</f>
        <v>7737003.4176566843</v>
      </c>
      <c r="BD18" s="57">
        <f>IF($D18=3,(BC18*(1+'input_cool&amp;vent_evolution'!AS$11)),(BC18*(1+'input_cool&amp;vent_evolution'!AS$12)))</f>
        <v>7813060.0163146704</v>
      </c>
      <c r="BE18" s="57">
        <f>IF($D18=3,(BD18*(1+'input_cool&amp;vent_evolution'!AT$11)),(BD18*(1+'input_cool&amp;vent_evolution'!AT$12)))</f>
        <v>7887437.2535503851</v>
      </c>
      <c r="BF18" s="57">
        <f>IF($D18=3,(BE18*(1+'input_cool&amp;vent_evolution'!AU$11)),(BE18*(1+'input_cool&amp;vent_evolution'!AU$12)))</f>
        <v>7962522.5326297907</v>
      </c>
      <c r="BG18" s="57">
        <f>IF($D18=3,(BF18*(1+'input_cool&amp;vent_evolution'!AV$11)),(BF18*(1+'input_cool&amp;vent_evolution'!AV$12)))</f>
        <v>8038322.5938308407</v>
      </c>
      <c r="BH18" s="2">
        <f t="shared" si="76"/>
        <v>12388202.396470042</v>
      </c>
      <c r="BI18" s="2">
        <f t="shared" si="4"/>
        <v>12573248.957343176</v>
      </c>
      <c r="BJ18" s="2">
        <f t="shared" si="5"/>
        <v>12747080.245017646</v>
      </c>
      <c r="BK18" s="2">
        <f t="shared" si="6"/>
        <v>12912293.819976507</v>
      </c>
      <c r="BL18" s="2">
        <f t="shared" si="7"/>
        <v>13097303.825297417</v>
      </c>
      <c r="BM18" s="2">
        <f t="shared" si="8"/>
        <v>13300355.660948614</v>
      </c>
      <c r="BN18" s="2">
        <f t="shared" si="9"/>
        <v>13514547.868673855</v>
      </c>
      <c r="BO18" s="2">
        <f t="shared" si="10"/>
        <v>13736429.918103207</v>
      </c>
      <c r="BP18" s="2">
        <f t="shared" si="11"/>
        <v>13966757.735140583</v>
      </c>
      <c r="BQ18" s="2">
        <f t="shared" si="12"/>
        <v>14230767.793579875</v>
      </c>
      <c r="BR18" s="2">
        <f t="shared" si="13"/>
        <v>14497543.079855045</v>
      </c>
      <c r="BS18" s="2">
        <f t="shared" si="14"/>
        <v>14756546.060652258</v>
      </c>
      <c r="BT18" s="2">
        <f t="shared" si="15"/>
        <v>15024702.696371078</v>
      </c>
      <c r="BU18" s="2">
        <f t="shared" si="16"/>
        <v>15298869.809119662</v>
      </c>
      <c r="BV18" s="2">
        <f t="shared" si="17"/>
        <v>15592520.214891924</v>
      </c>
      <c r="BW18" s="2">
        <f t="shared" si="18"/>
        <v>15888085.535990199</v>
      </c>
      <c r="BX18" s="2">
        <f t="shared" si="19"/>
        <v>16153434.443124576</v>
      </c>
      <c r="BY18" s="2">
        <f t="shared" si="20"/>
        <v>16418189.112210812</v>
      </c>
      <c r="BZ18" s="2">
        <f t="shared" si="21"/>
        <v>16679801.46145561</v>
      </c>
      <c r="CA18" s="2">
        <f t="shared" si="22"/>
        <v>16937438.429230038</v>
      </c>
      <c r="CB18" s="2">
        <f t="shared" si="23"/>
        <v>17189517.554980807</v>
      </c>
      <c r="CC18" s="2">
        <f t="shared" si="24"/>
        <v>17438934.493393149</v>
      </c>
      <c r="CD18" s="2">
        <f t="shared" si="25"/>
        <v>17684278.32725063</v>
      </c>
      <c r="CE18" s="2">
        <f t="shared" si="26"/>
        <v>17925381.532784902</v>
      </c>
      <c r="CF18" s="2">
        <f t="shared" si="27"/>
        <v>18162089.381468602</v>
      </c>
      <c r="CG18" s="2">
        <f t="shared" si="28"/>
        <v>18396380.334489543</v>
      </c>
      <c r="CH18" s="2">
        <f t="shared" si="29"/>
        <v>18624044.320533436</v>
      </c>
      <c r="CI18" s="2">
        <f t="shared" si="30"/>
        <v>18847113.87605432</v>
      </c>
      <c r="CJ18" s="2">
        <f t="shared" si="31"/>
        <v>19065519.766468693</v>
      </c>
      <c r="CK18" s="2">
        <f t="shared" si="32"/>
        <v>19279263.766576629</v>
      </c>
      <c r="CL18" s="2">
        <f t="shared" si="33"/>
        <v>19488371.470722258</v>
      </c>
      <c r="CM18" s="2">
        <f t="shared" si="34"/>
        <v>19692884.974317424</v>
      </c>
      <c r="CN18" s="2">
        <f t="shared" si="35"/>
        <v>19892871.788488287</v>
      </c>
      <c r="CO18" s="2">
        <f t="shared" si="36"/>
        <v>20088423.487783011</v>
      </c>
      <c r="CP18" s="2">
        <f t="shared" si="37"/>
        <v>20279657.3239909</v>
      </c>
      <c r="CQ18" s="2">
        <f t="shared" si="38"/>
        <v>20472711.630587272</v>
      </c>
      <c r="CR18" s="2">
        <f>IF($D18=3,(W18*$P18*$M18*'input_cooling&amp;ventilation'!$D$3)*'input_cool&amp;vent_evolution'!M$11,(W18*$Q18*'input_cooling&amp;ventilation'!$D$3)*'input_cool&amp;vent_evolution'!M$12)</f>
        <v>2115138.2547556865</v>
      </c>
      <c r="CS18" s="2">
        <f>IF($D18=3,(X18*$P18*$M18*'input_cooling&amp;ventilation'!$D$3)*'input_cool&amp;vent_evolution'!N$11,(X18*$Q18*'input_cooling&amp;ventilation'!$D$3)*'input_cool&amp;vent_evolution'!N$12)</f>
        <v>1986944.2841782472</v>
      </c>
      <c r="CT18" s="2">
        <f>IF($D18=3,(Y18*$P18*$M18*'input_cooling&amp;ventilation'!$D$3)*'input_cool&amp;vent_evolution'!O$11,(Y18*$Q18*'input_cooling&amp;ventilation'!$D$3)*'input_cool&amp;vent_evolution'!O$12)</f>
        <v>1888441.2169108968</v>
      </c>
      <c r="CU18" s="2">
        <f>IF($D18=3,(Z18*$P18*$M18*'input_cooling&amp;ventilation'!$D$3)*'input_cool&amp;vent_evolution'!P$11,(Z18*$Q18*'input_cooling&amp;ventilation'!$D$3)*'input_cool&amp;vent_evolution'!P$12)</f>
        <v>2114720.4137184527</v>
      </c>
      <c r="CV18" s="2">
        <f>IF($D18=3,(AA18*$P18*$M18*'input_cooling&amp;ventilation'!$D$3)*'input_cool&amp;vent_evolution'!Q$11,(AA18*$Q18*'input_cooling&amp;ventilation'!$D$3)*'input_cool&amp;vent_evolution'!Q$12)</f>
        <v>2320944.0005678269</v>
      </c>
      <c r="CW18" s="2">
        <f>IF($D18=3,(AB18*$P18*$M18*'input_cooling&amp;ventilation'!$D$3)*'input_cool&amp;vent_evolution'!R$11,(AB18*$Q18*'input_cooling&amp;ventilation'!$D$3)*'input_cool&amp;vent_evolution'!R$12)</f>
        <v>2448281.8285979354</v>
      </c>
      <c r="CX18" s="2">
        <f>IF($D18=3,(AC18*$P18*$M18*'input_cooling&amp;ventilation'!$D$3)*'input_cool&amp;vent_evolution'!S$11,(AC18*$Q18*'input_cooling&amp;ventilation'!$D$3)*'input_cool&amp;vent_evolution'!S$12)</f>
        <v>2536179.0490847137</v>
      </c>
      <c r="CY18" s="2">
        <f>IF($D18=3,(AD18*$P18*$M18*'input_cooling&amp;ventilation'!$D$3)*'input_cool&amp;vent_evolution'!T$11,(AD18*$Q18*'input_cooling&amp;ventilation'!$D$3)*'input_cool&amp;vent_evolution'!T$12)</f>
        <v>2632716.7316777362</v>
      </c>
      <c r="CZ18" s="2">
        <f>IF($D18=3,(AE18*$P18*$M18*'input_cooling&amp;ventilation'!$D$3)*'input_cool&amp;vent_evolution'!U$11,(AE18*$Q18*'input_cooling&amp;ventilation'!$D$3)*'input_cool&amp;vent_evolution'!U$12)</f>
        <v>3017714.9556866246</v>
      </c>
      <c r="DA18" s="2">
        <f>IF($D18=3,(AF18*$P18*$M18*'input_cooling&amp;ventilation'!$D$3)*'input_cool&amp;vent_evolution'!V$11,(AF18*$Q18*'input_cooling&amp;ventilation'!$D$3)*'input_cool&amp;vent_evolution'!V$12)</f>
        <v>3049322.3476380804</v>
      </c>
      <c r="DB18" s="2">
        <f>IF($D18=3,(AG18*$P18*$M18*'input_cooling&amp;ventilation'!$D$3)*'input_cool&amp;vent_evolution'!W$11,(AG18*$Q18*'input_cooling&amp;ventilation'!$D$3)*'input_cool&amp;vent_evolution'!W$12)</f>
        <v>2960482.5412320071</v>
      </c>
      <c r="DC18" s="2">
        <f>IF($D18=3,(AH18*$P18*$M18*'input_cooling&amp;ventilation'!$D$3)*'input_cool&amp;vent_evolution'!X$11,(AH18*$Q18*'input_cooling&amp;ventilation'!$D$3)*'input_cool&amp;vent_evolution'!X$12)</f>
        <v>3065111.5902895355</v>
      </c>
      <c r="DD18" s="2">
        <f>IF($D18=3,(AI18*$P18*$M18*'input_cooling&amp;ventilation'!$D$3)*'input_cool&amp;vent_evolution'!Y$11,(AI18*$Q18*'input_cooling&amp;ventilation'!$D$3)*'input_cool&amp;vent_evolution'!Y$12)</f>
        <v>3133813.1637475817</v>
      </c>
      <c r="DE18" s="2">
        <f>IF($D18=3,(AJ18*$P18*$M18*'input_cooling&amp;ventilation'!$D$3)*'input_cool&amp;vent_evolution'!Z$11,(AJ18*$Q18*'input_cooling&amp;ventilation'!$D$3)*'input_cool&amp;vent_evolution'!Z$12)</f>
        <v>3356513.1059056297</v>
      </c>
      <c r="DF18" s="2">
        <f>IF($D18=3,(AK18*$P18*$M18*'input_cooling&amp;ventilation'!$D$3)*'input_cool&amp;vent_evolution'!AA$11,(AK18*$Q18*'input_cooling&amp;ventilation'!$D$3)*'input_cool&amp;vent_evolution'!AA$12)</f>
        <v>3378401.1682482162</v>
      </c>
      <c r="DG18" s="2">
        <f>IF($D18=3,(AL18*$P18*$M18*'input_cooling&amp;ventilation'!$D$3)*'input_cool&amp;vent_evolution'!AB$11,(AL18*$Q18*'input_cooling&amp;ventilation'!$D$3)*'input_cool&amp;vent_evolution'!AB$12)</f>
        <v>3033018.401905511</v>
      </c>
      <c r="DH18" s="2">
        <f>IF($D18=3,(AM18*$P18*$M18*'input_cooling&amp;ventilation'!$D$3)*'input_cool&amp;vent_evolution'!AC$11,(AM18*$Q18*'input_cooling&amp;ventilation'!$D$3)*'input_cool&amp;vent_evolution'!AC$12)</f>
        <v>3026226.0809775353</v>
      </c>
      <c r="DI18" s="2">
        <f>IF($D18=3,(AN18*$P18*$M18*'input_cooling&amp;ventilation'!$D$3)*'input_cool&amp;vent_evolution'!AD$11,(AN18*$Q18*'input_cooling&amp;ventilation'!$D$3)*'input_cool&amp;vent_evolution'!AD$12)</f>
        <v>2990308.4131541853</v>
      </c>
      <c r="DJ18" s="2">
        <f>IF($D18=3,(AO18*$P18*$M18*'input_cooling&amp;ventilation'!$D$3)*'input_cool&amp;vent_evolution'!AE$11,(AO18*$Q18*'input_cooling&amp;ventilation'!$D$3)*'input_cool&amp;vent_evolution'!AE$12)</f>
        <v>2944868.5985174896</v>
      </c>
      <c r="DK18" s="2">
        <f>IF($D18=3,(AP18*$P18*$M18*'input_cooling&amp;ventilation'!$D$3)*'input_cool&amp;vent_evolution'!AF$11,(AP18*$Q18*'input_cooling&amp;ventilation'!$D$3)*'input_cool&amp;vent_evolution'!AF$12)</f>
        <v>2881340.7803151426</v>
      </c>
      <c r="DL18" s="2">
        <f>IF($D18=3,(AQ18*$P18*$M18*'input_cooling&amp;ventilation'!$D$3)*'input_cool&amp;vent_evolution'!AG$11,(AQ18*$Q18*'input_cooling&amp;ventilation'!$D$3)*'input_cool&amp;vent_evolution'!AG$12)</f>
        <v>2850911.1724678851</v>
      </c>
      <c r="DM18" s="2">
        <f>IF($D18=3,(AR18*$P18*$M18*'input_cooling&amp;ventilation'!$D$3)*'input_cool&amp;vent_evolution'!AH$11,(AR18*$Q18*'input_cooling&amp;ventilation'!$D$3)*'input_cool&amp;vent_evolution'!AH$12)</f>
        <v>2804354.3533681827</v>
      </c>
      <c r="DN18" s="2">
        <f>IF($D18=3,(AS18*$P18*$M18*'input_cooling&amp;ventilation'!$D$3)*'input_cool&amp;vent_evolution'!AI$11,(AS18*$Q18*'input_cooling&amp;ventilation'!$D$3)*'input_cool&amp;vent_evolution'!AI$12)</f>
        <v>2755882.6868411195</v>
      </c>
      <c r="DO18" s="2">
        <f>IF($D18=3,(AT18*$P18*$M18*'input_cooling&amp;ventilation'!$D$3)*'input_cool&amp;vent_evolution'!AJ$11,(AT18*$Q18*'input_cooling&amp;ventilation'!$D$3)*'input_cool&amp;vent_evolution'!AJ$12)</f>
        <v>2705642.4263678533</v>
      </c>
      <c r="DP18" s="2">
        <f>IF($D18=3,(AU18*$P18*$M18*'input_cooling&amp;ventilation'!$D$3)*'input_cool&amp;vent_evolution'!AK$11,(AU18*$Q18*'input_cooling&amp;ventilation'!$D$3)*'input_cool&amp;vent_evolution'!AK$12)</f>
        <v>2678016.5766902217</v>
      </c>
      <c r="DQ18" s="2">
        <f>IF($D18=3,(AV18*$P18*$M18*'input_cooling&amp;ventilation'!$D$3)*'input_cool&amp;vent_evolution'!AL$11,(AV18*$Q18*'input_cooling&amp;ventilation'!$D$3)*'input_cool&amp;vent_evolution'!AL$12)</f>
        <v>2602268.3363553118</v>
      </c>
      <c r="DR18" s="2">
        <f>IF($D18=3,(AW18*$P18*$M18*'input_cooling&amp;ventilation'!$D$3)*'input_cool&amp;vent_evolution'!AM$11,(AW18*$Q18*'input_cooling&amp;ventilation'!$D$3)*'input_cool&amp;vent_evolution'!AM$12)</f>
        <v>2549752.6034923275</v>
      </c>
      <c r="DS18" s="2">
        <f>IF($D18=3,(AX18*$P18*$M18*'input_cooling&amp;ventilation'!$D$3)*'input_cool&amp;vent_evolution'!AN$11,(AX18*$Q18*'input_cooling&amp;ventilation'!$D$3)*'input_cool&amp;vent_evolution'!AN$12)</f>
        <v>2496445.4983636593</v>
      </c>
      <c r="DT18" s="2">
        <f>IF($D18=3,(AY18*$P18*$M18*'input_cooling&amp;ventilation'!$D$3)*'input_cool&amp;vent_evolution'!AO$11,(AY18*$Q18*'input_cooling&amp;ventilation'!$D$3)*'input_cool&amp;vent_evolution'!AO$12)</f>
        <v>2443158.6797376699</v>
      </c>
      <c r="DU18" s="2">
        <f>IF($D18=3,(AZ18*$P18*$M18*'input_cooling&amp;ventilation'!$D$3)*'input_cool&amp;vent_evolution'!AP$11,(AZ18*$Q18*'input_cooling&amp;ventilation'!$D$3)*'input_cool&amp;vent_evolution'!AP$12)</f>
        <v>2390164.4122193819</v>
      </c>
      <c r="DV18" s="2">
        <f>IF($D18=3,(BA18*$P18*$M18*'input_cooling&amp;ventilation'!$D$3)*'input_cool&amp;vent_evolution'!AQ$11,(BA18*$Q18*'input_cooling&amp;ventilation'!$D$3)*'input_cool&amp;vent_evolution'!AQ$12)</f>
        <v>2337651.3080122285</v>
      </c>
      <c r="DW18" s="2">
        <f>IF($D18=3,(BB18*$P18*$M18*'input_cooling&amp;ventilation'!$D$3)*'input_cool&amp;vent_evolution'!AR$11,(BB18*$Q18*'input_cooling&amp;ventilation'!$D$3)*'input_cool&amp;vent_evolution'!AR$12)</f>
        <v>2285909.8764311066</v>
      </c>
      <c r="DX18" s="2">
        <f>IF($D18=3,(BC18*$P18*$M18*'input_cooling&amp;ventilation'!$D$3)*'input_cool&amp;vent_evolution'!AS$11,(BC18*$Q18*'input_cooling&amp;ventilation'!$D$3)*'input_cool&amp;vent_evolution'!AS$12)</f>
        <v>2235215.1696800231</v>
      </c>
      <c r="DY18" s="2">
        <f>IF($D18=3,(BD18*$P18*$M18*'input_cooling&amp;ventilation'!$D$3)*'input_cool&amp;vent_evolution'!AT$11,(BD18*$Q18*'input_cooling&amp;ventilation'!$D$3)*'input_cool&amp;vent_evolution'!AT$12)</f>
        <v>2185860.6864048084</v>
      </c>
      <c r="DZ18" s="2">
        <f>IF($D18=3,(BE18*$P18*$M18*'input_cooling&amp;ventilation'!$D$3)*'input_cool&amp;vent_evolution'!AU$11,(BE18*$Q18*'input_cooling&amp;ventilation'!$D$3)*'input_cool&amp;vent_evolution'!AU$12)</f>
        <v>2206669.2144971904</v>
      </c>
      <c r="EA18" s="2">
        <f>IF($D18=3,(BF18*$P18*$M18*'input_cooling&amp;ventilation'!$D$3)*'input_cool&amp;vent_evolution'!AV$11,(BF18*$Q18*'input_cooling&amp;ventilation'!$D$3)*'input_cool&amp;vent_evolution'!AV$12)</f>
        <v>2227675.8315364416</v>
      </c>
      <c r="EB18">
        <v>0.59967453213995114</v>
      </c>
      <c r="EC18" s="2">
        <f t="shared" si="39"/>
        <v>19805002.026580848</v>
      </c>
      <c r="ED18" s="2">
        <f>IF($D18=3,(EC18*(1+'input_cool&amp;vent_evolution'!M$10)),EC18*(1+'input_cool&amp;vent_evolution'!M$9))</f>
        <v>20227168.254762169</v>
      </c>
      <c r="EE18" s="2">
        <f>IF($D18=3,(ED18*(1+'input_cool&amp;vent_evolution'!N$10)),ED18*(1+'input_cool&amp;vent_evolution'!N$9))</f>
        <v>20649770.199868612</v>
      </c>
      <c r="EF18" s="2">
        <f>IF($D18=3,(EE18*(1+'input_cool&amp;vent_evolution'!O$10)),EE18*(1+'input_cool&amp;vent_evolution'!O$9))</f>
        <v>21072807.869518943</v>
      </c>
      <c r="EG18" s="2">
        <f>IF($D18=3,(EF18*(1+'input_cool&amp;vent_evolution'!P$10)),EF18*(1+'input_cool&amp;vent_evolution'!P$9))</f>
        <v>21472808.604065362</v>
      </c>
      <c r="EH18" s="2">
        <f>IF($D18=3,(EG18*(1+'input_cool&amp;vent_evolution'!Q$10)),EG18*(1+'input_cool&amp;vent_evolution'!Q$9))</f>
        <v>21873245.064002223</v>
      </c>
      <c r="EI18" s="2">
        <f>IF($D18=3,(EH18*(1+'input_cool&amp;vent_evolution'!R$10)),EH18*(1+'input_cool&amp;vent_evolution'!R$9))</f>
        <v>22187884.012001902</v>
      </c>
      <c r="EJ18" s="2">
        <f>IF($D18=3,(EI18*(1+'input_cool&amp;vent_evolution'!S$10)),EI18*(1+'input_cool&amp;vent_evolution'!S$9))</f>
        <v>22502714.180055041</v>
      </c>
      <c r="EK18" s="2">
        <f>IF($D18=3,(EJ18*(1+'input_cool&amp;vent_evolution'!T$10)),EJ18*(1+'input_cool&amp;vent_evolution'!T$9))</f>
        <v>22817735.5664686</v>
      </c>
      <c r="EL18" s="2">
        <f>IF($D18=3,(EK18*(1+'input_cool&amp;vent_evolution'!U$10)),EK18*(1+'input_cool&amp;vent_evolution'!U$9))</f>
        <v>23132948.157697938</v>
      </c>
      <c r="EM18" s="2">
        <f>IF($D18=3,(EL18*(1+'input_cool&amp;vent_evolution'!V$10)),EL18*(1+'input_cool&amp;vent_evolution'!V$9))</f>
        <v>23448351.965594597</v>
      </c>
      <c r="EN18" s="2">
        <f>IF($D18=3,(EM18*(1+'input_cool&amp;vent_evolution'!W$10)),EM18*(1+'input_cool&amp;vent_evolution'!W$9))</f>
        <v>23693652.263644002</v>
      </c>
      <c r="EO18" s="2">
        <f>IF($D18=3,(EN18*(1+'input_cool&amp;vent_evolution'!X$10)),EN18*(1+'input_cool&amp;vent_evolution'!X$9))</f>
        <v>23939112.594470222</v>
      </c>
      <c r="EP18" s="2">
        <f>IF($D18=3,(EO18*(1+'input_cool&amp;vent_evolution'!Y$10)),EO18*(1+'input_cool&amp;vent_evolution'!Y$9))</f>
        <v>24184732.967385128</v>
      </c>
      <c r="EQ18" s="2">
        <f>IF($D18=3,(EP18*(1+'input_cool&amp;vent_evolution'!Z$10)),EP18*(1+'input_cool&amp;vent_evolution'!Z$9))</f>
        <v>24430513.367151115</v>
      </c>
      <c r="ER18" s="2">
        <f>IF($D18=3,(EQ18*(1+'input_cool&amp;vent_evolution'!AA$10)),EQ18*(1+'input_cool&amp;vent_evolution'!AA$9))</f>
        <v>24676453.809005778</v>
      </c>
      <c r="ES18" s="2">
        <f>IF($D18=3,(ER18*(1+'input_cool&amp;vent_evolution'!AB$10)),ER18*(1+'input_cool&amp;vent_evolution'!AB$9))</f>
        <v>24847647.232250452</v>
      </c>
      <c r="ET18" s="2">
        <f>IF($D18=3,(ES18*(1+'input_cool&amp;vent_evolution'!AC$10)),ES18*(1+'input_cool&amp;vent_evolution'!AC$9))</f>
        <v>25018960.773196816</v>
      </c>
      <c r="EU18" s="2">
        <f>IF($D18=3,(ET18*(1+'input_cool&amp;vent_evolution'!AD$10)),ET18*(1+'input_cool&amp;vent_evolution'!AD$9))</f>
        <v>25190394.453008309</v>
      </c>
      <c r="EV18" s="2">
        <f>IF($D18=3,(EU18*(1+'input_cool&amp;vent_evolution'!AE$10)),EU18*(1+'input_cool&amp;vent_evolution'!AE$9))</f>
        <v>25361948.252214581</v>
      </c>
      <c r="EW18" s="2">
        <f>IF($D18=3,(EV18*(1+'input_cool&amp;vent_evolution'!AF$10)),EV18*(1+'input_cool&amp;vent_evolution'!AF$9))</f>
        <v>25533622.189439431</v>
      </c>
      <c r="EX18" s="2">
        <f>IF($D18=3,(EW18*(1+'input_cool&amp;vent_evolution'!AG$10)),EW18*(1+'input_cool&amp;vent_evolution'!AG$9))</f>
        <v>25642161.05786173</v>
      </c>
      <c r="EY18" s="2">
        <f>IF($D18=3,(EX18*(1+'input_cool&amp;vent_evolution'!AH$10)),EX18*(1+'input_cool&amp;vent_evolution'!AH$9))</f>
        <v>25750732.24199478</v>
      </c>
      <c r="EZ18" s="2">
        <f>IF($D18=3,(EY18*(1+'input_cool&amp;vent_evolution'!AI$10)),EY18*(1+'input_cool&amp;vent_evolution'!AI$9))</f>
        <v>25859335.747764342</v>
      </c>
      <c r="FA18" s="2">
        <f>IF($D18=3,(EZ18*(1+'input_cool&amp;vent_evolution'!AJ$10)),EZ18*(1+'input_cool&amp;vent_evolution'!AJ$9))</f>
        <v>25967971.568398118</v>
      </c>
      <c r="FB18" s="2">
        <f>IF($D18=3,(FA18*(1+'input_cool&amp;vent_evolution'!AK$10)),FA18*(1+'input_cool&amp;vent_evolution'!AK$9))</f>
        <v>26076639.689504944</v>
      </c>
      <c r="FC18" s="2">
        <f>IF($D18=3,(FB18*(1+'input_cool&amp;vent_evolution'!AL$10)),FB18*(1+'input_cool&amp;vent_evolution'!AL$9))</f>
        <v>26185340.142406736</v>
      </c>
      <c r="FD18" s="2">
        <f>IF($D18=3,(FC18*(1+'input_cool&amp;vent_evolution'!AM$10)),FC18*(1+'input_cool&amp;vent_evolution'!AM$9))</f>
        <v>26294072.900860798</v>
      </c>
      <c r="FE18" s="2">
        <f>IF($D18=3,(FD18*(1+'input_cool&amp;vent_evolution'!AN$10)),FD18*(1+'input_cool&amp;vent_evolution'!AN$9))</f>
        <v>26402837.980951387</v>
      </c>
      <c r="FF18" s="2">
        <f>IF($D18=3,(FE18*(1+'input_cool&amp;vent_evolution'!AO$10)),FE18*(1+'input_cool&amp;vent_evolution'!AO$9))</f>
        <v>26511635.372520037</v>
      </c>
      <c r="FG18" s="2">
        <f>IF($D18=3,(FF18*(1+'input_cool&amp;vent_evolution'!AP$10)),FF18*(1+'input_cool&amp;vent_evolution'!AP$9))</f>
        <v>26620465.082339033</v>
      </c>
      <c r="FH18" s="2">
        <f>IF($D18=3,(FG18*(1+'input_cool&amp;vent_evolution'!AQ$10)),FG18*(1+'input_cool&amp;vent_evolution'!AQ$9))</f>
        <v>26729327.100249942</v>
      </c>
      <c r="FI18" s="2">
        <f>IF($D18=3,(FH18*(1+'input_cool&amp;vent_evolution'!AR$10)),FH18*(1+'input_cool&amp;vent_evolution'!AR$9))</f>
        <v>26838221.438104276</v>
      </c>
      <c r="FJ18" s="2">
        <f>IF($D18=3,(FI18*(1+'input_cool&amp;vent_evolution'!AS$10)),FI18*(1+'input_cool&amp;vent_evolution'!AS$9))</f>
        <v>26947148.088283211</v>
      </c>
      <c r="FK18" s="2">
        <f>IF($D18=3,(FJ18*(1+'input_cool&amp;vent_evolution'!AT$10)),FJ18*(1+'input_cool&amp;vent_evolution'!AT$9))</f>
        <v>27056107.060945157</v>
      </c>
      <c r="FL18" s="2">
        <f>IF($D18=3,(FK18*(1+'input_cool&amp;vent_evolution'!AU$10)),FK18*(1+'input_cool&amp;vent_evolution'!AU$9))</f>
        <v>27165506.601851456</v>
      </c>
      <c r="FM18" s="2">
        <f t="shared" si="40"/>
        <v>47888716.83740028</v>
      </c>
      <c r="FN18" s="2">
        <f t="shared" si="41"/>
        <v>48909519.507985964</v>
      </c>
      <c r="FO18" s="2">
        <f t="shared" si="42"/>
        <v>49931375.746979281</v>
      </c>
      <c r="FP18" s="2">
        <f t="shared" si="43"/>
        <v>50954285.572802506</v>
      </c>
      <c r="FQ18" s="2">
        <f t="shared" si="44"/>
        <v>51921491.831389926</v>
      </c>
      <c r="FR18" s="2">
        <f t="shared" si="45"/>
        <v>52889751.678854227</v>
      </c>
      <c r="FS18" s="2">
        <f t="shared" si="46"/>
        <v>53650552.180997647</v>
      </c>
      <c r="FT18" s="2">
        <f t="shared" si="47"/>
        <v>54411815.055373162</v>
      </c>
      <c r="FU18" s="2">
        <f t="shared" si="48"/>
        <v>55173540.29788699</v>
      </c>
      <c r="FV18" s="2">
        <f t="shared" si="49"/>
        <v>55935727.875788033</v>
      </c>
      <c r="FW18" s="2">
        <f t="shared" si="50"/>
        <v>56698377.817733467</v>
      </c>
      <c r="FX18" s="2">
        <f t="shared" si="51"/>
        <v>57291516.687280245</v>
      </c>
      <c r="FY18" s="2">
        <f t="shared" si="52"/>
        <v>57885042.51787471</v>
      </c>
      <c r="FZ18" s="2">
        <f t="shared" si="53"/>
        <v>58478955.332033068</v>
      </c>
      <c r="GA18" s="2">
        <f t="shared" si="54"/>
        <v>59073255.09291061</v>
      </c>
      <c r="GB18" s="2">
        <f t="shared" si="55"/>
        <v>59667941.83735203</v>
      </c>
      <c r="GC18" s="2">
        <f t="shared" si="56"/>
        <v>60081889.453170821</v>
      </c>
      <c r="GD18" s="2">
        <f t="shared" si="57"/>
        <v>60496127.514938354</v>
      </c>
      <c r="GE18" s="2">
        <f t="shared" si="58"/>
        <v>60910656.073828042</v>
      </c>
      <c r="GF18" s="2">
        <f t="shared" si="59"/>
        <v>61325475.082760394</v>
      </c>
      <c r="GG18" s="2">
        <f t="shared" si="60"/>
        <v>61740584.586767949</v>
      </c>
      <c r="GH18" s="2">
        <f t="shared" si="61"/>
        <v>62003032.786912091</v>
      </c>
      <c r="GI18" s="2">
        <f t="shared" si="62"/>
        <v>62265559.12680696</v>
      </c>
      <c r="GJ18" s="2">
        <f t="shared" si="63"/>
        <v>62528163.620781124</v>
      </c>
      <c r="GK18" s="2">
        <f t="shared" si="64"/>
        <v>62790846.252459086</v>
      </c>
      <c r="GL18" s="2">
        <f t="shared" si="65"/>
        <v>63053606.987042837</v>
      </c>
      <c r="GM18" s="2">
        <f t="shared" si="66"/>
        <v>63316445.900269128</v>
      </c>
      <c r="GN18" s="2">
        <f t="shared" si="67"/>
        <v>63579362.928682849</v>
      </c>
      <c r="GO18" s="2">
        <f t="shared" si="68"/>
        <v>63842358.111175857</v>
      </c>
      <c r="GP18" s="2">
        <f t="shared" si="69"/>
        <v>64105431.423184931</v>
      </c>
      <c r="GQ18" s="2">
        <f t="shared" si="70"/>
        <v>64368582.881085478</v>
      </c>
      <c r="GR18" s="2">
        <f t="shared" si="71"/>
        <v>64631812.460314341</v>
      </c>
      <c r="GS18" s="2">
        <f t="shared" si="72"/>
        <v>64895120.189528577</v>
      </c>
      <c r="GT18" s="2">
        <f t="shared" si="73"/>
        <v>65158506.050305814</v>
      </c>
      <c r="GU18" s="2">
        <f t="shared" si="74"/>
        <v>65421970.067209162</v>
      </c>
      <c r="GV18" s="2">
        <f t="shared" si="75"/>
        <v>65686499.383064412</v>
      </c>
      <c r="GW18" s="2">
        <f>IF($D18=3,($N18*$M18*EC18*'input_cooling&amp;ventilation'!$D$3)*'input_cool&amp;vent_evolution'!M$11,($O18*$M18*EC18*'input_cooling&amp;ventilation'!$D$3)*'input_cool&amp;vent_evolution'!M$10)</f>
        <v>9928520.8914789706</v>
      </c>
      <c r="GX18" s="2">
        <f>IF($D18=3,($N18*$M18*ED18*'input_cooling&amp;ventilation'!$D$3)*'input_cool&amp;vent_evolution'!N$11,($O18*$M18*ED18*'input_cooling&amp;ventilation'!$D$3)*'input_cool&amp;vent_evolution'!N$10)</f>
        <v>9385392.8600200918</v>
      </c>
      <c r="GY18" s="2">
        <f>IF($D18=3,($N18*$M18*EE18*'input_cooling&amp;ventilation'!$D$3)*'input_cool&amp;vent_evolution'!O$11,($O18*$M18*EE18*'input_cooling&amp;ventilation'!$D$3)*'input_cool&amp;vent_evolution'!O$10)</f>
        <v>8982291.9938681368</v>
      </c>
      <c r="GZ18" s="2">
        <f>IF($D18=3,($N18*$M18*EF18*'input_cooling&amp;ventilation'!$D$3)*'input_cool&amp;vent_evolution'!P$11,($O18*$M18*EF18*'input_cooling&amp;ventilation'!$D$3)*'input_cool&amp;vent_evolution'!P$10)</f>
        <v>10133306.064096915</v>
      </c>
      <c r="HA18" s="2">
        <f>IF($D18=3,($N18*$M18*EG18*'input_cooling&amp;ventilation'!$D$3)*'input_cool&amp;vent_evolution'!Q$11,($O18*$M18*EG18*'input_cooling&amp;ventilation'!$D$3)*'input_cool&amp;vent_evolution'!Q$10)</f>
        <v>11172511.434186663</v>
      </c>
      <c r="HB18" s="2">
        <f>IF($D18=3,($N18*$M18*EH18*'input_cooling&amp;ventilation'!$D$3)*'input_cool&amp;vent_evolution'!R$11,($O18*$M18*EH18*'input_cooling&amp;ventilation'!$D$3)*'input_cool&amp;vent_evolution'!R$10)</f>
        <v>11821989.476610344</v>
      </c>
      <c r="HC18" s="2">
        <f>IF($D18=3,($N18*$M18*EI18*'input_cooling&amp;ventilation'!$D$3)*'input_cool&amp;vent_evolution'!S$11,($O18*$M18*EI18*'input_cooling&amp;ventilation'!$D$3)*'input_cool&amp;vent_evolution'!S$10)</f>
        <v>12225692.593869817</v>
      </c>
      <c r="HD18" s="2">
        <f>IF($D18=3,($N18*$M18*EJ18*'input_cooling&amp;ventilation'!$D$3)*'input_cool&amp;vent_evolution'!T$11,($O18*$M18*EJ18*'input_cooling&amp;ventilation'!$D$3)*'input_cool&amp;vent_evolution'!T$10)</f>
        <v>12663225.997127395</v>
      </c>
      <c r="HE18" s="2">
        <f>IF($D18=3,($N18*$M18*EK18*'input_cooling&amp;ventilation'!$D$3)*'input_cool&amp;vent_evolution'!U$11,($O18*$M18*EK18*'input_cooling&amp;ventilation'!$D$3)*'input_cool&amp;vent_evolution'!U$10)</f>
        <v>14475525.974054243</v>
      </c>
      <c r="HF18" s="2">
        <f>IF($D18=3,($N18*$M18*EL18*'input_cooling&amp;ventilation'!$D$3)*'input_cool&amp;vent_evolution'!V$11,($O18*$M18*EL18*'input_cooling&amp;ventilation'!$D$3)*'input_cool&amp;vent_evolution'!V$10)</f>
        <v>14554094.278534563</v>
      </c>
      <c r="HG18" s="2">
        <f>IF($D18=3,($N18*$M18*EM18*'input_cooling&amp;ventilation'!$D$3)*'input_cool&amp;vent_evolution'!W$11,($O18*$M18*EM18*'input_cooling&amp;ventilation'!$D$3)*'input_cool&amp;vent_evolution'!W$10)</f>
        <v>14059167.839962633</v>
      </c>
      <c r="HH18" s="2">
        <f>IF($D18=3,($N18*$M18*EN18*'input_cooling&amp;ventilation'!$D$3)*'input_cool&amp;vent_evolution'!X$11,($O18*$M18*EN18*'input_cooling&amp;ventilation'!$D$3)*'input_cool&amp;vent_evolution'!X$10)</f>
        <v>14450164.057596358</v>
      </c>
      <c r="HI18" s="2">
        <f>IF($D18=3,($N18*$M18*EO18*'input_cooling&amp;ventilation'!$D$3)*'input_cool&amp;vent_evolution'!Y$11,($O18*$M18*EO18*'input_cooling&amp;ventilation'!$D$3)*'input_cool&amp;vent_evolution'!Y$10)</f>
        <v>14660691.520453304</v>
      </c>
      <c r="HJ18" s="2">
        <f>IF($D18=3,($N18*$M18*EP18*'input_cooling&amp;ventilation'!$D$3)*'input_cool&amp;vent_evolution'!Z$11,($O18*$M18*EP18*'input_cooling&amp;ventilation'!$D$3)*'input_cool&amp;vent_evolution'!Z$10)</f>
        <v>15579355.587751431</v>
      </c>
      <c r="HK18" s="2">
        <f>IF($D18=3,($N18*$M18*EQ18*'input_cooling&amp;ventilation'!$D$3)*'input_cool&amp;vent_evolution'!AA$11,($O18*$M18*EQ18*'input_cooling&amp;ventilation'!$D$3)*'input_cool&amp;vent_evolution'!AA$10)</f>
        <v>15541992.34884996</v>
      </c>
      <c r="HL18" s="2">
        <f>IF($D18=3,($N18*$M18*ER18*'input_cooling&amp;ventilation'!$D$3)*'input_cool&amp;vent_evolution'!AB$11,($O18*$M18*ER18*'input_cooling&amp;ventilation'!$D$3)*'input_cool&amp;vent_evolution'!AB$10)</f>
        <v>13831377.014158834</v>
      </c>
      <c r="HM18" s="2">
        <f>IF($D18=3,($N18*$M18*ES18*'input_cooling&amp;ventilation'!$D$3)*'input_cool&amp;vent_evolution'!AC$11,($O18*$M18*ES18*'input_cooling&amp;ventilation'!$D$3)*'input_cool&amp;vent_evolution'!AC$10)</f>
        <v>13667873.918976506</v>
      </c>
      <c r="HN18" s="2">
        <f>IF($D18=3,($N18*$M18*ET18*'input_cooling&amp;ventilation'!$D$3)*'input_cool&amp;vent_evolution'!AD$11,($O18*$M18*ET18*'input_cooling&amp;ventilation'!$D$3)*'input_cool&amp;vent_evolution'!AD$10)</f>
        <v>13379478.62577185</v>
      </c>
      <c r="HO18" s="2">
        <f>IF($D18=3,($N18*$M18*EU18*'input_cooling&amp;ventilation'!$D$3)*'input_cool&amp;vent_evolution'!AE$11,($O18*$M18*EU18*'input_cooling&amp;ventilation'!$D$3)*'input_cool&amp;vent_evolution'!AE$10)</f>
        <v>13058377.136237554</v>
      </c>
      <c r="HP18" s="2">
        <f>IF($D18=3,($N18*$M18*EV18*'input_cooling&amp;ventilation'!$D$3)*'input_cool&amp;vent_evolution'!AF$11,($O18*$M18*EV18*'input_cooling&amp;ventilation'!$D$3)*'input_cool&amp;vent_evolution'!AF$10)</f>
        <v>12668018.925015025</v>
      </c>
      <c r="HQ18" s="2">
        <f>IF($D18=3,($N18*$M18*EW18*'input_cooling&amp;ventilation'!$D$3)*'input_cool&amp;vent_evolution'!AG$11,($O18*$M18*EW18*'input_cooling&amp;ventilation'!$D$3)*'input_cool&amp;vent_evolution'!AG$10)</f>
        <v>12434021.702520996</v>
      </c>
      <c r="HR18" s="2">
        <f>IF($D18=3,($N18*$M18*EX18*'input_cooling&amp;ventilation'!$D$3)*'input_cool&amp;vent_evolution'!AH$11,($O18*$M18*EX18*'input_cooling&amp;ventilation'!$D$3)*'input_cool&amp;vent_evolution'!AH$10)</f>
        <v>12107284.891442992</v>
      </c>
      <c r="HS18" s="2">
        <f>IF($D18=3,($N18*$M18*EY18*'input_cooling&amp;ventilation'!$D$3)*'input_cool&amp;vent_evolution'!AI$11,($O18*$M18*EY18*'input_cooling&amp;ventilation'!$D$3)*'input_cool&amp;vent_evolution'!AI$10)</f>
        <v>11782627.906415863</v>
      </c>
      <c r="HT18" s="2">
        <f>IF($D18=3,($N18*$M18*EZ18*'input_cooling&amp;ventilation'!$D$3)*'input_cool&amp;vent_evolution'!AJ$11,($O18*$M18*EZ18*'input_cooling&amp;ventilation'!$D$3)*'input_cool&amp;vent_evolution'!AJ$10)</f>
        <v>11460367.701196607</v>
      </c>
      <c r="HU18" s="2">
        <f>IF($D18=3,($N18*$M18*FA18*'input_cooling&amp;ventilation'!$D$3)*'input_cool&amp;vent_evolution'!AK$11,($O18*$M18*FA18*'input_cooling&amp;ventilation'!$D$3)*'input_cool&amp;vent_evolution'!AK$10)</f>
        <v>11242546.025966806</v>
      </c>
      <c r="HV18" s="2">
        <f>IF($D18=3,($N18*$M18*FB18*'input_cooling&amp;ventilation'!$D$3)*'input_cool&amp;vent_evolution'!AL$11,($O18*$M18*FB18*'input_cooling&amp;ventilation'!$D$3)*'input_cool&amp;vent_evolution'!AL$10)</f>
        <v>10830550.177820195</v>
      </c>
      <c r="HW18" s="2">
        <f>IF($D18=3,($N18*$M18*FC18*'input_cooling&amp;ventilation'!$D$3)*'input_cool&amp;vent_evolution'!AM$11,($O18*$M18*FC18*'input_cooling&amp;ventilation'!$D$3)*'input_cool&amp;vent_evolution'!AM$10)</f>
        <v>10525953.86139662</v>
      </c>
      <c r="HX18" s="2">
        <f>IF($D18=3,($N18*$M18*FD18*'input_cooling&amp;ventilation'!$D$3)*'input_cool&amp;vent_evolution'!AN$11,($O18*$M18*FD18*'input_cooling&amp;ventilation'!$D$3)*'input_cool&amp;vent_evolution'!AN$10)</f>
        <v>10226200.232912051</v>
      </c>
      <c r="HY18" s="2">
        <f>IF($D18=3,($N18*$M18*FE18*'input_cooling&amp;ventilation'!$D$3)*'input_cool&amp;vent_evolution'!AO$11,($O18*$M18*FE18*'input_cooling&amp;ventilation'!$D$3)*'input_cool&amp;vent_evolution'!AO$10)</f>
        <v>9934198.4359398838</v>
      </c>
      <c r="HZ18" s="2">
        <f>IF($D18=3,($N18*$M18*FF18*'input_cooling&amp;ventilation'!$D$3)*'input_cool&amp;vent_evolution'!AP$11,($O18*$M18*FF18*'input_cooling&amp;ventilation'!$D$3)*'input_cool&amp;vent_evolution'!AP$10)</f>
        <v>9650571.7432162929</v>
      </c>
      <c r="IA18" s="2">
        <f>IF($D18=3,($N18*$M18*FG18*'input_cooling&amp;ventilation'!$D$3)*'input_cool&amp;vent_evolution'!AQ$11,($O18*$M18*FG18*'input_cooling&amp;ventilation'!$D$3)*'input_cool&amp;vent_evolution'!AQ$10)</f>
        <v>9375598.8109540083</v>
      </c>
      <c r="IB18" s="2">
        <f>IF($D18=3,($N18*$M18*FH18*'input_cooling&amp;ventilation'!$D$3)*'input_cool&amp;vent_evolution'!AR$11,($O18*$M18*FH18*'input_cooling&amp;ventilation'!$D$3)*'input_cool&amp;vent_evolution'!AR$10)</f>
        <v>9109970.7064797077</v>
      </c>
      <c r="IC18" s="2">
        <f>IF($D18=3,($N18*$M18*FI18*'input_cooling&amp;ventilation'!$D$3)*'input_cool&amp;vent_evolution'!AS$11,($O18*$M18*FI18*'input_cooling&amp;ventilation'!$D$3)*'input_cool&amp;vent_evolution'!AS$10)</f>
        <v>8854311.1489467602</v>
      </c>
      <c r="ID18" s="2">
        <f>IF($D18=3,($N18*$M18*FJ18*'input_cooling&amp;ventilation'!$D$3)*'input_cool&amp;vent_evolution'!AT$11,($O18*$M18*FJ18*'input_cooling&amp;ventilation'!$D$3)*'input_cool&amp;vent_evolution'!AT$10)</f>
        <v>8609315.5891376417</v>
      </c>
      <c r="IE18" s="2">
        <f>IF($D18=3,($N18*$M18*FK18*'input_cooling&amp;ventilation'!$D$3)*'input_cool&amp;vent_evolution'!AU$11,($O18*$M18*FK18*'input_cooling&amp;ventilation'!$D$3)*'input_cool&amp;vent_evolution'!AU$10)</f>
        <v>8644126.7750502154</v>
      </c>
      <c r="IF18" s="2">
        <f>IF($D18=3,($N18*$M18*FL18*'input_cooling&amp;ventilation'!$D$3)*'input_cool&amp;vent_evolution'!AV$11,($O18*$M18*FL18*'input_cooling&amp;ventilation'!$D$3)*'input_cool&amp;vent_evolution'!AV$10)</f>
        <v>8679078.7176410761</v>
      </c>
    </row>
    <row r="19" spans="1:245" x14ac:dyDescent="0.25">
      <c r="A19">
        <v>17</v>
      </c>
      <c r="B19">
        <v>100100</v>
      </c>
      <c r="C19">
        <v>1</v>
      </c>
      <c r="D19">
        <v>3</v>
      </c>
      <c r="E19">
        <v>2</v>
      </c>
      <c r="F19" s="2">
        <v>8734896.5615040809</v>
      </c>
      <c r="G19" s="2">
        <v>9334554.99198981</v>
      </c>
      <c r="H19" s="2">
        <v>8734896.5615040809</v>
      </c>
      <c r="I19" s="17">
        <v>0.23586960400000001</v>
      </c>
      <c r="J19">
        <v>7.4624353000000004E-2</v>
      </c>
      <c r="K19" s="2">
        <f t="shared" si="0"/>
        <v>651836.00442416675</v>
      </c>
      <c r="L19" s="2">
        <f t="shared" si="1"/>
        <v>2201737.7894768598</v>
      </c>
      <c r="M19">
        <v>0.71488912354804601</v>
      </c>
      <c r="N19" s="17">
        <f>'input_cooling&amp;ventilation'!$D$5</f>
        <v>57.500092182043396</v>
      </c>
      <c r="O19" s="45">
        <f>'input_cooling&amp;ventilation'!$D$6</f>
        <v>19.328678831353667</v>
      </c>
      <c r="P19" s="45">
        <f>'input_cooling&amp;ventilation'!$C$5</f>
        <v>50.351688737400465</v>
      </c>
      <c r="Q19" s="45">
        <f>'input_cooling&amp;ventilation'!$C$6</f>
        <v>32.240814214248743</v>
      </c>
      <c r="R19">
        <v>17</v>
      </c>
      <c r="S19">
        <v>12</v>
      </c>
      <c r="T19">
        <v>14</v>
      </c>
      <c r="U19" s="2">
        <f t="shared" si="2"/>
        <v>1173170.3547496183</v>
      </c>
      <c r="V19" s="2">
        <f t="shared" si="3"/>
        <v>3726678.6535171457</v>
      </c>
      <c r="W19" s="2">
        <v>1405042.907483147</v>
      </c>
      <c r="X19" s="57">
        <f>IF($D19=3,(W19*(1+'input_cool&amp;vent_evolution'!M$11)),(W19*(1+'input_cool&amp;vent_evolution'!M$12)))</f>
        <v>1426030.4849853541</v>
      </c>
      <c r="Y19" s="57">
        <f>IF($D19=3,(X19*(1+'input_cool&amp;vent_evolution'!N$11)),(X19*(1+'input_cool&amp;vent_evolution'!N$12)))</f>
        <v>1445746.0506525144</v>
      </c>
      <c r="Z19" s="57">
        <f>IF($D19=3,(Y19*(1+'input_cool&amp;vent_evolution'!O$11)),(Y19*(1+'input_cool&amp;vent_evolution'!O$12)))</f>
        <v>1464484.2141315055</v>
      </c>
      <c r="AA19" s="57">
        <f>IF($D19=3,(Z19*(1+'input_cool&amp;vent_evolution'!P$11)),(Z19*(1+'input_cool&amp;vent_evolution'!P$12)))</f>
        <v>1485467.6455826766</v>
      </c>
      <c r="AB19" s="57">
        <f>IF($D19=3,(AA19*(1+'input_cool&amp;vent_evolution'!Q$11)),(AA19*(1+'input_cool&amp;vent_evolution'!Q$12)))</f>
        <v>1508497.3420957429</v>
      </c>
      <c r="AC19" s="57">
        <f>IF($D19=3,(AB19*(1+'input_cool&amp;vent_evolution'!R$11)),(AB19*(1+'input_cool&amp;vent_evolution'!R$12)))</f>
        <v>1532790.5553215989</v>
      </c>
      <c r="AD19" s="57">
        <f>IF($D19=3,(AC19*(1+'input_cool&amp;vent_evolution'!S$11)),(AC19*(1+'input_cool&amp;vent_evolution'!S$12)))</f>
        <v>1557955.9336284122</v>
      </c>
      <c r="AE19" s="57">
        <f>IF($D19=3,(AD19*(1+'input_cool&amp;vent_evolution'!T$11)),(AD19*(1+'input_cool&amp;vent_evolution'!T$12)))</f>
        <v>1584079.2124841609</v>
      </c>
      <c r="AF19" s="57">
        <f>IF($D19=3,(AE19*(1+'input_cool&amp;vent_evolution'!U$11)),(AE19*(1+'input_cool&amp;vent_evolution'!U$12)))</f>
        <v>1614022.6577268732</v>
      </c>
      <c r="AG19" s="57">
        <f>IF($D19=3,(AF19*(1+'input_cool&amp;vent_evolution'!V$11)),(AF19*(1+'input_cool&amp;vent_evolution'!V$12)))</f>
        <v>1644279.7290820784</v>
      </c>
      <c r="AH19" s="57">
        <f>IF($D19=3,(AG19*(1+'input_cool&amp;vent_evolution'!W$11)),(AG19*(1+'input_cool&amp;vent_evolution'!W$12)))</f>
        <v>1673655.2824948812</v>
      </c>
      <c r="AI19" s="57">
        <f>IF($D19=3,(AH19*(1+'input_cool&amp;vent_evolution'!X$11)),(AH19*(1+'input_cool&amp;vent_evolution'!X$12)))</f>
        <v>1704069.0234924152</v>
      </c>
      <c r="AJ19" s="57">
        <f>IF($D19=3,(AI19*(1+'input_cool&amp;vent_evolution'!Y$11)),(AI19*(1+'input_cool&amp;vent_evolution'!Y$12)))</f>
        <v>1735164.4596908339</v>
      </c>
      <c r="AK19" s="57">
        <f>IF($D19=3,(AJ19*(1+'input_cool&amp;vent_evolution'!Z$11)),(AJ19*(1+'input_cool&amp;vent_evolution'!Z$12)))</f>
        <v>1768469.6485072055</v>
      </c>
      <c r="AL19" s="57">
        <f>IF($D19=3,(AK19*(1+'input_cool&amp;vent_evolution'!AA$11)),(AK19*(1+'input_cool&amp;vent_evolution'!AA$12)))</f>
        <v>1801992.0228450226</v>
      </c>
      <c r="AM19" s="57">
        <f>IF($D19=3,(AL19*(1+'input_cool&amp;vent_evolution'!AB$11)),(AL19*(1+'input_cool&amp;vent_evolution'!AB$12)))</f>
        <v>1832087.3173878207</v>
      </c>
      <c r="AN19" s="57">
        <f>IF($D19=3,(AM19*(1+'input_cool&amp;vent_evolution'!AC$11)),(AM19*(1+'input_cool&amp;vent_evolution'!AC$12)))</f>
        <v>1862115.2147467351</v>
      </c>
      <c r="AO19" s="57">
        <f>IF($D19=3,(AN19*(1+'input_cool&amp;vent_evolution'!AD$11)),(AN19*(1+'input_cool&amp;vent_evolution'!AD$12)))</f>
        <v>1891786.7170400093</v>
      </c>
      <c r="AP19" s="57">
        <f>IF($D19=3,(AO19*(1+'input_cool&amp;vent_evolution'!AE$11)),(AO19*(1+'input_cool&amp;vent_evolution'!AE$12)))</f>
        <v>1921007.3402339015</v>
      </c>
      <c r="AQ19" s="57">
        <f>IF($D19=3,(AP19*(1+'input_cool&amp;vent_evolution'!AF$11)),(AP19*(1+'input_cool&amp;vent_evolution'!AF$12)))</f>
        <v>1949597.605102483</v>
      </c>
      <c r="AR19" s="57">
        <f>IF($D19=3,(AQ19*(1+'input_cool&amp;vent_evolution'!AG$11)),(AQ19*(1+'input_cool&amp;vent_evolution'!AG$12)))</f>
        <v>1977885.9304871466</v>
      </c>
      <c r="AS19" s="57">
        <f>IF($D19=3,(AR19*(1+'input_cool&amp;vent_evolution'!AH$11)),(AR19*(1+'input_cool&amp;vent_evolution'!AH$12)))</f>
        <v>2005712.2932332384</v>
      </c>
      <c r="AT19" s="57">
        <f>IF($D19=3,(AS19*(1+'input_cool&amp;vent_evolution'!AI$11)),(AS19*(1+'input_cool&amp;vent_evolution'!AI$12)))</f>
        <v>2033057.6931601809</v>
      </c>
      <c r="AU19" s="57">
        <f>IF($D19=3,(AT19*(1+'input_cool&amp;vent_evolution'!AJ$11)),(AT19*(1+'input_cool&amp;vent_evolution'!AJ$12)))</f>
        <v>2059904.5812957343</v>
      </c>
      <c r="AV19" s="57">
        <f>IF($D19=3,(AU19*(1+'input_cool&amp;vent_evolution'!AK$11)),(AU19*(1+'input_cool&amp;vent_evolution'!AK$12)))</f>
        <v>2086477.350394449</v>
      </c>
      <c r="AW19" s="57">
        <f>IF($D19=3,(AV19*(1+'input_cool&amp;vent_evolution'!AL$11)),(AV19*(1+'input_cool&amp;vent_evolution'!AL$12)))</f>
        <v>2112298.5033465074</v>
      </c>
      <c r="AX19" s="57">
        <f>IF($D19=3,(AW19*(1+'input_cool&amp;vent_evolution'!AM$11)),(AW19*(1+'input_cool&amp;vent_evolution'!AM$12)))</f>
        <v>2137598.566005263</v>
      </c>
      <c r="AY19" s="57">
        <f>IF($D19=3,(AX19*(1+'input_cool&amp;vent_evolution'!AN$11)),(AX19*(1+'input_cool&amp;vent_evolution'!AN$12)))</f>
        <v>2162369.6859351969</v>
      </c>
      <c r="AZ19" s="57">
        <f>IF($D19=3,(AY19*(1+'input_cool&amp;vent_evolution'!AO$11)),(AY19*(1+'input_cool&amp;vent_evolution'!AO$12)))</f>
        <v>2186612.0644302648</v>
      </c>
      <c r="BA19" s="57">
        <f>IF($D19=3,(AZ19*(1+'input_cool&amp;vent_evolution'!AP$11)),(AZ19*(1+'input_cool&amp;vent_evolution'!AP$12)))</f>
        <v>2210328.6043451778</v>
      </c>
      <c r="BB19" s="57">
        <f>IF($D19=3,(BA19*(1+'input_cool&amp;vent_evolution'!AQ$11)),(BA19*(1+'input_cool&amp;vent_evolution'!AQ$12)))</f>
        <v>2233524.0800497718</v>
      </c>
      <c r="BC19" s="57">
        <f>IF($D19=3,(BB19*(1+'input_cool&amp;vent_evolution'!AR$11)),(BB19*(1+'input_cool&amp;vent_evolution'!AR$12)))</f>
        <v>2256206.1485087913</v>
      </c>
      <c r="BD19" s="57">
        <f>IF($D19=3,(BC19*(1+'input_cool&amp;vent_evolution'!AS$11)),(BC19*(1+'input_cool&amp;vent_evolution'!AS$12)))</f>
        <v>2278385.1959078405</v>
      </c>
      <c r="BE19" s="57">
        <f>IF($D19=3,(BD19*(1+'input_cool&amp;vent_evolution'!AT$11)),(BD19*(1+'input_cool&amp;vent_evolution'!AT$12)))</f>
        <v>2300074.5206892351</v>
      </c>
      <c r="BF19" s="57">
        <f>IF($D19=3,(BE19*(1+'input_cool&amp;vent_evolution'!AU$11)),(BE19*(1+'input_cool&amp;vent_evolution'!AU$12)))</f>
        <v>2321970.3192531657</v>
      </c>
      <c r="BG19" s="57">
        <f>IF($D19=3,(BF19*(1+'input_cool&amp;vent_evolution'!AV$11)),(BF19*(1+'input_cool&amp;vent_evolution'!AV$12)))</f>
        <v>2344074.5571482745</v>
      </c>
      <c r="BH19" s="2">
        <f t="shared" si="76"/>
        <v>3612553.453459945</v>
      </c>
      <c r="BI19" s="2">
        <f t="shared" si="4"/>
        <v>3666515.3255006862</v>
      </c>
      <c r="BJ19" s="2">
        <f t="shared" si="5"/>
        <v>3717206.6847883533</v>
      </c>
      <c r="BK19" s="2">
        <f t="shared" si="6"/>
        <v>3765385.0121739442</v>
      </c>
      <c r="BL19" s="2">
        <f t="shared" si="7"/>
        <v>3819336.2241623071</v>
      </c>
      <c r="BM19" s="2">
        <f t="shared" si="8"/>
        <v>3878548.6576241725</v>
      </c>
      <c r="BN19" s="2">
        <f t="shared" si="9"/>
        <v>3941009.7617422743</v>
      </c>
      <c r="BO19" s="2">
        <f t="shared" si="10"/>
        <v>4005713.3190683303</v>
      </c>
      <c r="BP19" s="2">
        <f t="shared" si="11"/>
        <v>4072879.7669706796</v>
      </c>
      <c r="BQ19" s="2">
        <f t="shared" si="12"/>
        <v>4149868.374182553</v>
      </c>
      <c r="BR19" s="2">
        <f t="shared" si="13"/>
        <v>4227663.3561248686</v>
      </c>
      <c r="BS19" s="2">
        <f t="shared" si="14"/>
        <v>4303191.8374000862</v>
      </c>
      <c r="BT19" s="2">
        <f t="shared" si="15"/>
        <v>4381389.6379712382</v>
      </c>
      <c r="BU19" s="2">
        <f t="shared" si="16"/>
        <v>4461340.1681843428</v>
      </c>
      <c r="BV19" s="2">
        <f t="shared" si="17"/>
        <v>4546972.2682689177</v>
      </c>
      <c r="BW19" s="2">
        <f t="shared" si="18"/>
        <v>4633162.7814107463</v>
      </c>
      <c r="BX19" s="2">
        <f t="shared" si="19"/>
        <v>4710541.8135060938</v>
      </c>
      <c r="BY19" s="2">
        <f t="shared" si="20"/>
        <v>4787747.5584170464</v>
      </c>
      <c r="BZ19" s="2">
        <f t="shared" si="21"/>
        <v>4864036.9638921591</v>
      </c>
      <c r="CA19" s="2">
        <f t="shared" si="22"/>
        <v>4939167.0988290617</v>
      </c>
      <c r="CB19" s="2">
        <f t="shared" si="23"/>
        <v>5012676.4981052298</v>
      </c>
      <c r="CC19" s="2">
        <f t="shared" si="24"/>
        <v>5085409.5705378894</v>
      </c>
      <c r="CD19" s="2">
        <f t="shared" si="25"/>
        <v>5156954.8751689717</v>
      </c>
      <c r="CE19" s="2">
        <f t="shared" si="26"/>
        <v>5227263.5599900465</v>
      </c>
      <c r="CF19" s="2">
        <f t="shared" si="27"/>
        <v>5296290.5042436402</v>
      </c>
      <c r="CG19" s="2">
        <f t="shared" si="28"/>
        <v>5364612.6517483825</v>
      </c>
      <c r="CH19" s="2">
        <f t="shared" si="29"/>
        <v>5431002.2934970241</v>
      </c>
      <c r="CI19" s="2">
        <f t="shared" si="30"/>
        <v>5496052.1423264528</v>
      </c>
      <c r="CJ19" s="2">
        <f t="shared" si="31"/>
        <v>5559742.008573493</v>
      </c>
      <c r="CK19" s="2">
        <f t="shared" si="32"/>
        <v>5622072.409791857</v>
      </c>
      <c r="CL19" s="2">
        <f t="shared" si="33"/>
        <v>5683050.8096097056</v>
      </c>
      <c r="CM19" s="2">
        <f t="shared" si="34"/>
        <v>5742689.4835711848</v>
      </c>
      <c r="CN19" s="2">
        <f t="shared" si="35"/>
        <v>5801008.1187579399</v>
      </c>
      <c r="CO19" s="2">
        <f t="shared" si="36"/>
        <v>5858033.4194438895</v>
      </c>
      <c r="CP19" s="2">
        <f t="shared" si="37"/>
        <v>5913799.5777049167</v>
      </c>
      <c r="CQ19" s="2">
        <f t="shared" si="38"/>
        <v>5970096.6077081384</v>
      </c>
      <c r="CR19" s="2">
        <f>IF($D19=3,(W19*$P19*$M19*'input_cooling&amp;ventilation'!$D$3)*'input_cool&amp;vent_evolution'!M$11,(W19*$Q19*'input_cooling&amp;ventilation'!$D$3)*'input_cool&amp;vent_evolution'!M$12)</f>
        <v>616800.54637629888</v>
      </c>
      <c r="CS19" s="2">
        <f>IF($D19=3,(X19*$P19*$M19*'input_cooling&amp;ventilation'!$D$3)*'input_cool&amp;vent_evolution'!N$11,(X19*$Q19*'input_cooling&amp;ventilation'!$D$3)*'input_cool&amp;vent_evolution'!N$12)</f>
        <v>579417.5947339983</v>
      </c>
      <c r="CT19" s="2">
        <f>IF($D19=3,(Y19*$P19*$M19*'input_cooling&amp;ventilation'!$D$3)*'input_cool&amp;vent_evolution'!O$11,(Y19*$Q19*'input_cooling&amp;ventilation'!$D$3)*'input_cool&amp;vent_evolution'!O$12)</f>
        <v>550692.87871430675</v>
      </c>
      <c r="CU19" s="2">
        <f>IF($D19=3,(Z19*$P19*$M19*'input_cooling&amp;ventilation'!$D$3)*'input_cool&amp;vent_evolution'!P$11,(Z19*$Q19*'input_cooling&amp;ventilation'!$D$3)*'input_cool&amp;vent_evolution'!P$12)</f>
        <v>616678.69874790637</v>
      </c>
      <c r="CV19" s="2">
        <f>IF($D19=3,(AA19*$P19*$M19*'input_cooling&amp;ventilation'!$D$3)*'input_cool&amp;vent_evolution'!Q$11,(AA19*$Q19*'input_cooling&amp;ventilation'!$D$3)*'input_cool&amp;vent_evolution'!Q$12)</f>
        <v>676816.05419423699</v>
      </c>
      <c r="CW19" s="2">
        <f>IF($D19=3,(AB19*$P19*$M19*'input_cooling&amp;ventilation'!$D$3)*'input_cool&amp;vent_evolution'!R$11,(AB19*$Q19*'input_cooling&amp;ventilation'!$D$3)*'input_cool&amp;vent_evolution'!R$12)</f>
        <v>713949.34405212093</v>
      </c>
      <c r="CX19" s="2">
        <f>IF($D19=3,(AC19*$P19*$M19*'input_cooling&amp;ventilation'!$D$3)*'input_cool&amp;vent_evolution'!S$11,(AC19*$Q19*'input_cooling&amp;ventilation'!$D$3)*'input_cool&amp;vent_evolution'!S$12)</f>
        <v>739581.26362017076</v>
      </c>
      <c r="CY19" s="2">
        <f>IF($D19=3,(AD19*$P19*$M19*'input_cooling&amp;ventilation'!$D$3)*'input_cool&amp;vent_evolution'!T$11,(AD19*$Q19*'input_cooling&amp;ventilation'!$D$3)*'input_cool&amp;vent_evolution'!T$12)</f>
        <v>767732.84909473639</v>
      </c>
      <c r="CZ19" s="2">
        <f>IF($D19=3,(AE19*$P19*$M19*'input_cooling&amp;ventilation'!$D$3)*'input_cool&amp;vent_evolution'!U$11,(AE19*$Q19*'input_cooling&amp;ventilation'!$D$3)*'input_cool&amp;vent_evolution'!U$12)</f>
        <v>880003.10584446159</v>
      </c>
      <c r="DA19" s="2">
        <f>IF($D19=3,(AF19*$P19*$M19*'input_cooling&amp;ventilation'!$D$3)*'input_cool&amp;vent_evolution'!V$11,(AF19*$Q19*'input_cooling&amp;ventilation'!$D$3)*'input_cool&amp;vent_evolution'!V$12)</f>
        <v>889220.21332259174</v>
      </c>
      <c r="DB19" s="2">
        <f>IF($D19=3,(AG19*$P19*$M19*'input_cooling&amp;ventilation'!$D$3)*'input_cool&amp;vent_evolution'!W$11,(AG19*$Q19*'input_cooling&amp;ventilation'!$D$3)*'input_cool&amp;vent_evolution'!W$12)</f>
        <v>863313.42401081719</v>
      </c>
      <c r="DC19" s="2">
        <f>IF($D19=3,(AH19*$P19*$M19*'input_cooling&amp;ventilation'!$D$3)*'input_cool&amp;vent_evolution'!X$11,(AH19*$Q19*'input_cooling&amp;ventilation'!$D$3)*'input_cool&amp;vent_evolution'!X$12)</f>
        <v>893824.55229305348</v>
      </c>
      <c r="DD19" s="2">
        <f>IF($D19=3,(AI19*$P19*$M19*'input_cooling&amp;ventilation'!$D$3)*'input_cool&amp;vent_evolution'!Y$11,(AI19*$Q19*'input_cooling&amp;ventilation'!$D$3)*'input_cool&amp;vent_evolution'!Y$12)</f>
        <v>913858.78312905564</v>
      </c>
      <c r="DE19" s="2">
        <f>IF($D19=3,(AJ19*$P19*$M19*'input_cooling&amp;ventilation'!$D$3)*'input_cool&amp;vent_evolution'!Z$11,(AJ19*$Q19*'input_cooling&amp;ventilation'!$D$3)*'input_cool&amp;vent_evolution'!Z$12)</f>
        <v>978800.8481180513</v>
      </c>
      <c r="DF19" s="2">
        <f>IF($D19=3,(AK19*$P19*$M19*'input_cooling&amp;ventilation'!$D$3)*'input_cool&amp;vent_evolution'!AA$11,(AK19*$Q19*'input_cooling&amp;ventilation'!$D$3)*'input_cool&amp;vent_evolution'!AA$12)</f>
        <v>985183.6785461196</v>
      </c>
      <c r="DG19" s="2">
        <f>IF($D19=3,(AL19*$P19*$M19*'input_cooling&amp;ventilation'!$D$3)*'input_cool&amp;vent_evolution'!AB$11,(AL19*$Q19*'input_cooling&amp;ventilation'!$D$3)*'input_cool&amp;vent_evolution'!AB$12)</f>
        <v>884465.78055048955</v>
      </c>
      <c r="DH19" s="2">
        <f>IF($D19=3,(AM19*$P19*$M19*'input_cooling&amp;ventilation'!$D$3)*'input_cool&amp;vent_evolution'!AC$11,(AM19*$Q19*'input_cooling&amp;ventilation'!$D$3)*'input_cool&amp;vent_evolution'!AC$12)</f>
        <v>882485.05553163122</v>
      </c>
      <c r="DI19" s="2">
        <f>IF($D19=3,(AN19*$P19*$M19*'input_cooling&amp;ventilation'!$D$3)*'input_cool&amp;vent_evolution'!AD$11,(AN19*$Q19*'input_cooling&amp;ventilation'!$D$3)*'input_cool&amp;vent_evolution'!AD$12)</f>
        <v>872011.01815455034</v>
      </c>
      <c r="DJ19" s="2">
        <f>IF($D19=3,(AO19*$P19*$M19*'input_cooling&amp;ventilation'!$D$3)*'input_cool&amp;vent_evolution'!AE$11,(AO19*$Q19*'input_cooling&amp;ventilation'!$D$3)*'input_cool&amp;vent_evolution'!AE$12)</f>
        <v>858760.20467598212</v>
      </c>
      <c r="DK19" s="2">
        <f>IF($D19=3,(AP19*$P19*$M19*'input_cooling&amp;ventilation'!$D$3)*'input_cool&amp;vent_evolution'!AF$11,(AP19*$Q19*'input_cooling&amp;ventilation'!$D$3)*'input_cool&amp;vent_evolution'!AF$12)</f>
        <v>840234.70503585192</v>
      </c>
      <c r="DL19" s="2">
        <f>IF($D19=3,(AQ19*$P19*$M19*'input_cooling&amp;ventilation'!$D$3)*'input_cool&amp;vent_evolution'!AG$11,(AQ19*$Q19*'input_cooling&amp;ventilation'!$D$3)*'input_cool&amp;vent_evolution'!AG$12)</f>
        <v>831361.05400901975</v>
      </c>
      <c r="DM19" s="2">
        <f>IF($D19=3,(AR19*$P19*$M19*'input_cooling&amp;ventilation'!$D$3)*'input_cool&amp;vent_evolution'!AH$11,(AR19*$Q19*'input_cooling&amp;ventilation'!$D$3)*'input_cool&amp;vent_evolution'!AH$12)</f>
        <v>817784.50817629555</v>
      </c>
      <c r="DN19" s="2">
        <f>IF($D19=3,(AS19*$P19*$M19*'input_cooling&amp;ventilation'!$D$3)*'input_cool&amp;vent_evolution'!AI$11,(AS19*$Q19*'input_cooling&amp;ventilation'!$D$3)*'input_cool&amp;vent_evolution'!AI$12)</f>
        <v>803649.56908640824</v>
      </c>
      <c r="DO19" s="2">
        <f>IF($D19=3,(AT19*$P19*$M19*'input_cooling&amp;ventilation'!$D$3)*'input_cool&amp;vent_evolution'!AJ$11,(AT19*$Q19*'input_cooling&amp;ventilation'!$D$3)*'input_cool&amp;vent_evolution'!AJ$12)</f>
        <v>788998.88606825366</v>
      </c>
      <c r="DP19" s="2">
        <f>IF($D19=3,(AU19*$P19*$M19*'input_cooling&amp;ventilation'!$D$3)*'input_cool&amp;vent_evolution'!AK$11,(AU19*$Q19*'input_cooling&amp;ventilation'!$D$3)*'input_cool&amp;vent_evolution'!AK$12)</f>
        <v>780942.84569502459</v>
      </c>
      <c r="DQ19" s="2">
        <f>IF($D19=3,(AV19*$P19*$M19*'input_cooling&amp;ventilation'!$D$3)*'input_cool&amp;vent_evolution'!AL$11,(AV19*$Q19*'input_cooling&amp;ventilation'!$D$3)*'input_cool&amp;vent_evolution'!AL$12)</f>
        <v>758853.71940714889</v>
      </c>
      <c r="DR19" s="2">
        <f>IF($D19=3,(AW19*$P19*$M19*'input_cooling&amp;ventilation'!$D$3)*'input_cool&amp;vent_evolution'!AM$11,(AW19*$Q19*'input_cooling&amp;ventilation'!$D$3)*'input_cool&amp;vent_evolution'!AM$12)</f>
        <v>743539.48042044893</v>
      </c>
      <c r="DS19" s="2">
        <f>IF($D19=3,(AX19*$P19*$M19*'input_cooling&amp;ventilation'!$D$3)*'input_cool&amp;vent_evolution'!AN$11,(AX19*$Q19*'input_cooling&amp;ventilation'!$D$3)*'input_cool&amp;vent_evolution'!AN$12)</f>
        <v>727994.46746672131</v>
      </c>
      <c r="DT19" s="2">
        <f>IF($D19=3,(AY19*$P19*$M19*'input_cooling&amp;ventilation'!$D$3)*'input_cool&amp;vent_evolution'!AO$11,(AY19*$Q19*'input_cooling&amp;ventilation'!$D$3)*'input_cool&amp;vent_evolution'!AO$12)</f>
        <v>712455.3703087623</v>
      </c>
      <c r="DU19" s="2">
        <f>IF($D19=3,(AZ19*$P19*$M19*'input_cooling&amp;ventilation'!$D$3)*'input_cool&amp;vent_evolution'!AP$11,(AZ19*$Q19*'input_cooling&amp;ventilation'!$D$3)*'input_cool&amp;vent_evolution'!AP$12)</f>
        <v>697001.58468193689</v>
      </c>
      <c r="DV19" s="2">
        <f>IF($D19=3,(BA19*$P19*$M19*'input_cooling&amp;ventilation'!$D$3)*'input_cool&amp;vent_evolution'!AQ$11,(BA19*$Q19*'input_cooling&amp;ventilation'!$D$3)*'input_cool&amp;vent_evolution'!AQ$12)</f>
        <v>681688.11224387679</v>
      </c>
      <c r="DW19" s="2">
        <f>IF($D19=3,(BB19*$P19*$M19*'input_cooling&amp;ventilation'!$D$3)*'input_cool&amp;vent_evolution'!AR$11,(BB19*$Q19*'input_cooling&amp;ventilation'!$D$3)*'input_cool&amp;vent_evolution'!AR$12)</f>
        <v>666599.66911361227</v>
      </c>
      <c r="DX19" s="2">
        <f>IF($D19=3,(BC19*$P19*$M19*'input_cooling&amp;ventilation'!$D$3)*'input_cool&amp;vent_evolution'!AS$11,(BC19*$Q19*'input_cooling&amp;ventilation'!$D$3)*'input_cool&amp;vent_evolution'!AS$12)</f>
        <v>651816.4639249444</v>
      </c>
      <c r="DY19" s="2">
        <f>IF($D19=3,(BD19*$P19*$M19*'input_cooling&amp;ventilation'!$D$3)*'input_cool&amp;vent_evolution'!AT$11,(BD19*$Q19*'input_cooling&amp;ventilation'!$D$3)*'input_cool&amp;vent_evolution'!AT$12)</f>
        <v>637424.08452287596</v>
      </c>
      <c r="DZ19" s="2">
        <f>IF($D19=3,(BE19*$P19*$M19*'input_cooling&amp;ventilation'!$D$3)*'input_cool&amp;vent_evolution'!AU$11,(BE19*$Q19*'input_cooling&amp;ventilation'!$D$3)*'input_cool&amp;vent_evolution'!AU$12)</f>
        <v>643492.10937553528</v>
      </c>
      <c r="EA19" s="2">
        <f>IF($D19=3,(BF19*$P19*$M19*'input_cooling&amp;ventilation'!$D$3)*'input_cool&amp;vent_evolution'!AV$11,(BF19*$Q19*'input_cooling&amp;ventilation'!$D$3)*'input_cool&amp;vent_evolution'!AV$12)</f>
        <v>649617.89942173928</v>
      </c>
      <c r="EB19">
        <v>0.80023852116875371</v>
      </c>
      <c r="EC19" s="2">
        <f t="shared" si="39"/>
        <v>6990000.7069400577</v>
      </c>
      <c r="ED19" s="2">
        <f>IF($D19=3,(EC19*(1+'input_cool&amp;vent_evolution'!M$10)),EC19*(1+'input_cool&amp;vent_evolution'!M$9))</f>
        <v>7139000.5520030931</v>
      </c>
      <c r="EE19" s="2">
        <f>IF($D19=3,(ED19*(1+'input_cool&amp;vent_evolution'!N$10)),ED19*(1+'input_cool&amp;vent_evolution'!N$9))</f>
        <v>7288154.1795101063</v>
      </c>
      <c r="EF19" s="2">
        <f>IF($D19=3,(EE19*(1+'input_cool&amp;vent_evolution'!O$10)),EE19*(1+'input_cool&amp;vent_evolution'!O$9))</f>
        <v>7437461.5921500735</v>
      </c>
      <c r="EG19" s="2">
        <f>IF($D19=3,(EF19*(1+'input_cool&amp;vent_evolution'!P$10)),EF19*(1+'input_cool&amp;vent_evolution'!P$9))</f>
        <v>7578638.3218218712</v>
      </c>
      <c r="EH19" s="2">
        <f>IF($D19=3,(EG19*(1+'input_cool&amp;vent_evolution'!Q$10)),EG19*(1+'input_cool&amp;vent_evolution'!Q$9))</f>
        <v>7719968.8369254069</v>
      </c>
      <c r="EI19" s="2">
        <f>IF($D19=3,(EH19*(1+'input_cool&amp;vent_evolution'!R$10)),EH19*(1+'input_cool&amp;vent_evolution'!R$9))</f>
        <v>7831017.8772636428</v>
      </c>
      <c r="EJ19" s="2">
        <f>IF($D19=3,(EI19*(1+'input_cool&amp;vent_evolution'!S$10)),EI19*(1+'input_cool&amp;vent_evolution'!S$9))</f>
        <v>7942134.407032432</v>
      </c>
      <c r="EK19" s="2">
        <f>IF($D19=3,(EJ19*(1+'input_cool&amp;vent_evolution'!T$10)),EJ19*(1+'input_cool&amp;vent_evolution'!T$9))</f>
        <v>8053318.4256342296</v>
      </c>
      <c r="EL19" s="2">
        <f>IF($D19=3,(EK19*(1+'input_cool&amp;vent_evolution'!U$10)),EK19*(1+'input_cool&amp;vent_evolution'!U$9))</f>
        <v>8164569.9282885753</v>
      </c>
      <c r="EM19" s="2">
        <f>IF($D19=3,(EL19*(1+'input_cool&amp;vent_evolution'!V$10)),EL19*(1+'input_cool&amp;vent_evolution'!V$9))</f>
        <v>8275888.9191783657</v>
      </c>
      <c r="EN19" s="2">
        <f>IF($D19=3,(EM19*(1+'input_cool&amp;vent_evolution'!W$10)),EM19*(1+'input_cool&amp;vent_evolution'!W$9))</f>
        <v>8362465.4948574128</v>
      </c>
      <c r="EO19" s="2">
        <f>IF($D19=3,(EN19*(1+'input_cool&amp;vent_evolution'!X$10)),EN19*(1+'input_cool&amp;vent_evolution'!X$9))</f>
        <v>8449098.5526929144</v>
      </c>
      <c r="EP19" s="2">
        <f>IF($D19=3,(EO19*(1+'input_cool&amp;vent_evolution'!Y$10)),EO19*(1+'input_cool&amp;vent_evolution'!Y$9))</f>
        <v>8535788.0959714148</v>
      </c>
      <c r="EQ19" s="2">
        <f>IF($D19=3,(EP19*(1+'input_cool&amp;vent_evolution'!Z$10)),EP19*(1+'input_cool&amp;vent_evolution'!Z$9))</f>
        <v>8622534.1193149351</v>
      </c>
      <c r="ER19" s="2">
        <f>IF($D19=3,(EQ19*(1+'input_cool&amp;vent_evolution'!AA$10)),EQ19*(1+'input_cool&amp;vent_evolution'!AA$9))</f>
        <v>8709336.6281014513</v>
      </c>
      <c r="ES19" s="2">
        <f>IF($D19=3,(ER19*(1+'input_cool&amp;vent_evolution'!AB$10)),ER19*(1+'input_cool&amp;vent_evolution'!AB$9))</f>
        <v>8769757.8362335041</v>
      </c>
      <c r="ET19" s="2">
        <f>IF($D19=3,(ES19*(1+'input_cool&amp;vent_evolution'!AC$10)),ES19*(1+'input_cool&amp;vent_evolution'!AC$9))</f>
        <v>8830221.4388484564</v>
      </c>
      <c r="EU19" s="2">
        <f>IF($D19=3,(ET19*(1+'input_cool&amp;vent_evolution'!AD$10)),ET19*(1+'input_cool&amp;vent_evolution'!AD$9))</f>
        <v>8890727.4434157554</v>
      </c>
      <c r="EV19" s="2">
        <f>IF($D19=3,(EU19*(1+'input_cool&amp;vent_evolution'!AE$10)),EU19*(1+'input_cool&amp;vent_evolution'!AE$9))</f>
        <v>8951275.8430635147</v>
      </c>
      <c r="EW19" s="2">
        <f>IF($D19=3,(EV19*(1+'input_cool&amp;vent_evolution'!AF$10)),EV19*(1+'input_cool&amp;vent_evolution'!AF$9))</f>
        <v>9011866.6443648394</v>
      </c>
      <c r="EX19" s="2">
        <f>IF($D19=3,(EW19*(1+'input_cool&amp;vent_evolution'!AG$10)),EW19*(1+'input_cool&amp;vent_evolution'!AG$9))</f>
        <v>9050174.4802329745</v>
      </c>
      <c r="EY19" s="2">
        <f>IF($D19=3,(EX19*(1+'input_cool&amp;vent_evolution'!AH$10)),EX19*(1+'input_cool&amp;vent_evolution'!AH$9))</f>
        <v>9088493.7216460668</v>
      </c>
      <c r="EZ19" s="2">
        <f>IF($D19=3,(EY19*(1+'input_cool&amp;vent_evolution'!AI$10)),EY19*(1+'input_cool&amp;vent_evolution'!AI$9))</f>
        <v>9126824.3706955612</v>
      </c>
      <c r="FA19" s="2">
        <f>IF($D19=3,(EZ19*(1+'input_cool&amp;vent_evolution'!AJ$10)),EZ19*(1+'input_cool&amp;vent_evolution'!AJ$9))</f>
        <v>9165166.4249912351</v>
      </c>
      <c r="FB19" s="2">
        <f>IF($D19=3,(FA19*(1+'input_cool&amp;vent_evolution'!AK$10)),FA19*(1+'input_cool&amp;vent_evolution'!AK$9))</f>
        <v>9203519.8794538546</v>
      </c>
      <c r="FC19" s="2">
        <f>IF($D19=3,(FB19*(1+'input_cool&amp;vent_evolution'!AL$10)),FB19*(1+'input_cool&amp;vent_evolution'!AL$9))</f>
        <v>9241884.745138213</v>
      </c>
      <c r="FD19" s="2">
        <f>IF($D19=3,(FC19*(1+'input_cool&amp;vent_evolution'!AM$10)),FC19*(1+'input_cool&amp;vent_evolution'!AM$9))</f>
        <v>9280261.0127821844</v>
      </c>
      <c r="FE19" s="2">
        <f>IF($D19=3,(FD19*(1+'input_cool&amp;vent_evolution'!AN$10)),FD19*(1+'input_cool&amp;vent_evolution'!AN$9))</f>
        <v>9318648.6880625617</v>
      </c>
      <c r="FF19" s="2">
        <f>IF($D19=3,(FE19*(1+'input_cool&amp;vent_evolution'!AO$10)),FE19*(1+'input_cool&amp;vent_evolution'!AO$9))</f>
        <v>9357047.7673940063</v>
      </c>
      <c r="FG19" s="2">
        <f>IF($D19=3,(FF19*(1+'input_cool&amp;vent_evolution'!AP$10)),FF19*(1+'input_cool&amp;vent_evolution'!AP$9))</f>
        <v>9395458.2531667352</v>
      </c>
      <c r="FH19" s="2">
        <f>IF($D19=3,(FG19*(1+'input_cool&amp;vent_evolution'!AQ$10)),FG19*(1+'input_cool&amp;vent_evolution'!AQ$9))</f>
        <v>9433880.141795421</v>
      </c>
      <c r="FI19" s="2">
        <f>IF($D19=3,(FH19*(1+'input_cool&amp;vent_evolution'!AR$10)),FH19*(1+'input_cool&amp;vent_evolution'!AR$9))</f>
        <v>9472313.4374629483</v>
      </c>
      <c r="FJ19" s="2">
        <f>IF($D19=3,(FI19*(1+'input_cool&amp;vent_evolution'!AS$10)),FI19*(1+'input_cool&amp;vent_evolution'!AS$9))</f>
        <v>9510758.1374803223</v>
      </c>
      <c r="FK19" s="2">
        <f>IF($D19=3,(FJ19*(1+'input_cool&amp;vent_evolution'!AT$10)),FJ19*(1+'input_cool&amp;vent_evolution'!AT$9))</f>
        <v>9549214.245432863</v>
      </c>
      <c r="FL19" s="2">
        <f>IF($D19=3,(FK19*(1+'input_cool&amp;vent_evolution'!AU$10)),FK19*(1+'input_cool&amp;vent_evolution'!AU$9))</f>
        <v>9587825.8480596952</v>
      </c>
      <c r="FM19" s="2">
        <f t="shared" si="40"/>
        <v>16901900.040131953</v>
      </c>
      <c r="FN19" s="2">
        <f t="shared" si="41"/>
        <v>17262183.335203748</v>
      </c>
      <c r="FO19" s="2">
        <f t="shared" si="42"/>
        <v>17622838.477948394</v>
      </c>
      <c r="FP19" s="2">
        <f t="shared" si="43"/>
        <v>17983865.474867851</v>
      </c>
      <c r="FQ19" s="2">
        <f t="shared" si="44"/>
        <v>18325232.389256906</v>
      </c>
      <c r="FR19" s="2">
        <f t="shared" si="45"/>
        <v>18666971.158543244</v>
      </c>
      <c r="FS19" s="2">
        <f t="shared" si="46"/>
        <v>18935488.982509401</v>
      </c>
      <c r="FT19" s="2">
        <f t="shared" si="47"/>
        <v>19204169.996674929</v>
      </c>
      <c r="FU19" s="2">
        <f t="shared" si="48"/>
        <v>19473014.19959496</v>
      </c>
      <c r="FV19" s="2">
        <f t="shared" si="49"/>
        <v>19742021.579710286</v>
      </c>
      <c r="FW19" s="2">
        <f t="shared" si="50"/>
        <v>20011192.147135202</v>
      </c>
      <c r="FX19" s="2">
        <f t="shared" si="51"/>
        <v>20220535.27731419</v>
      </c>
      <c r="FY19" s="2">
        <f t="shared" si="52"/>
        <v>20430014.981980428</v>
      </c>
      <c r="FZ19" s="2">
        <f t="shared" si="53"/>
        <v>20639631.269080825</v>
      </c>
      <c r="GA19" s="2">
        <f t="shared" si="54"/>
        <v>20849384.125611357</v>
      </c>
      <c r="GB19" s="2">
        <f t="shared" si="55"/>
        <v>21059273.564576041</v>
      </c>
      <c r="GC19" s="2">
        <f t="shared" si="56"/>
        <v>21205372.722926345</v>
      </c>
      <c r="GD19" s="2">
        <f t="shared" si="57"/>
        <v>21351574.391611371</v>
      </c>
      <c r="GE19" s="2">
        <f t="shared" si="58"/>
        <v>21497878.588692337</v>
      </c>
      <c r="GF19" s="2">
        <f t="shared" si="59"/>
        <v>21644285.297552943</v>
      </c>
      <c r="GG19" s="2">
        <f t="shared" si="60"/>
        <v>21790794.534087028</v>
      </c>
      <c r="GH19" s="2">
        <f t="shared" si="61"/>
        <v>21883423.310498189</v>
      </c>
      <c r="GI19" s="2">
        <f t="shared" si="62"/>
        <v>21976079.665644865</v>
      </c>
      <c r="GJ19" s="2">
        <f t="shared" si="63"/>
        <v>22068763.604584195</v>
      </c>
      <c r="GK19" s="2">
        <f t="shared" si="64"/>
        <v>22161475.121536605</v>
      </c>
      <c r="GL19" s="2">
        <f t="shared" si="65"/>
        <v>22254214.204220433</v>
      </c>
      <c r="GM19" s="2">
        <f t="shared" si="66"/>
        <v>22346980.879366305</v>
      </c>
      <c r="GN19" s="2">
        <f t="shared" si="67"/>
        <v>22439775.12457829</v>
      </c>
      <c r="GO19" s="2">
        <f t="shared" si="68"/>
        <v>22532596.953582942</v>
      </c>
      <c r="GP19" s="2">
        <f t="shared" si="69"/>
        <v>22625446.357710868</v>
      </c>
      <c r="GQ19" s="2">
        <f t="shared" si="70"/>
        <v>22718323.342741642</v>
      </c>
      <c r="GR19" s="2">
        <f t="shared" si="71"/>
        <v>22811227.900005903</v>
      </c>
      <c r="GS19" s="2">
        <f t="shared" si="72"/>
        <v>22904160.039617911</v>
      </c>
      <c r="GT19" s="2">
        <f t="shared" si="73"/>
        <v>22997119.755075648</v>
      </c>
      <c r="GU19" s="2">
        <f t="shared" si="74"/>
        <v>23090107.055048451</v>
      </c>
      <c r="GV19" s="2">
        <f t="shared" si="75"/>
        <v>23183470.342886187</v>
      </c>
      <c r="GW19" s="2">
        <f>IF($D19=3,($N19*$M19*EC19*'input_cooling&amp;ventilation'!$D$3)*'input_cool&amp;vent_evolution'!M$11,($O19*$M19*EC19*'input_cooling&amp;ventilation'!$D$3)*'input_cool&amp;vent_evolution'!M$10)</f>
        <v>3504183.8398785801</v>
      </c>
      <c r="GX19" s="2">
        <f>IF($D19=3,($N19*$M19*ED19*'input_cooling&amp;ventilation'!$D$3)*'input_cool&amp;vent_evolution'!N$11,($O19*$M19*ED19*'input_cooling&amp;ventilation'!$D$3)*'input_cool&amp;vent_evolution'!N$10)</f>
        <v>3312491.5937095988</v>
      </c>
      <c r="GY19" s="2">
        <f>IF($D19=3,($N19*$M19*EE19*'input_cooling&amp;ventilation'!$D$3)*'input_cool&amp;vent_evolution'!O$11,($O19*$M19*EE19*'input_cooling&amp;ventilation'!$D$3)*'input_cool&amp;vent_evolution'!O$10)</f>
        <v>3170220.6999430312</v>
      </c>
      <c r="GZ19" s="2">
        <f>IF($D19=3,($N19*$M19*EF19*'input_cooling&amp;ventilation'!$D$3)*'input_cool&amp;vent_evolution'!P$11,($O19*$M19*EF19*'input_cooling&amp;ventilation'!$D$3)*'input_cool&amp;vent_evolution'!P$10)</f>
        <v>3576460.9595400211</v>
      </c>
      <c r="HA19" s="2">
        <f>IF($D19=3,($N19*$M19*EG19*'input_cooling&amp;ventilation'!$D$3)*'input_cool&amp;vent_evolution'!Q$11,($O19*$M19*EG19*'input_cooling&amp;ventilation'!$D$3)*'input_cool&amp;vent_evolution'!Q$10)</f>
        <v>3943239.3250172869</v>
      </c>
      <c r="HB19" s="2">
        <f>IF($D19=3,($N19*$M19*EH19*'input_cooling&amp;ventilation'!$D$3)*'input_cool&amp;vent_evolution'!R$11,($O19*$M19*EH19*'input_cooling&amp;ventilation'!$D$3)*'input_cool&amp;vent_evolution'!R$10)</f>
        <v>4172466.8691291488</v>
      </c>
      <c r="HC19" s="2">
        <f>IF($D19=3,($N19*$M19*EI19*'input_cooling&amp;ventilation'!$D$3)*'input_cool&amp;vent_evolution'!S$11,($O19*$M19*EI19*'input_cooling&amp;ventilation'!$D$3)*'input_cool&amp;vent_evolution'!S$10)</f>
        <v>4314950.3221098799</v>
      </c>
      <c r="HD19" s="2">
        <f>IF($D19=3,($N19*$M19*EJ19*'input_cooling&amp;ventilation'!$D$3)*'input_cool&amp;vent_evolution'!T$11,($O19*$M19*EJ19*'input_cooling&amp;ventilation'!$D$3)*'input_cool&amp;vent_evolution'!T$10)</f>
        <v>4469373.8760168999</v>
      </c>
      <c r="HE19" s="2">
        <f>IF($D19=3,($N19*$M19*EK19*'input_cooling&amp;ventilation'!$D$3)*'input_cool&amp;vent_evolution'!U$11,($O19*$M19*EK19*'input_cooling&amp;ventilation'!$D$3)*'input_cool&amp;vent_evolution'!U$10)</f>
        <v>5109009.1612293981</v>
      </c>
      <c r="HF19" s="2">
        <f>IF($D19=3,($N19*$M19*EL19*'input_cooling&amp;ventilation'!$D$3)*'input_cool&amp;vent_evolution'!V$11,($O19*$M19*EL19*'input_cooling&amp;ventilation'!$D$3)*'input_cool&amp;vent_evolution'!V$10)</f>
        <v>5136739.151012959</v>
      </c>
      <c r="HG19" s="2">
        <f>IF($D19=3,($N19*$M19*EM19*'input_cooling&amp;ventilation'!$D$3)*'input_cool&amp;vent_evolution'!W$11,($O19*$M19*EM19*'input_cooling&amp;ventilation'!$D$3)*'input_cool&amp;vent_evolution'!W$10)</f>
        <v>4962059.2317249943</v>
      </c>
      <c r="HH19" s="2">
        <f>IF($D19=3,($N19*$M19*EN19*'input_cooling&amp;ventilation'!$D$3)*'input_cool&amp;vent_evolution'!X$11,($O19*$M19*EN19*'input_cooling&amp;ventilation'!$D$3)*'input_cool&amp;vent_evolution'!X$10)</f>
        <v>5100057.8966078609</v>
      </c>
      <c r="HI19" s="2">
        <f>IF($D19=3,($N19*$M19*EO19*'input_cooling&amp;ventilation'!$D$3)*'input_cool&amp;vent_evolution'!Y$11,($O19*$M19*EO19*'input_cooling&amp;ventilation'!$D$3)*'input_cool&amp;vent_evolution'!Y$10)</f>
        <v>5174361.7069394784</v>
      </c>
      <c r="HJ19" s="2">
        <f>IF($D19=3,($N19*$M19*EP19*'input_cooling&amp;ventilation'!$D$3)*'input_cool&amp;vent_evolution'!Z$11,($O19*$M19*EP19*'input_cooling&amp;ventilation'!$D$3)*'input_cool&amp;vent_evolution'!Z$10)</f>
        <v>5498596.0832468318</v>
      </c>
      <c r="HK19" s="2">
        <f>IF($D19=3,($N19*$M19*EQ19*'input_cooling&amp;ventilation'!$D$3)*'input_cool&amp;vent_evolution'!AA$11,($O19*$M19*EQ19*'input_cooling&amp;ventilation'!$D$3)*'input_cool&amp;vent_evolution'!AA$10)</f>
        <v>5485409.0577678978</v>
      </c>
      <c r="HL19" s="2">
        <f>IF($D19=3,($N19*$M19*ER19*'input_cooling&amp;ventilation'!$D$3)*'input_cool&amp;vent_evolution'!AB$11,($O19*$M19*ER19*'input_cooling&amp;ventilation'!$D$3)*'input_cool&amp;vent_evolution'!AB$10)</f>
        <v>4881662.4697723323</v>
      </c>
      <c r="HM19" s="2">
        <f>IF($D19=3,($N19*$M19*ES19*'input_cooling&amp;ventilation'!$D$3)*'input_cool&amp;vent_evolution'!AC$11,($O19*$M19*ES19*'input_cooling&amp;ventilation'!$D$3)*'input_cool&amp;vent_evolution'!AC$10)</f>
        <v>4823955.4950708169</v>
      </c>
      <c r="HN19" s="2">
        <f>IF($D19=3,($N19*$M19*ET19*'input_cooling&amp;ventilation'!$D$3)*'input_cool&amp;vent_evolution'!AD$11,($O19*$M19*ET19*'input_cooling&amp;ventilation'!$D$3)*'input_cool&amp;vent_evolution'!AD$10)</f>
        <v>4722168.9211197952</v>
      </c>
      <c r="HO19" s="2">
        <f>IF($D19=3,($N19*$M19*EU19*'input_cooling&amp;ventilation'!$D$3)*'input_cool&amp;vent_evolution'!AE$11,($O19*$M19*EU19*'input_cooling&amp;ventilation'!$D$3)*'input_cool&amp;vent_evolution'!AE$10)</f>
        <v>4608838.9837720571</v>
      </c>
      <c r="HP19" s="2">
        <f>IF($D19=3,($N19*$M19*EV19*'input_cooling&amp;ventilation'!$D$3)*'input_cool&amp;vent_evolution'!AF$11,($O19*$M19*EV19*'input_cooling&amp;ventilation'!$D$3)*'input_cool&amp;vent_evolution'!AF$10)</f>
        <v>4471065.497622285</v>
      </c>
      <c r="HQ19" s="2">
        <f>IF($D19=3,($N19*$M19*EW19*'input_cooling&amp;ventilation'!$D$3)*'input_cool&amp;vent_evolution'!AG$11,($O19*$M19*EW19*'input_cooling&amp;ventilation'!$D$3)*'input_cool&amp;vent_evolution'!AG$10)</f>
        <v>4388478.2427227376</v>
      </c>
      <c r="HR19" s="2">
        <f>IF($D19=3,($N19*$M19*EX19*'input_cooling&amp;ventilation'!$D$3)*'input_cool&amp;vent_evolution'!AH$11,($O19*$M19*EX19*'input_cooling&amp;ventilation'!$D$3)*'input_cool&amp;vent_evolution'!AH$10)</f>
        <v>4273159.3683619415</v>
      </c>
      <c r="HS19" s="2">
        <f>IF($D19=3,($N19*$M19*EY19*'input_cooling&amp;ventilation'!$D$3)*'input_cool&amp;vent_evolution'!AI$11,($O19*$M19*EY19*'input_cooling&amp;ventilation'!$D$3)*'input_cool&amp;vent_evolution'!AI$10)</f>
        <v>4158574.5502535221</v>
      </c>
      <c r="HT19" s="2">
        <f>IF($D19=3,($N19*$M19*EZ19*'input_cooling&amp;ventilation'!$D$3)*'input_cool&amp;vent_evolution'!AJ$11,($O19*$M19*EZ19*'input_cooling&amp;ventilation'!$D$3)*'input_cool&amp;vent_evolution'!AJ$10)</f>
        <v>4044835.6544292253</v>
      </c>
      <c r="HU19" s="2">
        <f>IF($D19=3,($N19*$M19*FA19*'input_cooling&amp;ventilation'!$D$3)*'input_cool&amp;vent_evolution'!AK$11,($O19*$M19*FA19*'input_cooling&amp;ventilation'!$D$3)*'input_cool&amp;vent_evolution'!AK$10)</f>
        <v>3967957.416204372</v>
      </c>
      <c r="HV19" s="2">
        <f>IF($D19=3,($N19*$M19*FB19*'input_cooling&amp;ventilation'!$D$3)*'input_cool&amp;vent_evolution'!AL$11,($O19*$M19*FB19*'input_cooling&amp;ventilation'!$D$3)*'input_cool&amp;vent_evolution'!AL$10)</f>
        <v>3822547.1170316665</v>
      </c>
      <c r="HW19" s="2">
        <f>IF($D19=3,($N19*$M19*FC19*'input_cooling&amp;ventilation'!$D$3)*'input_cool&amp;vent_evolution'!AM$11,($O19*$M19*FC19*'input_cooling&amp;ventilation'!$D$3)*'input_cool&amp;vent_evolution'!AM$10)</f>
        <v>3715042.534892539</v>
      </c>
      <c r="HX19" s="2">
        <f>IF($D19=3,($N19*$M19*FD19*'input_cooling&amp;ventilation'!$D$3)*'input_cool&amp;vent_evolution'!AN$11,($O19*$M19*FD19*'input_cooling&amp;ventilation'!$D$3)*'input_cool&amp;vent_evolution'!AN$10)</f>
        <v>3609247.1367298514</v>
      </c>
      <c r="HY19" s="2">
        <f>IF($D19=3,($N19*$M19*FE19*'input_cooling&amp;ventilation'!$D$3)*'input_cool&amp;vent_evolution'!AO$11,($O19*$M19*FE19*'input_cooling&amp;ventilation'!$D$3)*'input_cool&amp;vent_evolution'!AO$10)</f>
        <v>3506187.679097692</v>
      </c>
      <c r="HZ19" s="2">
        <f>IF($D19=3,($N19*$M19*FF19*'input_cooling&amp;ventilation'!$D$3)*'input_cool&amp;vent_evolution'!AP$11,($O19*$M19*FF19*'input_cooling&amp;ventilation'!$D$3)*'input_cool&amp;vent_evolution'!AP$10)</f>
        <v>3406084.1406085701</v>
      </c>
      <c r="IA19" s="2">
        <f>IF($D19=3,($N19*$M19*FG19*'input_cooling&amp;ventilation'!$D$3)*'input_cool&amp;vent_evolution'!AQ$11,($O19*$M19*FG19*'input_cooling&amp;ventilation'!$D$3)*'input_cool&amp;vent_evolution'!AQ$10)</f>
        <v>3309034.8705139202</v>
      </c>
      <c r="IB19" s="2">
        <f>IF($D19=3,($N19*$M19*FH19*'input_cooling&amp;ventilation'!$D$3)*'input_cool&amp;vent_evolution'!AR$11,($O19*$M19*FH19*'input_cooling&amp;ventilation'!$D$3)*'input_cool&amp;vent_evolution'!AR$10)</f>
        <v>3215283.7749287477</v>
      </c>
      <c r="IC19" s="2">
        <f>IF($D19=3,($N19*$M19*FI19*'input_cooling&amp;ventilation'!$D$3)*'input_cool&amp;vent_evolution'!AS$11,($O19*$M19*FI19*'input_cooling&amp;ventilation'!$D$3)*'input_cool&amp;vent_evolution'!AS$10)</f>
        <v>3125050.9900245699</v>
      </c>
      <c r="ID19" s="2">
        <f>IF($D19=3,($N19*$M19*FJ19*'input_cooling&amp;ventilation'!$D$3)*'input_cool&amp;vent_evolution'!AT$11,($O19*$M19*FJ19*'input_cooling&amp;ventilation'!$D$3)*'input_cool&amp;vent_evolution'!AT$10)</f>
        <v>3038581.9690184374</v>
      </c>
      <c r="IE19" s="2">
        <f>IF($D19=3,($N19*$M19*FK19*'input_cooling&amp;ventilation'!$D$3)*'input_cool&amp;vent_evolution'!AU$11,($O19*$M19*FK19*'input_cooling&amp;ventilation'!$D$3)*'input_cool&amp;vent_evolution'!AU$10)</f>
        <v>3050868.2699141274</v>
      </c>
      <c r="IF19" s="2">
        <f>IF($D19=3,($N19*$M19*FL19*'input_cooling&amp;ventilation'!$D$3)*'input_cool&amp;vent_evolution'!AV$11,($O19*$M19*FL19*'input_cooling&amp;ventilation'!$D$3)*'input_cool&amp;vent_evolution'!AV$10)</f>
        <v>3063204.2496373882</v>
      </c>
    </row>
    <row r="20" spans="1:245" x14ac:dyDescent="0.25">
      <c r="A20">
        <v>18</v>
      </c>
      <c r="B20">
        <v>100100</v>
      </c>
      <c r="C20">
        <v>1</v>
      </c>
      <c r="D20">
        <v>3</v>
      </c>
      <c r="E20">
        <v>3</v>
      </c>
      <c r="F20" s="2">
        <v>11646912.1697396</v>
      </c>
      <c r="G20" s="2">
        <v>14063078</v>
      </c>
      <c r="H20" s="2">
        <v>11646912.1697396</v>
      </c>
      <c r="I20" s="17">
        <v>0.17283943399999999</v>
      </c>
      <c r="J20">
        <v>5.4642862E-2</v>
      </c>
      <c r="K20" s="2">
        <f t="shared" si="0"/>
        <v>636420.61441720161</v>
      </c>
      <c r="L20" s="2">
        <f t="shared" si="1"/>
        <v>2430654.4418178517</v>
      </c>
      <c r="M20">
        <v>0.71488912354804601</v>
      </c>
      <c r="N20" s="17">
        <f>'input_cooling&amp;ventilation'!$D$5</f>
        <v>57.500092182043396</v>
      </c>
      <c r="O20" s="45">
        <f>'input_cooling&amp;ventilation'!$D$6</f>
        <v>19.328678831353667</v>
      </c>
      <c r="P20" s="45">
        <f>'input_cooling&amp;ventilation'!$C$5</f>
        <v>50.351688737400465</v>
      </c>
      <c r="Q20" s="45">
        <f>'input_cooling&amp;ventilation'!$C$6</f>
        <v>32.240814214248743</v>
      </c>
      <c r="R20">
        <v>17</v>
      </c>
      <c r="S20">
        <v>12</v>
      </c>
      <c r="T20">
        <v>14</v>
      </c>
      <c r="U20" s="2">
        <f t="shared" si="2"/>
        <v>1145425.8324459582</v>
      </c>
      <c r="V20" s="2">
        <f t="shared" si="3"/>
        <v>4114144.7749559213</v>
      </c>
      <c r="W20" s="2">
        <v>1095083.5893185551</v>
      </c>
      <c r="X20" s="57">
        <f>IF($D20=3,(W20*(1+'input_cool&amp;vent_evolution'!M$11)),(W20*(1+'input_cool&amp;vent_evolution'!M$12)))</f>
        <v>1111441.2048616905</v>
      </c>
      <c r="Y20" s="57">
        <f>IF($D20=3,(X20*(1+'input_cool&amp;vent_evolution'!N$11)),(X20*(1+'input_cool&amp;vent_evolution'!N$12)))</f>
        <v>1126807.4205845357</v>
      </c>
      <c r="Z20" s="57">
        <f>IF($D20=3,(Y20*(1+'input_cool&amp;vent_evolution'!O$11)),(Y20*(1+'input_cool&amp;vent_evolution'!O$12)))</f>
        <v>1141411.8538089762</v>
      </c>
      <c r="AA20" s="57">
        <f>IF($D20=3,(Z20*(1+'input_cool&amp;vent_evolution'!P$11)),(Z20*(1+'input_cool&amp;vent_evolution'!P$12)))</f>
        <v>1157766.2379401554</v>
      </c>
      <c r="AB20" s="57">
        <f>IF($D20=3,(AA20*(1+'input_cool&amp;vent_evolution'!Q$11)),(AA20*(1+'input_cool&amp;vent_evolution'!Q$12)))</f>
        <v>1175715.4710803884</v>
      </c>
      <c r="AC20" s="57">
        <f>IF($D20=3,(AB20*(1+'input_cool&amp;vent_evolution'!R$11)),(AB20*(1+'input_cool&amp;vent_evolution'!R$12)))</f>
        <v>1194649.4829840572</v>
      </c>
      <c r="AD20" s="57">
        <f>IF($D20=3,(AC20*(1+'input_cool&amp;vent_evolution'!S$11)),(AC20*(1+'input_cool&amp;vent_evolution'!S$12)))</f>
        <v>1214263.2560980394</v>
      </c>
      <c r="AE20" s="57">
        <f>IF($D20=3,(AD20*(1+'input_cool&amp;vent_evolution'!T$11)),(AD20*(1+'input_cool&amp;vent_evolution'!T$12)))</f>
        <v>1234623.6122279223</v>
      </c>
      <c r="AF20" s="57">
        <f>IF($D20=3,(AE20*(1+'input_cool&amp;vent_evolution'!U$11)),(AE20*(1+'input_cool&amp;vent_evolution'!U$12)))</f>
        <v>1257961.3874078211</v>
      </c>
      <c r="AG20" s="57">
        <f>IF($D20=3,(AF20*(1+'input_cool&amp;vent_evolution'!V$11)),(AF20*(1+'input_cool&amp;vent_evolution'!V$12)))</f>
        <v>1281543.6012501577</v>
      </c>
      <c r="AH20" s="57">
        <f>IF($D20=3,(AG20*(1+'input_cool&amp;vent_evolution'!W$11)),(AG20*(1+'input_cool&amp;vent_evolution'!W$12)))</f>
        <v>1304438.7643075869</v>
      </c>
      <c r="AI20" s="57">
        <f>IF($D20=3,(AH20*(1+'input_cool&amp;vent_evolution'!X$11)),(AH20*(1+'input_cool&amp;vent_evolution'!X$12)))</f>
        <v>1328143.0857050344</v>
      </c>
      <c r="AJ20" s="57">
        <f>IF($D20=3,(AI20*(1+'input_cool&amp;vent_evolution'!Y$11)),(AI20*(1+'input_cool&amp;vent_evolution'!Y$12)))</f>
        <v>1352378.7170172397</v>
      </c>
      <c r="AK20" s="57">
        <f>IF($D20=3,(AJ20*(1+'input_cool&amp;vent_evolution'!Z$11)),(AJ20*(1+'input_cool&amp;vent_evolution'!Z$12)))</f>
        <v>1378336.618742317</v>
      </c>
      <c r="AL20" s="57">
        <f>IF($D20=3,(AK20*(1+'input_cool&amp;vent_evolution'!AA$11)),(AK20*(1+'input_cool&amp;vent_evolution'!AA$12)))</f>
        <v>1404463.7938035363</v>
      </c>
      <c r="AM20" s="57">
        <f>IF($D20=3,(AL20*(1+'input_cool&amp;vent_evolution'!AB$11)),(AL20*(1+'input_cool&amp;vent_evolution'!AB$12)))</f>
        <v>1427919.919587312</v>
      </c>
      <c r="AN20" s="57">
        <f>IF($D20=3,(AM20*(1+'input_cool&amp;vent_evolution'!AC$11)),(AM20*(1+'input_cool&amp;vent_evolution'!AC$12)))</f>
        <v>1451323.5163346829</v>
      </c>
      <c r="AO20" s="57">
        <f>IF($D20=3,(AN20*(1+'input_cool&amp;vent_evolution'!AD$11)),(AN20*(1+'input_cool&amp;vent_evolution'!AD$12)))</f>
        <v>1474449.340506129</v>
      </c>
      <c r="AP20" s="57">
        <f>IF($D20=3,(AO20*(1+'input_cool&amp;vent_evolution'!AE$11)),(AO20*(1+'input_cool&amp;vent_evolution'!AE$12)))</f>
        <v>1497223.7517065757</v>
      </c>
      <c r="AQ20" s="57">
        <f>IF($D20=3,(AP20*(1+'input_cool&amp;vent_evolution'!AF$11)),(AP20*(1+'input_cool&amp;vent_evolution'!AF$12)))</f>
        <v>1519506.8647027032</v>
      </c>
      <c r="AR20" s="57">
        <f>IF($D20=3,(AQ20*(1+'input_cool&amp;vent_evolution'!AG$11)),(AQ20*(1+'input_cool&amp;vent_evolution'!AG$12)))</f>
        <v>1541554.6475377055</v>
      </c>
      <c r="AS20" s="57">
        <f>IF($D20=3,(AR20*(1+'input_cool&amp;vent_evolution'!AH$11)),(AR20*(1+'input_cool&amp;vent_evolution'!AH$12)))</f>
        <v>1563242.3789453215</v>
      </c>
      <c r="AT20" s="57">
        <f>IF($D20=3,(AS20*(1+'input_cool&amp;vent_evolution'!AI$11)),(AS20*(1+'input_cool&amp;vent_evolution'!AI$12)))</f>
        <v>1584555.2502774782</v>
      </c>
      <c r="AU20" s="57">
        <f>IF($D20=3,(AT20*(1+'input_cool&amp;vent_evolution'!AJ$11)),(AT20*(1+'input_cool&amp;vent_evolution'!AJ$12)))</f>
        <v>1605479.5839508027</v>
      </c>
      <c r="AV20" s="57">
        <f>IF($D20=3,(AU20*(1+'input_cool&amp;vent_evolution'!AK$11)),(AU20*(1+'input_cool&amp;vent_evolution'!AK$12)))</f>
        <v>1626190.2705837679</v>
      </c>
      <c r="AW20" s="57">
        <f>IF($D20=3,(AV20*(1+'input_cool&amp;vent_evolution'!AL$11)),(AV20*(1+'input_cool&amp;vent_evolution'!AL$12)))</f>
        <v>1646315.1512578642</v>
      </c>
      <c r="AX20" s="57">
        <f>IF($D20=3,(AW20*(1+'input_cool&amp;vent_evolution'!AM$11)),(AW20*(1+'input_cool&amp;vent_evolution'!AM$12)))</f>
        <v>1666033.8966988584</v>
      </c>
      <c r="AY20" s="57">
        <f>IF($D20=3,(AX20*(1+'input_cool&amp;vent_evolution'!AN$11)),(AX20*(1+'input_cool&amp;vent_evolution'!AN$12)))</f>
        <v>1685340.3867568055</v>
      </c>
      <c r="AZ20" s="57">
        <f>IF($D20=3,(AY20*(1+'input_cool&amp;vent_evolution'!AO$11)),(AY20*(1+'input_cool&amp;vent_evolution'!AO$12)))</f>
        <v>1704234.7783192326</v>
      </c>
      <c r="BA20" s="57">
        <f>IF($D20=3,(AZ20*(1+'input_cool&amp;vent_evolution'!AP$11)),(AZ20*(1+'input_cool&amp;vent_evolution'!AP$12)))</f>
        <v>1722719.3338569438</v>
      </c>
      <c r="BB20" s="57">
        <f>IF($D20=3,(BA20*(1+'input_cool&amp;vent_evolution'!AQ$11)),(BA20*(1+'input_cool&amp;vent_evolution'!AQ$12)))</f>
        <v>1740797.7744905034</v>
      </c>
      <c r="BC20" s="57">
        <f>IF($D20=3,(BB20*(1+'input_cool&amp;vent_evolution'!AR$11)),(BB20*(1+'input_cool&amp;vent_evolution'!AR$12)))</f>
        <v>1758476.0680208879</v>
      </c>
      <c r="BD20" s="57">
        <f>IF($D20=3,(BC20*(1+'input_cool&amp;vent_evolution'!AS$11)),(BC20*(1+'input_cool&amp;vent_evolution'!AS$12)))</f>
        <v>1775762.3093905014</v>
      </c>
      <c r="BE20" s="57">
        <f>IF($D20=3,(BD20*(1+'input_cool&amp;vent_evolution'!AT$11)),(BD20*(1+'input_cool&amp;vent_evolution'!AT$12)))</f>
        <v>1792666.8633404244</v>
      </c>
      <c r="BF20" s="57">
        <f>IF($D20=3,(BE20*(1+'input_cool&amp;vent_evolution'!AU$11)),(BE20*(1+'input_cool&amp;vent_evolution'!AU$12)))</f>
        <v>1809732.3419494275</v>
      </c>
      <c r="BG20" s="57">
        <f>IF($D20=3,(BF20*(1+'input_cool&amp;vent_evolution'!AV$11)),(BF20*(1+'input_cool&amp;vent_evolution'!AV$12)))</f>
        <v>1826960.2771565358</v>
      </c>
      <c r="BH20" s="2">
        <f t="shared" si="76"/>
        <v>2815606.5422276147</v>
      </c>
      <c r="BI20" s="2">
        <f t="shared" si="4"/>
        <v>2857664.1621095422</v>
      </c>
      <c r="BJ20" s="2">
        <f t="shared" si="5"/>
        <v>2897172.7603028971</v>
      </c>
      <c r="BK20" s="2">
        <f t="shared" si="6"/>
        <v>2934722.71368851</v>
      </c>
      <c r="BL20" s="2">
        <f t="shared" si="7"/>
        <v>2976772.0251776045</v>
      </c>
      <c r="BM20" s="2">
        <f t="shared" si="8"/>
        <v>3022921.9070227491</v>
      </c>
      <c r="BN20" s="2">
        <f t="shared" si="9"/>
        <v>3071603.7869327194</v>
      </c>
      <c r="BO20" s="2">
        <f t="shared" si="10"/>
        <v>3122033.4239359205</v>
      </c>
      <c r="BP20" s="2">
        <f t="shared" si="11"/>
        <v>3174382.6258421014</v>
      </c>
      <c r="BQ20" s="2">
        <f t="shared" si="12"/>
        <v>3234387.170808801</v>
      </c>
      <c r="BR20" s="2">
        <f t="shared" si="13"/>
        <v>3295020.2003075005</v>
      </c>
      <c r="BS20" s="2">
        <f t="shared" si="14"/>
        <v>3353886.7302405988</v>
      </c>
      <c r="BT20" s="2">
        <f t="shared" si="15"/>
        <v>3414833.7146139578</v>
      </c>
      <c r="BU20" s="2">
        <f t="shared" si="16"/>
        <v>3477146.7679217188</v>
      </c>
      <c r="BV20" s="2">
        <f t="shared" si="17"/>
        <v>3543888.0090767518</v>
      </c>
      <c r="BW20" s="2">
        <f t="shared" si="18"/>
        <v>3611064.4746450768</v>
      </c>
      <c r="BX20" s="2">
        <f t="shared" si="19"/>
        <v>3671373.3148617488</v>
      </c>
      <c r="BY20" s="2">
        <f t="shared" si="20"/>
        <v>3731547.0958920717</v>
      </c>
      <c r="BZ20" s="2">
        <f t="shared" si="21"/>
        <v>3791006.6864353353</v>
      </c>
      <c r="CA20" s="2">
        <f t="shared" si="22"/>
        <v>3849562.7471751943</v>
      </c>
      <c r="CB20" s="2">
        <f t="shared" si="23"/>
        <v>3906855.6144458428</v>
      </c>
      <c r="CC20" s="2">
        <f t="shared" si="24"/>
        <v>3963543.4163610153</v>
      </c>
      <c r="CD20" s="2">
        <f t="shared" si="25"/>
        <v>4019305.4778447035</v>
      </c>
      <c r="CE20" s="2">
        <f t="shared" si="26"/>
        <v>4074103.7238798002</v>
      </c>
      <c r="CF20" s="2">
        <f t="shared" si="27"/>
        <v>4127902.9875679975</v>
      </c>
      <c r="CG20" s="2">
        <f t="shared" si="28"/>
        <v>4181152.9361076243</v>
      </c>
      <c r="CH20" s="2">
        <f t="shared" si="29"/>
        <v>4232896.6990862992</v>
      </c>
      <c r="CI20" s="2">
        <f t="shared" si="30"/>
        <v>4283596.2339982707</v>
      </c>
      <c r="CJ20" s="2">
        <f t="shared" si="31"/>
        <v>4333235.8051185319</v>
      </c>
      <c r="CK20" s="2">
        <f t="shared" si="32"/>
        <v>4381815.8158259196</v>
      </c>
      <c r="CL20" s="2">
        <f t="shared" si="33"/>
        <v>4429342.0832358217</v>
      </c>
      <c r="CM20" s="2">
        <f t="shared" si="34"/>
        <v>4475824.1748474753</v>
      </c>
      <c r="CN20" s="2">
        <f t="shared" si="35"/>
        <v>4521277.4346762942</v>
      </c>
      <c r="CO20" s="2">
        <f t="shared" si="36"/>
        <v>4565722.6759031266</v>
      </c>
      <c r="CP20" s="2">
        <f t="shared" si="37"/>
        <v>4609186.5476651546</v>
      </c>
      <c r="CQ20" s="2">
        <f t="shared" si="38"/>
        <v>4653064.1782738417</v>
      </c>
      <c r="CR20" s="2">
        <f>IF($D20=3,(W20*$P20*$M20*'input_cooling&amp;ventilation'!$D$3)*'input_cool&amp;vent_evolution'!M$11,(W20*$Q20*'input_cooling&amp;ventilation'!$D$3)*'input_cool&amp;vent_evolution'!M$12)</f>
        <v>480731.33754280384</v>
      </c>
      <c r="CS20" s="2">
        <f>IF($D20=3,(X20*$P20*$M20*'input_cooling&amp;ventilation'!$D$3)*'input_cool&amp;vent_evolution'!N$11,(X20*$Q20*'input_cooling&amp;ventilation'!$D$3)*'input_cool&amp;vent_evolution'!N$12)</f>
        <v>451595.24735954835</v>
      </c>
      <c r="CT20" s="2">
        <f>IF($D20=3,(Y20*$P20*$M20*'input_cooling&amp;ventilation'!$D$3)*'input_cool&amp;vent_evolution'!O$11,(Y20*$Q20*'input_cooling&amp;ventilation'!$D$3)*'input_cool&amp;vent_evolution'!O$12)</f>
        <v>429207.34379200038</v>
      </c>
      <c r="CU20" s="2">
        <f>IF($D20=3,(Z20*$P20*$M20*'input_cooling&amp;ventilation'!$D$3)*'input_cool&amp;vent_evolution'!P$11,(Z20*$Q20*'input_cooling&amp;ventilation'!$D$3)*'input_cool&amp;vent_evolution'!P$12)</f>
        <v>480636.37009551859</v>
      </c>
      <c r="CV20" s="2">
        <f>IF($D20=3,(AA20*$P20*$M20*'input_cooling&amp;ventilation'!$D$3)*'input_cool&amp;vent_evolution'!Q$11,(AA20*$Q20*'input_cooling&amp;ventilation'!$D$3)*'input_cool&amp;vent_evolution'!Q$12)</f>
        <v>527507.13162426103</v>
      </c>
      <c r="CW20" s="2">
        <f>IF($D20=3,(AB20*$P20*$M20*'input_cooling&amp;ventilation'!$D$3)*'input_cool&amp;vent_evolution'!R$11,(AB20*$Q20*'input_cooling&amp;ventilation'!$D$3)*'input_cool&amp;vent_evolution'!R$12)</f>
        <v>556448.63663041021</v>
      </c>
      <c r="CX20" s="2">
        <f>IF($D20=3,(AC20*$P20*$M20*'input_cooling&amp;ventilation'!$D$3)*'input_cool&amp;vent_evolution'!S$11,(AC20*$Q20*'input_cooling&amp;ventilation'!$D$3)*'input_cool&amp;vent_evolution'!S$12)</f>
        <v>576426.02972795232</v>
      </c>
      <c r="CY20" s="2">
        <f>IF($D20=3,(AD20*$P20*$M20*'input_cooling&amp;ventilation'!$D$3)*'input_cool&amp;vent_evolution'!T$11,(AD20*$Q20*'input_cooling&amp;ventilation'!$D$3)*'input_cool&amp;vent_evolution'!T$12)</f>
        <v>598367.23814394174</v>
      </c>
      <c r="CZ20" s="2">
        <f>IF($D20=3,(AE20*$P20*$M20*'input_cooling&amp;ventilation'!$D$3)*'input_cool&amp;vent_evolution'!U$11,(AE20*$Q20*'input_cooling&amp;ventilation'!$D$3)*'input_cool&amp;vent_evolution'!U$12)</f>
        <v>685870.12868230755</v>
      </c>
      <c r="DA20" s="2">
        <f>IF($D20=3,(AF20*$P20*$M20*'input_cooling&amp;ventilation'!$D$3)*'input_cool&amp;vent_evolution'!V$11,(AF20*$Q20*'input_cooling&amp;ventilation'!$D$3)*'input_cool&amp;vent_evolution'!V$12)</f>
        <v>693053.89729643916</v>
      </c>
      <c r="DB20" s="2">
        <f>IF($D20=3,(AG20*$P20*$M20*'input_cooling&amp;ventilation'!$D$3)*'input_cool&amp;vent_evolution'!W$11,(AG20*$Q20*'input_cooling&amp;ventilation'!$D$3)*'input_cool&amp;vent_evolution'!W$12)</f>
        <v>672862.27206125204</v>
      </c>
      <c r="DC20" s="2">
        <f>IF($D20=3,(AH20*$P20*$M20*'input_cooling&amp;ventilation'!$D$3)*'input_cool&amp;vent_evolution'!X$11,(AH20*$Q20*'input_cooling&amp;ventilation'!$D$3)*'input_cool&amp;vent_evolution'!X$12)</f>
        <v>696642.4966334122</v>
      </c>
      <c r="DD20" s="2">
        <f>IF($D20=3,(AI20*$P20*$M20*'input_cooling&amp;ventilation'!$D$3)*'input_cool&amp;vent_evolution'!Y$11,(AI20*$Q20*'input_cooling&amp;ventilation'!$D$3)*'input_cool&amp;vent_evolution'!Y$12)</f>
        <v>712257.0784346367</v>
      </c>
      <c r="DE20" s="2">
        <f>IF($D20=3,(AJ20*$P20*$M20*'input_cooling&amp;ventilation'!$D$3)*'input_cool&amp;vent_evolution'!Z$11,(AJ20*$Q20*'input_cooling&amp;ventilation'!$D$3)*'input_cool&amp;vent_evolution'!Z$12)</f>
        <v>762872.60714706592</v>
      </c>
      <c r="DF20" s="2">
        <f>IF($D20=3,(AK20*$P20*$M20*'input_cooling&amp;ventilation'!$D$3)*'input_cool&amp;vent_evolution'!AA$11,(AK20*$Q20*'input_cooling&amp;ventilation'!$D$3)*'input_cool&amp;vent_evolution'!AA$12)</f>
        <v>767847.35405191407</v>
      </c>
      <c r="DG20" s="2">
        <f>IF($D20=3,(AL20*$P20*$M20*'input_cooling&amp;ventilation'!$D$3)*'input_cool&amp;vent_evolution'!AB$11,(AL20*$Q20*'input_cooling&amp;ventilation'!$D$3)*'input_cool&amp;vent_evolution'!AB$12)</f>
        <v>689348.31558251567</v>
      </c>
      <c r="DH20" s="2">
        <f>IF($D20=3,(AM20*$P20*$M20*'input_cooling&amp;ventilation'!$D$3)*'input_cool&amp;vent_evolution'!AC$11,(AM20*$Q20*'input_cooling&amp;ventilation'!$D$3)*'input_cool&amp;vent_evolution'!AC$12)</f>
        <v>687804.54816334858</v>
      </c>
      <c r="DI20" s="2">
        <f>IF($D20=3,(AN20*$P20*$M20*'input_cooling&amp;ventilation'!$D$3)*'input_cool&amp;vent_evolution'!AD$11,(AN20*$Q20*'input_cooling&amp;ventilation'!$D$3)*'input_cool&amp;vent_evolution'!AD$12)</f>
        <v>679641.13451636152</v>
      </c>
      <c r="DJ20" s="2">
        <f>IF($D20=3,(AO20*$P20*$M20*'input_cooling&amp;ventilation'!$D$3)*'input_cool&amp;vent_evolution'!AE$11,(AO20*$Q20*'input_cooling&amp;ventilation'!$D$3)*'input_cool&amp;vent_evolution'!AE$12)</f>
        <v>669313.51511896227</v>
      </c>
      <c r="DK20" s="2">
        <f>IF($D20=3,(AP20*$P20*$M20*'input_cooling&amp;ventilation'!$D$3)*'input_cool&amp;vent_evolution'!AF$11,(AP20*$Q20*'input_cooling&amp;ventilation'!$D$3)*'input_cool&amp;vent_evolution'!AF$12)</f>
        <v>654874.83105331101</v>
      </c>
      <c r="DL20" s="2">
        <f>IF($D20=3,(AQ20*$P20*$M20*'input_cooling&amp;ventilation'!$D$3)*'input_cool&amp;vent_evolution'!AG$11,(AQ20*$Q20*'input_cooling&amp;ventilation'!$D$3)*'input_cool&amp;vent_evolution'!AG$12)</f>
        <v>647958.75072219106</v>
      </c>
      <c r="DM20" s="2">
        <f>IF($D20=3,(AR20*$P20*$M20*'input_cooling&amp;ventilation'!$D$3)*'input_cool&amp;vent_evolution'!AH$11,(AR20*$Q20*'input_cooling&amp;ventilation'!$D$3)*'input_cool&amp;vent_evolution'!AH$12)</f>
        <v>637377.25711664732</v>
      </c>
      <c r="DN20" s="2">
        <f>IF($D20=3,(AS20*$P20*$M20*'input_cooling&amp;ventilation'!$D$3)*'input_cool&amp;vent_evolution'!AI$11,(AS20*$Q20*'input_cooling&amp;ventilation'!$D$3)*'input_cool&amp;vent_evolution'!AI$12)</f>
        <v>626360.55452990544</v>
      </c>
      <c r="DO20" s="2">
        <f>IF($D20=3,(AT20*$P20*$M20*'input_cooling&amp;ventilation'!$D$3)*'input_cool&amp;vent_evolution'!AJ$11,(AT20*$Q20*'input_cooling&amp;ventilation'!$D$3)*'input_cool&amp;vent_evolution'!AJ$12)</f>
        <v>614941.88364089443</v>
      </c>
      <c r="DP20" s="2">
        <f>IF($D20=3,(AU20*$P20*$M20*'input_cooling&amp;ventilation'!$D$3)*'input_cool&amp;vent_evolution'!AK$11,(AU20*$Q20*'input_cooling&amp;ventilation'!$D$3)*'input_cool&amp;vent_evolution'!AK$12)</f>
        <v>608663.04506548482</v>
      </c>
      <c r="DQ20" s="2">
        <f>IF($D20=3,(AV20*$P20*$M20*'input_cooling&amp;ventilation'!$D$3)*'input_cool&amp;vent_evolution'!AL$11,(AV20*$Q20*'input_cooling&amp;ventilation'!$D$3)*'input_cool&amp;vent_evolution'!AL$12)</f>
        <v>591446.88777135033</v>
      </c>
      <c r="DR20" s="2">
        <f>IF($D20=3,(AW20*$P20*$M20*'input_cooling&amp;ventilation'!$D$3)*'input_cool&amp;vent_evolution'!AM$11,(AW20*$Q20*'input_cooling&amp;ventilation'!$D$3)*'input_cool&amp;vent_evolution'!AM$12)</f>
        <v>579511.04459679674</v>
      </c>
      <c r="DS20" s="2">
        <f>IF($D20=3,(AX20*$P20*$M20*'input_cooling&amp;ventilation'!$D$3)*'input_cool&amp;vent_evolution'!AN$11,(AX20*$Q20*'input_cooling&amp;ventilation'!$D$3)*'input_cool&amp;vent_evolution'!AN$12)</f>
        <v>567395.33731788909</v>
      </c>
      <c r="DT20" s="2">
        <f>IF($D20=3,(AY20*$P20*$M20*'input_cooling&amp;ventilation'!$D$3)*'input_cool&amp;vent_evolution'!AO$11,(AY20*$Q20*'input_cooling&amp;ventilation'!$D$3)*'input_cool&amp;vent_evolution'!AO$12)</f>
        <v>555284.24078135006</v>
      </c>
      <c r="DU20" s="2">
        <f>IF($D20=3,(AZ20*$P20*$M20*'input_cooling&amp;ventilation'!$D$3)*'input_cool&amp;vent_evolution'!AP$11,(AZ20*$Q20*'input_cooling&amp;ventilation'!$D$3)*'input_cool&amp;vent_evolution'!AP$12)</f>
        <v>543239.63563608937</v>
      </c>
      <c r="DV20" s="2">
        <f>IF($D20=3,(BA20*$P20*$M20*'input_cooling&amp;ventilation'!$D$3)*'input_cool&amp;vent_evolution'!AQ$11,(BA20*$Q20*'input_cooling&amp;ventilation'!$D$3)*'input_cool&amp;vent_evolution'!AQ$12)</f>
        <v>531304.3899058071</v>
      </c>
      <c r="DW20" s="2">
        <f>IF($D20=3,(BB20*$P20*$M20*'input_cooling&amp;ventilation'!$D$3)*'input_cool&amp;vent_evolution'!AR$11,(BB20*$Q20*'input_cooling&amp;ventilation'!$D$3)*'input_cool&amp;vent_evolution'!AR$12)</f>
        <v>519544.53092049214</v>
      </c>
      <c r="DX20" s="2">
        <f>IF($D20=3,(BC20*$P20*$M20*'input_cooling&amp;ventilation'!$D$3)*'input_cool&amp;vent_evolution'!AS$11,(BC20*$Q20*'input_cooling&amp;ventilation'!$D$3)*'input_cool&amp;vent_evolution'!AS$12)</f>
        <v>508022.57289812929</v>
      </c>
      <c r="DY20" s="2">
        <f>IF($D20=3,(BD20*$P20*$M20*'input_cooling&amp;ventilation'!$D$3)*'input_cool&amp;vent_evolution'!AT$11,(BD20*$Q20*'input_cooling&amp;ventilation'!$D$3)*'input_cool&amp;vent_evolution'!AT$12)</f>
        <v>496805.22258767957</v>
      </c>
      <c r="DZ20" s="2">
        <f>IF($D20=3,(BE20*$P20*$M20*'input_cooling&amp;ventilation'!$D$3)*'input_cool&amp;vent_evolution'!AU$11,(BE20*$Q20*'input_cooling&amp;ventilation'!$D$3)*'input_cool&amp;vent_evolution'!AU$12)</f>
        <v>501534.61156244576</v>
      </c>
      <c r="EA20" s="2">
        <f>IF($D20=3,(BF20*$P20*$M20*'input_cooling&amp;ventilation'!$D$3)*'input_cool&amp;vent_evolution'!AV$11,(BF20*$Q20*'input_cooling&amp;ventilation'!$D$3)*'input_cool&amp;vent_evolution'!AV$12)</f>
        <v>506309.02244732436</v>
      </c>
      <c r="EB20">
        <v>0.6</v>
      </c>
      <c r="EC20" s="2">
        <f t="shared" si="39"/>
        <v>6988147.3018437596</v>
      </c>
      <c r="ED20" s="2">
        <f>IF($D20=3,(EC20*(1+'input_cool&amp;vent_evolution'!M$10)),EC20*(1+'input_cool&amp;vent_evolution'!M$9))</f>
        <v>7137107.6394612649</v>
      </c>
      <c r="EE20" s="2">
        <f>IF($D20=3,(ED20*(1+'input_cool&amp;vent_evolution'!N$10)),ED20*(1+'input_cool&amp;vent_evolution'!N$9))</f>
        <v>7286221.7187471921</v>
      </c>
      <c r="EF20" s="2">
        <f>IF($D20=3,(EE20*(1+'input_cool&amp;vent_evolution'!O$10)),EE20*(1+'input_cool&amp;vent_evolution'!O$9))</f>
        <v>7435489.5423898036</v>
      </c>
      <c r="EG20" s="2">
        <f>IF($D20=3,(EF20*(1+'input_cool&amp;vent_evolution'!P$10)),EF20*(1+'input_cool&amp;vent_evolution'!P$9))</f>
        <v>7576628.8389222892</v>
      </c>
      <c r="EH20" s="2">
        <f>IF($D20=3,(EG20*(1+'input_cool&amp;vent_evolution'!Q$10)),EG20*(1+'input_cool&amp;vent_evolution'!Q$9))</f>
        <v>7717921.8801101651</v>
      </c>
      <c r="EI20" s="2">
        <f>IF($D20=3,(EH20*(1+'input_cool&amp;vent_evolution'!R$10)),EH20*(1+'input_cool&amp;vent_evolution'!R$9))</f>
        <v>7828941.4756935397</v>
      </c>
      <c r="EJ20" s="2">
        <f>IF($D20=3,(EI20*(1+'input_cool&amp;vent_evolution'!S$10)),EI20*(1+'input_cool&amp;vent_evolution'!S$9))</f>
        <v>7940028.5428125821</v>
      </c>
      <c r="EK20" s="2">
        <f>IF($D20=3,(EJ20*(1+'input_cool&amp;vent_evolution'!T$10)),EJ20*(1+'input_cool&amp;vent_evolution'!T$9))</f>
        <v>8051183.0808699075</v>
      </c>
      <c r="EL20" s="2">
        <f>IF($D20=3,(EK20*(1+'input_cool&amp;vent_evolution'!U$10)),EK20*(1+'input_cool&amp;vent_evolution'!U$9))</f>
        <v>8162405.0850863224</v>
      </c>
      <c r="EM20" s="2">
        <f>IF($D20=3,(EL20*(1+'input_cool&amp;vent_evolution'!V$10)),EL20*(1+'input_cool&amp;vent_evolution'!V$9))</f>
        <v>8273694.559643615</v>
      </c>
      <c r="EN20" s="2">
        <f>IF($D20=3,(EM20*(1+'input_cool&amp;vent_evolution'!W$10)),EM20*(1+'input_cool&amp;vent_evolution'!W$9))</f>
        <v>8360248.1794642424</v>
      </c>
      <c r="EO20" s="2">
        <f>IF($D20=3,(EN20*(1+'input_cool&amp;vent_evolution'!X$10)),EN20*(1+'input_cool&amp;vent_evolution'!X$9))</f>
        <v>8446858.2664650287</v>
      </c>
      <c r="EP20" s="2">
        <f>IF($D20=3,(EO20*(1+'input_cool&amp;vent_evolution'!Y$10)),EO20*(1+'input_cool&amp;vent_evolution'!Y$9))</f>
        <v>8533524.8239316475</v>
      </c>
      <c r="EQ20" s="2">
        <f>IF($D20=3,(EP20*(1+'input_cool&amp;vent_evolution'!Z$10)),EP20*(1+'input_cool&amp;vent_evolution'!Z$9))</f>
        <v>8620247.8464875445</v>
      </c>
      <c r="ER20" s="2">
        <f>IF($D20=3,(EQ20*(1+'input_cool&amp;vent_evolution'!AA$10)),EQ20*(1+'input_cool&amp;vent_evolution'!AA$9))</f>
        <v>8707027.3395092711</v>
      </c>
      <c r="ES20" s="2">
        <f>IF($D20=3,(ER20*(1+'input_cool&amp;vent_evolution'!AB$10)),ER20*(1+'input_cool&amp;vent_evolution'!AB$9))</f>
        <v>8767432.5269025899</v>
      </c>
      <c r="ET20" s="2">
        <f>IF($D20=3,(ES20*(1+'input_cool&amp;vent_evolution'!AC$10)),ES20*(1+'input_cool&amp;vent_evolution'!AC$9))</f>
        <v>8827880.0975378715</v>
      </c>
      <c r="EU20" s="2">
        <f>IF($D20=3,(ET20*(1+'input_cool&amp;vent_evolution'!AD$10)),ET20*(1+'input_cool&amp;vent_evolution'!AD$9))</f>
        <v>8888370.0588825829</v>
      </c>
      <c r="EV20" s="2">
        <f>IF($D20=3,(EU20*(1+'input_cool&amp;vent_evolution'!AE$10)),EU20*(1+'input_cool&amp;vent_evolution'!AE$9))</f>
        <v>8948902.4040666595</v>
      </c>
      <c r="EW20" s="2">
        <f>IF($D20=3,(EV20*(1+'input_cool&amp;vent_evolution'!AF$10)),EV20*(1+'input_cool&amp;vent_evolution'!AF$9))</f>
        <v>9009477.1396614667</v>
      </c>
      <c r="EX20" s="2">
        <f>IF($D20=3,(EW20*(1+'input_cool&amp;vent_evolution'!AG$10)),EW20*(1+'input_cool&amp;vent_evolution'!AG$9))</f>
        <v>9047774.8181717992</v>
      </c>
      <c r="EY20" s="2">
        <f>IF($D20=3,(EX20*(1+'input_cool&amp;vent_evolution'!AH$10)),EX20*(1+'input_cool&amp;vent_evolution'!AH$9))</f>
        <v>9086083.8992028963</v>
      </c>
      <c r="EZ20" s="2">
        <f>IF($D20=3,(EY20*(1+'input_cool&amp;vent_evolution'!AI$10)),EY20*(1+'input_cool&amp;vent_evolution'!AI$9))</f>
        <v>9124404.3848456517</v>
      </c>
      <c r="FA20" s="2">
        <f>IF($D20=3,(EZ20*(1+'input_cool&amp;vent_evolution'!AJ$10)),EZ20*(1+'input_cool&amp;vent_evolution'!AJ$9))</f>
        <v>9162736.2727104761</v>
      </c>
      <c r="FB20" s="2">
        <f>IF($D20=3,(FA20*(1+'input_cool&amp;vent_evolution'!AK$10)),FA20*(1+'input_cool&amp;vent_evolution'!AK$9))</f>
        <v>9201079.5577194802</v>
      </c>
      <c r="FC20" s="2">
        <f>IF($D20=3,(FB20*(1+'input_cool&amp;vent_evolution'!AL$10)),FB20*(1+'input_cool&amp;vent_evolution'!AL$9))</f>
        <v>9239434.2509245276</v>
      </c>
      <c r="FD20" s="2">
        <f>IF($D20=3,(FC20*(1+'input_cool&amp;vent_evolution'!AM$10)),FC20*(1+'input_cool&amp;vent_evolution'!AM$9))</f>
        <v>9277800.3430659473</v>
      </c>
      <c r="FE20" s="2">
        <f>IF($D20=3,(FD20*(1+'input_cool&amp;vent_evolution'!AN$10)),FD20*(1+'input_cool&amp;vent_evolution'!AN$9))</f>
        <v>9316177.839819029</v>
      </c>
      <c r="FF20" s="2">
        <f>IF($D20=3,(FE20*(1+'input_cool&amp;vent_evolution'!AO$10)),FE20*(1+'input_cool&amp;vent_evolution'!AO$9))</f>
        <v>9354566.7375993822</v>
      </c>
      <c r="FG20" s="2">
        <f>IF($D20=3,(FF20*(1+'input_cool&amp;vent_evolution'!AP$10)),FF20*(1+'input_cool&amp;vent_evolution'!AP$9))</f>
        <v>9392967.0387965925</v>
      </c>
      <c r="FH20" s="2">
        <f>IF($D20=3,(FG20*(1+'input_cool&amp;vent_evolution'!AQ$10)),FG20*(1+'input_cool&amp;vent_evolution'!AQ$9))</f>
        <v>9431378.7398262806</v>
      </c>
      <c r="FI20" s="2">
        <f>IF($D20=3,(FH20*(1+'input_cool&amp;vent_evolution'!AR$10)),FH20*(1+'input_cool&amp;vent_evolution'!AR$9))</f>
        <v>9469801.8448702246</v>
      </c>
      <c r="FJ20" s="2">
        <f>IF($D20=3,(FI20*(1+'input_cool&amp;vent_evolution'!AS$10)),FI20*(1+'input_cool&amp;vent_evolution'!AS$9))</f>
        <v>9508236.3512401413</v>
      </c>
      <c r="FK20" s="2">
        <f>IF($D20=3,(FJ20*(1+'input_cool&amp;vent_evolution'!AT$10)),FJ20*(1+'input_cool&amp;vent_evolution'!AT$9))</f>
        <v>9546682.2625203989</v>
      </c>
      <c r="FL20" s="2">
        <f>IF($D20=3,(FK20*(1+'input_cool&amp;vent_evolution'!AU$10)),FK20*(1+'input_cool&amp;vent_evolution'!AU$9))</f>
        <v>9585283.6272453927</v>
      </c>
      <c r="FM20" s="2">
        <f t="shared" si="40"/>
        <v>16897418.485839631</v>
      </c>
      <c r="FN20" s="2">
        <f t="shared" si="41"/>
        <v>17257606.25146541</v>
      </c>
      <c r="FO20" s="2">
        <f t="shared" si="42"/>
        <v>17618165.766168289</v>
      </c>
      <c r="FP20" s="2">
        <f t="shared" si="43"/>
        <v>17979097.036448505</v>
      </c>
      <c r="FQ20" s="2">
        <f t="shared" si="44"/>
        <v>18320373.437087219</v>
      </c>
      <c r="FR20" s="2">
        <f t="shared" si="45"/>
        <v>18662021.594025556</v>
      </c>
      <c r="FS20" s="2">
        <f t="shared" si="46"/>
        <v>18930468.220244497</v>
      </c>
      <c r="FT20" s="2">
        <f t="shared" si="47"/>
        <v>19199077.993392777</v>
      </c>
      <c r="FU20" s="2">
        <f t="shared" si="48"/>
        <v>19467850.91202591</v>
      </c>
      <c r="FV20" s="2">
        <f t="shared" si="49"/>
        <v>19736786.964587759</v>
      </c>
      <c r="FW20" s="2">
        <f t="shared" si="50"/>
        <v>20005886.161189929</v>
      </c>
      <c r="FX20" s="2">
        <f t="shared" si="51"/>
        <v>20215173.78384601</v>
      </c>
      <c r="FY20" s="2">
        <f t="shared" si="52"/>
        <v>20424597.944776502</v>
      </c>
      <c r="FZ20" s="2">
        <f t="shared" si="53"/>
        <v>20634158.651926182</v>
      </c>
      <c r="GA20" s="2">
        <f t="shared" si="54"/>
        <v>20843855.892294493</v>
      </c>
      <c r="GB20" s="2">
        <f t="shared" si="55"/>
        <v>21053689.678881995</v>
      </c>
      <c r="GC20" s="2">
        <f t="shared" si="56"/>
        <v>21199750.098906506</v>
      </c>
      <c r="GD20" s="2">
        <f t="shared" si="57"/>
        <v>21345913.002085041</v>
      </c>
      <c r="GE20" s="2">
        <f t="shared" si="58"/>
        <v>21492178.406474005</v>
      </c>
      <c r="GF20" s="2">
        <f t="shared" si="59"/>
        <v>21638546.295461517</v>
      </c>
      <c r="GG20" s="2">
        <f t="shared" si="60"/>
        <v>21785016.684937209</v>
      </c>
      <c r="GH20" s="2">
        <f t="shared" si="61"/>
        <v>21877620.900743376</v>
      </c>
      <c r="GI20" s="2">
        <f t="shared" si="62"/>
        <v>21970252.687972531</v>
      </c>
      <c r="GJ20" s="2">
        <f t="shared" si="63"/>
        <v>22062912.051680475</v>
      </c>
      <c r="GK20" s="2">
        <f t="shared" si="64"/>
        <v>22155598.986089159</v>
      </c>
      <c r="GL20" s="2">
        <f t="shared" si="65"/>
        <v>22248313.478920192</v>
      </c>
      <c r="GM20" s="2">
        <f t="shared" si="66"/>
        <v>22341055.556897093</v>
      </c>
      <c r="GN20" s="2">
        <f t="shared" si="67"/>
        <v>22433825.197629884</v>
      </c>
      <c r="GO20" s="2">
        <f t="shared" si="68"/>
        <v>22526622.414841469</v>
      </c>
      <c r="GP20" s="2">
        <f t="shared" si="69"/>
        <v>22619447.199864764</v>
      </c>
      <c r="GQ20" s="2">
        <f t="shared" si="70"/>
        <v>22712299.558477804</v>
      </c>
      <c r="GR20" s="2">
        <f t="shared" si="71"/>
        <v>22805179.482013524</v>
      </c>
      <c r="GS20" s="2">
        <f t="shared" si="72"/>
        <v>22898086.980583511</v>
      </c>
      <c r="GT20" s="2">
        <f t="shared" si="73"/>
        <v>22991022.04768746</v>
      </c>
      <c r="GU20" s="2">
        <f t="shared" si="74"/>
        <v>23083984.691992424</v>
      </c>
      <c r="GV20" s="2">
        <f t="shared" si="75"/>
        <v>23177323.224468786</v>
      </c>
      <c r="GW20" s="2">
        <f>IF($D20=3,($N20*$M20*EC20*'input_cooling&amp;ventilation'!$D$3)*'input_cool&amp;vent_evolution'!M$11,($O20*$M20*EC20*'input_cooling&amp;ventilation'!$D$3)*'input_cool&amp;vent_evolution'!M$10)</f>
        <v>3503254.7023205901</v>
      </c>
      <c r="GX20" s="2">
        <f>IF($D20=3,($N20*$M20*ED20*'input_cooling&amp;ventilation'!$D$3)*'input_cool&amp;vent_evolution'!N$11,($O20*$M20*ED20*'input_cooling&amp;ventilation'!$D$3)*'input_cool&amp;vent_evolution'!N$10)</f>
        <v>3311613.2835264346</v>
      </c>
      <c r="GY20" s="2">
        <f>IF($D20=3,($N20*$M20*EE20*'input_cooling&amp;ventilation'!$D$3)*'input_cool&amp;vent_evolution'!O$11,($O20*$M20*EE20*'input_cooling&amp;ventilation'!$D$3)*'input_cool&amp;vent_evolution'!O$10)</f>
        <v>3169380.1130177928</v>
      </c>
      <c r="GZ20" s="2">
        <f>IF($D20=3,($N20*$M20*EF20*'input_cooling&amp;ventilation'!$D$3)*'input_cool&amp;vent_evolution'!P$11,($O20*$M20*EF20*'input_cooling&amp;ventilation'!$D$3)*'input_cool&amp;vent_evolution'!P$10)</f>
        <v>3575512.6576374848</v>
      </c>
      <c r="HA20" s="2">
        <f>IF($D20=3,($N20*$M20*EG20*'input_cooling&amp;ventilation'!$D$3)*'input_cool&amp;vent_evolution'!Q$11,($O20*$M20*EG20*'input_cooling&amp;ventilation'!$D$3)*'input_cool&amp;vent_evolution'!Q$10)</f>
        <v>3942193.7714948598</v>
      </c>
      <c r="HB20" s="2">
        <f>IF($D20=3,($N20*$M20*EH20*'input_cooling&amp;ventilation'!$D$3)*'input_cool&amp;vent_evolution'!R$11,($O20*$M20*EH20*'input_cooling&amp;ventilation'!$D$3)*'input_cool&amp;vent_evolution'!R$10)</f>
        <v>4171360.5357132303</v>
      </c>
      <c r="HC20" s="2">
        <f>IF($D20=3,($N20*$M20*EI20*'input_cooling&amp;ventilation'!$D$3)*'input_cool&amp;vent_evolution'!S$11,($O20*$M20*EI20*'input_cooling&amp;ventilation'!$D$3)*'input_cool&amp;vent_evolution'!S$10)</f>
        <v>4313806.2090757675</v>
      </c>
      <c r="HD20" s="2">
        <f>IF($D20=3,($N20*$M20*EJ20*'input_cooling&amp;ventilation'!$D$3)*'input_cool&amp;vent_evolution'!T$11,($O20*$M20*EJ20*'input_cooling&amp;ventilation'!$D$3)*'input_cool&amp;vent_evolution'!T$10)</f>
        <v>4468188.8174358848</v>
      </c>
      <c r="HE20" s="2">
        <f>IF($D20=3,($N20*$M20*EK20*'input_cooling&amp;ventilation'!$D$3)*'input_cool&amp;vent_evolution'!U$11,($O20*$M20*EK20*'input_cooling&amp;ventilation'!$D$3)*'input_cool&amp;vent_evolution'!U$10)</f>
        <v>5107654.5027660513</v>
      </c>
      <c r="HF20" s="2">
        <f>IF($D20=3,($N20*$M20*EL20*'input_cooling&amp;ventilation'!$D$3)*'input_cool&amp;vent_evolution'!V$11,($O20*$M20*EL20*'input_cooling&amp;ventilation'!$D$3)*'input_cool&amp;vent_evolution'!V$10)</f>
        <v>5135377.1399173969</v>
      </c>
      <c r="HG20" s="2">
        <f>IF($D20=3,($N20*$M20*EM20*'input_cooling&amp;ventilation'!$D$3)*'input_cool&amp;vent_evolution'!W$11,($O20*$M20*EM20*'input_cooling&amp;ventilation'!$D$3)*'input_cool&amp;vent_evolution'!W$10)</f>
        <v>4960743.5371701894</v>
      </c>
      <c r="HH20" s="2">
        <f>IF($D20=3,($N20*$M20*EN20*'input_cooling&amp;ventilation'!$D$3)*'input_cool&amp;vent_evolution'!X$11,($O20*$M20*EN20*'input_cooling&amp;ventilation'!$D$3)*'input_cool&amp;vent_evolution'!X$10)</f>
        <v>5098705.6115805367</v>
      </c>
      <c r="HI20" s="2">
        <f>IF($D20=3,($N20*$M20*EO20*'input_cooling&amp;ventilation'!$D$3)*'input_cool&amp;vent_evolution'!Y$11,($O20*$M20*EO20*'input_cooling&amp;ventilation'!$D$3)*'input_cool&amp;vent_evolution'!Y$10)</f>
        <v>5172989.7201887192</v>
      </c>
      <c r="HJ20" s="2">
        <f>IF($D20=3,($N20*$M20*EP20*'input_cooling&amp;ventilation'!$D$3)*'input_cool&amp;vent_evolution'!Z$11,($O20*$M20*EP20*'input_cooling&amp;ventilation'!$D$3)*'input_cool&amp;vent_evolution'!Z$10)</f>
        <v>5497138.1254539173</v>
      </c>
      <c r="HK20" s="2">
        <f>IF($D20=3,($N20*$M20*EQ20*'input_cooling&amp;ventilation'!$D$3)*'input_cool&amp;vent_evolution'!AA$11,($O20*$M20*EQ20*'input_cooling&amp;ventilation'!$D$3)*'input_cool&amp;vent_evolution'!AA$10)</f>
        <v>5483954.5965268807</v>
      </c>
      <c r="HL20" s="2">
        <f>IF($D20=3,($N20*$M20*ER20*'input_cooling&amp;ventilation'!$D$3)*'input_cool&amp;vent_evolution'!AB$11,($O20*$M20*ER20*'input_cooling&amp;ventilation'!$D$3)*'input_cool&amp;vent_evolution'!AB$10)</f>
        <v>4880368.0924926726</v>
      </c>
      <c r="HM20" s="2">
        <f>IF($D20=3,($N20*$M20*ES20*'input_cooling&amp;ventilation'!$D$3)*'input_cool&amp;vent_evolution'!AC$11,($O20*$M20*ES20*'input_cooling&amp;ventilation'!$D$3)*'input_cool&amp;vent_evolution'!AC$10)</f>
        <v>4822676.4188484093</v>
      </c>
      <c r="HN20" s="2">
        <f>IF($D20=3,($N20*$M20*ET20*'input_cooling&amp;ventilation'!$D$3)*'input_cool&amp;vent_evolution'!AD$11,($O20*$M20*ET20*'input_cooling&amp;ventilation'!$D$3)*'input_cool&amp;vent_evolution'!AD$10)</f>
        <v>4720916.8337007929</v>
      </c>
      <c r="HO20" s="2">
        <f>IF($D20=3,($N20*$M20*EU20*'input_cooling&amp;ventilation'!$D$3)*'input_cool&amp;vent_evolution'!AE$11,($O20*$M20*EU20*'input_cooling&amp;ventilation'!$D$3)*'input_cool&amp;vent_evolution'!AE$10)</f>
        <v>4607616.9458898501</v>
      </c>
      <c r="HP20" s="2">
        <f>IF($D20=3,($N20*$M20*EV20*'input_cooling&amp;ventilation'!$D$3)*'input_cool&amp;vent_evolution'!AF$11,($O20*$M20*EV20*'input_cooling&amp;ventilation'!$D$3)*'input_cool&amp;vent_evolution'!AF$10)</f>
        <v>4469879.9905062485</v>
      </c>
      <c r="HQ20" s="2">
        <f>IF($D20=3,($N20*$M20*EW20*'input_cooling&amp;ventilation'!$D$3)*'input_cool&amp;vent_evolution'!AG$11,($O20*$M20*EW20*'input_cooling&amp;ventilation'!$D$3)*'input_cool&amp;vent_evolution'!AG$10)</f>
        <v>4387314.6336930599</v>
      </c>
      <c r="HR20" s="2">
        <f>IF($D20=3,($N20*$M20*EX20*'input_cooling&amp;ventilation'!$D$3)*'input_cool&amp;vent_evolution'!AH$11,($O20*$M20*EX20*'input_cooling&amp;ventilation'!$D$3)*'input_cool&amp;vent_evolution'!AH$10)</f>
        <v>4272026.3362375321</v>
      </c>
      <c r="HS20" s="2">
        <f>IF($D20=3,($N20*$M20*EY20*'input_cooling&amp;ventilation'!$D$3)*'input_cool&amp;vent_evolution'!AI$11,($O20*$M20*EY20*'input_cooling&amp;ventilation'!$D$3)*'input_cool&amp;vent_evolution'!AI$10)</f>
        <v>4157471.9003986917</v>
      </c>
      <c r="HT20" s="2">
        <f>IF($D20=3,($N20*$M20*EZ20*'input_cooling&amp;ventilation'!$D$3)*'input_cool&amp;vent_evolution'!AJ$11,($O20*$M20*EZ20*'input_cooling&amp;ventilation'!$D$3)*'input_cool&amp;vent_evolution'!AJ$10)</f>
        <v>4043763.1625469057</v>
      </c>
      <c r="HU20" s="2">
        <f>IF($D20=3,($N20*$M20*FA20*'input_cooling&amp;ventilation'!$D$3)*'input_cool&amp;vent_evolution'!AK$11,($O20*$M20*FA20*'input_cooling&amp;ventilation'!$D$3)*'input_cool&amp;vent_evolution'!AK$10)</f>
        <v>3966905.308657405</v>
      </c>
      <c r="HV20" s="2">
        <f>IF($D20=3,($N20*$M20*FB20*'input_cooling&amp;ventilation'!$D$3)*'input_cool&amp;vent_evolution'!AL$11,($O20*$M20*FB20*'input_cooling&amp;ventilation'!$D$3)*'input_cool&amp;vent_evolution'!AL$10)</f>
        <v>3821533.5651588459</v>
      </c>
      <c r="HW20" s="2">
        <f>IF($D20=3,($N20*$M20*FC20*'input_cooling&amp;ventilation'!$D$3)*'input_cool&amp;vent_evolution'!AM$11,($O20*$M20*FC20*'input_cooling&amp;ventilation'!$D$3)*'input_cool&amp;vent_evolution'!AM$10)</f>
        <v>3714057.4879582394</v>
      </c>
      <c r="HX20" s="2">
        <f>IF($D20=3,($N20*$M20*FD20*'input_cooling&amp;ventilation'!$D$3)*'input_cool&amp;vent_evolution'!AN$11,($O20*$M20*FD20*'input_cooling&amp;ventilation'!$D$3)*'input_cool&amp;vent_evolution'!AN$10)</f>
        <v>3608290.1415423732</v>
      </c>
      <c r="HY20" s="2">
        <f>IF($D20=3,($N20*$M20*FE20*'input_cooling&amp;ventilation'!$D$3)*'input_cool&amp;vent_evolution'!AO$11,($O20*$M20*FE20*'input_cooling&amp;ventilation'!$D$3)*'input_cool&amp;vent_evolution'!AO$10)</f>
        <v>3505258.0102198976</v>
      </c>
      <c r="HZ20" s="2">
        <f>IF($D20=3,($N20*$M20*FF20*'input_cooling&amp;ventilation'!$D$3)*'input_cool&amp;vent_evolution'!AP$11,($O20*$M20*FF20*'input_cooling&amp;ventilation'!$D$3)*'input_cool&amp;vent_evolution'!AP$10)</f>
        <v>3405181.0142757874</v>
      </c>
      <c r="IA20" s="2">
        <f>IF($D20=3,($N20*$M20*FG20*'input_cooling&amp;ventilation'!$D$3)*'input_cool&amp;vent_evolution'!AQ$11,($O20*$M20*FG20*'input_cooling&amp;ventilation'!$D$3)*'input_cool&amp;vent_evolution'!AQ$10)</f>
        <v>3308157.4768840834</v>
      </c>
      <c r="IB20" s="2">
        <f>IF($D20=3,($N20*$M20*FH20*'input_cooling&amp;ventilation'!$D$3)*'input_cool&amp;vent_evolution'!AR$11,($O20*$M20*FH20*'input_cooling&amp;ventilation'!$D$3)*'input_cool&amp;vent_evolution'!AR$10)</f>
        <v>3214431.2394878617</v>
      </c>
      <c r="IC20" s="2">
        <f>IF($D20=3,($N20*$M20*FI20*'input_cooling&amp;ventilation'!$D$3)*'input_cool&amp;vent_evolution'!AS$11,($O20*$M20*FI20*'input_cooling&amp;ventilation'!$D$3)*'input_cool&amp;vent_evolution'!AS$10)</f>
        <v>3124222.3798893318</v>
      </c>
      <c r="ID20" s="2">
        <f>IF($D20=3,($N20*$M20*FJ20*'input_cooling&amp;ventilation'!$D$3)*'input_cool&amp;vent_evolution'!AT$11,($O20*$M20*FJ20*'input_cooling&amp;ventilation'!$D$3)*'input_cool&amp;vent_evolution'!AT$10)</f>
        <v>3037776.2862233995</v>
      </c>
      <c r="IE20" s="2">
        <f>IF($D20=3,($N20*$M20*FK20*'input_cooling&amp;ventilation'!$D$3)*'input_cool&amp;vent_evolution'!AU$11,($O20*$M20*FK20*'input_cooling&amp;ventilation'!$D$3)*'input_cool&amp;vent_evolution'!AU$10)</f>
        <v>3050059.3293951419</v>
      </c>
      <c r="IF20" s="2">
        <f>IF($D20=3,($N20*$M20*FL20*'input_cooling&amp;ventilation'!$D$3)*'input_cool&amp;vent_evolution'!AV$11,($O20*$M20*FL20*'input_cooling&amp;ventilation'!$D$3)*'input_cool&amp;vent_evolution'!AV$10)</f>
        <v>3062392.0382220689</v>
      </c>
    </row>
    <row r="21" spans="1:245" x14ac:dyDescent="0.25">
      <c r="A21">
        <v>19</v>
      </c>
      <c r="B21">
        <v>100100</v>
      </c>
      <c r="C21">
        <v>1</v>
      </c>
      <c r="D21">
        <v>3</v>
      </c>
      <c r="E21">
        <v>4</v>
      </c>
      <c r="F21" s="2">
        <v>3889188.5744739901</v>
      </c>
      <c r="G21" s="2">
        <v>3898805.4724028101</v>
      </c>
      <c r="H21" s="2">
        <v>3889188.5744739901</v>
      </c>
      <c r="I21" s="17">
        <v>0.705307032</v>
      </c>
      <c r="J21">
        <v>0.22597945999999999</v>
      </c>
      <c r="K21" s="2">
        <f t="shared" si="0"/>
        <v>878876.73389780207</v>
      </c>
      <c r="L21" s="2">
        <f t="shared" si="1"/>
        <v>2749854.9160857839</v>
      </c>
      <c r="M21">
        <v>0.71488912354804601</v>
      </c>
      <c r="N21" s="17">
        <f>'input_cooling&amp;ventilation'!$D$5</f>
        <v>57.500092182043396</v>
      </c>
      <c r="O21" s="45">
        <f>'input_cooling&amp;ventilation'!$D$6</f>
        <v>19.328678831353667</v>
      </c>
      <c r="P21" s="45">
        <f>'input_cooling&amp;ventilation'!$C$5</f>
        <v>50.351688737400465</v>
      </c>
      <c r="Q21" s="45">
        <f>'input_cooling&amp;ventilation'!$C$6</f>
        <v>32.240814214248743</v>
      </c>
      <c r="R21">
        <v>17</v>
      </c>
      <c r="S21">
        <v>12</v>
      </c>
      <c r="T21">
        <v>14</v>
      </c>
      <c r="U21" s="2">
        <f t="shared" si="2"/>
        <v>1581796.8364587682</v>
      </c>
      <c r="V21" s="2">
        <f t="shared" si="3"/>
        <v>4654426.0015998511</v>
      </c>
      <c r="W21" s="2">
        <v>1512275.791391084</v>
      </c>
      <c r="X21" s="57">
        <f>IF($D21=3,(W21*(1+'input_cool&amp;vent_evolution'!M$11)),(W21*(1+'input_cool&amp;vent_evolution'!M$12)))</f>
        <v>1534865.1409458148</v>
      </c>
      <c r="Y21" s="57">
        <f>IF($D21=3,(X21*(1+'input_cool&amp;vent_evolution'!N$11)),(X21*(1+'input_cool&amp;vent_evolution'!N$12)))</f>
        <v>1556085.398713911</v>
      </c>
      <c r="Z21" s="57">
        <f>IF($D21=3,(Y21*(1+'input_cool&amp;vent_evolution'!O$11)),(Y21*(1+'input_cool&amp;vent_evolution'!O$12)))</f>
        <v>1576253.6589524308</v>
      </c>
      <c r="AA21" s="57">
        <f>IF($D21=3,(Z21*(1+'input_cool&amp;vent_evolution'!P$11)),(Z21*(1+'input_cool&amp;vent_evolution'!P$12)))</f>
        <v>1598838.5460294834</v>
      </c>
      <c r="AB21" s="57">
        <f>IF($D21=3,(AA21*(1+'input_cool&amp;vent_evolution'!Q$11)),(AA21*(1+'input_cool&amp;vent_evolution'!Q$12)))</f>
        <v>1623625.8691313665</v>
      </c>
      <c r="AC21" s="57">
        <f>IF($D21=3,(AB21*(1+'input_cool&amp;vent_evolution'!R$11)),(AB21*(1+'input_cool&amp;vent_evolution'!R$12)))</f>
        <v>1649773.1405498404</v>
      </c>
      <c r="AD21" s="57">
        <f>IF($D21=3,(AC21*(1+'input_cool&amp;vent_evolution'!S$11)),(AC21*(1+'input_cool&amp;vent_evolution'!S$12)))</f>
        <v>1676859.1406939668</v>
      </c>
      <c r="AE21" s="57">
        <f>IF($D21=3,(AD21*(1+'input_cool&amp;vent_evolution'!T$11)),(AD21*(1+'input_cool&amp;vent_evolution'!T$12)))</f>
        <v>1704976.1483632014</v>
      </c>
      <c r="AF21" s="57">
        <f>IF($D21=3,(AE21*(1+'input_cool&amp;vent_evolution'!U$11)),(AE21*(1+'input_cool&amp;vent_evolution'!U$12)))</f>
        <v>1737204.8775430904</v>
      </c>
      <c r="AG21" s="57">
        <f>IF($D21=3,(AF21*(1+'input_cool&amp;vent_evolution'!V$11)),(AF21*(1+'input_cool&amp;vent_evolution'!V$12)))</f>
        <v>1769771.1687824335</v>
      </c>
      <c r="AH21" s="57">
        <f>IF($D21=3,(AG21*(1+'input_cool&amp;vent_evolution'!W$11)),(AG21*(1+'input_cool&amp;vent_evolution'!W$12)))</f>
        <v>1801388.6646242323</v>
      </c>
      <c r="AI21" s="57">
        <f>IF($D21=3,(AH21*(1+'input_cool&amp;vent_evolution'!X$11)),(AH21*(1+'input_cool&amp;vent_evolution'!X$12)))</f>
        <v>1834123.5825340336</v>
      </c>
      <c r="AJ21" s="57">
        <f>IF($D21=3,(AI21*(1+'input_cool&amp;vent_evolution'!Y$11)),(AI21*(1+'input_cool&amp;vent_evolution'!Y$12)))</f>
        <v>1867592.2226269189</v>
      </c>
      <c r="AK21" s="57">
        <f>IF($D21=3,(AJ21*(1+'input_cool&amp;vent_evolution'!Z$11)),(AJ21*(1+'input_cool&amp;vent_evolution'!Z$12)))</f>
        <v>1903439.2636720422</v>
      </c>
      <c r="AL21" s="57">
        <f>IF($D21=3,(AK21*(1+'input_cool&amp;vent_evolution'!AA$11)),(AK21*(1+'input_cool&amp;vent_evolution'!AA$12)))</f>
        <v>1939520.0658390312</v>
      </c>
      <c r="AM21" s="57">
        <f>IF($D21=3,(AL21*(1+'input_cool&amp;vent_evolution'!AB$11)),(AL21*(1+'input_cool&amp;vent_evolution'!AB$12)))</f>
        <v>1971912.2334585839</v>
      </c>
      <c r="AN21" s="57">
        <f>IF($D21=3,(AM21*(1+'input_cool&amp;vent_evolution'!AC$11)),(AM21*(1+'input_cool&amp;vent_evolution'!AC$12)))</f>
        <v>2004231.8601407371</v>
      </c>
      <c r="AO21" s="57">
        <f>IF($D21=3,(AN21*(1+'input_cool&amp;vent_evolution'!AD$11)),(AN21*(1+'input_cool&amp;vent_evolution'!AD$12)))</f>
        <v>2036167.8916835047</v>
      </c>
      <c r="AP21" s="57">
        <f>IF($D21=3,(AO21*(1+'input_cool&amp;vent_evolution'!AE$11)),(AO21*(1+'input_cool&amp;vent_evolution'!AE$12)))</f>
        <v>2067618.6330310702</v>
      </c>
      <c r="AQ21" s="57">
        <f>IF($D21=3,(AP21*(1+'input_cool&amp;vent_evolution'!AF$11)),(AP21*(1+'input_cool&amp;vent_evolution'!AF$12)))</f>
        <v>2098390.9071018058</v>
      </c>
      <c r="AR21" s="57">
        <f>IF($D21=3,(AQ21*(1+'input_cool&amp;vent_evolution'!AG$11)),(AQ21*(1+'input_cool&amp;vent_evolution'!AG$12)))</f>
        <v>2128838.1976652322</v>
      </c>
      <c r="AS21" s="57">
        <f>IF($D21=3,(AR21*(1+'input_cool&amp;vent_evolution'!AH$11)),(AR21*(1+'input_cool&amp;vent_evolution'!AH$12)))</f>
        <v>2158788.2685984834</v>
      </c>
      <c r="AT21" s="57">
        <f>IF($D21=3,(AS21*(1+'input_cool&amp;vent_evolution'!AI$11)),(AS21*(1+'input_cool&amp;vent_evolution'!AI$12)))</f>
        <v>2188220.6696270755</v>
      </c>
      <c r="AU21" s="57">
        <f>IF($D21=3,(AT21*(1+'input_cool&amp;vent_evolution'!AJ$11)),(AT21*(1+'input_cool&amp;vent_evolution'!AJ$12)))</f>
        <v>2217116.5124410922</v>
      </c>
      <c r="AV21" s="57">
        <f>IF($D21=3,(AU21*(1+'input_cool&amp;vent_evolution'!AK$11)),(AU21*(1+'input_cool&amp;vent_evolution'!AK$12)))</f>
        <v>2245717.315451582</v>
      </c>
      <c r="AW21" s="57">
        <f>IF($D21=3,(AV21*(1+'input_cool&amp;vent_evolution'!AL$11)),(AV21*(1+'input_cool&amp;vent_evolution'!AL$12)))</f>
        <v>2273509.1389661767</v>
      </c>
      <c r="AX21" s="57">
        <f>IF($D21=3,(AW21*(1+'input_cool&amp;vent_evolution'!AM$11)),(AW21*(1+'input_cool&amp;vent_evolution'!AM$12)))</f>
        <v>2300740.1025728681</v>
      </c>
      <c r="AY21" s="57">
        <f>IF($D21=3,(AX21*(1+'input_cool&amp;vent_evolution'!AN$11)),(AX21*(1+'input_cool&amp;vent_evolution'!AN$12)))</f>
        <v>2327401.7545382073</v>
      </c>
      <c r="AZ21" s="57">
        <f>IF($D21=3,(AY21*(1+'input_cool&amp;vent_evolution'!AO$11)),(AY21*(1+'input_cool&amp;vent_evolution'!AO$12)))</f>
        <v>2353494.3115189062</v>
      </c>
      <c r="BA21" s="57">
        <f>IF($D21=3,(AZ21*(1+'input_cool&amp;vent_evolution'!AP$11)),(AZ21*(1+'input_cool&amp;vent_evolution'!AP$12)))</f>
        <v>2379020.8979155663</v>
      </c>
      <c r="BB21" s="57">
        <f>IF($D21=3,(BA21*(1+'input_cool&amp;vent_evolution'!AQ$11)),(BA21*(1+'input_cool&amp;vent_evolution'!AQ$12)))</f>
        <v>2403986.652477961</v>
      </c>
      <c r="BC21" s="57">
        <f>IF($D21=3,(BB21*(1+'input_cool&amp;vent_evolution'!AR$11)),(BB21*(1+'input_cool&amp;vent_evolution'!AR$12)))</f>
        <v>2428399.8165504336</v>
      </c>
      <c r="BD21" s="57">
        <f>IF($D21=3,(BC21*(1+'input_cool&amp;vent_evolution'!AS$11)),(BC21*(1+'input_cool&amp;vent_evolution'!AS$12)))</f>
        <v>2452271.5689923423</v>
      </c>
      <c r="BE21" s="57">
        <f>IF($D21=3,(BD21*(1+'input_cool&amp;vent_evolution'!AT$11)),(BD21*(1+'input_cool&amp;vent_evolution'!AT$12)))</f>
        <v>2475616.2231832077</v>
      </c>
      <c r="BF21" s="57">
        <f>IF($D21=3,(BE21*(1+'input_cool&amp;vent_evolution'!AU$11)),(BE21*(1+'input_cool&amp;vent_evolution'!AU$12)))</f>
        <v>2499183.109237045</v>
      </c>
      <c r="BG21" s="57">
        <f>IF($D21=3,(BF21*(1+'input_cool&amp;vent_evolution'!AV$11)),(BF21*(1+'input_cool&amp;vent_evolution'!AV$12)))</f>
        <v>2522974.3427131823</v>
      </c>
      <c r="BH21" s="2">
        <f t="shared" si="76"/>
        <v>3888263.5567051251</v>
      </c>
      <c r="BI21" s="2">
        <f t="shared" si="4"/>
        <v>3946343.7991736894</v>
      </c>
      <c r="BJ21" s="2">
        <f t="shared" si="5"/>
        <v>4000903.9233344276</v>
      </c>
      <c r="BK21" s="2">
        <f t="shared" si="6"/>
        <v>4052759.2209818545</v>
      </c>
      <c r="BL21" s="2">
        <f t="shared" si="7"/>
        <v>4110827.9898227719</v>
      </c>
      <c r="BM21" s="2">
        <f t="shared" si="8"/>
        <v>4174559.5165945324</v>
      </c>
      <c r="BN21" s="2">
        <f t="shared" si="9"/>
        <v>4241787.6525883051</v>
      </c>
      <c r="BO21" s="2">
        <f t="shared" si="10"/>
        <v>4311429.3858335605</v>
      </c>
      <c r="BP21" s="2">
        <f t="shared" si="11"/>
        <v>4383721.9774800343</v>
      </c>
      <c r="BQ21" s="2">
        <f t="shared" si="12"/>
        <v>4466586.3556989115</v>
      </c>
      <c r="BR21" s="2">
        <f t="shared" si="13"/>
        <v>4550318.6511729425</v>
      </c>
      <c r="BS21" s="2">
        <f t="shared" si="14"/>
        <v>4631611.4666341078</v>
      </c>
      <c r="BT21" s="2">
        <f t="shared" si="15"/>
        <v>4715777.323857367</v>
      </c>
      <c r="BU21" s="2">
        <f t="shared" si="16"/>
        <v>4801829.6790603427</v>
      </c>
      <c r="BV21" s="2">
        <f t="shared" si="17"/>
        <v>4893997.2215846153</v>
      </c>
      <c r="BW21" s="2">
        <f t="shared" si="18"/>
        <v>4986765.7952543302</v>
      </c>
      <c r="BX21" s="2">
        <f t="shared" si="19"/>
        <v>5070050.3955863472</v>
      </c>
      <c r="BY21" s="2">
        <f t="shared" si="20"/>
        <v>5153148.4834549194</v>
      </c>
      <c r="BZ21" s="2">
        <f t="shared" si="21"/>
        <v>5235260.2968559023</v>
      </c>
      <c r="CA21" s="2">
        <f t="shared" si="22"/>
        <v>5316124.3641836019</v>
      </c>
      <c r="CB21" s="2">
        <f t="shared" si="23"/>
        <v>5395244.0012943177</v>
      </c>
      <c r="CC21" s="2">
        <f t="shared" si="24"/>
        <v>5473528.0622917395</v>
      </c>
      <c r="CD21" s="2">
        <f t="shared" si="25"/>
        <v>5550533.7050411822</v>
      </c>
      <c r="CE21" s="2">
        <f t="shared" si="26"/>
        <v>5626208.3491486143</v>
      </c>
      <c r="CF21" s="2">
        <f t="shared" si="27"/>
        <v>5700503.4302400528</v>
      </c>
      <c r="CG21" s="2">
        <f t="shared" si="28"/>
        <v>5774039.9244901482</v>
      </c>
      <c r="CH21" s="2">
        <f t="shared" si="29"/>
        <v>5845496.4241321739</v>
      </c>
      <c r="CI21" s="2">
        <f t="shared" si="30"/>
        <v>5915510.877850608</v>
      </c>
      <c r="CJ21" s="2">
        <f t="shared" si="31"/>
        <v>5984061.5551070524</v>
      </c>
      <c r="CK21" s="2">
        <f t="shared" si="32"/>
        <v>6051149.0129549224</v>
      </c>
      <c r="CL21" s="2">
        <f t="shared" si="33"/>
        <v>6116781.2846465288</v>
      </c>
      <c r="CM21" s="2">
        <f t="shared" si="34"/>
        <v>6180971.5825956287</v>
      </c>
      <c r="CN21" s="2">
        <f t="shared" si="35"/>
        <v>6243741.0964020621</v>
      </c>
      <c r="CO21" s="2">
        <f t="shared" si="36"/>
        <v>6305118.5684101144</v>
      </c>
      <c r="CP21" s="2">
        <f t="shared" si="37"/>
        <v>6365140.8002351234</v>
      </c>
      <c r="CQ21" s="2">
        <f t="shared" si="38"/>
        <v>6425734.4199371664</v>
      </c>
      <c r="CR21" s="2">
        <f>IF($D21=3,(W21*$P21*$M21*'input_cooling&amp;ventilation'!$D$3)*'input_cool&amp;vent_evolution'!M$11,(W21*$Q21*'input_cooling&amp;ventilation'!$D$3)*'input_cool&amp;vent_evolution'!M$12)</f>
        <v>663874.76811832434</v>
      </c>
      <c r="CS21" s="2">
        <f>IF($D21=3,(X21*$P21*$M21*'input_cooling&amp;ventilation'!$D$3)*'input_cool&amp;vent_evolution'!N$11,(X21*$Q21*'input_cooling&amp;ventilation'!$D$3)*'input_cool&amp;vent_evolution'!N$12)</f>
        <v>623638.74936167081</v>
      </c>
      <c r="CT21" s="2">
        <f>IF($D21=3,(Y21*$P21*$M21*'input_cooling&amp;ventilation'!$D$3)*'input_cool&amp;vent_evolution'!O$11,(Y21*$Q21*'input_cooling&amp;ventilation'!$D$3)*'input_cool&amp;vent_evolution'!O$12)</f>
        <v>592721.76282709127</v>
      </c>
      <c r="CU21" s="2">
        <f>IF($D21=3,(Z21*$P21*$M21*'input_cooling&amp;ventilation'!$D$3)*'input_cool&amp;vent_evolution'!P$11,(Z21*$Q21*'input_cooling&amp;ventilation'!$D$3)*'input_cool&amp;vent_evolution'!P$12)</f>
        <v>663743.62107813405</v>
      </c>
      <c r="CV21" s="2">
        <f>IF($D21=3,(AA21*$P21*$M21*'input_cooling&amp;ventilation'!$D$3)*'input_cool&amp;vent_evolution'!Q$11,(AA21*$Q21*'input_cooling&amp;ventilation'!$D$3)*'input_cool&amp;vent_evolution'!Q$12)</f>
        <v>728470.65988627635</v>
      </c>
      <c r="CW21" s="2">
        <f>IF($D21=3,(AB21*$P21*$M21*'input_cooling&amp;ventilation'!$D$3)*'input_cool&amp;vent_evolution'!R$11,(AB21*$Q21*'input_cooling&amp;ventilation'!$D$3)*'input_cool&amp;vent_evolution'!R$12)</f>
        <v>768437.96266949025</v>
      </c>
      <c r="CX21" s="2">
        <f>IF($D21=3,(AC21*$P21*$M21*'input_cooling&amp;ventilation'!$D$3)*'input_cool&amp;vent_evolution'!S$11,(AC21*$Q21*'input_cooling&amp;ventilation'!$D$3)*'input_cool&amp;vent_evolution'!S$12)</f>
        <v>796026.11050696834</v>
      </c>
      <c r="CY21" s="2">
        <f>IF($D21=3,(AD21*$P21*$M21*'input_cooling&amp;ventilation'!$D$3)*'input_cool&amp;vent_evolution'!T$11,(AD21*$Q21*'input_cooling&amp;ventilation'!$D$3)*'input_cool&amp;vent_evolution'!T$12)</f>
        <v>826326.22516946169</v>
      </c>
      <c r="CZ21" s="2">
        <f>IF($D21=3,(AE21*$P21*$M21*'input_cooling&amp;ventilation'!$D$3)*'input_cool&amp;vent_evolution'!U$11,(AE21*$Q21*'input_cooling&amp;ventilation'!$D$3)*'input_cool&amp;vent_evolution'!U$12)</f>
        <v>947164.94865015929</v>
      </c>
      <c r="DA21" s="2">
        <f>IF($D21=3,(AF21*$P21*$M21*'input_cooling&amp;ventilation'!$D$3)*'input_cool&amp;vent_evolution'!V$11,(AF21*$Q21*'input_cooling&amp;ventilation'!$D$3)*'input_cool&amp;vent_evolution'!V$12)</f>
        <v>957085.5058314302</v>
      </c>
      <c r="DB21" s="2">
        <f>IF($D21=3,(AG21*$P21*$M21*'input_cooling&amp;ventilation'!$D$3)*'input_cool&amp;vent_evolution'!W$11,(AG21*$Q21*'input_cooling&amp;ventilation'!$D$3)*'input_cool&amp;vent_evolution'!W$12)</f>
        <v>929201.51018958481</v>
      </c>
      <c r="DC21" s="2">
        <f>IF($D21=3,(AH21*$P21*$M21*'input_cooling&amp;ventilation'!$D$3)*'input_cool&amp;vent_evolution'!X$11,(AH21*$Q21*'input_cooling&amp;ventilation'!$D$3)*'input_cool&amp;vent_evolution'!X$12)</f>
        <v>962041.24798229511</v>
      </c>
      <c r="DD21" s="2">
        <f>IF($D21=3,(AI21*$P21*$M21*'input_cooling&amp;ventilation'!$D$3)*'input_cool&amp;vent_evolution'!Y$11,(AI21*$Q21*'input_cooling&amp;ventilation'!$D$3)*'input_cool&amp;vent_evolution'!Y$12)</f>
        <v>983604.49144700763</v>
      </c>
      <c r="DE21" s="2">
        <f>IF($D21=3,(AJ21*$P21*$M21*'input_cooling&amp;ventilation'!$D$3)*'input_cool&amp;vent_evolution'!Z$11,(AJ21*$Q21*'input_cooling&amp;ventilation'!$D$3)*'input_cool&amp;vent_evolution'!Z$12)</f>
        <v>1053502.9352616018</v>
      </c>
      <c r="DF21" s="2">
        <f>IF($D21=3,(AK21*$P21*$M21*'input_cooling&amp;ventilation'!$D$3)*'input_cool&amp;vent_evolution'!AA$11,(AK21*$Q21*'input_cooling&amp;ventilation'!$D$3)*'input_cool&amp;vent_evolution'!AA$12)</f>
        <v>1060372.903349774</v>
      </c>
      <c r="DG21" s="2">
        <f>IF($D21=3,(AL21*$P21*$M21*'input_cooling&amp;ventilation'!$D$3)*'input_cool&amp;vent_evolution'!AB$11,(AL21*$Q21*'input_cooling&amp;ventilation'!$D$3)*'input_cool&amp;vent_evolution'!AB$12)</f>
        <v>951968.21471900004</v>
      </c>
      <c r="DH21" s="2">
        <f>IF($D21=3,(AM21*$P21*$M21*'input_cooling&amp;ventilation'!$D$3)*'input_cool&amp;vent_evolution'!AC$11,(AM21*$Q21*'input_cooling&amp;ventilation'!$D$3)*'input_cool&amp;vent_evolution'!AC$12)</f>
        <v>949836.32075372059</v>
      </c>
      <c r="DI21" s="2">
        <f>IF($D21=3,(AN21*$P21*$M21*'input_cooling&amp;ventilation'!$D$3)*'input_cool&amp;vent_evolution'!AD$11,(AN21*$Q21*'input_cooling&amp;ventilation'!$D$3)*'input_cool&amp;vent_evolution'!AD$12)</f>
        <v>938562.90477537271</v>
      </c>
      <c r="DJ21" s="2">
        <f>IF($D21=3,(AO21*$P21*$M21*'input_cooling&amp;ventilation'!$D$3)*'input_cool&amp;vent_evolution'!AE$11,(AO21*$Q21*'input_cooling&amp;ventilation'!$D$3)*'input_cool&amp;vent_evolution'!AE$12)</f>
        <v>924300.78912527265</v>
      </c>
      <c r="DK21" s="2">
        <f>IF($D21=3,(AP21*$P21*$M21*'input_cooling&amp;ventilation'!$D$3)*'input_cool&amp;vent_evolution'!AF$11,(AP21*$Q21*'input_cooling&amp;ventilation'!$D$3)*'input_cool&amp;vent_evolution'!AF$12)</f>
        <v>904361.42323118949</v>
      </c>
      <c r="DL21" s="2">
        <f>IF($D21=3,(AQ21*$P21*$M21*'input_cooling&amp;ventilation'!$D$3)*'input_cool&amp;vent_evolution'!AG$11,(AQ21*$Q21*'input_cooling&amp;ventilation'!$D$3)*'input_cool&amp;vent_evolution'!AG$12)</f>
        <v>894810.53509983025</v>
      </c>
      <c r="DM21" s="2">
        <f>IF($D21=3,(AR21*$P21*$M21*'input_cooling&amp;ventilation'!$D$3)*'input_cool&amp;vent_evolution'!AH$11,(AR21*$Q21*'input_cooling&amp;ventilation'!$D$3)*'input_cool&amp;vent_evolution'!AH$12)</f>
        <v>880197.82720017014</v>
      </c>
      <c r="DN21" s="2">
        <f>IF($D21=3,(AS21*$P21*$M21*'input_cooling&amp;ventilation'!$D$3)*'input_cool&amp;vent_evolution'!AI$11,(AS21*$Q21*'input_cooling&amp;ventilation'!$D$3)*'input_cool&amp;vent_evolution'!AI$12)</f>
        <v>864984.10946630058</v>
      </c>
      <c r="DO21" s="2">
        <f>IF($D21=3,(AT21*$P21*$M21*'input_cooling&amp;ventilation'!$D$3)*'input_cool&amp;vent_evolution'!AJ$11,(AT21*$Q21*'input_cooling&amp;ventilation'!$D$3)*'input_cool&amp;vent_evolution'!AJ$12)</f>
        <v>849215.28622417839</v>
      </c>
      <c r="DP21" s="2">
        <f>IF($D21=3,(AU21*$P21*$M21*'input_cooling&amp;ventilation'!$D$3)*'input_cool&amp;vent_evolution'!AK$11,(AU21*$Q21*'input_cooling&amp;ventilation'!$D$3)*'input_cool&amp;vent_evolution'!AK$12)</f>
        <v>840544.40879686421</v>
      </c>
      <c r="DQ21" s="2">
        <f>IF($D21=3,(AV21*$P21*$M21*'input_cooling&amp;ventilation'!$D$3)*'input_cool&amp;vent_evolution'!AL$11,(AV21*$Q21*'input_cooling&amp;ventilation'!$D$3)*'input_cool&amp;vent_evolution'!AL$12)</f>
        <v>816769.44024592277</v>
      </c>
      <c r="DR21" s="2">
        <f>IF($D21=3,(AW21*$P21*$M21*'input_cooling&amp;ventilation'!$D$3)*'input_cool&amp;vent_evolution'!AM$11,(AW21*$Q21*'input_cooling&amp;ventilation'!$D$3)*'input_cool&amp;vent_evolution'!AM$12)</f>
        <v>800286.41843938653</v>
      </c>
      <c r="DS21" s="2">
        <f>IF($D21=3,(AX21*$P21*$M21*'input_cooling&amp;ventilation'!$D$3)*'input_cool&amp;vent_evolution'!AN$11,(AX21*$Q21*'input_cooling&amp;ventilation'!$D$3)*'input_cool&amp;vent_evolution'!AN$12)</f>
        <v>783555.00999514677</v>
      </c>
      <c r="DT21" s="2">
        <f>IF($D21=3,(AY21*$P21*$M21*'input_cooling&amp;ventilation'!$D$3)*'input_cool&amp;vent_evolution'!AO$11,(AY21*$Q21*'input_cooling&amp;ventilation'!$D$3)*'input_cool&amp;vent_evolution'!AO$12)</f>
        <v>766829.96884024667</v>
      </c>
      <c r="DU21" s="2">
        <f>IF($D21=3,(AZ21*$P21*$M21*'input_cooling&amp;ventilation'!$D$3)*'input_cool&amp;vent_evolution'!AP$11,(AZ21*$Q21*'input_cooling&amp;ventilation'!$D$3)*'input_cool&amp;vent_evolution'!AP$12)</f>
        <v>750196.75019309612</v>
      </c>
      <c r="DV21" s="2">
        <f>IF($D21=3,(BA21*$P21*$M21*'input_cooling&amp;ventilation'!$D$3)*'input_cool&amp;vent_evolution'!AQ$11,(BA21*$Q21*'input_cooling&amp;ventilation'!$D$3)*'input_cool&amp;vent_evolution'!AQ$12)</f>
        <v>733714.55343819689</v>
      </c>
      <c r="DW21" s="2">
        <f>IF($D21=3,(BB21*$P21*$M21*'input_cooling&amp;ventilation'!$D$3)*'input_cool&amp;vent_evolution'!AR$11,(BB21*$Q21*'input_cooling&amp;ventilation'!$D$3)*'input_cool&amp;vent_evolution'!AR$12)</f>
        <v>717474.56022933917</v>
      </c>
      <c r="DX21" s="2">
        <f>IF($D21=3,(BC21*$P21*$M21*'input_cooling&amp;ventilation'!$D$3)*'input_cool&amp;vent_evolution'!AS$11,(BC21*$Q21*'input_cooling&amp;ventilation'!$D$3)*'input_cool&amp;vent_evolution'!AS$12)</f>
        <v>701563.10072378104</v>
      </c>
      <c r="DY21" s="2">
        <f>IF($D21=3,(BD21*$P21*$M21*'input_cooling&amp;ventilation'!$D$3)*'input_cool&amp;vent_evolution'!AT$11,(BD21*$Q21*'input_cooling&amp;ventilation'!$D$3)*'input_cool&amp;vent_evolution'!AT$12)</f>
        <v>686072.2948314175</v>
      </c>
      <c r="DZ21" s="2">
        <f>IF($D21=3,(BE21*$P21*$M21*'input_cooling&amp;ventilation'!$D$3)*'input_cool&amp;vent_evolution'!AU$11,(BE21*$Q21*'input_cooling&amp;ventilation'!$D$3)*'input_cool&amp;vent_evolution'!AU$12)</f>
        <v>692603.43138060218</v>
      </c>
      <c r="EA21" s="2">
        <f>IF($D21=3,(BF21*$P21*$M21*'input_cooling&amp;ventilation'!$D$3)*'input_cool&amp;vent_evolution'!AV$11,(BF21*$Q21*'input_cooling&amp;ventilation'!$D$3)*'input_cool&amp;vent_evolution'!AV$12)</f>
        <v>699196.74176328175</v>
      </c>
      <c r="EB21">
        <v>0.7001055966209081</v>
      </c>
      <c r="EC21" s="2">
        <f t="shared" si="39"/>
        <v>2722842.6873033321</v>
      </c>
      <c r="ED21" s="2">
        <f>IF($D21=3,(EC21*(1+'input_cool&amp;vent_evolution'!M$10)),EC21*(1+'input_cool&amp;vent_evolution'!M$9))</f>
        <v>2780883.1876621391</v>
      </c>
      <c r="EE21" s="2">
        <f>IF($D21=3,(ED21*(1+'input_cool&amp;vent_evolution'!N$10)),ED21*(1+'input_cool&amp;vent_evolution'!N$9))</f>
        <v>2838983.5915060206</v>
      </c>
      <c r="EF21" s="2">
        <f>IF($D21=3,(EE21*(1+'input_cool&amp;vent_evolution'!O$10)),EE21*(1+'input_cool&amp;vent_evolution'!O$9))</f>
        <v>2897143.8998824246</v>
      </c>
      <c r="EG21" s="2">
        <f>IF($D21=3,(EF21*(1+'input_cool&amp;vent_evolution'!P$10)),EF21*(1+'input_cool&amp;vent_evolution'!P$9))</f>
        <v>2952137.0310880621</v>
      </c>
      <c r="EH21" s="2">
        <f>IF($D21=3,(EG21*(1+'input_cool&amp;vent_evolution'!Q$10)),EG21*(1+'input_cool&amp;vent_evolution'!Q$9))</f>
        <v>3007190.0669426084</v>
      </c>
      <c r="EI21" s="2">
        <f>IF($D21=3,(EH21*(1+'input_cool&amp;vent_evolution'!R$10)),EH21*(1+'input_cool&amp;vent_evolution'!R$9))</f>
        <v>3050447.4398806128</v>
      </c>
      <c r="EJ21" s="2">
        <f>IF($D21=3,(EI21*(1+'input_cool&amp;vent_evolution'!S$10)),EI21*(1+'input_cool&amp;vent_evolution'!S$9))</f>
        <v>3093731.1022440628</v>
      </c>
      <c r="EK21" s="2">
        <f>IF($D21=3,(EJ21*(1+'input_cool&amp;vent_evolution'!T$10)),EJ21*(1+'input_cool&amp;vent_evolution'!T$9))</f>
        <v>3137041.053800195</v>
      </c>
      <c r="EL21" s="2">
        <f>IF($D21=3,(EK21*(1+'input_cool&amp;vent_evolution'!U$10)),EK21*(1+'input_cool&amp;vent_evolution'!U$9))</f>
        <v>3180377.2926868573</v>
      </c>
      <c r="EM21" s="2">
        <f>IF($D21=3,(EL21*(1+'input_cool&amp;vent_evolution'!V$10)),EL21*(1+'input_cool&amp;vent_evolution'!V$9))</f>
        <v>3223739.8205334302</v>
      </c>
      <c r="EN21" s="2">
        <f>IF($D21=3,(EM21*(1+'input_cool&amp;vent_evolution'!W$10)),EM21*(1+'input_cool&amp;vent_evolution'!W$9))</f>
        <v>3257464.3372914051</v>
      </c>
      <c r="EO21" s="2">
        <f>IF($D21=3,(EN21*(1+'input_cool&amp;vent_evolution'!X$10)),EN21*(1+'input_cool&amp;vent_evolution'!X$9))</f>
        <v>3291210.8557677078</v>
      </c>
      <c r="EP21" s="2">
        <f>IF($D21=3,(EO21*(1+'input_cool&amp;vent_evolution'!Y$10)),EO21*(1+'input_cool&amp;vent_evolution'!Y$9))</f>
        <v>3324979.3772425596</v>
      </c>
      <c r="EQ21" s="2">
        <f>IF($D21=3,(EP21*(1+'input_cool&amp;vent_evolution'!Z$10)),EP21*(1+'input_cool&amp;vent_evolution'!Z$9))</f>
        <v>3358769.8996210536</v>
      </c>
      <c r="ER21" s="2">
        <f>IF($D21=3,(EQ21*(1+'input_cool&amp;vent_evolution'!AA$10)),EQ21*(1+'input_cool&amp;vent_evolution'!AA$9))</f>
        <v>3392582.4249980953</v>
      </c>
      <c r="ES21" s="2">
        <f>IF($D21=3,(ER21*(1+'input_cool&amp;vent_evolution'!AB$10)),ER21*(1+'input_cool&amp;vent_evolution'!AB$9))</f>
        <v>3416118.5377422683</v>
      </c>
      <c r="ET21" s="2">
        <f>IF($D21=3,(ES21*(1+'input_cool&amp;vent_evolution'!AC$10)),ES21*(1+'input_cool&amp;vent_evolution'!AC$9))</f>
        <v>3439671.164577439</v>
      </c>
      <c r="EU21" s="2">
        <f>IF($D21=3,(ET21*(1+'input_cool&amp;vent_evolution'!AD$10)),ET21*(1+'input_cool&amp;vent_evolution'!AD$9))</f>
        <v>3463240.3084132099</v>
      </c>
      <c r="EV21" s="2">
        <f>IF($D21=3,(EU21*(1+'input_cool&amp;vent_evolution'!AE$10)),EU21*(1+'input_cool&amp;vent_evolution'!AE$9))</f>
        <v>3486825.966572748</v>
      </c>
      <c r="EW21" s="2">
        <f>IF($D21=3,(EV21*(1+'input_cool&amp;vent_evolution'!AF$10)),EV21*(1+'input_cool&amp;vent_evolution'!AF$9))</f>
        <v>3510428.1416165018</v>
      </c>
      <c r="EX21" s="2">
        <f>IF($D21=3,(EW21*(1+'input_cool&amp;vent_evolution'!AG$10)),EW21*(1+'input_cool&amp;vent_evolution'!AG$9))</f>
        <v>3525350.3447940219</v>
      </c>
      <c r="EY21" s="2">
        <f>IF($D21=3,(EX21*(1+'input_cool&amp;vent_evolution'!AH$10)),EX21*(1+'input_cool&amp;vent_evolution'!AH$9))</f>
        <v>3540276.9908186863</v>
      </c>
      <c r="EZ21" s="2">
        <f>IF($D21=3,(EY21*(1+'input_cool&amp;vent_evolution'!AI$10)),EY21*(1+'input_cool&amp;vent_evolution'!AI$9))</f>
        <v>3555208.0805051844</v>
      </c>
      <c r="FA21" s="2">
        <f>IF($D21=3,(EZ21*(1+'input_cool&amp;vent_evolution'!AJ$10)),EZ21*(1+'input_cool&amp;vent_evolution'!AJ$9))</f>
        <v>3570143.6129224431</v>
      </c>
      <c r="FB21" s="2">
        <f>IF($D21=3,(FA21*(1+'input_cool&amp;vent_evolution'!AK$10)),FA21*(1+'input_cool&amp;vent_evolution'!AK$9))</f>
        <v>3585083.5860919282</v>
      </c>
      <c r="FC21" s="2">
        <f>IF($D21=3,(FB21*(1+'input_cool&amp;vent_evolution'!AL$10)),FB21*(1+'input_cool&amp;vent_evolution'!AL$9))</f>
        <v>3600028.0043198569</v>
      </c>
      <c r="FD21" s="2">
        <f>IF($D21=3,(FC21*(1+'input_cool&amp;vent_evolution'!AM$10)),FC21*(1+'input_cool&amp;vent_evolution'!AM$9))</f>
        <v>3614976.8639983167</v>
      </c>
      <c r="FE21" s="2">
        <f>IF($D21=3,(FD21*(1+'input_cool&amp;vent_evolution'!AN$10)),FD21*(1+'input_cool&amp;vent_evolution'!AN$9))</f>
        <v>3629930.167338612</v>
      </c>
      <c r="FF21" s="2">
        <f>IF($D21=3,(FE21*(1+'input_cool&amp;vent_evolution'!AO$10)),FE21*(1+'input_cool&amp;vent_evolution'!AO$9))</f>
        <v>3644887.9129441306</v>
      </c>
      <c r="FG21" s="2">
        <f>IF($D21=3,(FF21*(1+'input_cool&amp;vent_evolution'!AP$10)),FF21*(1+'input_cool&amp;vent_evolution'!AP$9))</f>
        <v>3659850.1017459435</v>
      </c>
      <c r="FH21" s="2">
        <f>IF($D21=3,(FG21*(1+'input_cool&amp;vent_evolution'!AQ$10)),FG21*(1+'input_cool&amp;vent_evolution'!AQ$9))</f>
        <v>3674816.7323474442</v>
      </c>
      <c r="FI21" s="2">
        <f>IF($D21=3,(FH21*(1+'input_cool&amp;vent_evolution'!AR$10)),FH21*(1+'input_cool&amp;vent_evolution'!AR$9))</f>
        <v>3689787.8063780083</v>
      </c>
      <c r="FJ21" s="2">
        <f>IF($D21=3,(FI21*(1+'input_cool&amp;vent_evolution'!AS$10)),FI21*(1+'input_cool&amp;vent_evolution'!AS$9))</f>
        <v>3704763.3227901808</v>
      </c>
      <c r="FK21" s="2">
        <f>IF($D21=3,(FJ21*(1+'input_cool&amp;vent_evolution'!AT$10)),FJ21*(1+'input_cool&amp;vent_evolution'!AT$9))</f>
        <v>3719743.2829805654</v>
      </c>
      <c r="FL21" s="2">
        <f>IF($D21=3,(FK21*(1+'input_cool&amp;vent_evolution'!AU$10)),FK21*(1+'input_cool&amp;vent_evolution'!AU$9))</f>
        <v>3734783.8136278871</v>
      </c>
      <c r="FM21" s="2">
        <f t="shared" si="40"/>
        <v>6583864.1303873947</v>
      </c>
      <c r="FN21" s="2">
        <f t="shared" si="41"/>
        <v>6724206.710663504</v>
      </c>
      <c r="FO21" s="2">
        <f t="shared" si="42"/>
        <v>6864694.1382378098</v>
      </c>
      <c r="FP21" s="2">
        <f t="shared" si="43"/>
        <v>7005326.4156430513</v>
      </c>
      <c r="FQ21" s="2">
        <f t="shared" si="44"/>
        <v>7138300.4231576277</v>
      </c>
      <c r="FR21" s="2">
        <f t="shared" si="45"/>
        <v>7271419.280784565</v>
      </c>
      <c r="FS21" s="2">
        <f t="shared" si="46"/>
        <v>7376016.0932957493</v>
      </c>
      <c r="FT21" s="2">
        <f t="shared" si="47"/>
        <v>7480676.4739322653</v>
      </c>
      <c r="FU21" s="2">
        <f t="shared" si="48"/>
        <v>7585400.4221312841</v>
      </c>
      <c r="FV21" s="2">
        <f t="shared" si="49"/>
        <v>7690187.9333901051</v>
      </c>
      <c r="FW21" s="2">
        <f t="shared" si="50"/>
        <v>7795039.011648587</v>
      </c>
      <c r="FX21" s="2">
        <f t="shared" si="51"/>
        <v>7876585.2710901788</v>
      </c>
      <c r="FY21" s="2">
        <f t="shared" si="52"/>
        <v>7958184.7309332406</v>
      </c>
      <c r="FZ21" s="2">
        <f t="shared" si="53"/>
        <v>8039837.3942733631</v>
      </c>
      <c r="GA21" s="2">
        <f t="shared" si="54"/>
        <v>8121543.256045036</v>
      </c>
      <c r="GB21" s="2">
        <f t="shared" si="55"/>
        <v>8203302.3213137686</v>
      </c>
      <c r="GC21" s="2">
        <f t="shared" si="56"/>
        <v>8260212.9056775607</v>
      </c>
      <c r="GD21" s="2">
        <f t="shared" si="57"/>
        <v>8317163.4212984461</v>
      </c>
      <c r="GE21" s="2">
        <f t="shared" si="58"/>
        <v>8374153.8752118731</v>
      </c>
      <c r="GF21" s="2">
        <f t="shared" si="59"/>
        <v>8431184.2609452307</v>
      </c>
      <c r="GG21" s="2">
        <f t="shared" si="60"/>
        <v>8488254.584689714</v>
      </c>
      <c r="GH21" s="2">
        <f t="shared" si="61"/>
        <v>8524336.6391928792</v>
      </c>
      <c r="GI21" s="2">
        <f t="shared" si="62"/>
        <v>8560429.4365502279</v>
      </c>
      <c r="GJ21" s="2">
        <f t="shared" si="63"/>
        <v>8596532.9787316862</v>
      </c>
      <c r="GK21" s="2">
        <f t="shared" si="64"/>
        <v>8632647.2634859104</v>
      </c>
      <c r="GL21" s="2">
        <f t="shared" si="65"/>
        <v>8668772.28602878</v>
      </c>
      <c r="GM21" s="2">
        <f t="shared" si="66"/>
        <v>8704908.0567727797</v>
      </c>
      <c r="GN21" s="2">
        <f t="shared" si="67"/>
        <v>8741054.566993935</v>
      </c>
      <c r="GO21" s="2">
        <f t="shared" si="68"/>
        <v>8777211.8220392037</v>
      </c>
      <c r="GP21" s="2">
        <f t="shared" si="69"/>
        <v>8813379.8185315616</v>
      </c>
      <c r="GQ21" s="2">
        <f t="shared" si="70"/>
        <v>8849558.5587223526</v>
      </c>
      <c r="GR21" s="2">
        <f t="shared" si="71"/>
        <v>8885748.0392345637</v>
      </c>
      <c r="GS21" s="2">
        <f t="shared" si="72"/>
        <v>8921948.2640080415</v>
      </c>
      <c r="GT21" s="2">
        <f t="shared" si="73"/>
        <v>8958159.2305100337</v>
      </c>
      <c r="GU21" s="2">
        <f t="shared" si="74"/>
        <v>8994380.9421175383</v>
      </c>
      <c r="GV21" s="2">
        <f t="shared" si="75"/>
        <v>9030749.1137686763</v>
      </c>
      <c r="GW21" s="2">
        <f>IF($D21=3,($N21*$M21*EC21*'input_cooling&amp;ventilation'!$D$3)*'input_cool&amp;vent_evolution'!M$11,($O21*$M21*EC21*'input_cooling&amp;ventilation'!$D$3)*'input_cool&amp;vent_evolution'!M$10)</f>
        <v>1364998.6235204143</v>
      </c>
      <c r="GX21" s="2">
        <f>IF($D21=3,($N21*$M21*ED21*'input_cooling&amp;ventilation'!$D$3)*'input_cool&amp;vent_evolution'!N$11,($O21*$M21*ED21*'input_cooling&amp;ventilation'!$D$3)*'input_cool&amp;vent_evolution'!N$10)</f>
        <v>1290327.9829043492</v>
      </c>
      <c r="GY21" s="2">
        <f>IF($D21=3,($N21*$M21*EE21*'input_cooling&amp;ventilation'!$D$3)*'input_cool&amp;vent_evolution'!O$11,($O21*$M21*EE21*'input_cooling&amp;ventilation'!$D$3)*'input_cool&amp;vent_evolution'!O$10)</f>
        <v>1234908.6376210514</v>
      </c>
      <c r="GZ21" s="2">
        <f>IF($D21=3,($N21*$M21*EF21*'input_cooling&amp;ventilation'!$D$3)*'input_cool&amp;vent_evolution'!P$11,($O21*$M21*EF21*'input_cooling&amp;ventilation'!$D$3)*'input_cool&amp;vent_evolution'!P$10)</f>
        <v>1393153.016485512</v>
      </c>
      <c r="HA21" s="2">
        <f>IF($D21=3,($N21*$M21*EG21*'input_cooling&amp;ventilation'!$D$3)*'input_cool&amp;vent_evolution'!Q$11,($O21*$M21*EG21*'input_cooling&amp;ventilation'!$D$3)*'input_cool&amp;vent_evolution'!Q$10)</f>
        <v>1536025.6472864356</v>
      </c>
      <c r="HB21" s="2">
        <f>IF($D21=3,($N21*$M21*EH21*'input_cooling&amp;ventilation'!$D$3)*'input_cool&amp;vent_evolution'!R$11,($O21*$M21*EH21*'input_cooling&amp;ventilation'!$D$3)*'input_cool&amp;vent_evolution'!R$10)</f>
        <v>1625317.5613192618</v>
      </c>
      <c r="HC21" s="2">
        <f>IF($D21=3,($N21*$M21*EI21*'input_cooling&amp;ventilation'!$D$3)*'input_cool&amp;vent_evolution'!S$11,($O21*$M21*EI21*'input_cooling&amp;ventilation'!$D$3)*'input_cool&amp;vent_evolution'!S$10)</f>
        <v>1680819.7056359465</v>
      </c>
      <c r="HD21" s="2">
        <f>IF($D21=3,($N21*$M21*EJ21*'input_cooling&amp;ventilation'!$D$3)*'input_cool&amp;vent_evolution'!T$11,($O21*$M21*EJ21*'input_cooling&amp;ventilation'!$D$3)*'input_cool&amp;vent_evolution'!T$10)</f>
        <v>1740972.9248030994</v>
      </c>
      <c r="HE21" s="2">
        <f>IF($D21=3,($N21*$M21*EK21*'input_cooling&amp;ventilation'!$D$3)*'input_cool&amp;vent_evolution'!U$11,($O21*$M21*EK21*'input_cooling&amp;ventilation'!$D$3)*'input_cool&amp;vent_evolution'!U$10)</f>
        <v>1990132.5932925246</v>
      </c>
      <c r="HF21" s="2">
        <f>IF($D21=3,($N21*$M21*EL21*'input_cooling&amp;ventilation'!$D$3)*'input_cool&amp;vent_evolution'!V$11,($O21*$M21*EL21*'input_cooling&amp;ventilation'!$D$3)*'input_cool&amp;vent_evolution'!V$10)</f>
        <v>2000934.3661487421</v>
      </c>
      <c r="HG21" s="2">
        <f>IF($D21=3,($N21*$M21*EM21*'input_cooling&amp;ventilation'!$D$3)*'input_cool&amp;vent_evolution'!W$11,($O21*$M21*EM21*'input_cooling&amp;ventilation'!$D$3)*'input_cool&amp;vent_evolution'!W$10)</f>
        <v>1932890.6046681826</v>
      </c>
      <c r="HH21" s="2">
        <f>IF($D21=3,($N21*$M21*EN21*'input_cooling&amp;ventilation'!$D$3)*'input_cool&amp;vent_evolution'!X$11,($O21*$M21*EN21*'input_cooling&amp;ventilation'!$D$3)*'input_cool&amp;vent_evolution'!X$10)</f>
        <v>1986645.7716971175</v>
      </c>
      <c r="HI21" s="2">
        <f>IF($D21=3,($N21*$M21*EO21*'input_cooling&amp;ventilation'!$D$3)*'input_cool&amp;vent_evolution'!Y$11,($O21*$M21*EO21*'input_cooling&amp;ventilation'!$D$3)*'input_cool&amp;vent_evolution'!Y$10)</f>
        <v>2015589.629513805</v>
      </c>
      <c r="HJ21" s="2">
        <f>IF($D21=3,($N21*$M21*EP21*'input_cooling&amp;ventilation'!$D$3)*'input_cool&amp;vent_evolution'!Z$11,($O21*$M21*EP21*'input_cooling&amp;ventilation'!$D$3)*'input_cool&amp;vent_evolution'!Z$10)</f>
        <v>2141889.9315472953</v>
      </c>
      <c r="HK21" s="2">
        <f>IF($D21=3,($N21*$M21*EQ21*'input_cooling&amp;ventilation'!$D$3)*'input_cool&amp;vent_evolution'!AA$11,($O21*$M21*EQ21*'input_cooling&amp;ventilation'!$D$3)*'input_cool&amp;vent_evolution'!AA$10)</f>
        <v>2136753.1372323888</v>
      </c>
      <c r="HL21" s="2">
        <f>IF($D21=3,($N21*$M21*ER21*'input_cooling&amp;ventilation'!$D$3)*'input_cool&amp;vent_evolution'!AB$11,($O21*$M21*ER21*'input_cooling&amp;ventilation'!$D$3)*'input_cool&amp;vent_evolution'!AB$10)</f>
        <v>1901573.3352509807</v>
      </c>
      <c r="HM21" s="2">
        <f>IF($D21=3,($N21*$M21*ES21*'input_cooling&amp;ventilation'!$D$3)*'input_cool&amp;vent_evolution'!AC$11,($O21*$M21*ES21*'input_cooling&amp;ventilation'!$D$3)*'input_cool&amp;vent_evolution'!AC$10)</f>
        <v>1879094.5086156109</v>
      </c>
      <c r="HN21" s="2">
        <f>IF($D21=3,($N21*$M21*ET21*'input_cooling&amp;ventilation'!$D$3)*'input_cool&amp;vent_evolution'!AD$11,($O21*$M21*ET21*'input_cooling&amp;ventilation'!$D$3)*'input_cool&amp;vent_evolution'!AD$10)</f>
        <v>1839445.1809305605</v>
      </c>
      <c r="HO21" s="2">
        <f>IF($D21=3,($N21*$M21*EU21*'input_cooling&amp;ventilation'!$D$3)*'input_cool&amp;vent_evolution'!AE$11,($O21*$M21*EU21*'input_cooling&amp;ventilation'!$D$3)*'input_cool&amp;vent_evolution'!AE$10)</f>
        <v>1795299.3211378057</v>
      </c>
      <c r="HP21" s="2">
        <f>IF($D21=3,($N21*$M21*EV21*'input_cooling&amp;ventilation'!$D$3)*'input_cool&amp;vent_evolution'!AF$11,($O21*$M21*EV21*'input_cooling&amp;ventilation'!$D$3)*'input_cool&amp;vent_evolution'!AF$10)</f>
        <v>1741631.8688734961</v>
      </c>
      <c r="HQ21" s="2">
        <f>IF($D21=3,($N21*$M21*EW21*'input_cooling&amp;ventilation'!$D$3)*'input_cool&amp;vent_evolution'!AG$11,($O21*$M21*EW21*'input_cooling&amp;ventilation'!$D$3)*'input_cool&amp;vent_evolution'!AG$10)</f>
        <v>1709461.328054463</v>
      </c>
      <c r="HR21" s="2">
        <f>IF($D21=3,($N21*$M21*EX21*'input_cooling&amp;ventilation'!$D$3)*'input_cool&amp;vent_evolution'!AH$11,($O21*$M21*EX21*'input_cooling&amp;ventilation'!$D$3)*'input_cool&amp;vent_evolution'!AH$10)</f>
        <v>1664540.7097418506</v>
      </c>
      <c r="HS21" s="2">
        <f>IF($D21=3,($N21*$M21*EY21*'input_cooling&amp;ventilation'!$D$3)*'input_cool&amp;vent_evolution'!AI$11,($O21*$M21*EY21*'input_cooling&amp;ventilation'!$D$3)*'input_cool&amp;vent_evolution'!AI$10)</f>
        <v>1619906.0312713997</v>
      </c>
      <c r="HT21" s="2">
        <f>IF($D21=3,($N21*$M21*EZ21*'input_cooling&amp;ventilation'!$D$3)*'input_cool&amp;vent_evolution'!AJ$11,($O21*$M21*EZ21*'input_cooling&amp;ventilation'!$D$3)*'input_cool&amp;vent_evolution'!AJ$10)</f>
        <v>1575600.8682619508</v>
      </c>
      <c r="HU21" s="2">
        <f>IF($D21=3,($N21*$M21*FA21*'input_cooling&amp;ventilation'!$D$3)*'input_cool&amp;vent_evolution'!AK$11,($O21*$M21*FA21*'input_cooling&amp;ventilation'!$D$3)*'input_cool&amp;vent_evolution'!AK$10)</f>
        <v>1545654.1833416654</v>
      </c>
      <c r="HV21" s="2">
        <f>IF($D21=3,($N21*$M21*FB21*'input_cooling&amp;ventilation'!$D$3)*'input_cool&amp;vent_evolution'!AL$11,($O21*$M21*FB21*'input_cooling&amp;ventilation'!$D$3)*'input_cool&amp;vent_evolution'!AL$10)</f>
        <v>1489011.9330243098</v>
      </c>
      <c r="HW21" s="2">
        <f>IF($D21=3,($N21*$M21*FC21*'input_cooling&amp;ventilation'!$D$3)*'input_cool&amp;vent_evolution'!AM$11,($O21*$M21*FC21*'input_cooling&amp;ventilation'!$D$3)*'input_cool&amp;vent_evolution'!AM$10)</f>
        <v>1447135.2469406454</v>
      </c>
      <c r="HX21" s="2">
        <f>IF($D21=3,($N21*$M21*FD21*'input_cooling&amp;ventilation'!$D$3)*'input_cool&amp;vent_evolution'!AN$11,($O21*$M21*FD21*'input_cooling&amp;ventilation'!$D$3)*'input_cool&amp;vent_evolution'!AN$10)</f>
        <v>1405924.3460674002</v>
      </c>
      <c r="HY21" s="2">
        <f>IF($D21=3,($N21*$M21*FE21*'input_cooling&amp;ventilation'!$D$3)*'input_cool&amp;vent_evolution'!AO$11,($O21*$M21*FE21*'input_cooling&amp;ventilation'!$D$3)*'input_cool&amp;vent_evolution'!AO$10)</f>
        <v>1365779.1869556764</v>
      </c>
      <c r="HZ21" s="2">
        <f>IF($D21=3,($N21*$M21*FF21*'input_cooling&amp;ventilation'!$D$3)*'input_cool&amp;vent_evolution'!AP$11,($O21*$M21*FF21*'input_cooling&amp;ventilation'!$D$3)*'input_cool&amp;vent_evolution'!AP$10)</f>
        <v>1326785.4587465113</v>
      </c>
      <c r="IA21" s="2">
        <f>IF($D21=3,($N21*$M21*FG21*'input_cooling&amp;ventilation'!$D$3)*'input_cool&amp;vent_evolution'!AQ$11,($O21*$M21*FG21*'input_cooling&amp;ventilation'!$D$3)*'input_cool&amp;vent_evolution'!AQ$10)</f>
        <v>1288981.4718137227</v>
      </c>
      <c r="IB21" s="2">
        <f>IF($D21=3,($N21*$M21*FH21*'input_cooling&amp;ventilation'!$D$3)*'input_cool&amp;vent_evolution'!AR$11,($O21*$M21*FH21*'input_cooling&amp;ventilation'!$D$3)*'input_cool&amp;vent_evolution'!AR$10)</f>
        <v>1252462.2358732575</v>
      </c>
      <c r="IC21" s="2">
        <f>IF($D21=3,($N21*$M21*FI21*'input_cooling&amp;ventilation'!$D$3)*'input_cool&amp;vent_evolution'!AS$11,($O21*$M21*FI21*'input_cooling&amp;ventilation'!$D$3)*'input_cool&amp;vent_evolution'!AS$10)</f>
        <v>1217313.5014407386</v>
      </c>
      <c r="ID21" s="2">
        <f>IF($D21=3,($N21*$M21*FJ21*'input_cooling&amp;ventilation'!$D$3)*'input_cool&amp;vent_evolution'!AT$11,($O21*$M21*FJ21*'input_cooling&amp;ventilation'!$D$3)*'input_cool&amp;vent_evolution'!AT$10)</f>
        <v>1183630.8808809055</v>
      </c>
      <c r="IE21" s="2">
        <f>IF($D21=3,($N21*$M21*FK21*'input_cooling&amp;ventilation'!$D$3)*'input_cool&amp;vent_evolution'!AU$11,($O21*$M21*FK21*'input_cooling&amp;ventilation'!$D$3)*'input_cool&amp;vent_evolution'!AU$10)</f>
        <v>1188416.8123779688</v>
      </c>
      <c r="IF21" s="2">
        <f>IF($D21=3,($N21*$M21*FL21*'input_cooling&amp;ventilation'!$D$3)*'input_cool&amp;vent_evolution'!AV$11,($O21*$M21*FL21*'input_cooling&amp;ventilation'!$D$3)*'input_cool&amp;vent_evolution'!AV$10)</f>
        <v>1193222.0954656878</v>
      </c>
    </row>
    <row r="22" spans="1:245" x14ac:dyDescent="0.25">
      <c r="A22">
        <v>20</v>
      </c>
      <c r="B22">
        <v>100100</v>
      </c>
      <c r="C22">
        <v>1</v>
      </c>
      <c r="D22">
        <v>3</v>
      </c>
      <c r="E22">
        <v>5</v>
      </c>
      <c r="F22" s="2">
        <v>10934950</v>
      </c>
      <c r="G22" s="2">
        <v>12398166.8683645</v>
      </c>
      <c r="H22" s="2">
        <v>10934950</v>
      </c>
      <c r="I22" s="17">
        <v>6.4399571000000003E-2</v>
      </c>
      <c r="J22">
        <v>2.0294947000000001E-2</v>
      </c>
      <c r="K22" s="2">
        <f t="shared" si="0"/>
        <v>221924.23069765</v>
      </c>
      <c r="L22" s="2">
        <f t="shared" si="1"/>
        <v>798436.62750908732</v>
      </c>
      <c r="M22">
        <v>0.71488912354804601</v>
      </c>
      <c r="N22" s="17">
        <f>'input_cooling&amp;ventilation'!$D$5</f>
        <v>57.500092182043396</v>
      </c>
      <c r="O22" s="45">
        <f>'input_cooling&amp;ventilation'!$D$6</f>
        <v>19.328678831353667</v>
      </c>
      <c r="P22" s="45">
        <f>'input_cooling&amp;ventilation'!$C$5</f>
        <v>50.351688737400465</v>
      </c>
      <c r="Q22" s="45">
        <f>'input_cooling&amp;ventilation'!$C$6</f>
        <v>32.240814214248743</v>
      </c>
      <c r="R22">
        <v>17</v>
      </c>
      <c r="S22">
        <v>12</v>
      </c>
      <c r="T22">
        <v>14</v>
      </c>
      <c r="U22" s="2">
        <f t="shared" si="2"/>
        <v>399417.83928473893</v>
      </c>
      <c r="V22" s="2">
        <f t="shared" si="3"/>
        <v>1351440.0988826782</v>
      </c>
      <c r="W22" s="2">
        <v>1555413.651842732</v>
      </c>
      <c r="X22" s="57">
        <f>IF($D22=3,(W22*(1+'input_cool&amp;vent_evolution'!M$11)),(W22*(1+'input_cool&amp;vent_evolution'!M$12)))</f>
        <v>1578647.3654839164</v>
      </c>
      <c r="Y22" s="57">
        <f>IF($D22=3,(X22*(1+'input_cool&amp;vent_evolution'!N$11)),(X22*(1+'input_cool&amp;vent_evolution'!N$12)))</f>
        <v>1600472.9338200712</v>
      </c>
      <c r="Z22" s="57">
        <f>IF($D22=3,(Y22*(1+'input_cool&amp;vent_evolution'!O$11)),(Y22*(1+'input_cool&amp;vent_evolution'!O$12)))</f>
        <v>1621216.4962625108</v>
      </c>
      <c r="AA22" s="57">
        <f>IF($D22=3,(Z22*(1+'input_cool&amp;vent_evolution'!P$11)),(Z22*(1+'input_cool&amp;vent_evolution'!P$12)))</f>
        <v>1644445.62013327</v>
      </c>
      <c r="AB22" s="57">
        <f>IF($D22=3,(AA22*(1+'input_cool&amp;vent_evolution'!Q$11)),(AA22*(1+'input_cool&amp;vent_evolution'!Q$12)))</f>
        <v>1669940.0047982791</v>
      </c>
      <c r="AC22" s="57">
        <f>IF($D22=3,(AB22*(1+'input_cool&amp;vent_evolution'!R$11)),(AB22*(1+'input_cool&amp;vent_evolution'!R$12)))</f>
        <v>1696833.1304796215</v>
      </c>
      <c r="AD22" s="57">
        <f>IF($D22=3,(AC22*(1+'input_cool&amp;vent_evolution'!S$11)),(AC22*(1+'input_cool&amp;vent_evolution'!S$12)))</f>
        <v>1724691.7622436297</v>
      </c>
      <c r="AE22" s="57">
        <f>IF($D22=3,(AD22*(1+'input_cool&amp;vent_evolution'!T$11)),(AD22*(1+'input_cool&amp;vent_evolution'!T$12)))</f>
        <v>1753610.8111543218</v>
      </c>
      <c r="AF22" s="57">
        <f>IF($D22=3,(AE22*(1+'input_cool&amp;vent_evolution'!U$11)),(AE22*(1+'input_cool&amp;vent_evolution'!U$12)))</f>
        <v>1786758.8689578723</v>
      </c>
      <c r="AG22" s="57">
        <f>IF($D22=3,(AF22*(1+'input_cool&amp;vent_evolution'!V$11)),(AF22*(1+'input_cool&amp;vent_evolution'!V$12)))</f>
        <v>1820254.1178218152</v>
      </c>
      <c r="AH22" s="57">
        <f>IF($D22=3,(AG22*(1+'input_cool&amp;vent_evolution'!W$11)),(AG22*(1+'input_cool&amp;vent_evolution'!W$12)))</f>
        <v>1852773.5067780965</v>
      </c>
      <c r="AI22" s="57">
        <f>IF($D22=3,(AH22*(1+'input_cool&amp;vent_evolution'!X$11)),(AH22*(1+'input_cool&amp;vent_evolution'!X$12)))</f>
        <v>1886442.192409849</v>
      </c>
      <c r="AJ22" s="57">
        <f>IF($D22=3,(AI22*(1+'input_cool&amp;vent_evolution'!Y$11)),(AI22*(1+'input_cool&amp;vent_evolution'!Y$12)))</f>
        <v>1920865.5297438409</v>
      </c>
      <c r="AK22" s="57">
        <f>IF($D22=3,(AJ22*(1+'input_cool&amp;vent_evolution'!Z$11)),(AJ22*(1+'input_cool&amp;vent_evolution'!Z$12)))</f>
        <v>1957735.11222156</v>
      </c>
      <c r="AL22" s="57">
        <f>IF($D22=3,(AK22*(1+'input_cool&amp;vent_evolution'!AA$11)),(AK22*(1+'input_cool&amp;vent_evolution'!AA$12)))</f>
        <v>1994845.1238870567</v>
      </c>
      <c r="AM22" s="57">
        <f>IF($D22=3,(AL22*(1+'input_cool&amp;vent_evolution'!AB$11)),(AL22*(1+'input_cool&amp;vent_evolution'!AB$12)))</f>
        <v>2028161.282232675</v>
      </c>
      <c r="AN22" s="57">
        <f>IF($D22=3,(AM22*(1+'input_cool&amp;vent_evolution'!AC$11)),(AM22*(1+'input_cool&amp;vent_evolution'!AC$12)))</f>
        <v>2061402.8304013724</v>
      </c>
      <c r="AO22" s="57">
        <f>IF($D22=3,(AN22*(1+'input_cool&amp;vent_evolution'!AD$11)),(AN22*(1+'input_cool&amp;vent_evolution'!AD$12)))</f>
        <v>2094249.8413302505</v>
      </c>
      <c r="AP22" s="57">
        <f>IF($D22=3,(AO22*(1+'input_cool&amp;vent_evolution'!AE$11)),(AO22*(1+'input_cool&amp;vent_evolution'!AE$12)))</f>
        <v>2126597.7190990136</v>
      </c>
      <c r="AQ22" s="57">
        <f>IF($D22=3,(AP22*(1+'input_cool&amp;vent_evolution'!AF$11)),(AP22*(1+'input_cool&amp;vent_evolution'!AF$12)))</f>
        <v>2158247.7762250626</v>
      </c>
      <c r="AR22" s="57">
        <f>IF($D22=3,(AQ22*(1+'input_cool&amp;vent_evolution'!AG$11)),(AQ22*(1+'input_cool&amp;vent_evolution'!AG$12)))</f>
        <v>2189563.5796476728</v>
      </c>
      <c r="AS22" s="57">
        <f>IF($D22=3,(AR22*(1+'input_cool&amp;vent_evolution'!AH$11)),(AR22*(1+'input_cool&amp;vent_evolution'!AH$12)))</f>
        <v>2220367.9801865355</v>
      </c>
      <c r="AT22" s="57">
        <f>IF($D22=3,(AS22*(1+'input_cool&amp;vent_evolution'!AI$11)),(AS22*(1+'input_cool&amp;vent_evolution'!AI$12)))</f>
        <v>2250639.9442204707</v>
      </c>
      <c r="AU22" s="57">
        <f>IF($D22=3,(AT22*(1+'input_cool&amp;vent_evolution'!AJ$11)),(AT22*(1+'input_cool&amp;vent_evolution'!AJ$12)))</f>
        <v>2280360.0446481048</v>
      </c>
      <c r="AV22" s="57">
        <f>IF($D22=3,(AU22*(1+'input_cool&amp;vent_evolution'!AK$11)),(AU22*(1+'input_cool&amp;vent_evolution'!AK$12)))</f>
        <v>2309776.6892240653</v>
      </c>
      <c r="AW22" s="57">
        <f>IF($D22=3,(AV22*(1+'input_cool&amp;vent_evolution'!AL$11)),(AV22*(1+'input_cool&amp;vent_evolution'!AL$12)))</f>
        <v>2338361.2780604977</v>
      </c>
      <c r="AX22" s="57">
        <f>IF($D22=3,(AW22*(1+'input_cool&amp;vent_evolution'!AM$11)),(AW22*(1+'input_cool&amp;vent_evolution'!AM$12)))</f>
        <v>2366369.0083883894</v>
      </c>
      <c r="AY22" s="57">
        <f>IF($D22=3,(AX22*(1+'input_cool&amp;vent_evolution'!AN$11)),(AX22*(1+'input_cool&amp;vent_evolution'!AN$12)))</f>
        <v>2393791.1873875135</v>
      </c>
      <c r="AZ22" s="57">
        <f>IF($D22=3,(AY22*(1+'input_cool&amp;vent_evolution'!AO$11)),(AY22*(1+'input_cool&amp;vent_evolution'!AO$12)))</f>
        <v>2420628.0378947421</v>
      </c>
      <c r="BA22" s="57">
        <f>IF($D22=3,(AZ22*(1+'input_cool&amp;vent_evolution'!AP$11)),(AZ22*(1+'input_cool&amp;vent_evolution'!AP$12)))</f>
        <v>2446882.7734346041</v>
      </c>
      <c r="BB22" s="57">
        <f>IF($D22=3,(BA22*(1+'input_cool&amp;vent_evolution'!AQ$11)),(BA22*(1+'input_cool&amp;vent_evolution'!AQ$12)))</f>
        <v>2472560.6793403672</v>
      </c>
      <c r="BC22" s="57">
        <f>IF($D22=3,(BB22*(1+'input_cool&amp;vent_evolution'!AR$11)),(BB22*(1+'input_cool&amp;vent_evolution'!AR$12)))</f>
        <v>2497670.2320417771</v>
      </c>
      <c r="BD22" s="57">
        <f>IF($D22=3,(BC22*(1+'input_cool&amp;vent_evolution'!AS$11)),(BC22*(1+'input_cool&amp;vent_evolution'!AS$12)))</f>
        <v>2522222.9292765851</v>
      </c>
      <c r="BE22" s="57">
        <f>IF($D22=3,(BD22*(1+'input_cool&amp;vent_evolution'!AT$11)),(BD22*(1+'input_cool&amp;vent_evolution'!AT$12)))</f>
        <v>2546233.492715294</v>
      </c>
      <c r="BF22" s="57">
        <f>IF($D22=3,(BE22*(1+'input_cool&amp;vent_evolution'!AU$11)),(BE22*(1+'input_cool&amp;vent_evolution'!AU$12)))</f>
        <v>2570472.627209302</v>
      </c>
      <c r="BG22" s="57">
        <f>IF($D22=3,(BF22*(1+'input_cool&amp;vent_evolution'!AV$11)),(BF22*(1+'input_cool&amp;vent_evolution'!AV$12)))</f>
        <v>2594942.5086645372</v>
      </c>
      <c r="BH22" s="2">
        <f t="shared" si="76"/>
        <v>3999176.7721802504</v>
      </c>
      <c r="BI22" s="2">
        <f t="shared" si="4"/>
        <v>4058913.7609968474</v>
      </c>
      <c r="BJ22" s="2">
        <f t="shared" si="5"/>
        <v>4115030.2196804755</v>
      </c>
      <c r="BK22" s="2">
        <f t="shared" si="6"/>
        <v>4168364.6963284044</v>
      </c>
      <c r="BL22" s="2">
        <f t="shared" si="7"/>
        <v>4228089.8842306575</v>
      </c>
      <c r="BM22" s="2">
        <f t="shared" si="8"/>
        <v>4293639.3609583071</v>
      </c>
      <c r="BN22" s="2">
        <f t="shared" si="9"/>
        <v>4362785.1881334325</v>
      </c>
      <c r="BO22" s="2">
        <f t="shared" si="10"/>
        <v>4434413.4607304689</v>
      </c>
      <c r="BP22" s="2">
        <f t="shared" si="11"/>
        <v>4508768.2078038091</v>
      </c>
      <c r="BQ22" s="2">
        <f t="shared" si="12"/>
        <v>4593996.3030142328</v>
      </c>
      <c r="BR22" s="2">
        <f t="shared" si="13"/>
        <v>4680117.0729305707</v>
      </c>
      <c r="BS22" s="2">
        <f t="shared" si="14"/>
        <v>4763728.7763545318</v>
      </c>
      <c r="BT22" s="2">
        <f t="shared" si="15"/>
        <v>4850295.4754244694</v>
      </c>
      <c r="BU22" s="2">
        <f t="shared" si="16"/>
        <v>4938802.4850703804</v>
      </c>
      <c r="BV22" s="2">
        <f t="shared" si="17"/>
        <v>5033599.1185383936</v>
      </c>
      <c r="BW22" s="2">
        <f t="shared" si="18"/>
        <v>5129013.9276421759</v>
      </c>
      <c r="BX22" s="2">
        <f t="shared" si="19"/>
        <v>5214674.2318552881</v>
      </c>
      <c r="BY22" s="2">
        <f t="shared" si="20"/>
        <v>5300142.7033130703</v>
      </c>
      <c r="BZ22" s="2">
        <f t="shared" si="21"/>
        <v>5384596.7666978771</v>
      </c>
      <c r="CA22" s="2">
        <f t="shared" si="22"/>
        <v>5467767.4918930065</v>
      </c>
      <c r="CB22" s="2">
        <f t="shared" si="23"/>
        <v>5549144.0267760055</v>
      </c>
      <c r="CC22" s="2">
        <f t="shared" si="24"/>
        <v>5629661.1506301602</v>
      </c>
      <c r="CD22" s="2">
        <f t="shared" si="25"/>
        <v>5708863.3891922366</v>
      </c>
      <c r="CE22" s="2">
        <f t="shared" si="26"/>
        <v>5786696.6622057287</v>
      </c>
      <c r="CF22" s="2">
        <f t="shared" si="27"/>
        <v>5863111.0199916763</v>
      </c>
      <c r="CG22" s="2">
        <f t="shared" si="28"/>
        <v>5938745.1521495702</v>
      </c>
      <c r="CH22" s="2">
        <f t="shared" si="29"/>
        <v>6012239.9575870503</v>
      </c>
      <c r="CI22" s="2">
        <f t="shared" si="30"/>
        <v>6084251.5825564563</v>
      </c>
      <c r="CJ22" s="2">
        <f t="shared" si="31"/>
        <v>6154757.6766529959</v>
      </c>
      <c r="CK22" s="2">
        <f t="shared" si="32"/>
        <v>6223758.8128201058</v>
      </c>
      <c r="CL22" s="2">
        <f t="shared" si="33"/>
        <v>6291263.2534596482</v>
      </c>
      <c r="CM22" s="2">
        <f t="shared" si="34"/>
        <v>6357284.5878711715</v>
      </c>
      <c r="CN22" s="2">
        <f t="shared" si="35"/>
        <v>6421844.6100905659</v>
      </c>
      <c r="CO22" s="2">
        <f t="shared" si="36"/>
        <v>6484972.8823411595</v>
      </c>
      <c r="CP22" s="2">
        <f t="shared" si="37"/>
        <v>6546707.2560090795</v>
      </c>
      <c r="CQ22" s="2">
        <f t="shared" si="38"/>
        <v>6609029.3164663399</v>
      </c>
      <c r="CR22" s="2">
        <f>IF($D22=3,(W22*$P22*$M22*'input_cooling&amp;ventilation'!$D$3)*'input_cool&amp;vent_evolution'!M$11,(W22*$Q22*'input_cooling&amp;ventilation'!$D$3)*'input_cool&amp;vent_evolution'!M$12)</f>
        <v>682811.8808245426</v>
      </c>
      <c r="CS22" s="2">
        <f>IF($D22=3,(X22*$P22*$M22*'input_cooling&amp;ventilation'!$D$3)*'input_cool&amp;vent_evolution'!N$11,(X22*$Q22*'input_cooling&amp;ventilation'!$D$3)*'input_cool&amp;vent_evolution'!N$12)</f>
        <v>641428.12448448339</v>
      </c>
      <c r="CT22" s="2">
        <f>IF($D22=3,(Y22*$P22*$M22*'input_cooling&amp;ventilation'!$D$3)*'input_cool&amp;vent_evolution'!O$11,(Y22*$Q22*'input_cooling&amp;ventilation'!$D$3)*'input_cool&amp;vent_evolution'!O$12)</f>
        <v>609629.2269530429</v>
      </c>
      <c r="CU22" s="2">
        <f>IF($D22=3,(Z22*$P22*$M22*'input_cooling&amp;ventilation'!$D$3)*'input_cool&amp;vent_evolution'!P$11,(Z22*$Q22*'input_cooling&amp;ventilation'!$D$3)*'input_cool&amp;vent_evolution'!P$12)</f>
        <v>682676.9927982504</v>
      </c>
      <c r="CV22" s="2">
        <f>IF($D22=3,(AA22*$P22*$M22*'input_cooling&amp;ventilation'!$D$3)*'input_cool&amp;vent_evolution'!Q$11,(AA22*$Q22*'input_cooling&amp;ventilation'!$D$3)*'input_cool&amp;vent_evolution'!Q$12)</f>
        <v>749250.37867049885</v>
      </c>
      <c r="CW22" s="2">
        <f>IF($D22=3,(AB22*$P22*$M22*'input_cooling&amp;ventilation'!$D$3)*'input_cool&amp;vent_evolution'!R$11,(AB22*$Q22*'input_cooling&amp;ventilation'!$D$3)*'input_cool&amp;vent_evolution'!R$12)</f>
        <v>790357.75387959287</v>
      </c>
      <c r="CX22" s="2">
        <f>IF($D22=3,(AC22*$P22*$M22*'input_cooling&amp;ventilation'!$D$3)*'input_cool&amp;vent_evolution'!S$11,(AC22*$Q22*'input_cooling&amp;ventilation'!$D$3)*'input_cool&amp;vent_evolution'!S$12)</f>
        <v>818732.85716415779</v>
      </c>
      <c r="CY22" s="2">
        <f>IF($D22=3,(AD22*$P22*$M22*'input_cooling&amp;ventilation'!$D$3)*'input_cool&amp;vent_evolution'!T$11,(AD22*$Q22*'input_cooling&amp;ventilation'!$D$3)*'input_cool&amp;vent_evolution'!T$12)</f>
        <v>849897.28647442919</v>
      </c>
      <c r="CZ22" s="2">
        <f>IF($D22=3,(AE22*$P22*$M22*'input_cooling&amp;ventilation'!$D$3)*'input_cool&amp;vent_evolution'!U$11,(AE22*$Q22*'input_cooling&amp;ventilation'!$D$3)*'input_cool&amp;vent_evolution'!U$12)</f>
        <v>974182.95000424993</v>
      </c>
      <c r="DA22" s="2">
        <f>IF($D22=3,(AF22*$P22*$M22*'input_cooling&amp;ventilation'!$D$3)*'input_cool&amp;vent_evolution'!V$11,(AF22*$Q22*'input_cooling&amp;ventilation'!$D$3)*'input_cool&amp;vent_evolution'!V$12)</f>
        <v>984386.49234849494</v>
      </c>
      <c r="DB22" s="2">
        <f>IF($D22=3,(AG22*$P22*$M22*'input_cooling&amp;ventilation'!$D$3)*'input_cool&amp;vent_evolution'!W$11,(AG22*$Q22*'input_cooling&amp;ventilation'!$D$3)*'input_cool&amp;vent_evolution'!W$12)</f>
        <v>955707.10216308828</v>
      </c>
      <c r="DC22" s="2">
        <f>IF($D22=3,(AH22*$P22*$M22*'input_cooling&amp;ventilation'!$D$3)*'input_cool&amp;vent_evolution'!X$11,(AH22*$Q22*'input_cooling&amp;ventilation'!$D$3)*'input_cool&amp;vent_evolution'!X$12)</f>
        <v>989483.59767832176</v>
      </c>
      <c r="DD22" s="2">
        <f>IF($D22=3,(AI22*$P22*$M22*'input_cooling&amp;ventilation'!$D$3)*'input_cool&amp;vent_evolution'!Y$11,(AI22*$Q22*'input_cooling&amp;ventilation'!$D$3)*'input_cool&amp;vent_evolution'!Y$12)</f>
        <v>1011661.9354219756</v>
      </c>
      <c r="DE22" s="2">
        <f>IF($D22=3,(AJ22*$P22*$M22*'input_cooling&amp;ventilation'!$D$3)*'input_cool&amp;vent_evolution'!Z$11,(AJ22*$Q22*'input_cooling&amp;ventilation'!$D$3)*'input_cool&amp;vent_evolution'!Z$12)</f>
        <v>1083554.2412901886</v>
      </c>
      <c r="DF22" s="2">
        <f>IF($D22=3,(AK22*$P22*$M22*'input_cooling&amp;ventilation'!$D$3)*'input_cool&amp;vent_evolution'!AA$11,(AK22*$Q22*'input_cooling&amp;ventilation'!$D$3)*'input_cool&amp;vent_evolution'!AA$12)</f>
        <v>1090620.1760971178</v>
      </c>
      <c r="DG22" s="2">
        <f>IF($D22=3,(AL22*$P22*$M22*'input_cooling&amp;ventilation'!$D$3)*'input_cool&amp;vent_evolution'!AB$11,(AL22*$Q22*'input_cooling&amp;ventilation'!$D$3)*'input_cool&amp;vent_evolution'!AB$12)</f>
        <v>979123.22985230305</v>
      </c>
      <c r="DH22" s="2">
        <f>IF($D22=3,(AM22*$P22*$M22*'input_cooling&amp;ventilation'!$D$3)*'input_cool&amp;vent_evolution'!AC$11,(AM22*$Q22*'input_cooling&amp;ventilation'!$D$3)*'input_cool&amp;vent_evolution'!AC$12)</f>
        <v>976930.52333887911</v>
      </c>
      <c r="DI22" s="2">
        <f>IF($D22=3,(AN22*$P22*$M22*'input_cooling&amp;ventilation'!$D$3)*'input_cool&amp;vent_evolution'!AD$11,(AN22*$Q22*'input_cooling&amp;ventilation'!$D$3)*'input_cool&amp;vent_evolution'!AD$12)</f>
        <v>965335.53172726661</v>
      </c>
      <c r="DJ22" s="2">
        <f>IF($D22=3,(AO22*$P22*$M22*'input_cooling&amp;ventilation'!$D$3)*'input_cool&amp;vent_evolution'!AE$11,(AO22*$Q22*'input_cooling&amp;ventilation'!$D$3)*'input_cool&amp;vent_evolution'!AE$12)</f>
        <v>950666.5874033483</v>
      </c>
      <c r="DK22" s="2">
        <f>IF($D22=3,(AP22*$P22*$M22*'input_cooling&amp;ventilation'!$D$3)*'input_cool&amp;vent_evolution'!AF$11,(AP22*$Q22*'input_cooling&amp;ventilation'!$D$3)*'input_cool&amp;vent_evolution'!AF$12)</f>
        <v>930158.44854580821</v>
      </c>
      <c r="DL22" s="2">
        <f>IF($D22=3,(AQ22*$P22*$M22*'input_cooling&amp;ventilation'!$D$3)*'input_cool&amp;vent_evolution'!AG$11,(AQ22*$Q22*'input_cooling&amp;ventilation'!$D$3)*'input_cool&amp;vent_evolution'!AG$12)</f>
        <v>920335.12010842492</v>
      </c>
      <c r="DM22" s="2">
        <f>IF($D22=3,(AR22*$P22*$M22*'input_cooling&amp;ventilation'!$D$3)*'input_cool&amp;vent_evolution'!AH$11,(AR22*$Q22*'input_cooling&amp;ventilation'!$D$3)*'input_cool&amp;vent_evolution'!AH$12)</f>
        <v>905305.58284616773</v>
      </c>
      <c r="DN22" s="2">
        <f>IF($D22=3,(AS22*$P22*$M22*'input_cooling&amp;ventilation'!$D$3)*'input_cool&amp;vent_evolution'!AI$11,(AS22*$Q22*'input_cooling&amp;ventilation'!$D$3)*'input_cool&amp;vent_evolution'!AI$12)</f>
        <v>889657.89186727873</v>
      </c>
      <c r="DO22" s="2">
        <f>IF($D22=3,(AT22*$P22*$M22*'input_cooling&amp;ventilation'!$D$3)*'input_cool&amp;vent_evolution'!AJ$11,(AT22*$Q22*'input_cooling&amp;ventilation'!$D$3)*'input_cool&amp;vent_evolution'!AJ$12)</f>
        <v>873439.26092448563</v>
      </c>
      <c r="DP22" s="2">
        <f>IF($D22=3,(AU22*$P22*$M22*'input_cooling&amp;ventilation'!$D$3)*'input_cool&amp;vent_evolution'!AK$11,(AU22*$Q22*'input_cooling&amp;ventilation'!$D$3)*'input_cool&amp;vent_evolution'!AK$12)</f>
        <v>864521.04560908116</v>
      </c>
      <c r="DQ22" s="2">
        <f>IF($D22=3,(AV22*$P22*$M22*'input_cooling&amp;ventilation'!$D$3)*'input_cool&amp;vent_evolution'!AL$11,(AV22*$Q22*'input_cooling&amp;ventilation'!$D$3)*'input_cool&amp;vent_evolution'!AL$12)</f>
        <v>840067.8930381143</v>
      </c>
      <c r="DR22" s="2">
        <f>IF($D22=3,(AW22*$P22*$M22*'input_cooling&amp;ventilation'!$D$3)*'input_cool&amp;vent_evolution'!AM$11,(AW22*$Q22*'input_cooling&amp;ventilation'!$D$3)*'input_cool&amp;vent_evolution'!AM$12)</f>
        <v>823114.69092547265</v>
      </c>
      <c r="DS22" s="2">
        <f>IF($D22=3,(AX22*$P22*$M22*'input_cooling&amp;ventilation'!$D$3)*'input_cool&amp;vent_evolution'!AN$11,(AX22*$Q22*'input_cooling&amp;ventilation'!$D$3)*'input_cool&amp;vent_evolution'!AN$12)</f>
        <v>805906.01691450516</v>
      </c>
      <c r="DT22" s="2">
        <f>IF($D22=3,(AY22*$P22*$M22*'input_cooling&amp;ventilation'!$D$3)*'input_cool&amp;vent_evolution'!AO$11,(AY22*$Q22*'input_cooling&amp;ventilation'!$D$3)*'input_cool&amp;vent_evolution'!AO$12)</f>
        <v>788703.8918206204</v>
      </c>
      <c r="DU22" s="2">
        <f>IF($D22=3,(AZ22*$P22*$M22*'input_cooling&amp;ventilation'!$D$3)*'input_cool&amp;vent_evolution'!AP$11,(AZ22*$Q22*'input_cooling&amp;ventilation'!$D$3)*'input_cool&amp;vent_evolution'!AP$12)</f>
        <v>771596.20848326769</v>
      </c>
      <c r="DV22" s="2">
        <f>IF($D22=3,(BA22*$P22*$M22*'input_cooling&amp;ventilation'!$D$3)*'input_cool&amp;vent_evolution'!AQ$11,(BA22*$Q22*'input_cooling&amp;ventilation'!$D$3)*'input_cool&amp;vent_evolution'!AQ$12)</f>
        <v>754643.85495696659</v>
      </c>
      <c r="DW22" s="2">
        <f>IF($D22=3,(BB22*$P22*$M22*'input_cooling&amp;ventilation'!$D$3)*'input_cool&amp;vent_evolution'!AR$11,(BB22*$Q22*'input_cooling&amp;ventilation'!$D$3)*'input_cool&amp;vent_evolution'!AR$12)</f>
        <v>737940.6138638492</v>
      </c>
      <c r="DX22" s="2">
        <f>IF($D22=3,(BC22*$P22*$M22*'input_cooling&amp;ventilation'!$D$3)*'input_cool&amp;vent_evolution'!AS$11,(BC22*$Q22*'input_cooling&amp;ventilation'!$D$3)*'input_cool&amp;vent_evolution'!AS$12)</f>
        <v>721575.27793995501</v>
      </c>
      <c r="DY22" s="2">
        <f>IF($D22=3,(BD22*$P22*$M22*'input_cooling&amp;ventilation'!$D$3)*'input_cool&amp;vent_evolution'!AT$11,(BD22*$Q22*'input_cooling&amp;ventilation'!$D$3)*'input_cool&amp;vent_evolution'!AT$12)</f>
        <v>705642.59482739621</v>
      </c>
      <c r="DZ22" s="2">
        <f>IF($D22=3,(BE22*$P22*$M22*'input_cooling&amp;ventilation'!$D$3)*'input_cool&amp;vent_evolution'!AU$11,(BE22*$Q22*'input_cooling&amp;ventilation'!$D$3)*'input_cool&amp;vent_evolution'!AU$12)</f>
        <v>712360.03288233362</v>
      </c>
      <c r="EA22" s="2">
        <f>IF($D22=3,(BF22*$P22*$M22*'input_cooling&amp;ventilation'!$D$3)*'input_cool&amp;vent_evolution'!AV$11,(BF22*$Q22*'input_cooling&amp;ventilation'!$D$3)*'input_cool&amp;vent_evolution'!AV$12)</f>
        <v>719141.41828732146</v>
      </c>
      <c r="EB22">
        <v>0.7</v>
      </c>
      <c r="EC22" s="2">
        <f t="shared" si="39"/>
        <v>7654464.9999999991</v>
      </c>
      <c r="ED22" s="2">
        <f>IF($D22=3,(EC22*(1+'input_cool&amp;vent_evolution'!M$10)),EC22*(1+'input_cool&amp;vent_evolution'!M$9))</f>
        <v>7817628.6600419879</v>
      </c>
      <c r="EE22" s="2">
        <f>IF($D22=3,(ED22*(1+'input_cool&amp;vent_evolution'!N$10)),ED22*(1+'input_cool&amp;vent_evolution'!N$9))</f>
        <v>7980960.7209732458</v>
      </c>
      <c r="EF22" s="2">
        <f>IF($D22=3,(EE22*(1+'input_cool&amp;vent_evolution'!O$10)),EE22*(1+'input_cool&amp;vent_evolution'!O$9))</f>
        <v>8144461.1857383614</v>
      </c>
      <c r="EG22" s="2">
        <f>IF($D22=3,(EF22*(1+'input_cool&amp;vent_evolution'!P$10)),EF22*(1+'input_cool&amp;vent_evolution'!P$9))</f>
        <v>8299058.0708308509</v>
      </c>
      <c r="EH22" s="2">
        <f>IF($D22=3,(EG22*(1+'input_cool&amp;vent_evolution'!Q$10)),EG22*(1+'input_cool&amp;vent_evolution'!Q$9))</f>
        <v>8453823.3600843847</v>
      </c>
      <c r="EI22" s="2">
        <f>IF($D22=3,(EH22*(1+'input_cool&amp;vent_evolution'!R$10)),EH22*(1+'input_cool&amp;vent_evolution'!R$9))</f>
        <v>8575428.6399963982</v>
      </c>
      <c r="EJ22" s="2">
        <f>IF($D22=3,(EI22*(1+'input_cool&amp;vent_evolution'!S$10)),EI22*(1+'input_cool&amp;vent_evolution'!S$9))</f>
        <v>8697107.824834276</v>
      </c>
      <c r="EK22" s="2">
        <f>IF($D22=3,(EJ22*(1+'input_cool&amp;vent_evolution'!T$10)),EJ22*(1+'input_cool&amp;vent_evolution'!T$9))</f>
        <v>8818860.9139436707</v>
      </c>
      <c r="EL22" s="2">
        <f>IF($D22=3,(EK22*(1+'input_cool&amp;vent_evolution'!U$10)),EK22*(1+'input_cool&amp;vent_evolution'!U$9))</f>
        <v>8940687.9020896964</v>
      </c>
      <c r="EM22" s="2">
        <f>IF($D22=3,(EL22*(1+'input_cool&amp;vent_evolution'!V$10)),EL22*(1+'input_cool&amp;vent_evolution'!V$9))</f>
        <v>9062588.7938528731</v>
      </c>
      <c r="EN22" s="2">
        <f>IF($D22=3,(EM22*(1+'input_cool&amp;vent_evolution'!W$10)),EM22*(1+'input_cool&amp;vent_evolution'!W$9))</f>
        <v>9157395.2747302148</v>
      </c>
      <c r="EO22" s="2">
        <f>IF($D22=3,(EN22*(1+'input_cool&amp;vent_evolution'!X$10)),EN22*(1+'input_cool&amp;vent_evolution'!X$9))</f>
        <v>9252263.6069159936</v>
      </c>
      <c r="EP22" s="2">
        <f>IF($D22=3,(EO22*(1+'input_cool&amp;vent_evolution'!Y$10)),EO22*(1+'input_cool&amp;vent_evolution'!Y$9))</f>
        <v>9347193.7940091733</v>
      </c>
      <c r="EQ22" s="2">
        <f>IF($D22=3,(EP22*(1+'input_cool&amp;vent_evolution'!Z$10)),EP22*(1+'input_cool&amp;vent_evolution'!Z$9))</f>
        <v>9442185.8301205449</v>
      </c>
      <c r="ER22" s="2">
        <f>IF($D22=3,(EQ22*(1+'input_cool&amp;vent_evolution'!AA$10)),EQ22*(1+'input_cool&amp;vent_evolution'!AA$9))</f>
        <v>9537239.7211393118</v>
      </c>
      <c r="ES22" s="2">
        <f>IF($D22=3,(ER22*(1+'input_cool&amp;vent_evolution'!AB$10)),ER22*(1+'input_cool&amp;vent_evolution'!AB$9))</f>
        <v>9603404.5245913807</v>
      </c>
      <c r="ET22" s="2">
        <f>IF($D22=3,(ES22*(1+'input_cool&amp;vent_evolution'!AC$10)),ES22*(1+'input_cool&amp;vent_evolution'!AC$9))</f>
        <v>9669615.7525145132</v>
      </c>
      <c r="EU22" s="2">
        <f>IF($D22=3,(ET22*(1+'input_cool&amp;vent_evolution'!AD$10)),ET22*(1+'input_cool&amp;vent_evolution'!AD$9))</f>
        <v>9735873.413088195</v>
      </c>
      <c r="EV22" s="2">
        <f>IF($D22=3,(EU22*(1+'input_cool&amp;vent_evolution'!AE$10)),EU22*(1+'input_cool&amp;vent_evolution'!AE$9))</f>
        <v>9802177.4987873025</v>
      </c>
      <c r="EW22" s="2">
        <f>IF($D22=3,(EV22*(1+'input_cool&amp;vent_evolution'!AF$10)),EV22*(1+'input_cool&amp;vent_evolution'!AF$9))</f>
        <v>9868528.0168097783</v>
      </c>
      <c r="EX22" s="2">
        <f>IF($D22=3,(EW22*(1+'input_cool&amp;vent_evolution'!AG$10)),EW22*(1+'input_cool&amp;vent_evolution'!AG$9))</f>
        <v>9910477.3671992943</v>
      </c>
      <c r="EY22" s="2">
        <f>IF($D22=3,(EX22*(1+'input_cool&amp;vent_evolution'!AH$10)),EX22*(1+'input_cool&amp;vent_evolution'!AH$9))</f>
        <v>9952439.2073364276</v>
      </c>
      <c r="EZ22" s="2">
        <f>IF($D22=3,(EY22*(1+'input_cool&amp;vent_evolution'!AI$10)),EY22*(1+'input_cool&amp;vent_evolution'!AI$9))</f>
        <v>9994413.5395114347</v>
      </c>
      <c r="FA22" s="2">
        <f>IF($D22=3,(EZ22*(1+'input_cool&amp;vent_evolution'!AJ$10)),EZ22*(1+'input_cool&amp;vent_evolution'!AJ$9))</f>
        <v>10036400.361106882</v>
      </c>
      <c r="FB22" s="2">
        <f>IF($D22=3,(FA22*(1+'input_cool&amp;vent_evolution'!AK$10)),FA22*(1+'input_cool&amp;vent_evolution'!AK$9))</f>
        <v>10078399.666560706</v>
      </c>
      <c r="FC22" s="2">
        <f>IF($D22=3,(FB22*(1+'input_cool&amp;vent_evolution'!AL$10)),FB22*(1+'input_cool&amp;vent_evolution'!AL$9))</f>
        <v>10120411.467978559</v>
      </c>
      <c r="FD22" s="2">
        <f>IF($D22=3,(FC22*(1+'input_cool&amp;vent_evolution'!AM$10)),FC22*(1+'input_cool&amp;vent_evolution'!AM$9))</f>
        <v>10162435.755217865</v>
      </c>
      <c r="FE22" s="2">
        <f>IF($D22=3,(FD22*(1+'input_cool&amp;vent_evolution'!AN$10)),FD22*(1+'input_cool&amp;vent_evolution'!AN$9))</f>
        <v>10204472.534495052</v>
      </c>
      <c r="FF22" s="2">
        <f>IF($D22=3,(FE22*(1+'input_cool&amp;vent_evolution'!AO$10)),FE22*(1+'input_cool&amp;vent_evolution'!AO$9))</f>
        <v>10246521.801883958</v>
      </c>
      <c r="FG22" s="2">
        <f>IF($D22=3,(FF22*(1+'input_cool&amp;vent_evolution'!AP$10)),FF22*(1+'input_cool&amp;vent_evolution'!AP$9))</f>
        <v>10288583.560002014</v>
      </c>
      <c r="FH22" s="2">
        <f>IF($D22=3,(FG22*(1+'input_cool&amp;vent_evolution'!AQ$10)),FG22*(1+'input_cool&amp;vent_evolution'!AQ$9))</f>
        <v>10330657.804923072</v>
      </c>
      <c r="FI22" s="2">
        <f>IF($D22=3,(FH22*(1+'input_cool&amp;vent_evolution'!AR$10)),FH22*(1+'input_cool&amp;vent_evolution'!AR$9))</f>
        <v>10372744.541227642</v>
      </c>
      <c r="FJ22" s="2">
        <f>IF($D22=3,(FI22*(1+'input_cool&amp;vent_evolution'!AS$10)),FI22*(1+'input_cool&amp;vent_evolution'!AS$9))</f>
        <v>10414843.765971113</v>
      </c>
      <c r="FK22" s="2">
        <f>IF($D22=3,(FJ22*(1+'input_cool&amp;vent_evolution'!AT$10)),FJ22*(1+'input_cool&amp;vent_evolution'!AT$9))</f>
        <v>10456955.483079622</v>
      </c>
      <c r="FL22" s="2">
        <f>IF($D22=3,(FK22*(1+'input_cool&amp;vent_evolution'!AU$10)),FK22*(1+'input_cool&amp;vent_evolution'!AU$9))</f>
        <v>10499237.476071062</v>
      </c>
      <c r="FM22" s="2">
        <f t="shared" si="40"/>
        <v>18508582.146814086</v>
      </c>
      <c r="FN22" s="2">
        <f t="shared" si="41"/>
        <v>18903113.705226332</v>
      </c>
      <c r="FO22" s="2">
        <f t="shared" si="42"/>
        <v>19298052.45887595</v>
      </c>
      <c r="FP22" s="2">
        <f t="shared" si="43"/>
        <v>19693398.414882988</v>
      </c>
      <c r="FQ22" s="2">
        <f t="shared" si="44"/>
        <v>20067215.415467083</v>
      </c>
      <c r="FR22" s="2">
        <f t="shared" si="45"/>
        <v>20441439.619199738</v>
      </c>
      <c r="FS22" s="2">
        <f t="shared" si="46"/>
        <v>20735482.548749723</v>
      </c>
      <c r="FT22" s="2">
        <f t="shared" si="47"/>
        <v>21029704.181238636</v>
      </c>
      <c r="FU22" s="2">
        <f t="shared" si="48"/>
        <v>21324104.515084255</v>
      </c>
      <c r="FV22" s="2">
        <f t="shared" si="49"/>
        <v>21618683.537628569</v>
      </c>
      <c r="FW22" s="2">
        <f t="shared" si="50"/>
        <v>21913441.259947326</v>
      </c>
      <c r="FX22" s="2">
        <f t="shared" si="51"/>
        <v>22142684.393121053</v>
      </c>
      <c r="FY22" s="2">
        <f t="shared" si="52"/>
        <v>22372077.083451696</v>
      </c>
      <c r="FZ22" s="2">
        <f t="shared" si="53"/>
        <v>22601619.339641586</v>
      </c>
      <c r="GA22" s="2">
        <f t="shared" si="54"/>
        <v>22831311.147450551</v>
      </c>
      <c r="GB22" s="2">
        <f t="shared" si="55"/>
        <v>23061152.521118749</v>
      </c>
      <c r="GC22" s="2">
        <f t="shared" si="56"/>
        <v>23221139.757316243</v>
      </c>
      <c r="GD22" s="2">
        <f t="shared" si="57"/>
        <v>23381239.248405002</v>
      </c>
      <c r="GE22" s="2">
        <f t="shared" si="58"/>
        <v>23541451.014163118</v>
      </c>
      <c r="GF22" s="2">
        <f t="shared" si="59"/>
        <v>23701775.036394764</v>
      </c>
      <c r="GG22" s="2">
        <f t="shared" si="60"/>
        <v>23862211.332504638</v>
      </c>
      <c r="GH22" s="2">
        <f t="shared" si="61"/>
        <v>23963645.331835724</v>
      </c>
      <c r="GI22" s="2">
        <f t="shared" si="62"/>
        <v>24065109.531516515</v>
      </c>
      <c r="GJ22" s="2">
        <f t="shared" si="63"/>
        <v>24166603.937084872</v>
      </c>
      <c r="GK22" s="2">
        <f t="shared" si="64"/>
        <v>24268128.542211805</v>
      </c>
      <c r="GL22" s="2">
        <f t="shared" si="65"/>
        <v>24369683.333448198</v>
      </c>
      <c r="GM22" s="2">
        <f t="shared" si="66"/>
        <v>24471268.340065636</v>
      </c>
      <c r="GN22" s="2">
        <f t="shared" si="67"/>
        <v>24572883.53753927</v>
      </c>
      <c r="GO22" s="2">
        <f t="shared" si="68"/>
        <v>24674528.940900482</v>
      </c>
      <c r="GP22" s="2">
        <f t="shared" si="69"/>
        <v>24776204.540655781</v>
      </c>
      <c r="GQ22" s="2">
        <f t="shared" si="70"/>
        <v>24877910.343134131</v>
      </c>
      <c r="GR22" s="2">
        <f t="shared" si="71"/>
        <v>24979646.338842072</v>
      </c>
      <c r="GS22" s="2">
        <f t="shared" si="72"/>
        <v>25081412.538855325</v>
      </c>
      <c r="GT22" s="2">
        <f t="shared" si="73"/>
        <v>25183208.936053783</v>
      </c>
      <c r="GU22" s="2">
        <f t="shared" si="74"/>
        <v>25285035.539930902</v>
      </c>
      <c r="GV22" s="2">
        <f t="shared" si="75"/>
        <v>25387273.872801073</v>
      </c>
      <c r="GW22" s="2">
        <f>IF($D22=3,($N22*$M22*EC22*'input_cooling&amp;ventilation'!$D$3)*'input_cool&amp;vent_evolution'!M$11,($O22*$M22*EC22*'input_cooling&amp;ventilation'!$D$3)*'input_cool&amp;vent_evolution'!M$10)</f>
        <v>3837288.9618287426</v>
      </c>
      <c r="GX22" s="2">
        <f>IF($D22=3,($N22*$M22*ED22*'input_cooling&amp;ventilation'!$D$3)*'input_cool&amp;vent_evolution'!N$11,($O22*$M22*ED22*'input_cooling&amp;ventilation'!$D$3)*'input_cool&amp;vent_evolution'!N$10)</f>
        <v>3627374.5926334672</v>
      </c>
      <c r="GY22" s="2">
        <f>IF($D22=3,($N22*$M22*EE22*'input_cooling&amp;ventilation'!$D$3)*'input_cool&amp;vent_evolution'!O$11,($O22*$M22*EE22*'input_cooling&amp;ventilation'!$D$3)*'input_cool&amp;vent_evolution'!O$10)</f>
        <v>3471579.5330172814</v>
      </c>
      <c r="GZ22" s="2">
        <f>IF($D22=3,($N22*$M22*EF22*'input_cooling&amp;ventilation'!$D$3)*'input_cool&amp;vent_evolution'!P$11,($O22*$M22*EF22*'input_cooling&amp;ventilation'!$D$3)*'input_cool&amp;vent_evolution'!P$10)</f>
        <v>3916436.6909841951</v>
      </c>
      <c r="HA22" s="2">
        <f>IF($D22=3,($N22*$M22*EG22*'input_cooling&amp;ventilation'!$D$3)*'input_cool&amp;vent_evolution'!Q$11,($O22*$M22*EG22*'input_cooling&amp;ventilation'!$D$3)*'input_cool&amp;vent_evolution'!Q$10)</f>
        <v>4318080.7363868663</v>
      </c>
      <c r="HB22" s="2">
        <f>IF($D22=3,($N22*$M22*EH22*'input_cooling&amp;ventilation'!$D$3)*'input_cool&amp;vent_evolution'!R$11,($O22*$M22*EH22*'input_cooling&amp;ventilation'!$D$3)*'input_cool&amp;vent_evolution'!R$10)</f>
        <v>4569098.4811630761</v>
      </c>
      <c r="HC22" s="2">
        <f>IF($D22=3,($N22*$M22*EI22*'input_cooling&amp;ventilation'!$D$3)*'input_cool&amp;vent_evolution'!S$11,($O22*$M22*EI22*'input_cooling&amp;ventilation'!$D$3)*'input_cool&amp;vent_evolution'!S$10)</f>
        <v>4725126.3057149835</v>
      </c>
      <c r="HD22" s="2">
        <f>IF($D22=3,($N22*$M22*EJ22*'input_cooling&amp;ventilation'!$D$3)*'input_cool&amp;vent_evolution'!T$11,($O22*$M22*EJ22*'input_cooling&amp;ventilation'!$D$3)*'input_cool&amp;vent_evolution'!T$10)</f>
        <v>4894229.2483489253</v>
      </c>
      <c r="HE22" s="2">
        <f>IF($D22=3,($N22*$M22*EK22*'input_cooling&amp;ventilation'!$D$3)*'input_cool&amp;vent_evolution'!U$11,($O22*$M22*EK22*'input_cooling&amp;ventilation'!$D$3)*'input_cool&amp;vent_evolution'!U$10)</f>
        <v>5594667.7903025756</v>
      </c>
      <c r="HF22" s="2">
        <f>IF($D22=3,($N22*$M22*EL22*'input_cooling&amp;ventilation'!$D$3)*'input_cool&amp;vent_evolution'!V$11,($O22*$M22*EL22*'input_cooling&amp;ventilation'!$D$3)*'input_cool&amp;vent_evolution'!V$10)</f>
        <v>5625033.7723886557</v>
      </c>
      <c r="HG22" s="2">
        <f>IF($D22=3,($N22*$M22*EM22*'input_cooling&amp;ventilation'!$D$3)*'input_cool&amp;vent_evolution'!W$11,($O22*$M22*EM22*'input_cooling&amp;ventilation'!$D$3)*'input_cool&amp;vent_evolution'!W$10)</f>
        <v>5433748.9092748351</v>
      </c>
      <c r="HH22" s="2">
        <f>IF($D22=3,($N22*$M22*EN22*'input_cooling&amp;ventilation'!$D$3)*'input_cool&amp;vent_evolution'!X$11,($O22*$M22*EN22*'input_cooling&amp;ventilation'!$D$3)*'input_cool&amp;vent_evolution'!X$10)</f>
        <v>5584865.6250920268</v>
      </c>
      <c r="HI22" s="2">
        <f>IF($D22=3,($N22*$M22*EO22*'input_cooling&amp;ventilation'!$D$3)*'input_cool&amp;vent_evolution'!Y$11,($O22*$M22*EO22*'input_cooling&amp;ventilation'!$D$3)*'input_cool&amp;vent_evolution'!Y$10)</f>
        <v>5666232.7006325629</v>
      </c>
      <c r="HJ22" s="2">
        <f>IF($D22=3,($N22*$M22*EP22*'input_cooling&amp;ventilation'!$D$3)*'input_cool&amp;vent_evolution'!Z$11,($O22*$M22*EP22*'input_cooling&amp;ventilation'!$D$3)*'input_cool&amp;vent_evolution'!Z$10)</f>
        <v>6021288.556746765</v>
      </c>
      <c r="HK22" s="2">
        <f>IF($D22=3,($N22*$M22*EQ22*'input_cooling&amp;ventilation'!$D$3)*'input_cool&amp;vent_evolution'!AA$11,($O22*$M22*EQ22*'input_cooling&amp;ventilation'!$D$3)*'input_cool&amp;vent_evolution'!AA$10)</f>
        <v>6006847.9823871106</v>
      </c>
      <c r="HL22" s="2">
        <f>IF($D22=3,($N22*$M22*ER22*'input_cooling&amp;ventilation'!$D$3)*'input_cool&amp;vent_evolution'!AB$11,($O22*$M22*ER22*'input_cooling&amp;ventilation'!$D$3)*'input_cool&amp;vent_evolution'!AB$10)</f>
        <v>5345709.6906422833</v>
      </c>
      <c r="HM22" s="2">
        <f>IF($D22=3,($N22*$M22*ES22*'input_cooling&amp;ventilation'!$D$3)*'input_cool&amp;vent_evolution'!AC$11,($O22*$M22*ES22*'input_cooling&amp;ventilation'!$D$3)*'input_cool&amp;vent_evolution'!AC$10)</f>
        <v>5282517.133641528</v>
      </c>
      <c r="HN22" s="2">
        <f>IF($D22=3,($N22*$M22*ET22*'input_cooling&amp;ventilation'!$D$3)*'input_cool&amp;vent_evolution'!AD$11,($O22*$M22*ET22*'input_cooling&amp;ventilation'!$D$3)*'input_cool&amp;vent_evolution'!AD$10)</f>
        <v>5171054.8033152306</v>
      </c>
      <c r="HO22" s="2">
        <f>IF($D22=3,($N22*$M22*EU22*'input_cooling&amp;ventilation'!$D$3)*'input_cool&amp;vent_evolution'!AE$11,($O22*$M22*EU22*'input_cooling&amp;ventilation'!$D$3)*'input_cool&amp;vent_evolution'!AE$10)</f>
        <v>5046951.8060123585</v>
      </c>
      <c r="HP22" s="2">
        <f>IF($D22=3,($N22*$M22*EV22*'input_cooling&amp;ventilation'!$D$3)*'input_cool&amp;vent_evolution'!AF$11,($O22*$M22*EV22*'input_cooling&amp;ventilation'!$D$3)*'input_cool&amp;vent_evolution'!AF$10)</f>
        <v>4896081.6742519466</v>
      </c>
      <c r="HQ22" s="2">
        <f>IF($D22=3,($N22*$M22*EW22*'input_cooling&amp;ventilation'!$D$3)*'input_cool&amp;vent_evolution'!AG$11,($O22*$M22*EW22*'input_cooling&amp;ventilation'!$D$3)*'input_cool&amp;vent_evolution'!AG$10)</f>
        <v>4805643.7360344278</v>
      </c>
      <c r="HR22" s="2">
        <f>IF($D22=3,($N22*$M22*EX22*'input_cooling&amp;ventilation'!$D$3)*'input_cool&amp;vent_evolution'!AH$11,($O22*$M22*EX22*'input_cooling&amp;ventilation'!$D$3)*'input_cool&amp;vent_evolution'!AH$10)</f>
        <v>4679362.7348382883</v>
      </c>
      <c r="HS22" s="2">
        <f>IF($D22=3,($N22*$M22*EY22*'input_cooling&amp;ventilation'!$D$3)*'input_cool&amp;vent_evolution'!AI$11,($O22*$M22*EY22*'input_cooling&amp;ventilation'!$D$3)*'input_cool&amp;vent_evolution'!AI$10)</f>
        <v>4553885.5687385136</v>
      </c>
      <c r="HT22" s="2">
        <f>IF($D22=3,($N22*$M22*EZ22*'input_cooling&amp;ventilation'!$D$3)*'input_cool&amp;vent_evolution'!AJ$11,($O22*$M22*EZ22*'input_cooling&amp;ventilation'!$D$3)*'input_cool&amp;vent_evolution'!AJ$10)</f>
        <v>4429334.7376690209</v>
      </c>
      <c r="HU22" s="2">
        <f>IF($D22=3,($N22*$M22*FA22*'input_cooling&amp;ventilation'!$D$3)*'input_cool&amp;vent_evolution'!AK$11,($O22*$M22*FA22*'input_cooling&amp;ventilation'!$D$3)*'input_cool&amp;vent_evolution'!AK$10)</f>
        <v>4345148.5110253608</v>
      </c>
      <c r="HV22" s="2">
        <f>IF($D22=3,($N22*$M22*FB22*'input_cooling&amp;ventilation'!$D$3)*'input_cool&amp;vent_evolution'!AL$11,($O22*$M22*FB22*'input_cooling&amp;ventilation'!$D$3)*'input_cool&amp;vent_evolution'!AL$10)</f>
        <v>4185915.6164489808</v>
      </c>
      <c r="HW22" s="2">
        <f>IF($D22=3,($N22*$M22*FC22*'input_cooling&amp;ventilation'!$D$3)*'input_cool&amp;vent_evolution'!AM$11,($O22*$M22*FC22*'input_cooling&amp;ventilation'!$D$3)*'input_cool&amp;vent_evolution'!AM$10)</f>
        <v>4068191.7283088039</v>
      </c>
      <c r="HX22" s="2">
        <f>IF($D22=3,($N22*$M22*FD22*'input_cooling&amp;ventilation'!$D$3)*'input_cool&amp;vent_evolution'!AN$11,($O22*$M22*FD22*'input_cooling&amp;ventilation'!$D$3)*'input_cool&amp;vent_evolution'!AN$10)</f>
        <v>3952339.4979086909</v>
      </c>
      <c r="HY22" s="2">
        <f>IF($D22=3,($N22*$M22*FE22*'input_cooling&amp;ventilation'!$D$3)*'input_cool&amp;vent_evolution'!AO$11,($O22*$M22*FE22*'input_cooling&amp;ventilation'!$D$3)*'input_cool&amp;vent_evolution'!AO$10)</f>
        <v>3839483.2845207425</v>
      </c>
      <c r="HZ22" s="2">
        <f>IF($D22=3,($N22*$M22*FF22*'input_cooling&amp;ventilation'!$D$3)*'input_cool&amp;vent_evolution'!AP$11,($O22*$M22*FF22*'input_cooling&amp;ventilation'!$D$3)*'input_cool&amp;vent_evolution'!AP$10)</f>
        <v>3729863.9777615354</v>
      </c>
      <c r="IA22" s="2">
        <f>IF($D22=3,($N22*$M22*FG22*'input_cooling&amp;ventilation'!$D$3)*'input_cool&amp;vent_evolution'!AQ$11,($O22*$M22*FG22*'input_cooling&amp;ventilation'!$D$3)*'input_cool&amp;vent_evolution'!AQ$10)</f>
        <v>3623589.2758895466</v>
      </c>
      <c r="IB22" s="2">
        <f>IF($D22=3,($N22*$M22*FH22*'input_cooling&amp;ventilation'!$D$3)*'input_cool&amp;vent_evolution'!AR$11,($O22*$M22*FH22*'input_cooling&amp;ventilation'!$D$3)*'input_cool&amp;vent_evolution'!AR$10)</f>
        <v>3520926.27055453</v>
      </c>
      <c r="IC22" s="2">
        <f>IF($D22=3,($N22*$M22*FI22*'input_cooling&amp;ventilation'!$D$3)*'input_cool&amp;vent_evolution'!AS$11,($O22*$M22*FI22*'input_cooling&amp;ventilation'!$D$3)*'input_cool&amp;vent_evolution'!AS$10)</f>
        <v>3422116.0239095171</v>
      </c>
      <c r="ID22" s="2">
        <f>IF($D22=3,($N22*$M22*FJ22*'input_cooling&amp;ventilation'!$D$3)*'input_cool&amp;vent_evolution'!AT$11,($O22*$M22*FJ22*'input_cooling&amp;ventilation'!$D$3)*'input_cool&amp;vent_evolution'!AT$10)</f>
        <v>3327427.3217726829</v>
      </c>
      <c r="IE22" s="2">
        <f>IF($D22=3,($N22*$M22*FK22*'input_cooling&amp;ventilation'!$D$3)*'input_cool&amp;vent_evolution'!AU$11,($O22*$M22*FK22*'input_cooling&amp;ventilation'!$D$3)*'input_cool&amp;vent_evolution'!AU$10)</f>
        <v>3340881.5493369456</v>
      </c>
      <c r="IF22" s="2">
        <f>IF($D22=3,($N22*$M22*FL22*'input_cooling&amp;ventilation'!$D$3)*'input_cool&amp;vent_evolution'!AV$11,($O22*$M22*FL22*'input_cooling&amp;ventilation'!$D$3)*'input_cool&amp;vent_evolution'!AV$10)</f>
        <v>3354390.1781613543</v>
      </c>
    </row>
    <row r="23" spans="1:245" x14ac:dyDescent="0.25">
      <c r="A23">
        <v>21</v>
      </c>
      <c r="B23">
        <v>100100</v>
      </c>
      <c r="C23">
        <v>1</v>
      </c>
      <c r="D23">
        <v>3</v>
      </c>
      <c r="E23">
        <v>6</v>
      </c>
      <c r="F23" s="2">
        <v>18994500</v>
      </c>
      <c r="G23" s="2">
        <v>20263420.545913</v>
      </c>
      <c r="H23" s="2">
        <v>18994500</v>
      </c>
      <c r="I23" s="17">
        <v>7.0620730000000007E-2</v>
      </c>
      <c r="J23">
        <v>2.2344536000000002E-2</v>
      </c>
      <c r="K23" s="2">
        <f t="shared" si="0"/>
        <v>424423.28905200004</v>
      </c>
      <c r="L23" s="2">
        <f t="shared" si="1"/>
        <v>1431017.5512493746</v>
      </c>
      <c r="M23">
        <v>0.71488912354804601</v>
      </c>
      <c r="N23" s="17">
        <f>'input_cooling&amp;ventilation'!$D$5</f>
        <v>57.500092182043396</v>
      </c>
      <c r="O23" s="45">
        <f>'input_cooling&amp;ventilation'!$D$6</f>
        <v>19.328678831353667</v>
      </c>
      <c r="P23" s="45">
        <f>'input_cooling&amp;ventilation'!$C$5</f>
        <v>50.351688737400465</v>
      </c>
      <c r="Q23" s="45">
        <f>'input_cooling&amp;ventilation'!$C$6</f>
        <v>32.240814214248743</v>
      </c>
      <c r="R23">
        <v>17</v>
      </c>
      <c r="S23">
        <v>12</v>
      </c>
      <c r="T23">
        <v>14</v>
      </c>
      <c r="U23" s="2">
        <f t="shared" si="2"/>
        <v>763874.37515207368</v>
      </c>
      <c r="V23" s="2">
        <f t="shared" si="3"/>
        <v>2422151.5325476374</v>
      </c>
      <c r="W23" s="2">
        <v>1546888.507057101</v>
      </c>
      <c r="X23" s="57">
        <f>IF($D23=3,(W23*(1+'input_cool&amp;vent_evolution'!M$11)),(W23*(1+'input_cool&amp;vent_evolution'!M$12)))</f>
        <v>1569994.877870566</v>
      </c>
      <c r="Y23" s="57">
        <f>IF($D23=3,(X23*(1+'input_cool&amp;vent_evolution'!N$11)),(X23*(1+'input_cool&amp;vent_evolution'!N$12)))</f>
        <v>1591700.8213533103</v>
      </c>
      <c r="Z23" s="57">
        <f>IF($D23=3,(Y23*(1+'input_cool&amp;vent_evolution'!O$11)),(Y23*(1+'input_cool&amp;vent_evolution'!O$12)))</f>
        <v>1612330.6893627725</v>
      </c>
      <c r="AA23" s="57">
        <f>IF($D23=3,(Z23*(1+'input_cool&amp;vent_evolution'!P$11)),(Z23*(1+'input_cool&amp;vent_evolution'!P$12)))</f>
        <v>1635432.4955621155</v>
      </c>
      <c r="AB23" s="57">
        <f>IF($D23=3,(AA23*(1+'input_cool&amp;vent_evolution'!Q$11)),(AA23*(1+'input_cool&amp;vent_evolution'!Q$12)))</f>
        <v>1660787.1467740769</v>
      </c>
      <c r="AC23" s="57">
        <f>IF($D23=3,(AB23*(1+'input_cool&amp;vent_evolution'!R$11)),(AB23*(1+'input_cool&amp;vent_evolution'!R$12)))</f>
        <v>1687532.8725725005</v>
      </c>
      <c r="AD23" s="57">
        <f>IF($D23=3,(AC23*(1+'input_cool&amp;vent_evolution'!S$11)),(AC23*(1+'input_cool&amp;vent_evolution'!S$12)))</f>
        <v>1715238.8125628212</v>
      </c>
      <c r="AE23" s="57">
        <f>IF($D23=3,(AD23*(1+'input_cool&amp;vent_evolution'!T$11)),(AD23*(1+'input_cool&amp;vent_evolution'!T$12)))</f>
        <v>1743999.3576062401</v>
      </c>
      <c r="AF23" s="57">
        <f>IF($D23=3,(AE23*(1+'input_cool&amp;vent_evolution'!U$11)),(AE23*(1+'input_cool&amp;vent_evolution'!U$12)))</f>
        <v>1776965.7325553275</v>
      </c>
      <c r="AG23" s="57">
        <f>IF($D23=3,(AF23*(1+'input_cool&amp;vent_evolution'!V$11)),(AF23*(1+'input_cool&amp;vent_evolution'!V$12)))</f>
        <v>1810277.3956278909</v>
      </c>
      <c r="AH23" s="57">
        <f>IF($D23=3,(AG23*(1+'input_cool&amp;vent_evolution'!W$11)),(AG23*(1+'input_cool&amp;vent_evolution'!W$12)))</f>
        <v>1842618.5474323612</v>
      </c>
      <c r="AI23" s="57">
        <f>IF($D23=3,(AH23*(1+'input_cool&amp;vent_evolution'!X$11)),(AH23*(1+'input_cool&amp;vent_evolution'!X$12)))</f>
        <v>1876102.6966744449</v>
      </c>
      <c r="AJ23" s="57">
        <f>IF($D23=3,(AI23*(1+'input_cool&amp;vent_evolution'!Y$11)),(AI23*(1+'input_cool&amp;vent_evolution'!Y$12)))</f>
        <v>1910337.3614103603</v>
      </c>
      <c r="AK23" s="57">
        <f>IF($D23=3,(AJ23*(1+'input_cool&amp;vent_evolution'!Z$11)),(AJ23*(1+'input_cool&amp;vent_evolution'!Z$12)))</f>
        <v>1947004.8635421626</v>
      </c>
      <c r="AL23" s="57">
        <f>IF($D23=3,(AK23*(1+'input_cool&amp;vent_evolution'!AA$11)),(AK23*(1+'input_cool&amp;vent_evolution'!AA$12)))</f>
        <v>1983911.4770813347</v>
      </c>
      <c r="AM23" s="57">
        <f>IF($D23=3,(AL23*(1+'input_cool&amp;vent_evolution'!AB$11)),(AL23*(1+'input_cool&amp;vent_evolution'!AB$12)))</f>
        <v>2017045.0312217879</v>
      </c>
      <c r="AN23" s="57">
        <f>IF($D23=3,(AM23*(1+'input_cool&amp;vent_evolution'!AC$11)),(AM23*(1+'input_cool&amp;vent_evolution'!AC$12)))</f>
        <v>2050104.3841199854</v>
      </c>
      <c r="AO23" s="57">
        <f>IF($D23=3,(AN23*(1+'input_cool&amp;vent_evolution'!AD$11)),(AN23*(1+'input_cool&amp;vent_evolution'!AD$12)))</f>
        <v>2082771.3622173322</v>
      </c>
      <c r="AP23" s="57">
        <f>IF($D23=3,(AO23*(1+'input_cool&amp;vent_evolution'!AE$11)),(AO23*(1+'input_cool&amp;vent_evolution'!AE$12)))</f>
        <v>2114941.9428785639</v>
      </c>
      <c r="AQ23" s="57">
        <f>IF($D23=3,(AP23*(1+'input_cool&amp;vent_evolution'!AF$11)),(AP23*(1+'input_cool&amp;vent_evolution'!AF$12)))</f>
        <v>2146418.5276172813</v>
      </c>
      <c r="AR23" s="57">
        <f>IF($D23=3,(AQ23*(1+'input_cool&amp;vent_evolution'!AG$11)),(AQ23*(1+'input_cool&amp;vent_evolution'!AG$12)))</f>
        <v>2177562.6906804671</v>
      </c>
      <c r="AS23" s="57">
        <f>IF($D23=3,(AR23*(1+'input_cool&amp;vent_evolution'!AH$11)),(AR23*(1+'input_cool&amp;vent_evolution'!AH$12)))</f>
        <v>2208198.2538336497</v>
      </c>
      <c r="AT23" s="57">
        <f>IF($D23=3,(AS23*(1+'input_cool&amp;vent_evolution'!AI$11)),(AS23*(1+'input_cool&amp;vent_evolution'!AI$12)))</f>
        <v>2238304.2987398799</v>
      </c>
      <c r="AU23" s="57">
        <f>IF($D23=3,(AT23*(1+'input_cool&amp;vent_evolution'!AJ$11)),(AT23*(1+'input_cool&amp;vent_evolution'!AJ$12)))</f>
        <v>2267861.5047767591</v>
      </c>
      <c r="AV23" s="57">
        <f>IF($D23=3,(AU23*(1+'input_cool&amp;vent_evolution'!AK$11)),(AU23*(1+'input_cool&amp;vent_evolution'!AK$12)))</f>
        <v>2297116.9181883791</v>
      </c>
      <c r="AW23" s="57">
        <f>IF($D23=3,(AV23*(1+'input_cool&amp;vent_evolution'!AL$11)),(AV23*(1+'input_cool&amp;vent_evolution'!AL$12)))</f>
        <v>2325544.8363165534</v>
      </c>
      <c r="AX23" s="57">
        <f>IF($D23=3,(AW23*(1+'input_cool&amp;vent_evolution'!AM$11)),(AW23*(1+'input_cool&amp;vent_evolution'!AM$12)))</f>
        <v>2353399.0576689523</v>
      </c>
      <c r="AY23" s="57">
        <f>IF($D23=3,(AX23*(1+'input_cool&amp;vent_evolution'!AN$11)),(AX23*(1+'input_cool&amp;vent_evolution'!AN$12)))</f>
        <v>2380670.9370702635</v>
      </c>
      <c r="AZ23" s="57">
        <f>IF($D23=3,(AY23*(1+'input_cool&amp;vent_evolution'!AO$11)),(AY23*(1+'input_cool&amp;vent_evolution'!AO$12)))</f>
        <v>2407360.696136001</v>
      </c>
      <c r="BA23" s="57">
        <f>IF($D23=3,(AZ23*(1+'input_cool&amp;vent_evolution'!AP$11)),(AZ23*(1+'input_cool&amp;vent_evolution'!AP$12)))</f>
        <v>2433471.5307775256</v>
      </c>
      <c r="BB23" s="57">
        <f>IF($D23=3,(BA23*(1+'input_cool&amp;vent_evolution'!AQ$11)),(BA23*(1+'input_cool&amp;vent_evolution'!AQ$12)))</f>
        <v>2459008.6973594571</v>
      </c>
      <c r="BC23" s="57">
        <f>IF($D23=3,(BB23*(1+'input_cool&amp;vent_evolution'!AR$11)),(BB23*(1+'input_cool&amp;vent_evolution'!AR$12)))</f>
        <v>2483980.6258526519</v>
      </c>
      <c r="BD23" s="57">
        <f>IF($D23=3,(BC23*(1+'input_cool&amp;vent_evolution'!AS$11)),(BC23*(1+'input_cool&amp;vent_evolution'!AS$12)))</f>
        <v>2508398.7509763329</v>
      </c>
      <c r="BE23" s="57">
        <f>IF($D23=3,(BD23*(1+'input_cool&amp;vent_evolution'!AT$11)),(BD23*(1+'input_cool&amp;vent_evolution'!AT$12)))</f>
        <v>2532277.7137122597</v>
      </c>
      <c r="BF23" s="57">
        <f>IF($D23=3,(BE23*(1+'input_cool&amp;vent_evolution'!AU$11)),(BE23*(1+'input_cool&amp;vent_evolution'!AU$12)))</f>
        <v>2556383.9947169116</v>
      </c>
      <c r="BG23" s="57">
        <f>IF($D23=3,(BF23*(1+'input_cool&amp;vent_evolution'!AV$11)),(BF23*(1+'input_cool&amp;vent_evolution'!AV$12)))</f>
        <v>2580719.7579701841</v>
      </c>
      <c r="BH23" s="2">
        <f t="shared" si="76"/>
        <v>3977257.4834008464</v>
      </c>
      <c r="BI23" s="2">
        <f t="shared" si="4"/>
        <v>4036667.0567558929</v>
      </c>
      <c r="BJ23" s="2">
        <f t="shared" si="5"/>
        <v>4092475.9439233728</v>
      </c>
      <c r="BK23" s="2">
        <f t="shared" si="6"/>
        <v>4145518.0969601832</v>
      </c>
      <c r="BL23" s="2">
        <f t="shared" si="7"/>
        <v>4204915.9340811102</v>
      </c>
      <c r="BM23" s="2">
        <f t="shared" si="8"/>
        <v>4270106.1373903584</v>
      </c>
      <c r="BN23" s="2">
        <f t="shared" si="9"/>
        <v>4338872.9797293339</v>
      </c>
      <c r="BO23" s="2">
        <f t="shared" si="10"/>
        <v>4410108.6613304578</v>
      </c>
      <c r="BP23" s="2">
        <f t="shared" si="11"/>
        <v>4484055.8737370213</v>
      </c>
      <c r="BQ23" s="2">
        <f t="shared" si="12"/>
        <v>4568816.8380008908</v>
      </c>
      <c r="BR23" s="2">
        <f t="shared" si="13"/>
        <v>4654465.5842650514</v>
      </c>
      <c r="BS23" s="2">
        <f t="shared" si="14"/>
        <v>4737619.0161053622</v>
      </c>
      <c r="BT23" s="2">
        <f t="shared" si="15"/>
        <v>4823711.2474076357</v>
      </c>
      <c r="BU23" s="2">
        <f t="shared" si="16"/>
        <v>4911733.1545402175</v>
      </c>
      <c r="BV23" s="2">
        <f t="shared" si="17"/>
        <v>5006010.2123798775</v>
      </c>
      <c r="BW23" s="2">
        <f t="shared" si="18"/>
        <v>5100902.0576654254</v>
      </c>
      <c r="BX23" s="2">
        <f t="shared" si="19"/>
        <v>5186092.8620159552</v>
      </c>
      <c r="BY23" s="2">
        <f t="shared" si="20"/>
        <v>5271092.885036936</v>
      </c>
      <c r="BZ23" s="2">
        <f t="shared" si="21"/>
        <v>5355084.0599050866</v>
      </c>
      <c r="CA23" s="2">
        <f t="shared" si="22"/>
        <v>5437798.9304962819</v>
      </c>
      <c r="CB23" s="2">
        <f t="shared" si="23"/>
        <v>5518729.4446431184</v>
      </c>
      <c r="CC23" s="2">
        <f t="shared" si="24"/>
        <v>5598805.2581501734</v>
      </c>
      <c r="CD23" s="2">
        <f t="shared" si="25"/>
        <v>5677573.3931859704</v>
      </c>
      <c r="CE23" s="2">
        <f t="shared" si="26"/>
        <v>5754980.0659051985</v>
      </c>
      <c r="CF23" s="2">
        <f t="shared" si="27"/>
        <v>5830975.6004005997</v>
      </c>
      <c r="CG23" s="2">
        <f t="shared" si="28"/>
        <v>5906195.1856457675</v>
      </c>
      <c r="CH23" s="2">
        <f t="shared" si="29"/>
        <v>5979287.1697137663</v>
      </c>
      <c r="CI23" s="2">
        <f t="shared" si="30"/>
        <v>6050904.1025519921</v>
      </c>
      <c r="CJ23" s="2">
        <f t="shared" si="31"/>
        <v>6121023.7562571103</v>
      </c>
      <c r="CK23" s="2">
        <f t="shared" si="32"/>
        <v>6189646.7006322816</v>
      </c>
      <c r="CL23" s="2">
        <f t="shared" si="33"/>
        <v>6256781.1527935518</v>
      </c>
      <c r="CM23" s="2">
        <f t="shared" si="34"/>
        <v>6322440.6275582016</v>
      </c>
      <c r="CN23" s="2">
        <f t="shared" si="35"/>
        <v>6386646.7995100906</v>
      </c>
      <c r="CO23" s="2">
        <f t="shared" si="36"/>
        <v>6449429.0688434765</v>
      </c>
      <c r="CP23" s="2">
        <f t="shared" si="37"/>
        <v>6510825.0794829223</v>
      </c>
      <c r="CQ23" s="2">
        <f t="shared" si="38"/>
        <v>6572805.5558296749</v>
      </c>
      <c r="CR23" s="2">
        <f>IF($D23=3,(W23*$P23*$M23*'input_cooling&amp;ventilation'!$D$3)*'input_cool&amp;vent_evolution'!M$11,(W23*$Q23*'input_cooling&amp;ventilation'!$D$3)*'input_cool&amp;vent_evolution'!M$12)</f>
        <v>679069.42290122295</v>
      </c>
      <c r="CS23" s="2">
        <f>IF($D23=3,(X23*$P23*$M23*'input_cooling&amp;ventilation'!$D$3)*'input_cool&amp;vent_evolution'!N$11,(X23*$Q23*'input_cooling&amp;ventilation'!$D$3)*'input_cool&amp;vent_evolution'!N$12)</f>
        <v>637912.48886927089</v>
      </c>
      <c r="CT23" s="2">
        <f>IF($D23=3,(Y23*$P23*$M23*'input_cooling&amp;ventilation'!$D$3)*'input_cool&amp;vent_evolution'!O$11,(Y23*$Q23*'input_cooling&amp;ventilation'!$D$3)*'input_cool&amp;vent_evolution'!O$12)</f>
        <v>606287.87951201352</v>
      </c>
      <c r="CU23" s="2">
        <f>IF($D23=3,(Z23*$P23*$M23*'input_cooling&amp;ventilation'!$D$3)*'input_cool&amp;vent_evolution'!P$11,(Z23*$Q23*'input_cooling&amp;ventilation'!$D$3)*'input_cool&amp;vent_evolution'!P$12)</f>
        <v>678935.2741894871</v>
      </c>
      <c r="CV23" s="2">
        <f>IF($D23=3,(AA23*$P23*$M23*'input_cooling&amp;ventilation'!$D$3)*'input_cool&amp;vent_evolution'!Q$11,(AA23*$Q23*'input_cooling&amp;ventilation'!$D$3)*'input_cool&amp;vent_evolution'!Q$12)</f>
        <v>745143.77464829059</v>
      </c>
      <c r="CW23" s="2">
        <f>IF($D23=3,(AB23*$P23*$M23*'input_cooling&amp;ventilation'!$D$3)*'input_cool&amp;vent_evolution'!R$11,(AB23*$Q23*'input_cooling&amp;ventilation'!$D$3)*'input_cool&amp;vent_evolution'!R$12)</f>
        <v>786025.84238049609</v>
      </c>
      <c r="CX23" s="2">
        <f>IF($D23=3,(AC23*$P23*$M23*'input_cooling&amp;ventilation'!$D$3)*'input_cool&amp;vent_evolution'!S$11,(AC23*$Q23*'input_cooling&amp;ventilation'!$D$3)*'input_cool&amp;vent_evolution'!S$12)</f>
        <v>814245.42313668306</v>
      </c>
      <c r="CY23" s="2">
        <f>IF($D23=3,(AD23*$P23*$M23*'input_cooling&amp;ventilation'!$D$3)*'input_cool&amp;vent_evolution'!T$11,(AD23*$Q23*'input_cooling&amp;ventilation'!$D$3)*'input_cool&amp;vent_evolution'!T$12)</f>
        <v>845239.04176150321</v>
      </c>
      <c r="CZ23" s="2">
        <f>IF($D23=3,(AE23*$P23*$M23*'input_cooling&amp;ventilation'!$D$3)*'input_cool&amp;vent_evolution'!U$11,(AE23*$Q23*'input_cooling&amp;ventilation'!$D$3)*'input_cool&amp;vent_evolution'!U$12)</f>
        <v>968843.50175738626</v>
      </c>
      <c r="DA23" s="2">
        <f>IF($D23=3,(AF23*$P23*$M23*'input_cooling&amp;ventilation'!$D$3)*'input_cool&amp;vent_evolution'!V$11,(AF23*$Q23*'input_cooling&amp;ventilation'!$D$3)*'input_cool&amp;vent_evolution'!V$12)</f>
        <v>978991.11899405101</v>
      </c>
      <c r="DB23" s="2">
        <f>IF($D23=3,(AG23*$P23*$M23*'input_cooling&amp;ventilation'!$D$3)*'input_cool&amp;vent_evolution'!W$11,(AG23*$Q23*'input_cooling&amp;ventilation'!$D$3)*'input_cool&amp;vent_evolution'!W$12)</f>
        <v>950468.9191183761</v>
      </c>
      <c r="DC23" s="2">
        <f>IF($D23=3,(AH23*$P23*$M23*'input_cooling&amp;ventilation'!$D$3)*'input_cool&amp;vent_evolution'!X$11,(AH23*$Q23*'input_cooling&amp;ventilation'!$D$3)*'input_cool&amp;vent_evolution'!X$12)</f>
        <v>984060.28734333708</v>
      </c>
      <c r="DD23" s="2">
        <f>IF($D23=3,(AI23*$P23*$M23*'input_cooling&amp;ventilation'!$D$3)*'input_cool&amp;vent_evolution'!Y$11,(AI23*$Q23*'input_cooling&amp;ventilation'!$D$3)*'input_cool&amp;vent_evolution'!Y$12)</f>
        <v>1006117.0667220213</v>
      </c>
      <c r="DE23" s="2">
        <f>IF($D23=3,(AJ23*$P23*$M23*'input_cooling&amp;ventilation'!$D$3)*'input_cool&amp;vent_evolution'!Z$11,(AJ23*$Q23*'input_cooling&amp;ventilation'!$D$3)*'input_cool&amp;vent_evolution'!Z$12)</f>
        <v>1077615.3344411072</v>
      </c>
      <c r="DF23" s="2">
        <f>IF($D23=3,(AK23*$P23*$M23*'input_cooling&amp;ventilation'!$D$3)*'input_cool&amp;vent_evolution'!AA$11,(AK23*$Q23*'input_cooling&amp;ventilation'!$D$3)*'input_cool&amp;vent_evolution'!AA$12)</f>
        <v>1084642.541211155</v>
      </c>
      <c r="DG23" s="2">
        <f>IF($D23=3,(AL23*$P23*$M23*'input_cooling&amp;ventilation'!$D$3)*'input_cool&amp;vent_evolution'!AB$11,(AL23*$Q23*'input_cooling&amp;ventilation'!$D$3)*'input_cool&amp;vent_evolution'!AB$12)</f>
        <v>973756.70417755644</v>
      </c>
      <c r="DH23" s="2">
        <f>IF($D23=3,(AM23*$P23*$M23*'input_cooling&amp;ventilation'!$D$3)*'input_cool&amp;vent_evolution'!AC$11,(AM23*$Q23*'input_cooling&amp;ventilation'!$D$3)*'input_cool&amp;vent_evolution'!AC$12)</f>
        <v>971576.01577936322</v>
      </c>
      <c r="DI23" s="2">
        <f>IF($D23=3,(AN23*$P23*$M23*'input_cooling&amp;ventilation'!$D$3)*'input_cool&amp;vent_evolution'!AD$11,(AN23*$Q23*'input_cooling&amp;ventilation'!$D$3)*'input_cool&amp;vent_evolution'!AD$12)</f>
        <v>960044.5757394887</v>
      </c>
      <c r="DJ23" s="2">
        <f>IF($D23=3,(AO23*$P23*$M23*'input_cooling&amp;ventilation'!$D$3)*'input_cool&amp;vent_evolution'!AE$11,(AO23*$Q23*'input_cooling&amp;ventilation'!$D$3)*'input_cool&amp;vent_evolution'!AE$12)</f>
        <v>945456.03116907983</v>
      </c>
      <c r="DK23" s="2">
        <f>IF($D23=3,(AP23*$P23*$M23*'input_cooling&amp;ventilation'!$D$3)*'input_cool&amp;vent_evolution'!AF$11,(AP23*$Q23*'input_cooling&amp;ventilation'!$D$3)*'input_cool&amp;vent_evolution'!AF$12)</f>
        <v>925060.29639956972</v>
      </c>
      <c r="DL23" s="2">
        <f>IF($D23=3,(AQ23*$P23*$M23*'input_cooling&amp;ventilation'!$D$3)*'input_cool&amp;vent_evolution'!AG$11,(AQ23*$Q23*'input_cooling&amp;ventilation'!$D$3)*'input_cool&amp;vent_evolution'!AG$12)</f>
        <v>915290.80913627287</v>
      </c>
      <c r="DM23" s="2">
        <f>IF($D23=3,(AR23*$P23*$M23*'input_cooling&amp;ventilation'!$D$3)*'input_cool&amp;vent_evolution'!AH$11,(AR23*$Q23*'input_cooling&amp;ventilation'!$D$3)*'input_cool&amp;vent_evolution'!AH$12)</f>
        <v>900343.64801946748</v>
      </c>
      <c r="DN23" s="2">
        <f>IF($D23=3,(AS23*$P23*$M23*'input_cooling&amp;ventilation'!$D$3)*'input_cool&amp;vent_evolution'!AI$11,(AS23*$Q23*'input_cooling&amp;ventilation'!$D$3)*'input_cool&amp;vent_evolution'!AI$12)</f>
        <v>884781.72125577473</v>
      </c>
      <c r="DO23" s="2">
        <f>IF($D23=3,(AT23*$P23*$M23*'input_cooling&amp;ventilation'!$D$3)*'input_cool&amp;vent_evolution'!AJ$11,(AT23*$Q23*'input_cooling&amp;ventilation'!$D$3)*'input_cool&amp;vent_evolution'!AJ$12)</f>
        <v>868651.98382169451</v>
      </c>
      <c r="DP23" s="2">
        <f>IF($D23=3,(AU23*$P23*$M23*'input_cooling&amp;ventilation'!$D$3)*'input_cool&amp;vent_evolution'!AK$11,(AU23*$Q23*'input_cooling&amp;ventilation'!$D$3)*'input_cool&amp;vent_evolution'!AK$12)</f>
        <v>859782.64880041825</v>
      </c>
      <c r="DQ23" s="2">
        <f>IF($D23=3,(AV23*$P23*$M23*'input_cooling&amp;ventilation'!$D$3)*'input_cool&amp;vent_evolution'!AL$11,(AV23*$Q23*'input_cooling&amp;ventilation'!$D$3)*'input_cool&amp;vent_evolution'!AL$12)</f>
        <v>835463.52274123218</v>
      </c>
      <c r="DR23" s="2">
        <f>IF($D23=3,(AW23*$P23*$M23*'input_cooling&amp;ventilation'!$D$3)*'input_cool&amp;vent_evolution'!AM$11,(AW23*$Q23*'input_cooling&amp;ventilation'!$D$3)*'input_cool&amp;vent_evolution'!AM$12)</f>
        <v>818603.24028531287</v>
      </c>
      <c r="DS23" s="2">
        <f>IF($D23=3,(AX23*$P23*$M23*'input_cooling&amp;ventilation'!$D$3)*'input_cool&amp;vent_evolution'!AN$11,(AX23*$Q23*'input_cooling&amp;ventilation'!$D$3)*'input_cool&amp;vent_evolution'!AN$12)</f>
        <v>801488.88615982281</v>
      </c>
      <c r="DT23" s="2">
        <f>IF($D23=3,(AY23*$P23*$M23*'input_cooling&amp;ventilation'!$D$3)*'input_cool&amp;vent_evolution'!AO$11,(AY23*$Q23*'input_cooling&amp;ventilation'!$D$3)*'input_cool&amp;vent_evolution'!AO$12)</f>
        <v>784381.04505712749</v>
      </c>
      <c r="DU23" s="2">
        <f>IF($D23=3,(AZ23*$P23*$M23*'input_cooling&amp;ventilation'!$D$3)*'input_cool&amp;vent_evolution'!AP$11,(AZ23*$Q23*'input_cooling&amp;ventilation'!$D$3)*'input_cool&amp;vent_evolution'!AP$12)</f>
        <v>767367.12808039831</v>
      </c>
      <c r="DV23" s="2">
        <f>IF($D23=3,(BA23*$P23*$M23*'input_cooling&amp;ventilation'!$D$3)*'input_cool&amp;vent_evolution'!AQ$11,(BA23*$Q23*'input_cooling&amp;ventilation'!$D$3)*'input_cool&amp;vent_evolution'!AQ$12)</f>
        <v>750507.68955976004</v>
      </c>
      <c r="DW23" s="2">
        <f>IF($D23=3,(BB23*$P23*$M23*'input_cooling&amp;ventilation'!$D$3)*'input_cool&amp;vent_evolution'!AR$11,(BB23*$Q23*'input_cooling&amp;ventilation'!$D$3)*'input_cool&amp;vent_evolution'!AR$12)</f>
        <v>733895.99809946178</v>
      </c>
      <c r="DX23" s="2">
        <f>IF($D23=3,(BC23*$P23*$M23*'input_cooling&amp;ventilation'!$D$3)*'input_cool&amp;vent_evolution'!AS$11,(BC23*$Q23*'input_cooling&amp;ventilation'!$D$3)*'input_cool&amp;vent_evolution'!AS$12)</f>
        <v>717620.35976697761</v>
      </c>
      <c r="DY23" s="2">
        <f>IF($D23=3,(BD23*$P23*$M23*'input_cooling&amp;ventilation'!$D$3)*'input_cool&amp;vent_evolution'!AT$11,(BD23*$Q23*'input_cooling&amp;ventilation'!$D$3)*'input_cool&amp;vent_evolution'!AT$12)</f>
        <v>701775.00289731089</v>
      </c>
      <c r="DZ23" s="2">
        <f>IF($D23=3,(BE23*$P23*$M23*'input_cooling&amp;ventilation'!$D$3)*'input_cool&amp;vent_evolution'!AU$11,(BE23*$Q23*'input_cooling&amp;ventilation'!$D$3)*'input_cool&amp;vent_evolution'!AU$12)</f>
        <v>708455.62300871348</v>
      </c>
      <c r="EA23" s="2">
        <f>IF($D23=3,(BF23*$P23*$M23*'input_cooling&amp;ventilation'!$D$3)*'input_cool&amp;vent_evolution'!AV$11,(BF23*$Q23*'input_cooling&amp;ventilation'!$D$3)*'input_cool&amp;vent_evolution'!AV$12)</f>
        <v>715199.83997792471</v>
      </c>
      <c r="EB23">
        <v>0.6</v>
      </c>
      <c r="EC23" s="2">
        <f t="shared" si="39"/>
        <v>11396700</v>
      </c>
      <c r="ED23" s="2">
        <f>IF($D23=3,(EC23*(1+'input_cool&amp;vent_evolution'!M$10)),EC23*(1+'input_cool&amp;vent_evolution'!M$9))</f>
        <v>11639633.671314787</v>
      </c>
      <c r="EE23" s="2">
        <f>IF($D23=3,(ED23*(1+'input_cool&amp;vent_evolution'!N$10)),ED23*(1+'input_cool&amp;vent_evolution'!N$9))</f>
        <v>11882818.073988948</v>
      </c>
      <c r="EF23" s="2">
        <f>IF($D23=3,(EE23*(1+'input_cool&amp;vent_evolution'!O$10)),EE23*(1+'input_cool&amp;vent_evolution'!O$9))</f>
        <v>12126253.212406669</v>
      </c>
      <c r="EG23" s="2">
        <f>IF($D23=3,(EF23*(1+'input_cool&amp;vent_evolution'!P$10)),EF23*(1+'input_cool&amp;vent_evolution'!P$9))</f>
        <v>12356431.849363474</v>
      </c>
      <c r="EH23" s="2">
        <f>IF($D23=3,(EG23*(1+'input_cool&amp;vent_evolution'!Q$10)),EG23*(1+'input_cool&amp;vent_evolution'!Q$9))</f>
        <v>12586861.222550986</v>
      </c>
      <c r="EI23" s="2">
        <f>IF($D23=3,(EH23*(1+'input_cool&amp;vent_evolution'!R$10)),EH23*(1+'input_cool&amp;vent_evolution'!R$9))</f>
        <v>12767918.800523221</v>
      </c>
      <c r="EJ23" s="2">
        <f>IF($D23=3,(EI23*(1+'input_cool&amp;vent_evolution'!S$10)),EI23*(1+'input_cool&amp;vent_evolution'!S$9))</f>
        <v>12949086.41522155</v>
      </c>
      <c r="EK23" s="2">
        <f>IF($D23=3,(EJ23*(1+'input_cool&amp;vent_evolution'!T$10)),EJ23*(1+'input_cool&amp;vent_evolution'!T$9))</f>
        <v>13130364.065671718</v>
      </c>
      <c r="EL23" s="2">
        <f>IF($D23=3,(EK23*(1+'input_cool&amp;vent_evolution'!U$10)),EK23*(1+'input_cool&amp;vent_evolution'!U$9))</f>
        <v>13311751.744079525</v>
      </c>
      <c r="EM23" s="2">
        <f>IF($D23=3,(EL23*(1+'input_cool&amp;vent_evolution'!V$10)),EL23*(1+'input_cool&amp;vent_evolution'!V$9))</f>
        <v>13493249.457264885</v>
      </c>
      <c r="EN23" s="2">
        <f>IF($D23=3,(EM23*(1+'input_cool&amp;vent_evolution'!W$10)),EM23*(1+'input_cool&amp;vent_evolution'!W$9))</f>
        <v>13634406.418674311</v>
      </c>
      <c r="EO23" s="2">
        <f>IF($D23=3,(EN23*(1+'input_cool&amp;vent_evolution'!X$10)),EN23*(1+'input_cool&amp;vent_evolution'!X$9))</f>
        <v>13775655.470230712</v>
      </c>
      <c r="EP23" s="2">
        <f>IF($D23=3,(EO23*(1+'input_cool&amp;vent_evolution'!Y$10)),EO23*(1+'input_cool&amp;vent_evolution'!Y$9))</f>
        <v>13916996.617292568</v>
      </c>
      <c r="EQ23" s="2">
        <f>IF($D23=3,(EP23*(1+'input_cool&amp;vent_evolution'!Z$10)),EP23*(1+'input_cool&amp;vent_evolution'!Z$9))</f>
        <v>14058429.851091463</v>
      </c>
      <c r="ER23" s="2">
        <f>IF($D23=3,(EQ23*(1+'input_cool&amp;vent_evolution'!AA$10)),EQ23*(1+'input_cool&amp;vent_evolution'!AA$9))</f>
        <v>14199955.180395808</v>
      </c>
      <c r="ES23" s="2">
        <f>IF($D23=3,(ER23*(1+'input_cool&amp;vent_evolution'!AB$10)),ER23*(1+'input_cool&amp;vent_evolution'!AB$9))</f>
        <v>14298467.671536887</v>
      </c>
      <c r="ET23" s="2">
        <f>IF($D23=3,(ES23*(1+'input_cool&amp;vent_evolution'!AC$10)),ES23*(1+'input_cool&amp;vent_evolution'!AC$9))</f>
        <v>14397049.283873158</v>
      </c>
      <c r="EU23" s="2">
        <f>IF($D23=3,(ET23*(1+'input_cool&amp;vent_evolution'!AD$10)),ET23*(1+'input_cool&amp;vent_evolution'!AD$9))</f>
        <v>14495700.029583024</v>
      </c>
      <c r="EV23" s="2">
        <f>IF($D23=3,(EU23*(1+'input_cool&amp;vent_evolution'!AE$10)),EU23*(1+'input_cool&amp;vent_evolution'!AE$9))</f>
        <v>14594419.897462362</v>
      </c>
      <c r="EW23" s="2">
        <f>IF($D23=3,(EV23*(1+'input_cool&amp;vent_evolution'!AF$10)),EV23*(1+'input_cool&amp;vent_evolution'!AF$9))</f>
        <v>14693208.898228157</v>
      </c>
      <c r="EX23" s="2">
        <f>IF($D23=3,(EW23*(1+'input_cool&amp;vent_evolution'!AG$10)),EW23*(1+'input_cool&amp;vent_evolution'!AG$9))</f>
        <v>14755667.105507724</v>
      </c>
      <c r="EY23" s="2">
        <f>IF($D23=3,(EX23*(1+'input_cool&amp;vent_evolution'!AH$10)),EX23*(1+'input_cool&amp;vent_evolution'!AH$9))</f>
        <v>14818143.908718772</v>
      </c>
      <c r="EZ23" s="2">
        <f>IF($D23=3,(EY23*(1+'input_cool&amp;vent_evolution'!AI$10)),EY23*(1+'input_cool&amp;vent_evolution'!AI$9))</f>
        <v>14880639.311271258</v>
      </c>
      <c r="FA23" s="2">
        <f>IF($D23=3,(EZ23*(1+'input_cool&amp;vent_evolution'!AJ$10)),EZ23*(1+'input_cool&amp;vent_evolution'!AJ$9))</f>
        <v>14943153.309268091</v>
      </c>
      <c r="FB23" s="2">
        <f>IF($D23=3,(FA23*(1+'input_cool&amp;vent_evolution'!AK$10)),FA23*(1+'input_cool&amp;vent_evolution'!AK$9))</f>
        <v>15005685.89442794</v>
      </c>
      <c r="FC23" s="2">
        <f>IF($D23=3,(FB23*(1+'input_cool&amp;vent_evolution'!AL$10)),FB23*(1+'input_cool&amp;vent_evolution'!AL$9))</f>
        <v>15068237.084774863</v>
      </c>
      <c r="FD23" s="2">
        <f>IF($D23=3,(FC23*(1+'input_cool&amp;vent_evolution'!AM$10)),FC23*(1+'input_cool&amp;vent_evolution'!AM$9))</f>
        <v>15130806.865207618</v>
      </c>
      <c r="FE23" s="2">
        <f>IF($D23=3,(FD23*(1+'input_cool&amp;vent_evolution'!AN$10)),FD23*(1+'input_cool&amp;vent_evolution'!AN$9))</f>
        <v>15193395.244981818</v>
      </c>
      <c r="FF23" s="2">
        <f>IF($D23=3,(FE23*(1+'input_cool&amp;vent_evolution'!AO$10)),FE23*(1+'input_cool&amp;vent_evolution'!AO$9))</f>
        <v>15256002.218251817</v>
      </c>
      <c r="FG23" s="2">
        <f>IF($D23=3,(FF23*(1+'input_cool&amp;vent_evolution'!AP$10)),FF23*(1+'input_cool&amp;vent_evolution'!AP$9))</f>
        <v>15318627.788914697</v>
      </c>
      <c r="FH23" s="2">
        <f>IF($D23=3,(FG23*(1+'input_cool&amp;vent_evolution'!AQ$10)),FG23*(1+'input_cool&amp;vent_evolution'!AQ$9))</f>
        <v>15381271.951124836</v>
      </c>
      <c r="FI23" s="2">
        <f>IF($D23=3,(FH23*(1+'input_cool&amp;vent_evolution'!AR$10)),FH23*(1+'input_cool&amp;vent_evolution'!AR$9))</f>
        <v>15443934.711702131</v>
      </c>
      <c r="FJ23" s="2">
        <f>IF($D23=3,(FI23*(1+'input_cool&amp;vent_evolution'!AS$10)),FI23*(1+'input_cool&amp;vent_evolution'!AS$9))</f>
        <v>15506616.066262366</v>
      </c>
      <c r="FK23" s="2">
        <f>IF($D23=3,(FJ23*(1+'input_cool&amp;vent_evolution'!AT$10)),FJ23*(1+'input_cool&amp;vent_evolution'!AT$9))</f>
        <v>15569316.02065115</v>
      </c>
      <c r="FL23" s="2">
        <f>IF($D23=3,(FK23*(1+'input_cool&amp;vent_evolution'!AU$10)),FK23*(1+'input_cool&amp;vent_evolution'!AU$9))</f>
        <v>15632269.498069303</v>
      </c>
      <c r="FM23" s="2">
        <f t="shared" si="40"/>
        <v>27557348.312729385</v>
      </c>
      <c r="FN23" s="2">
        <f t="shared" si="41"/>
        <v>28144764.652311165</v>
      </c>
      <c r="FO23" s="2">
        <f t="shared" si="42"/>
        <v>28732787.263129633</v>
      </c>
      <c r="FP23" s="2">
        <f t="shared" si="43"/>
        <v>29321416.155785818</v>
      </c>
      <c r="FQ23" s="2">
        <f t="shared" si="44"/>
        <v>29877990.679355614</v>
      </c>
      <c r="FR23" s="2">
        <f t="shared" si="45"/>
        <v>30435171.485941045</v>
      </c>
      <c r="FS23" s="2">
        <f t="shared" si="46"/>
        <v>30872970.73842993</v>
      </c>
      <c r="FT23" s="2">
        <f t="shared" si="47"/>
        <v>31311036.060955591</v>
      </c>
      <c r="FU23" s="2">
        <f t="shared" si="48"/>
        <v>31749367.451162267</v>
      </c>
      <c r="FV23" s="2">
        <f t="shared" si="49"/>
        <v>32187964.890203506</v>
      </c>
      <c r="FW23" s="2">
        <f t="shared" si="50"/>
        <v>32626828.39456993</v>
      </c>
      <c r="FX23" s="2">
        <f t="shared" si="51"/>
        <v>32968147.50907905</v>
      </c>
      <c r="FY23" s="2">
        <f t="shared" si="52"/>
        <v>33309689.298595525</v>
      </c>
      <c r="FZ23" s="2">
        <f t="shared" si="53"/>
        <v>33651453.776076227</v>
      </c>
      <c r="GA23" s="2">
        <f t="shared" si="54"/>
        <v>33993440.920319021</v>
      </c>
      <c r="GB23" s="2">
        <f t="shared" si="55"/>
        <v>34335650.752526022</v>
      </c>
      <c r="GC23" s="2">
        <f t="shared" si="56"/>
        <v>34573855.06004744</v>
      </c>
      <c r="GD23" s="2">
        <f t="shared" si="57"/>
        <v>34812226.503393412</v>
      </c>
      <c r="GE23" s="2">
        <f t="shared" si="58"/>
        <v>35050765.112011462</v>
      </c>
      <c r="GF23" s="2">
        <f t="shared" si="59"/>
        <v>35289470.858809881</v>
      </c>
      <c r="GG23" s="2">
        <f t="shared" si="60"/>
        <v>35528343.769702464</v>
      </c>
      <c r="GH23" s="2">
        <f t="shared" si="61"/>
        <v>35679368.414818309</v>
      </c>
      <c r="GI23" s="2">
        <f t="shared" si="62"/>
        <v>35830438.025104843</v>
      </c>
      <c r="GJ23" s="2">
        <f t="shared" si="63"/>
        <v>35981552.608807422</v>
      </c>
      <c r="GK23" s="2">
        <f t="shared" si="64"/>
        <v>36132712.156502806</v>
      </c>
      <c r="GL23" s="2">
        <f t="shared" si="65"/>
        <v>36283916.648166649</v>
      </c>
      <c r="GM23" s="2">
        <f t="shared" si="66"/>
        <v>36435166.12738134</v>
      </c>
      <c r="GN23" s="2">
        <f t="shared" si="67"/>
        <v>36586460.557631887</v>
      </c>
      <c r="GO23" s="2">
        <f t="shared" si="68"/>
        <v>36737799.961298481</v>
      </c>
      <c r="GP23" s="2">
        <f t="shared" si="69"/>
        <v>36889184.324246265</v>
      </c>
      <c r="GQ23" s="2">
        <f t="shared" si="70"/>
        <v>37040613.655898452</v>
      </c>
      <c r="GR23" s="2">
        <f t="shared" si="71"/>
        <v>37192087.942120247</v>
      </c>
      <c r="GS23" s="2">
        <f t="shared" si="72"/>
        <v>37343607.199402243</v>
      </c>
      <c r="GT23" s="2">
        <f t="shared" si="73"/>
        <v>37495171.417143345</v>
      </c>
      <c r="GU23" s="2">
        <f t="shared" si="74"/>
        <v>37646780.609478317</v>
      </c>
      <c r="GV23" s="2">
        <f t="shared" si="75"/>
        <v>37799002.823339306</v>
      </c>
      <c r="GW23" s="2">
        <f>IF($D23=3,($N23*$M23*EC23*'input_cooling&amp;ventilation'!$D$3)*'input_cool&amp;vent_evolution'!M$11,($O23*$M23*EC23*'input_cooling&amp;ventilation'!$D$3)*'input_cool&amp;vent_evolution'!M$10)</f>
        <v>5713323.0227421038</v>
      </c>
      <c r="GX23" s="2">
        <f>IF($D23=3,($N23*$M23*ED23*'input_cooling&amp;ventilation'!$D$3)*'input_cool&amp;vent_evolution'!N$11,($O23*$M23*ED23*'input_cooling&amp;ventilation'!$D$3)*'input_cool&amp;vent_evolution'!N$10)</f>
        <v>5400782.4217454577</v>
      </c>
      <c r="GY23" s="2">
        <f>IF($D23=3,($N23*$M23*EE23*'input_cooling&amp;ventilation'!$D$3)*'input_cool&amp;vent_evolution'!O$11,($O23*$M23*EE23*'input_cooling&amp;ventilation'!$D$3)*'input_cool&amp;vent_evolution'!O$10)</f>
        <v>5168819.8278962756</v>
      </c>
      <c r="GZ23" s="2">
        <f>IF($D23=3,($N23*$M23*EF23*'input_cooling&amp;ventilation'!$D$3)*'input_cool&amp;vent_evolution'!P$11,($O23*$M23*EF23*'input_cooling&amp;ventilation'!$D$3)*'input_cool&amp;vent_evolution'!P$10)</f>
        <v>5831165.7360951528</v>
      </c>
      <c r="HA23" s="2">
        <f>IF($D23=3,($N23*$M23*EG23*'input_cooling&amp;ventilation'!$D$3)*'input_cool&amp;vent_evolution'!Q$11,($O23*$M23*EG23*'input_cooling&amp;ventilation'!$D$3)*'input_cool&amp;vent_evolution'!Q$10)</f>
        <v>6429171.8269507028</v>
      </c>
      <c r="HB23" s="2">
        <f>IF($D23=3,($N23*$M23*EH23*'input_cooling&amp;ventilation'!$D$3)*'input_cool&amp;vent_evolution'!R$11,($O23*$M23*EH23*'input_cooling&amp;ventilation'!$D$3)*'input_cool&amp;vent_evolution'!R$10)</f>
        <v>6802911.0669747973</v>
      </c>
      <c r="HC23" s="2">
        <f>IF($D23=3,($N23*$M23*EI23*'input_cooling&amp;ventilation'!$D$3)*'input_cool&amp;vent_evolution'!S$11,($O23*$M23*EI23*'input_cooling&amp;ventilation'!$D$3)*'input_cool&amp;vent_evolution'!S$10)</f>
        <v>7035220.2235351484</v>
      </c>
      <c r="HD23" s="2">
        <f>IF($D23=3,($N23*$M23*EJ23*'input_cooling&amp;ventilation'!$D$3)*'input_cool&amp;vent_evolution'!T$11,($O23*$M23*EJ23*'input_cooling&amp;ventilation'!$D$3)*'input_cool&amp;vent_evolution'!T$10)</f>
        <v>7286996.8671433227</v>
      </c>
      <c r="HE23" s="2">
        <f>IF($D23=3,($N23*$M23*EK23*'input_cooling&amp;ventilation'!$D$3)*'input_cool&amp;vent_evolution'!U$11,($O23*$M23*EK23*'input_cooling&amp;ventilation'!$D$3)*'input_cool&amp;vent_evolution'!U$10)</f>
        <v>8329876.7981487121</v>
      </c>
      <c r="HF23" s="2">
        <f>IF($D23=3,($N23*$M23*EL23*'input_cooling&amp;ventilation'!$D$3)*'input_cool&amp;vent_evolution'!V$11,($O23*$M23*EL23*'input_cooling&amp;ventilation'!$D$3)*'input_cool&amp;vent_evolution'!V$10)</f>
        <v>8375088.5782065522</v>
      </c>
      <c r="HG23" s="2">
        <f>IF($D23=3,($N23*$M23*EM23*'input_cooling&amp;ventilation'!$D$3)*'input_cool&amp;vent_evolution'!W$11,($O23*$M23*EM23*'input_cooling&amp;ventilation'!$D$3)*'input_cool&amp;vent_evolution'!W$10)</f>
        <v>8090285.3686485626</v>
      </c>
      <c r="HH23" s="2">
        <f>IF($D23=3,($N23*$M23*EN23*'input_cooling&amp;ventilation'!$D$3)*'input_cool&amp;vent_evolution'!X$11,($O23*$M23*EN23*'input_cooling&amp;ventilation'!$D$3)*'input_cool&amp;vent_evolution'!X$10)</f>
        <v>8315282.3965471517</v>
      </c>
      <c r="HI23" s="2">
        <f>IF($D23=3,($N23*$M23*EO23*'input_cooling&amp;ventilation'!$D$3)*'input_cool&amp;vent_evolution'!Y$11,($O23*$M23*EO23*'input_cooling&amp;ventilation'!$D$3)*'input_cool&amp;vent_evolution'!Y$10)</f>
        <v>8436429.4851827193</v>
      </c>
      <c r="HJ23" s="2">
        <f>IF($D23=3,($N23*$M23*EP23*'input_cooling&amp;ventilation'!$D$3)*'input_cool&amp;vent_evolution'!Z$11,($O23*$M23*EP23*'input_cooling&amp;ventilation'!$D$3)*'input_cool&amp;vent_evolution'!Z$10)</f>
        <v>8965070.6214837823</v>
      </c>
      <c r="HK23" s="2">
        <f>IF($D23=3,($N23*$M23*EQ23*'input_cooling&amp;ventilation'!$D$3)*'input_cool&amp;vent_evolution'!AA$11,($O23*$M23*EQ23*'input_cooling&amp;ventilation'!$D$3)*'input_cool&amp;vent_evolution'!AA$10)</f>
        <v>8943570.112460006</v>
      </c>
      <c r="HL23" s="2">
        <f>IF($D23=3,($N23*$M23*ER23*'input_cooling&amp;ventilation'!$D$3)*'input_cool&amp;vent_evolution'!AB$11,($O23*$M23*ER23*'input_cooling&amp;ventilation'!$D$3)*'input_cool&amp;vent_evolution'!AB$10)</f>
        <v>7959204.1548746917</v>
      </c>
      <c r="HM23" s="2">
        <f>IF($D23=3,($N23*$M23*ES23*'input_cooling&amp;ventilation'!$D$3)*'input_cool&amp;vent_evolution'!AC$11,($O23*$M23*ES23*'input_cooling&amp;ventilation'!$D$3)*'input_cool&amp;vent_evolution'!AC$10)</f>
        <v>7865117.0286848797</v>
      </c>
      <c r="HN23" s="2">
        <f>IF($D23=3,($N23*$M23*ET23*'input_cooling&amp;ventilation'!$D$3)*'input_cool&amp;vent_evolution'!AD$11,($O23*$M23*ET23*'input_cooling&amp;ventilation'!$D$3)*'input_cool&amp;vent_evolution'!AD$10)</f>
        <v>7699161.2447039308</v>
      </c>
      <c r="HO23" s="2">
        <f>IF($D23=3,($N23*$M23*EU23*'input_cooling&amp;ventilation'!$D$3)*'input_cool&amp;vent_evolution'!AE$11,($O23*$M23*EU23*'input_cooling&amp;ventilation'!$D$3)*'input_cool&amp;vent_evolution'!AE$10)</f>
        <v>7514384.8260565624</v>
      </c>
      <c r="HP23" s="2">
        <f>IF($D23=3,($N23*$M23*EV23*'input_cooling&amp;ventilation'!$D$3)*'input_cool&amp;vent_evolution'!AF$11,($O23*$M23*EV23*'input_cooling&amp;ventilation'!$D$3)*'input_cool&amp;vent_evolution'!AF$10)</f>
        <v>7289754.9360990161</v>
      </c>
      <c r="HQ23" s="2">
        <f>IF($D23=3,($N23*$M23*EW23*'input_cooling&amp;ventilation'!$D$3)*'input_cool&amp;vent_evolution'!AG$11,($O23*$M23*EW23*'input_cooling&amp;ventilation'!$D$3)*'input_cool&amp;vent_evolution'!AG$10)</f>
        <v>7155102.2790571982</v>
      </c>
      <c r="HR23" s="2">
        <f>IF($D23=3,($N23*$M23*EX23*'input_cooling&amp;ventilation'!$D$3)*'input_cool&amp;vent_evolution'!AH$11,($O23*$M23*EX23*'input_cooling&amp;ventilation'!$D$3)*'input_cool&amp;vent_evolution'!AH$10)</f>
        <v>6967083.0397854736</v>
      </c>
      <c r="HS23" s="2">
        <f>IF($D23=3,($N23*$M23*EY23*'input_cooling&amp;ventilation'!$D$3)*'input_cool&amp;vent_evolution'!AI$11,($O23*$M23*EY23*'input_cooling&amp;ventilation'!$D$3)*'input_cool&amp;vent_evolution'!AI$10)</f>
        <v>6780260.6271296814</v>
      </c>
      <c r="HT23" s="2">
        <f>IF($D23=3,($N23*$M23*EZ23*'input_cooling&amp;ventilation'!$D$3)*'input_cool&amp;vent_evolution'!AJ$11,($O23*$M23*EZ23*'input_cooling&amp;ventilation'!$D$3)*'input_cool&amp;vent_evolution'!AJ$10)</f>
        <v>6594817.430714298</v>
      </c>
      <c r="HU23" s="2">
        <f>IF($D23=3,($N23*$M23*FA23*'input_cooling&amp;ventilation'!$D$3)*'input_cool&amp;vent_evolution'!AK$11,($O23*$M23*FA23*'input_cooling&amp;ventilation'!$D$3)*'input_cool&amp;vent_evolution'!AK$10)</f>
        <v>6469472.9201325914</v>
      </c>
      <c r="HV23" s="2">
        <f>IF($D23=3,($N23*$M23*FB23*'input_cooling&amp;ventilation'!$D$3)*'input_cool&amp;vent_evolution'!AL$11,($O23*$M23*FB23*'input_cooling&amp;ventilation'!$D$3)*'input_cool&amp;vent_evolution'!AL$10)</f>
        <v>6232391.7486047791</v>
      </c>
      <c r="HW23" s="2">
        <f>IF($D23=3,($N23*$M23*FC23*'input_cooling&amp;ventilation'!$D$3)*'input_cool&amp;vent_evolution'!AM$11,($O23*$M23*FC23*'input_cooling&amp;ventilation'!$D$3)*'input_cool&amp;vent_evolution'!AM$10)</f>
        <v>6057113.1581393247</v>
      </c>
      <c r="HX23" s="2">
        <f>IF($D23=3,($N23*$M23*FD23*'input_cooling&amp;ventilation'!$D$3)*'input_cool&amp;vent_evolution'!AN$11,($O23*$M23*FD23*'input_cooling&amp;ventilation'!$D$3)*'input_cool&amp;vent_evolution'!AN$10)</f>
        <v>5884621.2708289837</v>
      </c>
      <c r="HY23" s="2">
        <f>IF($D23=3,($N23*$M23*FE23*'input_cooling&amp;ventilation'!$D$3)*'input_cool&amp;vent_evolution'!AO$11,($O23*$M23*FE23*'input_cooling&amp;ventilation'!$D$3)*'input_cool&amp;vent_evolution'!AO$10)</f>
        <v>5716590.140355668</v>
      </c>
      <c r="HZ23" s="2">
        <f>IF($D23=3,($N23*$M23*FF23*'input_cooling&amp;ventilation'!$D$3)*'input_cool&amp;vent_evolution'!AP$11,($O23*$M23*FF23*'input_cooling&amp;ventilation'!$D$3)*'input_cool&amp;vent_evolution'!AP$10)</f>
        <v>5553378.4262329098</v>
      </c>
      <c r="IA23" s="2">
        <f>IF($D23=3,($N23*$M23*FG23*'input_cooling&amp;ventilation'!$D$3)*'input_cool&amp;vent_evolution'!AQ$11,($O23*$M23*FG23*'input_cooling&amp;ventilation'!$D$3)*'input_cool&amp;vent_evolution'!AQ$10)</f>
        <v>5395146.4799343115</v>
      </c>
      <c r="IB23" s="2">
        <f>IF($D23=3,($N23*$M23*FH23*'input_cooling&amp;ventilation'!$D$3)*'input_cool&amp;vent_evolution'!AR$11,($O23*$M23*FH23*'input_cooling&amp;ventilation'!$D$3)*'input_cool&amp;vent_evolution'!AR$10)</f>
        <v>5242291.9730678508</v>
      </c>
      <c r="IC23" s="2">
        <f>IF($D23=3,($N23*$M23*FI23*'input_cooling&amp;ventilation'!$D$3)*'input_cool&amp;vent_evolution'!AS$11,($O23*$M23*FI23*'input_cooling&amp;ventilation'!$D$3)*'input_cool&amp;vent_evolution'!AS$10)</f>
        <v>5095173.8220358426</v>
      </c>
      <c r="ID23" s="2">
        <f>IF($D23=3,($N23*$M23*FJ23*'input_cooling&amp;ventilation'!$D$3)*'input_cool&amp;vent_evolution'!AT$11,($O23*$M23*FJ23*'input_cooling&amp;ventilation'!$D$3)*'input_cool&amp;vent_evolution'!AT$10)</f>
        <v>4954192.2208863366</v>
      </c>
      <c r="IE23" s="2">
        <f>IF($D23=3,($N23*$M23*FK23*'input_cooling&amp;ventilation'!$D$3)*'input_cool&amp;vent_evolution'!AU$11,($O23*$M23*FK23*'input_cooling&amp;ventilation'!$D$3)*'input_cool&amp;vent_evolution'!AU$10)</f>
        <v>4974224.1624108749</v>
      </c>
      <c r="IF23" s="2">
        <f>IF($D23=3,($N23*$M23*FL23*'input_cooling&amp;ventilation'!$D$3)*'input_cool&amp;vent_evolution'!AV$11,($O23*$M23*FL23*'input_cooling&amp;ventilation'!$D$3)*'input_cool&amp;vent_evolution'!AV$10)</f>
        <v>4994337.1017375486</v>
      </c>
    </row>
    <row r="24" spans="1:245" x14ac:dyDescent="0.25">
      <c r="A24">
        <v>22</v>
      </c>
      <c r="B24">
        <v>100100</v>
      </c>
      <c r="C24">
        <v>1</v>
      </c>
      <c r="D24">
        <v>3</v>
      </c>
      <c r="E24">
        <v>7</v>
      </c>
      <c r="F24" s="2">
        <v>10069200</v>
      </c>
      <c r="G24" s="2">
        <v>10791240</v>
      </c>
      <c r="H24" s="2">
        <v>10069200</v>
      </c>
      <c r="I24" s="17">
        <v>6.4545517999999996E-2</v>
      </c>
      <c r="J24">
        <v>2.0335288E-2</v>
      </c>
      <c r="K24" s="2">
        <f t="shared" si="0"/>
        <v>204760.08192960001</v>
      </c>
      <c r="L24" s="2">
        <f t="shared" si="1"/>
        <v>696526.17566231999</v>
      </c>
      <c r="M24">
        <v>0.71488912354804601</v>
      </c>
      <c r="N24" s="17">
        <f>'input_cooling&amp;ventilation'!$D$5</f>
        <v>57.500092182043396</v>
      </c>
      <c r="O24" s="45">
        <f>'input_cooling&amp;ventilation'!$D$6</f>
        <v>19.328678831353667</v>
      </c>
      <c r="P24" s="45">
        <f>'input_cooling&amp;ventilation'!$C$5</f>
        <v>50.351688737400465</v>
      </c>
      <c r="Q24" s="45">
        <f>'input_cooling&amp;ventilation'!$C$6</f>
        <v>32.240814214248743</v>
      </c>
      <c r="R24">
        <v>17</v>
      </c>
      <c r="S24">
        <v>12</v>
      </c>
      <c r="T24">
        <v>14</v>
      </c>
      <c r="U24" s="2">
        <f t="shared" si="2"/>
        <v>368525.91192491626</v>
      </c>
      <c r="V24" s="2">
        <f t="shared" si="3"/>
        <v>1178945.6686726788</v>
      </c>
      <c r="W24" s="2">
        <v>352328.94785151561</v>
      </c>
      <c r="X24" s="57">
        <f>IF($D24=3,(W24*(1+'input_cool&amp;vent_evolution'!M$11)),(W24*(1+'input_cool&amp;vent_evolution'!M$12)))</f>
        <v>357591.79858719214</v>
      </c>
      <c r="Y24" s="57">
        <f>IF($D24=3,(X24*(1+'input_cool&amp;vent_evolution'!N$11)),(X24*(1+'input_cool&amp;vent_evolution'!N$12)))</f>
        <v>362535.6792835127</v>
      </c>
      <c r="Z24" s="57">
        <f>IF($D24=3,(Y24*(1+'input_cool&amp;vent_evolution'!O$11)),(Y24*(1+'input_cool&amp;vent_evolution'!O$12)))</f>
        <v>367234.46633696201</v>
      </c>
      <c r="AA24" s="57">
        <f>IF($D24=3,(Z24*(1+'input_cool&amp;vent_evolution'!P$11)),(Z24*(1+'input_cool&amp;vent_evolution'!P$12)))</f>
        <v>372496.27740773471</v>
      </c>
      <c r="AB24" s="57">
        <f>IF($D24=3,(AA24*(1+'input_cool&amp;vent_evolution'!Q$11)),(AA24*(1+'input_cool&amp;vent_evolution'!Q$12)))</f>
        <v>378271.21047104098</v>
      </c>
      <c r="AC24" s="57">
        <f>IF($D24=3,(AB24*(1+'input_cool&amp;vent_evolution'!R$11)),(AB24*(1+'input_cool&amp;vent_evolution'!R$12)))</f>
        <v>384362.98333449784</v>
      </c>
      <c r="AD24" s="57">
        <f>IF($D24=3,(AC24*(1+'input_cool&amp;vent_evolution'!S$11)),(AC24*(1+'input_cool&amp;vent_evolution'!S$12)))</f>
        <v>390673.46055473265</v>
      </c>
      <c r="AE24" s="57">
        <f>IF($D24=3,(AD24*(1+'input_cool&amp;vent_evolution'!T$11)),(AD24*(1+'input_cool&amp;vent_evolution'!T$12)))</f>
        <v>397224.14118139393</v>
      </c>
      <c r="AF24" s="57">
        <f>IF($D24=3,(AE24*(1+'input_cool&amp;vent_evolution'!U$11)),(AE24*(1+'input_cool&amp;vent_evolution'!U$12)))</f>
        <v>404732.76778719091</v>
      </c>
      <c r="AG24" s="57">
        <f>IF($D24=3,(AF24*(1+'input_cool&amp;vent_evolution'!V$11)),(AF24*(1+'input_cool&amp;vent_evolution'!V$12)))</f>
        <v>412320.03936364671</v>
      </c>
      <c r="AH24" s="57">
        <f>IF($D24=3,(AG24*(1+'input_cool&amp;vent_evolution'!W$11)),(AG24*(1+'input_cool&amp;vent_evolution'!W$12)))</f>
        <v>419686.26125720335</v>
      </c>
      <c r="AI24" s="57">
        <f>IF($D24=3,(AH24*(1+'input_cool&amp;vent_evolution'!X$11)),(AH24*(1+'input_cool&amp;vent_evolution'!X$12)))</f>
        <v>427312.81935647497</v>
      </c>
      <c r="AJ24" s="57">
        <f>IF($D24=3,(AI24*(1+'input_cool&amp;vent_evolution'!Y$11)),(AI24*(1+'input_cool&amp;vent_evolution'!Y$12)))</f>
        <v>435110.31953274924</v>
      </c>
      <c r="AK24" s="57">
        <f>IF($D24=3,(AJ24*(1+'input_cool&amp;vent_evolution'!Z$11)),(AJ24*(1+'input_cool&amp;vent_evolution'!Z$12)))</f>
        <v>443461.93788630405</v>
      </c>
      <c r="AL24" s="57">
        <f>IF($D24=3,(AK24*(1+'input_cool&amp;vent_evolution'!AA$11)),(AK24*(1+'input_cool&amp;vent_evolution'!AA$12)))</f>
        <v>451868.01774124929</v>
      </c>
      <c r="AM24" s="57">
        <f>IF($D24=3,(AL24*(1+'input_cool&amp;vent_evolution'!AB$11)),(AL24*(1+'input_cool&amp;vent_evolution'!AB$12)))</f>
        <v>459414.72211950878</v>
      </c>
      <c r="AN24" s="57">
        <f>IF($D24=3,(AM24*(1+'input_cool&amp;vent_evolution'!AC$11)),(AM24*(1+'input_cool&amp;vent_evolution'!AC$12)))</f>
        <v>466944.52596130816</v>
      </c>
      <c r="AO24" s="57">
        <f>IF($D24=3,(AN24*(1+'input_cool&amp;vent_evolution'!AD$11)),(AN24*(1+'input_cool&amp;vent_evolution'!AD$12)))</f>
        <v>474384.96007793571</v>
      </c>
      <c r="AP24" s="57">
        <f>IF($D24=3,(AO24*(1+'input_cool&amp;vent_evolution'!AE$11)),(AO24*(1+'input_cool&amp;vent_evolution'!AE$12)))</f>
        <v>481712.3316269737</v>
      </c>
      <c r="AQ24" s="57">
        <f>IF($D24=3,(AP24*(1+'input_cool&amp;vent_evolution'!AF$11)),(AP24*(1+'input_cool&amp;vent_evolution'!AF$12)))</f>
        <v>488881.63434811804</v>
      </c>
      <c r="AR24" s="57">
        <f>IF($D24=3,(AQ24*(1+'input_cool&amp;vent_evolution'!AG$11)),(AQ24*(1+'input_cool&amp;vent_evolution'!AG$12)))</f>
        <v>495975.22264081537</v>
      </c>
      <c r="AS24" s="57">
        <f>IF($D24=3,(AR24*(1+'input_cool&amp;vent_evolution'!AH$11)),(AR24*(1+'input_cool&amp;vent_evolution'!AH$12)))</f>
        <v>502952.96905457228</v>
      </c>
      <c r="AT24" s="57">
        <f>IF($D24=3,(AS24*(1+'input_cool&amp;vent_evolution'!AI$11)),(AS24*(1+'input_cool&amp;vent_evolution'!AI$12)))</f>
        <v>509810.10909885535</v>
      </c>
      <c r="AU24" s="57">
        <f>IF($D24=3,(AT24*(1+'input_cool&amp;vent_evolution'!AJ$11)),(AT24*(1+'input_cool&amp;vent_evolution'!AJ$12)))</f>
        <v>516542.24218853487</v>
      </c>
      <c r="AV24" s="57">
        <f>IF($D24=3,(AU24*(1+'input_cool&amp;vent_evolution'!AK$11)),(AU24*(1+'input_cool&amp;vent_evolution'!AK$12)))</f>
        <v>523205.63711276691</v>
      </c>
      <c r="AW24" s="57">
        <f>IF($D24=3,(AV24*(1+'input_cool&amp;vent_evolution'!AL$11)),(AV24*(1+'input_cool&amp;vent_evolution'!AL$12)))</f>
        <v>529680.55656430754</v>
      </c>
      <c r="AX24" s="57">
        <f>IF($D24=3,(AW24*(1+'input_cool&amp;vent_evolution'!AM$11)),(AW24*(1+'input_cool&amp;vent_evolution'!AM$12)))</f>
        <v>536024.80726986378</v>
      </c>
      <c r="AY24" s="57">
        <f>IF($D24=3,(AX24*(1+'input_cool&amp;vent_evolution'!AN$11)),(AX24*(1+'input_cool&amp;vent_evolution'!AN$12)))</f>
        <v>542236.42015053448</v>
      </c>
      <c r="AZ24" s="57">
        <f>IF($D24=3,(AY24*(1+'input_cool&amp;vent_evolution'!AO$11)),(AY24*(1+'input_cool&amp;vent_evolution'!AO$12)))</f>
        <v>548315.44568284752</v>
      </c>
      <c r="BA24" s="57">
        <f>IF($D24=3,(AZ24*(1+'input_cool&amp;vent_evolution'!AP$11)),(AZ24*(1+'input_cool&amp;vent_evolution'!AP$12)))</f>
        <v>554262.61178745271</v>
      </c>
      <c r="BB24" s="57">
        <f>IF($D24=3,(BA24*(1+'input_cool&amp;vent_evolution'!AQ$11)),(BA24*(1+'input_cool&amp;vent_evolution'!AQ$12)))</f>
        <v>560079.11568664981</v>
      </c>
      <c r="BC24" s="57">
        <f>IF($D24=3,(BB24*(1+'input_cool&amp;vent_evolution'!AR$11)),(BB24*(1+'input_cool&amp;vent_evolution'!AR$12)))</f>
        <v>565766.87744303455</v>
      </c>
      <c r="BD24" s="57">
        <f>IF($D24=3,(BC24*(1+'input_cool&amp;vent_evolution'!AS$11)),(BC24*(1+'input_cool&amp;vent_evolution'!AS$12)))</f>
        <v>571328.5014993801</v>
      </c>
      <c r="BE24" s="57">
        <f>IF($D24=3,(BD24*(1+'input_cool&amp;vent_evolution'!AT$11)),(BD24*(1+'input_cool&amp;vent_evolution'!AT$12)))</f>
        <v>576767.32257675729</v>
      </c>
      <c r="BF24" s="57">
        <f>IF($D24=3,(BE24*(1+'input_cool&amp;vent_evolution'!AU$11)),(BE24*(1+'input_cool&amp;vent_evolution'!AU$12)))</f>
        <v>582257.91907691502</v>
      </c>
      <c r="BG24" s="57">
        <f>IF($D24=3,(BF24*(1+'input_cool&amp;vent_evolution'!AV$11)),(BF24*(1+'input_cool&amp;vent_evolution'!AV$12)))</f>
        <v>587800.78388137417</v>
      </c>
      <c r="BH24" s="2">
        <f t="shared" si="76"/>
        <v>905884.9025435677</v>
      </c>
      <c r="BI24" s="2">
        <f t="shared" si="4"/>
        <v>919416.39649222523</v>
      </c>
      <c r="BJ24" s="2">
        <f t="shared" si="5"/>
        <v>932127.77575891209</v>
      </c>
      <c r="BK24" s="2">
        <f t="shared" si="6"/>
        <v>944208.98645120184</v>
      </c>
      <c r="BL24" s="2">
        <f t="shared" si="7"/>
        <v>957737.80728217831</v>
      </c>
      <c r="BM24" s="2">
        <f t="shared" si="8"/>
        <v>972585.93346411653</v>
      </c>
      <c r="BN24" s="2">
        <f t="shared" si="9"/>
        <v>988248.69719778455</v>
      </c>
      <c r="BO24" s="2">
        <f t="shared" si="10"/>
        <v>1004473.7791177209</v>
      </c>
      <c r="BP24" s="2">
        <f t="shared" si="11"/>
        <v>1021316.4561593415</v>
      </c>
      <c r="BQ24" s="2">
        <f t="shared" si="12"/>
        <v>1040622.1405843835</v>
      </c>
      <c r="BR24" s="2">
        <f t="shared" si="13"/>
        <v>1060130.0317597233</v>
      </c>
      <c r="BS24" s="2">
        <f t="shared" si="14"/>
        <v>1079069.5746012926</v>
      </c>
      <c r="BT24" s="2">
        <f t="shared" si="15"/>
        <v>1098678.4766873431</v>
      </c>
      <c r="BU24" s="2">
        <f t="shared" si="16"/>
        <v>1118726.8937428857</v>
      </c>
      <c r="BV24" s="2">
        <f t="shared" si="17"/>
        <v>1140200.022829853</v>
      </c>
      <c r="BW24" s="2">
        <f t="shared" si="18"/>
        <v>1161813.1797294097</v>
      </c>
      <c r="BX24" s="2">
        <f t="shared" si="19"/>
        <v>1181216.7672061499</v>
      </c>
      <c r="BY24" s="2">
        <f t="shared" si="20"/>
        <v>1200576.9011406323</v>
      </c>
      <c r="BZ24" s="2">
        <f t="shared" si="21"/>
        <v>1219707.2535448961</v>
      </c>
      <c r="CA24" s="2">
        <f t="shared" si="22"/>
        <v>1238546.906948562</v>
      </c>
      <c r="CB24" s="2">
        <f t="shared" si="23"/>
        <v>1256980.1442299508</v>
      </c>
      <c r="CC24" s="2">
        <f t="shared" si="24"/>
        <v>1275218.7095774752</v>
      </c>
      <c r="CD24" s="2">
        <f t="shared" si="25"/>
        <v>1293159.4299427625</v>
      </c>
      <c r="CE24" s="2">
        <f t="shared" si="26"/>
        <v>1310790.0551826756</v>
      </c>
      <c r="CF24" s="2">
        <f t="shared" si="27"/>
        <v>1328099.2708035982</v>
      </c>
      <c r="CG24" s="2">
        <f t="shared" si="28"/>
        <v>1345231.7513969645</v>
      </c>
      <c r="CH24" s="2">
        <f t="shared" si="29"/>
        <v>1361879.6363127627</v>
      </c>
      <c r="CI24" s="2">
        <f t="shared" si="30"/>
        <v>1378191.5543858039</v>
      </c>
      <c r="CJ24" s="2">
        <f t="shared" si="31"/>
        <v>1394162.4428505695</v>
      </c>
      <c r="CK24" s="2">
        <f t="shared" si="32"/>
        <v>1409792.4314889715</v>
      </c>
      <c r="CL24" s="2">
        <f t="shared" si="33"/>
        <v>1425083.3918824701</v>
      </c>
      <c r="CM24" s="2">
        <f t="shared" si="34"/>
        <v>1440038.4022499099</v>
      </c>
      <c r="CN24" s="2">
        <f t="shared" si="35"/>
        <v>1454662.3993293238</v>
      </c>
      <c r="CO24" s="2">
        <f t="shared" si="36"/>
        <v>1468962.0794918232</v>
      </c>
      <c r="CP24" s="2">
        <f t="shared" si="37"/>
        <v>1482946.0167518072</v>
      </c>
      <c r="CQ24" s="2">
        <f t="shared" si="38"/>
        <v>1497063.0755566021</v>
      </c>
      <c r="CR24" s="2">
        <f>IF($D24=3,(W24*$P24*$M24*'input_cooling&amp;ventilation'!$D$3)*'input_cool&amp;vent_evolution'!M$11,(W24*$Q24*'input_cooling&amp;ventilation'!$D$3)*'input_cool&amp;vent_evolution'!M$12)</f>
        <v>154669.07550053447</v>
      </c>
      <c r="CS24" s="2">
        <f>IF($D24=3,(X24*$P24*$M24*'input_cooling&amp;ventilation'!$D$3)*'input_cool&amp;vent_evolution'!N$11,(X24*$Q24*'input_cooling&amp;ventilation'!$D$3)*'input_cool&amp;vent_evolution'!N$12)</f>
        <v>145294.91621360622</v>
      </c>
      <c r="CT24" s="2">
        <f>IF($D24=3,(Y24*$P24*$M24*'input_cooling&amp;ventilation'!$D$3)*'input_cool&amp;vent_evolution'!O$11,(Y24*$Q24*'input_cooling&amp;ventilation'!$D$3)*'input_cool&amp;vent_evolution'!O$12)</f>
        <v>138091.89848464559</v>
      </c>
      <c r="CU24" s="2">
        <f>IF($D24=3,(Z24*$P24*$M24*'input_cooling&amp;ventilation'!$D$3)*'input_cool&amp;vent_evolution'!P$11,(Z24*$Q24*'input_cooling&amp;ventilation'!$D$3)*'input_cool&amp;vent_evolution'!P$12)</f>
        <v>154638.52095555855</v>
      </c>
      <c r="CV24" s="2">
        <f>IF($D24=3,(AA24*$P24*$M24*'input_cooling&amp;ventilation'!$D$3)*'input_cool&amp;vent_evolution'!Q$11,(AA24*$Q24*'input_cooling&amp;ventilation'!$D$3)*'input_cool&amp;vent_evolution'!Q$12)</f>
        <v>169718.58082998087</v>
      </c>
      <c r="CW24" s="2">
        <f>IF($D24=3,(AB24*$P24*$M24*'input_cooling&amp;ventilation'!$D$3)*'input_cool&amp;vent_evolution'!R$11,(AB24*$Q24*'input_cooling&amp;ventilation'!$D$3)*'input_cool&amp;vent_evolution'!R$12)</f>
        <v>179030.13485883927</v>
      </c>
      <c r="CX24" s="2">
        <f>IF($D24=3,(AC24*$P24*$M24*'input_cooling&amp;ventilation'!$D$3)*'input_cool&amp;vent_evolution'!S$11,(AC24*$Q24*'input_cooling&amp;ventilation'!$D$3)*'input_cool&amp;vent_evolution'!S$12)</f>
        <v>185457.60209469948</v>
      </c>
      <c r="CY24" s="2">
        <f>IF($D24=3,(AD24*$P24*$M24*'input_cooling&amp;ventilation'!$D$3)*'input_cool&amp;vent_evolution'!T$11,(AD24*$Q24*'input_cooling&amp;ventilation'!$D$3)*'input_cool&amp;vent_evolution'!T$12)</f>
        <v>192516.90144974401</v>
      </c>
      <c r="CZ24" s="2">
        <f>IF($D24=3,(AE24*$P24*$M24*'input_cooling&amp;ventilation'!$D$3)*'input_cool&amp;vent_evolution'!U$11,(AE24*$Q24*'input_cooling&amp;ventilation'!$D$3)*'input_cool&amp;vent_evolution'!U$12)</f>
        <v>220669.82206517705</v>
      </c>
      <c r="DA24" s="2">
        <f>IF($D24=3,(AF24*$P24*$M24*'input_cooling&amp;ventilation'!$D$3)*'input_cool&amp;vent_evolution'!V$11,(AF24*$Q24*'input_cooling&amp;ventilation'!$D$3)*'input_cool&amp;vent_evolution'!V$12)</f>
        <v>222981.10648411422</v>
      </c>
      <c r="DB24" s="2">
        <f>IF($D24=3,(AG24*$P24*$M24*'input_cooling&amp;ventilation'!$D$3)*'input_cool&amp;vent_evolution'!W$11,(AG24*$Q24*'input_cooling&amp;ventilation'!$D$3)*'input_cool&amp;vent_evolution'!W$12)</f>
        <v>216484.71283534027</v>
      </c>
      <c r="DC24" s="2">
        <f>IF($D24=3,(AH24*$P24*$M24*'input_cooling&amp;ventilation'!$D$3)*'input_cool&amp;vent_evolution'!X$11,(AH24*$Q24*'input_cooling&amp;ventilation'!$D$3)*'input_cool&amp;vent_evolution'!X$12)</f>
        <v>224135.69179704282</v>
      </c>
      <c r="DD24" s="2">
        <f>IF($D24=3,(AI24*$P24*$M24*'input_cooling&amp;ventilation'!$D$3)*'input_cool&amp;vent_evolution'!Y$11,(AI24*$Q24*'input_cooling&amp;ventilation'!$D$3)*'input_cool&amp;vent_evolution'!Y$12)</f>
        <v>229159.48105918508</v>
      </c>
      <c r="DE24" s="2">
        <f>IF($D24=3,(AJ24*$P24*$M24*'input_cooling&amp;ventilation'!$D$3)*'input_cool&amp;vent_evolution'!Z$11,(AJ24*$Q24*'input_cooling&amp;ventilation'!$D$3)*'input_cool&amp;vent_evolution'!Z$12)</f>
        <v>245444.37122660654</v>
      </c>
      <c r="DF24" s="2">
        <f>IF($D24=3,(AK24*$P24*$M24*'input_cooling&amp;ventilation'!$D$3)*'input_cool&amp;vent_evolution'!AA$11,(AK24*$Q24*'input_cooling&amp;ventilation'!$D$3)*'input_cool&amp;vent_evolution'!AA$12)</f>
        <v>247044.93154904136</v>
      </c>
      <c r="DG24" s="2">
        <f>IF($D24=3,(AL24*$P24*$M24*'input_cooling&amp;ventilation'!$D$3)*'input_cool&amp;vent_evolution'!AB$11,(AL24*$Q24*'input_cooling&amp;ventilation'!$D$3)*'input_cool&amp;vent_evolution'!AB$12)</f>
        <v>221788.88360799852</v>
      </c>
      <c r="DH24" s="2">
        <f>IF($D24=3,(AM24*$P24*$M24*'input_cooling&amp;ventilation'!$D$3)*'input_cool&amp;vent_evolution'!AC$11,(AM24*$Q24*'input_cooling&amp;ventilation'!$D$3)*'input_cool&amp;vent_evolution'!AC$12)</f>
        <v>221292.19645477302</v>
      </c>
      <c r="DI24" s="2">
        <f>IF($D24=3,(AN24*$P24*$M24*'input_cooling&amp;ventilation'!$D$3)*'input_cool&amp;vent_evolution'!AD$11,(AN24*$Q24*'input_cooling&amp;ventilation'!$D$3)*'input_cool&amp;vent_evolution'!AD$12)</f>
        <v>218665.72394694417</v>
      </c>
      <c r="DJ24" s="2">
        <f>IF($D24=3,(AO24*$P24*$M24*'input_cooling&amp;ventilation'!$D$3)*'input_cool&amp;vent_evolution'!AE$11,(AO24*$Q24*'input_cooling&amp;ventilation'!$D$3)*'input_cool&amp;vent_evolution'!AE$12)</f>
        <v>215342.94629637155</v>
      </c>
      <c r="DK24" s="2">
        <f>IF($D24=3,(AP24*$P24*$M24*'input_cooling&amp;ventilation'!$D$3)*'input_cool&amp;vent_evolution'!AF$11,(AP24*$Q24*'input_cooling&amp;ventilation'!$D$3)*'input_cool&amp;vent_evolution'!AF$12)</f>
        <v>210697.48688593783</v>
      </c>
      <c r="DL24" s="2">
        <f>IF($D24=3,(AQ24*$P24*$M24*'input_cooling&amp;ventilation'!$D$3)*'input_cool&amp;vent_evolution'!AG$11,(AQ24*$Q24*'input_cooling&amp;ventilation'!$D$3)*'input_cool&amp;vent_evolution'!AG$12)</f>
        <v>208472.32770166374</v>
      </c>
      <c r="DM24" s="2">
        <f>IF($D24=3,(AR24*$P24*$M24*'input_cooling&amp;ventilation'!$D$3)*'input_cool&amp;vent_evolution'!AH$11,(AR24*$Q24*'input_cooling&amp;ventilation'!$D$3)*'input_cool&amp;vent_evolution'!AH$12)</f>
        <v>205067.86931592651</v>
      </c>
      <c r="DN24" s="2">
        <f>IF($D24=3,(AS24*$P24*$M24*'input_cooling&amp;ventilation'!$D$3)*'input_cool&amp;vent_evolution'!AI$11,(AS24*$Q24*'input_cooling&amp;ventilation'!$D$3)*'input_cool&amp;vent_evolution'!AI$12)</f>
        <v>201523.38808267633</v>
      </c>
      <c r="DO24" s="2">
        <f>IF($D24=3,(AT24*$P24*$M24*'input_cooling&amp;ventilation'!$D$3)*'input_cool&amp;vent_evolution'!AJ$11,(AT24*$Q24*'input_cooling&amp;ventilation'!$D$3)*'input_cool&amp;vent_evolution'!AJ$12)</f>
        <v>197849.57875941598</v>
      </c>
      <c r="DP24" s="2">
        <f>IF($D24=3,(AU24*$P24*$M24*'input_cooling&amp;ventilation'!$D$3)*'input_cool&amp;vent_evolution'!AK$11,(AU24*$Q24*'input_cooling&amp;ventilation'!$D$3)*'input_cool&amp;vent_evolution'!AK$12)</f>
        <v>195829.44384863699</v>
      </c>
      <c r="DQ24" s="2">
        <f>IF($D24=3,(AV24*$P24*$M24*'input_cooling&amp;ventilation'!$D$3)*'input_cool&amp;vent_evolution'!AL$11,(AV24*$Q24*'input_cooling&amp;ventilation'!$D$3)*'input_cool&amp;vent_evolution'!AL$12)</f>
        <v>190290.36843498459</v>
      </c>
      <c r="DR24" s="2">
        <f>IF($D24=3,(AW24*$P24*$M24*'input_cooling&amp;ventilation'!$D$3)*'input_cool&amp;vent_evolution'!AM$11,(AW24*$Q24*'input_cooling&amp;ventilation'!$D$3)*'input_cool&amp;vent_evolution'!AM$12)</f>
        <v>186450.16563363679</v>
      </c>
      <c r="DS24" s="2">
        <f>IF($D24=3,(AX24*$P24*$M24*'input_cooling&amp;ventilation'!$D$3)*'input_cool&amp;vent_evolution'!AN$11,(AX24*$Q24*'input_cooling&amp;ventilation'!$D$3)*'input_cool&amp;vent_evolution'!AN$12)</f>
        <v>182552.09388852841</v>
      </c>
      <c r="DT24" s="2">
        <f>IF($D24=3,(AY24*$P24*$M24*'input_cooling&amp;ventilation'!$D$3)*'input_cool&amp;vent_evolution'!AO$11,(AY24*$Q24*'input_cooling&amp;ventilation'!$D$3)*'input_cool&amp;vent_evolution'!AO$12)</f>
        <v>178655.50559000205</v>
      </c>
      <c r="DU24" s="2">
        <f>IF($D24=3,(AZ24*$P24*$M24*'input_cooling&amp;ventilation'!$D$3)*'input_cool&amp;vent_evolution'!AP$11,(AZ24*$Q24*'input_cooling&amp;ventilation'!$D$3)*'input_cool&amp;vent_evolution'!AP$12)</f>
        <v>174780.31003460399</v>
      </c>
      <c r="DV24" s="2">
        <f>IF($D24=3,(BA24*$P24*$M24*'input_cooling&amp;ventilation'!$D$3)*'input_cool&amp;vent_evolution'!AQ$11,(BA24*$Q24*'input_cooling&amp;ventilation'!$D$3)*'input_cool&amp;vent_evolution'!AQ$12)</f>
        <v>170940.29945320499</v>
      </c>
      <c r="DW24" s="2">
        <f>IF($D24=3,(BB24*$P24*$M24*'input_cooling&amp;ventilation'!$D$3)*'input_cool&amp;vent_evolution'!AR$11,(BB24*$Q24*'input_cooling&amp;ventilation'!$D$3)*'input_cool&amp;vent_evolution'!AR$12)</f>
        <v>167156.71728322969</v>
      </c>
      <c r="DX24" s="2">
        <f>IF($D24=3,(BC24*$P24*$M24*'input_cooling&amp;ventilation'!$D$3)*'input_cool&amp;vent_evolution'!AS$11,(BC24*$Q24*'input_cooling&amp;ventilation'!$D$3)*'input_cool&amp;vent_evolution'!AS$12)</f>
        <v>163449.67666386056</v>
      </c>
      <c r="DY24" s="2">
        <f>IF($D24=3,(BD24*$P24*$M24*'input_cooling&amp;ventilation'!$D$3)*'input_cool&amp;vent_evolution'!AT$11,(BD24*$Q24*'input_cooling&amp;ventilation'!$D$3)*'input_cool&amp;vent_evolution'!AT$12)</f>
        <v>159840.63962676827</v>
      </c>
      <c r="DZ24" s="2">
        <f>IF($D24=3,(BE24*$P24*$M24*'input_cooling&amp;ventilation'!$D$3)*'input_cool&amp;vent_evolution'!AU$11,(BE24*$Q24*'input_cooling&amp;ventilation'!$D$3)*'input_cool&amp;vent_evolution'!AU$12)</f>
        <v>161362.25921609742</v>
      </c>
      <c r="EA24" s="2">
        <f>IF($D24=3,(BF24*$P24*$M24*'input_cooling&amp;ventilation'!$D$3)*'input_cool&amp;vent_evolution'!AV$11,(BF24*$Q24*'input_cooling&amp;ventilation'!$D$3)*'input_cool&amp;vent_evolution'!AV$12)</f>
        <v>162898.36402132679</v>
      </c>
      <c r="EB24">
        <v>0.25</v>
      </c>
      <c r="EC24" s="2">
        <f t="shared" si="39"/>
        <v>2517300</v>
      </c>
      <c r="ED24" s="2">
        <f>IF($D24=3,(EC24*(1+'input_cool&amp;vent_evolution'!M$10)),EC24*(1+'input_cool&amp;vent_evolution'!M$9))</f>
        <v>2570959.1233252357</v>
      </c>
      <c r="EE24" s="2">
        <f>IF($D24=3,(ED24*(1+'input_cool&amp;vent_evolution'!N$10)),ED24*(1+'input_cool&amp;vent_evolution'!N$9))</f>
        <v>2624673.6281250166</v>
      </c>
      <c r="EF24" s="2">
        <f>IF($D24=3,(EE24*(1+'input_cool&amp;vent_evolution'!O$10)),EE24*(1+'input_cool&amp;vent_evolution'!O$9))</f>
        <v>2678443.5153677207</v>
      </c>
      <c r="EG24" s="2">
        <f>IF($D24=3,(EF24*(1+'input_cool&amp;vent_evolution'!P$10)),EF24*(1+'input_cool&amp;vent_evolution'!P$9))</f>
        <v>2729285.3101689676</v>
      </c>
      <c r="EH24" s="2">
        <f>IF($D24=3,(EG24*(1+'input_cool&amp;vent_evolution'!Q$10)),EG24*(1+'input_cool&amp;vent_evolution'!Q$9))</f>
        <v>2780182.487520738</v>
      </c>
      <c r="EI24" s="2">
        <f>IF($D24=3,(EH24*(1+'input_cool&amp;vent_evolution'!R$10)),EH24*(1+'input_cool&amp;vent_evolution'!R$9))</f>
        <v>2820174.4361575809</v>
      </c>
      <c r="EJ24" s="2">
        <f>IF($D24=3,(EI24*(1+'input_cool&amp;vent_evolution'!S$10)),EI24*(1+'input_cool&amp;vent_evolution'!S$9))</f>
        <v>2860190.6896765912</v>
      </c>
      <c r="EK24" s="2">
        <f>IF($D24=3,(EJ24*(1+'input_cool&amp;vent_evolution'!T$10)),EJ24*(1+'input_cool&amp;vent_evolution'!T$9))</f>
        <v>2900231.2478625756</v>
      </c>
      <c r="EL24" s="2">
        <f>IF($D24=3,(EK24*(1+'input_cool&amp;vent_evolution'!U$10)),EK24*(1+'input_cool&amp;vent_evolution'!U$9))</f>
        <v>2940296.1089939531</v>
      </c>
      <c r="EM24" s="2">
        <f>IF($D24=3,(EL24*(1+'input_cool&amp;vent_evolution'!V$10)),EL24*(1+'input_cool&amp;vent_evolution'!V$9))</f>
        <v>2980385.2745771054</v>
      </c>
      <c r="EN24" s="2">
        <f>IF($D24=3,(EM24*(1+'input_cool&amp;vent_evolution'!W$10)),EM24*(1+'input_cool&amp;vent_evolution'!W$9))</f>
        <v>3011563.98586686</v>
      </c>
      <c r="EO24" s="2">
        <f>IF($D24=3,(EN24*(1+'input_cool&amp;vent_evolution'!X$10)),EN24*(1+'input_cool&amp;vent_evolution'!X$9))</f>
        <v>3042763.0380032617</v>
      </c>
      <c r="EP24" s="2">
        <f>IF($D24=3,(EO24*(1+'input_cool&amp;vent_evolution'!Y$10)),EO24*(1+'input_cool&amp;vent_evolution'!Y$9))</f>
        <v>3073982.43216989</v>
      </c>
      <c r="EQ24" s="2">
        <f>IF($D24=3,(EP24*(1+'input_cool&amp;vent_evolution'!Z$10)),EP24*(1+'input_cool&amp;vent_evolution'!Z$9))</f>
        <v>3105222.1664299793</v>
      </c>
      <c r="ER24" s="2">
        <f>IF($D24=3,(EQ24*(1+'input_cool&amp;vent_evolution'!AA$10)),EQ24*(1+'input_cool&amp;vent_evolution'!AA$9))</f>
        <v>3136482.2427202938</v>
      </c>
      <c r="ES24" s="2">
        <f>IF($D24=3,(ER24*(1+'input_cool&amp;vent_evolution'!AB$10)),ER24*(1+'input_cool&amp;vent_evolution'!AB$9))</f>
        <v>3158241.6550018699</v>
      </c>
      <c r="ET24" s="2">
        <f>IF($D24=3,(ES24*(1+'input_cool&amp;vent_evolution'!AC$10)),ES24*(1+'input_cool&amp;vent_evolution'!AC$9))</f>
        <v>3180016.3347542626</v>
      </c>
      <c r="EU24" s="2">
        <f>IF($D24=3,(ET24*(1+'input_cool&amp;vent_evolution'!AD$10)),ET24*(1+'input_cool&amp;vent_evolution'!AD$9))</f>
        <v>3201806.2846674346</v>
      </c>
      <c r="EV24" s="2">
        <f>IF($D24=3,(EU24*(1+'input_cool&amp;vent_evolution'!AE$10)),EU24*(1+'input_cool&amp;vent_evolution'!AE$9))</f>
        <v>3223611.5022666221</v>
      </c>
      <c r="EW24" s="2">
        <f>IF($D24=3,(EV24*(1+'input_cool&amp;vent_evolution'!AF$10)),EV24*(1+'input_cool&amp;vent_evolution'!AF$9))</f>
        <v>3245431.9899189896</v>
      </c>
      <c r="EX24" s="2">
        <f>IF($D24=3,(EW24*(1+'input_cool&amp;vent_evolution'!AG$10)),EW24*(1+'input_cool&amp;vent_evolution'!AG$9))</f>
        <v>3259227.7417756547</v>
      </c>
      <c r="EY24" s="2">
        <f>IF($D24=3,(EX24*(1+'input_cool&amp;vent_evolution'!AH$10)),EX24*(1+'input_cool&amp;vent_evolution'!AH$9))</f>
        <v>3273027.6010966138</v>
      </c>
      <c r="EZ24" s="2">
        <f>IF($D24=3,(EY24*(1+'input_cool&amp;vent_evolution'!AI$10)),EY24*(1+'input_cool&amp;vent_evolution'!AI$9))</f>
        <v>3286831.5686350567</v>
      </c>
      <c r="FA24" s="2">
        <f>IF($D24=3,(EZ24*(1+'input_cool&amp;vent_evolution'!AJ$10)),EZ24*(1+'input_cool&amp;vent_evolution'!AJ$9))</f>
        <v>3300639.6435301956</v>
      </c>
      <c r="FB24" s="2">
        <f>IF($D24=3,(FA24*(1+'input_cool&amp;vent_evolution'!AK$10)),FA24*(1+'input_cool&amp;vent_evolution'!AK$9))</f>
        <v>3314451.8239528523</v>
      </c>
      <c r="FC24" s="2">
        <f>IF($D24=3,(FB24*(1+'input_cool&amp;vent_evolution'!AL$10)),FB24*(1+'input_cool&amp;vent_evolution'!AL$9))</f>
        <v>3328268.1138841752</v>
      </c>
      <c r="FD24" s="2">
        <f>IF($D24=3,(FC24*(1+'input_cool&amp;vent_evolution'!AM$10)),FC24*(1+'input_cool&amp;vent_evolution'!AM$9))</f>
        <v>3342088.5099886064</v>
      </c>
      <c r="FE24" s="2">
        <f>IF($D24=3,(FD24*(1+'input_cool&amp;vent_evolution'!AN$10)),FD24*(1+'input_cool&amp;vent_evolution'!AN$9))</f>
        <v>3355913.0143105234</v>
      </c>
      <c r="FF24" s="2">
        <f>IF($D24=3,(FE24*(1+'input_cool&amp;vent_evolution'!AO$10)),FE24*(1+'input_cool&amp;vent_evolution'!AO$9))</f>
        <v>3369741.6255587414</v>
      </c>
      <c r="FG24" s="2">
        <f>IF($D24=3,(FF24*(1+'input_cool&amp;vent_evolution'!AP$10)),FF24*(1+'input_cool&amp;vent_evolution'!AP$9))</f>
        <v>3383574.3445940474</v>
      </c>
      <c r="FH24" s="2">
        <f>IF($D24=3,(FG24*(1+'input_cool&amp;vent_evolution'!AQ$10)),FG24*(1+'input_cool&amp;vent_evolution'!AQ$9))</f>
        <v>3397411.1701252609</v>
      </c>
      <c r="FI24" s="2">
        <f>IF($D24=3,(FH24*(1+'input_cool&amp;vent_evolution'!AR$10)),FH24*(1+'input_cool&amp;vent_evolution'!AR$9))</f>
        <v>3411252.10365876</v>
      </c>
      <c r="FJ24" s="2">
        <f>IF($D24=3,(FI24*(1+'input_cool&amp;vent_evolution'!AS$10)),FI24*(1+'input_cool&amp;vent_evolution'!AS$9))</f>
        <v>3425097.1442261594</v>
      </c>
      <c r="FK24" s="2">
        <f>IF($D24=3,(FJ24*(1+'input_cool&amp;vent_evolution'!AT$10)),FJ24*(1+'input_cool&amp;vent_evolution'!AT$9))</f>
        <v>3438946.2931186361</v>
      </c>
      <c r="FL24" s="2">
        <f>IF($D24=3,(FK24*(1+'input_cool&amp;vent_evolution'!AU$10)),FK24*(1+'input_cool&amp;vent_evolution'!AU$9))</f>
        <v>3452851.4401089679</v>
      </c>
      <c r="FM24" s="2">
        <f t="shared" si="40"/>
        <v>6086859.6091529727</v>
      </c>
      <c r="FN24" s="2">
        <f t="shared" si="41"/>
        <v>6216607.9706636919</v>
      </c>
      <c r="FO24" s="2">
        <f t="shared" si="42"/>
        <v>6346490.2452004738</v>
      </c>
      <c r="FP24" s="2">
        <f t="shared" si="43"/>
        <v>6476506.4351048656</v>
      </c>
      <c r="FQ24" s="2">
        <f t="shared" si="44"/>
        <v>6599442.4646732733</v>
      </c>
      <c r="FR24" s="2">
        <f t="shared" si="45"/>
        <v>6722512.4098694697</v>
      </c>
      <c r="FS24" s="2">
        <f t="shared" si="46"/>
        <v>6819213.3898277264</v>
      </c>
      <c r="FT24" s="2">
        <f t="shared" si="47"/>
        <v>6915973.1392634278</v>
      </c>
      <c r="FU24" s="2">
        <f t="shared" si="48"/>
        <v>7012791.657656231</v>
      </c>
      <c r="FV24" s="2">
        <f t="shared" si="49"/>
        <v>7109668.9408433391</v>
      </c>
      <c r="FW24" s="2">
        <f t="shared" si="50"/>
        <v>7206604.9924671967</v>
      </c>
      <c r="FX24" s="2">
        <f t="shared" si="51"/>
        <v>7281995.4657580433</v>
      </c>
      <c r="FY24" s="2">
        <f t="shared" si="52"/>
        <v>7357435.1234440254</v>
      </c>
      <c r="FZ24" s="2">
        <f t="shared" si="53"/>
        <v>7432923.9683870487</v>
      </c>
      <c r="GA24" s="2">
        <f t="shared" si="54"/>
        <v>7508461.9959039958</v>
      </c>
      <c r="GB24" s="2">
        <f t="shared" si="55"/>
        <v>7584049.2106779814</v>
      </c>
      <c r="GC24" s="2">
        <f t="shared" si="56"/>
        <v>7636663.7134133056</v>
      </c>
      <c r="GD24" s="2">
        <f t="shared" si="57"/>
        <v>7689315.1330641555</v>
      </c>
      <c r="GE24" s="2">
        <f t="shared" si="58"/>
        <v>7742003.4761348879</v>
      </c>
      <c r="GF24" s="2">
        <f t="shared" si="59"/>
        <v>7794728.7366414946</v>
      </c>
      <c r="GG24" s="2">
        <f t="shared" si="60"/>
        <v>7847490.9203078113</v>
      </c>
      <c r="GH24" s="2">
        <f t="shared" si="61"/>
        <v>7880849.2028940078</v>
      </c>
      <c r="GI24" s="2">
        <f t="shared" si="62"/>
        <v>7914217.417374895</v>
      </c>
      <c r="GJ24" s="2">
        <f t="shared" si="63"/>
        <v>7947595.5655716956</v>
      </c>
      <c r="GK24" s="2">
        <f t="shared" si="64"/>
        <v>7980983.6454030154</v>
      </c>
      <c r="GL24" s="2">
        <f t="shared" si="65"/>
        <v>8014381.6524458807</v>
      </c>
      <c r="GM24" s="2">
        <f t="shared" si="66"/>
        <v>8047789.5963267507</v>
      </c>
      <c r="GN24" s="2">
        <f t="shared" si="67"/>
        <v>8081207.4689802127</v>
      </c>
      <c r="GO24" s="2">
        <f t="shared" si="68"/>
        <v>8114635.2753495909</v>
      </c>
      <c r="GP24" s="2">
        <f t="shared" si="69"/>
        <v>8148073.0123127876</v>
      </c>
      <c r="GQ24" s="2">
        <f t="shared" si="70"/>
        <v>8181520.681951195</v>
      </c>
      <c r="GR24" s="2">
        <f t="shared" si="71"/>
        <v>8214978.2811427275</v>
      </c>
      <c r="GS24" s="2">
        <f t="shared" si="72"/>
        <v>8248445.8135298193</v>
      </c>
      <c r="GT24" s="2">
        <f t="shared" si="73"/>
        <v>8281923.2767709056</v>
      </c>
      <c r="GU24" s="2">
        <f t="shared" si="74"/>
        <v>8315410.6739880685</v>
      </c>
      <c r="GV24" s="2">
        <f t="shared" si="75"/>
        <v>8349033.4752333658</v>
      </c>
      <c r="GW24" s="2">
        <f>IF($D24=3,($N24*$M24*EC24*'input_cooling&amp;ventilation'!$D$3)*'input_cool&amp;vent_evolution'!M$11,($O24*$M24*EC24*'input_cooling&amp;ventilation'!$D$3)*'input_cool&amp;vent_evolution'!M$10)</f>
        <v>1261957.2371957409</v>
      </c>
      <c r="GX24" s="2">
        <f>IF($D24=3,($N24*$M24*ED24*'input_cooling&amp;ventilation'!$D$3)*'input_cool&amp;vent_evolution'!N$11,($O24*$M24*ED24*'input_cooling&amp;ventilation'!$D$3)*'input_cool&amp;vent_evolution'!N$10)</f>
        <v>1192923.3541516264</v>
      </c>
      <c r="GY24" s="2">
        <f>IF($D24=3,($N24*$M24*EE24*'input_cooling&amp;ventilation'!$D$3)*'input_cool&amp;vent_evolution'!O$11,($O24*$M24*EE24*'input_cooling&amp;ventilation'!$D$3)*'input_cool&amp;vent_evolution'!O$10)</f>
        <v>1141687.5194366169</v>
      </c>
      <c r="GZ24" s="2">
        <f>IF($D24=3,($N24*$M24*EF24*'input_cooling&amp;ventilation'!$D$3)*'input_cool&amp;vent_evolution'!P$11,($O24*$M24*EF24*'input_cooling&amp;ventilation'!$D$3)*'input_cool&amp;vent_evolution'!P$10)</f>
        <v>1287986.3037082951</v>
      </c>
      <c r="HA24" s="2">
        <f>IF($D24=3,($N24*$M24*EG24*'input_cooling&amp;ventilation'!$D$3)*'input_cool&amp;vent_evolution'!Q$11,($O24*$M24*EG24*'input_cooling&amp;ventilation'!$D$3)*'input_cool&amp;vent_evolution'!Q$10)</f>
        <v>1420073.7266035788</v>
      </c>
      <c r="HB24" s="2">
        <f>IF($D24=3,($N24*$M24*EH24*'input_cooling&amp;ventilation'!$D$3)*'input_cool&amp;vent_evolution'!R$11,($O24*$M24*EH24*'input_cooling&amp;ventilation'!$D$3)*'input_cool&amp;vent_evolution'!R$10)</f>
        <v>1502625.1484110011</v>
      </c>
      <c r="HC24" s="2">
        <f>IF($D24=3,($N24*$M24*EI24*'input_cooling&amp;ventilation'!$D$3)*'input_cool&amp;vent_evolution'!S$11,($O24*$M24*EI24*'input_cooling&amp;ventilation'!$D$3)*'input_cool&amp;vent_evolution'!S$10)</f>
        <v>1553937.5318035071</v>
      </c>
      <c r="HD24" s="2">
        <f>IF($D24=3,($N24*$M24*EJ24*'input_cooling&amp;ventilation'!$D$3)*'input_cool&amp;vent_evolution'!T$11,($O24*$M24*EJ24*'input_cooling&amp;ventilation'!$D$3)*'input_cool&amp;vent_evolution'!T$10)</f>
        <v>1609549.8884466456</v>
      </c>
      <c r="HE24" s="2">
        <f>IF($D24=3,($N24*$M24*EK24*'input_cooling&amp;ventilation'!$D$3)*'input_cool&amp;vent_evolution'!U$11,($O24*$M24*EK24*'input_cooling&amp;ventilation'!$D$3)*'input_cool&amp;vent_evolution'!U$10)</f>
        <v>1839900.9243008723</v>
      </c>
      <c r="HF24" s="2">
        <f>IF($D24=3,($N24*$M24*EL24*'input_cooling&amp;ventilation'!$D$3)*'input_cool&amp;vent_evolution'!V$11,($O24*$M24*EL24*'input_cooling&amp;ventilation'!$D$3)*'input_cool&amp;vent_evolution'!V$10)</f>
        <v>1849887.2899979248</v>
      </c>
      <c r="HG24" s="2">
        <f>IF($D24=3,($N24*$M24*EM24*'input_cooling&amp;ventilation'!$D$3)*'input_cool&amp;vent_evolution'!W$11,($O24*$M24*EM24*'input_cooling&amp;ventilation'!$D$3)*'input_cool&amp;vent_evolution'!W$10)</f>
        <v>1786980.0344397086</v>
      </c>
      <c r="HH24" s="2">
        <f>IF($D24=3,($N24*$M24*EN24*'input_cooling&amp;ventilation'!$D$3)*'input_cool&amp;vent_evolution'!X$11,($O24*$M24*EN24*'input_cooling&amp;ventilation'!$D$3)*'input_cool&amp;vent_evolution'!X$10)</f>
        <v>1836677.3168398002</v>
      </c>
      <c r="HI24" s="2">
        <f>IF($D24=3,($N24*$M24*EO24*'input_cooling&amp;ventilation'!$D$3)*'input_cool&amp;vent_evolution'!Y$11,($O24*$M24*EO24*'input_cooling&amp;ventilation'!$D$3)*'input_cool&amp;vent_evolution'!Y$10)</f>
        <v>1863436.2528670987</v>
      </c>
      <c r="HJ24" s="2">
        <f>IF($D24=3,($N24*$M24*EP24*'input_cooling&amp;ventilation'!$D$3)*'input_cool&amp;vent_evolution'!Z$11,($O24*$M24*EP24*'input_cooling&amp;ventilation'!$D$3)*'input_cool&amp;vent_evolution'!Z$10)</f>
        <v>1980202.3634439032</v>
      </c>
      <c r="HK24" s="2">
        <f>IF($D24=3,($N24*$M24*EQ24*'input_cooling&amp;ventilation'!$D$3)*'input_cool&amp;vent_evolution'!AA$11,($O24*$M24*EQ24*'input_cooling&amp;ventilation'!$D$3)*'input_cool&amp;vent_evolution'!AA$10)</f>
        <v>1975453.3368515077</v>
      </c>
      <c r="HL24" s="2">
        <f>IF($D24=3,($N24*$M24*ER24*'input_cooling&amp;ventilation'!$D$3)*'input_cool&amp;vent_evolution'!AB$11,($O24*$M24*ER24*'input_cooling&amp;ventilation'!$D$3)*'input_cool&amp;vent_evolution'!AB$10)</f>
        <v>1758026.8515505423</v>
      </c>
      <c r="HM24" s="2">
        <f>IF($D24=3,($N24*$M24*ES24*'input_cooling&amp;ventilation'!$D$3)*'input_cool&amp;vent_evolution'!AC$11,($O24*$M24*ES24*'input_cooling&amp;ventilation'!$D$3)*'input_cool&amp;vent_evolution'!AC$10)</f>
        <v>1737244.912677218</v>
      </c>
      <c r="HN24" s="2">
        <f>IF($D24=3,($N24*$M24*ET24*'input_cooling&amp;ventilation'!$D$3)*'input_cool&amp;vent_evolution'!AD$11,($O24*$M24*ET24*'input_cooling&amp;ventilation'!$D$3)*'input_cool&amp;vent_evolution'!AD$10)</f>
        <v>1700588.6441946535</v>
      </c>
      <c r="HO24" s="2">
        <f>IF($D24=3,($N24*$M24*EU24*'input_cooling&amp;ventilation'!$D$3)*'input_cool&amp;vent_evolution'!AE$11,($O24*$M24*EU24*'input_cooling&amp;ventilation'!$D$3)*'input_cool&amp;vent_evolution'!AE$10)</f>
        <v>1659775.2790397382</v>
      </c>
      <c r="HP24" s="2">
        <f>IF($D24=3,($N24*$M24*EV24*'input_cooling&amp;ventilation'!$D$3)*'input_cool&amp;vent_evolution'!AF$11,($O24*$M24*EV24*'input_cooling&amp;ventilation'!$D$3)*'input_cool&amp;vent_evolution'!AF$10)</f>
        <v>1610159.0899683291</v>
      </c>
      <c r="HQ24" s="2">
        <f>IF($D24=3,($N24*$M24*EW24*'input_cooling&amp;ventilation'!$D$3)*'input_cool&amp;vent_evolution'!AG$11,($O24*$M24*EW24*'input_cooling&amp;ventilation'!$D$3)*'input_cool&amp;vent_evolution'!AG$10)</f>
        <v>1580417.0476603482</v>
      </c>
      <c r="HR24" s="2">
        <f>IF($D24=3,($N24*$M24*EX24*'input_cooling&amp;ventilation'!$D$3)*'input_cool&amp;vent_evolution'!AH$11,($O24*$M24*EX24*'input_cooling&amp;ventilation'!$D$3)*'input_cool&amp;vent_evolution'!AH$10)</f>
        <v>1538887.409166862</v>
      </c>
      <c r="HS24" s="2">
        <f>IF($D24=3,($N24*$M24*EY24*'input_cooling&amp;ventilation'!$D$3)*'input_cool&amp;vent_evolution'!AI$11,($O24*$M24*EY24*'input_cooling&amp;ventilation'!$D$3)*'input_cool&amp;vent_evolution'!AI$10)</f>
        <v>1497622.1254111764</v>
      </c>
      <c r="HT24" s="2">
        <f>IF($D24=3,($N24*$M24*EZ24*'input_cooling&amp;ventilation'!$D$3)*'input_cool&amp;vent_evolution'!AJ$11,($O24*$M24*EZ24*'input_cooling&amp;ventilation'!$D$3)*'input_cool&amp;vent_evolution'!AJ$10)</f>
        <v>1456661.4825639974</v>
      </c>
      <c r="HU24" s="2">
        <f>IF($D24=3,($N24*$M24*FA24*'input_cooling&amp;ventilation'!$D$3)*'input_cool&amp;vent_evolution'!AK$11,($O24*$M24*FA24*'input_cooling&amp;ventilation'!$D$3)*'input_cool&amp;vent_evolution'!AK$10)</f>
        <v>1428975.4211174971</v>
      </c>
      <c r="HV24" s="2">
        <f>IF($D24=3,($N24*$M24*FB24*'input_cooling&amp;ventilation'!$D$3)*'input_cool&amp;vent_evolution'!AL$11,($O24*$M24*FB24*'input_cooling&amp;ventilation'!$D$3)*'input_cool&amp;vent_evolution'!AL$10)</f>
        <v>1376608.9963553327</v>
      </c>
      <c r="HW24" s="2">
        <f>IF($D24=3,($N24*$M24*FC24*'input_cooling&amp;ventilation'!$D$3)*'input_cool&amp;vent_evolution'!AM$11,($O24*$M24*FC24*'input_cooling&amp;ventilation'!$D$3)*'input_cool&amp;vent_evolution'!AM$10)</f>
        <v>1337893.5089090816</v>
      </c>
      <c r="HX24" s="2">
        <f>IF($D24=3,($N24*$M24*FD24*'input_cooling&amp;ventilation'!$D$3)*'input_cool&amp;vent_evolution'!AN$11,($O24*$M24*FD24*'input_cooling&amp;ventilation'!$D$3)*'input_cool&amp;vent_evolution'!AN$10)</f>
        <v>1299793.5476987027</v>
      </c>
      <c r="HY24" s="2">
        <f>IF($D24=3,($N24*$M24*FE24*'input_cooling&amp;ventilation'!$D$3)*'input_cool&amp;vent_evolution'!AO$11,($O24*$M24*FE24*'input_cooling&amp;ventilation'!$D$3)*'input_cool&amp;vent_evolution'!AO$10)</f>
        <v>1262678.8772466879</v>
      </c>
      <c r="HZ24" s="2">
        <f>IF($D24=3,($N24*$M24*FF24*'input_cooling&amp;ventilation'!$D$3)*'input_cool&amp;vent_evolution'!AP$11,($O24*$M24*FF24*'input_cooling&amp;ventilation'!$D$3)*'input_cool&amp;vent_evolution'!AP$10)</f>
        <v>1226628.718168953</v>
      </c>
      <c r="IA24" s="2">
        <f>IF($D24=3,($N24*$M24*FG24*'input_cooling&amp;ventilation'!$D$3)*'input_cool&amp;vent_evolution'!AQ$11,($O24*$M24*FG24*'input_cooling&amp;ventilation'!$D$3)*'input_cool&amp;vent_evolution'!AQ$10)</f>
        <v>1191678.4888554271</v>
      </c>
      <c r="IB24" s="2">
        <f>IF($D24=3,($N24*$M24*FH24*'input_cooling&amp;ventilation'!$D$3)*'input_cool&amp;vent_evolution'!AR$11,($O24*$M24*FH24*'input_cooling&amp;ventilation'!$D$3)*'input_cool&amp;vent_evolution'!AR$10)</f>
        <v>1157916.0269028493</v>
      </c>
      <c r="IC24" s="2">
        <f>IF($D24=3,($N24*$M24*FI24*'input_cooling&amp;ventilation'!$D$3)*'input_cool&amp;vent_evolution'!AS$11,($O24*$M24*FI24*'input_cooling&amp;ventilation'!$D$3)*'input_cool&amp;vent_evolution'!AS$10)</f>
        <v>1125420.6096686611</v>
      </c>
      <c r="ID24" s="2">
        <f>IF($D24=3,($N24*$M24*FJ24*'input_cooling&amp;ventilation'!$D$3)*'input_cool&amp;vent_evolution'!AT$11,($O24*$M24*FJ24*'input_cooling&amp;ventilation'!$D$3)*'input_cool&amp;vent_evolution'!AT$10)</f>
        <v>1094280.6319054796</v>
      </c>
      <c r="IE24" s="2">
        <f>IF($D24=3,($N24*$M24*FK24*'input_cooling&amp;ventilation'!$D$3)*'input_cool&amp;vent_evolution'!AU$11,($O24*$M24*FK24*'input_cooling&amp;ventilation'!$D$3)*'input_cool&amp;vent_evolution'!AU$10)</f>
        <v>1098705.2817075909</v>
      </c>
      <c r="IF24" s="2">
        <f>IF($D24=3,($N24*$M24*FL24*'input_cooling&amp;ventilation'!$D$3)*'input_cool&amp;vent_evolution'!AV$11,($O24*$M24*FL24*'input_cooling&amp;ventilation'!$D$3)*'input_cool&amp;vent_evolution'!AV$10)</f>
        <v>1103147.822282234</v>
      </c>
      <c r="IK24" s="2"/>
    </row>
    <row r="25" spans="1:245" x14ac:dyDescent="0.25">
      <c r="A25">
        <v>23</v>
      </c>
      <c r="B25">
        <v>100100</v>
      </c>
      <c r="C25">
        <v>1</v>
      </c>
      <c r="D25">
        <v>3</v>
      </c>
      <c r="E25">
        <v>8</v>
      </c>
      <c r="F25" s="2">
        <v>21442500</v>
      </c>
      <c r="G25" s="2">
        <v>23984505.563496999</v>
      </c>
      <c r="H25" s="2">
        <v>21442500</v>
      </c>
      <c r="I25" s="17">
        <v>0.113879391</v>
      </c>
      <c r="J25">
        <v>3.5986538999999998E-2</v>
      </c>
      <c r="K25" s="2">
        <f t="shared" si="0"/>
        <v>771641.36250749999</v>
      </c>
      <c r="L25" s="2">
        <f t="shared" si="1"/>
        <v>2731340.8870071499</v>
      </c>
      <c r="M25">
        <v>0.71488912354804601</v>
      </c>
      <c r="N25" s="17">
        <f>'input_cooling&amp;ventilation'!$D$5</f>
        <v>57.500092182043396</v>
      </c>
      <c r="O25" s="45">
        <f>'input_cooling&amp;ventilation'!$D$6</f>
        <v>19.328678831353667</v>
      </c>
      <c r="P25" s="45">
        <f>'input_cooling&amp;ventilation'!$C$5</f>
        <v>50.351688737400465</v>
      </c>
      <c r="Q25" s="45">
        <f>'input_cooling&amp;ventilation'!$C$6</f>
        <v>32.240814214248743</v>
      </c>
      <c r="R25">
        <v>17</v>
      </c>
      <c r="S25">
        <v>12</v>
      </c>
      <c r="T25">
        <v>14</v>
      </c>
      <c r="U25" s="2">
        <f t="shared" si="2"/>
        <v>1388795.2872319738</v>
      </c>
      <c r="V25" s="2">
        <f t="shared" si="3"/>
        <v>4623089.0107521191</v>
      </c>
      <c r="W25" s="2">
        <v>1327756.791308823</v>
      </c>
      <c r="X25" s="57">
        <f>IF($D25=3,(W25*(1+'input_cool&amp;vent_evolution'!M$11)),(W25*(1+'input_cool&amp;vent_evolution'!M$12)))</f>
        <v>1347589.9212532977</v>
      </c>
      <c r="Y25" s="57">
        <f>IF($D25=3,(X25*(1+'input_cool&amp;vent_evolution'!N$11)),(X25*(1+'input_cool&amp;vent_evolution'!N$12)))</f>
        <v>1366221.0079408628</v>
      </c>
      <c r="Z25" s="57">
        <f>IF($D25=3,(Y25*(1+'input_cool&amp;vent_evolution'!O$11)),(Y25*(1+'input_cool&amp;vent_evolution'!O$12)))</f>
        <v>1383928.4556518032</v>
      </c>
      <c r="AA25" s="57">
        <f>IF($D25=3,(Z25*(1+'input_cool&amp;vent_evolution'!P$11)),(Z25*(1+'input_cool&amp;vent_evolution'!P$12)))</f>
        <v>1403757.6676038872</v>
      </c>
      <c r="AB25" s="57">
        <f>IF($D25=3,(AA25*(1+'input_cool&amp;vent_evolution'!Q$11)),(AA25*(1+'input_cool&amp;vent_evolution'!Q$12)))</f>
        <v>1425520.5872870868</v>
      </c>
      <c r="AC25" s="57">
        <f>IF($D25=3,(AB25*(1+'input_cool&amp;vent_evolution'!R$11)),(AB25*(1+'input_cool&amp;vent_evolution'!R$12)))</f>
        <v>1448477.5223896047</v>
      </c>
      <c r="AD25" s="57">
        <f>IF($D25=3,(AC25*(1+'input_cool&amp;vent_evolution'!S$11)),(AC25*(1+'input_cool&amp;vent_evolution'!S$12)))</f>
        <v>1472258.6480582727</v>
      </c>
      <c r="AE25" s="57">
        <f>IF($D25=3,(AD25*(1+'input_cool&amp;vent_evolution'!T$11)),(AD25*(1+'input_cool&amp;vent_evolution'!T$12)))</f>
        <v>1496944.9837760241</v>
      </c>
      <c r="AF25" s="57">
        <f>IF($D25=3,(AE25*(1+'input_cool&amp;vent_evolution'!U$11)),(AE25*(1+'input_cool&amp;vent_evolution'!U$12)))</f>
        <v>1525241.3529220831</v>
      </c>
      <c r="AG25" s="57">
        <f>IF($D25=3,(AF25*(1+'input_cool&amp;vent_evolution'!V$11)),(AF25*(1+'input_cool&amp;vent_evolution'!V$12)))</f>
        <v>1553834.0967899221</v>
      </c>
      <c r="AH25" s="57">
        <f>IF($D25=3,(AG25*(1+'input_cool&amp;vent_evolution'!W$11)),(AG25*(1+'input_cool&amp;vent_evolution'!W$12)))</f>
        <v>1581593.8116958328</v>
      </c>
      <c r="AI25" s="57">
        <f>IF($D25=3,(AH25*(1+'input_cool&amp;vent_evolution'!X$11)),(AH25*(1+'input_cool&amp;vent_evolution'!X$12)))</f>
        <v>1610334.6073993035</v>
      </c>
      <c r="AJ25" s="57">
        <f>IF($D25=3,(AI25*(1+'input_cool&amp;vent_evolution'!Y$11)),(AI25*(1+'input_cool&amp;vent_evolution'!Y$12)))</f>
        <v>1639719.6008192683</v>
      </c>
      <c r="AK25" s="57">
        <f>IF($D25=3,(AJ25*(1+'input_cool&amp;vent_evolution'!Z$11)),(AJ25*(1+'input_cool&amp;vent_evolution'!Z$12)))</f>
        <v>1671192.7966919646</v>
      </c>
      <c r="AL25" s="57">
        <f>IF($D25=3,(AK25*(1+'input_cool&amp;vent_evolution'!AA$11)),(AK25*(1+'input_cool&amp;vent_evolution'!AA$12)))</f>
        <v>1702871.2315289215</v>
      </c>
      <c r="AM25" s="57">
        <f>IF($D25=3,(AL25*(1+'input_cool&amp;vent_evolution'!AB$11)),(AL25*(1+'input_cool&amp;vent_evolution'!AB$12)))</f>
        <v>1731311.097317233</v>
      </c>
      <c r="AN25" s="57">
        <f>IF($D25=3,(AM25*(1+'input_cool&amp;vent_evolution'!AC$11)),(AM25*(1+'input_cool&amp;vent_evolution'!AC$12)))</f>
        <v>1759687.2731867952</v>
      </c>
      <c r="AO25" s="57">
        <f>IF($D25=3,(AN25*(1+'input_cool&amp;vent_evolution'!AD$11)),(AN25*(1+'input_cool&amp;vent_evolution'!AD$12)))</f>
        <v>1787726.6579403905</v>
      </c>
      <c r="AP25" s="57">
        <f>IF($D25=3,(AO25*(1+'input_cool&amp;vent_evolution'!AE$11)),(AO25*(1+'input_cool&amp;vent_evolution'!AE$12)))</f>
        <v>1815339.9647549598</v>
      </c>
      <c r="AQ25" s="57">
        <f>IF($D25=3,(AP25*(1+'input_cool&amp;vent_evolution'!AF$11)),(AP25*(1+'input_cool&amp;vent_evolution'!AF$12)))</f>
        <v>1842357.5868805193</v>
      </c>
      <c r="AR25" s="57">
        <f>IF($D25=3,(AQ25*(1+'input_cool&amp;vent_evolution'!AG$11)),(AQ25*(1+'input_cool&amp;vent_evolution'!AG$12)))</f>
        <v>1869089.8780754709</v>
      </c>
      <c r="AS25" s="57">
        <f>IF($D25=3,(AR25*(1+'input_cool&amp;vent_evolution'!AH$11)),(AR25*(1+'input_cool&amp;vent_evolution'!AH$12)))</f>
        <v>1895385.6174559349</v>
      </c>
      <c r="AT25" s="57">
        <f>IF($D25=3,(AS25*(1+'input_cool&amp;vent_evolution'!AI$11)),(AS25*(1+'input_cool&amp;vent_evolution'!AI$12)))</f>
        <v>1921226.8499696753</v>
      </c>
      <c r="AU25" s="57">
        <f>IF($D25=3,(AT25*(1+'input_cool&amp;vent_evolution'!AJ$11)),(AT25*(1+'input_cool&amp;vent_evolution'!AJ$12)))</f>
        <v>1946596.9919472907</v>
      </c>
      <c r="AV25" s="57">
        <f>IF($D25=3,(AU25*(1+'input_cool&amp;vent_evolution'!AK$11)),(AU25*(1+'input_cool&amp;vent_evolution'!AK$12)))</f>
        <v>1971708.0931434105</v>
      </c>
      <c r="AW25" s="57">
        <f>IF($D25=3,(AV25*(1+'input_cool&amp;vent_evolution'!AL$11)),(AV25*(1+'input_cool&amp;vent_evolution'!AL$12)))</f>
        <v>1996108.9217650311</v>
      </c>
      <c r="AX25" s="57">
        <f>IF($D25=3,(AW25*(1+'input_cool&amp;vent_evolution'!AM$11)),(AW25*(1+'input_cool&amp;vent_evolution'!AM$12)))</f>
        <v>2020017.3233069282</v>
      </c>
      <c r="AY25" s="57">
        <f>IF($D25=3,(AX25*(1+'input_cool&amp;vent_evolution'!AN$11)),(AX25*(1+'input_cool&amp;vent_evolution'!AN$12)))</f>
        <v>2043425.8772664731</v>
      </c>
      <c r="AZ25" s="57">
        <f>IF($D25=3,(AY25*(1+'input_cool&amp;vent_evolution'!AO$11)),(AY25*(1+'input_cool&amp;vent_evolution'!AO$12)))</f>
        <v>2066334.7738651994</v>
      </c>
      <c r="BA25" s="57">
        <f>IF($D25=3,(AZ25*(1+'input_cool&amp;vent_evolution'!AP$11)),(AZ25*(1+'input_cool&amp;vent_evolution'!AP$12)))</f>
        <v>2088746.7562827186</v>
      </c>
      <c r="BB25" s="57">
        <f>IF($D25=3,(BA25*(1+'input_cool&amp;vent_evolution'!AQ$11)),(BA25*(1+'input_cool&amp;vent_evolution'!AQ$12)))</f>
        <v>2110666.3362687719</v>
      </c>
      <c r="BC25" s="57">
        <f>IF($D25=3,(BB25*(1+'input_cool&amp;vent_evolution'!AR$11)),(BB25*(1+'input_cool&amp;vent_evolution'!AR$12)))</f>
        <v>2132100.7496073237</v>
      </c>
      <c r="BD25" s="57">
        <f>IF($D25=3,(BC25*(1+'input_cool&amp;vent_evolution'!AS$11)),(BC25*(1+'input_cool&amp;vent_evolution'!AS$12)))</f>
        <v>2153059.8111790437</v>
      </c>
      <c r="BE25" s="57">
        <f>IF($D25=3,(BD25*(1+'input_cool&amp;vent_evolution'!AT$11)),(BD25*(1+'input_cool&amp;vent_evolution'!AT$12)))</f>
        <v>2173556.0879290439</v>
      </c>
      <c r="BF25" s="57">
        <f>IF($D25=3,(BE25*(1+'input_cool&amp;vent_evolution'!AU$11)),(BE25*(1+'input_cool&amp;vent_evolution'!AU$12)))</f>
        <v>2194247.4811167908</v>
      </c>
      <c r="BG25" s="57">
        <f>IF($D25=3,(BF25*(1+'input_cool&amp;vent_evolution'!AV$11)),(BF25*(1+'input_cool&amp;vent_evolution'!AV$12)))</f>
        <v>2215135.8481735019</v>
      </c>
      <c r="BH25" s="2">
        <f t="shared" si="76"/>
        <v>3413840.499995633</v>
      </c>
      <c r="BI25" s="2">
        <f t="shared" si="4"/>
        <v>3464834.1327823889</v>
      </c>
      <c r="BJ25" s="2">
        <f t="shared" si="5"/>
        <v>3512737.1513994071</v>
      </c>
      <c r="BK25" s="2">
        <f t="shared" si="6"/>
        <v>3558265.370530243</v>
      </c>
      <c r="BL25" s="2">
        <f t="shared" si="7"/>
        <v>3609248.9296339345</v>
      </c>
      <c r="BM25" s="2">
        <f t="shared" si="8"/>
        <v>3665204.3102420233</v>
      </c>
      <c r="BN25" s="2">
        <f t="shared" si="9"/>
        <v>3724229.6643744567</v>
      </c>
      <c r="BO25" s="2">
        <f t="shared" si="10"/>
        <v>3785374.1228133827</v>
      </c>
      <c r="BP25" s="2">
        <f t="shared" si="11"/>
        <v>3848845.9974981095</v>
      </c>
      <c r="BQ25" s="2">
        <f t="shared" si="12"/>
        <v>3921599.7515183934</v>
      </c>
      <c r="BR25" s="2">
        <f t="shared" si="13"/>
        <v>3995115.5246335971</v>
      </c>
      <c r="BS25" s="2">
        <f t="shared" si="14"/>
        <v>4066489.4687432824</v>
      </c>
      <c r="BT25" s="2">
        <f t="shared" si="15"/>
        <v>4140385.9029523605</v>
      </c>
      <c r="BU25" s="2">
        <f t="shared" si="16"/>
        <v>4215938.6557500288</v>
      </c>
      <c r="BV25" s="2">
        <f t="shared" si="17"/>
        <v>4296860.4566685492</v>
      </c>
      <c r="BW25" s="2">
        <f t="shared" si="18"/>
        <v>4378309.9544461304</v>
      </c>
      <c r="BX25" s="2">
        <f t="shared" si="19"/>
        <v>4451432.6575481594</v>
      </c>
      <c r="BY25" s="2">
        <f t="shared" si="20"/>
        <v>4524391.6053408645</v>
      </c>
      <c r="BZ25" s="2">
        <f t="shared" si="21"/>
        <v>4596484.6180773508</v>
      </c>
      <c r="CA25" s="2">
        <f t="shared" si="22"/>
        <v>4667482.1273798328</v>
      </c>
      <c r="CB25" s="2">
        <f t="shared" si="23"/>
        <v>4736948.0515833879</v>
      </c>
      <c r="CC25" s="2">
        <f t="shared" si="24"/>
        <v>4805680.3517579129</v>
      </c>
      <c r="CD25" s="2">
        <f t="shared" si="25"/>
        <v>4873290.2187621463</v>
      </c>
      <c r="CE25" s="2">
        <f t="shared" si="26"/>
        <v>4939731.4877525698</v>
      </c>
      <c r="CF25" s="2">
        <f t="shared" si="27"/>
        <v>5004961.5198945617</v>
      </c>
      <c r="CG25" s="2">
        <f t="shared" si="28"/>
        <v>5069525.5235012015</v>
      </c>
      <c r="CH25" s="2">
        <f t="shared" si="29"/>
        <v>5132263.3212117506</v>
      </c>
      <c r="CI25" s="2">
        <f t="shared" si="30"/>
        <v>5193735.0229632678</v>
      </c>
      <c r="CJ25" s="2">
        <f t="shared" si="31"/>
        <v>5253921.549649871</v>
      </c>
      <c r="CK25" s="2">
        <f t="shared" si="32"/>
        <v>5312823.3903565947</v>
      </c>
      <c r="CL25" s="2">
        <f t="shared" si="33"/>
        <v>5370447.59816554</v>
      </c>
      <c r="CM25" s="2">
        <f t="shared" si="34"/>
        <v>5426805.7733894214</v>
      </c>
      <c r="CN25" s="2">
        <f t="shared" si="35"/>
        <v>5481916.5201977026</v>
      </c>
      <c r="CO25" s="2">
        <f t="shared" si="36"/>
        <v>5535805.0739628151</v>
      </c>
      <c r="CP25" s="2">
        <f t="shared" si="37"/>
        <v>5588503.7459833864</v>
      </c>
      <c r="CQ25" s="2">
        <f t="shared" si="38"/>
        <v>5641704.0884919222</v>
      </c>
      <c r="CR25" s="2">
        <f>IF($D25=3,(W25*$P25*$M25*'input_cooling&amp;ventilation'!$D$3)*'input_cool&amp;vent_evolution'!M$11,(W25*$Q25*'input_cooling&amp;ventilation'!$D$3)*'input_cool&amp;vent_evolution'!M$12)</f>
        <v>582872.67240907846</v>
      </c>
      <c r="CS25" s="2">
        <f>IF($D25=3,(X25*$P25*$M25*'input_cooling&amp;ventilation'!$D$3)*'input_cool&amp;vent_evolution'!N$11,(X25*$Q25*'input_cooling&amp;ventilation'!$D$3)*'input_cool&amp;vent_evolution'!N$12)</f>
        <v>547546.01607859961</v>
      </c>
      <c r="CT25" s="2">
        <f>IF($D25=3,(Y25*$P25*$M25*'input_cooling&amp;ventilation'!$D$3)*'input_cool&amp;vent_evolution'!O$11,(Y25*$Q25*'input_cooling&amp;ventilation'!$D$3)*'input_cool&amp;vent_evolution'!O$12)</f>
        <v>520401.33845314413</v>
      </c>
      <c r="CU25" s="2">
        <f>IF($D25=3,(Z25*$P25*$M25*'input_cooling&amp;ventilation'!$D$3)*'input_cool&amp;vent_evolution'!P$11,(Z25*$Q25*'input_cooling&amp;ventilation'!$D$3)*'input_cool&amp;vent_evolution'!P$12)</f>
        <v>582757.52715960494</v>
      </c>
      <c r="CV25" s="2">
        <f>IF($D25=3,(AA25*$P25*$M25*'input_cooling&amp;ventilation'!$D$3)*'input_cool&amp;vent_evolution'!Q$11,(AA25*$Q25*'input_cooling&amp;ventilation'!$D$3)*'input_cool&amp;vent_evolution'!Q$12)</f>
        <v>639586.95327887521</v>
      </c>
      <c r="CW25" s="2">
        <f>IF($D25=3,(AB25*$P25*$M25*'input_cooling&amp;ventilation'!$D$3)*'input_cool&amp;vent_evolution'!R$11,(AB25*$Q25*'input_cooling&amp;ventilation'!$D$3)*'input_cool&amp;vent_evolution'!R$12)</f>
        <v>674677.68077897897</v>
      </c>
      <c r="CX25" s="2">
        <f>IF($D25=3,(AC25*$P25*$M25*'input_cooling&amp;ventilation'!$D$3)*'input_cool&amp;vent_evolution'!S$11,(AC25*$Q25*'input_cooling&amp;ventilation'!$D$3)*'input_cool&amp;vent_evolution'!S$12)</f>
        <v>698899.68503201846</v>
      </c>
      <c r="CY25" s="2">
        <f>IF($D25=3,(AD25*$P25*$M25*'input_cooling&amp;ventilation'!$D$3)*'input_cool&amp;vent_evolution'!T$11,(AD25*$Q25*'input_cooling&amp;ventilation'!$D$3)*'input_cool&amp;vent_evolution'!T$12)</f>
        <v>725502.75786409387</v>
      </c>
      <c r="CZ25" s="2">
        <f>IF($D25=3,(AE25*$P25*$M25*'input_cooling&amp;ventilation'!$D$3)*'input_cool&amp;vent_evolution'!U$11,(AE25*$Q25*'input_cooling&amp;ventilation'!$D$3)*'input_cool&amp;vent_evolution'!U$12)</f>
        <v>831597.4508215196</v>
      </c>
      <c r="DA25" s="2">
        <f>IF($D25=3,(AF25*$P25*$M25*'input_cooling&amp;ventilation'!$D$3)*'input_cool&amp;vent_evolution'!V$11,(AF25*$Q25*'input_cooling&amp;ventilation'!$D$3)*'input_cool&amp;vent_evolution'!V$12)</f>
        <v>840307.55994710675</v>
      </c>
      <c r="DB25" s="2">
        <f>IF($D25=3,(AG25*$P25*$M25*'input_cooling&amp;ventilation'!$D$3)*'input_cool&amp;vent_evolution'!W$11,(AG25*$Q25*'input_cooling&amp;ventilation'!$D$3)*'input_cool&amp;vent_evolution'!W$12)</f>
        <v>815825.80549924274</v>
      </c>
      <c r="DC25" s="2">
        <f>IF($D25=3,(AH25*$P25*$M25*'input_cooling&amp;ventilation'!$D$3)*'input_cool&amp;vent_evolution'!X$11,(AH25*$Q25*'input_cooling&amp;ventilation'!$D$3)*'input_cool&amp;vent_evolution'!X$12)</f>
        <v>844658.63157983706</v>
      </c>
      <c r="DD25" s="2">
        <f>IF($D25=3,(AI25*$P25*$M25*'input_cooling&amp;ventilation'!$D$3)*'input_cool&amp;vent_evolution'!Y$11,(AI25*$Q25*'input_cooling&amp;ventilation'!$D$3)*'input_cool&amp;vent_evolution'!Y$12)</f>
        <v>863590.85486602841</v>
      </c>
      <c r="DE25" s="2">
        <f>IF($D25=3,(AJ25*$P25*$M25*'input_cooling&amp;ventilation'!$D$3)*'input_cool&amp;vent_evolution'!Z$11,(AJ25*$Q25*'input_cooling&amp;ventilation'!$D$3)*'input_cool&amp;vent_evolution'!Z$12)</f>
        <v>924960.70156004629</v>
      </c>
      <c r="DF25" s="2">
        <f>IF($D25=3,(AK25*$P25*$M25*'input_cooling&amp;ventilation'!$D$3)*'input_cool&amp;vent_evolution'!AA$11,(AK25*$Q25*'input_cooling&amp;ventilation'!$D$3)*'input_cool&amp;vent_evolution'!AA$12)</f>
        <v>930992.43653661094</v>
      </c>
      <c r="DG25" s="2">
        <f>IF($D25=3,(AL25*$P25*$M25*'input_cooling&amp;ventilation'!$D$3)*'input_cool&amp;vent_evolution'!AB$11,(AL25*$Q25*'input_cooling&amp;ventilation'!$D$3)*'input_cool&amp;vent_evolution'!AB$12)</f>
        <v>835814.65060721489</v>
      </c>
      <c r="DH25" s="2">
        <f>IF($D25=3,(AM25*$P25*$M25*'input_cooling&amp;ventilation'!$D$3)*'input_cool&amp;vent_evolution'!AC$11,(AM25*$Q25*'input_cooling&amp;ventilation'!$D$3)*'input_cool&amp;vent_evolution'!AC$12)</f>
        <v>833942.87780832197</v>
      </c>
      <c r="DI25" s="2">
        <f>IF($D25=3,(AN25*$P25*$M25*'input_cooling&amp;ventilation'!$D$3)*'input_cool&amp;vent_evolution'!AD$11,(AN25*$Q25*'input_cooling&amp;ventilation'!$D$3)*'input_cool&amp;vent_evolution'!AD$12)</f>
        <v>824044.97776144498</v>
      </c>
      <c r="DJ25" s="2">
        <f>IF($D25=3,(AO25*$P25*$M25*'input_cooling&amp;ventilation'!$D$3)*'input_cool&amp;vent_evolution'!AE$11,(AO25*$Q25*'input_cooling&amp;ventilation'!$D$3)*'input_cool&amp;vent_evolution'!AE$12)</f>
        <v>811523.04160360107</v>
      </c>
      <c r="DK25" s="2">
        <f>IF($D25=3,(AP25*$P25*$M25*'input_cooling&amp;ventilation'!$D$3)*'input_cool&amp;vent_evolution'!AF$11,(AP25*$Q25*'input_cooling&amp;ventilation'!$D$3)*'input_cool&amp;vent_evolution'!AF$12)</f>
        <v>794016.55989505793</v>
      </c>
      <c r="DL25" s="2">
        <f>IF($D25=3,(AQ25*$P25*$M25*'input_cooling&amp;ventilation'!$D$3)*'input_cool&amp;vent_evolution'!AG$11,(AQ25*$Q25*'input_cooling&amp;ventilation'!$D$3)*'input_cool&amp;vent_evolution'!AG$12)</f>
        <v>785631.01497551787</v>
      </c>
      <c r="DM25" s="2">
        <f>IF($D25=3,(AR25*$P25*$M25*'input_cooling&amp;ventilation'!$D$3)*'input_cool&amp;vent_evolution'!AH$11,(AR25*$Q25*'input_cooling&amp;ventilation'!$D$3)*'input_cool&amp;vent_evolution'!AH$12)</f>
        <v>772801.26377296878</v>
      </c>
      <c r="DN25" s="2">
        <f>IF($D25=3,(AS25*$P25*$M25*'input_cooling&amp;ventilation'!$D$3)*'input_cool&amp;vent_evolution'!AI$11,(AS25*$Q25*'input_cooling&amp;ventilation'!$D$3)*'input_cool&amp;vent_evolution'!AI$12)</f>
        <v>759443.83442232129</v>
      </c>
      <c r="DO25" s="2">
        <f>IF($D25=3,(AT25*$P25*$M25*'input_cooling&amp;ventilation'!$D$3)*'input_cool&amp;vent_evolution'!AJ$11,(AT25*$Q25*'input_cooling&amp;ventilation'!$D$3)*'input_cool&amp;vent_evolution'!AJ$12)</f>
        <v>745599.03027359047</v>
      </c>
      <c r="DP25" s="2">
        <f>IF($D25=3,(AU25*$P25*$M25*'input_cooling&amp;ventilation'!$D$3)*'input_cool&amp;vent_evolution'!AK$11,(AU25*$Q25*'input_cooling&amp;ventilation'!$D$3)*'input_cool&amp;vent_evolution'!AK$12)</f>
        <v>737986.12232633517</v>
      </c>
      <c r="DQ25" s="2">
        <f>IF($D25=3,(AV25*$P25*$M25*'input_cooling&amp;ventilation'!$D$3)*'input_cool&amp;vent_evolution'!AL$11,(AV25*$Q25*'input_cooling&amp;ventilation'!$D$3)*'input_cool&amp;vent_evolution'!AL$12)</f>
        <v>717112.03564428352</v>
      </c>
      <c r="DR25" s="2">
        <f>IF($D25=3,(AW25*$P25*$M25*'input_cooling&amp;ventilation'!$D$3)*'input_cool&amp;vent_evolution'!AM$11,(AW25*$Q25*'input_cooling&amp;ventilation'!$D$3)*'input_cool&amp;vent_evolution'!AM$12)</f>
        <v>702640.17524057475</v>
      </c>
      <c r="DS25" s="2">
        <f>IF($D25=3,(AX25*$P25*$M25*'input_cooling&amp;ventilation'!$D$3)*'input_cool&amp;vent_evolution'!AN$11,(AX25*$Q25*'input_cooling&amp;ventilation'!$D$3)*'input_cool&amp;vent_evolution'!AN$12)</f>
        <v>687950.23487621429</v>
      </c>
      <c r="DT25" s="2">
        <f>IF($D25=3,(AY25*$P25*$M25*'input_cooling&amp;ventilation'!$D$3)*'input_cool&amp;vent_evolution'!AO$11,(AY25*$Q25*'input_cooling&amp;ventilation'!$D$3)*'input_cool&amp;vent_evolution'!AO$12)</f>
        <v>673265.88490198704</v>
      </c>
      <c r="DU25" s="2">
        <f>IF($D25=3,(AZ25*$P25*$M25*'input_cooling&amp;ventilation'!$D$3)*'input_cool&amp;vent_evolution'!AP$11,(AZ25*$Q25*'input_cooling&amp;ventilation'!$D$3)*'input_cool&amp;vent_evolution'!AP$12)</f>
        <v>658662.15379301796</v>
      </c>
      <c r="DV25" s="2">
        <f>IF($D25=3,(BA25*$P25*$M25*'input_cooling&amp;ventilation'!$D$3)*'input_cool&amp;vent_evolution'!AQ$11,(BA25*$Q25*'input_cooling&amp;ventilation'!$D$3)*'input_cool&amp;vent_evolution'!AQ$12)</f>
        <v>644191.01777299668</v>
      </c>
      <c r="DW25" s="2">
        <f>IF($D25=3,(BB25*$P25*$M25*'input_cooling&amp;ventilation'!$D$3)*'input_cool&amp;vent_evolution'!AR$11,(BB25*$Q25*'input_cooling&amp;ventilation'!$D$3)*'input_cool&amp;vent_evolution'!AR$12)</f>
        <v>629932.53304645419</v>
      </c>
      <c r="DX25" s="2">
        <f>IF($D25=3,(BC25*$P25*$M25*'input_cooling&amp;ventilation'!$D$3)*'input_cool&amp;vent_evolution'!AS$11,(BC25*$Q25*'input_cooling&amp;ventilation'!$D$3)*'input_cool&amp;vent_evolution'!AS$12)</f>
        <v>615962.49627246929</v>
      </c>
      <c r="DY25" s="2">
        <f>IF($D25=3,(BD25*$P25*$M25*'input_cooling&amp;ventilation'!$D$3)*'input_cool&amp;vent_evolution'!AT$11,(BD25*$Q25*'input_cooling&amp;ventilation'!$D$3)*'input_cool&amp;vent_evolution'!AT$12)</f>
        <v>602361.78743118537</v>
      </c>
      <c r="DZ25" s="2">
        <f>IF($D25=3,(BE25*$P25*$M25*'input_cooling&amp;ventilation'!$D$3)*'input_cool&amp;vent_evolution'!AU$11,(BE25*$Q25*'input_cooling&amp;ventilation'!$D$3)*'input_cool&amp;vent_evolution'!AU$12)</f>
        <v>608096.03310086497</v>
      </c>
      <c r="EA25" s="2">
        <f>IF($D25=3,(BF25*$P25*$M25*'input_cooling&amp;ventilation'!$D$3)*'input_cool&amp;vent_evolution'!AV$11,(BF25*$Q25*'input_cooling&amp;ventilation'!$D$3)*'input_cool&amp;vent_evolution'!AV$12)</f>
        <v>613884.86651844985</v>
      </c>
      <c r="EB25">
        <v>0.47</v>
      </c>
      <c r="EC25" s="2">
        <f t="shared" si="39"/>
        <v>10077975</v>
      </c>
      <c r="ED25" s="2">
        <f>IF($D25=3,(EC25*(1+'input_cool&amp;vent_evolution'!M$10)),EC25*(1+'input_cool&amp;vent_evolution'!M$9))</f>
        <v>10292798.542443745</v>
      </c>
      <c r="EE25" s="2">
        <f>IF($D25=3,(ED25*(1+'input_cool&amp;vent_evolution'!N$10)),ED25*(1+'input_cool&amp;vent_evolution'!N$9))</f>
        <v>10507843.803838721</v>
      </c>
      <c r="EF25" s="2">
        <f>IF($D25=3,(EE25*(1+'input_cool&amp;vent_evolution'!O$10)),EE25*(1+'input_cool&amp;vent_evolution'!O$9))</f>
        <v>10723110.788061814</v>
      </c>
      <c r="EG25" s="2">
        <f>IF($D25=3,(EF25*(1+'input_cool&amp;vent_evolution'!P$10)),EF25*(1+'input_cool&amp;vent_evolution'!P$9))</f>
        <v>10926655.195546856</v>
      </c>
      <c r="EH25" s="2">
        <f>IF($D25=3,(EG25*(1+'input_cool&amp;vent_evolution'!Q$10)),EG25*(1+'input_cool&amp;vent_evolution'!Q$9))</f>
        <v>11130421.326290792</v>
      </c>
      <c r="EI25" s="2">
        <f>IF($D25=3,(EH25*(1+'input_cool&amp;vent_evolution'!R$10)),EH25*(1+'input_cool&amp;vent_evolution'!R$9))</f>
        <v>11290528.527881142</v>
      </c>
      <c r="EJ25" s="2">
        <f>IF($D25=3,(EI25*(1+'input_cool&amp;vent_evolution'!S$10)),EI25*(1+'input_cool&amp;vent_evolution'!S$9))</f>
        <v>11450733.033724008</v>
      </c>
      <c r="EK25" s="2">
        <f>IF($D25=3,(EJ25*(1+'input_cool&amp;vent_evolution'!T$10)),EJ25*(1+'input_cool&amp;vent_evolution'!T$9))</f>
        <v>11611034.842957867</v>
      </c>
      <c r="EL25" s="2">
        <f>IF($D25=3,(EK25*(1+'input_cool&amp;vent_evolution'!U$10)),EK25*(1+'input_cool&amp;vent_evolution'!U$9))</f>
        <v>11771433.948690396</v>
      </c>
      <c r="EM25" s="2">
        <f>IF($D25=3,(EL25*(1+'input_cool&amp;vent_evolution'!V$10)),EL25*(1+'input_cool&amp;vent_evolution'!V$9))</f>
        <v>11931930.356952369</v>
      </c>
      <c r="EN25" s="2">
        <f>IF($D25=3,(EM25*(1+'input_cool&amp;vent_evolution'!W$10)),EM25*(1+'input_cool&amp;vent_evolution'!W$9))</f>
        <v>12056753.887286603</v>
      </c>
      <c r="EO25" s="2">
        <f>IF($D25=3,(EN25*(1+'input_cool&amp;vent_evolution'!X$10)),EN25*(1+'input_cool&amp;vent_evolution'!X$9))</f>
        <v>12181658.85191313</v>
      </c>
      <c r="EP25" s="2">
        <f>IF($D25=3,(EO25*(1+'input_cool&amp;vent_evolution'!Y$10)),EO25*(1+'input_cool&amp;vent_evolution'!Y$9))</f>
        <v>12306645.255570391</v>
      </c>
      <c r="EQ25" s="2">
        <f>IF($D25=3,(EP25*(1+'input_cool&amp;vent_evolution'!Z$10)),EP25*(1+'input_cool&amp;vent_evolution'!Z$9))</f>
        <v>12431713.090504576</v>
      </c>
      <c r="ER25" s="2">
        <f>IF($D25=3,(EQ25*(1+'input_cool&amp;vent_evolution'!AA$10)),EQ25*(1+'input_cool&amp;vent_evolution'!AA$9))</f>
        <v>12556862.364469491</v>
      </c>
      <c r="ES25" s="2">
        <f>IF($D25=3,(ER25*(1+'input_cool&amp;vent_evolution'!AB$10)),ER25*(1+'input_cool&amp;vent_evolution'!AB$9))</f>
        <v>12643975.8642464</v>
      </c>
      <c r="ET25" s="2">
        <f>IF($D25=3,(ES25*(1+'input_cool&amp;vent_evolution'!AC$10)),ES25*(1+'input_cool&amp;vent_evolution'!AC$9))</f>
        <v>12731150.487127114</v>
      </c>
      <c r="EU25" s="2">
        <f>IF($D25=3,(ET25*(1+'input_cool&amp;vent_evolution'!AD$10)),ET25*(1+'input_cool&amp;vent_evolution'!AD$9))</f>
        <v>12818386.243880859</v>
      </c>
      <c r="EV25" s="2">
        <f>IF($D25=3,(EU25*(1+'input_cool&amp;vent_evolution'!AE$10)),EU25*(1+'input_cool&amp;vent_evolution'!AE$9))</f>
        <v>12905683.12459995</v>
      </c>
      <c r="EW25" s="2">
        <f>IF($D25=3,(EV25*(1+'input_cool&amp;vent_evolution'!AF$10)),EV25*(1+'input_cool&amp;vent_evolution'!AF$9))</f>
        <v>12993041.138761301</v>
      </c>
      <c r="EX25" s="2">
        <f>IF($D25=3,(EW25*(1+'input_cool&amp;vent_evolution'!AG$10)),EW25*(1+'input_cool&amp;vent_evolution'!AG$9))</f>
        <v>13048272.236492073</v>
      </c>
      <c r="EY25" s="2">
        <f>IF($D25=3,(EX25*(1+'input_cool&amp;vent_evolution'!AH$10)),EX25*(1+'input_cool&amp;vent_evolution'!AH$9))</f>
        <v>13103519.778398139</v>
      </c>
      <c r="EZ25" s="2">
        <f>IF($D25=3,(EY25*(1+'input_cool&amp;vent_evolution'!AI$10)),EY25*(1+'input_cool&amp;vent_evolution'!AI$9))</f>
        <v>13158783.767494885</v>
      </c>
      <c r="FA25" s="2">
        <f>IF($D25=3,(EZ25*(1+'input_cool&amp;vent_evolution'!AJ$10)),EZ25*(1+'input_cool&amp;vent_evolution'!AJ$9))</f>
        <v>13214064.200336158</v>
      </c>
      <c r="FB25" s="2">
        <f>IF($D25=3,(FA25*(1+'input_cool&amp;vent_evolution'!AK$10)),FA25*(1+'input_cool&amp;vent_evolution'!AK$9))</f>
        <v>13269361.06959887</v>
      </c>
      <c r="FC25" s="2">
        <f>IF($D25=3,(FB25*(1+'input_cool&amp;vent_evolution'!AL$10)),FB25*(1+'input_cool&amp;vent_evolution'!AL$9))</f>
        <v>13324674.391221492</v>
      </c>
      <c r="FD25" s="2">
        <f>IF($D25=3,(FC25*(1+'input_cool&amp;vent_evolution'!AM$10)),FC25*(1+'input_cool&amp;vent_evolution'!AM$9))</f>
        <v>13380004.151850164</v>
      </c>
      <c r="FE25" s="2">
        <f>IF($D25=3,(FD25*(1+'input_cool&amp;vent_evolution'!AN$10)),FD25*(1+'input_cool&amp;vent_evolution'!AN$9))</f>
        <v>13435350.359669523</v>
      </c>
      <c r="FF25" s="2">
        <f>IF($D25=3,(FE25*(1+'input_cool&amp;vent_evolution'!AO$10)),FE25*(1+'input_cool&amp;vent_evolution'!AO$9))</f>
        <v>13490713.009510329</v>
      </c>
      <c r="FG25" s="2">
        <f>IF($D25=3,(FF25*(1+'input_cool&amp;vent_evolution'!AP$10)),FF25*(1+'input_cool&amp;vent_evolution'!AP$9))</f>
        <v>13546092.10481873</v>
      </c>
      <c r="FH25" s="2">
        <f>IF($D25=3,(FG25*(1+'input_cool&amp;vent_evolution'!AQ$10)),FG25*(1+'input_cool&amp;vent_evolution'!AQ$9))</f>
        <v>13601487.640425505</v>
      </c>
      <c r="FI25" s="2">
        <f>IF($D25=3,(FH25*(1+'input_cool&amp;vent_evolution'!AR$10)),FH25*(1+'input_cool&amp;vent_evolution'!AR$9))</f>
        <v>13656899.622361414</v>
      </c>
      <c r="FJ25" s="2">
        <f>IF($D25=3,(FI25*(1+'input_cool&amp;vent_evolution'!AS$10)),FI25*(1+'input_cool&amp;vent_evolution'!AS$9))</f>
        <v>13712328.046749543</v>
      </c>
      <c r="FK25" s="2">
        <f>IF($D25=3,(FJ25*(1+'input_cool&amp;vent_evolution'!AT$10)),FJ25*(1+'input_cool&amp;vent_evolution'!AT$9))</f>
        <v>13767772.9187591</v>
      </c>
      <c r="FL25" s="2">
        <f>IF($D25=3,(FK25*(1+'input_cool&amp;vent_evolution'!AU$10)),FK25*(1+'input_cool&amp;vent_evolution'!AU$9))</f>
        <v>13823441.978362599</v>
      </c>
      <c r="FM25" s="2">
        <f t="shared" si="40"/>
        <v>24368656.484945547</v>
      </c>
      <c r="FN25" s="2">
        <f t="shared" si="41"/>
        <v>24888102.217911813</v>
      </c>
      <c r="FO25" s="2">
        <f t="shared" si="42"/>
        <v>25408084.069786768</v>
      </c>
      <c r="FP25" s="2">
        <f t="shared" si="43"/>
        <v>25928602.049944762</v>
      </c>
      <c r="FQ25" s="2">
        <f t="shared" si="44"/>
        <v>26420774.708185606</v>
      </c>
      <c r="FR25" s="2">
        <f t="shared" si="45"/>
        <v>26913483.495751113</v>
      </c>
      <c r="FS25" s="2">
        <f t="shared" si="46"/>
        <v>27300624.503376272</v>
      </c>
      <c r="FT25" s="2">
        <f t="shared" si="47"/>
        <v>27688000.793774419</v>
      </c>
      <c r="FU25" s="2">
        <f t="shared" si="48"/>
        <v>28075612.364862379</v>
      </c>
      <c r="FV25" s="2">
        <f t="shared" si="49"/>
        <v>28463459.199974433</v>
      </c>
      <c r="FW25" s="2">
        <f t="shared" si="50"/>
        <v>28851541.313693076</v>
      </c>
      <c r="FX25" s="2">
        <f t="shared" si="51"/>
        <v>29153366.008828074</v>
      </c>
      <c r="FY25" s="2">
        <f t="shared" si="52"/>
        <v>29455387.612994399</v>
      </c>
      <c r="FZ25" s="2">
        <f t="shared" si="53"/>
        <v>29757606.137649652</v>
      </c>
      <c r="GA25" s="2">
        <f t="shared" si="54"/>
        <v>30060021.564045034</v>
      </c>
      <c r="GB25" s="2">
        <f t="shared" si="55"/>
        <v>30362633.910929345</v>
      </c>
      <c r="GC25" s="2">
        <f t="shared" si="56"/>
        <v>30573275.329593796</v>
      </c>
      <c r="GD25" s="2">
        <f t="shared" si="57"/>
        <v>30784064.544608202</v>
      </c>
      <c r="GE25" s="2">
        <f t="shared" si="58"/>
        <v>30995001.582012665</v>
      </c>
      <c r="GF25" s="2">
        <f t="shared" si="59"/>
        <v>31206086.417850297</v>
      </c>
      <c r="GG25" s="2">
        <f t="shared" si="60"/>
        <v>31417319.075036384</v>
      </c>
      <c r="GH25" s="2">
        <f t="shared" si="61"/>
        <v>31550868.48827542</v>
      </c>
      <c r="GI25" s="2">
        <f t="shared" si="62"/>
        <v>31684457.663714591</v>
      </c>
      <c r="GJ25" s="2">
        <f t="shared" si="63"/>
        <v>31818086.60864513</v>
      </c>
      <c r="GK25" s="2">
        <f t="shared" si="64"/>
        <v>31951755.314734213</v>
      </c>
      <c r="GL25" s="2">
        <f t="shared" si="65"/>
        <v>32085463.764274519</v>
      </c>
      <c r="GM25" s="2">
        <f t="shared" si="66"/>
        <v>32219211.995805454</v>
      </c>
      <c r="GN25" s="2">
        <f t="shared" si="67"/>
        <v>32352999.97703724</v>
      </c>
      <c r="GO25" s="2">
        <f t="shared" si="68"/>
        <v>32486827.727760412</v>
      </c>
      <c r="GP25" s="2">
        <f t="shared" si="69"/>
        <v>32620695.235475689</v>
      </c>
      <c r="GQ25" s="2">
        <f t="shared" si="70"/>
        <v>32754602.508515913</v>
      </c>
      <c r="GR25" s="2">
        <f t="shared" si="71"/>
        <v>32888549.534381825</v>
      </c>
      <c r="GS25" s="2">
        <f t="shared" si="72"/>
        <v>33022536.327655882</v>
      </c>
      <c r="GT25" s="2">
        <f t="shared" si="73"/>
        <v>33156562.878963679</v>
      </c>
      <c r="GU25" s="2">
        <f t="shared" si="74"/>
        <v>33290629.200804386</v>
      </c>
      <c r="GV25" s="2">
        <f t="shared" si="75"/>
        <v>33425237.610759526</v>
      </c>
      <c r="GW25" s="2">
        <f>IF($D25=3,($N25*$M25*EC25*'input_cooling&amp;ventilation'!$D$3)*'input_cool&amp;vent_evolution'!M$11,($O25*$M25*EC25*'input_cooling&amp;ventilation'!$D$3)*'input_cool&amp;vent_evolution'!M$10)</f>
        <v>5052227.9774074387</v>
      </c>
      <c r="GX25" s="2">
        <f>IF($D25=3,($N25*$M25*ED25*'input_cooling&amp;ventilation'!$D$3)*'input_cool&amp;vent_evolution'!N$11,($O25*$M25*ED25*'input_cooling&amp;ventilation'!$D$3)*'input_cool&amp;vent_evolution'!N$10)</f>
        <v>4775851.8015557285</v>
      </c>
      <c r="GY25" s="2">
        <f>IF($D25=3,($N25*$M25*EE25*'input_cooling&amp;ventilation'!$D$3)*'input_cool&amp;vent_evolution'!O$11,($O25*$M25*EE25*'input_cooling&amp;ventilation'!$D$3)*'input_cool&amp;vent_evolution'!O$10)</f>
        <v>4570729.8608406782</v>
      </c>
      <c r="GZ25" s="2">
        <f>IF($D25=3,($N25*$M25*EF25*'input_cooling&amp;ventilation'!$D$3)*'input_cool&amp;vent_evolution'!P$11,($O25*$M25*EF25*'input_cooling&amp;ventilation'!$D$3)*'input_cool&amp;vent_evolution'!P$10)</f>
        <v>5156434.9776008446</v>
      </c>
      <c r="HA25" s="2">
        <f>IF($D25=3,($N25*$M25*EG25*'input_cooling&amp;ventilation'!$D$3)*'input_cool&amp;vent_evolution'!Q$11,($O25*$M25*EG25*'input_cooling&amp;ventilation'!$D$3)*'input_cool&amp;vent_evolution'!Q$10)</f>
        <v>5685245.1097873515</v>
      </c>
      <c r="HB25" s="2">
        <f>IF($D25=3,($N25*$M25*EH25*'input_cooling&amp;ventilation'!$D$3)*'input_cool&amp;vent_evolution'!R$11,($O25*$M25*EH25*'input_cooling&amp;ventilation'!$D$3)*'input_cool&amp;vent_evolution'!R$10)</f>
        <v>6015738.5611795811</v>
      </c>
      <c r="HC25" s="2">
        <f>IF($D25=3,($N25*$M25*EI25*'input_cooling&amp;ventilation'!$D$3)*'input_cool&amp;vent_evolution'!S$11,($O25*$M25*EI25*'input_cooling&amp;ventilation'!$D$3)*'input_cool&amp;vent_evolution'!S$10)</f>
        <v>6221166.963443948</v>
      </c>
      <c r="HD25" s="2">
        <f>IF($D25=3,($N25*$M25*EJ25*'input_cooling&amp;ventilation'!$D$3)*'input_cool&amp;vent_evolution'!T$11,($O25*$M25*EJ25*'input_cooling&amp;ventilation'!$D$3)*'input_cool&amp;vent_evolution'!T$10)</f>
        <v>6443810.2478918219</v>
      </c>
      <c r="HE25" s="2">
        <f>IF($D25=3,($N25*$M25*EK25*'input_cooling&amp;ventilation'!$D$3)*'input_cool&amp;vent_evolution'!U$11,($O25*$M25*EK25*'input_cooling&amp;ventilation'!$D$3)*'input_cool&amp;vent_evolution'!U$10)</f>
        <v>7366017.3668538043</v>
      </c>
      <c r="HF25" s="2">
        <f>IF($D25=3,($N25*$M25*EL25*'input_cooling&amp;ventilation'!$D$3)*'input_cool&amp;vent_evolution'!V$11,($O25*$M25*EL25*'input_cooling&amp;ventilation'!$D$3)*'input_cool&amp;vent_evolution'!V$10)</f>
        <v>7405997.6408917643</v>
      </c>
      <c r="HG25" s="2">
        <f>IF($D25=3,($N25*$M25*EM25*'input_cooling&amp;ventilation'!$D$3)*'input_cool&amp;vent_evolution'!W$11,($O25*$M25*EM25*'input_cooling&amp;ventilation'!$D$3)*'input_cool&amp;vent_evolution'!W$10)</f>
        <v>7154149.3316579359</v>
      </c>
      <c r="HH25" s="2">
        <f>IF($D25=3,($N25*$M25*EN25*'input_cooling&amp;ventilation'!$D$3)*'input_cool&amp;vent_evolution'!X$11,($O25*$M25*EN25*'input_cooling&amp;ventilation'!$D$3)*'input_cool&amp;vent_evolution'!X$10)</f>
        <v>7353111.6999080693</v>
      </c>
      <c r="HI25" s="2">
        <f>IF($D25=3,($N25*$M25*EO25*'input_cooling&amp;ventilation'!$D$3)*'input_cool&amp;vent_evolution'!Y$11,($O25*$M25*EO25*'input_cooling&amp;ventilation'!$D$3)*'input_cool&amp;vent_evolution'!Y$10)</f>
        <v>7460240.7223963356</v>
      </c>
      <c r="HJ25" s="2">
        <f>IF($D25=3,($N25*$M25*EP25*'input_cooling&amp;ventilation'!$D$3)*'input_cool&amp;vent_evolution'!Z$11,($O25*$M25*EP25*'input_cooling&amp;ventilation'!$D$3)*'input_cool&amp;vent_evolution'!Z$10)</f>
        <v>7927712.1970875813</v>
      </c>
      <c r="HK25" s="2">
        <f>IF($D25=3,($N25*$M25*EQ25*'input_cooling&amp;ventilation'!$D$3)*'input_cool&amp;vent_evolution'!AA$11,($O25*$M25*EQ25*'input_cooling&amp;ventilation'!$D$3)*'input_cool&amp;vent_evolution'!AA$10)</f>
        <v>7908699.5361919804</v>
      </c>
      <c r="HL25" s="2">
        <f>IF($D25=3,($N25*$M25*ER25*'input_cooling&amp;ventilation'!$D$3)*'input_cool&amp;vent_evolution'!AB$11,($O25*$M25*ER25*'input_cooling&amp;ventilation'!$D$3)*'input_cool&amp;vent_evolution'!AB$10)</f>
        <v>7038235.6728459364</v>
      </c>
      <c r="HM25" s="2">
        <f>IF($D25=3,($N25*$M25*ES25*'input_cooling&amp;ventilation'!$D$3)*'input_cool&amp;vent_evolution'!AC$11,($O25*$M25*ES25*'input_cooling&amp;ventilation'!$D$3)*'input_cool&amp;vent_evolution'!AC$10)</f>
        <v>6955035.4740548134</v>
      </c>
      <c r="HN25" s="2">
        <f>IF($D25=3,($N25*$M25*ET25*'input_cooling&amp;ventilation'!$D$3)*'input_cool&amp;vent_evolution'!AD$11,($O25*$M25*ET25*'input_cooling&amp;ventilation'!$D$3)*'input_cool&amp;vent_evolution'!AD$10)</f>
        <v>6808282.6208547298</v>
      </c>
      <c r="HO25" s="2">
        <f>IF($D25=3,($N25*$M25*EU25*'input_cooling&amp;ventilation'!$D$3)*'input_cool&amp;vent_evolution'!AE$11,($O25*$M25*EU25*'input_cooling&amp;ventilation'!$D$3)*'input_cool&amp;vent_evolution'!AE$10)</f>
        <v>6644886.8898345474</v>
      </c>
      <c r="HP25" s="2">
        <f>IF($D25=3,($N25*$M25*EV25*'input_cooling&amp;ventilation'!$D$3)*'input_cool&amp;vent_evolution'!AF$11,($O25*$M25*EV25*'input_cooling&amp;ventilation'!$D$3)*'input_cool&amp;vent_evolution'!AF$10)</f>
        <v>6446249.1775805699</v>
      </c>
      <c r="HQ25" s="2">
        <f>IF($D25=3,($N25*$M25*EW25*'input_cooling&amp;ventilation'!$D$3)*'input_cool&amp;vent_evolution'!AG$11,($O25*$M25*EW25*'input_cooling&amp;ventilation'!$D$3)*'input_cool&amp;vent_evolution'!AG$10)</f>
        <v>6327177.3312258348</v>
      </c>
      <c r="HR25" s="2">
        <f>IF($D25=3,($N25*$M25*EX25*'input_cooling&amp;ventilation'!$D$3)*'input_cool&amp;vent_evolution'!AH$11,($O25*$M25*EX25*'input_cooling&amp;ventilation'!$D$3)*'input_cool&amp;vent_evolution'!AH$10)</f>
        <v>6160914.0100100916</v>
      </c>
      <c r="HS25" s="2">
        <f>IF($D25=3,($N25*$M25*EY25*'input_cooling&amp;ventilation'!$D$3)*'input_cool&amp;vent_evolution'!AI$11,($O25*$M25*EY25*'input_cooling&amp;ventilation'!$D$3)*'input_cool&amp;vent_evolution'!AI$10)</f>
        <v>5995709.0292538414</v>
      </c>
      <c r="HT25" s="2">
        <f>IF($D25=3,($N25*$M25*EZ25*'input_cooling&amp;ventilation'!$D$3)*'input_cool&amp;vent_evolution'!AJ$11,($O25*$M25*EZ25*'input_cooling&amp;ventilation'!$D$3)*'input_cool&amp;vent_evolution'!AJ$10)</f>
        <v>5831723.6740725758</v>
      </c>
      <c r="HU25" s="2">
        <f>IF($D25=3,($N25*$M25*FA25*'input_cooling&amp;ventilation'!$D$3)*'input_cool&amp;vent_evolution'!AK$11,($O25*$M25*FA25*'input_cooling&amp;ventilation'!$D$3)*'input_cool&amp;vent_evolution'!AK$10)</f>
        <v>5720882.9180616541</v>
      </c>
      <c r="HV25" s="2">
        <f>IF($D25=3,($N25*$M25*FB25*'input_cooling&amp;ventilation'!$D$3)*'input_cool&amp;vent_evolution'!AL$11,($O25*$M25*FB25*'input_cooling&amp;ventilation'!$D$3)*'input_cool&amp;vent_evolution'!AL$10)</f>
        <v>5511234.6760593215</v>
      </c>
      <c r="HW25" s="2">
        <f>IF($D25=3,($N25*$M25*FC25*'input_cooling&amp;ventilation'!$D$3)*'input_cool&amp;vent_evolution'!AM$11,($O25*$M25*FC25*'input_cooling&amp;ventilation'!$D$3)*'input_cool&amp;vent_evolution'!AM$10)</f>
        <v>5356237.7688189708</v>
      </c>
      <c r="HX25" s="2">
        <f>IF($D25=3,($N25*$M25*FD25*'input_cooling&amp;ventilation'!$D$3)*'input_cool&amp;vent_evolution'!AN$11,($O25*$M25*FD25*'input_cooling&amp;ventilation'!$D$3)*'input_cool&amp;vent_evolution'!AN$10)</f>
        <v>5203705.1121713063</v>
      </c>
      <c r="HY25" s="2">
        <f>IF($D25=3,($N25*$M25*FE25*'input_cooling&amp;ventilation'!$D$3)*'input_cool&amp;vent_evolution'!AO$11,($O25*$M25*FE25*'input_cooling&amp;ventilation'!$D$3)*'input_cool&amp;vent_evolution'!AO$10)</f>
        <v>5055117.0531602055</v>
      </c>
      <c r="HZ25" s="2">
        <f>IF($D25=3,($N25*$M25*FF25*'input_cooling&amp;ventilation'!$D$3)*'input_cool&amp;vent_evolution'!AP$11,($O25*$M25*FF25*'input_cooling&amp;ventilation'!$D$3)*'input_cool&amp;vent_evolution'!AP$10)</f>
        <v>4910790.7504027132</v>
      </c>
      <c r="IA25" s="2">
        <f>IF($D25=3,($N25*$M25*FG25*'input_cooling&amp;ventilation'!$D$3)*'input_cool&amp;vent_evolution'!AQ$11,($O25*$M25*FG25*'input_cooling&amp;ventilation'!$D$3)*'input_cool&amp;vent_evolution'!AQ$10)</f>
        <v>4770868.0009227237</v>
      </c>
      <c r="IB25" s="2">
        <f>IF($D25=3,($N25*$M25*FH25*'input_cooling&amp;ventilation'!$D$3)*'input_cool&amp;vent_evolution'!AR$11,($O25*$M25*FH25*'input_cooling&amp;ventilation'!$D$3)*'input_cool&amp;vent_evolution'!AR$10)</f>
        <v>4635700.4612983121</v>
      </c>
      <c r="IC25" s="2">
        <f>IF($D25=3,($N25*$M25*FI25*'input_cooling&amp;ventilation'!$D$3)*'input_cool&amp;vent_evolution'!AS$11,($O25*$M25*FI25*'input_cooling&amp;ventilation'!$D$3)*'input_cool&amp;vent_evolution'!AS$10)</f>
        <v>4505605.5173104219</v>
      </c>
      <c r="ID25" s="2">
        <f>IF($D25=3,($N25*$M25*FJ25*'input_cooling&amp;ventilation'!$D$3)*'input_cool&amp;vent_evolution'!AT$11,($O25*$M25*FJ25*'input_cooling&amp;ventilation'!$D$3)*'input_cool&amp;vent_evolution'!AT$10)</f>
        <v>4380937.0561028188</v>
      </c>
      <c r="IE25" s="2">
        <f>IF($D25=3,($N25*$M25*FK25*'input_cooling&amp;ventilation'!$D$3)*'input_cool&amp;vent_evolution'!AU$11,($O25*$M25*FK25*'input_cooling&amp;ventilation'!$D$3)*'input_cool&amp;vent_evolution'!AU$10)</f>
        <v>4398651.0790994549</v>
      </c>
      <c r="IF25" s="2">
        <f>IF($D25=3,($N25*$M25*FL25*'input_cooling&amp;ventilation'!$D$3)*'input_cool&amp;vent_evolution'!AV$11,($O25*$M25*FL25*'input_cooling&amp;ventilation'!$D$3)*'input_cool&amp;vent_evolution'!AV$10)</f>
        <v>4416436.7275512638</v>
      </c>
    </row>
    <row r="26" spans="1:245" x14ac:dyDescent="0.25">
      <c r="A26">
        <v>24</v>
      </c>
      <c r="B26">
        <v>100100</v>
      </c>
      <c r="C26">
        <v>2</v>
      </c>
      <c r="D26">
        <v>3</v>
      </c>
      <c r="E26">
        <v>1</v>
      </c>
      <c r="F26" s="2">
        <v>35194696.196155302</v>
      </c>
      <c r="G26" s="2">
        <v>35577147.919426598</v>
      </c>
      <c r="H26" s="2">
        <v>35194696.196155302</v>
      </c>
      <c r="I26" s="17">
        <v>0.52956164500000003</v>
      </c>
      <c r="J26">
        <v>0.272703364</v>
      </c>
      <c r="K26" s="2">
        <f t="shared" si="0"/>
        <v>9597712.0476495549</v>
      </c>
      <c r="L26" s="2">
        <f t="shared" si="1"/>
        <v>18840292.976619877</v>
      </c>
      <c r="M26">
        <v>0.62935586061245996</v>
      </c>
      <c r="N26" s="17">
        <f>'input_cooling&amp;ventilation'!$D$5</f>
        <v>57.500092182043396</v>
      </c>
      <c r="O26" s="45">
        <f>'input_cooling&amp;ventilation'!$D$6</f>
        <v>19.328678831353667</v>
      </c>
      <c r="P26" s="45">
        <f>'input_cooling&amp;ventilation'!$C$5</f>
        <v>50.351688737400465</v>
      </c>
      <c r="Q26" s="45">
        <f>'input_cooling&amp;ventilation'!$C$6</f>
        <v>32.240814214248743</v>
      </c>
      <c r="R26">
        <v>17</v>
      </c>
      <c r="S26">
        <v>12</v>
      </c>
      <c r="T26">
        <v>14</v>
      </c>
      <c r="U26" s="2">
        <f t="shared" si="2"/>
        <v>15207157.430317387</v>
      </c>
      <c r="V26" s="2">
        <f t="shared" si="3"/>
        <v>28073825.255151693</v>
      </c>
      <c r="W26" s="2">
        <v>18809857.486803789</v>
      </c>
      <c r="X26" s="57">
        <f>IF($D26=3,(W26*(1+'input_cool&amp;vent_evolution'!M$11)),(W26*(1+'input_cool&amp;vent_evolution'!M$12)))</f>
        <v>19090826.373737585</v>
      </c>
      <c r="Y26" s="57">
        <f>IF($D26=3,(X26*(1+'input_cool&amp;vent_evolution'!N$11)),(X26*(1+'input_cool&amp;vent_evolution'!N$12)))</f>
        <v>19354766.342044536</v>
      </c>
      <c r="Z26" s="57">
        <f>IF($D26=3,(Y26*(1+'input_cool&amp;vent_evolution'!O$11)),(Y26*(1+'input_cool&amp;vent_evolution'!O$12)))</f>
        <v>19605621.44598981</v>
      </c>
      <c r="AA26" s="57">
        <f>IF($D26=3,(Z26*(1+'input_cool&amp;vent_evolution'!P$11)),(Z26*(1+'input_cool&amp;vent_evolution'!P$12)))</f>
        <v>19886534.828121081</v>
      </c>
      <c r="AB26" s="57">
        <f>IF($D26=3,(AA26*(1+'input_cool&amp;vent_evolution'!Q$11)),(AA26*(1+'input_cool&amp;vent_evolution'!Q$12)))</f>
        <v>20194842.358850576</v>
      </c>
      <c r="AC26" s="57">
        <f>IF($D26=3,(AB26*(1+'input_cool&amp;vent_evolution'!R$11)),(AB26*(1+'input_cool&amp;vent_evolution'!R$12)))</f>
        <v>20520065.080691453</v>
      </c>
      <c r="AD26" s="57">
        <f>IF($D26=3,(AC26*(1+'input_cool&amp;vent_evolution'!S$11)),(AC26*(1+'input_cool&amp;vent_evolution'!S$12)))</f>
        <v>20856963.816688482</v>
      </c>
      <c r="AE26" s="57">
        <f>IF($D26=3,(AD26*(1+'input_cool&amp;vent_evolution'!T$11)),(AD26*(1+'input_cool&amp;vent_evolution'!T$12)))</f>
        <v>21206686.340995491</v>
      </c>
      <c r="AF26" s="57">
        <f>IF($D26=3,(AE26*(1+'input_cool&amp;vent_evolution'!U$11)),(AE26*(1+'input_cool&amp;vent_evolution'!U$12)))</f>
        <v>21607550.922909398</v>
      </c>
      <c r="AG26" s="57">
        <f>IF($D26=3,(AF26*(1+'input_cool&amp;vent_evolution'!V$11)),(AF26*(1+'input_cool&amp;vent_evolution'!V$12)))</f>
        <v>22012614.139931679</v>
      </c>
      <c r="AH26" s="57">
        <f>IF($D26=3,(AG26*(1+'input_cool&amp;vent_evolution'!W$11)),(AG26*(1+'input_cool&amp;vent_evolution'!W$12)))</f>
        <v>22405876.132393245</v>
      </c>
      <c r="AI26" s="57">
        <f>IF($D26=3,(AH26*(1+'input_cool&amp;vent_evolution'!X$11)),(AH26*(1+'input_cool&amp;vent_evolution'!X$12)))</f>
        <v>22813036.747031655</v>
      </c>
      <c r="AJ26" s="57">
        <f>IF($D26=3,(AI26*(1+'input_cool&amp;vent_evolution'!Y$11)),(AI26*(1+'input_cool&amp;vent_evolution'!Y$12)))</f>
        <v>23229323.481242489</v>
      </c>
      <c r="AK26" s="57">
        <f>IF($D26=3,(AJ26*(1+'input_cool&amp;vent_evolution'!Z$11)),(AJ26*(1+'input_cool&amp;vent_evolution'!Z$12)))</f>
        <v>23675193.035738323</v>
      </c>
      <c r="AL26" s="57">
        <f>IF($D26=3,(AK26*(1+'input_cool&amp;vent_evolution'!AA$11)),(AK26*(1+'input_cool&amp;vent_evolution'!AA$12)))</f>
        <v>24123970.137530278</v>
      </c>
      <c r="AM26" s="57">
        <f>IF($D26=3,(AL26*(1+'input_cool&amp;vent_evolution'!AB$11)),(AL26*(1+'input_cool&amp;vent_evolution'!AB$12)))</f>
        <v>24526867.585258368</v>
      </c>
      <c r="AN26" s="57">
        <f>IF($D26=3,(AM26*(1+'input_cool&amp;vent_evolution'!AC$11)),(AM26*(1+'input_cool&amp;vent_evolution'!AC$12)))</f>
        <v>24928862.760595266</v>
      </c>
      <c r="AO26" s="57">
        <f>IF($D26=3,(AN26*(1+'input_cool&amp;vent_evolution'!AD$11)),(AN26*(1+'input_cool&amp;vent_evolution'!AD$12)))</f>
        <v>25326086.736164536</v>
      </c>
      <c r="AP26" s="57">
        <f>IF($D26=3,(AO26*(1+'input_cool&amp;vent_evolution'!AE$11)),(AO26*(1+'input_cool&amp;vent_evolution'!AE$12)))</f>
        <v>25717274.617349792</v>
      </c>
      <c r="AQ26" s="57">
        <f>IF($D26=3,(AP26*(1+'input_cool&amp;vent_evolution'!AF$11)),(AP26*(1+'input_cool&amp;vent_evolution'!AF$12)))</f>
        <v>26100023.645741612</v>
      </c>
      <c r="AR26" s="57">
        <f>IF($D26=3,(AQ26*(1+'input_cool&amp;vent_evolution'!AG$11)),(AQ26*(1+'input_cool&amp;vent_evolution'!AG$12)))</f>
        <v>26478730.492480554</v>
      </c>
      <c r="AS26" s="57">
        <f>IF($D26=3,(AR26*(1+'input_cool&amp;vent_evolution'!AH$11)),(AR26*(1+'input_cool&amp;vent_evolution'!AH$12)))</f>
        <v>26851252.865172844</v>
      </c>
      <c r="AT26" s="57">
        <f>IF($D26=3,(AS26*(1+'input_cool&amp;vent_evolution'!AI$11)),(AS26*(1+'input_cool&amp;vent_evolution'!AI$12)))</f>
        <v>27217336.400989428</v>
      </c>
      <c r="AU26" s="57">
        <f>IF($D26=3,(AT26*(1+'input_cool&amp;vent_evolution'!AJ$11)),(AT26*(1+'input_cool&amp;vent_evolution'!AJ$12)))</f>
        <v>27576746.164993364</v>
      </c>
      <c r="AV26" s="57">
        <f>IF($D26=3,(AU26*(1+'input_cool&amp;vent_evolution'!AK$11)),(AU26*(1+'input_cool&amp;vent_evolution'!AK$12)))</f>
        <v>27932486.190521777</v>
      </c>
      <c r="AW26" s="57">
        <f>IF($D26=3,(AV26*(1+'input_cool&amp;vent_evolution'!AL$11)),(AV26*(1+'input_cool&amp;vent_evolution'!AL$12)))</f>
        <v>28278164.0375017</v>
      </c>
      <c r="AX26" s="57">
        <f>IF($D26=3,(AW26*(1+'input_cool&amp;vent_evolution'!AM$11)),(AW26*(1+'input_cool&amp;vent_evolution'!AM$12)))</f>
        <v>28616865.845456351</v>
      </c>
      <c r="AY26" s="57">
        <f>IF($D26=3,(AX26*(1+'input_cool&amp;vent_evolution'!AN$11)),(AX26*(1+'input_cool&amp;vent_evolution'!AN$12)))</f>
        <v>28948486.490768332</v>
      </c>
      <c r="AZ26" s="57">
        <f>IF($D26=3,(AY26*(1+'input_cool&amp;vent_evolution'!AO$11)),(AY26*(1+'input_cool&amp;vent_evolution'!AO$12)))</f>
        <v>29273028.668238349</v>
      </c>
      <c r="BA26" s="57">
        <f>IF($D26=3,(AZ26*(1+'input_cool&amp;vent_evolution'!AP$11)),(AZ26*(1+'input_cool&amp;vent_evolution'!AP$12)))</f>
        <v>29590531.239514776</v>
      </c>
      <c r="BB26" s="57">
        <f>IF($D26=3,(BA26*(1+'input_cool&amp;vent_evolution'!AQ$11)),(BA26*(1+'input_cool&amp;vent_evolution'!AQ$12)))</f>
        <v>29901058.120949011</v>
      </c>
      <c r="BC26" s="57">
        <f>IF($D26=3,(BB26*(1+'input_cool&amp;vent_evolution'!AR$11)),(BB26*(1+'input_cool&amp;vent_evolution'!AR$12)))</f>
        <v>30204711.819314945</v>
      </c>
      <c r="BD26" s="57">
        <f>IF($D26=3,(BC26*(1+'input_cool&amp;vent_evolution'!AS$11)),(BC26*(1+'input_cool&amp;vent_evolution'!AS$12)))</f>
        <v>30501631.378530744</v>
      </c>
      <c r="BE26" s="57">
        <f>IF($D26=3,(BD26*(1+'input_cool&amp;vent_evolution'!AT$11)),(BD26*(1+'input_cool&amp;vent_evolution'!AT$12)))</f>
        <v>30791994.830031198</v>
      </c>
      <c r="BF26" s="57">
        <f>IF($D26=3,(BE26*(1+'input_cool&amp;vent_evolution'!AU$11)),(BE26*(1+'input_cool&amp;vent_evolution'!AU$12)))</f>
        <v>31085122.426600512</v>
      </c>
      <c r="BG26" s="57">
        <f>IF($D26=3,(BF26*(1+'input_cool&amp;vent_evolution'!AV$11)),(BF26*(1+'input_cool&amp;vent_evolution'!AV$12)))</f>
        <v>31381040.481805094</v>
      </c>
      <c r="BH26" s="2">
        <f t="shared" si="76"/>
        <v>42576287.619909607</v>
      </c>
      <c r="BI26" s="2">
        <f t="shared" si="4"/>
        <v>43212263.312481001</v>
      </c>
      <c r="BJ26" s="2">
        <f t="shared" si="5"/>
        <v>43809693.889130004</v>
      </c>
      <c r="BK26" s="2">
        <f t="shared" si="6"/>
        <v>44377506.753421463</v>
      </c>
      <c r="BL26" s="2">
        <f t="shared" si="7"/>
        <v>45013356.810355358</v>
      </c>
      <c r="BM26" s="2">
        <f t="shared" si="8"/>
        <v>45711213.777795546</v>
      </c>
      <c r="BN26" s="2">
        <f t="shared" si="9"/>
        <v>46447358.437867604</v>
      </c>
      <c r="BO26" s="2">
        <f t="shared" si="10"/>
        <v>47209931.864734694</v>
      </c>
      <c r="BP26" s="2">
        <f t="shared" si="11"/>
        <v>48001532.055884577</v>
      </c>
      <c r="BQ26" s="2">
        <f t="shared" si="12"/>
        <v>48908892.770774372</v>
      </c>
      <c r="BR26" s="2">
        <f t="shared" si="13"/>
        <v>49825757.135338835</v>
      </c>
      <c r="BS26" s="2">
        <f t="shared" si="14"/>
        <v>50715909.318191305</v>
      </c>
      <c r="BT26" s="2">
        <f t="shared" si="15"/>
        <v>51637521.161795437</v>
      </c>
      <c r="BU26" s="2">
        <f t="shared" si="16"/>
        <v>52579790.062054135</v>
      </c>
      <c r="BV26" s="2">
        <f t="shared" si="17"/>
        <v>53589019.951567836</v>
      </c>
      <c r="BW26" s="2">
        <f t="shared" si="18"/>
        <v>54604831.101467751</v>
      </c>
      <c r="BX26" s="2">
        <f t="shared" si="19"/>
        <v>55516793.227062441</v>
      </c>
      <c r="BY26" s="2">
        <f t="shared" si="20"/>
        <v>56426713.050695725</v>
      </c>
      <c r="BZ26" s="2">
        <f t="shared" si="21"/>
        <v>57325833.21921514</v>
      </c>
      <c r="CA26" s="2">
        <f t="shared" si="22"/>
        <v>58211290.631875031</v>
      </c>
      <c r="CB26" s="2">
        <f t="shared" si="23"/>
        <v>59077646.622635916</v>
      </c>
      <c r="CC26" s="2">
        <f t="shared" si="24"/>
        <v>59934853.097575888</v>
      </c>
      <c r="CD26" s="2">
        <f t="shared" si="25"/>
        <v>60778060.957907908</v>
      </c>
      <c r="CE26" s="2">
        <f t="shared" si="26"/>
        <v>61606694.450999245</v>
      </c>
      <c r="CF26" s="2">
        <f t="shared" si="27"/>
        <v>62420221.799431883</v>
      </c>
      <c r="CG26" s="2">
        <f t="shared" si="28"/>
        <v>63225442.660644546</v>
      </c>
      <c r="CH26" s="2">
        <f t="shared" si="29"/>
        <v>64007887.686991699</v>
      </c>
      <c r="CI26" s="2">
        <f t="shared" si="30"/>
        <v>64774542.384029016</v>
      </c>
      <c r="CJ26" s="2">
        <f t="shared" si="31"/>
        <v>65525168.803469375</v>
      </c>
      <c r="CK26" s="2">
        <f t="shared" si="32"/>
        <v>66259773.045019276</v>
      </c>
      <c r="CL26" s="2">
        <f t="shared" si="33"/>
        <v>66978443.072381772</v>
      </c>
      <c r="CM26" s="2">
        <f t="shared" si="34"/>
        <v>67681323.560813591</v>
      </c>
      <c r="CN26" s="2">
        <f t="shared" si="35"/>
        <v>68368646.5353522</v>
      </c>
      <c r="CO26" s="2">
        <f t="shared" si="36"/>
        <v>69040726.723201439</v>
      </c>
      <c r="CP26" s="2">
        <f t="shared" si="37"/>
        <v>69697967.100172192</v>
      </c>
      <c r="CQ26" s="2">
        <f t="shared" si="38"/>
        <v>70361464.145252079</v>
      </c>
      <c r="CR26" s="2">
        <f>IF($D26=3,(W26*$P26*$M26*'input_cooling&amp;ventilation'!$D$3)*'input_cool&amp;vent_evolution'!M$11,(W26*$Q26*'input_cooling&amp;ventilation'!$D$3)*'input_cool&amp;vent_evolution'!M$12)</f>
        <v>7269394.8490874218</v>
      </c>
      <c r="CS26" s="2">
        <f>IF($D26=3,(X26*$P26*$M26*'input_cooling&amp;ventilation'!$D$3)*'input_cool&amp;vent_evolution'!N$11,(X26*$Q26*'input_cooling&amp;ventilation'!$D$3)*'input_cool&amp;vent_evolution'!N$12)</f>
        <v>6828812.4959932761</v>
      </c>
      <c r="CT26" s="2">
        <f>IF($D26=3,(Y26*$P26*$M26*'input_cooling&amp;ventilation'!$D$3)*'input_cool&amp;vent_evolution'!O$11,(Y26*$Q26*'input_cooling&amp;ventilation'!$D$3)*'input_cool&amp;vent_evolution'!O$12)</f>
        <v>6490273.0704013081</v>
      </c>
      <c r="CU26" s="2">
        <f>IF($D26=3,(Z26*$P26*$M26*'input_cooling&amp;ventilation'!$D$3)*'input_cool&amp;vent_evolution'!P$11,(Z26*$Q26*'input_cooling&amp;ventilation'!$D$3)*'input_cool&amp;vent_evolution'!P$12)</f>
        <v>7267958.7956866678</v>
      </c>
      <c r="CV26" s="2">
        <f>IF($D26=3,(AA26*$P26*$M26*'input_cooling&amp;ventilation'!$D$3)*'input_cool&amp;vent_evolution'!Q$11,(AA26*$Q26*'input_cooling&amp;ventilation'!$D$3)*'input_cool&amp;vent_evolution'!Q$12)</f>
        <v>7976716.5691478308</v>
      </c>
      <c r="CW26" s="2">
        <f>IF($D26=3,(AB26*$P26*$M26*'input_cooling&amp;ventilation'!$D$3)*'input_cool&amp;vent_evolution'!R$11,(AB26*$Q26*'input_cooling&amp;ventilation'!$D$3)*'input_cool&amp;vent_evolution'!R$12)</f>
        <v>8414356.4960390273</v>
      </c>
      <c r="CX26" s="2">
        <f>IF($D26=3,(AC26*$P26*$M26*'input_cooling&amp;ventilation'!$D$3)*'input_cool&amp;vent_evolution'!S$11,(AC26*$Q26*'input_cooling&amp;ventilation'!$D$3)*'input_cool&amp;vent_evolution'!S$12)</f>
        <v>8716445.307689542</v>
      </c>
      <c r="CY26" s="2">
        <f>IF($D26=3,(AD26*$P26*$M26*'input_cooling&amp;ventilation'!$D$3)*'input_cool&amp;vent_evolution'!T$11,(AD26*$Q26*'input_cooling&amp;ventilation'!$D$3)*'input_cool&amp;vent_evolution'!T$12)</f>
        <v>9048230.0177465286</v>
      </c>
      <c r="CZ26" s="2">
        <f>IF($D26=3,(AE26*$P26*$M26*'input_cooling&amp;ventilation'!$D$3)*'input_cool&amp;vent_evolution'!U$11,(AE26*$Q26*'input_cooling&amp;ventilation'!$D$3)*'input_cool&amp;vent_evolution'!U$12)</f>
        <v>10371407.876321683</v>
      </c>
      <c r="DA26" s="2">
        <f>IF($D26=3,(AF26*$P26*$M26*'input_cooling&amp;ventilation'!$D$3)*'input_cool&amp;vent_evolution'!V$11,(AF26*$Q26*'input_cooling&amp;ventilation'!$D$3)*'input_cool&amp;vent_evolution'!V$12)</f>
        <v>10480037.471445493</v>
      </c>
      <c r="DB26" s="2">
        <f>IF($D26=3,(AG26*$P26*$M26*'input_cooling&amp;ventilation'!$D$3)*'input_cool&amp;vent_evolution'!W$11,(AG26*$Q26*'input_cooling&amp;ventilation'!$D$3)*'input_cool&amp;vent_evolution'!W$12)</f>
        <v>10174709.141427267</v>
      </c>
      <c r="DC26" s="2">
        <f>IF($D26=3,(AH26*$P26*$M26*'input_cooling&amp;ventilation'!$D$3)*'input_cool&amp;vent_evolution'!X$11,(AH26*$Q26*'input_cooling&amp;ventilation'!$D$3)*'input_cool&amp;vent_evolution'!X$12)</f>
        <v>10534302.595223298</v>
      </c>
      <c r="DD26" s="2">
        <f>IF($D26=3,(AI26*$P26*$M26*'input_cooling&amp;ventilation'!$D$3)*'input_cool&amp;vent_evolution'!Y$11,(AI26*$Q26*'input_cooling&amp;ventilation'!$D$3)*'input_cool&amp;vent_evolution'!Y$12)</f>
        <v>10770419.011300229</v>
      </c>
      <c r="DE26" s="2">
        <f>IF($D26=3,(AJ26*$P26*$M26*'input_cooling&amp;ventilation'!$D$3)*'input_cool&amp;vent_evolution'!Z$11,(AJ26*$Q26*'input_cooling&amp;ventilation'!$D$3)*'input_cool&amp;vent_evolution'!Z$12)</f>
        <v>11535803.405807706</v>
      </c>
      <c r="DF26" s="2">
        <f>IF($D26=3,(AK26*$P26*$M26*'input_cooling&amp;ventilation'!$D$3)*'input_cool&amp;vent_evolution'!AA$11,(AK26*$Q26*'input_cooling&amp;ventilation'!$D$3)*'input_cool&amp;vent_evolution'!AA$12)</f>
        <v>11611029.205961406</v>
      </c>
      <c r="DG26" s="2">
        <f>IF($D26=3,(AL26*$P26*$M26*'input_cooling&amp;ventilation'!$D$3)*'input_cool&amp;vent_evolution'!AB$11,(AL26*$Q26*'input_cooling&amp;ventilation'!$D$3)*'input_cool&amp;vent_evolution'!AB$12)</f>
        <v>10424003.394778568</v>
      </c>
      <c r="DH26" s="2">
        <f>IF($D26=3,(AM26*$P26*$M26*'input_cooling&amp;ventilation'!$D$3)*'input_cool&amp;vent_evolution'!AC$11,(AM26*$Q26*'input_cooling&amp;ventilation'!$D$3)*'input_cool&amp;vent_evolution'!AC$12)</f>
        <v>10400659.264598822</v>
      </c>
      <c r="DI26" s="2">
        <f>IF($D26=3,(AN26*$P26*$M26*'input_cooling&amp;ventilation'!$D$3)*'input_cool&amp;vent_evolution'!AD$11,(AN26*$Q26*'input_cooling&amp;ventilation'!$D$3)*'input_cool&amp;vent_evolution'!AD$12)</f>
        <v>10277215.934651366</v>
      </c>
      <c r="DJ26" s="2">
        <f>IF($D26=3,(AO26*$P26*$M26*'input_cooling&amp;ventilation'!$D$3)*'input_cool&amp;vent_evolution'!AE$11,(AO26*$Q26*'input_cooling&amp;ventilation'!$D$3)*'input_cool&amp;vent_evolution'!AE$12)</f>
        <v>10121046.495740794</v>
      </c>
      <c r="DK26" s="2">
        <f>IF($D26=3,(AP26*$P26*$M26*'input_cooling&amp;ventilation'!$D$3)*'input_cool&amp;vent_evolution'!AF$11,(AP26*$Q26*'input_cooling&amp;ventilation'!$D$3)*'input_cool&amp;vent_evolution'!AF$12)</f>
        <v>9902711.456234239</v>
      </c>
      <c r="DL26" s="2">
        <f>IF($D26=3,(AQ26*$P26*$M26*'input_cooling&amp;ventilation'!$D$3)*'input_cool&amp;vent_evolution'!AG$11,(AQ26*$Q26*'input_cooling&amp;ventilation'!$D$3)*'input_cool&amp;vent_evolution'!AG$12)</f>
        <v>9798129.7183515038</v>
      </c>
      <c r="DM26" s="2">
        <f>IF($D26=3,(AR26*$P26*$M26*'input_cooling&amp;ventilation'!$D$3)*'input_cool&amp;vent_evolution'!AH$11,(AR26*$Q26*'input_cooling&amp;ventilation'!$D$3)*'input_cool&amp;vent_evolution'!AH$12)</f>
        <v>9638121.3121906668</v>
      </c>
      <c r="DN26" s="2">
        <f>IF($D26=3,(AS26*$P26*$M26*'input_cooling&amp;ventilation'!$D$3)*'input_cool&amp;vent_evolution'!AI$11,(AS26*$Q26*'input_cooling&amp;ventilation'!$D$3)*'input_cool&amp;vent_evolution'!AI$12)</f>
        <v>9471531.8790005352</v>
      </c>
      <c r="DO26" s="2">
        <f>IF($D26=3,(AT26*$P26*$M26*'input_cooling&amp;ventilation'!$D$3)*'input_cool&amp;vent_evolution'!AJ$11,(AT26*$Q26*'input_cooling&amp;ventilation'!$D$3)*'input_cool&amp;vent_evolution'!AJ$12)</f>
        <v>9298864.0688089244</v>
      </c>
      <c r="DP26" s="2">
        <f>IF($D26=3,(AU26*$P26*$M26*'input_cooling&amp;ventilation'!$D$3)*'input_cool&amp;vent_evolution'!AK$11,(AU26*$Q26*'input_cooling&amp;ventilation'!$D$3)*'input_cool&amp;vent_evolution'!AK$12)</f>
        <v>9203918.4032493737</v>
      </c>
      <c r="DQ26" s="2">
        <f>IF($D26=3,(AV26*$P26*$M26*'input_cooling&amp;ventilation'!$D$3)*'input_cool&amp;vent_evolution'!AL$11,(AV26*$Q26*'input_cooling&amp;ventilation'!$D$3)*'input_cool&amp;vent_evolution'!AL$12)</f>
        <v>8943583.7102901973</v>
      </c>
      <c r="DR26" s="2">
        <f>IF($D26=3,(AW26*$P26*$M26*'input_cooling&amp;ventilation'!$D$3)*'input_cool&amp;vent_evolution'!AM$11,(AW26*$Q26*'input_cooling&amp;ventilation'!$D$3)*'input_cool&amp;vent_evolution'!AM$12)</f>
        <v>8763095.4622468948</v>
      </c>
      <c r="DS26" s="2">
        <f>IF($D26=3,(AX26*$P26*$M26*'input_cooling&amp;ventilation'!$D$3)*'input_cool&amp;vent_evolution'!AN$11,(AX26*$Q26*'input_cooling&amp;ventilation'!$D$3)*'input_cool&amp;vent_evolution'!AN$12)</f>
        <v>8579887.3931900263</v>
      </c>
      <c r="DT26" s="2">
        <f>IF($D26=3,(AY26*$P26*$M26*'input_cooling&amp;ventilation'!$D$3)*'input_cool&amp;vent_evolution'!AO$11,(AY26*$Q26*'input_cooling&amp;ventilation'!$D$3)*'input_cool&amp;vent_evolution'!AO$12)</f>
        <v>8396749.0456266589</v>
      </c>
      <c r="DU26" s="2">
        <f>IF($D26=3,(AZ26*$P26*$M26*'input_cooling&amp;ventilation'!$D$3)*'input_cool&amp;vent_evolution'!AP$11,(AZ26*$Q26*'input_cooling&amp;ventilation'!$D$3)*'input_cool&amp;vent_evolution'!AP$12)</f>
        <v>8214616.1498396164</v>
      </c>
      <c r="DV26" s="2">
        <f>IF($D26=3,(BA26*$P26*$M26*'input_cooling&amp;ventilation'!$D$3)*'input_cool&amp;vent_evolution'!AQ$11,(BA26*$Q26*'input_cooling&amp;ventilation'!$D$3)*'input_cool&amp;vent_evolution'!AQ$12)</f>
        <v>8034136.9360696562</v>
      </c>
      <c r="DW26" s="2">
        <f>IF($D26=3,(BB26*$P26*$M26*'input_cooling&amp;ventilation'!$D$3)*'input_cool&amp;vent_evolution'!AR$11,(BB26*$Q26*'input_cooling&amp;ventilation'!$D$3)*'input_cool&amp;vent_evolution'!AR$12)</f>
        <v>7856309.83877494</v>
      </c>
      <c r="DX26" s="2">
        <f>IF($D26=3,(BC26*$P26*$M26*'input_cooling&amp;ventilation'!$D$3)*'input_cool&amp;vent_evolution'!AS$11,(BC26*$Q26*'input_cooling&amp;ventilation'!$D$3)*'input_cool&amp;vent_evolution'!AS$12)</f>
        <v>7682080.168774059</v>
      </c>
      <c r="DY26" s="2">
        <f>IF($D26=3,(BD26*$P26*$M26*'input_cooling&amp;ventilation'!$D$3)*'input_cool&amp;vent_evolution'!AT$11,(BD26*$Q26*'input_cooling&amp;ventilation'!$D$3)*'input_cool&amp;vent_evolution'!AT$12)</f>
        <v>7512456.6343816649</v>
      </c>
      <c r="DZ26" s="2">
        <f>IF($D26=3,(BE26*$P26*$M26*'input_cooling&amp;ventilation'!$D$3)*'input_cool&amp;vent_evolution'!AU$11,(BE26*$Q26*'input_cooling&amp;ventilation'!$D$3)*'input_cool&amp;vent_evolution'!AU$12)</f>
        <v>7583972.2464660043</v>
      </c>
      <c r="EA26" s="2">
        <f>IF($D26=3,(BF26*$P26*$M26*'input_cooling&amp;ventilation'!$D$3)*'input_cool&amp;vent_evolution'!AV$11,(BF26*$Q26*'input_cooling&amp;ventilation'!$D$3)*'input_cool&amp;vent_evolution'!AV$12)</f>
        <v>7656168.6588558508</v>
      </c>
      <c r="EB26">
        <v>0.59967453213995114</v>
      </c>
      <c r="EC26" s="2">
        <f t="shared" si="39"/>
        <v>21105362.97523715</v>
      </c>
      <c r="ED26" s="2">
        <f>IF($D26=3,(EC26*(1+'input_cool&amp;vent_evolution'!M$10)),EC26*(1+'input_cool&amp;vent_evolution'!M$9))</f>
        <v>21555247.881570168</v>
      </c>
      <c r="EE26" s="2">
        <f>IF($D26=3,(ED26*(1+'input_cool&amp;vent_evolution'!N$10)),ED26*(1+'input_cool&amp;vent_evolution'!N$9))</f>
        <v>22005597.113220945</v>
      </c>
      <c r="EF26" s="2">
        <f>IF($D26=3,(EE26*(1+'input_cool&amp;vent_evolution'!O$10)),EE26*(1+'input_cool&amp;vent_evolution'!O$9))</f>
        <v>22456410.678308479</v>
      </c>
      <c r="EG26" s="2">
        <f>IF($D26=3,(EF26*(1+'input_cool&amp;vent_evolution'!P$10)),EF26*(1+'input_cool&amp;vent_evolution'!P$9))</f>
        <v>22882674.744408205</v>
      </c>
      <c r="EH26" s="2">
        <f>IF($D26=3,(EG26*(1+'input_cool&amp;vent_evolution'!Q$10)),EG26*(1+'input_cool&amp;vent_evolution'!Q$9))</f>
        <v>23309403.144846827</v>
      </c>
      <c r="EI26" s="2">
        <f>IF($D26=3,(EH26*(1+'input_cool&amp;vent_evolution'!R$10)),EH26*(1+'input_cool&amp;vent_evolution'!R$9))</f>
        <v>23644700.722436946</v>
      </c>
      <c r="EJ26" s="2">
        <f>IF($D26=3,(EI26*(1+'input_cool&amp;vent_evolution'!S$10)),EI26*(1+'input_cool&amp;vent_evolution'!S$9))</f>
        <v>23980202.075246628</v>
      </c>
      <c r="EK26" s="2">
        <f>IF($D26=3,(EJ26*(1+'input_cool&amp;vent_evolution'!T$10)),EJ26*(1+'input_cool&amp;vent_evolution'!T$9))</f>
        <v>24315907.201471671</v>
      </c>
      <c r="EL26" s="2">
        <f>IF($D26=3,(EK26*(1+'input_cool&amp;vent_evolution'!U$10)),EK26*(1+'input_cool&amp;vent_evolution'!U$9))</f>
        <v>24651816.086678121</v>
      </c>
      <c r="EM26" s="2">
        <f>IF($D26=3,(EL26*(1+'input_cool&amp;vent_evolution'!V$10)),EL26*(1+'input_cool&amp;vent_evolution'!V$9))</f>
        <v>24987928.743495669</v>
      </c>
      <c r="EN26" s="2">
        <f>IF($D26=3,(EM26*(1+'input_cool&amp;vent_evolution'!W$10)),EM26*(1+'input_cool&amp;vent_evolution'!W$9))</f>
        <v>25249335.019613095</v>
      </c>
      <c r="EO26" s="2">
        <f>IF($D26=3,(EN26*(1+'input_cool&amp;vent_evolution'!X$10)),EN26*(1+'input_cool&amp;vent_evolution'!X$9))</f>
        <v>25510911.83597273</v>
      </c>
      <c r="EP26" s="2">
        <f>IF($D26=3,(EO26*(1+'input_cool&amp;vent_evolution'!Y$10)),EO26*(1+'input_cool&amp;vent_evolution'!Y$9))</f>
        <v>25772659.202497851</v>
      </c>
      <c r="EQ26" s="2">
        <f>IF($D26=3,(EP26*(1+'input_cool&amp;vent_evolution'!Z$10)),EP26*(1+'input_cool&amp;vent_evolution'!Z$9))</f>
        <v>26034577.102950376</v>
      </c>
      <c r="ER26" s="2">
        <f>IF($D26=3,(EQ26*(1+'input_cool&amp;vent_evolution'!AA$10)),EQ26*(1+'input_cool&amp;vent_evolution'!AA$9))</f>
        <v>26296665.553568374</v>
      </c>
      <c r="ES26" s="2">
        <f>IF($D26=3,(ER26*(1+'input_cool&amp;vent_evolution'!AB$10)),ER26*(1+'input_cool&amp;vent_evolution'!AB$9))</f>
        <v>26479099.23025788</v>
      </c>
      <c r="ET26" s="2">
        <f>IF($D26=3,(ES26*(1+'input_cool&amp;vent_evolution'!AC$10)),ES26*(1+'input_cool&amp;vent_evolution'!AC$9))</f>
        <v>26661660.911362156</v>
      </c>
      <c r="EU26" s="2">
        <f>IF($D26=3,(ET26*(1+'input_cool&amp;vent_evolution'!AD$10)),ET26*(1+'input_cool&amp;vent_evolution'!AD$9))</f>
        <v>26844350.619434189</v>
      </c>
      <c r="EV26" s="2">
        <f>IF($D26=3,(EU26*(1+'input_cool&amp;vent_evolution'!AE$10)),EU26*(1+'input_cool&amp;vent_evolution'!AE$9))</f>
        <v>27027168.333725248</v>
      </c>
      <c r="EW26" s="2">
        <f>IF($D26=3,(EV26*(1+'input_cool&amp;vent_evolution'!AF$10)),EV26*(1+'input_cool&amp;vent_evolution'!AF$9))</f>
        <v>27210114.074081939</v>
      </c>
      <c r="EX26" s="2">
        <f>IF($D26=3,(EW26*(1+'input_cool&amp;vent_evolution'!AG$10)),EW26*(1+'input_cool&amp;vent_evolution'!AG$9))</f>
        <v>27325779.410136923</v>
      </c>
      <c r="EY26" s="2">
        <f>IF($D26=3,(EX26*(1+'input_cool&amp;vent_evolution'!AH$10)),EX26*(1+'input_cool&amp;vent_evolution'!AH$9))</f>
        <v>27441479.183694325</v>
      </c>
      <c r="EZ26" s="2">
        <f>IF($D26=3,(EY26*(1+'input_cool&amp;vent_evolution'!AI$10)),EY26*(1+'input_cool&amp;vent_evolution'!AI$9))</f>
        <v>27557213.401068982</v>
      </c>
      <c r="FA26" s="2">
        <f>IF($D26=3,(EZ26*(1+'input_cool&amp;vent_evolution'!AJ$10)),EZ26*(1+'input_cool&amp;vent_evolution'!AJ$9))</f>
        <v>27672982.05504394</v>
      </c>
      <c r="FB26" s="2">
        <f>IF($D26=3,(FA26*(1+'input_cool&amp;vent_evolution'!AK$10)),FA26*(1+'input_cool&amp;vent_evolution'!AK$9))</f>
        <v>27788785.130283136</v>
      </c>
      <c r="FC26" s="2">
        <f>IF($D26=3,(FB26*(1+'input_cool&amp;vent_evolution'!AL$10)),FB26*(1+'input_cool&amp;vent_evolution'!AL$9))</f>
        <v>27904622.660165027</v>
      </c>
      <c r="FD26" s="2">
        <f>IF($D26=3,(FC26*(1+'input_cool&amp;vent_evolution'!AM$10)),FC26*(1+'input_cool&amp;vent_evolution'!AM$9))</f>
        <v>28020494.616723869</v>
      </c>
      <c r="FE26" s="2">
        <f>IF($D26=3,(FD26*(1+'input_cool&amp;vent_evolution'!AN$10)),FD26*(1+'input_cool&amp;vent_evolution'!AN$9))</f>
        <v>28136401.017099984</v>
      </c>
      <c r="FF26" s="2">
        <f>IF($D26=3,(FE26*(1+'input_cool&amp;vent_evolution'!AO$10)),FE26*(1+'input_cool&amp;vent_evolution'!AO$9))</f>
        <v>28252341.850467913</v>
      </c>
      <c r="FG26" s="2">
        <f>IF($D26=3,(FF26*(1+'input_cool&amp;vent_evolution'!AP$10)),FF26*(1+'input_cool&amp;vent_evolution'!AP$9))</f>
        <v>28368317.124044605</v>
      </c>
      <c r="FH26" s="2">
        <f>IF($D26=3,(FG26*(1+'input_cool&amp;vent_evolution'!AQ$10)),FG26*(1+'input_cool&amp;vent_evolution'!AQ$9))</f>
        <v>28484326.827004638</v>
      </c>
      <c r="FI26" s="2">
        <f>IF($D26=3,(FH26*(1+'input_cool&amp;vent_evolution'!AR$10)),FH26*(1+'input_cool&amp;vent_evolution'!AR$9))</f>
        <v>28600370.971977673</v>
      </c>
      <c r="FJ26" s="2">
        <f>IF($D26=3,(FI26*(1+'input_cool&amp;vent_evolution'!AS$10)),FI26*(1+'input_cool&amp;vent_evolution'!AS$9))</f>
        <v>28716449.550844654</v>
      </c>
      <c r="FK26" s="2">
        <f>IF($D26=3,(FJ26*(1+'input_cool&amp;vent_evolution'!AT$10)),FJ26*(1+'input_cool&amp;vent_evolution'!AT$9))</f>
        <v>28832562.574430965</v>
      </c>
      <c r="FL26" s="2">
        <f>IF($D26=3,(FK26*(1+'input_cool&amp;vent_evolution'!AU$10)),FK26*(1+'input_cool&amp;vent_evolution'!AU$9))</f>
        <v>28949145.09318319</v>
      </c>
      <c r="FM26" s="2">
        <f t="shared" si="40"/>
        <v>44927135.145072743</v>
      </c>
      <c r="FN26" s="2">
        <f t="shared" si="41"/>
        <v>45884808.320855916</v>
      </c>
      <c r="FO26" s="2">
        <f t="shared" si="42"/>
        <v>46843469.909220606</v>
      </c>
      <c r="FP26" s="2">
        <f t="shared" si="43"/>
        <v>47803119.92744977</v>
      </c>
      <c r="FQ26" s="2">
        <f t="shared" si="44"/>
        <v>48710511.253892258</v>
      </c>
      <c r="FR26" s="2">
        <f t="shared" si="45"/>
        <v>49618891.012119628</v>
      </c>
      <c r="FS26" s="2">
        <f t="shared" si="46"/>
        <v>50332641.332352512</v>
      </c>
      <c r="FT26" s="2">
        <f t="shared" si="47"/>
        <v>51046825.430333696</v>
      </c>
      <c r="FU26" s="2">
        <f t="shared" si="48"/>
        <v>51761443.30222258</v>
      </c>
      <c r="FV26" s="2">
        <f t="shared" si="49"/>
        <v>52476494.917293482</v>
      </c>
      <c r="FW26" s="2">
        <f t="shared" si="50"/>
        <v>53191980.302431315</v>
      </c>
      <c r="FX26" s="2">
        <f t="shared" si="51"/>
        <v>53748437.687631331</v>
      </c>
      <c r="FY26" s="2">
        <f t="shared" si="52"/>
        <v>54305258.103048764</v>
      </c>
      <c r="FZ26" s="2">
        <f t="shared" si="53"/>
        <v>54862441.569807351</v>
      </c>
      <c r="GA26" s="2">
        <f t="shared" si="54"/>
        <v>55419988.053340979</v>
      </c>
      <c r="GB26" s="2">
        <f t="shared" si="55"/>
        <v>55977897.588215746</v>
      </c>
      <c r="GC26" s="2">
        <f t="shared" si="56"/>
        <v>56366245.443557464</v>
      </c>
      <c r="GD26" s="2">
        <f t="shared" si="57"/>
        <v>56754865.782800473</v>
      </c>
      <c r="GE26" s="2">
        <f t="shared" si="58"/>
        <v>57143758.653953478</v>
      </c>
      <c r="GF26" s="2">
        <f t="shared" si="59"/>
        <v>57532924.012848474</v>
      </c>
      <c r="GG26" s="2">
        <f t="shared" si="60"/>
        <v>57922361.901733115</v>
      </c>
      <c r="GH26" s="2">
        <f t="shared" si="61"/>
        <v>58168579.519058138</v>
      </c>
      <c r="GI26" s="2">
        <f t="shared" si="62"/>
        <v>58414870.443737648</v>
      </c>
      <c r="GJ26" s="2">
        <f t="shared" si="63"/>
        <v>58661234.689214073</v>
      </c>
      <c r="GK26" s="2">
        <f t="shared" si="64"/>
        <v>58907672.240124643</v>
      </c>
      <c r="GL26" s="2">
        <f t="shared" si="65"/>
        <v>59154183.06382338</v>
      </c>
      <c r="GM26" s="2">
        <f t="shared" si="66"/>
        <v>59400767.231363222</v>
      </c>
      <c r="GN26" s="2">
        <f t="shared" si="67"/>
        <v>59647424.683213294</v>
      </c>
      <c r="GO26" s="2">
        <f t="shared" si="68"/>
        <v>59894155.455860339</v>
      </c>
      <c r="GP26" s="2">
        <f t="shared" si="69"/>
        <v>60140959.526260123</v>
      </c>
      <c r="GQ26" s="2">
        <f t="shared" si="70"/>
        <v>60387836.909775414</v>
      </c>
      <c r="GR26" s="2">
        <f t="shared" si="71"/>
        <v>60634787.583362035</v>
      </c>
      <c r="GS26" s="2">
        <f t="shared" si="72"/>
        <v>60881811.573904864</v>
      </c>
      <c r="GT26" s="2">
        <f t="shared" si="73"/>
        <v>61128908.864120804</v>
      </c>
      <c r="GU26" s="2">
        <f t="shared" si="74"/>
        <v>61376079.477053925</v>
      </c>
      <c r="GV26" s="2">
        <f t="shared" si="75"/>
        <v>61624249.507660806</v>
      </c>
      <c r="GW26" s="2">
        <f>IF($D26=3,($N26*$M26*EC26*'input_cooling&amp;ventilation'!$D$3)*'input_cool&amp;vent_evolution'!M$11,($O26*$M26*EC26*'input_cooling&amp;ventilation'!$D$3)*'input_cool&amp;vent_evolution'!M$10)</f>
        <v>9314511.4202305898</v>
      </c>
      <c r="GX26" s="2">
        <f>IF($D26=3,($N26*$M26*ED26*'input_cooling&amp;ventilation'!$D$3)*'input_cool&amp;vent_evolution'!N$11,($O26*$M26*ED26*'input_cooling&amp;ventilation'!$D$3)*'input_cool&amp;vent_evolution'!N$10)</f>
        <v>8804972.0530915353</v>
      </c>
      <c r="GY26" s="2">
        <f>IF($D26=3,($N26*$M26*EE26*'input_cooling&amp;ventilation'!$D$3)*'input_cool&amp;vent_evolution'!O$11,($O26*$M26*EE26*'input_cooling&amp;ventilation'!$D$3)*'input_cool&amp;vent_evolution'!O$10)</f>
        <v>8426800.1519275215</v>
      </c>
      <c r="GZ26" s="2">
        <f>IF($D26=3,($N26*$M26*EF26*'input_cooling&amp;ventilation'!$D$3)*'input_cool&amp;vent_evolution'!P$11,($O26*$M26*EF26*'input_cooling&amp;ventilation'!$D$3)*'input_cool&amp;vent_evolution'!P$10)</f>
        <v>9506632.0643721391</v>
      </c>
      <c r="HA26" s="2">
        <f>IF($D26=3,($N26*$M26*EG26*'input_cooling&amp;ventilation'!$D$3)*'input_cool&amp;vent_evolution'!Q$11,($O26*$M26*EG26*'input_cooling&amp;ventilation'!$D$3)*'input_cool&amp;vent_evolution'!Q$10)</f>
        <v>10481569.86159966</v>
      </c>
      <c r="HB26" s="2">
        <f>IF($D26=3,($N26*$M26*EH26*'input_cooling&amp;ventilation'!$D$3)*'input_cool&amp;vent_evolution'!R$11,($O26*$M26*EH26*'input_cooling&amp;ventilation'!$D$3)*'input_cool&amp;vent_evolution'!R$10)</f>
        <v>11090882.236470761</v>
      </c>
      <c r="HC26" s="2">
        <f>IF($D26=3,($N26*$M26*EI26*'input_cooling&amp;ventilation'!$D$3)*'input_cool&amp;vent_evolution'!S$11,($O26*$M26*EI26*'input_cooling&amp;ventilation'!$D$3)*'input_cool&amp;vent_evolution'!S$10)</f>
        <v>11469619.143729854</v>
      </c>
      <c r="HD26" s="2">
        <f>IF($D26=3,($N26*$M26*EJ26*'input_cooling&amp;ventilation'!$D$3)*'input_cool&amp;vent_evolution'!T$11,($O26*$M26*EJ26*'input_cooling&amp;ventilation'!$D$3)*'input_cool&amp;vent_evolution'!T$10)</f>
        <v>11880094.170767641</v>
      </c>
      <c r="HE26" s="2">
        <f>IF($D26=3,($N26*$M26*EK26*'input_cooling&amp;ventilation'!$D$3)*'input_cool&amp;vent_evolution'!U$11,($O26*$M26*EK26*'input_cooling&amp;ventilation'!$D$3)*'input_cool&amp;vent_evolution'!U$10)</f>
        <v>13580316.088662419</v>
      </c>
      <c r="HF26" s="2">
        <f>IF($D26=3,($N26*$M26*EL26*'input_cooling&amp;ventilation'!$D$3)*'input_cool&amp;vent_evolution'!V$11,($O26*$M26*EL26*'input_cooling&amp;ventilation'!$D$3)*'input_cool&amp;vent_evolution'!V$10)</f>
        <v>13654025.493854703</v>
      </c>
      <c r="HG26" s="2">
        <f>IF($D26=3,($N26*$M26*EM26*'input_cooling&amp;ventilation'!$D$3)*'input_cool&amp;vent_evolution'!W$11,($O26*$M26*EM26*'input_cooling&amp;ventilation'!$D$3)*'input_cool&amp;vent_evolution'!W$10)</f>
        <v>13189706.788718196</v>
      </c>
      <c r="HH26" s="2">
        <f>IF($D26=3,($N26*$M26*EN26*'input_cooling&amp;ventilation'!$D$3)*'input_cool&amp;vent_evolution'!X$11,($O26*$M26*EN26*'input_cooling&amp;ventilation'!$D$3)*'input_cool&amp;vent_evolution'!X$10)</f>
        <v>13556522.629085911</v>
      </c>
      <c r="HI26" s="2">
        <f>IF($D26=3,($N26*$M26*EO26*'input_cooling&amp;ventilation'!$D$3)*'input_cool&amp;vent_evolution'!Y$11,($O26*$M26*EO26*'input_cooling&amp;ventilation'!$D$3)*'input_cool&amp;vent_evolution'!Y$10)</f>
        <v>13754030.443037957</v>
      </c>
      <c r="HJ26" s="2">
        <f>IF($D26=3,($N26*$M26*EP26*'input_cooling&amp;ventilation'!$D$3)*'input_cool&amp;vent_evolution'!Z$11,($O26*$M26*EP26*'input_cooling&amp;ventilation'!$D$3)*'input_cool&amp;vent_evolution'!Z$10)</f>
        <v>14615881.572700959</v>
      </c>
      <c r="HK26" s="2">
        <f>IF($D26=3,($N26*$M26*EQ26*'input_cooling&amp;ventilation'!$D$3)*'input_cool&amp;vent_evolution'!AA$11,($O26*$M26*EQ26*'input_cooling&amp;ventilation'!$D$3)*'input_cool&amp;vent_evolution'!AA$10)</f>
        <v>14580828.988408849</v>
      </c>
      <c r="HL26" s="2">
        <f>IF($D26=3,($N26*$M26*ER26*'input_cooling&amp;ventilation'!$D$3)*'input_cool&amp;vent_evolution'!AB$11,($O26*$M26*ER26*'input_cooling&amp;ventilation'!$D$3)*'input_cool&amp;vent_evolution'!AB$10)</f>
        <v>12976003.229893617</v>
      </c>
      <c r="HM26" s="2">
        <f>IF($D26=3,($N26*$M26*ES26*'input_cooling&amp;ventilation'!$D$3)*'input_cool&amp;vent_evolution'!AC$11,($O26*$M26*ES26*'input_cooling&amp;ventilation'!$D$3)*'input_cool&amp;vent_evolution'!AC$10)</f>
        <v>12822611.655865116</v>
      </c>
      <c r="HN26" s="2">
        <f>IF($D26=3,($N26*$M26*ET26*'input_cooling&amp;ventilation'!$D$3)*'input_cool&amp;vent_evolution'!AD$11,($O26*$M26*ET26*'input_cooling&amp;ventilation'!$D$3)*'input_cool&amp;vent_evolution'!AD$10)</f>
        <v>12552051.591434877</v>
      </c>
      <c r="HO26" s="2">
        <f>IF($D26=3,($N26*$M26*EU26*'input_cooling&amp;ventilation'!$D$3)*'input_cool&amp;vent_evolution'!AE$11,($O26*$M26*EU26*'input_cooling&amp;ventilation'!$D$3)*'input_cool&amp;vent_evolution'!AE$10)</f>
        <v>12250807.979822278</v>
      </c>
      <c r="HP26" s="2">
        <f>IF($D26=3,($N26*$M26*EV26*'input_cooling&amp;ventilation'!$D$3)*'input_cool&amp;vent_evolution'!AF$11,($O26*$M26*EV26*'input_cooling&amp;ventilation'!$D$3)*'input_cool&amp;vent_evolution'!AF$10)</f>
        <v>11884590.689638238</v>
      </c>
      <c r="HQ26" s="2">
        <f>IF($D26=3,($N26*$M26*EW26*'input_cooling&amp;ventilation'!$D$3)*'input_cool&amp;vent_evolution'!AG$11,($O26*$M26*EW26*'input_cooling&amp;ventilation'!$D$3)*'input_cool&amp;vent_evolution'!AG$10)</f>
        <v>11665064.556285039</v>
      </c>
      <c r="HR26" s="2">
        <f>IF($D26=3,($N26*$M26*EX26*'input_cooling&amp;ventilation'!$D$3)*'input_cool&amp;vent_evolution'!AH$11,($O26*$M26*EX26*'input_cooling&amp;ventilation'!$D$3)*'input_cool&amp;vent_evolution'!AH$10)</f>
        <v>11358534.128292711</v>
      </c>
      <c r="HS26" s="2">
        <f>IF($D26=3,($N26*$M26*EY26*'input_cooling&amp;ventilation'!$D$3)*'input_cool&amp;vent_evolution'!AI$11,($O26*$M26*EY26*'input_cooling&amp;ventilation'!$D$3)*'input_cool&amp;vent_evolution'!AI$10)</f>
        <v>11053954.903678484</v>
      </c>
      <c r="HT26" s="2">
        <f>IF($D26=3,($N26*$M26*EZ26*'input_cooling&amp;ventilation'!$D$3)*'input_cool&amp;vent_evolution'!AJ$11,($O26*$M26*EZ26*'input_cooling&amp;ventilation'!$D$3)*'input_cool&amp;vent_evolution'!AJ$10)</f>
        <v>10751624.234829633</v>
      </c>
      <c r="HU26" s="2">
        <f>IF($D26=3,($N26*$M26*FA26*'input_cooling&amp;ventilation'!$D$3)*'input_cool&amp;vent_evolution'!AK$11,($O26*$M26*FA26*'input_cooling&amp;ventilation'!$D$3)*'input_cool&amp;vent_evolution'!AK$10)</f>
        <v>10547273.304446535</v>
      </c>
      <c r="HV26" s="2">
        <f>IF($D26=3,($N26*$M26*FB26*'input_cooling&amp;ventilation'!$D$3)*'input_cool&amp;vent_evolution'!AL$11,($O26*$M26*FB26*'input_cooling&amp;ventilation'!$D$3)*'input_cool&amp;vent_evolution'!AL$10)</f>
        <v>10160756.513617931</v>
      </c>
      <c r="HW26" s="2">
        <f>IF($D26=3,($N26*$M26*FC26*'input_cooling&amp;ventilation'!$D$3)*'input_cool&amp;vent_evolution'!AM$11,($O26*$M26*FC26*'input_cooling&amp;ventilation'!$D$3)*'input_cool&amp;vent_evolution'!AM$10)</f>
        <v>9874997.3457722422</v>
      </c>
      <c r="HX26" s="2">
        <f>IF($D26=3,($N26*$M26*FD26*'input_cooling&amp;ventilation'!$D$3)*'input_cool&amp;vent_evolution'!AN$11,($O26*$M26*FD26*'input_cooling&amp;ventilation'!$D$3)*'input_cool&amp;vent_evolution'!AN$10)</f>
        <v>9593781.3795379046</v>
      </c>
      <c r="HY26" s="2">
        <f>IF($D26=3,($N26*$M26*FE26*'input_cooling&amp;ventilation'!$D$3)*'input_cool&amp;vent_evolution'!AO$11,($O26*$M26*FE26*'input_cooling&amp;ventilation'!$D$3)*'input_cool&amp;vent_evolution'!AO$10)</f>
        <v>9319837.848335851</v>
      </c>
      <c r="HZ26" s="2">
        <f>IF($D26=3,($N26*$M26*FF26*'input_cooling&amp;ventilation'!$D$3)*'input_cool&amp;vent_evolution'!AP$11,($O26*$M26*FF26*'input_cooling&amp;ventilation'!$D$3)*'input_cool&amp;vent_evolution'!AP$10)</f>
        <v>9053751.4798493367</v>
      </c>
      <c r="IA26" s="2">
        <f>IF($D26=3,($N26*$M26*FG26*'input_cooling&amp;ventilation'!$D$3)*'input_cool&amp;vent_evolution'!AQ$11,($O26*$M26*FG26*'input_cooling&amp;ventilation'!$D$3)*'input_cool&amp;vent_evolution'!AQ$10)</f>
        <v>8795783.6973562296</v>
      </c>
      <c r="IB26" s="2">
        <f>IF($D26=3,($N26*$M26*FH26*'input_cooling&amp;ventilation'!$D$3)*'input_cool&amp;vent_evolution'!AR$11,($O26*$M26*FH26*'input_cooling&amp;ventilation'!$D$3)*'input_cool&amp;vent_evolution'!AR$10)</f>
        <v>8546582.8305097334</v>
      </c>
      <c r="IC26" s="2">
        <f>IF($D26=3,($N26*$M26*FI26*'input_cooling&amp;ventilation'!$D$3)*'input_cool&amp;vent_evolution'!AS$11,($O26*$M26*FI26*'input_cooling&amp;ventilation'!$D$3)*'input_cool&amp;vent_evolution'!AS$10)</f>
        <v>8306734.0258025303</v>
      </c>
      <c r="ID26" s="2">
        <f>IF($D26=3,($N26*$M26*FJ26*'input_cooling&amp;ventilation'!$D$3)*'input_cool&amp;vent_evolution'!AT$11,($O26*$M26*FJ26*'input_cooling&amp;ventilation'!$D$3)*'input_cool&amp;vent_evolution'!AT$10)</f>
        <v>8076889.7252575895</v>
      </c>
      <c r="IE26" s="2">
        <f>IF($D26=3,($N26*$M26*FK26*'input_cooling&amp;ventilation'!$D$3)*'input_cool&amp;vent_evolution'!AU$11,($O26*$M26*FK26*'input_cooling&amp;ventilation'!$D$3)*'input_cool&amp;vent_evolution'!AU$10)</f>
        <v>8109548.083161911</v>
      </c>
      <c r="IF26" s="2">
        <f>IF($D26=3,($N26*$M26*FL26*'input_cooling&amp;ventilation'!$D$3)*'input_cool&amp;vent_evolution'!AV$11,($O26*$M26*FL26*'input_cooling&amp;ventilation'!$D$3)*'input_cool&amp;vent_evolution'!AV$10)</f>
        <v>8142338.4929299168</v>
      </c>
    </row>
    <row r="27" spans="1:245" x14ac:dyDescent="0.25">
      <c r="A27">
        <v>25</v>
      </c>
      <c r="B27">
        <v>100100</v>
      </c>
      <c r="C27">
        <v>2</v>
      </c>
      <c r="D27">
        <v>3</v>
      </c>
      <c r="E27">
        <v>2</v>
      </c>
      <c r="F27" s="2">
        <v>6533100</v>
      </c>
      <c r="G27" s="2">
        <v>7770163.3436847199</v>
      </c>
      <c r="H27" s="2">
        <v>6533100</v>
      </c>
      <c r="I27" s="17">
        <v>0.53362400200000004</v>
      </c>
      <c r="J27">
        <v>0.27479531800000001</v>
      </c>
      <c r="K27" s="2">
        <f t="shared" si="0"/>
        <v>1795265.2920258001</v>
      </c>
      <c r="L27" s="2">
        <f t="shared" si="1"/>
        <v>4146345.6596507421</v>
      </c>
      <c r="M27">
        <v>0.62935586061245996</v>
      </c>
      <c r="N27" s="17">
        <f>'input_cooling&amp;ventilation'!$D$5</f>
        <v>57.500092182043396</v>
      </c>
      <c r="O27" s="45">
        <f>'input_cooling&amp;ventilation'!$D$6</f>
        <v>19.328678831353667</v>
      </c>
      <c r="P27" s="45">
        <f>'input_cooling&amp;ventilation'!$C$5</f>
        <v>50.351688737400465</v>
      </c>
      <c r="Q27" s="45">
        <f>'input_cooling&amp;ventilation'!$C$6</f>
        <v>32.240814214248743</v>
      </c>
      <c r="R27">
        <v>17</v>
      </c>
      <c r="S27">
        <v>12</v>
      </c>
      <c r="T27">
        <v>14</v>
      </c>
      <c r="U27" s="2">
        <f t="shared" si="2"/>
        <v>2844519.7969558737</v>
      </c>
      <c r="V27" s="2">
        <f t="shared" si="3"/>
        <v>6178448.6919043409</v>
      </c>
      <c r="W27" s="2">
        <v>3869722.9801533078</v>
      </c>
      <c r="X27" s="57">
        <f>IF($D27=3,(W27*(1+'input_cool&amp;vent_evolution'!M$11)),(W27*(1+'input_cool&amp;vent_evolution'!M$12)))</f>
        <v>3927526.2760708127</v>
      </c>
      <c r="Y27" s="57">
        <f>IF($D27=3,(X27*(1+'input_cool&amp;vent_evolution'!N$11)),(X27*(1+'input_cool&amp;vent_evolution'!N$12)))</f>
        <v>3981826.2388140121</v>
      </c>
      <c r="Z27" s="57">
        <f>IF($D27=3,(Y27*(1+'input_cool&amp;vent_evolution'!O$11)),(Y27*(1+'input_cool&amp;vent_evolution'!O$12)))</f>
        <v>4033434.2725860276</v>
      </c>
      <c r="AA27" s="57">
        <f>IF($D27=3,(Z27*(1+'input_cool&amp;vent_evolution'!P$11)),(Z27*(1+'input_cool&amp;vent_evolution'!P$12)))</f>
        <v>4091226.1495860848</v>
      </c>
      <c r="AB27" s="57">
        <f>IF($D27=3,(AA27*(1+'input_cool&amp;vent_evolution'!Q$11)),(AA27*(1+'input_cool&amp;vent_evolution'!Q$12)))</f>
        <v>4154653.7825415842</v>
      </c>
      <c r="AC27" s="57">
        <f>IF($D27=3,(AB27*(1+'input_cool&amp;vent_evolution'!R$11)),(AB27*(1+'input_cool&amp;vent_evolution'!R$12)))</f>
        <v>4221561.3516849745</v>
      </c>
      <c r="AD27" s="57">
        <f>IF($D27=3,(AC27*(1+'input_cool&amp;vent_evolution'!S$11)),(AC27*(1+'input_cool&amp;vent_evolution'!S$12)))</f>
        <v>4290871.0092188995</v>
      </c>
      <c r="AE27" s="57">
        <f>IF($D27=3,(AD27*(1+'input_cool&amp;vent_evolution'!T$11)),(AD27*(1+'input_cool&amp;vent_evolution'!T$12)))</f>
        <v>4362818.8849504143</v>
      </c>
      <c r="AF27" s="57">
        <f>IF($D27=3,(AE27*(1+'input_cool&amp;vent_evolution'!U$11)),(AE27*(1+'input_cool&amp;vent_evolution'!U$12)))</f>
        <v>4445288.1373437438</v>
      </c>
      <c r="AG27" s="57">
        <f>IF($D27=3,(AF27*(1+'input_cool&amp;vent_evolution'!V$11)),(AF27*(1+'input_cool&amp;vent_evolution'!V$12)))</f>
        <v>4528621.168464561</v>
      </c>
      <c r="AH27" s="57">
        <f>IF($D27=3,(AG27*(1+'input_cool&amp;vent_evolution'!W$11)),(AG27*(1+'input_cool&amp;vent_evolution'!W$12)))</f>
        <v>4609526.351851359</v>
      </c>
      <c r="AI27" s="57">
        <f>IF($D27=3,(AH27*(1+'input_cool&amp;vent_evolution'!X$11)),(AH27*(1+'input_cool&amp;vent_evolution'!X$12)))</f>
        <v>4693290.877350023</v>
      </c>
      <c r="AJ27" s="57">
        <f>IF($D27=3,(AI27*(1+'input_cool&amp;vent_evolution'!Y$11)),(AI27*(1+'input_cool&amp;vent_evolution'!Y$12)))</f>
        <v>4778932.9053578796</v>
      </c>
      <c r="AK27" s="57">
        <f>IF($D27=3,(AJ27*(1+'input_cool&amp;vent_evolution'!Z$11)),(AJ27*(1+'input_cool&amp;vent_evolution'!Z$12)))</f>
        <v>4870660.9613728551</v>
      </c>
      <c r="AL27" s="57">
        <f>IF($D27=3,(AK27*(1+'input_cool&amp;vent_evolution'!AA$11)),(AK27*(1+'input_cool&amp;vent_evolution'!AA$12)))</f>
        <v>4962987.1826102715</v>
      </c>
      <c r="AM27" s="57">
        <f>IF($D27=3,(AL27*(1+'input_cool&amp;vent_evolution'!AB$11)),(AL27*(1+'input_cool&amp;vent_evolution'!AB$12)))</f>
        <v>5045874.6533533279</v>
      </c>
      <c r="AN27" s="57">
        <f>IF($D27=3,(AM27*(1+'input_cool&amp;vent_evolution'!AC$11)),(AM27*(1+'input_cool&amp;vent_evolution'!AC$12)))</f>
        <v>5128576.5009884471</v>
      </c>
      <c r="AO27" s="57">
        <f>IF($D27=3,(AN27*(1+'input_cool&amp;vent_evolution'!AD$11)),(AN27*(1+'input_cool&amp;vent_evolution'!AD$12)))</f>
        <v>5210296.7770514982</v>
      </c>
      <c r="AP27" s="57">
        <f>IF($D27=3,(AO27*(1+'input_cool&amp;vent_evolution'!AE$11)),(AO27*(1+'input_cool&amp;vent_evolution'!AE$12)))</f>
        <v>5290775.2567232382</v>
      </c>
      <c r="AQ27" s="57">
        <f>IF($D27=3,(AP27*(1+'input_cool&amp;vent_evolution'!AF$11)),(AP27*(1+'input_cool&amp;vent_evolution'!AF$12)))</f>
        <v>5369517.6242206143</v>
      </c>
      <c r="AR27" s="57">
        <f>IF($D27=3,(AQ27*(1+'input_cool&amp;vent_evolution'!AG$11)),(AQ27*(1+'input_cool&amp;vent_evolution'!AG$12)))</f>
        <v>5447428.3999186866</v>
      </c>
      <c r="AS27" s="57">
        <f>IF($D27=3,(AR27*(1+'input_cool&amp;vent_evolution'!AH$11)),(AR27*(1+'input_cool&amp;vent_evolution'!AH$12)))</f>
        <v>5524066.8533062218</v>
      </c>
      <c r="AT27" s="57">
        <f>IF($D27=3,(AS27*(1+'input_cool&amp;vent_evolution'!AI$11)),(AS27*(1+'input_cool&amp;vent_evolution'!AI$12)))</f>
        <v>5599380.6547105694</v>
      </c>
      <c r="AU27" s="57">
        <f>IF($D27=3,(AT27*(1+'input_cool&amp;vent_evolution'!AJ$11)),(AT27*(1+'input_cool&amp;vent_evolution'!AJ$12)))</f>
        <v>5673321.4713293687</v>
      </c>
      <c r="AV27" s="57">
        <f>IF($D27=3,(AU27*(1+'input_cool&amp;vent_evolution'!AK$11)),(AU27*(1+'input_cool&amp;vent_evolution'!AK$12)))</f>
        <v>5746507.3183095166</v>
      </c>
      <c r="AW27" s="57">
        <f>IF($D27=3,(AV27*(1+'input_cool&amp;vent_evolution'!AL$11)),(AV27*(1+'input_cool&amp;vent_evolution'!AL$12)))</f>
        <v>5817623.0888105202</v>
      </c>
      <c r="AX27" s="57">
        <f>IF($D27=3,(AW27*(1+'input_cool&amp;vent_evolution'!AM$11)),(AW27*(1+'input_cool&amp;vent_evolution'!AM$12)))</f>
        <v>5887303.6895583514</v>
      </c>
      <c r="AY27" s="57">
        <f>IF($D27=3,(AX27*(1+'input_cool&amp;vent_evolution'!AN$11)),(AX27*(1+'input_cool&amp;vent_evolution'!AN$12)))</f>
        <v>5955527.4936332805</v>
      </c>
      <c r="AZ27" s="57">
        <f>IF($D27=3,(AY27*(1+'input_cool&amp;vent_evolution'!AO$11)),(AY27*(1+'input_cool&amp;vent_evolution'!AO$12)))</f>
        <v>6022295.0554325012</v>
      </c>
      <c r="BA27" s="57">
        <f>IF($D27=3,(AZ27*(1+'input_cool&amp;vent_evolution'!AP$11)),(AZ27*(1+'input_cool&amp;vent_evolution'!AP$12)))</f>
        <v>6087614.3699030187</v>
      </c>
      <c r="BB27" s="57">
        <f>IF($D27=3,(BA27*(1+'input_cool&amp;vent_evolution'!AQ$11)),(BA27*(1+'input_cool&amp;vent_evolution'!AQ$12)))</f>
        <v>6151498.5864572609</v>
      </c>
      <c r="BC27" s="57">
        <f>IF($D27=3,(BB27*(1+'input_cool&amp;vent_evolution'!AR$11)),(BB27*(1+'input_cool&amp;vent_evolution'!AR$12)))</f>
        <v>6213968.7936557774</v>
      </c>
      <c r="BD27" s="57">
        <f>IF($D27=3,(BC27*(1+'input_cool&amp;vent_evolution'!AS$11)),(BC27*(1+'input_cool&amp;vent_evolution'!AS$12)))</f>
        <v>6275053.5967894774</v>
      </c>
      <c r="BE27" s="57">
        <f>IF($D27=3,(BD27*(1+'input_cool&amp;vent_evolution'!AT$11)),(BD27*(1+'input_cool&amp;vent_evolution'!AT$12)))</f>
        <v>6334789.6219909554</v>
      </c>
      <c r="BF27" s="57">
        <f>IF($D27=3,(BE27*(1+'input_cool&amp;vent_evolution'!AU$11)),(BE27*(1+'input_cool&amp;vent_evolution'!AU$12)))</f>
        <v>6395094.3104957556</v>
      </c>
      <c r="BG27" s="57">
        <f>IF($D27=3,(BF27*(1+'input_cool&amp;vent_evolution'!AV$11)),(BF27*(1+'input_cool&amp;vent_evolution'!AV$12)))</f>
        <v>6455973.0757533237</v>
      </c>
      <c r="BH27" s="2">
        <f t="shared" si="76"/>
        <v>8759154.0089003146</v>
      </c>
      <c r="BI27" s="2">
        <f t="shared" si="4"/>
        <v>8889992.3076002933</v>
      </c>
      <c r="BJ27" s="2">
        <f t="shared" si="5"/>
        <v>9012900.7790295295</v>
      </c>
      <c r="BK27" s="2">
        <f t="shared" si="6"/>
        <v>9129716.0441593621</v>
      </c>
      <c r="BL27" s="2">
        <f t="shared" si="7"/>
        <v>9260528.496033337</v>
      </c>
      <c r="BM27" s="2">
        <f t="shared" si="8"/>
        <v>9404097.5340049416</v>
      </c>
      <c r="BN27" s="2">
        <f t="shared" si="9"/>
        <v>9555543.4399506133</v>
      </c>
      <c r="BO27" s="2">
        <f t="shared" si="10"/>
        <v>9712426.495341761</v>
      </c>
      <c r="BP27" s="2">
        <f t="shared" si="11"/>
        <v>9875281.1821960099</v>
      </c>
      <c r="BQ27" s="2">
        <f t="shared" si="12"/>
        <v>10061951.103122348</v>
      </c>
      <c r="BR27" s="2">
        <f t="shared" si="13"/>
        <v>10250576.195243746</v>
      </c>
      <c r="BS27" s="2">
        <f t="shared" si="14"/>
        <v>10433705.831405768</v>
      </c>
      <c r="BT27" s="2">
        <f t="shared" si="15"/>
        <v>10623307.615070445</v>
      </c>
      <c r="BU27" s="2">
        <f t="shared" si="16"/>
        <v>10817159.14315209</v>
      </c>
      <c r="BV27" s="2">
        <f t="shared" si="17"/>
        <v>11024786.452314248</v>
      </c>
      <c r="BW27" s="2">
        <f t="shared" si="18"/>
        <v>11233767.714028826</v>
      </c>
      <c r="BX27" s="2">
        <f t="shared" si="19"/>
        <v>11421384.276085135</v>
      </c>
      <c r="BY27" s="2">
        <f t="shared" si="20"/>
        <v>11608580.678507697</v>
      </c>
      <c r="BZ27" s="2">
        <f t="shared" si="21"/>
        <v>11793555.284534341</v>
      </c>
      <c r="CA27" s="2">
        <f t="shared" si="22"/>
        <v>11975719.072862932</v>
      </c>
      <c r="CB27" s="2">
        <f t="shared" si="23"/>
        <v>12153953.155114373</v>
      </c>
      <c r="CC27" s="2">
        <f t="shared" si="24"/>
        <v>12330304.92158249</v>
      </c>
      <c r="CD27" s="2">
        <f t="shared" si="25"/>
        <v>12503776.774650058</v>
      </c>
      <c r="CE27" s="2">
        <f t="shared" si="26"/>
        <v>12674250.265615627</v>
      </c>
      <c r="CF27" s="2">
        <f t="shared" si="27"/>
        <v>12841615.992730869</v>
      </c>
      <c r="CG27" s="2">
        <f t="shared" si="28"/>
        <v>13007272.839037094</v>
      </c>
      <c r="CH27" s="2">
        <f t="shared" si="29"/>
        <v>13168244.047951698</v>
      </c>
      <c r="CI27" s="2">
        <f t="shared" si="30"/>
        <v>13325966.736762557</v>
      </c>
      <c r="CJ27" s="2">
        <f t="shared" si="31"/>
        <v>13480391.952735424</v>
      </c>
      <c r="CK27" s="2">
        <f t="shared" si="32"/>
        <v>13631520.950753514</v>
      </c>
      <c r="CL27" s="2">
        <f t="shared" si="33"/>
        <v>13779371.827453837</v>
      </c>
      <c r="CM27" s="2">
        <f t="shared" si="34"/>
        <v>13923974.346653903</v>
      </c>
      <c r="CN27" s="2">
        <f t="shared" si="35"/>
        <v>14065376.242506932</v>
      </c>
      <c r="CO27" s="2">
        <f t="shared" si="36"/>
        <v>14203642.263355339</v>
      </c>
      <c r="CP27" s="2">
        <f t="shared" si="37"/>
        <v>14338855.31279139</v>
      </c>
      <c r="CQ27" s="2">
        <f t="shared" si="38"/>
        <v>14475355.536911149</v>
      </c>
      <c r="CR27" s="2">
        <f>IF($D27=3,(W27*$P27*$M27*'input_cooling&amp;ventilation'!$D$3)*'input_cool&amp;vent_evolution'!M$11,(W27*$Q27*'input_cooling&amp;ventilation'!$D$3)*'input_cool&amp;vent_evolution'!M$12)</f>
        <v>1495521.3945165132</v>
      </c>
      <c r="CS27" s="2">
        <f>IF($D27=3,(X27*$P27*$M27*'input_cooling&amp;ventilation'!$D$3)*'input_cool&amp;vent_evolution'!N$11,(X27*$Q27*'input_cooling&amp;ventilation'!$D$3)*'input_cool&amp;vent_evolution'!N$12)</f>
        <v>1404881.0662942214</v>
      </c>
      <c r="CT27" s="2">
        <f>IF($D27=3,(Y27*$P27*$M27*'input_cooling&amp;ventilation'!$D$3)*'input_cool&amp;vent_evolution'!O$11,(Y27*$Q27*'input_cooling&amp;ventilation'!$D$3)*'input_cool&amp;vent_evolution'!O$12)</f>
        <v>1335233.8722195073</v>
      </c>
      <c r="CU27" s="2">
        <f>IF($D27=3,(Z27*$P27*$M27*'input_cooling&amp;ventilation'!$D$3)*'input_cool&amp;vent_evolution'!P$11,(Z27*$Q27*'input_cooling&amp;ventilation'!$D$3)*'input_cool&amp;vent_evolution'!P$12)</f>
        <v>1495225.9574644503</v>
      </c>
      <c r="CV27" s="2">
        <f>IF($D27=3,(AA27*$P27*$M27*'input_cooling&amp;ventilation'!$D$3)*'input_cool&amp;vent_evolution'!Q$11,(AA27*$Q27*'input_cooling&amp;ventilation'!$D$3)*'input_cool&amp;vent_evolution'!Q$12)</f>
        <v>1641037.6014521371</v>
      </c>
      <c r="CW27" s="2">
        <f>IF($D27=3,(AB27*$P27*$M27*'input_cooling&amp;ventilation'!$D$3)*'input_cool&amp;vent_evolution'!R$11,(AB27*$Q27*'input_cooling&amp;ventilation'!$D$3)*'input_cool&amp;vent_evolution'!R$12)</f>
        <v>1731072.5888682613</v>
      </c>
      <c r="CX27" s="2">
        <f>IF($D27=3,(AC27*$P27*$M27*'input_cooling&amp;ventilation'!$D$3)*'input_cool&amp;vent_evolution'!S$11,(AC27*$Q27*'input_cooling&amp;ventilation'!$D$3)*'input_cool&amp;vent_evolution'!S$12)</f>
        <v>1793220.8543355209</v>
      </c>
      <c r="CY27" s="2">
        <f>IF($D27=3,(AD27*$P27*$M27*'input_cooling&amp;ventilation'!$D$3)*'input_cool&amp;vent_evolution'!T$11,(AD27*$Q27*'input_cooling&amp;ventilation'!$D$3)*'input_cool&amp;vent_evolution'!T$12)</f>
        <v>1861478.4111974889</v>
      </c>
      <c r="CZ27" s="2">
        <f>IF($D27=3,(AE27*$P27*$M27*'input_cooling&amp;ventilation'!$D$3)*'input_cool&amp;vent_evolution'!U$11,(AE27*$Q27*'input_cooling&amp;ventilation'!$D$3)*'input_cool&amp;vent_evolution'!U$12)</f>
        <v>2133693.7519968823</v>
      </c>
      <c r="DA27" s="2">
        <f>IF($D27=3,(AF27*$P27*$M27*'input_cooling&amp;ventilation'!$D$3)*'input_cool&amp;vent_evolution'!V$11,(AF27*$Q27*'input_cooling&amp;ventilation'!$D$3)*'input_cool&amp;vent_evolution'!V$12)</f>
        <v>2156041.9511190862</v>
      </c>
      <c r="DB27" s="2">
        <f>IF($D27=3,(AG27*$P27*$M27*'input_cooling&amp;ventilation'!$D$3)*'input_cool&amp;vent_evolution'!W$11,(AG27*$Q27*'input_cooling&amp;ventilation'!$D$3)*'input_cool&amp;vent_evolution'!W$12)</f>
        <v>2093227.2245326517</v>
      </c>
      <c r="DC27" s="2">
        <f>IF($D27=3,(AH27*$P27*$M27*'input_cooling&amp;ventilation'!$D$3)*'input_cool&amp;vent_evolution'!X$11,(AH27*$Q27*'input_cooling&amp;ventilation'!$D$3)*'input_cool&amp;vent_evolution'!X$12)</f>
        <v>2167205.8313691709</v>
      </c>
      <c r="DD27" s="2">
        <f>IF($D27=3,(AI27*$P27*$M27*'input_cooling&amp;ventilation'!$D$3)*'input_cool&amp;vent_evolution'!Y$11,(AI27*$Q27*'input_cooling&amp;ventilation'!$D$3)*'input_cool&amp;vent_evolution'!Y$12)</f>
        <v>2215781.6976098022</v>
      </c>
      <c r="DE27" s="2">
        <f>IF($D27=3,(AJ27*$P27*$M27*'input_cooling&amp;ventilation'!$D$3)*'input_cool&amp;vent_evolution'!Z$11,(AJ27*$Q27*'input_cooling&amp;ventilation'!$D$3)*'input_cool&amp;vent_evolution'!Z$12)</f>
        <v>2373243.0490397224</v>
      </c>
      <c r="DF27" s="2">
        <f>IF($D27=3,(AK27*$P27*$M27*'input_cooling&amp;ventilation'!$D$3)*'input_cool&amp;vent_evolution'!AA$11,(AK27*$Q27*'input_cooling&amp;ventilation'!$D$3)*'input_cool&amp;vent_evolution'!AA$12)</f>
        <v>2388719.1369239301</v>
      </c>
      <c r="DG27" s="2">
        <f>IF($D27=3,(AL27*$P27*$M27*'input_cooling&amp;ventilation'!$D$3)*'input_cool&amp;vent_evolution'!AB$11,(AL27*$Q27*'input_cooling&amp;ventilation'!$D$3)*'input_cool&amp;vent_evolution'!AB$12)</f>
        <v>2144514.1469184533</v>
      </c>
      <c r="DH27" s="2">
        <f>IF($D27=3,(AM27*$P27*$M27*'input_cooling&amp;ventilation'!$D$3)*'input_cool&amp;vent_evolution'!AC$11,(AM27*$Q27*'input_cooling&amp;ventilation'!$D$3)*'input_cool&amp;vent_evolution'!AC$12)</f>
        <v>2139711.5950080189</v>
      </c>
      <c r="DI27" s="2">
        <f>IF($D27=3,(AN27*$P27*$M27*'input_cooling&amp;ventilation'!$D$3)*'input_cool&amp;vent_evolution'!AD$11,(AN27*$Q27*'input_cooling&amp;ventilation'!$D$3)*'input_cool&amp;vent_evolution'!AD$12)</f>
        <v>2114315.7890600236</v>
      </c>
      <c r="DJ27" s="2">
        <f>IF($D27=3,(AO27*$P27*$M27*'input_cooling&amp;ventilation'!$D$3)*'input_cool&amp;vent_evolution'!AE$11,(AO27*$Q27*'input_cooling&amp;ventilation'!$D$3)*'input_cool&amp;vent_evolution'!AE$12)</f>
        <v>2082187.2911714097</v>
      </c>
      <c r="DK27" s="2">
        <f>IF($D27=3,(AP27*$P27*$M27*'input_cooling&amp;ventilation'!$D$3)*'input_cool&amp;vent_evolution'!AF$11,(AP27*$Q27*'input_cooling&amp;ventilation'!$D$3)*'input_cool&amp;vent_evolution'!AF$12)</f>
        <v>2037269.5601176827</v>
      </c>
      <c r="DL27" s="2">
        <f>IF($D27=3,(AQ27*$P27*$M27*'input_cooling&amp;ventilation'!$D$3)*'input_cool&amp;vent_evolution'!AG$11,(AQ27*$Q27*'input_cooling&amp;ventilation'!$D$3)*'input_cool&amp;vent_evolution'!AG$12)</f>
        <v>2015754.1204247924</v>
      </c>
      <c r="DM27" s="2">
        <f>IF($D27=3,(AR27*$P27*$M27*'input_cooling&amp;ventilation'!$D$3)*'input_cool&amp;vent_evolution'!AH$11,(AR27*$Q27*'input_cooling&amp;ventilation'!$D$3)*'input_cool&amp;vent_evolution'!AH$12)</f>
        <v>1982835.8377226139</v>
      </c>
      <c r="DN27" s="2">
        <f>IF($D27=3,(AS27*$P27*$M27*'input_cooling&amp;ventilation'!$D$3)*'input_cool&amp;vent_evolution'!AI$11,(AS27*$Q27*'input_cooling&amp;ventilation'!$D$3)*'input_cool&amp;vent_evolution'!AI$12)</f>
        <v>1948563.6504761751</v>
      </c>
      <c r="DO27" s="2">
        <f>IF($D27=3,(AT27*$P27*$M27*'input_cooling&amp;ventilation'!$D$3)*'input_cool&amp;vent_evolution'!AJ$11,(AT27*$Q27*'input_cooling&amp;ventilation'!$D$3)*'input_cool&amp;vent_evolution'!AJ$12)</f>
        <v>1913040.9681007243</v>
      </c>
      <c r="DP27" s="2">
        <f>IF($D27=3,(AU27*$P27*$M27*'input_cooling&amp;ventilation'!$D$3)*'input_cool&amp;vent_evolution'!AK$11,(AU27*$Q27*'input_cooling&amp;ventilation'!$D$3)*'input_cool&amp;vent_evolution'!AK$12)</f>
        <v>1893507.9427102075</v>
      </c>
      <c r="DQ27" s="2">
        <f>IF($D27=3,(AV27*$P27*$M27*'input_cooling&amp;ventilation'!$D$3)*'input_cool&amp;vent_evolution'!AL$11,(AV27*$Q27*'input_cooling&amp;ventilation'!$D$3)*'input_cool&amp;vent_evolution'!AL$12)</f>
        <v>1839949.6877057746</v>
      </c>
      <c r="DR27" s="2">
        <f>IF($D27=3,(AW27*$P27*$M27*'input_cooling&amp;ventilation'!$D$3)*'input_cool&amp;vent_evolution'!AM$11,(AW27*$Q27*'input_cooling&amp;ventilation'!$D$3)*'input_cool&amp;vent_evolution'!AM$12)</f>
        <v>1802818.1187084666</v>
      </c>
      <c r="DS27" s="2">
        <f>IF($D27=3,(AX27*$P27*$M27*'input_cooling&amp;ventilation'!$D$3)*'input_cool&amp;vent_evolution'!AN$11,(AX27*$Q27*'input_cooling&amp;ventilation'!$D$3)*'input_cool&amp;vent_evolution'!AN$12)</f>
        <v>1765127.0051273962</v>
      </c>
      <c r="DT27" s="2">
        <f>IF($D27=3,(AY27*$P27*$M27*'input_cooling&amp;ventilation'!$D$3)*'input_cool&amp;vent_evolution'!AO$11,(AY27*$Q27*'input_cooling&amp;ventilation'!$D$3)*'input_cool&amp;vent_evolution'!AO$12)</f>
        <v>1727450.2352416879</v>
      </c>
      <c r="DU27" s="2">
        <f>IF($D27=3,(AZ27*$P27*$M27*'input_cooling&amp;ventilation'!$D$3)*'input_cool&amp;vent_evolution'!AP$11,(AZ27*$Q27*'input_cooling&amp;ventilation'!$D$3)*'input_cool&amp;vent_evolution'!AP$12)</f>
        <v>1689980.3153997404</v>
      </c>
      <c r="DV27" s="2">
        <f>IF($D27=3,(BA27*$P27*$M27*'input_cooling&amp;ventilation'!$D$3)*'input_cool&amp;vent_evolution'!AQ$11,(BA27*$Q27*'input_cooling&amp;ventilation'!$D$3)*'input_cool&amp;vent_evolution'!AQ$12)</f>
        <v>1652850.6050095588</v>
      </c>
      <c r="DW27" s="2">
        <f>IF($D27=3,(BB27*$P27*$M27*'input_cooling&amp;ventilation'!$D$3)*'input_cool&amp;vent_evolution'!AR$11,(BB27*$Q27*'input_cooling&amp;ventilation'!$D$3)*'input_cool&amp;vent_evolution'!AR$12)</f>
        <v>1616266.510452857</v>
      </c>
      <c r="DX27" s="2">
        <f>IF($D27=3,(BC27*$P27*$M27*'input_cooling&amp;ventilation'!$D$3)*'input_cool&amp;vent_evolution'!AS$11,(BC27*$Q27*'input_cooling&amp;ventilation'!$D$3)*'input_cool&amp;vent_evolution'!AS$12)</f>
        <v>1580422.5090668842</v>
      </c>
      <c r="DY27" s="2">
        <f>IF($D27=3,(BD27*$P27*$M27*'input_cooling&amp;ventilation'!$D$3)*'input_cool&amp;vent_evolution'!AT$11,(BD27*$Q27*'input_cooling&amp;ventilation'!$D$3)*'input_cool&amp;vent_evolution'!AT$12)</f>
        <v>1545526.120858012</v>
      </c>
      <c r="DZ27" s="2">
        <f>IF($D27=3,(BE27*$P27*$M27*'input_cooling&amp;ventilation'!$D$3)*'input_cool&amp;vent_evolution'!AU$11,(BE27*$Q27*'input_cooling&amp;ventilation'!$D$3)*'input_cool&amp;vent_evolution'!AU$12)</f>
        <v>1560238.9174709928</v>
      </c>
      <c r="EA27" s="2">
        <f>IF($D27=3,(BF27*$P27*$M27*'input_cooling&amp;ventilation'!$D$3)*'input_cool&amp;vent_evolution'!AV$11,(BF27*$Q27*'input_cooling&amp;ventilation'!$D$3)*'input_cool&amp;vent_evolution'!AV$12)</f>
        <v>1575091.7740811829</v>
      </c>
      <c r="EB27">
        <v>0.80023852116875371</v>
      </c>
      <c r="EC27" s="2">
        <f t="shared" si="39"/>
        <v>5228038.2826475846</v>
      </c>
      <c r="ED27" s="2">
        <f>IF($D27=3,(EC27*(1+'input_cool&amp;vent_evolution'!M$10)),EC27*(1+'input_cool&amp;vent_evolution'!M$9))</f>
        <v>5339479.8871276379</v>
      </c>
      <c r="EE27" s="2">
        <f>IF($D27=3,(ED27*(1+'input_cool&amp;vent_evolution'!N$10)),ED27*(1+'input_cool&amp;vent_evolution'!N$9))</f>
        <v>5451036.5102662044</v>
      </c>
      <c r="EF27" s="2">
        <f>IF($D27=3,(EE27*(1+'input_cool&amp;vent_evolution'!O$10)),EE27*(1+'input_cool&amp;vent_evolution'!O$9))</f>
        <v>5562708.1540744519</v>
      </c>
      <c r="EG27" s="2">
        <f>IF($D27=3,(EF27*(1+'input_cool&amp;vent_evolution'!P$10)),EF27*(1+'input_cool&amp;vent_evolution'!P$9))</f>
        <v>5668298.6079652989</v>
      </c>
      <c r="EH27" s="2">
        <f>IF($D27=3,(EG27*(1+'input_cool&amp;vent_evolution'!Q$10)),EG27*(1+'input_cool&amp;vent_evolution'!Q$9))</f>
        <v>5774004.0827492978</v>
      </c>
      <c r="EI27" s="2">
        <f>IF($D27=3,(EH27*(1+'input_cool&amp;vent_evolution'!R$10)),EH27*(1+'input_cool&amp;vent_evolution'!R$9))</f>
        <v>5857061.1035537673</v>
      </c>
      <c r="EJ27" s="2">
        <f>IF($D27=3,(EI27*(1+'input_cool&amp;vent_evolution'!S$10)),EI27*(1+'input_cool&amp;vent_evolution'!S$9))</f>
        <v>5940168.6017961362</v>
      </c>
      <c r="EK27" s="2">
        <f>IF($D27=3,(EJ27*(1+'input_cool&amp;vent_evolution'!T$10)),EJ27*(1+'input_cool&amp;vent_evolution'!T$9))</f>
        <v>6023326.5770294834</v>
      </c>
      <c r="EL27" s="2">
        <f>IF($D27=3,(EK27*(1+'input_cool&amp;vent_evolution'!U$10)),EK27*(1+'input_cool&amp;vent_evolution'!U$9))</f>
        <v>6106535.0256783534</v>
      </c>
      <c r="EM27" s="2">
        <f>IF($D27=3,(EL27*(1+'input_cool&amp;vent_evolution'!V$10)),EL27*(1+'input_cool&amp;vent_evolution'!V$9))</f>
        <v>6189793.9508712655</v>
      </c>
      <c r="EN27" s="2">
        <f>IF($D27=3,(EM27*(1+'input_cool&amp;vent_evolution'!W$10)),EM27*(1+'input_cool&amp;vent_evolution'!W$9))</f>
        <v>6254547.2564869858</v>
      </c>
      <c r="EO27" s="2">
        <f>IF($D27=3,(EN27*(1+'input_cool&amp;vent_evolution'!X$10)),EN27*(1+'input_cool&amp;vent_evolution'!X$9))</f>
        <v>6319342.806858982</v>
      </c>
      <c r="EP27" s="2">
        <f>IF($D27=3,(EO27*(1+'input_cool&amp;vent_evolution'!Y$10)),EO27*(1+'input_cool&amp;vent_evolution'!Y$9))</f>
        <v>6384180.6044453625</v>
      </c>
      <c r="EQ27" s="2">
        <f>IF($D27=3,(EP27*(1+'input_cool&amp;vent_evolution'!Z$10)),EP27*(1+'input_cool&amp;vent_evolution'!Z$9))</f>
        <v>6449060.6452237694</v>
      </c>
      <c r="ER27" s="2">
        <f>IF($D27=3,(EQ27*(1+'input_cool&amp;vent_evolution'!AA$10)),EQ27*(1+'input_cool&amp;vent_evolution'!AA$9))</f>
        <v>6513982.9332165578</v>
      </c>
      <c r="ES27" s="2">
        <f>IF($D27=3,(ER27*(1+'input_cool&amp;vent_evolution'!AB$10)),ER27*(1+'input_cool&amp;vent_evolution'!AB$9))</f>
        <v>6559173.828388365</v>
      </c>
      <c r="ET27" s="2">
        <f>IF($D27=3,(ES27*(1+'input_cool&amp;vent_evolution'!AC$10)),ES27*(1+'input_cool&amp;vent_evolution'!AC$9))</f>
        <v>6604396.4317085491</v>
      </c>
      <c r="EU27" s="2">
        <f>IF($D27=3,(ET27*(1+'input_cool&amp;vent_evolution'!AD$10)),ET27*(1+'input_cool&amp;vent_evolution'!AD$9))</f>
        <v>6649650.7487637419</v>
      </c>
      <c r="EV27" s="2">
        <f>IF($D27=3,(EU27*(1+'input_cool&amp;vent_evolution'!AE$10)),EU27*(1+'input_cool&amp;vent_evolution'!AE$9))</f>
        <v>6694936.774414246</v>
      </c>
      <c r="EW27" s="2">
        <f>IF($D27=3,(EV27*(1+'input_cool&amp;vent_evolution'!AF$10)),EV27*(1+'input_cool&amp;vent_evolution'!AF$9))</f>
        <v>6740254.5135762906</v>
      </c>
      <c r="EX27" s="2">
        <f>IF($D27=3,(EW27*(1+'input_cool&amp;vent_evolution'!AG$10)),EW27*(1+'input_cool&amp;vent_evolution'!AG$9))</f>
        <v>6768906.1319152052</v>
      </c>
      <c r="EY27" s="2">
        <f>IF($D27=3,(EX27*(1+'input_cool&amp;vent_evolution'!AH$10)),EX27*(1+'input_cool&amp;vent_evolution'!AH$9))</f>
        <v>6797566.2808148693</v>
      </c>
      <c r="EZ27" s="2">
        <f>IF($D27=3,(EY27*(1+'input_cool&amp;vent_evolution'!AI$10)),EY27*(1+'input_cool&amp;vent_evolution'!AI$9))</f>
        <v>6826234.9618395399</v>
      </c>
      <c r="FA27" s="2">
        <f>IF($D27=3,(EZ27*(1+'input_cool&amp;vent_evolution'!AJ$10)),EZ27*(1+'input_cool&amp;vent_evolution'!AJ$9))</f>
        <v>6854912.1732014958</v>
      </c>
      <c r="FB27" s="2">
        <f>IF($D27=3,(FA27*(1+'input_cool&amp;vent_evolution'!AK$10)),FA27*(1+'input_cool&amp;vent_evolution'!AK$9))</f>
        <v>6883597.911101819</v>
      </c>
      <c r="FC27" s="2">
        <f>IF($D27=3,(FB27*(1+'input_cool&amp;vent_evolution'!AL$10)),FB27*(1+'input_cool&amp;vent_evolution'!AL$9))</f>
        <v>6912292.1838087328</v>
      </c>
      <c r="FD27" s="2">
        <f>IF($D27=3,(FC27*(1+'input_cool&amp;vent_evolution'!AM$10)),FC27*(1+'input_cool&amp;vent_evolution'!AM$9))</f>
        <v>6940994.9843948055</v>
      </c>
      <c r="FE27" s="2">
        <f>IF($D27=3,(FD27*(1+'input_cool&amp;vent_evolution'!AN$10)),FD27*(1+'input_cool&amp;vent_evolution'!AN$9))</f>
        <v>6969706.3171058884</v>
      </c>
      <c r="FF27" s="2">
        <f>IF($D27=3,(FE27*(1+'input_cool&amp;vent_evolution'!AO$10)),FE27*(1+'input_cool&amp;vent_evolution'!AO$9))</f>
        <v>6998426.1792603936</v>
      </c>
      <c r="FG27" s="2">
        <f>IF($D27=3,(FF27*(1+'input_cool&amp;vent_evolution'!AP$10)),FF27*(1+'input_cool&amp;vent_evolution'!AP$9))</f>
        <v>7027154.5726460395</v>
      </c>
      <c r="FH27" s="2">
        <f>IF($D27=3,(FG27*(1+'input_cool&amp;vent_evolution'!AQ$10)),FG27*(1+'input_cool&amp;vent_evolution'!AQ$9))</f>
        <v>7055891.4945812486</v>
      </c>
      <c r="FI27" s="2">
        <f>IF($D27=3,(FH27*(1+'input_cool&amp;vent_evolution'!AR$10)),FH27*(1+'input_cool&amp;vent_evolution'!AR$9))</f>
        <v>7084636.9481945299</v>
      </c>
      <c r="FJ27" s="2">
        <f>IF($D27=3,(FI27*(1+'input_cool&amp;vent_evolution'!AS$10)),FI27*(1+'input_cool&amp;vent_evolution'!AS$9))</f>
        <v>7113390.9314747006</v>
      </c>
      <c r="FK27" s="2">
        <f>IF($D27=3,(FJ27*(1+'input_cool&amp;vent_evolution'!AT$10)),FJ27*(1+'input_cool&amp;vent_evolution'!AT$9))</f>
        <v>7142153.4471033318</v>
      </c>
      <c r="FL27" s="2">
        <f>IF($D27=3,(FK27*(1+'input_cool&amp;vent_evolution'!AU$10)),FK27*(1+'input_cool&amp;vent_evolution'!AU$9))</f>
        <v>7171032.2620206224</v>
      </c>
      <c r="FM27" s="2">
        <f t="shared" si="40"/>
        <v>11128961.996233225</v>
      </c>
      <c r="FN27" s="2">
        <f t="shared" si="41"/>
        <v>11366188.526339982</v>
      </c>
      <c r="FO27" s="2">
        <f t="shared" si="42"/>
        <v>11603659.897477014</v>
      </c>
      <c r="FP27" s="2">
        <f t="shared" si="43"/>
        <v>11841376.113925511</v>
      </c>
      <c r="FQ27" s="2">
        <f t="shared" si="44"/>
        <v>12066147.258470602</v>
      </c>
      <c r="FR27" s="2">
        <f t="shared" si="45"/>
        <v>12291163.248802861</v>
      </c>
      <c r="FS27" s="2">
        <f t="shared" si="46"/>
        <v>12467967.315276757</v>
      </c>
      <c r="FT27" s="2">
        <f t="shared" si="47"/>
        <v>12644878.833429024</v>
      </c>
      <c r="FU27" s="2">
        <f t="shared" si="48"/>
        <v>12821897.802308291</v>
      </c>
      <c r="FV27" s="2">
        <f t="shared" si="49"/>
        <v>12999024.214303471</v>
      </c>
      <c r="FW27" s="2">
        <f t="shared" si="50"/>
        <v>13176258.076074257</v>
      </c>
      <c r="FX27" s="2">
        <f t="shared" si="51"/>
        <v>13314098.894822599</v>
      </c>
      <c r="FY27" s="2">
        <f t="shared" si="52"/>
        <v>13452029.640281828</v>
      </c>
      <c r="FZ27" s="2">
        <f t="shared" si="53"/>
        <v>13590050.317684531</v>
      </c>
      <c r="GA27" s="2">
        <f t="shared" si="54"/>
        <v>13728160.918468291</v>
      </c>
      <c r="GB27" s="2">
        <f t="shared" si="55"/>
        <v>13866361.451195523</v>
      </c>
      <c r="GC27" s="2">
        <f t="shared" si="56"/>
        <v>13962559.628743699</v>
      </c>
      <c r="GD27" s="2">
        <f t="shared" si="57"/>
        <v>14058825.30365115</v>
      </c>
      <c r="GE27" s="2">
        <f t="shared" si="58"/>
        <v>14155158.487810178</v>
      </c>
      <c r="GF27" s="2">
        <f t="shared" si="59"/>
        <v>14251559.17027987</v>
      </c>
      <c r="GG27" s="2">
        <f t="shared" si="60"/>
        <v>14348027.361525439</v>
      </c>
      <c r="GH27" s="2">
        <f t="shared" si="61"/>
        <v>14409018.263731088</v>
      </c>
      <c r="GI27" s="2">
        <f t="shared" si="62"/>
        <v>14470027.325001623</v>
      </c>
      <c r="GJ27" s="2">
        <f t="shared" si="63"/>
        <v>14531054.548666887</v>
      </c>
      <c r="GK27" s="2">
        <f t="shared" si="64"/>
        <v>14592099.930921344</v>
      </c>
      <c r="GL27" s="2">
        <f t="shared" si="65"/>
        <v>14653163.463678209</v>
      </c>
      <c r="GM27" s="2">
        <f t="shared" si="66"/>
        <v>14714245.16453811</v>
      </c>
      <c r="GN27" s="2">
        <f t="shared" si="67"/>
        <v>14775345.018754577</v>
      </c>
      <c r="GO27" s="2">
        <f t="shared" si="68"/>
        <v>14836463.035365779</v>
      </c>
      <c r="GP27" s="2">
        <f t="shared" si="69"/>
        <v>14897599.2086634</v>
      </c>
      <c r="GQ27" s="2">
        <f t="shared" si="70"/>
        <v>14958753.542452974</v>
      </c>
      <c r="GR27" s="2">
        <f t="shared" si="71"/>
        <v>15019926.031026199</v>
      </c>
      <c r="GS27" s="2">
        <f t="shared" si="72"/>
        <v>15081116.681042766</v>
      </c>
      <c r="GT27" s="2">
        <f t="shared" si="73"/>
        <v>15142325.48822145</v>
      </c>
      <c r="GU27" s="2">
        <f t="shared" si="74"/>
        <v>15203552.458270527</v>
      </c>
      <c r="GV27" s="2">
        <f t="shared" si="75"/>
        <v>15265026.995436316</v>
      </c>
      <c r="GW27" s="2">
        <f>IF($D27=3,($N27*$M27*EC27*'input_cooling&amp;ventilation'!$D$3)*'input_cool&amp;vent_evolution'!M$11,($O27*$M27*EC27*'input_cooling&amp;ventilation'!$D$3)*'input_cool&amp;vent_evolution'!M$10)</f>
        <v>2307310.3431700864</v>
      </c>
      <c r="GX27" s="2">
        <f>IF($D27=3,($N27*$M27*ED27*'input_cooling&amp;ventilation'!$D$3)*'input_cool&amp;vent_evolution'!N$11,($O27*$M27*ED27*'input_cooling&amp;ventilation'!$D$3)*'input_cool&amp;vent_evolution'!N$10)</f>
        <v>2181091.6507436852</v>
      </c>
      <c r="GY27" s="2">
        <f>IF($D27=3,($N27*$M27*EE27*'input_cooling&amp;ventilation'!$D$3)*'input_cool&amp;vent_evolution'!O$11,($O27*$M27*EE27*'input_cooling&amp;ventilation'!$D$3)*'input_cool&amp;vent_evolution'!O$10)</f>
        <v>2087414.1727004594</v>
      </c>
      <c r="GZ27" s="2">
        <f>IF($D27=3,($N27*$M27*EF27*'input_cooling&amp;ventilation'!$D$3)*'input_cool&amp;vent_evolution'!P$11,($O27*$M27*EF27*'input_cooling&amp;ventilation'!$D$3)*'input_cool&amp;vent_evolution'!P$10)</f>
        <v>2354900.8102773037</v>
      </c>
      <c r="HA27" s="2">
        <f>IF($D27=3,($N27*$M27*EG27*'input_cooling&amp;ventilation'!$D$3)*'input_cool&amp;vent_evolution'!Q$11,($O27*$M27*EG27*'input_cooling&amp;ventilation'!$D$3)*'input_cool&amp;vent_evolution'!Q$10)</f>
        <v>2596403.9833374349</v>
      </c>
      <c r="HB27" s="2">
        <f>IF($D27=3,($N27*$M27*EH27*'input_cooling&amp;ventilation'!$D$3)*'input_cool&amp;vent_evolution'!R$11,($O27*$M27*EH27*'input_cooling&amp;ventilation'!$D$3)*'input_cool&amp;vent_evolution'!R$10)</f>
        <v>2747337.5837523895</v>
      </c>
      <c r="HC27" s="2">
        <f>IF($D27=3,($N27*$M27*EI27*'input_cooling&amp;ventilation'!$D$3)*'input_cool&amp;vent_evolution'!S$11,($O27*$M27*EI27*'input_cooling&amp;ventilation'!$D$3)*'input_cool&amp;vent_evolution'!S$10)</f>
        <v>2841155.0202269619</v>
      </c>
      <c r="HD27" s="2">
        <f>IF($D27=3,($N27*$M27*EJ27*'input_cooling&amp;ventilation'!$D$3)*'input_cool&amp;vent_evolution'!T$11,($O27*$M27*EJ27*'input_cooling&amp;ventilation'!$D$3)*'input_cool&amp;vent_evolution'!T$10)</f>
        <v>2942834.349691336</v>
      </c>
      <c r="HE27" s="2">
        <f>IF($D27=3,($N27*$M27*EK27*'input_cooling&amp;ventilation'!$D$3)*'input_cool&amp;vent_evolution'!U$11,($O27*$M27*EK27*'input_cooling&amp;ventilation'!$D$3)*'input_cool&amp;vent_evolution'!U$10)</f>
        <v>3363998.6426807363</v>
      </c>
      <c r="HF27" s="2">
        <f>IF($D27=3,($N27*$M27*EL27*'input_cooling&amp;ventilation'!$D$3)*'input_cool&amp;vent_evolution'!V$11,($O27*$M27*EL27*'input_cooling&amp;ventilation'!$D$3)*'input_cool&amp;vent_evolution'!V$10)</f>
        <v>3382257.300093479</v>
      </c>
      <c r="HG27" s="2">
        <f>IF($D27=3,($N27*$M27*EM27*'input_cooling&amp;ventilation'!$D$3)*'input_cool&amp;vent_evolution'!W$11,($O27*$M27*EM27*'input_cooling&amp;ventilation'!$D$3)*'input_cool&amp;vent_evolution'!W$10)</f>
        <v>3267240.2796019968</v>
      </c>
      <c r="HH27" s="2">
        <f>IF($D27=3,($N27*$M27*EN27*'input_cooling&amp;ventilation'!$D$3)*'input_cool&amp;vent_evolution'!X$11,($O27*$M27*EN27*'input_cooling&amp;ventilation'!$D$3)*'input_cool&amp;vent_evolution'!X$10)</f>
        <v>3358104.7323183049</v>
      </c>
      <c r="HI27" s="2">
        <f>IF($D27=3,($N27*$M27*EO27*'input_cooling&amp;ventilation'!$D$3)*'input_cool&amp;vent_evolution'!Y$11,($O27*$M27*EO27*'input_cooling&amp;ventilation'!$D$3)*'input_cool&amp;vent_evolution'!Y$10)</f>
        <v>3407029.6626156345</v>
      </c>
      <c r="HJ27" s="2">
        <f>IF($D27=3,($N27*$M27*EP27*'input_cooling&amp;ventilation'!$D$3)*'input_cool&amp;vent_evolution'!Z$11,($O27*$M27*EP27*'input_cooling&amp;ventilation'!$D$3)*'input_cool&amp;vent_evolution'!Z$10)</f>
        <v>3620519.9828298795</v>
      </c>
      <c r="HK27" s="2">
        <f>IF($D27=3,($N27*$M27*EQ27*'input_cooling&amp;ventilation'!$D$3)*'input_cool&amp;vent_evolution'!AA$11,($O27*$M27*EQ27*'input_cooling&amp;ventilation'!$D$3)*'input_cool&amp;vent_evolution'!AA$10)</f>
        <v>3611837.059309449</v>
      </c>
      <c r="HL27" s="2">
        <f>IF($D27=3,($N27*$M27*ER27*'input_cooling&amp;ventilation'!$D$3)*'input_cool&amp;vent_evolution'!AB$11,($O27*$M27*ER27*'input_cooling&amp;ventilation'!$D$3)*'input_cool&amp;vent_evolution'!AB$10)</f>
        <v>3214303.4792264798</v>
      </c>
      <c r="HM27" s="2">
        <f>IF($D27=3,($N27*$M27*ES27*'input_cooling&amp;ventilation'!$D$3)*'input_cool&amp;vent_evolution'!AC$11,($O27*$M27*ES27*'input_cooling&amp;ventilation'!$D$3)*'input_cool&amp;vent_evolution'!AC$10)</f>
        <v>3176306.6429627542</v>
      </c>
      <c r="HN27" s="2">
        <f>IF($D27=3,($N27*$M27*ET27*'input_cooling&amp;ventilation'!$D$3)*'input_cool&amp;vent_evolution'!AD$11,($O27*$M27*ET27*'input_cooling&amp;ventilation'!$D$3)*'input_cool&amp;vent_evolution'!AD$10)</f>
        <v>3109285.8399442746</v>
      </c>
      <c r="HO27" s="2">
        <f>IF($D27=3,($N27*$M27*EU27*'input_cooling&amp;ventilation'!$D$3)*'input_cool&amp;vent_evolution'!AE$11,($O27*$M27*EU27*'input_cooling&amp;ventilation'!$D$3)*'input_cool&amp;vent_evolution'!AE$10)</f>
        <v>3034664.3735538824</v>
      </c>
      <c r="HP27" s="2">
        <f>IF($D27=3,($N27*$M27*EV27*'input_cooling&amp;ventilation'!$D$3)*'input_cool&amp;vent_evolution'!AF$11,($O27*$M27*EV27*'input_cooling&amp;ventilation'!$D$3)*'input_cool&amp;vent_evolution'!AF$10)</f>
        <v>2943948.1885209125</v>
      </c>
      <c r="HQ27" s="2">
        <f>IF($D27=3,($N27*$M27*EW27*'input_cooling&amp;ventilation'!$D$3)*'input_cool&amp;vent_evolution'!AG$11,($O27*$M27*EW27*'input_cooling&amp;ventilation'!$D$3)*'input_cool&amp;vent_evolution'!AG$10)</f>
        <v>2889569.070257999</v>
      </c>
      <c r="HR27" s="2">
        <f>IF($D27=3,($N27*$M27*EX27*'input_cooling&amp;ventilation'!$D$3)*'input_cool&amp;vent_evolution'!AH$11,($O27*$M27*EX27*'input_cooling&amp;ventilation'!$D$3)*'input_cool&amp;vent_evolution'!AH$10)</f>
        <v>2813637.9993628664</v>
      </c>
      <c r="HS27" s="2">
        <f>IF($D27=3,($N27*$M27*EY27*'input_cooling&amp;ventilation'!$D$3)*'input_cool&amp;vent_evolution'!AI$11,($O27*$M27*EY27*'input_cooling&amp;ventilation'!$D$3)*'input_cool&amp;vent_evolution'!AI$10)</f>
        <v>2738190.2637209543</v>
      </c>
      <c r="HT27" s="2">
        <f>IF($D27=3,($N27*$M27*EZ27*'input_cooling&amp;ventilation'!$D$3)*'input_cool&amp;vent_evolution'!AJ$11,($O27*$M27*EZ27*'input_cooling&amp;ventilation'!$D$3)*'input_cool&amp;vent_evolution'!AJ$10)</f>
        <v>2663299.5208981582</v>
      </c>
      <c r="HU27" s="2">
        <f>IF($D27=3,($N27*$M27*FA27*'input_cooling&amp;ventilation'!$D$3)*'input_cool&amp;vent_evolution'!AK$11,($O27*$M27*FA27*'input_cooling&amp;ventilation'!$D$3)*'input_cool&amp;vent_evolution'!AK$10)</f>
        <v>2612679.472885197</v>
      </c>
      <c r="HV27" s="2">
        <f>IF($D27=3,($N27*$M27*FB27*'input_cooling&amp;ventilation'!$D$3)*'input_cool&amp;vent_evolution'!AL$11,($O27*$M27*FB27*'input_cooling&amp;ventilation'!$D$3)*'input_cool&amp;vent_evolution'!AL$10)</f>
        <v>2516934.8708279412</v>
      </c>
      <c r="HW27" s="2">
        <f>IF($D27=3,($N27*$M27*FC27*'input_cooling&amp;ventilation'!$D$3)*'input_cool&amp;vent_evolution'!AM$11,($O27*$M27*FC27*'input_cooling&amp;ventilation'!$D$3)*'input_cool&amp;vent_evolution'!AM$10)</f>
        <v>2446149.077147556</v>
      </c>
      <c r="HX27" s="2">
        <f>IF($D27=3,($N27*$M27*FD27*'input_cooling&amp;ventilation'!$D$3)*'input_cool&amp;vent_evolution'!AN$11,($O27*$M27*FD27*'input_cooling&amp;ventilation'!$D$3)*'input_cool&amp;vent_evolution'!AN$10)</f>
        <v>2376488.6861422062</v>
      </c>
      <c r="HY27" s="2">
        <f>IF($D27=3,($N27*$M27*FE27*'input_cooling&amp;ventilation'!$D$3)*'input_cool&amp;vent_evolution'!AO$11,($O27*$M27*FE27*'input_cooling&amp;ventilation'!$D$3)*'input_cool&amp;vent_evolution'!AO$10)</f>
        <v>2308629.7599494481</v>
      </c>
      <c r="HZ27" s="2">
        <f>IF($D27=3,($N27*$M27*FF27*'input_cooling&amp;ventilation'!$D$3)*'input_cool&amp;vent_evolution'!AP$11,($O27*$M27*FF27*'input_cooling&amp;ventilation'!$D$3)*'input_cool&amp;vent_evolution'!AP$10)</f>
        <v>2242717.1422621636</v>
      </c>
      <c r="IA27" s="2">
        <f>IF($D27=3,($N27*$M27*FG27*'input_cooling&amp;ventilation'!$D$3)*'input_cool&amp;vent_evolution'!AQ$11,($O27*$M27*FG27*'input_cooling&amp;ventilation'!$D$3)*'input_cool&amp;vent_evolution'!AQ$10)</f>
        <v>2178815.5905974964</v>
      </c>
      <c r="IB27" s="2">
        <f>IF($D27=3,($N27*$M27*FH27*'input_cooling&amp;ventilation'!$D$3)*'input_cool&amp;vent_evolution'!AR$11,($O27*$M27*FH27*'input_cooling&amp;ventilation'!$D$3)*'input_cool&amp;vent_evolution'!AR$10)</f>
        <v>2117085.7035791571</v>
      </c>
      <c r="IC27" s="2">
        <f>IF($D27=3,($N27*$M27*FI27*'input_cooling&amp;ventilation'!$D$3)*'input_cool&amp;vent_evolution'!AS$11,($O27*$M27*FI27*'input_cooling&amp;ventilation'!$D$3)*'input_cool&amp;vent_evolution'!AS$10)</f>
        <v>2057672.4286438827</v>
      </c>
      <c r="ID27" s="2">
        <f>IF($D27=3,($N27*$M27*FJ27*'input_cooling&amp;ventilation'!$D$3)*'input_cool&amp;vent_evolution'!AT$11,($O27*$M27*FJ27*'input_cooling&amp;ventilation'!$D$3)*'input_cool&amp;vent_evolution'!AT$10)</f>
        <v>2000737.3830961145</v>
      </c>
      <c r="IE27" s="2">
        <f>IF($D27=3,($N27*$M27*FK27*'input_cooling&amp;ventilation'!$D$3)*'input_cool&amp;vent_evolution'!AU$11,($O27*$M27*FK27*'input_cooling&amp;ventilation'!$D$3)*'input_cool&amp;vent_evolution'!AU$10)</f>
        <v>2008827.2295286313</v>
      </c>
      <c r="IF27" s="2">
        <f>IF($D27=3,($N27*$M27*FL27*'input_cooling&amp;ventilation'!$D$3)*'input_cool&amp;vent_evolution'!AV$11,($O27*$M27*FL27*'input_cooling&amp;ventilation'!$D$3)*'input_cool&amp;vent_evolution'!AV$10)</f>
        <v>2016949.7867086229</v>
      </c>
    </row>
    <row r="28" spans="1:245" x14ac:dyDescent="0.25">
      <c r="A28">
        <v>26</v>
      </c>
      <c r="B28">
        <v>100100</v>
      </c>
      <c r="C28">
        <v>2</v>
      </c>
      <c r="D28">
        <v>3</v>
      </c>
      <c r="E28">
        <v>3</v>
      </c>
      <c r="F28" s="2">
        <v>15749277.153402399</v>
      </c>
      <c r="G28" s="2">
        <v>17587354.571296901</v>
      </c>
      <c r="H28" s="2">
        <v>15749277.153402399</v>
      </c>
      <c r="I28" s="17">
        <v>0.249051523</v>
      </c>
      <c r="J28">
        <v>0.12825171299999999</v>
      </c>
      <c r="K28" s="2">
        <f t="shared" si="0"/>
        <v>2019871.7734356213</v>
      </c>
      <c r="L28" s="2">
        <f t="shared" si="1"/>
        <v>4380157.4415225051</v>
      </c>
      <c r="M28">
        <v>0.62935586061245996</v>
      </c>
      <c r="N28" s="17">
        <f>'input_cooling&amp;ventilation'!$D$5</f>
        <v>57.500092182043396</v>
      </c>
      <c r="O28" s="45">
        <f>'input_cooling&amp;ventilation'!$D$6</f>
        <v>19.328678831353667</v>
      </c>
      <c r="P28" s="45">
        <f>'input_cooling&amp;ventilation'!$C$5</f>
        <v>50.351688737400465</v>
      </c>
      <c r="Q28" s="45">
        <f>'input_cooling&amp;ventilation'!$C$6</f>
        <v>32.240814214248743</v>
      </c>
      <c r="R28">
        <v>17</v>
      </c>
      <c r="S28">
        <v>12</v>
      </c>
      <c r="T28">
        <v>14</v>
      </c>
      <c r="U28" s="2">
        <f t="shared" si="2"/>
        <v>3200399.0008443967</v>
      </c>
      <c r="V28" s="2">
        <f t="shared" si="3"/>
        <v>6526850.4452639734</v>
      </c>
      <c r="W28" s="2">
        <v>3475576.342923265</v>
      </c>
      <c r="X28" s="57">
        <f>IF($D28=3,(W28*(1+'input_cool&amp;vent_evolution'!M$11)),(W28*(1+'input_cool&amp;vent_evolution'!M$12)))</f>
        <v>3527492.1438382734</v>
      </c>
      <c r="Y28" s="57">
        <f>IF($D28=3,(X28*(1+'input_cool&amp;vent_evolution'!N$11)),(X28*(1+'input_cool&amp;vent_evolution'!N$12)))</f>
        <v>3576261.4399609645</v>
      </c>
      <c r="Z28" s="57">
        <f>IF($D28=3,(Y28*(1+'input_cool&amp;vent_evolution'!O$11)),(Y28*(1+'input_cool&amp;vent_evolution'!O$12)))</f>
        <v>3622612.9907574239</v>
      </c>
      <c r="AA28" s="57">
        <f>IF($D28=3,(Z28*(1+'input_cool&amp;vent_evolution'!P$11)),(Z28*(1+'input_cool&amp;vent_evolution'!P$12)))</f>
        <v>3674518.5358170271</v>
      </c>
      <c r="AB28" s="57">
        <f>IF($D28=3,(AA28*(1+'input_cool&amp;vent_evolution'!Q$11)),(AA28*(1+'input_cool&amp;vent_evolution'!Q$12)))</f>
        <v>3731485.8127302239</v>
      </c>
      <c r="AC28" s="57">
        <f>IF($D28=3,(AB28*(1+'input_cool&amp;vent_evolution'!R$11)),(AB28*(1+'input_cool&amp;vent_evolution'!R$12)))</f>
        <v>3791578.5805252092</v>
      </c>
      <c r="AD28" s="57">
        <f>IF($D28=3,(AC28*(1+'input_cool&amp;vent_evolution'!S$11)),(AC28*(1+'input_cool&amp;vent_evolution'!S$12)))</f>
        <v>3853828.7744787512</v>
      </c>
      <c r="AE28" s="57">
        <f>IF($D28=3,(AD28*(1+'input_cool&amp;vent_evolution'!T$11)),(AD28*(1+'input_cool&amp;vent_evolution'!T$12)))</f>
        <v>3918448.4736402994</v>
      </c>
      <c r="AF28" s="57">
        <f>IF($D28=3,(AE28*(1+'input_cool&amp;vent_evolution'!U$11)),(AE28*(1+'input_cool&amp;vent_evolution'!U$12)))</f>
        <v>3992517.9055109676</v>
      </c>
      <c r="AG28" s="57">
        <f>IF($D28=3,(AF28*(1+'input_cool&amp;vent_evolution'!V$11)),(AF28*(1+'input_cool&amp;vent_evolution'!V$12)))</f>
        <v>4067363.1368190041</v>
      </c>
      <c r="AH28" s="57">
        <f>IF($D28=3,(AG28*(1+'input_cool&amp;vent_evolution'!W$11)),(AG28*(1+'input_cool&amp;vent_evolution'!W$12)))</f>
        <v>4140027.806316324</v>
      </c>
      <c r="AI28" s="57">
        <f>IF($D28=3,(AH28*(1+'input_cool&amp;vent_evolution'!X$11)),(AH28*(1+'input_cool&amp;vent_evolution'!X$12)))</f>
        <v>4215260.5825880291</v>
      </c>
      <c r="AJ28" s="57">
        <f>IF($D28=3,(AI28*(1+'input_cool&amp;vent_evolution'!Y$11)),(AI28*(1+'input_cool&amp;vent_evolution'!Y$12)))</f>
        <v>4292179.630290065</v>
      </c>
      <c r="AK28" s="57">
        <f>IF($D28=3,(AJ28*(1+'input_cool&amp;vent_evolution'!Z$11)),(AJ28*(1+'input_cool&amp;vent_evolution'!Z$12)))</f>
        <v>4374564.8199026193</v>
      </c>
      <c r="AL28" s="57">
        <f>IF($D28=3,(AK28*(1+'input_cool&amp;vent_evolution'!AA$11)),(AK28*(1+'input_cool&amp;vent_evolution'!AA$12)))</f>
        <v>4457487.2492367085</v>
      </c>
      <c r="AM28" s="57">
        <f>IF($D28=3,(AL28*(1+'input_cool&amp;vent_evolution'!AB$11)),(AL28*(1+'input_cool&amp;vent_evolution'!AB$12)))</f>
        <v>4531932.3022590568</v>
      </c>
      <c r="AN28" s="57">
        <f>IF($D28=3,(AM28*(1+'input_cool&amp;vent_evolution'!AC$11)),(AM28*(1+'input_cool&amp;vent_evolution'!AC$12)))</f>
        <v>4606210.6386234015</v>
      </c>
      <c r="AO28" s="57">
        <f>IF($D28=3,(AN28*(1+'input_cool&amp;vent_evolution'!AD$11)),(AN28*(1+'input_cool&amp;vent_evolution'!AD$12)))</f>
        <v>4679607.380374318</v>
      </c>
      <c r="AP28" s="57">
        <f>IF($D28=3,(AO28*(1+'input_cool&amp;vent_evolution'!AE$11)),(AO28*(1+'input_cool&amp;vent_evolution'!AE$12)))</f>
        <v>4751888.8076227484</v>
      </c>
      <c r="AQ28" s="57">
        <f>IF($D28=3,(AP28*(1+'input_cool&amp;vent_evolution'!AF$11)),(AP28*(1+'input_cool&amp;vent_evolution'!AF$12)))</f>
        <v>4822610.95260916</v>
      </c>
      <c r="AR28" s="57">
        <f>IF($D28=3,(AQ28*(1+'input_cool&amp;vent_evolution'!AG$11)),(AQ28*(1+'input_cool&amp;vent_evolution'!AG$12)))</f>
        <v>4892586.2067200616</v>
      </c>
      <c r="AS28" s="57">
        <f>IF($D28=3,(AR28*(1+'input_cool&amp;vent_evolution'!AH$11)),(AR28*(1+'input_cool&amp;vent_evolution'!AH$12)))</f>
        <v>4961418.7295952234</v>
      </c>
      <c r="AT28" s="57">
        <f>IF($D28=3,(AS28*(1+'input_cool&amp;vent_evolution'!AI$11)),(AS28*(1+'input_cool&amp;vent_evolution'!AI$12)))</f>
        <v>5029061.521546755</v>
      </c>
      <c r="AU28" s="57">
        <f>IF($D28=3,(AT28*(1+'input_cool&amp;vent_evolution'!AJ$11)),(AT28*(1+'input_cool&amp;vent_evolution'!AJ$12)))</f>
        <v>5095471.1726599578</v>
      </c>
      <c r="AV28" s="57">
        <f>IF($D28=3,(AU28*(1+'input_cool&amp;vent_evolution'!AK$11)),(AU28*(1+'input_cool&amp;vent_evolution'!AK$12)))</f>
        <v>5161202.7507872712</v>
      </c>
      <c r="AW28" s="57">
        <f>IF($D28=3,(AV28*(1+'input_cool&amp;vent_evolution'!AL$11)),(AV28*(1+'input_cool&amp;vent_evolution'!AL$12)))</f>
        <v>5225075.0979371071</v>
      </c>
      <c r="AX28" s="57">
        <f>IF($D28=3,(AW28*(1+'input_cool&amp;vent_evolution'!AM$11)),(AW28*(1+'input_cool&amp;vent_evolution'!AM$12)))</f>
        <v>5287658.4530666387</v>
      </c>
      <c r="AY28" s="57">
        <f>IF($D28=3,(AX28*(1+'input_cool&amp;vent_evolution'!AN$11)),(AX28*(1+'input_cool&amp;vent_evolution'!AN$12)))</f>
        <v>5348933.3920437079</v>
      </c>
      <c r="AZ28" s="57">
        <f>IF($D28=3,(AY28*(1+'input_cool&amp;vent_evolution'!AO$11)),(AY28*(1+'input_cool&amp;vent_evolution'!AO$12)))</f>
        <v>5408900.4127979549</v>
      </c>
      <c r="BA28" s="57">
        <f>IF($D28=3,(AZ28*(1+'input_cool&amp;vent_evolution'!AP$11)),(AZ28*(1+'input_cool&amp;vent_evolution'!AP$12)))</f>
        <v>5467566.6959593147</v>
      </c>
      <c r="BB28" s="57">
        <f>IF($D28=3,(BA28*(1+'input_cool&amp;vent_evolution'!AQ$11)),(BA28*(1+'input_cool&amp;vent_evolution'!AQ$12)))</f>
        <v>5524944.0516203949</v>
      </c>
      <c r="BC28" s="57">
        <f>IF($D28=3,(BB28*(1+'input_cool&amp;vent_evolution'!AR$11)),(BB28*(1+'input_cool&amp;vent_evolution'!AR$12)))</f>
        <v>5581051.420388191</v>
      </c>
      <c r="BD28" s="57">
        <f>IF($D28=3,(BC28*(1+'input_cool&amp;vent_evolution'!AS$11)),(BC28*(1+'input_cool&amp;vent_evolution'!AS$12)))</f>
        <v>5635914.4939912539</v>
      </c>
      <c r="BE28" s="57">
        <f>IF($D28=3,(BD28*(1+'input_cool&amp;vent_evolution'!AT$11)),(BD28*(1+'input_cool&amp;vent_evolution'!AT$12)))</f>
        <v>5689566.1680452712</v>
      </c>
      <c r="BF28" s="57">
        <f>IF($D28=3,(BE28*(1+'input_cool&amp;vent_evolution'!AU$11)),(BE28*(1+'input_cool&amp;vent_evolution'!AU$12)))</f>
        <v>5743728.5847892044</v>
      </c>
      <c r="BG28" s="57">
        <f>IF($D28=3,(BF28*(1+'input_cool&amp;vent_evolution'!AV$11)),(BF28*(1+'input_cool&amp;vent_evolution'!AV$12)))</f>
        <v>5798406.6062911982</v>
      </c>
      <c r="BH28" s="2">
        <f t="shared" si="76"/>
        <v>7866999.4243746456</v>
      </c>
      <c r="BI28" s="2">
        <f t="shared" si="4"/>
        <v>7984511.323299244</v>
      </c>
      <c r="BJ28" s="2">
        <f t="shared" si="5"/>
        <v>8094901.0793192973</v>
      </c>
      <c r="BK28" s="2">
        <f t="shared" si="6"/>
        <v>8199818.2462740932</v>
      </c>
      <c r="BL28" s="2">
        <f t="shared" si="7"/>
        <v>8317306.9309744546</v>
      </c>
      <c r="BM28" s="2">
        <f t="shared" si="8"/>
        <v>8446252.8928713426</v>
      </c>
      <c r="BN28" s="2">
        <f t="shared" si="9"/>
        <v>8582273.4324905667</v>
      </c>
      <c r="BO28" s="2">
        <f t="shared" si="10"/>
        <v>8723177.3263143543</v>
      </c>
      <c r="BP28" s="2">
        <f t="shared" si="11"/>
        <v>8869444.6172464769</v>
      </c>
      <c r="BQ28" s="2">
        <f t="shared" si="12"/>
        <v>9037101.466182271</v>
      </c>
      <c r="BR28" s="2">
        <f t="shared" si="13"/>
        <v>9206514.3443704881</v>
      </c>
      <c r="BS28" s="2">
        <f t="shared" si="14"/>
        <v>9370991.5005899873</v>
      </c>
      <c r="BT28" s="2">
        <f t="shared" si="15"/>
        <v>9541281.5904131364</v>
      </c>
      <c r="BU28" s="2">
        <f t="shared" si="16"/>
        <v>9715388.5713250842</v>
      </c>
      <c r="BV28" s="2">
        <f t="shared" si="17"/>
        <v>9901868.21536416</v>
      </c>
      <c r="BW28" s="2">
        <f t="shared" si="18"/>
        <v>10089563.906516882</v>
      </c>
      <c r="BX28" s="2">
        <f t="shared" si="19"/>
        <v>10258070.977428108</v>
      </c>
      <c r="BY28" s="2">
        <f t="shared" si="20"/>
        <v>10426200.683631113</v>
      </c>
      <c r="BZ28" s="2">
        <f t="shared" si="21"/>
        <v>10592334.892215287</v>
      </c>
      <c r="CA28" s="2">
        <f t="shared" si="22"/>
        <v>10755944.576034838</v>
      </c>
      <c r="CB28" s="2">
        <f t="shared" si="23"/>
        <v>10916024.809930861</v>
      </c>
      <c r="CC28" s="2">
        <f t="shared" si="24"/>
        <v>11074414.449373486</v>
      </c>
      <c r="CD28" s="2">
        <f t="shared" si="25"/>
        <v>11230217.506020401</v>
      </c>
      <c r="CE28" s="2">
        <f t="shared" si="26"/>
        <v>11383327.595640302</v>
      </c>
      <c r="CF28" s="2">
        <f t="shared" si="27"/>
        <v>11533646.459486945</v>
      </c>
      <c r="CG28" s="2">
        <f t="shared" si="28"/>
        <v>11682430.498814324</v>
      </c>
      <c r="CH28" s="2">
        <f t="shared" si="29"/>
        <v>11827006.15150696</v>
      </c>
      <c r="CI28" s="2">
        <f t="shared" si="30"/>
        <v>11968664.158755723</v>
      </c>
      <c r="CJ28" s="2">
        <f t="shared" si="31"/>
        <v>12107360.553856557</v>
      </c>
      <c r="CK28" s="2">
        <f t="shared" si="32"/>
        <v>12243096.46387784</v>
      </c>
      <c r="CL28" s="2">
        <f t="shared" si="33"/>
        <v>12375888.142242309</v>
      </c>
      <c r="CM28" s="2">
        <f t="shared" si="34"/>
        <v>12505762.321204579</v>
      </c>
      <c r="CN28" s="2">
        <f t="shared" si="35"/>
        <v>12632761.873005008</v>
      </c>
      <c r="CO28" s="2">
        <f t="shared" si="36"/>
        <v>12756944.951110465</v>
      </c>
      <c r="CP28" s="2">
        <f t="shared" si="37"/>
        <v>12878386.015053455</v>
      </c>
      <c r="CQ28" s="2">
        <f t="shared" si="38"/>
        <v>13000983.149832224</v>
      </c>
      <c r="CR28" s="2">
        <f>IF($D28=3,(W28*$P28*$M28*'input_cooling&amp;ventilation'!$D$3)*'input_cool&amp;vent_evolution'!M$11,(W28*$Q28*'input_cooling&amp;ventilation'!$D$3)*'input_cool&amp;vent_evolution'!M$12)</f>
        <v>1343196.6075543945</v>
      </c>
      <c r="CS28" s="2">
        <f>IF($D28=3,(X28*$P28*$M28*'input_cooling&amp;ventilation'!$D$3)*'input_cool&amp;vent_evolution'!N$11,(X28*$Q28*'input_cooling&amp;ventilation'!$D$3)*'input_cool&amp;vent_evolution'!N$12)</f>
        <v>1261788.3563436794</v>
      </c>
      <c r="CT28" s="2">
        <f>IF($D28=3,(Y28*$P28*$M28*'input_cooling&amp;ventilation'!$D$3)*'input_cool&amp;vent_evolution'!O$11,(Y28*$Q28*'input_cooling&amp;ventilation'!$D$3)*'input_cool&amp;vent_evolution'!O$12)</f>
        <v>1199235.0052850791</v>
      </c>
      <c r="CU28" s="2">
        <f>IF($D28=3,(Z28*$P28*$M28*'input_cooling&amp;ventilation'!$D$3)*'input_cool&amp;vent_evolution'!P$11,(Z28*$Q28*'input_cooling&amp;ventilation'!$D$3)*'input_cool&amp;vent_evolution'!P$12)</f>
        <v>1342931.2619381221</v>
      </c>
      <c r="CV28" s="2">
        <f>IF($D28=3,(AA28*$P28*$M28*'input_cooling&amp;ventilation'!$D$3)*'input_cool&amp;vent_evolution'!Q$11,(AA28*$Q28*'input_cooling&amp;ventilation'!$D$3)*'input_cool&amp;vent_evolution'!Q$12)</f>
        <v>1473891.4115316407</v>
      </c>
      <c r="CW28" s="2">
        <f>IF($D28=3,(AB28*$P28*$M28*'input_cooling&amp;ventilation'!$D$3)*'input_cool&amp;vent_evolution'!R$11,(AB28*$Q28*'input_cooling&amp;ventilation'!$D$3)*'input_cool&amp;vent_evolution'!R$12)</f>
        <v>1554755.9782987628</v>
      </c>
      <c r="CX28" s="2">
        <f>IF($D28=3,(AC28*$P28*$M28*'input_cooling&amp;ventilation'!$D$3)*'input_cool&amp;vent_evolution'!S$11,(AC28*$Q28*'input_cooling&amp;ventilation'!$D$3)*'input_cool&amp;vent_evolution'!S$12)</f>
        <v>1610574.1963778168</v>
      </c>
      <c r="CY28" s="2">
        <f>IF($D28=3,(AD28*$P28*$M28*'input_cooling&amp;ventilation'!$D$3)*'input_cool&amp;vent_evolution'!T$11,(AD28*$Q28*'input_cooling&amp;ventilation'!$D$3)*'input_cool&amp;vent_evolution'!T$12)</f>
        <v>1671879.4502866627</v>
      </c>
      <c r="CZ28" s="2">
        <f>IF($D28=3,(AE28*$P28*$M28*'input_cooling&amp;ventilation'!$D$3)*'input_cool&amp;vent_evolution'!U$11,(AE28*$Q28*'input_cooling&amp;ventilation'!$D$3)*'input_cool&amp;vent_evolution'!U$12)</f>
        <v>1916368.5787114792</v>
      </c>
      <c r="DA28" s="2">
        <f>IF($D28=3,(AF28*$P28*$M28*'input_cooling&amp;ventilation'!$D$3)*'input_cool&amp;vent_evolution'!V$11,(AF28*$Q28*'input_cooling&amp;ventilation'!$D$3)*'input_cool&amp;vent_evolution'!V$12)</f>
        <v>1936440.5250948332</v>
      </c>
      <c r="DB28" s="2">
        <f>IF($D28=3,(AG28*$P28*$M28*'input_cooling&amp;ventilation'!$D$3)*'input_cool&amp;vent_evolution'!W$11,(AG28*$Q28*'input_cooling&amp;ventilation'!$D$3)*'input_cool&amp;vent_evolution'!W$12)</f>
        <v>1880023.7276055322</v>
      </c>
      <c r="DC28" s="2">
        <f>IF($D28=3,(AH28*$P28*$M28*'input_cooling&amp;ventilation'!$D$3)*'input_cool&amp;vent_evolution'!X$11,(AH28*$Q28*'input_cooling&amp;ventilation'!$D$3)*'input_cool&amp;vent_evolution'!X$12)</f>
        <v>1946467.3198528613</v>
      </c>
      <c r="DD28" s="2">
        <f>IF($D28=3,(AI28*$P28*$M28*'input_cooling&amp;ventilation'!$D$3)*'input_cool&amp;vent_evolution'!Y$11,(AI28*$Q28*'input_cooling&amp;ventilation'!$D$3)*'input_cool&amp;vent_evolution'!Y$12)</f>
        <v>1990095.5414100173</v>
      </c>
      <c r="DE28" s="2">
        <f>IF($D28=3,(AJ28*$P28*$M28*'input_cooling&amp;ventilation'!$D$3)*'input_cool&amp;vent_evolution'!Z$11,(AJ28*$Q28*'input_cooling&amp;ventilation'!$D$3)*'input_cool&amp;vent_evolution'!Z$12)</f>
        <v>2131518.829526851</v>
      </c>
      <c r="DF28" s="2">
        <f>IF($D28=3,(AK28*$P28*$M28*'input_cooling&amp;ventilation'!$D$3)*'input_cool&amp;vent_evolution'!AA$11,(AK28*$Q28*'input_cooling&amp;ventilation'!$D$3)*'input_cool&amp;vent_evolution'!AA$12)</f>
        <v>2145418.6164643709</v>
      </c>
      <c r="DG28" s="2">
        <f>IF($D28=3,(AL28*$P28*$M28*'input_cooling&amp;ventilation'!$D$3)*'input_cool&amp;vent_evolution'!AB$11,(AL28*$Q28*'input_cooling&amp;ventilation'!$D$3)*'input_cool&amp;vent_evolution'!AB$12)</f>
        <v>1926086.8734843547</v>
      </c>
      <c r="DH28" s="2">
        <f>IF($D28=3,(AM28*$P28*$M28*'input_cooling&amp;ventilation'!$D$3)*'input_cool&amp;vent_evolution'!AC$11,(AM28*$Q28*'input_cooling&amp;ventilation'!$D$3)*'input_cool&amp;vent_evolution'!AC$12)</f>
        <v>1921773.4805383547</v>
      </c>
      <c r="DI28" s="2">
        <f>IF($D28=3,(AN28*$P28*$M28*'input_cooling&amp;ventilation'!$D$3)*'input_cool&amp;vent_evolution'!AD$11,(AN28*$Q28*'input_cooling&amp;ventilation'!$D$3)*'input_cool&amp;vent_evolution'!AD$12)</f>
        <v>1898964.338174674</v>
      </c>
      <c r="DJ28" s="2">
        <f>IF($D28=3,(AO28*$P28*$M28*'input_cooling&amp;ventilation'!$D$3)*'input_cool&amp;vent_evolution'!AE$11,(AO28*$Q28*'input_cooling&amp;ventilation'!$D$3)*'input_cool&amp;vent_evolution'!AE$12)</f>
        <v>1870108.2552540042</v>
      </c>
      <c r="DK28" s="2">
        <f>IF($D28=3,(AP28*$P28*$M28*'input_cooling&amp;ventilation'!$D$3)*'input_cool&amp;vent_evolution'!AF$11,(AP28*$Q28*'input_cooling&amp;ventilation'!$D$3)*'input_cool&amp;vent_evolution'!AF$12)</f>
        <v>1829765.5733026622</v>
      </c>
      <c r="DL28" s="2">
        <f>IF($D28=3,(AQ28*$P28*$M28*'input_cooling&amp;ventilation'!$D$3)*'input_cool&amp;vent_evolution'!AG$11,(AQ28*$Q28*'input_cooling&amp;ventilation'!$D$3)*'input_cool&amp;vent_evolution'!AG$12)</f>
        <v>1810441.5664970798</v>
      </c>
      <c r="DM28" s="2">
        <f>IF($D28=3,(AR28*$P28*$M28*'input_cooling&amp;ventilation'!$D$3)*'input_cool&amp;vent_evolution'!AH$11,(AR28*$Q28*'input_cooling&amp;ventilation'!$D$3)*'input_cool&amp;vent_evolution'!AH$12)</f>
        <v>1780876.1414792873</v>
      </c>
      <c r="DN28" s="2">
        <f>IF($D28=3,(AS28*$P28*$M28*'input_cooling&amp;ventilation'!$D$3)*'input_cool&amp;vent_evolution'!AI$11,(AS28*$Q28*'input_cooling&amp;ventilation'!$D$3)*'input_cool&amp;vent_evolution'!AI$12)</f>
        <v>1750094.7124661847</v>
      </c>
      <c r="DO28" s="2">
        <f>IF($D28=3,(AT28*$P28*$M28*'input_cooling&amp;ventilation'!$D$3)*'input_cool&amp;vent_evolution'!AJ$11,(AT28*$Q28*'input_cooling&amp;ventilation'!$D$3)*'input_cool&amp;vent_evolution'!AJ$12)</f>
        <v>1718190.15621384</v>
      </c>
      <c r="DP28" s="2">
        <f>IF($D28=3,(AU28*$P28*$M28*'input_cooling&amp;ventilation'!$D$3)*'input_cool&amp;vent_evolution'!AK$11,(AU28*$Q28*'input_cooling&amp;ventilation'!$D$3)*'input_cool&amp;vent_evolution'!AK$12)</f>
        <v>1700646.6469494349</v>
      </c>
      <c r="DQ28" s="2">
        <f>IF($D28=3,(AV28*$P28*$M28*'input_cooling&amp;ventilation'!$D$3)*'input_cool&amp;vent_evolution'!AL$11,(AV28*$Q28*'input_cooling&amp;ventilation'!$D$3)*'input_cool&amp;vent_evolution'!AL$12)</f>
        <v>1652543.5126898652</v>
      </c>
      <c r="DR28" s="2">
        <f>IF($D28=3,(AW28*$P28*$M28*'input_cooling&amp;ventilation'!$D$3)*'input_cool&amp;vent_evolution'!AM$11,(AW28*$Q28*'input_cooling&amp;ventilation'!$D$3)*'input_cool&amp;vent_evolution'!AM$12)</f>
        <v>1619193.9413007644</v>
      </c>
      <c r="DS28" s="2">
        <f>IF($D28=3,(AX28*$P28*$M28*'input_cooling&amp;ventilation'!$D$3)*'input_cool&amp;vent_evolution'!AN$11,(AX28*$Q28*'input_cooling&amp;ventilation'!$D$3)*'input_cool&amp;vent_evolution'!AN$12)</f>
        <v>1585341.8171635445</v>
      </c>
      <c r="DT28" s="2">
        <f>IF($D28=3,(AY28*$P28*$M28*'input_cooling&amp;ventilation'!$D$3)*'input_cool&amp;vent_evolution'!AO$11,(AY28*$Q28*'input_cooling&amp;ventilation'!$D$3)*'input_cool&amp;vent_evolution'!AO$12)</f>
        <v>1551502.5757594106</v>
      </c>
      <c r="DU28" s="2">
        <f>IF($D28=3,(AZ28*$P28*$M28*'input_cooling&amp;ventilation'!$D$3)*'input_cool&amp;vent_evolution'!AP$11,(AZ28*$Q28*'input_cooling&amp;ventilation'!$D$3)*'input_cool&amp;vent_evolution'!AP$12)</f>
        <v>1517849.1159014795</v>
      </c>
      <c r="DV28" s="2">
        <f>IF($D28=3,(BA28*$P28*$M28*'input_cooling&amp;ventilation'!$D$3)*'input_cool&amp;vent_evolution'!AQ$11,(BA28*$Q28*'input_cooling&amp;ventilation'!$D$3)*'input_cool&amp;vent_evolution'!AQ$12)</f>
        <v>1484501.2138129959</v>
      </c>
      <c r="DW28" s="2">
        <f>IF($D28=3,(BB28*$P28*$M28*'input_cooling&amp;ventilation'!$D$3)*'input_cool&amp;vent_evolution'!AR$11,(BB28*$Q28*'input_cooling&amp;ventilation'!$D$3)*'input_cool&amp;vent_evolution'!AR$12)</f>
        <v>1451643.3544208221</v>
      </c>
      <c r="DX28" s="2">
        <f>IF($D28=3,(BC28*$P28*$M28*'input_cooling&amp;ventilation'!$D$3)*'input_cool&amp;vent_evolution'!AS$11,(BC28*$Q28*'input_cooling&amp;ventilation'!$D$3)*'input_cool&amp;vent_evolution'!AS$12)</f>
        <v>1419450.2067738916</v>
      </c>
      <c r="DY28" s="2">
        <f>IF($D28=3,(BD28*$P28*$M28*'input_cooling&amp;ventilation'!$D$3)*'input_cool&amp;vent_evolution'!AT$11,(BD28*$Q28*'input_cooling&amp;ventilation'!$D$3)*'input_cool&amp;vent_evolution'!AT$12)</f>
        <v>1388108.1541426675</v>
      </c>
      <c r="DZ28" s="2">
        <f>IF($D28=3,(BE28*$P28*$M28*'input_cooling&amp;ventilation'!$D$3)*'input_cool&amp;vent_evolution'!AU$11,(BE28*$Q28*'input_cooling&amp;ventilation'!$D$3)*'input_cool&amp;vent_evolution'!AU$12)</f>
        <v>1401322.3940530114</v>
      </c>
      <c r="EA28" s="2">
        <f>IF($D28=3,(BF28*$P28*$M28*'input_cooling&amp;ventilation'!$D$3)*'input_cool&amp;vent_evolution'!AV$11,(BF28*$Q28*'input_cooling&amp;ventilation'!$D$3)*'input_cool&amp;vent_evolution'!AV$12)</f>
        <v>1414662.428294213</v>
      </c>
      <c r="EB28">
        <v>0.6</v>
      </c>
      <c r="EC28" s="2">
        <f t="shared" si="39"/>
        <v>9449566.2920414396</v>
      </c>
      <c r="ED28" s="2">
        <f>IF($D28=3,(EC28*(1+'input_cool&amp;vent_evolution'!M$10)),EC28*(1+'input_cool&amp;vent_evolution'!M$9))</f>
        <v>9650994.5854648054</v>
      </c>
      <c r="EE28" s="2">
        <f>IF($D28=3,(ED28*(1+'input_cool&amp;vent_evolution'!N$10)),ED28*(1+'input_cool&amp;vent_evolution'!N$9))</f>
        <v>9852630.7726295087</v>
      </c>
      <c r="EF28" s="2">
        <f>IF($D28=3,(EE28*(1+'input_cool&amp;vent_evolution'!O$10)),EE28*(1+'input_cool&amp;vent_evolution'!O$9))</f>
        <v>10054474.857170695</v>
      </c>
      <c r="EG28" s="2">
        <f>IF($D28=3,(EF28*(1+'input_cool&amp;vent_evolution'!P$10)),EF28*(1+'input_cool&amp;vent_evolution'!P$9))</f>
        <v>10245327.322264545</v>
      </c>
      <c r="EH28" s="2">
        <f>IF($D28=3,(EG28*(1+'input_cool&amp;vent_evolution'!Q$10)),EG28*(1+'input_cool&amp;vent_evolution'!Q$9))</f>
        <v>10436387.685138794</v>
      </c>
      <c r="EI28" s="2">
        <f>IF($D28=3,(EH28*(1+'input_cool&amp;vent_evolution'!R$10)),EH28*(1+'input_cool&amp;vent_evolution'!R$9))</f>
        <v>10586511.456557283</v>
      </c>
      <c r="EJ28" s="2">
        <f>IF($D28=3,(EI28*(1+'input_cool&amp;vent_evolution'!S$10)),EI28*(1+'input_cool&amp;vent_evolution'!S$9))</f>
        <v>10736726.464854674</v>
      </c>
      <c r="EK28" s="2">
        <f>IF($D28=3,(EJ28*(1+'input_cool&amp;vent_evolution'!T$10)),EJ28*(1+'input_cool&amp;vent_evolution'!T$9))</f>
        <v>10887032.709223166</v>
      </c>
      <c r="EL28" s="2">
        <f>IF($D28=3,(EK28*(1+'input_cool&amp;vent_evolution'!U$10)),EK28*(1+'input_cool&amp;vent_evolution'!U$9))</f>
        <v>11037430.183200199</v>
      </c>
      <c r="EM28" s="2">
        <f>IF($D28=3,(EL28*(1+'input_cool&amp;vent_evolution'!V$10)),EL28*(1+'input_cool&amp;vent_evolution'!V$9))</f>
        <v>11187918.892440505</v>
      </c>
      <c r="EN28" s="2">
        <f>IF($D28=3,(EM28*(1+'input_cool&amp;vent_evolution'!W$10)),EM28*(1+'input_cool&amp;vent_evolution'!W$9))</f>
        <v>11304959.093939317</v>
      </c>
      <c r="EO28" s="2">
        <f>IF($D28=3,(EN28*(1+'input_cool&amp;vent_evolution'!X$10)),EN28*(1+'input_cool&amp;vent_evolution'!X$9))</f>
        <v>11422075.651922787</v>
      </c>
      <c r="EP28" s="2">
        <f>IF($D28=3,(EO28*(1+'input_cool&amp;vent_evolution'!Y$10)),EO28*(1+'input_cool&amp;vent_evolution'!Y$9))</f>
        <v>11539268.570833892</v>
      </c>
      <c r="EQ28" s="2">
        <f>IF($D28=3,(EP28*(1+'input_cool&amp;vent_evolution'!Z$10)),EP28*(1+'input_cool&amp;vent_evolution'!Z$9))</f>
        <v>11656537.843402307</v>
      </c>
      <c r="ER28" s="2">
        <f>IF($D28=3,(EQ28*(1+'input_cool&amp;vent_evolution'!AA$10)),EQ28*(1+'input_cool&amp;vent_evolution'!AA$9))</f>
        <v>11773883.476898354</v>
      </c>
      <c r="ES28" s="2">
        <f>IF($D28=3,(ER28*(1+'input_cool&amp;vent_evolution'!AB$10)),ER28*(1+'input_cool&amp;vent_evolution'!AB$9))</f>
        <v>11855565.04398635</v>
      </c>
      <c r="ET28" s="2">
        <f>IF($D28=3,(ES28*(1+'input_cool&amp;vent_evolution'!AC$10)),ES28*(1+'input_cool&amp;vent_evolution'!AC$9))</f>
        <v>11937303.922867775</v>
      </c>
      <c r="EU28" s="2">
        <f>IF($D28=3,(ET28*(1+'input_cool&amp;vent_evolution'!AD$10)),ET28*(1+'input_cool&amp;vent_evolution'!AD$9))</f>
        <v>12019100.123640342</v>
      </c>
      <c r="EV28" s="2">
        <f>IF($D28=3,(EU28*(1+'input_cool&amp;vent_evolution'!AE$10)),EU28*(1+'input_cool&amp;vent_evolution'!AE$9))</f>
        <v>12100953.63701416</v>
      </c>
      <c r="EW28" s="2">
        <f>IF($D28=3,(EV28*(1+'input_cool&amp;vent_evolution'!AF$10)),EV28*(1+'input_cool&amp;vent_evolution'!AF$9))</f>
        <v>12182864.471875209</v>
      </c>
      <c r="EX28" s="2">
        <f>IF($D28=3,(EW28*(1+'input_cool&amp;vent_evolution'!AG$10)),EW28*(1+'input_cool&amp;vent_evolution'!AG$9))</f>
        <v>12234651.65326722</v>
      </c>
      <c r="EY28" s="2">
        <f>IF($D28=3,(EX28*(1+'input_cool&amp;vent_evolution'!AH$10)),EX28*(1+'input_cool&amp;vent_evolution'!AH$9))</f>
        <v>12286454.253463561</v>
      </c>
      <c r="EZ28" s="2">
        <f>IF($D28=3,(EY28*(1+'input_cool&amp;vent_evolution'!AI$10)),EY28*(1+'input_cool&amp;vent_evolution'!AI$9))</f>
        <v>12338272.275291592</v>
      </c>
      <c r="FA28" s="2">
        <f>IF($D28=3,(EZ28*(1+'input_cool&amp;vent_evolution'!AJ$10)),EZ28*(1+'input_cool&amp;vent_evolution'!AJ$9))</f>
        <v>12390105.715520045</v>
      </c>
      <c r="FB28" s="2">
        <f>IF($D28=3,(FA28*(1+'input_cool&amp;vent_evolution'!AK$10)),FA28*(1+'input_cool&amp;vent_evolution'!AK$9))</f>
        <v>12441954.567282461</v>
      </c>
      <c r="FC28" s="2">
        <f>IF($D28=3,(FB28*(1+'input_cool&amp;vent_evolution'!AL$10)),FB28*(1+'input_cool&amp;vent_evolution'!AL$9))</f>
        <v>12493818.845523473</v>
      </c>
      <c r="FD28" s="2">
        <f>IF($D28=3,(FC28*(1+'input_cool&amp;vent_evolution'!AM$10)),FC28*(1+'input_cool&amp;vent_evolution'!AM$9))</f>
        <v>12545698.537721898</v>
      </c>
      <c r="FE28" s="2">
        <f>IF($D28=3,(FD28*(1+'input_cool&amp;vent_evolution'!AN$10)),FD28*(1+'input_cool&amp;vent_evolution'!AN$9))</f>
        <v>12597593.651552022</v>
      </c>
      <c r="FF28" s="2">
        <f>IF($D28=3,(FE28*(1+'input_cool&amp;vent_evolution'!AO$10)),FE28*(1+'input_cool&amp;vent_evolution'!AO$9))</f>
        <v>12649504.182166928</v>
      </c>
      <c r="FG28" s="2">
        <f>IF($D28=3,(FF28*(1+'input_cool&amp;vent_evolution'!AP$10)),FF28*(1+'input_cool&amp;vent_evolution'!AP$9))</f>
        <v>12701430.132797886</v>
      </c>
      <c r="FH28" s="2">
        <f>IF($D28=3,(FG28*(1+'input_cool&amp;vent_evolution'!AQ$10)),FG28*(1+'input_cool&amp;vent_evolution'!AQ$9))</f>
        <v>12753371.498597994</v>
      </c>
      <c r="FI28" s="2">
        <f>IF($D28=3,(FH28*(1+'input_cool&amp;vent_evolution'!AR$10)),FH28*(1+'input_cool&amp;vent_evolution'!AR$9))</f>
        <v>12805328.285221972</v>
      </c>
      <c r="FJ28" s="2">
        <f>IF($D28=3,(FI28*(1+'input_cool&amp;vent_evolution'!AS$10)),FI28*(1+'input_cool&amp;vent_evolution'!AS$9))</f>
        <v>12857300.489034645</v>
      </c>
      <c r="FK28" s="2">
        <f>IF($D28=3,(FJ28*(1+'input_cool&amp;vent_evolution'!AT$10)),FJ28*(1+'input_cool&amp;vent_evolution'!AT$9))</f>
        <v>12909288.114882899</v>
      </c>
      <c r="FL28" s="2">
        <f>IF($D28=3,(FK28*(1+'input_cool&amp;vent_evolution'!AU$10)),FK28*(1+'input_cool&amp;vent_evolution'!AU$9))</f>
        <v>12961485.949183825</v>
      </c>
      <c r="FM28" s="2">
        <f t="shared" si="40"/>
        <v>20115358.468981713</v>
      </c>
      <c r="FN28" s="2">
        <f t="shared" si="41"/>
        <v>20544140.299045037</v>
      </c>
      <c r="FO28" s="2">
        <f t="shared" si="42"/>
        <v>20973364.673983041</v>
      </c>
      <c r="FP28" s="2">
        <f t="shared" si="43"/>
        <v>21403031.601533875</v>
      </c>
      <c r="FQ28" s="2">
        <f t="shared" si="44"/>
        <v>21809300.591178928</v>
      </c>
      <c r="FR28" s="2">
        <f t="shared" si="45"/>
        <v>22216012.134296633</v>
      </c>
      <c r="FS28" s="2">
        <f t="shared" si="46"/>
        <v>22535581.666217025</v>
      </c>
      <c r="FT28" s="2">
        <f t="shared" si="47"/>
        <v>22855345.414725564</v>
      </c>
      <c r="FU28" s="2">
        <f t="shared" si="48"/>
        <v>23175303.378102675</v>
      </c>
      <c r="FV28" s="2">
        <f t="shared" si="49"/>
        <v>23495455.542591464</v>
      </c>
      <c r="FW28" s="2">
        <f t="shared" si="50"/>
        <v>23815801.920229197</v>
      </c>
      <c r="FX28" s="2">
        <f t="shared" si="51"/>
        <v>24064946.223329466</v>
      </c>
      <c r="FY28" s="2">
        <f t="shared" si="52"/>
        <v>24314253.067017615</v>
      </c>
      <c r="FZ28" s="2">
        <f t="shared" si="53"/>
        <v>24563722.460751444</v>
      </c>
      <c r="GA28" s="2">
        <f t="shared" si="54"/>
        <v>24813354.389054559</v>
      </c>
      <c r="GB28" s="2">
        <f t="shared" si="55"/>
        <v>25063148.867403336</v>
      </c>
      <c r="GC28" s="2">
        <f t="shared" si="56"/>
        <v>25237024.995841846</v>
      </c>
      <c r="GD28" s="2">
        <f t="shared" si="57"/>
        <v>25411023.124299586</v>
      </c>
      <c r="GE28" s="2">
        <f t="shared" si="58"/>
        <v>25585143.274271626</v>
      </c>
      <c r="GF28" s="2">
        <f t="shared" si="59"/>
        <v>25759385.425982509</v>
      </c>
      <c r="GG28" s="2">
        <f t="shared" si="60"/>
        <v>25933749.598347887</v>
      </c>
      <c r="GH28" s="2">
        <f t="shared" si="61"/>
        <v>26043989.336935237</v>
      </c>
      <c r="GI28" s="2">
        <f t="shared" si="62"/>
        <v>26154261.897640198</v>
      </c>
      <c r="GJ28" s="2">
        <f t="shared" si="63"/>
        <v>26264567.286481407</v>
      </c>
      <c r="GK28" s="2">
        <f t="shared" si="64"/>
        <v>26374905.496580422</v>
      </c>
      <c r="GL28" s="2">
        <f t="shared" si="65"/>
        <v>26485276.513320576</v>
      </c>
      <c r="GM28" s="2">
        <f t="shared" si="66"/>
        <v>26595680.368514612</v>
      </c>
      <c r="GN28" s="2">
        <f t="shared" si="67"/>
        <v>26706117.035508595</v>
      </c>
      <c r="GO28" s="2">
        <f t="shared" si="68"/>
        <v>26816586.530638836</v>
      </c>
      <c r="GP28" s="2">
        <f t="shared" si="69"/>
        <v>26927088.843587667</v>
      </c>
      <c r="GQ28" s="2">
        <f t="shared" si="70"/>
        <v>27037623.981233511</v>
      </c>
      <c r="GR28" s="2">
        <f t="shared" si="71"/>
        <v>27148191.933258742</v>
      </c>
      <c r="GS28" s="2">
        <f t="shared" si="72"/>
        <v>27258792.7117006</v>
      </c>
      <c r="GT28" s="2">
        <f t="shared" si="73"/>
        <v>27369426.308820859</v>
      </c>
      <c r="GU28" s="2">
        <f t="shared" si="74"/>
        <v>27480092.734937124</v>
      </c>
      <c r="GV28" s="2">
        <f t="shared" si="75"/>
        <v>27591206.63327042</v>
      </c>
      <c r="GW28" s="2">
        <f>IF($D28=3,($N28*$M28*EC28*'input_cooling&amp;ventilation'!$D$3)*'input_cool&amp;vent_evolution'!M$11,($O28*$M28*EC28*'input_cooling&amp;ventilation'!$D$3)*'input_cool&amp;vent_evolution'!M$10)</f>
        <v>4170413.616990021</v>
      </c>
      <c r="GX28" s="2">
        <f>IF($D28=3,($N28*$M28*ED28*'input_cooling&amp;ventilation'!$D$3)*'input_cool&amp;vent_evolution'!N$11,($O28*$M28*ED28*'input_cooling&amp;ventilation'!$D$3)*'input_cool&amp;vent_evolution'!N$10)</f>
        <v>3942276.056227162</v>
      </c>
      <c r="GY28" s="2">
        <f>IF($D28=3,($N28*$M28*EE28*'input_cooling&amp;ventilation'!$D$3)*'input_cool&amp;vent_evolution'!O$11,($O28*$M28*EE28*'input_cooling&amp;ventilation'!$D$3)*'input_cool&amp;vent_evolution'!O$10)</f>
        <v>3772956.0377072473</v>
      </c>
      <c r="GZ28" s="2">
        <f>IF($D28=3,($N28*$M28*EF28*'input_cooling&amp;ventilation'!$D$3)*'input_cool&amp;vent_evolution'!P$11,($O28*$M28*EF28*'input_cooling&amp;ventilation'!$D$3)*'input_cool&amp;vent_evolution'!P$10)</f>
        <v>4256432.3585305149</v>
      </c>
      <c r="HA28" s="2">
        <f>IF($D28=3,($N28*$M28*EG28*'input_cooling&amp;ventilation'!$D$3)*'input_cool&amp;vent_evolution'!Q$11,($O28*$M28*EG28*'input_cooling&amp;ventilation'!$D$3)*'input_cool&amp;vent_evolution'!Q$10)</f>
        <v>4692944.1283743978</v>
      </c>
      <c r="HB28" s="2">
        <f>IF($D28=3,($N28*$M28*EH28*'input_cooling&amp;ventilation'!$D$3)*'input_cool&amp;vent_evolution'!R$11,($O28*$M28*EH28*'input_cooling&amp;ventilation'!$D$3)*'input_cool&amp;vent_evolution'!R$10)</f>
        <v>4965753.3515875302</v>
      </c>
      <c r="HC28" s="2">
        <f>IF($D28=3,($N28*$M28*EI28*'input_cooling&amp;ventilation'!$D$3)*'input_cool&amp;vent_evolution'!S$11,($O28*$M28*EI28*'input_cooling&amp;ventilation'!$D$3)*'input_cool&amp;vent_evolution'!S$10)</f>
        <v>5135326.3419495849</v>
      </c>
      <c r="HD28" s="2">
        <f>IF($D28=3,($N28*$M28*EJ28*'input_cooling&amp;ventilation'!$D$3)*'input_cool&amp;vent_evolution'!T$11,($O28*$M28*EJ28*'input_cooling&amp;ventilation'!$D$3)*'input_cool&amp;vent_evolution'!T$10)</f>
        <v>5319109.5341065768</v>
      </c>
      <c r="HE28" s="2">
        <f>IF($D28=3,($N28*$M28*EK28*'input_cooling&amp;ventilation'!$D$3)*'input_cool&amp;vent_evolution'!U$11,($O28*$M28*EK28*'input_cooling&amp;ventilation'!$D$3)*'input_cool&amp;vent_evolution'!U$10)</f>
        <v>6080354.8982909871</v>
      </c>
      <c r="HF28" s="2">
        <f>IF($D28=3,($N28*$M28*EL28*'input_cooling&amp;ventilation'!$D$3)*'input_cool&amp;vent_evolution'!V$11,($O28*$M28*EL28*'input_cooling&amp;ventilation'!$D$3)*'input_cool&amp;vent_evolution'!V$10)</f>
        <v>6113357.0272535952</v>
      </c>
      <c r="HG28" s="2">
        <f>IF($D28=3,($N28*$M28*EM28*'input_cooling&amp;ventilation'!$D$3)*'input_cool&amp;vent_evolution'!W$11,($O28*$M28*EM28*'input_cooling&amp;ventilation'!$D$3)*'input_cool&amp;vent_evolution'!W$10)</f>
        <v>5905466.2466036612</v>
      </c>
      <c r="HH28" s="2">
        <f>IF($D28=3,($N28*$M28*EN28*'input_cooling&amp;ventilation'!$D$3)*'input_cool&amp;vent_evolution'!X$11,($O28*$M28*EN28*'input_cooling&amp;ventilation'!$D$3)*'input_cool&amp;vent_evolution'!X$10)</f>
        <v>6069701.7825948</v>
      </c>
      <c r="HI28" s="2">
        <f>IF($D28=3,($N28*$M28*EO28*'input_cooling&amp;ventilation'!$D$3)*'input_cool&amp;vent_evolution'!Y$11,($O28*$M28*EO28*'input_cooling&amp;ventilation'!$D$3)*'input_cool&amp;vent_evolution'!Y$10)</f>
        <v>6158132.5375325773</v>
      </c>
      <c r="HJ28" s="2">
        <f>IF($D28=3,($N28*$M28*EP28*'input_cooling&amp;ventilation'!$D$3)*'input_cool&amp;vent_evolution'!Z$11,($O28*$M28*EP28*'input_cooling&amp;ventilation'!$D$3)*'input_cool&amp;vent_evolution'!Z$10)</f>
        <v>6544011.6808184255</v>
      </c>
      <c r="HK28" s="2">
        <f>IF($D28=3,($N28*$M28*EQ28*'input_cooling&amp;ventilation'!$D$3)*'input_cool&amp;vent_evolution'!AA$11,($O28*$M28*EQ28*'input_cooling&amp;ventilation'!$D$3)*'input_cool&amp;vent_evolution'!AA$10)</f>
        <v>6528317.48407022</v>
      </c>
      <c r="HL28" s="2">
        <f>IF($D28=3,($N28*$M28*ER28*'input_cooling&amp;ventilation'!$D$3)*'input_cool&amp;vent_evolution'!AB$11,($O28*$M28*ER28*'input_cooling&amp;ventilation'!$D$3)*'input_cool&amp;vent_evolution'!AB$10)</f>
        <v>5809784.1231392398</v>
      </c>
      <c r="HM28" s="2">
        <f>IF($D28=3,($N28*$M28*ES28*'input_cooling&amp;ventilation'!$D$3)*'input_cool&amp;vent_evolution'!AC$11,($O28*$M28*ES28*'input_cooling&amp;ventilation'!$D$3)*'input_cool&amp;vent_evolution'!AC$10)</f>
        <v>5741105.6621659063</v>
      </c>
      <c r="HN28" s="2">
        <f>IF($D28=3,($N28*$M28*ET28*'input_cooling&amp;ventilation'!$D$3)*'input_cool&amp;vent_evolution'!AD$11,($O28*$M28*ET28*'input_cooling&amp;ventilation'!$D$3)*'input_cool&amp;vent_evolution'!AD$10)</f>
        <v>5619967.0080801044</v>
      </c>
      <c r="HO28" s="2">
        <f>IF($D28=3,($N28*$M28*EU28*'input_cooling&amp;ventilation'!$D$3)*'input_cool&amp;vent_evolution'!AE$11,($O28*$M28*EU28*'input_cooling&amp;ventilation'!$D$3)*'input_cool&amp;vent_evolution'!AE$10)</f>
        <v>5485090.3190922309</v>
      </c>
      <c r="HP28" s="2">
        <f>IF($D28=3,($N28*$M28*EV28*'input_cooling&amp;ventilation'!$D$3)*'input_cool&amp;vent_evolution'!AF$11,($O28*$M28*EV28*'input_cooling&amp;ventilation'!$D$3)*'input_cool&amp;vent_evolution'!AF$10)</f>
        <v>5321122.7737367619</v>
      </c>
      <c r="HQ28" s="2">
        <f>IF($D28=3,($N28*$M28*EW28*'input_cooling&amp;ventilation'!$D$3)*'input_cool&amp;vent_evolution'!AG$11,($O28*$M28*EW28*'input_cooling&amp;ventilation'!$D$3)*'input_cool&amp;vent_evolution'!AG$10)</f>
        <v>5222833.6918389276</v>
      </c>
      <c r="HR28" s="2">
        <f>IF($D28=3,($N28*$M28*EX28*'input_cooling&amp;ventilation'!$D$3)*'input_cool&amp;vent_evolution'!AH$11,($O28*$M28*EX28*'input_cooling&amp;ventilation'!$D$3)*'input_cool&amp;vent_evolution'!AH$10)</f>
        <v>5085589.9209907372</v>
      </c>
      <c r="HS28" s="2">
        <f>IF($D28=3,($N28*$M28*EY28*'input_cooling&amp;ventilation'!$D$3)*'input_cool&amp;vent_evolution'!AI$11,($O28*$M28*EY28*'input_cooling&amp;ventilation'!$D$3)*'input_cool&amp;vent_evolution'!AI$10)</f>
        <v>4949219.7681747153</v>
      </c>
      <c r="HT28" s="2">
        <f>IF($D28=3,($N28*$M28*EZ28*'input_cooling&amp;ventilation'!$D$3)*'input_cool&amp;vent_evolution'!AJ$11,($O28*$M28*EZ28*'input_cooling&amp;ventilation'!$D$3)*'input_cool&amp;vent_evolution'!AJ$10)</f>
        <v>4813856.3678505206</v>
      </c>
      <c r="HU28" s="2">
        <f>IF($D28=3,($N28*$M28*FA28*'input_cooling&amp;ventilation'!$D$3)*'input_cool&amp;vent_evolution'!AK$11,($O28*$M28*FA28*'input_cooling&amp;ventilation'!$D$3)*'input_cool&amp;vent_evolution'!AK$10)</f>
        <v>4722361.7242492195</v>
      </c>
      <c r="HV28" s="2">
        <f>IF($D28=3,($N28*$M28*FB28*'input_cooling&amp;ventilation'!$D$3)*'input_cool&amp;vent_evolution'!AL$11,($O28*$M28*FB28*'input_cooling&amp;ventilation'!$D$3)*'input_cool&amp;vent_evolution'!AL$10)</f>
        <v>4549305.4237152096</v>
      </c>
      <c r="HW28" s="2">
        <f>IF($D28=3,($N28*$M28*FC28*'input_cooling&amp;ventilation'!$D$3)*'input_cool&amp;vent_evolution'!AM$11,($O28*$M28*FC28*'input_cooling&amp;ventilation'!$D$3)*'input_cool&amp;vent_evolution'!AM$10)</f>
        <v>4421361.6303161243</v>
      </c>
      <c r="HX28" s="2">
        <f>IF($D28=3,($N28*$M28*FD28*'input_cooling&amp;ventilation'!$D$3)*'input_cool&amp;vent_evolution'!AN$11,($O28*$M28*FD28*'input_cooling&amp;ventilation'!$D$3)*'input_cool&amp;vent_evolution'!AN$10)</f>
        <v>4295451.977948159</v>
      </c>
      <c r="HY28" s="2">
        <f>IF($D28=3,($N28*$M28*FE28*'input_cooling&amp;ventilation'!$D$3)*'input_cool&amp;vent_evolution'!AO$11,($O28*$M28*FE28*'input_cooling&amp;ventilation'!$D$3)*'input_cool&amp;vent_evolution'!AO$10)</f>
        <v>4172798.4343248163</v>
      </c>
      <c r="HZ28" s="2">
        <f>IF($D28=3,($N28*$M28*FF28*'input_cooling&amp;ventilation'!$D$3)*'input_cool&amp;vent_evolution'!AP$11,($O28*$M28*FF28*'input_cooling&amp;ventilation'!$D$3)*'input_cool&amp;vent_evolution'!AP$10)</f>
        <v>4053662.8012929643</v>
      </c>
      <c r="IA28" s="2">
        <f>IF($D28=3,($N28*$M28*FG28*'input_cooling&amp;ventilation'!$D$3)*'input_cool&amp;vent_evolution'!AQ$11,($O28*$M28*FG28*'input_cooling&amp;ventilation'!$D$3)*'input_cool&amp;vent_evolution'!AQ$10)</f>
        <v>3938162.1266663456</v>
      </c>
      <c r="IB28" s="2">
        <f>IF($D28=3,($N28*$M28*FH28*'input_cooling&amp;ventilation'!$D$3)*'input_cool&amp;vent_evolution'!AR$11,($O28*$M28*FH28*'input_cooling&amp;ventilation'!$D$3)*'input_cool&amp;vent_evolution'!AR$10)</f>
        <v>3826586.6889890558</v>
      </c>
      <c r="IC28" s="2">
        <f>IF($D28=3,($N28*$M28*FI28*'input_cooling&amp;ventilation'!$D$3)*'input_cool&amp;vent_evolution'!AS$11,($O28*$M28*FI28*'input_cooling&amp;ventilation'!$D$3)*'input_cool&amp;vent_evolution'!AS$10)</f>
        <v>3719198.4776227386</v>
      </c>
      <c r="ID28" s="2">
        <f>IF($D28=3,($N28*$M28*FJ28*'input_cooling&amp;ventilation'!$D$3)*'input_cool&amp;vent_evolution'!AT$11,($O28*$M28*FJ28*'input_cooling&amp;ventilation'!$D$3)*'input_cool&amp;vent_evolution'!AT$10)</f>
        <v>3616289.6123549086</v>
      </c>
      <c r="IE28" s="2">
        <f>IF($D28=3,($N28*$M28*FK28*'input_cooling&amp;ventilation'!$D$3)*'input_cool&amp;vent_evolution'!AU$11,($O28*$M28*FK28*'input_cooling&amp;ventilation'!$D$3)*'input_cool&amp;vent_evolution'!AU$10)</f>
        <v>3630911.8350747069</v>
      </c>
      <c r="IF28" s="2">
        <f>IF($D28=3,($N28*$M28*FL28*'input_cooling&amp;ventilation'!$D$3)*'input_cool&amp;vent_evolution'!AV$11,($O28*$M28*FL28*'input_cooling&amp;ventilation'!$D$3)*'input_cool&amp;vent_evolution'!AV$10)</f>
        <v>3645593.1817641496</v>
      </c>
    </row>
    <row r="29" spans="1:245" x14ac:dyDescent="0.25">
      <c r="A29">
        <v>27</v>
      </c>
      <c r="B29">
        <v>100100</v>
      </c>
      <c r="C29">
        <v>2</v>
      </c>
      <c r="D29">
        <v>3</v>
      </c>
      <c r="E29">
        <v>4</v>
      </c>
      <c r="F29" s="2">
        <v>5367805.2657760596</v>
      </c>
      <c r="G29" s="2">
        <v>5286977.2083951002</v>
      </c>
      <c r="H29" s="2">
        <v>5367805.2657760596</v>
      </c>
      <c r="I29" s="17">
        <v>0.79006239300000003</v>
      </c>
      <c r="J29">
        <v>0.40685097599999998</v>
      </c>
      <c r="K29" s="2">
        <f t="shared" si="0"/>
        <v>2183896.8113589291</v>
      </c>
      <c r="L29" s="2">
        <f t="shared" si="1"/>
        <v>4177041.8650010927</v>
      </c>
      <c r="M29">
        <v>0.62935586061245996</v>
      </c>
      <c r="N29" s="17">
        <f>'input_cooling&amp;ventilation'!$D$5</f>
        <v>57.500092182043396</v>
      </c>
      <c r="O29" s="45">
        <f>'input_cooling&amp;ventilation'!$D$6</f>
        <v>19.328678831353667</v>
      </c>
      <c r="P29" s="45">
        <f>'input_cooling&amp;ventilation'!$C$5</f>
        <v>50.351688737400465</v>
      </c>
      <c r="Q29" s="45">
        <f>'input_cooling&amp;ventilation'!$C$6</f>
        <v>32.240814214248743</v>
      </c>
      <c r="R29">
        <v>17</v>
      </c>
      <c r="S29">
        <v>12</v>
      </c>
      <c r="T29">
        <v>14</v>
      </c>
      <c r="U29" s="2">
        <f t="shared" si="2"/>
        <v>3460289.5416138903</v>
      </c>
      <c r="V29" s="2">
        <f t="shared" si="3"/>
        <v>6224188.9522108771</v>
      </c>
      <c r="W29" s="2">
        <v>3757812.843750088</v>
      </c>
      <c r="X29" s="57">
        <f>IF($D29=3,(W29*(1+'input_cool&amp;vent_evolution'!M$11)),(W29*(1+'input_cool&amp;vent_evolution'!M$12)))</f>
        <v>3813944.501991237</v>
      </c>
      <c r="Y29" s="57">
        <f>IF($D29=3,(X29*(1+'input_cool&amp;vent_evolution'!N$11)),(X29*(1+'input_cool&amp;vent_evolution'!N$12)))</f>
        <v>3866674.1414145385</v>
      </c>
      <c r="Z29" s="57">
        <f>IF($D29=3,(Y29*(1+'input_cool&amp;vent_evolution'!O$11)),(Y29*(1+'input_cool&amp;vent_evolution'!O$12)))</f>
        <v>3916789.7008857969</v>
      </c>
      <c r="AA29" s="57">
        <f>IF($D29=3,(Z29*(1+'input_cool&amp;vent_evolution'!P$11)),(Z29*(1+'input_cool&amp;vent_evolution'!P$12)))</f>
        <v>3972910.2704379451</v>
      </c>
      <c r="AB29" s="57">
        <f>IF($D29=3,(AA29*(1+'input_cool&amp;vent_evolution'!Q$11)),(AA29*(1+'input_cool&amp;vent_evolution'!Q$12)))</f>
        <v>4034503.6131633203</v>
      </c>
      <c r="AC29" s="57">
        <f>IF($D29=3,(AB29*(1+'input_cool&amp;vent_evolution'!R$11)),(AB29*(1+'input_cool&amp;vent_evolution'!R$12)))</f>
        <v>4099476.2543473593</v>
      </c>
      <c r="AD29" s="57">
        <f>IF($D29=3,(AC29*(1+'input_cool&amp;vent_evolution'!S$11)),(AC29*(1+'input_cool&amp;vent_evolution'!S$12)))</f>
        <v>4166781.5169236963</v>
      </c>
      <c r="AE29" s="57">
        <f>IF($D29=3,(AD29*(1+'input_cool&amp;vent_evolution'!T$11)),(AD29*(1+'input_cool&amp;vent_evolution'!T$12)))</f>
        <v>4236648.7019627942</v>
      </c>
      <c r="AF29" s="57">
        <f>IF($D29=3,(AE29*(1+'input_cool&amp;vent_evolution'!U$11)),(AE29*(1+'input_cool&amp;vent_evolution'!U$12)))</f>
        <v>4316732.9915741002</v>
      </c>
      <c r="AG29" s="57">
        <f>IF($D29=3,(AF29*(1+'input_cool&amp;vent_evolution'!V$11)),(AF29*(1+'input_cool&amp;vent_evolution'!V$12)))</f>
        <v>4397656.079934814</v>
      </c>
      <c r="AH29" s="57">
        <f>IF($D29=3,(AG29*(1+'input_cool&amp;vent_evolution'!W$11)),(AG29*(1+'input_cool&amp;vent_evolution'!W$12)))</f>
        <v>4476221.5325049674</v>
      </c>
      <c r="AI29" s="57">
        <f>IF($D29=3,(AH29*(1+'input_cool&amp;vent_evolution'!X$11)),(AH29*(1+'input_cool&amp;vent_evolution'!X$12)))</f>
        <v>4557563.6366772512</v>
      </c>
      <c r="AJ29" s="57">
        <f>IF($D29=3,(AI29*(1+'input_cool&amp;vent_evolution'!Y$11)),(AI29*(1+'input_cool&amp;vent_evolution'!Y$12)))</f>
        <v>4640728.9470788706</v>
      </c>
      <c r="AK29" s="57">
        <f>IF($D29=3,(AJ29*(1+'input_cool&amp;vent_evolution'!Z$11)),(AJ29*(1+'input_cool&amp;vent_evolution'!Z$12)))</f>
        <v>4729804.2810997171</v>
      </c>
      <c r="AL29" s="57">
        <f>IF($D29=3,(AK29*(1+'input_cool&amp;vent_evolution'!AA$11)),(AK29*(1+'input_cool&amp;vent_evolution'!AA$12)))</f>
        <v>4819460.4817529051</v>
      </c>
      <c r="AM29" s="57">
        <f>IF($D29=3,(AL29*(1+'input_cool&amp;vent_evolution'!AB$11)),(AL29*(1+'input_cool&amp;vent_evolution'!AB$12)))</f>
        <v>4899950.8950826665</v>
      </c>
      <c r="AN29" s="57">
        <f>IF($D29=3,(AM29*(1+'input_cool&amp;vent_evolution'!AC$11)),(AM29*(1+'input_cool&amp;vent_evolution'!AC$12)))</f>
        <v>4980261.0534167392</v>
      </c>
      <c r="AO29" s="57">
        <f>IF($D29=3,(AN29*(1+'input_cool&amp;vent_evolution'!AD$11)),(AN29*(1+'input_cool&amp;vent_evolution'!AD$12)))</f>
        <v>5059618.0266573327</v>
      </c>
      <c r="AP29" s="57">
        <f>IF($D29=3,(AO29*(1+'input_cool&amp;vent_evolution'!AE$11)),(AO29*(1+'input_cool&amp;vent_evolution'!AE$12)))</f>
        <v>5137769.1155355256</v>
      </c>
      <c r="AQ29" s="57">
        <f>IF($D29=3,(AP29*(1+'input_cool&amp;vent_evolution'!AF$11)),(AP29*(1+'input_cool&amp;vent_evolution'!AF$12)))</f>
        <v>5214234.2995930174</v>
      </c>
      <c r="AR29" s="57">
        <f>IF($D29=3,(AQ29*(1+'input_cool&amp;vent_evolution'!AG$11)),(AQ29*(1+'input_cool&amp;vent_evolution'!AG$12)))</f>
        <v>5289891.9410020541</v>
      </c>
      <c r="AS29" s="57">
        <f>IF($D29=3,(AR29*(1+'input_cool&amp;vent_evolution'!AH$11)),(AR29*(1+'input_cool&amp;vent_evolution'!AH$12)))</f>
        <v>5364314.0549212815</v>
      </c>
      <c r="AT29" s="57">
        <f>IF($D29=3,(AS29*(1+'input_cool&amp;vent_evolution'!AI$11)),(AS29*(1+'input_cool&amp;vent_evolution'!AI$12)))</f>
        <v>5437449.8250217261</v>
      </c>
      <c r="AU29" s="57">
        <f>IF($D29=3,(AT29*(1+'input_cool&amp;vent_evolution'!AJ$11)),(AT29*(1+'input_cool&amp;vent_evolution'!AJ$12)))</f>
        <v>5509252.316257542</v>
      </c>
      <c r="AV29" s="57">
        <f>IF($D29=3,(AU29*(1+'input_cool&amp;vent_evolution'!AK$11)),(AU29*(1+'input_cool&amp;vent_evolution'!AK$12)))</f>
        <v>5580321.671137264</v>
      </c>
      <c r="AW29" s="57">
        <f>IF($D29=3,(AV29*(1+'input_cool&amp;vent_evolution'!AL$11)),(AV29*(1+'input_cool&amp;vent_evolution'!AL$12)))</f>
        <v>5649380.8149448317</v>
      </c>
      <c r="AX29" s="57">
        <f>IF($D29=3,(AW29*(1+'input_cool&amp;vent_evolution'!AM$11)),(AW29*(1+'input_cool&amp;vent_evolution'!AM$12)))</f>
        <v>5717046.293273218</v>
      </c>
      <c r="AY29" s="57">
        <f>IF($D29=3,(AX29*(1+'input_cool&amp;vent_evolution'!AN$11)),(AX29*(1+'input_cool&amp;vent_evolution'!AN$12)))</f>
        <v>5783297.1046406254</v>
      </c>
      <c r="AZ29" s="57">
        <f>IF($D29=3,(AY29*(1+'input_cool&amp;vent_evolution'!AO$11)),(AY29*(1+'input_cool&amp;vent_evolution'!AO$12)))</f>
        <v>5848133.7874114038</v>
      </c>
      <c r="BA29" s="57">
        <f>IF($D29=3,(AZ29*(1+'input_cool&amp;vent_evolution'!AP$11)),(AZ29*(1+'input_cool&amp;vent_evolution'!AP$12)))</f>
        <v>5911564.1053233426</v>
      </c>
      <c r="BB29" s="57">
        <f>IF($D29=3,(BA29*(1+'input_cool&amp;vent_evolution'!AQ$11)),(BA29*(1+'input_cool&amp;vent_evolution'!AQ$12)))</f>
        <v>5973600.8275155164</v>
      </c>
      <c r="BC29" s="57">
        <f>IF($D29=3,(BB29*(1+'input_cool&amp;vent_evolution'!AR$11)),(BB29*(1+'input_cool&amp;vent_evolution'!AR$12)))</f>
        <v>6034264.4326795777</v>
      </c>
      <c r="BD29" s="57">
        <f>IF($D29=3,(BC29*(1+'input_cool&amp;vent_evolution'!AS$11)),(BC29*(1+'input_cool&amp;vent_evolution'!AS$12)))</f>
        <v>6093582.6988580711</v>
      </c>
      <c r="BE29" s="57">
        <f>IF($D29=3,(BD29*(1+'input_cool&amp;vent_evolution'!AT$11)),(BD29*(1+'input_cool&amp;vent_evolution'!AT$12)))</f>
        <v>6151591.1929771518</v>
      </c>
      <c r="BF29" s="57">
        <f>IF($D29=3,(BE29*(1+'input_cool&amp;vent_evolution'!AU$11)),(BE29*(1+'input_cool&amp;vent_evolution'!AU$12)))</f>
        <v>6210151.904987785</v>
      </c>
      <c r="BG29" s="57">
        <f>IF($D29=3,(BF29*(1+'input_cool&amp;vent_evolution'!AV$11)),(BF29*(1+'input_cool&amp;vent_evolution'!AV$12)))</f>
        <v>6269270.0917856088</v>
      </c>
      <c r="BH29" s="2">
        <f t="shared" si="76"/>
        <v>8505844.3727996945</v>
      </c>
      <c r="BI29" s="2">
        <f t="shared" si="4"/>
        <v>8632898.9040492941</v>
      </c>
      <c r="BJ29" s="2">
        <f t="shared" si="5"/>
        <v>8752252.9340176564</v>
      </c>
      <c r="BK29" s="2">
        <f t="shared" si="6"/>
        <v>8865689.9696665406</v>
      </c>
      <c r="BL29" s="2">
        <f t="shared" si="7"/>
        <v>8992719.401565304</v>
      </c>
      <c r="BM29" s="2">
        <f t="shared" si="8"/>
        <v>9132136.5065161008</v>
      </c>
      <c r="BN29" s="2">
        <f t="shared" si="9"/>
        <v>9279202.6850035004</v>
      </c>
      <c r="BO29" s="2">
        <f t="shared" si="10"/>
        <v>9431548.7737388387</v>
      </c>
      <c r="BP29" s="2">
        <f t="shared" si="11"/>
        <v>9589693.7978308611</v>
      </c>
      <c r="BQ29" s="2">
        <f t="shared" si="12"/>
        <v>9770965.3332860954</v>
      </c>
      <c r="BR29" s="2">
        <f t="shared" si="13"/>
        <v>9954135.4975233469</v>
      </c>
      <c r="BS29" s="2">
        <f t="shared" si="14"/>
        <v>10131969.131189201</v>
      </c>
      <c r="BT29" s="2">
        <f t="shared" si="15"/>
        <v>10316087.741618732</v>
      </c>
      <c r="BU29" s="2">
        <f t="shared" si="16"/>
        <v>10504333.196330044</v>
      </c>
      <c r="BV29" s="2">
        <f t="shared" si="17"/>
        <v>10705956.044550547</v>
      </c>
      <c r="BW29" s="2">
        <f t="shared" si="18"/>
        <v>10908893.689803654</v>
      </c>
      <c r="BX29" s="2">
        <f t="shared" si="19"/>
        <v>11091084.490078326</v>
      </c>
      <c r="BY29" s="2">
        <f t="shared" si="20"/>
        <v>11272867.281491326</v>
      </c>
      <c r="BZ29" s="2">
        <f t="shared" si="21"/>
        <v>11452492.529567096</v>
      </c>
      <c r="CA29" s="2">
        <f t="shared" si="22"/>
        <v>11629388.247156739</v>
      </c>
      <c r="CB29" s="2">
        <f t="shared" si="23"/>
        <v>11802467.903481891</v>
      </c>
      <c r="CC29" s="2">
        <f t="shared" si="24"/>
        <v>11973719.679500664</v>
      </c>
      <c r="CD29" s="2">
        <f t="shared" si="25"/>
        <v>12142174.827538315</v>
      </c>
      <c r="CE29" s="2">
        <f t="shared" si="26"/>
        <v>12307718.324360909</v>
      </c>
      <c r="CF29" s="2">
        <f t="shared" si="27"/>
        <v>12470243.932055006</v>
      </c>
      <c r="CG29" s="2">
        <f t="shared" si="28"/>
        <v>12631110.078778515</v>
      </c>
      <c r="CH29" s="2">
        <f t="shared" si="29"/>
        <v>12787426.09401672</v>
      </c>
      <c r="CI29" s="2">
        <f t="shared" si="30"/>
        <v>12940587.534461936</v>
      </c>
      <c r="CJ29" s="2">
        <f t="shared" si="31"/>
        <v>13090546.863064509</v>
      </c>
      <c r="CK29" s="2">
        <f t="shared" si="32"/>
        <v>13237305.298417151</v>
      </c>
      <c r="CL29" s="2">
        <f t="shared" si="33"/>
        <v>13380880.413812663</v>
      </c>
      <c r="CM29" s="2">
        <f t="shared" si="34"/>
        <v>13521301.112316277</v>
      </c>
      <c r="CN29" s="2">
        <f t="shared" si="35"/>
        <v>13658613.747637289</v>
      </c>
      <c r="CO29" s="2">
        <f t="shared" si="36"/>
        <v>13792881.19563373</v>
      </c>
      <c r="CP29" s="2">
        <f t="shared" si="37"/>
        <v>13924183.962374227</v>
      </c>
      <c r="CQ29" s="2">
        <f t="shared" si="38"/>
        <v>14056736.679455716</v>
      </c>
      <c r="CR29" s="2">
        <f>IF($D29=3,(W29*$P29*$M29*'input_cooling&amp;ventilation'!$D$3)*'input_cool&amp;vent_evolution'!M$11,(W29*$Q29*'input_cooling&amp;ventilation'!$D$3)*'input_cool&amp;vent_evolution'!M$12)</f>
        <v>1452271.7861821086</v>
      </c>
      <c r="CS29" s="2">
        <f>IF($D29=3,(X29*$P29*$M29*'input_cooling&amp;ventilation'!$D$3)*'input_cool&amp;vent_evolution'!N$11,(X29*$Q29*'input_cooling&amp;ventilation'!$D$3)*'input_cool&amp;vent_evolution'!N$12)</f>
        <v>1364252.7234992394</v>
      </c>
      <c r="CT29" s="2">
        <f>IF($D29=3,(Y29*$P29*$M29*'input_cooling&amp;ventilation'!$D$3)*'input_cool&amp;vent_evolution'!O$11,(Y29*$Q29*'input_cooling&amp;ventilation'!$D$3)*'input_cool&amp;vent_evolution'!O$12)</f>
        <v>1296619.6857424264</v>
      </c>
      <c r="CU29" s="2">
        <f>IF($D29=3,(Z29*$P29*$M29*'input_cooling&amp;ventilation'!$D$3)*'input_cool&amp;vent_evolution'!P$11,(Z29*$Q29*'input_cooling&amp;ventilation'!$D$3)*'input_cool&amp;vent_evolution'!P$12)</f>
        <v>1451984.8929976469</v>
      </c>
      <c r="CV29" s="2">
        <f>IF($D29=3,(AA29*$P29*$M29*'input_cooling&amp;ventilation'!$D$3)*'input_cool&amp;vent_evolution'!Q$11,(AA29*$Q29*'input_cooling&amp;ventilation'!$D$3)*'input_cool&amp;vent_evolution'!Q$12)</f>
        <v>1593579.7491037385</v>
      </c>
      <c r="CW29" s="2">
        <f>IF($D29=3,(AB29*$P29*$M29*'input_cooling&amp;ventilation'!$D$3)*'input_cool&amp;vent_evolution'!R$11,(AB29*$Q29*'input_cooling&amp;ventilation'!$D$3)*'input_cool&amp;vent_evolution'!R$12)</f>
        <v>1681010.9770842451</v>
      </c>
      <c r="CX29" s="2">
        <f>IF($D29=3,(AC29*$P29*$M29*'input_cooling&amp;ventilation'!$D$3)*'input_cool&amp;vent_evolution'!S$11,(AC29*$Q29*'input_cooling&amp;ventilation'!$D$3)*'input_cool&amp;vent_evolution'!S$12)</f>
        <v>1741361.9508845473</v>
      </c>
      <c r="CY29" s="2">
        <f>IF($D29=3,(AD29*$P29*$M29*'input_cooling&amp;ventilation'!$D$3)*'input_cool&amp;vent_evolution'!T$11,(AD29*$Q29*'input_cooling&amp;ventilation'!$D$3)*'input_cool&amp;vent_evolution'!T$12)</f>
        <v>1807645.5389280363</v>
      </c>
      <c r="CZ29" s="2">
        <f>IF($D29=3,(AE29*$P29*$M29*'input_cooling&amp;ventilation'!$D$3)*'input_cool&amp;vent_evolution'!U$11,(AE29*$Q29*'input_cooling&amp;ventilation'!$D$3)*'input_cool&amp;vent_evolution'!U$12)</f>
        <v>2071988.5705011238</v>
      </c>
      <c r="DA29" s="2">
        <f>IF($D29=3,(AF29*$P29*$M29*'input_cooling&amp;ventilation'!$D$3)*'input_cool&amp;vent_evolution'!V$11,(AF29*$Q29*'input_cooling&amp;ventilation'!$D$3)*'input_cool&amp;vent_evolution'!V$12)</f>
        <v>2093690.4727113885</v>
      </c>
      <c r="DB29" s="2">
        <f>IF($D29=3,(AG29*$P29*$M29*'input_cooling&amp;ventilation'!$D$3)*'input_cool&amp;vent_evolution'!W$11,(AG29*$Q29*'input_cooling&amp;ventilation'!$D$3)*'input_cool&amp;vent_evolution'!W$12)</f>
        <v>2032692.3114595977</v>
      </c>
      <c r="DC29" s="2">
        <f>IF($D29=3,(AH29*$P29*$M29*'input_cooling&amp;ventilation'!$D$3)*'input_cool&amp;vent_evolution'!X$11,(AH29*$Q29*'input_cooling&amp;ventilation'!$D$3)*'input_cool&amp;vent_evolution'!X$12)</f>
        <v>2104531.5000420311</v>
      </c>
      <c r="DD29" s="2">
        <f>IF($D29=3,(AI29*$P29*$M29*'input_cooling&amp;ventilation'!$D$3)*'input_cool&amp;vent_evolution'!Y$11,(AI29*$Q29*'input_cooling&amp;ventilation'!$D$3)*'input_cool&amp;vent_evolution'!Y$12)</f>
        <v>2151702.5805021883</v>
      </c>
      <c r="DE29" s="2">
        <f>IF($D29=3,(AJ29*$P29*$M29*'input_cooling&amp;ventilation'!$D$3)*'input_cool&amp;vent_evolution'!Z$11,(AJ29*$Q29*'input_cooling&amp;ventilation'!$D$3)*'input_cool&amp;vent_evolution'!Z$12)</f>
        <v>2304610.2412914261</v>
      </c>
      <c r="DF29" s="2">
        <f>IF($D29=3,(AK29*$P29*$M29*'input_cooling&amp;ventilation'!$D$3)*'input_cool&amp;vent_evolution'!AA$11,(AK29*$Q29*'input_cooling&amp;ventilation'!$D$3)*'input_cool&amp;vent_evolution'!AA$12)</f>
        <v>2319638.769721122</v>
      </c>
      <c r="DG29" s="2">
        <f>IF($D29=3,(AL29*$P29*$M29*'input_cooling&amp;ventilation'!$D$3)*'input_cool&amp;vent_evolution'!AB$11,(AL29*$Q29*'input_cooling&amp;ventilation'!$D$3)*'input_cool&amp;vent_evolution'!AB$12)</f>
        <v>2082496.0458990443</v>
      </c>
      <c r="DH29" s="2">
        <f>IF($D29=3,(AM29*$P29*$M29*'input_cooling&amp;ventilation'!$D$3)*'input_cool&amp;vent_evolution'!AC$11,(AM29*$Q29*'input_cooling&amp;ventilation'!$D$3)*'input_cool&amp;vent_evolution'!AC$12)</f>
        <v>2077832.3809947693</v>
      </c>
      <c r="DI29" s="2">
        <f>IF($D29=3,(AN29*$P29*$M29*'input_cooling&amp;ventilation'!$D$3)*'input_cool&amp;vent_evolution'!AD$11,(AN29*$Q29*'input_cooling&amp;ventilation'!$D$3)*'input_cool&amp;vent_evolution'!AD$12)</f>
        <v>2053171.0069744042</v>
      </c>
      <c r="DJ29" s="2">
        <f>IF($D29=3,(AO29*$P29*$M29*'input_cooling&amp;ventilation'!$D$3)*'input_cool&amp;vent_evolution'!AE$11,(AO29*$Q29*'input_cooling&amp;ventilation'!$D$3)*'input_cool&amp;vent_evolution'!AE$12)</f>
        <v>2021971.64654591</v>
      </c>
      <c r="DK29" s="2">
        <f>IF($D29=3,(AP29*$P29*$M29*'input_cooling&amp;ventilation'!$D$3)*'input_cool&amp;vent_evolution'!AF$11,(AP29*$Q29*'input_cooling&amp;ventilation'!$D$3)*'input_cool&amp;vent_evolution'!AF$12)</f>
        <v>1978352.9101320901</v>
      </c>
      <c r="DL29" s="2">
        <f>IF($D29=3,(AQ29*$P29*$M29*'input_cooling&amp;ventilation'!$D$3)*'input_cool&amp;vent_evolution'!AG$11,(AQ29*$Q29*'input_cooling&amp;ventilation'!$D$3)*'input_cool&amp;vent_evolution'!AG$12)</f>
        <v>1957459.6844331101</v>
      </c>
      <c r="DM29" s="2">
        <f>IF($D29=3,(AR29*$P29*$M29*'input_cooling&amp;ventilation'!$D$3)*'input_cool&amp;vent_evolution'!AH$11,(AR29*$Q29*'input_cooling&amp;ventilation'!$D$3)*'input_cool&amp;vent_evolution'!AH$12)</f>
        <v>1925493.3793082037</v>
      </c>
      <c r="DN29" s="2">
        <f>IF($D29=3,(AS29*$P29*$M29*'input_cooling&amp;ventilation'!$D$3)*'input_cool&amp;vent_evolution'!AI$11,(AS29*$Q29*'input_cooling&amp;ventilation'!$D$3)*'input_cool&amp;vent_evolution'!AI$12)</f>
        <v>1892212.3237704828</v>
      </c>
      <c r="DO29" s="2">
        <f>IF($D29=3,(AT29*$P29*$M29*'input_cooling&amp;ventilation'!$D$3)*'input_cool&amp;vent_evolution'!AJ$11,(AT29*$Q29*'input_cooling&amp;ventilation'!$D$3)*'input_cool&amp;vent_evolution'!AJ$12)</f>
        <v>1857716.9366950924</v>
      </c>
      <c r="DP29" s="2">
        <f>IF($D29=3,(AU29*$P29*$M29*'input_cooling&amp;ventilation'!$D$3)*'input_cool&amp;vent_evolution'!AK$11,(AU29*$Q29*'input_cooling&amp;ventilation'!$D$3)*'input_cool&amp;vent_evolution'!AK$12)</f>
        <v>1838748.7950306279</v>
      </c>
      <c r="DQ29" s="2">
        <f>IF($D29=3,(AV29*$P29*$M29*'input_cooling&amp;ventilation'!$D$3)*'input_cool&amp;vent_evolution'!AL$11,(AV29*$Q29*'input_cooling&amp;ventilation'!$D$3)*'input_cool&amp;vent_evolution'!AL$12)</f>
        <v>1786739.4135899628</v>
      </c>
      <c r="DR29" s="2">
        <f>IF($D29=3,(AW29*$P29*$M29*'input_cooling&amp;ventilation'!$D$3)*'input_cool&amp;vent_evolution'!AM$11,(AW29*$Q29*'input_cooling&amp;ventilation'!$D$3)*'input_cool&amp;vent_evolution'!AM$12)</f>
        <v>1750681.6679574451</v>
      </c>
      <c r="DS29" s="2">
        <f>IF($D29=3,(AX29*$P29*$M29*'input_cooling&amp;ventilation'!$D$3)*'input_cool&amp;vent_evolution'!AN$11,(AX29*$Q29*'input_cooling&amp;ventilation'!$D$3)*'input_cool&amp;vent_evolution'!AN$12)</f>
        <v>1714080.5594448713</v>
      </c>
      <c r="DT29" s="2">
        <f>IF($D29=3,(AY29*$P29*$M29*'input_cooling&amp;ventilation'!$D$3)*'input_cool&amp;vent_evolution'!AO$11,(AY29*$Q29*'input_cooling&amp;ventilation'!$D$3)*'input_cool&amp;vent_evolution'!AO$12)</f>
        <v>1677493.3798163387</v>
      </c>
      <c r="DU29" s="2">
        <f>IF($D29=3,(AZ29*$P29*$M29*'input_cooling&amp;ventilation'!$D$3)*'input_cool&amp;vent_evolution'!AP$11,(AZ29*$Q29*'input_cooling&amp;ventilation'!$D$3)*'input_cool&amp;vent_evolution'!AP$12)</f>
        <v>1641107.068248688</v>
      </c>
      <c r="DV29" s="2">
        <f>IF($D29=3,(BA29*$P29*$M29*'input_cooling&amp;ventilation'!$D$3)*'input_cool&amp;vent_evolution'!AQ$11,(BA29*$Q29*'input_cooling&amp;ventilation'!$D$3)*'input_cool&amp;vent_evolution'!AQ$12)</f>
        <v>1605051.1274734603</v>
      </c>
      <c r="DW29" s="2">
        <f>IF($D29=3,(BB29*$P29*$M29*'input_cooling&amp;ventilation'!$D$3)*'input_cool&amp;vent_evolution'!AR$11,(BB29*$Q29*'input_cooling&amp;ventilation'!$D$3)*'input_cool&amp;vent_evolution'!AR$12)</f>
        <v>1569525.0236393567</v>
      </c>
      <c r="DX29" s="2">
        <f>IF($D29=3,(BC29*$P29*$M29*'input_cooling&amp;ventilation'!$D$3)*'input_cool&amp;vent_evolution'!AS$11,(BC29*$Q29*'input_cooling&amp;ventilation'!$D$3)*'input_cool&amp;vent_evolution'!AS$12)</f>
        <v>1534717.6099122204</v>
      </c>
      <c r="DY29" s="2">
        <f>IF($D29=3,(BD29*$P29*$M29*'input_cooling&amp;ventilation'!$D$3)*'input_cool&amp;vent_evolution'!AT$11,(BD29*$Q29*'input_cooling&amp;ventilation'!$D$3)*'input_cool&amp;vent_evolution'!AT$12)</f>
        <v>1500830.4049406142</v>
      </c>
      <c r="DZ29" s="2">
        <f>IF($D29=3,(BE29*$P29*$M29*'input_cooling&amp;ventilation'!$D$3)*'input_cool&amp;vent_evolution'!AU$11,(BE29*$Q29*'input_cooling&amp;ventilation'!$D$3)*'input_cool&amp;vent_evolution'!AU$12)</f>
        <v>1515117.7160384106</v>
      </c>
      <c r="EA29" s="2">
        <f>IF($D29=3,(BF29*$P29*$M29*'input_cooling&amp;ventilation'!$D$3)*'input_cool&amp;vent_evolution'!AV$11,(BF29*$Q29*'input_cooling&amp;ventilation'!$D$3)*'input_cool&amp;vent_evolution'!AV$12)</f>
        <v>1529541.0366798129</v>
      </c>
      <c r="EB29">
        <v>0.7001055966209081</v>
      </c>
      <c r="EC29" s="2">
        <f t="shared" si="39"/>
        <v>3758030.5081410003</v>
      </c>
      <c r="ED29" s="2">
        <f>IF($D29=3,(EC29*(1+'input_cool&amp;vent_evolution'!M$10)),EC29*(1+'input_cool&amp;vent_evolution'!M$9))</f>
        <v>3838137.218702449</v>
      </c>
      <c r="EE29" s="2">
        <f>IF($D29=3,(ED29*(1+'input_cool&amp;vent_evolution'!N$10)),ED29*(1+'input_cool&amp;vent_evolution'!N$9))</f>
        <v>3918326.6072406699</v>
      </c>
      <c r="EF29" s="2">
        <f>IF($D29=3,(EE29*(1+'input_cool&amp;vent_evolution'!O$10)),EE29*(1+'input_cool&amp;vent_evolution'!O$9))</f>
        <v>3998598.6752013359</v>
      </c>
      <c r="EG29" s="2">
        <f>IF($D29=3,(EF29*(1+'input_cool&amp;vent_evolution'!P$10)),EF29*(1+'input_cool&amp;vent_evolution'!P$9))</f>
        <v>4074499.4482326508</v>
      </c>
      <c r="EH29" s="2">
        <f>IF($D29=3,(EG29*(1+'input_cool&amp;vent_evolution'!Q$10)),EG29*(1+'input_cool&amp;vent_evolution'!Q$9))</f>
        <v>4150482.9008470462</v>
      </c>
      <c r="EI29" s="2">
        <f>IF($D29=3,(EH29*(1+'input_cool&amp;vent_evolution'!R$10)),EH29*(1+'input_cool&amp;vent_evolution'!R$9))</f>
        <v>4210186.1396573838</v>
      </c>
      <c r="EJ29" s="2">
        <f>IF($D29=3,(EI29*(1+'input_cool&amp;vent_evolution'!S$10)),EI29*(1+'input_cool&amp;vent_evolution'!S$9))</f>
        <v>4269925.6627757819</v>
      </c>
      <c r="EK29" s="2">
        <f>IF($D29=3,(EJ29*(1+'input_cool&amp;vent_evolution'!T$10)),EJ29*(1+'input_cool&amp;vent_evolution'!T$9))</f>
        <v>4329701.4698809832</v>
      </c>
      <c r="EL29" s="2">
        <f>IF($D29=3,(EK29*(1+'input_cool&amp;vent_evolution'!U$10)),EK29*(1+'input_cool&amp;vent_evolution'!U$9))</f>
        <v>4389513.5584028717</v>
      </c>
      <c r="EM29" s="2">
        <f>IF($D29=3,(EL29*(1+'input_cool&amp;vent_evolution'!V$10)),EL29*(1+'input_cool&amp;vent_evolution'!V$9))</f>
        <v>4449361.9305902952</v>
      </c>
      <c r="EN29" s="2">
        <f>IF($D29=3,(EM29*(1+'input_cool&amp;vent_evolution'!W$10)),EM29*(1+'input_cool&amp;vent_evolution'!W$9))</f>
        <v>4495908.0507314857</v>
      </c>
      <c r="EO29" s="2">
        <f>IF($D29=3,(EN29*(1+'input_cool&amp;vent_evolution'!X$10)),EN29*(1+'input_cool&amp;vent_evolution'!X$9))</f>
        <v>4542484.5373455882</v>
      </c>
      <c r="EP29" s="2">
        <f>IF($D29=3,(EO29*(1+'input_cool&amp;vent_evolution'!Y$10)),EO29*(1+'input_cool&amp;vent_evolution'!Y$9))</f>
        <v>4589091.3921995461</v>
      </c>
      <c r="EQ29" s="2">
        <f>IF($D29=3,(EP29*(1+'input_cool&amp;vent_evolution'!Z$10)),EP29*(1+'input_cool&amp;vent_evolution'!Z$9))</f>
        <v>4635728.6124019986</v>
      </c>
      <c r="ER29" s="2">
        <f>IF($D29=3,(EQ29*(1+'input_cool&amp;vent_evolution'!AA$10)),EQ29*(1+'input_cool&amp;vent_evolution'!AA$9))</f>
        <v>4682396.2008443046</v>
      </c>
      <c r="ES29" s="2">
        <f>IF($D29=3,(ER29*(1+'input_cool&amp;vent_evolution'!AB$10)),ER29*(1+'input_cool&amp;vent_evolution'!AB$9))</f>
        <v>4714880.4240967501</v>
      </c>
      <c r="ET29" s="2">
        <f>IF($D29=3,(ES29*(1+'input_cool&amp;vent_evolution'!AC$10)),ES29*(1+'input_cool&amp;vent_evolution'!AC$9))</f>
        <v>4747387.4398733731</v>
      </c>
      <c r="EU29" s="2">
        <f>IF($D29=3,(ET29*(1+'input_cool&amp;vent_evolution'!AD$10)),ET29*(1+'input_cool&amp;vent_evolution'!AD$9))</f>
        <v>4779917.2521899678</v>
      </c>
      <c r="EV29" s="2">
        <f>IF($D29=3,(EU29*(1+'input_cool&amp;vent_evolution'!AE$10)),EU29*(1+'input_cool&amp;vent_evolution'!AE$9))</f>
        <v>4812469.8573520062</v>
      </c>
      <c r="EW29" s="2">
        <f>IF($D29=3,(EV29*(1+'input_cool&amp;vent_evolution'!AF$10)),EV29*(1+'input_cool&amp;vent_evolution'!AF$9))</f>
        <v>4845045.2588933846</v>
      </c>
      <c r="EX29" s="2">
        <f>IF($D29=3,(EW29*(1+'input_cool&amp;vent_evolution'!AG$10)),EW29*(1+'input_cool&amp;vent_evolution'!AG$9))</f>
        <v>4865640.6811156422</v>
      </c>
      <c r="EY29" s="2">
        <f>IF($D29=3,(EX29*(1+'input_cool&amp;vent_evolution'!AH$10)),EX29*(1+'input_cool&amp;vent_evolution'!AH$9))</f>
        <v>4886242.2352952063</v>
      </c>
      <c r="EZ29" s="2">
        <f>IF($D29=3,(EY29*(1+'input_cool&amp;vent_evolution'!AI$10)),EY29*(1+'input_cool&amp;vent_evolution'!AI$9))</f>
        <v>4906849.9225565009</v>
      </c>
      <c r="FA29" s="2">
        <f>IF($D29=3,(EZ29*(1+'input_cool&amp;vent_evolution'!AJ$10)),EZ29*(1+'input_cool&amp;vent_evolution'!AJ$9))</f>
        <v>4927463.7416144703</v>
      </c>
      <c r="FB29" s="2">
        <f>IF($D29=3,(FA29*(1+'input_cool&amp;vent_evolution'!AK$10)),FA29*(1+'input_cool&amp;vent_evolution'!AK$9))</f>
        <v>4948083.6897383695</v>
      </c>
      <c r="FC29" s="2">
        <f>IF($D29=3,(FB29*(1+'input_cool&amp;vent_evolution'!AL$10)),FB29*(1+'input_cool&amp;vent_evolution'!AL$9))</f>
        <v>4968709.7728715809</v>
      </c>
      <c r="FD29" s="2">
        <f>IF($D29=3,(FC29*(1+'input_cool&amp;vent_evolution'!AM$10)),FC29*(1+'input_cool&amp;vent_evolution'!AM$9))</f>
        <v>4989341.9860345116</v>
      </c>
      <c r="FE29" s="2">
        <f>IF($D29=3,(FD29*(1+'input_cool&amp;vent_evolution'!AN$10)),FD29*(1+'input_cool&amp;vent_evolution'!AN$9))</f>
        <v>5009980.3322791746</v>
      </c>
      <c r="FF29" s="2">
        <f>IF($D29=3,(FE29*(1+'input_cool&amp;vent_evolution'!AO$10)),FE29*(1+'input_cool&amp;vent_evolution'!AO$9))</f>
        <v>5030624.8096779855</v>
      </c>
      <c r="FG29" s="2">
        <f>IF($D29=3,(FF29*(1+'input_cool&amp;vent_evolution'!AP$10)),FF29*(1+'input_cool&amp;vent_evolution'!AP$9))</f>
        <v>5051275.4195159953</v>
      </c>
      <c r="FH29" s="2">
        <f>IF($D29=3,(FG29*(1+'input_cool&amp;vent_evolution'!AQ$10)),FG29*(1+'input_cool&amp;vent_evolution'!AQ$9))</f>
        <v>5071932.1598656261</v>
      </c>
      <c r="FI29" s="2">
        <f>IF($D29=3,(FH29*(1+'input_cool&amp;vent_evolution'!AR$10)),FH29*(1+'input_cool&amp;vent_evolution'!AR$9))</f>
        <v>5092595.0329757202</v>
      </c>
      <c r="FJ29" s="2">
        <f>IF($D29=3,(FI29*(1+'input_cool&amp;vent_evolution'!AS$10)),FI29*(1+'input_cool&amp;vent_evolution'!AS$9))</f>
        <v>5113264.0374005949</v>
      </c>
      <c r="FK29" s="2">
        <f>IF($D29=3,(FJ29*(1+'input_cool&amp;vent_evolution'!AT$10)),FJ29*(1+'input_cool&amp;vent_evolution'!AT$9))</f>
        <v>5133939.1750678234</v>
      </c>
      <c r="FL29" s="2">
        <f>IF($D29=3,(FK29*(1+'input_cool&amp;vent_evolution'!AU$10)),FK29*(1+'input_cool&amp;vent_evolution'!AU$9))</f>
        <v>5154697.9112573331</v>
      </c>
      <c r="FM29" s="2">
        <f t="shared" si="40"/>
        <v>7999746.0700701335</v>
      </c>
      <c r="FN29" s="2">
        <f t="shared" si="41"/>
        <v>8170269.7903039018</v>
      </c>
      <c r="FO29" s="2">
        <f t="shared" si="42"/>
        <v>8340969.5077304328</v>
      </c>
      <c r="FP29" s="2">
        <f t="shared" si="43"/>
        <v>8511845.2254271489</v>
      </c>
      <c r="FQ29" s="2">
        <f t="shared" si="44"/>
        <v>8673415.7367514186</v>
      </c>
      <c r="FR29" s="2">
        <f t="shared" si="45"/>
        <v>8835162.2486878149</v>
      </c>
      <c r="FS29" s="2">
        <f t="shared" si="46"/>
        <v>8962252.9545798525</v>
      </c>
      <c r="FT29" s="2">
        <f t="shared" si="47"/>
        <v>9089420.8991345856</v>
      </c>
      <c r="FU29" s="2">
        <f t="shared" si="48"/>
        <v>9216666.0816681515</v>
      </c>
      <c r="FV29" s="2">
        <f t="shared" si="49"/>
        <v>9343988.49670952</v>
      </c>
      <c r="FW29" s="2">
        <f t="shared" si="50"/>
        <v>9471388.1490458399</v>
      </c>
      <c r="FX29" s="2">
        <f t="shared" si="51"/>
        <v>9570471.2035526782</v>
      </c>
      <c r="FY29" s="2">
        <f t="shared" si="52"/>
        <v>9669618.8993847575</v>
      </c>
      <c r="FZ29" s="2">
        <f t="shared" si="53"/>
        <v>9768831.2403033823</v>
      </c>
      <c r="GA29" s="2">
        <f t="shared" si="54"/>
        <v>9868108.2201536931</v>
      </c>
      <c r="GB29" s="2">
        <f t="shared" si="55"/>
        <v>9967449.8450905439</v>
      </c>
      <c r="GC29" s="2">
        <f t="shared" si="56"/>
        <v>10036599.240429429</v>
      </c>
      <c r="GD29" s="2">
        <f t="shared" si="57"/>
        <v>10105797.154375419</v>
      </c>
      <c r="GE29" s="2">
        <f t="shared" si="58"/>
        <v>10175043.595476964</v>
      </c>
      <c r="GF29" s="2">
        <f t="shared" si="59"/>
        <v>10244338.555869499</v>
      </c>
      <c r="GG29" s="2">
        <f t="shared" si="60"/>
        <v>10313682.043075649</v>
      </c>
      <c r="GH29" s="2">
        <f t="shared" si="61"/>
        <v>10357523.663740257</v>
      </c>
      <c r="GI29" s="2">
        <f t="shared" si="62"/>
        <v>10401378.337545667</v>
      </c>
      <c r="GJ29" s="2">
        <f t="shared" si="63"/>
        <v>10445246.066885451</v>
      </c>
      <c r="GK29" s="2">
        <f t="shared" si="64"/>
        <v>10489126.849024098</v>
      </c>
      <c r="GL29" s="2">
        <f t="shared" si="65"/>
        <v>10533020.678148653</v>
      </c>
      <c r="GM29" s="2">
        <f t="shared" si="66"/>
        <v>10576927.566910841</v>
      </c>
      <c r="GN29" s="2">
        <f t="shared" si="67"/>
        <v>10620847.504710561</v>
      </c>
      <c r="GO29" s="2">
        <f t="shared" si="68"/>
        <v>10664780.498044657</v>
      </c>
      <c r="GP29" s="2">
        <f t="shared" si="69"/>
        <v>10708726.542809866</v>
      </c>
      <c r="GQ29" s="2">
        <f t="shared" si="70"/>
        <v>10752685.641741687</v>
      </c>
      <c r="GR29" s="2">
        <f t="shared" si="71"/>
        <v>10796657.790736869</v>
      </c>
      <c r="GS29" s="2">
        <f t="shared" si="72"/>
        <v>10840642.994582543</v>
      </c>
      <c r="GT29" s="2">
        <f t="shared" si="73"/>
        <v>10884641.250201266</v>
      </c>
      <c r="GU29" s="2">
        <f t="shared" si="74"/>
        <v>10928652.561696282</v>
      </c>
      <c r="GV29" s="2">
        <f t="shared" si="75"/>
        <v>10972841.82995579</v>
      </c>
      <c r="GW29" s="2">
        <f>IF($D29=3,($N29*$M29*EC29*'input_cooling&amp;ventilation'!$D$3)*'input_cool&amp;vent_evolution'!M$11,($O29*$M29*EC29*'input_cooling&amp;ventilation'!$D$3)*'input_cool&amp;vent_evolution'!M$10)</f>
        <v>1658546.130039301</v>
      </c>
      <c r="GX29" s="2">
        <f>IF($D29=3,($N29*$M29*ED29*'input_cooling&amp;ventilation'!$D$3)*'input_cool&amp;vent_evolution'!N$11,($O29*$M29*ED29*'input_cooling&amp;ventilation'!$D$3)*'input_cool&amp;vent_evolution'!N$10)</f>
        <v>1567817.3191179188</v>
      </c>
      <c r="GY29" s="2">
        <f>IF($D29=3,($N29*$M29*EE29*'input_cooling&amp;ventilation'!$D$3)*'input_cool&amp;vent_evolution'!O$11,($O29*$M29*EE29*'input_cooling&amp;ventilation'!$D$3)*'input_cool&amp;vent_evolution'!O$10)</f>
        <v>1500479.8587973588</v>
      </c>
      <c r="GZ29" s="2">
        <f>IF($D29=3,($N29*$M29*EF29*'input_cooling&amp;ventilation'!$D$3)*'input_cool&amp;vent_evolution'!P$11,($O29*$M29*EF29*'input_cooling&amp;ventilation'!$D$3)*'input_cool&amp;vent_evolution'!P$10)</f>
        <v>1692755.2191118151</v>
      </c>
      <c r="HA29" s="2">
        <f>IF($D29=3,($N29*$M29*EG29*'input_cooling&amp;ventilation'!$D$3)*'input_cool&amp;vent_evolution'!Q$11,($O29*$M29*EG29*'input_cooling&amp;ventilation'!$D$3)*'input_cool&amp;vent_evolution'!Q$10)</f>
        <v>1866353.0856739576</v>
      </c>
      <c r="HB29" s="2">
        <f>IF($D29=3,($N29*$M29*EH29*'input_cooling&amp;ventilation'!$D$3)*'input_cool&amp;vent_evolution'!R$11,($O29*$M29*EH29*'input_cooling&amp;ventilation'!$D$3)*'input_cool&amp;vent_evolution'!R$10)</f>
        <v>1974847.5236251112</v>
      </c>
      <c r="HC29" s="2">
        <f>IF($D29=3,($N29*$M29*EI29*'input_cooling&amp;ventilation'!$D$3)*'input_cool&amp;vent_evolution'!S$11,($O29*$M29*EI29*'input_cooling&amp;ventilation'!$D$3)*'input_cool&amp;vent_evolution'!S$10)</f>
        <v>2042285.5891873382</v>
      </c>
      <c r="HD29" s="2">
        <f>IF($D29=3,($N29*$M29*EJ29*'input_cooling&amp;ventilation'!$D$3)*'input_cool&amp;vent_evolution'!T$11,($O29*$M29*EJ29*'input_cooling&amp;ventilation'!$D$3)*'input_cool&amp;vent_evolution'!T$10)</f>
        <v>2115374.9587588497</v>
      </c>
      <c r="HE29" s="2">
        <f>IF($D29=3,($N29*$M29*EK29*'input_cooling&amp;ventilation'!$D$3)*'input_cool&amp;vent_evolution'!U$11,($O29*$M29*EK29*'input_cooling&amp;ventilation'!$D$3)*'input_cool&amp;vent_evolution'!U$10)</f>
        <v>2418117.2449519536</v>
      </c>
      <c r="HF29" s="2">
        <f>IF($D29=3,($N29*$M29*EL29*'input_cooling&amp;ventilation'!$D$3)*'input_cool&amp;vent_evolution'!V$11,($O29*$M29*EL29*'input_cooling&amp;ventilation'!$D$3)*'input_cool&amp;vent_evolution'!V$10)</f>
        <v>2431241.9750868743</v>
      </c>
      <c r="HG29" s="2">
        <f>IF($D29=3,($N29*$M29*EM29*'input_cooling&amp;ventilation'!$D$3)*'input_cool&amp;vent_evolution'!W$11,($O29*$M29*EM29*'input_cooling&amp;ventilation'!$D$3)*'input_cool&amp;vent_evolution'!W$10)</f>
        <v>2348565.1757609947</v>
      </c>
      <c r="HH29" s="2">
        <f>IF($D29=3,($N29*$M29*EN29*'input_cooling&amp;ventilation'!$D$3)*'input_cool&amp;vent_evolution'!X$11,($O29*$M29*EN29*'input_cooling&amp;ventilation'!$D$3)*'input_cool&amp;vent_evolution'!X$10)</f>
        <v>2413880.5707432395</v>
      </c>
      <c r="HI29" s="2">
        <f>IF($D29=3,($N29*$M29*EO29*'input_cooling&amp;ventilation'!$D$3)*'input_cool&amp;vent_evolution'!Y$11,($O29*$M29*EO29*'input_cooling&amp;ventilation'!$D$3)*'input_cool&amp;vent_evolution'!Y$10)</f>
        <v>2449048.9017166933</v>
      </c>
      <c r="HJ29" s="2">
        <f>IF($D29=3,($N29*$M29*EP29*'input_cooling&amp;ventilation'!$D$3)*'input_cool&amp;vent_evolution'!Z$11,($O29*$M29*EP29*'input_cooling&amp;ventilation'!$D$3)*'input_cool&amp;vent_evolution'!Z$10)</f>
        <v>2602510.5049380884</v>
      </c>
      <c r="HK29" s="2">
        <f>IF($D29=3,($N29*$M29*EQ29*'input_cooling&amp;ventilation'!$D$3)*'input_cool&amp;vent_evolution'!AA$11,($O29*$M29*EQ29*'input_cooling&amp;ventilation'!$D$3)*'input_cool&amp;vent_evolution'!AA$10)</f>
        <v>2596269.0258735721</v>
      </c>
      <c r="HL29" s="2">
        <f>IF($D29=3,($N29*$M29*ER29*'input_cooling&amp;ventilation'!$D$3)*'input_cool&amp;vent_evolution'!AB$11,($O29*$M29*ER29*'input_cooling&amp;ventilation'!$D$3)*'input_cool&amp;vent_evolution'!AB$10)</f>
        <v>2310513.0231065559</v>
      </c>
      <c r="HM29" s="2">
        <f>IF($D29=3,($N29*$M29*ES29*'input_cooling&amp;ventilation'!$D$3)*'input_cool&amp;vent_evolution'!AC$11,($O29*$M29*ES29*'input_cooling&amp;ventilation'!$D$3)*'input_cool&amp;vent_evolution'!AC$10)</f>
        <v>2283200.0498320749</v>
      </c>
      <c r="HN29" s="2">
        <f>IF($D29=3,($N29*$M29*ET29*'input_cooling&amp;ventilation'!$D$3)*'input_cool&amp;vent_evolution'!AD$11,($O29*$M29*ET29*'input_cooling&amp;ventilation'!$D$3)*'input_cool&amp;vent_evolution'!AD$10)</f>
        <v>2235024.001990282</v>
      </c>
      <c r="HO29" s="2">
        <f>IF($D29=3,($N29*$M29*EU29*'input_cooling&amp;ventilation'!$D$3)*'input_cool&amp;vent_evolution'!AE$11,($O29*$M29*EU29*'input_cooling&amp;ventilation'!$D$3)*'input_cool&amp;vent_evolution'!AE$10)</f>
        <v>2181384.4278142303</v>
      </c>
      <c r="HP29" s="2">
        <f>IF($D29=3,($N29*$M29*EV29*'input_cooling&amp;ventilation'!$D$3)*'input_cool&amp;vent_evolution'!AF$11,($O29*$M29*EV29*'input_cooling&amp;ventilation'!$D$3)*'input_cool&amp;vent_evolution'!AF$10)</f>
        <v>2116175.6109492895</v>
      </c>
      <c r="HQ29" s="2">
        <f>IF($D29=3,($N29*$M29*EW29*'input_cooling&amp;ventilation'!$D$3)*'input_cool&amp;vent_evolution'!AG$11,($O29*$M29*EW29*'input_cooling&amp;ventilation'!$D$3)*'input_cool&amp;vent_evolution'!AG$10)</f>
        <v>2077086.6880322325</v>
      </c>
      <c r="HR29" s="2">
        <f>IF($D29=3,($N29*$M29*EX29*'input_cooling&amp;ventilation'!$D$3)*'input_cool&amp;vent_evolution'!AH$11,($O29*$M29*EX29*'input_cooling&amp;ventilation'!$D$3)*'input_cool&amp;vent_evolution'!AH$10)</f>
        <v>2022505.7409326602</v>
      </c>
      <c r="HS29" s="2">
        <f>IF($D29=3,($N29*$M29*EY29*'input_cooling&amp;ventilation'!$D$3)*'input_cool&amp;vent_evolution'!AI$11,($O29*$M29*EY29*'input_cooling&amp;ventilation'!$D$3)*'input_cool&amp;vent_evolution'!AI$10)</f>
        <v>1968272.2259919713</v>
      </c>
      <c r="HT29" s="2">
        <f>IF($D29=3,($N29*$M29*EZ29*'input_cooling&amp;ventilation'!$D$3)*'input_cool&amp;vent_evolution'!AJ$11,($O29*$M29*EZ29*'input_cooling&amp;ventilation'!$D$3)*'input_cool&amp;vent_evolution'!AJ$10)</f>
        <v>1914439.0899111694</v>
      </c>
      <c r="HU29" s="2">
        <f>IF($D29=3,($N29*$M29*FA29*'input_cooling&amp;ventilation'!$D$3)*'input_cool&amp;vent_evolution'!AK$11,($O29*$M29*FA29*'input_cooling&amp;ventilation'!$D$3)*'input_cool&amp;vent_evolution'!AK$10)</f>
        <v>1878052.2705208692</v>
      </c>
      <c r="HV29" s="2">
        <f>IF($D29=3,($N29*$M29*FB29*'input_cooling&amp;ventilation'!$D$3)*'input_cool&amp;vent_evolution'!AL$11,($O29*$M29*FB29*'input_cooling&amp;ventilation'!$D$3)*'input_cool&amp;vent_evolution'!AL$10)</f>
        <v>1809228.9153600552</v>
      </c>
      <c r="HW29" s="2">
        <f>IF($D29=3,($N29*$M29*FC29*'input_cooling&amp;ventilation'!$D$3)*'input_cool&amp;vent_evolution'!AM$11,($O29*$M29*FC29*'input_cooling&amp;ventilation'!$D$3)*'input_cool&amp;vent_evolution'!AM$10)</f>
        <v>1758346.5082673614</v>
      </c>
      <c r="HX29" s="2">
        <f>IF($D29=3,($N29*$M29*FD29*'input_cooling&amp;ventilation'!$D$3)*'input_cool&amp;vent_evolution'!AN$11,($O29*$M29*FD29*'input_cooling&amp;ventilation'!$D$3)*'input_cool&amp;vent_evolution'!AN$10)</f>
        <v>1708273.0657151083</v>
      </c>
      <c r="HY29" s="2">
        <f>IF($D29=3,($N29*$M29*FE29*'input_cooling&amp;ventilation'!$D$3)*'input_cool&amp;vent_evolution'!AO$11,($O29*$M29*FE29*'input_cooling&amp;ventilation'!$D$3)*'input_cool&amp;vent_evolution'!AO$10)</f>
        <v>1659494.5562446434</v>
      </c>
      <c r="HZ29" s="2">
        <f>IF($D29=3,($N29*$M29*FF29*'input_cooling&amp;ventilation'!$D$3)*'input_cool&amp;vent_evolution'!AP$11,($O29*$M29*FF29*'input_cooling&amp;ventilation'!$D$3)*'input_cool&amp;vent_evolution'!AP$10)</f>
        <v>1612115.0967325747</v>
      </c>
      <c r="IA29" s="2">
        <f>IF($D29=3,($N29*$M29*FG29*'input_cooling&amp;ventilation'!$D$3)*'input_cool&amp;vent_evolution'!AQ$11,($O29*$M29*FG29*'input_cooling&amp;ventilation'!$D$3)*'input_cool&amp;vent_evolution'!AQ$10)</f>
        <v>1566181.2363263816</v>
      </c>
      <c r="IB29" s="2">
        <f>IF($D29=3,($N29*$M29*FH29*'input_cooling&amp;ventilation'!$D$3)*'input_cool&amp;vent_evolution'!AR$11,($O29*$M29*FH29*'input_cooling&amp;ventilation'!$D$3)*'input_cool&amp;vent_evolution'!AR$10)</f>
        <v>1521808.4168983004</v>
      </c>
      <c r="IC29" s="2">
        <f>IF($D29=3,($N29*$M29*FI29*'input_cooling&amp;ventilation'!$D$3)*'input_cool&amp;vent_evolution'!AS$11,($O29*$M29*FI29*'input_cooling&amp;ventilation'!$D$3)*'input_cool&amp;vent_evolution'!AS$10)</f>
        <v>1479100.8298983332</v>
      </c>
      <c r="ID29" s="2">
        <f>IF($D29=3,($N29*$M29*FJ29*'input_cooling&amp;ventilation'!$D$3)*'input_cool&amp;vent_evolution'!AT$11,($O29*$M29*FJ29*'input_cooling&amp;ventilation'!$D$3)*'input_cool&amp;vent_evolution'!AT$10)</f>
        <v>1438174.6494491426</v>
      </c>
      <c r="IE29" s="2">
        <f>IF($D29=3,($N29*$M29*FK29*'input_cooling&amp;ventilation'!$D$3)*'input_cool&amp;vent_evolution'!AU$11,($O29*$M29*FK29*'input_cooling&amp;ventilation'!$D$3)*'input_cool&amp;vent_evolution'!AU$10)</f>
        <v>1443989.8114766439</v>
      </c>
      <c r="IF29" s="2">
        <f>IF($D29=3,($N29*$M29*FL29*'input_cooling&amp;ventilation'!$D$3)*'input_cool&amp;vent_evolution'!AV$11,($O29*$M29*FL29*'input_cooling&amp;ventilation'!$D$3)*'input_cool&amp;vent_evolution'!AV$10)</f>
        <v>1449828.4867189128</v>
      </c>
    </row>
    <row r="30" spans="1:245" x14ac:dyDescent="0.25">
      <c r="A30">
        <v>28</v>
      </c>
      <c r="B30">
        <v>100100</v>
      </c>
      <c r="C30">
        <v>2</v>
      </c>
      <c r="D30">
        <v>3</v>
      </c>
      <c r="E30">
        <v>5</v>
      </c>
      <c r="F30" s="2">
        <v>12692475</v>
      </c>
      <c r="G30" s="2">
        <v>14259299.4968093</v>
      </c>
      <c r="H30" s="2">
        <v>12692475</v>
      </c>
      <c r="I30" s="17">
        <v>0.142585183</v>
      </c>
      <c r="J30">
        <v>7.1158895E-2</v>
      </c>
      <c r="K30" s="2">
        <f t="shared" si="0"/>
        <v>903182.49581512494</v>
      </c>
      <c r="L30" s="2">
        <f t="shared" si="1"/>
        <v>2033164.828204362</v>
      </c>
      <c r="M30">
        <v>0.62935586061245996</v>
      </c>
      <c r="N30" s="17">
        <f>'input_cooling&amp;ventilation'!$D$5</f>
        <v>57.500092182043396</v>
      </c>
      <c r="O30" s="45">
        <f>'input_cooling&amp;ventilation'!$D$6</f>
        <v>19.328678831353667</v>
      </c>
      <c r="P30" s="45">
        <f>'input_cooling&amp;ventilation'!$C$5</f>
        <v>50.351688737400465</v>
      </c>
      <c r="Q30" s="45">
        <f>'input_cooling&amp;ventilation'!$C$6</f>
        <v>32.240814214248743</v>
      </c>
      <c r="R30">
        <v>17</v>
      </c>
      <c r="S30">
        <v>12</v>
      </c>
      <c r="T30">
        <v>14</v>
      </c>
      <c r="U30" s="2">
        <f t="shared" si="2"/>
        <v>1431053.3941817093</v>
      </c>
      <c r="V30" s="2">
        <f t="shared" si="3"/>
        <v>3029608.6251292583</v>
      </c>
      <c r="W30" s="2">
        <v>6330189.2708154488</v>
      </c>
      <c r="X30" s="57">
        <f>IF($D30=3,(W30*(1+'input_cool&amp;vent_evolution'!M$11)),(W30*(1+'input_cool&amp;vent_evolution'!M$12)))</f>
        <v>6424745.3425320508</v>
      </c>
      <c r="Y30" s="57">
        <f>IF($D30=3,(X30*(1+'input_cool&amp;vent_evolution'!N$11)),(X30*(1+'input_cool&amp;vent_evolution'!N$12)))</f>
        <v>6513570.5745513886</v>
      </c>
      <c r="Z30" s="57">
        <f>IF($D30=3,(Y30*(1+'input_cool&amp;vent_evolution'!O$11)),(Y30*(1+'input_cool&amp;vent_evolution'!O$12)))</f>
        <v>6597992.2820862653</v>
      </c>
      <c r="AA30" s="57">
        <f>IF($D30=3,(Z30*(1+'input_cool&amp;vent_evolution'!P$11)),(Z30*(1+'input_cool&amp;vent_evolution'!P$12)))</f>
        <v>6692529.6744531868</v>
      </c>
      <c r="AB30" s="57">
        <f>IF($D30=3,(AA30*(1+'input_cool&amp;vent_evolution'!Q$11)),(AA30*(1+'input_cool&amp;vent_evolution'!Q$12)))</f>
        <v>6796286.1768352296</v>
      </c>
      <c r="AC30" s="57">
        <f>IF($D30=3,(AB30*(1+'input_cool&amp;vent_evolution'!R$11)),(AB30*(1+'input_cool&amp;vent_evolution'!R$12)))</f>
        <v>6905735.2455411898</v>
      </c>
      <c r="AD30" s="57">
        <f>IF($D30=3,(AC30*(1+'input_cool&amp;vent_evolution'!S$11)),(AC30*(1+'input_cool&amp;vent_evolution'!S$12)))</f>
        <v>7019113.710287977</v>
      </c>
      <c r="AE30" s="57">
        <f>IF($D30=3,(AD30*(1+'input_cool&amp;vent_evolution'!T$11)),(AD30*(1+'input_cool&amp;vent_evolution'!T$12)))</f>
        <v>7136807.8380974969</v>
      </c>
      <c r="AF30" s="57">
        <f>IF($D30=3,(AE30*(1+'input_cool&amp;vent_evolution'!U$11)),(AE30*(1+'input_cool&amp;vent_evolution'!U$12)))</f>
        <v>7271713.0960060991</v>
      </c>
      <c r="AG30" s="57">
        <f>IF($D30=3,(AF30*(1+'input_cool&amp;vent_evolution'!V$11)),(AF30*(1+'input_cool&amp;vent_evolution'!V$12)))</f>
        <v>7408031.3446794515</v>
      </c>
      <c r="AH30" s="57">
        <f>IF($D30=3,(AG30*(1+'input_cool&amp;vent_evolution'!W$11)),(AG30*(1+'input_cool&amp;vent_evolution'!W$12)))</f>
        <v>7540378.0595360734</v>
      </c>
      <c r="AI30" s="57">
        <f>IF($D30=3,(AH30*(1+'input_cool&amp;vent_evolution'!X$11)),(AH30*(1+'input_cool&amp;vent_evolution'!X$12)))</f>
        <v>7677402.1574640293</v>
      </c>
      <c r="AJ30" s="57">
        <f>IF($D30=3,(AI30*(1+'input_cool&amp;vent_evolution'!Y$11)),(AI30*(1+'input_cool&amp;vent_evolution'!Y$12)))</f>
        <v>7817497.5207772786</v>
      </c>
      <c r="AK30" s="57">
        <f>IF($D30=3,(AJ30*(1+'input_cool&amp;vent_evolution'!Z$11)),(AJ30*(1+'input_cool&amp;vent_evolution'!Z$12)))</f>
        <v>7967548.5603469769</v>
      </c>
      <c r="AL30" s="57">
        <f>IF($D30=3,(AK30*(1+'input_cool&amp;vent_evolution'!AA$11)),(AK30*(1+'input_cool&amp;vent_evolution'!AA$12)))</f>
        <v>8118578.0934917172</v>
      </c>
      <c r="AM30" s="57">
        <f>IF($D30=3,(AL30*(1+'input_cool&amp;vent_evolution'!AB$11)),(AL30*(1+'input_cool&amp;vent_evolution'!AB$12)))</f>
        <v>8254167.483397332</v>
      </c>
      <c r="AN30" s="57">
        <f>IF($D30=3,(AM30*(1+'input_cool&amp;vent_evolution'!AC$11)),(AM30*(1+'input_cool&amp;vent_evolution'!AC$12)))</f>
        <v>8389453.2263979074</v>
      </c>
      <c r="AO30" s="57">
        <f>IF($D30=3,(AN30*(1+'input_cool&amp;vent_evolution'!AD$11)),(AN30*(1+'input_cool&amp;vent_evolution'!AD$12)))</f>
        <v>8523133.2901635859</v>
      </c>
      <c r="AP30" s="57">
        <f>IF($D30=3,(AO30*(1+'input_cool&amp;vent_evolution'!AE$11)),(AO30*(1+'input_cool&amp;vent_evolution'!AE$12)))</f>
        <v>8654781.9924511611</v>
      </c>
      <c r="AQ30" s="57">
        <f>IF($D30=3,(AP30*(1+'input_cool&amp;vent_evolution'!AF$11)),(AP30*(1+'input_cool&amp;vent_evolution'!AF$12)))</f>
        <v>8783590.719186103</v>
      </c>
      <c r="AR30" s="57">
        <f>IF($D30=3,(AQ30*(1+'input_cool&amp;vent_evolution'!AG$11)),(AQ30*(1+'input_cool&amp;vent_evolution'!AG$12)))</f>
        <v>8911039.1073354036</v>
      </c>
      <c r="AS30" s="57">
        <f>IF($D30=3,(AR30*(1+'input_cool&amp;vent_evolution'!AH$11)),(AR30*(1+'input_cool&amp;vent_evolution'!AH$12)))</f>
        <v>9036406.1989473309</v>
      </c>
      <c r="AT30" s="57">
        <f>IF($D30=3,(AS30*(1+'input_cool&amp;vent_evolution'!AI$11)),(AS30*(1+'input_cool&amp;vent_evolution'!AI$12)))</f>
        <v>9159606.3918394949</v>
      </c>
      <c r="AU30" s="57">
        <f>IF($D30=3,(AT30*(1+'input_cool&amp;vent_evolution'!AJ$11)),(AT30*(1+'input_cool&amp;vent_evolution'!AJ$12)))</f>
        <v>9280560.6220095083</v>
      </c>
      <c r="AV30" s="57">
        <f>IF($D30=3,(AU30*(1+'input_cool&amp;vent_evolution'!AK$11)),(AU30*(1+'input_cool&amp;vent_evolution'!AK$12)))</f>
        <v>9400279.854033431</v>
      </c>
      <c r="AW30" s="57">
        <f>IF($D30=3,(AV30*(1+'input_cool&amp;vent_evolution'!AL$11)),(AV30*(1+'input_cool&amp;vent_evolution'!AL$12)))</f>
        <v>9516612.8033737466</v>
      </c>
      <c r="AX30" s="57">
        <f>IF($D30=3,(AW30*(1+'input_cool&amp;vent_evolution'!AM$11)),(AW30*(1+'input_cool&amp;vent_evolution'!AM$12)))</f>
        <v>9630598.0662724413</v>
      </c>
      <c r="AY30" s="57">
        <f>IF($D30=3,(AX30*(1+'input_cool&amp;vent_evolution'!AN$11)),(AX30*(1+'input_cool&amp;vent_evolution'!AN$12)))</f>
        <v>9742200.2648753561</v>
      </c>
      <c r="AZ30" s="57">
        <f>IF($D30=3,(AY30*(1+'input_cool&amp;vent_evolution'!AO$11)),(AY30*(1+'input_cool&amp;vent_evolution'!AO$12)))</f>
        <v>9851420.3060792331</v>
      </c>
      <c r="BA30" s="57">
        <f>IF($D30=3,(AZ30*(1+'input_cool&amp;vent_evolution'!AP$11)),(AZ30*(1+'input_cool&amp;vent_evolution'!AP$12)))</f>
        <v>9958271.2682175897</v>
      </c>
      <c r="BB30" s="57">
        <f>IF($D30=3,(BA30*(1+'input_cool&amp;vent_evolution'!AQ$11)),(BA30*(1+'input_cool&amp;vent_evolution'!AQ$12)))</f>
        <v>10062774.661426913</v>
      </c>
      <c r="BC30" s="57">
        <f>IF($D30=3,(BB30*(1+'input_cool&amp;vent_evolution'!AR$11)),(BB30*(1+'input_cool&amp;vent_evolution'!AR$12)))</f>
        <v>10164964.982900001</v>
      </c>
      <c r="BD30" s="57">
        <f>IF($D30=3,(BC30*(1+'input_cool&amp;vent_evolution'!AS$11)),(BC30*(1+'input_cool&amp;vent_evolution'!AS$12)))</f>
        <v>10264889.02588447</v>
      </c>
      <c r="BE30" s="57">
        <f>IF($D30=3,(BD30*(1+'input_cool&amp;vent_evolution'!AT$11)),(BD30*(1+'input_cool&amp;vent_evolution'!AT$12)))</f>
        <v>10362606.70432061</v>
      </c>
      <c r="BF30" s="57">
        <f>IF($D30=3,(BE30*(1+'input_cool&amp;vent_evolution'!AU$11)),(BE30*(1+'input_cool&amp;vent_evolution'!AU$12)))</f>
        <v>10461254.61635741</v>
      </c>
      <c r="BG30" s="57">
        <f>IF($D30=3,(BF30*(1+'input_cool&amp;vent_evolution'!AV$11)),(BF30*(1+'input_cool&amp;vent_evolution'!AV$12)))</f>
        <v>10560841.617450362</v>
      </c>
      <c r="BH30" s="2">
        <f t="shared" si="76"/>
        <v>14328442.375057101</v>
      </c>
      <c r="BI30" s="2">
        <f t="shared" si="4"/>
        <v>14542470.924100559</v>
      </c>
      <c r="BJ30" s="2">
        <f t="shared" si="5"/>
        <v>14743527.664111149</v>
      </c>
      <c r="BK30" s="2">
        <f t="shared" si="6"/>
        <v>14934616.985435907</v>
      </c>
      <c r="BL30" s="2">
        <f t="shared" si="7"/>
        <v>15148603.253597382</v>
      </c>
      <c r="BM30" s="2">
        <f t="shared" si="8"/>
        <v>15383457.063146597</v>
      </c>
      <c r="BN30" s="2">
        <f t="shared" si="9"/>
        <v>15631196.049591627</v>
      </c>
      <c r="BO30" s="2">
        <f t="shared" si="10"/>
        <v>15887829.260574196</v>
      </c>
      <c r="BP30" s="2">
        <f t="shared" si="11"/>
        <v>16154231.015096154</v>
      </c>
      <c r="BQ30" s="2">
        <f t="shared" si="12"/>
        <v>16459590.322905069</v>
      </c>
      <c r="BR30" s="2">
        <f t="shared" si="13"/>
        <v>16768147.948470855</v>
      </c>
      <c r="BS30" s="2">
        <f t="shared" si="14"/>
        <v>17067715.970250864</v>
      </c>
      <c r="BT30" s="2">
        <f t="shared" si="15"/>
        <v>17377871.292178858</v>
      </c>
      <c r="BU30" s="2">
        <f t="shared" si="16"/>
        <v>17694978.451912802</v>
      </c>
      <c r="BV30" s="2">
        <f t="shared" si="17"/>
        <v>18034620.377582248</v>
      </c>
      <c r="BW30" s="2">
        <f t="shared" si="18"/>
        <v>18376477.132572677</v>
      </c>
      <c r="BX30" s="2">
        <f t="shared" si="19"/>
        <v>18683384.979528964</v>
      </c>
      <c r="BY30" s="2">
        <f t="shared" si="20"/>
        <v>18989605.518887468</v>
      </c>
      <c r="BZ30" s="2">
        <f t="shared" si="21"/>
        <v>19292191.588342186</v>
      </c>
      <c r="CA30" s="2">
        <f t="shared" si="22"/>
        <v>19590179.652170744</v>
      </c>
      <c r="CB30" s="2">
        <f t="shared" si="23"/>
        <v>19881739.404883843</v>
      </c>
      <c r="CC30" s="2">
        <f t="shared" si="24"/>
        <v>20170220.018537901</v>
      </c>
      <c r="CD30" s="2">
        <f t="shared" si="25"/>
        <v>20453989.598094024</v>
      </c>
      <c r="CE30" s="2">
        <f t="shared" si="26"/>
        <v>20732854.382215071</v>
      </c>
      <c r="CF30" s="2">
        <f t="shared" si="27"/>
        <v>21006635.408795208</v>
      </c>
      <c r="CG30" s="2">
        <f t="shared" si="28"/>
        <v>21277621.005568665</v>
      </c>
      <c r="CH30" s="2">
        <f t="shared" si="29"/>
        <v>21540941.719947308</v>
      </c>
      <c r="CI30" s="2">
        <f t="shared" si="30"/>
        <v>21798948.424198557</v>
      </c>
      <c r="CJ30" s="2">
        <f t="shared" si="31"/>
        <v>22051561.040219992</v>
      </c>
      <c r="CK30" s="2">
        <f t="shared" si="32"/>
        <v>22298781.620780855</v>
      </c>
      <c r="CL30" s="2">
        <f t="shared" si="33"/>
        <v>22540639.768810861</v>
      </c>
      <c r="CM30" s="2">
        <f t="shared" si="34"/>
        <v>22777184.172704305</v>
      </c>
      <c r="CN30" s="2">
        <f t="shared" si="35"/>
        <v>23008492.9171784</v>
      </c>
      <c r="CO30" s="2">
        <f t="shared" si="36"/>
        <v>23234671.91918496</v>
      </c>
      <c r="CP30" s="2">
        <f t="shared" si="37"/>
        <v>23455856.794485889</v>
      </c>
      <c r="CQ30" s="2">
        <f t="shared" si="38"/>
        <v>23679147.262206286</v>
      </c>
      <c r="CR30" s="2">
        <f>IF($D30=3,(W30*$P30*$M30*'input_cooling&amp;ventilation'!$D$3)*'input_cool&amp;vent_evolution'!M$11,(W30*$Q30*'input_cooling&amp;ventilation'!$D$3)*'input_cool&amp;vent_evolution'!M$12)</f>
        <v>2446411.1602811255</v>
      </c>
      <c r="CS30" s="2">
        <f>IF($D30=3,(X30*$P30*$M30*'input_cooling&amp;ventilation'!$D$3)*'input_cool&amp;vent_evolution'!N$11,(X30*$Q30*'input_cooling&amp;ventilation'!$D$3)*'input_cool&amp;vent_evolution'!N$12)</f>
        <v>2298139.4529370484</v>
      </c>
      <c r="CT30" s="2">
        <f>IF($D30=3,(Y30*$P30*$M30*'input_cooling&amp;ventilation'!$D$3)*'input_cool&amp;vent_evolution'!O$11,(Y30*$Q30*'input_cooling&amp;ventilation'!$D$3)*'input_cool&amp;vent_evolution'!O$12)</f>
        <v>2184208.8375066151</v>
      </c>
      <c r="CU30" s="2">
        <f>IF($D30=3,(Z30*$P30*$M30*'input_cooling&amp;ventilation'!$D$3)*'input_cool&amp;vent_evolution'!P$11,(Z30*$Q30*'input_cooling&amp;ventilation'!$D$3)*'input_cool&amp;vent_evolution'!P$12)</f>
        <v>2445927.8769901101</v>
      </c>
      <c r="CV30" s="2">
        <f>IF($D30=3,(AA30*$P30*$M30*'input_cooling&amp;ventilation'!$D$3)*'input_cool&amp;vent_evolution'!Q$11,(AA30*$Q30*'input_cooling&amp;ventilation'!$D$3)*'input_cool&amp;vent_evolution'!Q$12)</f>
        <v>2684450.1973382831</v>
      </c>
      <c r="CW30" s="2">
        <f>IF($D30=3,(AB30*$P30*$M30*'input_cooling&amp;ventilation'!$D$3)*'input_cool&amp;vent_evolution'!R$11,(AB30*$Q30*'input_cooling&amp;ventilation'!$D$3)*'input_cool&amp;vent_evolution'!R$12)</f>
        <v>2831731.6731086685</v>
      </c>
      <c r="CX30" s="2">
        <f>IF($D30=3,(AC30*$P30*$M30*'input_cooling&amp;ventilation'!$D$3)*'input_cool&amp;vent_evolution'!S$11,(AC30*$Q30*'input_cooling&amp;ventilation'!$D$3)*'input_cool&amp;vent_evolution'!S$12)</f>
        <v>2933395.3542761127</v>
      </c>
      <c r="CY30" s="2">
        <f>IF($D30=3,(AD30*$P30*$M30*'input_cooling&amp;ventilation'!$D$3)*'input_cool&amp;vent_evolution'!T$11,(AD30*$Q30*'input_cooling&amp;ventilation'!$D$3)*'input_cool&amp;vent_evolution'!T$12)</f>
        <v>3045052.766529066</v>
      </c>
      <c r="CZ30" s="2">
        <f>IF($D30=3,(AE30*$P30*$M30*'input_cooling&amp;ventilation'!$D$3)*'input_cool&amp;vent_evolution'!U$11,(AE30*$Q30*'input_cooling&amp;ventilation'!$D$3)*'input_cool&amp;vent_evolution'!U$12)</f>
        <v>3490349.40365719</v>
      </c>
      <c r="DA30" s="2">
        <f>IF($D30=3,(AF30*$P30*$M30*'input_cooling&amp;ventilation'!$D$3)*'input_cool&amp;vent_evolution'!V$11,(AF30*$Q30*'input_cooling&amp;ventilation'!$D$3)*'input_cool&amp;vent_evolution'!V$12)</f>
        <v>3526907.1446197787</v>
      </c>
      <c r="DB30" s="2">
        <f>IF($D30=3,(AG30*$P30*$M30*'input_cooling&amp;ventilation'!$D$3)*'input_cool&amp;vent_evolution'!W$11,(AG30*$Q30*'input_cooling&amp;ventilation'!$D$3)*'input_cool&amp;vent_evolution'!W$12)</f>
        <v>3424153.2497477229</v>
      </c>
      <c r="DC30" s="2">
        <f>IF($D30=3,(AH30*$P30*$M30*'input_cooling&amp;ventilation'!$D$3)*'input_cool&amp;vent_evolution'!X$11,(AH30*$Q30*'input_cooling&amp;ventilation'!$D$3)*'input_cool&amp;vent_evolution'!X$12)</f>
        <v>3545169.298097482</v>
      </c>
      <c r="DD30" s="2">
        <f>IF($D30=3,(AI30*$P30*$M30*'input_cooling&amp;ventilation'!$D$3)*'input_cool&amp;vent_evolution'!Y$11,(AI30*$Q30*'input_cooling&amp;ventilation'!$D$3)*'input_cool&amp;vent_evolution'!Y$12)</f>
        <v>3624630.9104335755</v>
      </c>
      <c r="DE30" s="2">
        <f>IF($D30=3,(AJ30*$P30*$M30*'input_cooling&amp;ventilation'!$D$3)*'input_cool&amp;vent_evolution'!Z$11,(AJ30*$Q30*'input_cooling&amp;ventilation'!$D$3)*'input_cool&amp;vent_evolution'!Z$12)</f>
        <v>3882210.1124854716</v>
      </c>
      <c r="DF30" s="2">
        <f>IF($D30=3,(AK30*$P30*$M30*'input_cooling&amp;ventilation'!$D$3)*'input_cool&amp;vent_evolution'!AA$11,(AK30*$Q30*'input_cooling&amp;ventilation'!$D$3)*'input_cool&amp;vent_evolution'!AA$12)</f>
        <v>3907526.2826561155</v>
      </c>
      <c r="DG30" s="2">
        <f>IF($D30=3,(AL30*$P30*$M30*'input_cooling&amp;ventilation'!$D$3)*'input_cool&amp;vent_evolution'!AB$11,(AL30*$Q30*'input_cooling&amp;ventilation'!$D$3)*'input_cool&amp;vent_evolution'!AB$12)</f>
        <v>3508049.6752760648</v>
      </c>
      <c r="DH30" s="2">
        <f>IF($D30=3,(AM30*$P30*$M30*'input_cooling&amp;ventilation'!$D$3)*'input_cool&amp;vent_evolution'!AC$11,(AM30*$Q30*'input_cooling&amp;ventilation'!$D$3)*'input_cool&amp;vent_evolution'!AC$12)</f>
        <v>3500193.5411982806</v>
      </c>
      <c r="DI30" s="2">
        <f>IF($D30=3,(AN30*$P30*$M30*'input_cooling&amp;ventilation'!$D$3)*'input_cool&amp;vent_evolution'!AD$11,(AN30*$Q30*'input_cooling&amp;ventilation'!$D$3)*'input_cool&amp;vent_evolution'!AD$12)</f>
        <v>3458650.4490544223</v>
      </c>
      <c r="DJ30" s="2">
        <f>IF($D30=3,(AO30*$P30*$M30*'input_cooling&amp;ventilation'!$D$3)*'input_cool&amp;vent_evolution'!AE$11,(AO30*$Q30*'input_cooling&amp;ventilation'!$D$3)*'input_cool&amp;vent_evolution'!AE$12)</f>
        <v>3406093.8516791086</v>
      </c>
      <c r="DK30" s="2">
        <f>IF($D30=3,(AP30*$P30*$M30*'input_cooling&amp;ventilation'!$D$3)*'input_cool&amp;vent_evolution'!AF$11,(AP30*$Q30*'input_cooling&amp;ventilation'!$D$3)*'input_cool&amp;vent_evolution'!AF$12)</f>
        <v>3332616.3080296111</v>
      </c>
      <c r="DL30" s="2">
        <f>IF($D30=3,(AQ30*$P30*$M30*'input_cooling&amp;ventilation'!$D$3)*'input_cool&amp;vent_evolution'!AG$11,(AQ30*$Q30*'input_cooling&amp;ventilation'!$D$3)*'input_cool&amp;vent_evolution'!AG$12)</f>
        <v>3297420.8156909281</v>
      </c>
      <c r="DM30" s="2">
        <f>IF($D30=3,(AR30*$P30*$M30*'input_cooling&amp;ventilation'!$D$3)*'input_cool&amp;vent_evolution'!AH$11,(AR30*$Q30*'input_cooling&amp;ventilation'!$D$3)*'input_cool&amp;vent_evolution'!AH$12)</f>
        <v>3243572.2686389261</v>
      </c>
      <c r="DN30" s="2">
        <f>IF($D30=3,(AS30*$P30*$M30*'input_cooling&amp;ventilation'!$D$3)*'input_cool&amp;vent_evolution'!AI$11,(AS30*$Q30*'input_cooling&amp;ventilation'!$D$3)*'input_cool&amp;vent_evolution'!AI$12)</f>
        <v>3187508.9707988854</v>
      </c>
      <c r="DO30" s="2">
        <f>IF($D30=3,(AT30*$P30*$M30*'input_cooling&amp;ventilation'!$D$3)*'input_cool&amp;vent_evolution'!AJ$11,(AT30*$Q30*'input_cooling&amp;ventilation'!$D$3)*'input_cool&amp;vent_evolution'!AJ$12)</f>
        <v>3129400.0818688683</v>
      </c>
      <c r="DP30" s="2">
        <f>IF($D30=3,(AU30*$P30*$M30*'input_cooling&amp;ventilation'!$D$3)*'input_cool&amp;vent_evolution'!AK$11,(AU30*$Q30*'input_cooling&amp;ventilation'!$D$3)*'input_cool&amp;vent_evolution'!AK$12)</f>
        <v>3097447.4722407963</v>
      </c>
      <c r="DQ30" s="2">
        <f>IF($D30=3,(AV30*$P30*$M30*'input_cooling&amp;ventilation'!$D$3)*'input_cool&amp;vent_evolution'!AL$11,(AV30*$Q30*'input_cooling&amp;ventilation'!$D$3)*'input_cool&amp;vent_evolution'!AL$12)</f>
        <v>3009835.5442212806</v>
      </c>
      <c r="DR30" s="2">
        <f>IF($D30=3,(AW30*$P30*$M30*'input_cooling&amp;ventilation'!$D$3)*'input_cool&amp;vent_evolution'!AM$11,(AW30*$Q30*'input_cooling&amp;ventilation'!$D$3)*'input_cool&amp;vent_evolution'!AM$12)</f>
        <v>2949094.7984674363</v>
      </c>
      <c r="DS30" s="2">
        <f>IF($D30=3,(AX30*$P30*$M30*'input_cooling&amp;ventilation'!$D$3)*'input_cool&amp;vent_evolution'!AN$11,(AX30*$Q30*'input_cooling&amp;ventilation'!$D$3)*'input_cool&amp;vent_evolution'!AN$12)</f>
        <v>2887438.7357415901</v>
      </c>
      <c r="DT30" s="2">
        <f>IF($D30=3,(AY30*$P30*$M30*'input_cooling&amp;ventilation'!$D$3)*'input_cool&amp;vent_evolution'!AO$11,(AY30*$Q30*'input_cooling&amp;ventilation'!$D$3)*'input_cool&amp;vent_evolution'!AO$12)</f>
        <v>2825806.1367900125</v>
      </c>
      <c r="DU30" s="2">
        <f>IF($D30=3,(AZ30*$P30*$M30*'input_cooling&amp;ventilation'!$D$3)*'input_cool&amp;vent_evolution'!AP$11,(AZ30*$Q30*'input_cooling&amp;ventilation'!$D$3)*'input_cool&amp;vent_evolution'!AP$12)</f>
        <v>2764511.9082939941</v>
      </c>
      <c r="DV30" s="2">
        <f>IF($D30=3,(BA30*$P30*$M30*'input_cooling&amp;ventilation'!$D$3)*'input_cool&amp;vent_evolution'!AQ$11,(BA30*$Q30*'input_cooling&amp;ventilation'!$D$3)*'input_cool&amp;vent_evolution'!AQ$12)</f>
        <v>2703774.2028959966</v>
      </c>
      <c r="DW30" s="2">
        <f>IF($D30=3,(BB30*$P30*$M30*'input_cooling&amp;ventilation'!$D$3)*'input_cool&amp;vent_evolution'!AR$11,(BB30*$Q30*'input_cooling&amp;ventilation'!$D$3)*'input_cool&amp;vent_evolution'!AR$12)</f>
        <v>2643929.0294732321</v>
      </c>
      <c r="DX30" s="2">
        <f>IF($D30=3,(BC30*$P30*$M30*'input_cooling&amp;ventilation'!$D$3)*'input_cool&amp;vent_evolution'!AS$11,(BC30*$Q30*'input_cooling&amp;ventilation'!$D$3)*'input_cool&amp;vent_evolution'!AS$12)</f>
        <v>2585294.5188996638</v>
      </c>
      <c r="DY30" s="2">
        <f>IF($D30=3,(BD30*$P30*$M30*'input_cooling&amp;ventilation'!$D$3)*'input_cool&amp;vent_evolution'!AT$11,(BD30*$Q30*'input_cooling&amp;ventilation'!$D$3)*'input_cool&amp;vent_evolution'!AT$12)</f>
        <v>2528210.137572383</v>
      </c>
      <c r="DZ30" s="2">
        <f>IF($D30=3,(BE30*$P30*$M30*'input_cooling&amp;ventilation'!$D$3)*'input_cool&amp;vent_evolution'!AU$11,(BE30*$Q30*'input_cooling&amp;ventilation'!$D$3)*'input_cool&amp;vent_evolution'!AU$12)</f>
        <v>2552277.6968630198</v>
      </c>
      <c r="EA30" s="2">
        <f>IF($D30=3,(BF30*$P30*$M30*'input_cooling&amp;ventilation'!$D$3)*'input_cool&amp;vent_evolution'!AV$11,(BF30*$Q30*'input_cooling&amp;ventilation'!$D$3)*'input_cool&amp;vent_evolution'!AV$12)</f>
        <v>2576574.3697868949</v>
      </c>
      <c r="EB30">
        <v>0.7</v>
      </c>
      <c r="EC30" s="2">
        <f t="shared" si="39"/>
        <v>8884732.5</v>
      </c>
      <c r="ED30" s="2">
        <f>IF($D30=3,(EC30*(1+'input_cool&amp;vent_evolution'!M$10)),EC30*(1+'input_cool&amp;vent_evolution'!M$9))</f>
        <v>9074120.7163147926</v>
      </c>
      <c r="EE30" s="2">
        <f>IF($D30=3,(ED30*(1+'input_cool&amp;vent_evolution'!N$10)),ED30*(1+'input_cool&amp;vent_evolution'!N$9))</f>
        <v>9263704.3998312671</v>
      </c>
      <c r="EF30" s="2">
        <f>IF($D30=3,(EE30*(1+'input_cool&amp;vent_evolution'!O$10)),EE30*(1+'input_cool&amp;vent_evolution'!O$9))</f>
        <v>9453483.5539672822</v>
      </c>
      <c r="EG30" s="2">
        <f>IF($D30=3,(EF30*(1+'input_cool&amp;vent_evolution'!P$10)),EF30*(1+'input_cool&amp;vent_evolution'!P$9))</f>
        <v>9632928.0963853355</v>
      </c>
      <c r="EH30" s="2">
        <f>IF($D30=3,(EG30*(1+'input_cool&amp;vent_evolution'!Q$10)),EG30*(1+'input_cool&amp;vent_evolution'!Q$9))</f>
        <v>9812568.1098027043</v>
      </c>
      <c r="EI30" s="2">
        <f>IF($D30=3,(EH30*(1+'input_cool&amp;vent_evolution'!R$10)),EH30*(1+'input_cool&amp;vent_evolution'!R$9))</f>
        <v>9953718.4557257518</v>
      </c>
      <c r="EJ30" s="2">
        <f>IF($D30=3,(EI30*(1+'input_cool&amp;vent_evolution'!S$10)),EI30*(1+'input_cool&amp;vent_evolution'!S$9))</f>
        <v>10094954.584978756</v>
      </c>
      <c r="EK30" s="2">
        <f>IF($D30=3,(EJ30*(1+'input_cool&amp;vent_evolution'!T$10)),EJ30*(1+'input_cool&amp;vent_evolution'!T$9))</f>
        <v>10236276.4968022</v>
      </c>
      <c r="EL30" s="2">
        <f>IF($D30=3,(EK30*(1+'input_cool&amp;vent_evolution'!U$10)),EK30*(1+'input_cool&amp;vent_evolution'!U$9))</f>
        <v>10377684.185119817</v>
      </c>
      <c r="EM30" s="2">
        <f>IF($D30=3,(EL30*(1+'input_cool&amp;vent_evolution'!V$10)),EL30*(1+'input_cool&amp;vent_evolution'!V$9))</f>
        <v>10519177.655248333</v>
      </c>
      <c r="EN30" s="2">
        <f>IF($D30=3,(EM30*(1+'input_cool&amp;vent_evolution'!W$10)),EM30*(1+'input_cool&amp;vent_evolution'!W$9))</f>
        <v>10629221.952512942</v>
      </c>
      <c r="EO30" s="2">
        <f>IF($D30=3,(EN30*(1+'input_cool&amp;vent_evolution'!X$10)),EN30*(1+'input_cool&amp;vent_evolution'!X$9))</f>
        <v>10739338.042166732</v>
      </c>
      <c r="EP30" s="2">
        <f>IF($D30=3,(EO30*(1+'input_cool&amp;vent_evolution'!Y$10)),EO30*(1+'input_cool&amp;vent_evolution'!Y$9))</f>
        <v>10849525.928387107</v>
      </c>
      <c r="EQ30" s="2">
        <f>IF($D30=3,(EP30*(1+'input_cool&amp;vent_evolution'!Z$10)),EP30*(1+'input_cool&amp;vent_evolution'!Z$9))</f>
        <v>10959785.604338316</v>
      </c>
      <c r="ER30" s="2">
        <f>IF($D30=3,(EQ30*(1+'input_cool&amp;vent_evolution'!AA$10)),EQ30*(1+'input_cool&amp;vent_evolution'!AA$9))</f>
        <v>11070117.076856107</v>
      </c>
      <c r="ES30" s="2">
        <f>IF($D30=3,(ER30*(1+'input_cool&amp;vent_evolution'!AB$10)),ER30*(1+'input_cool&amp;vent_evolution'!AB$9))</f>
        <v>11146916.249572515</v>
      </c>
      <c r="ET30" s="2">
        <f>IF($D30=3,(ES30*(1+'input_cool&amp;vent_evolution'!AC$10)),ES30*(1+'input_cool&amp;vent_evolution'!AC$9))</f>
        <v>11223769.308355011</v>
      </c>
      <c r="EU30" s="2">
        <f>IF($D30=3,(ET30*(1+'input_cool&amp;vent_evolution'!AD$10)),ET30*(1+'input_cool&amp;vent_evolution'!AD$9))</f>
        <v>11300676.262697732</v>
      </c>
      <c r="EV30" s="2">
        <f>IF($D30=3,(EU30*(1+'input_cool&amp;vent_evolution'!AE$10)),EU30*(1+'input_cool&amp;vent_evolution'!AE$9))</f>
        <v>11377637.103866076</v>
      </c>
      <c r="EW30" s="2">
        <f>IF($D30=3,(EV30*(1+'input_cool&amp;vent_evolution'!AF$10)),EV30*(1+'input_cool&amp;vent_evolution'!AF$9))</f>
        <v>11454651.840214878</v>
      </c>
      <c r="EX30" s="2">
        <f>IF($D30=3,(EW30*(1+'input_cool&amp;vent_evolution'!AG$10)),EW30*(1+'input_cool&amp;vent_evolution'!AG$9))</f>
        <v>11503343.519745663</v>
      </c>
      <c r="EY30" s="2">
        <f>IF($D30=3,(EX30*(1+'input_cool&amp;vent_evolution'!AH$10)),EX30*(1+'input_cool&amp;vent_evolution'!AH$9))</f>
        <v>11552049.696444647</v>
      </c>
      <c r="EZ30" s="2">
        <f>IF($D30=3,(EY30*(1+'input_cool&amp;vent_evolution'!AI$10)),EY30*(1+'input_cool&amp;vent_evolution'!AI$9))</f>
        <v>11600770.37297019</v>
      </c>
      <c r="FA30" s="2">
        <f>IF($D30=3,(EZ30*(1+'input_cool&amp;vent_evolution'!AJ$10)),EZ30*(1+'input_cool&amp;vent_evolution'!AJ$9))</f>
        <v>11649505.546284167</v>
      </c>
      <c r="FB30" s="2">
        <f>IF($D30=3,(FA30*(1+'input_cool&amp;vent_evolution'!AK$10)),FA30*(1+'input_cool&amp;vent_evolution'!AK$9))</f>
        <v>11698255.20993055</v>
      </c>
      <c r="FC30" s="2">
        <f>IF($D30=3,(FB30*(1+'input_cool&amp;vent_evolution'!AL$10)),FB30*(1+'input_cool&amp;vent_evolution'!AL$9))</f>
        <v>11747019.37796068</v>
      </c>
      <c r="FD30" s="2">
        <f>IF($D30=3,(FC30*(1+'input_cool&amp;vent_evolution'!AM$10)),FC30*(1+'input_cool&amp;vent_evolution'!AM$9))</f>
        <v>11795798.03860181</v>
      </c>
      <c r="FE30" s="2">
        <f>IF($D30=3,(FD30*(1+'input_cool&amp;vent_evolution'!AN$10)),FD30*(1+'input_cool&amp;vent_evolution'!AN$9))</f>
        <v>11844591.199069504</v>
      </c>
      <c r="FF30" s="2">
        <f>IF($D30=3,(FE30*(1+'input_cool&amp;vent_evolution'!AO$10)),FE30*(1+'input_cool&amp;vent_evolution'!AO$9))</f>
        <v>11893398.854806567</v>
      </c>
      <c r="FG30" s="2">
        <f>IF($D30=3,(FF30*(1+'input_cool&amp;vent_evolution'!AP$10)),FF30*(1+'input_cool&amp;vent_evolution'!AP$9))</f>
        <v>11942221.008851118</v>
      </c>
      <c r="FH30" s="2">
        <f>IF($D30=3,(FG30*(1+'input_cool&amp;vent_evolution'!AQ$10)),FG30*(1+'input_cool&amp;vent_evolution'!AQ$9))</f>
        <v>11991057.65664598</v>
      </c>
      <c r="FI30" s="2">
        <f>IF($D30=3,(FH30*(1+'input_cool&amp;vent_evolution'!AR$10)),FH30*(1+'input_cool&amp;vent_evolution'!AR$9))</f>
        <v>12039908.803507863</v>
      </c>
      <c r="FJ30" s="2">
        <f>IF($D30=3,(FI30*(1+'input_cool&amp;vent_evolution'!AS$10)),FI30*(1+'input_cool&amp;vent_evolution'!AS$9))</f>
        <v>12088774.446018882</v>
      </c>
      <c r="FK30" s="2">
        <f>IF($D30=3,(FJ30*(1+'input_cool&amp;vent_evolution'!AT$10)),FJ30*(1+'input_cool&amp;vent_evolution'!AT$9))</f>
        <v>12137654.588736208</v>
      </c>
      <c r="FL30" s="2">
        <f>IF($D30=3,(FK30*(1+'input_cool&amp;vent_evolution'!AU$10)),FK30*(1+'input_cool&amp;vent_evolution'!AU$9))</f>
        <v>12186732.375008117</v>
      </c>
      <c r="FM30" s="2">
        <f t="shared" si="40"/>
        <v>18912992.788783573</v>
      </c>
      <c r="FN30" s="2">
        <f t="shared" si="41"/>
        <v>19316144.821716722</v>
      </c>
      <c r="FO30" s="2">
        <f t="shared" si="42"/>
        <v>19719712.94706187</v>
      </c>
      <c r="FP30" s="2">
        <f t="shared" si="43"/>
        <v>20123697.172094636</v>
      </c>
      <c r="FQ30" s="2">
        <f t="shared" si="44"/>
        <v>20505682.036212854</v>
      </c>
      <c r="FR30" s="2">
        <f t="shared" si="45"/>
        <v>20888083.000827115</v>
      </c>
      <c r="FS30" s="2">
        <f t="shared" si="46"/>
        <v>21188550.738553256</v>
      </c>
      <c r="FT30" s="2">
        <f t="shared" si="47"/>
        <v>21489201.083859406</v>
      </c>
      <c r="FU30" s="2">
        <f t="shared" si="48"/>
        <v>21790034.035128772</v>
      </c>
      <c r="FV30" s="2">
        <f t="shared" si="49"/>
        <v>22091049.579426777</v>
      </c>
      <c r="FW30" s="2">
        <f t="shared" si="50"/>
        <v>22392247.728071161</v>
      </c>
      <c r="FX30" s="2">
        <f t="shared" si="51"/>
        <v>22626499.800445009</v>
      </c>
      <c r="FY30" s="2">
        <f t="shared" si="52"/>
        <v>22860904.697784483</v>
      </c>
      <c r="FZ30" s="2">
        <f t="shared" si="53"/>
        <v>23095462.428982049</v>
      </c>
      <c r="GA30" s="2">
        <f t="shared" si="54"/>
        <v>23330172.979486391</v>
      </c>
      <c r="GB30" s="2">
        <f t="shared" si="55"/>
        <v>23565036.36384882</v>
      </c>
      <c r="GC30" s="2">
        <f t="shared" si="56"/>
        <v>23728519.304924421</v>
      </c>
      <c r="GD30" s="2">
        <f t="shared" si="57"/>
        <v>23892116.953649275</v>
      </c>
      <c r="GE30" s="2">
        <f t="shared" si="58"/>
        <v>24055829.330233622</v>
      </c>
      <c r="GF30" s="2">
        <f t="shared" si="59"/>
        <v>24219656.416084051</v>
      </c>
      <c r="GG30" s="2">
        <f t="shared" si="60"/>
        <v>24383598.228985563</v>
      </c>
      <c r="GH30" s="2">
        <f t="shared" si="61"/>
        <v>24487248.550910223</v>
      </c>
      <c r="GI30" s="2">
        <f t="shared" si="62"/>
        <v>24590929.73305916</v>
      </c>
      <c r="GJ30" s="2">
        <f t="shared" si="63"/>
        <v>24694641.781091247</v>
      </c>
      <c r="GK30" s="2">
        <f t="shared" si="64"/>
        <v>24798384.688539211</v>
      </c>
      <c r="GL30" s="2">
        <f t="shared" si="65"/>
        <v>24902158.441660043</v>
      </c>
      <c r="GM30" s="2">
        <f t="shared" si="66"/>
        <v>25005963.070364948</v>
      </c>
      <c r="GN30" s="2">
        <f t="shared" si="67"/>
        <v>25109798.549593184</v>
      </c>
      <c r="GO30" s="2">
        <f t="shared" si="68"/>
        <v>25213664.894704584</v>
      </c>
      <c r="GP30" s="2">
        <f t="shared" si="69"/>
        <v>25317562.095998205</v>
      </c>
      <c r="GQ30" s="2">
        <f t="shared" si="70"/>
        <v>25421490.159941323</v>
      </c>
      <c r="GR30" s="2">
        <f t="shared" si="71"/>
        <v>25525449.076833036</v>
      </c>
      <c r="GS30" s="2">
        <f t="shared" si="72"/>
        <v>25629438.857991062</v>
      </c>
      <c r="GT30" s="2">
        <f t="shared" si="73"/>
        <v>25733459.496139728</v>
      </c>
      <c r="GU30" s="2">
        <f t="shared" si="74"/>
        <v>25837511.000979908</v>
      </c>
      <c r="GV30" s="2">
        <f t="shared" si="75"/>
        <v>25941983.231049873</v>
      </c>
      <c r="GW30" s="2">
        <f>IF($D30=3,($N30*$M30*EC30*'input_cooling&amp;ventilation'!$D$3)*'input_cool&amp;vent_evolution'!M$11,($O30*$M30*EC30*'input_cooling&amp;ventilation'!$D$3)*'input_cool&amp;vent_evolution'!M$10)</f>
        <v>3921133.3363014092</v>
      </c>
      <c r="GX30" s="2">
        <f>IF($D30=3,($N30*$M30*ED30*'input_cooling&amp;ventilation'!$D$3)*'input_cool&amp;vent_evolution'!N$11,($O30*$M30*ED30*'input_cooling&amp;ventilation'!$D$3)*'input_cool&amp;vent_evolution'!N$10)</f>
        <v>3706632.3594377823</v>
      </c>
      <c r="GY30" s="2">
        <f>IF($D30=3,($N30*$M30*EE30*'input_cooling&amp;ventilation'!$D$3)*'input_cool&amp;vent_evolution'!O$11,($O30*$M30*EE30*'input_cooling&amp;ventilation'!$D$3)*'input_cool&amp;vent_evolution'!O$10)</f>
        <v>3547433.193576436</v>
      </c>
      <c r="GZ30" s="2">
        <f>IF($D30=3,($N30*$M30*EF30*'input_cooling&amp;ventilation'!$D$3)*'input_cool&amp;vent_evolution'!P$11,($O30*$M30*EF30*'input_cooling&amp;ventilation'!$D$3)*'input_cool&amp;vent_evolution'!P$10)</f>
        <v>4002010.435308334</v>
      </c>
      <c r="HA30" s="2">
        <f>IF($D30=3,($N30*$M30*EG30*'input_cooling&amp;ventilation'!$D$3)*'input_cool&amp;vent_evolution'!Q$11,($O30*$M30*EG30*'input_cooling&amp;ventilation'!$D$3)*'input_cool&amp;vent_evolution'!Q$10)</f>
        <v>4412430.3623509975</v>
      </c>
      <c r="HB30" s="2">
        <f>IF($D30=3,($N30*$M30*EH30*'input_cooling&amp;ventilation'!$D$3)*'input_cool&amp;vent_evolution'!R$11,($O30*$M30*EH30*'input_cooling&amp;ventilation'!$D$3)*'input_cool&amp;vent_evolution'!R$10)</f>
        <v>4668932.8193815257</v>
      </c>
      <c r="HC30" s="2">
        <f>IF($D30=3,($N30*$M30*EI30*'input_cooling&amp;ventilation'!$D$3)*'input_cool&amp;vent_evolution'!S$11,($O30*$M30*EI30*'input_cooling&amp;ventilation'!$D$3)*'input_cool&amp;vent_evolution'!S$10)</f>
        <v>4828369.836068823</v>
      </c>
      <c r="HD30" s="2">
        <f>IF($D30=3,($N30*$M30*EJ30*'input_cooling&amp;ventilation'!$D$3)*'input_cool&amp;vent_evolution'!T$11,($O30*$M30*EJ30*'input_cooling&amp;ventilation'!$D$3)*'input_cool&amp;vent_evolution'!T$10)</f>
        <v>5001167.6608416056</v>
      </c>
      <c r="HE30" s="2">
        <f>IF($D30=3,($N30*$M30*EK30*'input_cooling&amp;ventilation'!$D$3)*'input_cool&amp;vent_evolution'!U$11,($O30*$M30*EK30*'input_cooling&amp;ventilation'!$D$3)*'input_cool&amp;vent_evolution'!U$10)</f>
        <v>5716910.713868266</v>
      </c>
      <c r="HF30" s="2">
        <f>IF($D30=3,($N30*$M30*EL30*'input_cooling&amp;ventilation'!$D$3)*'input_cool&amp;vent_evolution'!V$11,($O30*$M30*EL30*'input_cooling&amp;ventilation'!$D$3)*'input_cool&amp;vent_evolution'!V$10)</f>
        <v>5747940.1895818999</v>
      </c>
      <c r="HG30" s="2">
        <f>IF($D30=3,($N30*$M30*EM30*'input_cooling&amp;ventilation'!$D$3)*'input_cool&amp;vent_evolution'!W$11,($O30*$M30*EM30*'input_cooling&amp;ventilation'!$D$3)*'input_cool&amp;vent_evolution'!W$10)</f>
        <v>5552475.7716173986</v>
      </c>
      <c r="HH30" s="2">
        <f>IF($D30=3,($N30*$M30*EN30*'input_cooling&amp;ventilation'!$D$3)*'input_cool&amp;vent_evolution'!X$11,($O30*$M30*EN30*'input_cooling&amp;ventilation'!$D$3)*'input_cool&amp;vent_evolution'!X$10)</f>
        <v>5706894.3723424235</v>
      </c>
      <c r="HI30" s="2">
        <f>IF($D30=3,($N30*$M30*EO30*'input_cooling&amp;ventilation'!$D$3)*'input_cool&amp;vent_evolution'!Y$11,($O30*$M30*EO30*'input_cooling&amp;ventilation'!$D$3)*'input_cool&amp;vent_evolution'!Y$10)</f>
        <v>5790039.3102277666</v>
      </c>
      <c r="HJ30" s="2">
        <f>IF($D30=3,($N30*$M30*EP30*'input_cooling&amp;ventilation'!$D$3)*'input_cool&amp;vent_evolution'!Z$11,($O30*$M30*EP30*'input_cooling&amp;ventilation'!$D$3)*'input_cool&amp;vent_evolution'!Z$10)</f>
        <v>6152853.100772989</v>
      </c>
      <c r="HK30" s="2">
        <f>IF($D30=3,($N30*$M30*EQ30*'input_cooling&amp;ventilation'!$D$3)*'input_cool&amp;vent_evolution'!AA$11,($O30*$M30*EQ30*'input_cooling&amp;ventilation'!$D$3)*'input_cool&amp;vent_evolution'!AA$10)</f>
        <v>6138097.0013287598</v>
      </c>
      <c r="HL30" s="2">
        <f>IF($D30=3,($N30*$M30*ER30*'input_cooling&amp;ventilation'!$D$3)*'input_cool&amp;vent_evolution'!AB$11,($O30*$M30*ER30*'input_cooling&amp;ventilation'!$D$3)*'input_cool&amp;vent_evolution'!AB$10)</f>
        <v>5462512.9049904598</v>
      </c>
      <c r="HM30" s="2">
        <f>IF($D30=3,($N30*$M30*ES30*'input_cooling&amp;ventilation'!$D$3)*'input_cool&amp;vent_evolution'!AC$11,($O30*$M30*ES30*'input_cooling&amp;ventilation'!$D$3)*'input_cool&amp;vent_evolution'!AC$10)</f>
        <v>5397939.5970309507</v>
      </c>
      <c r="HN30" s="2">
        <f>IF($D30=3,($N30*$M30*ET30*'input_cooling&amp;ventilation'!$D$3)*'input_cool&amp;vent_evolution'!AD$11,($O30*$M30*ET30*'input_cooling&amp;ventilation'!$D$3)*'input_cool&amp;vent_evolution'!AD$10)</f>
        <v>5284041.8260963373</v>
      </c>
      <c r="HO30" s="2">
        <f>IF($D30=3,($N30*$M30*EU30*'input_cooling&amp;ventilation'!$D$3)*'input_cool&amp;vent_evolution'!AE$11,($O30*$M30*EU30*'input_cooling&amp;ventilation'!$D$3)*'input_cool&amp;vent_evolution'!AE$10)</f>
        <v>5157227.190894275</v>
      </c>
      <c r="HP30" s="2">
        <f>IF($D30=3,($N30*$M30*EV30*'input_cooling&amp;ventilation'!$D$3)*'input_cool&amp;vent_evolution'!AF$11,($O30*$M30*EV30*'input_cooling&amp;ventilation'!$D$3)*'input_cool&amp;vent_evolution'!AF$10)</f>
        <v>5003060.5620626528</v>
      </c>
      <c r="HQ30" s="2">
        <f>IF($D30=3,($N30*$M30*EW30*'input_cooling&amp;ventilation'!$D$3)*'input_cool&amp;vent_evolution'!AG$11,($O30*$M30*EW30*'input_cooling&amp;ventilation'!$D$3)*'input_cool&amp;vent_evolution'!AG$10)</f>
        <v>4910646.5640711952</v>
      </c>
      <c r="HR30" s="2">
        <f>IF($D30=3,($N30*$M30*EX30*'input_cooling&amp;ventilation'!$D$3)*'input_cool&amp;vent_evolution'!AH$11,($O30*$M30*EX30*'input_cooling&amp;ventilation'!$D$3)*'input_cool&amp;vent_evolution'!AH$10)</f>
        <v>4781606.3358117836</v>
      </c>
      <c r="HS30" s="2">
        <f>IF($D30=3,($N30*$M30*EY30*'input_cooling&amp;ventilation'!$D$3)*'input_cool&amp;vent_evolution'!AI$11,($O30*$M30*EY30*'input_cooling&amp;ventilation'!$D$3)*'input_cool&amp;vent_evolution'!AI$10)</f>
        <v>4653387.5063640336</v>
      </c>
      <c r="HT30" s="2">
        <f>IF($D30=3,($N30*$M30*EZ30*'input_cooling&amp;ventilation'!$D$3)*'input_cool&amp;vent_evolution'!AJ$11,($O30*$M30*EZ30*'input_cooling&amp;ventilation'!$D$3)*'input_cool&amp;vent_evolution'!AJ$10)</f>
        <v>4526115.2522729877</v>
      </c>
      <c r="HU30" s="2">
        <f>IF($D30=3,($N30*$M30*FA30*'input_cooling&amp;ventilation'!$D$3)*'input_cool&amp;vent_evolution'!AK$11,($O30*$M30*FA30*'input_cooling&amp;ventilation'!$D$3)*'input_cool&amp;vent_evolution'!AK$10)</f>
        <v>4440089.5651189601</v>
      </c>
      <c r="HV30" s="2">
        <f>IF($D30=3,($N30*$M30*FB30*'input_cooling&amp;ventilation'!$D$3)*'input_cool&amp;vent_evolution'!AL$11,($O30*$M30*FB30*'input_cooling&amp;ventilation'!$D$3)*'input_cool&amp;vent_evolution'!AL$10)</f>
        <v>4277377.4479523515</v>
      </c>
      <c r="HW30" s="2">
        <f>IF($D30=3,($N30*$M30*FC30*'input_cooling&amp;ventilation'!$D$3)*'input_cool&amp;vent_evolution'!AM$11,($O30*$M30*FC30*'input_cooling&amp;ventilation'!$D$3)*'input_cool&amp;vent_evolution'!AM$10)</f>
        <v>4157081.3048009444</v>
      </c>
      <c r="HX30" s="2">
        <f>IF($D30=3,($N30*$M30*FD30*'input_cooling&amp;ventilation'!$D$3)*'input_cool&amp;vent_evolution'!AN$11,($O30*$M30*FD30*'input_cooling&amp;ventilation'!$D$3)*'input_cool&amp;vent_evolution'!AN$10)</f>
        <v>4038697.714921318</v>
      </c>
      <c r="HY30" s="2">
        <f>IF($D30=3,($N30*$M30*FE30*'input_cooling&amp;ventilation'!$D$3)*'input_cool&amp;vent_evolution'!AO$11,($O30*$M30*FE30*'input_cooling&amp;ventilation'!$D$3)*'input_cool&amp;vent_evolution'!AO$10)</f>
        <v>3923375.6047215858</v>
      </c>
      <c r="HZ30" s="2">
        <f>IF($D30=3,($N30*$M30*FF30*'input_cooling&amp;ventilation'!$D$3)*'input_cool&amp;vent_evolution'!AP$11,($O30*$M30*FF30*'input_cooling&amp;ventilation'!$D$3)*'input_cool&amp;vent_evolution'!AP$10)</f>
        <v>3811361.1272320058</v>
      </c>
      <c r="IA30" s="2">
        <f>IF($D30=3,($N30*$M30*FG30*'input_cooling&amp;ventilation'!$D$3)*'input_cool&amp;vent_evolution'!AQ$11,($O30*$M30*FG30*'input_cooling&amp;ventilation'!$D$3)*'input_cool&amp;vent_evolution'!AQ$10)</f>
        <v>3702764.3339070771</v>
      </c>
      <c r="IB30" s="2">
        <f>IF($D30=3,($N30*$M30*FH30*'input_cooling&amp;ventilation'!$D$3)*'input_cool&amp;vent_evolution'!AR$11,($O30*$M30*FH30*'input_cooling&amp;ventilation'!$D$3)*'input_cool&amp;vent_evolution'!AR$10)</f>
        <v>3597858.1523219976</v>
      </c>
      <c r="IC30" s="2">
        <f>IF($D30=3,($N30*$M30*FI30*'input_cooling&amp;ventilation'!$D$3)*'input_cool&amp;vent_evolution'!AS$11,($O30*$M30*FI30*'input_cooling&amp;ventilation'!$D$3)*'input_cool&amp;vent_evolution'!AS$10)</f>
        <v>3496888.9118133872</v>
      </c>
      <c r="ID30" s="2">
        <f>IF($D30=3,($N30*$M30*FJ30*'input_cooling&amp;ventilation'!$D$3)*'input_cool&amp;vent_evolution'!AT$11,($O30*$M30*FJ30*'input_cooling&amp;ventilation'!$D$3)*'input_cool&amp;vent_evolution'!AT$10)</f>
        <v>3400131.2711422741</v>
      </c>
      <c r="IE30" s="2">
        <f>IF($D30=3,($N30*$M30*FK30*'input_cooling&amp;ventilation'!$D$3)*'input_cool&amp;vent_evolution'!AU$11,($O30*$M30*FK30*'input_cooling&amp;ventilation'!$D$3)*'input_cool&amp;vent_evolution'!AU$10)</f>
        <v>3413879.4722137079</v>
      </c>
      <c r="IF30" s="2">
        <f>IF($D30=3,($N30*$M30*FL30*'input_cooling&amp;ventilation'!$D$3)*'input_cool&amp;vent_evolution'!AV$11,($O30*$M30*FL30*'input_cooling&amp;ventilation'!$D$3)*'input_cool&amp;vent_evolution'!AV$10)</f>
        <v>3427683.2632073024</v>
      </c>
    </row>
    <row r="31" spans="1:245" x14ac:dyDescent="0.25">
      <c r="A31">
        <v>29</v>
      </c>
      <c r="B31">
        <v>100100</v>
      </c>
      <c r="C31">
        <v>2</v>
      </c>
      <c r="D31">
        <v>3</v>
      </c>
      <c r="E31">
        <v>6</v>
      </c>
      <c r="F31" s="2">
        <v>30237526.3422224</v>
      </c>
      <c r="G31" s="2">
        <v>31530091.912680801</v>
      </c>
      <c r="H31" s="2">
        <v>30237526.3422224</v>
      </c>
      <c r="I31" s="17">
        <v>0.15892818</v>
      </c>
      <c r="J31">
        <v>8.1841744999999994E-2</v>
      </c>
      <c r="K31" s="2">
        <f t="shared" si="0"/>
        <v>2474691.9203309482</v>
      </c>
      <c r="L31" s="2">
        <f t="shared" si="1"/>
        <v>5011020.1229150789</v>
      </c>
      <c r="M31">
        <v>0.62935586061245996</v>
      </c>
      <c r="N31" s="17">
        <f>'input_cooling&amp;ventilation'!$D$5</f>
        <v>57.500092182043396</v>
      </c>
      <c r="O31" s="45">
        <f>'input_cooling&amp;ventilation'!$D$6</f>
        <v>19.328678831353667</v>
      </c>
      <c r="P31" s="45">
        <f>'input_cooling&amp;ventilation'!$C$5</f>
        <v>50.351688737400465</v>
      </c>
      <c r="Q31" s="45">
        <f>'input_cooling&amp;ventilation'!$C$6</f>
        <v>32.240814214248743</v>
      </c>
      <c r="R31">
        <v>17</v>
      </c>
      <c r="S31">
        <v>12</v>
      </c>
      <c r="T31">
        <v>14</v>
      </c>
      <c r="U31" s="2">
        <f t="shared" si="2"/>
        <v>3921041.7479886138</v>
      </c>
      <c r="V31" s="2">
        <f t="shared" si="3"/>
        <v>7466895.7353977244</v>
      </c>
      <c r="W31" s="2">
        <v>9019468.5089441407</v>
      </c>
      <c r="X31" s="57">
        <f>IF($D31=3,(W31*(1+'input_cool&amp;vent_evolution'!M$11)),(W31*(1+'input_cool&amp;vent_evolution'!M$12)))</f>
        <v>9154195.2089986391</v>
      </c>
      <c r="Y31" s="57">
        <f>IF($D31=3,(X31*(1+'input_cool&amp;vent_evolution'!N$11)),(X31*(1+'input_cool&amp;vent_evolution'!N$12)))</f>
        <v>9280756.4141574968</v>
      </c>
      <c r="Z31" s="57">
        <f>IF($D31=3,(Y31*(1+'input_cool&amp;vent_evolution'!O$11)),(Y31*(1+'input_cool&amp;vent_evolution'!O$12)))</f>
        <v>9401043.3281827439</v>
      </c>
      <c r="AA31" s="57">
        <f>IF($D31=3,(Z31*(1+'input_cool&amp;vent_evolution'!P$11)),(Z31*(1+'input_cool&amp;vent_evolution'!P$12)))</f>
        <v>9535743.4132658727</v>
      </c>
      <c r="AB31" s="57">
        <f>IF($D31=3,(AA31*(1+'input_cool&amp;vent_evolution'!Q$11)),(AA31*(1+'input_cool&amp;vent_evolution'!Q$12)))</f>
        <v>9683579.1991795022</v>
      </c>
      <c r="AC31" s="57">
        <f>IF($D31=3,(AB31*(1+'input_cool&amp;vent_evolution'!R$11)),(AB31*(1+'input_cool&amp;vent_evolution'!R$12)))</f>
        <v>9839525.9467874933</v>
      </c>
      <c r="AD31" s="57">
        <f>IF($D31=3,(AC31*(1+'input_cool&amp;vent_evolution'!S$11)),(AC31*(1+'input_cool&amp;vent_evolution'!S$12)))</f>
        <v>10001071.431231491</v>
      </c>
      <c r="AE31" s="57">
        <f>IF($D31=3,(AD31*(1+'input_cool&amp;vent_evolution'!T$11)),(AD31*(1+'input_cool&amp;vent_evolution'!T$12)))</f>
        <v>10168766.018873554</v>
      </c>
      <c r="AF31" s="57">
        <f>IF($D31=3,(AE31*(1+'input_cool&amp;vent_evolution'!U$11)),(AE31*(1+'input_cool&amp;vent_evolution'!U$12)))</f>
        <v>10360983.608797351</v>
      </c>
      <c r="AG31" s="57">
        <f>IF($D31=3,(AF31*(1+'input_cool&amp;vent_evolution'!V$11)),(AF31*(1+'input_cool&amp;vent_evolution'!V$12)))</f>
        <v>10555214.475917274</v>
      </c>
      <c r="AH31" s="57">
        <f>IF($D31=3,(AG31*(1+'input_cool&amp;vent_evolution'!W$11)),(AG31*(1+'input_cool&amp;vent_evolution'!W$12)))</f>
        <v>10743786.566867998</v>
      </c>
      <c r="AI31" s="57">
        <f>IF($D31=3,(AH31*(1+'input_cool&amp;vent_evolution'!X$11)),(AH31*(1+'input_cool&amp;vent_evolution'!X$12)))</f>
        <v>10939023.151961206</v>
      </c>
      <c r="AJ31" s="57">
        <f>IF($D31=3,(AI31*(1+'input_cool&amp;vent_evolution'!Y$11)),(AI31*(1+'input_cool&amp;vent_evolution'!Y$12)))</f>
        <v>11138635.780208917</v>
      </c>
      <c r="AK31" s="57">
        <f>IF($D31=3,(AJ31*(1+'input_cool&amp;vent_evolution'!Z$11)),(AJ31*(1+'input_cool&amp;vent_evolution'!Z$12)))</f>
        <v>11352433.593865583</v>
      </c>
      <c r="AL31" s="57">
        <f>IF($D31=3,(AK31*(1+'input_cool&amp;vent_evolution'!AA$11)),(AK31*(1+'input_cool&amp;vent_evolution'!AA$12)))</f>
        <v>11567625.59837638</v>
      </c>
      <c r="AM31" s="57">
        <f>IF($D31=3,(AL31*(1+'input_cool&amp;vent_evolution'!AB$11)),(AL31*(1+'input_cool&amp;vent_evolution'!AB$12)))</f>
        <v>11760817.962787801</v>
      </c>
      <c r="AN31" s="57">
        <f>IF($D31=3,(AM31*(1+'input_cool&amp;vent_evolution'!AC$11)),(AM31*(1+'input_cool&amp;vent_evolution'!AC$12)))</f>
        <v>11953577.680783661</v>
      </c>
      <c r="AO31" s="57">
        <f>IF($D31=3,(AN31*(1+'input_cool&amp;vent_evolution'!AD$11)),(AN31*(1+'input_cool&amp;vent_evolution'!AD$12)))</f>
        <v>12144049.57251161</v>
      </c>
      <c r="AP31" s="57">
        <f>IF($D31=3,(AO31*(1+'input_cool&amp;vent_evolution'!AE$11)),(AO31*(1+'input_cool&amp;vent_evolution'!AE$12)))</f>
        <v>12331627.111464594</v>
      </c>
      <c r="AQ31" s="57">
        <f>IF($D31=3,(AP31*(1+'input_cool&amp;vent_evolution'!AF$11)),(AP31*(1+'input_cool&amp;vent_evolution'!AF$12)))</f>
        <v>12515158.156866234</v>
      </c>
      <c r="AR31" s="57">
        <f>IF($D31=3,(AQ31*(1+'input_cool&amp;vent_evolution'!AG$11)),(AQ31*(1+'input_cool&amp;vent_evolution'!AG$12)))</f>
        <v>12696750.945683468</v>
      </c>
      <c r="AS31" s="57">
        <f>IF($D31=3,(AR31*(1+'input_cool&amp;vent_evolution'!AH$11)),(AR31*(1+'input_cool&amp;vent_evolution'!AH$12)))</f>
        <v>12875378.232558578</v>
      </c>
      <c r="AT31" s="57">
        <f>IF($D31=3,(AS31*(1+'input_cool&amp;vent_evolution'!AI$11)),(AS31*(1+'input_cool&amp;vent_evolution'!AI$12)))</f>
        <v>13050918.048596902</v>
      </c>
      <c r="AU31" s="57">
        <f>IF($D31=3,(AT31*(1+'input_cool&amp;vent_evolution'!AJ$11)),(AT31*(1+'input_cool&amp;vent_evolution'!AJ$12)))</f>
        <v>13223257.740724541</v>
      </c>
      <c r="AV31" s="57">
        <f>IF($D31=3,(AU31*(1+'input_cool&amp;vent_evolution'!AK$11)),(AU31*(1+'input_cool&amp;vent_evolution'!AK$12)))</f>
        <v>13393837.765579887</v>
      </c>
      <c r="AW31" s="57">
        <f>IF($D31=3,(AV31*(1+'input_cool&amp;vent_evolution'!AL$11)),(AV31*(1+'input_cool&amp;vent_evolution'!AL$12)))</f>
        <v>13559592.899942938</v>
      </c>
      <c r="AX31" s="57">
        <f>IF($D31=3,(AW31*(1+'input_cool&amp;vent_evolution'!AM$11)),(AW31*(1+'input_cool&amp;vent_evolution'!AM$12)))</f>
        <v>13722002.970987475</v>
      </c>
      <c r="AY31" s="57">
        <f>IF($D31=3,(AX31*(1+'input_cool&amp;vent_evolution'!AN$11)),(AX31*(1+'input_cool&amp;vent_evolution'!AN$12)))</f>
        <v>13881017.571146222</v>
      </c>
      <c r="AZ31" s="57">
        <f>IF($D31=3,(AY31*(1+'input_cool&amp;vent_evolution'!AO$11)),(AY31*(1+'input_cool&amp;vent_evolution'!AO$12)))</f>
        <v>14036637.992596442</v>
      </c>
      <c r="BA31" s="57">
        <f>IF($D31=3,(AZ31*(1+'input_cool&amp;vent_evolution'!AP$11)),(AZ31*(1+'input_cool&amp;vent_evolution'!AP$12)))</f>
        <v>14188882.86979158</v>
      </c>
      <c r="BB31" s="57">
        <f>IF($D31=3,(BA31*(1+'input_cool&amp;vent_evolution'!AQ$11)),(BA31*(1+'input_cool&amp;vent_evolution'!AQ$12)))</f>
        <v>14337782.851104125</v>
      </c>
      <c r="BC31" s="57">
        <f>IF($D31=3,(BB31*(1+'input_cool&amp;vent_evolution'!AR$11)),(BB31*(1+'input_cool&amp;vent_evolution'!AR$12)))</f>
        <v>14483387.089305153</v>
      </c>
      <c r="BD31" s="57">
        <f>IF($D31=3,(BC31*(1+'input_cool&amp;vent_evolution'!AS$11)),(BC31*(1+'input_cool&amp;vent_evolution'!AS$12)))</f>
        <v>14625762.257001948</v>
      </c>
      <c r="BE31" s="57">
        <f>IF($D31=3,(BD31*(1+'input_cool&amp;vent_evolution'!AT$11)),(BD31*(1+'input_cool&amp;vent_evolution'!AT$12)))</f>
        <v>14764993.721610012</v>
      </c>
      <c r="BF31" s="57">
        <f>IF($D31=3,(BE31*(1+'input_cool&amp;vent_evolution'!AU$11)),(BE31*(1+'input_cool&amp;vent_evolution'!AU$12)))</f>
        <v>14905550.61462285</v>
      </c>
      <c r="BG31" s="57">
        <f>IF($D31=3,(BF31*(1+'input_cool&amp;vent_evolution'!AV$11)),(BF31*(1+'input_cool&amp;vent_evolution'!AV$12)))</f>
        <v>15047445.553593982</v>
      </c>
      <c r="BH31" s="2">
        <f t="shared" si="76"/>
        <v>20415650.979010995</v>
      </c>
      <c r="BI31" s="2">
        <f t="shared" si="4"/>
        <v>20720606.119454022</v>
      </c>
      <c r="BJ31" s="2">
        <f t="shared" si="5"/>
        <v>21007078.586145826</v>
      </c>
      <c r="BK31" s="2">
        <f t="shared" si="6"/>
        <v>21279349.136416782</v>
      </c>
      <c r="BL31" s="2">
        <f t="shared" si="7"/>
        <v>21584244.033624213</v>
      </c>
      <c r="BM31" s="2">
        <f t="shared" si="8"/>
        <v>21918871.712009866</v>
      </c>
      <c r="BN31" s="2">
        <f t="shared" si="9"/>
        <v>22271858.627737712</v>
      </c>
      <c r="BO31" s="2">
        <f t="shared" si="10"/>
        <v>22637518.336441547</v>
      </c>
      <c r="BP31" s="2">
        <f t="shared" si="11"/>
        <v>23017096.597508095</v>
      </c>
      <c r="BQ31" s="2">
        <f t="shared" si="12"/>
        <v>23452182.90265118</v>
      </c>
      <c r="BR31" s="2">
        <f t="shared" si="13"/>
        <v>23891826.279479735</v>
      </c>
      <c r="BS31" s="2">
        <f t="shared" si="14"/>
        <v>24318660.963742409</v>
      </c>
      <c r="BT31" s="2">
        <f t="shared" si="15"/>
        <v>24760580.792570937</v>
      </c>
      <c r="BU31" s="2">
        <f t="shared" si="16"/>
        <v>25212405.835838974</v>
      </c>
      <c r="BV31" s="2">
        <f t="shared" si="17"/>
        <v>25696339.178403642</v>
      </c>
      <c r="BW31" s="2">
        <f t="shared" si="18"/>
        <v>26183428.284952391</v>
      </c>
      <c r="BX31" s="2">
        <f t="shared" si="19"/>
        <v>26620721.001227446</v>
      </c>
      <c r="BY31" s="2">
        <f t="shared" si="20"/>
        <v>27057034.418311123</v>
      </c>
      <c r="BZ31" s="2">
        <f t="shared" si="21"/>
        <v>27488169.319328148</v>
      </c>
      <c r="CA31" s="2">
        <f t="shared" si="22"/>
        <v>27912752.82588049</v>
      </c>
      <c r="CB31" s="2">
        <f t="shared" si="23"/>
        <v>28328177.056589574</v>
      </c>
      <c r="CC31" s="2">
        <f t="shared" si="24"/>
        <v>28739214.025466565</v>
      </c>
      <c r="CD31" s="2">
        <f t="shared" si="25"/>
        <v>29143538.553076323</v>
      </c>
      <c r="CE31" s="2">
        <f t="shared" si="26"/>
        <v>29540874.561689731</v>
      </c>
      <c r="CF31" s="2">
        <f t="shared" si="27"/>
        <v>29930967.060024761</v>
      </c>
      <c r="CG31" s="2">
        <f t="shared" si="28"/>
        <v>30317076.535099071</v>
      </c>
      <c r="CH31" s="2">
        <f t="shared" si="29"/>
        <v>30692264.825604148</v>
      </c>
      <c r="CI31" s="2">
        <f t="shared" si="30"/>
        <v>31059881.534131229</v>
      </c>
      <c r="CJ31" s="2">
        <f t="shared" si="31"/>
        <v>31419812.562682264</v>
      </c>
      <c r="CK31" s="2">
        <f t="shared" si="32"/>
        <v>31772060.836112536</v>
      </c>
      <c r="CL31" s="2">
        <f t="shared" si="33"/>
        <v>32116668.533680983</v>
      </c>
      <c r="CM31" s="2">
        <f t="shared" si="34"/>
        <v>32453705.028264191</v>
      </c>
      <c r="CN31" s="2">
        <f t="shared" si="35"/>
        <v>32783281.577617314</v>
      </c>
      <c r="CO31" s="2">
        <f t="shared" si="36"/>
        <v>33105549.095807936</v>
      </c>
      <c r="CP31" s="2">
        <f t="shared" si="37"/>
        <v>33420700.812776182</v>
      </c>
      <c r="CQ31" s="2">
        <f t="shared" si="38"/>
        <v>33738852.649283923</v>
      </c>
      <c r="CR31" s="2">
        <f>IF($D31=3,(W31*$P31*$M31*'input_cooling&amp;ventilation'!$D$3)*'input_cool&amp;vent_evolution'!M$11,(W31*$Q31*'input_cooling&amp;ventilation'!$D$3)*'input_cool&amp;vent_evolution'!M$12)</f>
        <v>3485729.6482136115</v>
      </c>
      <c r="CS31" s="2">
        <f>IF($D31=3,(X31*$P31*$M31*'input_cooling&amp;ventilation'!$D$3)*'input_cool&amp;vent_evolution'!N$11,(X31*$Q31*'input_cooling&amp;ventilation'!$D$3)*'input_cool&amp;vent_evolution'!N$12)</f>
        <v>3274467.0874995277</v>
      </c>
      <c r="CT31" s="2">
        <f>IF($D31=3,(Y31*$P31*$M31*'input_cooling&amp;ventilation'!$D$3)*'input_cool&amp;vent_evolution'!O$11,(Y31*$Q31*'input_cooling&amp;ventilation'!$D$3)*'input_cool&amp;vent_evolution'!O$12)</f>
        <v>3112134.8800224131</v>
      </c>
      <c r="CU31" s="2">
        <f>IF($D31=3,(Z31*$P31*$M31*'input_cooling&amp;ventilation'!$D$3)*'input_cool&amp;vent_evolution'!P$11,(Z31*$Q31*'input_cooling&amp;ventilation'!$D$3)*'input_cool&amp;vent_evolution'!P$12)</f>
        <v>3485041.0497787572</v>
      </c>
      <c r="CV31" s="2">
        <f>IF($D31=3,(AA31*$P31*$M31*'input_cooling&amp;ventilation'!$D$3)*'input_cool&amp;vent_evolution'!Q$11,(AA31*$Q31*'input_cooling&amp;ventilation'!$D$3)*'input_cool&amp;vent_evolution'!Q$12)</f>
        <v>3824895.7468537949</v>
      </c>
      <c r="CW31" s="2">
        <f>IF($D31=3,(AB31*$P31*$M31*'input_cooling&amp;ventilation'!$D$3)*'input_cool&amp;vent_evolution'!R$11,(AB31*$Q31*'input_cooling&amp;ventilation'!$D$3)*'input_cool&amp;vent_evolution'!R$12)</f>
        <v>4034747.3920149026</v>
      </c>
      <c r="CX31" s="2">
        <f>IF($D31=3,(AC31*$P31*$M31*'input_cooling&amp;ventilation'!$D$3)*'input_cool&amp;vent_evolution'!S$11,(AC31*$Q31*'input_cooling&amp;ventilation'!$D$3)*'input_cool&amp;vent_evolution'!S$12)</f>
        <v>4179601.2552351686</v>
      </c>
      <c r="CY31" s="2">
        <f>IF($D31=3,(AD31*$P31*$M31*'input_cooling&amp;ventilation'!$D$3)*'input_cool&amp;vent_evolution'!T$11,(AD31*$Q31*'input_cooling&amp;ventilation'!$D$3)*'input_cool&amp;vent_evolution'!T$12)</f>
        <v>4338694.5256763501</v>
      </c>
      <c r="CZ31" s="2">
        <f>IF($D31=3,(AE31*$P31*$M31*'input_cooling&amp;ventilation'!$D$3)*'input_cool&amp;vent_evolution'!U$11,(AE31*$Q31*'input_cooling&amp;ventilation'!$D$3)*'input_cool&amp;vent_evolution'!U$12)</f>
        <v>4973168.2868690314</v>
      </c>
      <c r="DA31" s="2">
        <f>IF($D31=3,(AF31*$P31*$M31*'input_cooling&amp;ventilation'!$D$3)*'input_cool&amp;vent_evolution'!V$11,(AF31*$Q31*'input_cooling&amp;ventilation'!$D$3)*'input_cool&amp;vent_evolution'!V$12)</f>
        <v>5025256.9969002455</v>
      </c>
      <c r="DB31" s="2">
        <f>IF($D31=3,(AG31*$P31*$M31*'input_cooling&amp;ventilation'!$D$3)*'input_cool&amp;vent_evolution'!W$11,(AG31*$Q31*'input_cooling&amp;ventilation'!$D$3)*'input_cool&amp;vent_evolution'!W$12)</f>
        <v>4878849.7601936441</v>
      </c>
      <c r="DC31" s="2">
        <f>IF($D31=3,(AH31*$P31*$M31*'input_cooling&amp;ventilation'!$D$3)*'input_cool&amp;vent_evolution'!X$11,(AH31*$Q31*'input_cooling&amp;ventilation'!$D$3)*'input_cool&amp;vent_evolution'!X$12)</f>
        <v>5051277.5329617886</v>
      </c>
      <c r="DD31" s="2">
        <f>IF($D31=3,(AI31*$P31*$M31*'input_cooling&amp;ventilation'!$D$3)*'input_cool&amp;vent_evolution'!Y$11,(AI31*$Q31*'input_cooling&amp;ventilation'!$D$3)*'input_cool&amp;vent_evolution'!Y$12)</f>
        <v>5164497.1350105908</v>
      </c>
      <c r="DE31" s="2">
        <f>IF($D31=3,(AJ31*$P31*$M31*'input_cooling&amp;ventilation'!$D$3)*'input_cool&amp;vent_evolution'!Z$11,(AJ31*$Q31*'input_cooling&amp;ventilation'!$D$3)*'input_cool&amp;vent_evolution'!Z$12)</f>
        <v>5531504.7238953318</v>
      </c>
      <c r="DF31" s="2">
        <f>IF($D31=3,(AK31*$P31*$M31*'input_cooling&amp;ventilation'!$D$3)*'input_cool&amp;vent_evolution'!AA$11,(AK31*$Q31*'input_cooling&amp;ventilation'!$D$3)*'input_cool&amp;vent_evolution'!AA$12)</f>
        <v>5567576.0623423383</v>
      </c>
      <c r="DG31" s="2">
        <f>IF($D31=3,(AL31*$P31*$M31*'input_cooling&amp;ventilation'!$D$3)*'input_cool&amp;vent_evolution'!AB$11,(AL31*$Q31*'input_cooling&amp;ventilation'!$D$3)*'input_cool&amp;vent_evolution'!AB$12)</f>
        <v>4998388.2345887981</v>
      </c>
      <c r="DH31" s="2">
        <f>IF($D31=3,(AM31*$P31*$M31*'input_cooling&amp;ventilation'!$D$3)*'input_cool&amp;vent_evolution'!AC$11,(AM31*$Q31*'input_cooling&amp;ventilation'!$D$3)*'input_cool&amp;vent_evolution'!AC$12)</f>
        <v>4987194.5481309062</v>
      </c>
      <c r="DI31" s="2">
        <f>IF($D31=3,(AN31*$P31*$M31*'input_cooling&amp;ventilation'!$D$3)*'input_cool&amp;vent_evolution'!AD$11,(AN31*$Q31*'input_cooling&amp;ventilation'!$D$3)*'input_cool&amp;vent_evolution'!AD$12)</f>
        <v>4928002.5405422579</v>
      </c>
      <c r="DJ31" s="2">
        <f>IF($D31=3,(AO31*$P31*$M31*'input_cooling&amp;ventilation'!$D$3)*'input_cool&amp;vent_evolution'!AE$11,(AO31*$Q31*'input_cooling&amp;ventilation'!$D$3)*'input_cool&amp;vent_evolution'!AE$12)</f>
        <v>4853118.1169201434</v>
      </c>
      <c r="DK31" s="2">
        <f>IF($D31=3,(AP31*$P31*$M31*'input_cooling&amp;ventilation'!$D$3)*'input_cool&amp;vent_evolution'!AF$11,(AP31*$Q31*'input_cooling&amp;ventilation'!$D$3)*'input_cool&amp;vent_evolution'!AF$12)</f>
        <v>4748424.8190251468</v>
      </c>
      <c r="DL31" s="2">
        <f>IF($D31=3,(AQ31*$P31*$M31*'input_cooling&amp;ventilation'!$D$3)*'input_cool&amp;vent_evolution'!AG$11,(AQ31*$Q31*'input_cooling&amp;ventilation'!$D$3)*'input_cool&amp;vent_evolution'!AG$12)</f>
        <v>4698277.0870656809</v>
      </c>
      <c r="DM31" s="2">
        <f>IF($D31=3,(AR31*$P31*$M31*'input_cooling&amp;ventilation'!$D$3)*'input_cool&amp;vent_evolution'!AH$11,(AR31*$Q31*'input_cooling&amp;ventilation'!$D$3)*'input_cool&amp;vent_evolution'!AH$12)</f>
        <v>4621551.8496976411</v>
      </c>
      <c r="DN31" s="2">
        <f>IF($D31=3,(AS31*$P31*$M31*'input_cooling&amp;ventilation'!$D$3)*'input_cool&amp;vent_evolution'!AI$11,(AS31*$Q31*'input_cooling&amp;ventilation'!$D$3)*'input_cool&amp;vent_evolution'!AI$12)</f>
        <v>4541670.9602419203</v>
      </c>
      <c r="DO31" s="2">
        <f>IF($D31=3,(AT31*$P31*$M31*'input_cooling&amp;ventilation'!$D$3)*'input_cool&amp;vent_evolution'!AJ$11,(AT31*$Q31*'input_cooling&amp;ventilation'!$D$3)*'input_cool&amp;vent_evolution'!AJ$12)</f>
        <v>4458875.443177308</v>
      </c>
      <c r="DP31" s="2">
        <f>IF($D31=3,(AU31*$P31*$M31*'input_cooling&amp;ventilation'!$D$3)*'input_cool&amp;vent_evolution'!AK$11,(AU31*$Q31*'input_cooling&amp;ventilation'!$D$3)*'input_cool&amp;vent_evolution'!AK$12)</f>
        <v>4413348.2805618607</v>
      </c>
      <c r="DQ31" s="2">
        <f>IF($D31=3,(AV31*$P31*$M31*'input_cooling&amp;ventilation'!$D$3)*'input_cool&amp;vent_evolution'!AL$11,(AV31*$Q31*'input_cooling&amp;ventilation'!$D$3)*'input_cool&amp;vent_evolution'!AL$12)</f>
        <v>4288515.8321194286</v>
      </c>
      <c r="DR31" s="2">
        <f>IF($D31=3,(AW31*$P31*$M31*'input_cooling&amp;ventilation'!$D$3)*'input_cool&amp;vent_evolution'!AM$11,(AW31*$Q31*'input_cooling&amp;ventilation'!$D$3)*'input_cool&amp;vent_evolution'!AM$12)</f>
        <v>4201970.3561314708</v>
      </c>
      <c r="DS31" s="2">
        <f>IF($D31=3,(AX31*$P31*$M31*'input_cooling&amp;ventilation'!$D$3)*'input_cool&amp;vent_evolution'!AN$11,(AX31*$Q31*'input_cooling&amp;ventilation'!$D$3)*'input_cool&amp;vent_evolution'!AN$12)</f>
        <v>4114120.7054575002</v>
      </c>
      <c r="DT31" s="2">
        <f>IF($D31=3,(AY31*$P31*$M31*'input_cooling&amp;ventilation'!$D$3)*'input_cool&amp;vent_evolution'!AO$11,(AY31*$Q31*'input_cooling&amp;ventilation'!$D$3)*'input_cool&amp;vent_evolution'!AO$12)</f>
        <v>4026304.486765428</v>
      </c>
      <c r="DU31" s="2">
        <f>IF($D31=3,(AZ31*$P31*$M31*'input_cooling&amp;ventilation'!$D$3)*'input_cool&amp;vent_evolution'!AP$11,(AZ31*$Q31*'input_cooling&amp;ventilation'!$D$3)*'input_cool&amp;vent_evolution'!AP$12)</f>
        <v>3938970.3897821568</v>
      </c>
      <c r="DV31" s="2">
        <f>IF($D31=3,(BA31*$P31*$M31*'input_cooling&amp;ventilation'!$D$3)*'input_cool&amp;vent_evolution'!AQ$11,(BA31*$Q31*'input_cooling&amp;ventilation'!$D$3)*'input_cool&amp;vent_evolution'!AQ$12)</f>
        <v>3852429.2457963945</v>
      </c>
      <c r="DW31" s="2">
        <f>IF($D31=3,(BB31*$P31*$M31*'input_cooling&amp;ventilation'!$D$3)*'input_cool&amp;vent_evolution'!AR$11,(BB31*$Q31*'input_cooling&amp;ventilation'!$D$3)*'input_cool&amp;vent_evolution'!AR$12)</f>
        <v>3767159.8116599652</v>
      </c>
      <c r="DX31" s="2">
        <f>IF($D31=3,(BC31*$P31*$M31*'input_cooling&amp;ventilation'!$D$3)*'input_cool&amp;vent_evolution'!AS$11,(BC31*$Q31*'input_cooling&amp;ventilation'!$D$3)*'input_cool&amp;vent_evolution'!AS$12)</f>
        <v>3683615.3710389156</v>
      </c>
      <c r="DY31" s="2">
        <f>IF($D31=3,(BD31*$P31*$M31*'input_cooling&amp;ventilation'!$D$3)*'input_cool&amp;vent_evolution'!AT$11,(BD31*$Q31*'input_cooling&amp;ventilation'!$D$3)*'input_cool&amp;vent_evolution'!AT$12)</f>
        <v>3602279.6071767323</v>
      </c>
      <c r="DZ31" s="2">
        <f>IF($D31=3,(BE31*$P31*$M31*'input_cooling&amp;ventilation'!$D$3)*'input_cool&amp;vent_evolution'!AU$11,(BE31*$Q31*'input_cooling&amp;ventilation'!$D$3)*'input_cool&amp;vent_evolution'!AU$12)</f>
        <v>3636571.88246617</v>
      </c>
      <c r="EA31" s="2">
        <f>IF($D31=3,(BF31*$P31*$M31*'input_cooling&amp;ventilation'!$D$3)*'input_cool&amp;vent_evolution'!AV$11,(BF31*$Q31*'input_cooling&amp;ventilation'!$D$3)*'input_cool&amp;vent_evolution'!AV$12)</f>
        <v>3671190.6066359733</v>
      </c>
      <c r="EB31">
        <v>0.6</v>
      </c>
      <c r="EC31" s="2">
        <f t="shared" si="39"/>
        <v>18142515.805333439</v>
      </c>
      <c r="ED31" s="2">
        <f>IF($D31=3,(EC31*(1+'input_cool&amp;vent_evolution'!M$10)),EC31*(1+'input_cool&amp;vent_evolution'!M$9))</f>
        <v>18529244.241764702</v>
      </c>
      <c r="EE31" s="2">
        <f>IF($D31=3,(ED31*(1+'input_cool&amp;vent_evolution'!N$10)),ED31*(1+'input_cool&amp;vent_evolution'!N$9))</f>
        <v>18916371.819846649</v>
      </c>
      <c r="EF31" s="2">
        <f>IF($D31=3,(EE31*(1+'input_cool&amp;vent_evolution'!O$10)),EE31*(1+'input_cool&amp;vent_evolution'!O$9))</f>
        <v>19303898.546558507</v>
      </c>
      <c r="EG31" s="2">
        <f>IF($D31=3,(EF31*(1+'input_cool&amp;vent_evolution'!P$10)),EF31*(1+'input_cool&amp;vent_evolution'!P$9))</f>
        <v>19670322.121719647</v>
      </c>
      <c r="EH31" s="2">
        <f>IF($D31=3,(EG31*(1+'input_cool&amp;vent_evolution'!Q$10)),EG31*(1+'input_cool&amp;vent_evolution'!Q$9))</f>
        <v>20037144.846286189</v>
      </c>
      <c r="EI31" s="2">
        <f>IF($D31=3,(EH31*(1+'input_cool&amp;vent_evolution'!R$10)),EH31*(1+'input_cool&amp;vent_evolution'!R$9))</f>
        <v>20325372.137522832</v>
      </c>
      <c r="EJ31" s="2">
        <f>IF($D31=3,(EI31*(1+'input_cool&amp;vent_evolution'!S$10)),EI31*(1+'input_cool&amp;vent_evolution'!S$9))</f>
        <v>20613774.597276881</v>
      </c>
      <c r="EK31" s="2">
        <f>IF($D31=3,(EJ31*(1+'input_cool&amp;vent_evolution'!T$10)),EJ31*(1+'input_cool&amp;vent_evolution'!T$9))</f>
        <v>20902352.223997414</v>
      </c>
      <c r="EL31" s="2">
        <f>IF($D31=3,(EK31*(1+'input_cool&amp;vent_evolution'!U$10)),EK31*(1+'input_cool&amp;vent_evolution'!U$9))</f>
        <v>21191105.005276762</v>
      </c>
      <c r="EM31" s="2">
        <f>IF($D31=3,(EL31*(1+'input_cool&amp;vent_evolution'!V$10)),EL31*(1+'input_cool&amp;vent_evolution'!V$9))</f>
        <v>21480032.95197162</v>
      </c>
      <c r="EN31" s="2">
        <f>IF($D31=3,(EM31*(1+'input_cool&amp;vent_evolution'!W$10)),EM31*(1+'input_cool&amp;vent_evolution'!W$9))</f>
        <v>21704742.06982182</v>
      </c>
      <c r="EO31" s="2">
        <f>IF($D31=3,(EN31*(1+'input_cool&amp;vent_evolution'!X$10)),EN31*(1+'input_cool&amp;vent_evolution'!X$9))</f>
        <v>21929597.786858365</v>
      </c>
      <c r="EP31" s="2">
        <f>IF($D31=3,(EO31*(1+'input_cool&amp;vent_evolution'!Y$10)),EO31*(1+'input_cool&amp;vent_evolution'!Y$9))</f>
        <v>22154600.111611467</v>
      </c>
      <c r="EQ31" s="2">
        <f>IF($D31=3,(EP31*(1+'input_cool&amp;vent_evolution'!Z$10)),EP31*(1+'input_cool&amp;vent_evolution'!Z$9))</f>
        <v>22379749.030122604</v>
      </c>
      <c r="ER31" s="2">
        <f>IF($D31=3,(EQ31*(1+'input_cool&amp;vent_evolution'!AA$10)),EQ31*(1+'input_cool&amp;vent_evolution'!AA$9))</f>
        <v>22605044.556350291</v>
      </c>
      <c r="ES31" s="2">
        <f>IF($D31=3,(ER31*(1+'input_cool&amp;vent_evolution'!AB$10)),ER31*(1+'input_cool&amp;vent_evolution'!AB$9))</f>
        <v>22761867.533839367</v>
      </c>
      <c r="ET31" s="2">
        <f>IF($D31=3,(ES31*(1+'input_cool&amp;vent_evolution'!AC$10)),ES31*(1+'input_cool&amp;vent_evolution'!AC$9))</f>
        <v>22918800.546020616</v>
      </c>
      <c r="EU31" s="2">
        <f>IF($D31=3,(ET31*(1+'input_cool&amp;vent_evolution'!AD$10)),ET31*(1+'input_cool&amp;vent_evolution'!AD$9))</f>
        <v>23075843.612280954</v>
      </c>
      <c r="EV31" s="2">
        <f>IF($D31=3,(EU31*(1+'input_cool&amp;vent_evolution'!AE$10)),EU31*(1+'input_cool&amp;vent_evolution'!AE$9))</f>
        <v>23232996.714784428</v>
      </c>
      <c r="EW31" s="2">
        <f>IF($D31=3,(EV31*(1+'input_cool&amp;vent_evolution'!AF$10)),EV31*(1+'input_cool&amp;vent_evolution'!AF$9))</f>
        <v>23390259.870591506</v>
      </c>
      <c r="EX31" s="2">
        <f>IF($D31=3,(EW31*(1+'input_cool&amp;vent_evolution'!AG$10)),EW31*(1+'input_cool&amp;vent_evolution'!AG$9))</f>
        <v>23489687.688533746</v>
      </c>
      <c r="EY31" s="2">
        <f>IF($D31=3,(EX31*(1+'input_cool&amp;vent_evolution'!AH$10)),EX31*(1+'input_cool&amp;vent_evolution'!AH$9))</f>
        <v>23589145.109517291</v>
      </c>
      <c r="EZ31" s="2">
        <f>IF($D31=3,(EY31*(1+'input_cool&amp;vent_evolution'!AI$10)),EY31*(1+'input_cool&amp;vent_evolution'!AI$9))</f>
        <v>23688632.138970479</v>
      </c>
      <c r="FA31" s="2">
        <f>IF($D31=3,(EZ31*(1+'input_cool&amp;vent_evolution'!AJ$10)),EZ31*(1+'input_cool&amp;vent_evolution'!AJ$9))</f>
        <v>23788148.770689499</v>
      </c>
      <c r="FB31" s="2">
        <f>IF($D31=3,(FA31*(1+'input_cool&amp;vent_evolution'!AK$10)),FA31*(1+'input_cool&amp;vent_evolution'!AK$9))</f>
        <v>23887694.991491217</v>
      </c>
      <c r="FC31" s="2">
        <f>IF($D31=3,(FB31*(1+'input_cool&amp;vent_evolution'!AL$10)),FB31*(1+'input_cool&amp;vent_evolution'!AL$9))</f>
        <v>23987270.830068301</v>
      </c>
      <c r="FD31" s="2">
        <f>IF($D31=3,(FC31*(1+'input_cool&amp;vent_evolution'!AM$10)),FC31*(1+'input_cool&amp;vent_evolution'!AM$9))</f>
        <v>24086876.262380943</v>
      </c>
      <c r="FE31" s="2">
        <f>IF($D31=3,(FD31*(1+'input_cool&amp;vent_evolution'!AN$10)),FD31*(1+'input_cool&amp;vent_evolution'!AN$9))</f>
        <v>24186511.303163242</v>
      </c>
      <c r="FF31" s="2">
        <f>IF($D31=3,(FE31*(1+'input_cool&amp;vent_evolution'!AO$10)),FE31*(1+'input_cool&amp;vent_evolution'!AO$9))</f>
        <v>24286175.943109456</v>
      </c>
      <c r="FG31" s="2">
        <f>IF($D31=3,(FF31*(1+'input_cool&amp;vent_evolution'!AP$10)),FF31*(1+'input_cool&amp;vent_evolution'!AP$9))</f>
        <v>24385870.188423395</v>
      </c>
      <c r="FH31" s="2">
        <f>IF($D31=3,(FG31*(1+'input_cool&amp;vent_evolution'!AQ$10)),FG31*(1+'input_cool&amp;vent_evolution'!AQ$9))</f>
        <v>24485594.02979935</v>
      </c>
      <c r="FI31" s="2">
        <f>IF($D31=3,(FH31*(1+'input_cool&amp;vent_evolution'!AR$10)),FH31*(1+'input_cool&amp;vent_evolution'!AR$9))</f>
        <v>24585347.478093982</v>
      </c>
      <c r="FJ31" s="2">
        <f>IF($D31=3,(FI31*(1+'input_cool&amp;vent_evolution'!AS$10)),FI31*(1+'input_cool&amp;vent_evolution'!AS$9))</f>
        <v>24685130.526328012</v>
      </c>
      <c r="FK31" s="2">
        <f>IF($D31=3,(FJ31*(1+'input_cool&amp;vent_evolution'!AT$10)),FJ31*(1+'input_cool&amp;vent_evolution'!AT$9))</f>
        <v>24784943.183807127</v>
      </c>
      <c r="FL31" s="2">
        <f>IF($D31=3,(FK31*(1+'input_cool&amp;vent_evolution'!AU$10)),FK31*(1+'input_cool&amp;vent_evolution'!AU$9))</f>
        <v>24885159.427023105</v>
      </c>
      <c r="FM31" s="2">
        <f t="shared" si="40"/>
        <v>38620101.460191779</v>
      </c>
      <c r="FN31" s="2">
        <f t="shared" si="41"/>
        <v>39443333.012682743</v>
      </c>
      <c r="FO31" s="2">
        <f t="shared" si="42"/>
        <v>40267414.220823012</v>
      </c>
      <c r="FP31" s="2">
        <f t="shared" si="43"/>
        <v>41092345.099469312</v>
      </c>
      <c r="FQ31" s="2">
        <f t="shared" si="44"/>
        <v>41872353.550445512</v>
      </c>
      <c r="FR31" s="2">
        <f t="shared" si="45"/>
        <v>42653211.673578538</v>
      </c>
      <c r="FS31" s="2">
        <f t="shared" si="46"/>
        <v>43266763.142988481</v>
      </c>
      <c r="FT31" s="2">
        <f t="shared" si="47"/>
        <v>43880687.494857907</v>
      </c>
      <c r="FU31" s="2">
        <f t="shared" si="48"/>
        <v>44494984.725885369</v>
      </c>
      <c r="FV31" s="2">
        <f t="shared" si="49"/>
        <v>45109654.80965858</v>
      </c>
      <c r="FW31" s="2">
        <f t="shared" si="50"/>
        <v>45724697.769288242</v>
      </c>
      <c r="FX31" s="2">
        <f t="shared" si="51"/>
        <v>46203037.654644921</v>
      </c>
      <c r="FY31" s="2">
        <f t="shared" si="52"/>
        <v>46681689.606724396</v>
      </c>
      <c r="FZ31" s="2">
        <f t="shared" si="53"/>
        <v>47160653.643684983</v>
      </c>
      <c r="GA31" s="2">
        <f t="shared" si="54"/>
        <v>47639929.735813089</v>
      </c>
      <c r="GB31" s="2">
        <f t="shared" si="55"/>
        <v>48119517.912822299</v>
      </c>
      <c r="GC31" s="2">
        <f t="shared" si="56"/>
        <v>48453348.091993868</v>
      </c>
      <c r="GD31" s="2">
        <f t="shared" si="57"/>
        <v>48787412.502791375</v>
      </c>
      <c r="GE31" s="2">
        <f t="shared" si="58"/>
        <v>49121711.186483912</v>
      </c>
      <c r="GF31" s="2">
        <f t="shared" si="59"/>
        <v>49456244.105103925</v>
      </c>
      <c r="GG31" s="2">
        <f t="shared" si="60"/>
        <v>49791011.294968188</v>
      </c>
      <c r="GH31" s="2">
        <f t="shared" si="61"/>
        <v>50002663.992868327</v>
      </c>
      <c r="GI31" s="2">
        <f t="shared" si="62"/>
        <v>50214379.706971459</v>
      </c>
      <c r="GJ31" s="2">
        <f t="shared" si="63"/>
        <v>50426158.448832922</v>
      </c>
      <c r="GK31" s="2">
        <f t="shared" si="64"/>
        <v>50638000.205246612</v>
      </c>
      <c r="GL31" s="2">
        <f t="shared" si="65"/>
        <v>50849904.948149517</v>
      </c>
      <c r="GM31" s="2">
        <f t="shared" si="66"/>
        <v>51061872.738619909</v>
      </c>
      <c r="GN31" s="2">
        <f t="shared" si="67"/>
        <v>51273903.525484078</v>
      </c>
      <c r="GO31" s="2">
        <f t="shared" si="68"/>
        <v>51485997.340106606</v>
      </c>
      <c r="GP31" s="2">
        <f t="shared" si="69"/>
        <v>51698154.162678301</v>
      </c>
      <c r="GQ31" s="2">
        <f t="shared" si="70"/>
        <v>51910374.006405257</v>
      </c>
      <c r="GR31" s="2">
        <f t="shared" si="71"/>
        <v>52122656.851478331</v>
      </c>
      <c r="GS31" s="2">
        <f t="shared" si="72"/>
        <v>52335002.721008182</v>
      </c>
      <c r="GT31" s="2">
        <f t="shared" si="73"/>
        <v>52547411.600137979</v>
      </c>
      <c r="GU31" s="2">
        <f t="shared" si="74"/>
        <v>52759883.508676797</v>
      </c>
      <c r="GV31" s="2">
        <f t="shared" si="75"/>
        <v>52973214.533022523</v>
      </c>
      <c r="GW31" s="2">
        <f>IF($D31=3,($N31*$M31*EC31*'input_cooling&amp;ventilation'!$D$3)*'input_cool&amp;vent_evolution'!M$11,($O31*$M31*EC31*'input_cooling&amp;ventilation'!$D$3)*'input_cool&amp;vent_evolution'!M$10)</f>
        <v>8006906.6264705397</v>
      </c>
      <c r="GX31" s="2">
        <f>IF($D31=3,($N31*$M31*ED31*'input_cooling&amp;ventilation'!$D$3)*'input_cool&amp;vent_evolution'!N$11,($O31*$M31*ED31*'input_cooling&amp;ventilation'!$D$3)*'input_cool&amp;vent_evolution'!N$10)</f>
        <v>7568898.2381473323</v>
      </c>
      <c r="GY31" s="2">
        <f>IF($D31=3,($N31*$M31*EE31*'input_cooling&amp;ventilation'!$D$3)*'input_cool&amp;vent_evolution'!O$11,($O31*$M31*EE31*'input_cooling&amp;ventilation'!$D$3)*'input_cool&amp;vent_evolution'!O$10)</f>
        <v>7243815.4759104969</v>
      </c>
      <c r="GZ31" s="2">
        <f>IF($D31=3,($N31*$M31*EF31*'input_cooling&amp;ventilation'!$D$3)*'input_cool&amp;vent_evolution'!P$11,($O31*$M31*EF31*'input_cooling&amp;ventilation'!$D$3)*'input_cool&amp;vent_evolution'!P$10)</f>
        <v>8172056.6798933772</v>
      </c>
      <c r="HA31" s="2">
        <f>IF($D31=3,($N31*$M31*EG31*'input_cooling&amp;ventilation'!$D$3)*'input_cool&amp;vent_evolution'!Q$11,($O31*$M31*EG31*'input_cooling&amp;ventilation'!$D$3)*'input_cool&amp;vent_evolution'!Q$10)</f>
        <v>9010129.1838427465</v>
      </c>
      <c r="HB31" s="2">
        <f>IF($D31=3,($N31*$M31*EH31*'input_cooling&amp;ventilation'!$D$3)*'input_cool&amp;vent_evolution'!R$11,($O31*$M31*EH31*'input_cooling&amp;ventilation'!$D$3)*'input_cool&amp;vent_evolution'!R$10)</f>
        <v>9533904.0843007155</v>
      </c>
      <c r="HC31" s="2">
        <f>IF($D31=3,($N31*$M31*EI31*'input_cooling&amp;ventilation'!$D$3)*'input_cool&amp;vent_evolution'!S$11,($O31*$M31*EI31*'input_cooling&amp;ventilation'!$D$3)*'input_cool&amp;vent_evolution'!S$10)</f>
        <v>9859472.5350339841</v>
      </c>
      <c r="HD31" s="2">
        <f>IF($D31=3,($N31*$M31*EJ31*'input_cooling&amp;ventilation'!$D$3)*'input_cool&amp;vent_evolution'!T$11,($O31*$M31*EJ31*'input_cooling&amp;ventilation'!$D$3)*'input_cool&amp;vent_evolution'!T$10)</f>
        <v>10212323.593528703</v>
      </c>
      <c r="HE31" s="2">
        <f>IF($D31=3,($N31*$M31*EK31*'input_cooling&amp;ventilation'!$D$3)*'input_cool&amp;vent_evolution'!U$11,($O31*$M31*EK31*'input_cooling&amp;ventilation'!$D$3)*'input_cool&amp;vent_evolution'!U$10)</f>
        <v>11673862.210712034</v>
      </c>
      <c r="HF31" s="2">
        <f>IF($D31=3,($N31*$M31*EL31*'input_cooling&amp;ventilation'!$D$3)*'input_cool&amp;vent_evolution'!V$11,($O31*$M31*EL31*'input_cooling&amp;ventilation'!$D$3)*'input_cool&amp;vent_evolution'!V$10)</f>
        <v>11737224.023075638</v>
      </c>
      <c r="HG31" s="2">
        <f>IF($D31=3,($N31*$M31*EM31*'input_cooling&amp;ventilation'!$D$3)*'input_cool&amp;vent_evolution'!W$11,($O31*$M31*EM31*'input_cooling&amp;ventilation'!$D$3)*'input_cool&amp;vent_evolution'!W$10)</f>
        <v>11338088.056708476</v>
      </c>
      <c r="HH31" s="2">
        <f>IF($D31=3,($N31*$M31*EN31*'input_cooling&amp;ventilation'!$D$3)*'input_cool&amp;vent_evolution'!X$11,($O31*$M31*EN31*'input_cooling&amp;ventilation'!$D$3)*'input_cool&amp;vent_evolution'!X$10)</f>
        <v>11653408.963026278</v>
      </c>
      <c r="HI31" s="2">
        <f>IF($D31=3,($N31*$M31*EO31*'input_cooling&amp;ventilation'!$D$3)*'input_cool&amp;vent_evolution'!Y$11,($O31*$M31*EO31*'input_cooling&amp;ventilation'!$D$3)*'input_cool&amp;vent_evolution'!Y$10)</f>
        <v>11823189.915882008</v>
      </c>
      <c r="HJ31" s="2">
        <f>IF($D31=3,($N31*$M31*EP31*'input_cooling&amp;ventilation'!$D$3)*'input_cool&amp;vent_evolution'!Z$11,($O31*$M31*EP31*'input_cooling&amp;ventilation'!$D$3)*'input_cool&amp;vent_evolution'!Z$10)</f>
        <v>12564051.267572634</v>
      </c>
      <c r="HK31" s="2">
        <f>IF($D31=3,($N31*$M31*EQ31*'input_cooling&amp;ventilation'!$D$3)*'input_cool&amp;vent_evolution'!AA$11,($O31*$M31*EQ31*'input_cooling&amp;ventilation'!$D$3)*'input_cool&amp;vent_evolution'!AA$10)</f>
        <v>12533919.491811015</v>
      </c>
      <c r="HL31" s="2">
        <f>IF($D31=3,($N31*$M31*ER31*'input_cooling&amp;ventilation'!$D$3)*'input_cool&amp;vent_evolution'!AB$11,($O31*$M31*ER31*'input_cooling&amp;ventilation'!$D$3)*'input_cool&amp;vent_evolution'!AB$10)</f>
        <v>11154384.976208039</v>
      </c>
      <c r="HM31" s="2">
        <f>IF($D31=3,($N31*$M31*ES31*'input_cooling&amp;ventilation'!$D$3)*'input_cool&amp;vent_evolution'!AC$11,($O31*$M31*ES31*'input_cooling&amp;ventilation'!$D$3)*'input_cool&amp;vent_evolution'!AC$10)</f>
        <v>11022527.065994304</v>
      </c>
      <c r="HN31" s="2">
        <f>IF($D31=3,($N31*$M31*ET31*'input_cooling&amp;ventilation'!$D$3)*'input_cool&amp;vent_evolution'!AD$11,($O31*$M31*ET31*'input_cooling&amp;ventilation'!$D$3)*'input_cool&amp;vent_evolution'!AD$10)</f>
        <v>10789949.201734072</v>
      </c>
      <c r="HO31" s="2">
        <f>IF($D31=3,($N31*$M31*EU31*'input_cooling&amp;ventilation'!$D$3)*'input_cool&amp;vent_evolution'!AE$11,($O31*$M31*EU31*'input_cooling&amp;ventilation'!$D$3)*'input_cool&amp;vent_evolution'!AE$10)</f>
        <v>10530995.25759439</v>
      </c>
      <c r="HP31" s="2">
        <f>IF($D31=3,($N31*$M31*EV31*'input_cooling&amp;ventilation'!$D$3)*'input_cool&amp;vent_evolution'!AF$11,($O31*$M31*EV31*'input_cooling&amp;ventilation'!$D$3)*'input_cool&amp;vent_evolution'!AF$10)</f>
        <v>10216188.874821167</v>
      </c>
      <c r="HQ31" s="2">
        <f>IF($D31=3,($N31*$M31*EW31*'input_cooling&amp;ventilation'!$D$3)*'input_cool&amp;vent_evolution'!AG$11,($O31*$M31*EW31*'input_cooling&amp;ventilation'!$D$3)*'input_cool&amp;vent_evolution'!AG$10)</f>
        <v>10027480.613858435</v>
      </c>
      <c r="HR31" s="2">
        <f>IF($D31=3,($N31*$M31*EX31*'input_cooling&amp;ventilation'!$D$3)*'input_cool&amp;vent_evolution'!AH$11,($O31*$M31*EX31*'input_cooling&amp;ventilation'!$D$3)*'input_cool&amp;vent_evolution'!AH$10)</f>
        <v>9763982.0357391499</v>
      </c>
      <c r="HS31" s="2">
        <f>IF($D31=3,($N31*$M31*EY31*'input_cooling&amp;ventilation'!$D$3)*'input_cool&amp;vent_evolution'!AI$11,($O31*$M31*EY31*'input_cooling&amp;ventilation'!$D$3)*'input_cool&amp;vent_evolution'!AI$10)</f>
        <v>9502160.7440123409</v>
      </c>
      <c r="HT31" s="2">
        <f>IF($D31=3,($N31*$M31*EZ31*'input_cooling&amp;ventilation'!$D$3)*'input_cool&amp;vent_evolution'!AJ$11,($O31*$M31*EZ31*'input_cooling&amp;ventilation'!$D$3)*'input_cool&amp;vent_evolution'!AJ$10)</f>
        <v>9242272.3476619478</v>
      </c>
      <c r="HU31" s="2">
        <f>IF($D31=3,($N31*$M31*FA31*'input_cooling&amp;ventilation'!$D$3)*'input_cool&amp;vent_evolution'!AK$11,($O31*$M31*FA31*'input_cooling&amp;ventilation'!$D$3)*'input_cool&amp;vent_evolution'!AK$10)</f>
        <v>9066608.9398039617</v>
      </c>
      <c r="HV31" s="2">
        <f>IF($D31=3,($N31*$M31*FB31*'input_cooling&amp;ventilation'!$D$3)*'input_cool&amp;vent_evolution'!AL$11,($O31*$M31*FB31*'input_cooling&amp;ventilation'!$D$3)*'input_cool&amp;vent_evolution'!AL$10)</f>
        <v>8734352.7736881617</v>
      </c>
      <c r="HW31" s="2">
        <f>IF($D31=3,($N31*$M31*FC31*'input_cooling&amp;ventilation'!$D$3)*'input_cool&amp;vent_evolution'!AM$11,($O31*$M31*FC31*'input_cooling&amp;ventilation'!$D$3)*'input_cool&amp;vent_evolution'!AM$10)</f>
        <v>8488709.5111087784</v>
      </c>
      <c r="HX31" s="2">
        <f>IF($D31=3,($N31*$M31*FD31*'input_cooling&amp;ventilation'!$D$3)*'input_cool&amp;vent_evolution'!AN$11,($O31*$M31*FD31*'input_cooling&amp;ventilation'!$D$3)*'input_cool&amp;vent_evolution'!AN$10)</f>
        <v>8246971.6590706632</v>
      </c>
      <c r="HY31" s="2">
        <f>IF($D31=3,($N31*$M31*FE31*'input_cooling&amp;ventilation'!$D$3)*'input_cool&amp;vent_evolution'!AO$11,($O31*$M31*FE31*'input_cooling&amp;ventilation'!$D$3)*'input_cool&amp;vent_evolution'!AO$10)</f>
        <v>8011485.3113384116</v>
      </c>
      <c r="HZ31" s="2">
        <f>IF($D31=3,($N31*$M31*FF31*'input_cooling&amp;ventilation'!$D$3)*'input_cool&amp;vent_evolution'!AP$11,($O31*$M31*FF31*'input_cooling&amp;ventilation'!$D$3)*'input_cool&amp;vent_evolution'!AP$10)</f>
        <v>7782753.1094087679</v>
      </c>
      <c r="IA31" s="2">
        <f>IF($D31=3,($N31*$M31*FG31*'input_cooling&amp;ventilation'!$D$3)*'input_cool&amp;vent_evolution'!AQ$11,($O31*$M31*FG31*'input_cooling&amp;ventilation'!$D$3)*'input_cool&amp;vent_evolution'!AQ$10)</f>
        <v>7560999.7770145675</v>
      </c>
      <c r="IB31" s="2">
        <f>IF($D31=3,($N31*$M31*FH31*'input_cooling&amp;ventilation'!$D$3)*'input_cool&amp;vent_evolution'!AR$11,($O31*$M31*FH31*'input_cooling&amp;ventilation'!$D$3)*'input_cool&amp;vent_evolution'!AR$10)</f>
        <v>7346782.6289479863</v>
      </c>
      <c r="IC31" s="2">
        <f>IF($D31=3,($N31*$M31*FI31*'input_cooling&amp;ventilation'!$D$3)*'input_cool&amp;vent_evolution'!AS$11,($O31*$M31*FI31*'input_cooling&amp;ventilation'!$D$3)*'input_cool&amp;vent_evolution'!AS$10)</f>
        <v>7140604.6667212145</v>
      </c>
      <c r="ID31" s="2">
        <f>IF($D31=3,($N31*$M31*FJ31*'input_cooling&amp;ventilation'!$D$3)*'input_cool&amp;vent_evolution'!AT$11,($O31*$M31*FJ31*'input_cooling&amp;ventilation'!$D$3)*'input_cool&amp;vent_evolution'!AT$10)</f>
        <v>6943026.7401868543</v>
      </c>
      <c r="IE31" s="2">
        <f>IF($D31=3,($N31*$M31*FK31*'input_cooling&amp;ventilation'!$D$3)*'input_cool&amp;vent_evolution'!AU$11,($O31*$M31*FK31*'input_cooling&amp;ventilation'!$D$3)*'input_cool&amp;vent_evolution'!AU$10)</f>
        <v>6971100.399718347</v>
      </c>
      <c r="IF31" s="2">
        <f>IF($D31=3,($N31*$M31*FL31*'input_cooling&amp;ventilation'!$D$3)*'input_cool&amp;vent_evolution'!AV$11,($O31*$M31*FL31*'input_cooling&amp;ventilation'!$D$3)*'input_cool&amp;vent_evolution'!AV$10)</f>
        <v>6999287.5731954128</v>
      </c>
    </row>
    <row r="32" spans="1:245" x14ac:dyDescent="0.25">
      <c r="A32">
        <v>30</v>
      </c>
      <c r="B32">
        <v>100100</v>
      </c>
      <c r="C32">
        <v>2</v>
      </c>
      <c r="D32">
        <v>3</v>
      </c>
      <c r="E32">
        <v>7</v>
      </c>
      <c r="F32" s="2">
        <v>15787178.0425165</v>
      </c>
      <c r="G32" s="2">
        <v>15542474.714834601</v>
      </c>
      <c r="H32" s="2">
        <v>15787178.0425165</v>
      </c>
      <c r="I32" s="17">
        <v>0.146185539</v>
      </c>
      <c r="J32">
        <v>7.5279788E-2</v>
      </c>
      <c r="K32" s="2">
        <f t="shared" si="0"/>
        <v>1188455.4161588971</v>
      </c>
      <c r="L32" s="2">
        <f t="shared" si="1"/>
        <v>2272085.0435819672</v>
      </c>
      <c r="M32">
        <v>0.62935586061245996</v>
      </c>
      <c r="N32" s="17">
        <f>'input_cooling&amp;ventilation'!$D$5</f>
        <v>57.500092182043396</v>
      </c>
      <c r="O32" s="45">
        <f>'input_cooling&amp;ventilation'!$D$6</f>
        <v>19.328678831353667</v>
      </c>
      <c r="P32" s="45">
        <f>'input_cooling&amp;ventilation'!$C$5</f>
        <v>50.351688737400465</v>
      </c>
      <c r="Q32" s="45">
        <f>'input_cooling&amp;ventilation'!$C$6</f>
        <v>32.240814214248743</v>
      </c>
      <c r="R32">
        <v>17</v>
      </c>
      <c r="S32">
        <v>12</v>
      </c>
      <c r="T32">
        <v>14</v>
      </c>
      <c r="U32" s="2">
        <f t="shared" si="2"/>
        <v>1883055.9327801187</v>
      </c>
      <c r="V32" s="2">
        <f t="shared" si="3"/>
        <v>3385622.4294133931</v>
      </c>
      <c r="W32" s="2">
        <v>2044965.221725516</v>
      </c>
      <c r="X32" s="57">
        <f>IF($D32=3,(W32*(1+'input_cool&amp;vent_evolution'!M$11)),(W32*(1+'input_cool&amp;vent_evolution'!M$12)))</f>
        <v>2075511.5245122139</v>
      </c>
      <c r="Y32" s="57">
        <f>IF($D32=3,(X32*(1+'input_cool&amp;vent_evolution'!N$11)),(X32*(1+'input_cool&amp;vent_evolution'!N$12)))</f>
        <v>2104206.4817275843</v>
      </c>
      <c r="Z32" s="57">
        <f>IF($D32=3,(Y32*(1+'input_cool&amp;vent_evolution'!O$11)),(Y32*(1+'input_cool&amp;vent_evolution'!O$12)))</f>
        <v>2131478.8820432336</v>
      </c>
      <c r="AA32" s="57">
        <f>IF($D32=3,(Z32*(1+'input_cool&amp;vent_evolution'!P$11)),(Z32*(1+'input_cool&amp;vent_evolution'!P$12)))</f>
        <v>2162019.1504731649</v>
      </c>
      <c r="AB32" s="57">
        <f>IF($D32=3,(AA32*(1+'input_cool&amp;vent_evolution'!Q$11)),(AA32*(1+'input_cool&amp;vent_evolution'!Q$12)))</f>
        <v>2195537.6488658404</v>
      </c>
      <c r="AC32" s="57">
        <f>IF($D32=3,(AB32*(1+'input_cool&amp;vent_evolution'!R$11)),(AB32*(1+'input_cool&amp;vent_evolution'!R$12)))</f>
        <v>2230895.1286312286</v>
      </c>
      <c r="AD32" s="57">
        <f>IF($D32=3,(AC32*(1+'input_cool&amp;vent_evolution'!S$11)),(AC32*(1+'input_cool&amp;vent_evolution'!S$12)))</f>
        <v>2267521.9982840447</v>
      </c>
      <c r="AE32" s="57">
        <f>IF($D32=3,(AD32*(1+'input_cool&amp;vent_evolution'!T$11)),(AD32*(1+'input_cool&amp;vent_evolution'!T$12)))</f>
        <v>2305543.0412379121</v>
      </c>
      <c r="AF32" s="57">
        <f>IF($D32=3,(AE32*(1+'input_cool&amp;vent_evolution'!U$11)),(AE32*(1+'input_cool&amp;vent_evolution'!U$12)))</f>
        <v>2349124.1331845461</v>
      </c>
      <c r="AG32" s="57">
        <f>IF($D32=3,(AF32*(1+'input_cool&amp;vent_evolution'!V$11)),(AF32*(1+'input_cool&amp;vent_evolution'!V$12)))</f>
        <v>2393161.6912570596</v>
      </c>
      <c r="AH32" s="57">
        <f>IF($D32=3,(AG32*(1+'input_cool&amp;vent_evolution'!W$11)),(AG32*(1+'input_cool&amp;vent_evolution'!W$12)))</f>
        <v>2435916.2468497632</v>
      </c>
      <c r="AI32" s="57">
        <f>IF($D32=3,(AH32*(1+'input_cool&amp;vent_evolution'!X$11)),(AH32*(1+'input_cool&amp;vent_evolution'!X$12)))</f>
        <v>2480181.8292538868</v>
      </c>
      <c r="AJ32" s="57">
        <f>IF($D32=3,(AI32*(1+'input_cool&amp;vent_evolution'!Y$11)),(AI32*(1+'input_cool&amp;vent_evolution'!Y$12)))</f>
        <v>2525439.5827655271</v>
      </c>
      <c r="AK32" s="57">
        <f>IF($D32=3,(AJ32*(1+'input_cool&amp;vent_evolution'!Z$11)),(AJ32*(1+'input_cool&amp;vent_evolution'!Z$12)))</f>
        <v>2573913.5136823296</v>
      </c>
      <c r="AL32" s="57">
        <f>IF($D32=3,(AK32*(1+'input_cool&amp;vent_evolution'!AA$11)),(AK32*(1+'input_cool&amp;vent_evolution'!AA$12)))</f>
        <v>2622703.5465741344</v>
      </c>
      <c r="AM32" s="57">
        <f>IF($D32=3,(AL32*(1+'input_cool&amp;vent_evolution'!AB$11)),(AL32*(1+'input_cool&amp;vent_evolution'!AB$12)))</f>
        <v>2666505.6471006242</v>
      </c>
      <c r="AN32" s="57">
        <f>IF($D32=3,(AM32*(1+'input_cool&amp;vent_evolution'!AC$11)),(AM32*(1+'input_cool&amp;vent_evolution'!AC$12)))</f>
        <v>2710209.6546106297</v>
      </c>
      <c r="AO32" s="57">
        <f>IF($D32=3,(AN32*(1+'input_cool&amp;vent_evolution'!AD$11)),(AN32*(1+'input_cool&amp;vent_evolution'!AD$12)))</f>
        <v>2753394.9480582057</v>
      </c>
      <c r="AP32" s="57">
        <f>IF($D32=3,(AO32*(1+'input_cool&amp;vent_evolution'!AE$11)),(AO32*(1+'input_cool&amp;vent_evolution'!AE$12)))</f>
        <v>2795924.0109575693</v>
      </c>
      <c r="AQ32" s="57">
        <f>IF($D32=3,(AP32*(1+'input_cool&amp;vent_evolution'!AF$11)),(AP32*(1+'input_cool&amp;vent_evolution'!AF$12)))</f>
        <v>2837535.620841356</v>
      </c>
      <c r="AR32" s="57">
        <f>IF($D32=3,(AQ32*(1+'input_cool&amp;vent_evolution'!AG$11)),(AQ32*(1+'input_cool&amp;vent_evolution'!AG$12)))</f>
        <v>2878707.7738655768</v>
      </c>
      <c r="AS32" s="57">
        <f>IF($D32=3,(AR32*(1+'input_cool&amp;vent_evolution'!AH$11)),(AR32*(1+'input_cool&amp;vent_evolution'!AH$12)))</f>
        <v>2919207.5648397957</v>
      </c>
      <c r="AT32" s="57">
        <f>IF($D32=3,(AS32*(1+'input_cool&amp;vent_evolution'!AI$11)),(AS32*(1+'input_cool&amp;vent_evolution'!AI$12)))</f>
        <v>2959007.3400117462</v>
      </c>
      <c r="AU32" s="57">
        <f>IF($D32=3,(AT32*(1+'input_cool&amp;vent_evolution'!AJ$11)),(AT32*(1+'input_cool&amp;vent_evolution'!AJ$12)))</f>
        <v>2998081.5577857113</v>
      </c>
      <c r="AV32" s="57">
        <f>IF($D32=3,(AU32*(1+'input_cool&amp;vent_evolution'!AK$11)),(AU32*(1+'input_cool&amp;vent_evolution'!AK$12)))</f>
        <v>3036756.8098811465</v>
      </c>
      <c r="AW32" s="57">
        <f>IF($D32=3,(AV32*(1+'input_cool&amp;vent_evolution'!AL$11)),(AV32*(1+'input_cool&amp;vent_evolution'!AL$12)))</f>
        <v>3074338.124651385</v>
      </c>
      <c r="AX32" s="57">
        <f>IF($D32=3,(AW32*(1+'input_cool&amp;vent_evolution'!AM$11)),(AW32*(1+'input_cool&amp;vent_evolution'!AM$12)))</f>
        <v>3111161.020214987</v>
      </c>
      <c r="AY32" s="57">
        <f>IF($D32=3,(AX32*(1+'input_cool&amp;vent_evolution'!AN$11)),(AX32*(1+'input_cool&amp;vent_evolution'!AN$12)))</f>
        <v>3147214.067769703</v>
      </c>
      <c r="AZ32" s="57">
        <f>IF($D32=3,(AY32*(1+'input_cool&amp;vent_evolution'!AO$11)),(AY32*(1+'input_cool&amp;vent_evolution'!AO$12)))</f>
        <v>3182497.5602881797</v>
      </c>
      <c r="BA32" s="57">
        <f>IF($D32=3,(AZ32*(1+'input_cool&amp;vent_evolution'!AP$11)),(AZ32*(1+'input_cool&amp;vent_evolution'!AP$12)))</f>
        <v>3217015.7227210542</v>
      </c>
      <c r="BB32" s="57">
        <f>IF($D32=3,(BA32*(1+'input_cool&amp;vent_evolution'!AQ$11)),(BA32*(1+'input_cool&amp;vent_evolution'!AQ$12)))</f>
        <v>3250775.5039096889</v>
      </c>
      <c r="BC32" s="57">
        <f>IF($D32=3,(BB32*(1+'input_cool&amp;vent_evolution'!AR$11)),(BB32*(1+'input_cool&amp;vent_evolution'!AR$12)))</f>
        <v>3283788.0481590168</v>
      </c>
      <c r="BD32" s="57">
        <f>IF($D32=3,(BC32*(1+'input_cool&amp;vent_evolution'!AS$11)),(BC32*(1+'input_cool&amp;vent_evolution'!AS$12)))</f>
        <v>3316068.4720097748</v>
      </c>
      <c r="BE32" s="57">
        <f>IF($D32=3,(BD32*(1+'input_cool&amp;vent_evolution'!AT$11)),(BD32*(1+'input_cool&amp;vent_evolution'!AT$12)))</f>
        <v>3347636.1306374478</v>
      </c>
      <c r="BF32" s="57">
        <f>IF($D32=3,(BE32*(1+'input_cool&amp;vent_evolution'!AU$11)),(BE32*(1+'input_cool&amp;vent_evolution'!AU$12)))</f>
        <v>3379504.3008738663</v>
      </c>
      <c r="BG32" s="57">
        <f>IF($D32=3,(BF32*(1+'input_cool&amp;vent_evolution'!AV$11)),(BF32*(1+'input_cool&amp;vent_evolution'!AV$12)))</f>
        <v>3411675.8434705371</v>
      </c>
      <c r="BH32" s="2">
        <f t="shared" si="76"/>
        <v>4628797.8265640978</v>
      </c>
      <c r="BI32" s="2">
        <f t="shared" si="4"/>
        <v>4697939.6674357643</v>
      </c>
      <c r="BJ32" s="2">
        <f t="shared" si="5"/>
        <v>4762890.970362951</v>
      </c>
      <c r="BK32" s="2">
        <f t="shared" si="6"/>
        <v>4824622.3024976579</v>
      </c>
      <c r="BL32" s="2">
        <f t="shared" si="7"/>
        <v>4893750.4845465776</v>
      </c>
      <c r="BM32" s="2">
        <f t="shared" si="8"/>
        <v>4969619.9178559585</v>
      </c>
      <c r="BN32" s="2">
        <f t="shared" si="9"/>
        <v>5049651.9026310919</v>
      </c>
      <c r="BO32" s="2">
        <f t="shared" si="10"/>
        <v>5132557.1632397529</v>
      </c>
      <c r="BP32" s="2">
        <f t="shared" si="11"/>
        <v>5218618.148100934</v>
      </c>
      <c r="BQ32" s="2">
        <f t="shared" si="12"/>
        <v>5317264.3556445781</v>
      </c>
      <c r="BR32" s="2">
        <f t="shared" si="13"/>
        <v>5416943.7785157617</v>
      </c>
      <c r="BS32" s="2">
        <f t="shared" si="14"/>
        <v>5513719.1133237695</v>
      </c>
      <c r="BT32" s="2">
        <f t="shared" si="15"/>
        <v>5613914.671393414</v>
      </c>
      <c r="BU32" s="2">
        <f t="shared" si="16"/>
        <v>5716356.0180061897</v>
      </c>
      <c r="BV32" s="2">
        <f t="shared" si="17"/>
        <v>5826077.2121316269</v>
      </c>
      <c r="BW32" s="2">
        <f t="shared" si="18"/>
        <v>5936513.9060217151</v>
      </c>
      <c r="BX32" s="2">
        <f t="shared" si="19"/>
        <v>6035660.3685443783</v>
      </c>
      <c r="BY32" s="2">
        <f t="shared" si="20"/>
        <v>6134584.7966105724</v>
      </c>
      <c r="BZ32" s="2">
        <f t="shared" si="21"/>
        <v>6232335.110565057</v>
      </c>
      <c r="CA32" s="2">
        <f t="shared" si="22"/>
        <v>6328600.0405614097</v>
      </c>
      <c r="CB32" s="2">
        <f t="shared" si="23"/>
        <v>6422788.3071116749</v>
      </c>
      <c r="CC32" s="2">
        <f t="shared" si="24"/>
        <v>6515981.8589671301</v>
      </c>
      <c r="CD32" s="2">
        <f t="shared" si="25"/>
        <v>6607653.5130598983</v>
      </c>
      <c r="CE32" s="2">
        <f t="shared" si="26"/>
        <v>6697740.6748641552</v>
      </c>
      <c r="CF32" s="2">
        <f t="shared" si="27"/>
        <v>6786185.5307400944</v>
      </c>
      <c r="CG32" s="2">
        <f t="shared" si="28"/>
        <v>6873727.324086641</v>
      </c>
      <c r="CH32" s="2">
        <f t="shared" si="29"/>
        <v>6958792.9801084679</v>
      </c>
      <c r="CI32" s="2">
        <f t="shared" si="30"/>
        <v>7042141.9471920133</v>
      </c>
      <c r="CJ32" s="2">
        <f t="shared" si="31"/>
        <v>7123748.3561369395</v>
      </c>
      <c r="CK32" s="2">
        <f t="shared" si="32"/>
        <v>7203612.8700895561</v>
      </c>
      <c r="CL32" s="2">
        <f t="shared" si="33"/>
        <v>7281745.0522649875</v>
      </c>
      <c r="CM32" s="2">
        <f t="shared" si="34"/>
        <v>7358160.6314303745</v>
      </c>
      <c r="CN32" s="2">
        <f t="shared" si="35"/>
        <v>7432884.8328237375</v>
      </c>
      <c r="CO32" s="2">
        <f t="shared" si="36"/>
        <v>7505951.8728758311</v>
      </c>
      <c r="CP32" s="2">
        <f t="shared" si="37"/>
        <v>7577405.5622066427</v>
      </c>
      <c r="CQ32" s="2">
        <f t="shared" si="38"/>
        <v>7649539.4623628715</v>
      </c>
      <c r="CR32" s="2">
        <f>IF($D32=3,(W32*$P32*$M32*'input_cooling&amp;ventilation'!$D$3)*'input_cool&amp;vent_evolution'!M$11,(W32*$Q32*'input_cooling&amp;ventilation'!$D$3)*'input_cool&amp;vent_evolution'!M$12)</f>
        <v>790312.18922331056</v>
      </c>
      <c r="CS32" s="2">
        <f>IF($D32=3,(X32*$P32*$M32*'input_cooling&amp;ventilation'!$D$3)*'input_cool&amp;vent_evolution'!N$11,(X32*$Q32*'input_cooling&amp;ventilation'!$D$3)*'input_cool&amp;vent_evolution'!N$12)</f>
        <v>742413.07090114348</v>
      </c>
      <c r="CT32" s="2">
        <f>IF($D32=3,(Y32*$P32*$M32*'input_cooling&amp;ventilation'!$D$3)*'input_cool&amp;vent_evolution'!O$11,(Y32*$Q32*'input_cooling&amp;ventilation'!$D$3)*'input_cool&amp;vent_evolution'!O$12)</f>
        <v>705607.82918125286</v>
      </c>
      <c r="CU32" s="2">
        <f>IF($D32=3,(Z32*$P32*$M32*'input_cooling&amp;ventilation'!$D$3)*'input_cool&amp;vent_evolution'!P$11,(Z32*$Q32*'input_cooling&amp;ventilation'!$D$3)*'input_cool&amp;vent_evolution'!P$12)</f>
        <v>790156.06474107364</v>
      </c>
      <c r="CV32" s="2">
        <f>IF($D32=3,(AA32*$P32*$M32*'input_cooling&amp;ventilation'!$D$3)*'input_cool&amp;vent_evolution'!Q$11,(AA32*$Q32*'input_cooling&amp;ventilation'!$D$3)*'input_cool&amp;vent_evolution'!Q$12)</f>
        <v>867210.60906032322</v>
      </c>
      <c r="CW32" s="2">
        <f>IF($D32=3,(AB32*$P32*$M32*'input_cooling&amp;ventilation'!$D$3)*'input_cool&amp;vent_evolution'!R$11,(AB32*$Q32*'input_cooling&amp;ventilation'!$D$3)*'input_cool&amp;vent_evolution'!R$12)</f>
        <v>914789.83345151576</v>
      </c>
      <c r="CX32" s="2">
        <f>IF($D32=3,(AC32*$P32*$M32*'input_cooling&amp;ventilation'!$D$3)*'input_cool&amp;vent_evolution'!S$11,(AC32*$Q32*'input_cooling&amp;ventilation'!$D$3)*'input_cool&amp;vent_evolution'!S$12)</f>
        <v>947632.24675162137</v>
      </c>
      <c r="CY32" s="2">
        <f>IF($D32=3,(AD32*$P32*$M32*'input_cooling&amp;ventilation'!$D$3)*'input_cool&amp;vent_evolution'!T$11,(AD32*$Q32*'input_cooling&amp;ventilation'!$D$3)*'input_cool&amp;vent_evolution'!T$12)</f>
        <v>983703.1310548553</v>
      </c>
      <c r="CZ32" s="2">
        <f>IF($D32=3,(AE32*$P32*$M32*'input_cooling&amp;ventilation'!$D$3)*'input_cool&amp;vent_evolution'!U$11,(AE32*$Q32*'input_cooling&amp;ventilation'!$D$3)*'input_cool&amp;vent_evolution'!U$12)</f>
        <v>1127556.0392888356</v>
      </c>
      <c r="DA32" s="2">
        <f>IF($D32=3,(AF32*$P32*$M32*'input_cooling&amp;ventilation'!$D$3)*'input_cool&amp;vent_evolution'!V$11,(AF32*$Q32*'input_cooling&amp;ventilation'!$D$3)*'input_cool&amp;vent_evolution'!V$12)</f>
        <v>1139366.0035181853</v>
      </c>
      <c r="DB32" s="2">
        <f>IF($D32=3,(AG32*$P32*$M32*'input_cooling&amp;ventilation'!$D$3)*'input_cool&amp;vent_evolution'!W$11,(AG32*$Q32*'input_cooling&amp;ventilation'!$D$3)*'input_cool&amp;vent_evolution'!W$12)</f>
        <v>1106171.3970979692</v>
      </c>
      <c r="DC32" s="2">
        <f>IF($D32=3,(AH32*$P32*$M32*'input_cooling&amp;ventilation'!$D$3)*'input_cool&amp;vent_evolution'!X$11,(AH32*$Q32*'input_cooling&amp;ventilation'!$D$3)*'input_cool&amp;vent_evolution'!X$12)</f>
        <v>1145265.585211247</v>
      </c>
      <c r="DD32" s="2">
        <f>IF($D32=3,(AI32*$P32*$M32*'input_cooling&amp;ventilation'!$D$3)*'input_cool&amp;vent_evolution'!Y$11,(AI32*$Q32*'input_cooling&amp;ventilation'!$D$3)*'input_cool&amp;vent_evolution'!Y$12)</f>
        <v>1170935.6286708817</v>
      </c>
      <c r="DE32" s="2">
        <f>IF($D32=3,(AJ32*$P32*$M32*'input_cooling&amp;ventilation'!$D$3)*'input_cool&amp;vent_evolution'!Z$11,(AJ32*$Q32*'input_cooling&amp;ventilation'!$D$3)*'input_cool&amp;vent_evolution'!Z$12)</f>
        <v>1254146.4913325103</v>
      </c>
      <c r="DF32" s="2">
        <f>IF($D32=3,(AK32*$P32*$M32*'input_cooling&amp;ventilation'!$D$3)*'input_cool&amp;vent_evolution'!AA$11,(AK32*$Q32*'input_cooling&amp;ventilation'!$D$3)*'input_cool&amp;vent_evolution'!AA$12)</f>
        <v>1262324.8704190459</v>
      </c>
      <c r="DG32" s="2">
        <f>IF($D32=3,(AL32*$P32*$M32*'input_cooling&amp;ventilation'!$D$3)*'input_cool&amp;vent_evolution'!AB$11,(AL32*$Q32*'input_cooling&amp;ventilation'!$D$3)*'input_cool&amp;vent_evolution'!AB$12)</f>
        <v>1133274.1052624034</v>
      </c>
      <c r="DH32" s="2">
        <f>IF($D32=3,(AM32*$P32*$M32*'input_cooling&amp;ventilation'!$D$3)*'input_cool&amp;vent_evolution'!AC$11,(AM32*$Q32*'input_cooling&amp;ventilation'!$D$3)*'input_cool&amp;vent_evolution'!AC$12)</f>
        <v>1130736.1841546809</v>
      </c>
      <c r="DI32" s="2">
        <f>IF($D32=3,(AN32*$P32*$M32*'input_cooling&amp;ventilation'!$D$3)*'input_cool&amp;vent_evolution'!AD$11,(AN32*$Q32*'input_cooling&amp;ventilation'!$D$3)*'input_cool&amp;vent_evolution'!AD$12)</f>
        <v>1117315.7041338389</v>
      </c>
      <c r="DJ32" s="2">
        <f>IF($D32=3,(AO32*$P32*$M32*'input_cooling&amp;ventilation'!$D$3)*'input_cool&amp;vent_evolution'!AE$11,(AO32*$Q32*'input_cooling&amp;ventilation'!$D$3)*'input_cool&amp;vent_evolution'!AE$12)</f>
        <v>1100337.3154622312</v>
      </c>
      <c r="DK32" s="2">
        <f>IF($D32=3,(AP32*$P32*$M32*'input_cooling&amp;ventilation'!$D$3)*'input_cool&amp;vent_evolution'!AF$11,(AP32*$Q32*'input_cooling&amp;ventilation'!$D$3)*'input_cool&amp;vent_evolution'!AF$12)</f>
        <v>1076600.4231020308</v>
      </c>
      <c r="DL32" s="2">
        <f>IF($D32=3,(AQ32*$P32*$M32*'input_cooling&amp;ventilation'!$D$3)*'input_cool&amp;vent_evolution'!AG$11,(AQ32*$Q32*'input_cooling&amp;ventilation'!$D$3)*'input_cool&amp;vent_evolution'!AG$12)</f>
        <v>1065230.5327693771</v>
      </c>
      <c r="DM32" s="2">
        <f>IF($D32=3,(AR32*$P32*$M32*'input_cooling&amp;ventilation'!$D$3)*'input_cool&amp;vent_evolution'!AH$11,(AR32*$Q32*'input_cooling&amp;ventilation'!$D$3)*'input_cool&amp;vent_evolution'!AH$12)</f>
        <v>1047834.7802490724</v>
      </c>
      <c r="DN32" s="2">
        <f>IF($D32=3,(AS32*$P32*$M32*'input_cooling&amp;ventilation'!$D$3)*'input_cool&amp;vent_evolution'!AI$11,(AS32*$Q32*'input_cooling&amp;ventilation'!$D$3)*'input_cool&amp;vent_evolution'!AI$12)</f>
        <v>1029723.5533341535</v>
      </c>
      <c r="DO32" s="2">
        <f>IF($D32=3,(AT32*$P32*$M32*'input_cooling&amp;ventilation'!$D$3)*'input_cool&amp;vent_evolution'!AJ$11,(AT32*$Q32*'input_cooling&amp;ventilation'!$D$3)*'input_cool&amp;vent_evolution'!AJ$12)</f>
        <v>1010951.4990003518</v>
      </c>
      <c r="DP32" s="2">
        <f>IF($D32=3,(AU32*$P32*$M32*'input_cooling&amp;ventilation'!$D$3)*'input_cool&amp;vent_evolution'!AK$11,(AU32*$Q32*'input_cooling&amp;ventilation'!$D$3)*'input_cool&amp;vent_evolution'!AK$12)</f>
        <v>1000629.2206864899</v>
      </c>
      <c r="DQ32" s="2">
        <f>IF($D32=3,(AV32*$P32*$M32*'input_cooling&amp;ventilation'!$D$3)*'input_cool&amp;vent_evolution'!AL$11,(AV32*$Q32*'input_cooling&amp;ventilation'!$D$3)*'input_cool&amp;vent_evolution'!AL$12)</f>
        <v>972326.22086399805</v>
      </c>
      <c r="DR32" s="2">
        <f>IF($D32=3,(AW32*$P32*$M32*'input_cooling&amp;ventilation'!$D$3)*'input_cool&amp;vent_evolution'!AM$11,(AW32*$Q32*'input_cooling&amp;ventilation'!$D$3)*'input_cool&amp;vent_evolution'!AM$12)</f>
        <v>952703.94619032415</v>
      </c>
      <c r="DS32" s="2">
        <f>IF($D32=3,(AX32*$P32*$M32*'input_cooling&amp;ventilation'!$D$3)*'input_cool&amp;vent_evolution'!AN$11,(AX32*$Q32*'input_cooling&amp;ventilation'!$D$3)*'input_cool&amp;vent_evolution'!AN$12)</f>
        <v>932785.97871908615</v>
      </c>
      <c r="DT32" s="2">
        <f>IF($D32=3,(AY32*$P32*$M32*'input_cooling&amp;ventilation'!$D$3)*'input_cool&amp;vent_evolution'!AO$11,(AY32*$Q32*'input_cooling&amp;ventilation'!$D$3)*'input_cool&amp;vent_evolution'!AO$12)</f>
        <v>912875.59121114726</v>
      </c>
      <c r="DU32" s="2">
        <f>IF($D32=3,(AZ32*$P32*$M32*'input_cooling&amp;ventilation'!$D$3)*'input_cool&amp;vent_evolution'!AP$11,(AZ32*$Q32*'input_cooling&amp;ventilation'!$D$3)*'input_cool&amp;vent_evolution'!AP$12)</f>
        <v>893074.51414940122</v>
      </c>
      <c r="DV32" s="2">
        <f>IF($D32=3,(BA32*$P32*$M32*'input_cooling&amp;ventilation'!$D$3)*'input_cool&amp;vent_evolution'!AQ$11,(BA32*$Q32*'input_cooling&amp;ventilation'!$D$3)*'input_cool&amp;vent_evolution'!AQ$12)</f>
        <v>873453.22166152019</v>
      </c>
      <c r="DW32" s="2">
        <f>IF($D32=3,(BB32*$P32*$M32*'input_cooling&amp;ventilation'!$D$3)*'input_cool&amp;vent_evolution'!AR$11,(BB32*$Q32*'input_cooling&amp;ventilation'!$D$3)*'input_cool&amp;vent_evolution'!AR$12)</f>
        <v>854120.26128671609</v>
      </c>
      <c r="DX32" s="2">
        <f>IF($D32=3,(BC32*$P32*$M32*'input_cooling&amp;ventilation'!$D$3)*'input_cool&amp;vent_evolution'!AS$11,(BC32*$Q32*'input_cooling&amp;ventilation'!$D$3)*'input_cool&amp;vent_evolution'!AS$12)</f>
        <v>835178.40508209157</v>
      </c>
      <c r="DY32" s="2">
        <f>IF($D32=3,(BD32*$P32*$M32*'input_cooling&amp;ventilation'!$D$3)*'input_cool&amp;vent_evolution'!AT$11,(BD32*$Q32*'input_cooling&amp;ventilation'!$D$3)*'input_cool&amp;vent_evolution'!AT$12)</f>
        <v>816737.31753733137</v>
      </c>
      <c r="DZ32" s="2">
        <f>IF($D32=3,(BE32*$P32*$M32*'input_cooling&amp;ventilation'!$D$3)*'input_cool&amp;vent_evolution'!AU$11,(BE32*$Q32*'input_cooling&amp;ventilation'!$D$3)*'input_cool&amp;vent_evolution'!AU$12)</f>
        <v>824512.33335685544</v>
      </c>
      <c r="EA32" s="2">
        <f>IF($D32=3,(BF32*$P32*$M32*'input_cooling&amp;ventilation'!$D$3)*'input_cool&amp;vent_evolution'!AV$11,(BF32*$Q32*'input_cooling&amp;ventilation'!$D$3)*'input_cool&amp;vent_evolution'!AV$12)</f>
        <v>832361.36424792756</v>
      </c>
      <c r="EB32">
        <v>0.25</v>
      </c>
      <c r="EC32" s="2">
        <f t="shared" si="39"/>
        <v>3946794.5106291249</v>
      </c>
      <c r="ED32" s="2">
        <f>IF($D32=3,(EC32*(1+'input_cool&amp;vent_evolution'!M$10)),EC32*(1+'input_cool&amp;vent_evolution'!M$9))</f>
        <v>4030924.9414022593</v>
      </c>
      <c r="EE32" s="2">
        <f>IF($D32=3,(ED32*(1+'input_cool&amp;vent_evolution'!N$10)),ED32*(1+'input_cool&amp;vent_evolution'!N$9))</f>
        <v>4115142.2030257992</v>
      </c>
      <c r="EF32" s="2">
        <f>IF($D32=3,(EE32*(1+'input_cool&amp;vent_evolution'!O$10)),EE32*(1+'input_cool&amp;vent_evolution'!O$9))</f>
        <v>4199446.2970180335</v>
      </c>
      <c r="EG32" s="2">
        <f>IF($D32=3,(EF32*(1+'input_cool&amp;vent_evolution'!P$10)),EF32*(1+'input_cool&amp;vent_evolution'!P$9))</f>
        <v>4279159.5281117018</v>
      </c>
      <c r="EH32" s="2">
        <f>IF($D32=3,(EG32*(1+'input_cool&amp;vent_evolution'!Q$10)),EG32*(1+'input_cool&amp;vent_evolution'!Q$9))</f>
        <v>4358959.5917427689</v>
      </c>
      <c r="EI32" s="2">
        <f>IF($D32=3,(EH32*(1+'input_cool&amp;vent_evolution'!R$10)),EH32*(1+'input_cool&amp;vent_evolution'!R$9))</f>
        <v>4421661.6945311744</v>
      </c>
      <c r="EJ32" s="2">
        <f>IF($D32=3,(EI32*(1+'input_cool&amp;vent_evolution'!S$10)),EI32*(1+'input_cool&amp;vent_evolution'!S$9))</f>
        <v>4484401.90417038</v>
      </c>
      <c r="EK32" s="2">
        <f>IF($D32=3,(EJ32*(1+'input_cool&amp;vent_evolution'!T$10)),EJ32*(1+'input_cool&amp;vent_evolution'!T$9))</f>
        <v>4547180.2203229917</v>
      </c>
      <c r="EL32" s="2">
        <f>IF($D32=3,(EK32*(1+'input_cool&amp;vent_evolution'!U$10)),EK32*(1+'input_cool&amp;vent_evolution'!U$9))</f>
        <v>4609996.6402897974</v>
      </c>
      <c r="EM32" s="2">
        <f>IF($D32=3,(EL32*(1+'input_cool&amp;vent_evolution'!V$10)),EL32*(1+'input_cool&amp;vent_evolution'!V$9))</f>
        <v>4672851.1664326042</v>
      </c>
      <c r="EN32" s="2">
        <f>IF($D32=3,(EM32*(1+'input_cool&amp;vent_evolution'!W$10)),EM32*(1+'input_cool&amp;vent_evolution'!W$9))</f>
        <v>4721735.2750278823</v>
      </c>
      <c r="EO32" s="2">
        <f>IF($D32=3,(EN32*(1+'input_cool&amp;vent_evolution'!X$10)),EN32*(1+'input_cool&amp;vent_evolution'!X$9))</f>
        <v>4770651.2753888974</v>
      </c>
      <c r="EP32" s="2">
        <f>IF($D32=3,(EO32*(1+'input_cool&amp;vent_evolution'!Y$10)),EO32*(1+'input_cool&amp;vent_evolution'!Y$9))</f>
        <v>4819599.1693713451</v>
      </c>
      <c r="EQ32" s="2">
        <f>IF($D32=3,(EP32*(1+'input_cool&amp;vent_evolution'!Z$10)),EP32*(1+'input_cool&amp;vent_evolution'!Z$9))</f>
        <v>4868578.9539386323</v>
      </c>
      <c r="ER32" s="2">
        <f>IF($D32=3,(EQ32*(1+'input_cool&amp;vent_evolution'!AA$10)),EQ32*(1+'input_cool&amp;vent_evolution'!AA$9))</f>
        <v>4917590.6321273502</v>
      </c>
      <c r="ES32" s="2">
        <f>IF($D32=3,(ER32*(1+'input_cool&amp;vent_evolution'!AB$10)),ER32*(1+'input_cool&amp;vent_evolution'!AB$9))</f>
        <v>4951706.5217501363</v>
      </c>
      <c r="ET32" s="2">
        <f>IF($D32=3,(ES32*(1+'input_cool&amp;vent_evolution'!AC$10)),ES32*(1+'input_cool&amp;vent_evolution'!AC$9))</f>
        <v>4985846.3487542486</v>
      </c>
      <c r="EU32" s="2">
        <f>IF($D32=3,(ET32*(1+'input_cool&amp;vent_evolution'!AD$10)),ET32*(1+'input_cool&amp;vent_evolution'!AD$9))</f>
        <v>5020010.1173571926</v>
      </c>
      <c r="EV32" s="2">
        <f>IF($D32=3,(EU32*(1+'input_cool&amp;vent_evolution'!AE$10)),EU32*(1+'input_cool&amp;vent_evolution'!AE$9))</f>
        <v>5054197.8236788651</v>
      </c>
      <c r="EW32" s="2">
        <f>IF($D32=3,(EV32*(1+'input_cool&amp;vent_evolution'!AF$10)),EV32*(1+'input_cool&amp;vent_evolution'!AF$9))</f>
        <v>5088409.4714306686</v>
      </c>
      <c r="EX32" s="2">
        <f>IF($D32=3,(EW32*(1+'input_cool&amp;vent_evolution'!AG$10)),EW32*(1+'input_cool&amp;vent_evolution'!AG$9))</f>
        <v>5110039.3914631978</v>
      </c>
      <c r="EY32" s="2">
        <f>IF($D32=3,(EX32*(1+'input_cool&amp;vent_evolution'!AH$10)),EX32*(1+'input_cool&amp;vent_evolution'!AH$9))</f>
        <v>5131675.7514581988</v>
      </c>
      <c r="EZ32" s="2">
        <f>IF($D32=3,(EY32*(1+'input_cool&amp;vent_evolution'!AI$10)),EY32*(1+'input_cool&amp;vent_evolution'!AI$9))</f>
        <v>5153318.5525965728</v>
      </c>
      <c r="FA32" s="2">
        <f>IF($D32=3,(EZ32*(1+'input_cool&amp;vent_evolution'!AJ$10)),EZ32*(1+'input_cool&amp;vent_evolution'!AJ$9))</f>
        <v>5174967.7935287179</v>
      </c>
      <c r="FB32" s="2">
        <f>IF($D32=3,(FA32*(1+'input_cool&amp;vent_evolution'!AK$10)),FA32*(1+'input_cool&amp;vent_evolution'!AK$9))</f>
        <v>5196623.4713867251</v>
      </c>
      <c r="FC32" s="2">
        <f>IF($D32=3,(FB32*(1+'input_cool&amp;vent_evolution'!AL$10)),FB32*(1+'input_cool&amp;vent_evolution'!AL$9))</f>
        <v>5218285.592412509</v>
      </c>
      <c r="FD32" s="2">
        <f>IF($D32=3,(FC32*(1+'input_cool&amp;vent_evolution'!AM$10)),FC32*(1+'input_cool&amp;vent_evolution'!AM$9))</f>
        <v>5239954.1513763554</v>
      </c>
      <c r="FE32" s="2">
        <f>IF($D32=3,(FD32*(1+'input_cool&amp;vent_evolution'!AN$10)),FD32*(1+'input_cool&amp;vent_evolution'!AN$9))</f>
        <v>5261629.1514835777</v>
      </c>
      <c r="FF32" s="2">
        <f>IF($D32=3,(FE32*(1+'input_cool&amp;vent_evolution'!AO$10)),FE32*(1+'input_cool&amp;vent_evolution'!AO$9))</f>
        <v>5283310.5907097692</v>
      </c>
      <c r="FG32" s="2">
        <f>IF($D32=3,(FF32*(1+'input_cool&amp;vent_evolution'!AP$10)),FF32*(1+'input_cool&amp;vent_evolution'!AP$9))</f>
        <v>5304998.4704045299</v>
      </c>
      <c r="FH32" s="2">
        <f>IF($D32=3,(FG32*(1+'input_cool&amp;vent_evolution'!AQ$10)),FG32*(1+'input_cool&amp;vent_evolution'!AQ$9))</f>
        <v>5326692.788543459</v>
      </c>
      <c r="FI32" s="2">
        <f>IF($D32=3,(FH32*(1+'input_cool&amp;vent_evolution'!AR$10)),FH32*(1+'input_cool&amp;vent_evolution'!AR$9))</f>
        <v>5348393.5474883588</v>
      </c>
      <c r="FJ32" s="2">
        <f>IF($D32=3,(FI32*(1+'input_cool&amp;vent_evolution'!AS$10)),FI32*(1+'input_cool&amp;vent_evolution'!AS$9))</f>
        <v>5370100.7457209295</v>
      </c>
      <c r="FK32" s="2">
        <f>IF($D32=3,(FJ32*(1+'input_cool&amp;vent_evolution'!AT$10)),FJ32*(1+'input_cool&amp;vent_evolution'!AT$9))</f>
        <v>5391814.3852655655</v>
      </c>
      <c r="FL32" s="2">
        <f>IF($D32=3,(FK32*(1+'input_cool&amp;vent_evolution'!AU$10)),FK32*(1+'input_cool&amp;vent_evolution'!AU$9))</f>
        <v>5413615.8224446597</v>
      </c>
      <c r="FM32" s="2">
        <f t="shared" si="40"/>
        <v>8401569.3346242253</v>
      </c>
      <c r="FN32" s="2">
        <f t="shared" si="41"/>
        <v>8580658.3764754627</v>
      </c>
      <c r="FO32" s="2">
        <f t="shared" si="42"/>
        <v>8759932.2557708826</v>
      </c>
      <c r="FP32" s="2">
        <f t="shared" si="43"/>
        <v>8939390.9757424816</v>
      </c>
      <c r="FQ32" s="2">
        <f t="shared" si="44"/>
        <v>9109077.0934556704</v>
      </c>
      <c r="FR32" s="2">
        <f t="shared" si="45"/>
        <v>9278948.0522041563</v>
      </c>
      <c r="FS32" s="2">
        <f t="shared" si="46"/>
        <v>9412422.4610148519</v>
      </c>
      <c r="FT32" s="2">
        <f t="shared" si="47"/>
        <v>9545977.9881478399</v>
      </c>
      <c r="FU32" s="2">
        <f t="shared" si="48"/>
        <v>9679614.632884901</v>
      </c>
      <c r="FV32" s="2">
        <f t="shared" si="49"/>
        <v>9813332.3894802034</v>
      </c>
      <c r="FW32" s="2">
        <f t="shared" si="50"/>
        <v>9947131.2629613485</v>
      </c>
      <c r="FX32" s="2">
        <f t="shared" si="51"/>
        <v>10051191.209993925</v>
      </c>
      <c r="FY32" s="2">
        <f t="shared" si="52"/>
        <v>10155319.045253346</v>
      </c>
      <c r="FZ32" s="2">
        <f t="shared" si="53"/>
        <v>10259514.77268984</v>
      </c>
      <c r="GA32" s="2">
        <f t="shared" si="54"/>
        <v>10363778.385839395</v>
      </c>
      <c r="GB32" s="2">
        <f t="shared" si="55"/>
        <v>10468109.891166022</v>
      </c>
      <c r="GC32" s="2">
        <f t="shared" si="56"/>
        <v>10540732.626225147</v>
      </c>
      <c r="GD32" s="2">
        <f t="shared" si="57"/>
        <v>10613406.31695687</v>
      </c>
      <c r="GE32" s="2">
        <f t="shared" si="58"/>
        <v>10686130.972339027</v>
      </c>
      <c r="GF32" s="2">
        <f t="shared" si="59"/>
        <v>10758906.584112013</v>
      </c>
      <c r="GG32" s="2">
        <f t="shared" si="60"/>
        <v>10831733.160176322</v>
      </c>
      <c r="GH32" s="2">
        <f t="shared" si="61"/>
        <v>10877776.923632022</v>
      </c>
      <c r="GI32" s="2">
        <f t="shared" si="62"/>
        <v>10923834.395881297</v>
      </c>
      <c r="GJ32" s="2">
        <f t="shared" si="63"/>
        <v>10969905.579437938</v>
      </c>
      <c r="GK32" s="2">
        <f t="shared" si="64"/>
        <v>11015990.471429035</v>
      </c>
      <c r="GL32" s="2">
        <f t="shared" si="65"/>
        <v>11062089.065749655</v>
      </c>
      <c r="GM32" s="2">
        <f t="shared" si="66"/>
        <v>11108201.375686999</v>
      </c>
      <c r="GN32" s="2">
        <f t="shared" si="67"/>
        <v>11154327.390108543</v>
      </c>
      <c r="GO32" s="2">
        <f t="shared" si="68"/>
        <v>11200467.115837459</v>
      </c>
      <c r="GP32" s="2">
        <f t="shared" si="69"/>
        <v>11246620.548564374</v>
      </c>
      <c r="GQ32" s="2">
        <f t="shared" si="70"/>
        <v>11292787.691162199</v>
      </c>
      <c r="GR32" s="2">
        <f t="shared" si="71"/>
        <v>11338968.539321572</v>
      </c>
      <c r="GS32" s="2">
        <f t="shared" si="72"/>
        <v>11385163.098070078</v>
      </c>
      <c r="GT32" s="2">
        <f t="shared" si="73"/>
        <v>11431371.364175705</v>
      </c>
      <c r="GU32" s="2">
        <f t="shared" si="74"/>
        <v>11477593.341947792</v>
      </c>
      <c r="GV32" s="2">
        <f t="shared" si="75"/>
        <v>11524002.215164103</v>
      </c>
      <c r="GW32" s="2">
        <f>IF($D32=3,($N32*$M32*EC32*'input_cooling&amp;ventilation'!$D$3)*'input_cool&amp;vent_evolution'!M$11,($O32*$M32*EC32*'input_cooling&amp;ventilation'!$D$3)*'input_cool&amp;vent_evolution'!M$10)</f>
        <v>1741854.0768851815</v>
      </c>
      <c r="GX32" s="2">
        <f>IF($D32=3,($N32*$M32*ED32*'input_cooling&amp;ventilation'!$D$3)*'input_cool&amp;vent_evolution'!N$11,($O32*$M32*ED32*'input_cooling&amp;ventilation'!$D$3)*'input_cool&amp;vent_evolution'!N$10)</f>
        <v>1646568.0029364219</v>
      </c>
      <c r="GY32" s="2">
        <f>IF($D32=3,($N32*$M32*EE32*'input_cooling&amp;ventilation'!$D$3)*'input_cool&amp;vent_evolution'!O$11,($O32*$M32*EE32*'input_cooling&amp;ventilation'!$D$3)*'input_cool&amp;vent_evolution'!O$10)</f>
        <v>1575848.2154900022</v>
      </c>
      <c r="GZ32" s="2">
        <f>IF($D32=3,($N32*$M32*EF32*'input_cooling&amp;ventilation'!$D$3)*'input_cool&amp;vent_evolution'!P$11,($O32*$M32*EF32*'input_cooling&amp;ventilation'!$D$3)*'input_cool&amp;vent_evolution'!P$10)</f>
        <v>1777781.4714799128</v>
      </c>
      <c r="HA32" s="2">
        <f>IF($D32=3,($N32*$M32*EG32*'input_cooling&amp;ventilation'!$D$3)*'input_cool&amp;vent_evolution'!Q$11,($O32*$M32*EG32*'input_cooling&amp;ventilation'!$D$3)*'input_cool&amp;vent_evolution'!Q$10)</f>
        <v>1960099.0724999537</v>
      </c>
      <c r="HB32" s="2">
        <f>IF($D32=3,($N32*$M32*EH32*'input_cooling&amp;ventilation'!$D$3)*'input_cool&amp;vent_evolution'!R$11,($O32*$M32*EH32*'input_cooling&amp;ventilation'!$D$3)*'input_cool&amp;vent_evolution'!R$10)</f>
        <v>2074043.1320842984</v>
      </c>
      <c r="HC32" s="2">
        <f>IF($D32=3,($N32*$M32*EI32*'input_cooling&amp;ventilation'!$D$3)*'input_cool&amp;vent_evolution'!S$11,($O32*$M32*EI32*'input_cooling&amp;ventilation'!$D$3)*'input_cool&amp;vent_evolution'!S$10)</f>
        <v>2144868.5781236151</v>
      </c>
      <c r="HD32" s="2">
        <f>IF($D32=3,($N32*$M32*EJ32*'input_cooling&amp;ventilation'!$D$3)*'input_cool&amp;vent_evolution'!T$11,($O32*$M32*EJ32*'input_cooling&amp;ventilation'!$D$3)*'input_cool&amp;vent_evolution'!T$10)</f>
        <v>2221629.1903606039</v>
      </c>
      <c r="HE32" s="2">
        <f>IF($D32=3,($N32*$M32*EK32*'input_cooling&amp;ventilation'!$D$3)*'input_cool&amp;vent_evolution'!U$11,($O32*$M32*EK32*'input_cooling&amp;ventilation'!$D$3)*'input_cool&amp;vent_evolution'!U$10)</f>
        <v>2539578.0709494743</v>
      </c>
      <c r="HF32" s="2">
        <f>IF($D32=3,($N32*$M32*EL32*'input_cooling&amp;ventilation'!$D$3)*'input_cool&amp;vent_evolution'!V$11,($O32*$M32*EL32*'input_cooling&amp;ventilation'!$D$3)*'input_cool&amp;vent_evolution'!V$10)</f>
        <v>2553362.0497484161</v>
      </c>
      <c r="HG32" s="2">
        <f>IF($D32=3,($N32*$M32*EM32*'input_cooling&amp;ventilation'!$D$3)*'input_cool&amp;vent_evolution'!W$11,($O32*$M32*EM32*'input_cooling&amp;ventilation'!$D$3)*'input_cool&amp;vent_evolution'!W$10)</f>
        <v>2466532.4359310493</v>
      </c>
      <c r="HH32" s="2">
        <f>IF($D32=3,($N32*$M32*EN32*'input_cooling&amp;ventilation'!$D$3)*'input_cool&amp;vent_evolution'!X$11,($O32*$M32*EN32*'input_cooling&amp;ventilation'!$D$3)*'input_cool&amp;vent_evolution'!X$10)</f>
        <v>2535128.5907033575</v>
      </c>
      <c r="HI32" s="2">
        <f>IF($D32=3,($N32*$M32*EO32*'input_cooling&amp;ventilation'!$D$3)*'input_cool&amp;vent_evolution'!Y$11,($O32*$M32*EO32*'input_cooling&amp;ventilation'!$D$3)*'input_cool&amp;vent_evolution'!Y$10)</f>
        <v>2572063.4094424099</v>
      </c>
      <c r="HJ32" s="2">
        <f>IF($D32=3,($N32*$M32*EP32*'input_cooling&amp;ventilation'!$D$3)*'input_cool&amp;vent_evolution'!Z$11,($O32*$M32*EP32*'input_cooling&amp;ventilation'!$D$3)*'input_cool&amp;vent_evolution'!Z$10)</f>
        <v>2733233.3126335791</v>
      </c>
      <c r="HK32" s="2">
        <f>IF($D32=3,($N32*$M32*EQ32*'input_cooling&amp;ventilation'!$D$3)*'input_cool&amp;vent_evolution'!AA$11,($O32*$M32*EQ32*'input_cooling&amp;ventilation'!$D$3)*'input_cool&amp;vent_evolution'!AA$10)</f>
        <v>2726678.3271813127</v>
      </c>
      <c r="HL32" s="2">
        <f>IF($D32=3,($N32*$M32*ER32*'input_cooling&amp;ventilation'!$D$3)*'input_cool&amp;vent_evolution'!AB$11,($O32*$M32*ER32*'input_cooling&amp;ventilation'!$D$3)*'input_cool&amp;vent_evolution'!AB$10)</f>
        <v>2426568.9425829193</v>
      </c>
      <c r="HM32" s="2">
        <f>IF($D32=3,($N32*$M32*ES32*'input_cooling&amp;ventilation'!$D$3)*'input_cool&amp;vent_evolution'!AC$11,($O32*$M32*ES32*'input_cooling&amp;ventilation'!$D$3)*'input_cool&amp;vent_evolution'!AC$10)</f>
        <v>2397884.0522513585</v>
      </c>
      <c r="HN32" s="2">
        <f>IF($D32=3,($N32*$M32*ET32*'input_cooling&amp;ventilation'!$D$3)*'input_cool&amp;vent_evolution'!AD$11,($O32*$M32*ET32*'input_cooling&amp;ventilation'!$D$3)*'input_cool&amp;vent_evolution'!AD$10)</f>
        <v>2347288.1454981025</v>
      </c>
      <c r="HO32" s="2">
        <f>IF($D32=3,($N32*$M32*EU32*'input_cooling&amp;ventilation'!$D$3)*'input_cool&amp;vent_evolution'!AE$11,($O32*$M32*EU32*'input_cooling&amp;ventilation'!$D$3)*'input_cool&amp;vent_evolution'!AE$10)</f>
        <v>2290954.2822013814</v>
      </c>
      <c r="HP32" s="2">
        <f>IF($D32=3,($N32*$M32*EV32*'input_cooling&amp;ventilation'!$D$3)*'input_cool&amp;vent_evolution'!AF$11,($O32*$M32*EV32*'input_cooling&amp;ventilation'!$D$3)*'input_cool&amp;vent_evolution'!AF$10)</f>
        <v>2222470.0589121776</v>
      </c>
      <c r="HQ32" s="2">
        <f>IF($D32=3,($N32*$M32*EW32*'input_cooling&amp;ventilation'!$D$3)*'input_cool&amp;vent_evolution'!AG$11,($O32*$M32*EW32*'input_cooling&amp;ventilation'!$D$3)*'input_cool&amp;vent_evolution'!AG$10)</f>
        <v>2181417.7188470187</v>
      </c>
      <c r="HR32" s="2">
        <f>IF($D32=3,($N32*$M32*EX32*'input_cooling&amp;ventilation'!$D$3)*'input_cool&amp;vent_evolution'!AH$11,($O32*$M32*EX32*'input_cooling&amp;ventilation'!$D$3)*'input_cool&amp;vent_evolution'!AH$10)</f>
        <v>2124095.1979332403</v>
      </c>
      <c r="HS32" s="2">
        <f>IF($D32=3,($N32*$M32*EY32*'input_cooling&amp;ventilation'!$D$3)*'input_cool&amp;vent_evolution'!AI$11,($O32*$M32*EY32*'input_cooling&amp;ventilation'!$D$3)*'input_cool&amp;vent_evolution'!AI$10)</f>
        <v>2067137.5605228092</v>
      </c>
      <c r="HT32" s="2">
        <f>IF($D32=3,($N32*$M32*EZ32*'input_cooling&amp;ventilation'!$D$3)*'input_cool&amp;vent_evolution'!AJ$11,($O32*$M32*EZ32*'input_cooling&amp;ventilation'!$D$3)*'input_cool&amp;vent_evolution'!AJ$10)</f>
        <v>2010600.4128031747</v>
      </c>
      <c r="HU32" s="2">
        <f>IF($D32=3,($N32*$M32*FA32*'input_cooling&amp;ventilation'!$D$3)*'input_cool&amp;vent_evolution'!AK$11,($O32*$M32*FA32*'input_cooling&amp;ventilation'!$D$3)*'input_cool&amp;vent_evolution'!AK$10)</f>
        <v>1972385.9015803987</v>
      </c>
      <c r="HV32" s="2">
        <f>IF($D32=3,($N32*$M32*FB32*'input_cooling&amp;ventilation'!$D$3)*'input_cool&amp;vent_evolution'!AL$11,($O32*$M32*FB32*'input_cooling&amp;ventilation'!$D$3)*'input_cool&amp;vent_evolution'!AL$10)</f>
        <v>1900105.5835352563</v>
      </c>
      <c r="HW32" s="2">
        <f>IF($D32=3,($N32*$M32*FC32*'input_cooling&amp;ventilation'!$D$3)*'input_cool&amp;vent_evolution'!AM$11,($O32*$M32*FC32*'input_cooling&amp;ventilation'!$D$3)*'input_cool&amp;vent_evolution'!AM$10)</f>
        <v>1846667.3784525676</v>
      </c>
      <c r="HX32" s="2">
        <f>IF($D32=3,($N32*$M32*FD32*'input_cooling&amp;ventilation'!$D$3)*'input_cool&amp;vent_evolution'!AN$11,($O32*$M32*FD32*'input_cooling&amp;ventilation'!$D$3)*'input_cool&amp;vent_evolution'!AN$10)</f>
        <v>1794078.7717966577</v>
      </c>
      <c r="HY32" s="2">
        <f>IF($D32=3,($N32*$M32*FE32*'input_cooling&amp;ventilation'!$D$3)*'input_cool&amp;vent_evolution'!AO$11,($O32*$M32*FE32*'input_cooling&amp;ventilation'!$D$3)*'input_cool&amp;vent_evolution'!AO$10)</f>
        <v>1742850.1420668971</v>
      </c>
      <c r="HZ32" s="2">
        <f>IF($D32=3,($N32*$M32*FF32*'input_cooling&amp;ventilation'!$D$3)*'input_cool&amp;vent_evolution'!AP$11,($O32*$M32*FF32*'input_cooling&amp;ventilation'!$D$3)*'input_cool&amp;vent_evolution'!AP$10)</f>
        <v>1693090.8358787973</v>
      </c>
      <c r="IA32" s="2">
        <f>IF($D32=3,($N32*$M32*FG32*'input_cooling&amp;ventilation'!$D$3)*'input_cool&amp;vent_evolution'!AQ$11,($O32*$M32*FG32*'input_cooling&amp;ventilation'!$D$3)*'input_cool&amp;vent_evolution'!AQ$10)</f>
        <v>1644849.7405203548</v>
      </c>
      <c r="IB32" s="2">
        <f>IF($D32=3,($N32*$M32*FH32*'input_cooling&amp;ventilation'!$D$3)*'input_cool&amp;vent_evolution'!AR$11,($O32*$M32*FH32*'input_cooling&amp;ventilation'!$D$3)*'input_cool&amp;vent_evolution'!AR$10)</f>
        <v>1598248.096451605</v>
      </c>
      <c r="IC32" s="2">
        <f>IF($D32=3,($N32*$M32*FI32*'input_cooling&amp;ventilation'!$D$3)*'input_cool&amp;vent_evolution'!AS$11,($O32*$M32*FI32*'input_cooling&amp;ventilation'!$D$3)*'input_cool&amp;vent_evolution'!AS$10)</f>
        <v>1553395.3286072412</v>
      </c>
      <c r="ID32" s="2">
        <f>IF($D32=3,($N32*$M32*FJ32*'input_cooling&amp;ventilation'!$D$3)*'input_cool&amp;vent_evolution'!AT$11,($O32*$M32*FJ32*'input_cooling&amp;ventilation'!$D$3)*'input_cool&amp;vent_evolution'!AT$10)</f>
        <v>1510413.4464782996</v>
      </c>
      <c r="IE32" s="2">
        <f>IF($D32=3,($N32*$M32*FK32*'input_cooling&amp;ventilation'!$D$3)*'input_cool&amp;vent_evolution'!AU$11,($O32*$M32*FK32*'input_cooling&amp;ventilation'!$D$3)*'input_cool&amp;vent_evolution'!AU$10)</f>
        <v>1516520.7012009108</v>
      </c>
      <c r="IF32" s="2">
        <f>IF($D32=3,($N32*$M32*FL32*'input_cooling&amp;ventilation'!$D$3)*'input_cool&amp;vent_evolution'!AV$11,($O32*$M32*FL32*'input_cooling&amp;ventilation'!$D$3)*'input_cool&amp;vent_evolution'!AV$10)</f>
        <v>1522652.6501953676</v>
      </c>
    </row>
    <row r="33" spans="1:240" x14ac:dyDescent="0.25">
      <c r="A33">
        <v>31</v>
      </c>
      <c r="B33">
        <v>100100</v>
      </c>
      <c r="C33">
        <v>2</v>
      </c>
      <c r="D33">
        <v>3</v>
      </c>
      <c r="E33">
        <v>8</v>
      </c>
      <c r="F33" s="2">
        <v>27045525</v>
      </c>
      <c r="G33" s="2">
        <v>31337808.286763299</v>
      </c>
      <c r="H33" s="2">
        <v>27045525</v>
      </c>
      <c r="I33" s="17">
        <v>0.26223189699999999</v>
      </c>
      <c r="J33">
        <v>0.132645389</v>
      </c>
      <c r="K33" s="2">
        <f t="shared" si="0"/>
        <v>3587464.184334225</v>
      </c>
      <c r="L33" s="2">
        <f t="shared" si="1"/>
        <v>8217772.9148602597</v>
      </c>
      <c r="M33">
        <v>0.62935586061245996</v>
      </c>
      <c r="N33" s="17">
        <f>'input_cooling&amp;ventilation'!$D$5</f>
        <v>57.500092182043396</v>
      </c>
      <c r="O33" s="45">
        <f>'input_cooling&amp;ventilation'!$D$6</f>
        <v>19.328678831353667</v>
      </c>
      <c r="P33" s="45">
        <f>'input_cooling&amp;ventilation'!$C$5</f>
        <v>50.351688737400465</v>
      </c>
      <c r="Q33" s="45">
        <f>'input_cooling&amp;ventilation'!$C$6</f>
        <v>32.240814214248743</v>
      </c>
      <c r="R33">
        <v>17</v>
      </c>
      <c r="S33">
        <v>12</v>
      </c>
      <c r="T33">
        <v>14</v>
      </c>
      <c r="U33" s="2">
        <f t="shared" si="2"/>
        <v>5684181.0168868378</v>
      </c>
      <c r="V33" s="2">
        <f t="shared" si="3"/>
        <v>12245261.848348178</v>
      </c>
      <c r="W33" s="2">
        <v>6172919.3972292244</v>
      </c>
      <c r="X33" s="57">
        <f>IF($D33=3,(W33*(1+'input_cool&amp;vent_evolution'!M$11)),(W33*(1+'input_cool&amp;vent_evolution'!M$12)))</f>
        <v>6265126.2782961503</v>
      </c>
      <c r="Y33" s="57">
        <f>IF($D33=3,(X33*(1+'input_cool&amp;vent_evolution'!N$11)),(X33*(1+'input_cool&amp;vent_evolution'!N$12)))</f>
        <v>6351744.6990475608</v>
      </c>
      <c r="Z33" s="57">
        <f>IF($D33=3,(Y33*(1+'input_cool&amp;vent_evolution'!O$11)),(Y33*(1+'input_cool&amp;vent_evolution'!O$12)))</f>
        <v>6434068.9983211784</v>
      </c>
      <c r="AA33" s="57">
        <f>IF($D33=3,(Z33*(1+'input_cool&amp;vent_evolution'!P$11)),(Z33*(1+'input_cool&amp;vent_evolution'!P$12)))</f>
        <v>6526257.664116011</v>
      </c>
      <c r="AB33" s="57">
        <f>IF($D33=3,(AA33*(1+'input_cool&amp;vent_evolution'!Q$11)),(AA33*(1+'input_cool&amp;vent_evolution'!Q$12)))</f>
        <v>6627436.3964954093</v>
      </c>
      <c r="AC33" s="57">
        <f>IF($D33=3,(AB33*(1+'input_cool&amp;vent_evolution'!R$11)),(AB33*(1+'input_cool&amp;vent_evolution'!R$12)))</f>
        <v>6734166.2666966943</v>
      </c>
      <c r="AD33" s="57">
        <f>IF($D33=3,(AC33*(1+'input_cool&amp;vent_evolution'!S$11)),(AC33*(1+'input_cool&amp;vent_evolution'!S$12)))</f>
        <v>6844727.9093777761</v>
      </c>
      <c r="AE33" s="57">
        <f>IF($D33=3,(AD33*(1+'input_cool&amp;vent_evolution'!T$11)),(AD33*(1+'input_cool&amp;vent_evolution'!T$12)))</f>
        <v>6959497.9949808829</v>
      </c>
      <c r="AF33" s="57">
        <f>IF($D33=3,(AE33*(1+'input_cool&amp;vent_evolution'!U$11)),(AE33*(1+'input_cool&amp;vent_evolution'!U$12)))</f>
        <v>7091051.6101581668</v>
      </c>
      <c r="AG33" s="57">
        <f>IF($D33=3,(AF33*(1+'input_cool&amp;vent_evolution'!V$11)),(AF33*(1+'input_cool&amp;vent_evolution'!V$12)))</f>
        <v>7223983.1111658225</v>
      </c>
      <c r="AH33" s="57">
        <f>IF($D33=3,(AG33*(1+'input_cool&amp;vent_evolution'!W$11)),(AG33*(1+'input_cool&amp;vent_evolution'!W$12)))</f>
        <v>7353041.7488063304</v>
      </c>
      <c r="AI33" s="57">
        <f>IF($D33=3,(AH33*(1+'input_cool&amp;vent_evolution'!X$11)),(AH33*(1+'input_cool&amp;vent_evolution'!X$12)))</f>
        <v>7486661.5626540696</v>
      </c>
      <c r="AJ33" s="57">
        <f>IF($D33=3,(AI33*(1+'input_cool&amp;vent_evolution'!Y$11)),(AI33*(1+'input_cool&amp;vent_evolution'!Y$12)))</f>
        <v>7623276.3380834991</v>
      </c>
      <c r="AK33" s="57">
        <f>IF($D33=3,(AJ33*(1+'input_cool&amp;vent_evolution'!Z$11)),(AJ33*(1+'input_cool&amp;vent_evolution'!Z$12)))</f>
        <v>7769599.4467786178</v>
      </c>
      <c r="AL33" s="57">
        <f>IF($D33=3,(AK33*(1+'input_cool&amp;vent_evolution'!AA$11)),(AK33*(1+'input_cool&amp;vent_evolution'!AA$12)))</f>
        <v>7916876.7389445668</v>
      </c>
      <c r="AM33" s="57">
        <f>IF($D33=3,(AL33*(1+'input_cool&amp;vent_evolution'!AB$11)),(AL33*(1+'input_cool&amp;vent_evolution'!AB$12)))</f>
        <v>8049097.4892569864</v>
      </c>
      <c r="AN33" s="57">
        <f>IF($D33=3,(AM33*(1+'input_cool&amp;vent_evolution'!AC$11)),(AM33*(1+'input_cool&amp;vent_evolution'!AC$12)))</f>
        <v>8181022.1365952557</v>
      </c>
      <c r="AO33" s="57">
        <f>IF($D33=3,(AN33*(1+'input_cool&amp;vent_evolution'!AD$11)),(AN33*(1+'input_cool&amp;vent_evolution'!AD$12)))</f>
        <v>8311380.9968660632</v>
      </c>
      <c r="AP33" s="57">
        <f>IF($D33=3,(AO33*(1+'input_cool&amp;vent_evolution'!AE$11)),(AO33*(1+'input_cool&amp;vent_evolution'!AE$12)))</f>
        <v>8439758.9636541456</v>
      </c>
      <c r="AQ33" s="57">
        <f>IF($D33=3,(AP33*(1+'input_cool&amp;vent_evolution'!AF$11)),(AP33*(1+'input_cool&amp;vent_evolution'!AF$12)))</f>
        <v>8565367.512431724</v>
      </c>
      <c r="AR33" s="57">
        <f>IF($D33=3,(AQ33*(1+'input_cool&amp;vent_evolution'!AG$11)),(AQ33*(1+'input_cool&amp;vent_evolution'!AG$12)))</f>
        <v>8689649.5194452479</v>
      </c>
      <c r="AS33" s="57">
        <f>IF($D33=3,(AR33*(1+'input_cool&amp;vent_evolution'!AH$11)),(AR33*(1+'input_cool&amp;vent_evolution'!AH$12)))</f>
        <v>8811901.9385243058</v>
      </c>
      <c r="AT33" s="57">
        <f>IF($D33=3,(AS33*(1+'input_cool&amp;vent_evolution'!AI$11)),(AS33*(1+'input_cool&amp;vent_evolution'!AI$12)))</f>
        <v>8932041.2942229789</v>
      </c>
      <c r="AU33" s="57">
        <f>IF($D33=3,(AT33*(1+'input_cool&amp;vent_evolution'!AJ$11)),(AT33*(1+'input_cool&amp;vent_evolution'!AJ$12)))</f>
        <v>9049990.4868380725</v>
      </c>
      <c r="AV33" s="57">
        <f>IF($D33=3,(AU33*(1+'input_cool&amp;vent_evolution'!AK$11)),(AU33*(1+'input_cool&amp;vent_evolution'!AK$12)))</f>
        <v>9166735.3641182836</v>
      </c>
      <c r="AW33" s="57">
        <f>IF($D33=3,(AV33*(1+'input_cool&amp;vent_evolution'!AL$11)),(AV33*(1+'input_cool&amp;vent_evolution'!AL$12)))</f>
        <v>9280178.088940192</v>
      </c>
      <c r="AX33" s="57">
        <f>IF($D33=3,(AW33*(1+'input_cool&amp;vent_evolution'!AM$11)),(AW33*(1+'input_cool&amp;vent_evolution'!AM$12)))</f>
        <v>9391331.4542257432</v>
      </c>
      <c r="AY33" s="57">
        <f>IF($D33=3,(AX33*(1+'input_cool&amp;vent_evolution'!AN$11)),(AX33*(1+'input_cool&amp;vent_evolution'!AN$12)))</f>
        <v>9500160.9610630032</v>
      </c>
      <c r="AZ33" s="57">
        <f>IF($D33=3,(AY33*(1+'input_cool&amp;vent_evolution'!AO$11)),(AY33*(1+'input_cool&amp;vent_evolution'!AO$12)))</f>
        <v>9606667.4938173927</v>
      </c>
      <c r="BA33" s="57">
        <f>IF($D33=3,(AZ33*(1+'input_cool&amp;vent_evolution'!AP$11)),(AZ33*(1+'input_cool&amp;vent_evolution'!AP$12)))</f>
        <v>9710863.8058988322</v>
      </c>
      <c r="BB33" s="57">
        <f>IF($D33=3,(BA33*(1+'input_cool&amp;vent_evolution'!AQ$11)),(BA33*(1+'input_cool&amp;vent_evolution'!AQ$12)))</f>
        <v>9812770.8730369695</v>
      </c>
      <c r="BC33" s="57">
        <f>IF($D33=3,(BB33*(1+'input_cool&amp;vent_evolution'!AR$11)),(BB33*(1+'input_cool&amp;vent_evolution'!AR$12)))</f>
        <v>9912422.3353618961</v>
      </c>
      <c r="BD33" s="57">
        <f>IF($D33=3,(BC33*(1+'input_cool&amp;vent_evolution'!AS$11)),(BC33*(1+'input_cool&amp;vent_evolution'!AS$12)))</f>
        <v>10009863.823570184</v>
      </c>
      <c r="BE33" s="57">
        <f>IF($D33=3,(BD33*(1+'input_cool&amp;vent_evolution'!AT$11)),(BD33*(1+'input_cool&amp;vent_evolution'!AT$12)))</f>
        <v>10105153.763075097</v>
      </c>
      <c r="BF33" s="57">
        <f>IF($D33=3,(BE33*(1+'input_cool&amp;vent_evolution'!AU$11)),(BE33*(1+'input_cool&amp;vent_evolution'!AU$12)))</f>
        <v>10201350.825067477</v>
      </c>
      <c r="BG33" s="57">
        <f>IF($D33=3,(BF33*(1+'input_cool&amp;vent_evolution'!AV$11)),(BF33*(1+'input_cool&amp;vent_evolution'!AV$12)))</f>
        <v>10298463.644994168</v>
      </c>
      <c r="BH33" s="2">
        <f t="shared" si="76"/>
        <v>13972460.551353676</v>
      </c>
      <c r="BI33" s="2">
        <f t="shared" si="4"/>
        <v>14181171.685480792</v>
      </c>
      <c r="BJ33" s="2">
        <f t="shared" si="5"/>
        <v>14377233.287631774</v>
      </c>
      <c r="BK33" s="2">
        <f t="shared" si="6"/>
        <v>14563575.105821522</v>
      </c>
      <c r="BL33" s="2">
        <f t="shared" si="7"/>
        <v>14772245.009510593</v>
      </c>
      <c r="BM33" s="2">
        <f t="shared" si="8"/>
        <v>15001264.012648994</v>
      </c>
      <c r="BN33" s="2">
        <f t="shared" si="9"/>
        <v>15242848.067951564</v>
      </c>
      <c r="BO33" s="2">
        <f t="shared" si="10"/>
        <v>15493105.375952004</v>
      </c>
      <c r="BP33" s="2">
        <f t="shared" si="11"/>
        <v>15752888.53370467</v>
      </c>
      <c r="BQ33" s="2">
        <f t="shared" si="12"/>
        <v>16050661.366973419</v>
      </c>
      <c r="BR33" s="2">
        <f t="shared" si="13"/>
        <v>16351553.057653101</v>
      </c>
      <c r="BS33" s="2">
        <f t="shared" si="14"/>
        <v>16643678.486028669</v>
      </c>
      <c r="BT33" s="2">
        <f t="shared" si="15"/>
        <v>16946128.179232951</v>
      </c>
      <c r="BU33" s="2">
        <f t="shared" si="16"/>
        <v>17255356.995873027</v>
      </c>
      <c r="BV33" s="2">
        <f t="shared" si="17"/>
        <v>17586560.715285219</v>
      </c>
      <c r="BW33" s="2">
        <f t="shared" si="18"/>
        <v>17919924.237871077</v>
      </c>
      <c r="BX33" s="2">
        <f t="shared" si="19"/>
        <v>18219207.137732025</v>
      </c>
      <c r="BY33" s="2">
        <f t="shared" si="20"/>
        <v>18517819.80575303</v>
      </c>
      <c r="BZ33" s="2">
        <f t="shared" si="21"/>
        <v>18812888.300162796</v>
      </c>
      <c r="CA33" s="2">
        <f t="shared" si="22"/>
        <v>19103473.023724005</v>
      </c>
      <c r="CB33" s="2">
        <f t="shared" si="23"/>
        <v>19387789.14382356</v>
      </c>
      <c r="CC33" s="2">
        <f t="shared" si="24"/>
        <v>19669102.624284524</v>
      </c>
      <c r="CD33" s="2">
        <f t="shared" si="25"/>
        <v>19945822.113551855</v>
      </c>
      <c r="CE33" s="2">
        <f t="shared" si="26"/>
        <v>20217758.664176222</v>
      </c>
      <c r="CF33" s="2">
        <f t="shared" si="27"/>
        <v>20484737.76026132</v>
      </c>
      <c r="CG33" s="2">
        <f t="shared" si="28"/>
        <v>20748990.877368689</v>
      </c>
      <c r="CH33" s="2">
        <f t="shared" si="29"/>
        <v>21005769.541629825</v>
      </c>
      <c r="CI33" s="2">
        <f t="shared" si="30"/>
        <v>21257366.219256897</v>
      </c>
      <c r="CJ33" s="2">
        <f t="shared" si="31"/>
        <v>21503702.821641408</v>
      </c>
      <c r="CK33" s="2">
        <f t="shared" si="32"/>
        <v>21744781.350552727</v>
      </c>
      <c r="CL33" s="2">
        <f t="shared" si="33"/>
        <v>21980630.673452996</v>
      </c>
      <c r="CM33" s="2">
        <f t="shared" si="34"/>
        <v>22211298.269101646</v>
      </c>
      <c r="CN33" s="2">
        <f t="shared" si="35"/>
        <v>22436860.282246463</v>
      </c>
      <c r="CO33" s="2">
        <f t="shared" si="36"/>
        <v>22657419.998394165</v>
      </c>
      <c r="CP33" s="2">
        <f t="shared" si="37"/>
        <v>22873109.664011844</v>
      </c>
      <c r="CQ33" s="2">
        <f t="shared" si="38"/>
        <v>23090852.609829016</v>
      </c>
      <c r="CR33" s="2">
        <f>IF($D33=3,(W33*$P33*$M33*'input_cooling&amp;ventilation'!$D$3)*'input_cool&amp;vent_evolution'!M$11,(W33*$Q33*'input_cooling&amp;ventilation'!$D$3)*'input_cool&amp;vent_evolution'!M$12)</f>
        <v>2385631.4967580824</v>
      </c>
      <c r="CS33" s="2">
        <f>IF($D33=3,(X33*$P33*$M33*'input_cooling&amp;ventilation'!$D$3)*'input_cool&amp;vent_evolution'!N$11,(X33*$Q33*'input_cooling&amp;ventilation'!$D$3)*'input_cool&amp;vent_evolution'!N$12)</f>
        <v>2241043.5138135147</v>
      </c>
      <c r="CT33" s="2">
        <f>IF($D33=3,(Y33*$P33*$M33*'input_cooling&amp;ventilation'!$D$3)*'input_cool&amp;vent_evolution'!O$11,(Y33*$Q33*'input_cooling&amp;ventilation'!$D$3)*'input_cool&amp;vent_evolution'!O$12)</f>
        <v>2129943.4383116351</v>
      </c>
      <c r="CU33" s="2">
        <f>IF($D33=3,(Z33*$P33*$M33*'input_cooling&amp;ventilation'!$D$3)*'input_cool&amp;vent_evolution'!P$11,(Z33*$Q33*'input_cooling&amp;ventilation'!$D$3)*'input_cool&amp;vent_evolution'!P$12)</f>
        <v>2385160.2203595671</v>
      </c>
      <c r="CV33" s="2">
        <f>IF($D33=3,(AA33*$P33*$M33*'input_cooling&amp;ventilation'!$D$3)*'input_cool&amp;vent_evolution'!Q$11,(AA33*$Q33*'input_cooling&amp;ventilation'!$D$3)*'input_cool&amp;vent_evolution'!Q$12)</f>
        <v>2617756.5922781108</v>
      </c>
      <c r="CW33" s="2">
        <f>IF($D33=3,(AB33*$P33*$M33*'input_cooling&amp;ventilation'!$D$3)*'input_cool&amp;vent_evolution'!R$11,(AB33*$Q33*'input_cooling&amp;ventilation'!$D$3)*'input_cool&amp;vent_evolution'!R$12)</f>
        <v>2761378.9453769531</v>
      </c>
      <c r="CX33" s="2">
        <f>IF($D33=3,(AC33*$P33*$M33*'input_cooling&amp;ventilation'!$D$3)*'input_cool&amp;vent_evolution'!S$11,(AC33*$Q33*'input_cooling&amp;ventilation'!$D$3)*'input_cool&amp;vent_evolution'!S$12)</f>
        <v>2860516.8514685668</v>
      </c>
      <c r="CY33" s="2">
        <f>IF($D33=3,(AD33*$P33*$M33*'input_cooling&amp;ventilation'!$D$3)*'input_cool&amp;vent_evolution'!T$11,(AD33*$Q33*'input_cooling&amp;ventilation'!$D$3)*'input_cool&amp;vent_evolution'!T$12)</f>
        <v>2969400.2002048185</v>
      </c>
      <c r="CZ33" s="2">
        <f>IF($D33=3,(AE33*$P33*$M33*'input_cooling&amp;ventilation'!$D$3)*'input_cool&amp;vent_evolution'!U$11,(AE33*$Q33*'input_cooling&amp;ventilation'!$D$3)*'input_cool&amp;vent_evolution'!U$12)</f>
        <v>3403633.7011716934</v>
      </c>
      <c r="DA33" s="2">
        <f>IF($D33=3,(AF33*$P33*$M33*'input_cooling&amp;ventilation'!$D$3)*'input_cool&amp;vent_evolution'!V$11,(AF33*$Q33*'input_cooling&amp;ventilation'!$D$3)*'input_cool&amp;vent_evolution'!V$12)</f>
        <v>3439283.1863059313</v>
      </c>
      <c r="DB33" s="2">
        <f>IF($D33=3,(AG33*$P33*$M33*'input_cooling&amp;ventilation'!$D$3)*'input_cool&amp;vent_evolution'!W$11,(AG33*$Q33*'input_cooling&amp;ventilation'!$D$3)*'input_cool&amp;vent_evolution'!W$12)</f>
        <v>3339082.1522356095</v>
      </c>
      <c r="DC33" s="2">
        <f>IF($D33=3,(AH33*$P33*$M33*'input_cooling&amp;ventilation'!$D$3)*'input_cool&amp;vent_evolution'!X$11,(AH33*$Q33*'input_cooling&amp;ventilation'!$D$3)*'input_cool&amp;vent_evolution'!X$12)</f>
        <v>3457091.6271936977</v>
      </c>
      <c r="DD33" s="2">
        <f>IF($D33=3,(AI33*$P33*$M33*'input_cooling&amp;ventilation'!$D$3)*'input_cool&amp;vent_evolution'!Y$11,(AI33*$Q33*'input_cooling&amp;ventilation'!$D$3)*'input_cool&amp;vent_evolution'!Y$12)</f>
        <v>3534579.0619511409</v>
      </c>
      <c r="DE33" s="2">
        <f>IF($D33=3,(AJ33*$P33*$M33*'input_cooling&amp;ventilation'!$D$3)*'input_cool&amp;vent_evolution'!Z$11,(AJ33*$Q33*'input_cooling&amp;ventilation'!$D$3)*'input_cool&amp;vent_evolution'!Z$12)</f>
        <v>3785758.8584225592</v>
      </c>
      <c r="DF33" s="2">
        <f>IF($D33=3,(AK33*$P33*$M33*'input_cooling&amp;ventilation'!$D$3)*'input_cool&amp;vent_evolution'!AA$11,(AK33*$Q33*'input_cooling&amp;ventilation'!$D$3)*'input_cool&amp;vent_evolution'!AA$12)</f>
        <v>3810446.0630580364</v>
      </c>
      <c r="DG33" s="2">
        <f>IF($D33=3,(AL33*$P33*$M33*'input_cooling&amp;ventilation'!$D$3)*'input_cool&amp;vent_evolution'!AB$11,(AL33*$Q33*'input_cooling&amp;ventilation'!$D$3)*'input_cool&amp;vent_evolution'!AB$12)</f>
        <v>3420894.219828872</v>
      </c>
      <c r="DH33" s="2">
        <f>IF($D33=3,(AM33*$P33*$M33*'input_cooling&amp;ventilation'!$D$3)*'input_cool&amp;vent_evolution'!AC$11,(AM33*$Q33*'input_cooling&amp;ventilation'!$D$3)*'input_cool&amp;vent_evolution'!AC$12)</f>
        <v>3413233.2668365864</v>
      </c>
      <c r="DI33" s="2">
        <f>IF($D33=3,(AN33*$P33*$M33*'input_cooling&amp;ventilation'!$D$3)*'input_cool&amp;vent_evolution'!AD$11,(AN33*$Q33*'input_cooling&amp;ventilation'!$D$3)*'input_cool&amp;vent_evolution'!AD$12)</f>
        <v>3372722.2886738954</v>
      </c>
      <c r="DJ33" s="2">
        <f>IF($D33=3,(AO33*$P33*$M33*'input_cooling&amp;ventilation'!$D$3)*'input_cool&amp;vent_evolution'!AE$11,(AO33*$Q33*'input_cooling&amp;ventilation'!$D$3)*'input_cool&amp;vent_evolution'!AE$12)</f>
        <v>3321471.4294166258</v>
      </c>
      <c r="DK33" s="2">
        <f>IF($D33=3,(AP33*$P33*$M33*'input_cooling&amp;ventilation'!$D$3)*'input_cool&amp;vent_evolution'!AF$11,(AP33*$Q33*'input_cooling&amp;ventilation'!$D$3)*'input_cool&amp;vent_evolution'!AF$12)</f>
        <v>3249819.3926369562</v>
      </c>
      <c r="DL33" s="2">
        <f>IF($D33=3,(AQ33*$P33*$M33*'input_cooling&amp;ventilation'!$D$3)*'input_cool&amp;vent_evolution'!AG$11,(AQ33*$Q33*'input_cooling&amp;ventilation'!$D$3)*'input_cool&amp;vent_evolution'!AG$12)</f>
        <v>3215498.3118512467</v>
      </c>
      <c r="DM33" s="2">
        <f>IF($D33=3,(AR33*$P33*$M33*'input_cooling&amp;ventilation'!$D$3)*'input_cool&amp;vent_evolution'!AH$11,(AR33*$Q33*'input_cooling&amp;ventilation'!$D$3)*'input_cool&amp;vent_evolution'!AH$12)</f>
        <v>3162987.6006561769</v>
      </c>
      <c r="DN33" s="2">
        <f>IF($D33=3,(AS33*$P33*$M33*'input_cooling&amp;ventilation'!$D$3)*'input_cool&amp;vent_evolution'!AI$11,(AS33*$Q33*'input_cooling&amp;ventilation'!$D$3)*'input_cool&amp;vent_evolution'!AI$12)</f>
        <v>3108317.162869276</v>
      </c>
      <c r="DO33" s="2">
        <f>IF($D33=3,(AT33*$P33*$M33*'input_cooling&amp;ventilation'!$D$3)*'input_cool&amp;vent_evolution'!AJ$11,(AT33*$Q33*'input_cooling&amp;ventilation'!$D$3)*'input_cool&amp;vent_evolution'!AJ$12)</f>
        <v>3051651.9555142154</v>
      </c>
      <c r="DP33" s="2">
        <f>IF($D33=3,(AU33*$P33*$M33*'input_cooling&amp;ventilation'!$D$3)*'input_cool&amp;vent_evolution'!AK$11,(AU33*$Q33*'input_cooling&amp;ventilation'!$D$3)*'input_cool&amp;vent_evolution'!AK$12)</f>
        <v>3020493.1899028029</v>
      </c>
      <c r="DQ33" s="2">
        <f>IF($D33=3,(AV33*$P33*$M33*'input_cooling&amp;ventilation'!$D$3)*'input_cool&amp;vent_evolution'!AL$11,(AV33*$Q33*'input_cooling&amp;ventilation'!$D$3)*'input_cool&amp;vent_evolution'!AL$12)</f>
        <v>2935057.929318462</v>
      </c>
      <c r="DR33" s="2">
        <f>IF($D33=3,(AW33*$P33*$M33*'input_cooling&amp;ventilation'!$D$3)*'input_cool&amp;vent_evolution'!AM$11,(AW33*$Q33*'input_cooling&amp;ventilation'!$D$3)*'input_cool&amp;vent_evolution'!AM$12)</f>
        <v>2875826.2520928332</v>
      </c>
      <c r="DS33" s="2">
        <f>IF($D33=3,(AX33*$P33*$M33*'input_cooling&amp;ventilation'!$D$3)*'input_cool&amp;vent_evolution'!AN$11,(AX33*$Q33*'input_cooling&amp;ventilation'!$D$3)*'input_cool&amp;vent_evolution'!AN$12)</f>
        <v>2815701.9984134277</v>
      </c>
      <c r="DT33" s="2">
        <f>IF($D33=3,(AY33*$P33*$M33*'input_cooling&amp;ventilation'!$D$3)*'input_cool&amp;vent_evolution'!AO$11,(AY33*$Q33*'input_cooling&amp;ventilation'!$D$3)*'input_cool&amp;vent_evolution'!AO$12)</f>
        <v>2755600.625564456</v>
      </c>
      <c r="DU33" s="2">
        <f>IF($D33=3,(AZ33*$P33*$M33*'input_cooling&amp;ventilation'!$D$3)*'input_cool&amp;vent_evolution'!AP$11,(AZ33*$Q33*'input_cooling&amp;ventilation'!$D$3)*'input_cool&amp;vent_evolution'!AP$12)</f>
        <v>2695829.2165537216</v>
      </c>
      <c r="DV33" s="2">
        <f>IF($D33=3,(BA33*$P33*$M33*'input_cooling&amp;ventilation'!$D$3)*'input_cool&amp;vent_evolution'!AQ$11,(BA33*$Q33*'input_cooling&amp;ventilation'!$D$3)*'input_cool&amp;vent_evolution'!AQ$12)</f>
        <v>2636600.5041480665</v>
      </c>
      <c r="DW33" s="2">
        <f>IF($D33=3,(BB33*$P33*$M33*'input_cooling&amp;ventilation'!$D$3)*'input_cool&amp;vent_evolution'!AR$11,(BB33*$Q33*'input_cooling&amp;ventilation'!$D$3)*'input_cool&amp;vent_evolution'!AR$12)</f>
        <v>2578242.1492794226</v>
      </c>
      <c r="DX33" s="2">
        <f>IF($D33=3,(BC33*$P33*$M33*'input_cooling&amp;ventilation'!$D$3)*'input_cool&amp;vent_evolution'!AS$11,(BC33*$Q33*'input_cooling&amp;ventilation'!$D$3)*'input_cool&amp;vent_evolution'!AS$12)</f>
        <v>2521064.3790450743</v>
      </c>
      <c r="DY33" s="2">
        <f>IF($D33=3,(BD33*$P33*$M33*'input_cooling&amp;ventilation'!$D$3)*'input_cool&amp;vent_evolution'!AT$11,(BD33*$Q33*'input_cooling&amp;ventilation'!$D$3)*'input_cool&amp;vent_evolution'!AT$12)</f>
        <v>2465398.2259967616</v>
      </c>
      <c r="DZ33" s="2">
        <f>IF($D33=3,(BE33*$P33*$M33*'input_cooling&amp;ventilation'!$D$3)*'input_cool&amp;vent_evolution'!AU$11,(BE33*$Q33*'input_cooling&amp;ventilation'!$D$3)*'input_cool&amp;vent_evolution'!AU$12)</f>
        <v>2488867.8407639037</v>
      </c>
      <c r="EA33" s="2">
        <f>IF($D33=3,(BF33*$P33*$M33*'input_cooling&amp;ventilation'!$D$3)*'input_cool&amp;vent_evolution'!AV$11,(BF33*$Q33*'input_cooling&amp;ventilation'!$D$3)*'input_cool&amp;vent_evolution'!AV$12)</f>
        <v>2512560.8769692187</v>
      </c>
      <c r="EB33">
        <v>0.47</v>
      </c>
      <c r="EC33" s="2">
        <f t="shared" si="39"/>
        <v>12711396.75</v>
      </c>
      <c r="ED33" s="2">
        <f>IF($D33=3,(EC33*(1+'input_cool&amp;vent_evolution'!M$10)),EC33*(1+'input_cool&amp;vent_evolution'!M$9))</f>
        <v>12982354.683438307</v>
      </c>
      <c r="EE33" s="2">
        <f>IF($D33=3,(ED33*(1+'input_cool&amp;vent_evolution'!N$10)),ED33*(1+'input_cool&amp;vent_evolution'!N$9))</f>
        <v>13253592.272021232</v>
      </c>
      <c r="EF33" s="2">
        <f>IF($D33=3,(EE33*(1+'input_cool&amp;vent_evolution'!O$10)),EE33*(1+'input_cool&amp;vent_evolution'!O$9))</f>
        <v>13525109.52063871</v>
      </c>
      <c r="EG33" s="2">
        <f>IF($D33=3,(EF33*(1+'input_cool&amp;vent_evolution'!P$10)),EF33*(1+'input_cool&amp;vent_evolution'!P$9))</f>
        <v>13781841.028683335</v>
      </c>
      <c r="EH33" s="2">
        <f>IF($D33=3,(EG33*(1+'input_cool&amp;vent_evolution'!Q$10)),EG33*(1+'input_cool&amp;vent_evolution'!Q$9))</f>
        <v>14038852.197305854</v>
      </c>
      <c r="EI33" s="2">
        <f>IF($D33=3,(EH33*(1+'input_cool&amp;vent_evolution'!R$10)),EH33*(1+'input_cool&amp;vent_evolution'!R$9))</f>
        <v>14240796.155486656</v>
      </c>
      <c r="EJ33" s="2">
        <f>IF($D33=3,(EI33*(1+'input_cool&amp;vent_evolution'!S$10)),EI33*(1+'input_cool&amp;vent_evolution'!S$9))</f>
        <v>14442862.843973814</v>
      </c>
      <c r="EK33" s="2">
        <f>IF($D33=3,(EJ33*(1+'input_cool&amp;vent_evolution'!T$10)),EJ33*(1+'input_cool&amp;vent_evolution'!T$9))</f>
        <v>14645052.261680685</v>
      </c>
      <c r="EL33" s="2">
        <f>IF($D33=3,(EK33*(1+'input_cool&amp;vent_evolution'!U$10)),EK33*(1+'input_cool&amp;vent_evolution'!U$9))</f>
        <v>14847364.399913948</v>
      </c>
      <c r="EM33" s="2">
        <f>IF($D33=3,(EL33*(1+'input_cool&amp;vent_evolution'!V$10)),EL33*(1+'input_cool&amp;vent_evolution'!V$9))</f>
        <v>15049799.266280251</v>
      </c>
      <c r="EN33" s="2">
        <f>IF($D33=3,(EM33*(1+'input_cool&amp;vent_evolution'!W$10)),EM33*(1+'input_cool&amp;vent_evolution'!W$9))</f>
        <v>15207239.765766913</v>
      </c>
      <c r="EO33" s="2">
        <f>IF($D33=3,(EN33*(1+'input_cool&amp;vent_evolution'!X$10)),EN33*(1+'input_cool&amp;vent_evolution'!X$9))</f>
        <v>15364782.978705274</v>
      </c>
      <c r="EP33" s="2">
        <f>IF($D33=3,(EO33*(1+'input_cool&amp;vent_evolution'!Y$10)),EO33*(1+'input_cool&amp;vent_evolution'!Y$9))</f>
        <v>15522428.911071954</v>
      </c>
      <c r="EQ33" s="2">
        <f>IF($D33=3,(EP33*(1+'input_cool&amp;vent_evolution'!Z$10)),EP33*(1+'input_cool&amp;vent_evolution'!Z$9))</f>
        <v>15680177.553087035</v>
      </c>
      <c r="ER33" s="2">
        <f>IF($D33=3,(EQ33*(1+'input_cool&amp;vent_evolution'!AA$10)),EQ33*(1+'input_cool&amp;vent_evolution'!AA$9))</f>
        <v>15838028.914530428</v>
      </c>
      <c r="ES33" s="2">
        <f>IF($D33=3,(ER33*(1+'input_cool&amp;vent_evolution'!AB$10)),ER33*(1+'input_cool&amp;vent_evolution'!AB$9))</f>
        <v>15947905.577048974</v>
      </c>
      <c r="ET33" s="2">
        <f>IF($D33=3,(ES33*(1+'input_cool&amp;vent_evolution'!AC$10)),ES33*(1+'input_cool&amp;vent_evolution'!AC$9))</f>
        <v>16057859.334422691</v>
      </c>
      <c r="EU33" s="2">
        <f>IF($D33=3,(ET33*(1+'input_cool&amp;vent_evolution'!AD$10)),ET33*(1+'input_cool&amp;vent_evolution'!AD$9))</f>
        <v>16167890.200234853</v>
      </c>
      <c r="EV33" s="2">
        <f>IF($D33=3,(EU33*(1+'input_cool&amp;vent_evolution'!AE$10)),EU33*(1+'input_cool&amp;vent_evolution'!AE$9))</f>
        <v>16277998.161988856</v>
      </c>
      <c r="EW33" s="2">
        <f>IF($D33=3,(EV33*(1+'input_cool&amp;vent_evolution'!AF$10)),EV33*(1+'input_cool&amp;vent_evolution'!AF$9))</f>
        <v>16388183.231637971</v>
      </c>
      <c r="EX33" s="2">
        <f>IF($D33=3,(EW33*(1+'input_cool&amp;vent_evolution'!AG$10)),EW33*(1+'input_cool&amp;vent_evolution'!AG$9))</f>
        <v>16457846.472139547</v>
      </c>
      <c r="EY33" s="2">
        <f>IF($D33=3,(EX33*(1+'input_cool&amp;vent_evolution'!AH$10)),EX33*(1+'input_cool&amp;vent_evolution'!AH$9))</f>
        <v>16527530.453755919</v>
      </c>
      <c r="EZ33" s="2">
        <f>IF($D33=3,(EY33*(1+'input_cool&amp;vent_evolution'!AI$10)),EY33*(1+'input_cool&amp;vent_evolution'!AI$9))</f>
        <v>16597235.180290407</v>
      </c>
      <c r="FA33" s="2">
        <f>IF($D33=3,(EZ33*(1+'input_cool&amp;vent_evolution'!AJ$10)),EZ33*(1+'input_cool&amp;vent_evolution'!AJ$9))</f>
        <v>16666960.647396363</v>
      </c>
      <c r="FB33" s="2">
        <f>IF($D33=3,(FA33*(1+'input_cool&amp;vent_evolution'!AK$10)),FA33*(1+'input_cool&amp;vent_evolution'!AK$9))</f>
        <v>16736706.845837142</v>
      </c>
      <c r="FC33" s="2">
        <f>IF($D33=3,(FB33*(1+'input_cool&amp;vent_evolution'!AL$10)),FB33*(1+'input_cool&amp;vent_evolution'!AL$9))</f>
        <v>16806473.79571601</v>
      </c>
      <c r="FD33" s="2">
        <f>IF($D33=3,(FC33*(1+'input_cool&amp;vent_evolution'!AM$10)),FC33*(1+'input_cool&amp;vent_evolution'!AM$9))</f>
        <v>16876261.480189685</v>
      </c>
      <c r="FE33" s="2">
        <f>IF($D33=3,(FD33*(1+'input_cool&amp;vent_evolution'!AN$10)),FD33*(1+'input_cool&amp;vent_evolution'!AN$9))</f>
        <v>16946069.909581482</v>
      </c>
      <c r="FF33" s="2">
        <f>IF($D33=3,(FE33*(1+'input_cool&amp;vent_evolution'!AO$10)),FE33*(1+'input_cool&amp;vent_evolution'!AO$9))</f>
        <v>17015899.077371422</v>
      </c>
      <c r="FG33" s="2">
        <f>IF($D33=3,(FF33*(1+'input_cool&amp;vent_evolution'!AP$10)),FF33*(1+'input_cool&amp;vent_evolution'!AP$9))</f>
        <v>17085748.987906143</v>
      </c>
      <c r="FH33" s="2">
        <f>IF($D33=3,(FG33*(1+'input_cool&amp;vent_evolution'!AQ$10)),FG33*(1+'input_cool&amp;vent_evolution'!AQ$9))</f>
        <v>17155619.634665683</v>
      </c>
      <c r="FI33" s="2">
        <f>IF($D33=3,(FH33*(1+'input_cool&amp;vent_evolution'!AR$10)),FH33*(1+'input_cool&amp;vent_evolution'!AR$9))</f>
        <v>17225511.025256667</v>
      </c>
      <c r="FJ33" s="2">
        <f>IF($D33=3,(FI33*(1+'input_cool&amp;vent_evolution'!AS$10)),FI33*(1+'input_cool&amp;vent_evolution'!AS$9))</f>
        <v>17295423.154789127</v>
      </c>
      <c r="FK33" s="2">
        <f>IF($D33=3,(FJ33*(1+'input_cool&amp;vent_evolution'!AT$10)),FJ33*(1+'input_cool&amp;vent_evolution'!AT$9))</f>
        <v>17365356.029783007</v>
      </c>
      <c r="FL33" s="2">
        <f>IF($D33=3,(FK33*(1+'input_cool&amp;vent_evolution'!AU$10)),FK33*(1+'input_cool&amp;vent_evolution'!AU$9))</f>
        <v>17435571.673632041</v>
      </c>
      <c r="FM33" s="2">
        <f t="shared" si="40"/>
        <v>27058839.989624552</v>
      </c>
      <c r="FN33" s="2">
        <f t="shared" si="41"/>
        <v>27635630.055187292</v>
      </c>
      <c r="FO33" s="2">
        <f t="shared" si="42"/>
        <v>28213015.424630426</v>
      </c>
      <c r="FP33" s="2">
        <f t="shared" si="43"/>
        <v>28790996.108363189</v>
      </c>
      <c r="FQ33" s="2">
        <f t="shared" si="44"/>
        <v>29337502.281768132</v>
      </c>
      <c r="FR33" s="2">
        <f t="shared" si="45"/>
        <v>29884603.770619318</v>
      </c>
      <c r="FS33" s="2">
        <f t="shared" si="46"/>
        <v>30314483.299891803</v>
      </c>
      <c r="FT33" s="2">
        <f t="shared" si="47"/>
        <v>30744624.086033758</v>
      </c>
      <c r="FU33" s="2">
        <f t="shared" si="48"/>
        <v>31175026.126732048</v>
      </c>
      <c r="FV33" s="2">
        <f t="shared" si="49"/>
        <v>31605689.403481133</v>
      </c>
      <c r="FW33" s="2">
        <f t="shared" si="50"/>
        <v>32036613.932473335</v>
      </c>
      <c r="FX33" s="2">
        <f t="shared" si="51"/>
        <v>32371758.63508017</v>
      </c>
      <c r="FY33" s="2">
        <f t="shared" si="52"/>
        <v>32707121.98453667</v>
      </c>
      <c r="FZ33" s="2">
        <f t="shared" si="53"/>
        <v>33042703.993565306</v>
      </c>
      <c r="GA33" s="2">
        <f t="shared" si="54"/>
        <v>33378504.64134752</v>
      </c>
      <c r="GB33" s="2">
        <f t="shared" si="55"/>
        <v>33714523.948701851</v>
      </c>
      <c r="GC33" s="2">
        <f t="shared" si="56"/>
        <v>33948419.175808452</v>
      </c>
      <c r="GD33" s="2">
        <f t="shared" si="57"/>
        <v>34182478.515277453</v>
      </c>
      <c r="GE33" s="2">
        <f t="shared" si="58"/>
        <v>34416701.99602367</v>
      </c>
      <c r="GF33" s="2">
        <f t="shared" si="59"/>
        <v>34651089.591445491</v>
      </c>
      <c r="GG33" s="2">
        <f t="shared" si="60"/>
        <v>34885641.32698793</v>
      </c>
      <c r="GH33" s="2">
        <f t="shared" si="61"/>
        <v>35033933.958786309</v>
      </c>
      <c r="GI33" s="2">
        <f t="shared" si="62"/>
        <v>35182270.742342167</v>
      </c>
      <c r="GJ33" s="2">
        <f t="shared" si="63"/>
        <v>35330651.685751647</v>
      </c>
      <c r="GK33" s="2">
        <f t="shared" si="64"/>
        <v>35479076.779762022</v>
      </c>
      <c r="GL33" s="2">
        <f t="shared" si="65"/>
        <v>35627546.004711173</v>
      </c>
      <c r="GM33" s="2">
        <f t="shared" si="66"/>
        <v>35776059.403393067</v>
      </c>
      <c r="GN33" s="2">
        <f t="shared" si="67"/>
        <v>35924616.939953275</v>
      </c>
      <c r="GO33" s="2">
        <f t="shared" si="68"/>
        <v>36073218.636367142</v>
      </c>
      <c r="GP33" s="2">
        <f t="shared" si="69"/>
        <v>36221864.478755519</v>
      </c>
      <c r="GQ33" s="2">
        <f t="shared" si="70"/>
        <v>36370554.476371132</v>
      </c>
      <c r="GR33" s="2">
        <f t="shared" si="71"/>
        <v>36519288.615334891</v>
      </c>
      <c r="GS33" s="2">
        <f t="shared" si="72"/>
        <v>36668066.911839075</v>
      </c>
      <c r="GT33" s="2">
        <f t="shared" si="73"/>
        <v>36816889.355474368</v>
      </c>
      <c r="GU33" s="2">
        <f t="shared" si="74"/>
        <v>36965755.960119829</v>
      </c>
      <c r="GV33" s="2">
        <f t="shared" si="75"/>
        <v>37115224.496823274</v>
      </c>
      <c r="GW33" s="2">
        <f>IF($D33=3,($N33*$M33*EC33*'input_cooling&amp;ventilation'!$D$3)*'input_cool&amp;vent_evolution'!M$11,($O33*$M33*EC33*'input_cooling&amp;ventilation'!$D$3)*'input_cool&amp;vent_evolution'!M$10)</f>
        <v>5609969.8609247273</v>
      </c>
      <c r="GX33" s="2">
        <f>IF($D33=3,($N33*$M33*ED33*'input_cooling&amp;ventilation'!$D$3)*'input_cool&amp;vent_evolution'!N$11,($O33*$M33*ED33*'input_cooling&amp;ventilation'!$D$3)*'input_cool&amp;vent_evolution'!N$10)</f>
        <v>5303083.0728108315</v>
      </c>
      <c r="GY33" s="2">
        <f>IF($D33=3,($N33*$M33*EE33*'input_cooling&amp;ventilation'!$D$3)*'input_cool&amp;vent_evolution'!O$11,($O33*$M33*EE33*'input_cooling&amp;ventilation'!$D$3)*'input_cool&amp;vent_evolution'!O$10)</f>
        <v>5075316.6477065729</v>
      </c>
      <c r="GZ33" s="2">
        <f>IF($D33=3,($N33*$M33*EF33*'input_cooling&amp;ventilation'!$D$3)*'input_cool&amp;vent_evolution'!P$11,($O33*$M33*EF33*'input_cooling&amp;ventilation'!$D$3)*'input_cool&amp;vent_evolution'!P$10)</f>
        <v>5725680.8171595987</v>
      </c>
      <c r="HA33" s="2">
        <f>IF($D33=3,($N33*$M33*EG33*'input_cooling&amp;ventilation'!$D$3)*'input_cool&amp;vent_evolution'!Q$11,($O33*$M33*EG33*'input_cooling&amp;ventilation'!$D$3)*'input_cool&amp;vent_evolution'!Q$10)</f>
        <v>6312869.0669741379</v>
      </c>
      <c r="HB33" s="2">
        <f>IF($D33=3,($N33*$M33*EH33*'input_cooling&amp;ventilation'!$D$3)*'input_cool&amp;vent_evolution'!R$11,($O33*$M33*EH33*'input_cooling&amp;ventilation'!$D$3)*'input_cool&amp;vent_evolution'!R$10)</f>
        <v>6679847.4198581278</v>
      </c>
      <c r="HC33" s="2">
        <f>IF($D33=3,($N33*$M33*EI33*'input_cooling&amp;ventilation'!$D$3)*'input_cool&amp;vent_evolution'!S$11,($O33*$M33*EI33*'input_cooling&amp;ventilation'!$D$3)*'input_cool&amp;vent_evolution'!S$10)</f>
        <v>6907954.1384057729</v>
      </c>
      <c r="HD33" s="2">
        <f>IF($D33=3,($N33*$M33*EJ33*'input_cooling&amp;ventilation'!$D$3)*'input_cool&amp;vent_evolution'!T$11,($O33*$M33*EJ33*'input_cooling&amp;ventilation'!$D$3)*'input_cool&amp;vent_evolution'!T$10)</f>
        <v>7155176.1800624924</v>
      </c>
      <c r="HE33" s="2">
        <f>IF($D33=3,($N33*$M33*EK33*'input_cooling&amp;ventilation'!$D$3)*'input_cool&amp;vent_evolution'!U$11,($O33*$M33*EK33*'input_cooling&amp;ventilation'!$D$3)*'input_cool&amp;vent_evolution'!U$10)</f>
        <v>8179190.5685742656</v>
      </c>
      <c r="HF33" s="2">
        <f>IF($D33=3,($N33*$M33*EL33*'input_cooling&amp;ventilation'!$D$3)*'input_cool&amp;vent_evolution'!V$11,($O33*$M33*EL33*'input_cooling&amp;ventilation'!$D$3)*'input_cool&amp;vent_evolution'!V$10)</f>
        <v>8223584.4742704127</v>
      </c>
      <c r="HG33" s="2">
        <f>IF($D33=3,($N33*$M33*EM33*'input_cooling&amp;ventilation'!$D$3)*'input_cool&amp;vent_evolution'!W$11,($O33*$M33*EM33*'input_cooling&amp;ventilation'!$D$3)*'input_cool&amp;vent_evolution'!W$10)</f>
        <v>7943933.3123187609</v>
      </c>
      <c r="HH33" s="2">
        <f>IF($D33=3,($N33*$M33*EN33*'input_cooling&amp;ventilation'!$D$3)*'input_cool&amp;vent_evolution'!X$11,($O33*$M33*EN33*'input_cooling&amp;ventilation'!$D$3)*'input_cool&amp;vent_evolution'!X$10)</f>
        <v>8164860.1775221461</v>
      </c>
      <c r="HI33" s="2">
        <f>IF($D33=3,($N33*$M33*EO33*'input_cooling&amp;ventilation'!$D$3)*'input_cool&amp;vent_evolution'!Y$11,($O33*$M33*EO33*'input_cooling&amp;ventilation'!$D$3)*'input_cool&amp;vent_evolution'!Y$10)</f>
        <v>8283815.7333832467</v>
      </c>
      <c r="HJ33" s="2">
        <f>IF($D33=3,($N33*$M33*EP33*'input_cooling&amp;ventilation'!$D$3)*'input_cool&amp;vent_evolution'!Z$11,($O33*$M33*EP33*'input_cooling&amp;ventilation'!$D$3)*'input_cool&amp;vent_evolution'!Z$10)</f>
        <v>8802893.83033121</v>
      </c>
      <c r="HK33" s="2">
        <f>IF($D33=3,($N33*$M33*EQ33*'input_cooling&amp;ventilation'!$D$3)*'input_cool&amp;vent_evolution'!AA$11,($O33*$M33*EQ33*'input_cooling&amp;ventilation'!$D$3)*'input_cool&amp;vent_evolution'!AA$10)</f>
        <v>8781782.2623106726</v>
      </c>
      <c r="HL33" s="2">
        <f>IF($D33=3,($N33*$M33*ER33*'input_cooling&amp;ventilation'!$D$3)*'input_cool&amp;vent_evolution'!AB$11,($O33*$M33*ER33*'input_cooling&amp;ventilation'!$D$3)*'input_cool&amp;vent_evolution'!AB$10)</f>
        <v>7815223.3381622676</v>
      </c>
      <c r="HM33" s="2">
        <f>IF($D33=3,($N33*$M33*ES33*'input_cooling&amp;ventilation'!$D$3)*'input_cool&amp;vent_evolution'!AC$11,($O33*$M33*ES33*'input_cooling&amp;ventilation'!$D$3)*'input_cool&amp;vent_evolution'!AC$10)</f>
        <v>7722838.2340600062</v>
      </c>
      <c r="HN33" s="2">
        <f>IF($D33=3,($N33*$M33*ET33*'input_cooling&amp;ventilation'!$D$3)*'input_cool&amp;vent_evolution'!AD$11,($O33*$M33*ET33*'input_cooling&amp;ventilation'!$D$3)*'input_cool&amp;vent_evolution'!AD$10)</f>
        <v>7559884.5654728562</v>
      </c>
      <c r="HO33" s="2">
        <f>IF($D33=3,($N33*$M33*EU33*'input_cooling&amp;ventilation'!$D$3)*'input_cool&amp;vent_evolution'!AE$11,($O33*$M33*EU33*'input_cooling&amp;ventilation'!$D$3)*'input_cool&amp;vent_evolution'!AE$10)</f>
        <v>7378450.7246948769</v>
      </c>
      <c r="HP33" s="2">
        <f>IF($D33=3,($N33*$M33*EV33*'input_cooling&amp;ventilation'!$D$3)*'input_cool&amp;vent_evolution'!AF$11,($O33*$M33*EV33*'input_cooling&amp;ventilation'!$D$3)*'input_cool&amp;vent_evolution'!AF$10)</f>
        <v>7157884.3559619123</v>
      </c>
      <c r="HQ33" s="2">
        <f>IF($D33=3,($N33*$M33*EW33*'input_cooling&amp;ventilation'!$D$3)*'input_cool&amp;vent_evolution'!AG$11,($O33*$M33*EW33*'input_cooling&amp;ventilation'!$D$3)*'input_cool&amp;vent_evolution'!AG$10)</f>
        <v>7025667.5454138052</v>
      </c>
      <c r="HR33" s="2">
        <f>IF($D33=3,($N33*$M33*EX33*'input_cooling&amp;ventilation'!$D$3)*'input_cool&amp;vent_evolution'!AH$11,($O33*$M33*EX33*'input_cooling&amp;ventilation'!$D$3)*'input_cool&amp;vent_evolution'!AH$10)</f>
        <v>6841049.5461531701</v>
      </c>
      <c r="HS33" s="2">
        <f>IF($D33=3,($N33*$M33*EY33*'input_cooling&amp;ventilation'!$D$3)*'input_cool&amp;vent_evolution'!AI$11,($O33*$M33*EY33*'input_cooling&amp;ventilation'!$D$3)*'input_cool&amp;vent_evolution'!AI$10)</f>
        <v>6657606.7230933933</v>
      </c>
      <c r="HT33" s="2">
        <f>IF($D33=3,($N33*$M33*EZ33*'input_cooling&amp;ventilation'!$D$3)*'input_cool&amp;vent_evolution'!AJ$11,($O33*$M33*EZ33*'input_cooling&amp;ventilation'!$D$3)*'input_cool&amp;vent_evolution'!AJ$10)</f>
        <v>6475518.1664578272</v>
      </c>
      <c r="HU33" s="2">
        <f>IF($D33=3,($N33*$M33*FA33*'input_cooling&amp;ventilation'!$D$3)*'input_cool&amp;vent_evolution'!AK$11,($O33*$M33*FA33*'input_cooling&amp;ventilation'!$D$3)*'input_cool&amp;vent_evolution'!AK$10)</f>
        <v>6352441.1193878995</v>
      </c>
      <c r="HV33" s="2">
        <f>IF($D33=3,($N33*$M33*FB33*'input_cooling&amp;ventilation'!$D$3)*'input_cool&amp;vent_evolution'!AL$11,($O33*$M33*FB33*'input_cooling&amp;ventilation'!$D$3)*'input_cool&amp;vent_evolution'!AL$10)</f>
        <v>6119648.710912209</v>
      </c>
      <c r="HW33" s="2">
        <f>IF($D33=3,($N33*$M33*FC33*'input_cooling&amp;ventilation'!$D$3)*'input_cool&amp;vent_evolution'!AM$11,($O33*$M33*FC33*'input_cooling&amp;ventilation'!$D$3)*'input_cool&amp;vent_evolution'!AM$10)</f>
        <v>5947540.8840201404</v>
      </c>
      <c r="HX33" s="2">
        <f>IF($D33=3,($N33*$M33*FD33*'input_cooling&amp;ventilation'!$D$3)*'input_cool&amp;vent_evolution'!AN$11,($O33*$M33*FD33*'input_cooling&amp;ventilation'!$D$3)*'input_cool&amp;vent_evolution'!AN$10)</f>
        <v>5778169.3492385121</v>
      </c>
      <c r="HY33" s="2">
        <f>IF($D33=3,($N33*$M33*FE33*'input_cooling&amp;ventilation'!$D$3)*'input_cool&amp;vent_evolution'!AO$11,($O33*$M33*FE33*'input_cooling&amp;ventilation'!$D$3)*'input_cool&amp;vent_evolution'!AO$10)</f>
        <v>5613177.8768676762</v>
      </c>
      <c r="HZ33" s="2">
        <f>IF($D33=3,($N33*$M33*FF33*'input_cooling&amp;ventilation'!$D$3)*'input_cool&amp;vent_evolution'!AP$11,($O33*$M33*FF33*'input_cooling&amp;ventilation'!$D$3)*'input_cool&amp;vent_evolution'!AP$10)</f>
        <v>5452918.6383240288</v>
      </c>
      <c r="IA33" s="2">
        <f>IF($D33=3,($N33*$M33*FG33*'input_cooling&amp;ventilation'!$D$3)*'input_cool&amp;vent_evolution'!AQ$11,($O33*$M33*FG33*'input_cooling&amp;ventilation'!$D$3)*'input_cool&amp;vent_evolution'!AQ$10)</f>
        <v>5297549.0843469203</v>
      </c>
      <c r="IB33" s="2">
        <f>IF($D33=3,($N33*$M33*FH33*'input_cooling&amp;ventilation'!$D$3)*'input_cool&amp;vent_evolution'!AR$11,($O33*$M33*FH33*'input_cooling&amp;ventilation'!$D$3)*'input_cool&amp;vent_evolution'!AR$10)</f>
        <v>5147459.6927242149</v>
      </c>
      <c r="IC33" s="2">
        <f>IF($D33=3,($N33*$M33*FI33*'input_cooling&amp;ventilation'!$D$3)*'input_cool&amp;vent_evolution'!AS$11,($O33*$M33*FI33*'input_cooling&amp;ventilation'!$D$3)*'input_cool&amp;vent_evolution'!AS$10)</f>
        <v>5003002.8871140163</v>
      </c>
      <c r="ID33" s="2">
        <f>IF($D33=3,($N33*$M33*FJ33*'input_cooling&amp;ventilation'!$D$3)*'input_cool&amp;vent_evolution'!AT$11,($O33*$M33*FJ33*'input_cooling&amp;ventilation'!$D$3)*'input_cool&amp;vent_evolution'!AT$10)</f>
        <v>4864571.6221136972</v>
      </c>
      <c r="IE33" s="2">
        <f>IF($D33=3,($N33*$M33*FK33*'input_cooling&amp;ventilation'!$D$3)*'input_cool&amp;vent_evolution'!AU$11,($O33*$M33*FK33*'input_cooling&amp;ventilation'!$D$3)*'input_cool&amp;vent_evolution'!AU$10)</f>
        <v>4884241.1888021445</v>
      </c>
      <c r="IF33" s="2">
        <f>IF($D33=3,($N33*$M33*FL33*'input_cooling&amp;ventilation'!$D$3)*'input_cool&amp;vent_evolution'!AV$11,($O33*$M33*FL33*'input_cooling&amp;ventilation'!$D$3)*'input_cool&amp;vent_evolution'!AV$10)</f>
        <v>4903990.2880545594</v>
      </c>
    </row>
    <row r="34" spans="1:240" x14ac:dyDescent="0.25">
      <c r="A34">
        <v>32</v>
      </c>
      <c r="B34">
        <v>100100</v>
      </c>
      <c r="C34">
        <v>7</v>
      </c>
      <c r="D34">
        <v>3</v>
      </c>
      <c r="E34">
        <v>1</v>
      </c>
      <c r="F34" s="2">
        <v>13453694.307416201</v>
      </c>
      <c r="G34" s="2">
        <v>13245160.283300299</v>
      </c>
      <c r="H34" s="2">
        <v>13453694.307416201</v>
      </c>
      <c r="I34" s="17">
        <v>0.7</v>
      </c>
      <c r="J34">
        <v>0.112635001</v>
      </c>
      <c r="K34" s="2">
        <f t="shared" si="0"/>
        <v>1515356.8717695181</v>
      </c>
      <c r="L34" s="2">
        <f t="shared" si="1"/>
        <v>9271612.1983102094</v>
      </c>
      <c r="M34">
        <v>0.67687434002111901</v>
      </c>
      <c r="N34" s="17">
        <f>'input_cooling&amp;ventilation'!$D$5</f>
        <v>57.500092182043396</v>
      </c>
      <c r="O34" s="45">
        <f>'input_cooling&amp;ventilation'!$D$6</f>
        <v>19.328678831353667</v>
      </c>
      <c r="P34" s="45">
        <f>'input_cooling&amp;ventilation'!$C$5</f>
        <v>50.351688737400465</v>
      </c>
      <c r="Q34" s="45">
        <f>'input_cooling&amp;ventilation'!$C$6</f>
        <v>32.240814214248743</v>
      </c>
      <c r="R34">
        <v>17</v>
      </c>
      <c r="S34">
        <v>12</v>
      </c>
      <c r="T34">
        <v>14</v>
      </c>
      <c r="U34" s="2">
        <f t="shared" si="2"/>
        <v>2582301.9218015824</v>
      </c>
      <c r="V34" s="2">
        <f t="shared" si="3"/>
        <v>14858705.268193364</v>
      </c>
      <c r="W34" s="2">
        <v>2969837.6715327571</v>
      </c>
      <c r="X34" s="57">
        <f>IF($D34=3,(W34*(1+'input_cool&amp;vent_evolution'!M$11)),(W34*(1+'input_cool&amp;vent_evolution'!M$12)))</f>
        <v>3014199.0913643548</v>
      </c>
      <c r="Y34" s="57">
        <f>IF($D34=3,(X34*(1+'input_cool&amp;vent_evolution'!N$11)),(X34*(1+'input_cool&amp;vent_evolution'!N$12)))</f>
        <v>3055871.8611581218</v>
      </c>
      <c r="Z34" s="57">
        <f>IF($D34=3,(Y34*(1+'input_cool&amp;vent_evolution'!O$11)),(Y34*(1+'input_cool&amp;vent_evolution'!O$12)))</f>
        <v>3095478.697005528</v>
      </c>
      <c r="AA34" s="57">
        <f>IF($D34=3,(Z34*(1+'input_cool&amp;vent_evolution'!P$11)),(Z34*(1+'input_cool&amp;vent_evolution'!P$12)))</f>
        <v>3139831.3533335417</v>
      </c>
      <c r="AB34" s="57">
        <f>IF($D34=3,(AA34*(1+'input_cool&amp;vent_evolution'!Q$11)),(AA34*(1+'input_cool&amp;vent_evolution'!Q$12)))</f>
        <v>3188509.1979062641</v>
      </c>
      <c r="AC34" s="57">
        <f>IF($D34=3,(AB34*(1+'input_cool&amp;vent_evolution'!R$11)),(AB34*(1+'input_cool&amp;vent_evolution'!R$12)))</f>
        <v>3239857.7363861045</v>
      </c>
      <c r="AD34" s="57">
        <f>IF($D34=3,(AC34*(1+'input_cool&amp;vent_evolution'!S$11)),(AC34*(1+'input_cool&amp;vent_evolution'!S$12)))</f>
        <v>3293049.7692527906</v>
      </c>
      <c r="AE34" s="57">
        <f>IF($D34=3,(AD34*(1+'input_cool&amp;vent_evolution'!T$11)),(AD34*(1+'input_cool&amp;vent_evolution'!T$12)))</f>
        <v>3348266.5154721141</v>
      </c>
      <c r="AF34" s="57">
        <f>IF($D34=3,(AE34*(1+'input_cool&amp;vent_evolution'!U$11)),(AE34*(1+'input_cool&amp;vent_evolution'!U$12)))</f>
        <v>3411557.943245363</v>
      </c>
      <c r="AG34" s="57">
        <f>IF($D34=3,(AF34*(1+'input_cool&amp;vent_evolution'!V$11)),(AF34*(1+'input_cool&amp;vent_evolution'!V$12)))</f>
        <v>3475512.2821928523</v>
      </c>
      <c r="AH34" s="57">
        <f>IF($D34=3,(AG34*(1+'input_cool&amp;vent_evolution'!W$11)),(AG34*(1+'input_cool&amp;vent_evolution'!W$12)))</f>
        <v>3537603.3576203911</v>
      </c>
      <c r="AI34" s="57">
        <f>IF($D34=3,(AH34*(1+'input_cool&amp;vent_evolution'!X$11)),(AH34*(1+'input_cool&amp;vent_evolution'!X$12)))</f>
        <v>3601888.8490211586</v>
      </c>
      <c r="AJ34" s="57">
        <f>IF($D34=3,(AI34*(1+'input_cool&amp;vent_evolution'!Y$11)),(AI34*(1+'input_cool&amp;vent_evolution'!Y$12)))</f>
        <v>3667615.2388295885</v>
      </c>
      <c r="AK34" s="57">
        <f>IF($D34=3,(AJ34*(1+'input_cool&amp;vent_evolution'!Z$11)),(AJ34*(1+'input_cool&amp;vent_evolution'!Z$12)))</f>
        <v>3738012.3803528682</v>
      </c>
      <c r="AL34" s="57">
        <f>IF($D34=3,(AK34*(1+'input_cool&amp;vent_evolution'!AA$11)),(AK34*(1+'input_cool&amp;vent_evolution'!AA$12)))</f>
        <v>3808868.586677561</v>
      </c>
      <c r="AM34" s="57">
        <f>IF($D34=3,(AL34*(1+'input_cool&amp;vent_evolution'!AB$11)),(AL34*(1+'input_cool&amp;vent_evolution'!AB$12)))</f>
        <v>3872480.9781519105</v>
      </c>
      <c r="AN34" s="57">
        <f>IF($D34=3,(AM34*(1+'input_cool&amp;vent_evolution'!AC$11)),(AM34*(1+'input_cool&amp;vent_evolution'!AC$12)))</f>
        <v>3935950.9122716929</v>
      </c>
      <c r="AO34" s="57">
        <f>IF($D34=3,(AN34*(1+'input_cool&amp;vent_evolution'!AD$11)),(AN34*(1+'input_cool&amp;vent_evolution'!AD$12)))</f>
        <v>3998667.5345272971</v>
      </c>
      <c r="AP34" s="57">
        <f>IF($D34=3,(AO34*(1+'input_cool&amp;vent_evolution'!AE$11)),(AO34*(1+'input_cool&amp;vent_evolution'!AE$12)))</f>
        <v>4060431.1341189528</v>
      </c>
      <c r="AQ34" s="57">
        <f>IF($D34=3,(AP34*(1+'input_cool&amp;vent_evolution'!AF$11)),(AP34*(1+'input_cool&amp;vent_evolution'!AF$12)))</f>
        <v>4120862.3460012358</v>
      </c>
      <c r="AR34" s="57">
        <f>IF($D34=3,(AQ34*(1+'input_cool&amp;vent_evolution'!AG$11)),(AQ34*(1+'input_cool&amp;vent_evolution'!AG$12)))</f>
        <v>4180655.3487234376</v>
      </c>
      <c r="AS34" s="57">
        <f>IF($D34=3,(AR34*(1+'input_cool&amp;vent_evolution'!AH$11)),(AR34*(1+'input_cool&amp;vent_evolution'!AH$12)))</f>
        <v>4239471.9015169125</v>
      </c>
      <c r="AT34" s="57">
        <f>IF($D34=3,(AS34*(1+'input_cool&amp;vent_evolution'!AI$11)),(AS34*(1+'input_cool&amp;vent_evolution'!AI$12)))</f>
        <v>4297271.8437205544</v>
      </c>
      <c r="AU34" s="57">
        <f>IF($D34=3,(AT34*(1+'input_cool&amp;vent_evolution'!AJ$11)),(AT34*(1+'input_cool&amp;vent_evolution'!AJ$12)))</f>
        <v>4354018.0820907503</v>
      </c>
      <c r="AV34" s="57">
        <f>IF($D34=3,(AU34*(1+'input_cool&amp;vent_evolution'!AK$11)),(AU34*(1+'input_cool&amp;vent_evolution'!AK$12)))</f>
        <v>4410184.915349721</v>
      </c>
      <c r="AW34" s="57">
        <f>IF($D34=3,(AV34*(1+'input_cool&amp;vent_evolution'!AL$11)),(AV34*(1+'input_cool&amp;vent_evolution'!AL$12)))</f>
        <v>4464763.0583736934</v>
      </c>
      <c r="AX34" s="57">
        <f>IF($D34=3,(AW34*(1+'input_cool&amp;vent_evolution'!AM$11)),(AW34*(1+'input_cool&amp;vent_evolution'!AM$12)))</f>
        <v>4518239.7734091831</v>
      </c>
      <c r="AY34" s="57">
        <f>IF($D34=3,(AX34*(1+'input_cool&amp;vent_evolution'!AN$11)),(AX34*(1+'input_cool&amp;vent_evolution'!AN$12)))</f>
        <v>4570598.4627717398</v>
      </c>
      <c r="AZ34" s="57">
        <f>IF($D34=3,(AY34*(1+'input_cool&amp;vent_evolution'!AO$11)),(AY34*(1+'input_cool&amp;vent_evolution'!AO$12)))</f>
        <v>4621839.5519361803</v>
      </c>
      <c r="BA34" s="57">
        <f>IF($D34=3,(AZ34*(1+'input_cool&amp;vent_evolution'!AP$11)),(AZ34*(1+'input_cool&amp;vent_evolution'!AP$12)))</f>
        <v>4671969.1766633624</v>
      </c>
      <c r="BB34" s="57">
        <f>IF($D34=3,(BA34*(1+'input_cool&amp;vent_evolution'!AQ$11)),(BA34*(1+'input_cool&amp;vent_evolution'!AQ$12)))</f>
        <v>4720997.428533637</v>
      </c>
      <c r="BC34" s="57">
        <f>IF($D34=3,(BB34*(1+'input_cool&amp;vent_evolution'!AR$11)),(BB34*(1+'input_cool&amp;vent_evolution'!AR$12)))</f>
        <v>4768940.4920650888</v>
      </c>
      <c r="BD34" s="57">
        <f>IF($D34=3,(BC34*(1+'input_cool&amp;vent_evolution'!AS$11)),(BC34*(1+'input_cool&amp;vent_evolution'!AS$12)))</f>
        <v>4815820.3205269799</v>
      </c>
      <c r="BE34" s="57">
        <f>IF($D34=3,(BD34*(1+'input_cool&amp;vent_evolution'!AT$11)),(BD34*(1+'input_cool&amp;vent_evolution'!AT$12)))</f>
        <v>4861665.0228224276</v>
      </c>
      <c r="BF34" s="57">
        <f>IF($D34=3,(BE34*(1+'input_cool&amp;vent_evolution'!AU$11)),(BE34*(1+'input_cool&amp;vent_evolution'!AU$12)))</f>
        <v>4907946.148528358</v>
      </c>
      <c r="BG34" s="57">
        <f>IF($D34=3,(BF34*(1+'input_cool&amp;vent_evolution'!AV$11)),(BF34*(1+'input_cool&amp;vent_evolution'!AV$12)))</f>
        <v>4954667.8522228077</v>
      </c>
      <c r="BH34" s="2">
        <f t="shared" si="76"/>
        <v>7229808.0589920534</v>
      </c>
      <c r="BI34" s="2">
        <f t="shared" si="4"/>
        <v>7337802.0256930301</v>
      </c>
      <c r="BJ34" s="2">
        <f t="shared" si="5"/>
        <v>7439250.7108462499</v>
      </c>
      <c r="BK34" s="2">
        <f t="shared" si="6"/>
        <v>7535670.0618921164</v>
      </c>
      <c r="BL34" s="2">
        <f t="shared" si="7"/>
        <v>7643642.6946160058</v>
      </c>
      <c r="BM34" s="2">
        <f t="shared" si="8"/>
        <v>7762144.6169128548</v>
      </c>
      <c r="BN34" s="2">
        <f t="shared" si="9"/>
        <v>7887148.10813984</v>
      </c>
      <c r="BO34" s="2">
        <f t="shared" si="10"/>
        <v>8016639.4239716763</v>
      </c>
      <c r="BP34" s="2">
        <f t="shared" si="11"/>
        <v>8151059.7260085046</v>
      </c>
      <c r="BQ34" s="2">
        <f t="shared" si="12"/>
        <v>8305137.1286107777</v>
      </c>
      <c r="BR34" s="2">
        <f t="shared" si="13"/>
        <v>8460828.330039788</v>
      </c>
      <c r="BS34" s="2">
        <f t="shared" si="14"/>
        <v>8611983.5806517918</v>
      </c>
      <c r="BT34" s="2">
        <f t="shared" si="15"/>
        <v>8768480.9435415491</v>
      </c>
      <c r="BU34" s="2">
        <f t="shared" si="16"/>
        <v>8928486.0466084089</v>
      </c>
      <c r="BV34" s="2">
        <f t="shared" si="17"/>
        <v>9099861.683059385</v>
      </c>
      <c r="BW34" s="2">
        <f t="shared" si="18"/>
        <v>9272354.872308841</v>
      </c>
      <c r="BX34" s="2">
        <f t="shared" si="19"/>
        <v>9427213.6327526905</v>
      </c>
      <c r="BY34" s="2">
        <f t="shared" si="20"/>
        <v>9581725.5933225993</v>
      </c>
      <c r="BZ34" s="2">
        <f t="shared" si="21"/>
        <v>9734403.6825537551</v>
      </c>
      <c r="CA34" s="2">
        <f t="shared" si="22"/>
        <v>9884761.7221060134</v>
      </c>
      <c r="CB34" s="2">
        <f t="shared" si="23"/>
        <v>10031876.181212356</v>
      </c>
      <c r="CC34" s="2">
        <f t="shared" si="24"/>
        <v>10177436.976368276</v>
      </c>
      <c r="CD34" s="2">
        <f t="shared" si="25"/>
        <v>10320620.690234002</v>
      </c>
      <c r="CE34" s="2">
        <f t="shared" si="26"/>
        <v>10461329.555219706</v>
      </c>
      <c r="CF34" s="2">
        <f t="shared" si="27"/>
        <v>10599473.2710931</v>
      </c>
      <c r="CG34" s="2">
        <f t="shared" si="28"/>
        <v>10736206.476290202</v>
      </c>
      <c r="CH34" s="2">
        <f t="shared" si="29"/>
        <v>10869072.155132471</v>
      </c>
      <c r="CI34" s="2">
        <f t="shared" si="30"/>
        <v>10999256.50461325</v>
      </c>
      <c r="CJ34" s="2">
        <f t="shared" si="31"/>
        <v>11126719.119132614</v>
      </c>
      <c r="CK34" s="2">
        <f t="shared" si="32"/>
        <v>11251461.034471512</v>
      </c>
      <c r="CL34" s="2">
        <f t="shared" si="33"/>
        <v>11373497.187598957</v>
      </c>
      <c r="CM34" s="2">
        <f t="shared" si="34"/>
        <v>11492852.145577876</v>
      </c>
      <c r="CN34" s="2">
        <f t="shared" si="35"/>
        <v>11609565.308191093</v>
      </c>
      <c r="CO34" s="2">
        <f t="shared" si="36"/>
        <v>11723690.118737731</v>
      </c>
      <c r="CP34" s="2">
        <f t="shared" si="37"/>
        <v>11835295.005864996</v>
      </c>
      <c r="CQ34" s="2">
        <f t="shared" si="38"/>
        <v>11947962.327320069</v>
      </c>
      <c r="CR34" s="2">
        <f>IF($D34=3,(W34*$P34*$M34*'input_cooling&amp;ventilation'!$D$3)*'input_cool&amp;vent_evolution'!M$11,(W34*$Q34*'input_cooling&amp;ventilation'!$D$3)*'input_cool&amp;vent_evolution'!M$12)</f>
        <v>1234403.7585689144</v>
      </c>
      <c r="CS34" s="2">
        <f>IF($D34=3,(X34*$P34*$M34*'input_cooling&amp;ventilation'!$D$3)*'input_cool&amp;vent_evolution'!N$11,(X34*$Q34*'input_cooling&amp;ventilation'!$D$3)*'input_cool&amp;vent_evolution'!N$12)</f>
        <v>1159589.2074392803</v>
      </c>
      <c r="CT34" s="2">
        <f>IF($D34=3,(Y34*$P34*$M34*'input_cooling&amp;ventilation'!$D$3)*'input_cool&amp;vent_evolution'!O$11,(Y34*$Q34*'input_cooling&amp;ventilation'!$D$3)*'input_cool&amp;vent_evolution'!O$12)</f>
        <v>1102102.3948434631</v>
      </c>
      <c r="CU34" s="2">
        <f>IF($D34=3,(Z34*$P34*$M34*'input_cooling&amp;ventilation'!$D$3)*'input_cool&amp;vent_evolution'!P$11,(Z34*$Q34*'input_cooling&amp;ventilation'!$D$3)*'input_cool&amp;vent_evolution'!P$12)</f>
        <v>1234159.9047472144</v>
      </c>
      <c r="CV34" s="2">
        <f>IF($D34=3,(AA34*$P34*$M34*'input_cooling&amp;ventilation'!$D$3)*'input_cool&amp;vent_evolution'!Q$11,(AA34*$Q34*'input_cooling&amp;ventilation'!$D$3)*'input_cool&amp;vent_evolution'!Q$12)</f>
        <v>1354512.87464886</v>
      </c>
      <c r="CW34" s="2">
        <f>IF($D34=3,(AB34*$P34*$M34*'input_cooling&amp;ventilation'!$D$3)*'input_cool&amp;vent_evolution'!R$11,(AB34*$Q34*'input_cooling&amp;ventilation'!$D$3)*'input_cool&amp;vent_evolution'!R$12)</f>
        <v>1428827.7773153635</v>
      </c>
      <c r="CX34" s="2">
        <f>IF($D34=3,(AC34*$P34*$M34*'input_cooling&amp;ventilation'!$D$3)*'input_cool&amp;vent_evolution'!S$11,(AC34*$Q34*'input_cooling&amp;ventilation'!$D$3)*'input_cool&amp;vent_evolution'!S$12)</f>
        <v>1480124.972235217</v>
      </c>
      <c r="CY34" s="2">
        <f>IF($D34=3,(AD34*$P34*$M34*'input_cooling&amp;ventilation'!$D$3)*'input_cool&amp;vent_evolution'!T$11,(AD34*$Q34*'input_cooling&amp;ventilation'!$D$3)*'input_cool&amp;vent_evolution'!T$12)</f>
        <v>1536464.7779043857</v>
      </c>
      <c r="CZ34" s="2">
        <f>IF($D34=3,(AE34*$P34*$M34*'input_cooling&amp;ventilation'!$D$3)*'input_cool&amp;vent_evolution'!U$11,(AE34*$Q34*'input_cooling&amp;ventilation'!$D$3)*'input_cool&amp;vent_evolution'!U$12)</f>
        <v>1761151.392923706</v>
      </c>
      <c r="DA34" s="2">
        <f>IF($D34=3,(AF34*$P34*$M34*'input_cooling&amp;ventilation'!$D$3)*'input_cool&amp;vent_evolution'!V$11,(AF34*$Q34*'input_cooling&amp;ventilation'!$D$3)*'input_cool&amp;vent_evolution'!V$12)</f>
        <v>1779597.6024495906</v>
      </c>
      <c r="DB34" s="2">
        <f>IF($D34=3,(AG34*$P34*$M34*'input_cooling&amp;ventilation'!$D$3)*'input_cool&amp;vent_evolution'!W$11,(AG34*$Q34*'input_cooling&amp;ventilation'!$D$3)*'input_cool&amp;vent_evolution'!W$12)</f>
        <v>1727750.310343923</v>
      </c>
      <c r="DC34" s="2">
        <f>IF($D34=3,(AH34*$P34*$M34*'input_cooling&amp;ventilation'!$D$3)*'input_cool&amp;vent_evolution'!X$11,(AH34*$Q34*'input_cooling&amp;ventilation'!$D$3)*'input_cool&amp;vent_evolution'!X$12)</f>
        <v>1788812.2721904896</v>
      </c>
      <c r="DD34" s="2">
        <f>IF($D34=3,(AI34*$P34*$M34*'input_cooling&amp;ventilation'!$D$3)*'input_cool&amp;vent_evolution'!Y$11,(AI34*$Q34*'input_cooling&amp;ventilation'!$D$3)*'input_cool&amp;vent_evolution'!Y$12)</f>
        <v>1828906.8051627588</v>
      </c>
      <c r="DE34" s="2">
        <f>IF($D34=3,(AJ34*$P34*$M34*'input_cooling&amp;ventilation'!$D$3)*'input_cool&amp;vent_evolution'!Z$11,(AJ34*$Q34*'input_cooling&amp;ventilation'!$D$3)*'input_cool&amp;vent_evolution'!Z$12)</f>
        <v>1958875.4466994931</v>
      </c>
      <c r="DF34" s="2">
        <f>IF($D34=3,(AK34*$P34*$M34*'input_cooling&amp;ventilation'!$D$3)*'input_cool&amp;vent_evolution'!AA$11,(AK34*$Q34*'input_cooling&amp;ventilation'!$D$3)*'input_cool&amp;vent_evolution'!AA$12)</f>
        <v>1971649.4137736217</v>
      </c>
      <c r="DG34" s="2">
        <f>IF($D34=3,(AL34*$P34*$M34*'input_cooling&amp;ventilation'!$D$3)*'input_cool&amp;vent_evolution'!AB$11,(AL34*$Q34*'input_cooling&amp;ventilation'!$D$3)*'input_cool&amp;vent_evolution'!AB$12)</f>
        <v>1770082.5497826857</v>
      </c>
      <c r="DH34" s="2">
        <f>IF($D34=3,(AM34*$P34*$M34*'input_cooling&amp;ventilation'!$D$3)*'input_cool&amp;vent_evolution'!AC$11,(AM34*$Q34*'input_cooling&amp;ventilation'!$D$3)*'input_cool&amp;vent_evolution'!AC$12)</f>
        <v>1766118.5221527908</v>
      </c>
      <c r="DI34" s="2">
        <f>IF($D34=3,(AN34*$P34*$M34*'input_cooling&amp;ventilation'!$D$3)*'input_cool&amp;vent_evolution'!AD$11,(AN34*$Q34*'input_cooling&amp;ventilation'!$D$3)*'input_cool&amp;vent_evolution'!AD$12)</f>
        <v>1745156.8171387163</v>
      </c>
      <c r="DJ34" s="2">
        <f>IF($D34=3,(AO34*$P34*$M34*'input_cooling&amp;ventilation'!$D$3)*'input_cool&amp;vent_evolution'!AE$11,(AO34*$Q34*'input_cooling&amp;ventilation'!$D$3)*'input_cool&amp;vent_evolution'!AE$12)</f>
        <v>1718637.9463981881</v>
      </c>
      <c r="DK34" s="2">
        <f>IF($D34=3,(AP34*$P34*$M34*'input_cooling&amp;ventilation'!$D$3)*'input_cool&amp;vent_evolution'!AF$11,(AP34*$Q34*'input_cooling&amp;ventilation'!$D$3)*'input_cool&amp;vent_evolution'!AF$12)</f>
        <v>1681562.8391864763</v>
      </c>
      <c r="DL34" s="2">
        <f>IF($D34=3,(AQ34*$P34*$M34*'input_cooling&amp;ventilation'!$D$3)*'input_cool&amp;vent_evolution'!AG$11,(AQ34*$Q34*'input_cooling&amp;ventilation'!$D$3)*'input_cool&amp;vent_evolution'!AG$12)</f>
        <v>1663803.9895160219</v>
      </c>
      <c r="DM34" s="2">
        <f>IF($D34=3,(AR34*$P34*$M34*'input_cooling&amp;ventilation'!$D$3)*'input_cool&amp;vent_evolution'!AH$11,(AR34*$Q34*'input_cooling&amp;ventilation'!$D$3)*'input_cool&amp;vent_evolution'!AH$12)</f>
        <v>1636633.230179383</v>
      </c>
      <c r="DN34" s="2">
        <f>IF($D34=3,(AS34*$P34*$M34*'input_cooling&amp;ventilation'!$D$3)*'input_cool&amp;vent_evolution'!AI$11,(AS34*$Q34*'input_cooling&amp;ventilation'!$D$3)*'input_cool&amp;vent_evolution'!AI$12)</f>
        <v>1608344.9576702104</v>
      </c>
      <c r="DO34" s="2">
        <f>IF($D34=3,(AT34*$P34*$M34*'input_cooling&amp;ventilation'!$D$3)*'input_cool&amp;vent_evolution'!AJ$11,(AT34*$Q34*'input_cooling&amp;ventilation'!$D$3)*'input_cool&amp;vent_evolution'!AJ$12)</f>
        <v>1579024.5261474755</v>
      </c>
      <c r="DP34" s="2">
        <f>IF($D34=3,(AU34*$P34*$M34*'input_cooling&amp;ventilation'!$D$3)*'input_cool&amp;vent_evolution'!AK$11,(AU34*$Q34*'input_cooling&amp;ventilation'!$D$3)*'input_cool&amp;vent_evolution'!AK$12)</f>
        <v>1562901.9617718109</v>
      </c>
      <c r="DQ34" s="2">
        <f>IF($D34=3,(AV34*$P34*$M34*'input_cooling&amp;ventilation'!$D$3)*'input_cool&amp;vent_evolution'!AL$11,(AV34*$Q34*'input_cooling&amp;ventilation'!$D$3)*'input_cool&amp;vent_evolution'!AL$12)</f>
        <v>1518694.9637828334</v>
      </c>
      <c r="DR34" s="2">
        <f>IF($D34=3,(AW34*$P34*$M34*'input_cooling&amp;ventilation'!$D$3)*'input_cool&amp;vent_evolution'!AM$11,(AW34*$Q34*'input_cooling&amp;ventilation'!$D$3)*'input_cool&amp;vent_evolution'!AM$12)</f>
        <v>1488046.556812597</v>
      </c>
      <c r="DS34" s="2">
        <f>IF($D34=3,(AX34*$P34*$M34*'input_cooling&amp;ventilation'!$D$3)*'input_cool&amp;vent_evolution'!AN$11,(AX34*$Q34*'input_cooling&amp;ventilation'!$D$3)*'input_cool&amp;vent_evolution'!AN$12)</f>
        <v>1456936.3015934378</v>
      </c>
      <c r="DT34" s="2">
        <f>IF($D34=3,(AY34*$P34*$M34*'input_cooling&amp;ventilation'!$D$3)*'input_cool&amp;vent_evolution'!AO$11,(AY34*$Q34*'input_cooling&amp;ventilation'!$D$3)*'input_cool&amp;vent_evolution'!AO$12)</f>
        <v>1425837.8856642628</v>
      </c>
      <c r="DU34" s="2">
        <f>IF($D34=3,(AZ34*$P34*$M34*'input_cooling&amp;ventilation'!$D$3)*'input_cool&amp;vent_evolution'!AP$11,(AZ34*$Q34*'input_cooling&amp;ventilation'!$D$3)*'input_cool&amp;vent_evolution'!AP$12)</f>
        <v>1394910.2038164693</v>
      </c>
      <c r="DV34" s="2">
        <f>IF($D34=3,(BA34*$P34*$M34*'input_cooling&amp;ventilation'!$D$3)*'input_cool&amp;vent_evolution'!AQ$11,(BA34*$Q34*'input_cooling&amp;ventilation'!$D$3)*'input_cool&amp;vent_evolution'!AQ$12)</f>
        <v>1364263.3309410512</v>
      </c>
      <c r="DW34" s="2">
        <f>IF($D34=3,(BB34*$P34*$M34*'input_cooling&amp;ventilation'!$D$3)*'input_cool&amp;vent_evolution'!AR$11,(BB34*$Q34*'input_cooling&amp;ventilation'!$D$3)*'input_cool&amp;vent_evolution'!AR$12)</f>
        <v>1334066.8095203508</v>
      </c>
      <c r="DX34" s="2">
        <f>IF($D34=3,(BC34*$P34*$M34*'input_cooling&amp;ventilation'!$D$3)*'input_cool&amp;vent_evolution'!AS$11,(BC34*$Q34*'input_cooling&amp;ventilation'!$D$3)*'input_cool&amp;vent_evolution'!AS$12)</f>
        <v>1304481.1612004896</v>
      </c>
      <c r="DY34" s="2">
        <f>IF($D34=3,(BD34*$P34*$M34*'input_cooling&amp;ventilation'!$D$3)*'input_cool&amp;vent_evolution'!AT$11,(BD34*$Q34*'input_cooling&amp;ventilation'!$D$3)*'input_cool&amp;vent_evolution'!AT$12)</f>
        <v>1275677.6730501661</v>
      </c>
      <c r="DZ34" s="2">
        <f>IF($D34=3,(BE34*$P34*$M34*'input_cooling&amp;ventilation'!$D$3)*'input_cool&amp;vent_evolution'!AU$11,(BE34*$Q34*'input_cooling&amp;ventilation'!$D$3)*'input_cool&amp;vent_evolution'!AU$12)</f>
        <v>1287821.6193051073</v>
      </c>
      <c r="EA34" s="2">
        <f>IF($D34=3,(BF34*$P34*$M34*'input_cooling&amp;ventilation'!$D$3)*'input_cool&amp;vent_evolution'!AV$11,(BF34*$Q34*'input_cooling&amp;ventilation'!$D$3)*'input_cool&amp;vent_evolution'!AV$12)</f>
        <v>1300081.1711191633</v>
      </c>
      <c r="EB34">
        <v>0.59967453213995114</v>
      </c>
      <c r="EC34" s="2">
        <f t="shared" si="39"/>
        <v>8067837.8393537337</v>
      </c>
      <c r="ED34" s="2">
        <f>IF($D34=3,(EC34*(1+'input_cool&amp;vent_evolution'!M$10)),EC34*(1+'input_cool&amp;vent_evolution'!M$9))</f>
        <v>8239813.0133853881</v>
      </c>
      <c r="EE34" s="2">
        <f>IF($D34=3,(ED34*(1+'input_cool&amp;vent_evolution'!N$10)),ED34*(1+'input_cool&amp;vent_evolution'!N$9))</f>
        <v>8411965.6826523896</v>
      </c>
      <c r="EF34" s="2">
        <f>IF($D34=3,(EE34*(1+'input_cool&amp;vent_evolution'!O$10)),EE34*(1+'input_cool&amp;vent_evolution'!O$9))</f>
        <v>8584295.8502583448</v>
      </c>
      <c r="EG34" s="2">
        <f>IF($D34=3,(EF34*(1+'input_cool&amp;vent_evolution'!P$10)),EF34*(1+'input_cool&amp;vent_evolution'!P$9))</f>
        <v>8747241.6079821587</v>
      </c>
      <c r="EH34" s="2">
        <f>IF($D34=3,(EG34*(1+'input_cool&amp;vent_evolution'!Q$10)),EG34*(1+'input_cool&amp;vent_evolution'!Q$9))</f>
        <v>8910364.8643897828</v>
      </c>
      <c r="EI34" s="2">
        <f>IF($D34=3,(EH34*(1+'input_cool&amp;vent_evolution'!R$10)),EH34*(1+'input_cool&amp;vent_evolution'!R$9))</f>
        <v>9038537.3334962912</v>
      </c>
      <c r="EJ34" s="2">
        <f>IF($D34=3,(EI34*(1+'input_cool&amp;vent_evolution'!S$10)),EI34*(1+'input_cool&amp;vent_evolution'!S$9))</f>
        <v>9166787.698701011</v>
      </c>
      <c r="EK34" s="2">
        <f>IF($D34=3,(EJ34*(1+'input_cool&amp;vent_evolution'!T$10)),EJ34*(1+'input_cool&amp;vent_evolution'!T$9))</f>
        <v>9295115.9593142588</v>
      </c>
      <c r="EL34" s="2">
        <f>IF($D34=3,(EK34*(1+'input_cool&amp;vent_evolution'!U$10)),EK34*(1+'input_cool&amp;vent_evolution'!U$9))</f>
        <v>9423522.1098184418</v>
      </c>
      <c r="EM34" s="2">
        <f>IF($D34=3,(EL34*(1+'input_cool&amp;vent_evolution'!V$10)),EL34*(1+'input_cool&amp;vent_evolution'!V$9))</f>
        <v>9552006.1550414469</v>
      </c>
      <c r="EN34" s="2">
        <f>IF($D34=3,(EM34*(1+'input_cool&amp;vent_evolution'!W$10)),EM34*(1+'input_cool&amp;vent_evolution'!W$9))</f>
        <v>9651932.5788787995</v>
      </c>
      <c r="EO34" s="2">
        <f>IF($D34=3,(EN34*(1+'input_cool&amp;vent_evolution'!X$10)),EN34*(1+'input_cool&amp;vent_evolution'!X$9))</f>
        <v>9751924.1942516323</v>
      </c>
      <c r="EP34" s="2">
        <f>IF($D34=3,(EO34*(1+'input_cool&amp;vent_evolution'!Y$10)),EO34*(1+'input_cool&amp;vent_evolution'!Y$9))</f>
        <v>9851981.0049532652</v>
      </c>
      <c r="EQ34" s="2">
        <f>IF($D34=3,(EP34*(1+'input_cool&amp;vent_evolution'!Z$10)),EP34*(1+'input_cool&amp;vent_evolution'!Z$9))</f>
        <v>9952103.0047764499</v>
      </c>
      <c r="ER34" s="2">
        <f>IF($D34=3,(EQ34*(1+'input_cool&amp;vent_evolution'!AA$10)),EQ34*(1+'input_cool&amp;vent_evolution'!AA$9))</f>
        <v>10052290.199928431</v>
      </c>
      <c r="ES34" s="2">
        <f>IF($D34=3,(ER34*(1+'input_cool&amp;vent_evolution'!AB$10)),ER34*(1+'input_cool&amp;vent_evolution'!AB$9))</f>
        <v>10122028.177033819</v>
      </c>
      <c r="ET34" s="2">
        <f>IF($D34=3,(ES34*(1+'input_cool&amp;vent_evolution'!AC$10)),ES34*(1+'input_cool&amp;vent_evolution'!AC$9))</f>
        <v>10191815.085724147</v>
      </c>
      <c r="EU34" s="2">
        <f>IF($D34=3,(ET34*(1+'input_cool&amp;vent_evolution'!AD$10)),ET34*(1+'input_cool&amp;vent_evolution'!AD$9))</f>
        <v>10261650.934620628</v>
      </c>
      <c r="EV34" s="2">
        <f>IF($D34=3,(EU34*(1+'input_cool&amp;vent_evolution'!AE$10)),EU34*(1+'input_cool&amp;vent_evolution'!AE$9))</f>
        <v>10331535.715791751</v>
      </c>
      <c r="EW34" s="2">
        <f>IF($D34=3,(EV34*(1+'input_cool&amp;vent_evolution'!AF$10)),EV34*(1+'input_cool&amp;vent_evolution'!AF$9))</f>
        <v>10401469.436824175</v>
      </c>
      <c r="EX34" s="2">
        <f>IF($D34=3,(EW34*(1+'input_cool&amp;vent_evolution'!AG$10)),EW34*(1+'input_cool&amp;vent_evolution'!AG$9))</f>
        <v>10445684.226023529</v>
      </c>
      <c r="EY34" s="2">
        <f>IF($D34=3,(EX34*(1+'input_cool&amp;vent_evolution'!AH$10)),EX34*(1+'input_cool&amp;vent_evolution'!AH$9))</f>
        <v>10489912.179468645</v>
      </c>
      <c r="EZ34" s="2">
        <f>IF($D34=3,(EY34*(1+'input_cool&amp;vent_evolution'!AI$10)),EY34*(1+'input_cool&amp;vent_evolution'!AI$9))</f>
        <v>10534153.299573462</v>
      </c>
      <c r="FA34" s="2">
        <f>IF($D34=3,(EZ34*(1+'input_cool&amp;vent_evolution'!AJ$10)),EZ34*(1+'input_cool&amp;vent_evolution'!AJ$9))</f>
        <v>10578407.583579196</v>
      </c>
      <c r="FB34" s="2">
        <f>IF($D34=3,(FA34*(1+'input_cool&amp;vent_evolution'!AK$10)),FA34*(1+'input_cool&amp;vent_evolution'!AK$9))</f>
        <v>10622675.025623405</v>
      </c>
      <c r="FC34" s="2">
        <f>IF($D34=3,(FB34*(1+'input_cool&amp;vent_evolution'!AL$10)),FB34*(1+'input_cool&amp;vent_evolution'!AL$9))</f>
        <v>10666955.638465501</v>
      </c>
      <c r="FD34" s="2">
        <f>IF($D34=3,(FC34*(1+'input_cool&amp;vent_evolution'!AM$10)),FC34*(1+'input_cool&amp;vent_evolution'!AM$9))</f>
        <v>10711249.411415165</v>
      </c>
      <c r="FE34" s="2">
        <f>IF($D34=3,(FD34*(1+'input_cool&amp;vent_evolution'!AN$10)),FD34*(1+'input_cool&amp;vent_evolution'!AN$9))</f>
        <v>10755556.351024536</v>
      </c>
      <c r="FF34" s="2">
        <f>IF($D34=3,(FE34*(1+'input_cool&amp;vent_evolution'!AO$10)),FE34*(1+'input_cool&amp;vent_evolution'!AO$9))</f>
        <v>10799876.453155426</v>
      </c>
      <c r="FG34" s="2">
        <f>IF($D34=3,(FF34*(1+'input_cool&amp;vent_evolution'!AP$10)),FF34*(1+'input_cool&amp;vent_evolution'!AP$9))</f>
        <v>10844209.720566617</v>
      </c>
      <c r="FH34" s="2">
        <f>IF($D34=3,(FG34*(1+'input_cool&amp;vent_evolution'!AQ$10)),FG34*(1+'input_cool&amp;vent_evolution'!AQ$9))</f>
        <v>10888556.149119932</v>
      </c>
      <c r="FI34" s="2">
        <f>IF($D34=3,(FH34*(1+'input_cool&amp;vent_evolution'!AR$10)),FH34*(1+'input_cool&amp;vent_evolution'!AR$9))</f>
        <v>10932915.743643248</v>
      </c>
      <c r="FJ34" s="2">
        <f>IF($D34=3,(FI34*(1+'input_cool&amp;vent_evolution'!AS$10)),FI34*(1+'input_cool&amp;vent_evolution'!AS$9))</f>
        <v>10977288.501032934</v>
      </c>
      <c r="FK34" s="2">
        <f>IF($D34=3,(FJ34*(1+'input_cool&amp;vent_evolution'!AT$10)),FJ34*(1+'input_cool&amp;vent_evolution'!AT$9))</f>
        <v>11021674.425427152</v>
      </c>
      <c r="FL34" s="2">
        <f>IF($D34=3,(FK34*(1+'input_cool&amp;vent_evolution'!AU$10)),FK34*(1+'input_cool&amp;vent_evolution'!AU$9))</f>
        <v>11066239.821307808</v>
      </c>
      <c r="FM34" s="2">
        <f t="shared" si="40"/>
        <v>18470762.772964019</v>
      </c>
      <c r="FN34" s="2">
        <f t="shared" si="41"/>
        <v>18864488.168246914</v>
      </c>
      <c r="FO34" s="2">
        <f t="shared" si="42"/>
        <v>19258619.926727824</v>
      </c>
      <c r="FP34" s="2">
        <f t="shared" si="43"/>
        <v>19653158.055512242</v>
      </c>
      <c r="FQ34" s="2">
        <f t="shared" si="44"/>
        <v>20026211.219904866</v>
      </c>
      <c r="FR34" s="2">
        <f t="shared" si="45"/>
        <v>20399670.755390514</v>
      </c>
      <c r="FS34" s="2">
        <f t="shared" si="46"/>
        <v>20693112.854504522</v>
      </c>
      <c r="FT34" s="2">
        <f t="shared" si="47"/>
        <v>20986733.291406129</v>
      </c>
      <c r="FU34" s="2">
        <f t="shared" si="48"/>
        <v>21280532.064516358</v>
      </c>
      <c r="FV34" s="2">
        <f t="shared" si="49"/>
        <v>21574509.161203057</v>
      </c>
      <c r="FW34" s="2">
        <f t="shared" si="50"/>
        <v>21868664.592519335</v>
      </c>
      <c r="FX34" s="2">
        <f t="shared" si="51"/>
        <v>22097439.303439684</v>
      </c>
      <c r="FY34" s="2">
        <f t="shared" si="52"/>
        <v>22326363.265920442</v>
      </c>
      <c r="FZ34" s="2">
        <f t="shared" si="53"/>
        <v>22555436.488646157</v>
      </c>
      <c r="GA34" s="2">
        <f t="shared" si="54"/>
        <v>22784658.957405757</v>
      </c>
      <c r="GB34" s="2">
        <f t="shared" si="55"/>
        <v>23014030.686410308</v>
      </c>
      <c r="GC34" s="2">
        <f t="shared" si="56"/>
        <v>23173691.013877079</v>
      </c>
      <c r="GD34" s="2">
        <f t="shared" si="57"/>
        <v>23333463.36685992</v>
      </c>
      <c r="GE34" s="2">
        <f t="shared" si="58"/>
        <v>23493347.765096512</v>
      </c>
      <c r="GF34" s="2">
        <f t="shared" si="59"/>
        <v>23653344.190428197</v>
      </c>
      <c r="GG34" s="2">
        <f t="shared" si="60"/>
        <v>23813452.660224114</v>
      </c>
      <c r="GH34" s="2">
        <f t="shared" si="61"/>
        <v>23914679.395146105</v>
      </c>
      <c r="GI34" s="2">
        <f t="shared" si="62"/>
        <v>24015936.26870814</v>
      </c>
      <c r="GJ34" s="2">
        <f t="shared" si="63"/>
        <v>24117223.286436766</v>
      </c>
      <c r="GK34" s="2">
        <f t="shared" si="64"/>
        <v>24218540.442015931</v>
      </c>
      <c r="GL34" s="2">
        <f t="shared" si="65"/>
        <v>24319887.722023986</v>
      </c>
      <c r="GM34" s="2">
        <f t="shared" si="66"/>
        <v>24421265.155672714</v>
      </c>
      <c r="GN34" s="2">
        <f t="shared" si="67"/>
        <v>24522672.718487374</v>
      </c>
      <c r="GO34" s="2">
        <f t="shared" si="68"/>
        <v>24624110.425468646</v>
      </c>
      <c r="GP34" s="2">
        <f t="shared" si="69"/>
        <v>24725578.267142415</v>
      </c>
      <c r="GQ34" s="2">
        <f t="shared" si="70"/>
        <v>24827076.249824733</v>
      </c>
      <c r="GR34" s="2">
        <f t="shared" si="71"/>
        <v>24928604.36404153</v>
      </c>
      <c r="GS34" s="2">
        <f t="shared" si="72"/>
        <v>25030162.620845892</v>
      </c>
      <c r="GT34" s="2">
        <f t="shared" si="73"/>
        <v>25131751.01313227</v>
      </c>
      <c r="GU34" s="2">
        <f t="shared" si="74"/>
        <v>25233369.550374713</v>
      </c>
      <c r="GV34" s="2">
        <f t="shared" si="75"/>
        <v>25335398.975306828</v>
      </c>
      <c r="GW34" s="2">
        <f>IF($D34=3,($N34*$M34*EC34*'input_cooling&amp;ventilation'!$D$3)*'input_cool&amp;vent_evolution'!M$11,($O34*$M34*EC34*'input_cooling&amp;ventilation'!$D$3)*'input_cool&amp;vent_evolution'!M$10)</f>
        <v>3829448.0659315321</v>
      </c>
      <c r="GX34" s="2">
        <f>IF($D34=3,($N34*$M34*ED34*'input_cooling&amp;ventilation'!$D$3)*'input_cool&amp;vent_evolution'!N$11,($O34*$M34*ED34*'input_cooling&amp;ventilation'!$D$3)*'input_cool&amp;vent_evolution'!N$10)</f>
        <v>3619962.6237033322</v>
      </c>
      <c r="GY34" s="2">
        <f>IF($D34=3,($N34*$M34*EE34*'input_cooling&amp;ventilation'!$D$3)*'input_cool&amp;vent_evolution'!O$11,($O34*$M34*EE34*'input_cooling&amp;ventilation'!$D$3)*'input_cool&amp;vent_evolution'!O$10)</f>
        <v>3464485.9067649855</v>
      </c>
      <c r="GZ34" s="2">
        <f>IF($D34=3,($N34*$M34*EF34*'input_cooling&amp;ventilation'!$D$3)*'input_cool&amp;vent_evolution'!P$11,($O34*$M34*EF34*'input_cooling&amp;ventilation'!$D$3)*'input_cool&amp;vent_evolution'!P$10)</f>
        <v>3908434.069162515</v>
      </c>
      <c r="HA34" s="2">
        <f>IF($D34=3,($N34*$M34*EG34*'input_cooling&amp;ventilation'!$D$3)*'input_cool&amp;vent_evolution'!Q$11,($O34*$M34*EG34*'input_cooling&amp;ventilation'!$D$3)*'input_cool&amp;vent_evolution'!Q$10)</f>
        <v>4309257.4181883791</v>
      </c>
      <c r="HB34" s="2">
        <f>IF($D34=3,($N34*$M34*EH34*'input_cooling&amp;ventilation'!$D$3)*'input_cool&amp;vent_evolution'!R$11,($O34*$M34*EH34*'input_cooling&amp;ventilation'!$D$3)*'input_cool&amp;vent_evolution'!R$10)</f>
        <v>4559762.24772033</v>
      </c>
      <c r="HC34" s="2">
        <f>IF($D34=3,($N34*$M34*EI34*'input_cooling&amp;ventilation'!$D$3)*'input_cool&amp;vent_evolution'!S$11,($O34*$M34*EI34*'input_cooling&amp;ventilation'!$D$3)*'input_cool&amp;vent_evolution'!S$10)</f>
        <v>4715471.253975898</v>
      </c>
      <c r="HD34" s="2">
        <f>IF($D34=3,($N34*$M34*EJ34*'input_cooling&amp;ventilation'!$D$3)*'input_cool&amp;vent_evolution'!T$11,($O34*$M34*EJ34*'input_cooling&amp;ventilation'!$D$3)*'input_cool&amp;vent_evolution'!T$10)</f>
        <v>4884228.6613680851</v>
      </c>
      <c r="HE34" s="2">
        <f>IF($D34=3,($N34*$M34*EK34*'input_cooling&amp;ventilation'!$D$3)*'input_cool&amp;vent_evolution'!U$11,($O34*$M34*EK34*'input_cooling&amp;ventilation'!$D$3)*'input_cool&amp;vent_evolution'!U$10)</f>
        <v>5583235.9674298111</v>
      </c>
      <c r="HF34" s="2">
        <f>IF($D34=3,($N34*$M34*EL34*'input_cooling&amp;ventilation'!$D$3)*'input_cool&amp;vent_evolution'!V$11,($O34*$M34*EL34*'input_cooling&amp;ventilation'!$D$3)*'input_cool&amp;vent_evolution'!V$10)</f>
        <v>5613539.9014119515</v>
      </c>
      <c r="HG34" s="2">
        <f>IF($D34=3,($N34*$M34*EM34*'input_cooling&amp;ventilation'!$D$3)*'input_cool&amp;vent_evolution'!W$11,($O34*$M34*EM34*'input_cooling&amp;ventilation'!$D$3)*'input_cool&amp;vent_evolution'!W$10)</f>
        <v>5422645.8988023307</v>
      </c>
      <c r="HH34" s="2">
        <f>IF($D34=3,($N34*$M34*EN34*'input_cooling&amp;ventilation'!$D$3)*'input_cool&amp;vent_evolution'!X$11,($O34*$M34*EN34*'input_cooling&amp;ventilation'!$D$3)*'input_cool&amp;vent_evolution'!X$10)</f>
        <v>5573453.8314007344</v>
      </c>
      <c r="HI34" s="2">
        <f>IF($D34=3,($N34*$M34*EO34*'input_cooling&amp;ventilation'!$D$3)*'input_cool&amp;vent_evolution'!Y$11,($O34*$M34*EO34*'input_cooling&amp;ventilation'!$D$3)*'input_cool&amp;vent_evolution'!Y$10)</f>
        <v>5654654.6461318517</v>
      </c>
      <c r="HJ34" s="2">
        <f>IF($D34=3,($N34*$M34*EP34*'input_cooling&amp;ventilation'!$D$3)*'input_cool&amp;vent_evolution'!Z$11,($O34*$M34*EP34*'input_cooling&amp;ventilation'!$D$3)*'input_cool&amp;vent_evolution'!Z$10)</f>
        <v>6008985.0014997758</v>
      </c>
      <c r="HK34" s="2">
        <f>IF($D34=3,($N34*$M34*EQ34*'input_cooling&amp;ventilation'!$D$3)*'input_cool&amp;vent_evolution'!AA$11,($O34*$M34*EQ34*'input_cooling&amp;ventilation'!$D$3)*'input_cool&amp;vent_evolution'!AA$10)</f>
        <v>5994573.9341804758</v>
      </c>
      <c r="HL34" s="2">
        <f>IF($D34=3,($N34*$M34*ER34*'input_cooling&amp;ventilation'!$D$3)*'input_cool&amp;vent_evolution'!AB$11,($O34*$M34*ER34*'input_cooling&amp;ventilation'!$D$3)*'input_cool&amp;vent_evolution'!AB$10)</f>
        <v>5334786.5744532254</v>
      </c>
      <c r="HM34" s="2">
        <f>IF($D34=3,($N34*$M34*ES34*'input_cooling&amp;ventilation'!$D$3)*'input_cool&amp;vent_evolution'!AC$11,($O34*$M34*ES34*'input_cooling&amp;ventilation'!$D$3)*'input_cool&amp;vent_evolution'!AC$10)</f>
        <v>5271723.1414944315</v>
      </c>
      <c r="HN34" s="2">
        <f>IF($D34=3,($N34*$M34*ET34*'input_cooling&amp;ventilation'!$D$3)*'input_cool&amp;vent_evolution'!AD$11,($O34*$M34*ET34*'input_cooling&amp;ventilation'!$D$3)*'input_cool&amp;vent_evolution'!AD$10)</f>
        <v>5160488.5668928744</v>
      </c>
      <c r="HO34" s="2">
        <f>IF($D34=3,($N34*$M34*EU34*'input_cooling&amp;ventilation'!$D$3)*'input_cool&amp;vent_evolution'!AE$11,($O34*$M34*EU34*'input_cooling&amp;ventilation'!$D$3)*'input_cool&amp;vent_evolution'!AE$10)</f>
        <v>5036639.1545277182</v>
      </c>
      <c r="HP34" s="2">
        <f>IF($D34=3,($N34*$M34*EV34*'input_cooling&amp;ventilation'!$D$3)*'input_cool&amp;vent_evolution'!AF$11,($O34*$M34*EV34*'input_cooling&amp;ventilation'!$D$3)*'input_cool&amp;vent_evolution'!AF$10)</f>
        <v>4886077.3021303946</v>
      </c>
      <c r="HQ34" s="2">
        <f>IF($D34=3,($N34*$M34*EW34*'input_cooling&amp;ventilation'!$D$3)*'input_cool&amp;vent_evolution'!AG$11,($O34*$M34*EW34*'input_cooling&amp;ventilation'!$D$3)*'input_cool&amp;vent_evolution'!AG$10)</f>
        <v>4795824.1596021699</v>
      </c>
      <c r="HR34" s="2">
        <f>IF($D34=3,($N34*$M34*EX34*'input_cooling&amp;ventilation'!$D$3)*'input_cool&amp;vent_evolution'!AH$11,($O34*$M34*EX34*'input_cooling&amp;ventilation'!$D$3)*'input_cool&amp;vent_evolution'!AH$10)</f>
        <v>4669801.1937518222</v>
      </c>
      <c r="HS34" s="2">
        <f>IF($D34=3,($N34*$M34*EY34*'input_cooling&amp;ventilation'!$D$3)*'input_cool&amp;vent_evolution'!AI$11,($O34*$M34*EY34*'input_cooling&amp;ventilation'!$D$3)*'input_cool&amp;vent_evolution'!AI$10)</f>
        <v>4544580.4204873675</v>
      </c>
      <c r="HT34" s="2">
        <f>IF($D34=3,($N34*$M34*EZ34*'input_cooling&amp;ventilation'!$D$3)*'input_cool&amp;vent_evolution'!AJ$11,($O34*$M34*EZ34*'input_cooling&amp;ventilation'!$D$3)*'input_cool&amp;vent_evolution'!AJ$10)</f>
        <v>4420284.0894333906</v>
      </c>
      <c r="HU34" s="2">
        <f>IF($D34=3,($N34*$M34*FA34*'input_cooling&amp;ventilation'!$D$3)*'input_cool&amp;vent_evolution'!AK$11,($O34*$M34*FA34*'input_cooling&amp;ventilation'!$D$3)*'input_cool&amp;vent_evolution'!AK$10)</f>
        <v>4336269.8840906182</v>
      </c>
      <c r="HV34" s="2">
        <f>IF($D34=3,($N34*$M34*FB34*'input_cooling&amp;ventilation'!$D$3)*'input_cool&amp;vent_evolution'!AL$11,($O34*$M34*FB34*'input_cooling&amp;ventilation'!$D$3)*'input_cool&amp;vent_evolution'!AL$10)</f>
        <v>4177362.3568666074</v>
      </c>
      <c r="HW34" s="2">
        <f>IF($D34=3,($N34*$M34*FC34*'input_cooling&amp;ventilation'!$D$3)*'input_cool&amp;vent_evolution'!AM$11,($O34*$M34*FC34*'input_cooling&amp;ventilation'!$D$3)*'input_cool&amp;vent_evolution'!AM$10)</f>
        <v>4059879.0189588219</v>
      </c>
      <c r="HX34" s="2">
        <f>IF($D34=3,($N34*$M34*FD34*'input_cooling&amp;ventilation'!$D$3)*'input_cool&amp;vent_evolution'!AN$11,($O34*$M34*FD34*'input_cooling&amp;ventilation'!$D$3)*'input_cool&amp;vent_evolution'!AN$10)</f>
        <v>3944263.5143531607</v>
      </c>
      <c r="HY34" s="2">
        <f>IF($D34=3,($N34*$M34*FE34*'input_cooling&amp;ventilation'!$D$3)*'input_cool&amp;vent_evolution'!AO$11,($O34*$M34*FE34*'input_cooling&amp;ventilation'!$D$3)*'input_cool&amp;vent_evolution'!AO$10)</f>
        <v>3831637.9048705553</v>
      </c>
      <c r="HZ34" s="2">
        <f>IF($D34=3,($N34*$M34*FF34*'input_cooling&amp;ventilation'!$D$3)*'input_cool&amp;vent_evolution'!AP$11,($O34*$M34*FF34*'input_cooling&amp;ventilation'!$D$3)*'input_cool&amp;vent_evolution'!AP$10)</f>
        <v>3722242.5879075751</v>
      </c>
      <c r="IA34" s="2">
        <f>IF($D34=3,($N34*$M34*FG34*'input_cooling&amp;ventilation'!$D$3)*'input_cool&amp;vent_evolution'!AQ$11,($O34*$M34*FG34*'input_cooling&amp;ventilation'!$D$3)*'input_cool&amp;vent_evolution'!AQ$10)</f>
        <v>3616185.0416582609</v>
      </c>
      <c r="IB34" s="2">
        <f>IF($D34=3,($N34*$M34*FH34*'input_cooling&amp;ventilation'!$D$3)*'input_cool&amp;vent_evolution'!AR$11,($O34*$M34*FH34*'input_cooling&amp;ventilation'!$D$3)*'input_cool&amp;vent_evolution'!AR$10)</f>
        <v>3513731.8120126259</v>
      </c>
      <c r="IC34" s="2">
        <f>IF($D34=3,($N34*$M34*FI34*'input_cooling&amp;ventilation'!$D$3)*'input_cool&amp;vent_evolution'!AS$11,($O34*$M34*FI34*'input_cooling&amp;ventilation'!$D$3)*'input_cool&amp;vent_evolution'!AS$10)</f>
        <v>3415123.4685511445</v>
      </c>
      <c r="ID34" s="2">
        <f>IF($D34=3,($N34*$M34*FJ34*'input_cooling&amp;ventilation'!$D$3)*'input_cool&amp;vent_evolution'!AT$11,($O34*$M34*FJ34*'input_cooling&amp;ventilation'!$D$3)*'input_cool&amp;vent_evolution'!AT$10)</f>
        <v>3320628.2478704853</v>
      </c>
      <c r="IE34" s="2">
        <f>IF($D34=3,($N34*$M34*FK34*'input_cooling&amp;ventilation'!$D$3)*'input_cool&amp;vent_evolution'!AU$11,($O34*$M34*FK34*'input_cooling&amp;ventilation'!$D$3)*'input_cool&amp;vent_evolution'!AU$10)</f>
        <v>3334054.983838791</v>
      </c>
      <c r="IF34" s="2">
        <f>IF($D34=3,($N34*$M34*FL34*'input_cooling&amp;ventilation'!$D$3)*'input_cool&amp;vent_evolution'!AV$11,($O34*$M34*FL34*'input_cooling&amp;ventilation'!$D$3)*'input_cool&amp;vent_evolution'!AV$10)</f>
        <v>3347536.0099068321</v>
      </c>
    </row>
    <row r="35" spans="1:240" x14ac:dyDescent="0.25">
      <c r="A35">
        <v>33</v>
      </c>
      <c r="B35">
        <v>100100</v>
      </c>
      <c r="C35">
        <v>7</v>
      </c>
      <c r="D35">
        <v>3</v>
      </c>
      <c r="E35">
        <v>2</v>
      </c>
      <c r="F35" s="2">
        <v>6984000</v>
      </c>
      <c r="G35" s="2">
        <v>7610783.2895178497</v>
      </c>
      <c r="H35" s="2">
        <v>6984000</v>
      </c>
      <c r="I35" s="17">
        <v>0.7</v>
      </c>
      <c r="J35">
        <v>0.112635001</v>
      </c>
      <c r="K35" s="2">
        <f t="shared" si="0"/>
        <v>786642.84698399995</v>
      </c>
      <c r="L35" s="2">
        <f t="shared" si="1"/>
        <v>5327548.3026624946</v>
      </c>
      <c r="M35">
        <v>0.67687434002111901</v>
      </c>
      <c r="N35" s="17">
        <f>'input_cooling&amp;ventilation'!$D$5</f>
        <v>57.500092182043396</v>
      </c>
      <c r="O35" s="45">
        <f>'input_cooling&amp;ventilation'!$D$6</f>
        <v>19.328678831353667</v>
      </c>
      <c r="P35" s="45">
        <f>'input_cooling&amp;ventilation'!$C$5</f>
        <v>50.351688737400465</v>
      </c>
      <c r="Q35" s="45">
        <f>'input_cooling&amp;ventilation'!$C$6</f>
        <v>32.240814214248743</v>
      </c>
      <c r="R35">
        <v>17</v>
      </c>
      <c r="S35">
        <v>12</v>
      </c>
      <c r="T35">
        <v>14</v>
      </c>
      <c r="U35" s="2">
        <f t="shared" si="2"/>
        <v>1340508.8750917111</v>
      </c>
      <c r="V35" s="2">
        <f t="shared" si="3"/>
        <v>8537940.1487211846</v>
      </c>
      <c r="W35" s="2">
        <v>1695621.2074440641</v>
      </c>
      <c r="X35" s="57">
        <f>IF($D35=3,(W35*(1+'input_cool&amp;vent_evolution'!M$11)),(W35*(1+'input_cool&amp;vent_evolution'!M$12)))</f>
        <v>1720949.2464072055</v>
      </c>
      <c r="Y35" s="57">
        <f>IF($D35=3,(X35*(1+'input_cool&amp;vent_evolution'!N$11)),(X35*(1+'input_cool&amp;vent_evolution'!N$12)))</f>
        <v>1744742.2075217357</v>
      </c>
      <c r="Z35" s="57">
        <f>IF($D35=3,(Y35*(1+'input_cool&amp;vent_evolution'!O$11)),(Y35*(1+'input_cool&amp;vent_evolution'!O$12)))</f>
        <v>1767355.6289441788</v>
      </c>
      <c r="AA35" s="57">
        <f>IF($D35=3,(Z35*(1+'input_cool&amp;vent_evolution'!P$11)),(Z35*(1+'input_cool&amp;vent_evolution'!P$12)))</f>
        <v>1792678.6644074081</v>
      </c>
      <c r="AB35" s="57">
        <f>IF($D35=3,(AA35*(1+'input_cool&amp;vent_evolution'!Q$11)),(AA35*(1+'input_cool&amp;vent_evolution'!Q$12)))</f>
        <v>1820471.1550143359</v>
      </c>
      <c r="AC35" s="57">
        <f>IF($D35=3,(AB35*(1+'input_cool&amp;vent_evolution'!R$11)),(AB35*(1+'input_cool&amp;vent_evolution'!R$12)))</f>
        <v>1849788.4714630623</v>
      </c>
      <c r="AD35" s="57">
        <f>IF($D35=3,(AC35*(1+'input_cool&amp;vent_evolution'!S$11)),(AC35*(1+'input_cool&amp;vent_evolution'!S$12)))</f>
        <v>1880158.3263074399</v>
      </c>
      <c r="AE35" s="57">
        <f>IF($D35=3,(AD35*(1+'input_cool&amp;vent_evolution'!T$11)),(AD35*(1+'input_cool&amp;vent_evolution'!T$12)))</f>
        <v>1911684.1860515587</v>
      </c>
      <c r="AF35" s="57">
        <f>IF($D35=3,(AE35*(1+'input_cool&amp;vent_evolution'!U$11)),(AE35*(1+'input_cool&amp;vent_evolution'!U$12)))</f>
        <v>1947820.2645350494</v>
      </c>
      <c r="AG35" s="57">
        <f>IF($D35=3,(AF35*(1+'input_cool&amp;vent_evolution'!V$11)),(AF35*(1+'input_cool&amp;vent_evolution'!V$12)))</f>
        <v>1984334.8304545602</v>
      </c>
      <c r="AH35" s="57">
        <f>IF($D35=3,(AG35*(1+'input_cool&amp;vent_evolution'!W$11)),(AG35*(1+'input_cool&amp;vent_evolution'!W$12)))</f>
        <v>2019785.5708425378</v>
      </c>
      <c r="AI35" s="57">
        <f>IF($D35=3,(AH35*(1+'input_cool&amp;vent_evolution'!X$11)),(AH35*(1+'input_cool&amp;vent_evolution'!X$12)))</f>
        <v>2056489.2074065681</v>
      </c>
      <c r="AJ35" s="57">
        <f>IF($D35=3,(AI35*(1+'input_cool&amp;vent_evolution'!Y$11)),(AI35*(1+'input_cool&amp;vent_evolution'!Y$12)))</f>
        <v>2094015.5212237104</v>
      </c>
      <c r="AK35" s="57">
        <f>IF($D35=3,(AJ35*(1+'input_cool&amp;vent_evolution'!Z$11)),(AJ35*(1+'input_cool&amp;vent_evolution'!Z$12)))</f>
        <v>2134208.5887622163</v>
      </c>
      <c r="AL35" s="57">
        <f>IF($D35=3,(AK35*(1+'input_cool&amp;vent_evolution'!AA$11)),(AK35*(1+'input_cool&amp;vent_evolution'!AA$12)))</f>
        <v>2174663.7581725945</v>
      </c>
      <c r="AM35" s="57">
        <f>IF($D35=3,(AL35*(1+'input_cool&amp;vent_evolution'!AB$11)),(AL35*(1+'input_cool&amp;vent_evolution'!AB$12)))</f>
        <v>2210983.0900586611</v>
      </c>
      <c r="AN35" s="57">
        <f>IF($D35=3,(AM35*(1+'input_cool&amp;vent_evolution'!AC$11)),(AM35*(1+'input_cool&amp;vent_evolution'!AC$12)))</f>
        <v>2247221.0862832279</v>
      </c>
      <c r="AO35" s="57">
        <f>IF($D35=3,(AN35*(1+'input_cool&amp;vent_evolution'!AD$11)),(AN35*(1+'input_cool&amp;vent_evolution'!AD$12)))</f>
        <v>2283028.9810295342</v>
      </c>
      <c r="AP35" s="57">
        <f>IF($D35=3,(AO35*(1+'input_cool&amp;vent_evolution'!AE$11)),(AO35*(1+'input_cool&amp;vent_evolution'!AE$12)))</f>
        <v>2318292.7499282714</v>
      </c>
      <c r="AQ35" s="57">
        <f>IF($D35=3,(AP35*(1+'input_cool&amp;vent_evolution'!AF$11)),(AP35*(1+'input_cool&amp;vent_evolution'!AF$12)))</f>
        <v>2352795.7954789931</v>
      </c>
      <c r="AR35" s="57">
        <f>IF($D35=3,(AQ35*(1+'input_cool&amp;vent_evolution'!AG$11)),(AQ35*(1+'input_cool&amp;vent_evolution'!AG$12)))</f>
        <v>2386934.4571453729</v>
      </c>
      <c r="AS35" s="57">
        <f>IF($D35=3,(AR35*(1+'input_cool&amp;vent_evolution'!AH$11)),(AR35*(1+'input_cool&amp;vent_evolution'!AH$12)))</f>
        <v>2420515.6172273974</v>
      </c>
      <c r="AT35" s="57">
        <f>IF($D35=3,(AS35*(1+'input_cool&amp;vent_evolution'!AI$11)),(AS35*(1+'input_cool&amp;vent_evolution'!AI$12)))</f>
        <v>2453516.3460985329</v>
      </c>
      <c r="AU35" s="57">
        <f>IF($D35=3,(AT35*(1+'input_cool&amp;vent_evolution'!AJ$11)),(AT35*(1+'input_cool&amp;vent_evolution'!AJ$12)))</f>
        <v>2485915.4654664006</v>
      </c>
      <c r="AV35" s="57">
        <f>IF($D35=3,(AU35*(1+'input_cool&amp;vent_evolution'!AK$11)),(AU35*(1+'input_cool&amp;vent_evolution'!AK$12)))</f>
        <v>2517983.774970917</v>
      </c>
      <c r="AW35" s="57">
        <f>IF($D35=3,(AV35*(1+'input_cool&amp;vent_evolution'!AL$11)),(AV35*(1+'input_cool&amp;vent_evolution'!AL$12)))</f>
        <v>2549145.025857266</v>
      </c>
      <c r="AX35" s="57">
        <f>IF($D35=3,(AW35*(1+'input_cool&amp;vent_evolution'!AM$11)),(AW35*(1+'input_cool&amp;vent_evolution'!AM$12)))</f>
        <v>2579677.419256337</v>
      </c>
      <c r="AY35" s="57">
        <f>IF($D35=3,(AX35*(1+'input_cool&amp;vent_evolution'!AN$11)),(AX35*(1+'input_cool&amp;vent_evolution'!AN$12)))</f>
        <v>2609571.4787627296</v>
      </c>
      <c r="AZ35" s="57">
        <f>IF($D35=3,(AY35*(1+'input_cool&amp;vent_evolution'!AO$11)),(AY35*(1+'input_cool&amp;vent_evolution'!AO$12)))</f>
        <v>2638827.4473001999</v>
      </c>
      <c r="BA35" s="57">
        <f>IF($D35=3,(AZ35*(1+'input_cool&amp;vent_evolution'!AP$11)),(AZ35*(1+'input_cool&amp;vent_evolution'!AP$12)))</f>
        <v>2667448.8280656855</v>
      </c>
      <c r="BB35" s="57">
        <f>IF($D35=3,(BA35*(1+'input_cool&amp;vent_evolution'!AQ$11)),(BA35*(1+'input_cool&amp;vent_evolution'!AQ$12)))</f>
        <v>2695441.3828211245</v>
      </c>
      <c r="BC35" s="57">
        <f>IF($D35=3,(BB35*(1+'input_cool&amp;vent_evolution'!AR$11)),(BB35*(1+'input_cool&amp;vent_evolution'!AR$12)))</f>
        <v>2722814.3520756401</v>
      </c>
      <c r="BD35" s="57">
        <f>IF($D35=3,(BC35*(1+'input_cool&amp;vent_evolution'!AS$11)),(BC35*(1+'input_cool&amp;vent_evolution'!AS$12)))</f>
        <v>2749580.2699920549</v>
      </c>
      <c r="BE35" s="57">
        <f>IF($D35=3,(BD35*(1+'input_cool&amp;vent_evolution'!AT$11)),(BD35*(1+'input_cool&amp;vent_evolution'!AT$12)))</f>
        <v>2775755.1852765661</v>
      </c>
      <c r="BF35" s="57">
        <f>IF($D35=3,(BE35*(1+'input_cool&amp;vent_evolution'!AU$11)),(BE35*(1+'input_cool&amp;vent_evolution'!AU$12)))</f>
        <v>2802179.2753888243</v>
      </c>
      <c r="BG35" s="57">
        <f>IF($D35=3,(BF35*(1+'input_cool&amp;vent_evolution'!AV$11)),(BF35*(1+'input_cool&amp;vent_evolution'!AV$12)))</f>
        <v>2828854.9123745114</v>
      </c>
      <c r="BH35" s="2">
        <f t="shared" si="76"/>
        <v>4127840.3826866252</v>
      </c>
      <c r="BI35" s="2">
        <f t="shared" si="4"/>
        <v>4189499.2612069706</v>
      </c>
      <c r="BJ35" s="2">
        <f t="shared" si="5"/>
        <v>4247421.1280019106</v>
      </c>
      <c r="BK35" s="2">
        <f t="shared" si="6"/>
        <v>4302471.5093774637</v>
      </c>
      <c r="BL35" s="2">
        <f t="shared" si="7"/>
        <v>4364118.2073182669</v>
      </c>
      <c r="BM35" s="2">
        <f t="shared" si="8"/>
        <v>4431776.576156226</v>
      </c>
      <c r="BN35" s="2">
        <f t="shared" si="9"/>
        <v>4503146.9991125846</v>
      </c>
      <c r="BO35" s="2">
        <f t="shared" si="10"/>
        <v>4577079.7340256618</v>
      </c>
      <c r="BP35" s="2">
        <f t="shared" si="11"/>
        <v>4653826.6609804425</v>
      </c>
      <c r="BQ35" s="2">
        <f t="shared" si="12"/>
        <v>4741796.759125731</v>
      </c>
      <c r="BR35" s="2">
        <f t="shared" si="13"/>
        <v>4830688.2515752921</v>
      </c>
      <c r="BS35" s="2">
        <f t="shared" si="14"/>
        <v>4916989.9545306433</v>
      </c>
      <c r="BT35" s="2">
        <f t="shared" si="15"/>
        <v>5006341.7228001822</v>
      </c>
      <c r="BU35" s="2">
        <f t="shared" si="16"/>
        <v>5097696.2263341816</v>
      </c>
      <c r="BV35" s="2">
        <f t="shared" si="17"/>
        <v>5195542.7067633718</v>
      </c>
      <c r="BW35" s="2">
        <f t="shared" si="18"/>
        <v>5294027.2510987828</v>
      </c>
      <c r="BX35" s="2">
        <f t="shared" si="19"/>
        <v>5382443.4635012504</v>
      </c>
      <c r="BY35" s="2">
        <f t="shared" si="20"/>
        <v>5470661.6714044726</v>
      </c>
      <c r="BZ35" s="2">
        <f t="shared" si="21"/>
        <v>5557832.8351666899</v>
      </c>
      <c r="CA35" s="2">
        <f t="shared" si="22"/>
        <v>5643679.3725105776</v>
      </c>
      <c r="CB35" s="2">
        <f t="shared" si="23"/>
        <v>5727673.9959115377</v>
      </c>
      <c r="CC35" s="2">
        <f t="shared" si="24"/>
        <v>5810781.5588617418</v>
      </c>
      <c r="CD35" s="2">
        <f t="shared" si="25"/>
        <v>5892531.9333413076</v>
      </c>
      <c r="CE35" s="2">
        <f t="shared" si="26"/>
        <v>5972869.2991953846</v>
      </c>
      <c r="CF35" s="2">
        <f t="shared" si="27"/>
        <v>6051742.0997377662</v>
      </c>
      <c r="CG35" s="2">
        <f t="shared" si="28"/>
        <v>6129809.5728243832</v>
      </c>
      <c r="CH35" s="2">
        <f t="shared" si="29"/>
        <v>6205668.8916504262</v>
      </c>
      <c r="CI35" s="2">
        <f t="shared" si="30"/>
        <v>6279997.3123492571</v>
      </c>
      <c r="CJ35" s="2">
        <f t="shared" si="31"/>
        <v>6352771.7654471463</v>
      </c>
      <c r="CK35" s="2">
        <f t="shared" si="32"/>
        <v>6423992.8423205679</v>
      </c>
      <c r="CL35" s="2">
        <f t="shared" si="33"/>
        <v>6493669.0711937081</v>
      </c>
      <c r="CM35" s="2">
        <f t="shared" si="34"/>
        <v>6561814.4785681786</v>
      </c>
      <c r="CN35" s="2">
        <f t="shared" si="35"/>
        <v>6628451.5596490111</v>
      </c>
      <c r="CO35" s="2">
        <f t="shared" si="36"/>
        <v>6693610.8277508738</v>
      </c>
      <c r="CP35" s="2">
        <f t="shared" si="37"/>
        <v>6757331.3520345213</v>
      </c>
      <c r="CQ35" s="2">
        <f t="shared" si="38"/>
        <v>6821658.4704748159</v>
      </c>
      <c r="CR35" s="2">
        <f>IF($D35=3,(W35*$P35*$M35*'input_cooling&amp;ventilation'!$D$3)*'input_cool&amp;vent_evolution'!M$11,(W35*$Q35*'input_cooling&amp;ventilation'!$D$3)*'input_cool&amp;vent_evolution'!M$12)</f>
        <v>704779.66241766256</v>
      </c>
      <c r="CS35" s="2">
        <f>IF($D35=3,(X35*$P35*$M35*'input_cooling&amp;ventilation'!$D$3)*'input_cool&amp;vent_evolution'!N$11,(X35*$Q35*'input_cooling&amp;ventilation'!$D$3)*'input_cool&amp;vent_evolution'!N$12)</f>
        <v>662064.48618537246</v>
      </c>
      <c r="CT35" s="2">
        <f>IF($D35=3,(Y35*$P35*$M35*'input_cooling&amp;ventilation'!$D$3)*'input_cool&amp;vent_evolution'!O$11,(Y35*$Q35*'input_cooling&amp;ventilation'!$D$3)*'input_cool&amp;vent_evolution'!O$12)</f>
        <v>629242.53786133439</v>
      </c>
      <c r="CU35" s="2">
        <f>IF($D35=3,(Z35*$P35*$M35*'input_cooling&amp;ventilation'!$D$3)*'input_cool&amp;vent_evolution'!P$11,(Z35*$Q35*'input_cooling&amp;ventilation'!$D$3)*'input_cool&amp;vent_evolution'!P$12)</f>
        <v>704640.43470311316</v>
      </c>
      <c r="CV35" s="2">
        <f>IF($D35=3,(AA35*$P35*$M35*'input_cooling&amp;ventilation'!$D$3)*'input_cool&amp;vent_evolution'!Q$11,(AA35*$Q35*'input_cooling&amp;ventilation'!$D$3)*'input_cool&amp;vent_evolution'!Q$12)</f>
        <v>773355.65442715387</v>
      </c>
      <c r="CW35" s="2">
        <f>IF($D35=3,(AB35*$P35*$M35*'input_cooling&amp;ventilation'!$D$3)*'input_cool&amp;vent_evolution'!R$11,(AB35*$Q35*'input_cooling&amp;ventilation'!$D$3)*'input_cool&amp;vent_evolution'!R$12)</f>
        <v>815785.55764992174</v>
      </c>
      <c r="CX35" s="2">
        <f>IF($D35=3,(AC35*$P35*$M35*'input_cooling&amp;ventilation'!$D$3)*'input_cool&amp;vent_evolution'!S$11,(AC35*$Q35*'input_cooling&amp;ventilation'!$D$3)*'input_cool&amp;vent_evolution'!S$12)</f>
        <v>845073.55962465703</v>
      </c>
      <c r="CY35" s="2">
        <f>IF($D35=3,(AD35*$P35*$M35*'input_cooling&amp;ventilation'!$D$3)*'input_cool&amp;vent_evolution'!T$11,(AD35*$Q35*'input_cooling&amp;ventilation'!$D$3)*'input_cool&amp;vent_evolution'!T$12)</f>
        <v>877240.62728348153</v>
      </c>
      <c r="CZ35" s="2">
        <f>IF($D35=3,(AE35*$P35*$M35*'input_cooling&amp;ventilation'!$D$3)*'input_cool&amp;vent_evolution'!U$11,(AE35*$Q35*'input_cooling&amp;ventilation'!$D$3)*'input_cool&amp;vent_evolution'!U$12)</f>
        <v>1005524.8743005757</v>
      </c>
      <c r="DA35" s="2">
        <f>IF($D35=3,(AF35*$P35*$M35*'input_cooling&amp;ventilation'!$D$3)*'input_cool&amp;vent_evolution'!V$11,(AF35*$Q35*'input_cooling&amp;ventilation'!$D$3)*'input_cool&amp;vent_evolution'!V$12)</f>
        <v>1016056.6903553245</v>
      </c>
      <c r="DB35" s="2">
        <f>IF($D35=3,(AG35*$P35*$M35*'input_cooling&amp;ventilation'!$D$3)*'input_cool&amp;vent_evolution'!W$11,(AG35*$Q35*'input_cooling&amp;ventilation'!$D$3)*'input_cool&amp;vent_evolution'!W$12)</f>
        <v>986454.61180214083</v>
      </c>
      <c r="DC35" s="2">
        <f>IF($D35=3,(AH35*$P35*$M35*'input_cooling&amp;ventilation'!$D$3)*'input_cool&amp;vent_evolution'!X$11,(AH35*$Q35*'input_cooling&amp;ventilation'!$D$3)*'input_cool&amp;vent_evolution'!X$12)</f>
        <v>1021317.7824284803</v>
      </c>
      <c r="DD35" s="2">
        <f>IF($D35=3,(AI35*$P35*$M35*'input_cooling&amp;ventilation'!$D$3)*'input_cool&amp;vent_evolution'!Y$11,(AI35*$Q35*'input_cooling&amp;ventilation'!$D$3)*'input_cool&amp;vent_evolution'!Y$12)</f>
        <v>1044209.6532744914</v>
      </c>
      <c r="DE35" s="2">
        <f>IF($D35=3,(AJ35*$P35*$M35*'input_cooling&amp;ventilation'!$D$3)*'input_cool&amp;vent_evolution'!Z$11,(AJ35*$Q35*'input_cooling&amp;ventilation'!$D$3)*'input_cool&amp;vent_evolution'!Z$12)</f>
        <v>1118414.9160754858</v>
      </c>
      <c r="DF35" s="2">
        <f>IF($D35=3,(AK35*$P35*$M35*'input_cooling&amp;ventilation'!$D$3)*'input_cool&amp;vent_evolution'!AA$11,(AK35*$Q35*'input_cooling&amp;ventilation'!$D$3)*'input_cool&amp;vent_evolution'!AA$12)</f>
        <v>1125708.1798392613</v>
      </c>
      <c r="DG35" s="2">
        <f>IF($D35=3,(AL35*$P35*$M35*'input_cooling&amp;ventilation'!$D$3)*'input_cool&amp;vent_evolution'!AB$11,(AL35*$Q35*'input_cooling&amp;ventilation'!$D$3)*'input_cool&amp;vent_evolution'!AB$12)</f>
        <v>1010624.0954203885</v>
      </c>
      <c r="DH35" s="2">
        <f>IF($D35=3,(AM35*$P35*$M35*'input_cooling&amp;ventilation'!$D$3)*'input_cool&amp;vent_evolution'!AC$11,(AM35*$Q35*'input_cooling&amp;ventilation'!$D$3)*'input_cool&amp;vent_evolution'!AC$12)</f>
        <v>1008360.8440041336</v>
      </c>
      <c r="DI35" s="2">
        <f>IF($D35=3,(AN35*$P35*$M35*'input_cooling&amp;ventilation'!$D$3)*'input_cool&amp;vent_evolution'!AD$11,(AN35*$Q35*'input_cooling&amp;ventilation'!$D$3)*'input_cool&amp;vent_evolution'!AD$12)</f>
        <v>996392.81224712951</v>
      </c>
      <c r="DJ35" s="2">
        <f>IF($D35=3,(AO35*$P35*$M35*'input_cooling&amp;ventilation'!$D$3)*'input_cool&amp;vent_evolution'!AE$11,(AO35*$Q35*'input_cooling&amp;ventilation'!$D$3)*'input_cool&amp;vent_evolution'!AE$12)</f>
        <v>981251.93096054357</v>
      </c>
      <c r="DK35" s="2">
        <f>IF($D35=3,(AP35*$P35*$M35*'input_cooling&amp;ventilation'!$D$3)*'input_cool&amp;vent_evolution'!AF$11,(AP35*$Q35*'input_cooling&amp;ventilation'!$D$3)*'input_cool&amp;vent_evolution'!AF$12)</f>
        <v>960083.99351432093</v>
      </c>
      <c r="DL35" s="2">
        <f>IF($D35=3,(AQ35*$P35*$M35*'input_cooling&amp;ventilation'!$D$3)*'input_cool&amp;vent_evolution'!AG$11,(AQ35*$Q35*'input_cooling&amp;ventilation'!$D$3)*'input_cool&amp;vent_evolution'!AG$12)</f>
        <v>949944.6238074603</v>
      </c>
      <c r="DM35" s="2">
        <f>IF($D35=3,(AR35*$P35*$M35*'input_cooling&amp;ventilation'!$D$3)*'input_cool&amp;vent_evolution'!AH$11,(AR35*$Q35*'input_cooling&amp;ventilation'!$D$3)*'input_cool&amp;vent_evolution'!AH$12)</f>
        <v>934431.54839758889</v>
      </c>
      <c r="DN35" s="2">
        <f>IF($D35=3,(AS35*$P35*$M35*'input_cooling&amp;ventilation'!$D$3)*'input_cool&amp;vent_evolution'!AI$11,(AS35*$Q35*'input_cooling&amp;ventilation'!$D$3)*'input_cool&amp;vent_evolution'!AI$12)</f>
        <v>918280.43170582864</v>
      </c>
      <c r="DO35" s="2">
        <f>IF($D35=3,(AT35*$P35*$M35*'input_cooling&amp;ventilation'!$D$3)*'input_cool&amp;vent_evolution'!AJ$11,(AT35*$Q35*'input_cooling&amp;ventilation'!$D$3)*'input_cool&amp;vent_evolution'!AJ$12)</f>
        <v>901540.00647049898</v>
      </c>
      <c r="DP35" s="2">
        <f>IF($D35=3,(AU35*$P35*$M35*'input_cooling&amp;ventilation'!$D$3)*'input_cool&amp;vent_evolution'!AK$11,(AU35*$Q35*'input_cooling&amp;ventilation'!$D$3)*'input_cool&amp;vent_evolution'!AK$12)</f>
        <v>892334.86965921638</v>
      </c>
      <c r="DQ35" s="2">
        <f>IF($D35=3,(AV35*$P35*$M35*'input_cooling&amp;ventilation'!$D$3)*'input_cool&amp;vent_evolution'!AL$11,(AV35*$Q35*'input_cooling&amp;ventilation'!$D$3)*'input_cool&amp;vent_evolution'!AL$12)</f>
        <v>867094.99745136581</v>
      </c>
      <c r="DR35" s="2">
        <f>IF($D35=3,(AW35*$P35*$M35*'input_cooling&amp;ventilation'!$D$3)*'input_cool&amp;vent_evolution'!AM$11,(AW35*$Q35*'input_cooling&amp;ventilation'!$D$3)*'input_cool&amp;vent_evolution'!AM$12)</f>
        <v>849596.36803762813</v>
      </c>
      <c r="DS35" s="2">
        <f>IF($D35=3,(AX35*$P35*$M35*'input_cooling&amp;ventilation'!$D$3)*'input_cool&amp;vent_evolution'!AN$11,(AX35*$Q35*'input_cooling&amp;ventilation'!$D$3)*'input_cool&amp;vent_evolution'!AN$12)</f>
        <v>831834.04754979559</v>
      </c>
      <c r="DT35" s="2">
        <f>IF($D35=3,(AY35*$P35*$M35*'input_cooling&amp;ventilation'!$D$3)*'input_cool&amp;vent_evolution'!AO$11,(AY35*$Q35*'input_cooling&amp;ventilation'!$D$3)*'input_cool&amp;vent_evolution'!AO$12)</f>
        <v>814078.48667423753</v>
      </c>
      <c r="DU35" s="2">
        <f>IF($D35=3,(AZ35*$P35*$M35*'input_cooling&amp;ventilation'!$D$3)*'input_cool&amp;vent_evolution'!AP$11,(AZ35*$Q35*'input_cooling&amp;ventilation'!$D$3)*'input_cool&amp;vent_evolution'!AP$12)</f>
        <v>796420.40598488576</v>
      </c>
      <c r="DV35" s="2">
        <f>IF($D35=3,(BA35*$P35*$M35*'input_cooling&amp;ventilation'!$D$3)*'input_cool&amp;vent_evolution'!AQ$11,(BA35*$Q35*'input_cooling&amp;ventilation'!$D$3)*'input_cool&amp;vent_evolution'!AQ$12)</f>
        <v>778922.65245865285</v>
      </c>
      <c r="DW35" s="2">
        <f>IF($D35=3,(BB35*$P35*$M35*'input_cooling&amp;ventilation'!$D$3)*'input_cool&amp;vent_evolution'!AR$11,(BB35*$Q35*'input_cooling&amp;ventilation'!$D$3)*'input_cool&amp;vent_evolution'!AR$12)</f>
        <v>761682.02594132791</v>
      </c>
      <c r="DX35" s="2">
        <f>IF($D35=3,(BC35*$P35*$M35*'input_cooling&amp;ventilation'!$D$3)*'input_cool&amp;vent_evolution'!AS$11,(BC35*$Q35*'input_cooling&amp;ventilation'!$D$3)*'input_cool&amp;vent_evolution'!AS$12)</f>
        <v>744790.17585537804</v>
      </c>
      <c r="DY35" s="2">
        <f>IF($D35=3,(BD35*$P35*$M35*'input_cooling&amp;ventilation'!$D$3)*'input_cool&amp;vent_evolution'!AT$11,(BD35*$Q35*'input_cooling&amp;ventilation'!$D$3)*'input_cool&amp;vent_evolution'!AT$12)</f>
        <v>728344.89811370044</v>
      </c>
      <c r="DZ35" s="2">
        <f>IF($D35=3,(BE35*$P35*$M35*'input_cooling&amp;ventilation'!$D$3)*'input_cool&amp;vent_evolution'!AU$11,(BE35*$Q35*'input_cooling&amp;ventilation'!$D$3)*'input_cool&amp;vent_evolution'!AU$12)</f>
        <v>735278.45310538181</v>
      </c>
      <c r="EA35" s="2">
        <f>IF($D35=3,(BF35*$P35*$M35*'input_cooling&amp;ventilation'!$D$3)*'input_cool&amp;vent_evolution'!AV$11,(BF35*$Q35*'input_cooling&amp;ventilation'!$D$3)*'input_cool&amp;vent_evolution'!AV$12)</f>
        <v>742278.01279476506</v>
      </c>
      <c r="EB35">
        <v>0.80023852116875371</v>
      </c>
      <c r="EC35" s="2">
        <f t="shared" si="39"/>
        <v>5588865.8318425762</v>
      </c>
      <c r="ED35" s="2">
        <f>IF($D35=3,(EC35*(1+'input_cool&amp;vent_evolution'!M$10)),EC35*(1+'input_cool&amp;vent_evolution'!M$9))</f>
        <v>5707998.8874652814</v>
      </c>
      <c r="EE35" s="2">
        <f>IF($D35=3,(ED35*(1+'input_cool&amp;vent_evolution'!N$10)),ED35*(1+'input_cool&amp;vent_evolution'!N$9))</f>
        <v>5827254.9000779381</v>
      </c>
      <c r="EF35" s="2">
        <f>IF($D35=3,(EE35*(1+'input_cool&amp;vent_evolution'!O$10)),EE35*(1+'input_cool&amp;vent_evolution'!O$9))</f>
        <v>5946633.8718305212</v>
      </c>
      <c r="EG35" s="2">
        <f>IF($D35=3,(EF35*(1+'input_cool&amp;vent_evolution'!P$10)),EF35*(1+'input_cool&amp;vent_evolution'!P$9))</f>
        <v>6059511.9434923166</v>
      </c>
      <c r="EH35" s="2">
        <f>IF($D35=3,(EG35*(1+'input_cool&amp;vent_evolution'!Q$10)),EG35*(1+'input_cool&amp;vent_evolution'!Q$9))</f>
        <v>6172512.974532933</v>
      </c>
      <c r="EI35" s="2">
        <f>IF($D35=3,(EH35*(1+'input_cool&amp;vent_evolution'!R$10)),EH35*(1+'input_cool&amp;vent_evolution'!R$9))</f>
        <v>6261302.4057827862</v>
      </c>
      <c r="EJ35" s="2">
        <f>IF($D35=3,(EI35*(1+'input_cool&amp;vent_evolution'!S$10)),EI35*(1+'input_cool&amp;vent_evolution'!S$9))</f>
        <v>6350145.7983107902</v>
      </c>
      <c r="EK35" s="2">
        <f>IF($D35=3,(EJ35*(1+'input_cool&amp;vent_evolution'!T$10)),EJ35*(1+'input_cool&amp;vent_evolution'!T$9))</f>
        <v>6439043.1516391784</v>
      </c>
      <c r="EL35" s="2">
        <f>IF($D35=3,(EK35*(1+'input_cool&amp;vent_evolution'!U$10)),EK35*(1+'input_cool&amp;vent_evolution'!U$9))</f>
        <v>6527994.4619457265</v>
      </c>
      <c r="EM35" s="2">
        <f>IF($D35=3,(EL35*(1+'input_cool&amp;vent_evolution'!V$10)),EL35*(1+'input_cool&amp;vent_evolution'!V$9))</f>
        <v>6616999.7325748764</v>
      </c>
      <c r="EN35" s="2">
        <f>IF($D35=3,(EM35*(1+'input_cool&amp;vent_evolution'!W$10)),EM35*(1+'input_cool&amp;vent_evolution'!W$9))</f>
        <v>6686222.1670118505</v>
      </c>
      <c r="EO35" s="2">
        <f>IF($D35=3,(EN35*(1+'input_cool&amp;vent_evolution'!X$10)),EN35*(1+'input_cool&amp;vent_evolution'!X$9))</f>
        <v>6755489.7618440166</v>
      </c>
      <c r="EP35" s="2">
        <f>IF($D35=3,(EO35*(1+'input_cool&amp;vent_evolution'!Y$10)),EO35*(1+'input_cool&amp;vent_evolution'!Y$9))</f>
        <v>6824802.5196991367</v>
      </c>
      <c r="EQ35" s="2">
        <f>IF($D35=3,(EP35*(1+'input_cool&amp;vent_evolution'!Z$10)),EP35*(1+'input_cool&amp;vent_evolution'!Z$9))</f>
        <v>6894160.4362772377</v>
      </c>
      <c r="ER35" s="2">
        <f>IF($D35=3,(EQ35*(1+'input_cool&amp;vent_evolution'!AA$10)),EQ35*(1+'input_cool&amp;vent_evolution'!AA$9))</f>
        <v>6963563.5158782909</v>
      </c>
      <c r="ES35" s="2">
        <f>IF($D35=3,(ER35*(1+'input_cool&amp;vent_evolution'!AB$10)),ER35*(1+'input_cool&amp;vent_evolution'!AB$9))</f>
        <v>7011873.3859062875</v>
      </c>
      <c r="ET35" s="2">
        <f>IF($D35=3,(ES35*(1+'input_cool&amp;vent_evolution'!AC$10)),ES35*(1+'input_cool&amp;vent_evolution'!AC$9))</f>
        <v>7060217.1525083855</v>
      </c>
      <c r="EU35" s="2">
        <f>IF($D35=3,(ET35*(1+'input_cool&amp;vent_evolution'!AD$10)),ET35*(1+'input_cool&amp;vent_evolution'!AD$9))</f>
        <v>7108594.8216567934</v>
      </c>
      <c r="EV35" s="2">
        <f>IF($D35=3,(EU35*(1+'input_cool&amp;vent_evolution'!AE$10)),EU35*(1+'input_cool&amp;vent_evolution'!AE$9))</f>
        <v>7157006.3878570842</v>
      </c>
      <c r="EW35" s="2">
        <f>IF($D35=3,(EV35*(1+'input_cool&amp;vent_evolution'!AF$10)),EV35*(1+'input_cool&amp;vent_evolution'!AF$9))</f>
        <v>7205451.8563647941</v>
      </c>
      <c r="EX35" s="2">
        <f>IF($D35=3,(EW35*(1+'input_cool&amp;vent_evolution'!AG$10)),EW35*(1+'input_cool&amp;vent_evolution'!AG$9))</f>
        <v>7236080.9455382312</v>
      </c>
      <c r="EY35" s="2">
        <f>IF($D35=3,(EX35*(1+'input_cool&amp;vent_evolution'!AH$10)),EX35*(1+'input_cool&amp;vent_evolution'!AH$9))</f>
        <v>7266719.1540327063</v>
      </c>
      <c r="EZ35" s="2">
        <f>IF($D35=3,(EY35*(1+'input_cool&amp;vent_evolution'!AI$10)),EY35*(1+'input_cool&amp;vent_evolution'!AI$9))</f>
        <v>7297366.483520438</v>
      </c>
      <c r="FA35" s="2">
        <f>IF($D35=3,(EZ35*(1+'input_cool&amp;vent_evolution'!AJ$10)),EZ35*(1+'input_cool&amp;vent_evolution'!AJ$9))</f>
        <v>7328022.9320903197</v>
      </c>
      <c r="FB35" s="2">
        <f>IF($D35=3,(FA35*(1+'input_cool&amp;vent_evolution'!AK$10)),FA35*(1+'input_cool&amp;vent_evolution'!AK$9))</f>
        <v>7358688.495681243</v>
      </c>
      <c r="FC35" s="2">
        <f>IF($D35=3,(FB35*(1+'input_cool&amp;vent_evolution'!AL$10)),FB35*(1+'input_cool&amp;vent_evolution'!AL$9))</f>
        <v>7389363.1831320832</v>
      </c>
      <c r="FD35" s="2">
        <f>IF($D35=3,(FC35*(1+'input_cool&amp;vent_evolution'!AM$10)),FC35*(1+'input_cool&amp;vent_evolution'!AM$9))</f>
        <v>7420046.9870372936</v>
      </c>
      <c r="FE35" s="2">
        <f>IF($D35=3,(FD35*(1+'input_cool&amp;vent_evolution'!AN$10)),FD35*(1+'input_cool&amp;vent_evolution'!AN$9))</f>
        <v>7450739.9119357653</v>
      </c>
      <c r="FF35" s="2">
        <f>IF($D35=3,(FE35*(1+'input_cool&amp;vent_evolution'!AO$10)),FE35*(1+'input_cool&amp;vent_evolution'!AO$9))</f>
        <v>7481441.9549608324</v>
      </c>
      <c r="FG35" s="2">
        <f>IF($D35=3,(FF35*(1+'input_cool&amp;vent_evolution'!AP$10)),FF35*(1+'input_cool&amp;vent_evolution'!AP$9))</f>
        <v>7512153.1180235976</v>
      </c>
      <c r="FH35" s="2">
        <f>IF($D35=3,(FG35*(1+'input_cool&amp;vent_evolution'!AQ$10)),FG35*(1+'input_cool&amp;vent_evolution'!AQ$9))</f>
        <v>7542873.3982574064</v>
      </c>
      <c r="FI35" s="2">
        <f>IF($D35=3,(FH35*(1+'input_cool&amp;vent_evolution'!AR$10)),FH35*(1+'input_cool&amp;vent_evolution'!AR$9))</f>
        <v>7573602.7990066921</v>
      </c>
      <c r="FJ35" s="2">
        <f>IF($D35=3,(FI35*(1+'input_cool&amp;vent_evolution'!AS$10)),FI35*(1+'input_cool&amp;vent_evolution'!AS$9))</f>
        <v>7604341.3181214631</v>
      </c>
      <c r="FK35" s="2">
        <f>IF($D35=3,(FJ35*(1+'input_cool&amp;vent_evolution'!AT$10)),FJ35*(1+'input_cool&amp;vent_evolution'!AT$9))</f>
        <v>7635088.9584683673</v>
      </c>
      <c r="FL35" s="2">
        <f>IF($D35=3,(FK35*(1+'input_cool&amp;vent_evolution'!AU$10)),FK35*(1+'input_cool&amp;vent_evolution'!AU$9))</f>
        <v>7665960.9248216087</v>
      </c>
      <c r="FM35" s="2">
        <f t="shared" si="40"/>
        <v>12795325.960363824</v>
      </c>
      <c r="FN35" s="2">
        <f t="shared" si="41"/>
        <v>13068072.940737143</v>
      </c>
      <c r="FO35" s="2">
        <f t="shared" si="42"/>
        <v>13341101.422726864</v>
      </c>
      <c r="FP35" s="2">
        <f t="shared" si="43"/>
        <v>13614411.411255211</v>
      </c>
      <c r="FQ35" s="2">
        <f t="shared" si="44"/>
        <v>13872838.033784062</v>
      </c>
      <c r="FR35" s="2">
        <f t="shared" si="45"/>
        <v>14131546.163398474</v>
      </c>
      <c r="FS35" s="2">
        <f t="shared" si="46"/>
        <v>14334823.491725862</v>
      </c>
      <c r="FT35" s="2">
        <f t="shared" si="47"/>
        <v>14538224.360707821</v>
      </c>
      <c r="FU35" s="2">
        <f t="shared" si="48"/>
        <v>14741748.769250536</v>
      </c>
      <c r="FV35" s="2">
        <f t="shared" si="49"/>
        <v>14945396.708603293</v>
      </c>
      <c r="FW35" s="2">
        <f t="shared" si="50"/>
        <v>15149168.186422953</v>
      </c>
      <c r="FX35" s="2">
        <f t="shared" si="51"/>
        <v>15307648.214221185</v>
      </c>
      <c r="FY35" s="2">
        <f t="shared" si="52"/>
        <v>15466231.633654563</v>
      </c>
      <c r="FZ35" s="2">
        <f t="shared" si="53"/>
        <v>15624918.450739173</v>
      </c>
      <c r="GA35" s="2">
        <f t="shared" si="54"/>
        <v>15783708.655630521</v>
      </c>
      <c r="GB35" s="2">
        <f t="shared" si="55"/>
        <v>15942602.258173091</v>
      </c>
      <c r="GC35" s="2">
        <f t="shared" si="56"/>
        <v>16053204.40048776</v>
      </c>
      <c r="GD35" s="2">
        <f t="shared" si="57"/>
        <v>16163884.146689797</v>
      </c>
      <c r="GE35" s="2">
        <f t="shared" si="58"/>
        <v>16274641.510452176</v>
      </c>
      <c r="GF35" s="2">
        <f t="shared" si="59"/>
        <v>16385476.479195777</v>
      </c>
      <c r="GG35" s="2">
        <f t="shared" si="60"/>
        <v>16496389.064952794</v>
      </c>
      <c r="GH35" s="2">
        <f t="shared" si="61"/>
        <v>16566512.269129617</v>
      </c>
      <c r="GI35" s="2">
        <f t="shared" si="62"/>
        <v>16636656.351368062</v>
      </c>
      <c r="GJ35" s="2">
        <f t="shared" si="63"/>
        <v>16706821.315496556</v>
      </c>
      <c r="GK35" s="2">
        <f t="shared" si="64"/>
        <v>16777007.15713975</v>
      </c>
      <c r="GL35" s="2">
        <f t="shared" si="65"/>
        <v>16847213.867000014</v>
      </c>
      <c r="GM35" s="2">
        <f t="shared" si="66"/>
        <v>16917441.465313353</v>
      </c>
      <c r="GN35" s="2">
        <f t="shared" si="67"/>
        <v>16987689.935125273</v>
      </c>
      <c r="GO35" s="2">
        <f t="shared" si="68"/>
        <v>17057959.286827251</v>
      </c>
      <c r="GP35" s="2">
        <f t="shared" si="69"/>
        <v>17128249.513856255</v>
      </c>
      <c r="GQ35" s="2">
        <f t="shared" si="70"/>
        <v>17198560.620587617</v>
      </c>
      <c r="GR35" s="2">
        <f t="shared" si="71"/>
        <v>17268892.600458339</v>
      </c>
      <c r="GS35" s="2">
        <f t="shared" si="72"/>
        <v>17339245.461125262</v>
      </c>
      <c r="GT35" s="2">
        <f t="shared" si="73"/>
        <v>17409619.197666135</v>
      </c>
      <c r="GU35" s="2">
        <f t="shared" si="74"/>
        <v>17480013.81664395</v>
      </c>
      <c r="GV35" s="2">
        <f t="shared" si="75"/>
        <v>17550693.071507517</v>
      </c>
      <c r="GW35" s="2">
        <f>IF($D35=3,($N35*$M35*EC35*'input_cooling&amp;ventilation'!$D$3)*'input_cool&amp;vent_evolution'!M$11,($O35*$M35*EC35*'input_cooling&amp;ventilation'!$D$3)*'input_cool&amp;vent_evolution'!M$10)</f>
        <v>2652788.9970845999</v>
      </c>
      <c r="GX35" s="2">
        <f>IF($D35=3,($N35*$M35*ED35*'input_cooling&amp;ventilation'!$D$3)*'input_cool&amp;vent_evolution'!N$11,($O35*$M35*ED35*'input_cooling&amp;ventilation'!$D$3)*'input_cool&amp;vent_evolution'!N$10)</f>
        <v>2507671.3021519259</v>
      </c>
      <c r="GY35" s="2">
        <f>IF($D35=3,($N35*$M35*EE35*'input_cooling&amp;ventilation'!$D$3)*'input_cool&amp;vent_evolution'!O$11,($O35*$M35*EE35*'input_cooling&amp;ventilation'!$D$3)*'input_cool&amp;vent_evolution'!O$10)</f>
        <v>2399967.2892247904</v>
      </c>
      <c r="GZ35" s="2">
        <f>IF($D35=3,($N35*$M35*EF35*'input_cooling&amp;ventilation'!$D$3)*'input_cool&amp;vent_evolution'!P$11,($O35*$M35*EF35*'input_cooling&amp;ventilation'!$D$3)*'input_cool&amp;vent_evolution'!P$10)</f>
        <v>2707505.2895338801</v>
      </c>
      <c r="HA35" s="2">
        <f>IF($D35=3,($N35*$M35*EG35*'input_cooling&amp;ventilation'!$D$3)*'input_cool&amp;vent_evolution'!Q$11,($O35*$M35*EG35*'input_cooling&amp;ventilation'!$D$3)*'input_cool&amp;vent_evolution'!Q$10)</f>
        <v>2985169.2640188714</v>
      </c>
      <c r="HB35" s="2">
        <f>IF($D35=3,($N35*$M35*EH35*'input_cooling&amp;ventilation'!$D$3)*'input_cool&amp;vent_evolution'!R$11,($O35*$M35*EH35*'input_cooling&amp;ventilation'!$D$3)*'input_cool&amp;vent_evolution'!R$10)</f>
        <v>3158702.4844876188</v>
      </c>
      <c r="HC35" s="2">
        <f>IF($D35=3,($N35*$M35*EI35*'input_cooling&amp;ventilation'!$D$3)*'input_cool&amp;vent_evolution'!S$11,($O35*$M35*EI35*'input_cooling&amp;ventilation'!$D$3)*'input_cool&amp;vent_evolution'!S$10)</f>
        <v>3266567.4121299433</v>
      </c>
      <c r="HD35" s="2">
        <f>IF($D35=3,($N35*$M35*EJ35*'input_cooling&amp;ventilation'!$D$3)*'input_cool&amp;vent_evolution'!T$11,($O35*$M35*EJ35*'input_cooling&amp;ventilation'!$D$3)*'input_cool&amp;vent_evolution'!T$10)</f>
        <v>3383471.411296105</v>
      </c>
      <c r="HE35" s="2">
        <f>IF($D35=3,($N35*$M35*EK35*'input_cooling&amp;ventilation'!$D$3)*'input_cool&amp;vent_evolution'!U$11,($O35*$M35*EK35*'input_cooling&amp;ventilation'!$D$3)*'input_cool&amp;vent_evolution'!U$10)</f>
        <v>3867697.5604634318</v>
      </c>
      <c r="HF35" s="2">
        <f>IF($D35=3,($N35*$M35*EL35*'input_cooling&amp;ventilation'!$D$3)*'input_cool&amp;vent_evolution'!V$11,($O35*$M35*EL35*'input_cooling&amp;ventilation'!$D$3)*'input_cool&amp;vent_evolution'!V$10)</f>
        <v>3888690.1268208097</v>
      </c>
      <c r="HG35" s="2">
        <f>IF($D35=3,($N35*$M35*EM35*'input_cooling&amp;ventilation'!$D$3)*'input_cool&amp;vent_evolution'!W$11,($O35*$M35*EM35*'input_cooling&amp;ventilation'!$D$3)*'input_cool&amp;vent_evolution'!W$10)</f>
        <v>3756451.35480627</v>
      </c>
      <c r="HH35" s="2">
        <f>IF($D35=3,($N35*$M35*EN35*'input_cooling&amp;ventilation'!$D$3)*'input_cool&amp;vent_evolution'!X$11,($O35*$M35*EN35*'input_cooling&amp;ventilation'!$D$3)*'input_cool&amp;vent_evolution'!X$10)</f>
        <v>3860921.1419354514</v>
      </c>
      <c r="HI35" s="2">
        <f>IF($D35=3,($N35*$M35*EO35*'input_cooling&amp;ventilation'!$D$3)*'input_cool&amp;vent_evolution'!Y$11,($O35*$M35*EO35*'input_cooling&amp;ventilation'!$D$3)*'input_cool&amp;vent_evolution'!Y$10)</f>
        <v>3917171.7096842048</v>
      </c>
      <c r="HJ35" s="2">
        <f>IF($D35=3,($N35*$M35*EP35*'input_cooling&amp;ventilation'!$D$3)*'input_cool&amp;vent_evolution'!Z$11,($O35*$M35*EP35*'input_cooling&amp;ventilation'!$D$3)*'input_cool&amp;vent_evolution'!Z$10)</f>
        <v>4162628.4052366111</v>
      </c>
      <c r="HK35" s="2">
        <f>IF($D35=3,($N35*$M35*EQ35*'input_cooling&amp;ventilation'!$D$3)*'input_cool&amp;vent_evolution'!AA$11,($O35*$M35*EQ35*'input_cooling&amp;ventilation'!$D$3)*'input_cool&amp;vent_evolution'!AA$10)</f>
        <v>4152645.3684744742</v>
      </c>
      <c r="HL35" s="2">
        <f>IF($D35=3,($N35*$M35*ER35*'input_cooling&amp;ventilation'!$D$3)*'input_cool&amp;vent_evolution'!AB$11,($O35*$M35*ER35*'input_cooling&amp;ventilation'!$D$3)*'input_cool&amp;vent_evolution'!AB$10)</f>
        <v>3695588.2108461512</v>
      </c>
      <c r="HM35" s="2">
        <f>IF($D35=3,($N35*$M35*ES35*'input_cooling&amp;ventilation'!$D$3)*'input_cool&amp;vent_evolution'!AC$11,($O35*$M35*ES35*'input_cooling&amp;ventilation'!$D$3)*'input_cool&amp;vent_evolution'!AC$10)</f>
        <v>3651902.0246931668</v>
      </c>
      <c r="HN35" s="2">
        <f>IF($D35=3,($N35*$M35*ET35*'input_cooling&amp;ventilation'!$D$3)*'input_cool&amp;vent_evolution'!AD$11,($O35*$M35*ET35*'input_cooling&amp;ventilation'!$D$3)*'input_cool&amp;vent_evolution'!AD$10)</f>
        <v>3574846.0493886373</v>
      </c>
      <c r="HO35" s="2">
        <f>IF($D35=3,($N35*$M35*EU35*'input_cooling&amp;ventilation'!$D$3)*'input_cool&amp;vent_evolution'!AE$11,($O35*$M35*EU35*'input_cooling&amp;ventilation'!$D$3)*'input_cool&amp;vent_evolution'!AE$10)</f>
        <v>3489051.3466635705</v>
      </c>
      <c r="HP35" s="2">
        <f>IF($D35=3,($N35*$M35*EV35*'input_cooling&amp;ventilation'!$D$3)*'input_cool&amp;vent_evolution'!AF$11,($O35*$M35*EV35*'input_cooling&amp;ventilation'!$D$3)*'input_cool&amp;vent_evolution'!AF$10)</f>
        <v>3384752.027664152</v>
      </c>
      <c r="HQ35" s="2">
        <f>IF($D35=3,($N35*$M35*EW35*'input_cooling&amp;ventilation'!$D$3)*'input_cool&amp;vent_evolution'!AG$11,($O35*$M35*EW35*'input_cooling&amp;ventilation'!$D$3)*'input_cool&amp;vent_evolution'!AG$10)</f>
        <v>3322230.6043861634</v>
      </c>
      <c r="HR35" s="2">
        <f>IF($D35=3,($N35*$M35*EX35*'input_cooling&amp;ventilation'!$D$3)*'input_cool&amp;vent_evolution'!AH$11,($O35*$M35*EX35*'input_cooling&amp;ventilation'!$D$3)*'input_cool&amp;vent_evolution'!AH$10)</f>
        <v>3234930.2071926468</v>
      </c>
      <c r="HS35" s="2">
        <f>IF($D35=3,($N35*$M35*EY35*'input_cooling&amp;ventilation'!$D$3)*'input_cool&amp;vent_evolution'!AI$11,($O35*$M35*EY35*'input_cooling&amp;ventilation'!$D$3)*'input_cool&amp;vent_evolution'!AI$10)</f>
        <v>3148185.5161031834</v>
      </c>
      <c r="HT35" s="2">
        <f>IF($D35=3,($N35*$M35*EZ35*'input_cooling&amp;ventilation'!$D$3)*'input_cool&amp;vent_evolution'!AJ$11,($O35*$M35*EZ35*'input_cooling&amp;ventilation'!$D$3)*'input_cool&amp;vent_evolution'!AJ$10)</f>
        <v>3062081.2175930631</v>
      </c>
      <c r="HU35" s="2">
        <f>IF($D35=3,($N35*$M35*FA35*'input_cooling&amp;ventilation'!$D$3)*'input_cool&amp;vent_evolution'!AK$11,($O35*$M35*FA35*'input_cooling&amp;ventilation'!$D$3)*'input_cool&amp;vent_evolution'!AK$10)</f>
        <v>3003881.7184237479</v>
      </c>
      <c r="HV35" s="2">
        <f>IF($D35=3,($N35*$M35*FB35*'input_cooling&amp;ventilation'!$D$3)*'input_cool&amp;vent_evolution'!AL$11,($O35*$M35*FB35*'input_cooling&amp;ventilation'!$D$3)*'input_cool&amp;vent_evolution'!AL$10)</f>
        <v>2893801.0664561563</v>
      </c>
      <c r="HW35" s="2">
        <f>IF($D35=3,($N35*$M35*FC35*'input_cooling&amp;ventilation'!$D$3)*'input_cool&amp;vent_evolution'!AM$11,($O35*$M35*FC35*'input_cooling&amp;ventilation'!$D$3)*'input_cool&amp;vent_evolution'!AM$10)</f>
        <v>2812416.3601546921</v>
      </c>
      <c r="HX35" s="2">
        <f>IF($D35=3,($N35*$M35*FD35*'input_cooling&amp;ventilation'!$D$3)*'input_cool&amp;vent_evolution'!AN$11,($O35*$M35*FD35*'input_cooling&amp;ventilation'!$D$3)*'input_cool&amp;vent_evolution'!AN$10)</f>
        <v>2732325.5655467561</v>
      </c>
      <c r="HY35" s="2">
        <f>IF($D35=3,($N35*$M35*FE35*'input_cooling&amp;ventilation'!$D$3)*'input_cool&amp;vent_evolution'!AO$11,($O35*$M35*FE35*'input_cooling&amp;ventilation'!$D$3)*'input_cool&amp;vent_evolution'!AO$10)</f>
        <v>2654305.9730411391</v>
      </c>
      <c r="HZ35" s="2">
        <f>IF($D35=3,($N35*$M35*FF35*'input_cooling&amp;ventilation'!$D$3)*'input_cool&amp;vent_evolution'!AP$11,($O35*$M35*FF35*'input_cooling&amp;ventilation'!$D$3)*'input_cool&amp;vent_evolution'!AP$10)</f>
        <v>2578524.1140955249</v>
      </c>
      <c r="IA35" s="2">
        <f>IF($D35=3,($N35*$M35*FG35*'input_cooling&amp;ventilation'!$D$3)*'input_cool&amp;vent_evolution'!AQ$11,($O35*$M35*FG35*'input_cooling&amp;ventilation'!$D$3)*'input_cool&amp;vent_evolution'!AQ$10)</f>
        <v>2505054.4425125699</v>
      </c>
      <c r="IB35" s="2">
        <f>IF($D35=3,($N35*$M35*FH35*'input_cooling&amp;ventilation'!$D$3)*'input_cool&amp;vent_evolution'!AR$11,($O35*$M35*FH35*'input_cooling&amp;ventilation'!$D$3)*'input_cool&amp;vent_evolution'!AR$10)</f>
        <v>2434081.6037012385</v>
      </c>
      <c r="IC35" s="2">
        <f>IF($D35=3,($N35*$M35*FI35*'input_cooling&amp;ventilation'!$D$3)*'input_cool&amp;vent_evolution'!AS$11,($O35*$M35*FI35*'input_cooling&amp;ventilation'!$D$3)*'input_cool&amp;vent_evolution'!AS$10)</f>
        <v>2365772.248396867</v>
      </c>
      <c r="ID35" s="2">
        <f>IF($D35=3,($N35*$M35*FJ35*'input_cooling&amp;ventilation'!$D$3)*'input_cool&amp;vent_evolution'!AT$11,($O35*$M35*FJ35*'input_cooling&amp;ventilation'!$D$3)*'input_cool&amp;vent_evolution'!AT$10)</f>
        <v>2300312.1932184566</v>
      </c>
      <c r="IE35" s="2">
        <f>IF($D35=3,($N35*$M35*FK35*'input_cooling&amp;ventilation'!$D$3)*'input_cool&amp;vent_evolution'!AU$11,($O35*$M35*FK35*'input_cooling&amp;ventilation'!$D$3)*'input_cool&amp;vent_evolution'!AU$10)</f>
        <v>2309613.3501554988</v>
      </c>
      <c r="IF35" s="2">
        <f>IF($D35=3,($N35*$M35*FL35*'input_cooling&amp;ventilation'!$D$3)*'input_cool&amp;vent_evolution'!AV$11,($O35*$M35*FL35*'input_cooling&amp;ventilation'!$D$3)*'input_cool&amp;vent_evolution'!AV$10)</f>
        <v>2318952.1156922006</v>
      </c>
    </row>
    <row r="36" spans="1:240" x14ac:dyDescent="0.25">
      <c r="A36">
        <v>34</v>
      </c>
      <c r="B36">
        <v>100100</v>
      </c>
      <c r="C36">
        <v>7</v>
      </c>
      <c r="D36">
        <v>3</v>
      </c>
      <c r="E36">
        <v>3</v>
      </c>
      <c r="F36" s="2">
        <v>11479758.191663001</v>
      </c>
      <c r="G36" s="2">
        <v>12473029.323400799</v>
      </c>
      <c r="H36" s="2">
        <v>11479758.191663001</v>
      </c>
      <c r="I36" s="17">
        <v>0.74</v>
      </c>
      <c r="J36">
        <v>0.119936757</v>
      </c>
      <c r="K36" s="2">
        <f t="shared" si="0"/>
        <v>1376844.9686522449</v>
      </c>
      <c r="L36" s="2">
        <f t="shared" si="1"/>
        <v>9230041.699316591</v>
      </c>
      <c r="M36">
        <v>0.67687434002111901</v>
      </c>
      <c r="N36" s="17">
        <f>'input_cooling&amp;ventilation'!$D$5</f>
        <v>57.500092182043396</v>
      </c>
      <c r="O36" s="45">
        <f>'input_cooling&amp;ventilation'!$D$6</f>
        <v>19.328678831353667</v>
      </c>
      <c r="P36" s="45">
        <f>'input_cooling&amp;ventilation'!$C$5</f>
        <v>50.351688737400465</v>
      </c>
      <c r="Q36" s="45">
        <f>'input_cooling&amp;ventilation'!$C$6</f>
        <v>32.240814214248743</v>
      </c>
      <c r="R36">
        <v>17</v>
      </c>
      <c r="S36">
        <v>12</v>
      </c>
      <c r="T36">
        <v>14</v>
      </c>
      <c r="U36" s="2">
        <f t="shared" si="2"/>
        <v>2346265.4077133476</v>
      </c>
      <c r="V36" s="2">
        <f t="shared" si="3"/>
        <v>14792084.298810016</v>
      </c>
      <c r="W36" s="2">
        <v>2369125.537499466</v>
      </c>
      <c r="X36" s="57">
        <f>IF($D36=3,(W36*(1+'input_cool&amp;vent_evolution'!M$11)),(W36*(1+'input_cool&amp;vent_evolution'!M$12)))</f>
        <v>2404513.9271108522</v>
      </c>
      <c r="Y36" s="57">
        <f>IF($D36=3,(X36*(1+'input_cool&amp;vent_evolution'!N$11)),(X36*(1+'input_cool&amp;vent_evolution'!N$12)))</f>
        <v>2437757.5027052704</v>
      </c>
      <c r="Z36" s="57">
        <f>IF($D36=3,(Y36*(1+'input_cool&amp;vent_evolution'!O$11)),(Y36*(1+'input_cool&amp;vent_evolution'!O$12)))</f>
        <v>2469353.022947025</v>
      </c>
      <c r="AA36" s="57">
        <f>IF($D36=3,(Z36*(1+'input_cool&amp;vent_evolution'!P$11)),(Z36*(1+'input_cool&amp;vent_evolution'!P$12)))</f>
        <v>2504734.4216577513</v>
      </c>
      <c r="AB36" s="57">
        <f>IF($D36=3,(AA36*(1+'input_cool&amp;vent_evolution'!Q$11)),(AA36*(1+'input_cool&amp;vent_evolution'!Q$12)))</f>
        <v>2543566.1483184705</v>
      </c>
      <c r="AC36" s="57">
        <f>IF($D36=3,(AB36*(1+'input_cool&amp;vent_evolution'!R$11)),(AB36*(1+'input_cool&amp;vent_evolution'!R$12)))</f>
        <v>2584528.3648705552</v>
      </c>
      <c r="AD36" s="57">
        <f>IF($D36=3,(AC36*(1+'input_cool&amp;vent_evolution'!S$11)),(AC36*(1+'input_cool&amp;vent_evolution'!S$12)))</f>
        <v>2626961.190295299</v>
      </c>
      <c r="AE36" s="57">
        <f>IF($D36=3,(AD36*(1+'input_cool&amp;vent_evolution'!T$11)),(AD36*(1+'input_cool&amp;vent_evolution'!T$12)))</f>
        <v>2671009.1882110611</v>
      </c>
      <c r="AF36" s="57">
        <f>IF($D36=3,(AE36*(1+'input_cool&amp;vent_evolution'!U$11)),(AE36*(1+'input_cool&amp;vent_evolution'!U$12)))</f>
        <v>2721498.5935006835</v>
      </c>
      <c r="AG36" s="57">
        <f>IF($D36=3,(AF36*(1+'input_cool&amp;vent_evolution'!V$11)),(AF36*(1+'input_cool&amp;vent_evolution'!V$12)))</f>
        <v>2772516.8222364634</v>
      </c>
      <c r="AH36" s="57">
        <f>IF($D36=3,(AG36*(1+'input_cool&amp;vent_evolution'!W$11)),(AG36*(1+'input_cool&amp;vent_evolution'!W$12)))</f>
        <v>2822048.6716894563</v>
      </c>
      <c r="AI36" s="57">
        <f>IF($D36=3,(AH36*(1+'input_cool&amp;vent_evolution'!X$11)),(AH36*(1+'input_cool&amp;vent_evolution'!X$12)))</f>
        <v>2873331.070329668</v>
      </c>
      <c r="AJ36" s="57">
        <f>IF($D36=3,(AI36*(1+'input_cool&amp;vent_evolution'!Y$11)),(AI36*(1+'input_cool&amp;vent_evolution'!Y$12)))</f>
        <v>2925762.9153679968</v>
      </c>
      <c r="AK36" s="57">
        <f>IF($D36=3,(AJ36*(1+'input_cool&amp;vent_evolution'!Z$11)),(AJ36*(1+'input_cool&amp;vent_evolution'!Z$12)))</f>
        <v>2981920.7543463442</v>
      </c>
      <c r="AL36" s="57">
        <f>IF($D36=3,(AK36*(1+'input_cool&amp;vent_evolution'!AA$11)),(AK36*(1+'input_cool&amp;vent_evolution'!AA$12)))</f>
        <v>3038444.8026144514</v>
      </c>
      <c r="AM36" s="57">
        <f>IF($D36=3,(AL36*(1+'input_cool&amp;vent_evolution'!AB$11)),(AL36*(1+'input_cool&amp;vent_evolution'!AB$12)))</f>
        <v>3089190.2499457574</v>
      </c>
      <c r="AN36" s="57">
        <f>IF($D36=3,(AM36*(1+'input_cool&amp;vent_evolution'!AC$11)),(AM36*(1+'input_cool&amp;vent_evolution'!AC$12)))</f>
        <v>3139822.0549187809</v>
      </c>
      <c r="AO36" s="57">
        <f>IF($D36=3,(AN36*(1+'input_cool&amp;vent_evolution'!AD$11)),(AN36*(1+'input_cool&amp;vent_evolution'!AD$12)))</f>
        <v>3189852.9211966586</v>
      </c>
      <c r="AP36" s="57">
        <f>IF($D36=3,(AO36*(1+'input_cool&amp;vent_evolution'!AE$11)),(AO36*(1+'input_cool&amp;vent_evolution'!AE$12)))</f>
        <v>3239123.533689416</v>
      </c>
      <c r="AQ36" s="57">
        <f>IF($D36=3,(AP36*(1+'input_cool&amp;vent_evolution'!AF$11)),(AP36*(1+'input_cool&amp;vent_evolution'!AF$12)))</f>
        <v>3287331.2619112977</v>
      </c>
      <c r="AR36" s="57">
        <f>IF($D36=3,(AQ36*(1+'input_cool&amp;vent_evolution'!AG$11)),(AQ36*(1+'input_cool&amp;vent_evolution'!AG$12)))</f>
        <v>3335029.8721992578</v>
      </c>
      <c r="AS36" s="57">
        <f>IF($D36=3,(AR36*(1+'input_cool&amp;vent_evolution'!AH$11)),(AR36*(1+'input_cool&amp;vent_evolution'!AH$12)))</f>
        <v>3381949.5400943686</v>
      </c>
      <c r="AT36" s="57">
        <f>IF($D36=3,(AS36*(1+'input_cool&amp;vent_evolution'!AI$11)),(AS36*(1+'input_cool&amp;vent_evolution'!AI$12)))</f>
        <v>3428058.2282739379</v>
      </c>
      <c r="AU36" s="57">
        <f>IF($D36=3,(AT36*(1+'input_cool&amp;vent_evolution'!AJ$11)),(AT36*(1+'input_cool&amp;vent_evolution'!AJ$12)))</f>
        <v>3473326.3463830594</v>
      </c>
      <c r="AV36" s="57">
        <f>IF($D36=3,(AU36*(1+'input_cool&amp;vent_evolution'!AK$11)),(AU36*(1+'input_cool&amp;vent_evolution'!AK$12)))</f>
        <v>3518132.2562514003</v>
      </c>
      <c r="AW36" s="57">
        <f>IF($D36=3,(AV36*(1+'input_cool&amp;vent_evolution'!AL$11)),(AV36*(1+'input_cool&amp;vent_evolution'!AL$12)))</f>
        <v>3561670.8218998914</v>
      </c>
      <c r="AX36" s="57">
        <f>IF($D36=3,(AW36*(1+'input_cool&amp;vent_evolution'!AM$11)),(AW36*(1+'input_cool&amp;vent_evolution'!AM$12)))</f>
        <v>3604330.7465370423</v>
      </c>
      <c r="AY36" s="57">
        <f>IF($D36=3,(AX36*(1+'input_cool&amp;vent_evolution'!AN$11)),(AX36*(1+'input_cool&amp;vent_evolution'!AN$12)))</f>
        <v>3646098.7897091848</v>
      </c>
      <c r="AZ36" s="57">
        <f>IF($D36=3,(AY36*(1+'input_cool&amp;vent_evolution'!AO$11)),(AY36*(1+'input_cool&amp;vent_evolution'!AO$12)))</f>
        <v>3686975.2908299039</v>
      </c>
      <c r="BA36" s="57">
        <f>IF($D36=3,(AZ36*(1+'input_cool&amp;vent_evolution'!AP$11)),(AZ36*(1+'input_cool&amp;vent_evolution'!AP$12)))</f>
        <v>3726965.14457337</v>
      </c>
      <c r="BB36" s="57">
        <f>IF($D36=3,(BA36*(1+'input_cool&amp;vent_evolution'!AQ$11)),(BA36*(1+'input_cool&amp;vent_evolution'!AQ$12)))</f>
        <v>3766076.4012855506</v>
      </c>
      <c r="BC36" s="57">
        <f>IF($D36=3,(BB36*(1+'input_cool&amp;vent_evolution'!AR$11)),(BB36*(1+'input_cool&amp;vent_evolution'!AR$12)))</f>
        <v>3804321.9718253375</v>
      </c>
      <c r="BD36" s="57">
        <f>IF($D36=3,(BC36*(1+'input_cool&amp;vent_evolution'!AS$11)),(BC36*(1+'input_cool&amp;vent_evolution'!AS$12)))</f>
        <v>3841719.3689515381</v>
      </c>
      <c r="BE36" s="57">
        <f>IF($D36=3,(BD36*(1+'input_cool&amp;vent_evolution'!AT$11)),(BD36*(1+'input_cool&amp;vent_evolution'!AT$12)))</f>
        <v>3878291.0159503957</v>
      </c>
      <c r="BF36" s="57">
        <f>IF($D36=3,(BE36*(1+'input_cool&amp;vent_evolution'!AU$11)),(BE36*(1+'input_cool&amp;vent_evolution'!AU$12)))</f>
        <v>3915210.8105456182</v>
      </c>
      <c r="BG36" s="57">
        <f>IF($D36=3,(BF36*(1+'input_cool&amp;vent_evolution'!AV$11)),(BF36*(1+'input_cool&amp;vent_evolution'!AV$12)))</f>
        <v>3952482.0669644498</v>
      </c>
      <c r="BH36" s="2">
        <f t="shared" si="76"/>
        <v>5767427.3136071628</v>
      </c>
      <c r="BI36" s="2">
        <f t="shared" si="4"/>
        <v>5853577.2290923083</v>
      </c>
      <c r="BJ36" s="2">
        <f t="shared" si="5"/>
        <v>5934505.783890455</v>
      </c>
      <c r="BK36" s="2">
        <f t="shared" si="6"/>
        <v>6011422.2931870678</v>
      </c>
      <c r="BL36" s="2">
        <f t="shared" si="7"/>
        <v>6097555.1899407152</v>
      </c>
      <c r="BM36" s="2">
        <f t="shared" si="8"/>
        <v>6192087.60598733</v>
      </c>
      <c r="BN36" s="2">
        <f t="shared" si="9"/>
        <v>6291806.5118996501</v>
      </c>
      <c r="BO36" s="2">
        <f t="shared" si="10"/>
        <v>6395105.4854975184</v>
      </c>
      <c r="BP36" s="2">
        <f t="shared" si="11"/>
        <v>6502336.454168437</v>
      </c>
      <c r="BQ36" s="2">
        <f t="shared" si="12"/>
        <v>6625248.4613651922</v>
      </c>
      <c r="BR36" s="2">
        <f t="shared" si="13"/>
        <v>6749447.8426327463</v>
      </c>
      <c r="BS36" s="2">
        <f t="shared" si="14"/>
        <v>6870028.7645412516</v>
      </c>
      <c r="BT36" s="2">
        <f t="shared" si="15"/>
        <v>6994871.2441580212</v>
      </c>
      <c r="BU36" s="2">
        <f t="shared" si="16"/>
        <v>7122511.9497223394</v>
      </c>
      <c r="BV36" s="2">
        <f t="shared" si="17"/>
        <v>7259223.2591359904</v>
      </c>
      <c r="BW36" s="2">
        <f t="shared" si="18"/>
        <v>7396826.0727890031</v>
      </c>
      <c r="BX36" s="2">
        <f t="shared" si="19"/>
        <v>7520361.391769479</v>
      </c>
      <c r="BY36" s="2">
        <f t="shared" si="20"/>
        <v>7643620.0584448045</v>
      </c>
      <c r="BZ36" s="2">
        <f t="shared" si="21"/>
        <v>7765415.7928316835</v>
      </c>
      <c r="CA36" s="2">
        <f t="shared" si="22"/>
        <v>7885360.7563851187</v>
      </c>
      <c r="CB36" s="2">
        <f t="shared" si="23"/>
        <v>8002718.2218604553</v>
      </c>
      <c r="CC36" s="2">
        <f t="shared" si="24"/>
        <v>8118836.284597747</v>
      </c>
      <c r="CD36" s="2">
        <f t="shared" si="25"/>
        <v>8233058.0807332331</v>
      </c>
      <c r="CE36" s="2">
        <f t="shared" si="26"/>
        <v>8345305.6182284905</v>
      </c>
      <c r="CF36" s="2">
        <f t="shared" si="27"/>
        <v>8455506.8619725034</v>
      </c>
      <c r="CG36" s="2">
        <f t="shared" si="28"/>
        <v>8564582.9004919473</v>
      </c>
      <c r="CH36" s="2">
        <f t="shared" si="29"/>
        <v>8670573.7012079861</v>
      </c>
      <c r="CI36" s="2">
        <f t="shared" si="30"/>
        <v>8774425.5278226342</v>
      </c>
      <c r="CJ36" s="2">
        <f t="shared" si="31"/>
        <v>8876106.1476184055</v>
      </c>
      <c r="CK36" s="2">
        <f t="shared" si="32"/>
        <v>8975616.3868677597</v>
      </c>
      <c r="CL36" s="2">
        <f t="shared" si="33"/>
        <v>9072968.1612235662</v>
      </c>
      <c r="CM36" s="2">
        <f t="shared" si="34"/>
        <v>9168181.068543544</v>
      </c>
      <c r="CN36" s="2">
        <f t="shared" si="35"/>
        <v>9261286.539175747</v>
      </c>
      <c r="CO36" s="2">
        <f t="shared" si="36"/>
        <v>9352327.2063879687</v>
      </c>
      <c r="CP36" s="2">
        <f t="shared" si="37"/>
        <v>9441357.6576942466</v>
      </c>
      <c r="CQ36" s="2">
        <f t="shared" si="38"/>
        <v>9531235.6436392199</v>
      </c>
      <c r="CR36" s="2">
        <f>IF($D36=3,(W36*$P36*$M36*'input_cooling&amp;ventilation'!$D$3)*'input_cool&amp;vent_evolution'!M$11,(W36*$Q36*'input_cooling&amp;ventilation'!$D$3)*'input_cool&amp;vent_evolution'!M$12)</f>
        <v>984719.63503028906</v>
      </c>
      <c r="CS36" s="2">
        <f>IF($D36=3,(X36*$P36*$M36*'input_cooling&amp;ventilation'!$D$3)*'input_cool&amp;vent_evolution'!N$11,(X36*$Q36*'input_cooling&amp;ventilation'!$D$3)*'input_cool&amp;vent_evolution'!N$12)</f>
        <v>925037.90045039961</v>
      </c>
      <c r="CT36" s="2">
        <f>IF($D36=3,(Y36*$P36*$M36*'input_cooling&amp;ventilation'!$D$3)*'input_cool&amp;vent_evolution'!O$11,(Y36*$Q36*'input_cooling&amp;ventilation'!$D$3)*'input_cool&amp;vent_evolution'!O$12)</f>
        <v>879179.00482937868</v>
      </c>
      <c r="CU36" s="2">
        <f>IF($D36=3,(Z36*$P36*$M36*'input_cooling&amp;ventilation'!$D$3)*'input_cool&amp;vent_evolution'!P$11,(Z36*$Q36*'input_cooling&amp;ventilation'!$D$3)*'input_cool&amp;vent_evolution'!P$12)</f>
        <v>984525.1057730359</v>
      </c>
      <c r="CV36" s="2">
        <f>IF($D36=3,(AA36*$P36*$M36*'input_cooling&amp;ventilation'!$D$3)*'input_cool&amp;vent_evolution'!Q$11,(AA36*$Q36*'input_cooling&amp;ventilation'!$D$3)*'input_cool&amp;vent_evolution'!Q$12)</f>
        <v>1080534.1561130618</v>
      </c>
      <c r="CW36" s="2">
        <f>IF($D36=3,(AB36*$P36*$M36*'input_cooling&amp;ventilation'!$D$3)*'input_cool&amp;vent_evolution'!R$11,(AB36*$Q36*'input_cooling&amp;ventilation'!$D$3)*'input_cool&amp;vent_evolution'!R$12)</f>
        <v>1139817.3066406574</v>
      </c>
      <c r="CX36" s="2">
        <f>IF($D36=3,(AC36*$P36*$M36*'input_cooling&amp;ventilation'!$D$3)*'input_cool&amp;vent_evolution'!S$11,(AC36*$Q36*'input_cooling&amp;ventilation'!$D$3)*'input_cool&amp;vent_evolution'!S$12)</f>
        <v>1180738.564947678</v>
      </c>
      <c r="CY36" s="2">
        <f>IF($D36=3,(AD36*$P36*$M36*'input_cooling&amp;ventilation'!$D$3)*'input_cool&amp;vent_evolution'!T$11,(AD36*$Q36*'input_cooling&amp;ventilation'!$D$3)*'input_cool&amp;vent_evolution'!T$12)</f>
        <v>1225682.4599181046</v>
      </c>
      <c r="CZ36" s="2">
        <f>IF($D36=3,(AE36*$P36*$M36*'input_cooling&amp;ventilation'!$D$3)*'input_cool&amp;vent_evolution'!U$11,(AE36*$Q36*'input_cooling&amp;ventilation'!$D$3)*'input_cool&amp;vent_evolution'!U$12)</f>
        <v>1404921.4811881979</v>
      </c>
      <c r="DA36" s="2">
        <f>IF($D36=3,(AF36*$P36*$M36*'input_cooling&amp;ventilation'!$D$3)*'input_cool&amp;vent_evolution'!V$11,(AF36*$Q36*'input_cooling&amp;ventilation'!$D$3)*'input_cool&amp;vent_evolution'!V$12)</f>
        <v>1419636.556856049</v>
      </c>
      <c r="DB36" s="2">
        <f>IF($D36=3,(AG36*$P36*$M36*'input_cooling&amp;ventilation'!$D$3)*'input_cool&amp;vent_evolution'!W$11,(AG36*$Q36*'input_cooling&amp;ventilation'!$D$3)*'input_cool&amp;vent_evolution'!W$12)</f>
        <v>1378276.4700893073</v>
      </c>
      <c r="DC36" s="2">
        <f>IF($D36=3,(AH36*$P36*$M36*'input_cooling&amp;ventilation'!$D$3)*'input_cool&amp;vent_evolution'!X$11,(AH36*$Q36*'input_cooling&amp;ventilation'!$D$3)*'input_cool&amp;vent_evolution'!X$12)</f>
        <v>1426987.3658285539</v>
      </c>
      <c r="DD36" s="2">
        <f>IF($D36=3,(AI36*$P36*$M36*'input_cooling&amp;ventilation'!$D$3)*'input_cool&amp;vent_evolution'!Y$11,(AI36*$Q36*'input_cooling&amp;ventilation'!$D$3)*'input_cool&amp;vent_evolution'!Y$12)</f>
        <v>1458971.9361938739</v>
      </c>
      <c r="DE36" s="2">
        <f>IF($D36=3,(AJ36*$P36*$M36*'input_cooling&amp;ventilation'!$D$3)*'input_cool&amp;vent_evolution'!Z$11,(AJ36*$Q36*'input_cooling&amp;ventilation'!$D$3)*'input_cool&amp;vent_evolution'!Z$12)</f>
        <v>1562651.6863331718</v>
      </c>
      <c r="DF36" s="2">
        <f>IF($D36=3,(AK36*$P36*$M36*'input_cooling&amp;ventilation'!$D$3)*'input_cool&amp;vent_evolution'!AA$11,(AK36*$Q36*'input_cooling&amp;ventilation'!$D$3)*'input_cool&amp;vent_evolution'!AA$12)</f>
        <v>1572841.8498901173</v>
      </c>
      <c r="DG36" s="2">
        <f>IF($D36=3,(AL36*$P36*$M36*'input_cooling&amp;ventilation'!$D$3)*'input_cool&amp;vent_evolution'!AB$11,(AL36*$Q36*'input_cooling&amp;ventilation'!$D$3)*'input_cool&amp;vent_evolution'!AB$12)</f>
        <v>1412046.1237223137</v>
      </c>
      <c r="DH36" s="2">
        <f>IF($D36=3,(AM36*$P36*$M36*'input_cooling&amp;ventilation'!$D$3)*'input_cool&amp;vent_evolution'!AC$11,(AM36*$Q36*'input_cooling&amp;ventilation'!$D$3)*'input_cool&amp;vent_evolution'!AC$12)</f>
        <v>1408883.904056452</v>
      </c>
      <c r="DI36" s="2">
        <f>IF($D36=3,(AN36*$P36*$M36*'input_cooling&amp;ventilation'!$D$3)*'input_cool&amp;vent_evolution'!AD$11,(AN36*$Q36*'input_cooling&amp;ventilation'!$D$3)*'input_cool&amp;vent_evolution'!AD$12)</f>
        <v>1392162.1447716274</v>
      </c>
      <c r="DJ36" s="2">
        <f>IF($D36=3,(AO36*$P36*$M36*'input_cooling&amp;ventilation'!$D$3)*'input_cool&amp;vent_evolution'!AE$11,(AO36*$Q36*'input_cooling&amp;ventilation'!$D$3)*'input_cool&amp;vent_evolution'!AE$12)</f>
        <v>1371007.2734130835</v>
      </c>
      <c r="DK36" s="2">
        <f>IF($D36=3,(AP36*$P36*$M36*'input_cooling&amp;ventilation'!$D$3)*'input_cool&amp;vent_evolution'!AF$11,(AP36*$Q36*'input_cooling&amp;ventilation'!$D$3)*'input_cool&amp;vent_evolution'!AF$12)</f>
        <v>1341431.3864402901</v>
      </c>
      <c r="DL36" s="2">
        <f>IF($D36=3,(AQ36*$P36*$M36*'input_cooling&amp;ventilation'!$D$3)*'input_cool&amp;vent_evolution'!AG$11,(AQ36*$Q36*'input_cooling&amp;ventilation'!$D$3)*'input_cool&amp;vent_evolution'!AG$12)</f>
        <v>1327264.6376397831</v>
      </c>
      <c r="DM36" s="2">
        <f>IF($D36=3,(AR36*$P36*$M36*'input_cooling&amp;ventilation'!$D$3)*'input_cool&amp;vent_evolution'!AH$11,(AR36*$Q36*'input_cooling&amp;ventilation'!$D$3)*'input_cool&amp;vent_evolution'!AH$12)</f>
        <v>1305589.7358649462</v>
      </c>
      <c r="DN36" s="2">
        <f>IF($D36=3,(AS36*$P36*$M36*'input_cooling&amp;ventilation'!$D$3)*'input_cool&amp;vent_evolution'!AI$11,(AS36*$Q36*'input_cooling&amp;ventilation'!$D$3)*'input_cool&amp;vent_evolution'!AI$12)</f>
        <v>1283023.3614615137</v>
      </c>
      <c r="DO36" s="2">
        <f>IF($D36=3,(AT36*$P36*$M36*'input_cooling&amp;ventilation'!$D$3)*'input_cool&amp;vent_evolution'!AJ$11,(AT36*$Q36*'input_cooling&amp;ventilation'!$D$3)*'input_cool&amp;vent_evolution'!AJ$12)</f>
        <v>1259633.6039145417</v>
      </c>
      <c r="DP36" s="2">
        <f>IF($D36=3,(AU36*$P36*$M36*'input_cooling&amp;ventilation'!$D$3)*'input_cool&amp;vent_evolution'!AK$11,(AU36*$Q36*'input_cooling&amp;ventilation'!$D$3)*'input_cool&amp;vent_evolution'!AK$12)</f>
        <v>1246772.1672917607</v>
      </c>
      <c r="DQ36" s="2">
        <f>IF($D36=3,(AV36*$P36*$M36*'input_cooling&amp;ventilation'!$D$3)*'input_cool&amp;vent_evolution'!AL$11,(AV36*$Q36*'input_cooling&amp;ventilation'!$D$3)*'input_cool&amp;vent_evolution'!AL$12)</f>
        <v>1211506.9644573506</v>
      </c>
      <c r="DR36" s="2">
        <f>IF($D36=3,(AW36*$P36*$M36*'input_cooling&amp;ventilation'!$D$3)*'input_cool&amp;vent_evolution'!AM$11,(AW36*$Q36*'input_cooling&amp;ventilation'!$D$3)*'input_cool&amp;vent_evolution'!AM$12)</f>
        <v>1187057.8424286072</v>
      </c>
      <c r="DS36" s="2">
        <f>IF($D36=3,(AX36*$P36*$M36*'input_cooling&amp;ventilation'!$D$3)*'input_cool&amp;vent_evolution'!AN$11,(AX36*$Q36*'input_cooling&amp;ventilation'!$D$3)*'input_cool&amp;vent_evolution'!AN$12)</f>
        <v>1162240.2906733972</v>
      </c>
      <c r="DT36" s="2">
        <f>IF($D36=3,(AY36*$P36*$M36*'input_cooling&amp;ventilation'!$D$3)*'input_cool&amp;vent_evolution'!AO$11,(AY36*$Q36*'input_cooling&amp;ventilation'!$D$3)*'input_cool&amp;vent_evolution'!AO$12)</f>
        <v>1137432.1834627553</v>
      </c>
      <c r="DU36" s="2">
        <f>IF($D36=3,(AZ36*$P36*$M36*'input_cooling&amp;ventilation'!$D$3)*'input_cool&amp;vent_evolution'!AP$11,(AZ36*$Q36*'input_cooling&amp;ventilation'!$D$3)*'input_cool&amp;vent_evolution'!AP$12)</f>
        <v>1112760.2757744638</v>
      </c>
      <c r="DV36" s="2">
        <f>IF($D36=3,(BA36*$P36*$M36*'input_cooling&amp;ventilation'!$D$3)*'input_cool&amp;vent_evolution'!AQ$11,(BA36*$Q36*'input_cooling&amp;ventilation'!$D$3)*'input_cool&amp;vent_evolution'!AQ$12)</f>
        <v>1088312.3775375944</v>
      </c>
      <c r="DW36" s="2">
        <f>IF($D36=3,(BB36*$P36*$M36*'input_cooling&amp;ventilation'!$D$3)*'input_cool&amp;vent_evolution'!AR$11,(BB36*$Q36*'input_cooling&amp;ventilation'!$D$3)*'input_cool&amp;vent_evolution'!AR$12)</f>
        <v>1064223.7377014281</v>
      </c>
      <c r="DX36" s="2">
        <f>IF($D36=3,(BC36*$P36*$M36*'input_cooling&amp;ventilation'!$D$3)*'input_cool&amp;vent_evolution'!AS$11,(BC36*$Q36*'input_cooling&amp;ventilation'!$D$3)*'input_cool&amp;vent_evolution'!AS$12)</f>
        <v>1040622.4090328868</v>
      </c>
      <c r="DY36" s="2">
        <f>IF($D36=3,(BD36*$P36*$M36*'input_cooling&amp;ventilation'!$D$3)*'input_cool&amp;vent_evolution'!AT$11,(BD36*$Q36*'input_cooling&amp;ventilation'!$D$3)*'input_cool&amp;vent_evolution'!AT$12)</f>
        <v>1017645.0321883212</v>
      </c>
      <c r="DZ36" s="2">
        <f>IF($D36=3,(BE36*$P36*$M36*'input_cooling&amp;ventilation'!$D$3)*'input_cool&amp;vent_evolution'!AU$11,(BE36*$Q36*'input_cooling&amp;ventilation'!$D$3)*'input_cool&amp;vent_evolution'!AU$12)</f>
        <v>1027332.609888066</v>
      </c>
      <c r="EA36" s="2">
        <f>IF($D36=3,(BF36*$P36*$M36*'input_cooling&amp;ventilation'!$D$3)*'input_cool&amp;vent_evolution'!AV$11,(BF36*$Q36*'input_cooling&amp;ventilation'!$D$3)*'input_cool&amp;vent_evolution'!AV$12)</f>
        <v>1037112.4094910482</v>
      </c>
      <c r="EB36">
        <v>0.6</v>
      </c>
      <c r="EC36" s="2">
        <f t="shared" si="39"/>
        <v>6887854.9149978003</v>
      </c>
      <c r="ED36" s="2">
        <f>IF($D36=3,(EC36*(1+'input_cool&amp;vent_evolution'!M$10)),EC36*(1+'input_cool&amp;vent_evolution'!M$9))</f>
        <v>7034677.4058928844</v>
      </c>
      <c r="EE36" s="2">
        <f>IF($D36=3,(ED36*(1+'input_cool&amp;vent_evolution'!N$10)),ED36*(1+'input_cool&amp;vent_evolution'!N$9))</f>
        <v>7181651.4319890365</v>
      </c>
      <c r="EF36" s="2">
        <f>IF($D36=3,(EE36*(1+'input_cool&amp;vent_evolution'!O$10)),EE36*(1+'input_cool&amp;vent_evolution'!O$9))</f>
        <v>7328776.9959359393</v>
      </c>
      <c r="EG36" s="2">
        <f>IF($D36=3,(EF36*(1+'input_cool&amp;vent_evolution'!P$10)),EF36*(1+'input_cool&amp;vent_evolution'!P$9))</f>
        <v>7467890.6916452609</v>
      </c>
      <c r="EH36" s="2">
        <f>IF($D36=3,(EG36*(1+'input_cool&amp;vent_evolution'!Q$10)),EG36*(1+'input_cool&amp;vent_evolution'!Q$9))</f>
        <v>7607155.9254997512</v>
      </c>
      <c r="EI36" s="2">
        <f>IF($D36=3,(EH36*(1+'input_cool&amp;vent_evolution'!R$10)),EH36*(1+'input_cool&amp;vent_evolution'!R$9))</f>
        <v>7716582.1917288927</v>
      </c>
      <c r="EJ36" s="2">
        <f>IF($D36=3,(EI36*(1+'input_cool&amp;vent_evolution'!S$10)),EI36*(1+'input_cool&amp;vent_evolution'!S$9))</f>
        <v>7826074.9611567361</v>
      </c>
      <c r="EK36" s="2">
        <f>IF($D36=3,(EJ36*(1+'input_cool&amp;vent_evolution'!T$10)),EJ36*(1+'input_cool&amp;vent_evolution'!T$9))</f>
        <v>7935634.2331944704</v>
      </c>
      <c r="EL36" s="2">
        <f>IF($D36=3,(EK36*(1+'input_cool&amp;vent_evolution'!U$10)),EK36*(1+'input_cool&amp;vent_evolution'!U$9))</f>
        <v>8045260.0031314911</v>
      </c>
      <c r="EM36" s="2">
        <f>IF($D36=3,(EL36*(1+'input_cool&amp;vent_evolution'!V$10)),EL36*(1+'input_cool&amp;vent_evolution'!V$9))</f>
        <v>8154952.2750895713</v>
      </c>
      <c r="EN36" s="2">
        <f>IF($D36=3,(EM36*(1+'input_cool&amp;vent_evolution'!W$10)),EM36*(1+'input_cool&amp;vent_evolution'!W$9))</f>
        <v>8240263.6959772026</v>
      </c>
      <c r="EO36" s="2">
        <f>IF($D36=3,(EN36*(1+'input_cool&amp;vent_evolution'!X$10)),EN36*(1+'input_cool&amp;vent_evolution'!X$9))</f>
        <v>8325630.7736401698</v>
      </c>
      <c r="EP36" s="2">
        <f>IF($D36=3,(EO36*(1+'input_cool&amp;vent_evolution'!Y$10)),EO36*(1+'input_cool&amp;vent_evolution'!Y$9))</f>
        <v>8411053.5113169923</v>
      </c>
      <c r="EQ36" s="2">
        <f>IF($D36=3,(EP36*(1+'input_cool&amp;vent_evolution'!Z$10)),EP36*(1+'input_cool&amp;vent_evolution'!Z$9))</f>
        <v>8496531.9037082773</v>
      </c>
      <c r="ER36" s="2">
        <f>IF($D36=3,(EQ36*(1+'input_cool&amp;vent_evolution'!AA$10)),EQ36*(1+'input_cool&amp;vent_evolution'!AA$9))</f>
        <v>8582065.956113413</v>
      </c>
      <c r="ES36" s="2">
        <f>IF($D36=3,(ER36*(1+'input_cool&amp;vent_evolution'!AB$10)),ER36*(1+'input_cool&amp;vent_evolution'!AB$9))</f>
        <v>8641604.2212511059</v>
      </c>
      <c r="ET36" s="2">
        <f>IF($D36=3,(ES36*(1+'input_cool&amp;vent_evolution'!AC$10)),ES36*(1+'input_cool&amp;vent_evolution'!AC$9))</f>
        <v>8701184.2613555919</v>
      </c>
      <c r="EU36" s="2">
        <f>IF($D36=3,(ET36*(1+'input_cool&amp;vent_evolution'!AD$10)),ET36*(1+'input_cool&amp;vent_evolution'!AD$9))</f>
        <v>8760806.0837871637</v>
      </c>
      <c r="EV36" s="2">
        <f>IF($D36=3,(EU36*(1+'input_cool&amp;vent_evolution'!AE$10)),EU36*(1+'input_cool&amp;vent_evolution'!AE$9))</f>
        <v>8820469.6817743555</v>
      </c>
      <c r="EW36" s="2">
        <f>IF($D36=3,(EV36*(1+'input_cool&amp;vent_evolution'!AF$10)),EV36*(1+'input_cool&amp;vent_evolution'!AF$9))</f>
        <v>8880175.0617942214</v>
      </c>
      <c r="EX36" s="2">
        <f>IF($D36=3,(EW36*(1+'input_cool&amp;vent_evolution'!AG$10)),EW36*(1+'input_cool&amp;vent_evolution'!AG$9))</f>
        <v>8917923.1002608407</v>
      </c>
      <c r="EY36" s="2">
        <f>IF($D36=3,(EX36*(1+'input_cool&amp;vent_evolution'!AH$10)),EX36*(1+'input_cool&amp;vent_evolution'!AH$9))</f>
        <v>8955682.3776016999</v>
      </c>
      <c r="EZ36" s="2">
        <f>IF($D36=3,(EY36*(1+'input_cool&amp;vent_evolution'!AI$10)),EY36*(1+'input_cool&amp;vent_evolution'!AI$9))</f>
        <v>8993452.8958776835</v>
      </c>
      <c r="FA36" s="2">
        <f>IF($D36=3,(EZ36*(1+'input_cool&amp;vent_evolution'!AJ$10)),EZ36*(1+'input_cool&amp;vent_evolution'!AJ$9))</f>
        <v>9031234.6527334973</v>
      </c>
      <c r="FB36" s="2">
        <f>IF($D36=3,(FA36*(1+'input_cool&amp;vent_evolution'!AK$10)),FA36*(1+'input_cool&amp;vent_evolution'!AK$9))</f>
        <v>9069027.6431641299</v>
      </c>
      <c r="FC36" s="2">
        <f>IF($D36=3,(FB36*(1+'input_cool&amp;vent_evolution'!AL$10)),FB36*(1+'input_cool&amp;vent_evolution'!AL$9))</f>
        <v>9106831.8780628294</v>
      </c>
      <c r="FD36" s="2">
        <f>IF($D36=3,(FC36*(1+'input_cool&amp;vent_evolution'!AM$10)),FC36*(1+'input_cool&amp;vent_evolution'!AM$9))</f>
        <v>9144647.3483028188</v>
      </c>
      <c r="FE36" s="2">
        <f>IF($D36=3,(FD36*(1+'input_cool&amp;vent_evolution'!AN$10)),FD36*(1+'input_cool&amp;vent_evolution'!AN$9))</f>
        <v>9182474.0594779365</v>
      </c>
      <c r="FF36" s="2">
        <f>IF($D36=3,(FE36*(1+'input_cool&amp;vent_evolution'!AO$10)),FE36*(1+'input_cool&amp;vent_evolution'!AO$9))</f>
        <v>9220312.0080552343</v>
      </c>
      <c r="FG36" s="2">
        <f>IF($D36=3,(FF36*(1+'input_cool&amp;vent_evolution'!AP$10)),FF36*(1+'input_cool&amp;vent_evolution'!AP$9))</f>
        <v>9258161.196390003</v>
      </c>
      <c r="FH36" s="2">
        <f>IF($D36=3,(FG36*(1+'input_cool&amp;vent_evolution'!AQ$10)),FG36*(1+'input_cool&amp;vent_evolution'!AQ$9))</f>
        <v>9296021.6209493075</v>
      </c>
      <c r="FI36" s="2">
        <f>IF($D36=3,(FH36*(1+'input_cool&amp;vent_evolution'!AR$10)),FH36*(1+'input_cool&amp;vent_evolution'!AR$9))</f>
        <v>9333893.2858549077</v>
      </c>
      <c r="FJ36" s="2">
        <f>IF($D36=3,(FI36*(1+'input_cool&amp;vent_evolution'!AS$10)),FI36*(1+'input_cool&amp;vent_evolution'!AS$9))</f>
        <v>9371776.1884571034</v>
      </c>
      <c r="FK36" s="2">
        <f>IF($D36=3,(FJ36*(1+'input_cool&amp;vent_evolution'!AT$10)),FJ36*(1+'input_cool&amp;vent_evolution'!AT$9))</f>
        <v>9409670.3322888203</v>
      </c>
      <c r="FL36" s="2">
        <f>IF($D36=3,(FK36*(1+'input_cool&amp;vent_evolution'!AU$10)),FK36*(1+'input_cool&amp;vent_evolution'!AU$9))</f>
        <v>9447717.6985308751</v>
      </c>
      <c r="FM36" s="2">
        <f t="shared" si="40"/>
        <v>15769272.596052792</v>
      </c>
      <c r="FN36" s="2">
        <f t="shared" si="41"/>
        <v>16105412.644112555</v>
      </c>
      <c r="FO36" s="2">
        <f t="shared" si="42"/>
        <v>16441899.621647906</v>
      </c>
      <c r="FP36" s="2">
        <f t="shared" si="43"/>
        <v>16778733.5347251</v>
      </c>
      <c r="FQ36" s="2">
        <f t="shared" si="44"/>
        <v>17097224.823603436</v>
      </c>
      <c r="FR36" s="2">
        <f t="shared" si="45"/>
        <v>17416063.048697673</v>
      </c>
      <c r="FS36" s="2">
        <f t="shared" si="46"/>
        <v>17666586.99884335</v>
      </c>
      <c r="FT36" s="2">
        <f t="shared" si="47"/>
        <v>17917263.203512646</v>
      </c>
      <c r="FU36" s="2">
        <f t="shared" si="48"/>
        <v>18168091.661357522</v>
      </c>
      <c r="FV36" s="2">
        <f t="shared" si="49"/>
        <v>18419072.361593369</v>
      </c>
      <c r="FW36" s="2">
        <f t="shared" si="50"/>
        <v>18670205.313656699</v>
      </c>
      <c r="FX36" s="2">
        <f t="shared" si="51"/>
        <v>18865519.975207478</v>
      </c>
      <c r="FY36" s="2">
        <f t="shared" si="52"/>
        <v>19060962.059137631</v>
      </c>
      <c r="FZ36" s="2">
        <f t="shared" si="53"/>
        <v>19256531.572861534</v>
      </c>
      <c r="GA36" s="2">
        <f t="shared" si="54"/>
        <v>19452228.504246593</v>
      </c>
      <c r="GB36" s="2">
        <f t="shared" si="55"/>
        <v>19648052.865425382</v>
      </c>
      <c r="GC36" s="2">
        <f t="shared" si="56"/>
        <v>19784361.650154285</v>
      </c>
      <c r="GD36" s="2">
        <f t="shared" si="57"/>
        <v>19920766.075811628</v>
      </c>
      <c r="GE36" s="2">
        <f t="shared" si="58"/>
        <v>20057266.159248307</v>
      </c>
      <c r="GF36" s="2">
        <f t="shared" si="59"/>
        <v>20193861.884961504</v>
      </c>
      <c r="GG36" s="2">
        <f t="shared" si="60"/>
        <v>20330553.267779991</v>
      </c>
      <c r="GH36" s="2">
        <f t="shared" si="61"/>
        <v>20416974.819321424</v>
      </c>
      <c r="GI36" s="2">
        <f t="shared" si="62"/>
        <v>20503422.101496529</v>
      </c>
      <c r="GJ36" s="2">
        <f t="shared" si="63"/>
        <v>20589895.119023547</v>
      </c>
      <c r="GK36" s="2">
        <f t="shared" si="64"/>
        <v>20676393.866510205</v>
      </c>
      <c r="GL36" s="2">
        <f t="shared" si="65"/>
        <v>20762918.332497865</v>
      </c>
      <c r="GM36" s="2">
        <f t="shared" si="66"/>
        <v>20849468.541925877</v>
      </c>
      <c r="GN36" s="2">
        <f t="shared" si="67"/>
        <v>20936044.4738991</v>
      </c>
      <c r="GO36" s="2">
        <f t="shared" si="68"/>
        <v>21022646.141224258</v>
      </c>
      <c r="GP36" s="2">
        <f t="shared" si="69"/>
        <v>21109273.535812899</v>
      </c>
      <c r="GQ36" s="2">
        <f t="shared" si="70"/>
        <v>21195926.663057305</v>
      </c>
      <c r="GR36" s="2">
        <f t="shared" si="71"/>
        <v>21282605.514869064</v>
      </c>
      <c r="GS36" s="2">
        <f t="shared" si="72"/>
        <v>21369310.100684654</v>
      </c>
      <c r="GT36" s="2">
        <f t="shared" si="73"/>
        <v>21456040.414437775</v>
      </c>
      <c r="GU36" s="2">
        <f t="shared" si="74"/>
        <v>21542796.464216817</v>
      </c>
      <c r="GV36" s="2">
        <f t="shared" si="75"/>
        <v>21629903.306221638</v>
      </c>
      <c r="GW36" s="2">
        <f>IF($D36=3,($N36*$M36*EC36*'input_cooling&amp;ventilation'!$D$3)*'input_cool&amp;vent_evolution'!M$11,($O36*$M36*EC36*'input_cooling&amp;ventilation'!$D$3)*'input_cool&amp;vent_evolution'!M$10)</f>
        <v>3269362.0283235889</v>
      </c>
      <c r="GX36" s="2">
        <f>IF($D36=3,($N36*$M36*ED36*'input_cooling&amp;ventilation'!$D$3)*'input_cool&amp;vent_evolution'!N$11,($O36*$M36*ED36*'input_cooling&amp;ventilation'!$D$3)*'input_cool&amp;vent_evolution'!N$10)</f>
        <v>3090515.4325437732</v>
      </c>
      <c r="GY36" s="2">
        <f>IF($D36=3,($N36*$M36*EE36*'input_cooling&amp;ventilation'!$D$3)*'input_cool&amp;vent_evolution'!O$11,($O36*$M36*EE36*'input_cooling&amp;ventilation'!$D$3)*'input_cool&amp;vent_evolution'!O$10)</f>
        <v>2957778.3733396558</v>
      </c>
      <c r="GZ36" s="2">
        <f>IF($D36=3,($N36*$M36*EF36*'input_cooling&amp;ventilation'!$D$3)*'input_cool&amp;vent_evolution'!P$11,($O36*$M36*EF36*'input_cooling&amp;ventilation'!$D$3)*'input_cool&amp;vent_evolution'!P$10)</f>
        <v>3336795.7251087162</v>
      </c>
      <c r="HA36" s="2">
        <f>IF($D36=3,($N36*$M36*EG36*'input_cooling&amp;ventilation'!$D$3)*'input_cool&amp;vent_evolution'!Q$11,($O36*$M36*EG36*'input_cooling&amp;ventilation'!$D$3)*'input_cool&amp;vent_evolution'!Q$10)</f>
        <v>3678995.5969463517</v>
      </c>
      <c r="HB36" s="2">
        <f>IF($D36=3,($N36*$M36*EH36*'input_cooling&amp;ventilation'!$D$3)*'input_cool&amp;vent_evolution'!R$11,($O36*$M36*EH36*'input_cooling&amp;ventilation'!$D$3)*'input_cool&amp;vent_evolution'!R$10)</f>
        <v>3892862.1812381046</v>
      </c>
      <c r="HC36" s="2">
        <f>IF($D36=3,($N36*$M36*EI36*'input_cooling&amp;ventilation'!$D$3)*'input_cool&amp;vent_evolution'!S$11,($O36*$M36*EI36*'input_cooling&amp;ventilation'!$D$3)*'input_cool&amp;vent_evolution'!S$10)</f>
        <v>4025797.5556720481</v>
      </c>
      <c r="HD36" s="2">
        <f>IF($D36=3,($N36*$M36*EJ36*'input_cooling&amp;ventilation'!$D$3)*'input_cool&amp;vent_evolution'!T$11,($O36*$M36*EJ36*'input_cooling&amp;ventilation'!$D$3)*'input_cool&amp;vent_evolution'!T$10)</f>
        <v>4169872.9028832512</v>
      </c>
      <c r="HE36" s="2">
        <f>IF($D36=3,($N36*$M36*EK36*'input_cooling&amp;ventilation'!$D$3)*'input_cool&amp;vent_evolution'!U$11,($O36*$M36*EK36*'input_cooling&amp;ventilation'!$D$3)*'input_cool&amp;vent_evolution'!U$10)</f>
        <v>4766645.0498383399</v>
      </c>
      <c r="HF36" s="2">
        <f>IF($D36=3,($N36*$M36*EL36*'input_cooling&amp;ventilation'!$D$3)*'input_cool&amp;vent_evolution'!V$11,($O36*$M36*EL36*'input_cooling&amp;ventilation'!$D$3)*'input_cool&amp;vent_evolution'!V$10)</f>
        <v>4792516.8019457627</v>
      </c>
      <c r="HG36" s="2">
        <f>IF($D36=3,($N36*$M36*EM36*'input_cooling&amp;ventilation'!$D$3)*'input_cool&amp;vent_evolution'!W$11,($O36*$M36*EM36*'input_cooling&amp;ventilation'!$D$3)*'input_cool&amp;vent_evolution'!W$10)</f>
        <v>4629542.505696943</v>
      </c>
      <c r="HH36" s="2">
        <f>IF($D36=3,($N36*$M36*EN36*'input_cooling&amp;ventilation'!$D$3)*'input_cool&amp;vent_evolution'!X$11,($O36*$M36*EN36*'input_cooling&amp;ventilation'!$D$3)*'input_cool&amp;vent_evolution'!X$10)</f>
        <v>4758293.6259415438</v>
      </c>
      <c r="HI36" s="2">
        <f>IF($D36=3,($N36*$M36*EO36*'input_cooling&amp;ventilation'!$D$3)*'input_cool&amp;vent_evolution'!Y$11,($O36*$M36*EO36*'input_cooling&amp;ventilation'!$D$3)*'input_cool&amp;vent_evolution'!Y$10)</f>
        <v>4827618.2011231827</v>
      </c>
      <c r="HJ36" s="2">
        <f>IF($D36=3,($N36*$M36*EP36*'input_cooling&amp;ventilation'!$D$3)*'input_cool&amp;vent_evolution'!Z$11,($O36*$M36*EP36*'input_cooling&amp;ventilation'!$D$3)*'input_cool&amp;vent_evolution'!Z$10)</f>
        <v>5130125.0348437512</v>
      </c>
      <c r="HK36" s="2">
        <f>IF($D36=3,($N36*$M36*EQ36*'input_cooling&amp;ventilation'!$D$3)*'input_cool&amp;vent_evolution'!AA$11,($O36*$M36*EQ36*'input_cooling&amp;ventilation'!$D$3)*'input_cool&amp;vent_evolution'!AA$10)</f>
        <v>5117821.6962241493</v>
      </c>
      <c r="HL36" s="2">
        <f>IF($D36=3,($N36*$M36*ER36*'input_cooling&amp;ventilation'!$D$3)*'input_cool&amp;vent_evolution'!AB$11,($O36*$M36*ER36*'input_cooling&amp;ventilation'!$D$3)*'input_cool&amp;vent_evolution'!AB$10)</f>
        <v>4554533.2788016694</v>
      </c>
      <c r="HM36" s="2">
        <f>IF($D36=3,($N36*$M36*ES36*'input_cooling&amp;ventilation'!$D$3)*'input_cool&amp;vent_evolution'!AC$11,($O36*$M36*ES36*'input_cooling&amp;ventilation'!$D$3)*'input_cool&amp;vent_evolution'!AC$10)</f>
        <v>4500693.3547339011</v>
      </c>
      <c r="HN36" s="2">
        <f>IF($D36=3,($N36*$M36*ET36*'input_cooling&amp;ventilation'!$D$3)*'input_cool&amp;vent_evolution'!AD$11,($O36*$M36*ET36*'input_cooling&amp;ventilation'!$D$3)*'input_cool&amp;vent_evolution'!AD$10)</f>
        <v>4405727.6865285039</v>
      </c>
      <c r="HO36" s="2">
        <f>IF($D36=3,($N36*$M36*EU36*'input_cooling&amp;ventilation'!$D$3)*'input_cool&amp;vent_evolution'!AE$11,($O36*$M36*EU36*'input_cooling&amp;ventilation'!$D$3)*'input_cool&amp;vent_evolution'!AE$10)</f>
        <v>4299992.196963029</v>
      </c>
      <c r="HP36" s="2">
        <f>IF($D36=3,($N36*$M36*EV36*'input_cooling&amp;ventilation'!$D$3)*'input_cool&amp;vent_evolution'!AF$11,($O36*$M36*EV36*'input_cooling&amp;ventilation'!$D$3)*'input_cool&amp;vent_evolution'!AF$10)</f>
        <v>4171451.1658099834</v>
      </c>
      <c r="HQ36" s="2">
        <f>IF($D36=3,($N36*$M36*EW36*'input_cooling&amp;ventilation'!$D$3)*'input_cool&amp;vent_evolution'!AG$11,($O36*$M36*EW36*'input_cooling&amp;ventilation'!$D$3)*'input_cool&amp;vent_evolution'!AG$10)</f>
        <v>4094398.2349336701</v>
      </c>
      <c r="HR36" s="2">
        <f>IF($D36=3,($N36*$M36*EX36*'input_cooling&amp;ventilation'!$D$3)*'input_cool&amp;vent_evolution'!AH$11,($O36*$M36*EX36*'input_cooling&amp;ventilation'!$D$3)*'input_cool&amp;vent_evolution'!AH$10)</f>
        <v>3986807.0906867203</v>
      </c>
      <c r="HS36" s="2">
        <f>IF($D36=3,($N36*$M36*EY36*'input_cooling&amp;ventilation'!$D$3)*'input_cool&amp;vent_evolution'!AI$11,($O36*$M36*EY36*'input_cooling&amp;ventilation'!$D$3)*'input_cool&amp;vent_evolution'!AI$10)</f>
        <v>3879900.8122310173</v>
      </c>
      <c r="HT36" s="2">
        <f>IF($D36=3,($N36*$M36*EZ36*'input_cooling&amp;ventilation'!$D$3)*'input_cool&amp;vent_evolution'!AJ$11,($O36*$M36*EZ36*'input_cooling&amp;ventilation'!$D$3)*'input_cool&amp;vent_evolution'!AJ$10)</f>
        <v>3773783.7692495366</v>
      </c>
      <c r="HU36" s="2">
        <f>IF($D36=3,($N36*$M36*FA36*'input_cooling&amp;ventilation'!$D$3)*'input_cool&amp;vent_evolution'!AK$11,($O36*$M36*FA36*'input_cooling&amp;ventilation'!$D$3)*'input_cool&amp;vent_evolution'!AK$10)</f>
        <v>3702057.2833282216</v>
      </c>
      <c r="HV36" s="2">
        <f>IF($D36=3,($N36*$M36*FB36*'input_cooling&amp;ventilation'!$D$3)*'input_cool&amp;vent_evolution'!AL$11,($O36*$M36*FB36*'input_cooling&amp;ventilation'!$D$3)*'input_cool&amp;vent_evolution'!AL$10)</f>
        <v>3566391.196054989</v>
      </c>
      <c r="HW36" s="2">
        <f>IF($D36=3,($N36*$M36*FC36*'input_cooling&amp;ventilation'!$D$3)*'input_cool&amp;vent_evolution'!AM$11,($O36*$M36*FC36*'input_cooling&amp;ventilation'!$D$3)*'input_cool&amp;vent_evolution'!AM$10)</f>
        <v>3466090.6939190528</v>
      </c>
      <c r="HX36" s="2">
        <f>IF($D36=3,($N36*$M36*FD36*'input_cooling&amp;ventilation'!$D$3)*'input_cool&amp;vent_evolution'!AN$11,($O36*$M36*FD36*'input_cooling&amp;ventilation'!$D$3)*'input_cool&amp;vent_evolution'!AN$10)</f>
        <v>3367384.84019408</v>
      </c>
      <c r="HY36" s="2">
        <f>IF($D36=3,($N36*$M36*FE36*'input_cooling&amp;ventilation'!$D$3)*'input_cool&amp;vent_evolution'!AO$11,($O36*$M36*FE36*'input_cooling&amp;ventilation'!$D$3)*'input_cool&amp;vent_evolution'!AO$10)</f>
        <v>3271231.5865868498</v>
      </c>
      <c r="HZ36" s="2">
        <f>IF($D36=3,($N36*$M36*FF36*'input_cooling&amp;ventilation'!$D$3)*'input_cool&amp;vent_evolution'!AP$11,($O36*$M36*FF36*'input_cooling&amp;ventilation'!$D$3)*'input_cool&amp;vent_evolution'!AP$10)</f>
        <v>3177836.1705379863</v>
      </c>
      <c r="IA36" s="2">
        <f>IF($D36=3,($N36*$M36*FG36*'input_cooling&amp;ventilation'!$D$3)*'input_cool&amp;vent_evolution'!AQ$11,($O36*$M36*FG36*'input_cooling&amp;ventilation'!$D$3)*'input_cool&amp;vent_evolution'!AQ$10)</f>
        <v>3087290.35073449</v>
      </c>
      <c r="IB36" s="2">
        <f>IF($D36=3,($N36*$M36*FH36*'input_cooling&amp;ventilation'!$D$3)*'input_cool&amp;vent_evolution'!AR$11,($O36*$M36*FH36*'input_cooling&amp;ventilation'!$D$3)*'input_cool&amp;vent_evolution'!AR$10)</f>
        <v>2999821.6886934824</v>
      </c>
      <c r="IC36" s="2">
        <f>IF($D36=3,($N36*$M36*FI36*'input_cooling&amp;ventilation'!$D$3)*'input_cool&amp;vent_evolution'!AS$11,($O36*$M36*FI36*'input_cooling&amp;ventilation'!$D$3)*'input_cool&amp;vent_evolution'!AS$10)</f>
        <v>2915635.5688562794</v>
      </c>
      <c r="ID36" s="2">
        <f>IF($D36=3,($N36*$M36*FJ36*'input_cooling&amp;ventilation'!$D$3)*'input_cool&amp;vent_evolution'!AT$11,($O36*$M36*FJ36*'input_cooling&amp;ventilation'!$D$3)*'input_cool&amp;vent_evolution'!AT$10)</f>
        <v>2834960.9961678903</v>
      </c>
      <c r="IE36" s="2">
        <f>IF($D36=3,($N36*$M36*FK36*'input_cooling&amp;ventilation'!$D$3)*'input_cool&amp;vent_evolution'!AU$11,($O36*$M36*FK36*'input_cooling&amp;ventilation'!$D$3)*'input_cool&amp;vent_evolution'!AU$10)</f>
        <v>2846423.9694171241</v>
      </c>
      <c r="IF36" s="2">
        <f>IF($D36=3,($N36*$M36*FL36*'input_cooling&amp;ventilation'!$D$3)*'input_cool&amp;vent_evolution'!AV$11,($O36*$M36*FL36*'input_cooling&amp;ventilation'!$D$3)*'input_cool&amp;vent_evolution'!AV$10)</f>
        <v>2857933.2924242178</v>
      </c>
    </row>
    <row r="37" spans="1:240" x14ac:dyDescent="0.25">
      <c r="A37">
        <v>35</v>
      </c>
      <c r="B37">
        <v>100100</v>
      </c>
      <c r="C37">
        <v>7</v>
      </c>
      <c r="D37">
        <v>3</v>
      </c>
      <c r="E37">
        <v>4</v>
      </c>
      <c r="F37" s="2">
        <v>1783534.6077185301</v>
      </c>
      <c r="G37" s="2">
        <v>1856131.1440002799</v>
      </c>
      <c r="H37" s="2">
        <v>1783534.6077185301</v>
      </c>
      <c r="I37" s="17">
        <v>0.89</v>
      </c>
      <c r="J37">
        <v>0.14427594299999999</v>
      </c>
      <c r="K37" s="2">
        <f t="shared" si="0"/>
        <v>257321.13740172598</v>
      </c>
      <c r="L37" s="2">
        <f t="shared" si="1"/>
        <v>1651956.7181602493</v>
      </c>
      <c r="M37">
        <v>0.67687434002111901</v>
      </c>
      <c r="N37" s="17">
        <f>'input_cooling&amp;ventilation'!$D$5</f>
        <v>57.500092182043396</v>
      </c>
      <c r="O37" s="45">
        <f>'input_cooling&amp;ventilation'!$D$6</f>
        <v>19.328678831353667</v>
      </c>
      <c r="P37" s="45">
        <f>'input_cooling&amp;ventilation'!$C$5</f>
        <v>50.351688737400465</v>
      </c>
      <c r="Q37" s="45">
        <f>'input_cooling&amp;ventilation'!$C$6</f>
        <v>32.240814214248743</v>
      </c>
      <c r="R37">
        <v>17</v>
      </c>
      <c r="S37">
        <v>12</v>
      </c>
      <c r="T37">
        <v>14</v>
      </c>
      <c r="U37" s="2">
        <f t="shared" si="2"/>
        <v>438497.94065784384</v>
      </c>
      <c r="V37" s="2">
        <f t="shared" si="3"/>
        <v>2647429.3214537939</v>
      </c>
      <c r="W37" s="2">
        <v>442770.31317010522</v>
      </c>
      <c r="X37" s="57">
        <f>IF($D37=3,(W37*(1+'input_cool&amp;vent_evolution'!M$11)),(W37*(1+'input_cool&amp;vent_evolution'!M$12)))</f>
        <v>449384.11564819474</v>
      </c>
      <c r="Y37" s="57">
        <f>IF($D37=3,(X37*(1+'input_cool&amp;vent_evolution'!N$11)),(X37*(1+'input_cool&amp;vent_evolution'!N$12)))</f>
        <v>455597.06981370947</v>
      </c>
      <c r="Z37" s="57">
        <f>IF($D37=3,(Y37*(1+'input_cool&amp;vent_evolution'!O$11)),(Y37*(1+'input_cool&amp;vent_evolution'!O$12)))</f>
        <v>461502.0158247088</v>
      </c>
      <c r="AA37" s="57">
        <f>IF($D37=3,(Z37*(1+'input_cool&amp;vent_evolution'!P$11)),(Z37*(1+'input_cool&amp;vent_evolution'!P$12)))</f>
        <v>468114.51176026789</v>
      </c>
      <c r="AB37" s="57">
        <f>IF($D37=3,(AA37*(1+'input_cool&amp;vent_evolution'!Q$11)),(AA37*(1+'input_cool&amp;vent_evolution'!Q$12)))</f>
        <v>475371.8459548289</v>
      </c>
      <c r="AC37" s="57">
        <f>IF($D37=3,(AB37*(1+'input_cool&amp;vent_evolution'!R$11)),(AB37*(1+'input_cool&amp;vent_evolution'!R$12)))</f>
        <v>483027.35139927699</v>
      </c>
      <c r="AD37" s="57">
        <f>IF($D37=3,(AC37*(1+'input_cool&amp;vent_evolution'!S$11)),(AC37*(1+'input_cool&amp;vent_evolution'!S$12)))</f>
        <v>490957.7016929285</v>
      </c>
      <c r="AE37" s="57">
        <f>IF($D37=3,(AD37*(1+'input_cool&amp;vent_evolution'!T$11)),(AD37*(1+'input_cool&amp;vent_evolution'!T$12)))</f>
        <v>499189.91460143612</v>
      </c>
      <c r="AF37" s="57">
        <f>IF($D37=3,(AE37*(1+'input_cool&amp;vent_evolution'!U$11)),(AE37*(1+'input_cool&amp;vent_evolution'!U$12)))</f>
        <v>508625.9742099336</v>
      </c>
      <c r="AG37" s="57">
        <f>IF($D37=3,(AF37*(1+'input_cool&amp;vent_evolution'!V$11)),(AF37*(1+'input_cool&amp;vent_evolution'!V$12)))</f>
        <v>518160.86662368372</v>
      </c>
      <c r="AH37" s="57">
        <f>IF($D37=3,(AG37*(1+'input_cool&amp;vent_evolution'!W$11)),(AG37*(1+'input_cool&amp;vent_evolution'!W$12)))</f>
        <v>527417.96682671644</v>
      </c>
      <c r="AI37" s="57">
        <f>IF($D37=3,(AH37*(1+'input_cool&amp;vent_evolution'!X$11)),(AH37*(1+'input_cool&amp;vent_evolution'!X$12)))</f>
        <v>537002.23044915264</v>
      </c>
      <c r="AJ37" s="57">
        <f>IF($D37=3,(AI37*(1+'input_cool&amp;vent_evolution'!Y$11)),(AI37*(1+'input_cool&amp;vent_evolution'!Y$12)))</f>
        <v>546801.31626383262</v>
      </c>
      <c r="AK37" s="57">
        <f>IF($D37=3,(AJ37*(1+'input_cool&amp;vent_evolution'!Z$11)),(AJ37*(1+'input_cool&amp;vent_evolution'!Z$12)))</f>
        <v>557296.76007118926</v>
      </c>
      <c r="AL37" s="57">
        <f>IF($D37=3,(AK37*(1+'input_cool&amp;vent_evolution'!AA$11)),(AK37*(1+'input_cool&amp;vent_evolution'!AA$12)))</f>
        <v>567860.64541925211</v>
      </c>
      <c r="AM37" s="57">
        <f>IF($D37=3,(AL37*(1+'input_cool&amp;vent_evolution'!AB$11)),(AL37*(1+'input_cool&amp;vent_evolution'!AB$12)))</f>
        <v>577344.55720492906</v>
      </c>
      <c r="AN37" s="57">
        <f>IF($D37=3,(AM37*(1+'input_cool&amp;vent_evolution'!AC$11)),(AM37*(1+'input_cool&amp;vent_evolution'!AC$12)))</f>
        <v>586807.23015721806</v>
      </c>
      <c r="AO37" s="57">
        <f>IF($D37=3,(AN37*(1+'input_cool&amp;vent_evolution'!AD$11)),(AN37*(1+'input_cool&amp;vent_evolution'!AD$12)))</f>
        <v>596157.59255017445</v>
      </c>
      <c r="AP37" s="57">
        <f>IF($D37=3,(AO37*(1+'input_cool&amp;vent_evolution'!AE$11)),(AO37*(1+'input_cool&amp;vent_evolution'!AE$12)))</f>
        <v>605365.86968796037</v>
      </c>
      <c r="AQ37" s="57">
        <f>IF($D37=3,(AP37*(1+'input_cool&amp;vent_evolution'!AF$11)),(AP37*(1+'input_cool&amp;vent_evolution'!AF$12)))</f>
        <v>614375.50239174301</v>
      </c>
      <c r="AR37" s="57">
        <f>IF($D37=3,(AQ37*(1+'input_cool&amp;vent_evolution'!AG$11)),(AQ37*(1+'input_cool&amp;vent_evolution'!AG$12)))</f>
        <v>623289.9850903973</v>
      </c>
      <c r="AS37" s="57">
        <f>IF($D37=3,(AR37*(1+'input_cool&amp;vent_evolution'!AH$11)),(AR37*(1+'input_cool&amp;vent_evolution'!AH$12)))</f>
        <v>632058.88978494646</v>
      </c>
      <c r="AT37" s="57">
        <f>IF($D37=3,(AS37*(1+'input_cool&amp;vent_evolution'!AI$11)),(AS37*(1+'input_cool&amp;vent_evolution'!AI$12)))</f>
        <v>640676.22896009148</v>
      </c>
      <c r="AU37" s="57">
        <f>IF($D37=3,(AT37*(1+'input_cool&amp;vent_evolution'!AJ$11)),(AT37*(1+'input_cool&amp;vent_evolution'!AJ$12)))</f>
        <v>649136.47241892992</v>
      </c>
      <c r="AV37" s="57">
        <f>IF($D37=3,(AU37*(1+'input_cool&amp;vent_evolution'!AK$11)),(AU37*(1+'input_cool&amp;vent_evolution'!AK$12)))</f>
        <v>657510.33291313401</v>
      </c>
      <c r="AW37" s="57">
        <f>IF($D37=3,(AV37*(1+'input_cool&amp;vent_evolution'!AL$11)),(AV37*(1+'input_cool&amp;vent_evolution'!AL$12)))</f>
        <v>665647.33707016427</v>
      </c>
      <c r="AX37" s="57">
        <f>IF($D37=3,(AW37*(1+'input_cool&amp;vent_evolution'!AM$11)),(AW37*(1+'input_cool&amp;vent_evolution'!AM$12)))</f>
        <v>673620.13036137191</v>
      </c>
      <c r="AY37" s="57">
        <f>IF($D37=3,(AX37*(1+'input_cool&amp;vent_evolution'!AN$11)),(AX37*(1+'input_cool&amp;vent_evolution'!AN$12)))</f>
        <v>681426.23825354862</v>
      </c>
      <c r="AZ37" s="57">
        <f>IF($D37=3,(AY37*(1+'input_cool&amp;vent_evolution'!AO$11)),(AY37*(1+'input_cool&amp;vent_evolution'!AO$12)))</f>
        <v>689065.72418033564</v>
      </c>
      <c r="BA37" s="57">
        <f>IF($D37=3,(AZ37*(1+'input_cool&amp;vent_evolution'!AP$11)),(AZ37*(1+'input_cool&amp;vent_evolution'!AP$12)))</f>
        <v>696539.50291656493</v>
      </c>
      <c r="BB37" s="57">
        <f>IF($D37=3,(BA37*(1+'input_cool&amp;vent_evolution'!AQ$11)),(BA37*(1+'input_cool&amp;vent_evolution'!AQ$12)))</f>
        <v>703849.07900648646</v>
      </c>
      <c r="BC37" s="57">
        <f>IF($D37=3,(BB37*(1+'input_cool&amp;vent_evolution'!AR$11)),(BB37*(1+'input_cool&amp;vent_evolution'!AR$12)))</f>
        <v>710996.86538472294</v>
      </c>
      <c r="BD37" s="57">
        <f>IF($D37=3,(BC37*(1+'input_cool&amp;vent_evolution'!AS$11)),(BC37*(1+'input_cool&amp;vent_evolution'!AS$12)))</f>
        <v>717986.13504359953</v>
      </c>
      <c r="BE37" s="57">
        <f>IF($D37=3,(BD37*(1+'input_cool&amp;vent_evolution'!AT$11)),(BD37*(1+'input_cool&amp;vent_evolution'!AT$12)))</f>
        <v>724821.07871311973</v>
      </c>
      <c r="BF37" s="57">
        <f>IF($D37=3,(BE37*(1+'input_cool&amp;vent_evolution'!AU$11)),(BE37*(1+'input_cool&amp;vent_evolution'!AU$12)))</f>
        <v>731721.08833960677</v>
      </c>
      <c r="BG37" s="57">
        <f>IF($D37=3,(BF37*(1+'input_cool&amp;vent_evolution'!AV$11)),(BF37*(1+'input_cool&amp;vent_evolution'!AV$12)))</f>
        <v>738686.78332520358</v>
      </c>
      <c r="BH37" s="2">
        <f t="shared" si="76"/>
        <v>1077885.3029995833</v>
      </c>
      <c r="BI37" s="2">
        <f t="shared" si="4"/>
        <v>1093986.0222122916</v>
      </c>
      <c r="BJ37" s="2">
        <f t="shared" si="5"/>
        <v>1109110.9115375739</v>
      </c>
      <c r="BK37" s="2">
        <f t="shared" si="6"/>
        <v>1123485.9821575794</v>
      </c>
      <c r="BL37" s="2">
        <f t="shared" si="7"/>
        <v>1139583.5207076522</v>
      </c>
      <c r="BM37" s="2">
        <f t="shared" si="8"/>
        <v>1157250.8611652052</v>
      </c>
      <c r="BN37" s="2">
        <f t="shared" si="9"/>
        <v>1175887.5144370196</v>
      </c>
      <c r="BO37" s="2">
        <f t="shared" si="10"/>
        <v>1195193.2532702403</v>
      </c>
      <c r="BP37" s="2">
        <f t="shared" si="11"/>
        <v>1215233.850034086</v>
      </c>
      <c r="BQ37" s="2">
        <f t="shared" si="12"/>
        <v>1238205.1054857131</v>
      </c>
      <c r="BR37" s="2">
        <f t="shared" si="13"/>
        <v>1261416.9606909086</v>
      </c>
      <c r="BS37" s="2">
        <f t="shared" si="14"/>
        <v>1283952.555242863</v>
      </c>
      <c r="BT37" s="2">
        <f t="shared" si="15"/>
        <v>1307284.6003041784</v>
      </c>
      <c r="BU37" s="2">
        <f t="shared" si="16"/>
        <v>1331139.6110587439</v>
      </c>
      <c r="BV37" s="2">
        <f t="shared" si="17"/>
        <v>1356689.8439716301</v>
      </c>
      <c r="BW37" s="2">
        <f t="shared" si="18"/>
        <v>1382406.6917831388</v>
      </c>
      <c r="BX37" s="2">
        <f t="shared" si="19"/>
        <v>1405494.4391425655</v>
      </c>
      <c r="BY37" s="2">
        <f t="shared" si="20"/>
        <v>1428530.4824340348</v>
      </c>
      <c r="BZ37" s="2">
        <f t="shared" si="21"/>
        <v>1451293.1155675161</v>
      </c>
      <c r="CA37" s="2">
        <f t="shared" si="22"/>
        <v>1473709.8546702419</v>
      </c>
      <c r="CB37" s="2">
        <f t="shared" si="23"/>
        <v>1495643.0114062964</v>
      </c>
      <c r="CC37" s="2">
        <f t="shared" si="24"/>
        <v>1517344.533841094</v>
      </c>
      <c r="CD37" s="2">
        <f t="shared" si="25"/>
        <v>1538691.6594556954</v>
      </c>
      <c r="CE37" s="2">
        <f t="shared" si="26"/>
        <v>1559669.8121718259</v>
      </c>
      <c r="CF37" s="2">
        <f t="shared" si="27"/>
        <v>1580265.5292125407</v>
      </c>
      <c r="CG37" s="2">
        <f t="shared" si="28"/>
        <v>1600650.9545393826</v>
      </c>
      <c r="CH37" s="2">
        <f t="shared" si="29"/>
        <v>1620459.7739891631</v>
      </c>
      <c r="CI37" s="2">
        <f t="shared" si="30"/>
        <v>1639868.836559139</v>
      </c>
      <c r="CJ37" s="2">
        <f t="shared" si="31"/>
        <v>1658872.118216312</v>
      </c>
      <c r="CK37" s="2">
        <f t="shared" si="32"/>
        <v>1677469.7733842917</v>
      </c>
      <c r="CL37" s="2">
        <f t="shared" si="33"/>
        <v>1695664.0290017801</v>
      </c>
      <c r="CM37" s="2">
        <f t="shared" si="34"/>
        <v>1713458.5477491484</v>
      </c>
      <c r="CN37" s="2">
        <f t="shared" si="35"/>
        <v>1730859.2037030668</v>
      </c>
      <c r="CO37" s="2">
        <f t="shared" si="36"/>
        <v>1747873.9646748796</v>
      </c>
      <c r="CP37" s="2">
        <f t="shared" si="37"/>
        <v>1764513.0326274221</v>
      </c>
      <c r="CQ37" s="2">
        <f t="shared" si="38"/>
        <v>1781310.4979174868</v>
      </c>
      <c r="CR37" s="2">
        <f>IF($D37=3,(W37*$P37*$M37*'input_cooling&amp;ventilation'!$D$3)*'input_cool&amp;vent_evolution'!M$11,(W37*$Q37*'input_cooling&amp;ventilation'!$D$3)*'input_cool&amp;vent_evolution'!M$12)</f>
        <v>184036.09867263571</v>
      </c>
      <c r="CS37" s="2">
        <f>IF($D37=3,(X37*$P37*$M37*'input_cooling&amp;ventilation'!$D$3)*'input_cool&amp;vent_evolution'!N$11,(X37*$Q37*'input_cooling&amp;ventilation'!$D$3)*'input_cool&amp;vent_evolution'!N$12)</f>
        <v>172882.06740995985</v>
      </c>
      <c r="CT37" s="2">
        <f>IF($D37=3,(Y37*$P37*$M37*'input_cooling&amp;ventilation'!$D$3)*'input_cool&amp;vent_evolution'!O$11,(Y37*$Q37*'input_cooling&amp;ventilation'!$D$3)*'input_cool&amp;vent_evolution'!O$12)</f>
        <v>164311.41243437515</v>
      </c>
      <c r="CU37" s="2">
        <f>IF($D37=3,(Z37*$P37*$M37*'input_cooling&amp;ventilation'!$D$3)*'input_cool&amp;vent_evolution'!P$11,(Z37*$Q37*'input_cooling&amp;ventilation'!$D$3)*'input_cool&amp;vent_evolution'!P$12)</f>
        <v>183999.74273505813</v>
      </c>
      <c r="CV37" s="2">
        <f>IF($D37=3,(AA37*$P37*$M37*'input_cooling&amp;ventilation'!$D$3)*'input_cool&amp;vent_evolution'!Q$11,(AA37*$Q37*'input_cooling&amp;ventilation'!$D$3)*'input_cool&amp;vent_evolution'!Q$12)</f>
        <v>201943.05414399484</v>
      </c>
      <c r="CW37" s="2">
        <f>IF($D37=3,(AB37*$P37*$M37*'input_cooling&amp;ventilation'!$D$3)*'input_cool&amp;vent_evolution'!R$11,(AB37*$Q37*'input_cooling&amp;ventilation'!$D$3)*'input_cool&amp;vent_evolution'!R$12)</f>
        <v>213022.59328590072</v>
      </c>
      <c r="CX37" s="2">
        <f>IF($D37=3,(AC37*$P37*$M37*'input_cooling&amp;ventilation'!$D$3)*'input_cool&amp;vent_evolution'!S$11,(AC37*$Q37*'input_cooling&amp;ventilation'!$D$3)*'input_cool&amp;vent_evolution'!S$12)</f>
        <v>220670.44396714319</v>
      </c>
      <c r="CY37" s="2">
        <f>IF($D37=3,(AD37*$P37*$M37*'input_cooling&amp;ventilation'!$D$3)*'input_cool&amp;vent_evolution'!T$11,(AD37*$Q37*'input_cooling&amp;ventilation'!$D$3)*'input_cool&amp;vent_evolution'!T$12)</f>
        <v>229070.09275576071</v>
      </c>
      <c r="CZ37" s="2">
        <f>IF($D37=3,(AE37*$P37*$M37*'input_cooling&amp;ventilation'!$D$3)*'input_cool&amp;vent_evolution'!U$11,(AE37*$Q37*'input_cooling&amp;ventilation'!$D$3)*'input_cool&amp;vent_evolution'!U$12)</f>
        <v>262568.40946540446</v>
      </c>
      <c r="DA37" s="2">
        <f>IF($D37=3,(AF37*$P37*$M37*'input_cooling&amp;ventilation'!$D$3)*'input_cool&amp;vent_evolution'!V$11,(AF37*$Q37*'input_cooling&amp;ventilation'!$D$3)*'input_cool&amp;vent_evolution'!V$12)</f>
        <v>265318.53754373884</v>
      </c>
      <c r="DB37" s="2">
        <f>IF($D37=3,(AG37*$P37*$M37*'input_cooling&amp;ventilation'!$D$3)*'input_cool&amp;vent_evolution'!W$11,(AG37*$Q37*'input_cooling&amp;ventilation'!$D$3)*'input_cool&amp;vent_evolution'!W$12)</f>
        <v>257588.67338897494</v>
      </c>
      <c r="DC37" s="2">
        <f>IF($D37=3,(AH37*$P37*$M37*'input_cooling&amp;ventilation'!$D$3)*'input_cool&amp;vent_evolution'!X$11,(AH37*$Q37*'input_cooling&amp;ventilation'!$D$3)*'input_cool&amp;vent_evolution'!X$12)</f>
        <v>266692.34401338035</v>
      </c>
      <c r="DD37" s="2">
        <f>IF($D37=3,(AI37*$P37*$M37*'input_cooling&amp;ventilation'!$D$3)*'input_cool&amp;vent_evolution'!Y$11,(AI37*$Q37*'input_cooling&amp;ventilation'!$D$3)*'input_cool&amp;vent_evolution'!Y$12)</f>
        <v>272670.00033133617</v>
      </c>
      <c r="DE37" s="2">
        <f>IF($D37=3,(AJ37*$P37*$M37*'input_cooling&amp;ventilation'!$D$3)*'input_cool&amp;vent_evolution'!Z$11,(AJ37*$Q37*'input_cooling&amp;ventilation'!$D$3)*'input_cool&amp;vent_evolution'!Z$12)</f>
        <v>292046.90320623736</v>
      </c>
      <c r="DF37" s="2">
        <f>IF($D37=3,(AK37*$P37*$M37*'input_cooling&amp;ventilation'!$D$3)*'input_cool&amp;vent_evolution'!AA$11,(AK37*$Q37*'input_cooling&amp;ventilation'!$D$3)*'input_cool&amp;vent_evolution'!AA$12)</f>
        <v>293951.36197718343</v>
      </c>
      <c r="DG37" s="2">
        <f>IF($D37=3,(AL37*$P37*$M37*'input_cooling&amp;ventilation'!$D$3)*'input_cool&amp;vent_evolution'!AB$11,(AL37*$Q37*'input_cooling&amp;ventilation'!$D$3)*'input_cool&amp;vent_evolution'!AB$12)</f>
        <v>263899.94726537494</v>
      </c>
      <c r="DH37" s="2">
        <f>IF($D37=3,(AM37*$P37*$M37*'input_cooling&amp;ventilation'!$D$3)*'input_cool&amp;vent_evolution'!AC$11,(AM37*$Q37*'input_cooling&amp;ventilation'!$D$3)*'input_cool&amp;vent_evolution'!AC$12)</f>
        <v>263308.95410371915</v>
      </c>
      <c r="DI37" s="2">
        <f>IF($D37=3,(AN37*$P37*$M37*'input_cooling&amp;ventilation'!$D$3)*'input_cool&amp;vent_evolution'!AD$11,(AN37*$Q37*'input_cooling&amp;ventilation'!$D$3)*'input_cool&amp;vent_evolution'!AD$12)</f>
        <v>260183.79316222193</v>
      </c>
      <c r="DJ37" s="2">
        <f>IF($D37=3,(AO37*$P37*$M37*'input_cooling&amp;ventilation'!$D$3)*'input_cool&amp;vent_evolution'!AE$11,(AO37*$Q37*'input_cooling&amp;ventilation'!$D$3)*'input_cool&amp;vent_evolution'!AE$12)</f>
        <v>256230.11959438637</v>
      </c>
      <c r="DK37" s="2">
        <f>IF($D37=3,(AP37*$P37*$M37*'input_cooling&amp;ventilation'!$D$3)*'input_cool&amp;vent_evolution'!AF$11,(AP37*$Q37*'input_cooling&amp;ventilation'!$D$3)*'input_cool&amp;vent_evolution'!AF$12)</f>
        <v>250702.62663128704</v>
      </c>
      <c r="DL37" s="2">
        <f>IF($D37=3,(AQ37*$P37*$M37*'input_cooling&amp;ventilation'!$D$3)*'input_cool&amp;vent_evolution'!AG$11,(AQ37*$Q37*'input_cooling&amp;ventilation'!$D$3)*'input_cool&amp;vent_evolution'!AG$12)</f>
        <v>248054.97638915456</v>
      </c>
      <c r="DM37" s="2">
        <f>IF($D37=3,(AR37*$P37*$M37*'input_cooling&amp;ventilation'!$D$3)*'input_cool&amp;vent_evolution'!AH$11,(AR37*$Q37*'input_cooling&amp;ventilation'!$D$3)*'input_cool&amp;vent_evolution'!AH$12)</f>
        <v>244004.11336190221</v>
      </c>
      <c r="DN37" s="2">
        <f>IF($D37=3,(AS37*$P37*$M37*'input_cooling&amp;ventilation'!$D$3)*'input_cool&amp;vent_evolution'!AI$11,(AS37*$Q37*'input_cooling&amp;ventilation'!$D$3)*'input_cool&amp;vent_evolution'!AI$12)</f>
        <v>239786.64134382262</v>
      </c>
      <c r="DO37" s="2">
        <f>IF($D37=3,(AT37*$P37*$M37*'input_cooling&amp;ventilation'!$D$3)*'input_cool&amp;vent_evolution'!AJ$11,(AT37*$Q37*'input_cooling&amp;ventilation'!$D$3)*'input_cool&amp;vent_evolution'!AJ$12)</f>
        <v>235415.2857064273</v>
      </c>
      <c r="DP37" s="2">
        <f>IF($D37=3,(AU37*$P37*$M37*'input_cooling&amp;ventilation'!$D$3)*'input_cool&amp;vent_evolution'!AK$11,(AU37*$Q37*'input_cooling&amp;ventilation'!$D$3)*'input_cool&amp;vent_evolution'!AK$12)</f>
        <v>233011.58770429582</v>
      </c>
      <c r="DQ37" s="2">
        <f>IF($D37=3,(AV37*$P37*$M37*'input_cooling&amp;ventilation'!$D$3)*'input_cool&amp;vent_evolution'!AL$11,(AV37*$Q37*'input_cooling&amp;ventilation'!$D$3)*'input_cool&amp;vent_evolution'!AL$12)</f>
        <v>226420.80783389707</v>
      </c>
      <c r="DR37" s="2">
        <f>IF($D37=3,(AW37*$P37*$M37*'input_cooling&amp;ventilation'!$D$3)*'input_cool&amp;vent_evolution'!AM$11,(AW37*$Q37*'input_cooling&amp;ventilation'!$D$3)*'input_cool&amp;vent_evolution'!AM$12)</f>
        <v>221851.46558248281</v>
      </c>
      <c r="DS37" s="2">
        <f>IF($D37=3,(AX37*$P37*$M37*'input_cooling&amp;ventilation'!$D$3)*'input_cool&amp;vent_evolution'!AN$11,(AX37*$Q37*'input_cooling&amp;ventilation'!$D$3)*'input_cool&amp;vent_evolution'!AN$12)</f>
        <v>217213.26680878358</v>
      </c>
      <c r="DT37" s="2">
        <f>IF($D37=3,(AY37*$P37*$M37*'input_cooling&amp;ventilation'!$D$3)*'input_cool&amp;vent_evolution'!AO$11,(AY37*$Q37*'input_cooling&amp;ventilation'!$D$3)*'input_cool&amp;vent_evolution'!AO$12)</f>
        <v>212576.83314372451</v>
      </c>
      <c r="DU37" s="2">
        <f>IF($D37=3,(AZ37*$P37*$M37*'input_cooling&amp;ventilation'!$D$3)*'input_cool&amp;vent_evolution'!AP$11,(AZ37*$Q37*'input_cooling&amp;ventilation'!$D$3)*'input_cool&amp;vent_evolution'!AP$12)</f>
        <v>207965.85406273472</v>
      </c>
      <c r="DV37" s="2">
        <f>IF($D37=3,(BA37*$P37*$M37*'input_cooling&amp;ventilation'!$D$3)*'input_cool&amp;vent_evolution'!AQ$11,(BA37*$Q37*'input_cooling&amp;ventilation'!$D$3)*'input_cool&amp;vent_evolution'!AQ$12)</f>
        <v>203396.74052807814</v>
      </c>
      <c r="DW37" s="2">
        <f>IF($D37=3,(BB37*$P37*$M37*'input_cooling&amp;ventilation'!$D$3)*'input_cool&amp;vent_evolution'!AR$11,(BB37*$Q37*'input_cooling&amp;ventilation'!$D$3)*'input_cool&amp;vent_evolution'!AR$12)</f>
        <v>198894.76946944086</v>
      </c>
      <c r="DX37" s="2">
        <f>IF($D37=3,(BC37*$P37*$M37*'input_cooling&amp;ventilation'!$D$3)*'input_cool&amp;vent_evolution'!AS$11,(BC37*$Q37*'input_cooling&amp;ventilation'!$D$3)*'input_cool&amp;vent_evolution'!AS$12)</f>
        <v>194483.87290849697</v>
      </c>
      <c r="DY37" s="2">
        <f>IF($D37=3,(BD37*$P37*$M37*'input_cooling&amp;ventilation'!$D$3)*'input_cool&amp;vent_evolution'!AT$11,(BD37*$Q37*'input_cooling&amp;ventilation'!$D$3)*'input_cool&amp;vent_evolution'!AT$12)</f>
        <v>190189.58787367612</v>
      </c>
      <c r="DZ37" s="2">
        <f>IF($D37=3,(BE37*$P37*$M37*'input_cooling&amp;ventilation'!$D$3)*'input_cool&amp;vent_evolution'!AU$11,(BE37*$Q37*'input_cooling&amp;ventilation'!$D$3)*'input_cool&amp;vent_evolution'!AU$12)</f>
        <v>192000.11743155803</v>
      </c>
      <c r="EA37" s="2">
        <f>IF($D37=3,(BF37*$P37*$M37*'input_cooling&amp;ventilation'!$D$3)*'input_cool&amp;vent_evolution'!AV$11,(BF37*$Q37*'input_cooling&amp;ventilation'!$D$3)*'input_cool&amp;vent_evolution'!AV$12)</f>
        <v>193827.88251382706</v>
      </c>
      <c r="EB37">
        <v>0.7001055966209081</v>
      </c>
      <c r="EC37" s="2">
        <f t="shared" si="39"/>
        <v>1248662.5606308188</v>
      </c>
      <c r="ED37" s="2">
        <f>IF($D37=3,(EC37*(1+'input_cool&amp;vent_evolution'!M$10)),EC37*(1+'input_cool&amp;vent_evolution'!M$9))</f>
        <v>1275279.228621322</v>
      </c>
      <c r="EE37" s="2">
        <f>IF($D37=3,(ED37*(1+'input_cool&amp;vent_evolution'!N$10)),ED37*(1+'input_cool&amp;vent_evolution'!N$9))</f>
        <v>1301923.367621962</v>
      </c>
      <c r="EF37" s="2">
        <f>IF($D37=3,(EE37*(1+'input_cool&amp;vent_evolution'!O$10)),EE37*(1+'input_cool&amp;vent_evolution'!O$9))</f>
        <v>1328594.9781130855</v>
      </c>
      <c r="EG37" s="2">
        <f>IF($D37=3,(EF37*(1+'input_cool&amp;vent_evolution'!P$10)),EF37*(1+'input_cool&amp;vent_evolution'!P$9))</f>
        <v>1353814.1596502846</v>
      </c>
      <c r="EH37" s="2">
        <f>IF($D37=3,(EG37*(1+'input_cool&amp;vent_evolution'!Q$10)),EG37*(1+'input_cool&amp;vent_evolution'!Q$9))</f>
        <v>1379060.8127313408</v>
      </c>
      <c r="EI37" s="2">
        <f>IF($D37=3,(EH37*(1+'input_cool&amp;vent_evolution'!R$10)),EH37*(1+'input_cool&amp;vent_evolution'!R$9))</f>
        <v>1398898.1181734798</v>
      </c>
      <c r="EJ37" s="2">
        <f>IF($D37=3,(EI37*(1+'input_cool&amp;vent_evolution'!S$10)),EI37*(1+'input_cool&amp;vent_evolution'!S$9))</f>
        <v>1418747.4796265839</v>
      </c>
      <c r="EK37" s="2">
        <f>IF($D37=3,(EJ37*(1+'input_cool&amp;vent_evolution'!T$10)),EJ37*(1+'input_cool&amp;vent_evolution'!T$9))</f>
        <v>1438608.8969839106</v>
      </c>
      <c r="EL37" s="2">
        <f>IF($D37=3,(EK37*(1+'input_cool&amp;vent_evolution'!U$10)),EK37*(1+'input_cool&amp;vent_evolution'!U$9))</f>
        <v>1458482.3693914998</v>
      </c>
      <c r="EM37" s="2">
        <f>IF($D37=3,(EL37*(1+'input_cool&amp;vent_evolution'!V$10)),EL37*(1+'input_cool&amp;vent_evolution'!V$9))</f>
        <v>1478367.8975965653</v>
      </c>
      <c r="EN37" s="2">
        <f>IF($D37=3,(EM37*(1+'input_cool&amp;vent_evolution'!W$10)),EM37*(1+'input_cool&amp;vent_evolution'!W$9))</f>
        <v>1493833.5510650571</v>
      </c>
      <c r="EO37" s="2">
        <f>IF($D37=3,(EN37*(1+'input_cool&amp;vent_evolution'!X$10)),EN37*(1+'input_cool&amp;vent_evolution'!X$9))</f>
        <v>1509309.2942541461</v>
      </c>
      <c r="EP37" s="2">
        <f>IF($D37=3,(EO37*(1+'input_cool&amp;vent_evolution'!Y$10)),EO37*(1+'input_cool&amp;vent_evolution'!Y$9))</f>
        <v>1524795.1277509262</v>
      </c>
      <c r="EQ37" s="2">
        <f>IF($D37=3,(EP37*(1+'input_cool&amp;vent_evolution'!Z$10)),EP37*(1+'input_cool&amp;vent_evolution'!Z$9))</f>
        <v>1540291.0505946991</v>
      </c>
      <c r="ER37" s="2">
        <f>IF($D37=3,(EQ37*(1+'input_cool&amp;vent_evolution'!AA$10)),EQ37*(1+'input_cool&amp;vent_evolution'!AA$9))</f>
        <v>1555797.0637461625</v>
      </c>
      <c r="ES37" s="2">
        <f>IF($D37=3,(ER37*(1+'input_cool&amp;vent_evolution'!AB$10)),ER37*(1+'input_cool&amp;vent_evolution'!AB$9))</f>
        <v>1566590.4389725297</v>
      </c>
      <c r="ET37" s="2">
        <f>IF($D37=3,(ES37*(1+'input_cool&amp;vent_evolution'!AC$10)),ES37*(1+'input_cool&amp;vent_evolution'!AC$9))</f>
        <v>1577391.3873603018</v>
      </c>
      <c r="EU37" s="2">
        <f>IF($D37=3,(ET37*(1+'input_cool&amp;vent_evolution'!AD$10)),ET37*(1+'input_cool&amp;vent_evolution'!AD$9))</f>
        <v>1588199.9102437876</v>
      </c>
      <c r="EV37" s="2">
        <f>IF($D37=3,(EU37*(1+'input_cool&amp;vent_evolution'!AE$10)),EU37*(1+'input_cool&amp;vent_evolution'!AE$9))</f>
        <v>1599016.0063954238</v>
      </c>
      <c r="EW37" s="2">
        <f>IF($D37=3,(EV37*(1+'input_cool&amp;vent_evolution'!AF$10)),EV37*(1+'input_cool&amp;vent_evolution'!AF$9))</f>
        <v>1609839.6769894008</v>
      </c>
      <c r="EX37" s="2">
        <f>IF($D37=3,(EW37*(1+'input_cool&amp;vent_evolution'!AG$10)),EW37*(1+'input_cool&amp;vent_evolution'!AG$9))</f>
        <v>1616682.8179893494</v>
      </c>
      <c r="EY37" s="2">
        <f>IF($D37=3,(EX37*(1+'input_cool&amp;vent_evolution'!AH$10)),EX37*(1+'input_cool&amp;vent_evolution'!AH$9))</f>
        <v>1623527.9964249961</v>
      </c>
      <c r="EZ37" s="2">
        <f>IF($D37=3,(EY37*(1+'input_cool&amp;vent_evolution'!AI$10)),EY37*(1+'input_cool&amp;vent_evolution'!AI$9))</f>
        <v>1630375.2126699477</v>
      </c>
      <c r="FA37" s="2">
        <f>IF($D37=3,(EZ37*(1+'input_cool&amp;vent_evolution'!AJ$10)),EZ37*(1+'input_cool&amp;vent_evolution'!AJ$9))</f>
        <v>1637224.4662972253</v>
      </c>
      <c r="FB37" s="2">
        <f>IF($D37=3,(FA37*(1+'input_cool&amp;vent_evolution'!AK$10)),FA37*(1+'input_cool&amp;vent_evolution'!AK$9))</f>
        <v>1644075.7563994974</v>
      </c>
      <c r="FC37" s="2">
        <f>IF($D37=3,(FB37*(1+'input_cool&amp;vent_evolution'!AL$10)),FB37*(1+'input_cool&amp;vent_evolution'!AL$9))</f>
        <v>1650929.0849515426</v>
      </c>
      <c r="FD37" s="2">
        <f>IF($D37=3,(FC37*(1+'input_cool&amp;vent_evolution'!AM$10)),FC37*(1+'input_cool&amp;vent_evolution'!AM$9))</f>
        <v>1657784.450298816</v>
      </c>
      <c r="FE37" s="2">
        <f>IF($D37=3,(FD37*(1+'input_cool&amp;vent_evolution'!AN$10)),FD37*(1+'input_cool&amp;vent_evolution'!AN$9))</f>
        <v>1664641.8534553952</v>
      </c>
      <c r="FF37" s="2">
        <f>IF($D37=3,(FE37*(1+'input_cool&amp;vent_evolution'!AO$10)),FE37*(1+'input_cool&amp;vent_evolution'!AO$9))</f>
        <v>1671501.2937808107</v>
      </c>
      <c r="FG37" s="2">
        <f>IF($D37=3,(FF37*(1+'input_cool&amp;vent_evolution'!AP$10)),FF37*(1+'input_cool&amp;vent_evolution'!AP$9))</f>
        <v>1678362.7717020405</v>
      </c>
      <c r="FH37" s="2">
        <f>IF($D37=3,(FG37*(1+'input_cool&amp;vent_evolution'!AQ$10)),FG37*(1+'input_cool&amp;vent_evolution'!AQ$9))</f>
        <v>1685226.2865786175</v>
      </c>
      <c r="FI37" s="2">
        <f>IF($D37=3,(FH37*(1+'input_cool&amp;vent_evolution'!AR$10)),FH37*(1+'input_cool&amp;vent_evolution'!AR$9))</f>
        <v>1692091.8391577539</v>
      </c>
      <c r="FJ37" s="2">
        <f>IF($D37=3,(FI37*(1+'input_cool&amp;vent_evolution'!AS$10)),FI37*(1+'input_cool&amp;vent_evolution'!AS$9))</f>
        <v>1698959.4289590991</v>
      </c>
      <c r="FK37" s="2">
        <f>IF($D37=3,(FJ37*(1+'input_cool&amp;vent_evolution'!AT$10)),FJ37*(1+'input_cool&amp;vent_evolution'!AT$9))</f>
        <v>1705829.0566231189</v>
      </c>
      <c r="FL37" s="2">
        <f>IF($D37=3,(FK37*(1+'input_cool&amp;vent_evolution'!AU$10)),FK37*(1+'input_cool&amp;vent_evolution'!AU$9))</f>
        <v>1712726.4611624649</v>
      </c>
      <c r="FM37" s="2">
        <f t="shared" si="40"/>
        <v>2858727.5054528303</v>
      </c>
      <c r="FN37" s="2">
        <f t="shared" si="41"/>
        <v>2919664.5458406811</v>
      </c>
      <c r="FO37" s="2">
        <f t="shared" si="42"/>
        <v>2980664.4792268137</v>
      </c>
      <c r="FP37" s="2">
        <f t="shared" si="43"/>
        <v>3041727.3067109496</v>
      </c>
      <c r="FQ37" s="2">
        <f t="shared" si="44"/>
        <v>3099464.8974728421</v>
      </c>
      <c r="FR37" s="2">
        <f t="shared" si="45"/>
        <v>3157265.3824549331</v>
      </c>
      <c r="FS37" s="2">
        <f t="shared" si="46"/>
        <v>3202681.5360976458</v>
      </c>
      <c r="FT37" s="2">
        <f t="shared" si="47"/>
        <v>3248125.2911526524</v>
      </c>
      <c r="FU37" s="2">
        <f t="shared" si="48"/>
        <v>3293596.6473755725</v>
      </c>
      <c r="FV37" s="2">
        <f t="shared" si="49"/>
        <v>3339095.6028113239</v>
      </c>
      <c r="FW37" s="2">
        <f t="shared" si="50"/>
        <v>3384622.1591706015</v>
      </c>
      <c r="FX37" s="2">
        <f t="shared" si="51"/>
        <v>3420029.7147057364</v>
      </c>
      <c r="FY37" s="2">
        <f t="shared" si="52"/>
        <v>3455460.3699658914</v>
      </c>
      <c r="FZ37" s="2">
        <f t="shared" si="53"/>
        <v>3490914.1262951782</v>
      </c>
      <c r="GA37" s="2">
        <f t="shared" si="54"/>
        <v>3526390.9814941431</v>
      </c>
      <c r="GB37" s="2">
        <f t="shared" si="55"/>
        <v>3561890.9377622386</v>
      </c>
      <c r="GC37" s="2">
        <f t="shared" si="56"/>
        <v>3586601.6319154301</v>
      </c>
      <c r="GD37" s="2">
        <f t="shared" si="57"/>
        <v>3611329.6643035403</v>
      </c>
      <c r="GE37" s="2">
        <f t="shared" si="58"/>
        <v>3636075.0379813798</v>
      </c>
      <c r="GF37" s="2">
        <f t="shared" si="59"/>
        <v>3660837.7501385254</v>
      </c>
      <c r="GG37" s="2">
        <f t="shared" si="60"/>
        <v>3685617.8034632052</v>
      </c>
      <c r="GH37" s="2">
        <f t="shared" si="61"/>
        <v>3701284.7066098498</v>
      </c>
      <c r="GI37" s="2">
        <f t="shared" si="62"/>
        <v>3716956.2743261354</v>
      </c>
      <c r="GJ37" s="2">
        <f t="shared" si="63"/>
        <v>3732632.5074674077</v>
      </c>
      <c r="GK37" s="2">
        <f t="shared" si="64"/>
        <v>3748313.4050561278</v>
      </c>
      <c r="GL37" s="2">
        <f t="shared" si="65"/>
        <v>3763998.9650150225</v>
      </c>
      <c r="GM37" s="2">
        <f t="shared" si="66"/>
        <v>3779689.1918652123</v>
      </c>
      <c r="GN37" s="2">
        <f t="shared" si="67"/>
        <v>3795384.0818187306</v>
      </c>
      <c r="GO37" s="2">
        <f t="shared" si="68"/>
        <v>3811083.6371972384</v>
      </c>
      <c r="GP37" s="2">
        <f t="shared" si="69"/>
        <v>3826787.8565344233</v>
      </c>
      <c r="GQ37" s="2">
        <f t="shared" si="70"/>
        <v>3842496.7408078234</v>
      </c>
      <c r="GR37" s="2">
        <f t="shared" si="71"/>
        <v>3858210.2885511327</v>
      </c>
      <c r="GS37" s="2">
        <f t="shared" si="72"/>
        <v>3873928.5014750427</v>
      </c>
      <c r="GT37" s="2">
        <f t="shared" si="73"/>
        <v>3889651.378479823</v>
      </c>
      <c r="GU37" s="2">
        <f t="shared" si="74"/>
        <v>3905378.9210317773</v>
      </c>
      <c r="GV37" s="2">
        <f t="shared" si="75"/>
        <v>3921170.0568394391</v>
      </c>
      <c r="GW37" s="2">
        <f>IF($D37=3,($N37*$M37*EC37*'input_cooling&amp;ventilation'!$D$3)*'input_cool&amp;vent_evolution'!M$11,($O37*$M37*EC37*'input_cooling&amp;ventilation'!$D$3)*'input_cool&amp;vent_evolution'!M$10)</f>
        <v>592685.24269097566</v>
      </c>
      <c r="GX37" s="2">
        <f>IF($D37=3,($N37*$M37*ED37*'input_cooling&amp;ventilation'!$D$3)*'input_cool&amp;vent_evolution'!N$11,($O37*$M37*ED37*'input_cooling&amp;ventilation'!$D$3)*'input_cool&amp;vent_evolution'!N$10)</f>
        <v>560263.09515702154</v>
      </c>
      <c r="GY37" s="2">
        <f>IF($D37=3,($N37*$M37*EE37*'input_cooling&amp;ventilation'!$D$3)*'input_cool&amp;vent_evolution'!O$11,($O37*$M37*EE37*'input_cooling&amp;ventilation'!$D$3)*'input_cool&amp;vent_evolution'!O$10)</f>
        <v>536199.90011562745</v>
      </c>
      <c r="GZ37" s="2">
        <f>IF($D37=3,($N37*$M37*EF37*'input_cooling&amp;ventilation'!$D$3)*'input_cool&amp;vent_evolution'!P$11,($O37*$M37*EF37*'input_cooling&amp;ventilation'!$D$3)*'input_cool&amp;vent_evolution'!P$10)</f>
        <v>604909.9387015109</v>
      </c>
      <c r="HA37" s="2">
        <f>IF($D37=3,($N37*$M37*EG37*'input_cooling&amp;ventilation'!$D$3)*'input_cool&amp;vent_evolution'!Q$11,($O37*$M37*EG37*'input_cooling&amp;ventilation'!$D$3)*'input_cool&amp;vent_evolution'!Q$10)</f>
        <v>666945.53229189303</v>
      </c>
      <c r="HB37" s="2">
        <f>IF($D37=3,($N37*$M37*EH37*'input_cooling&amp;ventilation'!$D$3)*'input_cool&amp;vent_evolution'!R$11,($O37*$M37*EH37*'input_cooling&amp;ventilation'!$D$3)*'input_cool&amp;vent_evolution'!R$10)</f>
        <v>705716.26716809266</v>
      </c>
      <c r="HC37" s="2">
        <f>IF($D37=3,($N37*$M37*EI37*'input_cooling&amp;ventilation'!$D$3)*'input_cool&amp;vent_evolution'!S$11,($O37*$M37*EI37*'input_cooling&amp;ventilation'!$D$3)*'input_cool&amp;vent_evolution'!S$10)</f>
        <v>729815.41372207552</v>
      </c>
      <c r="HD37" s="2">
        <f>IF($D37=3,($N37*$M37*EJ37*'input_cooling&amp;ventilation'!$D$3)*'input_cool&amp;vent_evolution'!T$11,($O37*$M37*EJ37*'input_cooling&amp;ventilation'!$D$3)*'input_cool&amp;vent_evolution'!T$10)</f>
        <v>755934.066654325</v>
      </c>
      <c r="HE37" s="2">
        <f>IF($D37=3,($N37*$M37*EK37*'input_cooling&amp;ventilation'!$D$3)*'input_cool&amp;vent_evolution'!U$11,($O37*$M37*EK37*'input_cooling&amp;ventilation'!$D$3)*'input_cool&amp;vent_evolution'!U$10)</f>
        <v>864119.71317651647</v>
      </c>
      <c r="HF37" s="2">
        <f>IF($D37=3,($N37*$M37*EL37*'input_cooling&amp;ventilation'!$D$3)*'input_cool&amp;vent_evolution'!V$11,($O37*$M37*EL37*'input_cooling&amp;ventilation'!$D$3)*'input_cool&amp;vent_evolution'!V$10)</f>
        <v>868809.86542756343</v>
      </c>
      <c r="HG37" s="2">
        <f>IF($D37=3,($N37*$M37*EM37*'input_cooling&amp;ventilation'!$D$3)*'input_cool&amp;vent_evolution'!W$11,($O37*$M37*EM37*'input_cooling&amp;ventilation'!$D$3)*'input_cool&amp;vent_evolution'!W$10)</f>
        <v>839265.12260379223</v>
      </c>
      <c r="HH37" s="2">
        <f>IF($D37=3,($N37*$M37*EN37*'input_cooling&amp;ventilation'!$D$3)*'input_cool&amp;vent_evolution'!X$11,($O37*$M37*EN37*'input_cooling&amp;ventilation'!$D$3)*'input_cool&amp;vent_evolution'!X$10)</f>
        <v>862605.72798423562</v>
      </c>
      <c r="HI37" s="2">
        <f>IF($D37=3,($N37*$M37*EO37*'input_cooling&amp;ventilation'!$D$3)*'input_cool&amp;vent_evolution'!Y$11,($O37*$M37*EO37*'input_cooling&amp;ventilation'!$D$3)*'input_cool&amp;vent_evolution'!Y$10)</f>
        <v>875173.21127608954</v>
      </c>
      <c r="HJ37" s="2">
        <f>IF($D37=3,($N37*$M37*EP37*'input_cooling&amp;ventilation'!$D$3)*'input_cool&amp;vent_evolution'!Z$11,($O37*$M37*EP37*'input_cooling&amp;ventilation'!$D$3)*'input_cool&amp;vent_evolution'!Z$10)</f>
        <v>930013.06523110927</v>
      </c>
      <c r="HK37" s="2">
        <f>IF($D37=3,($N37*$M37*EQ37*'input_cooling&amp;ventilation'!$D$3)*'input_cool&amp;vent_evolution'!AA$11,($O37*$M37*EQ37*'input_cooling&amp;ventilation'!$D$3)*'input_cool&amp;vent_evolution'!AA$10)</f>
        <v>927782.65845067473</v>
      </c>
      <c r="HL37" s="2">
        <f>IF($D37=3,($N37*$M37*ER37*'input_cooling&amp;ventilation'!$D$3)*'input_cool&amp;vent_evolution'!AB$11,($O37*$M37*ER37*'input_cooling&amp;ventilation'!$D$3)*'input_cool&amp;vent_evolution'!AB$10)</f>
        <v>825667.09905627964</v>
      </c>
      <c r="HM37" s="2">
        <f>IF($D37=3,($N37*$M37*ES37*'input_cooling&amp;ventilation'!$D$3)*'input_cool&amp;vent_evolution'!AC$11,($O37*$M37*ES37*'input_cooling&amp;ventilation'!$D$3)*'input_cool&amp;vent_evolution'!AC$10)</f>
        <v>815906.74575611879</v>
      </c>
      <c r="HN37" s="2">
        <f>IF($D37=3,($N37*$M37*ET37*'input_cooling&amp;ventilation'!$D$3)*'input_cool&amp;vent_evolution'!AD$11,($O37*$M37*ET37*'input_cooling&amp;ventilation'!$D$3)*'input_cool&amp;vent_evolution'!AD$10)</f>
        <v>798690.92517093662</v>
      </c>
      <c r="HO37" s="2">
        <f>IF($D37=3,($N37*$M37*EU37*'input_cooling&amp;ventilation'!$D$3)*'input_cool&amp;vent_evolution'!AE$11,($O37*$M37*EU37*'input_cooling&amp;ventilation'!$D$3)*'input_cool&amp;vent_evolution'!AE$10)</f>
        <v>779522.70098797674</v>
      </c>
      <c r="HP37" s="2">
        <f>IF($D37=3,($N37*$M37*EV37*'input_cooling&amp;ventilation'!$D$3)*'input_cool&amp;vent_evolution'!AF$11,($O37*$M37*EV37*'input_cooling&amp;ventilation'!$D$3)*'input_cool&amp;vent_evolution'!AF$10)</f>
        <v>756220.18154085532</v>
      </c>
      <c r="HQ37" s="2">
        <f>IF($D37=3,($N37*$M37*EW37*'input_cooling&amp;ventilation'!$D$3)*'input_cool&amp;vent_evolution'!AG$11,($O37*$M37*EW37*'input_cooling&amp;ventilation'!$D$3)*'input_cool&amp;vent_evolution'!AG$10)</f>
        <v>742251.66577513714</v>
      </c>
      <c r="HR37" s="2">
        <f>IF($D37=3,($N37*$M37*EX37*'input_cooling&amp;ventilation'!$D$3)*'input_cool&amp;vent_evolution'!AH$11,($O37*$M37*EX37*'input_cooling&amp;ventilation'!$D$3)*'input_cool&amp;vent_evolution'!AH$10)</f>
        <v>722747.03983069828</v>
      </c>
      <c r="HS37" s="2">
        <f>IF($D37=3,($N37*$M37*EY37*'input_cooling&amp;ventilation'!$D$3)*'input_cool&amp;vent_evolution'!AI$11,($O37*$M37*EY37*'input_cooling&amp;ventilation'!$D$3)*'input_cool&amp;vent_evolution'!AI$10)</f>
        <v>703366.56956072431</v>
      </c>
      <c r="HT37" s="2">
        <f>IF($D37=3,($N37*$M37*EZ37*'input_cooling&amp;ventilation'!$D$3)*'input_cool&amp;vent_evolution'!AJ$11,($O37*$M37*EZ37*'input_cooling&amp;ventilation'!$D$3)*'input_cool&amp;vent_evolution'!AJ$10)</f>
        <v>684129.17558958987</v>
      </c>
      <c r="HU37" s="2">
        <f>IF($D37=3,($N37*$M37*FA37*'input_cooling&amp;ventilation'!$D$3)*'input_cool&amp;vent_evolution'!AK$11,($O37*$M37*FA37*'input_cooling&amp;ventilation'!$D$3)*'input_cool&amp;vent_evolution'!AK$10)</f>
        <v>671126.26268262032</v>
      </c>
      <c r="HV37" s="2">
        <f>IF($D37=3,($N37*$M37*FB37*'input_cooling&amp;ventilation'!$D$3)*'input_cool&amp;vent_evolution'!AL$11,($O37*$M37*FB37*'input_cooling&amp;ventilation'!$D$3)*'input_cool&amp;vent_evolution'!AL$10)</f>
        <v>646532.0797307553</v>
      </c>
      <c r="HW37" s="2">
        <f>IF($D37=3,($N37*$M37*FC37*'input_cooling&amp;ventilation'!$D$3)*'input_cool&amp;vent_evolution'!AM$11,($O37*$M37*FC37*'input_cooling&amp;ventilation'!$D$3)*'input_cool&amp;vent_evolution'!AM$10)</f>
        <v>628349.13549409434</v>
      </c>
      <c r="HX37" s="2">
        <f>IF($D37=3,($N37*$M37*FD37*'input_cooling&amp;ventilation'!$D$3)*'input_cool&amp;vent_evolution'!AN$11,($O37*$M37*FD37*'input_cooling&amp;ventilation'!$D$3)*'input_cool&amp;vent_evolution'!AN$10)</f>
        <v>610455.27658119716</v>
      </c>
      <c r="HY37" s="2">
        <f>IF($D37=3,($N37*$M37*FE37*'input_cooling&amp;ventilation'!$D$3)*'input_cool&amp;vent_evolution'!AO$11,($O37*$M37*FE37*'input_cooling&amp;ventilation'!$D$3)*'input_cool&amp;vent_evolution'!AO$10)</f>
        <v>593024.1649588024</v>
      </c>
      <c r="HZ37" s="2">
        <f>IF($D37=3,($N37*$M37*FF37*'input_cooling&amp;ventilation'!$D$3)*'input_cool&amp;vent_evolution'!AP$11,($O37*$M37*FF37*'input_cooling&amp;ventilation'!$D$3)*'input_cool&amp;vent_evolution'!AP$10)</f>
        <v>576093.00703025411</v>
      </c>
      <c r="IA37" s="2">
        <f>IF($D37=3,($N37*$M37*FG37*'input_cooling&amp;ventilation'!$D$3)*'input_cool&amp;vent_evolution'!AQ$11,($O37*$M37*FG37*'input_cooling&amp;ventilation'!$D$3)*'input_cool&amp;vent_evolution'!AQ$10)</f>
        <v>559678.43723958277</v>
      </c>
      <c r="IB37" s="2">
        <f>IF($D37=3,($N37*$M37*FH37*'input_cooling&amp;ventilation'!$D$3)*'input_cool&amp;vent_evolution'!AR$11,($O37*$M37*FH37*'input_cooling&amp;ventilation'!$D$3)*'input_cool&amp;vent_evolution'!AR$10)</f>
        <v>543821.70900315326</v>
      </c>
      <c r="IC37" s="2">
        <f>IF($D37=3,($N37*$M37*FI37*'input_cooling&amp;ventilation'!$D$3)*'input_cool&amp;vent_evolution'!AS$11,($O37*$M37*FI37*'input_cooling&amp;ventilation'!$D$3)*'input_cool&amp;vent_evolution'!AS$10)</f>
        <v>528560.0553732831</v>
      </c>
      <c r="ID37" s="2">
        <f>IF($D37=3,($N37*$M37*FJ37*'input_cooling&amp;ventilation'!$D$3)*'input_cool&amp;vent_evolution'!AT$11,($O37*$M37*FJ37*'input_cooling&amp;ventilation'!$D$3)*'input_cool&amp;vent_evolution'!AT$10)</f>
        <v>513934.99143769732</v>
      </c>
      <c r="IE37" s="2">
        <f>IF($D37=3,($N37*$M37*FK37*'input_cooling&amp;ventilation'!$D$3)*'input_cool&amp;vent_evolution'!AU$11,($O37*$M37*FK37*'input_cooling&amp;ventilation'!$D$3)*'input_cool&amp;vent_evolution'!AU$10)</f>
        <v>516013.05285253125</v>
      </c>
      <c r="IF37" s="2">
        <f>IF($D37=3,($N37*$M37*FL37*'input_cooling&amp;ventilation'!$D$3)*'input_cool&amp;vent_evolution'!AV$11,($O37*$M37*FL37*'input_cooling&amp;ventilation'!$D$3)*'input_cool&amp;vent_evolution'!AV$10)</f>
        <v>518099.51676829578</v>
      </c>
    </row>
    <row r="38" spans="1:240" x14ac:dyDescent="0.25">
      <c r="A38">
        <v>36</v>
      </c>
      <c r="B38">
        <v>100100</v>
      </c>
      <c r="C38">
        <v>7</v>
      </c>
      <c r="D38">
        <v>3</v>
      </c>
      <c r="E38">
        <v>5</v>
      </c>
      <c r="F38" s="2">
        <v>17923009.014662899</v>
      </c>
      <c r="G38" s="2">
        <v>17864298.382573999</v>
      </c>
      <c r="H38" s="2">
        <v>17923009.014662899</v>
      </c>
      <c r="I38" s="17">
        <v>0.21</v>
      </c>
      <c r="J38">
        <v>3.3790500000000001E-2</v>
      </c>
      <c r="K38" s="2">
        <f t="shared" si="0"/>
        <v>605627.43610996671</v>
      </c>
      <c r="L38" s="2">
        <f t="shared" si="1"/>
        <v>3751502.6603405396</v>
      </c>
      <c r="M38">
        <v>0.67687434002111901</v>
      </c>
      <c r="N38" s="17">
        <f>'input_cooling&amp;ventilation'!$D$5</f>
        <v>57.500092182043396</v>
      </c>
      <c r="O38" s="45">
        <f>'input_cooling&amp;ventilation'!$D$6</f>
        <v>19.328678831353667</v>
      </c>
      <c r="P38" s="45">
        <f>'input_cooling&amp;ventilation'!$C$5</f>
        <v>50.351688737400465</v>
      </c>
      <c r="Q38" s="45">
        <f>'input_cooling&amp;ventilation'!$C$6</f>
        <v>32.240814214248743</v>
      </c>
      <c r="R38">
        <v>17</v>
      </c>
      <c r="S38">
        <v>12</v>
      </c>
      <c r="T38">
        <v>14</v>
      </c>
      <c r="U38" s="2">
        <f t="shared" si="2"/>
        <v>1032042.6305496698</v>
      </c>
      <c r="V38" s="2">
        <f t="shared" si="3"/>
        <v>6012166.0775461132</v>
      </c>
      <c r="W38" s="2">
        <v>4244697.2964360006</v>
      </c>
      <c r="X38" s="57">
        <f>IF($D38=3,(W38*(1+'input_cool&amp;vent_evolution'!M$11)),(W38*(1+'input_cool&amp;vent_evolution'!M$12)))</f>
        <v>4308101.7042358592</v>
      </c>
      <c r="Y38" s="57">
        <f>IF($D38=3,(X38*(1+'input_cool&amp;vent_evolution'!N$11)),(X38*(1+'input_cool&amp;vent_evolution'!N$12)))</f>
        <v>4367663.3075430561</v>
      </c>
      <c r="Z38" s="57">
        <f>IF($D38=3,(Y38*(1+'input_cool&amp;vent_evolution'!O$11)),(Y38*(1+'input_cool&amp;vent_evolution'!O$12)))</f>
        <v>4424272.1352420803</v>
      </c>
      <c r="AA38" s="57">
        <f>IF($D38=3,(Z38*(1+'input_cool&amp;vent_evolution'!P$11)),(Z38*(1+'input_cool&amp;vent_evolution'!P$12)))</f>
        <v>4487664.0176368207</v>
      </c>
      <c r="AB38" s="57">
        <f>IF($D38=3,(AA38*(1+'input_cool&amp;vent_evolution'!Q$11)),(AA38*(1+'input_cool&amp;vent_evolution'!Q$12)))</f>
        <v>4557237.758058642</v>
      </c>
      <c r="AC38" s="57">
        <f>IF($D38=3,(AB38*(1+'input_cool&amp;vent_evolution'!R$11)),(AB38*(1+'input_cool&amp;vent_evolution'!R$12)))</f>
        <v>4630628.6388298552</v>
      </c>
      <c r="AD38" s="57">
        <f>IF($D38=3,(AC38*(1+'input_cool&amp;vent_evolution'!S$11)),(AC38*(1+'input_cool&amp;vent_evolution'!S$12)))</f>
        <v>4706654.369214179</v>
      </c>
      <c r="AE38" s="57">
        <f>IF($D38=3,(AD38*(1+'input_cool&amp;vent_evolution'!T$11)),(AD38*(1+'input_cool&amp;vent_evolution'!T$12)))</f>
        <v>4785573.9598846659</v>
      </c>
      <c r="AF38" s="57">
        <f>IF($D38=3,(AE38*(1+'input_cool&amp;vent_evolution'!U$11)),(AE38*(1+'input_cool&amp;vent_evolution'!U$12)))</f>
        <v>4876034.4436113844</v>
      </c>
      <c r="AG38" s="57">
        <f>IF($D38=3,(AF38*(1+'input_cool&amp;vent_evolution'!V$11)),(AF38*(1+'input_cool&amp;vent_evolution'!V$12)))</f>
        <v>4967442.4058134574</v>
      </c>
      <c r="AH38" s="57">
        <f>IF($D38=3,(AG38*(1+'input_cool&amp;vent_evolution'!W$11)),(AG38*(1+'input_cool&amp;vent_evolution'!W$12)))</f>
        <v>5056187.2629908035</v>
      </c>
      <c r="AI38" s="57">
        <f>IF($D38=3,(AH38*(1+'input_cool&amp;vent_evolution'!X$11)),(AH38*(1+'input_cool&amp;vent_evolution'!X$12)))</f>
        <v>5148068.5311707119</v>
      </c>
      <c r="AJ38" s="57">
        <f>IF($D38=3,(AI38*(1+'input_cool&amp;vent_evolution'!Y$11)),(AI38*(1+'input_cool&amp;vent_evolution'!Y$12)))</f>
        <v>5242009.2309599882</v>
      </c>
      <c r="AK38" s="57">
        <f>IF($D38=3,(AJ38*(1+'input_cool&amp;vent_evolution'!Z$11)),(AJ38*(1+'input_cool&amp;vent_evolution'!Z$12)))</f>
        <v>5342625.6919756737</v>
      </c>
      <c r="AL38" s="57">
        <f>IF($D38=3,(AK38*(1+'input_cool&amp;vent_evolution'!AA$11)),(AK38*(1+'input_cool&amp;vent_evolution'!AA$12)))</f>
        <v>5443898.2801393587</v>
      </c>
      <c r="AM38" s="57">
        <f>IF($D38=3,(AL38*(1+'input_cool&amp;vent_evolution'!AB$11)),(AL38*(1+'input_cool&amp;vent_evolution'!AB$12)))</f>
        <v>5534817.5073749814</v>
      </c>
      <c r="AN38" s="57">
        <f>IF($D38=3,(AM38*(1+'input_cool&amp;vent_evolution'!AC$11)),(AM38*(1+'input_cool&amp;vent_evolution'!AC$12)))</f>
        <v>5625533.124711792</v>
      </c>
      <c r="AO38" s="57">
        <f>IF($D38=3,(AN38*(1+'input_cool&amp;vent_evolution'!AD$11)),(AN38*(1+'input_cool&amp;vent_evolution'!AD$12)))</f>
        <v>5715172.056658051</v>
      </c>
      <c r="AP38" s="57">
        <f>IF($D38=3,(AO38*(1+'input_cool&amp;vent_evolution'!AE$11)),(AO38*(1+'input_cool&amp;vent_evolution'!AE$12)))</f>
        <v>5803448.862733297</v>
      </c>
      <c r="AQ38" s="57">
        <f>IF($D38=3,(AP38*(1+'input_cool&amp;vent_evolution'!AF$11)),(AP38*(1+'input_cool&amp;vent_evolution'!AF$12)))</f>
        <v>5889821.3281902019</v>
      </c>
      <c r="AR38" s="57">
        <f>IF($D38=3,(AQ38*(1+'input_cool&amp;vent_evolution'!AG$11)),(AQ38*(1+'input_cool&amp;vent_evolution'!AG$12)))</f>
        <v>5975281.6209979672</v>
      </c>
      <c r="AS38" s="57">
        <f>IF($D38=3,(AR38*(1+'input_cool&amp;vent_evolution'!AH$11)),(AR38*(1+'input_cool&amp;vent_evolution'!AH$12)))</f>
        <v>6059346.3040684378</v>
      </c>
      <c r="AT38" s="57">
        <f>IF($D38=3,(AS38*(1+'input_cool&amp;vent_evolution'!AI$11)),(AS38*(1+'input_cool&amp;vent_evolution'!AI$12)))</f>
        <v>6141957.9770085728</v>
      </c>
      <c r="AU38" s="57">
        <f>IF($D38=3,(AT38*(1+'input_cool&amp;vent_evolution'!AJ$11)),(AT38*(1+'input_cool&amp;vent_evolution'!AJ$12)))</f>
        <v>6223063.6235904507</v>
      </c>
      <c r="AV38" s="57">
        <f>IF($D38=3,(AU38*(1+'input_cool&amp;vent_evolution'!AK$11)),(AU38*(1+'input_cool&amp;vent_evolution'!AK$12)))</f>
        <v>6303341.144334767</v>
      </c>
      <c r="AW38" s="57">
        <f>IF($D38=3,(AV38*(1+'input_cool&amp;vent_evolution'!AL$11)),(AV38*(1+'input_cool&amp;vent_evolution'!AL$12)))</f>
        <v>6381347.9991736664</v>
      </c>
      <c r="AX38" s="57">
        <f>IF($D38=3,(AW38*(1+'input_cool&amp;vent_evolution'!AM$11)),(AW38*(1+'input_cool&amp;vent_evolution'!AM$12)))</f>
        <v>6457780.6169928983</v>
      </c>
      <c r="AY38" s="57">
        <f>IF($D38=3,(AX38*(1+'input_cool&amp;vent_evolution'!AN$11)),(AX38*(1+'input_cool&amp;vent_evolution'!AN$12)))</f>
        <v>6532615.2752344962</v>
      </c>
      <c r="AZ38" s="57">
        <f>IF($D38=3,(AY38*(1+'input_cool&amp;vent_evolution'!AO$11)),(AY38*(1+'input_cool&amp;vent_evolution'!AO$12)))</f>
        <v>6605852.5820164792</v>
      </c>
      <c r="BA38" s="57">
        <f>IF($D38=3,(AZ38*(1+'input_cool&amp;vent_evolution'!AP$11)),(AZ38*(1+'input_cool&amp;vent_evolution'!AP$12)))</f>
        <v>6677501.3069924135</v>
      </c>
      <c r="BB38" s="57">
        <f>IF($D38=3,(BA38*(1+'input_cool&amp;vent_evolution'!AQ$11)),(BA38*(1+'input_cool&amp;vent_evolution'!AQ$12)))</f>
        <v>6747575.8737465385</v>
      </c>
      <c r="BC38" s="57">
        <f>IF($D38=3,(BB38*(1+'input_cool&amp;vent_evolution'!AR$11)),(BB38*(1+'input_cool&amp;vent_evolution'!AR$12)))</f>
        <v>6816099.4143108902</v>
      </c>
      <c r="BD38" s="57">
        <f>IF($D38=3,(BC38*(1+'input_cool&amp;vent_evolution'!AS$11)),(BC38*(1+'input_cool&amp;vent_evolution'!AS$12)))</f>
        <v>6883103.305815463</v>
      </c>
      <c r="BE38" s="57">
        <f>IF($D38=3,(BD38*(1+'input_cool&amp;vent_evolution'!AT$11)),(BD38*(1+'input_cool&amp;vent_evolution'!AT$12)))</f>
        <v>6948627.7234476786</v>
      </c>
      <c r="BF38" s="57">
        <f>IF($D38=3,(BE38*(1+'input_cool&amp;vent_evolution'!AU$11)),(BE38*(1+'input_cool&amp;vent_evolution'!AU$12)))</f>
        <v>7014775.9075868437</v>
      </c>
      <c r="BG38" s="57">
        <f>IF($D38=3,(BF38*(1+'input_cool&amp;vent_evolution'!AV$11)),(BF38*(1+'input_cool&amp;vent_evolution'!AV$12)))</f>
        <v>7081553.7962430809</v>
      </c>
      <c r="BH38" s="2">
        <f t="shared" si="76"/>
        <v>10333341.453614291</v>
      </c>
      <c r="BI38" s="2">
        <f t="shared" si="4"/>
        <v>10487693.896133631</v>
      </c>
      <c r="BJ38" s="2">
        <f t="shared" si="5"/>
        <v>10632691.369808553</v>
      </c>
      <c r="BK38" s="2">
        <f t="shared" si="6"/>
        <v>10770500.571513934</v>
      </c>
      <c r="BL38" s="2">
        <f t="shared" si="7"/>
        <v>10924822.522038469</v>
      </c>
      <c r="BM38" s="2">
        <f t="shared" si="8"/>
        <v>11094193.661079982</v>
      </c>
      <c r="BN38" s="2">
        <f t="shared" si="9"/>
        <v>11272857.291871088</v>
      </c>
      <c r="BO38" s="2">
        <f t="shared" si="10"/>
        <v>11457935.231817771</v>
      </c>
      <c r="BP38" s="2">
        <f t="shared" si="11"/>
        <v>11650058.019575179</v>
      </c>
      <c r="BQ38" s="2">
        <f t="shared" si="12"/>
        <v>11870276.094299179</v>
      </c>
      <c r="BR38" s="2">
        <f t="shared" si="13"/>
        <v>12092800.721863592</v>
      </c>
      <c r="BS38" s="2">
        <f t="shared" si="14"/>
        <v>12308842.254963188</v>
      </c>
      <c r="BT38" s="2">
        <f t="shared" si="15"/>
        <v>12532519.104214909</v>
      </c>
      <c r="BU38" s="2">
        <f t="shared" si="16"/>
        <v>12761209.458207669</v>
      </c>
      <c r="BV38" s="2">
        <f t="shared" si="17"/>
        <v>13006151.364525069</v>
      </c>
      <c r="BW38" s="2">
        <f t="shared" si="18"/>
        <v>13252690.554555247</v>
      </c>
      <c r="BX38" s="2">
        <f t="shared" si="19"/>
        <v>13474025.399919432</v>
      </c>
      <c r="BY38" s="2">
        <f t="shared" si="20"/>
        <v>13694864.574930508</v>
      </c>
      <c r="BZ38" s="2">
        <f t="shared" si="21"/>
        <v>13913082.654254029</v>
      </c>
      <c r="CA38" s="2">
        <f t="shared" si="22"/>
        <v>14127984.758198144</v>
      </c>
      <c r="CB38" s="2">
        <f t="shared" si="23"/>
        <v>14338250.912749635</v>
      </c>
      <c r="CC38" s="2">
        <f t="shared" si="24"/>
        <v>14546296.463382885</v>
      </c>
      <c r="CD38" s="2">
        <f t="shared" si="25"/>
        <v>14750944.52511544</v>
      </c>
      <c r="CE38" s="2">
        <f t="shared" si="26"/>
        <v>14952055.361749534</v>
      </c>
      <c r="CF38" s="2">
        <f t="shared" si="27"/>
        <v>15149499.909950983</v>
      </c>
      <c r="CG38" s="2">
        <f t="shared" si="28"/>
        <v>15344928.458789349</v>
      </c>
      <c r="CH38" s="2">
        <f t="shared" si="29"/>
        <v>15534829.271610484</v>
      </c>
      <c r="CI38" s="2">
        <f t="shared" si="30"/>
        <v>15720897.743155645</v>
      </c>
      <c r="CJ38" s="2">
        <f t="shared" si="31"/>
        <v>15903076.122948295</v>
      </c>
      <c r="CK38" s="2">
        <f t="shared" si="32"/>
        <v>16081365.89139816</v>
      </c>
      <c r="CL38" s="2">
        <f t="shared" si="33"/>
        <v>16255788.397453908</v>
      </c>
      <c r="CM38" s="2">
        <f t="shared" si="34"/>
        <v>16426378.754060125</v>
      </c>
      <c r="CN38" s="2">
        <f t="shared" si="35"/>
        <v>16593193.274110015</v>
      </c>
      <c r="CO38" s="2">
        <f t="shared" si="36"/>
        <v>16756308.342461064</v>
      </c>
      <c r="CP38" s="2">
        <f t="shared" si="37"/>
        <v>16915821.762066137</v>
      </c>
      <c r="CQ38" s="2">
        <f t="shared" si="38"/>
        <v>17076853.686255518</v>
      </c>
      <c r="CR38" s="2">
        <f>IF($D38=3,(W38*$P38*$M38*'input_cooling&amp;ventilation'!$D$3)*'input_cool&amp;vent_evolution'!M$11,(W38*$Q38*'input_cooling&amp;ventilation'!$D$3)*'input_cool&amp;vent_evolution'!M$12)</f>
        <v>1764295.1825052688</v>
      </c>
      <c r="CS38" s="2">
        <f>IF($D38=3,(X38*$P38*$M38*'input_cooling&amp;ventilation'!$D$3)*'input_cool&amp;vent_evolution'!N$11,(X38*$Q38*'input_cooling&amp;ventilation'!$D$3)*'input_cool&amp;vent_evolution'!N$12)</f>
        <v>1657365.0543174436</v>
      </c>
      <c r="CT38" s="2">
        <f>IF($D38=3,(Y38*$P38*$M38*'input_cooling&amp;ventilation'!$D$3)*'input_cool&amp;vent_evolution'!O$11,(Y38*$Q38*'input_cooling&amp;ventilation'!$D$3)*'input_cool&amp;vent_evolution'!O$12)</f>
        <v>1575200.9278585557</v>
      </c>
      <c r="CU38" s="2">
        <f>IF($D38=3,(Z38*$P38*$M38*'input_cooling&amp;ventilation'!$D$3)*'input_cool&amp;vent_evolution'!P$11,(Z38*$Q38*'input_cooling&amp;ventilation'!$D$3)*'input_cool&amp;vent_evolution'!P$12)</f>
        <v>1763946.6497663867</v>
      </c>
      <c r="CV38" s="2">
        <f>IF($D38=3,(AA38*$P38*$M38*'input_cooling&amp;ventilation'!$D$3)*'input_cool&amp;vent_evolution'!Q$11,(AA38*$Q38*'input_cooling&amp;ventilation'!$D$3)*'input_cool&amp;vent_evolution'!Q$12)</f>
        <v>1935963.4340022397</v>
      </c>
      <c r="CW38" s="2">
        <f>IF($D38=3,(AB38*$P38*$M38*'input_cooling&amp;ventilation'!$D$3)*'input_cool&amp;vent_evolution'!R$11,(AB38*$Q38*'input_cooling&amp;ventilation'!$D$3)*'input_cool&amp;vent_evolution'!R$12)</f>
        <v>2042179.4300673071</v>
      </c>
      <c r="CX38" s="2">
        <f>IF($D38=3,(AC38*$P38*$M38*'input_cooling&amp;ventilation'!$D$3)*'input_cool&amp;vent_evolution'!S$11,(AC38*$Q38*'input_cooling&amp;ventilation'!$D$3)*'input_cool&amp;vent_evolution'!S$12)</f>
        <v>2115496.9270733553</v>
      </c>
      <c r="CY38" s="2">
        <f>IF($D38=3,(AD38*$P38*$M38*'input_cooling&amp;ventilation'!$D$3)*'input_cool&amp;vent_evolution'!T$11,(AD38*$Q38*'input_cooling&amp;ventilation'!$D$3)*'input_cool&amp;vent_evolution'!T$12)</f>
        <v>2196021.6719434089</v>
      </c>
      <c r="CZ38" s="2">
        <f>IF($D38=3,(AE38*$P38*$M38*'input_cooling&amp;ventilation'!$D$3)*'input_cool&amp;vent_evolution'!U$11,(AE38*$Q38*'input_cooling&amp;ventilation'!$D$3)*'input_cool&amp;vent_evolution'!U$12)</f>
        <v>2517159.3140643132</v>
      </c>
      <c r="DA38" s="2">
        <f>IF($D38=3,(AF38*$P38*$M38*'input_cooling&amp;ventilation'!$D$3)*'input_cool&amp;vent_evolution'!V$11,(AF38*$Q38*'input_cooling&amp;ventilation'!$D$3)*'input_cool&amp;vent_evolution'!V$12)</f>
        <v>2543523.9118517758</v>
      </c>
      <c r="DB38" s="2">
        <f>IF($D38=3,(AG38*$P38*$M38*'input_cooling&amp;ventilation'!$D$3)*'input_cool&amp;vent_evolution'!W$11,(AG38*$Q38*'input_cooling&amp;ventilation'!$D$3)*'input_cool&amp;vent_evolution'!W$12)</f>
        <v>2469420.1779211359</v>
      </c>
      <c r="DC38" s="2">
        <f>IF($D38=3,(AH38*$P38*$M38*'input_cooling&amp;ventilation'!$D$3)*'input_cool&amp;vent_evolution'!X$11,(AH38*$Q38*'input_cooling&amp;ventilation'!$D$3)*'input_cool&amp;vent_evolution'!X$12)</f>
        <v>2556694.1548289126</v>
      </c>
      <c r="DD38" s="2">
        <f>IF($D38=3,(AI38*$P38*$M38*'input_cooling&amp;ventilation'!$D$3)*'input_cool&amp;vent_evolution'!Y$11,(AI38*$Q38*'input_cooling&amp;ventilation'!$D$3)*'input_cool&amp;vent_evolution'!Y$12)</f>
        <v>2614000.0329718823</v>
      </c>
      <c r="DE38" s="2">
        <f>IF($D38=3,(AJ38*$P38*$M38*'input_cooling&amp;ventilation'!$D$3)*'input_cool&amp;vent_evolution'!Z$11,(AJ38*$Q38*'input_cooling&amp;ventilation'!$D$3)*'input_cool&amp;vent_evolution'!Z$12)</f>
        <v>2799760.1998121492</v>
      </c>
      <c r="DF38" s="2">
        <f>IF($D38=3,(AK38*$P38*$M38*'input_cooling&amp;ventilation'!$D$3)*'input_cool&amp;vent_evolution'!AA$11,(AK38*$Q38*'input_cooling&amp;ventilation'!$D$3)*'input_cool&amp;vent_evolution'!AA$12)</f>
        <v>2818017.6365818614</v>
      </c>
      <c r="DG38" s="2">
        <f>IF($D38=3,(AL38*$P38*$M38*'input_cooling&amp;ventilation'!$D$3)*'input_cool&amp;vent_evolution'!AB$11,(AL38*$Q38*'input_cooling&amp;ventilation'!$D$3)*'input_cool&amp;vent_evolution'!AB$12)</f>
        <v>2529924.3408321873</v>
      </c>
      <c r="DH38" s="2">
        <f>IF($D38=3,(AM38*$P38*$M38*'input_cooling&amp;ventilation'!$D$3)*'input_cool&amp;vent_evolution'!AC$11,(AM38*$Q38*'input_cooling&amp;ventilation'!$D$3)*'input_cool&amp;vent_evolution'!AC$12)</f>
        <v>2524258.6785217859</v>
      </c>
      <c r="DI38" s="2">
        <f>IF($D38=3,(AN38*$P38*$M38*'input_cooling&amp;ventilation'!$D$3)*'input_cool&amp;vent_evolution'!AD$11,(AN38*$Q38*'input_cooling&amp;ventilation'!$D$3)*'input_cool&amp;vent_evolution'!AD$12)</f>
        <v>2494298.7606936814</v>
      </c>
      <c r="DJ38" s="2">
        <f>IF($D38=3,(AO38*$P38*$M38*'input_cooling&amp;ventilation'!$D$3)*'input_cool&amp;vent_evolution'!AE$11,(AO38*$Q38*'input_cooling&amp;ventilation'!$D$3)*'input_cool&amp;vent_evolution'!AE$12)</f>
        <v>2456396.1574585494</v>
      </c>
      <c r="DK38" s="2">
        <f>IF($D38=3,(AP38*$P38*$M38*'input_cooling&amp;ventilation'!$D$3)*'input_cool&amp;vent_evolution'!AF$11,(AP38*$Q38*'input_cooling&amp;ventilation'!$D$3)*'input_cool&amp;vent_evolution'!AF$12)</f>
        <v>2403405.8513367311</v>
      </c>
      <c r="DL38" s="2">
        <f>IF($D38=3,(AQ38*$P38*$M38*'input_cooling&amp;ventilation'!$D$3)*'input_cool&amp;vent_evolution'!AG$11,(AQ38*$Q38*'input_cooling&amp;ventilation'!$D$3)*'input_cool&amp;vent_evolution'!AG$12)</f>
        <v>2378023.6757698469</v>
      </c>
      <c r="DM38" s="2">
        <f>IF($D38=3,(AR38*$P38*$M38*'input_cooling&amp;ventilation'!$D$3)*'input_cool&amp;vent_evolution'!AH$11,(AR38*$Q38*'input_cooling&amp;ventilation'!$D$3)*'input_cool&amp;vent_evolution'!AH$12)</f>
        <v>2339189.3482899815</v>
      </c>
      <c r="DN38" s="2">
        <f>IF($D38=3,(AS38*$P38*$M38*'input_cooling&amp;ventilation'!$D$3)*'input_cool&amp;vent_evolution'!AI$11,(AS38*$Q38*'input_cooling&amp;ventilation'!$D$3)*'input_cool&amp;vent_evolution'!AI$12)</f>
        <v>2298757.793733479</v>
      </c>
      <c r="DO38" s="2">
        <f>IF($D38=3,(AT38*$P38*$M38*'input_cooling&amp;ventilation'!$D$3)*'input_cool&amp;vent_evolution'!AJ$11,(AT38*$Q38*'input_cooling&amp;ventilation'!$D$3)*'input_cool&amp;vent_evolution'!AJ$12)</f>
        <v>2256851.0061646295</v>
      </c>
      <c r="DP38" s="2">
        <f>IF($D38=3,(AU38*$P38*$M38*'input_cooling&amp;ventilation'!$D$3)*'input_cool&amp;vent_evolution'!AK$11,(AU38*$Q38*'input_cooling&amp;ventilation'!$D$3)*'input_cool&amp;vent_evolution'!AK$12)</f>
        <v>2233807.5226527252</v>
      </c>
      <c r="DQ38" s="2">
        <f>IF($D38=3,(AV38*$P38*$M38*'input_cooling&amp;ventilation'!$D$3)*'input_cool&amp;vent_evolution'!AL$11,(AV38*$Q38*'input_cooling&amp;ventilation'!$D$3)*'input_cool&amp;vent_evolution'!AL$12)</f>
        <v>2170623.8252250748</v>
      </c>
      <c r="DR38" s="2">
        <f>IF($D38=3,(AW38*$P38*$M38*'input_cooling&amp;ventilation'!$D$3)*'input_cool&amp;vent_evolution'!AM$11,(AW38*$Q38*'input_cooling&amp;ventilation'!$D$3)*'input_cool&amp;vent_evolution'!AM$12)</f>
        <v>2126819.003347557</v>
      </c>
      <c r="DS38" s="2">
        <f>IF($D38=3,(AX38*$P38*$M38*'input_cooling&amp;ventilation'!$D$3)*'input_cool&amp;vent_evolution'!AN$11,(AX38*$Q38*'input_cooling&amp;ventilation'!$D$3)*'input_cool&amp;vent_evolution'!AN$12)</f>
        <v>2082354.0760264471</v>
      </c>
      <c r="DT38" s="2">
        <f>IF($D38=3,(AY38*$P38*$M38*'input_cooling&amp;ventilation'!$D$3)*'input_cool&amp;vent_evolution'!AO$11,(AY38*$Q38*'input_cooling&amp;ventilation'!$D$3)*'input_cool&amp;vent_evolution'!AO$12)</f>
        <v>2037906.0702369984</v>
      </c>
      <c r="DU38" s="2">
        <f>IF($D38=3,(AZ38*$P38*$M38*'input_cooling&amp;ventilation'!$D$3)*'input_cool&amp;vent_evolution'!AP$11,(AZ38*$Q38*'input_cooling&amp;ventilation'!$D$3)*'input_cool&amp;vent_evolution'!AP$12)</f>
        <v>1993702.0893990123</v>
      </c>
      <c r="DV38" s="2">
        <f>IF($D38=3,(BA38*$P38*$M38*'input_cooling&amp;ventilation'!$D$3)*'input_cool&amp;vent_evolution'!AQ$11,(BA38*$Q38*'input_cooling&amp;ventilation'!$D$3)*'input_cool&amp;vent_evolution'!AQ$12)</f>
        <v>1949899.4601558568</v>
      </c>
      <c r="DW38" s="2">
        <f>IF($D38=3,(BB38*$P38*$M38*'input_cooling&amp;ventilation'!$D$3)*'input_cool&amp;vent_evolution'!AR$11,(BB38*$Q38*'input_cooling&amp;ventilation'!$D$3)*'input_cool&amp;vent_evolution'!AR$12)</f>
        <v>1906740.5043432764</v>
      </c>
      <c r="DX38" s="2">
        <f>IF($D38=3,(BC38*$P38*$M38*'input_cooling&amp;ventilation'!$D$3)*'input_cool&amp;vent_evolution'!AS$11,(BC38*$Q38*'input_cooling&amp;ventilation'!$D$3)*'input_cool&amp;vent_evolution'!AS$12)</f>
        <v>1864454.650594305</v>
      </c>
      <c r="DY38" s="2">
        <f>IF($D38=3,(BD38*$P38*$M38*'input_cooling&amp;ventilation'!$D$3)*'input_cool&amp;vent_evolution'!AT$11,(BD38*$Q38*'input_cooling&amp;ventilation'!$D$3)*'input_cool&amp;vent_evolution'!AT$12)</f>
        <v>1823286.7142281046</v>
      </c>
      <c r="DZ38" s="2">
        <f>IF($D38=3,(BE38*$P38*$M38*'input_cooling&amp;ventilation'!$D$3)*'input_cool&amp;vent_evolution'!AU$11,(BE38*$Q38*'input_cooling&amp;ventilation'!$D$3)*'input_cool&amp;vent_evolution'!AU$12)</f>
        <v>1840643.6816915178</v>
      </c>
      <c r="EA38" s="2">
        <f>IF($D38=3,(BF38*$P38*$M38*'input_cooling&amp;ventilation'!$D$3)*'input_cool&amp;vent_evolution'!AV$11,(BF38*$Q38*'input_cooling&amp;ventilation'!$D$3)*'input_cool&amp;vent_evolution'!AV$12)</f>
        <v>1858165.8806114958</v>
      </c>
      <c r="EB38">
        <v>0.7</v>
      </c>
      <c r="EC38" s="2">
        <f t="shared" si="39"/>
        <v>12546106.310264029</v>
      </c>
      <c r="ED38" s="2">
        <f>IF($D38=3,(EC38*(1+'input_cool&amp;vent_evolution'!M$10)),EC38*(1+'input_cool&amp;vent_evolution'!M$9))</f>
        <v>12813540.889278835</v>
      </c>
      <c r="EE38" s="2">
        <f>IF($D38=3,(ED38*(1+'input_cool&amp;vent_evolution'!N$10)),ED38*(1+'input_cool&amp;vent_evolution'!N$9))</f>
        <v>13081251.486991161</v>
      </c>
      <c r="EF38" s="2">
        <f>IF($D38=3,(EE38*(1+'input_cool&amp;vent_evolution'!O$10)),EE38*(1+'input_cool&amp;vent_evolution'!O$9))</f>
        <v>13349238.108227357</v>
      </c>
      <c r="EG38" s="2">
        <f>IF($D38=3,(EF38*(1+'input_cool&amp;vent_evolution'!P$10)),EF38*(1+'input_cool&amp;vent_evolution'!P$9))</f>
        <v>13602631.252700035</v>
      </c>
      <c r="EH38" s="2">
        <f>IF($D38=3,(EG38*(1+'input_cool&amp;vent_evolution'!Q$10)),EG38*(1+'input_cool&amp;vent_evolution'!Q$9))</f>
        <v>13856300.421232859</v>
      </c>
      <c r="EI38" s="2">
        <f>IF($D38=3,(EH38*(1+'input_cool&amp;vent_evolution'!R$10)),EH38*(1+'input_cool&amp;vent_evolution'!R$9))</f>
        <v>14055618.436230058</v>
      </c>
      <c r="EJ38" s="2">
        <f>IF($D38=3,(EI38*(1+'input_cool&amp;vent_evolution'!S$10)),EI38*(1+'input_cool&amp;vent_evolution'!S$9))</f>
        <v>14255057.585631391</v>
      </c>
      <c r="EK38" s="2">
        <f>IF($D38=3,(EJ38*(1+'input_cool&amp;vent_evolution'!T$10)),EJ38*(1+'input_cool&amp;vent_evolution'!T$9))</f>
        <v>14454617.868364347</v>
      </c>
      <c r="EL38" s="2">
        <f>IF($D38=3,(EK38*(1+'input_cool&amp;vent_evolution'!U$10)),EK38*(1+'input_cool&amp;vent_evolution'!U$9))</f>
        <v>14654299.275848648</v>
      </c>
      <c r="EM38" s="2">
        <f>IF($D38=3,(EL38*(1+'input_cool&amp;vent_evolution'!V$10)),EL38*(1+'input_cool&amp;vent_evolution'!V$9))</f>
        <v>14854101.815592024</v>
      </c>
      <c r="EN38" s="2">
        <f>IF($D38=3,(EM38*(1+'input_cool&amp;vent_evolution'!W$10)),EM38*(1+'input_cool&amp;vent_evolution'!W$9))</f>
        <v>15009495.064890198</v>
      </c>
      <c r="EO38" s="2">
        <f>IF($D38=3,(EN38*(1+'input_cool&amp;vent_evolution'!X$10)),EN38*(1+'input_cool&amp;vent_evolution'!X$9))</f>
        <v>15164989.692023542</v>
      </c>
      <c r="EP38" s="2">
        <f>IF($D38=3,(EO38*(1+'input_cool&amp;vent_evolution'!Y$10)),EO38*(1+'input_cool&amp;vent_evolution'!Y$9))</f>
        <v>15320585.70289096</v>
      </c>
      <c r="EQ38" s="2">
        <f>IF($D38=3,(EP38*(1+'input_cool&amp;vent_evolution'!Z$10)),EP38*(1+'input_cool&amp;vent_evolution'!Z$9))</f>
        <v>15476283.087839706</v>
      </c>
      <c r="ER38" s="2">
        <f>IF($D38=3,(EQ38*(1+'input_cool&amp;vent_evolution'!AA$10)),EQ38*(1+'input_cool&amp;vent_evolution'!AA$9))</f>
        <v>15632081.856522519</v>
      </c>
      <c r="ES38" s="2">
        <f>IF($D38=3,(ER38*(1+'input_cool&amp;vent_evolution'!AB$10)),ER38*(1+'input_cool&amp;vent_evolution'!AB$9))</f>
        <v>15740529.756945001</v>
      </c>
      <c r="ET38" s="2">
        <f>IF($D38=3,(ES38*(1+'input_cool&amp;vent_evolution'!AC$10)),ES38*(1+'input_cool&amp;vent_evolution'!AC$9))</f>
        <v>15849053.749733096</v>
      </c>
      <c r="EU38" s="2">
        <f>IF($D38=3,(ET38*(1+'input_cool&amp;vent_evolution'!AD$10)),ET38*(1+'input_cool&amp;vent_evolution'!AD$9))</f>
        <v>15957653.848293452</v>
      </c>
      <c r="EV38" s="2">
        <f>IF($D38=3,(EU38*(1+'input_cool&amp;vent_evolution'!AE$10)),EU38*(1+'input_cool&amp;vent_evolution'!AE$9))</f>
        <v>16066330.040291959</v>
      </c>
      <c r="EW38" s="2">
        <f>IF($D38=3,(EV38*(1+'input_cool&amp;vent_evolution'!AF$10)),EV38*(1+'input_cool&amp;vent_evolution'!AF$9))</f>
        <v>16175082.337526459</v>
      </c>
      <c r="EX38" s="2">
        <f>IF($D38=3,(EW38*(1+'input_cool&amp;vent_evolution'!AG$10)),EW38*(1+'input_cool&amp;vent_evolution'!AG$9))</f>
        <v>16243839.724180311</v>
      </c>
      <c r="EY38" s="2">
        <f>IF($D38=3,(EX38*(1+'input_cool&amp;vent_evolution'!AH$10)),EX38*(1+'input_cool&amp;vent_evolution'!AH$9))</f>
        <v>16312617.582245475</v>
      </c>
      <c r="EZ38" s="2">
        <f>IF($D38=3,(EY38*(1+'input_cool&amp;vent_evolution'!AI$10)),EY38*(1+'input_cool&amp;vent_evolution'!AI$9))</f>
        <v>16381415.915475816</v>
      </c>
      <c r="FA38" s="2">
        <f>IF($D38=3,(EZ38*(1+'input_cool&amp;vent_evolution'!AJ$10)),EZ38*(1+'input_cool&amp;vent_evolution'!AJ$9))</f>
        <v>16450234.719581205</v>
      </c>
      <c r="FB38" s="2">
        <f>IF($D38=3,(FA38*(1+'input_cool&amp;vent_evolution'!AK$10)),FA38*(1+'input_cool&amp;vent_evolution'!AK$9))</f>
        <v>16519073.985445106</v>
      </c>
      <c r="FC38" s="2">
        <f>IF($D38=3,(FB38*(1+'input_cool&amp;vent_evolution'!AL$10)),FB38*(1+'input_cool&amp;vent_evolution'!AL$9))</f>
        <v>16587933.732909376</v>
      </c>
      <c r="FD38" s="2">
        <f>IF($D38=3,(FC38*(1+'input_cool&amp;vent_evolution'!AM$10)),FC38*(1+'input_cool&amp;vent_evolution'!AM$9))</f>
        <v>16656813.945349751</v>
      </c>
      <c r="FE38" s="2">
        <f>IF($D38=3,(FD38*(1+'input_cool&amp;vent_evolution'!AN$10)),FD38*(1+'input_cool&amp;vent_evolution'!AN$9))</f>
        <v>16725714.632955311</v>
      </c>
      <c r="FF38" s="2">
        <f>IF($D38=3,(FE38*(1+'input_cool&amp;vent_evolution'!AO$10)),FE38*(1+'input_cool&amp;vent_evolution'!AO$9))</f>
        <v>16794635.789290853</v>
      </c>
      <c r="FG38" s="2">
        <f>IF($D38=3,(FF38*(1+'input_cool&amp;vent_evolution'!AP$10)),FF38*(1+'input_cool&amp;vent_evolution'!AP$9))</f>
        <v>16863577.418646496</v>
      </c>
      <c r="FH38" s="2">
        <f>IF($D38=3,(FG38*(1+'input_cool&amp;vent_evolution'!AQ$10)),FG38*(1+'input_cool&amp;vent_evolution'!AQ$9))</f>
        <v>16932539.51458706</v>
      </c>
      <c r="FI38" s="2">
        <f>IF($D38=3,(FH38*(1+'input_cool&amp;vent_evolution'!AR$10)),FH38*(1+'input_cool&amp;vent_evolution'!AR$9))</f>
        <v>17001522.08462026</v>
      </c>
      <c r="FJ38" s="2">
        <f>IF($D38=3,(FI38*(1+'input_cool&amp;vent_evolution'!AS$10)),FI38*(1+'input_cool&amp;vent_evolution'!AS$9))</f>
        <v>17070525.123919711</v>
      </c>
      <c r="FK38" s="2">
        <f>IF($D38=3,(FJ38*(1+'input_cool&amp;vent_evolution'!AT$10)),FJ38*(1+'input_cool&amp;vent_evolution'!AT$9))</f>
        <v>17139548.638920579</v>
      </c>
      <c r="FL38" s="2">
        <f>IF($D38=3,(FK38*(1+'input_cool&amp;vent_evolution'!AU$10)),FK38*(1+'input_cool&amp;vent_evolution'!AU$9))</f>
        <v>17208851.245840911</v>
      </c>
      <c r="FM38" s="2">
        <f t="shared" si="40"/>
        <v>28723452.056869395</v>
      </c>
      <c r="FN38" s="2">
        <f t="shared" si="41"/>
        <v>29335725.229016554</v>
      </c>
      <c r="FO38" s="2">
        <f t="shared" si="42"/>
        <v>29948630.327087902</v>
      </c>
      <c r="FP38" s="2">
        <f t="shared" si="43"/>
        <v>30562167.362133019</v>
      </c>
      <c r="FQ38" s="2">
        <f t="shared" si="44"/>
        <v>31142293.630539168</v>
      </c>
      <c r="FR38" s="2">
        <f t="shared" si="45"/>
        <v>31723051.837146871</v>
      </c>
      <c r="FS38" s="2">
        <f t="shared" si="46"/>
        <v>32179376.796162933</v>
      </c>
      <c r="FT38" s="2">
        <f t="shared" si="47"/>
        <v>32635979.084109869</v>
      </c>
      <c r="FU38" s="2">
        <f t="shared" si="48"/>
        <v>33092858.698532231</v>
      </c>
      <c r="FV38" s="2">
        <f t="shared" si="49"/>
        <v>33550015.619786054</v>
      </c>
      <c r="FW38" s="2">
        <f t="shared" si="50"/>
        <v>34007449.865059786</v>
      </c>
      <c r="FX38" s="2">
        <f t="shared" si="51"/>
        <v>34363212.078115933</v>
      </c>
      <c r="FY38" s="2">
        <f t="shared" si="52"/>
        <v>34719206.388789952</v>
      </c>
      <c r="FZ38" s="2">
        <f t="shared" si="53"/>
        <v>35075432.810586981</v>
      </c>
      <c r="GA38" s="2">
        <f t="shared" si="54"/>
        <v>35431891.321407706</v>
      </c>
      <c r="GB38" s="2">
        <f t="shared" si="55"/>
        <v>35788581.943351425</v>
      </c>
      <c r="GC38" s="2">
        <f t="shared" si="56"/>
        <v>36036865.991917543</v>
      </c>
      <c r="GD38" s="2">
        <f t="shared" si="57"/>
        <v>36285324.248748884</v>
      </c>
      <c r="GE38" s="2">
        <f t="shared" si="58"/>
        <v>36533956.744539045</v>
      </c>
      <c r="GF38" s="2">
        <f t="shared" si="59"/>
        <v>36782763.451049931</v>
      </c>
      <c r="GG38" s="2">
        <f t="shared" si="60"/>
        <v>37031744.395291887</v>
      </c>
      <c r="GH38" s="2">
        <f t="shared" si="61"/>
        <v>37189159.728006855</v>
      </c>
      <c r="GI38" s="2">
        <f t="shared" si="62"/>
        <v>37346621.92861747</v>
      </c>
      <c r="GJ38" s="2">
        <f t="shared" si="63"/>
        <v>37504131.005717956</v>
      </c>
      <c r="GK38" s="2">
        <f t="shared" si="64"/>
        <v>37661686.949486345</v>
      </c>
      <c r="GL38" s="2">
        <f t="shared" si="65"/>
        <v>37819289.739050969</v>
      </c>
      <c r="GM38" s="2">
        <f t="shared" si="66"/>
        <v>37976939.419838376</v>
      </c>
      <c r="GN38" s="2">
        <f t="shared" si="67"/>
        <v>38134635.953788474</v>
      </c>
      <c r="GO38" s="2">
        <f t="shared" si="68"/>
        <v>38292379.364228457</v>
      </c>
      <c r="GP38" s="2">
        <f t="shared" si="69"/>
        <v>38450169.636425368</v>
      </c>
      <c r="GQ38" s="2">
        <f t="shared" si="70"/>
        <v>38608006.780201145</v>
      </c>
      <c r="GR38" s="2">
        <f t="shared" si="71"/>
        <v>38765890.780822873</v>
      </c>
      <c r="GS38" s="2">
        <f t="shared" si="72"/>
        <v>38923821.655478962</v>
      </c>
      <c r="GT38" s="2">
        <f t="shared" si="73"/>
        <v>39081799.39311973</v>
      </c>
      <c r="GU38" s="2">
        <f t="shared" si="74"/>
        <v>39239824.008478045</v>
      </c>
      <c r="GV38" s="2">
        <f t="shared" si="75"/>
        <v>39398487.585691936</v>
      </c>
      <c r="GW38" s="2">
        <f>IF($D38=3,($N38*$M38*EC38*'input_cooling&amp;ventilation'!$D$3)*'input_cool&amp;vent_evolution'!M$11,($O38*$M38*EC38*'input_cooling&amp;ventilation'!$D$3)*'input_cool&amp;vent_evolution'!M$10)</f>
        <v>5955085.3030854361</v>
      </c>
      <c r="GX38" s="2">
        <f>IF($D38=3,($N38*$M38*ED38*'input_cooling&amp;ventilation'!$D$3)*'input_cool&amp;vent_evolution'!N$11,($O38*$M38*ED38*'input_cooling&amp;ventilation'!$D$3)*'input_cool&amp;vent_evolution'!N$10)</f>
        <v>5629319.3815360991</v>
      </c>
      <c r="GY38" s="2">
        <f>IF($D38=3,($N38*$M38*EE38*'input_cooling&amp;ventilation'!$D$3)*'input_cool&amp;vent_evolution'!O$11,($O38*$M38*EE38*'input_cooling&amp;ventilation'!$D$3)*'input_cool&amp;vent_evolution'!O$10)</f>
        <v>5387541.1680518808</v>
      </c>
      <c r="GZ38" s="2">
        <f>IF($D38=3,($N38*$M38*EF38*'input_cooling&amp;ventilation'!$D$3)*'input_cool&amp;vent_evolution'!P$11,($O38*$M38*EF38*'input_cooling&amp;ventilation'!$D$3)*'input_cool&amp;vent_evolution'!P$10)</f>
        <v>6077914.5930749997</v>
      </c>
      <c r="HA38" s="2">
        <f>IF($D38=3,($N38*$M38*EG38*'input_cooling&amp;ventilation'!$D$3)*'input_cool&amp;vent_evolution'!Q$11,($O38*$M38*EG38*'input_cooling&amp;ventilation'!$D$3)*'input_cool&amp;vent_evolution'!Q$10)</f>
        <v>6701225.6274124701</v>
      </c>
      <c r="HB38" s="2">
        <f>IF($D38=3,($N38*$M38*EH38*'input_cooling&amp;ventilation'!$D$3)*'input_cool&amp;vent_evolution'!R$11,($O38*$M38*EH38*'input_cooling&amp;ventilation'!$D$3)*'input_cool&amp;vent_evolution'!R$10)</f>
        <v>7090779.8407125976</v>
      </c>
      <c r="HC38" s="2">
        <f>IF($D38=3,($N38*$M38*EI38*'input_cooling&amp;ventilation'!$D$3)*'input_cool&amp;vent_evolution'!S$11,($O38*$M38*EI38*'input_cooling&amp;ventilation'!$D$3)*'input_cool&amp;vent_evolution'!S$10)</f>
        <v>7332919.2818920929</v>
      </c>
      <c r="HD38" s="2">
        <f>IF($D38=3,($N38*$M38*EJ38*'input_cooling&amp;ventilation'!$D$3)*'input_cool&amp;vent_evolution'!T$11,($O38*$M38*EJ38*'input_cooling&amp;ventilation'!$D$3)*'input_cool&amp;vent_evolution'!T$10)</f>
        <v>7595349.9871126786</v>
      </c>
      <c r="HE38" s="2">
        <f>IF($D38=3,($N38*$M38*EK38*'input_cooling&amp;ventilation'!$D$3)*'input_cool&amp;vent_evolution'!U$11,($O38*$M38*EK38*'input_cooling&amp;ventilation'!$D$3)*'input_cool&amp;vent_evolution'!U$10)</f>
        <v>8682359.9330394268</v>
      </c>
      <c r="HF38" s="2">
        <f>IF($D38=3,($N38*$M38*EL38*'input_cooling&amp;ventilation'!$D$3)*'input_cool&amp;vent_evolution'!V$11,($O38*$M38*EL38*'input_cooling&amp;ventilation'!$D$3)*'input_cool&amp;vent_evolution'!V$10)</f>
        <v>8729484.8734422456</v>
      </c>
      <c r="HG38" s="2">
        <f>IF($D38=3,($N38*$M38*EM38*'input_cooling&amp;ventilation'!$D$3)*'input_cool&amp;vent_evolution'!W$11,($O38*$M38*EM38*'input_cooling&amp;ventilation'!$D$3)*'input_cool&amp;vent_evolution'!W$10)</f>
        <v>8432630.0656956453</v>
      </c>
      <c r="HH38" s="2">
        <f>IF($D38=3,($N38*$M38*EN38*'input_cooling&amp;ventilation'!$D$3)*'input_cool&amp;vent_evolution'!X$11,($O38*$M38*EN38*'input_cooling&amp;ventilation'!$D$3)*'input_cool&amp;vent_evolution'!X$10)</f>
        <v>8667147.9616282508</v>
      </c>
      <c r="HI38" s="2">
        <f>IF($D38=3,($N38*$M38*EO38*'input_cooling&amp;ventilation'!$D$3)*'input_cool&amp;vent_evolution'!Y$11,($O38*$M38*EO38*'input_cooling&amp;ventilation'!$D$3)*'input_cool&amp;vent_evolution'!Y$10)</f>
        <v>8793421.453285126</v>
      </c>
      <c r="HJ38" s="2">
        <f>IF($D38=3,($N38*$M38*EP38*'input_cooling&amp;ventilation'!$D$3)*'input_cool&amp;vent_evolution'!Z$11,($O38*$M38*EP38*'input_cooling&amp;ventilation'!$D$3)*'input_cool&amp;vent_evolution'!Z$10)</f>
        <v>9344432.3183914218</v>
      </c>
      <c r="HK38" s="2">
        <f>IF($D38=3,($N38*$M38*EQ38*'input_cooling&amp;ventilation'!$D$3)*'input_cool&amp;vent_evolution'!AA$11,($O38*$M38*EQ38*'input_cooling&amp;ventilation'!$D$3)*'input_cool&amp;vent_evolution'!AA$10)</f>
        <v>9322022.0039760303</v>
      </c>
      <c r="HL38" s="2">
        <f>IF($D38=3,($N38*$M38*ER38*'input_cooling&amp;ventilation'!$D$3)*'input_cool&amp;vent_evolution'!AB$11,($O38*$M38*ER38*'input_cooling&amp;ventilation'!$D$3)*'input_cool&amp;vent_evolution'!AB$10)</f>
        <v>8296002.0811500195</v>
      </c>
      <c r="HM38" s="2">
        <f>IF($D38=3,($N38*$M38*ES38*'input_cooling&amp;ventilation'!$D$3)*'input_cool&amp;vent_evolution'!AC$11,($O38*$M38*ES38*'input_cooling&amp;ventilation'!$D$3)*'input_cool&amp;vent_evolution'!AC$10)</f>
        <v>8197933.608537457</v>
      </c>
      <c r="HN38" s="2">
        <f>IF($D38=3,($N38*$M38*ET38*'input_cooling&amp;ventilation'!$D$3)*'input_cool&amp;vent_evolution'!AD$11,($O38*$M38*ET38*'input_cooling&amp;ventilation'!$D$3)*'input_cool&amp;vent_evolution'!AD$10)</f>
        <v>8024955.3179326588</v>
      </c>
      <c r="HO38" s="2">
        <f>IF($D38=3,($N38*$M38*EU38*'input_cooling&amp;ventilation'!$D$3)*'input_cool&amp;vent_evolution'!AE$11,($O38*$M38*EU38*'input_cooling&amp;ventilation'!$D$3)*'input_cool&amp;vent_evolution'!AE$10)</f>
        <v>7832359.9875682285</v>
      </c>
      <c r="HP38" s="2">
        <f>IF($D38=3,($N38*$M38*EV38*'input_cooling&amp;ventilation'!$D$3)*'input_cool&amp;vent_evolution'!AF$11,($O38*$M38*EV38*'input_cooling&amp;ventilation'!$D$3)*'input_cool&amp;vent_evolution'!AF$10)</f>
        <v>7598224.7652124893</v>
      </c>
      <c r="HQ38" s="2">
        <f>IF($D38=3,($N38*$M38*EW38*'input_cooling&amp;ventilation'!$D$3)*'input_cool&amp;vent_evolution'!AG$11,($O38*$M38*EW38*'input_cooling&amp;ventilation'!$D$3)*'input_cool&amp;vent_evolution'!AG$10)</f>
        <v>7457874.2098913128</v>
      </c>
      <c r="HR38" s="2">
        <f>IF($D38=3,($N38*$M38*EX38*'input_cooling&amp;ventilation'!$D$3)*'input_cool&amp;vent_evolution'!AH$11,($O38*$M38*EX38*'input_cooling&amp;ventilation'!$D$3)*'input_cool&amp;vent_evolution'!AH$10)</f>
        <v>7261898.8372355988</v>
      </c>
      <c r="HS38" s="2">
        <f>IF($D38=3,($N38*$M38*EY38*'input_cooling&amp;ventilation'!$D$3)*'input_cool&amp;vent_evolution'!AI$11,($O38*$M38*EY38*'input_cooling&amp;ventilation'!$D$3)*'input_cool&amp;vent_evolution'!AI$10)</f>
        <v>7067170.9355459968</v>
      </c>
      <c r="HT38" s="2">
        <f>IF($D38=3,($N38*$M38*EZ38*'input_cooling&amp;ventilation'!$D$3)*'input_cool&amp;vent_evolution'!AJ$11,($O38*$M38*EZ38*'input_cooling&amp;ventilation'!$D$3)*'input_cool&amp;vent_evolution'!AJ$10)</f>
        <v>6873880.61236024</v>
      </c>
      <c r="HU38" s="2">
        <f>IF($D38=3,($N38*$M38*FA38*'input_cooling&amp;ventilation'!$D$3)*'input_cool&amp;vent_evolution'!AK$11,($O38*$M38*FA38*'input_cooling&amp;ventilation'!$D$3)*'input_cool&amp;vent_evolution'!AK$10)</f>
        <v>6743232.0826313365</v>
      </c>
      <c r="HV38" s="2">
        <f>IF($D38=3,($N38*$M38*FB38*'input_cooling&amp;ventilation'!$D$3)*'input_cool&amp;vent_evolution'!AL$11,($O38*$M38*FB38*'input_cooling&amp;ventilation'!$D$3)*'input_cool&amp;vent_evolution'!AL$10)</f>
        <v>6496118.6961514074</v>
      </c>
      <c r="HW38" s="2">
        <f>IF($D38=3,($N38*$M38*FC38*'input_cooling&amp;ventilation'!$D$3)*'input_cool&amp;vent_evolution'!AM$11,($O38*$M38*FC38*'input_cooling&amp;ventilation'!$D$3)*'input_cool&amp;vent_evolution'!AM$10)</f>
        <v>6313423.0995832654</v>
      </c>
      <c r="HX38" s="2">
        <f>IF($D38=3,($N38*$M38*FD38*'input_cooling&amp;ventilation'!$D$3)*'input_cool&amp;vent_evolution'!AN$11,($O38*$M38*FD38*'input_cooling&amp;ventilation'!$D$3)*'input_cool&amp;vent_evolution'!AN$10)</f>
        <v>6133632.1269856272</v>
      </c>
      <c r="HY38" s="2">
        <f>IF($D38=3,($N38*$M38*FE38*'input_cooling&amp;ventilation'!$D$3)*'input_cool&amp;vent_evolution'!AO$11,($O38*$M38*FE38*'input_cooling&amp;ventilation'!$D$3)*'input_cool&amp;vent_evolution'!AO$10)</f>
        <v>5958490.6705058543</v>
      </c>
      <c r="HZ38" s="2">
        <f>IF($D38=3,($N38*$M38*FF38*'input_cooling&amp;ventilation'!$D$3)*'input_cool&amp;vent_evolution'!AP$11,($O38*$M38*FF38*'input_cooling&amp;ventilation'!$D$3)*'input_cool&amp;vent_evolution'!AP$10)</f>
        <v>5788372.5665241648</v>
      </c>
      <c r="IA38" s="2">
        <f>IF($D38=3,($N38*$M38*FG38*'input_cooling&amp;ventilation'!$D$3)*'input_cool&amp;vent_evolution'!AQ$11,($O38*$M38*FG38*'input_cooling&amp;ventilation'!$D$3)*'input_cool&amp;vent_evolution'!AQ$10)</f>
        <v>5623444.9518714342</v>
      </c>
      <c r="IB38" s="2">
        <f>IF($D38=3,($N38*$M38*FH38*'input_cooling&amp;ventilation'!$D$3)*'input_cool&amp;vent_evolution'!AR$11,($O38*$M38*FH38*'input_cooling&amp;ventilation'!$D$3)*'input_cool&amp;vent_evolution'!AR$10)</f>
        <v>5464122.3258396992</v>
      </c>
      <c r="IC38" s="2">
        <f>IF($D38=3,($N38*$M38*FI38*'input_cooling&amp;ventilation'!$D$3)*'input_cool&amp;vent_evolution'!AS$11,($O38*$M38*FI38*'input_cooling&amp;ventilation'!$D$3)*'input_cool&amp;vent_evolution'!AS$10)</f>
        <v>5310778.7925683521</v>
      </c>
      <c r="ID38" s="2">
        <f>IF($D38=3,($N38*$M38*FJ38*'input_cooling&amp;ventilation'!$D$3)*'input_cool&amp;vent_evolution'!AT$11,($O38*$M38*FJ38*'input_cooling&amp;ventilation'!$D$3)*'input_cool&amp;vent_evolution'!AT$10)</f>
        <v>5163831.4805278834</v>
      </c>
      <c r="IE38" s="2">
        <f>IF($D38=3,($N38*$M38*FK38*'input_cooling&amp;ventilation'!$D$3)*'input_cool&amp;vent_evolution'!AU$11,($O38*$M38*FK38*'input_cooling&amp;ventilation'!$D$3)*'input_cool&amp;vent_evolution'!AU$10)</f>
        <v>5184711.0842349045</v>
      </c>
      <c r="IF38" s="2">
        <f>IF($D38=3,($N38*$M38*FL38*'input_cooling&amp;ventilation'!$D$3)*'input_cool&amp;vent_evolution'!AV$11,($O38*$M38*FL38*'input_cooling&amp;ventilation'!$D$3)*'input_cool&amp;vent_evolution'!AV$10)</f>
        <v>5205675.1132088229</v>
      </c>
    </row>
    <row r="39" spans="1:240" x14ac:dyDescent="0.25">
      <c r="A39">
        <v>37</v>
      </c>
      <c r="B39">
        <v>100100</v>
      </c>
      <c r="C39">
        <v>7</v>
      </c>
      <c r="D39">
        <v>3</v>
      </c>
      <c r="E39">
        <v>6</v>
      </c>
      <c r="F39" s="2">
        <v>17846237.023403</v>
      </c>
      <c r="G39" s="2">
        <v>18070327.195787799</v>
      </c>
      <c r="H39" s="2">
        <v>17846237.023403</v>
      </c>
      <c r="I39" s="17">
        <v>0.21</v>
      </c>
      <c r="J39">
        <v>3.3790500000000001E-2</v>
      </c>
      <c r="K39" s="2">
        <f t="shared" si="0"/>
        <v>603033.27213929908</v>
      </c>
      <c r="L39" s="2">
        <f t="shared" si="1"/>
        <v>3794768.7111154376</v>
      </c>
      <c r="M39">
        <v>0.67687434002111901</v>
      </c>
      <c r="N39" s="17">
        <f>'input_cooling&amp;ventilation'!$D$5</f>
        <v>57.500092182043396</v>
      </c>
      <c r="O39" s="45">
        <f>'input_cooling&amp;ventilation'!$D$6</f>
        <v>19.328678831353667</v>
      </c>
      <c r="P39" s="45">
        <f>'input_cooling&amp;ventilation'!$C$5</f>
        <v>50.351688737400465</v>
      </c>
      <c r="Q39" s="45">
        <f>'input_cooling&amp;ventilation'!$C$6</f>
        <v>32.240814214248743</v>
      </c>
      <c r="R39">
        <v>17</v>
      </c>
      <c r="S39">
        <v>12</v>
      </c>
      <c r="T39">
        <v>14</v>
      </c>
      <c r="U39" s="2">
        <f t="shared" si="2"/>
        <v>1027621.9460681977</v>
      </c>
      <c r="V39" s="2">
        <f t="shared" si="3"/>
        <v>6081504.3417910393</v>
      </c>
      <c r="W39" s="2">
        <v>2197865.3436499559</v>
      </c>
      <c r="X39" s="57">
        <f>IF($D39=3,(W39*(1+'input_cool&amp;vent_evolution'!M$11)),(W39*(1+'input_cool&amp;vent_evolution'!M$12)))</f>
        <v>2230695.5647012815</v>
      </c>
      <c r="Y39" s="57">
        <f>IF($D39=3,(X39*(1+'input_cool&amp;vent_evolution'!N$11)),(X39*(1+'input_cool&amp;vent_evolution'!N$12)))</f>
        <v>2261536.0168180978</v>
      </c>
      <c r="Z39" s="57">
        <f>IF($D39=3,(Y39*(1+'input_cool&amp;vent_evolution'!O$11)),(Y39*(1+'input_cool&amp;vent_evolution'!O$12)))</f>
        <v>2290847.5487967865</v>
      </c>
      <c r="AA39" s="57">
        <f>IF($D39=3,(Z39*(1+'input_cool&amp;vent_evolution'!P$11)),(Z39*(1+'input_cool&amp;vent_evolution'!P$12)))</f>
        <v>2323671.2843081784</v>
      </c>
      <c r="AB39" s="57">
        <f>IF($D39=3,(AA39*(1+'input_cool&amp;vent_evolution'!Q$11)),(AA39*(1+'input_cool&amp;vent_evolution'!Q$12)))</f>
        <v>2359695.9292291747</v>
      </c>
      <c r="AC39" s="57">
        <f>IF($D39=3,(AB39*(1+'input_cool&amp;vent_evolution'!R$11)),(AB39*(1+'input_cool&amp;vent_evolution'!R$12)))</f>
        <v>2397697.05442659</v>
      </c>
      <c r="AD39" s="57">
        <f>IF($D39=3,(AC39*(1+'input_cool&amp;vent_evolution'!S$11)),(AC39*(1+'input_cool&amp;vent_evolution'!S$12)))</f>
        <v>2437062.4805967151</v>
      </c>
      <c r="AE39" s="57">
        <f>IF($D39=3,(AD39*(1+'input_cool&amp;vent_evolution'!T$11)),(AD39*(1+'input_cool&amp;vent_evolution'!T$12)))</f>
        <v>2477926.3210913814</v>
      </c>
      <c r="AF39" s="57">
        <f>IF($D39=3,(AE39*(1+'input_cool&amp;vent_evolution'!U$11)),(AE39*(1+'input_cool&amp;vent_evolution'!U$12)))</f>
        <v>2524765.9302007756</v>
      </c>
      <c r="AG39" s="57">
        <f>IF($D39=3,(AF39*(1+'input_cool&amp;vent_evolution'!V$11)),(AF39*(1+'input_cool&amp;vent_evolution'!V$12)))</f>
        <v>2572096.1349779894</v>
      </c>
      <c r="AH39" s="57">
        <f>IF($D39=3,(AG39*(1+'input_cool&amp;vent_evolution'!W$11)),(AG39*(1+'input_cool&amp;vent_evolution'!W$12)))</f>
        <v>2618047.4083894114</v>
      </c>
      <c r="AI39" s="57">
        <f>IF($D39=3,(AH39*(1+'input_cool&amp;vent_evolution'!X$11)),(AH39*(1+'input_cool&amp;vent_evolution'!X$12)))</f>
        <v>2665622.6866625613</v>
      </c>
      <c r="AJ39" s="57">
        <f>IF($D39=3,(AI39*(1+'input_cool&amp;vent_evolution'!Y$11)),(AI39*(1+'input_cool&amp;vent_evolution'!Y$12)))</f>
        <v>2714264.3197416579</v>
      </c>
      <c r="AK39" s="57">
        <f>IF($D39=3,(AJ39*(1+'input_cool&amp;vent_evolution'!Z$11)),(AJ39*(1+'input_cool&amp;vent_evolution'!Z$12)))</f>
        <v>2766362.6007787436</v>
      </c>
      <c r="AL39" s="57">
        <f>IF($D39=3,(AK39*(1+'input_cool&amp;vent_evolution'!AA$11)),(AK39*(1+'input_cool&amp;vent_evolution'!AA$12)))</f>
        <v>2818800.6184375263</v>
      </c>
      <c r="AM39" s="57">
        <f>IF($D39=3,(AL39*(1+'input_cool&amp;vent_evolution'!AB$11)),(AL39*(1+'input_cool&amp;vent_evolution'!AB$12)))</f>
        <v>2865877.7607299564</v>
      </c>
      <c r="AN39" s="57">
        <f>IF($D39=3,(AM39*(1+'input_cool&amp;vent_evolution'!AC$11)),(AM39*(1+'input_cool&amp;vent_evolution'!AC$12)))</f>
        <v>2912849.475683528</v>
      </c>
      <c r="AO39" s="57">
        <f>IF($D39=3,(AN39*(1+'input_cool&amp;vent_evolution'!AD$11)),(AN39*(1+'input_cool&amp;vent_evolution'!AD$12)))</f>
        <v>2959263.6928131925</v>
      </c>
      <c r="AP39" s="57">
        <f>IF($D39=3,(AO39*(1+'input_cool&amp;vent_evolution'!AE$11)),(AO39*(1+'input_cool&amp;vent_evolution'!AE$12)))</f>
        <v>3004972.6136551565</v>
      </c>
      <c r="AQ39" s="57">
        <f>IF($D39=3,(AP39*(1+'input_cool&amp;vent_evolution'!AF$11)),(AP39*(1+'input_cool&amp;vent_evolution'!AF$12)))</f>
        <v>3049695.4843844133</v>
      </c>
      <c r="AR39" s="57">
        <f>IF($D39=3,(AQ39*(1+'input_cool&amp;vent_evolution'!AG$11)),(AQ39*(1+'input_cool&amp;vent_evolution'!AG$12)))</f>
        <v>3093946.0404789727</v>
      </c>
      <c r="AS39" s="57">
        <f>IF($D39=3,(AR39*(1+'input_cool&amp;vent_evolution'!AH$11)),(AR39*(1+'input_cool&amp;vent_evolution'!AH$12)))</f>
        <v>3137473.9626468592</v>
      </c>
      <c r="AT39" s="57">
        <f>IF($D39=3,(AS39*(1+'input_cool&amp;vent_evolution'!AI$11)),(AS39*(1+'input_cool&amp;vent_evolution'!AI$12)))</f>
        <v>3180249.5294908178</v>
      </c>
      <c r="AU39" s="57">
        <f>IF($D39=3,(AT39*(1+'input_cool&amp;vent_evolution'!AJ$11)),(AT39*(1+'input_cool&amp;vent_evolution'!AJ$12)))</f>
        <v>3222245.2896940964</v>
      </c>
      <c r="AV39" s="57">
        <f>IF($D39=3,(AU39*(1+'input_cool&amp;vent_evolution'!AK$11)),(AU39*(1+'input_cool&amp;vent_evolution'!AK$12)))</f>
        <v>3263812.2539311498</v>
      </c>
      <c r="AW39" s="57">
        <f>IF($D39=3,(AV39*(1+'input_cool&amp;vent_evolution'!AL$11)),(AV39*(1+'input_cool&amp;vent_evolution'!AL$12)))</f>
        <v>3304203.4881804106</v>
      </c>
      <c r="AX39" s="57">
        <f>IF($D39=3,(AW39*(1+'input_cool&amp;vent_evolution'!AM$11)),(AW39*(1+'input_cool&amp;vent_evolution'!AM$12)))</f>
        <v>3343779.5969338855</v>
      </c>
      <c r="AY39" s="57">
        <f>IF($D39=3,(AX39*(1+'input_cool&amp;vent_evolution'!AN$11)),(AX39*(1+'input_cool&amp;vent_evolution'!AN$12)))</f>
        <v>3382528.2968685539</v>
      </c>
      <c r="AZ39" s="57">
        <f>IF($D39=3,(AY39*(1+'input_cool&amp;vent_evolution'!AO$11)),(AY39*(1+'input_cool&amp;vent_evolution'!AO$12)))</f>
        <v>3420449.9028623505</v>
      </c>
      <c r="BA39" s="57">
        <f>IF($D39=3,(AZ39*(1+'input_cool&amp;vent_evolution'!AP$11)),(AZ39*(1+'input_cool&amp;vent_evolution'!AP$12)))</f>
        <v>3457548.9557614899</v>
      </c>
      <c r="BB39" s="57">
        <f>IF($D39=3,(BA39*(1+'input_cool&amp;vent_evolution'!AQ$11)),(BA39*(1+'input_cool&amp;vent_evolution'!AQ$12)))</f>
        <v>3493832.923965652</v>
      </c>
      <c r="BC39" s="57">
        <f>IF($D39=3,(BB39*(1+'input_cool&amp;vent_evolution'!AR$11)),(BB39*(1+'input_cool&amp;vent_evolution'!AR$12)))</f>
        <v>3529313.7850289447</v>
      </c>
      <c r="BD39" s="57">
        <f>IF($D39=3,(BC39*(1+'input_cool&amp;vent_evolution'!AS$11)),(BC39*(1+'input_cool&amp;vent_evolution'!AS$12)))</f>
        <v>3564007.7857416058</v>
      </c>
      <c r="BE39" s="57">
        <f>IF($D39=3,(BD39*(1+'input_cool&amp;vent_evolution'!AT$11)),(BD39*(1+'input_cool&amp;vent_evolution'!AT$12)))</f>
        <v>3597935.7284473465</v>
      </c>
      <c r="BF39" s="57">
        <f>IF($D39=3,(BE39*(1+'input_cool&amp;vent_evolution'!AU$11)),(BE39*(1+'input_cool&amp;vent_evolution'!AU$12)))</f>
        <v>3632186.6517315386</v>
      </c>
      <c r="BG39" s="57">
        <f>IF($D39=3,(BF39*(1+'input_cool&amp;vent_evolution'!AV$11)),(BF39*(1+'input_cool&amp;vent_evolution'!AV$12)))</f>
        <v>3666763.6302413824</v>
      </c>
      <c r="BH39" s="2">
        <f t="shared" si="76"/>
        <v>5350509.4660270642</v>
      </c>
      <c r="BI39" s="2">
        <f t="shared" si="4"/>
        <v>5430431.7456218479</v>
      </c>
      <c r="BJ39" s="2">
        <f t="shared" si="5"/>
        <v>5505510.1081176819</v>
      </c>
      <c r="BK39" s="2">
        <f t="shared" si="6"/>
        <v>5576866.4492915589</v>
      </c>
      <c r="BL39" s="2">
        <f t="shared" si="7"/>
        <v>5656772.9404109912</v>
      </c>
      <c r="BM39" s="2">
        <f t="shared" si="8"/>
        <v>5744471.7633697977</v>
      </c>
      <c r="BN39" s="2">
        <f t="shared" si="9"/>
        <v>5836982.1533606565</v>
      </c>
      <c r="BO39" s="2">
        <f t="shared" si="10"/>
        <v>5932813.8138242867</v>
      </c>
      <c r="BP39" s="2">
        <f t="shared" si="11"/>
        <v>6032293.2318953853</v>
      </c>
      <c r="BQ39" s="2">
        <f t="shared" si="12"/>
        <v>6146320.1319731791</v>
      </c>
      <c r="BR39" s="2">
        <f t="shared" si="13"/>
        <v>6261541.3439646885</v>
      </c>
      <c r="BS39" s="2">
        <f t="shared" si="14"/>
        <v>6373405.6690809447</v>
      </c>
      <c r="BT39" s="2">
        <f t="shared" si="15"/>
        <v>6489223.4908982869</v>
      </c>
      <c r="BU39" s="2">
        <f t="shared" si="16"/>
        <v>6607637.2595054731</v>
      </c>
      <c r="BV39" s="2">
        <f t="shared" si="17"/>
        <v>6734465.9329080703</v>
      </c>
      <c r="BW39" s="2">
        <f t="shared" si="18"/>
        <v>6862121.6651728461</v>
      </c>
      <c r="BX39" s="2">
        <f t="shared" si="19"/>
        <v>6976726.8188492982</v>
      </c>
      <c r="BY39" s="2">
        <f t="shared" si="20"/>
        <v>7091075.31896134</v>
      </c>
      <c r="BZ39" s="2">
        <f t="shared" si="21"/>
        <v>7204066.6397572234</v>
      </c>
      <c r="CA39" s="2">
        <f t="shared" si="22"/>
        <v>7315340.9789033439</v>
      </c>
      <c r="CB39" s="2">
        <f t="shared" si="23"/>
        <v>7424214.8659575013</v>
      </c>
      <c r="CC39" s="2">
        <f t="shared" si="24"/>
        <v>7531938.9446618473</v>
      </c>
      <c r="CD39" s="2">
        <f t="shared" si="25"/>
        <v>7637903.8347624391</v>
      </c>
      <c r="CE39" s="2">
        <f t="shared" si="26"/>
        <v>7742037.1821372109</v>
      </c>
      <c r="CF39" s="2">
        <f t="shared" si="27"/>
        <v>7844272.1589750051</v>
      </c>
      <c r="CG39" s="2">
        <f t="shared" si="28"/>
        <v>7945463.2698257817</v>
      </c>
      <c r="CH39" s="2">
        <f t="shared" si="29"/>
        <v>8043792.1696465006</v>
      </c>
      <c r="CI39" s="2">
        <f t="shared" si="30"/>
        <v>8140136.7182903821</v>
      </c>
      <c r="CJ39" s="2">
        <f t="shared" si="31"/>
        <v>8234467.0130901458</v>
      </c>
      <c r="CK39" s="2">
        <f t="shared" si="32"/>
        <v>8326783.8205883736</v>
      </c>
      <c r="CL39" s="2">
        <f t="shared" si="33"/>
        <v>8417098.1950749569</v>
      </c>
      <c r="CM39" s="2">
        <f t="shared" si="34"/>
        <v>8505428.3177106734</v>
      </c>
      <c r="CN39" s="2">
        <f t="shared" si="35"/>
        <v>8591803.3467953373</v>
      </c>
      <c r="CO39" s="2">
        <f t="shared" si="36"/>
        <v>8676262.8337078374</v>
      </c>
      <c r="CP39" s="2">
        <f t="shared" si="37"/>
        <v>8758857.4199204873</v>
      </c>
      <c r="CQ39" s="2">
        <f t="shared" si="38"/>
        <v>8842238.2738848608</v>
      </c>
      <c r="CR39" s="2">
        <f>IF($D39=3,(W39*$P39*$M39*'input_cooling&amp;ventilation'!$D$3)*'input_cool&amp;vent_evolution'!M$11,(W39*$Q39*'input_cooling&amp;ventilation'!$D$3)*'input_cool&amp;vent_evolution'!M$12)</f>
        <v>913535.87000249594</v>
      </c>
      <c r="CS39" s="2">
        <f>IF($D39=3,(X39*$P39*$M39*'input_cooling&amp;ventilation'!$D$3)*'input_cool&amp;vent_evolution'!N$11,(X39*$Q39*'input_cooling&amp;ventilation'!$D$3)*'input_cool&amp;vent_evolution'!N$12)</f>
        <v>858168.42998895294</v>
      </c>
      <c r="CT39" s="2">
        <f>IF($D39=3,(Y39*$P39*$M39*'input_cooling&amp;ventilation'!$D$3)*'input_cool&amp;vent_evolution'!O$11,(Y39*$Q39*'input_cooling&amp;ventilation'!$D$3)*'input_cool&amp;vent_evolution'!O$12)</f>
        <v>815624.59860976634</v>
      </c>
      <c r="CU39" s="2">
        <f>IF($D39=3,(Z39*$P39*$M39*'input_cooling&amp;ventilation'!$D$3)*'input_cool&amp;vent_evolution'!P$11,(Z39*$Q39*'input_cooling&amp;ventilation'!$D$3)*'input_cool&amp;vent_evolution'!P$12)</f>
        <v>913355.40294573794</v>
      </c>
      <c r="CV39" s="2">
        <f>IF($D39=3,(AA39*$P39*$M39*'input_cooling&amp;ventilation'!$D$3)*'input_cool&amp;vent_evolution'!Q$11,(AA39*$Q39*'input_cooling&amp;ventilation'!$D$3)*'input_cool&amp;vent_evolution'!Q$12)</f>
        <v>1002424.1167302368</v>
      </c>
      <c r="CW39" s="2">
        <f>IF($D39=3,(AB39*$P39*$M39*'input_cooling&amp;ventilation'!$D$3)*'input_cool&amp;vent_evolution'!R$11,(AB39*$Q39*'input_cooling&amp;ventilation'!$D$3)*'input_cool&amp;vent_evolution'!R$12)</f>
        <v>1057421.7856779576</v>
      </c>
      <c r="CX39" s="2">
        <f>IF($D39=3,(AC39*$P39*$M39*'input_cooling&amp;ventilation'!$D$3)*'input_cool&amp;vent_evolution'!S$11,(AC39*$Q39*'input_cooling&amp;ventilation'!$D$3)*'input_cool&amp;vent_evolution'!S$12)</f>
        <v>1095384.9134345709</v>
      </c>
      <c r="CY39" s="2">
        <f>IF($D39=3,(AD39*$P39*$M39*'input_cooling&amp;ventilation'!$D$3)*'input_cool&amp;vent_evolution'!T$11,(AD39*$Q39*'input_cooling&amp;ventilation'!$D$3)*'input_cool&amp;vent_evolution'!T$12)</f>
        <v>1137079.888057319</v>
      </c>
      <c r="CZ39" s="2">
        <f>IF($D39=3,(AE39*$P39*$M39*'input_cooling&amp;ventilation'!$D$3)*'input_cool&amp;vent_evolution'!U$11,(AE39*$Q39*'input_cooling&amp;ventilation'!$D$3)*'input_cool&amp;vent_evolution'!U$12)</f>
        <v>1303362.0148774404</v>
      </c>
      <c r="DA39" s="2">
        <f>IF($D39=3,(AF39*$P39*$M39*'input_cooling&amp;ventilation'!$D$3)*'input_cool&amp;vent_evolution'!V$11,(AF39*$Q39*'input_cooling&amp;ventilation'!$D$3)*'input_cool&amp;vent_evolution'!V$12)</f>
        <v>1317013.3618945731</v>
      </c>
      <c r="DB39" s="2">
        <f>IF($D39=3,(AG39*$P39*$M39*'input_cooling&amp;ventilation'!$D$3)*'input_cool&amp;vent_evolution'!W$11,(AG39*$Q39*'input_cooling&amp;ventilation'!$D$3)*'input_cool&amp;vent_evolution'!W$12)</f>
        <v>1278643.1278668221</v>
      </c>
      <c r="DC39" s="2">
        <f>IF($D39=3,(AH39*$P39*$M39*'input_cooling&amp;ventilation'!$D$3)*'input_cool&amp;vent_evolution'!X$11,(AH39*$Q39*'input_cooling&amp;ventilation'!$D$3)*'input_cool&amp;vent_evolution'!X$12)</f>
        <v>1323832.7929600589</v>
      </c>
      <c r="DD39" s="2">
        <f>IF($D39=3,(AI39*$P39*$M39*'input_cooling&amp;ventilation'!$D$3)*'input_cool&amp;vent_evolution'!Y$11,(AI39*$Q39*'input_cooling&amp;ventilation'!$D$3)*'input_cool&amp;vent_evolution'!Y$12)</f>
        <v>1353505.25126789</v>
      </c>
      <c r="DE39" s="2">
        <f>IF($D39=3,(AJ39*$P39*$M39*'input_cooling&amp;ventilation'!$D$3)*'input_cool&amp;vent_evolution'!Z$11,(AJ39*$Q39*'input_cooling&amp;ventilation'!$D$3)*'input_cool&amp;vent_evolution'!Z$12)</f>
        <v>1449690.162562191</v>
      </c>
      <c r="DF39" s="2">
        <f>IF($D39=3,(AK39*$P39*$M39*'input_cooling&amp;ventilation'!$D$3)*'input_cool&amp;vent_evolution'!AA$11,(AK39*$Q39*'input_cooling&amp;ventilation'!$D$3)*'input_cool&amp;vent_evolution'!AA$12)</f>
        <v>1459143.695932809</v>
      </c>
      <c r="DG39" s="2">
        <f>IF($D39=3,(AL39*$P39*$M39*'input_cooling&amp;ventilation'!$D$3)*'input_cool&amp;vent_evolution'!AB$11,(AL39*$Q39*'input_cooling&amp;ventilation'!$D$3)*'input_cool&amp;vent_evolution'!AB$12)</f>
        <v>1309971.6287048929</v>
      </c>
      <c r="DH39" s="2">
        <f>IF($D39=3,(AM39*$P39*$M39*'input_cooling&amp;ventilation'!$D$3)*'input_cool&amp;vent_evolution'!AC$11,(AM39*$Q39*'input_cooling&amp;ventilation'!$D$3)*'input_cool&amp;vent_evolution'!AC$12)</f>
        <v>1307038.0007047739</v>
      </c>
      <c r="DI39" s="2">
        <f>IF($D39=3,(AN39*$P39*$M39*'input_cooling&amp;ventilation'!$D$3)*'input_cool&amp;vent_evolution'!AD$11,(AN39*$Q39*'input_cooling&amp;ventilation'!$D$3)*'input_cool&amp;vent_evolution'!AD$12)</f>
        <v>1291525.0299333881</v>
      </c>
      <c r="DJ39" s="2">
        <f>IF($D39=3,(AO39*$P39*$M39*'input_cooling&amp;ventilation'!$D$3)*'input_cool&amp;vent_evolution'!AE$11,(AO39*$Q39*'input_cooling&amp;ventilation'!$D$3)*'input_cool&amp;vent_evolution'!AE$12)</f>
        <v>1271899.4094787664</v>
      </c>
      <c r="DK39" s="2">
        <f>IF($D39=3,(AP39*$P39*$M39*'input_cooling&amp;ventilation'!$D$3)*'input_cool&amp;vent_evolution'!AF$11,(AP39*$Q39*'input_cooling&amp;ventilation'!$D$3)*'input_cool&amp;vent_evolution'!AF$12)</f>
        <v>1244461.5147972461</v>
      </c>
      <c r="DL39" s="2">
        <f>IF($D39=3,(AQ39*$P39*$M39*'input_cooling&amp;ventilation'!$D$3)*'input_cool&amp;vent_evolution'!AG$11,(AQ39*$Q39*'input_cooling&amp;ventilation'!$D$3)*'input_cool&amp;vent_evolution'!AG$12)</f>
        <v>1231318.8569988364</v>
      </c>
      <c r="DM39" s="2">
        <f>IF($D39=3,(AR39*$P39*$M39*'input_cooling&amp;ventilation'!$D$3)*'input_cool&amp;vent_evolution'!AH$11,(AR39*$Q39*'input_cooling&amp;ventilation'!$D$3)*'input_cool&amp;vent_evolution'!AH$12)</f>
        <v>1211210.7982725722</v>
      </c>
      <c r="DN39" s="2">
        <f>IF($D39=3,(AS39*$P39*$M39*'input_cooling&amp;ventilation'!$D$3)*'input_cool&amp;vent_evolution'!AI$11,(AS39*$Q39*'input_cooling&amp;ventilation'!$D$3)*'input_cool&amp;vent_evolution'!AI$12)</f>
        <v>1190275.7100098021</v>
      </c>
      <c r="DO39" s="2">
        <f>IF($D39=3,(AT39*$P39*$M39*'input_cooling&amp;ventilation'!$D$3)*'input_cool&amp;vent_evolution'!AJ$11,(AT39*$Q39*'input_cooling&amp;ventilation'!$D$3)*'input_cool&amp;vent_evolution'!AJ$12)</f>
        <v>1168576.7596185438</v>
      </c>
      <c r="DP39" s="2">
        <f>IF($D39=3,(AU39*$P39*$M39*'input_cooling&amp;ventilation'!$D$3)*'input_cool&amp;vent_evolution'!AK$11,(AU39*$Q39*'input_cooling&amp;ventilation'!$D$3)*'input_cool&amp;vent_evolution'!AK$12)</f>
        <v>1156645.0551244896</v>
      </c>
      <c r="DQ39" s="2">
        <f>IF($D39=3,(AV39*$P39*$M39*'input_cooling&amp;ventilation'!$D$3)*'input_cool&amp;vent_evolution'!AL$11,(AV39*$Q39*'input_cooling&amp;ventilation'!$D$3)*'input_cool&amp;vent_evolution'!AL$12)</f>
        <v>1123929.1158803655</v>
      </c>
      <c r="DR39" s="2">
        <f>IF($D39=3,(AW39*$P39*$M39*'input_cooling&amp;ventilation'!$D$3)*'input_cool&amp;vent_evolution'!AM$11,(AW39*$Q39*'input_cooling&amp;ventilation'!$D$3)*'input_cool&amp;vent_evolution'!AM$12)</f>
        <v>1101247.3807257304</v>
      </c>
      <c r="DS39" s="2">
        <f>IF($D39=3,(AX39*$P39*$M39*'input_cooling&amp;ventilation'!$D$3)*'input_cool&amp;vent_evolution'!AN$11,(AX39*$Q39*'input_cooling&amp;ventilation'!$D$3)*'input_cool&amp;vent_evolution'!AN$12)</f>
        <v>1078223.8490244152</v>
      </c>
      <c r="DT39" s="2">
        <f>IF($D39=3,(AY39*$P39*$M39*'input_cooling&amp;ventilation'!$D$3)*'input_cool&amp;vent_evolution'!AO$11,(AY39*$Q39*'input_cooling&amp;ventilation'!$D$3)*'input_cool&amp;vent_evolution'!AO$12)</f>
        <v>1055209.0791370533</v>
      </c>
      <c r="DU39" s="2">
        <f>IF($D39=3,(AZ39*$P39*$M39*'input_cooling&amp;ventilation'!$D$3)*'input_cool&amp;vent_evolution'!AP$11,(AZ39*$Q39*'input_cooling&amp;ventilation'!$D$3)*'input_cool&amp;vent_evolution'!AP$12)</f>
        <v>1032320.6631322771</v>
      </c>
      <c r="DV39" s="2">
        <f>IF($D39=3,(BA39*$P39*$M39*'input_cooling&amp;ventilation'!$D$3)*'input_cool&amp;vent_evolution'!AQ$11,(BA39*$Q39*'input_cooling&amp;ventilation'!$D$3)*'input_cool&amp;vent_evolution'!AQ$12)</f>
        <v>1009640.0633036126</v>
      </c>
      <c r="DW39" s="2">
        <f>IF($D39=3,(BB39*$P39*$M39*'input_cooling&amp;ventilation'!$D$3)*'input_cool&amp;vent_evolution'!AR$11,(BB39*$Q39*'input_cooling&amp;ventilation'!$D$3)*'input_cool&amp;vent_evolution'!AR$12)</f>
        <v>987292.75167594093</v>
      </c>
      <c r="DX39" s="2">
        <f>IF($D39=3,(BC39*$P39*$M39*'input_cooling&amp;ventilation'!$D$3)*'input_cool&amp;vent_evolution'!AS$11,(BC39*$Q39*'input_cooling&amp;ventilation'!$D$3)*'input_cool&amp;vent_evolution'!AS$12)</f>
        <v>965397.52429198835</v>
      </c>
      <c r="DY39" s="2">
        <f>IF($D39=3,(BD39*$P39*$M39*'input_cooling&amp;ventilation'!$D$3)*'input_cool&amp;vent_evolution'!AT$11,(BD39*$Q39*'input_cooling&amp;ventilation'!$D$3)*'input_cool&amp;vent_evolution'!AT$12)</f>
        <v>944081.14427948883</v>
      </c>
      <c r="DZ39" s="2">
        <f>IF($D39=3,(BE39*$P39*$M39*'input_cooling&amp;ventilation'!$D$3)*'input_cool&amp;vent_evolution'!AU$11,(BE39*$Q39*'input_cooling&amp;ventilation'!$D$3)*'input_cool&amp;vent_evolution'!AU$12)</f>
        <v>953068.42289903306</v>
      </c>
      <c r="EA39" s="2">
        <f>IF($D39=3,(BF39*$P39*$M39*'input_cooling&amp;ventilation'!$D$3)*'input_cool&amp;vent_evolution'!AV$11,(BF39*$Q39*'input_cooling&amp;ventilation'!$D$3)*'input_cool&amp;vent_evolution'!AV$12)</f>
        <v>962141.25685190293</v>
      </c>
      <c r="EB39">
        <v>0.6</v>
      </c>
      <c r="EC39" s="2">
        <f t="shared" si="39"/>
        <v>10707742.214041799</v>
      </c>
      <c r="ED39" s="2">
        <f>IF($D39=3,(EC39*(1+'input_cool&amp;vent_evolution'!M$10)),EC39*(1+'input_cool&amp;vent_evolution'!M$9))</f>
        <v>10935989.963614</v>
      </c>
      <c r="EE39" s="2">
        <f>IF($D39=3,(ED39*(1+'input_cool&amp;vent_evolution'!N$10)),ED39*(1+'input_cool&amp;vent_evolution'!N$9))</f>
        <v>11164473.28723493</v>
      </c>
      <c r="EF39" s="2">
        <f>IF($D39=3,(EE39*(1+'input_cool&amp;vent_evolution'!O$10)),EE39*(1+'input_cool&amp;vent_evolution'!O$9))</f>
        <v>11393192.189023741</v>
      </c>
      <c r="EG39" s="2">
        <f>IF($D39=3,(EF39*(1+'input_cool&amp;vent_evolution'!P$10)),EF39*(1+'input_cool&amp;vent_evolution'!P$9))</f>
        <v>11609455.976586193</v>
      </c>
      <c r="EH39" s="2">
        <f>IF($D39=3,(EG39*(1+'input_cool&amp;vent_evolution'!Q$10)),EG39*(1+'input_cool&amp;vent_evolution'!Q$9))</f>
        <v>11825955.342774222</v>
      </c>
      <c r="EI39" s="2">
        <f>IF($D39=3,(EH39*(1+'input_cool&amp;vent_evolution'!R$10)),EH39*(1+'input_cool&amp;vent_evolution'!R$9))</f>
        <v>11996067.556908617</v>
      </c>
      <c r="EJ39" s="2">
        <f>IF($D39=3,(EI39*(1+'input_cool&amp;vent_evolution'!S$10)),EI39*(1+'input_cool&amp;vent_evolution'!S$9))</f>
        <v>12166283.155785708</v>
      </c>
      <c r="EK39" s="2">
        <f>IF($D39=3,(EJ39*(1+'input_cool&amp;vent_evolution'!T$10)),EJ39*(1+'input_cool&amp;vent_evolution'!T$9))</f>
        <v>12336602.138490139</v>
      </c>
      <c r="EL39" s="2">
        <f>IF($D39=3,(EK39*(1+'input_cool&amp;vent_evolution'!U$10)),EK39*(1+'input_cool&amp;vent_evolution'!U$9))</f>
        <v>12507024.497698883</v>
      </c>
      <c r="EM39" s="2">
        <f>IF($D39=3,(EL39*(1+'input_cool&amp;vent_evolution'!V$10)),EL39*(1+'input_cool&amp;vent_evolution'!V$9))</f>
        <v>12677550.239819579</v>
      </c>
      <c r="EN39" s="2">
        <f>IF($D39=3,(EM39*(1+'input_cool&amp;vent_evolution'!W$10)),EM39*(1+'input_cool&amp;vent_evolution'!W$9))</f>
        <v>12810173.925139854</v>
      </c>
      <c r="EO39" s="2">
        <f>IF($D39=3,(EN39*(1+'input_cool&amp;vent_evolution'!X$10)),EN39*(1+'input_cool&amp;vent_evolution'!X$9))</f>
        <v>12942884.13353736</v>
      </c>
      <c r="EP39" s="2">
        <f>IF($D39=3,(EO39*(1+'input_cool&amp;vent_evolution'!Y$10)),EO39*(1+'input_cool&amp;vent_evolution'!Y$9))</f>
        <v>13075680.870046642</v>
      </c>
      <c r="EQ39" s="2">
        <f>IF($D39=3,(EP39*(1+'input_cool&amp;vent_evolution'!Z$10)),EP39*(1+'input_cool&amp;vent_evolution'!Z$9))</f>
        <v>13208564.126429355</v>
      </c>
      <c r="ER39" s="2">
        <f>IF($D39=3,(EQ39*(1+'input_cool&amp;vent_evolution'!AA$10)),EQ39*(1+'input_cool&amp;vent_evolution'!AA$9))</f>
        <v>13341533.910923839</v>
      </c>
      <c r="ES39" s="2">
        <f>IF($D39=3,(ER39*(1+'input_cool&amp;vent_evolution'!AB$10)),ER39*(1+'input_cool&amp;vent_evolution'!AB$9))</f>
        <v>13434091.086246673</v>
      </c>
      <c r="ET39" s="2">
        <f>IF($D39=3,(ES39*(1+'input_cool&amp;vent_evolution'!AC$10)),ES39*(1+'input_cool&amp;vent_evolution'!AC$9))</f>
        <v>13526713.204223052</v>
      </c>
      <c r="EU39" s="2">
        <f>IF($D39=3,(ET39*(1+'input_cool&amp;vent_evolution'!AD$10)),ET39*(1+'input_cool&amp;vent_evolution'!AD$9))</f>
        <v>13619400.276295165</v>
      </c>
      <c r="EV39" s="2">
        <f>IF($D39=3,(EU39*(1+'input_cool&amp;vent_evolution'!AE$10)),EU39*(1+'input_cool&amp;vent_evolution'!AE$9))</f>
        <v>13712152.291936204</v>
      </c>
      <c r="EW39" s="2">
        <f>IF($D39=3,(EV39*(1+'input_cool&amp;vent_evolution'!AF$10)),EV39*(1+'input_cool&amp;vent_evolution'!AF$9))</f>
        <v>13804969.261215286</v>
      </c>
      <c r="EX39" s="2">
        <f>IF($D39=3,(EW39*(1+'input_cool&amp;vent_evolution'!AG$10)),EW39*(1+'input_cool&amp;vent_evolution'!AG$9))</f>
        <v>13863651.720409684</v>
      </c>
      <c r="EY39" s="2">
        <f>IF($D39=3,(EX39*(1+'input_cool&amp;vent_evolution'!AH$10)),EX39*(1+'input_cool&amp;vent_evolution'!AH$9))</f>
        <v>13922351.651367007</v>
      </c>
      <c r="EZ39" s="2">
        <f>IF($D39=3,(EY39*(1+'input_cool&amp;vent_evolution'!AI$10)),EY39*(1+'input_cool&amp;vent_evolution'!AI$9))</f>
        <v>13981069.05729107</v>
      </c>
      <c r="FA39" s="2">
        <f>IF($D39=3,(EZ39*(1+'input_cool&amp;vent_evolution'!AJ$10)),EZ39*(1+'input_cool&amp;vent_evolution'!AJ$9))</f>
        <v>14039803.934520375</v>
      </c>
      <c r="FB39" s="2">
        <f>IF($D39=3,(FA39*(1+'input_cool&amp;vent_evolution'!AK$10)),FA39*(1+'input_cool&amp;vent_evolution'!AK$9))</f>
        <v>14098556.275274215</v>
      </c>
      <c r="FC39" s="2">
        <f>IF($D39=3,(FB39*(1+'input_cool&amp;vent_evolution'!AL$10)),FB39*(1+'input_cool&amp;vent_evolution'!AL$9))</f>
        <v>14157326.096487049</v>
      </c>
      <c r="FD39" s="2">
        <f>IF($D39=3,(FC39*(1+'input_cool&amp;vent_evolution'!AM$10)),FC39*(1+'input_cool&amp;vent_evolution'!AM$9))</f>
        <v>14216113.383970542</v>
      </c>
      <c r="FE39" s="2">
        <f>IF($D39=3,(FD39*(1+'input_cool&amp;vent_evolution'!AN$10)),FD39*(1+'input_cool&amp;vent_evolution'!AN$9))</f>
        <v>14274918.146420784</v>
      </c>
      <c r="FF39" s="2">
        <f>IF($D39=3,(FE39*(1+'input_cool&amp;vent_evolution'!AO$10)),FE39*(1+'input_cool&amp;vent_evolution'!AO$9))</f>
        <v>14333740.378345512</v>
      </c>
      <c r="FG39" s="2">
        <f>IF($D39=3,(FF39*(1+'input_cool&amp;vent_evolution'!AP$10)),FF39*(1+'input_cool&amp;vent_evolution'!AP$9))</f>
        <v>14392580.083406221</v>
      </c>
      <c r="FH39" s="2">
        <f>IF($D39=3,(FG39*(1+'input_cool&amp;vent_evolution'!AQ$10)),FG39*(1+'input_cool&amp;vent_evolution'!AQ$9))</f>
        <v>14451437.25611067</v>
      </c>
      <c r="FI39" s="2">
        <f>IF($D39=3,(FH39*(1+'input_cool&amp;vent_evolution'!AR$10)),FH39*(1+'input_cool&amp;vent_evolution'!AR$9))</f>
        <v>14510311.902866477</v>
      </c>
      <c r="FJ39" s="2">
        <f>IF($D39=3,(FI39*(1+'input_cool&amp;vent_evolution'!AS$10)),FI39*(1+'input_cool&amp;vent_evolution'!AS$9))</f>
        <v>14569204.019554462</v>
      </c>
      <c r="FK39" s="2">
        <f>IF($D39=3,(FJ39*(1+'input_cool&amp;vent_evolution'!AT$10)),FJ39*(1+'input_cool&amp;vent_evolution'!AT$9))</f>
        <v>14628113.611666853</v>
      </c>
      <c r="FL39" s="2">
        <f>IF($D39=3,(FK39*(1+'input_cool&amp;vent_evolution'!AU$10)),FK39*(1+'input_cool&amp;vent_evolution'!AU$9))</f>
        <v>14687261.400734834</v>
      </c>
      <c r="FM39" s="2">
        <f t="shared" si="40"/>
        <v>24514643.230045579</v>
      </c>
      <c r="FN39" s="2">
        <f t="shared" si="41"/>
        <v>25037200.837146506</v>
      </c>
      <c r="FO39" s="2">
        <f t="shared" si="42"/>
        <v>25560297.774915233</v>
      </c>
      <c r="FP39" s="2">
        <f t="shared" si="43"/>
        <v>26083934.05278226</v>
      </c>
      <c r="FQ39" s="2">
        <f t="shared" si="44"/>
        <v>26579055.198743314</v>
      </c>
      <c r="FR39" s="2">
        <f t="shared" si="45"/>
        <v>27074715.685850531</v>
      </c>
      <c r="FS39" s="2">
        <f t="shared" si="46"/>
        <v>27464175.961902853</v>
      </c>
      <c r="FT39" s="2">
        <f t="shared" si="47"/>
        <v>27853872.930250518</v>
      </c>
      <c r="FU39" s="2">
        <f t="shared" si="48"/>
        <v>28243806.58879789</v>
      </c>
      <c r="FV39" s="2">
        <f t="shared" si="49"/>
        <v>28633976.920779388</v>
      </c>
      <c r="FW39" s="2">
        <f t="shared" si="50"/>
        <v>29024383.94086488</v>
      </c>
      <c r="FX39" s="2">
        <f t="shared" si="51"/>
        <v>29328016.79497084</v>
      </c>
      <c r="FY39" s="2">
        <f t="shared" si="52"/>
        <v>29631847.737742648</v>
      </c>
      <c r="FZ39" s="2">
        <f t="shared" si="53"/>
        <v>29935876.780706558</v>
      </c>
      <c r="GA39" s="2">
        <f t="shared" si="54"/>
        <v>30240103.90500145</v>
      </c>
      <c r="GB39" s="2">
        <f t="shared" si="55"/>
        <v>30544529.12948842</v>
      </c>
      <c r="GC39" s="2">
        <f t="shared" si="56"/>
        <v>30756432.450101107</v>
      </c>
      <c r="GD39" s="2">
        <f t="shared" si="57"/>
        <v>30968484.452476032</v>
      </c>
      <c r="GE39" s="2">
        <f t="shared" si="58"/>
        <v>31180685.16280932</v>
      </c>
      <c r="GF39" s="2">
        <f t="shared" si="59"/>
        <v>31393034.557000551</v>
      </c>
      <c r="GG39" s="2">
        <f t="shared" si="60"/>
        <v>31605532.658102289</v>
      </c>
      <c r="GH39" s="2">
        <f t="shared" si="61"/>
        <v>31739882.133673891</v>
      </c>
      <c r="GI39" s="2">
        <f t="shared" si="62"/>
        <v>31874271.609651376</v>
      </c>
      <c r="GJ39" s="2">
        <f t="shared" si="63"/>
        <v>32008701.093369659</v>
      </c>
      <c r="GK39" s="2">
        <f t="shared" si="64"/>
        <v>32143170.576446</v>
      </c>
      <c r="GL39" s="2">
        <f t="shared" si="65"/>
        <v>32277680.041067012</v>
      </c>
      <c r="GM39" s="2">
        <f t="shared" si="66"/>
        <v>32412229.526002955</v>
      </c>
      <c r="GN39" s="2">
        <f t="shared" si="67"/>
        <v>32546818.998770617</v>
      </c>
      <c r="GO39" s="2">
        <f t="shared" si="68"/>
        <v>32681448.479279105</v>
      </c>
      <c r="GP39" s="2">
        <f t="shared" si="69"/>
        <v>32816117.954954259</v>
      </c>
      <c r="GQ39" s="2">
        <f t="shared" si="70"/>
        <v>32950827.434178814</v>
      </c>
      <c r="GR39" s="2">
        <f t="shared" si="71"/>
        <v>33085576.904378675</v>
      </c>
      <c r="GS39" s="2">
        <f t="shared" si="72"/>
        <v>33220366.380223624</v>
      </c>
      <c r="GT39" s="2">
        <f t="shared" si="73"/>
        <v>33355195.85228309</v>
      </c>
      <c r="GU39" s="2">
        <f t="shared" si="74"/>
        <v>33490065.333131164</v>
      </c>
      <c r="GV39" s="2">
        <f t="shared" si="75"/>
        <v>33625480.149612844</v>
      </c>
      <c r="GW39" s="2">
        <f>IF($D39=3,($N39*$M39*EC39*'input_cooling&amp;ventilation'!$D$3)*'input_cool&amp;vent_evolution'!M$11,($O39*$M39*EC39*'input_cooling&amp;ventilation'!$D$3)*'input_cool&amp;vent_evolution'!M$10)</f>
        <v>5082494.6569997538</v>
      </c>
      <c r="GX39" s="2">
        <f>IF($D39=3,($N39*$M39*ED39*'input_cooling&amp;ventilation'!$D$3)*'input_cool&amp;vent_evolution'!N$11,($O39*$M39*ED39*'input_cooling&amp;ventilation'!$D$3)*'input_cool&amp;vent_evolution'!N$10)</f>
        <v>4804462.7781198239</v>
      </c>
      <c r="GY39" s="2">
        <f>IF($D39=3,($N39*$M39*EE39*'input_cooling&amp;ventilation'!$D$3)*'input_cool&amp;vent_evolution'!O$11,($O39*$M39*EE39*'input_cooling&amp;ventilation'!$D$3)*'input_cool&amp;vent_evolution'!O$10)</f>
        <v>4598112.0013180543</v>
      </c>
      <c r="GZ39" s="2">
        <f>IF($D39=3,($N39*$M39*EF39*'input_cooling&amp;ventilation'!$D$3)*'input_cool&amp;vent_evolution'!P$11,($O39*$M39*EF39*'input_cooling&amp;ventilation'!$D$3)*'input_cool&amp;vent_evolution'!P$10)</f>
        <v>5187325.9362043682</v>
      </c>
      <c r="HA39" s="2">
        <f>IF($D39=3,($N39*$M39*EG39*'input_cooling&amp;ventilation'!$D$3)*'input_cool&amp;vent_evolution'!Q$11,($O39*$M39*EG39*'input_cooling&amp;ventilation'!$D$3)*'input_cool&amp;vent_evolution'!Q$10)</f>
        <v>5719304.0423832666</v>
      </c>
      <c r="HB39" s="2">
        <f>IF($D39=3,($N39*$M39*EH39*'input_cooling&amp;ventilation'!$D$3)*'input_cool&amp;vent_evolution'!R$11,($O39*$M39*EH39*'input_cooling&amp;ventilation'!$D$3)*'input_cool&amp;vent_evolution'!R$10)</f>
        <v>6051777.4003524305</v>
      </c>
      <c r="HC39" s="2">
        <f>IF($D39=3,($N39*$M39*EI39*'input_cooling&amp;ventilation'!$D$3)*'input_cool&amp;vent_evolution'!S$11,($O39*$M39*EI39*'input_cooling&amp;ventilation'!$D$3)*'input_cool&amp;vent_evolution'!S$10)</f>
        <v>6258436.4746407634</v>
      </c>
      <c r="HD39" s="2">
        <f>IF($D39=3,($N39*$M39*EJ39*'input_cooling&amp;ventilation'!$D$3)*'input_cool&amp;vent_evolution'!T$11,($O39*$M39*EJ39*'input_cooling&amp;ventilation'!$D$3)*'input_cool&amp;vent_evolution'!T$10)</f>
        <v>6482413.5613208208</v>
      </c>
      <c r="HE39" s="2">
        <f>IF($D39=3,($N39*$M39*EK39*'input_cooling&amp;ventilation'!$D$3)*'input_cool&amp;vent_evolution'!U$11,($O39*$M39*EK39*'input_cooling&amp;ventilation'!$D$3)*'input_cool&amp;vent_evolution'!U$10)</f>
        <v>7410145.4007649757</v>
      </c>
      <c r="HF39" s="2">
        <f>IF($D39=3,($N39*$M39*EL39*'input_cooling&amp;ventilation'!$D$3)*'input_cool&amp;vent_evolution'!V$11,($O39*$M39*EL39*'input_cooling&amp;ventilation'!$D$3)*'input_cool&amp;vent_evolution'!V$10)</f>
        <v>7450365.1869844375</v>
      </c>
      <c r="HG39" s="2">
        <f>IF($D39=3,($N39*$M39*EM39*'input_cooling&amp;ventilation'!$D$3)*'input_cool&amp;vent_evolution'!W$11,($O39*$M39*EM39*'input_cooling&amp;ventilation'!$D$3)*'input_cool&amp;vent_evolution'!W$10)</f>
        <v>7197008.1152570043</v>
      </c>
      <c r="HH39" s="2">
        <f>IF($D39=3,($N39*$M39*EN39*'input_cooling&amp;ventilation'!$D$3)*'input_cool&amp;vent_evolution'!X$11,($O39*$M39*EN39*'input_cooling&amp;ventilation'!$D$3)*'input_cool&amp;vent_evolution'!X$10)</f>
        <v>7397162.4190804502</v>
      </c>
      <c r="HI39" s="2">
        <f>IF($D39=3,($N39*$M39*EO39*'input_cooling&amp;ventilation'!$D$3)*'input_cool&amp;vent_evolution'!Y$11,($O39*$M39*EO39*'input_cooling&amp;ventilation'!$D$3)*'input_cool&amp;vent_evolution'!Y$10)</f>
        <v>7504933.2257109191</v>
      </c>
      <c r="HJ39" s="2">
        <f>IF($D39=3,($N39*$M39*EP39*'input_cooling&amp;ventilation'!$D$3)*'input_cool&amp;vent_evolution'!Z$11,($O39*$M39*EP39*'input_cooling&amp;ventilation'!$D$3)*'input_cool&amp;vent_evolution'!Z$10)</f>
        <v>7975205.2092878083</v>
      </c>
      <c r="HK39" s="2">
        <f>IF($D39=3,($N39*$M39*EQ39*'input_cooling&amp;ventilation'!$D$3)*'input_cool&amp;vent_evolution'!AA$11,($O39*$M39*EQ39*'input_cooling&amp;ventilation'!$D$3)*'input_cool&amp;vent_evolution'!AA$10)</f>
        <v>7956078.6481252154</v>
      </c>
      <c r="HL39" s="2">
        <f>IF($D39=3,($N39*$M39*ER39*'input_cooling&amp;ventilation'!$D$3)*'input_cool&amp;vent_evolution'!AB$11,($O39*$M39*ER39*'input_cooling&amp;ventilation'!$D$3)*'input_cool&amp;vent_evolution'!AB$10)</f>
        <v>7080400.0456647845</v>
      </c>
      <c r="HM39" s="2">
        <f>IF($D39=3,($N39*$M39*ES39*'input_cooling&amp;ventilation'!$D$3)*'input_cool&amp;vent_evolution'!AC$11,($O39*$M39*ES39*'input_cooling&amp;ventilation'!$D$3)*'input_cool&amp;vent_evolution'!AC$10)</f>
        <v>6996701.4145443849</v>
      </c>
      <c r="HN39" s="2">
        <f>IF($D39=3,($N39*$M39*ET39*'input_cooling&amp;ventilation'!$D$3)*'input_cool&amp;vent_evolution'!AD$11,($O39*$M39*ET39*'input_cooling&amp;ventilation'!$D$3)*'input_cool&amp;vent_evolution'!AD$10)</f>
        <v>6849069.4003866147</v>
      </c>
      <c r="HO39" s="2">
        <f>IF($D39=3,($N39*$M39*EU39*'input_cooling&amp;ventilation'!$D$3)*'input_cool&amp;vent_evolution'!AE$11,($O39*$M39*EU39*'input_cooling&amp;ventilation'!$D$3)*'input_cool&amp;vent_evolution'!AE$10)</f>
        <v>6684694.8049407452</v>
      </c>
      <c r="HP39" s="2">
        <f>IF($D39=3,($N39*$M39*EV39*'input_cooling&amp;ventilation'!$D$3)*'input_cool&amp;vent_evolution'!AF$11,($O39*$M39*EV39*'input_cooling&amp;ventilation'!$D$3)*'input_cool&amp;vent_evolution'!AF$10)</f>
        <v>6484867.1020492474</v>
      </c>
      <c r="HQ39" s="2">
        <f>IF($D39=3,($N39*$M39*EW39*'input_cooling&amp;ventilation'!$D$3)*'input_cool&amp;vent_evolution'!AG$11,($O39*$M39*EW39*'input_cooling&amp;ventilation'!$D$3)*'input_cool&amp;vent_evolution'!AG$10)</f>
        <v>6365081.924974245</v>
      </c>
      <c r="HR39" s="2">
        <f>IF($D39=3,($N39*$M39*EX39*'input_cooling&amp;ventilation'!$D$3)*'input_cool&amp;vent_evolution'!AH$11,($O39*$M39*EX39*'input_cooling&amp;ventilation'!$D$3)*'input_cool&amp;vent_evolution'!AH$10)</f>
        <v>6197822.560291403</v>
      </c>
      <c r="HS39" s="2">
        <f>IF($D39=3,($N39*$M39*EY39*'input_cooling&amp;ventilation'!$D$3)*'input_cool&amp;vent_evolution'!AI$11,($O39*$M39*EY39*'input_cooling&amp;ventilation'!$D$3)*'input_cool&amp;vent_evolution'!AI$10)</f>
        <v>6031627.8763305536</v>
      </c>
      <c r="HT39" s="2">
        <f>IF($D39=3,($N39*$M39*EZ39*'input_cooling&amp;ventilation'!$D$3)*'input_cool&amp;vent_evolution'!AJ$11,($O39*$M39*EZ39*'input_cooling&amp;ventilation'!$D$3)*'input_cool&amp;vent_evolution'!AJ$10)</f>
        <v>5866660.1244274257</v>
      </c>
      <c r="HU39" s="2">
        <f>IF($D39=3,($N39*$M39*FA39*'input_cooling&amp;ventilation'!$D$3)*'input_cool&amp;vent_evolution'!AK$11,($O39*$M39*FA39*'input_cooling&amp;ventilation'!$D$3)*'input_cool&amp;vent_evolution'!AK$10)</f>
        <v>5755155.3481737608</v>
      </c>
      <c r="HV39" s="2">
        <f>IF($D39=3,($N39*$M39*FB39*'input_cooling&amp;ventilation'!$D$3)*'input_cool&amp;vent_evolution'!AL$11,($O39*$M39*FB39*'input_cooling&amp;ventilation'!$D$3)*'input_cool&amp;vent_evolution'!AL$10)</f>
        <v>5544251.1541051008</v>
      </c>
      <c r="HW39" s="2">
        <f>IF($D39=3,($N39*$M39*FC39*'input_cooling&amp;ventilation'!$D$3)*'input_cool&amp;vent_evolution'!AM$11,($O39*$M39*FC39*'input_cooling&amp;ventilation'!$D$3)*'input_cool&amp;vent_evolution'!AM$10)</f>
        <v>5388325.6977671599</v>
      </c>
      <c r="HX39" s="2">
        <f>IF($D39=3,($N39*$M39*FD39*'input_cooling&amp;ventilation'!$D$3)*'input_cool&amp;vent_evolution'!AN$11,($O39*$M39*FD39*'input_cooling&amp;ventilation'!$D$3)*'input_cool&amp;vent_evolution'!AN$10)</f>
        <v>5234879.2547530113</v>
      </c>
      <c r="HY39" s="2">
        <f>IF($D39=3,($N39*$M39*FE39*'input_cooling&amp;ventilation'!$D$3)*'input_cool&amp;vent_evolution'!AO$11,($O39*$M39*FE39*'input_cooling&amp;ventilation'!$D$3)*'input_cool&amp;vent_evolution'!AO$10)</f>
        <v>5085401.0405087247</v>
      </c>
      <c r="HZ39" s="2">
        <f>IF($D39=3,($N39*$M39*FF39*'input_cooling&amp;ventilation'!$D$3)*'input_cool&amp;vent_evolution'!AP$11,($O39*$M39*FF39*'input_cooling&amp;ventilation'!$D$3)*'input_cool&amp;vent_evolution'!AP$10)</f>
        <v>4940210.1136721466</v>
      </c>
      <c r="IA39" s="2">
        <f>IF($D39=3,($N39*$M39*FG39*'input_cooling&amp;ventilation'!$D$3)*'input_cool&amp;vent_evolution'!AQ$11,($O39*$M39*FG39*'input_cooling&amp;ventilation'!$D$3)*'input_cool&amp;vent_evolution'!AQ$10)</f>
        <v>4799449.1207389459</v>
      </c>
      <c r="IB39" s="2">
        <f>IF($D39=3,($N39*$M39*FH39*'input_cooling&amp;ventilation'!$D$3)*'input_cool&amp;vent_evolution'!AR$11,($O39*$M39*FH39*'input_cooling&amp;ventilation'!$D$3)*'input_cool&amp;vent_evolution'!AR$10)</f>
        <v>4663471.8249769676</v>
      </c>
      <c r="IC39" s="2">
        <f>IF($D39=3,($N39*$M39*FI39*'input_cooling&amp;ventilation'!$D$3)*'input_cool&amp;vent_evolution'!AS$11,($O39*$M39*FI39*'input_cooling&amp;ventilation'!$D$3)*'input_cool&amp;vent_evolution'!AS$10)</f>
        <v>4532597.513548837</v>
      </c>
      <c r="ID39" s="2">
        <f>IF($D39=3,($N39*$M39*FJ39*'input_cooling&amp;ventilation'!$D$3)*'input_cool&amp;vent_evolution'!AT$11,($O39*$M39*FJ39*'input_cooling&amp;ventilation'!$D$3)*'input_cool&amp;vent_evolution'!AT$10)</f>
        <v>4407182.1936508669</v>
      </c>
      <c r="IE39" s="2">
        <f>IF($D39=3,($N39*$M39*FK39*'input_cooling&amp;ventilation'!$D$3)*'input_cool&amp;vent_evolution'!AU$11,($O39*$M39*FK39*'input_cooling&amp;ventilation'!$D$3)*'input_cool&amp;vent_evolution'!AU$10)</f>
        <v>4425002.3370879767</v>
      </c>
      <c r="IF39" s="2">
        <f>IF($D39=3,($N39*$M39*FL39*'input_cooling&amp;ventilation'!$D$3)*'input_cool&amp;vent_evolution'!AV$11,($O39*$M39*FL39*'input_cooling&amp;ventilation'!$D$3)*'input_cool&amp;vent_evolution'!AV$10)</f>
        <v>4442894.5350710889</v>
      </c>
    </row>
    <row r="40" spans="1:240" x14ac:dyDescent="0.25">
      <c r="A40">
        <v>38</v>
      </c>
      <c r="B40">
        <v>100100</v>
      </c>
      <c r="C40">
        <v>7</v>
      </c>
      <c r="D40">
        <v>3</v>
      </c>
      <c r="E40">
        <v>7</v>
      </c>
      <c r="F40" s="2">
        <v>5284295.9560073102</v>
      </c>
      <c r="G40" s="2">
        <v>5342490.5403072704</v>
      </c>
      <c r="H40" s="2">
        <v>5284295.9560073102</v>
      </c>
      <c r="I40" s="17">
        <v>0.21</v>
      </c>
      <c r="J40">
        <v>3.3790500000000001E-2</v>
      </c>
      <c r="K40" s="2">
        <f t="shared" si="0"/>
        <v>178559.00250146503</v>
      </c>
      <c r="L40" s="2">
        <f t="shared" si="1"/>
        <v>1121923.0134645267</v>
      </c>
      <c r="M40">
        <v>0.67687434002111901</v>
      </c>
      <c r="N40" s="17">
        <f>'input_cooling&amp;ventilation'!$D$5</f>
        <v>57.500092182043396</v>
      </c>
      <c r="O40" s="45">
        <f>'input_cooling&amp;ventilation'!$D$6</f>
        <v>19.328678831353667</v>
      </c>
      <c r="P40" s="45">
        <f>'input_cooling&amp;ventilation'!$C$5</f>
        <v>50.351688737400465</v>
      </c>
      <c r="Q40" s="45">
        <f>'input_cooling&amp;ventilation'!$C$6</f>
        <v>32.240814214248743</v>
      </c>
      <c r="R40">
        <v>17</v>
      </c>
      <c r="S40">
        <v>12</v>
      </c>
      <c r="T40">
        <v>14</v>
      </c>
      <c r="U40" s="2">
        <f t="shared" si="2"/>
        <v>304280.30776412232</v>
      </c>
      <c r="V40" s="2">
        <f t="shared" si="3"/>
        <v>1797996.1881614262</v>
      </c>
      <c r="W40" s="2">
        <v>307244.97122631228</v>
      </c>
      <c r="X40" s="57">
        <f>IF($D40=3,(W40*(1+'input_cool&amp;vent_evolution'!M$11)),(W40*(1+'input_cool&amp;vent_evolution'!M$12)))</f>
        <v>311834.38811275212</v>
      </c>
      <c r="Y40" s="57">
        <f>IF($D40=3,(X40*(1+'input_cool&amp;vent_evolution'!N$11)),(X40*(1+'input_cool&amp;vent_evolution'!N$12)))</f>
        <v>316145.65033389523</v>
      </c>
      <c r="Z40" s="57">
        <f>IF($D40=3,(Y40*(1+'input_cool&amp;vent_evolution'!O$11)),(Y40*(1+'input_cool&amp;vent_evolution'!O$12)))</f>
        <v>320243.18106998457</v>
      </c>
      <c r="AA40" s="57">
        <f>IF($D40=3,(Z40*(1+'input_cool&amp;vent_evolution'!P$11)),(Z40*(1+'input_cool&amp;vent_evolution'!P$12)))</f>
        <v>324831.69132693677</v>
      </c>
      <c r="AB40" s="57">
        <f>IF($D40=3,(AA40*(1+'input_cool&amp;vent_evolution'!Q$11)),(AA40*(1+'input_cool&amp;vent_evolution'!Q$12)))</f>
        <v>329867.66453802009</v>
      </c>
      <c r="AC40" s="57">
        <f>IF($D40=3,(AB40*(1+'input_cool&amp;vent_evolution'!R$11)),(AB40*(1+'input_cool&amp;vent_evolution'!R$12)))</f>
        <v>335179.93476038863</v>
      </c>
      <c r="AD40" s="57">
        <f>IF($D40=3,(AC40*(1+'input_cool&amp;vent_evolution'!S$11)),(AC40*(1+'input_cool&amp;vent_evolution'!S$12)))</f>
        <v>340682.923952104</v>
      </c>
      <c r="AE40" s="57">
        <f>IF($D40=3,(AD40*(1+'input_cool&amp;vent_evolution'!T$11)),(AD40*(1+'input_cool&amp;vent_evolution'!T$12)))</f>
        <v>346395.38014659053</v>
      </c>
      <c r="AF40" s="57">
        <f>IF($D40=3,(AE40*(1+'input_cool&amp;vent_evolution'!U$11)),(AE40*(1+'input_cool&amp;vent_evolution'!U$12)))</f>
        <v>352943.20364935719</v>
      </c>
      <c r="AG40" s="57">
        <f>IF($D40=3,(AF40*(1+'input_cool&amp;vent_evolution'!V$11)),(AF40*(1+'input_cool&amp;vent_evolution'!V$12)))</f>
        <v>359559.60872027068</v>
      </c>
      <c r="AH40" s="57">
        <f>IF($D40=3,(AG40*(1+'input_cool&amp;vent_evolution'!W$11)),(AG40*(1+'input_cool&amp;vent_evolution'!W$12)))</f>
        <v>365983.24960340996</v>
      </c>
      <c r="AI40" s="57">
        <f>IF($D40=3,(AH40*(1+'input_cool&amp;vent_evolution'!X$11)),(AH40*(1+'input_cool&amp;vent_evolution'!X$12)))</f>
        <v>372633.91409764282</v>
      </c>
      <c r="AJ40" s="57">
        <f>IF($D40=3,(AI40*(1+'input_cool&amp;vent_evolution'!Y$11)),(AI40*(1+'input_cool&amp;vent_evolution'!Y$12)))</f>
        <v>379433.64693794923</v>
      </c>
      <c r="AK40" s="57">
        <f>IF($D40=3,(AJ40*(1+'input_cool&amp;vent_evolution'!Z$11)),(AJ40*(1+'input_cool&amp;vent_evolution'!Z$12)))</f>
        <v>386716.59304946911</v>
      </c>
      <c r="AL40" s="57">
        <f>IF($D40=3,(AK40*(1+'input_cool&amp;vent_evolution'!AA$11)),(AK40*(1+'input_cool&amp;vent_evolution'!AA$12)))</f>
        <v>394047.03177415539</v>
      </c>
      <c r="AM40" s="57">
        <f>IF($D40=3,(AL40*(1+'input_cool&amp;vent_evolution'!AB$11)),(AL40*(1+'input_cool&amp;vent_evolution'!AB$12)))</f>
        <v>400628.06062146148</v>
      </c>
      <c r="AN40" s="57">
        <f>IF($D40=3,(AM40*(1+'input_cool&amp;vent_evolution'!AC$11)),(AM40*(1+'input_cool&amp;vent_evolution'!AC$12)))</f>
        <v>407194.35152324801</v>
      </c>
      <c r="AO40" s="57">
        <f>IF($D40=3,(AN40*(1+'input_cool&amp;vent_evolution'!AD$11)),(AN40*(1+'input_cool&amp;vent_evolution'!AD$12)))</f>
        <v>413682.70844088035</v>
      </c>
      <c r="AP40" s="57">
        <f>IF($D40=3,(AO40*(1+'input_cool&amp;vent_evolution'!AE$11)),(AO40*(1+'input_cool&amp;vent_evolution'!AE$12)))</f>
        <v>420072.47026566649</v>
      </c>
      <c r="AQ40" s="57">
        <f>IF($D40=3,(AP40*(1+'input_cool&amp;vent_evolution'!AF$11)),(AP40*(1+'input_cool&amp;vent_evolution'!AF$12)))</f>
        <v>426324.3897338307</v>
      </c>
      <c r="AR40" s="57">
        <f>IF($D40=3,(AQ40*(1+'input_cool&amp;vent_evolution'!AG$11)),(AQ40*(1+'input_cool&amp;vent_evolution'!AG$12)))</f>
        <v>432510.28318417416</v>
      </c>
      <c r="AS40" s="57">
        <f>IF($D40=3,(AR40*(1+'input_cool&amp;vent_evolution'!AH$11)),(AR40*(1+'input_cool&amp;vent_evolution'!AH$12)))</f>
        <v>438595.15787072066</v>
      </c>
      <c r="AT40" s="57">
        <f>IF($D40=3,(AS40*(1+'input_cool&amp;vent_evolution'!AI$11)),(AS40*(1+'input_cool&amp;vent_evolution'!AI$12)))</f>
        <v>444574.85896666476</v>
      </c>
      <c r="AU40" s="57">
        <f>IF($D40=3,(AT40*(1+'input_cool&amp;vent_evolution'!AJ$11)),(AT40*(1+'input_cool&amp;vent_evolution'!AJ$12)))</f>
        <v>450445.54898530606</v>
      </c>
      <c r="AV40" s="57">
        <f>IF($D40=3,(AU40*(1+'input_cool&amp;vent_evolution'!AK$11)),(AU40*(1+'input_cool&amp;vent_evolution'!AK$12)))</f>
        <v>456256.29656721646</v>
      </c>
      <c r="AW40" s="57">
        <f>IF($D40=3,(AV40*(1+'input_cool&amp;vent_evolution'!AL$11)),(AV40*(1+'input_cool&amp;vent_evolution'!AL$12)))</f>
        <v>461902.68597890821</v>
      </c>
      <c r="AX40" s="57">
        <f>IF($D40=3,(AW40*(1+'input_cool&amp;vent_evolution'!AM$11)),(AW40*(1+'input_cool&amp;vent_evolution'!AM$12)))</f>
        <v>467435.12700417027</v>
      </c>
      <c r="AY40" s="57">
        <f>IF($D40=3,(AX40*(1+'input_cool&amp;vent_evolution'!AN$11)),(AX40*(1+'input_cool&amp;vent_evolution'!AN$12)))</f>
        <v>472851.902527239</v>
      </c>
      <c r="AZ40" s="57">
        <f>IF($D40=3,(AY40*(1+'input_cool&amp;vent_evolution'!AO$11)),(AY40*(1+'input_cool&amp;vent_evolution'!AO$12)))</f>
        <v>478153.056565671</v>
      </c>
      <c r="BA40" s="57">
        <f>IF($D40=3,(AZ40*(1+'input_cool&amp;vent_evolution'!AP$11)),(AZ40*(1+'input_cool&amp;vent_evolution'!AP$12)))</f>
        <v>483339.22389546299</v>
      </c>
      <c r="BB40" s="57">
        <f>IF($D40=3,(BA40*(1+'input_cool&amp;vent_evolution'!AQ$11)),(BA40*(1+'input_cool&amp;vent_evolution'!AQ$12)))</f>
        <v>488411.44854247017</v>
      </c>
      <c r="BC40" s="57">
        <f>IF($D40=3,(BB40*(1+'input_cool&amp;vent_evolution'!AR$11)),(BB40*(1+'input_cool&amp;vent_evolution'!AR$12)))</f>
        <v>493371.40487827215</v>
      </c>
      <c r="BD40" s="57">
        <f>IF($D40=3,(BC40*(1+'input_cool&amp;vent_evolution'!AS$11)),(BC40*(1+'input_cool&amp;vent_evolution'!AS$12)))</f>
        <v>498221.36408140749</v>
      </c>
      <c r="BE40" s="57">
        <f>IF($D40=3,(BD40*(1+'input_cool&amp;vent_evolution'!AT$11)),(BD40*(1+'input_cool&amp;vent_evolution'!AT$12)))</f>
        <v>502964.23416237521</v>
      </c>
      <c r="BF40" s="57">
        <f>IF($D40=3,(BE40*(1+'input_cool&amp;vent_evolution'!AU$11)),(BE40*(1+'input_cool&amp;vent_evolution'!AU$12)))</f>
        <v>507752.2544882475</v>
      </c>
      <c r="BG40" s="57">
        <f>IF($D40=3,(BF40*(1+'input_cool&amp;vent_evolution'!AV$11)),(BF40*(1+'input_cool&amp;vent_evolution'!AV$12)))</f>
        <v>512585.85487147543</v>
      </c>
      <c r="BH40" s="2">
        <f t="shared" si="76"/>
        <v>747960.80282405869</v>
      </c>
      <c r="BI40" s="2">
        <f t="shared" si="4"/>
        <v>759133.33373701328</v>
      </c>
      <c r="BJ40" s="2">
        <f t="shared" si="5"/>
        <v>769628.72163299948</v>
      </c>
      <c r="BK40" s="2">
        <f t="shared" si="6"/>
        <v>779603.79906625766</v>
      </c>
      <c r="BL40" s="2">
        <f t="shared" si="7"/>
        <v>790774.12286963221</v>
      </c>
      <c r="BM40" s="2">
        <f t="shared" si="8"/>
        <v>803033.75579683087</v>
      </c>
      <c r="BN40" s="2">
        <f t="shared" si="9"/>
        <v>815966.00944603514</v>
      </c>
      <c r="BO40" s="2">
        <f t="shared" si="10"/>
        <v>829362.55161673098</v>
      </c>
      <c r="BP40" s="2">
        <f t="shared" si="11"/>
        <v>843269.02274389623</v>
      </c>
      <c r="BQ40" s="2">
        <f t="shared" si="12"/>
        <v>859209.12195636518</v>
      </c>
      <c r="BR40" s="2">
        <f t="shared" si="13"/>
        <v>875316.17695191933</v>
      </c>
      <c r="BS40" s="2">
        <f t="shared" si="14"/>
        <v>890953.96452197933</v>
      </c>
      <c r="BT40" s="2">
        <f t="shared" si="15"/>
        <v>907144.42106408416</v>
      </c>
      <c r="BU40" s="2">
        <f t="shared" si="16"/>
        <v>923697.77135627973</v>
      </c>
      <c r="BV40" s="2">
        <f t="shared" si="17"/>
        <v>941427.46176831354</v>
      </c>
      <c r="BW40" s="2">
        <f t="shared" si="18"/>
        <v>959272.76876124821</v>
      </c>
      <c r="BX40" s="2">
        <f t="shared" si="19"/>
        <v>975293.70345838158</v>
      </c>
      <c r="BY40" s="2">
        <f t="shared" si="20"/>
        <v>991278.75992610469</v>
      </c>
      <c r="BZ40" s="2">
        <f t="shared" si="21"/>
        <v>1007074.0929782661</v>
      </c>
      <c r="CA40" s="2">
        <f t="shared" si="22"/>
        <v>1022629.4049667614</v>
      </c>
      <c r="CB40" s="2">
        <f t="shared" si="23"/>
        <v>1037849.1518870618</v>
      </c>
      <c r="CC40" s="2">
        <f t="shared" si="24"/>
        <v>1052908.1642863078</v>
      </c>
      <c r="CD40" s="2">
        <f t="shared" si="25"/>
        <v>1067721.255408573</v>
      </c>
      <c r="CE40" s="2">
        <f t="shared" si="26"/>
        <v>1082278.3106941932</v>
      </c>
      <c r="CF40" s="2">
        <f t="shared" si="27"/>
        <v>1096569.9881200208</v>
      </c>
      <c r="CG40" s="2">
        <f t="shared" si="28"/>
        <v>1110715.7409667692</v>
      </c>
      <c r="CH40" s="2">
        <f t="shared" si="29"/>
        <v>1124461.3783341432</v>
      </c>
      <c r="CI40" s="2">
        <f t="shared" si="30"/>
        <v>1137929.6183978145</v>
      </c>
      <c r="CJ40" s="2">
        <f t="shared" si="31"/>
        <v>1151116.2809907976</v>
      </c>
      <c r="CK40" s="2">
        <f t="shared" si="32"/>
        <v>1164021.4732699546</v>
      </c>
      <c r="CL40" s="2">
        <f t="shared" si="33"/>
        <v>1176646.7405415021</v>
      </c>
      <c r="CM40" s="2">
        <f t="shared" si="34"/>
        <v>1188994.6243943674</v>
      </c>
      <c r="CN40" s="2">
        <f t="shared" si="35"/>
        <v>1201069.2009385875</v>
      </c>
      <c r="CO40" s="2">
        <f t="shared" si="36"/>
        <v>1212875.9991581391</v>
      </c>
      <c r="CP40" s="2">
        <f t="shared" si="37"/>
        <v>1224422.0983482797</v>
      </c>
      <c r="CQ40" s="2">
        <f t="shared" si="38"/>
        <v>1236078.1118302364</v>
      </c>
      <c r="CR40" s="2">
        <f>IF($D40=3,(W40*$P40*$M40*'input_cooling&amp;ventilation'!$D$3)*'input_cool&amp;vent_evolution'!M$11,(W40*$Q40*'input_cooling&amp;ventilation'!$D$3)*'input_cool&amp;vent_evolution'!M$12)</f>
        <v>127705.41330207333</v>
      </c>
      <c r="CS40" s="2">
        <f>IF($D40=3,(X40*$P40*$M40*'input_cooling&amp;ventilation'!$D$3)*'input_cool&amp;vent_evolution'!N$11,(X40*$Q40*'input_cooling&amp;ventilation'!$D$3)*'input_cool&amp;vent_evolution'!N$12)</f>
        <v>119965.46346256901</v>
      </c>
      <c r="CT40" s="2">
        <f>IF($D40=3,(Y40*$P40*$M40*'input_cooling&amp;ventilation'!$D$3)*'input_cool&amp;vent_evolution'!O$11,(Y40*$Q40*'input_cooling&amp;ventilation'!$D$3)*'input_cool&amp;vent_evolution'!O$12)</f>
        <v>114018.15723394997</v>
      </c>
      <c r="CU40" s="2">
        <f>IF($D40=3,(Z40*$P40*$M40*'input_cooling&amp;ventilation'!$D$3)*'input_cool&amp;vent_evolution'!P$11,(Z40*$Q40*'input_cooling&amp;ventilation'!$D$3)*'input_cool&amp;vent_evolution'!P$12)</f>
        <v>127680.18537088038</v>
      </c>
      <c r="CV40" s="2">
        <f>IF($D40=3,(AA40*$P40*$M40*'input_cooling&amp;ventilation'!$D$3)*'input_cool&amp;vent_evolution'!Q$11,(AA40*$Q40*'input_cooling&amp;ventilation'!$D$3)*'input_cool&amp;vent_evolution'!Q$12)</f>
        <v>140131.31868664434</v>
      </c>
      <c r="CW40" s="2">
        <f>IF($D40=3,(AB40*$P40*$M40*'input_cooling&amp;ventilation'!$D$3)*'input_cool&amp;vent_evolution'!R$11,(AB40*$Q40*'input_cooling&amp;ventilation'!$D$3)*'input_cool&amp;vent_evolution'!R$12)</f>
        <v>147819.57732458931</v>
      </c>
      <c r="CX40" s="2">
        <f>IF($D40=3,(AC40*$P40*$M40*'input_cooling&amp;ventilation'!$D$3)*'input_cool&amp;vent_evolution'!S$11,(AC40*$Q40*'input_cooling&amp;ventilation'!$D$3)*'input_cool&amp;vent_evolution'!S$12)</f>
        <v>153126.53579178613</v>
      </c>
      <c r="CY40" s="2">
        <f>IF($D40=3,(AD40*$P40*$M40*'input_cooling&amp;ventilation'!$D$3)*'input_cool&amp;vent_evolution'!T$11,(AD40*$Q40*'input_cooling&amp;ventilation'!$D$3)*'input_cool&amp;vent_evolution'!T$12)</f>
        <v>158955.1782585597</v>
      </c>
      <c r="CZ40" s="2">
        <f>IF($D40=3,(AE40*$P40*$M40*'input_cooling&amp;ventilation'!$D$3)*'input_cool&amp;vent_evolution'!U$11,(AE40*$Q40*'input_cooling&amp;ventilation'!$D$3)*'input_cool&amp;vent_evolution'!U$12)</f>
        <v>182200.16340649198</v>
      </c>
      <c r="DA40" s="2">
        <f>IF($D40=3,(AF40*$P40*$M40*'input_cooling&amp;ventilation'!$D$3)*'input_cool&amp;vent_evolution'!V$11,(AF40*$Q40*'input_cooling&amp;ventilation'!$D$3)*'input_cool&amp;vent_evolution'!V$12)</f>
        <v>184108.51859012392</v>
      </c>
      <c r="DB40" s="2">
        <f>IF($D40=3,(AG40*$P40*$M40*'input_cooling&amp;ventilation'!$D$3)*'input_cool&amp;vent_evolution'!W$11,(AG40*$Q40*'input_cooling&amp;ventilation'!$D$3)*'input_cool&amp;vent_evolution'!W$12)</f>
        <v>178744.64974171421</v>
      </c>
      <c r="DC40" s="2">
        <f>IF($D40=3,(AH40*$P40*$M40*'input_cooling&amp;ventilation'!$D$3)*'input_cool&amp;vent_evolution'!X$11,(AH40*$Q40*'input_cooling&amp;ventilation'!$D$3)*'input_cool&amp;vent_evolution'!X$12)</f>
        <v>185061.82353555589</v>
      </c>
      <c r="DD40" s="2">
        <f>IF($D40=3,(AI40*$P40*$M40*'input_cooling&amp;ventilation'!$D$3)*'input_cool&amp;vent_evolution'!Y$11,(AI40*$Q40*'input_cooling&amp;ventilation'!$D$3)*'input_cool&amp;vent_evolution'!Y$12)</f>
        <v>189209.80904583447</v>
      </c>
      <c r="DE40" s="2">
        <f>IF($D40=3,(AJ40*$P40*$M40*'input_cooling&amp;ventilation'!$D$3)*'input_cool&amp;vent_evolution'!Z$11,(AJ40*$Q40*'input_cooling&amp;ventilation'!$D$3)*'input_cool&amp;vent_evolution'!Z$12)</f>
        <v>202655.73301401801</v>
      </c>
      <c r="DF40" s="2">
        <f>IF($D40=3,(AK40*$P40*$M40*'input_cooling&amp;ventilation'!$D$3)*'input_cool&amp;vent_evolution'!AA$11,(AK40*$Q40*'input_cooling&amp;ventilation'!$D$3)*'input_cool&amp;vent_evolution'!AA$12)</f>
        <v>203977.26556233098</v>
      </c>
      <c r="DG40" s="2">
        <f>IF($D40=3,(AL40*$P40*$M40*'input_cooling&amp;ventilation'!$D$3)*'input_cool&amp;vent_evolution'!AB$11,(AL40*$Q40*'input_cooling&amp;ventilation'!$D$3)*'input_cool&amp;vent_evolution'!AB$12)</f>
        <v>183124.13748711522</v>
      </c>
      <c r="DH40" s="2">
        <f>IF($D40=3,(AM40*$P40*$M40*'input_cooling&amp;ventilation'!$D$3)*'input_cool&amp;vent_evolution'!AC$11,(AM40*$Q40*'input_cooling&amp;ventilation'!$D$3)*'input_cool&amp;vent_evolution'!AC$12)</f>
        <v>182714.03845484764</v>
      </c>
      <c r="DI40" s="2">
        <f>IF($D40=3,(AN40*$P40*$M40*'input_cooling&amp;ventilation'!$D$3)*'input_cool&amp;vent_evolution'!AD$11,(AN40*$Q40*'input_cooling&amp;ventilation'!$D$3)*'input_cool&amp;vent_evolution'!AD$12)</f>
        <v>180545.44233404359</v>
      </c>
      <c r="DJ40" s="2">
        <f>IF($D40=3,(AO40*$P40*$M40*'input_cooling&amp;ventilation'!$D$3)*'input_cool&amp;vent_evolution'!AE$11,(AO40*$Q40*'input_cooling&amp;ventilation'!$D$3)*'input_cool&amp;vent_evolution'!AE$12)</f>
        <v>177801.9288566141</v>
      </c>
      <c r="DK40" s="2">
        <f>IF($D40=3,(AP40*$P40*$M40*'input_cooling&amp;ventilation'!$D$3)*'input_cool&amp;vent_evolution'!AF$11,(AP40*$Q40*'input_cooling&amp;ventilation'!$D$3)*'input_cool&amp;vent_evolution'!AF$12)</f>
        <v>173966.31846023991</v>
      </c>
      <c r="DL40" s="2">
        <f>IF($D40=3,(AQ40*$P40*$M40*'input_cooling&amp;ventilation'!$D$3)*'input_cool&amp;vent_evolution'!AG$11,(AQ40*$Q40*'input_cooling&amp;ventilation'!$D$3)*'input_cool&amp;vent_evolution'!AG$12)</f>
        <v>172129.07418648296</v>
      </c>
      <c r="DM40" s="2">
        <f>IF($D40=3,(AR40*$P40*$M40*'input_cooling&amp;ventilation'!$D$3)*'input_cool&amp;vent_evolution'!AH$11,(AR40*$Q40*'input_cooling&amp;ventilation'!$D$3)*'input_cool&amp;vent_evolution'!AH$12)</f>
        <v>169318.11948326707</v>
      </c>
      <c r="DN40" s="2">
        <f>IF($D40=3,(AS40*$P40*$M40*'input_cooling&amp;ventilation'!$D$3)*'input_cool&amp;vent_evolution'!AI$11,(AS40*$Q40*'input_cooling&amp;ventilation'!$D$3)*'input_cool&amp;vent_evolution'!AI$12)</f>
        <v>166391.55229865821</v>
      </c>
      <c r="DO40" s="2">
        <f>IF($D40=3,(AT40*$P40*$M40*'input_cooling&amp;ventilation'!$D$3)*'input_cool&amp;vent_evolution'!AJ$11,(AT40*$Q40*'input_cooling&amp;ventilation'!$D$3)*'input_cool&amp;vent_evolution'!AJ$12)</f>
        <v>163358.20295909775</v>
      </c>
      <c r="DP40" s="2">
        <f>IF($D40=3,(AU40*$P40*$M40*'input_cooling&amp;ventilation'!$D$3)*'input_cool&amp;vent_evolution'!AK$11,(AU40*$Q40*'input_cooling&amp;ventilation'!$D$3)*'input_cool&amp;vent_evolution'!AK$12)</f>
        <v>161690.24080911977</v>
      </c>
      <c r="DQ40" s="2">
        <f>IF($D40=3,(AV40*$P40*$M40*'input_cooling&amp;ventilation'!$D$3)*'input_cool&amp;vent_evolution'!AL$11,(AV40*$Q40*'input_cooling&amp;ventilation'!$D$3)*'input_cool&amp;vent_evolution'!AL$12)</f>
        <v>157116.79965598256</v>
      </c>
      <c r="DR40" s="2">
        <f>IF($D40=3,(AW40*$P40*$M40*'input_cooling&amp;ventilation'!$D$3)*'input_cool&amp;vent_evolution'!AM$11,(AW40*$Q40*'input_cooling&amp;ventilation'!$D$3)*'input_cool&amp;vent_evolution'!AM$12)</f>
        <v>153946.06443096852</v>
      </c>
      <c r="DS40" s="2">
        <f>IF($D40=3,(AX40*$P40*$M40*'input_cooling&amp;ventilation'!$D$3)*'input_cool&amp;vent_evolution'!AN$11,(AX40*$Q40*'input_cooling&amp;ventilation'!$D$3)*'input_cool&amp;vent_evolution'!AN$12)</f>
        <v>150727.548630837</v>
      </c>
      <c r="DT40" s="2">
        <f>IF($D40=3,(AY40*$P40*$M40*'input_cooling&amp;ventilation'!$D$3)*'input_cool&amp;vent_evolution'!AO$11,(AY40*$Q40*'input_cooling&amp;ventilation'!$D$3)*'input_cool&amp;vent_evolution'!AO$12)</f>
        <v>147510.25766610497</v>
      </c>
      <c r="DU40" s="2">
        <f>IF($D40=3,(AZ40*$P40*$M40*'input_cooling&amp;ventilation'!$D$3)*'input_cool&amp;vent_evolution'!AP$11,(AZ40*$Q40*'input_cooling&amp;ventilation'!$D$3)*'input_cool&amp;vent_evolution'!AP$12)</f>
        <v>144310.63001961555</v>
      </c>
      <c r="DV40" s="2">
        <f>IF($D40=3,(BA40*$P40*$M40*'input_cooling&amp;ventilation'!$D$3)*'input_cool&amp;vent_evolution'!AQ$11,(BA40*$Q40*'input_cooling&amp;ventilation'!$D$3)*'input_cool&amp;vent_evolution'!AQ$12)</f>
        <v>141140.05350459527</v>
      </c>
      <c r="DW40" s="2">
        <f>IF($D40=3,(BB40*$P40*$M40*'input_cooling&amp;ventilation'!$D$3)*'input_cool&amp;vent_evolution'!AR$11,(BB40*$Q40*'input_cooling&amp;ventilation'!$D$3)*'input_cool&amp;vent_evolution'!AR$12)</f>
        <v>138016.06816224169</v>
      </c>
      <c r="DX40" s="2">
        <f>IF($D40=3,(BC40*$P40*$M40*'input_cooling&amp;ventilation'!$D$3)*'input_cool&amp;vent_evolution'!AS$11,(BC40*$Q40*'input_cooling&amp;ventilation'!$D$3)*'input_cool&amp;vent_evolution'!AS$12)</f>
        <v>134955.28078188089</v>
      </c>
      <c r="DY40" s="2">
        <f>IF($D40=3,(BD40*$P40*$M40*'input_cooling&amp;ventilation'!$D$3)*'input_cool&amp;vent_evolution'!AT$11,(BD40*$Q40*'input_cooling&amp;ventilation'!$D$3)*'input_cool&amp;vent_evolution'!AT$12)</f>
        <v>131975.41189113571</v>
      </c>
      <c r="DZ40" s="2">
        <f>IF($D40=3,(BE40*$P40*$M40*'input_cooling&amp;ventilation'!$D$3)*'input_cool&amp;vent_evolution'!AU$11,(BE40*$Q40*'input_cooling&amp;ventilation'!$D$3)*'input_cool&amp;vent_evolution'!AU$12)</f>
        <v>133231.76554757907</v>
      </c>
      <c r="EA40" s="2">
        <f>IF($D40=3,(BF40*$P40*$M40*'input_cooling&amp;ventilation'!$D$3)*'input_cool&amp;vent_evolution'!AV$11,(BF40*$Q40*'input_cooling&amp;ventilation'!$D$3)*'input_cool&amp;vent_evolution'!AV$12)</f>
        <v>134500.07919329192</v>
      </c>
      <c r="EB40">
        <v>0.25</v>
      </c>
      <c r="EC40" s="2">
        <f t="shared" si="39"/>
        <v>1321073.9890018275</v>
      </c>
      <c r="ED40" s="2">
        <f>IF($D40=3,(EC40*(1+'input_cool&amp;vent_evolution'!M$10)),EC40*(1+'input_cool&amp;vent_evolution'!M$9))</f>
        <v>1349234.1892551186</v>
      </c>
      <c r="EE40" s="2">
        <f>IF($D40=3,(ED40*(1+'input_cool&amp;vent_evolution'!N$10)),ED40*(1+'input_cool&amp;vent_evolution'!N$9))</f>
        <v>1377423.4535951274</v>
      </c>
      <c r="EF40" s="2">
        <f>IF($D40=3,(EE40*(1+'input_cool&amp;vent_evolution'!O$10)),EE40*(1+'input_cool&amp;vent_evolution'!O$9))</f>
        <v>1405641.7825300568</v>
      </c>
      <c r="EG40" s="2">
        <f>IF($D40=3,(EF40*(1+'input_cool&amp;vent_evolution'!P$10)),EF40*(1+'input_cool&amp;vent_evolution'!P$9))</f>
        <v>1432323.4544269682</v>
      </c>
      <c r="EH40" s="2">
        <f>IF($D40=3,(EG40*(1+'input_cool&amp;vent_evolution'!Q$10)),EG40*(1+'input_cool&amp;vent_evolution'!Q$9))</f>
        <v>1459034.1909752688</v>
      </c>
      <c r="EI40" s="2">
        <f>IF($D40=3,(EH40*(1+'input_cool&amp;vent_evolution'!R$10)),EH40*(1+'input_cool&amp;vent_evolution'!R$9))</f>
        <v>1480021.8853754716</v>
      </c>
      <c r="EJ40" s="2">
        <f>IF($D40=3,(EI40*(1+'input_cool&amp;vent_evolution'!S$10)),EI40*(1+'input_cool&amp;vent_evolution'!S$9))</f>
        <v>1501022.3349290674</v>
      </c>
      <c r="EK40" s="2">
        <f>IF($D40=3,(EJ40*(1+'input_cool&amp;vent_evolution'!T$10)),EJ40*(1+'input_cool&amp;vent_evolution'!T$9))</f>
        <v>1522035.5395231238</v>
      </c>
      <c r="EL40" s="2">
        <f>IF($D40=3,(EK40*(1+'input_cool&amp;vent_evolution'!U$10)),EK40*(1+'input_cool&amp;vent_evolution'!U$9))</f>
        <v>1543061.4982541583</v>
      </c>
      <c r="EM40" s="2">
        <f>IF($D40=3,(EL40*(1+'input_cool&amp;vent_evolution'!V$10)),EL40*(1+'input_cool&amp;vent_evolution'!V$9))</f>
        <v>1564100.211912717</v>
      </c>
      <c r="EN40" s="2">
        <f>IF($D40=3,(EM40*(1+'input_cool&amp;vent_evolution'!W$10)),EM40*(1+'input_cool&amp;vent_evolution'!W$9))</f>
        <v>1580462.7370370536</v>
      </c>
      <c r="EO40" s="2">
        <f>IF($D40=3,(EN40*(1+'input_cool&amp;vent_evolution'!X$10)),EN40*(1+'input_cool&amp;vent_evolution'!X$9))</f>
        <v>1596835.9369968963</v>
      </c>
      <c r="EP40" s="2">
        <f>IF($D40=3,(EO40*(1+'input_cool&amp;vent_evolution'!Y$10)),EO40*(1+'input_cool&amp;vent_evolution'!Y$9))</f>
        <v>1613219.8124133854</v>
      </c>
      <c r="EQ40" s="2">
        <f>IF($D40=3,(EP40*(1+'input_cool&amp;vent_evolution'!Z$10)),EP40*(1+'input_cool&amp;vent_evolution'!Z$9))</f>
        <v>1629614.3622701101</v>
      </c>
      <c r="ER40" s="2">
        <f>IF($D40=3,(EQ40*(1+'input_cool&amp;vent_evolution'!AA$10)),EQ40*(1+'input_cool&amp;vent_evolution'!AA$9))</f>
        <v>1646019.5875834804</v>
      </c>
      <c r="ES40" s="2">
        <f>IF($D40=3,(ER40*(1+'input_cool&amp;vent_evolution'!AB$10)),ER40*(1+'input_cool&amp;vent_evolution'!AB$9))</f>
        <v>1657438.8834882819</v>
      </c>
      <c r="ET40" s="2">
        <f>IF($D40=3,(ES40*(1+'input_cool&amp;vent_evolution'!AC$10)),ES40*(1+'input_cool&amp;vent_evolution'!AC$9))</f>
        <v>1668866.1917311337</v>
      </c>
      <c r="EU40" s="2">
        <f>IF($D40=3,(ET40*(1+'input_cool&amp;vent_evolution'!AD$10)),ET40*(1+'input_cool&amp;vent_evolution'!AD$9))</f>
        <v>1680301.5137237227</v>
      </c>
      <c r="EV40" s="2">
        <f>IF($D40=3,(EU40*(1+'input_cool&amp;vent_evolution'!AE$10)),EU40*(1+'input_cool&amp;vent_evolution'!AE$9))</f>
        <v>1691744.8481672977</v>
      </c>
      <c r="EW40" s="2">
        <f>IF($D40=3,(EV40*(1+'input_cool&amp;vent_evolution'!AF$10)),EV40*(1+'input_cool&amp;vent_evolution'!AF$9))</f>
        <v>1703196.196304142</v>
      </c>
      <c r="EX40" s="2">
        <f>IF($D40=3,(EW40*(1+'input_cool&amp;vent_evolution'!AG$10)),EW40*(1+'input_cool&amp;vent_evolution'!AG$9))</f>
        <v>1710436.179197148</v>
      </c>
      <c r="EY40" s="2">
        <f>IF($D40=3,(EX40*(1+'input_cool&amp;vent_evolution'!AH$10)),EX40*(1+'input_cool&amp;vent_evolution'!AH$9))</f>
        <v>1717678.3176791735</v>
      </c>
      <c r="EZ40" s="2">
        <f>IF($D40=3,(EY40*(1+'input_cool&amp;vent_evolution'!AI$10)),EY40*(1+'input_cool&amp;vent_evolution'!AI$9))</f>
        <v>1724922.6121454916</v>
      </c>
      <c r="FA40" s="2">
        <f>IF($D40=3,(EZ40*(1+'input_cool&amp;vent_evolution'!AJ$10)),EZ40*(1+'input_cool&amp;vent_evolution'!AJ$9))</f>
        <v>1732169.0621443621</v>
      </c>
      <c r="FB40" s="2">
        <f>IF($D40=3,(FA40*(1+'input_cool&amp;vent_evolution'!AK$10)),FA40*(1+'input_cool&amp;vent_evolution'!AK$9))</f>
        <v>1739417.6667158364</v>
      </c>
      <c r="FC40" s="2">
        <f>IF($D40=3,(FB40*(1+'input_cool&amp;vent_evolution'!AL$10)),FB40*(1+'input_cool&amp;vent_evolution'!AL$9))</f>
        <v>1746668.4279492127</v>
      </c>
      <c r="FD40" s="2">
        <f>IF($D40=3,(FC40*(1+'input_cool&amp;vent_evolution'!AM$10)),FC40*(1+'input_cool&amp;vent_evolution'!AM$9))</f>
        <v>1753921.3440939975</v>
      </c>
      <c r="FE40" s="2">
        <f>IF($D40=3,(FD40*(1+'input_cool&amp;vent_evolution'!AN$10)),FD40*(1+'input_cool&amp;vent_evolution'!AN$9))</f>
        <v>1761176.4162230755</v>
      </c>
      <c r="FF40" s="2">
        <f>IF($D40=3,(FE40*(1+'input_cool&amp;vent_evolution'!AO$10)),FE40*(1+'input_cool&amp;vent_evolution'!AO$9))</f>
        <v>1768433.6436588357</v>
      </c>
      <c r="FG40" s="2">
        <f>IF($D40=3,(FF40*(1+'input_cool&amp;vent_evolution'!AP$10)),FF40*(1+'input_cool&amp;vent_evolution'!AP$9))</f>
        <v>1775693.026853017</v>
      </c>
      <c r="FH40" s="2">
        <f>IF($D40=3,(FG40*(1+'input_cool&amp;vent_evolution'!AQ$10)),FG40*(1+'input_cool&amp;vent_evolution'!AQ$9))</f>
        <v>1782954.5651280112</v>
      </c>
      <c r="FI40" s="2">
        <f>IF($D40=3,(FH40*(1+'input_cool&amp;vent_evolution'!AR$10)),FH40*(1+'input_cool&amp;vent_evolution'!AR$9))</f>
        <v>1790218.2592743619</v>
      </c>
      <c r="FJ40" s="2">
        <f>IF($D40=3,(FI40*(1+'input_cool&amp;vent_evolution'!AS$10)),FI40*(1+'input_cool&amp;vent_evolution'!AS$9))</f>
        <v>1797484.1087838628</v>
      </c>
      <c r="FK40" s="2">
        <f>IF($D40=3,(FJ40*(1+'input_cool&amp;vent_evolution'!AT$10)),FJ40*(1+'input_cool&amp;vent_evolution'!AT$9))</f>
        <v>1804752.1143341206</v>
      </c>
      <c r="FL40" s="2">
        <f>IF($D40=3,(FK40*(1+'input_cool&amp;vent_evolution'!AU$10)),FK40*(1+'input_cool&amp;vent_evolution'!AU$9))</f>
        <v>1812049.507573772</v>
      </c>
      <c r="FM40" s="2">
        <f t="shared" si="40"/>
        <v>3024508.5166883655</v>
      </c>
      <c r="FN40" s="2">
        <f t="shared" si="41"/>
        <v>3088979.3685912797</v>
      </c>
      <c r="FO40" s="2">
        <f t="shared" si="42"/>
        <v>3153516.7607323178</v>
      </c>
      <c r="FP40" s="2">
        <f t="shared" si="43"/>
        <v>3218120.694274975</v>
      </c>
      <c r="FQ40" s="2">
        <f t="shared" si="44"/>
        <v>3279206.5566593125</v>
      </c>
      <c r="FR40" s="2">
        <f t="shared" si="45"/>
        <v>3340358.9605745501</v>
      </c>
      <c r="FS40" s="2">
        <f t="shared" si="46"/>
        <v>3388408.8510330156</v>
      </c>
      <c r="FT40" s="2">
        <f t="shared" si="47"/>
        <v>3436487.9435425326</v>
      </c>
      <c r="FU40" s="2">
        <f t="shared" si="48"/>
        <v>3484596.2378445487</v>
      </c>
      <c r="FV40" s="2">
        <f t="shared" si="49"/>
        <v>3532733.7318706037</v>
      </c>
      <c r="FW40" s="2">
        <f t="shared" si="50"/>
        <v>3580900.4274305981</v>
      </c>
      <c r="FX40" s="2">
        <f t="shared" si="51"/>
        <v>3618361.309262414</v>
      </c>
      <c r="FY40" s="2">
        <f t="shared" si="52"/>
        <v>3655846.6303998041</v>
      </c>
      <c r="FZ40" s="2">
        <f t="shared" si="53"/>
        <v>3693356.3922648253</v>
      </c>
      <c r="GA40" s="2">
        <f t="shared" si="54"/>
        <v>3730890.5925304755</v>
      </c>
      <c r="GB40" s="2">
        <f t="shared" si="55"/>
        <v>3768449.2335237558</v>
      </c>
      <c r="GC40" s="2">
        <f t="shared" si="56"/>
        <v>3794592.9302479289</v>
      </c>
      <c r="GD40" s="2">
        <f t="shared" si="57"/>
        <v>3820754.9706719038</v>
      </c>
      <c r="GE40" s="2">
        <f t="shared" si="58"/>
        <v>3846935.3580276431</v>
      </c>
      <c r="GF40" s="2">
        <f t="shared" si="59"/>
        <v>3873134.0893417434</v>
      </c>
      <c r="GG40" s="2">
        <f t="shared" si="60"/>
        <v>3899351.1674583289</v>
      </c>
      <c r="GH40" s="2">
        <f t="shared" si="61"/>
        <v>3915926.6129692337</v>
      </c>
      <c r="GI40" s="2">
        <f t="shared" si="62"/>
        <v>3932506.9935537251</v>
      </c>
      <c r="GJ40" s="2">
        <f t="shared" si="63"/>
        <v>3949092.3101167539</v>
      </c>
      <c r="GK40" s="2">
        <f t="shared" si="64"/>
        <v>3965682.5616240907</v>
      </c>
      <c r="GL40" s="2">
        <f t="shared" si="65"/>
        <v>3982277.745877997</v>
      </c>
      <c r="GM40" s="2">
        <f t="shared" si="66"/>
        <v>3998877.8676617821</v>
      </c>
      <c r="GN40" s="2">
        <f t="shared" si="67"/>
        <v>4015482.9229678083</v>
      </c>
      <c r="GO40" s="2">
        <f t="shared" si="68"/>
        <v>4032092.9142523734</v>
      </c>
      <c r="GP40" s="2">
        <f t="shared" si="69"/>
        <v>4048707.8399641304</v>
      </c>
      <c r="GQ40" s="2">
        <f t="shared" si="70"/>
        <v>4065327.7011373085</v>
      </c>
      <c r="GR40" s="2">
        <f t="shared" si="71"/>
        <v>4081952.4962205659</v>
      </c>
      <c r="GS40" s="2">
        <f t="shared" si="72"/>
        <v>4098582.2270238022</v>
      </c>
      <c r="GT40" s="2">
        <f t="shared" si="73"/>
        <v>4115216.8923835116</v>
      </c>
      <c r="GU40" s="2">
        <f t="shared" si="74"/>
        <v>4131856.4938510279</v>
      </c>
      <c r="GV40" s="2">
        <f t="shared" si="75"/>
        <v>4148563.376422856</v>
      </c>
      <c r="GW40" s="2">
        <f>IF($D40=3,($N40*$M40*EC40*'input_cooling&amp;ventilation'!$D$3)*'input_cool&amp;vent_evolution'!M$11,($O40*$M40*EC40*'input_cooling&amp;ventilation'!$D$3)*'input_cool&amp;vent_evolution'!M$10)</f>
        <v>627055.76548136817</v>
      </c>
      <c r="GX40" s="2">
        <f>IF($D40=3,($N40*$M40*ED40*'input_cooling&amp;ventilation'!$D$3)*'input_cool&amp;vent_evolution'!N$11,($O40*$M40*ED40*'input_cooling&amp;ventilation'!$D$3)*'input_cool&amp;vent_evolution'!N$10)</f>
        <v>592753.41901472304</v>
      </c>
      <c r="GY40" s="2">
        <f>IF($D40=3,($N40*$M40*EE40*'input_cooling&amp;ventilation'!$D$3)*'input_cool&amp;vent_evolution'!O$11,($O40*$M40*EE40*'input_cooling&amp;ventilation'!$D$3)*'input_cool&amp;vent_evolution'!O$10)</f>
        <v>567294.77064666129</v>
      </c>
      <c r="GZ40" s="2">
        <f>IF($D40=3,($N40*$M40*EF40*'input_cooling&amp;ventilation'!$D$3)*'input_cool&amp;vent_evolution'!P$11,($O40*$M40*EF40*'input_cooling&amp;ventilation'!$D$3)*'input_cool&amp;vent_evolution'!P$10)</f>
        <v>639989.38616653834</v>
      </c>
      <c r="HA40" s="2">
        <f>IF($D40=3,($N40*$M40*EG40*'input_cooling&amp;ventilation'!$D$3)*'input_cool&amp;vent_evolution'!Q$11,($O40*$M40*EG40*'input_cooling&amp;ventilation'!$D$3)*'input_cool&amp;vent_evolution'!Q$10)</f>
        <v>705622.49767998036</v>
      </c>
      <c r="HB40" s="2">
        <f>IF($D40=3,($N40*$M40*EH40*'input_cooling&amp;ventilation'!$D$3)*'input_cool&amp;vent_evolution'!R$11,($O40*$M40*EH40*'input_cooling&amp;ventilation'!$D$3)*'input_cool&amp;vent_evolution'!R$10)</f>
        <v>746641.59362657252</v>
      </c>
      <c r="HC40" s="2">
        <f>IF($D40=3,($N40*$M40*EI40*'input_cooling&amp;ventilation'!$D$3)*'input_cool&amp;vent_evolution'!S$11,($O40*$M40*EI40*'input_cooling&amp;ventilation'!$D$3)*'input_cool&amp;vent_evolution'!S$10)</f>
        <v>772138.27837823692</v>
      </c>
      <c r="HD40" s="2">
        <f>IF($D40=3,($N40*$M40*EJ40*'input_cooling&amp;ventilation'!$D$3)*'input_cool&amp;vent_evolution'!T$11,($O40*$M40*EJ40*'input_cooling&amp;ventilation'!$D$3)*'input_cool&amp;vent_evolution'!T$10)</f>
        <v>799771.58308718016</v>
      </c>
      <c r="HE40" s="2">
        <f>IF($D40=3,($N40*$M40*EK40*'input_cooling&amp;ventilation'!$D$3)*'input_cool&amp;vent_evolution'!U$11,($O40*$M40*EK40*'input_cooling&amp;ventilation'!$D$3)*'input_cool&amp;vent_evolution'!U$10)</f>
        <v>914231.04404163547</v>
      </c>
      <c r="HF40" s="2">
        <f>IF($D40=3,($N40*$M40*EL40*'input_cooling&amp;ventilation'!$D$3)*'input_cool&amp;vent_evolution'!V$11,($O40*$M40*EL40*'input_cooling&amp;ventilation'!$D$3)*'input_cool&amp;vent_evolution'!V$10)</f>
        <v>919193.1838051487</v>
      </c>
      <c r="HG40" s="2">
        <f>IF($D40=3,($N40*$M40*EM40*'input_cooling&amp;ventilation'!$D$3)*'input_cool&amp;vent_evolution'!W$11,($O40*$M40*EM40*'input_cooling&amp;ventilation'!$D$3)*'input_cool&amp;vent_evolution'!W$10)</f>
        <v>887935.10617325909</v>
      </c>
      <c r="HH40" s="2">
        <f>IF($D40=3,($N40*$M40*EN40*'input_cooling&amp;ventilation'!$D$3)*'input_cool&amp;vent_evolution'!X$11,($O40*$M40*EN40*'input_cooling&amp;ventilation'!$D$3)*'input_cool&amp;vent_evolution'!X$10)</f>
        <v>912629.26104571891</v>
      </c>
      <c r="HI40" s="2">
        <f>IF($D40=3,($N40*$M40*EO40*'input_cooling&amp;ventilation'!$D$3)*'input_cool&amp;vent_evolution'!Y$11,($O40*$M40*EO40*'input_cooling&amp;ventilation'!$D$3)*'input_cool&amp;vent_evolution'!Y$10)</f>
        <v>925925.54765472538</v>
      </c>
      <c r="HJ40" s="2">
        <f>IF($D40=3,($N40*$M40*EP40*'input_cooling&amp;ventilation'!$D$3)*'input_cool&amp;vent_evolution'!Z$11,($O40*$M40*EP40*'input_cooling&amp;ventilation'!$D$3)*'input_cool&amp;vent_evolution'!Z$10)</f>
        <v>983945.63002512604</v>
      </c>
      <c r="HK40" s="2">
        <f>IF($D40=3,($N40*$M40*EQ40*'input_cooling&amp;ventilation'!$D$3)*'input_cool&amp;vent_evolution'!AA$11,($O40*$M40*EQ40*'input_cooling&amp;ventilation'!$D$3)*'input_cool&amp;vent_evolution'!AA$10)</f>
        <v>981585.87930028921</v>
      </c>
      <c r="HL40" s="2">
        <f>IF($D40=3,($N40*$M40*ER40*'input_cooling&amp;ventilation'!$D$3)*'input_cool&amp;vent_evolution'!AB$11,($O40*$M40*ER40*'input_cooling&amp;ventilation'!$D$3)*'input_cool&amp;vent_evolution'!AB$10)</f>
        <v>873548.51705235348</v>
      </c>
      <c r="HM40" s="2">
        <f>IF($D40=3,($N40*$M40*ES40*'input_cooling&amp;ventilation'!$D$3)*'input_cool&amp;vent_evolution'!AC$11,($O40*$M40*ES40*'input_cooling&amp;ventilation'!$D$3)*'input_cool&amp;vent_evolution'!AC$10)</f>
        <v>863222.14924502803</v>
      </c>
      <c r="HN40" s="2">
        <f>IF($D40=3,($N40*$M40*ET40*'input_cooling&amp;ventilation'!$D$3)*'input_cool&amp;vent_evolution'!AD$11,($O40*$M40*ET40*'input_cooling&amp;ventilation'!$D$3)*'input_cool&amp;vent_evolution'!AD$10)</f>
        <v>845007.96272940398</v>
      </c>
      <c r="HO40" s="2">
        <f>IF($D40=3,($N40*$M40*EU40*'input_cooling&amp;ventilation'!$D$3)*'input_cool&amp;vent_evolution'!AE$11,($O40*$M40*EU40*'input_cooling&amp;ventilation'!$D$3)*'input_cool&amp;vent_evolution'!AE$10)</f>
        <v>824728.15040711337</v>
      </c>
      <c r="HP40" s="2">
        <f>IF($D40=3,($N40*$M40*EV40*'input_cooling&amp;ventilation'!$D$3)*'input_cool&amp;vent_evolution'!AF$11,($O40*$M40*EV40*'input_cooling&amp;ventilation'!$D$3)*'input_cool&amp;vent_evolution'!AF$10)</f>
        <v>800074.29011658824</v>
      </c>
      <c r="HQ40" s="2">
        <f>IF($D40=3,($N40*$M40*EW40*'input_cooling&amp;ventilation'!$D$3)*'input_cool&amp;vent_evolution'!AG$11,($O40*$M40*EW40*'input_cooling&amp;ventilation'!$D$3)*'input_cool&amp;vent_evolution'!AG$10)</f>
        <v>785295.72349268815</v>
      </c>
      <c r="HR40" s="2">
        <f>IF($D40=3,($N40*$M40*EX40*'input_cooling&amp;ventilation'!$D$3)*'input_cool&amp;vent_evolution'!AH$11,($O40*$M40*EX40*'input_cooling&amp;ventilation'!$D$3)*'input_cool&amp;vent_evolution'!AH$10)</f>
        <v>764660.00107029825</v>
      </c>
      <c r="HS40" s="2">
        <f>IF($D40=3,($N40*$M40*EY40*'input_cooling&amp;ventilation'!$D$3)*'input_cool&amp;vent_evolution'!AI$11,($O40*$M40*EY40*'input_cooling&amp;ventilation'!$D$3)*'input_cool&amp;vent_evolution'!AI$10)</f>
        <v>744155.63425773731</v>
      </c>
      <c r="HT40" s="2">
        <f>IF($D40=3,($N40*$M40*EZ40*'input_cooling&amp;ventilation'!$D$3)*'input_cool&amp;vent_evolution'!AJ$11,($O40*$M40*EZ40*'input_cooling&amp;ventilation'!$D$3)*'input_cool&amp;vent_evolution'!AJ$10)</f>
        <v>723802.64090891206</v>
      </c>
      <c r="HU40" s="2">
        <f>IF($D40=3,($N40*$M40*FA40*'input_cooling&amp;ventilation'!$D$3)*'input_cool&amp;vent_evolution'!AK$11,($O40*$M40*FA40*'input_cooling&amp;ventilation'!$D$3)*'input_cool&amp;vent_evolution'!AK$10)</f>
        <v>710045.67360304855</v>
      </c>
      <c r="HV40" s="2">
        <f>IF($D40=3,($N40*$M40*FB40*'input_cooling&amp;ventilation'!$D$3)*'input_cool&amp;vent_evolution'!AL$11,($O40*$M40*FB40*'input_cooling&amp;ventilation'!$D$3)*'input_cool&amp;vent_evolution'!AL$10)</f>
        <v>684025.24470346933</v>
      </c>
      <c r="HW40" s="2">
        <f>IF($D40=3,($N40*$M40*FC40*'input_cooling&amp;ventilation'!$D$3)*'input_cool&amp;vent_evolution'!AM$11,($O40*$M40*FC40*'input_cooling&amp;ventilation'!$D$3)*'input_cool&amp;vent_evolution'!AM$10)</f>
        <v>664787.84988449735</v>
      </c>
      <c r="HX40" s="2">
        <f>IF($D40=3,($N40*$M40*FD40*'input_cooling&amp;ventilation'!$D$3)*'input_cool&amp;vent_evolution'!AN$11,($O40*$M40*FD40*'input_cooling&amp;ventilation'!$D$3)*'input_cool&amp;vent_evolution'!AN$10)</f>
        <v>645856.30479135818</v>
      </c>
      <c r="HY40" s="2">
        <f>IF($D40=3,($N40*$M40*FE40*'input_cooling&amp;ventilation'!$D$3)*'input_cool&amp;vent_evolution'!AO$11,($O40*$M40*FE40*'input_cooling&amp;ventilation'!$D$3)*'input_cool&amp;vent_evolution'!AO$10)</f>
        <v>627414.3422549786</v>
      </c>
      <c r="HZ40" s="2">
        <f>IF($D40=3,($N40*$M40*FF40*'input_cooling&amp;ventilation'!$D$3)*'input_cool&amp;vent_evolution'!AP$11,($O40*$M40*FF40*'input_cooling&amp;ventilation'!$D$3)*'input_cool&amp;vent_evolution'!AP$10)</f>
        <v>609501.32632232562</v>
      </c>
      <c r="IA40" s="2">
        <f>IF($D40=3,($N40*$M40*FG40*'input_cooling&amp;ventilation'!$D$3)*'input_cool&amp;vent_evolution'!AQ$11,($O40*$M40*FG40*'input_cooling&amp;ventilation'!$D$3)*'input_cool&amp;vent_evolution'!AQ$10)</f>
        <v>592134.85608864145</v>
      </c>
      <c r="IB40" s="2">
        <f>IF($D40=3,($N40*$M40*FH40*'input_cooling&amp;ventilation'!$D$3)*'input_cool&amp;vent_evolution'!AR$11,($O40*$M40*FH40*'input_cooling&amp;ventilation'!$D$3)*'input_cool&amp;vent_evolution'!AR$10)</f>
        <v>575358.57730501622</v>
      </c>
      <c r="IC40" s="2">
        <f>IF($D40=3,($N40*$M40*FI40*'input_cooling&amp;ventilation'!$D$3)*'input_cool&amp;vent_evolution'!AS$11,($O40*$M40*FI40*'input_cooling&amp;ventilation'!$D$3)*'input_cool&amp;vent_evolution'!AS$10)</f>
        <v>559211.88221279602</v>
      </c>
      <c r="ID40" s="2">
        <f>IF($D40=3,($N40*$M40*FJ40*'input_cooling&amp;ventilation'!$D$3)*'input_cool&amp;vent_evolution'!AT$11,($O40*$M40*FJ40*'input_cooling&amp;ventilation'!$D$3)*'input_cool&amp;vent_evolution'!AT$10)</f>
        <v>543738.6934090649</v>
      </c>
      <c r="IE40" s="2">
        <f>IF($D40=3,($N40*$M40*FK40*'input_cooling&amp;ventilation'!$D$3)*'input_cool&amp;vent_evolution'!AU$11,($O40*$M40*FK40*'input_cooling&amp;ventilation'!$D$3)*'input_cool&amp;vent_evolution'!AU$10)</f>
        <v>545937.26407918928</v>
      </c>
      <c r="IF40" s="2">
        <f>IF($D40=3,($N40*$M40*FL40*'input_cooling&amp;ventilation'!$D$3)*'input_cool&amp;vent_evolution'!AV$11,($O40*$M40*FL40*'input_cooling&amp;ventilation'!$D$3)*'input_cool&amp;vent_evolution'!AV$10)</f>
        <v>548144.72452127619</v>
      </c>
    </row>
    <row r="41" spans="1:240" x14ac:dyDescent="0.25">
      <c r="A41">
        <v>39</v>
      </c>
      <c r="B41">
        <v>100100</v>
      </c>
      <c r="C41">
        <v>7</v>
      </c>
      <c r="D41">
        <v>3</v>
      </c>
      <c r="E41">
        <v>8</v>
      </c>
      <c r="F41" s="2">
        <v>20504925</v>
      </c>
      <c r="G41" s="2">
        <v>21711240.342095301</v>
      </c>
      <c r="H41" s="2">
        <v>20504925</v>
      </c>
      <c r="I41" s="17">
        <v>0.35</v>
      </c>
      <c r="J41">
        <v>5.6317500999999999E-2</v>
      </c>
      <c r="K41" s="2">
        <f t="shared" si="0"/>
        <v>1154786.1341924251</v>
      </c>
      <c r="L41" s="2">
        <f t="shared" si="1"/>
        <v>7598934.119733355</v>
      </c>
      <c r="M41">
        <v>0.67687434002111901</v>
      </c>
      <c r="N41" s="17">
        <f>'input_cooling&amp;ventilation'!$D$5</f>
        <v>57.500092182043396</v>
      </c>
      <c r="O41" s="45">
        <f>'input_cooling&amp;ventilation'!$D$6</f>
        <v>19.328678831353667</v>
      </c>
      <c r="P41" s="45">
        <f>'input_cooling&amp;ventilation'!$C$5</f>
        <v>50.351688737400465</v>
      </c>
      <c r="Q41" s="45">
        <f>'input_cooling&amp;ventilation'!$C$6</f>
        <v>32.240814214248743</v>
      </c>
      <c r="R41">
        <v>17</v>
      </c>
      <c r="S41">
        <v>12</v>
      </c>
      <c r="T41">
        <v>14</v>
      </c>
      <c r="U41" s="2">
        <f t="shared" si="2"/>
        <v>1967857.5450763353</v>
      </c>
      <c r="V41" s="2">
        <f t="shared" si="3"/>
        <v>12178067.850822611</v>
      </c>
      <c r="W41" s="2">
        <v>1987030.771912971</v>
      </c>
      <c r="X41" s="57">
        <f>IF($D41=3,(W41*(1+'input_cool&amp;vent_evolution'!M$11)),(W41*(1+'input_cool&amp;vent_evolution'!M$12)))</f>
        <v>2016711.689202178</v>
      </c>
      <c r="Y41" s="57">
        <f>IF($D41=3,(X41*(1+'input_cool&amp;vent_evolution'!N$11)),(X41*(1+'input_cool&amp;vent_evolution'!N$12)))</f>
        <v>2044593.7100697779</v>
      </c>
      <c r="Z41" s="57">
        <f>IF($D41=3,(Y41*(1+'input_cool&amp;vent_evolution'!O$11)),(Y41*(1+'input_cool&amp;vent_evolution'!O$12)))</f>
        <v>2071093.4754816308</v>
      </c>
      <c r="AA41" s="57">
        <f>IF($D41=3,(Z41*(1+'input_cool&amp;vent_evolution'!P$11)),(Z41*(1+'input_cool&amp;vent_evolution'!P$12)))</f>
        <v>2100768.5293691247</v>
      </c>
      <c r="AB41" s="57">
        <f>IF($D41=3,(AA41*(1+'input_cool&amp;vent_evolution'!Q$11)),(AA41*(1+'input_cool&amp;vent_evolution'!Q$12)))</f>
        <v>2133337.4391124225</v>
      </c>
      <c r="AC41" s="57">
        <f>IF($D41=3,(AB41*(1+'input_cool&amp;vent_evolution'!R$11)),(AB41*(1+'input_cool&amp;vent_evolution'!R$12)))</f>
        <v>2167693.2313599968</v>
      </c>
      <c r="AD41" s="57">
        <f>IF($D41=3,(AC41*(1+'input_cool&amp;vent_evolution'!S$11)),(AC41*(1+'input_cool&amp;vent_evolution'!S$12)))</f>
        <v>2203282.4513163054</v>
      </c>
      <c r="AE41" s="57">
        <f>IF($D41=3,(AD41*(1+'input_cool&amp;vent_evolution'!T$11)),(AD41*(1+'input_cool&amp;vent_evolution'!T$12)))</f>
        <v>2240226.3472451624</v>
      </c>
      <c r="AF41" s="57">
        <f>IF($D41=3,(AE41*(1+'input_cool&amp;vent_evolution'!U$11)),(AE41*(1+'input_cool&amp;vent_evolution'!U$12)))</f>
        <v>2282572.774388046</v>
      </c>
      <c r="AG41" s="57">
        <f>IF($D41=3,(AF41*(1+'input_cool&amp;vent_evolution'!V$11)),(AF41*(1+'input_cool&amp;vent_evolution'!V$12)))</f>
        <v>2325362.735840864</v>
      </c>
      <c r="AH41" s="57">
        <f>IF($D41=3,(AG41*(1+'input_cool&amp;vent_evolution'!W$11)),(AG41*(1+'input_cool&amp;vent_evolution'!W$12)))</f>
        <v>2366906.0426412029</v>
      </c>
      <c r="AI41" s="57">
        <f>IF($D41=3,(AH41*(1+'input_cool&amp;vent_evolution'!X$11)),(AH41*(1+'input_cool&amp;vent_evolution'!X$12)))</f>
        <v>2409917.5684310771</v>
      </c>
      <c r="AJ41" s="57">
        <f>IF($D41=3,(AI41*(1+'input_cool&amp;vent_evolution'!Y$11)),(AI41*(1+'input_cool&amp;vent_evolution'!Y$12)))</f>
        <v>2453893.1568371239</v>
      </c>
      <c r="AK41" s="57">
        <f>IF($D41=3,(AJ41*(1+'input_cool&amp;vent_evolution'!Z$11)),(AJ41*(1+'input_cool&amp;vent_evolution'!Z$12)))</f>
        <v>2500993.8074222705</v>
      </c>
      <c r="AL41" s="57">
        <f>IF($D41=3,(AK41*(1+'input_cool&amp;vent_evolution'!AA$11)),(AK41*(1+'input_cool&amp;vent_evolution'!AA$12)))</f>
        <v>2548401.6047230284</v>
      </c>
      <c r="AM41" s="57">
        <f>IF($D41=3,(AL41*(1+'input_cool&amp;vent_evolution'!AB$11)),(AL41*(1+'input_cool&amp;vent_evolution'!AB$12)))</f>
        <v>2590962.779209468</v>
      </c>
      <c r="AN41" s="57">
        <f>IF($D41=3,(AM41*(1+'input_cool&amp;vent_evolution'!AC$11)),(AM41*(1+'input_cool&amp;vent_evolution'!AC$12)))</f>
        <v>2633428.6396826454</v>
      </c>
      <c r="AO41" s="57">
        <f>IF($D41=3,(AN41*(1+'input_cool&amp;vent_evolution'!AD$11)),(AN41*(1+'input_cool&amp;vent_evolution'!AD$12)))</f>
        <v>2675390.4814111902</v>
      </c>
      <c r="AP41" s="57">
        <f>IF($D41=3,(AO41*(1+'input_cool&amp;vent_evolution'!AE$11)),(AO41*(1+'input_cool&amp;vent_evolution'!AE$12)))</f>
        <v>2716714.6837907066</v>
      </c>
      <c r="AQ41" s="57">
        <f>IF($D41=3,(AP41*(1+'input_cool&amp;vent_evolution'!AF$11)),(AP41*(1+'input_cool&amp;vent_evolution'!AF$12)))</f>
        <v>2757147.4248610679</v>
      </c>
      <c r="AR41" s="57">
        <f>IF($D41=3,(AQ41*(1+'input_cool&amp;vent_evolution'!AG$11)),(AQ41*(1+'input_cool&amp;vent_evolution'!AG$12)))</f>
        <v>2797153.1590104271</v>
      </c>
      <c r="AS41" s="57">
        <f>IF($D41=3,(AR41*(1+'input_cool&amp;vent_evolution'!AH$11)),(AR41*(1+'input_cool&amp;vent_evolution'!AH$12)))</f>
        <v>2836505.5793190291</v>
      </c>
      <c r="AT41" s="57">
        <f>IF($D41=3,(AS41*(1+'input_cool&amp;vent_evolution'!AI$11)),(AS41*(1+'input_cool&amp;vent_evolution'!AI$12)))</f>
        <v>2875177.8154733214</v>
      </c>
      <c r="AU41" s="57">
        <f>IF($D41=3,(AT41*(1+'input_cool&amp;vent_evolution'!AJ$11)),(AT41*(1+'input_cool&amp;vent_evolution'!AJ$12)))</f>
        <v>2913145.0494783008</v>
      </c>
      <c r="AV41" s="57">
        <f>IF($D41=3,(AU41*(1+'input_cool&amp;vent_evolution'!AK$11)),(AU41*(1+'input_cool&amp;vent_evolution'!AK$12)))</f>
        <v>2950724.6206165706</v>
      </c>
      <c r="AW41" s="57">
        <f>IF($D41=3,(AV41*(1+'input_cool&amp;vent_evolution'!AL$11)),(AV41*(1+'input_cool&amp;vent_evolution'!AL$12)))</f>
        <v>2987241.2459870502</v>
      </c>
      <c r="AX41" s="57">
        <f>IF($D41=3,(AW41*(1+'input_cool&amp;vent_evolution'!AM$11)),(AW41*(1+'input_cool&amp;vent_evolution'!AM$12)))</f>
        <v>3023020.9383840077</v>
      </c>
      <c r="AY41" s="57">
        <f>IF($D41=3,(AX41*(1+'input_cool&amp;vent_evolution'!AN$11)),(AX41*(1+'input_cool&amp;vent_evolution'!AN$12)))</f>
        <v>3058052.5927864308</v>
      </c>
      <c r="AZ41" s="57">
        <f>IF($D41=3,(AY41*(1+'input_cool&amp;vent_evolution'!AO$11)),(AY41*(1+'input_cool&amp;vent_evolution'!AO$12)))</f>
        <v>3092336.493866967</v>
      </c>
      <c r="BA41" s="57">
        <f>IF($D41=3,(AZ41*(1+'input_cool&amp;vent_evolution'!AP$11)),(AZ41*(1+'input_cool&amp;vent_evolution'!AP$12)))</f>
        <v>3125876.7468821933</v>
      </c>
      <c r="BB41" s="57">
        <f>IF($D41=3,(BA41*(1+'input_cool&amp;vent_evolution'!AQ$11)),(BA41*(1+'input_cool&amp;vent_evolution'!AQ$12)))</f>
        <v>3158680.1038108077</v>
      </c>
      <c r="BC41" s="57">
        <f>IF($D41=3,(BB41*(1+'input_cool&amp;vent_evolution'!AR$11)),(BB41*(1+'input_cool&amp;vent_evolution'!AR$12)))</f>
        <v>3190757.3932363968</v>
      </c>
      <c r="BD41" s="57">
        <f>IF($D41=3,(BC41*(1+'input_cool&amp;vent_evolution'!AS$11)),(BC41*(1+'input_cool&amp;vent_evolution'!AS$12)))</f>
        <v>3222123.3034437732</v>
      </c>
      <c r="BE41" s="57">
        <f>IF($D41=3,(BD41*(1+'input_cool&amp;vent_evolution'!AT$11)),(BD41*(1+'input_cool&amp;vent_evolution'!AT$12)))</f>
        <v>3252796.6412707623</v>
      </c>
      <c r="BF41" s="57">
        <f>IF($D41=3,(BE41*(1+'input_cool&amp;vent_evolution'!AU$11)),(BE41*(1+'input_cool&amp;vent_evolution'!AU$12)))</f>
        <v>3283761.9771266421</v>
      </c>
      <c r="BG41" s="57">
        <f>IF($D41=3,(BF41*(1+'input_cool&amp;vent_evolution'!AV$11)),(BF41*(1+'input_cool&amp;vent_evolution'!AV$12)))</f>
        <v>3315022.0907170111</v>
      </c>
      <c r="BH41" s="2">
        <f t="shared" si="76"/>
        <v>4837251.2834438086</v>
      </c>
      <c r="BI41" s="2">
        <f t="shared" si="4"/>
        <v>4909506.8605996585</v>
      </c>
      <c r="BJ41" s="2">
        <f t="shared" si="5"/>
        <v>4977383.1829663003</v>
      </c>
      <c r="BK41" s="2">
        <f t="shared" si="6"/>
        <v>5041894.5262536705</v>
      </c>
      <c r="BL41" s="2">
        <f t="shared" si="7"/>
        <v>5114135.8294748338</v>
      </c>
      <c r="BM41" s="2">
        <f t="shared" si="8"/>
        <v>5193421.9697213983</v>
      </c>
      <c r="BN41" s="2">
        <f t="shared" si="9"/>
        <v>5277058.1179342996</v>
      </c>
      <c r="BO41" s="2">
        <f t="shared" si="10"/>
        <v>5363696.9371935902</v>
      </c>
      <c r="BP41" s="2">
        <f t="shared" si="11"/>
        <v>5453633.5957110776</v>
      </c>
      <c r="BQ41" s="2">
        <f t="shared" si="12"/>
        <v>5556722.2403066363</v>
      </c>
      <c r="BR41" s="2">
        <f t="shared" si="13"/>
        <v>5660890.6300879801</v>
      </c>
      <c r="BS41" s="2">
        <f t="shared" si="14"/>
        <v>5762024.1489941692</v>
      </c>
      <c r="BT41" s="2">
        <f t="shared" si="15"/>
        <v>5866731.9176260773</v>
      </c>
      <c r="BU41" s="2">
        <f t="shared" si="16"/>
        <v>5973786.611727545</v>
      </c>
      <c r="BV41" s="2">
        <f t="shared" si="17"/>
        <v>6088448.9942706665</v>
      </c>
      <c r="BW41" s="2">
        <f t="shared" si="18"/>
        <v>6203859.0984219769</v>
      </c>
      <c r="BX41" s="2">
        <f t="shared" si="19"/>
        <v>6307470.5264982516</v>
      </c>
      <c r="BY41" s="2">
        <f t="shared" si="20"/>
        <v>6410849.9210099233</v>
      </c>
      <c r="BZ41" s="2">
        <f t="shared" si="21"/>
        <v>6513002.3263104493</v>
      </c>
      <c r="CA41" s="2">
        <f t="shared" si="22"/>
        <v>6613602.4548153346</v>
      </c>
      <c r="CB41" s="2">
        <f t="shared" si="23"/>
        <v>6712032.3993337397</v>
      </c>
      <c r="CC41" s="2">
        <f t="shared" si="24"/>
        <v>6809422.8331380412</v>
      </c>
      <c r="CD41" s="2">
        <f t="shared" si="25"/>
        <v>6905222.8319780901</v>
      </c>
      <c r="CE41" s="2">
        <f t="shared" si="26"/>
        <v>6999366.9824438104</v>
      </c>
      <c r="CF41" s="2">
        <f t="shared" si="27"/>
        <v>7091794.8673137501</v>
      </c>
      <c r="CG41" s="2">
        <f t="shared" si="28"/>
        <v>7183279.021102096</v>
      </c>
      <c r="CH41" s="2">
        <f t="shared" si="29"/>
        <v>7272175.5271035274</v>
      </c>
      <c r="CI41" s="2">
        <f t="shared" si="30"/>
        <v>7359278.0347319236</v>
      </c>
      <c r="CJ41" s="2">
        <f t="shared" si="31"/>
        <v>7444559.5097923931</v>
      </c>
      <c r="CK41" s="2">
        <f t="shared" si="32"/>
        <v>7528020.6452954058</v>
      </c>
      <c r="CL41" s="2">
        <f t="shared" si="33"/>
        <v>7609671.4351262739</v>
      </c>
      <c r="CM41" s="2">
        <f t="shared" si="34"/>
        <v>7689528.3163820384</v>
      </c>
      <c r="CN41" s="2">
        <f t="shared" si="35"/>
        <v>7767617.6502950443</v>
      </c>
      <c r="CO41" s="2">
        <f t="shared" si="36"/>
        <v>7843975.1942000864</v>
      </c>
      <c r="CP41" s="2">
        <f t="shared" si="37"/>
        <v>7918646.7316862736</v>
      </c>
      <c r="CQ41" s="2">
        <f t="shared" si="38"/>
        <v>7994029.1126379892</v>
      </c>
      <c r="CR41" s="2">
        <f>IF($D41=3,(W41*$P41*$M41*'input_cooling&amp;ventilation'!$D$3)*'input_cool&amp;vent_evolution'!M$11,(W41*$Q41*'input_cooling&amp;ventilation'!$D$3)*'input_cool&amp;vent_evolution'!M$12)</f>
        <v>825903.13832727214</v>
      </c>
      <c r="CS41" s="2">
        <f>IF($D41=3,(X41*$P41*$M41*'input_cooling&amp;ventilation'!$D$3)*'input_cool&amp;vent_evolution'!N$11,(X41*$Q41*'input_cooling&amp;ventilation'!$D$3)*'input_cool&amp;vent_evolution'!N$12)</f>
        <v>775846.92929389596</v>
      </c>
      <c r="CT41" s="2">
        <f>IF($D41=3,(Y41*$P41*$M41*'input_cooling&amp;ventilation'!$D$3)*'input_cool&amp;vent_evolution'!O$11,(Y41*$Q41*'input_cooling&amp;ventilation'!$D$3)*'input_cool&amp;vent_evolution'!O$12)</f>
        <v>737384.19892246509</v>
      </c>
      <c r="CU41" s="2">
        <f>IF($D41=3,(Z41*$P41*$M41*'input_cooling&amp;ventilation'!$D$3)*'input_cool&amp;vent_evolution'!P$11,(Z41*$Q41*'input_cooling&amp;ventilation'!$D$3)*'input_cool&amp;vent_evolution'!P$12)</f>
        <v>825739.98292918073</v>
      </c>
      <c r="CV41" s="2">
        <f>IF($D41=3,(AA41*$P41*$M41*'input_cooling&amp;ventilation'!$D$3)*'input_cool&amp;vent_evolution'!Q$11,(AA41*$Q41*'input_cooling&amp;ventilation'!$D$3)*'input_cool&amp;vent_evolution'!Q$12)</f>
        <v>906264.60451978107</v>
      </c>
      <c r="CW41" s="2">
        <f>IF($D41=3,(AB41*$P41*$M41*'input_cooling&amp;ventilation'!$D$3)*'input_cool&amp;vent_evolution'!R$11,(AB41*$Q41*'input_cooling&amp;ventilation'!$D$3)*'input_cool&amp;vent_evolution'!R$12)</f>
        <v>955986.51350676233</v>
      </c>
      <c r="CX41" s="2">
        <f>IF($D41=3,(AC41*$P41*$M41*'input_cooling&amp;ventilation'!$D$3)*'input_cool&amp;vent_evolution'!S$11,(AC41*$Q41*'input_cooling&amp;ventilation'!$D$3)*'input_cool&amp;vent_evolution'!S$12)</f>
        <v>990307.95329305192</v>
      </c>
      <c r="CY41" s="2">
        <f>IF($D41=3,(AD41*$P41*$M41*'input_cooling&amp;ventilation'!$D$3)*'input_cool&amp;vent_evolution'!T$11,(AD41*$Q41*'input_cooling&amp;ventilation'!$D$3)*'input_cool&amp;vent_evolution'!T$12)</f>
        <v>1028003.2551680723</v>
      </c>
      <c r="CZ41" s="2">
        <f>IF($D41=3,(AE41*$P41*$M41*'input_cooling&amp;ventilation'!$D$3)*'input_cool&amp;vent_evolution'!U$11,(AE41*$Q41*'input_cooling&amp;ventilation'!$D$3)*'input_cool&amp;vent_evolution'!U$12)</f>
        <v>1178334.4407274269</v>
      </c>
      <c r="DA41" s="2">
        <f>IF($D41=3,(AF41*$P41*$M41*'input_cooling&amp;ventilation'!$D$3)*'input_cool&amp;vent_evolution'!V$11,(AF41*$Q41*'input_cooling&amp;ventilation'!$D$3)*'input_cool&amp;vent_evolution'!V$12)</f>
        <v>1190676.2553338024</v>
      </c>
      <c r="DB41" s="2">
        <f>IF($D41=3,(AG41*$P41*$M41*'input_cooling&amp;ventilation'!$D$3)*'input_cool&amp;vent_evolution'!W$11,(AG41*$Q41*'input_cooling&amp;ventilation'!$D$3)*'input_cool&amp;vent_evolution'!W$12)</f>
        <v>1155986.7617490734</v>
      </c>
      <c r="DC41" s="2">
        <f>IF($D41=3,(AH41*$P41*$M41*'input_cooling&amp;ventilation'!$D$3)*'input_cool&amp;vent_evolution'!X$11,(AH41*$Q41*'input_cooling&amp;ventilation'!$D$3)*'input_cool&amp;vent_evolution'!X$12)</f>
        <v>1196841.519012585</v>
      </c>
      <c r="DD41" s="2">
        <f>IF($D41=3,(AI41*$P41*$M41*'input_cooling&amp;ventilation'!$D$3)*'input_cool&amp;vent_evolution'!Y$11,(AI41*$Q41*'input_cooling&amp;ventilation'!$D$3)*'input_cool&amp;vent_evolution'!Y$12)</f>
        <v>1223667.5881829786</v>
      </c>
      <c r="DE41" s="2">
        <f>IF($D41=3,(AJ41*$P41*$M41*'input_cooling&amp;ventilation'!$D$3)*'input_cool&amp;vent_evolution'!Z$11,(AJ41*$Q41*'input_cooling&amp;ventilation'!$D$3)*'input_cool&amp;vent_evolution'!Z$12)</f>
        <v>1310625.7719896815</v>
      </c>
      <c r="DF41" s="2">
        <f>IF($D41=3,(AK41*$P41*$M41*'input_cooling&amp;ventilation'!$D$3)*'input_cool&amp;vent_evolution'!AA$11,(AK41*$Q41*'input_cooling&amp;ventilation'!$D$3)*'input_cool&amp;vent_evolution'!AA$12)</f>
        <v>1319172.456510185</v>
      </c>
      <c r="DG41" s="2">
        <f>IF($D41=3,(AL41*$P41*$M41*'input_cooling&amp;ventilation'!$D$3)*'input_cool&amp;vent_evolution'!AB$11,(AL41*$Q41*'input_cooling&amp;ventilation'!$D$3)*'input_cool&amp;vent_evolution'!AB$12)</f>
        <v>1184310.0143009196</v>
      </c>
      <c r="DH41" s="2">
        <f>IF($D41=3,(AM41*$P41*$M41*'input_cooling&amp;ventilation'!$D$3)*'input_cool&amp;vent_evolution'!AC$11,(AM41*$Q41*'input_cooling&amp;ventilation'!$D$3)*'input_cool&amp;vent_evolution'!AC$12)</f>
        <v>1181657.8003577753</v>
      </c>
      <c r="DI41" s="2">
        <f>IF($D41=3,(AN41*$P41*$M41*'input_cooling&amp;ventilation'!$D$3)*'input_cool&amp;vent_evolution'!AD$11,(AN41*$Q41*'input_cooling&amp;ventilation'!$D$3)*'input_cool&amp;vent_evolution'!AD$12)</f>
        <v>1167632.941930671</v>
      </c>
      <c r="DJ41" s="2">
        <f>IF($D41=3,(AO41*$P41*$M41*'input_cooling&amp;ventilation'!$D$3)*'input_cool&amp;vent_evolution'!AE$11,(AO41*$Q41*'input_cooling&amp;ventilation'!$D$3)*'input_cool&amp;vent_evolution'!AE$12)</f>
        <v>1149889.9478596796</v>
      </c>
      <c r="DK41" s="2">
        <f>IF($D41=3,(AP41*$P41*$M41*'input_cooling&amp;ventilation'!$D$3)*'input_cool&amp;vent_evolution'!AF$11,(AP41*$Q41*'input_cooling&amp;ventilation'!$D$3)*'input_cool&amp;vent_evolution'!AF$12)</f>
        <v>1125084.0873886519</v>
      </c>
      <c r="DL41" s="2">
        <f>IF($D41=3,(AQ41*$P41*$M41*'input_cooling&amp;ventilation'!$D$3)*'input_cool&amp;vent_evolution'!AG$11,(AQ41*$Q41*'input_cooling&amp;ventilation'!$D$3)*'input_cool&amp;vent_evolution'!AG$12)</f>
        <v>1113202.164983527</v>
      </c>
      <c r="DM41" s="2">
        <f>IF($D41=3,(AR41*$P41*$M41*'input_cooling&amp;ventilation'!$D$3)*'input_cool&amp;vent_evolution'!AH$11,(AR41*$Q41*'input_cooling&amp;ventilation'!$D$3)*'input_cool&amp;vent_evolution'!AH$12)</f>
        <v>1095023.0114844474</v>
      </c>
      <c r="DN41" s="2">
        <f>IF($D41=3,(AS41*$P41*$M41*'input_cooling&amp;ventilation'!$D$3)*'input_cool&amp;vent_evolution'!AI$11,(AS41*$Q41*'input_cooling&amp;ventilation'!$D$3)*'input_cool&amp;vent_evolution'!AI$12)</f>
        <v>1076096.1628897304</v>
      </c>
      <c r="DO41" s="2">
        <f>IF($D41=3,(AT41*$P41*$M41*'input_cooling&amp;ventilation'!$D$3)*'input_cool&amp;vent_evolution'!AJ$11,(AT41*$Q41*'input_cooling&amp;ventilation'!$D$3)*'input_cool&amp;vent_evolution'!AJ$12)</f>
        <v>1056478.7271490854</v>
      </c>
      <c r="DP41" s="2">
        <f>IF($D41=3,(AU41*$P41*$M41*'input_cooling&amp;ventilation'!$D$3)*'input_cool&amp;vent_evolution'!AK$11,(AU41*$Q41*'input_cooling&amp;ventilation'!$D$3)*'input_cool&amp;vent_evolution'!AK$12)</f>
        <v>1045691.5949621402</v>
      </c>
      <c r="DQ41" s="2">
        <f>IF($D41=3,(AV41*$P41*$M41*'input_cooling&amp;ventilation'!$D$3)*'input_cool&amp;vent_evolution'!AL$11,(AV41*$Q41*'input_cooling&amp;ventilation'!$D$3)*'input_cool&amp;vent_evolution'!AL$12)</f>
        <v>1016113.9967721832</v>
      </c>
      <c r="DR41" s="2">
        <f>IF($D41=3,(AW41*$P41*$M41*'input_cooling&amp;ventilation'!$D$3)*'input_cool&amp;vent_evolution'!AM$11,(AW41*$Q41*'input_cooling&amp;ventilation'!$D$3)*'input_cool&amp;vent_evolution'!AM$12)</f>
        <v>995608.05183663324</v>
      </c>
      <c r="DS41" s="2">
        <f>IF($D41=3,(AX41*$P41*$M41*'input_cooling&amp;ventilation'!$D$3)*'input_cool&amp;vent_evolution'!AN$11,(AX41*$Q41*'input_cooling&amp;ventilation'!$D$3)*'input_cool&amp;vent_evolution'!AN$12)</f>
        <v>974793.09786285902</v>
      </c>
      <c r="DT41" s="2">
        <f>IF($D41=3,(AY41*$P41*$M41*'input_cooling&amp;ventilation'!$D$3)*'input_cool&amp;vent_evolution'!AO$11,(AY41*$Q41*'input_cooling&amp;ventilation'!$D$3)*'input_cool&amp;vent_evolution'!AO$12)</f>
        <v>953986.06520873867</v>
      </c>
      <c r="DU41" s="2">
        <f>IF($D41=3,(AZ41*$P41*$M41*'input_cooling&amp;ventilation'!$D$3)*'input_cool&amp;vent_evolution'!AP$11,(AZ41*$Q41*'input_cooling&amp;ventilation'!$D$3)*'input_cool&amp;vent_evolution'!AP$12)</f>
        <v>933293.26569159084</v>
      </c>
      <c r="DV41" s="2">
        <f>IF($D41=3,(BA41*$P41*$M41*'input_cooling&amp;ventilation'!$D$3)*'input_cool&amp;vent_evolution'!AQ$11,(BA41*$Q41*'input_cooling&amp;ventilation'!$D$3)*'input_cool&amp;vent_evolution'!AQ$12)</f>
        <v>912788.34717362642</v>
      </c>
      <c r="DW41" s="2">
        <f>IF($D41=3,(BB41*$P41*$M41*'input_cooling&amp;ventilation'!$D$3)*'input_cool&amp;vent_evolution'!AR$11,(BB41*$Q41*'input_cooling&amp;ventilation'!$D$3)*'input_cool&amp;vent_evolution'!AR$12)</f>
        <v>892584.74552805431</v>
      </c>
      <c r="DX41" s="2">
        <f>IF($D41=3,(BC41*$P41*$M41*'input_cooling&amp;ventilation'!$D$3)*'input_cool&amp;vent_evolution'!AS$11,(BC41*$Q41*'input_cooling&amp;ventilation'!$D$3)*'input_cool&amp;vent_evolution'!AS$12)</f>
        <v>872789.86105269555</v>
      </c>
      <c r="DY41" s="2">
        <f>IF($D41=3,(BD41*$P41*$M41*'input_cooling&amp;ventilation'!$D$3)*'input_cool&amp;vent_evolution'!AT$11,(BD41*$Q41*'input_cooling&amp;ventilation'!$D$3)*'input_cool&amp;vent_evolution'!AT$12)</f>
        <v>853518.29687202268</v>
      </c>
      <c r="DZ41" s="2">
        <f>IF($D41=3,(BE41*$P41*$M41*'input_cooling&amp;ventilation'!$D$3)*'input_cool&amp;vent_evolution'!AU$11,(BE41*$Q41*'input_cooling&amp;ventilation'!$D$3)*'input_cool&amp;vent_evolution'!AU$12)</f>
        <v>861643.4530488489</v>
      </c>
      <c r="EA41" s="2">
        <f>IF($D41=3,(BF41*$P41*$M41*'input_cooling&amp;ventilation'!$D$3)*'input_cool&amp;vent_evolution'!AV$11,(BF41*$Q41*'input_cooling&amp;ventilation'!$D$3)*'input_cool&amp;vent_evolution'!AV$12)</f>
        <v>869845.95749476284</v>
      </c>
      <c r="EB41">
        <v>0.47</v>
      </c>
      <c r="EC41" s="2">
        <f t="shared" si="39"/>
        <v>9637314.75</v>
      </c>
      <c r="ED41" s="2">
        <f>IF($D41=3,(EC41*(1+'input_cool&amp;vent_evolution'!M$10)),EC41*(1+'input_cool&amp;vent_evolution'!M$9))</f>
        <v>9842745.1161440276</v>
      </c>
      <c r="EE41" s="2">
        <f>IF($D41=3,(ED41*(1+'input_cool&amp;vent_evolution'!N$10)),ED41*(1+'input_cool&amp;vent_evolution'!N$9))</f>
        <v>10048387.506560694</v>
      </c>
      <c r="EF41" s="2">
        <f>IF($D41=3,(EE41*(1+'input_cool&amp;vent_evolution'!O$10)),EE41*(1+'input_cool&amp;vent_evolution'!O$9))</f>
        <v>10254241.92495737</v>
      </c>
      <c r="EG41" s="2">
        <f>IF($D41=3,(EF41*(1+'input_cool&amp;vent_evolution'!P$10)),EF41*(1+'input_cool&amp;vent_evolution'!P$9))</f>
        <v>10448886.337206418</v>
      </c>
      <c r="EH41" s="2">
        <f>IF($D41=3,(EG41*(1+'input_cool&amp;vent_evolution'!Q$10)),EG41*(1+'input_cool&amp;vent_evolution'!Q$9))</f>
        <v>10643742.777847417</v>
      </c>
      <c r="EI41" s="2">
        <f>IF($D41=3,(EH41*(1+'input_cool&amp;vent_evolution'!R$10)),EH41*(1+'input_cool&amp;vent_evolution'!R$9))</f>
        <v>10796849.279447976</v>
      </c>
      <c r="EJ41" s="2">
        <f>IF($D41=3,(EI41*(1+'input_cool&amp;vent_evolution'!S$10)),EI41*(1+'input_cool&amp;vent_evolution'!S$9))</f>
        <v>10950048.830664953</v>
      </c>
      <c r="EK41" s="2">
        <f>IF($D41=3,(EJ41*(1+'input_cool&amp;vent_evolution'!T$10)),EJ41*(1+'input_cool&amp;vent_evolution'!T$9))</f>
        <v>11103341.430674495</v>
      </c>
      <c r="EL41" s="2">
        <f>IF($D41=3,(EK41*(1+'input_cool&amp;vent_evolution'!U$10)),EK41*(1+'input_cool&amp;vent_evolution'!U$9))</f>
        <v>11256727.072885644</v>
      </c>
      <c r="EM41" s="2">
        <f>IF($D41=3,(EL41*(1+'input_cool&amp;vent_evolution'!V$10)),EL41*(1+'input_cool&amp;vent_evolution'!V$9))</f>
        <v>11410205.763065482</v>
      </c>
      <c r="EN41" s="2">
        <f>IF($D41=3,(EM41*(1+'input_cool&amp;vent_evolution'!W$10)),EM41*(1+'input_cool&amp;vent_evolution'!W$9))</f>
        <v>11529571.374712383</v>
      </c>
      <c r="EO41" s="2">
        <f>IF($D41=3,(EN41*(1+'input_cool&amp;vent_evolution'!X$10)),EN41*(1+'input_cool&amp;vent_evolution'!X$9))</f>
        <v>11649014.859930739</v>
      </c>
      <c r="EP41" s="2">
        <f>IF($D41=3,(EO41*(1+'input_cool&amp;vent_evolution'!Y$10)),EO41*(1+'input_cool&amp;vent_evolution'!Y$9))</f>
        <v>11768536.223251801</v>
      </c>
      <c r="EQ41" s="2">
        <f>IF($D41=3,(EP41*(1+'input_cool&amp;vent_evolution'!Z$10)),EP41*(1+'input_cool&amp;vent_evolution'!Z$9))</f>
        <v>11888135.457260795</v>
      </c>
      <c r="ER41" s="2">
        <f>IF($D41=3,(EQ41*(1+'input_cool&amp;vent_evolution'!AA$10)),EQ41*(1+'input_cool&amp;vent_evolution'!AA$9))</f>
        <v>12007812.56937249</v>
      </c>
      <c r="ES41" s="2">
        <f>IF($D41=3,(ER41*(1+'input_cool&amp;vent_evolution'!AB$10)),ER41*(1+'input_cool&amp;vent_evolution'!AB$9))</f>
        <v>12091117.024515923</v>
      </c>
      <c r="ET41" s="2">
        <f>IF($D41=3,(ES41*(1+'input_cool&amp;vent_evolution'!AC$10)),ES41*(1+'input_cool&amp;vent_evolution'!AC$9))</f>
        <v>12174479.930150636</v>
      </c>
      <c r="EU41" s="2">
        <f>IF($D41=3,(ET41*(1+'input_cool&amp;vent_evolution'!AD$10)),ET41*(1+'input_cool&amp;vent_evolution'!AD$9))</f>
        <v>12257901.296574969</v>
      </c>
      <c r="EV41" s="2">
        <f>IF($D41=3,(EU41*(1+'input_cool&amp;vent_evolution'!AE$10)),EU41*(1+'input_cool&amp;vent_evolution'!AE$9))</f>
        <v>12341381.114314456</v>
      </c>
      <c r="EW41" s="2">
        <f>IF($D41=3,(EV41*(1+'input_cool&amp;vent_evolution'!AF$10)),EV41*(1+'input_cool&amp;vent_evolution'!AF$9))</f>
        <v>12424919.392431626</v>
      </c>
      <c r="EX41" s="2">
        <f>IF($D41=3,(EW41*(1+'input_cool&amp;vent_evolution'!AG$10)),EW41*(1+'input_cool&amp;vent_evolution'!AG$9))</f>
        <v>12477735.506067496</v>
      </c>
      <c r="EY41" s="2">
        <f>IF($D41=3,(EX41*(1+'input_cool&amp;vent_evolution'!AH$10)),EX41*(1+'input_cool&amp;vent_evolution'!AH$9))</f>
        <v>12530567.344855802</v>
      </c>
      <c r="EZ41" s="2">
        <f>IF($D41=3,(EY41*(1+'input_cool&amp;vent_evolution'!AI$10)),EY41*(1+'input_cool&amp;vent_evolution'!AI$9))</f>
        <v>12583414.91168008</v>
      </c>
      <c r="FA41" s="2">
        <f>IF($D41=3,(EZ41*(1+'input_cool&amp;vent_evolution'!AJ$10)),EZ41*(1+'input_cool&amp;vent_evolution'!AJ$9))</f>
        <v>12636278.203244861</v>
      </c>
      <c r="FB41" s="2">
        <f>IF($D41=3,(FA41*(1+'input_cool&amp;vent_evolution'!AK$10)),FA41*(1+'input_cool&amp;vent_evolution'!AK$9))</f>
        <v>12689157.212547261</v>
      </c>
      <c r="FC41" s="2">
        <f>IF($D41=3,(FB41*(1+'input_cool&amp;vent_evolution'!AL$10)),FB41*(1+'input_cool&amp;vent_evolution'!AL$9))</f>
        <v>12742051.954828838</v>
      </c>
      <c r="FD41" s="2">
        <f>IF($D41=3,(FC41*(1+'input_cool&amp;vent_evolution'!AM$10)),FC41*(1+'input_cool&amp;vent_evolution'!AM$9))</f>
        <v>12794962.417319633</v>
      </c>
      <c r="FE41" s="2">
        <f>IF($D41=3,(FD41*(1+'input_cool&amp;vent_evolution'!AN$10)),FD41*(1+'input_cool&amp;vent_evolution'!AN$9))</f>
        <v>12847888.607846407</v>
      </c>
      <c r="FF41" s="2">
        <f>IF($D41=3,(FE41*(1+'input_cool&amp;vent_evolution'!AO$10)),FE41*(1+'input_cool&amp;vent_evolution'!AO$9))</f>
        <v>12900830.521465948</v>
      </c>
      <c r="FG41" s="2">
        <f>IF($D41=3,(FF41*(1+'input_cool&amp;vent_evolution'!AP$10)),FF41*(1+'input_cool&amp;vent_evolution'!AP$9))</f>
        <v>12953788.161473718</v>
      </c>
      <c r="FH41" s="2">
        <f>IF($D41=3,(FG41*(1+'input_cool&amp;vent_evolution'!AQ$10)),FG41*(1+'input_cool&amp;vent_evolution'!AQ$9))</f>
        <v>13006761.522926521</v>
      </c>
      <c r="FI41" s="2">
        <f>IF($D41=3,(FH41*(1+'input_cool&amp;vent_evolution'!AR$10)),FH41*(1+'input_cool&amp;vent_evolution'!AR$9))</f>
        <v>13059750.611591423</v>
      </c>
      <c r="FJ41" s="2">
        <f>IF($D41=3,(FI41*(1+'input_cool&amp;vent_evolution'!AS$10)),FI41*(1+'input_cool&amp;vent_evolution'!AS$9))</f>
        <v>13112755.423761027</v>
      </c>
      <c r="FK41" s="2">
        <f>IF($D41=3,(FJ41*(1+'input_cool&amp;vent_evolution'!AT$10)),FJ41*(1+'input_cool&amp;vent_evolution'!AT$9))</f>
        <v>13165775.964378519</v>
      </c>
      <c r="FL41" s="2">
        <f>IF($D41=3,(FK41*(1+'input_cool&amp;vent_evolution'!AU$10)),FK41*(1+'input_cool&amp;vent_evolution'!AU$9))</f>
        <v>13219010.889969764</v>
      </c>
      <c r="FM41" s="2">
        <f t="shared" si="40"/>
        <v>22063972.784298822</v>
      </c>
      <c r="FN41" s="2">
        <f t="shared" si="41"/>
        <v>22534291.553089719</v>
      </c>
      <c r="FO41" s="2">
        <f t="shared" si="42"/>
        <v>23005095.736947209</v>
      </c>
      <c r="FP41" s="2">
        <f t="shared" si="43"/>
        <v>23476385.344359063</v>
      </c>
      <c r="FQ41" s="2">
        <f t="shared" si="44"/>
        <v>23922010.409627248</v>
      </c>
      <c r="FR41" s="2">
        <f t="shared" si="45"/>
        <v>24368120.899392914</v>
      </c>
      <c r="FS41" s="2">
        <f t="shared" si="46"/>
        <v>24718647.760042965</v>
      </c>
      <c r="FT41" s="2">
        <f t="shared" si="47"/>
        <v>25069387.651423827</v>
      </c>
      <c r="FU41" s="2">
        <f t="shared" si="48"/>
        <v>25420340.571649343</v>
      </c>
      <c r="FV41" s="2">
        <f t="shared" si="49"/>
        <v>25771506.505629964</v>
      </c>
      <c r="FW41" s="2">
        <f t="shared" si="50"/>
        <v>26122885.466569036</v>
      </c>
      <c r="FX41" s="2">
        <f t="shared" si="51"/>
        <v>26396164.868049454</v>
      </c>
      <c r="FY41" s="2">
        <f t="shared" si="52"/>
        <v>26669622.555744004</v>
      </c>
      <c r="FZ41" s="2">
        <f t="shared" si="53"/>
        <v>26943258.54002668</v>
      </c>
      <c r="GA41" s="2">
        <f t="shared" si="54"/>
        <v>27217072.803921863</v>
      </c>
      <c r="GB41" s="2">
        <f t="shared" si="55"/>
        <v>27491065.364405159</v>
      </c>
      <c r="GC41" s="2">
        <f t="shared" si="56"/>
        <v>27681785.215190932</v>
      </c>
      <c r="GD41" s="2">
        <f t="shared" si="57"/>
        <v>27872638.88437761</v>
      </c>
      <c r="GE41" s="2">
        <f t="shared" si="58"/>
        <v>28063626.395542532</v>
      </c>
      <c r="GF41" s="2">
        <f t="shared" si="59"/>
        <v>28254747.726994559</v>
      </c>
      <c r="GG41" s="2">
        <f t="shared" si="60"/>
        <v>28446002.899481736</v>
      </c>
      <c r="GH41" s="2">
        <f t="shared" si="61"/>
        <v>28566921.778242461</v>
      </c>
      <c r="GI41" s="2">
        <f t="shared" si="62"/>
        <v>28687876.658663869</v>
      </c>
      <c r="GJ41" s="2">
        <f t="shared" si="63"/>
        <v>28808867.54734759</v>
      </c>
      <c r="GK41" s="2">
        <f t="shared" si="64"/>
        <v>28929894.436748892</v>
      </c>
      <c r="GL41" s="2">
        <f t="shared" si="65"/>
        <v>29050957.310835149</v>
      </c>
      <c r="GM41" s="2">
        <f t="shared" si="66"/>
        <v>29172056.204500858</v>
      </c>
      <c r="GN41" s="2">
        <f t="shared" si="67"/>
        <v>29293191.088510066</v>
      </c>
      <c r="GO41" s="2">
        <f t="shared" si="68"/>
        <v>29414361.98078163</v>
      </c>
      <c r="GP41" s="2">
        <f t="shared" si="69"/>
        <v>29535568.869998384</v>
      </c>
      <c r="GQ41" s="2">
        <f t="shared" si="70"/>
        <v>29656811.763705071</v>
      </c>
      <c r="GR41" s="2">
        <f t="shared" si="71"/>
        <v>29778090.650584579</v>
      </c>
      <c r="GS41" s="2">
        <f t="shared" si="72"/>
        <v>29899405.543840211</v>
      </c>
      <c r="GT41" s="2">
        <f t="shared" si="73"/>
        <v>30020756.434984144</v>
      </c>
      <c r="GU41" s="2">
        <f t="shared" si="74"/>
        <v>30142143.335333448</v>
      </c>
      <c r="GV41" s="2">
        <f t="shared" si="75"/>
        <v>30264021.055413038</v>
      </c>
      <c r="GW41" s="2">
        <f>IF($D41=3,($N41*$M41*EC41*'input_cooling&amp;ventilation'!$D$3)*'input_cool&amp;vent_evolution'!M$11,($O41*$M41*EC41*'input_cooling&amp;ventilation'!$D$3)*'input_cool&amp;vent_evolution'!M$10)</f>
        <v>4574409.7817807915</v>
      </c>
      <c r="GX41" s="2">
        <f>IF($D41=3,($N41*$M41*ED41*'input_cooling&amp;ventilation'!$D$3)*'input_cool&amp;vent_evolution'!N$11,($O41*$M41*ED41*'input_cooling&amp;ventilation'!$D$3)*'input_cool&amp;vent_evolution'!N$10)</f>
        <v>4324172.0870606126</v>
      </c>
      <c r="GY41" s="2">
        <f>IF($D41=3,($N41*$M41*EE41*'input_cooling&amp;ventilation'!$D$3)*'input_cool&amp;vent_evolution'!O$11,($O41*$M41*EE41*'input_cooling&amp;ventilation'!$D$3)*'input_cool&amp;vent_evolution'!O$10)</f>
        <v>4138449.7055171183</v>
      </c>
      <c r="GZ41" s="2">
        <f>IF($D41=3,($N41*$M41*EF41*'input_cooling&amp;ventilation'!$D$3)*'input_cool&amp;vent_evolution'!P$11,($O41*$M41*EF41*'input_cooling&amp;ventilation'!$D$3)*'input_cool&amp;vent_evolution'!P$10)</f>
        <v>4668761.3278999282</v>
      </c>
      <c r="HA41" s="2">
        <f>IF($D41=3,($N41*$M41*EG41*'input_cooling&amp;ventilation'!$D$3)*'input_cool&amp;vent_evolution'!Q$11,($O41*$M41*EG41*'input_cooling&amp;ventilation'!$D$3)*'input_cool&amp;vent_evolution'!Q$10)</f>
        <v>5147558.8509325413</v>
      </c>
      <c r="HB41" s="2">
        <f>IF($D41=3,($N41*$M41*EH41*'input_cooling&amp;ventilation'!$D$3)*'input_cool&amp;vent_evolution'!R$11,($O41*$M41*EH41*'input_cooling&amp;ventilation'!$D$3)*'input_cool&amp;vent_evolution'!R$10)</f>
        <v>5446795.6398549015</v>
      </c>
      <c r="HC41" s="2">
        <f>IF($D41=3,($N41*$M41*EI41*'input_cooling&amp;ventilation'!$D$3)*'input_cool&amp;vent_evolution'!S$11,($O41*$M41*EI41*'input_cooling&amp;ventilation'!$D$3)*'input_cool&amp;vent_evolution'!S$10)</f>
        <v>5632795.499120147</v>
      </c>
      <c r="HD41" s="2">
        <f>IF($D41=3,($N41*$M41*EJ41*'input_cooling&amp;ventilation'!$D$3)*'input_cool&amp;vent_evolution'!T$11,($O41*$M41*EJ41*'input_cooling&amp;ventilation'!$D$3)*'input_cool&amp;vent_evolution'!T$10)</f>
        <v>5834382.1303609619</v>
      </c>
      <c r="HE41" s="2">
        <f>IF($D41=3,($N41*$M41*EK41*'input_cooling&amp;ventilation'!$D$3)*'input_cool&amp;vent_evolution'!U$11,($O41*$M41*EK41*'input_cooling&amp;ventilation'!$D$3)*'input_cool&amp;vent_evolution'!U$10)</f>
        <v>6669370.8293413138</v>
      </c>
      <c r="HF41" s="2">
        <f>IF($D41=3,($N41*$M41*EL41*'input_cooling&amp;ventilation'!$D$3)*'input_cool&amp;vent_evolution'!V$11,($O41*$M41*EL41*'input_cooling&amp;ventilation'!$D$3)*'input_cool&amp;vent_evolution'!V$10)</f>
        <v>6705569.9394082678</v>
      </c>
      <c r="HG41" s="2">
        <f>IF($D41=3,($N41*$M41*EM41*'input_cooling&amp;ventilation'!$D$3)*'input_cool&amp;vent_evolution'!W$11,($O41*$M41*EM41*'input_cooling&amp;ventilation'!$D$3)*'input_cool&amp;vent_evolution'!W$10)</f>
        <v>6477540.370189311</v>
      </c>
      <c r="HH41" s="2">
        <f>IF($D41=3,($N41*$M41*EN41*'input_cooling&amp;ventilation'!$D$3)*'input_cool&amp;vent_evolution'!X$11,($O41*$M41*EN41*'input_cooling&amp;ventilation'!$D$3)*'input_cool&amp;vent_evolution'!X$10)</f>
        <v>6657685.7253869846</v>
      </c>
      <c r="HI41" s="2">
        <f>IF($D41=3,($N41*$M41*EO41*'input_cooling&amp;ventilation'!$D$3)*'input_cool&amp;vent_evolution'!Y$11,($O41*$M41*EO41*'input_cooling&amp;ventilation'!$D$3)*'input_cool&amp;vent_evolution'!Y$10)</f>
        <v>6754682.9413824547</v>
      </c>
      <c r="HJ41" s="2">
        <f>IF($D41=3,($N41*$M41*EP41*'input_cooling&amp;ventilation'!$D$3)*'input_cool&amp;vent_evolution'!Z$11,($O41*$M41*EP41*'input_cooling&amp;ventilation'!$D$3)*'input_cool&amp;vent_evolution'!Z$10)</f>
        <v>7177942.9557946408</v>
      </c>
      <c r="HK41" s="2">
        <f>IF($D41=3,($N41*$M41*EQ41*'input_cooling&amp;ventilation'!$D$3)*'input_cool&amp;vent_evolution'!AA$11,($O41*$M41*EQ41*'input_cooling&amp;ventilation'!$D$3)*'input_cool&amp;vent_evolution'!AA$10)</f>
        <v>7160728.4313576119</v>
      </c>
      <c r="HL41" s="2">
        <f>IF($D41=3,($N41*$M41*ER41*'input_cooling&amp;ventilation'!$D$3)*'input_cool&amp;vent_evolution'!AB$11,($O41*$M41*ER41*'input_cooling&amp;ventilation'!$D$3)*'input_cool&amp;vent_evolution'!AB$10)</f>
        <v>6372589.3313441286</v>
      </c>
      <c r="HM41" s="2">
        <f>IF($D41=3,($N41*$M41*ES41*'input_cooling&amp;ventilation'!$D$3)*'input_cool&amp;vent_evolution'!AC$11,($O41*$M41*ES41*'input_cooling&amp;ventilation'!$D$3)*'input_cool&amp;vent_evolution'!AC$10)</f>
        <v>6297257.8528561927</v>
      </c>
      <c r="HN41" s="2">
        <f>IF($D41=3,($N41*$M41*ET41*'input_cooling&amp;ventilation'!$D$3)*'input_cool&amp;vent_evolution'!AD$11,($O41*$M41*ET41*'input_cooling&amp;ventilation'!$D$3)*'input_cool&amp;vent_evolution'!AD$10)</f>
        <v>6164384.2592288554</v>
      </c>
      <c r="HO41" s="2">
        <f>IF($D41=3,($N41*$M41*EU41*'input_cooling&amp;ventilation'!$D$3)*'input_cool&amp;vent_evolution'!AE$11,($O41*$M41*EU41*'input_cooling&amp;ventilation'!$D$3)*'input_cool&amp;vent_evolution'!AE$10)</f>
        <v>6016441.8002538551</v>
      </c>
      <c r="HP41" s="2">
        <f>IF($D41=3,($N41*$M41*EV41*'input_cooling&amp;ventilation'!$D$3)*'input_cool&amp;vent_evolution'!AF$11,($O41*$M41*EV41*'input_cooling&amp;ventilation'!$D$3)*'input_cool&amp;vent_evolution'!AF$10)</f>
        <v>5836590.3964715125</v>
      </c>
      <c r="HQ41" s="2">
        <f>IF($D41=3,($N41*$M41*EW41*'input_cooling&amp;ventilation'!$D$3)*'input_cool&amp;vent_evolution'!AG$11,($O41*$M41*EW41*'input_cooling&amp;ventilation'!$D$3)*'input_cool&amp;vent_evolution'!AG$10)</f>
        <v>5728779.8580050152</v>
      </c>
      <c r="HR41" s="2">
        <f>IF($D41=3,($N41*$M41*EX41*'input_cooling&amp;ventilation'!$D$3)*'input_cool&amp;vent_evolution'!AH$11,($O41*$M41*EX41*'input_cooling&amp;ventilation'!$D$3)*'input_cool&amp;vent_evolution'!AH$10)</f>
        <v>5578241.0132969543</v>
      </c>
      <c r="HS41" s="2">
        <f>IF($D41=3,($N41*$M41*EY41*'input_cooling&amp;ventilation'!$D$3)*'input_cool&amp;vent_evolution'!AI$11,($O41*$M41*EY41*'input_cooling&amp;ventilation'!$D$3)*'input_cool&amp;vent_evolution'!AI$10)</f>
        <v>5428660.4157170933</v>
      </c>
      <c r="HT41" s="2">
        <f>IF($D41=3,($N41*$M41*EZ41*'input_cooling&amp;ventilation'!$D$3)*'input_cool&amp;vent_evolution'!AJ$11,($O41*$M41*EZ41*'input_cooling&amp;ventilation'!$D$3)*'input_cool&amp;vent_evolution'!AJ$10)</f>
        <v>5280184.0967219016</v>
      </c>
      <c r="HU41" s="2">
        <f>IF($D41=3,($N41*$M41*FA41*'input_cooling&amp;ventilation'!$D$3)*'input_cool&amp;vent_evolution'!AK$11,($O41*$M41*FA41*'input_cooling&amp;ventilation'!$D$3)*'input_cool&amp;vent_evolution'!AK$10)</f>
        <v>5179826.1871454362</v>
      </c>
      <c r="HV41" s="2">
        <f>IF($D41=3,($N41*$M41*FB41*'input_cooling&amp;ventilation'!$D$3)*'input_cool&amp;vent_evolution'!AL$11,($O41*$M41*FB41*'input_cooling&amp;ventilation'!$D$3)*'input_cool&amp;vent_evolution'!AL$10)</f>
        <v>4990005.5826047957</v>
      </c>
      <c r="HW41" s="2">
        <f>IF($D41=3,($N41*$M41*FC41*'input_cooling&amp;ventilation'!$D$3)*'input_cool&amp;vent_evolution'!AM$11,($O41*$M41*FC41*'input_cooling&amp;ventilation'!$D$3)*'input_cool&amp;vent_evolution'!AM$10)</f>
        <v>4849667.6224421468</v>
      </c>
      <c r="HX41" s="2">
        <f>IF($D41=3,($N41*$M41*FD41*'input_cooling&amp;ventilation'!$D$3)*'input_cool&amp;vent_evolution'!AN$11,($O41*$M41*FD41*'input_cooling&amp;ventilation'!$D$3)*'input_cool&amp;vent_evolution'!AN$10)</f>
        <v>4711560.8545507779</v>
      </c>
      <c r="HY41" s="2">
        <f>IF($D41=3,($N41*$M41*FE41*'input_cooling&amp;ventilation'!$D$3)*'input_cool&amp;vent_evolution'!AO$11,($O41*$M41*FE41*'input_cooling&amp;ventilation'!$D$3)*'input_cool&amp;vent_evolution'!AO$10)</f>
        <v>4577025.6210586037</v>
      </c>
      <c r="HZ41" s="2">
        <f>IF($D41=3,($N41*$M41*FF41*'input_cooling&amp;ventilation'!$D$3)*'input_cool&amp;vent_evolution'!AP$11,($O41*$M41*FF41*'input_cooling&amp;ventilation'!$D$3)*'input_cool&amp;vent_evolution'!AP$10)</f>
        <v>4446349.0850720163</v>
      </c>
      <c r="IA41" s="2">
        <f>IF($D41=3,($N41*$M41*FG41*'input_cooling&amp;ventilation'!$D$3)*'input_cool&amp;vent_evolution'!AQ$11,($O41*$M41*FG41*'input_cooling&amp;ventilation'!$D$3)*'input_cool&amp;vent_evolution'!AQ$10)</f>
        <v>4319659.6330565549</v>
      </c>
      <c r="IB41" s="2">
        <f>IF($D41=3,($N41*$M41*FH41*'input_cooling&amp;ventilation'!$D$3)*'input_cool&amp;vent_evolution'!AR$11,($O41*$M41*FH41*'input_cooling&amp;ventilation'!$D$3)*'input_cool&amp;vent_evolution'!AR$10)</f>
        <v>4197275.6634094771</v>
      </c>
      <c r="IC41" s="2">
        <f>IF($D41=3,($N41*$M41*FI41*'input_cooling&amp;ventilation'!$D$3)*'input_cool&amp;vent_evolution'!AS$11,($O41*$M41*FI41*'input_cooling&amp;ventilation'!$D$3)*'input_cool&amp;vent_evolution'!AS$10)</f>
        <v>4079484.5449168761</v>
      </c>
      <c r="ID41" s="2">
        <f>IF($D41=3,($N41*$M41*FJ41*'input_cooling&amp;ventilation'!$D$3)*'input_cool&amp;vent_evolution'!AT$11,($O41*$M41*FJ41*'input_cooling&amp;ventilation'!$D$3)*'input_cool&amp;vent_evolution'!AT$10)</f>
        <v>3966606.6955843004</v>
      </c>
      <c r="IE41" s="2">
        <f>IF($D41=3,($N41*$M41*FK41*'input_cooling&amp;ventilation'!$D$3)*'input_cool&amp;vent_evolution'!AU$11,($O41*$M41*FK41*'input_cooling&amp;ventilation'!$D$3)*'input_cool&amp;vent_evolution'!AU$10)</f>
        <v>3982645.4017616264</v>
      </c>
      <c r="IF41" s="2">
        <f>IF($D41=3,($N41*$M41*FL41*'input_cooling&amp;ventilation'!$D$3)*'input_cool&amp;vent_evolution'!AV$11,($O41*$M41*FL41*'input_cooling&amp;ventilation'!$D$3)*'input_cool&amp;vent_evolution'!AV$10)</f>
        <v>3998748.9593637558</v>
      </c>
    </row>
    <row r="42" spans="1:240" x14ac:dyDescent="0.25">
      <c r="A42">
        <v>40</v>
      </c>
      <c r="B42">
        <v>100100</v>
      </c>
      <c r="C42">
        <v>6</v>
      </c>
      <c r="D42">
        <v>3</v>
      </c>
      <c r="E42">
        <v>1</v>
      </c>
      <c r="F42" s="2">
        <v>4026000</v>
      </c>
      <c r="G42" s="2">
        <v>4165238.8364879698</v>
      </c>
      <c r="H42" s="2">
        <v>4026000</v>
      </c>
      <c r="I42" s="17">
        <v>0.28000000000000003</v>
      </c>
      <c r="J42">
        <v>6.9538786000000005E-2</v>
      </c>
      <c r="K42" s="2">
        <f t="shared" si="0"/>
        <v>279963.152436</v>
      </c>
      <c r="L42" s="2">
        <f t="shared" si="1"/>
        <v>1166266.8742166318</v>
      </c>
      <c r="M42">
        <v>0.39070749736008398</v>
      </c>
      <c r="N42" s="17">
        <f>'input_cooling&amp;ventilation'!$D$5</f>
        <v>57.500092182043396</v>
      </c>
      <c r="O42" s="45">
        <f>'input_cooling&amp;ventilation'!$D$6</f>
        <v>19.328678831353667</v>
      </c>
      <c r="P42" s="45">
        <f>'input_cooling&amp;ventilation'!$C$5</f>
        <v>50.351688737400465</v>
      </c>
      <c r="Q42" s="45">
        <f>'input_cooling&amp;ventilation'!$C$6</f>
        <v>32.240814214248743</v>
      </c>
      <c r="R42">
        <v>17</v>
      </c>
      <c r="S42">
        <v>12</v>
      </c>
      <c r="T42">
        <v>14</v>
      </c>
      <c r="U42" s="2">
        <f t="shared" si="2"/>
        <v>275382.70741697861</v>
      </c>
      <c r="V42" s="2">
        <f t="shared" si="3"/>
        <v>1078865.5984264142</v>
      </c>
      <c r="W42" s="2">
        <v>548679.41158613167</v>
      </c>
      <c r="X42" s="57">
        <f>IF($D42=3,(W42*(1+'input_cool&amp;vent_evolution'!M$11)),(W42*(1+'input_cool&amp;vent_evolution'!M$12)))</f>
        <v>556875.21230737586</v>
      </c>
      <c r="Y42" s="57">
        <f>IF($D42=3,(X42*(1+'input_cool&amp;vent_evolution'!N$11)),(X42*(1+'input_cool&amp;vent_evolution'!N$12)))</f>
        <v>564574.28321242228</v>
      </c>
      <c r="Z42" s="57">
        <f>IF($D42=3,(Y42*(1+'input_cool&amp;vent_evolution'!O$11)),(Y42*(1+'input_cool&amp;vent_evolution'!O$12)))</f>
        <v>571891.67149793333</v>
      </c>
      <c r="AA42" s="57">
        <f>IF($D42=3,(Z42*(1+'input_cool&amp;vent_evolution'!P$11)),(Z42*(1+'input_cool&amp;vent_evolution'!P$12)))</f>
        <v>580085.85315627861</v>
      </c>
      <c r="AB42" s="57">
        <f>IF($D42=3,(AA42*(1+'input_cool&amp;vent_evolution'!Q$11)),(AA42*(1+'input_cool&amp;vent_evolution'!Q$12)))</f>
        <v>589079.11611251894</v>
      </c>
      <c r="AC42" s="57">
        <f>IF($D42=3,(AB42*(1+'input_cool&amp;vent_evolution'!R$11)),(AB42*(1+'input_cool&amp;vent_evolution'!R$12)))</f>
        <v>598565.79147830943</v>
      </c>
      <c r="AD42" s="57">
        <f>IF($D42=3,(AC42*(1+'input_cool&amp;vent_evolution'!S$11)),(AC42*(1+'input_cool&amp;vent_evolution'!S$12)))</f>
        <v>608393.05361257307</v>
      </c>
      <c r="AE42" s="57">
        <f>IF($D42=3,(AD42*(1+'input_cool&amp;vent_evolution'!T$11)),(AD42*(1+'input_cool&amp;vent_evolution'!T$12)))</f>
        <v>618594.38283528551</v>
      </c>
      <c r="AF42" s="57">
        <f>IF($D42=3,(AE42*(1+'input_cool&amp;vent_evolution'!U$11)),(AE42*(1+'input_cool&amp;vent_evolution'!U$12)))</f>
        <v>630287.51464580279</v>
      </c>
      <c r="AG42" s="57">
        <f>IF($D42=3,(AF42*(1+'input_cool&amp;vent_evolution'!V$11)),(AF42*(1+'input_cool&amp;vent_evolution'!V$12)))</f>
        <v>642103.11972026399</v>
      </c>
      <c r="AH42" s="57">
        <f>IF($D42=3,(AG42*(1+'input_cool&amp;vent_evolution'!W$11)),(AG42*(1+'input_cool&amp;vent_evolution'!W$12)))</f>
        <v>653574.48566625162</v>
      </c>
      <c r="AI42" s="57">
        <f>IF($D42=3,(AH42*(1+'input_cool&amp;vent_evolution'!X$11)),(AH42*(1+'input_cool&amp;vent_evolution'!X$12)))</f>
        <v>665451.27136851335</v>
      </c>
      <c r="AJ42" s="57">
        <f>IF($D42=3,(AI42*(1+'input_cool&amp;vent_evolution'!Y$11)),(AI42*(1+'input_cool&amp;vent_evolution'!Y$12)))</f>
        <v>677594.26397428697</v>
      </c>
      <c r="AK42" s="57">
        <f>IF($D42=3,(AJ42*(1+'input_cool&amp;vent_evolution'!Z$11)),(AJ42*(1+'input_cool&amp;vent_evolution'!Z$12)))</f>
        <v>690600.18095034978</v>
      </c>
      <c r="AL42" s="57">
        <f>IF($D42=3,(AK42*(1+'input_cool&amp;vent_evolution'!AA$11)),(AK42*(1+'input_cool&amp;vent_evolution'!AA$12)))</f>
        <v>703690.91044244124</v>
      </c>
      <c r="AM42" s="57">
        <f>IF($D42=3,(AL42*(1+'input_cool&amp;vent_evolution'!AB$11)),(AL42*(1+'input_cool&amp;vent_evolution'!AB$12)))</f>
        <v>715443.3405022698</v>
      </c>
      <c r="AN42" s="57">
        <f>IF($D42=3,(AM42*(1+'input_cool&amp;vent_evolution'!AC$11)),(AM42*(1+'input_cool&amp;vent_evolution'!AC$12)))</f>
        <v>727169.45147461782</v>
      </c>
      <c r="AO42" s="57">
        <f>IF($D42=3,(AN42*(1+'input_cool&amp;vent_evolution'!AD$11)),(AN42*(1+'input_cool&amp;vent_evolution'!AD$12)))</f>
        <v>738756.38759766682</v>
      </c>
      <c r="AP42" s="57">
        <f>IF($D42=3,(AO42*(1+'input_cool&amp;vent_evolution'!AE$11)),(AO42*(1+'input_cool&amp;vent_evolution'!AE$12)))</f>
        <v>750167.25217327208</v>
      </c>
      <c r="AQ42" s="57">
        <f>IF($D42=3,(AP42*(1+'input_cool&amp;vent_evolution'!AF$11)),(AP42*(1+'input_cool&amp;vent_evolution'!AF$12)))</f>
        <v>761331.95726636052</v>
      </c>
      <c r="AR42" s="57">
        <f>IF($D42=3,(AQ42*(1+'input_cool&amp;vent_evolution'!AG$11)),(AQ42*(1+'input_cool&amp;vent_evolution'!AG$12)))</f>
        <v>772378.75280843931</v>
      </c>
      <c r="AS42" s="57">
        <f>IF($D42=3,(AR42*(1+'input_cool&amp;vent_evolution'!AH$11)),(AR42*(1+'input_cool&amp;vent_evolution'!AH$12)))</f>
        <v>783245.1486009045</v>
      </c>
      <c r="AT42" s="57">
        <f>IF($D42=3,(AS42*(1+'input_cool&amp;vent_evolution'!AI$11)),(AS42*(1+'input_cool&amp;vent_evolution'!AI$12)))</f>
        <v>793923.72493589961</v>
      </c>
      <c r="AU42" s="57">
        <f>IF($D42=3,(AT42*(1+'input_cool&amp;vent_evolution'!AJ$11)),(AT42*(1+'input_cool&amp;vent_evolution'!AJ$12)))</f>
        <v>804407.6288129139</v>
      </c>
      <c r="AV42" s="57">
        <f>IF($D42=3,(AU42*(1+'input_cool&amp;vent_evolution'!AK$11)),(AU42*(1+'input_cool&amp;vent_evolution'!AK$12)))</f>
        <v>814784.48722460039</v>
      </c>
      <c r="AW42" s="57">
        <f>IF($D42=3,(AV42*(1+'input_cool&amp;vent_evolution'!AL$11)),(AV42*(1+'input_cool&amp;vent_evolution'!AL$12)))</f>
        <v>824867.83409803454</v>
      </c>
      <c r="AX42" s="57">
        <f>IF($D42=3,(AW42*(1+'input_cool&amp;vent_evolution'!AM$11)),(AW42*(1+'input_cool&amp;vent_evolution'!AM$12)))</f>
        <v>834747.69144528417</v>
      </c>
      <c r="AY42" s="57">
        <f>IF($D42=3,(AX42*(1+'input_cool&amp;vent_evolution'!AN$11)),(AX42*(1+'input_cool&amp;vent_evolution'!AN$12)))</f>
        <v>844420.99283351854</v>
      </c>
      <c r="AZ42" s="57">
        <f>IF($D42=3,(AY42*(1+'input_cool&amp;vent_evolution'!AO$11)),(AY42*(1+'input_cool&amp;vent_evolution'!AO$12)))</f>
        <v>853887.81686948251</v>
      </c>
      <c r="BA42" s="57">
        <f>IF($D42=3,(AZ42*(1+'input_cool&amp;vent_evolution'!AP$11)),(AZ42*(1+'input_cool&amp;vent_evolution'!AP$12)))</f>
        <v>863149.29713892366</v>
      </c>
      <c r="BB42" s="57">
        <f>IF($D42=3,(BA42*(1+'input_cool&amp;vent_evolution'!AQ$11)),(BA42*(1+'input_cool&amp;vent_evolution'!AQ$12)))</f>
        <v>872207.29806777416</v>
      </c>
      <c r="BC42" s="57">
        <f>IF($D42=3,(BB42*(1+'input_cool&amp;vent_evolution'!AR$11)),(BB42*(1+'input_cool&amp;vent_evolution'!AR$12)))</f>
        <v>881064.80975611415</v>
      </c>
      <c r="BD42" s="57">
        <f>IF($D42=3,(BC42*(1+'input_cool&amp;vent_evolution'!AS$11)),(BC42*(1+'input_cool&amp;vent_evolution'!AS$12)))</f>
        <v>889725.88808449765</v>
      </c>
      <c r="BE42" s="57">
        <f>IF($D42=3,(BD42*(1+'input_cool&amp;vent_evolution'!AT$11)),(BD42*(1+'input_cool&amp;vent_evolution'!AT$12)))</f>
        <v>898195.72619077552</v>
      </c>
      <c r="BF42" s="57">
        <f>IF($D42=3,(BE42*(1+'input_cool&amp;vent_evolution'!AU$11)),(BE42*(1+'input_cool&amp;vent_evolution'!AU$12)))</f>
        <v>906746.19380160898</v>
      </c>
      <c r="BG42" s="57">
        <f>IF($D42=3,(BF42*(1+'input_cool&amp;vent_evolution'!AV$11)),(BF42*(1+'input_cool&amp;vent_evolution'!AV$12)))</f>
        <v>915378.05847795063</v>
      </c>
      <c r="BH42" s="2">
        <f t="shared" si="76"/>
        <v>771003.61525552988</v>
      </c>
      <c r="BI42" s="2">
        <f t="shared" si="4"/>
        <v>782520.34406393568</v>
      </c>
      <c r="BJ42" s="2">
        <f t="shared" si="5"/>
        <v>793339.0687628258</v>
      </c>
      <c r="BK42" s="2">
        <f t="shared" si="6"/>
        <v>803621.45352745242</v>
      </c>
      <c r="BL42" s="2">
        <f t="shared" si="7"/>
        <v>815135.90723072027</v>
      </c>
      <c r="BM42" s="2">
        <f t="shared" si="8"/>
        <v>827773.22896320594</v>
      </c>
      <c r="BN42" s="2">
        <f t="shared" si="9"/>
        <v>841103.89318958169</v>
      </c>
      <c r="BO42" s="2">
        <f t="shared" si="10"/>
        <v>854913.14951228152</v>
      </c>
      <c r="BP42" s="2">
        <f t="shared" si="11"/>
        <v>869248.04443459341</v>
      </c>
      <c r="BQ42" s="2">
        <f t="shared" si="12"/>
        <v>885679.21846663207</v>
      </c>
      <c r="BR42" s="2">
        <f t="shared" si="13"/>
        <v>902282.49177427497</v>
      </c>
      <c r="BS42" s="2">
        <f t="shared" si="14"/>
        <v>918402.04069393978</v>
      </c>
      <c r="BT42" s="2">
        <f t="shared" si="15"/>
        <v>935091.28494239389</v>
      </c>
      <c r="BU42" s="2">
        <f t="shared" si="16"/>
        <v>952154.60279499553</v>
      </c>
      <c r="BV42" s="2">
        <f t="shared" si="17"/>
        <v>970430.50088140217</v>
      </c>
      <c r="BW42" s="2">
        <f t="shared" si="18"/>
        <v>988825.57740807137</v>
      </c>
      <c r="BX42" s="2">
        <f t="shared" si="19"/>
        <v>1005340.0772650486</v>
      </c>
      <c r="BY42" s="2">
        <f t="shared" si="20"/>
        <v>1021817.5935735836</v>
      </c>
      <c r="BZ42" s="2">
        <f t="shared" si="21"/>
        <v>1038099.5415598956</v>
      </c>
      <c r="CA42" s="2">
        <f t="shared" si="22"/>
        <v>1054134.0740304142</v>
      </c>
      <c r="CB42" s="2">
        <f t="shared" si="23"/>
        <v>1069822.7035074139</v>
      </c>
      <c r="CC42" s="2">
        <f t="shared" si="24"/>
        <v>1085345.6466324532</v>
      </c>
      <c r="CD42" s="2">
        <f t="shared" si="25"/>
        <v>1100615.0922574834</v>
      </c>
      <c r="CE42" s="2">
        <f t="shared" si="26"/>
        <v>1115620.6142184089</v>
      </c>
      <c r="CF42" s="2">
        <f t="shared" si="27"/>
        <v>1130352.5826875786</v>
      </c>
      <c r="CG42" s="2">
        <f t="shared" si="28"/>
        <v>1144934.1310042483</v>
      </c>
      <c r="CH42" s="2">
        <f t="shared" si="29"/>
        <v>1159103.2372785648</v>
      </c>
      <c r="CI42" s="2">
        <f t="shared" si="30"/>
        <v>1172986.4003280364</v>
      </c>
      <c r="CJ42" s="2">
        <f t="shared" si="31"/>
        <v>1186579.3112051273</v>
      </c>
      <c r="CK42" s="2">
        <f t="shared" si="32"/>
        <v>1199882.0803679363</v>
      </c>
      <c r="CL42" s="2">
        <f t="shared" si="33"/>
        <v>1212896.3007297223</v>
      </c>
      <c r="CM42" s="2">
        <f t="shared" si="34"/>
        <v>1225624.5921794467</v>
      </c>
      <c r="CN42" s="2">
        <f t="shared" si="35"/>
        <v>1238071.1564019613</v>
      </c>
      <c r="CO42" s="2">
        <f t="shared" si="36"/>
        <v>1250241.6927154907</v>
      </c>
      <c r="CP42" s="2">
        <f t="shared" si="37"/>
        <v>1262143.4985107754</v>
      </c>
      <c r="CQ42" s="2">
        <f t="shared" si="38"/>
        <v>1274158.604783891</v>
      </c>
      <c r="CR42" s="2">
        <f>IF($D42=3,(W42*$P42*$M42*'input_cooling&amp;ventilation'!$D$3)*'input_cool&amp;vent_evolution'!M$11,(W42*$Q42*'input_cooling&amp;ventilation'!$D$3)*'input_cool&amp;vent_evolution'!M$12)</f>
        <v>131639.69952949663</v>
      </c>
      <c r="CS42" s="2">
        <f>IF($D42=3,(X42*$P42*$M42*'input_cooling&amp;ventilation'!$D$3)*'input_cool&amp;vent_evolution'!N$11,(X42*$Q42*'input_cooling&amp;ventilation'!$D$3)*'input_cool&amp;vent_evolution'!N$12)</f>
        <v>123661.30108184693</v>
      </c>
      <c r="CT42" s="2">
        <f>IF($D42=3,(Y42*$P42*$M42*'input_cooling&amp;ventilation'!$D$3)*'input_cool&amp;vent_evolution'!O$11,(Y42*$Q42*'input_cooling&amp;ventilation'!$D$3)*'input_cool&amp;vent_evolution'!O$12)</f>
        <v>117530.7731370883</v>
      </c>
      <c r="CU42" s="2">
        <f>IF($D42=3,(Z42*$P42*$M42*'input_cooling&amp;ventilation'!$D$3)*'input_cool&amp;vent_evolution'!P$11,(Z42*$Q42*'input_cooling&amp;ventilation'!$D$3)*'input_cool&amp;vent_evolution'!P$12)</f>
        <v>131613.69438847623</v>
      </c>
      <c r="CV42" s="2">
        <f>IF($D42=3,(AA42*$P42*$M42*'input_cooling&amp;ventilation'!$D$3)*'input_cool&amp;vent_evolution'!Q$11,(AA42*$Q42*'input_cooling&amp;ventilation'!$D$3)*'input_cool&amp;vent_evolution'!Q$12)</f>
        <v>144448.41616030782</v>
      </c>
      <c r="CW42" s="2">
        <f>IF($D42=3,(AB42*$P42*$M42*'input_cooling&amp;ventilation'!$D$3)*'input_cool&amp;vent_evolution'!R$11,(AB42*$Q42*'input_cooling&amp;ventilation'!$D$3)*'input_cool&amp;vent_evolution'!R$12)</f>
        <v>152373.53092901513</v>
      </c>
      <c r="CX42" s="2">
        <f>IF($D42=3,(AC42*$P42*$M42*'input_cooling&amp;ventilation'!$D$3)*'input_cool&amp;vent_evolution'!S$11,(AC42*$Q42*'input_cooling&amp;ventilation'!$D$3)*'input_cool&amp;vent_evolution'!S$12)</f>
        <v>157843.9835901316</v>
      </c>
      <c r="CY42" s="2">
        <f>IF($D42=3,(AD42*$P42*$M42*'input_cooling&amp;ventilation'!$D$3)*'input_cool&amp;vent_evolution'!T$11,(AD42*$Q42*'input_cooling&amp;ventilation'!$D$3)*'input_cool&amp;vent_evolution'!T$12)</f>
        <v>163852.19203761549</v>
      </c>
      <c r="CZ42" s="2">
        <f>IF($D42=3,(AE42*$P42*$M42*'input_cooling&amp;ventilation'!$D$3)*'input_cool&amp;vent_evolution'!U$11,(AE42*$Q42*'input_cooling&amp;ventilation'!$D$3)*'input_cool&amp;vent_evolution'!U$12)</f>
        <v>187813.29737622323</v>
      </c>
      <c r="DA42" s="2">
        <f>IF($D42=3,(AF42*$P42*$M42*'input_cooling&amp;ventilation'!$D$3)*'input_cool&amp;vent_evolution'!V$11,(AF42*$Q42*'input_cooling&amp;ventilation'!$D$3)*'input_cool&amp;vent_evolution'!V$12)</f>
        <v>189780.44423768512</v>
      </c>
      <c r="DB42" s="2">
        <f>IF($D42=3,(AG42*$P42*$M42*'input_cooling&amp;ventilation'!$D$3)*'input_cool&amp;vent_evolution'!W$11,(AG42*$Q42*'input_cooling&amp;ventilation'!$D$3)*'input_cool&amp;vent_evolution'!W$12)</f>
        <v>184251.32792802577</v>
      </c>
      <c r="DC42" s="2">
        <f>IF($D42=3,(AH42*$P42*$M42*'input_cooling&amp;ventilation'!$D$3)*'input_cool&amp;vent_evolution'!X$11,(AH42*$Q42*'input_cooling&amp;ventilation'!$D$3)*'input_cool&amp;vent_evolution'!X$12)</f>
        <v>190763.11813796693</v>
      </c>
      <c r="DD42" s="2">
        <f>IF($D42=3,(AI42*$P42*$M42*'input_cooling&amp;ventilation'!$D$3)*'input_cool&amp;vent_evolution'!Y$11,(AI42*$Q42*'input_cooling&amp;ventilation'!$D$3)*'input_cool&amp;vent_evolution'!Y$12)</f>
        <v>195038.89276730217</v>
      </c>
      <c r="DE42" s="2">
        <f>IF($D42=3,(AJ42*$P42*$M42*'input_cooling&amp;ventilation'!$D$3)*'input_cool&amp;vent_evolution'!Z$11,(AJ42*$Q42*'input_cooling&amp;ventilation'!$D$3)*'input_cool&amp;vent_evolution'!Z$12)</f>
        <v>208899.05221787581</v>
      </c>
      <c r="DF42" s="2">
        <f>IF($D42=3,(AK42*$P42*$M42*'input_cooling&amp;ventilation'!$D$3)*'input_cool&amp;vent_evolution'!AA$11,(AK42*$Q42*'input_cooling&amp;ventilation'!$D$3)*'input_cool&amp;vent_evolution'!AA$12)</f>
        <v>210261.29789783669</v>
      </c>
      <c r="DG42" s="2">
        <f>IF($D42=3,(AL42*$P42*$M42*'input_cooling&amp;ventilation'!$D$3)*'input_cool&amp;vent_evolution'!AB$11,(AL42*$Q42*'input_cooling&amp;ventilation'!$D$3)*'input_cool&amp;vent_evolution'!AB$12)</f>
        <v>188765.73680068669</v>
      </c>
      <c r="DH42" s="2">
        <f>IF($D42=3,(AM42*$P42*$M42*'input_cooling&amp;ventilation'!$D$3)*'input_cool&amp;vent_evolution'!AC$11,(AM42*$Q42*'input_cooling&amp;ventilation'!$D$3)*'input_cool&amp;vent_evolution'!AC$12)</f>
        <v>188343.00363700051</v>
      </c>
      <c r="DI42" s="2">
        <f>IF($D42=3,(AN42*$P42*$M42*'input_cooling&amp;ventilation'!$D$3)*'input_cool&amp;vent_evolution'!AD$11,(AN42*$Q42*'input_cooling&amp;ventilation'!$D$3)*'input_cool&amp;vent_evolution'!AD$12)</f>
        <v>186107.59846221571</v>
      </c>
      <c r="DJ42" s="2">
        <f>IF($D42=3,(AO42*$P42*$M42*'input_cooling&amp;ventilation'!$D$3)*'input_cool&amp;vent_evolution'!AE$11,(AO42*$Q42*'input_cooling&amp;ventilation'!$D$3)*'input_cool&amp;vent_evolution'!AE$12)</f>
        <v>183279.56415665604</v>
      </c>
      <c r="DK42" s="2">
        <f>IF($D42=3,(AP42*$P42*$M42*'input_cooling&amp;ventilation'!$D$3)*'input_cool&amp;vent_evolution'!AF$11,(AP42*$Q42*'input_cooling&amp;ventilation'!$D$3)*'input_cool&amp;vent_evolution'!AF$12)</f>
        <v>179325.78814172247</v>
      </c>
      <c r="DL42" s="2">
        <f>IF($D42=3,(AQ42*$P42*$M42*'input_cooling&amp;ventilation'!$D$3)*'input_cool&amp;vent_evolution'!AG$11,(AQ42*$Q42*'input_cooling&amp;ventilation'!$D$3)*'input_cool&amp;vent_evolution'!AG$12)</f>
        <v>177431.94294044221</v>
      </c>
      <c r="DM42" s="2">
        <f>IF($D42=3,(AR42*$P42*$M42*'input_cooling&amp;ventilation'!$D$3)*'input_cool&amp;vent_evolution'!AH$11,(AR42*$Q42*'input_cooling&amp;ventilation'!$D$3)*'input_cool&amp;vent_evolution'!AH$12)</f>
        <v>174534.38971263112</v>
      </c>
      <c r="DN42" s="2">
        <f>IF($D42=3,(AS42*$P42*$M42*'input_cooling&amp;ventilation'!$D$3)*'input_cool&amp;vent_evolution'!AI$11,(AS42*$Q42*'input_cooling&amp;ventilation'!$D$3)*'input_cool&amp;vent_evolution'!AI$12)</f>
        <v>171517.66227036115</v>
      </c>
      <c r="DO42" s="2">
        <f>IF($D42=3,(AT42*$P42*$M42*'input_cooling&amp;ventilation'!$D$3)*'input_cool&amp;vent_evolution'!AJ$11,(AT42*$Q42*'input_cooling&amp;ventilation'!$D$3)*'input_cool&amp;vent_evolution'!AJ$12)</f>
        <v>168390.86298047344</v>
      </c>
      <c r="DP42" s="2">
        <f>IF($D42=3,(AU42*$P42*$M42*'input_cooling&amp;ventilation'!$D$3)*'input_cool&amp;vent_evolution'!AK$11,(AU42*$Q42*'input_cooling&amp;ventilation'!$D$3)*'input_cool&amp;vent_evolution'!AK$12)</f>
        <v>166671.51506426328</v>
      </c>
      <c r="DQ42" s="2">
        <f>IF($D42=3,(AV42*$P42*$M42*'input_cooling&amp;ventilation'!$D$3)*'input_cool&amp;vent_evolution'!AL$11,(AV42*$Q42*'input_cooling&amp;ventilation'!$D$3)*'input_cool&amp;vent_evolution'!AL$12)</f>
        <v>161957.17756166469</v>
      </c>
      <c r="DR42" s="2">
        <f>IF($D42=3,(AW42*$P42*$M42*'input_cooling&amp;ventilation'!$D$3)*'input_cool&amp;vent_evolution'!AM$11,(AW42*$Q42*'input_cooling&amp;ventilation'!$D$3)*'input_cool&amp;vent_evolution'!AM$12)</f>
        <v>158688.75986882075</v>
      </c>
      <c r="DS42" s="2">
        <f>IF($D42=3,(AX42*$P42*$M42*'input_cooling&amp;ventilation'!$D$3)*'input_cool&amp;vent_evolution'!AN$11,(AX42*$Q42*'input_cooling&amp;ventilation'!$D$3)*'input_cool&amp;vent_evolution'!AN$12)</f>
        <v>155371.08960015283</v>
      </c>
      <c r="DT42" s="2">
        <f>IF($D42=3,(AY42*$P42*$M42*'input_cooling&amp;ventilation'!$D$3)*'input_cool&amp;vent_evolution'!AO$11,(AY42*$Q42*'input_cooling&amp;ventilation'!$D$3)*'input_cool&amp;vent_evolution'!AO$12)</f>
        <v>152054.6819010172</v>
      </c>
      <c r="DU42" s="2">
        <f>IF($D42=3,(AZ42*$P42*$M42*'input_cooling&amp;ventilation'!$D$3)*'input_cool&amp;vent_evolution'!AP$11,(AZ42*$Q42*'input_cooling&amp;ventilation'!$D$3)*'input_cool&amp;vent_evolution'!AP$12)</f>
        <v>148756.48168303713</v>
      </c>
      <c r="DV42" s="2">
        <f>IF($D42=3,(BA42*$P42*$M42*'input_cooling&amp;ventilation'!$D$3)*'input_cool&amp;vent_evolution'!AQ$11,(BA42*$Q42*'input_cooling&amp;ventilation'!$D$3)*'input_cool&amp;vent_evolution'!AQ$12)</f>
        <v>145488.22758964723</v>
      </c>
      <c r="DW42" s="2">
        <f>IF($D42=3,(BB42*$P42*$M42*'input_cooling&amp;ventilation'!$D$3)*'input_cool&amp;vent_evolution'!AR$11,(BB42*$Q42*'input_cooling&amp;ventilation'!$D$3)*'input_cool&amp;vent_evolution'!AR$12)</f>
        <v>142268.00002709878</v>
      </c>
      <c r="DX42" s="2">
        <f>IF($D42=3,(BC42*$P42*$M42*'input_cooling&amp;ventilation'!$D$3)*'input_cool&amp;vent_evolution'!AS$11,(BC42*$Q42*'input_cooling&amp;ventilation'!$D$3)*'input_cool&amp;vent_evolution'!AS$12)</f>
        <v>139112.91739860206</v>
      </c>
      <c r="DY42" s="2">
        <f>IF($D42=3,(BD42*$P42*$M42*'input_cooling&amp;ventilation'!$D$3)*'input_cool&amp;vent_evolution'!AT$11,(BD42*$Q42*'input_cooling&amp;ventilation'!$D$3)*'input_cool&amp;vent_evolution'!AT$12)</f>
        <v>136041.24615717138</v>
      </c>
      <c r="DZ42" s="2">
        <f>IF($D42=3,(BE42*$P42*$M42*'input_cooling&amp;ventilation'!$D$3)*'input_cool&amp;vent_evolution'!AU$11,(BE42*$Q42*'input_cooling&amp;ventilation'!$D$3)*'input_cool&amp;vent_evolution'!AU$12)</f>
        <v>137336.30494568011</v>
      </c>
      <c r="EA42" s="2">
        <f>IF($D42=3,(BF42*$P42*$M42*'input_cooling&amp;ventilation'!$D$3)*'input_cool&amp;vent_evolution'!AV$11,(BF42*$Q42*'input_cooling&amp;ventilation'!$D$3)*'input_cool&amp;vent_evolution'!AV$12)</f>
        <v>138643.69218098762</v>
      </c>
      <c r="EB42">
        <v>0.59967453213995114</v>
      </c>
      <c r="EC42" s="2">
        <f t="shared" si="39"/>
        <v>2414289.6663954435</v>
      </c>
      <c r="ED42" s="2">
        <f>IF($D42=3,(EC42*(1+'input_cool&amp;vent_evolution'!M$10)),EC42*(1+'input_cool&amp;vent_evolution'!M$9))</f>
        <v>2465753.0068602092</v>
      </c>
      <c r="EE42" s="2">
        <f>IF($D42=3,(ED42*(1+'input_cool&amp;vent_evolution'!N$10)),ED42*(1+'input_cool&amp;vent_evolution'!N$9))</f>
        <v>2517269.4625363937</v>
      </c>
      <c r="EF42" s="2">
        <f>IF($D42=3,(EE42*(1+'input_cool&amp;vent_evolution'!O$10)),EE42*(1+'input_cool&amp;vent_evolution'!O$9))</f>
        <v>2568839.0343527482</v>
      </c>
      <c r="EG42" s="2">
        <f>IF($D42=3,(EF42*(1+'input_cool&amp;vent_evolution'!P$10)),EF42*(1+'input_cool&amp;vent_evolution'!P$9))</f>
        <v>2617600.3340824773</v>
      </c>
      <c r="EH42" s="2">
        <f>IF($D42=3,(EG42*(1+'input_cool&amp;vent_evolution'!Q$10)),EG42*(1+'input_cool&amp;vent_evolution'!Q$9))</f>
        <v>2666414.7500555739</v>
      </c>
      <c r="EI42" s="2">
        <f>IF($D42=3,(EH42*(1+'input_cool&amp;vent_evolution'!R$10)),EH42*(1+'input_cool&amp;vent_evolution'!R$9))</f>
        <v>2704770.1897460944</v>
      </c>
      <c r="EJ42" s="2">
        <f>IF($D42=3,(EI42*(1+'input_cool&amp;vent_evolution'!S$10)),EI42*(1+'input_cool&amp;vent_evolution'!S$9))</f>
        <v>2743148.9397396613</v>
      </c>
      <c r="EK42" s="2">
        <f>IF($D42=3,(EJ42*(1+'input_cool&amp;vent_evolution'!T$10)),EJ42*(1+'input_cool&amp;vent_evolution'!T$9))</f>
        <v>2781550.9998298879</v>
      </c>
      <c r="EL42" s="2">
        <f>IF($D42=3,(EK42*(1+'input_cool&amp;vent_evolution'!U$10)),EK42*(1+'input_cool&amp;vent_evolution'!U$9))</f>
        <v>2819976.3683656417</v>
      </c>
      <c r="EM42" s="2">
        <f>IF($D42=3,(EL42*(1+'input_cool&amp;vent_evolution'!V$10)),EL42*(1+'input_cool&amp;vent_evolution'!V$9))</f>
        <v>2858425.0467916615</v>
      </c>
      <c r="EN42" s="2">
        <f>IF($D42=3,(EM42*(1+'input_cool&amp;vent_evolution'!W$10)),EM42*(1+'input_cool&amp;vent_evolution'!W$9))</f>
        <v>2888327.8952715336</v>
      </c>
      <c r="EO42" s="2">
        <f>IF($D42=3,(EN42*(1+'input_cool&amp;vent_evolution'!X$10)),EN42*(1+'input_cool&amp;vent_evolution'!X$9))</f>
        <v>2918250.2522310726</v>
      </c>
      <c r="EP42" s="2">
        <f>IF($D42=3,(EO42*(1+'input_cool&amp;vent_evolution'!Y$10)),EO42*(1+'input_cool&amp;vent_evolution'!Y$9))</f>
        <v>2948192.1188054248</v>
      </c>
      <c r="EQ42" s="2">
        <f>IF($D42=3,(EP42*(1+'input_cool&amp;vent_evolution'!Z$10)),EP42*(1+'input_cool&amp;vent_evolution'!Z$9))</f>
        <v>2978153.4931370788</v>
      </c>
      <c r="ER42" s="2">
        <f>IF($D42=3,(EQ42*(1+'input_cool&amp;vent_evolution'!AA$10)),EQ42*(1+'input_cool&amp;vent_evolution'!AA$9))</f>
        <v>3008134.3770835451</v>
      </c>
      <c r="ES42" s="2">
        <f>IF($D42=3,(ER42*(1+'input_cool&amp;vent_evolution'!AB$10)),ER42*(1+'input_cool&amp;vent_evolution'!AB$9))</f>
        <v>3029003.3733169087</v>
      </c>
      <c r="ET42" s="2">
        <f>IF($D42=3,(ES42*(1+'input_cool&amp;vent_evolution'!AC$10)),ES42*(1+'input_cool&amp;vent_evolution'!AC$9))</f>
        <v>3049887.0122615206</v>
      </c>
      <c r="EU42" s="2">
        <f>IF($D42=3,(ET42*(1+'input_cool&amp;vent_evolution'!AD$10)),ET42*(1+'input_cool&amp;vent_evolution'!AD$9))</f>
        <v>3070785.2964972672</v>
      </c>
      <c r="EV42" s="2">
        <f>IF($D42=3,(EU42*(1+'input_cool&amp;vent_evolution'!AE$10)),EU42*(1+'input_cool&amp;vent_evolution'!AE$9))</f>
        <v>3091698.2236506548</v>
      </c>
      <c r="EW42" s="2">
        <f>IF($D42=3,(EV42*(1+'input_cool&amp;vent_evolution'!AF$10)),EV42*(1+'input_cool&amp;vent_evolution'!AF$9))</f>
        <v>3112625.7959919809</v>
      </c>
      <c r="EX42" s="2">
        <f>IF($D42=3,(EW42*(1+'input_cool&amp;vent_evolution'!AG$10)),EW42*(1+'input_cool&amp;vent_evolution'!AG$9))</f>
        <v>3125857.0124332877</v>
      </c>
      <c r="EY42" s="2">
        <f>IF($D42=3,(EX42*(1+'input_cool&amp;vent_evolution'!AH$10)),EX42*(1+'input_cool&amp;vent_evolution'!AH$9))</f>
        <v>3139092.1682575047</v>
      </c>
      <c r="EZ42" s="2">
        <f>IF($D42=3,(EY42*(1+'input_cool&amp;vent_evolution'!AI$10)),EY42*(1+'input_cool&amp;vent_evolution'!AI$9))</f>
        <v>3152331.2641870007</v>
      </c>
      <c r="FA42" s="2">
        <f>IF($D42=3,(EZ42*(1+'input_cool&amp;vent_evolution'!AJ$10)),EZ42*(1+'input_cool&amp;vent_evolution'!AJ$9))</f>
        <v>3165574.2993962122</v>
      </c>
      <c r="FB42" s="2">
        <f>IF($D42=3,(FA42*(1+'input_cool&amp;vent_evolution'!AK$10)),FA42*(1+'input_cool&amp;vent_evolution'!AK$9))</f>
        <v>3178821.2721308125</v>
      </c>
      <c r="FC42" s="2">
        <f>IF($D42=3,(FB42*(1+'input_cool&amp;vent_evolution'!AL$10)),FB42*(1+'input_cool&amp;vent_evolution'!AL$9))</f>
        <v>3192072.1862090374</v>
      </c>
      <c r="FD42" s="2">
        <f>IF($D42=3,(FC42*(1+'input_cool&amp;vent_evolution'!AM$10)),FC42*(1+'input_cool&amp;vent_evolution'!AM$9))</f>
        <v>3205327.0384318237</v>
      </c>
      <c r="FE42" s="2">
        <f>IF($D42=3,(FD42*(1+'input_cool&amp;vent_evolution'!AN$10)),FD42*(1+'input_cool&amp;vent_evolution'!AN$9))</f>
        <v>3218585.8307598908</v>
      </c>
      <c r="FF42" s="2">
        <f>IF($D42=3,(FE42*(1+'input_cool&amp;vent_evolution'!AO$10)),FE42*(1+'input_cool&amp;vent_evolution'!AO$9))</f>
        <v>3231848.5619548904</v>
      </c>
      <c r="FG42" s="2">
        <f>IF($D42=3,(FF42*(1+'input_cool&amp;vent_evolution'!AP$10)),FF42*(1+'input_cool&amp;vent_evolution'!AP$9))</f>
        <v>3245115.2328423853</v>
      </c>
      <c r="FH42" s="2">
        <f>IF($D42=3,(FG42*(1+'input_cool&amp;vent_evolution'!AQ$10)),FG42*(1+'input_cool&amp;vent_evolution'!AQ$9))</f>
        <v>3258385.8421840314</v>
      </c>
      <c r="FI42" s="2">
        <f>IF($D42=3,(FH42*(1+'input_cool&amp;vent_evolution'!AR$10)),FH42*(1+'input_cool&amp;vent_evolution'!AR$9))</f>
        <v>3271660.3914245637</v>
      </c>
      <c r="FJ42" s="2">
        <f>IF($D42=3,(FI42*(1+'input_cool&amp;vent_evolution'!AS$10)),FI42*(1+'input_cool&amp;vent_evolution'!AS$9))</f>
        <v>3284938.8796352251</v>
      </c>
      <c r="FK42" s="2">
        <f>IF($D42=3,(FJ42*(1+'input_cool&amp;vent_evolution'!AT$10)),FJ42*(1+'input_cool&amp;vent_evolution'!AT$9))</f>
        <v>3298221.3080543559</v>
      </c>
      <c r="FL42" s="2">
        <f>IF($D42=3,(FK42*(1+'input_cool&amp;vent_evolution'!AU$10)),FK42*(1+'input_cool&amp;vent_evolution'!AU$9))</f>
        <v>3311557.4430753975</v>
      </c>
      <c r="FM42" s="2">
        <f t="shared" si="40"/>
        <v>3190514.6280887178</v>
      </c>
      <c r="FN42" s="2">
        <f t="shared" si="41"/>
        <v>3258524.0897736899</v>
      </c>
      <c r="FO42" s="2">
        <f t="shared" si="42"/>
        <v>3326603.7438889099</v>
      </c>
      <c r="FP42" s="2">
        <f t="shared" si="43"/>
        <v>3394753.5916617331</v>
      </c>
      <c r="FQ42" s="2">
        <f t="shared" si="44"/>
        <v>3459192.2720064125</v>
      </c>
      <c r="FR42" s="2">
        <f t="shared" si="45"/>
        <v>3523701.1461450732</v>
      </c>
      <c r="FS42" s="2">
        <f t="shared" si="46"/>
        <v>3574388.3495501583</v>
      </c>
      <c r="FT42" s="2">
        <f t="shared" si="47"/>
        <v>3625106.3578184252</v>
      </c>
      <c r="FU42" s="2">
        <f t="shared" si="48"/>
        <v>3675855.1706771306</v>
      </c>
      <c r="FV42" s="2">
        <f t="shared" si="49"/>
        <v>3726634.785944283</v>
      </c>
      <c r="FW42" s="2">
        <f t="shared" si="50"/>
        <v>3777445.2055291231</v>
      </c>
      <c r="FX42" s="2">
        <f t="shared" si="51"/>
        <v>3816962.2016976047</v>
      </c>
      <c r="FY42" s="2">
        <f t="shared" si="52"/>
        <v>3856504.9785711169</v>
      </c>
      <c r="FZ42" s="2">
        <f t="shared" si="53"/>
        <v>3896073.5376497698</v>
      </c>
      <c r="GA42" s="2">
        <f t="shared" si="54"/>
        <v>3935667.8764788397</v>
      </c>
      <c r="GB42" s="2">
        <f t="shared" si="55"/>
        <v>3975287.9975130507</v>
      </c>
      <c r="GC42" s="2">
        <f t="shared" si="56"/>
        <v>4002866.6425625007</v>
      </c>
      <c r="GD42" s="2">
        <f t="shared" si="57"/>
        <v>4030464.6381418742</v>
      </c>
      <c r="GE42" s="2">
        <f t="shared" si="58"/>
        <v>4058081.987660523</v>
      </c>
      <c r="GF42" s="2">
        <f t="shared" si="59"/>
        <v>4085718.6879818449</v>
      </c>
      <c r="GG42" s="2">
        <f t="shared" si="60"/>
        <v>4113374.7421060693</v>
      </c>
      <c r="GH42" s="2">
        <f t="shared" si="61"/>
        <v>4130859.9636148959</v>
      </c>
      <c r="GI42" s="2">
        <f t="shared" si="62"/>
        <v>4148350.3910685508</v>
      </c>
      <c r="GJ42" s="2">
        <f t="shared" si="63"/>
        <v>4165846.0254216529</v>
      </c>
      <c r="GK42" s="2">
        <f t="shared" si="64"/>
        <v>4183346.8655832084</v>
      </c>
      <c r="GL42" s="2">
        <f t="shared" si="65"/>
        <v>4200852.9092348544</v>
      </c>
      <c r="GM42" s="2">
        <f t="shared" si="66"/>
        <v>4218364.1614224361</v>
      </c>
      <c r="GN42" s="2">
        <f t="shared" si="67"/>
        <v>4235880.6179183507</v>
      </c>
      <c r="GO42" s="2">
        <f t="shared" si="68"/>
        <v>4253402.2813137164</v>
      </c>
      <c r="GP42" s="2">
        <f t="shared" si="69"/>
        <v>4270929.1499720374</v>
      </c>
      <c r="GQ42" s="2">
        <f t="shared" si="70"/>
        <v>4288461.2249843068</v>
      </c>
      <c r="GR42" s="2">
        <f t="shared" si="71"/>
        <v>4305998.5047140354</v>
      </c>
      <c r="GS42" s="2">
        <f t="shared" si="72"/>
        <v>4323540.9910704624</v>
      </c>
      <c r="GT42" s="2">
        <f t="shared" si="73"/>
        <v>4341088.6828262201</v>
      </c>
      <c r="GU42" s="2">
        <f t="shared" si="74"/>
        <v>4358641.5816177921</v>
      </c>
      <c r="GV42" s="2">
        <f t="shared" si="75"/>
        <v>4376265.4543697005</v>
      </c>
      <c r="GW42" s="2">
        <f>IF($D42=3,($N42*$M42*EC42*'input_cooling&amp;ventilation'!$D$3)*'input_cool&amp;vent_evolution'!M$11,($O42*$M42*EC42*'input_cooling&amp;ventilation'!$D$3)*'input_cool&amp;vent_evolution'!M$10)</f>
        <v>661472.95712899172</v>
      </c>
      <c r="GX42" s="2">
        <f>IF($D42=3,($N42*$M42*ED42*'input_cooling&amp;ventilation'!$D$3)*'input_cool&amp;vent_evolution'!N$11,($O42*$M42*ED42*'input_cooling&amp;ventilation'!$D$3)*'input_cool&amp;vent_evolution'!N$10)</f>
        <v>625287.85876483493</v>
      </c>
      <c r="GY42" s="2">
        <f>IF($D42=3,($N42*$M42*EE42*'input_cooling&amp;ventilation'!$D$3)*'input_cool&amp;vent_evolution'!O$11,($O42*$M42*EE42*'input_cooling&amp;ventilation'!$D$3)*'input_cool&amp;vent_evolution'!O$10)</f>
        <v>598431.86230078619</v>
      </c>
      <c r="GZ42" s="2">
        <f>IF($D42=3,($N42*$M42*EF42*'input_cooling&amp;ventilation'!$D$3)*'input_cool&amp;vent_evolution'!P$11,($O42*$M42*EF42*'input_cooling&amp;ventilation'!$D$3)*'input_cool&amp;vent_evolution'!P$10)</f>
        <v>675116.4650782994</v>
      </c>
      <c r="HA42" s="2">
        <f>IF($D42=3,($N42*$M42*EG42*'input_cooling&amp;ventilation'!$D$3)*'input_cool&amp;vent_evolution'!Q$11,($O42*$M42*EG42*'input_cooling&amp;ventilation'!$D$3)*'input_cool&amp;vent_evolution'!Q$10)</f>
        <v>744351.9792833965</v>
      </c>
      <c r="HB42" s="2">
        <f>IF($D42=3,($N42*$M42*EH42*'input_cooling&amp;ventilation'!$D$3)*'input_cool&amp;vent_evolution'!R$11,($O42*$M42*EH42*'input_cooling&amp;ventilation'!$D$3)*'input_cool&amp;vent_evolution'!R$10)</f>
        <v>787622.48916176613</v>
      </c>
      <c r="HC42" s="2">
        <f>IF($D42=3,($N42*$M42*EI42*'input_cooling&amp;ventilation'!$D$3)*'input_cool&amp;vent_evolution'!S$11,($O42*$M42*EI42*'input_cooling&amp;ventilation'!$D$3)*'input_cool&amp;vent_evolution'!S$10)</f>
        <v>814518.60971130338</v>
      </c>
      <c r="HD42" s="2">
        <f>IF($D42=3,($N42*$M42*EJ42*'input_cooling&amp;ventilation'!$D$3)*'input_cool&amp;vent_evolution'!T$11,($O42*$M42*EJ42*'input_cooling&amp;ventilation'!$D$3)*'input_cool&amp;vent_evolution'!T$10)</f>
        <v>843668.6228158623</v>
      </c>
      <c r="HE42" s="2">
        <f>IF($D42=3,($N42*$M42*EK42*'input_cooling&amp;ventilation'!$D$3)*'input_cool&amp;vent_evolution'!U$11,($O42*$M42*EK42*'input_cooling&amp;ventilation'!$D$3)*'input_cool&amp;vent_evolution'!U$10)</f>
        <v>964410.41689028998</v>
      </c>
      <c r="HF42" s="2">
        <f>IF($D42=3,($N42*$M42*EL42*'input_cooling&amp;ventilation'!$D$3)*'input_cool&amp;vent_evolution'!V$11,($O42*$M42*EL42*'input_cooling&amp;ventilation'!$D$3)*'input_cool&amp;vent_evolution'!V$10)</f>
        <v>969644.91347535618</v>
      </c>
      <c r="HG42" s="2">
        <f>IF($D42=3,($N42*$M42*EM42*'input_cooling&amp;ventilation'!$D$3)*'input_cool&amp;vent_evolution'!W$11,($O42*$M42*EM42*'input_cooling&amp;ventilation'!$D$3)*'input_cool&amp;vent_evolution'!W$10)</f>
        <v>936671.17464136088</v>
      </c>
      <c r="HH42" s="2">
        <f>IF($D42=3,($N42*$M42*EN42*'input_cooling&amp;ventilation'!$D$3)*'input_cool&amp;vent_evolution'!X$11,($O42*$M42*EN42*'input_cooling&amp;ventilation'!$D$3)*'input_cool&amp;vent_evolution'!X$10)</f>
        <v>962720.71687744558</v>
      </c>
      <c r="HI42" s="2">
        <f>IF($D42=3,($N42*$M42*EO42*'input_cooling&amp;ventilation'!$D$3)*'input_cool&amp;vent_evolution'!Y$11,($O42*$M42*EO42*'input_cooling&amp;ventilation'!$D$3)*'input_cool&amp;vent_evolution'!Y$10)</f>
        <v>976746.79638465261</v>
      </c>
      <c r="HJ42" s="2">
        <f>IF($D42=3,($N42*$M42*EP42*'input_cooling&amp;ventilation'!$D$3)*'input_cool&amp;vent_evolution'!Z$11,($O42*$M42*EP42*'input_cooling&amp;ventilation'!$D$3)*'input_cool&amp;vent_evolution'!Z$10)</f>
        <v>1037951.4253365204</v>
      </c>
      <c r="HK42" s="2">
        <f>IF($D42=3,($N42*$M42*EQ42*'input_cooling&amp;ventilation'!$D$3)*'input_cool&amp;vent_evolution'!AA$11,($O42*$M42*EQ42*'input_cooling&amp;ventilation'!$D$3)*'input_cool&amp;vent_evolution'!AA$10)</f>
        <v>1035462.1550419607</v>
      </c>
      <c r="HL42" s="2">
        <f>IF($D42=3,($N42*$M42*ER42*'input_cooling&amp;ventilation'!$D$3)*'input_cool&amp;vent_evolution'!AB$11,($O42*$M42*ER42*'input_cooling&amp;ventilation'!$D$3)*'input_cool&amp;vent_evolution'!AB$10)</f>
        <v>921494.9492198471</v>
      </c>
      <c r="HM42" s="2">
        <f>IF($D42=3,($N42*$M42*ES42*'input_cooling&amp;ventilation'!$D$3)*'input_cool&amp;vent_evolution'!AC$11,($O42*$M42*ES42*'input_cooling&amp;ventilation'!$D$3)*'input_cool&amp;vent_evolution'!AC$10)</f>
        <v>910601.79836161435</v>
      </c>
      <c r="HN42" s="2">
        <f>IF($D42=3,($N42*$M42*ET42*'input_cooling&amp;ventilation'!$D$3)*'input_cool&amp;vent_evolution'!AD$11,($O42*$M42*ET42*'input_cooling&amp;ventilation'!$D$3)*'input_cool&amp;vent_evolution'!AD$10)</f>
        <v>891387.89031798136</v>
      </c>
      <c r="HO42" s="2">
        <f>IF($D42=3,($N42*$M42*EU42*'input_cooling&amp;ventilation'!$D$3)*'input_cool&amp;vent_evolution'!AE$11,($O42*$M42*EU42*'input_cooling&amp;ventilation'!$D$3)*'input_cool&amp;vent_evolution'!AE$10)</f>
        <v>869994.98052382807</v>
      </c>
      <c r="HP42" s="2">
        <f>IF($D42=3,($N42*$M42*EV42*'input_cooling&amp;ventilation'!$D$3)*'input_cool&amp;vent_evolution'!AF$11,($O42*$M42*EV42*'input_cooling&amp;ventilation'!$D$3)*'input_cool&amp;vent_evolution'!AF$10)</f>
        <v>843987.94451723038</v>
      </c>
      <c r="HQ42" s="2">
        <f>IF($D42=3,($N42*$M42*EW42*'input_cooling&amp;ventilation'!$D$3)*'input_cool&amp;vent_evolution'!AG$11,($O42*$M42*EW42*'input_cooling&amp;ventilation'!$D$3)*'input_cool&amp;vent_evolution'!AG$10)</f>
        <v>828398.22713486222</v>
      </c>
      <c r="HR42" s="2">
        <f>IF($D42=3,($N42*$M42*EX42*'input_cooling&amp;ventilation'!$D$3)*'input_cool&amp;vent_evolution'!AH$11,($O42*$M42*EX42*'input_cooling&amp;ventilation'!$D$3)*'input_cool&amp;vent_evolution'!AH$10)</f>
        <v>806629.87241324876</v>
      </c>
      <c r="HS42" s="2">
        <f>IF($D42=3,($N42*$M42*EY42*'input_cooling&amp;ventilation'!$D$3)*'input_cool&amp;vent_evolution'!AI$11,($O42*$M42*EY42*'input_cooling&amp;ventilation'!$D$3)*'input_cool&amp;vent_evolution'!AI$10)</f>
        <v>785000.08301301836</v>
      </c>
      <c r="HT42" s="2">
        <f>IF($D42=3,($N42*$M42*EZ42*'input_cooling&amp;ventilation'!$D$3)*'input_cool&amp;vent_evolution'!AJ$11,($O42*$M42*EZ42*'input_cooling&amp;ventilation'!$D$3)*'input_cool&amp;vent_evolution'!AJ$10)</f>
        <v>763529.97550744563</v>
      </c>
      <c r="HU42" s="2">
        <f>IF($D42=3,($N42*$M42*FA42*'input_cooling&amp;ventilation'!$D$3)*'input_cool&amp;vent_evolution'!AK$11,($O42*$M42*FA42*'input_cooling&amp;ventilation'!$D$3)*'input_cool&amp;vent_evolution'!AK$10)</f>
        <v>749017.92993530957</v>
      </c>
      <c r="HV42" s="2">
        <f>IF($D42=3,($N42*$M42*FB42*'input_cooling&amp;ventilation'!$D$3)*'input_cool&amp;vent_evolution'!AL$11,($O42*$M42*FB42*'input_cooling&amp;ventilation'!$D$3)*'input_cool&amp;vent_evolution'!AL$10)</f>
        <v>721569.31850797252</v>
      </c>
      <c r="HW42" s="2">
        <f>IF($D42=3,($N42*$M42*FC42*'input_cooling&amp;ventilation'!$D$3)*'input_cool&amp;vent_evolution'!AM$11,($O42*$M42*FC42*'input_cooling&amp;ventilation'!$D$3)*'input_cool&amp;vent_evolution'!AM$10)</f>
        <v>701276.04135646636</v>
      </c>
      <c r="HX42" s="2">
        <f>IF($D42=3,($N42*$M42*FD42*'input_cooling&amp;ventilation'!$D$3)*'input_cool&amp;vent_evolution'!AN$11,($O42*$M42*FD42*'input_cooling&amp;ventilation'!$D$3)*'input_cool&amp;vent_evolution'!AN$10)</f>
        <v>681305.40109584073</v>
      </c>
      <c r="HY42" s="2">
        <f>IF($D42=3,($N42*$M42*FE42*'input_cooling&amp;ventilation'!$D$3)*'input_cool&amp;vent_evolution'!AO$11,($O42*$M42*FE42*'input_cooling&amp;ventilation'!$D$3)*'input_cool&amp;vent_evolution'!AO$10)</f>
        <v>661851.21509559476</v>
      </c>
      <c r="HZ42" s="2">
        <f>IF($D42=3,($N42*$M42*FF42*'input_cooling&amp;ventilation'!$D$3)*'input_cool&amp;vent_evolution'!AP$11,($O42*$M42*FF42*'input_cooling&amp;ventilation'!$D$3)*'input_cool&amp;vent_evolution'!AP$10)</f>
        <v>642955.00797600218</v>
      </c>
      <c r="IA42" s="2">
        <f>IF($D42=3,($N42*$M42*FG42*'input_cooling&amp;ventilation'!$D$3)*'input_cool&amp;vent_evolution'!AQ$11,($O42*$M42*FG42*'input_cooling&amp;ventilation'!$D$3)*'input_cool&amp;vent_evolution'!AQ$10)</f>
        <v>624635.34479333577</v>
      </c>
      <c r="IB42" s="2">
        <f>IF($D42=3,($N42*$M42*FH42*'input_cooling&amp;ventilation'!$D$3)*'input_cool&amp;vent_evolution'!AR$11,($O42*$M42*FH42*'input_cooling&amp;ventilation'!$D$3)*'input_cool&amp;vent_evolution'!AR$10)</f>
        <v>606938.26688176254</v>
      </c>
      <c r="IC42" s="2">
        <f>IF($D42=3,($N42*$M42*FI42*'input_cooling&amp;ventilation'!$D$3)*'input_cool&amp;vent_evolution'!AS$11,($O42*$M42*FI42*'input_cooling&amp;ventilation'!$D$3)*'input_cool&amp;vent_evolution'!AS$10)</f>
        <v>589905.32860343892</v>
      </c>
      <c r="ID42" s="2">
        <f>IF($D42=3,($N42*$M42*FJ42*'input_cooling&amp;ventilation'!$D$3)*'input_cool&amp;vent_evolution'!AT$11,($O42*$M42*FJ42*'input_cooling&amp;ventilation'!$D$3)*'input_cool&amp;vent_evolution'!AT$10)</f>
        <v>573582.86333376367</v>
      </c>
      <c r="IE42" s="2">
        <f>IF($D42=3,($N42*$M42*FK42*'input_cooling&amp;ventilation'!$D$3)*'input_cool&amp;vent_evolution'!AU$11,($O42*$M42*FK42*'input_cooling&amp;ventilation'!$D$3)*'input_cool&amp;vent_evolution'!AU$10)</f>
        <v>575902.10688861378</v>
      </c>
      <c r="IF42" s="2">
        <f>IF($D42=3,($N42*$M42*FL42*'input_cooling&amp;ventilation'!$D$3)*'input_cool&amp;vent_evolution'!AV$11,($O42*$M42*FL42*'input_cooling&amp;ventilation'!$D$3)*'input_cool&amp;vent_evolution'!AV$10)</f>
        <v>578230.72814808285</v>
      </c>
    </row>
    <row r="43" spans="1:240" x14ac:dyDescent="0.25">
      <c r="A43">
        <v>41</v>
      </c>
      <c r="B43">
        <v>100100</v>
      </c>
      <c r="C43">
        <v>6</v>
      </c>
      <c r="D43">
        <v>3</v>
      </c>
      <c r="E43">
        <v>2</v>
      </c>
      <c r="F43" s="2">
        <v>1070100</v>
      </c>
      <c r="G43" s="2">
        <v>1219302.6905467601</v>
      </c>
      <c r="H43" s="2">
        <v>1070100</v>
      </c>
      <c r="I43" s="17">
        <v>0.28000000000000003</v>
      </c>
      <c r="J43">
        <v>6.9538786000000005E-2</v>
      </c>
      <c r="K43" s="2">
        <f t="shared" si="0"/>
        <v>74413.454898600001</v>
      </c>
      <c r="L43" s="2">
        <f t="shared" si="1"/>
        <v>341404.75335309288</v>
      </c>
      <c r="M43">
        <v>0.39070749736008398</v>
      </c>
      <c r="N43" s="17">
        <f>'input_cooling&amp;ventilation'!$D$5</f>
        <v>57.500092182043396</v>
      </c>
      <c r="O43" s="45">
        <f>'input_cooling&amp;ventilation'!$D$6</f>
        <v>19.328678831353667</v>
      </c>
      <c r="P43" s="45">
        <f>'input_cooling&amp;ventilation'!$C$5</f>
        <v>50.351688737400465</v>
      </c>
      <c r="Q43" s="45">
        <f>'input_cooling&amp;ventilation'!$C$6</f>
        <v>32.240814214248743</v>
      </c>
      <c r="R43">
        <v>17</v>
      </c>
      <c r="S43">
        <v>12</v>
      </c>
      <c r="T43">
        <v>14</v>
      </c>
      <c r="U43" s="2">
        <f t="shared" si="2"/>
        <v>73195.984899877993</v>
      </c>
      <c r="V43" s="2">
        <f t="shared" si="3"/>
        <v>315819.51924966555</v>
      </c>
      <c r="W43" s="2">
        <v>160399.38928957799</v>
      </c>
      <c r="X43" s="57">
        <f>IF($D43=3,(W43*(1+'input_cool&amp;vent_evolution'!M$11)),(W43*(1+'input_cool&amp;vent_evolution'!M$12)))</f>
        <v>162795.32652116899</v>
      </c>
      <c r="Y43" s="57">
        <f>IF($D43=3,(X43*(1+'input_cool&amp;vent_evolution'!N$11)),(X43*(1+'input_cool&amp;vent_evolution'!N$12)))</f>
        <v>165046.05116144053</v>
      </c>
      <c r="Z43" s="57">
        <f>IF($D43=3,(Y43*(1+'input_cool&amp;vent_evolution'!O$11)),(Y43*(1+'input_cool&amp;vent_evolution'!O$12)))</f>
        <v>167185.19578288298</v>
      </c>
      <c r="AA43" s="57">
        <f>IF($D43=3,(Z43*(1+'input_cool&amp;vent_evolution'!P$11)),(Z43*(1+'input_cool&amp;vent_evolution'!P$12)))</f>
        <v>169580.65970219957</v>
      </c>
      <c r="AB43" s="57">
        <f>IF($D43=3,(AA43*(1+'input_cool&amp;vent_evolution'!Q$11)),(AA43*(1+'input_cool&amp;vent_evolution'!Q$12)))</f>
        <v>172209.72479092141</v>
      </c>
      <c r="AC43" s="57">
        <f>IF($D43=3,(AB43*(1+'input_cool&amp;vent_evolution'!R$11)),(AB43*(1+'input_cool&amp;vent_evolution'!R$12)))</f>
        <v>174983.03266967423</v>
      </c>
      <c r="AD43" s="57">
        <f>IF($D43=3,(AC43*(1+'input_cool&amp;vent_evolution'!S$11)),(AC43*(1+'input_cool&amp;vent_evolution'!S$12)))</f>
        <v>177855.90672224294</v>
      </c>
      <c r="AE43" s="57">
        <f>IF($D43=3,(AD43*(1+'input_cool&amp;vent_evolution'!T$11)),(AD43*(1+'input_cool&amp;vent_evolution'!T$12)))</f>
        <v>180838.13449079506</v>
      </c>
      <c r="AF43" s="57">
        <f>IF($D43=3,(AE43*(1+'input_cool&amp;vent_evolution'!U$11)),(AE43*(1+'input_cool&amp;vent_evolution'!U$12)))</f>
        <v>184256.47161386584</v>
      </c>
      <c r="AG43" s="57">
        <f>IF($D43=3,(AF43*(1+'input_cool&amp;vent_evolution'!V$11)),(AF43*(1+'input_cool&amp;vent_evolution'!V$12)))</f>
        <v>187710.6122249591</v>
      </c>
      <c r="AH43" s="57">
        <f>IF($D43=3,(AG43*(1+'input_cool&amp;vent_evolution'!W$11)),(AG43*(1+'input_cool&amp;vent_evolution'!W$12)))</f>
        <v>191064.11894163099</v>
      </c>
      <c r="AI43" s="57">
        <f>IF($D43=3,(AH43*(1+'input_cool&amp;vent_evolution'!X$11)),(AH43*(1+'input_cool&amp;vent_evolution'!X$12)))</f>
        <v>194536.14492463422</v>
      </c>
      <c r="AJ43" s="57">
        <f>IF($D43=3,(AI43*(1+'input_cool&amp;vent_evolution'!Y$11)),(AI43*(1+'input_cool&amp;vent_evolution'!Y$12)))</f>
        <v>198085.99308183664</v>
      </c>
      <c r="AK43" s="57">
        <f>IF($D43=3,(AJ43*(1+'input_cool&amp;vent_evolution'!Z$11)),(AJ43*(1+'input_cool&amp;vent_evolution'!Z$12)))</f>
        <v>201888.10611188598</v>
      </c>
      <c r="AL43" s="57">
        <f>IF($D43=3,(AK43*(1+'input_cool&amp;vent_evolution'!AA$11)),(AK43*(1+'input_cool&amp;vent_evolution'!AA$12)))</f>
        <v>205715.01299329521</v>
      </c>
      <c r="AM43" s="57">
        <f>IF($D43=3,(AL43*(1+'input_cool&amp;vent_evolution'!AB$11)),(AL43*(1+'input_cool&amp;vent_evolution'!AB$12)))</f>
        <v>209150.68519906569</v>
      </c>
      <c r="AN43" s="57">
        <f>IF($D43=3,(AM43*(1+'input_cool&amp;vent_evolution'!AC$11)),(AM43*(1+'input_cool&amp;vent_evolution'!AC$12)))</f>
        <v>212578.66335714751</v>
      </c>
      <c r="AO43" s="57">
        <f>IF($D43=3,(AN43*(1+'input_cool&amp;vent_evolution'!AD$11)),(AN43*(1+'input_cool&amp;vent_evolution'!AD$12)))</f>
        <v>215965.95553292229</v>
      </c>
      <c r="AP43" s="57">
        <f>IF($D43=3,(AO43*(1+'input_cool&amp;vent_evolution'!AE$11)),(AO43*(1+'input_cool&amp;vent_evolution'!AE$12)))</f>
        <v>219301.77544987909</v>
      </c>
      <c r="AQ43" s="57">
        <f>IF($D43=3,(AP43*(1+'input_cool&amp;vent_evolution'!AF$11)),(AP43*(1+'input_cool&amp;vent_evolution'!AF$12)))</f>
        <v>222565.63379906103</v>
      </c>
      <c r="AR43" s="57">
        <f>IF($D43=3,(AQ43*(1+'input_cool&amp;vent_evolution'!AG$11)),(AQ43*(1+'input_cool&amp;vent_evolution'!AG$12)))</f>
        <v>225795.02280316825</v>
      </c>
      <c r="AS43" s="57">
        <f>IF($D43=3,(AR43*(1+'input_cool&amp;vent_evolution'!AH$11)),(AR43*(1+'input_cool&amp;vent_evolution'!AH$12)))</f>
        <v>228971.67425406136</v>
      </c>
      <c r="AT43" s="57">
        <f>IF($D43=3,(AS43*(1+'input_cool&amp;vent_evolution'!AI$11)),(AS43*(1+'input_cool&amp;vent_evolution'!AI$12)))</f>
        <v>232093.41909530456</v>
      </c>
      <c r="AU43" s="57">
        <f>IF($D43=3,(AT43*(1+'input_cool&amp;vent_evolution'!AJ$11)),(AT43*(1+'input_cool&amp;vent_evolution'!AJ$12)))</f>
        <v>235158.2539400867</v>
      </c>
      <c r="AV43" s="57">
        <f>IF($D43=3,(AU43*(1+'input_cool&amp;vent_evolution'!AK$11)),(AU43*(1+'input_cool&amp;vent_evolution'!AK$12)))</f>
        <v>238191.7954159138</v>
      </c>
      <c r="AW43" s="57">
        <f>IF($D43=3,(AV43*(1+'input_cool&amp;vent_evolution'!AL$11)),(AV43*(1+'input_cool&amp;vent_evolution'!AL$12)))</f>
        <v>241139.53255775099</v>
      </c>
      <c r="AX43" s="57">
        <f>IF($D43=3,(AW43*(1+'input_cool&amp;vent_evolution'!AM$11)),(AW43*(1+'input_cool&amp;vent_evolution'!AM$12)))</f>
        <v>244027.78214631462</v>
      </c>
      <c r="AY43" s="57">
        <f>IF($D43=3,(AX43*(1+'input_cool&amp;vent_evolution'!AN$11)),(AX43*(1+'input_cool&amp;vent_evolution'!AN$12)))</f>
        <v>246855.64774929298</v>
      </c>
      <c r="AZ43" s="57">
        <f>IF($D43=3,(AY43*(1+'input_cool&amp;vent_evolution'!AO$11)),(AY43*(1+'input_cool&amp;vent_evolution'!AO$12)))</f>
        <v>249623.15234635977</v>
      </c>
      <c r="BA43" s="57">
        <f>IF($D43=3,(AZ43*(1+'input_cool&amp;vent_evolution'!AP$11)),(AZ43*(1+'input_cool&amp;vent_evolution'!AP$12)))</f>
        <v>252330.62732677031</v>
      </c>
      <c r="BB43" s="57">
        <f>IF($D43=3,(BA43*(1+'input_cool&amp;vent_evolution'!AQ$11)),(BA43*(1+'input_cool&amp;vent_evolution'!AQ$12)))</f>
        <v>254978.61773153505</v>
      </c>
      <c r="BC43" s="57">
        <f>IF($D43=3,(BB43*(1+'input_cool&amp;vent_evolution'!AR$11)),(BB43*(1+'input_cool&amp;vent_evolution'!AR$12)))</f>
        <v>257567.99767806509</v>
      </c>
      <c r="BD43" s="57">
        <f>IF($D43=3,(BC43*(1+'input_cool&amp;vent_evolution'!AS$11)),(BC43*(1+'input_cool&amp;vent_evolution'!AS$12)))</f>
        <v>260099.95285102466</v>
      </c>
      <c r="BE43" s="57">
        <f>IF($D43=3,(BD43*(1+'input_cool&amp;vent_evolution'!AT$11)),(BD43*(1+'input_cool&amp;vent_evolution'!AT$12)))</f>
        <v>262576.00139766361</v>
      </c>
      <c r="BF43" s="57">
        <f>IF($D43=3,(BE43*(1+'input_cool&amp;vent_evolution'!AU$11)),(BE43*(1+'input_cool&amp;vent_evolution'!AU$12)))</f>
        <v>265075.62094590452</v>
      </c>
      <c r="BG43" s="57">
        <f>IF($D43=3,(BF43*(1+'input_cool&amp;vent_evolution'!AV$11)),(BF43*(1+'input_cool&amp;vent_evolution'!AV$12)))</f>
        <v>267599.03588234802</v>
      </c>
      <c r="BH43" s="2">
        <f t="shared" si="76"/>
        <v>225393.018975399</v>
      </c>
      <c r="BI43" s="2">
        <f t="shared" si="4"/>
        <v>228759.78694313057</v>
      </c>
      <c r="BJ43" s="2">
        <f t="shared" si="5"/>
        <v>231922.50236118786</v>
      </c>
      <c r="BK43" s="2">
        <f t="shared" si="6"/>
        <v>234928.4256778998</v>
      </c>
      <c r="BL43" s="2">
        <f t="shared" si="7"/>
        <v>238294.52854782197</v>
      </c>
      <c r="BM43" s="2">
        <f t="shared" si="8"/>
        <v>241988.88748556105</v>
      </c>
      <c r="BN43" s="2">
        <f t="shared" si="9"/>
        <v>245885.93620943031</v>
      </c>
      <c r="BO43" s="2">
        <f t="shared" si="10"/>
        <v>249922.89519482604</v>
      </c>
      <c r="BP43" s="2">
        <f t="shared" si="11"/>
        <v>254113.51788362389</v>
      </c>
      <c r="BQ43" s="2">
        <f t="shared" si="12"/>
        <v>258916.9608858515</v>
      </c>
      <c r="BR43" s="2">
        <f t="shared" si="13"/>
        <v>263770.71490416821</v>
      </c>
      <c r="BS43" s="2">
        <f t="shared" si="14"/>
        <v>268483.05830131401</v>
      </c>
      <c r="BT43" s="2">
        <f t="shared" si="15"/>
        <v>273361.94482161931</v>
      </c>
      <c r="BU43" s="2">
        <f t="shared" si="16"/>
        <v>278350.18696268898</v>
      </c>
      <c r="BV43" s="2">
        <f t="shared" si="17"/>
        <v>283692.91138404811</v>
      </c>
      <c r="BW43" s="2">
        <f t="shared" si="18"/>
        <v>289070.47609398188</v>
      </c>
      <c r="BX43" s="2">
        <f t="shared" si="19"/>
        <v>293898.27833249565</v>
      </c>
      <c r="BY43" s="2">
        <f t="shared" si="20"/>
        <v>298715.26890492794</v>
      </c>
      <c r="BZ43" s="2">
        <f t="shared" si="21"/>
        <v>303475.08758647728</v>
      </c>
      <c r="CA43" s="2">
        <f t="shared" si="22"/>
        <v>308162.57751503156</v>
      </c>
      <c r="CB43" s="2">
        <f t="shared" si="23"/>
        <v>312748.9471395571</v>
      </c>
      <c r="CC43" s="2">
        <f t="shared" si="24"/>
        <v>317286.88048397657</v>
      </c>
      <c r="CD43" s="2">
        <f t="shared" si="25"/>
        <v>321750.70708531572</v>
      </c>
      <c r="CE43" s="2">
        <f t="shared" si="26"/>
        <v>326137.3789882143</v>
      </c>
      <c r="CF43" s="2">
        <f t="shared" si="27"/>
        <v>330444.08103605889</v>
      </c>
      <c r="CG43" s="2">
        <f t="shared" si="28"/>
        <v>334706.809681424</v>
      </c>
      <c r="CH43" s="2">
        <f t="shared" si="29"/>
        <v>338848.96618518175</v>
      </c>
      <c r="CI43" s="2">
        <f t="shared" si="30"/>
        <v>342907.53085431235</v>
      </c>
      <c r="CJ43" s="2">
        <f t="shared" si="31"/>
        <v>346881.2440232652</v>
      </c>
      <c r="CK43" s="2">
        <f t="shared" si="32"/>
        <v>350770.13798304851</v>
      </c>
      <c r="CL43" s="2">
        <f t="shared" si="33"/>
        <v>354574.67840142496</v>
      </c>
      <c r="CM43" s="2">
        <f t="shared" si="34"/>
        <v>358295.63116933295</v>
      </c>
      <c r="CN43" s="2">
        <f t="shared" si="35"/>
        <v>361934.22459545318</v>
      </c>
      <c r="CO43" s="2">
        <f t="shared" si="36"/>
        <v>365492.12480237632</v>
      </c>
      <c r="CP43" s="2">
        <f t="shared" si="37"/>
        <v>368971.46508869797</v>
      </c>
      <c r="CQ43" s="2">
        <f t="shared" si="38"/>
        <v>372483.9273166607</v>
      </c>
      <c r="CR43" s="2">
        <f>IF($D43=3,(W43*$P43*$M43*'input_cooling&amp;ventilation'!$D$3)*'input_cool&amp;vent_evolution'!M$11,(W43*$Q43*'input_cooling&amp;ventilation'!$D$3)*'input_cool&amp;vent_evolution'!M$12)</f>
        <v>38483.177908490165</v>
      </c>
      <c r="CS43" s="2">
        <f>IF($D43=3,(X43*$P43*$M43*'input_cooling&amp;ventilation'!$D$3)*'input_cool&amp;vent_evolution'!N$11,(X43*$Q43*'input_cooling&amp;ventilation'!$D$3)*'input_cool&amp;vent_evolution'!N$12)</f>
        <v>36150.795443450224</v>
      </c>
      <c r="CT43" s="2">
        <f>IF($D43=3,(Y43*$P43*$M43*'input_cooling&amp;ventilation'!$D$3)*'input_cool&amp;vent_evolution'!O$11,(Y43*$Q43*'input_cooling&amp;ventilation'!$D$3)*'input_cool&amp;vent_evolution'!O$12)</f>
        <v>34358.614221415039</v>
      </c>
      <c r="CU43" s="2">
        <f>IF($D43=3,(Z43*$P43*$M43*'input_cooling&amp;ventilation'!$D$3)*'input_cool&amp;vent_evolution'!P$11,(Z43*$Q43*'input_cooling&amp;ventilation'!$D$3)*'input_cool&amp;vent_evolution'!P$12)</f>
        <v>38475.57563902282</v>
      </c>
      <c r="CV43" s="2">
        <f>IF($D43=3,(AA43*$P43*$M43*'input_cooling&amp;ventilation'!$D$3)*'input_cool&amp;vent_evolution'!Q$11,(AA43*$Q43*'input_cooling&amp;ventilation'!$D$3)*'input_cool&amp;vent_evolution'!Q$12)</f>
        <v>42227.641946654388</v>
      </c>
      <c r="CW43" s="2">
        <f>IF($D43=3,(AB43*$P43*$M43*'input_cooling&amp;ventilation'!$D$3)*'input_cool&amp;vent_evolution'!R$11,(AB43*$Q43*'input_cooling&amp;ventilation'!$D$3)*'input_cool&amp;vent_evolution'!R$12)</f>
        <v>44544.447611506497</v>
      </c>
      <c r="CX43" s="2">
        <f>IF($D43=3,(AC43*$P43*$M43*'input_cooling&amp;ventilation'!$D$3)*'input_cool&amp;vent_evolution'!S$11,(AC43*$Q43*'input_cooling&amp;ventilation'!$D$3)*'input_cool&amp;vent_evolution'!S$12)</f>
        <v>46143.664289683031</v>
      </c>
      <c r="CY43" s="2">
        <f>IF($D43=3,(AD43*$P43*$M43*'input_cooling&amp;ventilation'!$D$3)*'input_cool&amp;vent_evolution'!T$11,(AD43*$Q43*'input_cooling&amp;ventilation'!$D$3)*'input_cool&amp;vent_evolution'!T$12)</f>
        <v>47900.086975409424</v>
      </c>
      <c r="CZ43" s="2">
        <f>IF($D43=3,(AE43*$P43*$M43*'input_cooling&amp;ventilation'!$D$3)*'input_cool&amp;vent_evolution'!U$11,(AE43*$Q43*'input_cooling&amp;ventilation'!$D$3)*'input_cool&amp;vent_evolution'!U$12)</f>
        <v>54904.808825470311</v>
      </c>
      <c r="DA43" s="2">
        <f>IF($D43=3,(AF43*$P43*$M43*'input_cooling&amp;ventilation'!$D$3)*'input_cool&amp;vent_evolution'!V$11,(AF43*$Q43*'input_cooling&amp;ventilation'!$D$3)*'input_cool&amp;vent_evolution'!V$12)</f>
        <v>55479.878982211303</v>
      </c>
      <c r="DB43" s="2">
        <f>IF($D43=3,(AG43*$P43*$M43*'input_cooling&amp;ventilation'!$D$3)*'input_cool&amp;vent_evolution'!W$11,(AG43*$Q43*'input_cooling&amp;ventilation'!$D$3)*'input_cool&amp;vent_evolution'!W$12)</f>
        <v>53863.512738731108</v>
      </c>
      <c r="DC43" s="2">
        <f>IF($D43=3,(AH43*$P43*$M43*'input_cooling&amp;ventilation'!$D$3)*'input_cool&amp;vent_evolution'!X$11,(AH43*$Q43*'input_cooling&amp;ventilation'!$D$3)*'input_cool&amp;vent_evolution'!X$12)</f>
        <v>55767.151094391258</v>
      </c>
      <c r="DD43" s="2">
        <f>IF($D43=3,(AI43*$P43*$M43*'input_cooling&amp;ventilation'!$D$3)*'input_cool&amp;vent_evolution'!Y$11,(AI43*$Q43*'input_cooling&amp;ventilation'!$D$3)*'input_cool&amp;vent_evolution'!Y$12)</f>
        <v>57017.118971448341</v>
      </c>
      <c r="DE43" s="2">
        <f>IF($D43=3,(AJ43*$P43*$M43*'input_cooling&amp;ventilation'!$D$3)*'input_cool&amp;vent_evolution'!Z$11,(AJ43*$Q43*'input_cooling&amp;ventilation'!$D$3)*'input_cool&amp;vent_evolution'!Z$12)</f>
        <v>61068.958833457073</v>
      </c>
      <c r="DF43" s="2">
        <f>IF($D43=3,(AK43*$P43*$M43*'input_cooling&amp;ventilation'!$D$3)*'input_cool&amp;vent_evolution'!AA$11,(AK43*$Q43*'input_cooling&amp;ventilation'!$D$3)*'input_cool&amp;vent_evolution'!AA$12)</f>
        <v>61467.193887505193</v>
      </c>
      <c r="DG43" s="2">
        <f>IF($D43=3,(AL43*$P43*$M43*'input_cooling&amp;ventilation'!$D$3)*'input_cool&amp;vent_evolution'!AB$11,(AL43*$Q43*'input_cooling&amp;ventilation'!$D$3)*'input_cool&amp;vent_evolution'!AB$12)</f>
        <v>55183.242276394987</v>
      </c>
      <c r="DH43" s="2">
        <f>IF($D43=3,(AM43*$P43*$M43*'input_cooling&amp;ventilation'!$D$3)*'input_cool&amp;vent_evolution'!AC$11,(AM43*$Q43*'input_cooling&amp;ventilation'!$D$3)*'input_cool&amp;vent_evolution'!AC$12)</f>
        <v>55059.661657447206</v>
      </c>
      <c r="DI43" s="2">
        <f>IF($D43=3,(AN43*$P43*$M43*'input_cooling&amp;ventilation'!$D$3)*'input_cool&amp;vent_evolution'!AD$11,(AN43*$Q43*'input_cooling&amp;ventilation'!$D$3)*'input_cool&amp;vent_evolution'!AD$12)</f>
        <v>54406.169623157613</v>
      </c>
      <c r="DJ43" s="2">
        <f>IF($D43=3,(AO43*$P43*$M43*'input_cooling&amp;ventilation'!$D$3)*'input_cool&amp;vent_evolution'!AE$11,(AO43*$Q43*'input_cooling&amp;ventilation'!$D$3)*'input_cool&amp;vent_evolution'!AE$12)</f>
        <v>53579.430062818676</v>
      </c>
      <c r="DK43" s="2">
        <f>IF($D43=3,(AP43*$P43*$M43*'input_cooling&amp;ventilation'!$D$3)*'input_cool&amp;vent_evolution'!AF$11,(AP43*$Q43*'input_cooling&amp;ventilation'!$D$3)*'input_cool&amp;vent_evolution'!AF$12)</f>
        <v>52423.594351123531</v>
      </c>
      <c r="DL43" s="2">
        <f>IF($D43=3,(AQ43*$P43*$M43*'input_cooling&amp;ventilation'!$D$3)*'input_cool&amp;vent_evolution'!AG$11,(AQ43*$Q43*'input_cooling&amp;ventilation'!$D$3)*'input_cool&amp;vent_evolution'!AG$12)</f>
        <v>51869.952994659645</v>
      </c>
      <c r="DM43" s="2">
        <f>IF($D43=3,(AR43*$P43*$M43*'input_cooling&amp;ventilation'!$D$3)*'input_cool&amp;vent_evolution'!AH$11,(AR43*$Q43*'input_cooling&amp;ventilation'!$D$3)*'input_cool&amp;vent_evolution'!AH$12)</f>
        <v>51022.890468964746</v>
      </c>
      <c r="DN43" s="2">
        <f>IF($D43=3,(AS43*$P43*$M43*'input_cooling&amp;ventilation'!$D$3)*'input_cool&amp;vent_evolution'!AI$11,(AS43*$Q43*'input_cooling&amp;ventilation'!$D$3)*'input_cool&amp;vent_evolution'!AI$12)</f>
        <v>50140.988890054759</v>
      </c>
      <c r="DO43" s="2">
        <f>IF($D43=3,(AT43*$P43*$M43*'input_cooling&amp;ventilation'!$D$3)*'input_cool&amp;vent_evolution'!AJ$11,(AT43*$Q43*'input_cooling&amp;ventilation'!$D$3)*'input_cool&amp;vent_evolution'!AJ$12)</f>
        <v>49226.909218139932</v>
      </c>
      <c r="DP43" s="2">
        <f>IF($D43=3,(AU43*$P43*$M43*'input_cooling&amp;ventilation'!$D$3)*'input_cool&amp;vent_evolution'!AK$11,(AU43*$Q43*'input_cooling&amp;ventilation'!$D$3)*'input_cool&amp;vent_evolution'!AK$12)</f>
        <v>48724.27990507862</v>
      </c>
      <c r="DQ43" s="2">
        <f>IF($D43=3,(AV43*$P43*$M43*'input_cooling&amp;ventilation'!$D$3)*'input_cool&amp;vent_evolution'!AL$11,(AV43*$Q43*'input_cooling&amp;ventilation'!$D$3)*'input_cool&amp;vent_evolution'!AL$12)</f>
        <v>47346.103796491298</v>
      </c>
      <c r="DR43" s="2">
        <f>IF($D43=3,(AW43*$P43*$M43*'input_cooling&amp;ventilation'!$D$3)*'input_cool&amp;vent_evolution'!AM$11,(AW43*$Q43*'input_cooling&amp;ventilation'!$D$3)*'input_cool&amp;vent_evolution'!AM$12)</f>
        <v>46390.623800695757</v>
      </c>
      <c r="DS43" s="2">
        <f>IF($D43=3,(AX43*$P43*$M43*'input_cooling&amp;ventilation'!$D$3)*'input_cool&amp;vent_evolution'!AN$11,(AX43*$Q43*'input_cooling&amp;ventilation'!$D$3)*'input_cool&amp;vent_evolution'!AN$12)</f>
        <v>45420.745446011038</v>
      </c>
      <c r="DT43" s="2">
        <f>IF($D43=3,(AY43*$P43*$M43*'input_cooling&amp;ventilation'!$D$3)*'input_cool&amp;vent_evolution'!AO$11,(AY43*$Q43*'input_cooling&amp;ventilation'!$D$3)*'input_cool&amp;vent_evolution'!AO$12)</f>
        <v>44451.236187336952</v>
      </c>
      <c r="DU43" s="2">
        <f>IF($D43=3,(AZ43*$P43*$M43*'input_cooling&amp;ventilation'!$D$3)*'input_cool&amp;vent_evolution'!AP$11,(AZ43*$Q43*'input_cooling&amp;ventilation'!$D$3)*'input_cool&amp;vent_evolution'!AP$12)</f>
        <v>43487.049652271911</v>
      </c>
      <c r="DV43" s="2">
        <f>IF($D43=3,(BA43*$P43*$M43*'input_cooling&amp;ventilation'!$D$3)*'input_cool&amp;vent_evolution'!AQ$11,(BA43*$Q43*'input_cooling&amp;ventilation'!$D$3)*'input_cool&amp;vent_evolution'!AQ$12)</f>
        <v>42531.61748267863</v>
      </c>
      <c r="DW43" s="2">
        <f>IF($D43=3,(BB43*$P43*$M43*'input_cooling&amp;ventilation'!$D$3)*'input_cool&amp;vent_evolution'!AR$11,(BB43*$Q43*'input_cooling&amp;ventilation'!$D$3)*'input_cool&amp;vent_evolution'!AR$12)</f>
        <v>41590.225253447607</v>
      </c>
      <c r="DX43" s="2">
        <f>IF($D43=3,(BC43*$P43*$M43*'input_cooling&amp;ventilation'!$D$3)*'input_cool&amp;vent_evolution'!AS$11,(BC43*$Q43*'input_cooling&amp;ventilation'!$D$3)*'input_cool&amp;vent_evolution'!AS$12)</f>
        <v>40667.877310217751</v>
      </c>
      <c r="DY43" s="2">
        <f>IF($D43=3,(BD43*$P43*$M43*'input_cooling&amp;ventilation'!$D$3)*'input_cool&amp;vent_evolution'!AT$11,(BD43*$Q43*'input_cooling&amp;ventilation'!$D$3)*'input_cool&amp;vent_evolution'!AT$12)</f>
        <v>39769.913616264763</v>
      </c>
      <c r="DZ43" s="2">
        <f>IF($D43=3,(BE43*$P43*$M43*'input_cooling&amp;ventilation'!$D$3)*'input_cool&amp;vent_evolution'!AU$11,(BE43*$Q43*'input_cooling&amp;ventilation'!$D$3)*'input_cool&amp;vent_evolution'!AU$12)</f>
        <v>40148.507444253308</v>
      </c>
      <c r="EA43" s="2">
        <f>IF($D43=3,(BF43*$P43*$M43*'input_cooling&amp;ventilation'!$D$3)*'input_cool&amp;vent_evolution'!AV$11,(BF43*$Q43*'input_cooling&amp;ventilation'!$D$3)*'input_cool&amp;vent_evolution'!AV$12)</f>
        <v>40530.705335553983</v>
      </c>
      <c r="EB43">
        <v>0.80023852116875371</v>
      </c>
      <c r="EC43" s="2">
        <f t="shared" si="39"/>
        <v>856335.24150268338</v>
      </c>
      <c r="ED43" s="2">
        <f>IF($D43=3,(EC43*(1+'input_cool&amp;vent_evolution'!M$10)),EC43*(1+'input_cool&amp;vent_evolution'!M$9))</f>
        <v>874589.00479332719</v>
      </c>
      <c r="EE43" s="2">
        <f>IF($D43=3,(ED43*(1+'input_cool&amp;vent_evolution'!N$10)),ED43*(1+'input_cool&amp;vent_evolution'!N$9))</f>
        <v>892861.6077567871</v>
      </c>
      <c r="EF43" s="2">
        <f>IF($D43=3,(EE43*(1+'input_cool&amp;vent_evolution'!O$10)),EE43*(1+'input_cool&amp;vent_evolution'!O$9))</f>
        <v>911153.05072248576</v>
      </c>
      <c r="EG43" s="2">
        <f>IF($D43=3,(EF43*(1+'input_cool&amp;vent_evolution'!P$10)),EF43*(1+'input_cool&amp;vent_evolution'!P$9))</f>
        <v>928448.41505313979</v>
      </c>
      <c r="EH43" s="2">
        <f>IF($D43=3,(EG43*(1+'input_cool&amp;vent_evolution'!Q$10)),EG43*(1+'input_cool&amp;vent_evolution'!Q$9))</f>
        <v>945762.61942263623</v>
      </c>
      <c r="EI43" s="2">
        <f>IF($D43=3,(EH43*(1+'input_cool&amp;vent_evolution'!R$10)),EH43*(1+'input_cool&amp;vent_evolution'!R$9))</f>
        <v>959367.08253553254</v>
      </c>
      <c r="EJ43" s="2">
        <f>IF($D43=3,(EI43*(1+'input_cool&amp;vent_evolution'!S$10)),EI43*(1+'input_cool&amp;vent_evolution'!S$9))</f>
        <v>972979.81368447549</v>
      </c>
      <c r="EK43" s="2">
        <f>IF($D43=3,(EJ43*(1+'input_cool&amp;vent_evolution'!T$10)),EJ43*(1+'input_cool&amp;vent_evolution'!T$9))</f>
        <v>986600.81279626081</v>
      </c>
      <c r="EL43" s="2">
        <f>IF($D43=3,(EK43*(1+'input_cool&amp;vent_evolution'!U$10)),EK43*(1+'input_cool&amp;vent_evolution'!U$9))</f>
        <v>1000230.079285241</v>
      </c>
      <c r="EM43" s="2">
        <f>IF($D43=3,(EL43*(1+'input_cool&amp;vent_evolution'!V$10)),EL43*(1+'input_cool&amp;vent_evolution'!V$9))</f>
        <v>1013867.6136638568</v>
      </c>
      <c r="EN43" s="2">
        <f>IF($D43=3,(EM43*(1+'input_cool&amp;vent_evolution'!W$10)),EM43*(1+'input_cool&amp;vent_evolution'!W$9))</f>
        <v>1024473.989249625</v>
      </c>
      <c r="EO43" s="2">
        <f>IF($D43=3,(EN43*(1+'input_cool&amp;vent_evolution'!X$10)),EN43*(1+'input_cool&amp;vent_evolution'!X$9))</f>
        <v>1035087.284385636</v>
      </c>
      <c r="EP43" s="2">
        <f>IF($D43=3,(EO43*(1+'input_cool&amp;vent_evolution'!Y$10)),EO43*(1+'input_cool&amp;vent_evolution'!Y$9))</f>
        <v>1045707.4994745197</v>
      </c>
      <c r="EQ43" s="2">
        <f>IF($D43=3,(EP43*(1+'input_cool&amp;vent_evolution'!Z$10)),EP43*(1+'input_cool&amp;vent_evolution'!Z$9))</f>
        <v>1056334.6338574274</v>
      </c>
      <c r="ER43" s="2">
        <f>IF($D43=3,(EQ43*(1+'input_cool&amp;vent_evolution'!AA$10)),EQ43*(1+'input_cool&amp;vent_evolution'!AA$9))</f>
        <v>1066968.6881932074</v>
      </c>
      <c r="ES43" s="2">
        <f>IF($D43=3,(ER43*(1+'input_cool&amp;vent_evolution'!AB$10)),ER43*(1+'input_cool&amp;vent_evolution'!AB$9))</f>
        <v>1074370.8061652805</v>
      </c>
      <c r="ET43" s="2">
        <f>IF($D43=3,(ES43*(1+'input_cool&amp;vent_evolution'!AC$10)),ES43*(1+'input_cool&amp;vent_evolution'!AC$9))</f>
        <v>1081778.1178263496</v>
      </c>
      <c r="EU43" s="2">
        <f>IF($D43=3,(ET43*(1+'input_cool&amp;vent_evolution'!AD$10)),ET43*(1+'input_cool&amp;vent_evolution'!AD$9))</f>
        <v>1089190.6240914857</v>
      </c>
      <c r="EV43" s="2">
        <f>IF($D43=3,(EU43*(1+'input_cool&amp;vent_evolution'!AE$10)),EU43*(1+'input_cool&amp;vent_evolution'!AE$9))</f>
        <v>1096608.324118824</v>
      </c>
      <c r="EW43" s="2">
        <f>IF($D43=3,(EV43*(1+'input_cool&amp;vent_evolution'!AF$10)),EV43*(1+'input_cool&amp;vent_evolution'!AF$9))</f>
        <v>1104031.2187136265</v>
      </c>
      <c r="EX43" s="2">
        <f>IF($D43=3,(EW43*(1+'input_cool&amp;vent_evolution'!AG$10)),EW43*(1+'input_cool&amp;vent_evolution'!AG$9))</f>
        <v>1108724.2582789895</v>
      </c>
      <c r="EY43" s="2">
        <f>IF($D43=3,(EX43*(1+'input_cool&amp;vent_evolution'!AH$10)),EX43*(1+'input_cool&amp;vent_evolution'!AH$9))</f>
        <v>1113418.695121764</v>
      </c>
      <c r="EZ43" s="2">
        <f>IF($D43=3,(EY43*(1+'input_cool&amp;vent_evolution'!AI$10)),EY43*(1+'input_cool&amp;vent_evolution'!AI$9))</f>
        <v>1118114.5294981704</v>
      </c>
      <c r="FA43" s="2">
        <f>IF($D43=3,(EZ43*(1+'input_cool&amp;vent_evolution'!AJ$10)),EZ43*(1+'input_cool&amp;vent_evolution'!AJ$9))</f>
        <v>1122811.7611153855</v>
      </c>
      <c r="FB43" s="2">
        <f>IF($D43=3,(FA43*(1+'input_cool&amp;vent_evolution'!AK$10)),FA43*(1+'input_cool&amp;vent_evolution'!AK$9))</f>
        <v>1127510.3893511596</v>
      </c>
      <c r="FC43" s="2">
        <f>IF($D43=3,(FB43*(1+'input_cool&amp;vent_evolution'!AL$10)),FB43*(1+'input_cool&amp;vent_evolution'!AL$9))</f>
        <v>1132210.4155597999</v>
      </c>
      <c r="FD43" s="2">
        <f>IF($D43=3,(FC43*(1+'input_cool&amp;vent_evolution'!AM$10)),FC43*(1+'input_cool&amp;vent_evolution'!AM$9))</f>
        <v>1136911.8386066162</v>
      </c>
      <c r="FE43" s="2">
        <f>IF($D43=3,(FD43*(1+'input_cool&amp;vent_evolution'!AN$10)),FD43*(1+'input_cool&amp;vent_evolution'!AN$9))</f>
        <v>1141614.659187065</v>
      </c>
      <c r="FF43" s="2">
        <f>IF($D43=3,(FE43*(1+'input_cool&amp;vent_evolution'!AO$10)),FE43*(1+'input_cool&amp;vent_evolution'!AO$9))</f>
        <v>1146318.8768619108</v>
      </c>
      <c r="FG43" s="2">
        <f>IF($D43=3,(FF43*(1+'input_cool&amp;vent_evolution'!AP$10)),FF43*(1+'input_cool&amp;vent_evolution'!AP$9))</f>
        <v>1151024.4919239762</v>
      </c>
      <c r="FH43" s="2">
        <f>IF($D43=3,(FG43*(1+'input_cool&amp;vent_evolution'!AQ$10)),FG43*(1+'input_cool&amp;vent_evolution'!AQ$9))</f>
        <v>1155731.5039340276</v>
      </c>
      <c r="FI43" s="2">
        <f>IF($D43=3,(FH43*(1+'input_cool&amp;vent_evolution'!AR$10)),FH43*(1+'input_cool&amp;vent_evolution'!AR$9))</f>
        <v>1160439.9134045045</v>
      </c>
      <c r="FJ43" s="2">
        <f>IF($D43=3,(FI43*(1+'input_cool&amp;vent_evolution'!AS$10)),FI43*(1+'input_cool&amp;vent_evolution'!AS$9))</f>
        <v>1165149.7200059816</v>
      </c>
      <c r="FK43" s="2">
        <f>IF($D43=3,(FJ43*(1+'input_cool&amp;vent_evolution'!AT$10)),FJ43*(1+'input_cool&amp;vent_evolution'!AT$9))</f>
        <v>1169860.9241776916</v>
      </c>
      <c r="FL43" s="2">
        <f>IF($D43=3,(FK43*(1+'input_cool&amp;vent_evolution'!AU$10)),FK43*(1+'input_cool&amp;vent_evolution'!AU$9))</f>
        <v>1174591.1777851663</v>
      </c>
      <c r="FM43" s="2">
        <f t="shared" si="40"/>
        <v>1131657.9582769459</v>
      </c>
      <c r="FN43" s="2">
        <f t="shared" si="41"/>
        <v>1155780.5395923101</v>
      </c>
      <c r="FO43" s="2">
        <f t="shared" si="42"/>
        <v>1179928.0177759107</v>
      </c>
      <c r="FP43" s="2">
        <f t="shared" si="43"/>
        <v>1204100.3932630836</v>
      </c>
      <c r="FQ43" s="2">
        <f t="shared" si="44"/>
        <v>1226956.4381126899</v>
      </c>
      <c r="FR43" s="2">
        <f t="shared" si="45"/>
        <v>1249837.3803142407</v>
      </c>
      <c r="FS43" s="2">
        <f t="shared" si="46"/>
        <v>1267815.8520664703</v>
      </c>
      <c r="FT43" s="2">
        <f t="shared" si="47"/>
        <v>1285805.2501339295</v>
      </c>
      <c r="FU43" s="2">
        <f t="shared" si="48"/>
        <v>1303805.5744198789</v>
      </c>
      <c r="FV43" s="2">
        <f t="shared" si="49"/>
        <v>1321816.8241503774</v>
      </c>
      <c r="FW43" s="2">
        <f t="shared" si="50"/>
        <v>1339839.0000026224</v>
      </c>
      <c r="FX43" s="2">
        <f t="shared" si="51"/>
        <v>1353855.4607978673</v>
      </c>
      <c r="FY43" s="2">
        <f t="shared" si="52"/>
        <v>1367881.0658671306</v>
      </c>
      <c r="FZ43" s="2">
        <f t="shared" si="53"/>
        <v>1381915.8157424929</v>
      </c>
      <c r="GA43" s="2">
        <f t="shared" si="54"/>
        <v>1395959.7095532771</v>
      </c>
      <c r="GB43" s="2">
        <f t="shared" si="55"/>
        <v>1410012.7481701602</v>
      </c>
      <c r="GC43" s="2">
        <f t="shared" si="56"/>
        <v>1419794.7416059342</v>
      </c>
      <c r="GD43" s="2">
        <f t="shared" si="57"/>
        <v>1429583.5985680474</v>
      </c>
      <c r="GE43" s="2">
        <f t="shared" si="58"/>
        <v>1439379.3202657779</v>
      </c>
      <c r="GF43" s="2">
        <f t="shared" si="59"/>
        <v>1449181.9055865903</v>
      </c>
      <c r="GG43" s="2">
        <f t="shared" si="60"/>
        <v>1458991.3555946485</v>
      </c>
      <c r="GH43" s="2">
        <f t="shared" si="61"/>
        <v>1465193.2673171328</v>
      </c>
      <c r="GI43" s="2">
        <f t="shared" si="62"/>
        <v>1471397.0255595611</v>
      </c>
      <c r="GJ43" s="2">
        <f t="shared" si="63"/>
        <v>1477602.6306605325</v>
      </c>
      <c r="GK43" s="2">
        <f t="shared" si="64"/>
        <v>1483810.0822330776</v>
      </c>
      <c r="GL43" s="2">
        <f t="shared" si="65"/>
        <v>1490019.3794548851</v>
      </c>
      <c r="GM43" s="2">
        <f t="shared" si="66"/>
        <v>1496230.5241156896</v>
      </c>
      <c r="GN43" s="2">
        <f t="shared" si="67"/>
        <v>1502443.5147159833</v>
      </c>
      <c r="GO43" s="2">
        <f t="shared" si="68"/>
        <v>1508658.3521748206</v>
      </c>
      <c r="GP43" s="2">
        <f t="shared" si="69"/>
        <v>1514875.0359117466</v>
      </c>
      <c r="GQ43" s="2">
        <f t="shared" si="70"/>
        <v>1521093.5663137301</v>
      </c>
      <c r="GR43" s="2">
        <f t="shared" si="71"/>
        <v>1527313.9428003179</v>
      </c>
      <c r="GS43" s="2">
        <f t="shared" si="72"/>
        <v>1533536.1660487056</v>
      </c>
      <c r="GT43" s="2">
        <f t="shared" si="73"/>
        <v>1539760.2356235534</v>
      </c>
      <c r="GU43" s="2">
        <f t="shared" si="74"/>
        <v>1545986.152105313</v>
      </c>
      <c r="GV43" s="2">
        <f t="shared" si="75"/>
        <v>1552237.2426597243</v>
      </c>
      <c r="GW43" s="2">
        <f>IF($D43=3,($N43*$M43*EC43*'input_cooling&amp;ventilation'!$D$3)*'input_cool&amp;vent_evolution'!M$11,($O43*$M43*EC43*'input_cooling&amp;ventilation'!$D$3)*'input_cool&amp;vent_evolution'!M$10)</f>
        <v>234620.81305937629</v>
      </c>
      <c r="GX43" s="2">
        <f>IF($D43=3,($N43*$M43*ED43*'input_cooling&amp;ventilation'!$D$3)*'input_cool&amp;vent_evolution'!N$11,($O43*$M43*ED43*'input_cooling&amp;ventilation'!$D$3)*'input_cool&amp;vent_evolution'!N$10)</f>
        <v>221786.15805597237</v>
      </c>
      <c r="GY43" s="2">
        <f>IF($D43=3,($N43*$M43*EE43*'input_cooling&amp;ventilation'!$D$3)*'input_cool&amp;vent_evolution'!O$11,($O43*$M43*EE43*'input_cooling&amp;ventilation'!$D$3)*'input_cool&amp;vent_evolution'!O$10)</f>
        <v>212260.48409151717</v>
      </c>
      <c r="GZ43" s="2">
        <f>IF($D43=3,($N43*$M43*EF43*'input_cooling&amp;ventilation'!$D$3)*'input_cool&amp;vent_evolution'!P$11,($O43*$M43*EF43*'input_cooling&amp;ventilation'!$D$3)*'input_cool&amp;vent_evolution'!P$10)</f>
        <v>239460.09015082725</v>
      </c>
      <c r="HA43" s="2">
        <f>IF($D43=3,($N43*$M43*EG43*'input_cooling&amp;ventilation'!$D$3)*'input_cool&amp;vent_evolution'!Q$11,($O43*$M43*EG43*'input_cooling&amp;ventilation'!$D$3)*'input_cool&amp;vent_evolution'!Q$10)</f>
        <v>264017.54553931137</v>
      </c>
      <c r="HB43" s="2">
        <f>IF($D43=3,($N43*$M43*EH43*'input_cooling&amp;ventilation'!$D$3)*'input_cool&amp;vent_evolution'!R$11,($O43*$M43*EH43*'input_cooling&amp;ventilation'!$D$3)*'input_cool&amp;vent_evolution'!R$10)</f>
        <v>279365.3569649221</v>
      </c>
      <c r="HC43" s="2">
        <f>IF($D43=3,($N43*$M43*EI43*'input_cooling&amp;ventilation'!$D$3)*'input_cool&amp;vent_evolution'!S$11,($O43*$M43*EI43*'input_cooling&amp;ventilation'!$D$3)*'input_cool&amp;vent_evolution'!S$10)</f>
        <v>288905.26272140915</v>
      </c>
      <c r="HD43" s="2">
        <f>IF($D43=3,($N43*$M43*EJ43*'input_cooling&amp;ventilation'!$D$3)*'input_cool&amp;vent_evolution'!T$11,($O43*$M43*EJ43*'input_cooling&amp;ventilation'!$D$3)*'input_cool&amp;vent_evolution'!T$10)</f>
        <v>299244.61174781155</v>
      </c>
      <c r="HE43" s="2">
        <f>IF($D43=3,($N43*$M43*EK43*'input_cooling&amp;ventilation'!$D$3)*'input_cool&amp;vent_evolution'!U$11,($O43*$M43*EK43*'input_cooling&amp;ventilation'!$D$3)*'input_cool&amp;vent_evolution'!U$10)</f>
        <v>342071.06079713488</v>
      </c>
      <c r="HF43" s="2">
        <f>IF($D43=3,($N43*$M43*EL43*'input_cooling&amp;ventilation'!$D$3)*'input_cool&amp;vent_evolution'!V$11,($O43*$M43*EL43*'input_cooling&amp;ventilation'!$D$3)*'input_cool&amp;vent_evolution'!V$10)</f>
        <v>343927.70789284568</v>
      </c>
      <c r="HG43" s="2">
        <f>IF($D43=3,($N43*$M43*EM43*'input_cooling&amp;ventilation'!$D$3)*'input_cool&amp;vent_evolution'!W$11,($O43*$M43*EM43*'input_cooling&amp;ventilation'!$D$3)*'input_cool&amp;vent_evolution'!W$10)</f>
        <v>332232.10441962484</v>
      </c>
      <c r="HH43" s="2">
        <f>IF($D43=3,($N43*$M43*EN43*'input_cooling&amp;ventilation'!$D$3)*'input_cool&amp;vent_evolution'!X$11,($O43*$M43*EN43*'input_cooling&amp;ventilation'!$D$3)*'input_cool&amp;vent_evolution'!X$10)</f>
        <v>341471.73351312819</v>
      </c>
      <c r="HI43" s="2">
        <f>IF($D43=3,($N43*$M43*EO43*'input_cooling&amp;ventilation'!$D$3)*'input_cool&amp;vent_evolution'!Y$11,($O43*$M43*EO43*'input_cooling&amp;ventilation'!$D$3)*'input_cool&amp;vent_evolution'!Y$10)</f>
        <v>346446.7066281283</v>
      </c>
      <c r="HJ43" s="2">
        <f>IF($D43=3,($N43*$M43*EP43*'input_cooling&amp;ventilation'!$D$3)*'input_cool&amp;vent_evolution'!Z$11,($O43*$M43*EP43*'input_cooling&amp;ventilation'!$D$3)*'input_cool&amp;vent_evolution'!Z$10)</f>
        <v>368155.65126890579</v>
      </c>
      <c r="HK43" s="2">
        <f>IF($D43=3,($N43*$M43*EQ43*'input_cooling&amp;ventilation'!$D$3)*'input_cool&amp;vent_evolution'!AA$11,($O43*$M43*EQ43*'input_cooling&amp;ventilation'!$D$3)*'input_cool&amp;vent_evolution'!AA$10)</f>
        <v>367272.72081174998</v>
      </c>
      <c r="HL43" s="2">
        <f>IF($D43=3,($N43*$M43*ER43*'input_cooling&amp;ventilation'!$D$3)*'input_cool&amp;vent_evolution'!AB$11,($O43*$M43*ER43*'input_cooling&amp;ventilation'!$D$3)*'input_cool&amp;vent_evolution'!AB$10)</f>
        <v>326849.18088632973</v>
      </c>
      <c r="HM43" s="2">
        <f>IF($D43=3,($N43*$M43*ES43*'input_cooling&amp;ventilation'!$D$3)*'input_cool&amp;vent_evolution'!AC$11,($O43*$M43*ES43*'input_cooling&amp;ventilation'!$D$3)*'input_cool&amp;vent_evolution'!AC$10)</f>
        <v>322985.44030012371</v>
      </c>
      <c r="HN43" s="2">
        <f>IF($D43=3,($N43*$M43*ET43*'input_cooling&amp;ventilation'!$D$3)*'input_cool&amp;vent_evolution'!AD$11,($O43*$M43*ET43*'input_cooling&amp;ventilation'!$D$3)*'input_cool&amp;vent_evolution'!AD$10)</f>
        <v>316170.37298911629</v>
      </c>
      <c r="HO43" s="2">
        <f>IF($D43=3,($N43*$M43*EU43*'input_cooling&amp;ventilation'!$D$3)*'input_cool&amp;vent_evolution'!AE$11,($O43*$M43*EU43*'input_cooling&amp;ventilation'!$D$3)*'input_cool&amp;vent_evolution'!AE$10)</f>
        <v>308582.42576388852</v>
      </c>
      <c r="HP43" s="2">
        <f>IF($D43=3,($N43*$M43*EV43*'input_cooling&amp;ventilation'!$D$3)*'input_cool&amp;vent_evolution'!AF$11,($O43*$M43*EV43*'input_cooling&amp;ventilation'!$D$3)*'input_cool&amp;vent_evolution'!AF$10)</f>
        <v>299357.87339576718</v>
      </c>
      <c r="HQ43" s="2">
        <f>IF($D43=3,($N43*$M43*EW43*'input_cooling&amp;ventilation'!$D$3)*'input_cool&amp;vent_evolution'!AG$11,($O43*$M43*EW43*'input_cooling&amp;ventilation'!$D$3)*'input_cool&amp;vent_evolution'!AG$10)</f>
        <v>293828.28654237167</v>
      </c>
      <c r="HR43" s="2">
        <f>IF($D43=3,($N43*$M43*EX43*'input_cooling&amp;ventilation'!$D$3)*'input_cool&amp;vent_evolution'!AH$11,($O43*$M43*EX43*'input_cooling&amp;ventilation'!$D$3)*'input_cool&amp;vent_evolution'!AH$10)</f>
        <v>286107.17107014247</v>
      </c>
      <c r="HS43" s="2">
        <f>IF($D43=3,($N43*$M43*EY43*'input_cooling&amp;ventilation'!$D$3)*'input_cool&amp;vent_evolution'!AI$11,($O43*$M43*EY43*'input_cooling&amp;ventilation'!$D$3)*'input_cool&amp;vent_evolution'!AI$10)</f>
        <v>278435.20395388815</v>
      </c>
      <c r="HT43" s="2">
        <f>IF($D43=3,($N43*$M43*EZ43*'input_cooling&amp;ventilation'!$D$3)*'input_cool&amp;vent_evolution'!AJ$11,($O43*$M43*EZ43*'input_cooling&amp;ventilation'!$D$3)*'input_cool&amp;vent_evolution'!AJ$10)</f>
        <v>270819.8751257931</v>
      </c>
      <c r="HU43" s="2">
        <f>IF($D43=3,($N43*$M43*FA43*'input_cooling&amp;ventilation'!$D$3)*'input_cool&amp;vent_evolution'!AK$11,($O43*$M43*FA43*'input_cooling&amp;ventilation'!$D$3)*'input_cool&amp;vent_evolution'!AK$10)</f>
        <v>265672.53252532257</v>
      </c>
      <c r="HV43" s="2">
        <f>IF($D43=3,($N43*$M43*FB43*'input_cooling&amp;ventilation'!$D$3)*'input_cool&amp;vent_evolution'!AL$11,($O43*$M43*FB43*'input_cooling&amp;ventilation'!$D$3)*'input_cool&amp;vent_evolution'!AL$10)</f>
        <v>255936.66129880337</v>
      </c>
      <c r="HW43" s="2">
        <f>IF($D43=3,($N43*$M43*FC43*'input_cooling&amp;ventilation'!$D$3)*'input_cool&amp;vent_evolution'!AM$11,($O43*$M43*FC43*'input_cooling&amp;ventilation'!$D$3)*'input_cool&amp;vent_evolution'!AM$10)</f>
        <v>248738.74771275005</v>
      </c>
      <c r="HX43" s="2">
        <f>IF($D43=3,($N43*$M43*FD43*'input_cooling&amp;ventilation'!$D$3)*'input_cool&amp;vent_evolution'!AN$11,($O43*$M43*FD43*'input_cooling&amp;ventilation'!$D$3)*'input_cool&amp;vent_evolution'!AN$10)</f>
        <v>241655.27165410508</v>
      </c>
      <c r="HY43" s="2">
        <f>IF($D43=3,($N43*$M43*FE43*'input_cooling&amp;ventilation'!$D$3)*'input_cool&amp;vent_evolution'!AO$11,($O43*$M43*FE43*'input_cooling&amp;ventilation'!$D$3)*'input_cool&amp;vent_evolution'!AO$10)</f>
        <v>234754.97907586148</v>
      </c>
      <c r="HZ43" s="2">
        <f>IF($D43=3,($N43*$M43*FF43*'input_cooling&amp;ventilation'!$D$3)*'input_cool&amp;vent_evolution'!AP$11,($O43*$M43*FF43*'input_cooling&amp;ventilation'!$D$3)*'input_cool&amp;vent_evolution'!AP$10)</f>
        <v>228052.59853202212</v>
      </c>
      <c r="IA43" s="2">
        <f>IF($D43=3,($N43*$M43*FG43*'input_cooling&amp;ventilation'!$D$3)*'input_cool&amp;vent_evolution'!AQ$11,($O43*$M43*FG43*'input_cooling&amp;ventilation'!$D$3)*'input_cool&amp;vent_evolution'!AQ$10)</f>
        <v>221554.71494575031</v>
      </c>
      <c r="IB43" s="2">
        <f>IF($D43=3,($N43*$M43*FH43*'input_cooling&amp;ventilation'!$D$3)*'input_cool&amp;vent_evolution'!AR$11,($O43*$M43*FH43*'input_cooling&amp;ventilation'!$D$3)*'input_cool&amp;vent_evolution'!AR$10)</f>
        <v>215277.65892457918</v>
      </c>
      <c r="IC43" s="2">
        <f>IF($D43=3,($N43*$M43*FI43*'input_cooling&amp;ventilation'!$D$3)*'input_cool&amp;vent_evolution'!AS$11,($O43*$M43*FI43*'input_cooling&amp;ventilation'!$D$3)*'input_cool&amp;vent_evolution'!AS$10)</f>
        <v>209236.16957179355</v>
      </c>
      <c r="ID43" s="2">
        <f>IF($D43=3,($N43*$M43*FJ43*'input_cooling&amp;ventilation'!$D$3)*'input_cool&amp;vent_evolution'!AT$11,($O43*$M43*FJ43*'input_cooling&amp;ventilation'!$D$3)*'input_cool&amp;vent_evolution'!AT$10)</f>
        <v>203446.6810803421</v>
      </c>
      <c r="IE43" s="2">
        <f>IF($D43=3,($N43*$M43*FK43*'input_cooling&amp;ventilation'!$D$3)*'input_cool&amp;vent_evolution'!AU$11,($O43*$M43*FK43*'input_cooling&amp;ventilation'!$D$3)*'input_cool&amp;vent_evolution'!AU$10)</f>
        <v>204269.30398980071</v>
      </c>
      <c r="IF43" s="2">
        <f>IF($D43=3,($N43*$M43*FL43*'input_cooling&amp;ventilation'!$D$3)*'input_cool&amp;vent_evolution'!AV$11,($O43*$M43*FL43*'input_cooling&amp;ventilation'!$D$3)*'input_cool&amp;vent_evolution'!AV$10)</f>
        <v>205095.25311941485</v>
      </c>
    </row>
    <row r="44" spans="1:240" x14ac:dyDescent="0.25">
      <c r="A44">
        <v>42</v>
      </c>
      <c r="B44">
        <v>100100</v>
      </c>
      <c r="C44">
        <v>6</v>
      </c>
      <c r="D44">
        <v>3</v>
      </c>
      <c r="E44">
        <v>3</v>
      </c>
      <c r="F44" s="2">
        <v>2845050</v>
      </c>
      <c r="G44" s="2">
        <v>3671673</v>
      </c>
      <c r="H44" s="2">
        <v>2845050</v>
      </c>
      <c r="I44" s="17">
        <v>0.39</v>
      </c>
      <c r="J44">
        <v>9.6827596000000002E-2</v>
      </c>
      <c r="K44" s="2">
        <f t="shared" si="0"/>
        <v>275479.35199980001</v>
      </c>
      <c r="L44" s="2">
        <f t="shared" si="1"/>
        <v>1431952.47</v>
      </c>
      <c r="M44">
        <v>0.39070749736008398</v>
      </c>
      <c r="N44" s="17">
        <f>'input_cooling&amp;ventilation'!$D$5</f>
        <v>57.500092182043396</v>
      </c>
      <c r="O44" s="45">
        <f>'input_cooling&amp;ventilation'!$D$6</f>
        <v>19.328678831353667</v>
      </c>
      <c r="P44" s="45">
        <f>'input_cooling&amp;ventilation'!$C$5</f>
        <v>50.351688737400465</v>
      </c>
      <c r="Q44" s="45">
        <f>'input_cooling&amp;ventilation'!$C$6</f>
        <v>32.240814214248743</v>
      </c>
      <c r="R44">
        <v>17</v>
      </c>
      <c r="S44">
        <v>12</v>
      </c>
      <c r="T44">
        <v>14</v>
      </c>
      <c r="U44" s="2">
        <f t="shared" si="2"/>
        <v>270972.26592532394</v>
      </c>
      <c r="V44" s="2">
        <f t="shared" si="3"/>
        <v>1324640.4340365175</v>
      </c>
      <c r="W44" s="2">
        <v>474015.00004418578</v>
      </c>
      <c r="X44" s="57">
        <f>IF($D44=3,(W44*(1+'input_cool&amp;vent_evolution'!M$11)),(W44*(1+'input_cool&amp;vent_evolution'!M$12)))</f>
        <v>481095.51445243025</v>
      </c>
      <c r="Y44" s="57">
        <f>IF($D44=3,(X44*(1+'input_cool&amp;vent_evolution'!N$11)),(X44*(1+'input_cool&amp;vent_evolution'!N$12)))</f>
        <v>487746.89414398052</v>
      </c>
      <c r="Z44" s="57">
        <f>IF($D44=3,(Y44*(1+'input_cool&amp;vent_evolution'!O$11)),(Y44*(1+'input_cool&amp;vent_evolution'!O$12)))</f>
        <v>494068.53066839994</v>
      </c>
      <c r="AA44" s="57">
        <f>IF($D44=3,(Z44*(1+'input_cool&amp;vent_evolution'!P$11)),(Z44*(1+'input_cool&amp;vent_evolution'!P$12)))</f>
        <v>501147.64633617067</v>
      </c>
      <c r="AB44" s="57">
        <f>IF($D44=3,(AA44*(1+'input_cool&amp;vent_evolution'!Q$11)),(AA44*(1+'input_cool&amp;vent_evolution'!Q$12)))</f>
        <v>508917.1041481127</v>
      </c>
      <c r="AC44" s="57">
        <f>IF($D44=3,(AB44*(1+'input_cool&amp;vent_evolution'!R$11)),(AB44*(1+'input_cool&amp;vent_evolution'!R$12)))</f>
        <v>517112.83070350665</v>
      </c>
      <c r="AD44" s="57">
        <f>IF($D44=3,(AC44*(1+'input_cool&amp;vent_evolution'!S$11)),(AC44*(1+'input_cool&amp;vent_evolution'!S$12)))</f>
        <v>525602.7969071609</v>
      </c>
      <c r="AE44" s="57">
        <f>IF($D44=3,(AD44*(1+'input_cool&amp;vent_evolution'!T$11)),(AD44*(1+'input_cool&amp;vent_evolution'!T$12)))</f>
        <v>534415.92706995667</v>
      </c>
      <c r="AF44" s="57">
        <f>IF($D44=3,(AE44*(1+'input_cool&amp;vent_evolution'!U$11)),(AE44*(1+'input_cool&amp;vent_evolution'!U$12)))</f>
        <v>544517.85500571795</v>
      </c>
      <c r="AG44" s="57">
        <f>IF($D44=3,(AF44*(1+'input_cool&amp;vent_evolution'!V$11)),(AF44*(1+'input_cool&amp;vent_evolution'!V$12)))</f>
        <v>554725.59001750196</v>
      </c>
      <c r="AH44" s="57">
        <f>IF($D44=3,(AG44*(1+'input_cool&amp;vent_evolution'!W$11)),(AG44*(1+'input_cool&amp;vent_evolution'!W$12)))</f>
        <v>564635.93003495422</v>
      </c>
      <c r="AI44" s="57">
        <f>IF($D44=3,(AH44*(1+'input_cool&amp;vent_evolution'!X$11)),(AH44*(1+'input_cool&amp;vent_evolution'!X$12)))</f>
        <v>574896.52020163776</v>
      </c>
      <c r="AJ44" s="57">
        <f>IF($D44=3,(AI44*(1+'input_cool&amp;vent_evolution'!Y$11)),(AI44*(1+'input_cool&amp;vent_evolution'!Y$12)))</f>
        <v>585387.09177953401</v>
      </c>
      <c r="AK44" s="57">
        <f>IF($D44=3,(AJ44*(1+'input_cool&amp;vent_evolution'!Z$11)),(AJ44*(1+'input_cool&amp;vent_evolution'!Z$12)))</f>
        <v>596623.16079506569</v>
      </c>
      <c r="AL44" s="57">
        <f>IF($D44=3,(AK44*(1+'input_cool&amp;vent_evolution'!AA$11)),(AK44*(1+'input_cool&amp;vent_evolution'!AA$12)))</f>
        <v>607932.50102132652</v>
      </c>
      <c r="AM44" s="57">
        <f>IF($D44=3,(AL44*(1+'input_cool&amp;vent_evolution'!AB$11)),(AL44*(1+'input_cool&amp;vent_evolution'!AB$12)))</f>
        <v>618085.65788796509</v>
      </c>
      <c r="AN44" s="57">
        <f>IF($D44=3,(AM44*(1+'input_cool&amp;vent_evolution'!AC$11)),(AM44*(1+'input_cool&amp;vent_evolution'!AC$12)))</f>
        <v>628216.07717416994</v>
      </c>
      <c r="AO44" s="57">
        <f>IF($D44=3,(AN44*(1+'input_cool&amp;vent_evolution'!AD$11)),(AN44*(1+'input_cool&amp;vent_evolution'!AD$12)))</f>
        <v>638226.26055430004</v>
      </c>
      <c r="AP44" s="57">
        <f>IF($D44=3,(AO44*(1+'input_cool&amp;vent_evolution'!AE$11)),(AO44*(1+'input_cool&amp;vent_evolution'!AE$12)))</f>
        <v>648084.33224077639</v>
      </c>
      <c r="AQ44" s="57">
        <f>IF($D44=3,(AP44*(1+'input_cool&amp;vent_evolution'!AF$11)),(AP44*(1+'input_cool&amp;vent_evolution'!AF$12)))</f>
        <v>657729.74187970336</v>
      </c>
      <c r="AR44" s="57">
        <f>IF($D44=3,(AQ44*(1+'input_cool&amp;vent_evolution'!AG$11)),(AQ44*(1+'input_cool&amp;vent_evolution'!AG$12)))</f>
        <v>667273.28712451085</v>
      </c>
      <c r="AS44" s="57">
        <f>IF($D44=3,(AR44*(1+'input_cool&amp;vent_evolution'!AH$11)),(AR44*(1+'input_cool&amp;vent_evolution'!AH$12)))</f>
        <v>676660.98145617056</v>
      </c>
      <c r="AT44" s="57">
        <f>IF($D44=3,(AS44*(1+'input_cool&amp;vent_evolution'!AI$11)),(AS44*(1+'input_cool&amp;vent_evolution'!AI$12)))</f>
        <v>685886.41484225623</v>
      </c>
      <c r="AU44" s="57">
        <f>IF($D44=3,(AT44*(1+'input_cool&amp;vent_evolution'!AJ$11)),(AT44*(1+'input_cool&amp;vent_evolution'!AJ$12)))</f>
        <v>694943.6668400307</v>
      </c>
      <c r="AV44" s="57">
        <f>IF($D44=3,(AU44*(1+'input_cool&amp;vent_evolution'!AK$11)),(AU44*(1+'input_cool&amp;vent_evolution'!AK$12)))</f>
        <v>703908.44014226703</v>
      </c>
      <c r="AW44" s="57">
        <f>IF($D44=3,(AV44*(1+'input_cool&amp;vent_evolution'!AL$11)),(AV44*(1+'input_cool&amp;vent_evolution'!AL$12)))</f>
        <v>712619.64301907865</v>
      </c>
      <c r="AX44" s="57">
        <f>IF($D44=3,(AW44*(1+'input_cool&amp;vent_evolution'!AM$11)),(AW44*(1+'input_cool&amp;vent_evolution'!AM$12)))</f>
        <v>721155.04726789996</v>
      </c>
      <c r="AY44" s="57">
        <f>IF($D44=3,(AX44*(1+'input_cool&amp;vent_evolution'!AN$11)),(AX44*(1+'input_cool&amp;vent_evolution'!AN$12)))</f>
        <v>729512.00373673509</v>
      </c>
      <c r="AZ44" s="57">
        <f>IF($D44=3,(AY44*(1+'input_cool&amp;vent_evolution'!AO$11)),(AY44*(1+'input_cool&amp;vent_evolution'!AO$12)))</f>
        <v>737690.58033550601</v>
      </c>
      <c r="BA44" s="57">
        <f>IF($D44=3,(AZ44*(1+'input_cool&amp;vent_evolution'!AP$11)),(AZ44*(1+'input_cool&amp;vent_evolution'!AP$12)))</f>
        <v>745691.75639136974</v>
      </c>
      <c r="BB44" s="57">
        <f>IF($D44=3,(BA44*(1+'input_cool&amp;vent_evolution'!AQ$11)),(BA44*(1+'input_cool&amp;vent_evolution'!AQ$12)))</f>
        <v>753517.14261877921</v>
      </c>
      <c r="BC44" s="57">
        <f>IF($D44=3,(BB44*(1+'input_cool&amp;vent_evolution'!AR$11)),(BB44*(1+'input_cool&amp;vent_evolution'!AR$12)))</f>
        <v>761169.32222435705</v>
      </c>
      <c r="BD44" s="57">
        <f>IF($D44=3,(BC44*(1+'input_cool&amp;vent_evolution'!AS$11)),(BC44*(1+'input_cool&amp;vent_evolution'!AS$12)))</f>
        <v>768651.79916356492</v>
      </c>
      <c r="BE44" s="57">
        <f>IF($D44=3,(BD44*(1+'input_cool&amp;vent_evolution'!AT$11)),(BD44*(1+'input_cool&amp;vent_evolution'!AT$12)))</f>
        <v>775969.05989094556</v>
      </c>
      <c r="BF44" s="57">
        <f>IF($D44=3,(BE44*(1+'input_cool&amp;vent_evolution'!AU$11)),(BE44*(1+'input_cool&amp;vent_evolution'!AU$12)))</f>
        <v>783355.97804267716</v>
      </c>
      <c r="BG44" s="57">
        <f>IF($D44=3,(BF44*(1+'input_cool&amp;vent_evolution'!AV$11)),(BF44*(1+'input_cool&amp;vent_evolution'!AV$12)))</f>
        <v>790813.21672985388</v>
      </c>
      <c r="BH44" s="2">
        <f t="shared" si="76"/>
        <v>666085.27858356934</v>
      </c>
      <c r="BI44" s="2">
        <f t="shared" si="4"/>
        <v>676034.80847543105</v>
      </c>
      <c r="BJ44" s="2">
        <f t="shared" si="5"/>
        <v>685381.31880611344</v>
      </c>
      <c r="BK44" s="2">
        <f t="shared" si="6"/>
        <v>694264.47445536382</v>
      </c>
      <c r="BL44" s="2">
        <f t="shared" si="7"/>
        <v>704212.03883888084</v>
      </c>
      <c r="BM44" s="2">
        <f t="shared" si="8"/>
        <v>715129.67113032378</v>
      </c>
      <c r="BN44" s="2">
        <f t="shared" si="9"/>
        <v>726646.29572097061</v>
      </c>
      <c r="BO44" s="2">
        <f t="shared" si="10"/>
        <v>738576.3854932331</v>
      </c>
      <c r="BP44" s="2">
        <f t="shared" si="11"/>
        <v>750960.58485218138</v>
      </c>
      <c r="BQ44" s="2">
        <f t="shared" si="12"/>
        <v>765155.80121178075</v>
      </c>
      <c r="BR44" s="2">
        <f t="shared" si="13"/>
        <v>779499.69754079473</v>
      </c>
      <c r="BS44" s="2">
        <f t="shared" si="14"/>
        <v>793425.69479988422</v>
      </c>
      <c r="BT44" s="2">
        <f t="shared" si="15"/>
        <v>807843.86312571808</v>
      </c>
      <c r="BU44" s="2">
        <f t="shared" si="16"/>
        <v>822585.20103973453</v>
      </c>
      <c r="BV44" s="2">
        <f t="shared" si="17"/>
        <v>838374.11101029883</v>
      </c>
      <c r="BW44" s="2">
        <f t="shared" si="18"/>
        <v>854265.98159351468</v>
      </c>
      <c r="BX44" s="2">
        <f t="shared" si="19"/>
        <v>868533.18478199444</v>
      </c>
      <c r="BY44" s="2">
        <f t="shared" si="20"/>
        <v>882768.43715120456</v>
      </c>
      <c r="BZ44" s="2">
        <f t="shared" si="21"/>
        <v>896834.73417725868</v>
      </c>
      <c r="CA44" s="2">
        <f t="shared" si="22"/>
        <v>910687.28404376353</v>
      </c>
      <c r="CB44" s="2">
        <f t="shared" si="23"/>
        <v>924241.001470002</v>
      </c>
      <c r="CC44" s="2">
        <f t="shared" si="24"/>
        <v>937651.57917844993</v>
      </c>
      <c r="CD44" s="2">
        <f t="shared" si="25"/>
        <v>950843.15538084449</v>
      </c>
      <c r="CE44" s="2">
        <f t="shared" si="26"/>
        <v>963806.72270772699</v>
      </c>
      <c r="CF44" s="2">
        <f t="shared" si="27"/>
        <v>976533.96176045085</v>
      </c>
      <c r="CG44" s="2">
        <f t="shared" si="28"/>
        <v>989131.24986716057</v>
      </c>
      <c r="CH44" s="2">
        <f t="shared" si="29"/>
        <v>1001372.2211327495</v>
      </c>
      <c r="CI44" s="2">
        <f t="shared" si="30"/>
        <v>1013366.160388616</v>
      </c>
      <c r="CJ44" s="2">
        <f t="shared" si="31"/>
        <v>1025109.3450497258</v>
      </c>
      <c r="CK44" s="2">
        <f t="shared" si="32"/>
        <v>1036601.8705430153</v>
      </c>
      <c r="CL44" s="2">
        <f t="shared" si="33"/>
        <v>1047845.1130177667</v>
      </c>
      <c r="CM44" s="2">
        <f t="shared" si="34"/>
        <v>1058841.3358478928</v>
      </c>
      <c r="CN44" s="2">
        <f t="shared" si="35"/>
        <v>1069594.1689520723</v>
      </c>
      <c r="CO44" s="2">
        <f t="shared" si="36"/>
        <v>1080108.536084089</v>
      </c>
      <c r="CP44" s="2">
        <f t="shared" si="37"/>
        <v>1090390.7416041919</v>
      </c>
      <c r="CQ44" s="2">
        <f t="shared" si="38"/>
        <v>1100770.8296488984</v>
      </c>
      <c r="CR44" s="2">
        <f>IF($D44=3,(W44*$P44*$M44*'input_cooling&amp;ventilation'!$D$3)*'input_cool&amp;vent_evolution'!M$11,(W44*$Q44*'input_cooling&amp;ventilation'!$D$3)*'input_cool&amp;vent_evolution'!M$12)</f>
        <v>113726.14109559226</v>
      </c>
      <c r="CS44" s="2">
        <f>IF($D44=3,(X44*$P44*$M44*'input_cooling&amp;ventilation'!$D$3)*'input_cool&amp;vent_evolution'!N$11,(X44*$Q44*'input_cooling&amp;ventilation'!$D$3)*'input_cool&amp;vent_evolution'!N$12)</f>
        <v>106833.44481310832</v>
      </c>
      <c r="CT44" s="2">
        <f>IF($D44=3,(Y44*$P44*$M44*'input_cooling&amp;ventilation'!$D$3)*'input_cool&amp;vent_evolution'!O$11,(Y44*$Q44*'input_cooling&amp;ventilation'!$D$3)*'input_cool&amp;vent_evolution'!O$12)</f>
        <v>101537.16042072506</v>
      </c>
      <c r="CU44" s="2">
        <f>IF($D44=3,(Z44*$P44*$M44*'input_cooling&amp;ventilation'!$D$3)*'input_cool&amp;vent_evolution'!P$11,(Z44*$Q44*'input_cooling&amp;ventilation'!$D$3)*'input_cool&amp;vent_evolution'!P$12)</f>
        <v>113703.67473971735</v>
      </c>
      <c r="CV44" s="2">
        <f>IF($D44=3,(AA44*$P44*$M44*'input_cooling&amp;ventilation'!$D$3)*'input_cool&amp;vent_evolution'!Q$11,(AA44*$Q44*'input_cooling&amp;ventilation'!$D$3)*'input_cool&amp;vent_evolution'!Q$12)</f>
        <v>124791.84483098169</v>
      </c>
      <c r="CW44" s="2">
        <f>IF($D44=3,(AB44*$P44*$M44*'input_cooling&amp;ventilation'!$D$3)*'input_cool&amp;vent_evolution'!R$11,(AB44*$Q44*'input_cooling&amp;ventilation'!$D$3)*'input_cool&amp;vent_evolution'!R$12)</f>
        <v>131638.5082889366</v>
      </c>
      <c r="CX44" s="2">
        <f>IF($D44=3,(AC44*$P44*$M44*'input_cooling&amp;ventilation'!$D$3)*'input_cool&amp;vent_evolution'!S$11,(AC44*$Q44*'input_cooling&amp;ventilation'!$D$3)*'input_cool&amp;vent_evolution'!S$12)</f>
        <v>136364.54058328629</v>
      </c>
      <c r="CY44" s="2">
        <f>IF($D44=3,(AD44*$P44*$M44*'input_cooling&amp;ventilation'!$D$3)*'input_cool&amp;vent_evolution'!T$11,(AD44*$Q44*'input_cooling&amp;ventilation'!$D$3)*'input_cool&amp;vent_evolution'!T$12)</f>
        <v>141555.15074171478</v>
      </c>
      <c r="CZ44" s="2">
        <f>IF($D44=3,(AE44*$P44*$M44*'input_cooling&amp;ventilation'!$D$3)*'input_cool&amp;vent_evolution'!U$11,(AE44*$Q44*'input_cooling&amp;ventilation'!$D$3)*'input_cool&amp;vent_evolution'!U$12)</f>
        <v>162255.62374708088</v>
      </c>
      <c r="DA44" s="2">
        <f>IF($D44=3,(AF44*$P44*$M44*'input_cooling&amp;ventilation'!$D$3)*'input_cool&amp;vent_evolution'!V$11,(AF44*$Q44*'input_cooling&amp;ventilation'!$D$3)*'input_cool&amp;vent_evolution'!V$12)</f>
        <v>163955.0808433973</v>
      </c>
      <c r="DB44" s="2">
        <f>IF($D44=3,(AG44*$P44*$M44*'input_cooling&amp;ventilation'!$D$3)*'input_cool&amp;vent_evolution'!W$11,(AG44*$Q44*'input_cooling&amp;ventilation'!$D$3)*'input_cool&amp;vent_evolution'!W$12)</f>
        <v>159178.36786233069</v>
      </c>
      <c r="DC44" s="2">
        <f>IF($D44=3,(AH44*$P44*$M44*'input_cooling&amp;ventilation'!$D$3)*'input_cool&amp;vent_evolution'!X$11,(AH44*$Q44*'input_cooling&amp;ventilation'!$D$3)*'input_cool&amp;vent_evolution'!X$12)</f>
        <v>164804.03226940209</v>
      </c>
      <c r="DD44" s="2">
        <f>IF($D44=3,(AI44*$P44*$M44*'input_cooling&amp;ventilation'!$D$3)*'input_cool&amp;vent_evolution'!Y$11,(AI44*$Q44*'input_cooling&amp;ventilation'!$D$3)*'input_cool&amp;vent_evolution'!Y$12)</f>
        <v>168497.95857375205</v>
      </c>
      <c r="DE44" s="2">
        <f>IF($D44=3,(AJ44*$P44*$M44*'input_cooling&amp;ventilation'!$D$3)*'input_cool&amp;vent_evolution'!Z$11,(AJ44*$Q44*'input_cooling&amp;ventilation'!$D$3)*'input_cool&amp;vent_evolution'!Z$12)</f>
        <v>180472.02456537297</v>
      </c>
      <c r="DF44" s="2">
        <f>IF($D44=3,(AK44*$P44*$M44*'input_cooling&amp;ventilation'!$D$3)*'input_cool&amp;vent_evolution'!AA$11,(AK44*$Q44*'input_cooling&amp;ventilation'!$D$3)*'input_cool&amp;vent_evolution'!AA$12)</f>
        <v>181648.89556219091</v>
      </c>
      <c r="DG44" s="2">
        <f>IF($D44=3,(AL44*$P44*$M44*'input_cooling&amp;ventilation'!$D$3)*'input_cool&amp;vent_evolution'!AB$11,(AL44*$Q44*'input_cooling&amp;ventilation'!$D$3)*'input_cool&amp;vent_evolution'!AB$12)</f>
        <v>163078.45501119559</v>
      </c>
      <c r="DH44" s="2">
        <f>IF($D44=3,(AM44*$P44*$M44*'input_cooling&amp;ventilation'!$D$3)*'input_cool&amp;vent_evolution'!AC$11,(AM44*$Q44*'input_cooling&amp;ventilation'!$D$3)*'input_cool&amp;vent_evolution'!AC$12)</f>
        <v>162713.24746673144</v>
      </c>
      <c r="DI44" s="2">
        <f>IF($D44=3,(AN44*$P44*$M44*'input_cooling&amp;ventilation'!$D$3)*'input_cool&amp;vent_evolution'!AD$11,(AN44*$Q44*'input_cooling&amp;ventilation'!$D$3)*'input_cool&amp;vent_evolution'!AD$12)</f>
        <v>160782.03670567661</v>
      </c>
      <c r="DJ44" s="2">
        <f>IF($D44=3,(AO44*$P44*$M44*'input_cooling&amp;ventilation'!$D$3)*'input_cool&amp;vent_evolution'!AE$11,(AO44*$Q44*'input_cooling&amp;ventilation'!$D$3)*'input_cool&amp;vent_evolution'!AE$12)</f>
        <v>158338.84191256491</v>
      </c>
      <c r="DK44" s="2">
        <f>IF($D44=3,(AP44*$P44*$M44*'input_cooling&amp;ventilation'!$D$3)*'input_cool&amp;vent_evolution'!AF$11,(AP44*$Q44*'input_cooling&amp;ventilation'!$D$3)*'input_cool&amp;vent_evolution'!AF$12)</f>
        <v>154923.09658238094</v>
      </c>
      <c r="DL44" s="2">
        <f>IF($D44=3,(AQ44*$P44*$M44*'input_cooling&amp;ventilation'!$D$3)*'input_cool&amp;vent_evolution'!AG$11,(AQ44*$Q44*'input_cooling&amp;ventilation'!$D$3)*'input_cool&amp;vent_evolution'!AG$12)</f>
        <v>153286.96624066931</v>
      </c>
      <c r="DM44" s="2">
        <f>IF($D44=3,(AR44*$P44*$M44*'input_cooling&amp;ventilation'!$D$3)*'input_cool&amp;vent_evolution'!AH$11,(AR44*$Q44*'input_cooling&amp;ventilation'!$D$3)*'input_cool&amp;vent_evolution'!AH$12)</f>
        <v>150783.7126750974</v>
      </c>
      <c r="DN44" s="2">
        <f>IF($D44=3,(AS44*$P44*$M44*'input_cooling&amp;ventilation'!$D$3)*'input_cool&amp;vent_evolution'!AI$11,(AS44*$Q44*'input_cooling&amp;ventilation'!$D$3)*'input_cool&amp;vent_evolution'!AI$12)</f>
        <v>148177.50214762907</v>
      </c>
      <c r="DO44" s="2">
        <f>IF($D44=3,(AT44*$P44*$M44*'input_cooling&amp;ventilation'!$D$3)*'input_cool&amp;vent_evolution'!AJ$11,(AT44*$Q44*'input_cooling&amp;ventilation'!$D$3)*'input_cool&amp;vent_evolution'!AJ$12)</f>
        <v>145476.19837308125</v>
      </c>
      <c r="DP44" s="2">
        <f>IF($D44=3,(AU44*$P44*$M44*'input_cooling&amp;ventilation'!$D$3)*'input_cool&amp;vent_evolution'!AK$11,(AU44*$Q44*'input_cooling&amp;ventilation'!$D$3)*'input_cool&amp;vent_evolution'!AK$12)</f>
        <v>143990.81968860989</v>
      </c>
      <c r="DQ44" s="2">
        <f>IF($D44=3,(AV44*$P44*$M44*'input_cooling&amp;ventilation'!$D$3)*'input_cool&amp;vent_evolution'!AL$11,(AV44*$Q44*'input_cooling&amp;ventilation'!$D$3)*'input_cool&amp;vent_evolution'!AL$12)</f>
        <v>139918.01024047963</v>
      </c>
      <c r="DR44" s="2">
        <f>IF($D44=3,(AW44*$P44*$M44*'input_cooling&amp;ventilation'!$D$3)*'input_cool&amp;vent_evolution'!AM$11,(AW44*$Q44*'input_cooling&amp;ventilation'!$D$3)*'input_cool&amp;vent_evolution'!AM$12)</f>
        <v>137094.35952550356</v>
      </c>
      <c r="DS44" s="2">
        <f>IF($D44=3,(AX44*$P44*$M44*'input_cooling&amp;ventilation'!$D$3)*'input_cool&amp;vent_evolution'!AN$11,(AX44*$Q44*'input_cooling&amp;ventilation'!$D$3)*'input_cool&amp;vent_evolution'!AN$12)</f>
        <v>134228.15853574331</v>
      </c>
      <c r="DT44" s="2">
        <f>IF($D44=3,(AY44*$P44*$M44*'input_cooling&amp;ventilation'!$D$3)*'input_cool&amp;vent_evolution'!AO$11,(AY44*$Q44*'input_cooling&amp;ventilation'!$D$3)*'input_cool&amp;vent_evolution'!AO$12)</f>
        <v>131363.0483047837</v>
      </c>
      <c r="DU44" s="2">
        <f>IF($D44=3,(AZ44*$P44*$M44*'input_cooling&amp;ventilation'!$D$3)*'input_cool&amp;vent_evolution'!AP$11,(AZ44*$Q44*'input_cooling&amp;ventilation'!$D$3)*'input_cool&amp;vent_evolution'!AP$12)</f>
        <v>128513.66787705441</v>
      </c>
      <c r="DV44" s="2">
        <f>IF($D44=3,(BA44*$P44*$M44*'input_cooling&amp;ventilation'!$D$3)*'input_cool&amp;vent_evolution'!AQ$11,(BA44*$Q44*'input_cooling&amp;ventilation'!$D$3)*'input_cool&amp;vent_evolution'!AQ$12)</f>
        <v>125690.1584988837</v>
      </c>
      <c r="DW44" s="2">
        <f>IF($D44=3,(BB44*$P44*$M44*'input_cooling&amp;ventilation'!$D$3)*'input_cool&amp;vent_evolution'!AR$11,(BB44*$Q44*'input_cooling&amp;ventilation'!$D$3)*'input_cool&amp;vent_evolution'!AR$12)</f>
        <v>122908.14019097773</v>
      </c>
      <c r="DX44" s="2">
        <f>IF($D44=3,(BC44*$P44*$M44*'input_cooling&amp;ventilation'!$D$3)*'input_cool&amp;vent_evolution'!AS$11,(BC44*$Q44*'input_cooling&amp;ventilation'!$D$3)*'input_cool&amp;vent_evolution'!AS$12)</f>
        <v>120182.40188058093</v>
      </c>
      <c r="DY44" s="2">
        <f>IF($D44=3,(BD44*$P44*$M44*'input_cooling&amp;ventilation'!$D$3)*'input_cool&amp;vent_evolution'!AT$11,(BD44*$Q44*'input_cooling&amp;ventilation'!$D$3)*'input_cool&amp;vent_evolution'!AT$12)</f>
        <v>117528.72431787924</v>
      </c>
      <c r="DZ44" s="2">
        <f>IF($D44=3,(BE44*$P44*$M44*'input_cooling&amp;ventilation'!$D$3)*'input_cool&amp;vent_evolution'!AU$11,(BE44*$Q44*'input_cooling&amp;ventilation'!$D$3)*'input_cool&amp;vent_evolution'!AU$12)</f>
        <v>118647.55122978681</v>
      </c>
      <c r="EA44" s="2">
        <f>IF($D44=3,(BF44*$P44*$M44*'input_cooling&amp;ventilation'!$D$3)*'input_cool&amp;vent_evolution'!AV$11,(BF44*$Q44*'input_cooling&amp;ventilation'!$D$3)*'input_cool&amp;vent_evolution'!AV$12)</f>
        <v>119777.0289308191</v>
      </c>
      <c r="EB44">
        <v>0.6</v>
      </c>
      <c r="EC44" s="2">
        <f t="shared" si="39"/>
        <v>1707030</v>
      </c>
      <c r="ED44" s="2">
        <f>IF($D44=3,(EC44*(1+'input_cool&amp;vent_evolution'!M$10)),EC44*(1+'input_cool&amp;vent_evolution'!M$9))</f>
        <v>1743417.2932466837</v>
      </c>
      <c r="EE44" s="2">
        <f>IF($D44=3,(ED44*(1+'input_cool&amp;vent_evolution'!N$10)),ED44*(1+'input_cool&amp;vent_evolution'!N$9))</f>
        <v>1779842.1417464137</v>
      </c>
      <c r="EF44" s="2">
        <f>IF($D44=3,(EE44*(1+'input_cool&amp;vent_evolution'!O$10)),EE44*(1+'input_cool&amp;vent_evolution'!O$9))</f>
        <v>1816304.5461558655</v>
      </c>
      <c r="EG44" s="2">
        <f>IF($D44=3,(EF44*(1+'input_cool&amp;vent_evolution'!P$10)),EF44*(1+'input_cool&amp;vent_evolution'!P$9))</f>
        <v>1850781.3542357814</v>
      </c>
      <c r="EH44" s="2">
        <f>IF($D44=3,(EG44*(1+'input_cool&amp;vent_evolution'!Q$10)),EG44*(1+'input_cool&amp;vent_evolution'!Q$9))</f>
        <v>1885295.7182983854</v>
      </c>
      <c r="EI44" s="2">
        <f>IF($D44=3,(EH44*(1+'input_cool&amp;vent_evolution'!R$10)),EH44*(1+'input_cool&amp;vent_evolution'!R$9))</f>
        <v>1912415.0350590218</v>
      </c>
      <c r="EJ44" s="2">
        <f>IF($D44=3,(EI44*(1+'input_cool&amp;vent_evolution'!S$10)),EI44*(1+'input_cool&amp;vent_evolution'!S$9))</f>
        <v>1939550.8334321023</v>
      </c>
      <c r="EK44" s="2">
        <f>IF($D44=3,(EJ44*(1+'input_cool&amp;vent_evolution'!T$10)),EJ44*(1+'input_cool&amp;vent_evolution'!T$9))</f>
        <v>1966703.1132717007</v>
      </c>
      <c r="EL44" s="2">
        <f>IF($D44=3,(EK44*(1+'input_cool&amp;vent_evolution'!U$10)),EK44*(1+'input_cool&amp;vent_evolution'!U$9))</f>
        <v>1993871.8734103793</v>
      </c>
      <c r="EM44" s="2">
        <f>IF($D44=3,(EL44*(1+'input_cool&amp;vent_evolution'!V$10)),EL44*(1+'input_cool&amp;vent_evolution'!V$9))</f>
        <v>2021057.1148696444</v>
      </c>
      <c r="EN44" s="2">
        <f>IF($D44=3,(EM44*(1+'input_cool&amp;vent_evolution'!W$10)),EM44*(1+'input_cool&amp;vent_evolution'!W$9))</f>
        <v>2042200.0042880489</v>
      </c>
      <c r="EO44" s="2">
        <f>IF($D44=3,(EN44*(1+'input_cool&amp;vent_evolution'!X$10)),EN44*(1+'input_cool&amp;vent_evolution'!X$9))</f>
        <v>2063356.6872294552</v>
      </c>
      <c r="EP44" s="2">
        <f>IF($D44=3,(EO44*(1+'input_cool&amp;vent_evolution'!Y$10)),EO44*(1+'input_cool&amp;vent_evolution'!Y$9))</f>
        <v>2084527.1644964712</v>
      </c>
      <c r="EQ44" s="2">
        <f>IF($D44=3,(EP44*(1+'input_cool&amp;vent_evolution'!Z$10)),EP44*(1+'input_cool&amp;vent_evolution'!Z$9))</f>
        <v>2105711.4347757385</v>
      </c>
      <c r="ER44" s="2">
        <f>IF($D44=3,(EQ44*(1+'input_cool&amp;vent_evolution'!AA$10)),EQ44*(1+'input_cool&amp;vent_evolution'!AA$9))</f>
        <v>2126909.4993806151</v>
      </c>
      <c r="ES44" s="2">
        <f>IF($D44=3,(ER44*(1+'input_cool&amp;vent_evolution'!AB$10)),ER44*(1+'input_cool&amp;vent_evolution'!AB$9))</f>
        <v>2141664.9792785291</v>
      </c>
      <c r="ET44" s="2">
        <f>IF($D44=3,(ES44*(1+'input_cool&amp;vent_evolution'!AC$10)),ES44*(1+'input_cool&amp;vent_evolution'!AC$9))</f>
        <v>2156430.8123448011</v>
      </c>
      <c r="EU44" s="2">
        <f>IF($D44=3,(ET44*(1+'input_cool&amp;vent_evolution'!AD$10)),ET44*(1+'input_cool&amp;vent_evolution'!AD$9))</f>
        <v>2171207.0004035472</v>
      </c>
      <c r="EV44" s="2">
        <f>IF($D44=3,(EU44*(1+'input_cool&amp;vent_evolution'!AE$10)),EU44*(1+'input_cool&amp;vent_evolution'!AE$9))</f>
        <v>2185993.5417765821</v>
      </c>
      <c r="EW44" s="2">
        <f>IF($D44=3,(EV44*(1+'input_cool&amp;vent_evolution'!AF$10)),EV44*(1+'input_cool&amp;vent_evolution'!AF$9))</f>
        <v>2200790.4380691261</v>
      </c>
      <c r="EX44" s="2">
        <f>IF($D44=3,(EW44*(1+'input_cool&amp;vent_evolution'!AG$10)),EW44*(1+'input_cool&amp;vent_evolution'!AG$9))</f>
        <v>2210145.6052291319</v>
      </c>
      <c r="EY44" s="2">
        <f>IF($D44=3,(EX44*(1+'input_cool&amp;vent_evolution'!AH$10)),EX44*(1+'input_cool&amp;vent_evolution'!AH$9))</f>
        <v>2219503.5577404164</v>
      </c>
      <c r="EZ44" s="2">
        <f>IF($D44=3,(EY44*(1+'input_cool&amp;vent_evolution'!AI$10)),EY44*(1+'input_cool&amp;vent_evolution'!AI$9))</f>
        <v>2228864.2961137323</v>
      </c>
      <c r="FA44" s="2">
        <f>IF($D44=3,(EZ44*(1+'input_cool&amp;vent_evolution'!AJ$10)),EZ44*(1+'input_cool&amp;vent_evolution'!AJ$9))</f>
        <v>2238227.8197653624</v>
      </c>
      <c r="FB44" s="2">
        <f>IF($D44=3,(FA44*(1+'input_cool&amp;vent_evolution'!AK$10)),FA44*(1+'input_cool&amp;vent_evolution'!AK$9))</f>
        <v>2247594.1274549058</v>
      </c>
      <c r="FC44" s="2">
        <f>IF($D44=3,(FB44*(1+'input_cool&amp;vent_evolution'!AL$10)),FB44*(1+'input_cool&amp;vent_evolution'!AL$9))</f>
        <v>2256963.2218820564</v>
      </c>
      <c r="FD44" s="2">
        <f>IF($D44=3,(FC44*(1+'input_cool&amp;vent_evolution'!AM$10)),FC44*(1+'input_cool&amp;vent_evolution'!AM$9))</f>
        <v>2266335.1007849076</v>
      </c>
      <c r="FE44" s="2">
        <f>IF($D44=3,(FD44*(1+'input_cool&amp;vent_evolution'!AN$10)),FD44*(1+'input_cool&amp;vent_evolution'!AN$9))</f>
        <v>2275709.7655497915</v>
      </c>
      <c r="FF44" s="2">
        <f>IF($D44=3,(FE44*(1+'input_cool&amp;vent_evolution'!AO$10)),FE44*(1+'input_cool&amp;vent_evolution'!AO$9))</f>
        <v>2285087.2153011304</v>
      </c>
      <c r="FG44" s="2">
        <f>IF($D44=3,(FF44*(1+'input_cool&amp;vent_evolution'!AP$10)),FF44*(1+'input_cool&amp;vent_evolution'!AP$9))</f>
        <v>2294467.450622641</v>
      </c>
      <c r="FH44" s="2">
        <f>IF($D44=3,(FG44*(1+'input_cool&amp;vent_evolution'!AQ$10)),FG44*(1+'input_cool&amp;vent_evolution'!AQ$9))</f>
        <v>2303850.4706387487</v>
      </c>
      <c r="FI44" s="2">
        <f>IF($D44=3,(FH44*(1+'input_cool&amp;vent_evolution'!AR$10)),FH44*(1+'input_cool&amp;vent_evolution'!AR$9))</f>
        <v>2313236.2763709575</v>
      </c>
      <c r="FJ44" s="2">
        <f>IF($D44=3,(FI44*(1+'input_cool&amp;vent_evolution'!AS$10)),FI44*(1+'input_cool&amp;vent_evolution'!AS$9))</f>
        <v>2322624.8671625867</v>
      </c>
      <c r="FK44" s="2">
        <f>IF($D44=3,(FJ44*(1+'input_cool&amp;vent_evolution'!AT$10)),FJ44*(1+'input_cool&amp;vent_evolution'!AT$9))</f>
        <v>2332016.243889208</v>
      </c>
      <c r="FL44" s="2">
        <f>IF($D44=3,(FK44*(1+'input_cool&amp;vent_evolution'!AU$10)),FK44*(1+'input_cool&amp;vent_evolution'!AU$9))</f>
        <v>2341445.5940131131</v>
      </c>
      <c r="FM44" s="2">
        <f t="shared" si="40"/>
        <v>2255861.9462252292</v>
      </c>
      <c r="FN44" s="2">
        <f t="shared" si="41"/>
        <v>2303948.2189687262</v>
      </c>
      <c r="FO44" s="2">
        <f t="shared" si="42"/>
        <v>2352084.1214587586</v>
      </c>
      <c r="FP44" s="2">
        <f t="shared" si="43"/>
        <v>2400269.6545631317</v>
      </c>
      <c r="FQ44" s="2">
        <f t="shared" si="44"/>
        <v>2445831.1967591047</v>
      </c>
      <c r="FR44" s="2">
        <f t="shared" si="45"/>
        <v>2491442.3696658448</v>
      </c>
      <c r="FS44" s="2">
        <f t="shared" si="46"/>
        <v>2527280.8931176574</v>
      </c>
      <c r="FT44" s="2">
        <f t="shared" si="47"/>
        <v>2563141.1972308084</v>
      </c>
      <c r="FU44" s="2">
        <f t="shared" si="48"/>
        <v>2599023.2818124555</v>
      </c>
      <c r="FV44" s="2">
        <f t="shared" si="49"/>
        <v>2634927.1453198139</v>
      </c>
      <c r="FW44" s="2">
        <f t="shared" si="50"/>
        <v>2670852.7891028174</v>
      </c>
      <c r="FX44" s="2">
        <f t="shared" si="51"/>
        <v>2698793.3874943084</v>
      </c>
      <c r="FY44" s="2">
        <f t="shared" si="52"/>
        <v>2726752.2142026089</v>
      </c>
      <c r="FZ44" s="2">
        <f t="shared" si="53"/>
        <v>2754729.2702883766</v>
      </c>
      <c r="GA44" s="2">
        <f t="shared" si="54"/>
        <v>2782724.5540159908</v>
      </c>
      <c r="GB44" s="2">
        <f t="shared" si="55"/>
        <v>2810738.0671210708</v>
      </c>
      <c r="GC44" s="2">
        <f t="shared" si="56"/>
        <v>2830237.6222548387</v>
      </c>
      <c r="GD44" s="2">
        <f t="shared" si="57"/>
        <v>2849750.8592328164</v>
      </c>
      <c r="GE44" s="2">
        <f t="shared" si="58"/>
        <v>2869277.7804655968</v>
      </c>
      <c r="GF44" s="2">
        <f t="shared" si="59"/>
        <v>2888818.3837354365</v>
      </c>
      <c r="GG44" s="2">
        <f t="shared" si="60"/>
        <v>2908372.6711636544</v>
      </c>
      <c r="GH44" s="2">
        <f t="shared" si="61"/>
        <v>2920735.644044525</v>
      </c>
      <c r="GI44" s="2">
        <f t="shared" si="62"/>
        <v>2933102.2978026839</v>
      </c>
      <c r="GJ44" s="2">
        <f t="shared" si="63"/>
        <v>2945472.6331130969</v>
      </c>
      <c r="GK44" s="2">
        <f t="shared" si="64"/>
        <v>2957846.6492043738</v>
      </c>
      <c r="GL44" s="2">
        <f t="shared" si="65"/>
        <v>2970224.3444373086</v>
      </c>
      <c r="GM44" s="2">
        <f t="shared" si="66"/>
        <v>2982605.7223795829</v>
      </c>
      <c r="GN44" s="2">
        <f t="shared" si="67"/>
        <v>2994990.7800420565</v>
      </c>
      <c r="GO44" s="2">
        <f t="shared" si="68"/>
        <v>3007379.5192567864</v>
      </c>
      <c r="GP44" s="2">
        <f t="shared" si="69"/>
        <v>3019771.9388666847</v>
      </c>
      <c r="GQ44" s="2">
        <f t="shared" si="70"/>
        <v>3032168.039643141</v>
      </c>
      <c r="GR44" s="2">
        <f t="shared" si="71"/>
        <v>3044567.8204290713</v>
      </c>
      <c r="GS44" s="2">
        <f t="shared" si="72"/>
        <v>3056971.2825744068</v>
      </c>
      <c r="GT44" s="2">
        <f t="shared" si="73"/>
        <v>3069378.4252113365</v>
      </c>
      <c r="GU44" s="2">
        <f t="shared" si="74"/>
        <v>3081789.2494969373</v>
      </c>
      <c r="GV44" s="2">
        <f t="shared" si="75"/>
        <v>3094250.2561120242</v>
      </c>
      <c r="GW44" s="2">
        <f>IF($D44=3,($N44*$M44*EC44*'input_cooling&amp;ventilation'!$D$3)*'input_cool&amp;vent_evolution'!M$11,($O44*$M44*EC44*'input_cooling&amp;ventilation'!$D$3)*'input_cool&amp;vent_evolution'!M$10)</f>
        <v>467696.23286079842</v>
      </c>
      <c r="GX44" s="2">
        <f>IF($D44=3,($N44*$M44*ED44*'input_cooling&amp;ventilation'!$D$3)*'input_cool&amp;vent_evolution'!N$11,($O44*$M44*ED44*'input_cooling&amp;ventilation'!$D$3)*'input_cool&amp;vent_evolution'!N$10)</f>
        <v>442111.4617704312</v>
      </c>
      <c r="GY44" s="2">
        <f>IF($D44=3,($N44*$M44*EE44*'input_cooling&amp;ventilation'!$D$3)*'input_cool&amp;vent_evolution'!O$11,($O44*$M44*EE44*'input_cooling&amp;ventilation'!$D$3)*'input_cool&amp;vent_evolution'!O$10)</f>
        <v>423122.85726197943</v>
      </c>
      <c r="GZ44" s="2">
        <f>IF($D44=3,($N44*$M44*EF44*'input_cooling&amp;ventilation'!$D$3)*'input_cool&amp;vent_evolution'!P$11,($O44*$M44*EF44*'input_cooling&amp;ventilation'!$D$3)*'input_cool&amp;vent_evolution'!P$10)</f>
        <v>477342.9118400772</v>
      </c>
      <c r="HA44" s="2">
        <f>IF($D44=3,($N44*$M44*EG44*'input_cooling&amp;ventilation'!$D$3)*'input_cool&amp;vent_evolution'!Q$11,($O44*$M44*EG44*'input_cooling&amp;ventilation'!$D$3)*'input_cool&amp;vent_evolution'!Q$10)</f>
        <v>526296.06831445382</v>
      </c>
      <c r="HB44" s="2">
        <f>IF($D44=3,($N44*$M44*EH44*'input_cooling&amp;ventilation'!$D$3)*'input_cool&amp;vent_evolution'!R$11,($O44*$M44*EH44*'input_cooling&amp;ventilation'!$D$3)*'input_cool&amp;vent_evolution'!R$10)</f>
        <v>556890.59866670996</v>
      </c>
      <c r="HC44" s="2">
        <f>IF($D44=3,($N44*$M44*EI44*'input_cooling&amp;ventilation'!$D$3)*'input_cool&amp;vent_evolution'!S$11,($O44*$M44*EI44*'input_cooling&amp;ventilation'!$D$3)*'input_cool&amp;vent_evolution'!S$10)</f>
        <v>575907.57301768917</v>
      </c>
      <c r="HD44" s="2">
        <f>IF($D44=3,($N44*$M44*EJ44*'input_cooling&amp;ventilation'!$D$3)*'input_cool&amp;vent_evolution'!T$11,($O44*$M44*EJ44*'input_cooling&amp;ventilation'!$D$3)*'input_cool&amp;vent_evolution'!T$10)</f>
        <v>596518.1681598071</v>
      </c>
      <c r="HE44" s="2">
        <f>IF($D44=3,($N44*$M44*EK44*'input_cooling&amp;ventilation'!$D$3)*'input_cool&amp;vent_evolution'!U$11,($O44*$M44*EK44*'input_cooling&amp;ventilation'!$D$3)*'input_cool&amp;vent_evolution'!U$10)</f>
        <v>681888.97830231744</v>
      </c>
      <c r="HF44" s="2">
        <f>IF($D44=3,($N44*$M44*EL44*'input_cooling&amp;ventilation'!$D$3)*'input_cool&amp;vent_evolution'!V$11,($O44*$M44*EL44*'input_cooling&amp;ventilation'!$D$3)*'input_cool&amp;vent_evolution'!V$10)</f>
        <v>685590.0431869413</v>
      </c>
      <c r="HG44" s="2">
        <f>IF($D44=3,($N44*$M44*EM44*'input_cooling&amp;ventilation'!$D$3)*'input_cool&amp;vent_evolution'!W$11,($O44*$M44*EM44*'input_cooling&amp;ventilation'!$D$3)*'input_cool&amp;vent_evolution'!W$10)</f>
        <v>662275.87248685607</v>
      </c>
      <c r="HH44" s="2">
        <f>IF($D44=3,($N44*$M44*EN44*'input_cooling&amp;ventilation'!$D$3)*'input_cool&amp;vent_evolution'!X$11,($O44*$M44*EN44*'input_cooling&amp;ventilation'!$D$3)*'input_cool&amp;vent_evolution'!X$10)</f>
        <v>680694.27136508736</v>
      </c>
      <c r="HI44" s="2">
        <f>IF($D44=3,($N44*$M44*EO44*'input_cooling&amp;ventilation'!$D$3)*'input_cool&amp;vent_evolution'!Y$11,($O44*$M44*EO44*'input_cooling&amp;ventilation'!$D$3)*'input_cool&amp;vent_evolution'!Y$10)</f>
        <v>690611.44859301066</v>
      </c>
      <c r="HJ44" s="2">
        <f>IF($D44=3,($N44*$M44*EP44*'input_cooling&amp;ventilation'!$D$3)*'input_cool&amp;vent_evolution'!Z$11,($O44*$M44*EP44*'input_cooling&amp;ventilation'!$D$3)*'input_cool&amp;vent_evolution'!Z$10)</f>
        <v>733886.34605620289</v>
      </c>
      <c r="HK44" s="2">
        <f>IF($D44=3,($N44*$M44*EQ44*'input_cooling&amp;ventilation'!$D$3)*'input_cool&amp;vent_evolution'!AA$11,($O44*$M44*EQ44*'input_cooling&amp;ventilation'!$D$3)*'input_cool&amp;vent_evolution'!AA$10)</f>
        <v>732126.30080145644</v>
      </c>
      <c r="HL44" s="2">
        <f>IF($D44=3,($N44*$M44*ER44*'input_cooling&amp;ventilation'!$D$3)*'input_cool&amp;vent_evolution'!AB$11,($O44*$M44*ER44*'input_cooling&amp;ventilation'!$D$3)*'input_cool&amp;vent_evolution'!AB$10)</f>
        <v>651545.48149778915</v>
      </c>
      <c r="HM44" s="2">
        <f>IF($D44=3,($N44*$M44*ES44*'input_cooling&amp;ventilation'!$D$3)*'input_cool&amp;vent_evolution'!AC$11,($O44*$M44*ES44*'input_cooling&amp;ventilation'!$D$3)*'input_cool&amp;vent_evolution'!AC$10)</f>
        <v>643843.44989472488</v>
      </c>
      <c r="HN44" s="2">
        <f>IF($D44=3,($N44*$M44*ET44*'input_cooling&amp;ventilation'!$D$3)*'input_cool&amp;vent_evolution'!AD$11,($O44*$M44*ET44*'input_cooling&amp;ventilation'!$D$3)*'input_cool&amp;vent_evolution'!AD$10)</f>
        <v>630258.20455144695</v>
      </c>
      <c r="HO44" s="2">
        <f>IF($D44=3,($N44*$M44*EU44*'input_cooling&amp;ventilation'!$D$3)*'input_cool&amp;vent_evolution'!AE$11,($O44*$M44*EU44*'input_cooling&amp;ventilation'!$D$3)*'input_cool&amp;vent_evolution'!AE$10)</f>
        <v>615132.29016171442</v>
      </c>
      <c r="HP44" s="2">
        <f>IF($D44=3,($N44*$M44*EV44*'input_cooling&amp;ventilation'!$D$3)*'input_cool&amp;vent_evolution'!AF$11,($O44*$M44*EV44*'input_cooling&amp;ventilation'!$D$3)*'input_cool&amp;vent_evolution'!AF$10)</f>
        <v>596743.94542732951</v>
      </c>
      <c r="HQ44" s="2">
        <f>IF($D44=3,($N44*$M44*EW44*'input_cooling&amp;ventilation'!$D$3)*'input_cool&amp;vent_evolution'!AG$11,($O44*$M44*EW44*'input_cooling&amp;ventilation'!$D$3)*'input_cool&amp;vent_evolution'!AG$10)</f>
        <v>585721.19383557211</v>
      </c>
      <c r="HR44" s="2">
        <f>IF($D44=3,($N44*$M44*EX44*'input_cooling&amp;ventilation'!$D$3)*'input_cool&amp;vent_evolution'!AH$11,($O44*$M44*EX44*'input_cooling&amp;ventilation'!$D$3)*'input_cool&amp;vent_evolution'!AH$10)</f>
        <v>570329.8201004084</v>
      </c>
      <c r="HS44" s="2">
        <f>IF($D44=3,($N44*$M44*EY44*'input_cooling&amp;ventilation'!$D$3)*'input_cool&amp;vent_evolution'!AI$11,($O44*$M44*EY44*'input_cooling&amp;ventilation'!$D$3)*'input_cool&amp;vent_evolution'!AI$10)</f>
        <v>555036.41934829357</v>
      </c>
      <c r="HT44" s="2">
        <f>IF($D44=3,($N44*$M44*EZ44*'input_cooling&amp;ventilation'!$D$3)*'input_cool&amp;vent_evolution'!AJ$11,($O44*$M44*EZ44*'input_cooling&amp;ventilation'!$D$3)*'input_cool&amp;vent_evolution'!AJ$10)</f>
        <v>539855.92210913787</v>
      </c>
      <c r="HU44" s="2">
        <f>IF($D44=3,($N44*$M44*FA44*'input_cooling&amp;ventilation'!$D$3)*'input_cool&amp;vent_evolution'!AK$11,($O44*$M44*FA44*'input_cooling&amp;ventilation'!$D$3)*'input_cool&amp;vent_evolution'!AK$10)</f>
        <v>529595.14126837463</v>
      </c>
      <c r="HV44" s="2">
        <f>IF($D44=3,($N44*$M44*FB44*'input_cooling&amp;ventilation'!$D$3)*'input_cool&amp;vent_evolution'!AL$11,($O44*$M44*FB44*'input_cooling&amp;ventilation'!$D$3)*'input_cool&amp;vent_evolution'!AL$10)</f>
        <v>510187.52675674757</v>
      </c>
      <c r="HW44" s="2">
        <f>IF($D44=3,($N44*$M44*FC44*'input_cooling&amp;ventilation'!$D$3)*'input_cool&amp;vent_evolution'!AM$11,($O44*$M44*FC44*'input_cooling&amp;ventilation'!$D$3)*'input_cool&amp;vent_evolution'!AM$10)</f>
        <v>495839.11058361502</v>
      </c>
      <c r="HX44" s="2">
        <f>IF($D44=3,($N44*$M44*FD44*'input_cooling&amp;ventilation'!$D$3)*'input_cool&amp;vent_evolution'!AN$11,($O44*$M44*FD44*'input_cooling&amp;ventilation'!$D$3)*'input_cool&amp;vent_evolution'!AN$10)</f>
        <v>481718.81569166313</v>
      </c>
      <c r="HY44" s="2">
        <f>IF($D44=3,($N44*$M44*FE44*'input_cooling&amp;ventilation'!$D$3)*'input_cool&amp;vent_evolution'!AO$11,($O44*$M44*FE44*'input_cooling&amp;ventilation'!$D$3)*'input_cool&amp;vent_evolution'!AO$10)</f>
        <v>467963.68117311923</v>
      </c>
      <c r="HZ44" s="2">
        <f>IF($D44=3,($N44*$M44*FF44*'input_cooling&amp;ventilation'!$D$3)*'input_cool&amp;vent_evolution'!AP$11,($O44*$M44*FF44*'input_cooling&amp;ventilation'!$D$3)*'input_cool&amp;vent_evolution'!AP$10)</f>
        <v>454603.06712239614</v>
      </c>
      <c r="IA44" s="2">
        <f>IF($D44=3,($N44*$M44*FG44*'input_cooling&amp;ventilation'!$D$3)*'input_cool&amp;vent_evolution'!AQ$11,($O44*$M44*FG44*'input_cooling&amp;ventilation'!$D$3)*'input_cool&amp;vent_evolution'!AQ$10)</f>
        <v>441650.10001244838</v>
      </c>
      <c r="IB44" s="2">
        <f>IF($D44=3,($N44*$M44*FH44*'input_cooling&amp;ventilation'!$D$3)*'input_cool&amp;vent_evolution'!AR$11,($O44*$M44*FH44*'input_cooling&amp;ventilation'!$D$3)*'input_cool&amp;vent_evolution'!AR$10)</f>
        <v>429137.33349239128</v>
      </c>
      <c r="IC44" s="2">
        <f>IF($D44=3,($N44*$M44*FI44*'input_cooling&amp;ventilation'!$D$3)*'input_cool&amp;vent_evolution'!AS$11,($O44*$M44*FI44*'input_cooling&amp;ventilation'!$D$3)*'input_cool&amp;vent_evolution'!AS$10)</f>
        <v>417094.14868571609</v>
      </c>
      <c r="ID44" s="2">
        <f>IF($D44=3,($N44*$M44*FJ44*'input_cooling&amp;ventilation'!$D$3)*'input_cool&amp;vent_evolution'!AT$11,($O44*$M44*FJ44*'input_cooling&amp;ventilation'!$D$3)*'input_cool&amp;vent_evolution'!AT$10)</f>
        <v>405553.30573007639</v>
      </c>
      <c r="IE44" s="2">
        <f>IF($D44=3,($N44*$M44*FK44*'input_cooling&amp;ventilation'!$D$3)*'input_cool&amp;vent_evolution'!AU$11,($O44*$M44*FK44*'input_cooling&amp;ventilation'!$D$3)*'input_cool&amp;vent_evolution'!AU$10)</f>
        <v>407193.1331213548</v>
      </c>
      <c r="IF44" s="2">
        <f>IF($D44=3,($N44*$M44*FL44*'input_cooling&amp;ventilation'!$D$3)*'input_cool&amp;vent_evolution'!AV$11,($O44*$M44*FL44*'input_cooling&amp;ventilation'!$D$3)*'input_cool&amp;vent_evolution'!AV$10)</f>
        <v>408839.5910438982</v>
      </c>
    </row>
    <row r="45" spans="1:240" x14ac:dyDescent="0.25">
      <c r="A45">
        <v>43</v>
      </c>
      <c r="B45">
        <v>100100</v>
      </c>
      <c r="C45">
        <v>6</v>
      </c>
      <c r="D45">
        <v>3</v>
      </c>
      <c r="E45">
        <v>4</v>
      </c>
      <c r="F45" s="2">
        <v>314345.638510224</v>
      </c>
      <c r="G45" s="2">
        <v>355360.23023016099</v>
      </c>
      <c r="H45" s="2">
        <v>314345.638510224</v>
      </c>
      <c r="I45" s="17">
        <v>0.75</v>
      </c>
      <c r="J45">
        <v>0.187790294</v>
      </c>
      <c r="K45" s="2">
        <f t="shared" si="0"/>
        <v>59031.059873452687</v>
      </c>
      <c r="L45" s="2">
        <f t="shared" si="1"/>
        <v>266520.17267262074</v>
      </c>
      <c r="M45">
        <v>0.39070749736008398</v>
      </c>
      <c r="N45" s="17">
        <f>'input_cooling&amp;ventilation'!$D$5</f>
        <v>57.500092182043396</v>
      </c>
      <c r="O45" s="45">
        <f>'input_cooling&amp;ventilation'!$D$6</f>
        <v>19.328678831353667</v>
      </c>
      <c r="P45" s="45">
        <f>'input_cooling&amp;ventilation'!$C$5</f>
        <v>50.351688737400465</v>
      </c>
      <c r="Q45" s="45">
        <f>'input_cooling&amp;ventilation'!$C$6</f>
        <v>32.240814214248743</v>
      </c>
      <c r="R45">
        <v>17</v>
      </c>
      <c r="S45">
        <v>12</v>
      </c>
      <c r="T45">
        <v>14</v>
      </c>
      <c r="U45" s="2">
        <f t="shared" si="2"/>
        <v>58065.259475035185</v>
      </c>
      <c r="V45" s="2">
        <f t="shared" si="3"/>
        <v>246546.86842262855</v>
      </c>
      <c r="W45" s="2">
        <v>101574.2473815</v>
      </c>
      <c r="X45" s="57">
        <f>IF($D45=3,(W45*(1+'input_cool&amp;vent_evolution'!M$11)),(W45*(1+'input_cool&amp;vent_evolution'!M$12)))</f>
        <v>103091.49456149273</v>
      </c>
      <c r="Y45" s="57">
        <f>IF($D45=3,(X45*(1+'input_cool&amp;vent_evolution'!N$11)),(X45*(1+'input_cool&amp;vent_evolution'!N$12)))</f>
        <v>104516.78466023397</v>
      </c>
      <c r="Z45" s="57">
        <f>IF($D45=3,(Y45*(1+'input_cool&amp;vent_evolution'!O$11)),(Y45*(1+'input_cool&amp;vent_evolution'!O$12)))</f>
        <v>105871.41578399049</v>
      </c>
      <c r="AA45" s="57">
        <f>IF($D45=3,(Z45*(1+'input_cool&amp;vent_evolution'!P$11)),(Z45*(1+'input_cool&amp;vent_evolution'!P$12)))</f>
        <v>107388.36323504873</v>
      </c>
      <c r="AB45" s="57">
        <f>IF($D45=3,(AA45*(1+'input_cool&amp;vent_evolution'!Q$11)),(AA45*(1+'input_cool&amp;vent_evolution'!Q$12)))</f>
        <v>109053.24056959883</v>
      </c>
      <c r="AC45" s="57">
        <f>IF($D45=3,(AB45*(1+'input_cool&amp;vent_evolution'!R$11)),(AB45*(1+'input_cool&amp;vent_evolution'!R$12)))</f>
        <v>110809.46085066823</v>
      </c>
      <c r="AD45" s="57">
        <f>IF($D45=3,(AC45*(1+'input_cool&amp;vent_evolution'!S$11)),(AC45*(1+'input_cool&amp;vent_evolution'!S$12)))</f>
        <v>112628.7322394432</v>
      </c>
      <c r="AE45" s="57">
        <f>IF($D45=3,(AD45*(1+'input_cool&amp;vent_evolution'!T$11)),(AD45*(1+'input_cool&amp;vent_evolution'!T$12)))</f>
        <v>114517.2527784087</v>
      </c>
      <c r="AF45" s="57">
        <f>IF($D45=3,(AE45*(1+'input_cool&amp;vent_evolution'!U$11)),(AE45*(1+'input_cool&amp;vent_evolution'!U$12)))</f>
        <v>116681.94319344083</v>
      </c>
      <c r="AG45" s="57">
        <f>IF($D45=3,(AF45*(1+'input_cool&amp;vent_evolution'!V$11)),(AF45*(1+'input_cool&amp;vent_evolution'!V$12)))</f>
        <v>118869.30646505691</v>
      </c>
      <c r="AH45" s="57">
        <f>IF($D45=3,(AG45*(1+'input_cool&amp;vent_evolution'!W$11)),(AG45*(1+'input_cool&amp;vent_evolution'!W$12)))</f>
        <v>120992.9424860133</v>
      </c>
      <c r="AI45" s="57">
        <f>IF($D45=3,(AH45*(1+'input_cool&amp;vent_evolution'!X$11)),(AH45*(1+'input_cool&amp;vent_evolution'!X$12)))</f>
        <v>123191.63181815205</v>
      </c>
      <c r="AJ45" s="57">
        <f>IF($D45=3,(AI45*(1+'input_cool&amp;vent_evolution'!Y$11)),(AI45*(1+'input_cool&amp;vent_evolution'!Y$12)))</f>
        <v>125439.60268938447</v>
      </c>
      <c r="AK45" s="57">
        <f>IF($D45=3,(AJ45*(1+'input_cool&amp;vent_evolution'!Z$11)),(AJ45*(1+'input_cool&amp;vent_evolution'!Z$12)))</f>
        <v>127847.32238954763</v>
      </c>
      <c r="AL45" s="57">
        <f>IF($D45=3,(AK45*(1+'input_cool&amp;vent_evolution'!AA$11)),(AK45*(1+'input_cool&amp;vent_evolution'!AA$12)))</f>
        <v>130270.74300230604</v>
      </c>
      <c r="AM45" s="57">
        <f>IF($D45=3,(AL45*(1+'input_cool&amp;vent_evolution'!AB$11)),(AL45*(1+'input_cool&amp;vent_evolution'!AB$12)))</f>
        <v>132446.41100264143</v>
      </c>
      <c r="AN45" s="57">
        <f>IF($D45=3,(AM45*(1+'input_cool&amp;vent_evolution'!AC$11)),(AM45*(1+'input_cool&amp;vent_evolution'!AC$12)))</f>
        <v>134617.20668328312</v>
      </c>
      <c r="AO45" s="57">
        <f>IF($D45=3,(AN45*(1+'input_cool&amp;vent_evolution'!AD$11)),(AN45*(1+'input_cool&amp;vent_evolution'!AD$12)))</f>
        <v>136762.23762722526</v>
      </c>
      <c r="AP45" s="57">
        <f>IF($D45=3,(AO45*(1+'input_cool&amp;vent_evolution'!AE$11)),(AO45*(1+'input_cool&amp;vent_evolution'!AE$12)))</f>
        <v>138874.673335153</v>
      </c>
      <c r="AQ45" s="57">
        <f>IF($D45=3,(AP45*(1+'input_cool&amp;vent_evolution'!AF$11)),(AP45*(1+'input_cool&amp;vent_evolution'!AF$12)))</f>
        <v>140941.53878175057</v>
      </c>
      <c r="AR45" s="57">
        <f>IF($D45=3,(AQ45*(1+'input_cool&amp;vent_evolution'!AG$11)),(AQ45*(1+'input_cool&amp;vent_evolution'!AG$12)))</f>
        <v>142986.57622888254</v>
      </c>
      <c r="AS45" s="57">
        <f>IF($D45=3,(AR45*(1+'input_cool&amp;vent_evolution'!AH$11)),(AR45*(1+'input_cool&amp;vent_evolution'!AH$12)))</f>
        <v>144998.2171817997</v>
      </c>
      <c r="AT45" s="57">
        <f>IF($D45=3,(AS45*(1+'input_cool&amp;vent_evolution'!AI$11)),(AS45*(1+'input_cool&amp;vent_evolution'!AI$12)))</f>
        <v>146975.08806747309</v>
      </c>
      <c r="AU45" s="57">
        <f>IF($D45=3,(AT45*(1+'input_cool&amp;vent_evolution'!AJ$11)),(AT45*(1+'input_cool&amp;vent_evolution'!AJ$12)))</f>
        <v>148915.92022454148</v>
      </c>
      <c r="AV45" s="57">
        <f>IF($D45=3,(AU45*(1+'input_cool&amp;vent_evolution'!AK$11)),(AU45*(1+'input_cool&amp;vent_evolution'!AK$12)))</f>
        <v>150836.93559543806</v>
      </c>
      <c r="AW45" s="57">
        <f>IF($D45=3,(AV45*(1+'input_cool&amp;vent_evolution'!AL$11)),(AV45*(1+'input_cool&amp;vent_evolution'!AL$12)))</f>
        <v>152703.61465816229</v>
      </c>
      <c r="AX45" s="57">
        <f>IF($D45=3,(AW45*(1+'input_cool&amp;vent_evolution'!AM$11)),(AW45*(1+'input_cool&amp;vent_evolution'!AM$12)))</f>
        <v>154532.62273299129</v>
      </c>
      <c r="AY45" s="57">
        <f>IF($D45=3,(AX45*(1+'input_cool&amp;vent_evolution'!AN$11)),(AX45*(1+'input_cool&amp;vent_evolution'!AN$12)))</f>
        <v>156323.39214670766</v>
      </c>
      <c r="AZ45" s="57">
        <f>IF($D45=3,(AY45*(1+'input_cool&amp;vent_evolution'!AO$11)),(AY45*(1+'input_cool&amp;vent_evolution'!AO$12)))</f>
        <v>158075.93745138086</v>
      </c>
      <c r="BA45" s="57">
        <f>IF($D45=3,(AZ45*(1+'input_cool&amp;vent_evolution'!AP$11)),(AZ45*(1+'input_cool&amp;vent_evolution'!AP$12)))</f>
        <v>159790.46850201319</v>
      </c>
      <c r="BB45" s="57">
        <f>IF($D45=3,(BA45*(1+'input_cool&amp;vent_evolution'!AQ$11)),(BA45*(1+'input_cool&amp;vent_evolution'!AQ$12)))</f>
        <v>161467.33045035784</v>
      </c>
      <c r="BC45" s="57">
        <f>IF($D45=3,(BB45*(1+'input_cool&amp;vent_evolution'!AR$11)),(BB45*(1+'input_cool&amp;vent_evolution'!AR$12)))</f>
        <v>163107.07683853581</v>
      </c>
      <c r="BD45" s="57">
        <f>IF($D45=3,(BC45*(1+'input_cool&amp;vent_evolution'!AS$11)),(BC45*(1+'input_cool&amp;vent_evolution'!AS$12)))</f>
        <v>164710.45851122259</v>
      </c>
      <c r="BE45" s="57">
        <f>IF($D45=3,(BD45*(1+'input_cool&amp;vent_evolution'!AT$11)),(BD45*(1+'input_cool&amp;vent_evolution'!AT$12)))</f>
        <v>166278.43684779131</v>
      </c>
      <c r="BF45" s="57">
        <f>IF($D45=3,(BE45*(1+'input_cool&amp;vent_evolution'!AU$11)),(BE45*(1+'input_cool&amp;vent_evolution'!AU$12)))</f>
        <v>167861.34171717506</v>
      </c>
      <c r="BG45" s="57">
        <f>IF($D45=3,(BF45*(1+'input_cool&amp;vent_evolution'!AV$11)),(BF45*(1+'input_cool&amp;vent_evolution'!AV$12)))</f>
        <v>169459.31521405507</v>
      </c>
      <c r="BH45" s="2">
        <f t="shared" si="76"/>
        <v>142732.00396130097</v>
      </c>
      <c r="BI45" s="2">
        <f t="shared" si="4"/>
        <v>144864.03777979067</v>
      </c>
      <c r="BJ45" s="2">
        <f t="shared" si="5"/>
        <v>146866.85362400228</v>
      </c>
      <c r="BK45" s="2">
        <f t="shared" si="6"/>
        <v>148770.37956592656</v>
      </c>
      <c r="BL45" s="2">
        <f t="shared" si="7"/>
        <v>150901.99220569656</v>
      </c>
      <c r="BM45" s="2">
        <f t="shared" si="8"/>
        <v>153241.47573066497</v>
      </c>
      <c r="BN45" s="2">
        <f t="shared" si="9"/>
        <v>155709.31424856241</v>
      </c>
      <c r="BO45" s="2">
        <f t="shared" si="10"/>
        <v>158265.75210326817</v>
      </c>
      <c r="BP45" s="2">
        <f t="shared" si="11"/>
        <v>160919.49877624345</v>
      </c>
      <c r="BQ45" s="2">
        <f t="shared" si="12"/>
        <v>163961.31900980027</v>
      </c>
      <c r="BR45" s="2">
        <f t="shared" si="13"/>
        <v>167034.99911275491</v>
      </c>
      <c r="BS45" s="2">
        <f t="shared" si="14"/>
        <v>170019.12976367734</v>
      </c>
      <c r="BT45" s="2">
        <f t="shared" si="15"/>
        <v>173108.7252325546</v>
      </c>
      <c r="BU45" s="2">
        <f t="shared" si="16"/>
        <v>176267.57105784075</v>
      </c>
      <c r="BV45" s="2">
        <f t="shared" si="17"/>
        <v>179650.89573550879</v>
      </c>
      <c r="BW45" s="2">
        <f t="shared" si="18"/>
        <v>183056.28331569905</v>
      </c>
      <c r="BX45" s="2">
        <f t="shared" si="19"/>
        <v>186113.52923824088</v>
      </c>
      <c r="BY45" s="2">
        <f t="shared" si="20"/>
        <v>189163.92858331109</v>
      </c>
      <c r="BZ45" s="2">
        <f t="shared" si="21"/>
        <v>192178.12335295527</v>
      </c>
      <c r="CA45" s="2">
        <f t="shared" si="22"/>
        <v>195146.51533817468</v>
      </c>
      <c r="CB45" s="2">
        <f t="shared" si="23"/>
        <v>198050.87204980481</v>
      </c>
      <c r="CC45" s="2">
        <f t="shared" si="24"/>
        <v>200924.5560841914</v>
      </c>
      <c r="CD45" s="2">
        <f t="shared" si="25"/>
        <v>203751.31140714328</v>
      </c>
      <c r="CE45" s="2">
        <f t="shared" si="26"/>
        <v>206529.20787557733</v>
      </c>
      <c r="CF45" s="2">
        <f t="shared" si="27"/>
        <v>209256.4627681532</v>
      </c>
      <c r="CG45" s="2">
        <f t="shared" si="28"/>
        <v>211955.87113786236</v>
      </c>
      <c r="CH45" s="2">
        <f t="shared" si="29"/>
        <v>214578.92619604591</v>
      </c>
      <c r="CI45" s="2">
        <f t="shared" si="30"/>
        <v>217149.04602968093</v>
      </c>
      <c r="CJ45" s="2">
        <f t="shared" si="31"/>
        <v>219665.43294508028</v>
      </c>
      <c r="CK45" s="2">
        <f t="shared" si="32"/>
        <v>222128.10739079351</v>
      </c>
      <c r="CL45" s="2">
        <f t="shared" si="33"/>
        <v>224537.3642548045</v>
      </c>
      <c r="CM45" s="2">
        <f t="shared" si="34"/>
        <v>226893.68854392026</v>
      </c>
      <c r="CN45" s="2">
        <f t="shared" si="35"/>
        <v>229197.85809482922</v>
      </c>
      <c r="CO45" s="2">
        <f t="shared" si="36"/>
        <v>231450.92799351978</v>
      </c>
      <c r="CP45" s="2">
        <f t="shared" si="37"/>
        <v>233654.24916907123</v>
      </c>
      <c r="CQ45" s="2">
        <f t="shared" si="38"/>
        <v>235878.5450896571</v>
      </c>
      <c r="CR45" s="2">
        <f>IF($D45=3,(W45*$P45*$M45*'input_cooling&amp;ventilation'!$D$3)*'input_cool&amp;vent_evolution'!M$11,(W45*$Q45*'input_cooling&amp;ventilation'!$D$3)*'input_cool&amp;vent_evolution'!M$12)</f>
        <v>24369.792492453329</v>
      </c>
      <c r="CS45" s="2">
        <f>IF($D45=3,(X45*$P45*$M45*'input_cooling&amp;ventilation'!$D$3)*'input_cool&amp;vent_evolution'!N$11,(X45*$Q45*'input_cooling&amp;ventilation'!$D$3)*'input_cool&amp;vent_evolution'!N$12)</f>
        <v>22892.791896992618</v>
      </c>
      <c r="CT45" s="2">
        <f>IF($D45=3,(Y45*$P45*$M45*'input_cooling&amp;ventilation'!$D$3)*'input_cool&amp;vent_evolution'!O$11,(Y45*$Q45*'input_cooling&amp;ventilation'!$D$3)*'input_cool&amp;vent_evolution'!O$12)</f>
        <v>21757.878231761417</v>
      </c>
      <c r="CU45" s="2">
        <f>IF($D45=3,(Z45*$P45*$M45*'input_cooling&amp;ventilation'!$D$3)*'input_cool&amp;vent_evolution'!P$11,(Z45*$Q45*'input_cooling&amp;ventilation'!$D$3)*'input_cool&amp;vent_evolution'!P$12)</f>
        <v>24364.978292081636</v>
      </c>
      <c r="CV45" s="2">
        <f>IF($D45=3,(AA45*$P45*$M45*'input_cooling&amp;ventilation'!$D$3)*'input_cool&amp;vent_evolution'!Q$11,(AA45*$Q45*'input_cooling&amp;ventilation'!$D$3)*'input_cool&amp;vent_evolution'!Q$12)</f>
        <v>26741.00548901263</v>
      </c>
      <c r="CW45" s="2">
        <f>IF($D45=3,(AB45*$P45*$M45*'input_cooling&amp;ventilation'!$D$3)*'input_cool&amp;vent_evolution'!R$11,(AB45*$Q45*'input_cooling&amp;ventilation'!$D$3)*'input_cool&amp;vent_evolution'!R$12)</f>
        <v>28208.14194619513</v>
      </c>
      <c r="CX45" s="2">
        <f>IF($D45=3,(AC45*$P45*$M45*'input_cooling&amp;ventilation'!$D$3)*'input_cool&amp;vent_evolution'!S$11,(AC45*$Q45*'input_cooling&amp;ventilation'!$D$3)*'input_cool&amp;vent_evolution'!S$12)</f>
        <v>29220.859209054921</v>
      </c>
      <c r="CY45" s="2">
        <f>IF($D45=3,(AD45*$P45*$M45*'input_cooling&amp;ventilation'!$D$3)*'input_cool&amp;vent_evolution'!T$11,(AD45*$Q45*'input_cooling&amp;ventilation'!$D$3)*'input_cool&amp;vent_evolution'!T$12)</f>
        <v>30333.128483748755</v>
      </c>
      <c r="CZ45" s="2">
        <f>IF($D45=3,(AE45*$P45*$M45*'input_cooling&amp;ventilation'!$D$3)*'input_cool&amp;vent_evolution'!U$11,(AE45*$Q45*'input_cooling&amp;ventilation'!$D$3)*'input_cool&amp;vent_evolution'!U$12)</f>
        <v>34768.926856722428</v>
      </c>
      <c r="DA45" s="2">
        <f>IF($D45=3,(AF45*$P45*$M45*'input_cooling&amp;ventilation'!$D$3)*'input_cool&amp;vent_evolution'!V$11,(AF45*$Q45*'input_cooling&amp;ventilation'!$D$3)*'input_cool&amp;vent_evolution'!V$12)</f>
        <v>35133.094816595862</v>
      </c>
      <c r="DB45" s="2">
        <f>IF($D45=3,(AG45*$P45*$M45*'input_cooling&amp;ventilation'!$D$3)*'input_cool&amp;vent_evolution'!W$11,(AG45*$Q45*'input_cooling&amp;ventilation'!$D$3)*'input_cool&amp;vent_evolution'!W$12)</f>
        <v>34109.517448866871</v>
      </c>
      <c r="DC45" s="2">
        <f>IF($D45=3,(AH45*$P45*$M45*'input_cooling&amp;ventilation'!$D$3)*'input_cool&amp;vent_evolution'!X$11,(AH45*$Q45*'input_cooling&amp;ventilation'!$D$3)*'input_cool&amp;vent_evolution'!X$12)</f>
        <v>35315.012271005202</v>
      </c>
      <c r="DD45" s="2">
        <f>IF($D45=3,(AI45*$P45*$M45*'input_cooling&amp;ventilation'!$D$3)*'input_cool&amp;vent_evolution'!Y$11,(AI45*$Q45*'input_cooling&amp;ventilation'!$D$3)*'input_cool&amp;vent_evolution'!Y$12)</f>
        <v>36106.564825696718</v>
      </c>
      <c r="DE45" s="2">
        <f>IF($D45=3,(AJ45*$P45*$M45*'input_cooling&amp;ventilation'!$D$3)*'input_cool&amp;vent_evolution'!Z$11,(AJ45*$Q45*'input_cooling&amp;ventilation'!$D$3)*'input_cool&amp;vent_evolution'!Z$12)</f>
        <v>38672.426119288561</v>
      </c>
      <c r="DF45" s="2">
        <f>IF($D45=3,(AK45*$P45*$M45*'input_cooling&amp;ventilation'!$D$3)*'input_cool&amp;vent_evolution'!AA$11,(AK45*$Q45*'input_cooling&amp;ventilation'!$D$3)*'input_cool&amp;vent_evolution'!AA$12)</f>
        <v>38924.611779564621</v>
      </c>
      <c r="DG45" s="2">
        <f>IF($D45=3,(AL45*$P45*$M45*'input_cooling&amp;ventilation'!$D$3)*'input_cool&amp;vent_evolution'!AB$11,(AL45*$Q45*'input_cooling&amp;ventilation'!$D$3)*'input_cool&amp;vent_evolution'!AB$12)</f>
        <v>34945.247155376761</v>
      </c>
      <c r="DH45" s="2">
        <f>IF($D45=3,(AM45*$P45*$M45*'input_cooling&amp;ventilation'!$D$3)*'input_cool&amp;vent_evolution'!AC$11,(AM45*$Q45*'input_cooling&amp;ventilation'!$D$3)*'input_cool&amp;vent_evolution'!AC$12)</f>
        <v>34866.988700552465</v>
      </c>
      <c r="DI45" s="2">
        <f>IF($D45=3,(AN45*$P45*$M45*'input_cooling&amp;ventilation'!$D$3)*'input_cool&amp;vent_evolution'!AD$11,(AN45*$Q45*'input_cooling&amp;ventilation'!$D$3)*'input_cool&amp;vent_evolution'!AD$12)</f>
        <v>34453.159434451365</v>
      </c>
      <c r="DJ45" s="2">
        <f>IF($D45=3,(AO45*$P45*$M45*'input_cooling&amp;ventilation'!$D$3)*'input_cool&amp;vent_evolution'!AE$11,(AO45*$Q45*'input_cooling&amp;ventilation'!$D$3)*'input_cool&amp;vent_evolution'!AE$12)</f>
        <v>33929.619731501909</v>
      </c>
      <c r="DK45" s="2">
        <f>IF($D45=3,(AP45*$P45*$M45*'input_cooling&amp;ventilation'!$D$3)*'input_cool&amp;vent_evolution'!AF$11,(AP45*$Q45*'input_cooling&amp;ventilation'!$D$3)*'input_cool&amp;vent_evolution'!AF$12)</f>
        <v>33197.677153465411</v>
      </c>
      <c r="DL45" s="2">
        <f>IF($D45=3,(AQ45*$P45*$M45*'input_cooling&amp;ventilation'!$D$3)*'input_cool&amp;vent_evolution'!AG$11,(AQ45*$Q45*'input_cooling&amp;ventilation'!$D$3)*'input_cool&amp;vent_evolution'!AG$12)</f>
        <v>32847.079159600442</v>
      </c>
      <c r="DM45" s="2">
        <f>IF($D45=3,(AR45*$P45*$M45*'input_cooling&amp;ventilation'!$D$3)*'input_cool&amp;vent_evolution'!AH$11,(AR45*$Q45*'input_cooling&amp;ventilation'!$D$3)*'input_cool&amp;vent_evolution'!AH$12)</f>
        <v>32310.669769804084</v>
      </c>
      <c r="DN45" s="2">
        <f>IF($D45=3,(AS45*$P45*$M45*'input_cooling&amp;ventilation'!$D$3)*'input_cool&amp;vent_evolution'!AI$11,(AS45*$Q45*'input_cooling&amp;ventilation'!$D$3)*'input_cool&amp;vent_evolution'!AI$12)</f>
        <v>31752.198259787187</v>
      </c>
      <c r="DO45" s="2">
        <f>IF($D45=3,(AT45*$P45*$M45*'input_cooling&amp;ventilation'!$D$3)*'input_cool&amp;vent_evolution'!AJ$11,(AT45*$Q45*'input_cooling&amp;ventilation'!$D$3)*'input_cool&amp;vent_evolution'!AJ$12)</f>
        <v>31173.349704735305</v>
      </c>
      <c r="DP45" s="2">
        <f>IF($D45=3,(AU45*$P45*$M45*'input_cooling&amp;ventilation'!$D$3)*'input_cool&amp;vent_evolution'!AK$11,(AU45*$Q45*'input_cooling&amp;ventilation'!$D$3)*'input_cool&amp;vent_evolution'!AK$12)</f>
        <v>30855.05551164514</v>
      </c>
      <c r="DQ45" s="2">
        <f>IF($D45=3,(AV45*$P45*$M45*'input_cooling&amp;ventilation'!$D$3)*'input_cool&amp;vent_evolution'!AL$11,(AV45*$Q45*'input_cooling&amp;ventilation'!$D$3)*'input_cool&amp;vent_evolution'!AL$12)</f>
        <v>29982.314027971555</v>
      </c>
      <c r="DR45" s="2">
        <f>IF($D45=3,(AW45*$P45*$M45*'input_cooling&amp;ventilation'!$D$3)*'input_cool&amp;vent_evolution'!AM$11,(AW45*$Q45*'input_cooling&amp;ventilation'!$D$3)*'input_cool&amp;vent_evolution'!AM$12)</f>
        <v>29377.248373477087</v>
      </c>
      <c r="DS45" s="2">
        <f>IF($D45=3,(AX45*$P45*$M45*'input_cooling&amp;ventilation'!$D$3)*'input_cool&amp;vent_evolution'!AN$11,(AX45*$Q45*'input_cooling&amp;ventilation'!$D$3)*'input_cool&amp;vent_evolution'!AN$12)</f>
        <v>28763.064838458438</v>
      </c>
      <c r="DT45" s="2">
        <f>IF($D45=3,(AY45*$P45*$M45*'input_cooling&amp;ventilation'!$D$3)*'input_cool&amp;vent_evolution'!AO$11,(AY45*$Q45*'input_cooling&amp;ventilation'!$D$3)*'input_cool&amp;vent_evolution'!AO$12)</f>
        <v>28149.115036558444</v>
      </c>
      <c r="DU45" s="2">
        <f>IF($D45=3,(AZ45*$P45*$M45*'input_cooling&amp;ventilation'!$D$3)*'input_cool&amp;vent_evolution'!AP$11,(AZ45*$Q45*'input_cooling&amp;ventilation'!$D$3)*'input_cool&amp;vent_evolution'!AP$12)</f>
        <v>27538.535893655357</v>
      </c>
      <c r="DV45" s="2">
        <f>IF($D45=3,(BA45*$P45*$M45*'input_cooling&amp;ventilation'!$D$3)*'input_cool&amp;vent_evolution'!AQ$11,(BA45*$Q45*'input_cooling&amp;ventilation'!$D$3)*'input_cool&amp;vent_evolution'!AQ$12)</f>
        <v>26933.500525501266</v>
      </c>
      <c r="DW45" s="2">
        <f>IF($D45=3,(BB45*$P45*$M45*'input_cooling&amp;ventilation'!$D$3)*'input_cool&amp;vent_evolution'!AR$11,(BB45*$Q45*'input_cooling&amp;ventilation'!$D$3)*'input_cool&amp;vent_evolution'!AR$12)</f>
        <v>26337.356066358079</v>
      </c>
      <c r="DX45" s="2">
        <f>IF($D45=3,(BC45*$P45*$M45*'input_cooling&amp;ventilation'!$D$3)*'input_cool&amp;vent_evolution'!AS$11,(BC45*$Q45*'input_cooling&amp;ventilation'!$D$3)*'input_cool&amp;vent_evolution'!AS$12)</f>
        <v>25753.271559725021</v>
      </c>
      <c r="DY45" s="2">
        <f>IF($D45=3,(BD45*$P45*$M45*'input_cooling&amp;ventilation'!$D$3)*'input_cool&amp;vent_evolution'!AT$11,(BD45*$Q45*'input_cooling&amp;ventilation'!$D$3)*'input_cool&amp;vent_evolution'!AT$12)</f>
        <v>25184.628581761302</v>
      </c>
      <c r="DZ45" s="2">
        <f>IF($D45=3,(BE45*$P45*$M45*'input_cooling&amp;ventilation'!$D$3)*'input_cool&amp;vent_evolution'!AU$11,(BE45*$Q45*'input_cooling&amp;ventilation'!$D$3)*'input_cool&amp;vent_evolution'!AU$12)</f>
        <v>25424.376272270227</v>
      </c>
      <c r="EA45" s="2">
        <f>IF($D45=3,(BF45*$P45*$M45*'input_cooling&amp;ventilation'!$D$3)*'input_cool&amp;vent_evolution'!AV$11,(BF45*$Q45*'input_cooling&amp;ventilation'!$D$3)*'input_cool&amp;vent_evolution'!AV$12)</f>
        <v>25666.406265848171</v>
      </c>
      <c r="EB45">
        <v>0.7001055966209081</v>
      </c>
      <c r="EC45" s="2">
        <f t="shared" si="39"/>
        <v>220075.14079438068</v>
      </c>
      <c r="ED45" s="2">
        <f>IF($D45=3,(EC45*(1+'input_cool&amp;vent_evolution'!M$10)),EC45*(1+'input_cool&amp;vent_evolution'!M$9))</f>
        <v>224766.29366479907</v>
      </c>
      <c r="EE45" s="2">
        <f>IF($D45=3,(ED45*(1+'input_cool&amp;vent_evolution'!N$10)),ED45*(1+'input_cool&amp;vent_evolution'!N$9))</f>
        <v>229462.28826477216</v>
      </c>
      <c r="EF45" s="2">
        <f>IF($D45=3,(EE45*(1+'input_cool&amp;vent_evolution'!O$10)),EE45*(1+'input_cool&amp;vent_evolution'!O$9))</f>
        <v>234163.12467896042</v>
      </c>
      <c r="EG45" s="2">
        <f>IF($D45=3,(EF45*(1+'input_cool&amp;vent_evolution'!P$10)),EF45*(1+'input_cool&amp;vent_evolution'!P$9))</f>
        <v>238607.97239243254</v>
      </c>
      <c r="EH45" s="2">
        <f>IF($D45=3,(EG45*(1+'input_cool&amp;vent_evolution'!Q$10)),EG45*(1+'input_cool&amp;vent_evolution'!Q$9))</f>
        <v>243057.66192952683</v>
      </c>
      <c r="EI45" s="2">
        <f>IF($D45=3,(EH45*(1+'input_cool&amp;vent_evolution'!R$10)),EH45*(1+'input_cool&amp;vent_evolution'!R$9))</f>
        <v>246553.96103050601</v>
      </c>
      <c r="EJ45" s="2">
        <f>IF($D45=3,(EI45*(1+'input_cool&amp;vent_evolution'!S$10)),EI45*(1+'input_cool&amp;vent_evolution'!S$9))</f>
        <v>250052.38498762663</v>
      </c>
      <c r="EK45" s="2">
        <f>IF($D45=3,(EJ45*(1+'input_cool&amp;vent_evolution'!T$10)),EJ45*(1+'input_cool&amp;vent_evolution'!T$9))</f>
        <v>253552.93378207547</v>
      </c>
      <c r="EL45" s="2">
        <f>IF($D45=3,(EK45*(1+'input_cool&amp;vent_evolution'!U$10)),EK45*(1+'input_cool&amp;vent_evolution'!U$9))</f>
        <v>257055.60726334318</v>
      </c>
      <c r="EM45" s="2">
        <f>IF($D45=3,(EL45*(1+'input_cool&amp;vent_evolution'!V$10)),EL45*(1+'input_cool&amp;vent_evolution'!V$9))</f>
        <v>260560.40556312527</v>
      </c>
      <c r="EN45" s="2">
        <f>IF($D45=3,(EM45*(1+'input_cool&amp;vent_evolution'!W$10)),EM45*(1+'input_cool&amp;vent_evolution'!W$9))</f>
        <v>263286.20672980387</v>
      </c>
      <c r="EO45" s="2">
        <f>IF($D45=3,(EN45*(1+'input_cool&amp;vent_evolution'!X$10)),EN45*(1+'input_cool&amp;vent_evolution'!X$9))</f>
        <v>266013.78619652212</v>
      </c>
      <c r="EP45" s="2">
        <f>IF($D45=3,(EO45*(1+'input_cool&amp;vent_evolution'!Y$10)),EO45*(1+'input_cool&amp;vent_evolution'!Y$9))</f>
        <v>268743.1440667545</v>
      </c>
      <c r="EQ45" s="2">
        <f>IF($D45=3,(EP45*(1+'input_cool&amp;vent_evolution'!Z$10)),EP45*(1+'input_cool&amp;vent_evolution'!Z$9))</f>
        <v>271474.28017117915</v>
      </c>
      <c r="ER45" s="2">
        <f>IF($D45=3,(EQ45*(1+'input_cool&amp;vent_evolution'!AA$10)),EQ45*(1+'input_cool&amp;vent_evolution'!AA$9))</f>
        <v>274207.19467911782</v>
      </c>
      <c r="ES45" s="2">
        <f>IF($D45=3,(ER45*(1+'input_cool&amp;vent_evolution'!AB$10)),ER45*(1+'input_cool&amp;vent_evolution'!AB$9))</f>
        <v>276109.51292544155</v>
      </c>
      <c r="ET45" s="2">
        <f>IF($D45=3,(ES45*(1+'input_cool&amp;vent_evolution'!AC$10)),ES45*(1+'input_cool&amp;vent_evolution'!AC$9))</f>
        <v>278013.16593154351</v>
      </c>
      <c r="EU45" s="2">
        <f>IF($D45=3,(ET45*(1+'input_cool&amp;vent_evolution'!AD$10)),ET45*(1+'input_cool&amp;vent_evolution'!AD$9))</f>
        <v>279918.15393259376</v>
      </c>
      <c r="EV45" s="2">
        <f>IF($D45=3,(EU45*(1+'input_cool&amp;vent_evolution'!AE$10)),EU45*(1+'input_cool&amp;vent_evolution'!AE$9))</f>
        <v>281824.47671223595</v>
      </c>
      <c r="EW45" s="2">
        <f>IF($D45=3,(EV45*(1+'input_cool&amp;vent_evolution'!AF$10)),EV45*(1+'input_cool&amp;vent_evolution'!AF$9))</f>
        <v>283732.1344774196</v>
      </c>
      <c r="EX45" s="2">
        <f>IF($D45=3,(EW45*(1+'input_cool&amp;vent_evolution'!AG$10)),EW45*(1+'input_cool&amp;vent_evolution'!AG$9))</f>
        <v>284938.22911541263</v>
      </c>
      <c r="EY45" s="2">
        <f>IF($D45=3,(EX45*(1+'input_cool&amp;vent_evolution'!AH$10)),EX45*(1+'input_cool&amp;vent_evolution'!AH$9))</f>
        <v>286144.68284877879</v>
      </c>
      <c r="EZ45" s="2">
        <f>IF($D45=3,(EY45*(1+'input_cool&amp;vent_evolution'!AI$10)),EY45*(1+'input_cool&amp;vent_evolution'!AI$9))</f>
        <v>287351.49574336578</v>
      </c>
      <c r="FA45" s="2">
        <f>IF($D45=3,(EZ45*(1+'input_cool&amp;vent_evolution'!AJ$10)),EZ45*(1+'input_cool&amp;vent_evolution'!AJ$9))</f>
        <v>288558.66772391915</v>
      </c>
      <c r="FB45" s="2">
        <f>IF($D45=3,(FA45*(1+'input_cool&amp;vent_evolution'!AK$10)),FA45*(1+'input_cool&amp;vent_evolution'!AK$9))</f>
        <v>289766.19863052288</v>
      </c>
      <c r="FC45" s="2">
        <f>IF($D45=3,(FB45*(1+'input_cool&amp;vent_evolution'!AL$10)),FB45*(1+'input_cool&amp;vent_evolution'!AL$9))</f>
        <v>290974.08881122916</v>
      </c>
      <c r="FD45" s="2">
        <f>IF($D45=3,(FC45*(1+'input_cool&amp;vent_evolution'!AM$10)),FC45*(1+'input_cool&amp;vent_evolution'!AM$9))</f>
        <v>292182.33797442657</v>
      </c>
      <c r="FE45" s="2">
        <f>IF($D45=3,(FD45*(1+'input_cool&amp;vent_evolution'!AN$10)),FD45*(1+'input_cool&amp;vent_evolution'!AN$9))</f>
        <v>293390.94629884494</v>
      </c>
      <c r="FF45" s="2">
        <f>IF($D45=3,(FE45*(1+'input_cool&amp;vent_evolution'!AO$10)),FE45*(1+'input_cool&amp;vent_evolution'!AO$9))</f>
        <v>294599.91367160238</v>
      </c>
      <c r="FG45" s="2">
        <f>IF($D45=3,(FF45*(1+'input_cool&amp;vent_evolution'!AP$10)),FF45*(1+'input_cool&amp;vent_evolution'!AP$9))</f>
        <v>295809.24016795325</v>
      </c>
      <c r="FH45" s="2">
        <f>IF($D45=3,(FG45*(1+'input_cool&amp;vent_evolution'!AQ$10)),FG45*(1+'input_cool&amp;vent_evolution'!AQ$9))</f>
        <v>297018.92567501601</v>
      </c>
      <c r="FI45" s="2">
        <f>IF($D45=3,(FH45*(1+'input_cool&amp;vent_evolution'!AR$10)),FH45*(1+'input_cool&amp;vent_evolution'!AR$9))</f>
        <v>298228.97032448585</v>
      </c>
      <c r="FJ45" s="2">
        <f>IF($D45=3,(FI45*(1+'input_cool&amp;vent_evolution'!AS$10)),FI45*(1+'input_cool&amp;vent_evolution'!AS$9))</f>
        <v>299439.37403170165</v>
      </c>
      <c r="FK45" s="2">
        <f>IF($D45=3,(FJ45*(1+'input_cool&amp;vent_evolution'!AT$10)),FJ45*(1+'input_cool&amp;vent_evolution'!AT$9))</f>
        <v>300650.13690954464</v>
      </c>
      <c r="FL45" s="2">
        <f>IF($D45=3,(FK45*(1+'input_cool&amp;vent_evolution'!AU$10)),FK45*(1+'input_cool&amp;vent_evolution'!AU$9))</f>
        <v>301865.79542528128</v>
      </c>
      <c r="FM45" s="2">
        <f t="shared" si="40"/>
        <v>290832.10923545744</v>
      </c>
      <c r="FN45" s="2">
        <f t="shared" si="41"/>
        <v>297031.52766647626</v>
      </c>
      <c r="FO45" s="2">
        <f t="shared" si="42"/>
        <v>303237.34450493747</v>
      </c>
      <c r="FP45" s="2">
        <f t="shared" si="43"/>
        <v>309449.55986272101</v>
      </c>
      <c r="FQ45" s="2">
        <f t="shared" si="44"/>
        <v>315323.48288316472</v>
      </c>
      <c r="FR45" s="2">
        <f t="shared" si="45"/>
        <v>321203.80443536205</v>
      </c>
      <c r="FS45" s="2">
        <f t="shared" si="46"/>
        <v>325824.20835006802</v>
      </c>
      <c r="FT45" s="2">
        <f t="shared" si="47"/>
        <v>330447.42028930224</v>
      </c>
      <c r="FU45" s="2">
        <f t="shared" si="48"/>
        <v>335073.44022820296</v>
      </c>
      <c r="FV45" s="2">
        <f t="shared" si="49"/>
        <v>339702.26796787023</v>
      </c>
      <c r="FW45" s="2">
        <f t="shared" si="50"/>
        <v>344333.90368234116</v>
      </c>
      <c r="FX45" s="2">
        <f t="shared" si="51"/>
        <v>347936.08473650337</v>
      </c>
      <c r="FY45" s="2">
        <f t="shared" si="52"/>
        <v>351540.61583687947</v>
      </c>
      <c r="FZ45" s="2">
        <f t="shared" si="53"/>
        <v>355147.4971202123</v>
      </c>
      <c r="GA45" s="2">
        <f t="shared" si="54"/>
        <v>358756.72836274072</v>
      </c>
      <c r="GB45" s="2">
        <f t="shared" si="55"/>
        <v>362368.30978822574</v>
      </c>
      <c r="GC45" s="2">
        <f t="shared" si="56"/>
        <v>364882.24764607917</v>
      </c>
      <c r="GD45" s="2">
        <f t="shared" si="57"/>
        <v>367397.9494060264</v>
      </c>
      <c r="GE45" s="2">
        <f t="shared" si="58"/>
        <v>369915.41537884763</v>
      </c>
      <c r="GF45" s="2">
        <f t="shared" si="59"/>
        <v>372434.64527862507</v>
      </c>
      <c r="GG45" s="2">
        <f t="shared" si="60"/>
        <v>374955.63937884523</v>
      </c>
      <c r="GH45" s="2">
        <f t="shared" si="61"/>
        <v>376549.5088465141</v>
      </c>
      <c r="GI45" s="2">
        <f t="shared" si="62"/>
        <v>378143.85286330472</v>
      </c>
      <c r="GJ45" s="2">
        <f t="shared" si="63"/>
        <v>379738.67151623568</v>
      </c>
      <c r="GK45" s="2">
        <f t="shared" si="64"/>
        <v>381333.96470585716</v>
      </c>
      <c r="GL45" s="2">
        <f t="shared" si="65"/>
        <v>382929.73222083831</v>
      </c>
      <c r="GM45" s="2">
        <f t="shared" si="66"/>
        <v>384525.9745211344</v>
      </c>
      <c r="GN45" s="2">
        <f t="shared" si="67"/>
        <v>386122.69122137729</v>
      </c>
      <c r="GO45" s="2">
        <f t="shared" si="68"/>
        <v>387719.88255776052</v>
      </c>
      <c r="GP45" s="2">
        <f t="shared" si="69"/>
        <v>389317.54838110955</v>
      </c>
      <c r="GQ45" s="2">
        <f t="shared" si="70"/>
        <v>390915.6887908738</v>
      </c>
      <c r="GR45" s="2">
        <f t="shared" si="71"/>
        <v>392514.30363787879</v>
      </c>
      <c r="GS45" s="2">
        <f t="shared" si="72"/>
        <v>394113.39309616154</v>
      </c>
      <c r="GT45" s="2">
        <f t="shared" si="73"/>
        <v>395712.95705384138</v>
      </c>
      <c r="GU45" s="2">
        <f t="shared" si="74"/>
        <v>397312.9956600921</v>
      </c>
      <c r="GV45" s="2">
        <f t="shared" si="75"/>
        <v>398919.50391434354</v>
      </c>
      <c r="GW45" s="2">
        <f>IF($D45=3,($N45*$M45*EC45*'input_cooling&amp;ventilation'!$D$3)*'input_cool&amp;vent_evolution'!M$11,($O45*$M45*EC45*'input_cooling&amp;ventilation'!$D$3)*'input_cool&amp;vent_evolution'!M$10)</f>
        <v>60296.722550770442</v>
      </c>
      <c r="GX45" s="2">
        <f>IF($D45=3,($N45*$M45*ED45*'input_cooling&amp;ventilation'!$D$3)*'input_cool&amp;vent_evolution'!N$11,($O45*$M45*ED45*'input_cooling&amp;ventilation'!$D$3)*'input_cool&amp;vent_evolution'!N$10)</f>
        <v>56998.261422433752</v>
      </c>
      <c r="GY45" s="2">
        <f>IF($D45=3,($N45*$M45*EE45*'input_cooling&amp;ventilation'!$D$3)*'input_cool&amp;vent_evolution'!O$11,($O45*$M45*EE45*'input_cooling&amp;ventilation'!$D$3)*'input_cool&amp;vent_evolution'!O$10)</f>
        <v>54550.196765874512</v>
      </c>
      <c r="GZ45" s="2">
        <f>IF($D45=3,($N45*$M45*EF45*'input_cooling&amp;ventilation'!$D$3)*'input_cool&amp;vent_evolution'!P$11,($O45*$M45*EF45*'input_cooling&amp;ventilation'!$D$3)*'input_cool&amp;vent_evolution'!P$10)</f>
        <v>61540.399717875283</v>
      </c>
      <c r="HA45" s="2">
        <f>IF($D45=3,($N45*$M45*EG45*'input_cooling&amp;ventilation'!$D$3)*'input_cool&amp;vent_evolution'!Q$11,($O45*$M45*EG45*'input_cooling&amp;ventilation'!$D$3)*'input_cool&amp;vent_evolution'!Q$10)</f>
        <v>67851.579253927834</v>
      </c>
      <c r="HB45" s="2">
        <f>IF($D45=3,($N45*$M45*EH45*'input_cooling&amp;ventilation'!$D$3)*'input_cool&amp;vent_evolution'!R$11,($O45*$M45*EH45*'input_cooling&amp;ventilation'!$D$3)*'input_cool&amp;vent_evolution'!R$10)</f>
        <v>71795.91273067439</v>
      </c>
      <c r="HC45" s="2">
        <f>IF($D45=3,($N45*$M45*EI45*'input_cooling&amp;ventilation'!$D$3)*'input_cool&amp;vent_evolution'!S$11,($O45*$M45*EI45*'input_cooling&amp;ventilation'!$D$3)*'input_cool&amp;vent_evolution'!S$10)</f>
        <v>74247.63490765715</v>
      </c>
      <c r="HD45" s="2">
        <f>IF($D45=3,($N45*$M45*EJ45*'input_cooling&amp;ventilation'!$D$3)*'input_cool&amp;vent_evolution'!T$11,($O45*$M45*EJ45*'input_cooling&amp;ventilation'!$D$3)*'input_cool&amp;vent_evolution'!T$10)</f>
        <v>76904.811189127082</v>
      </c>
      <c r="HE45" s="2">
        <f>IF($D45=3,($N45*$M45*EK45*'input_cooling&amp;ventilation'!$D$3)*'input_cool&amp;vent_evolution'!U$11,($O45*$M45*EK45*'input_cooling&amp;ventilation'!$D$3)*'input_cool&amp;vent_evolution'!U$10)</f>
        <v>87911.057747092258</v>
      </c>
      <c r="HF45" s="2">
        <f>IF($D45=3,($N45*$M45*EL45*'input_cooling&amp;ventilation'!$D$3)*'input_cool&amp;vent_evolution'!V$11,($O45*$M45*EL45*'input_cooling&amp;ventilation'!$D$3)*'input_cool&amp;vent_evolution'!V$10)</f>
        <v>88388.209511017136</v>
      </c>
      <c r="HG45" s="2">
        <f>IF($D45=3,($N45*$M45*EM45*'input_cooling&amp;ventilation'!$D$3)*'input_cool&amp;vent_evolution'!W$11,($O45*$M45*EM45*'input_cooling&amp;ventilation'!$D$3)*'input_cool&amp;vent_evolution'!W$10)</f>
        <v>85382.48061385336</v>
      </c>
      <c r="HH45" s="2">
        <f>IF($D45=3,($N45*$M45*EN45*'input_cooling&amp;ventilation'!$D$3)*'input_cool&amp;vent_evolution'!X$11,($O45*$M45*EN45*'input_cooling&amp;ventilation'!$D$3)*'input_cool&amp;vent_evolution'!X$10)</f>
        <v>87757.032746114579</v>
      </c>
      <c r="HI45" s="2">
        <f>IF($D45=3,($N45*$M45*EO45*'input_cooling&amp;ventilation'!$D$3)*'input_cool&amp;vent_evolution'!Y$11,($O45*$M45*EO45*'input_cooling&amp;ventilation'!$D$3)*'input_cool&amp;vent_evolution'!Y$10)</f>
        <v>89035.583313309078</v>
      </c>
      <c r="HJ45" s="2">
        <f>IF($D45=3,($N45*$M45*EP45*'input_cooling&amp;ventilation'!$D$3)*'input_cool&amp;vent_evolution'!Z$11,($O45*$M45*EP45*'input_cooling&amp;ventilation'!$D$3)*'input_cool&amp;vent_evolution'!Z$10)</f>
        <v>94614.705620517736</v>
      </c>
      <c r="HK45" s="2">
        <f>IF($D45=3,($N45*$M45*EQ45*'input_cooling&amp;ventilation'!$D$3)*'input_cool&amp;vent_evolution'!AA$11,($O45*$M45*EQ45*'input_cooling&amp;ventilation'!$D$3)*'input_cool&amp;vent_evolution'!AA$10)</f>
        <v>94387.795602976883</v>
      </c>
      <c r="HL45" s="2">
        <f>IF($D45=3,($N45*$M45*ER45*'input_cooling&amp;ventilation'!$D$3)*'input_cool&amp;vent_evolution'!AB$11,($O45*$M45*ER45*'input_cooling&amp;ventilation'!$D$3)*'input_cool&amp;vent_evolution'!AB$10)</f>
        <v>83999.088226081833</v>
      </c>
      <c r="HM45" s="2">
        <f>IF($D45=3,($N45*$M45*ES45*'input_cooling&amp;ventilation'!$D$3)*'input_cool&amp;vent_evolution'!AC$11,($O45*$M45*ES45*'input_cooling&amp;ventilation'!$D$3)*'input_cool&amp;vent_evolution'!AC$10)</f>
        <v>83006.120504690218</v>
      </c>
      <c r="HN45" s="2">
        <f>IF($D45=3,($N45*$M45*ET45*'input_cooling&amp;ventilation'!$D$3)*'input_cool&amp;vent_evolution'!AD$11,($O45*$M45*ET45*'input_cooling&amp;ventilation'!$D$3)*'input_cool&amp;vent_evolution'!AD$10)</f>
        <v>81254.672210490302</v>
      </c>
      <c r="HO45" s="2">
        <f>IF($D45=3,($N45*$M45*EU45*'input_cooling&amp;ventilation'!$D$3)*'input_cool&amp;vent_evolution'!AE$11,($O45*$M45*EU45*'input_cooling&amp;ventilation'!$D$3)*'input_cool&amp;vent_evolution'!AE$10)</f>
        <v>79304.596500652668</v>
      </c>
      <c r="HP45" s="2">
        <f>IF($D45=3,($N45*$M45*EV45*'input_cooling&amp;ventilation'!$D$3)*'input_cool&amp;vent_evolution'!AF$11,($O45*$M45*EV45*'input_cooling&amp;ventilation'!$D$3)*'input_cool&amp;vent_evolution'!AF$10)</f>
        <v>76933.919033709855</v>
      </c>
      <c r="HQ45" s="2">
        <f>IF($D45=3,($N45*$M45*EW45*'input_cooling&amp;ventilation'!$D$3)*'input_cool&amp;vent_evolution'!AG$11,($O45*$M45*EW45*'input_cooling&amp;ventilation'!$D$3)*'input_cool&amp;vent_evolution'!AG$10)</f>
        <v>75512.834689265117</v>
      </c>
      <c r="HR45" s="2">
        <f>IF($D45=3,($N45*$M45*EX45*'input_cooling&amp;ventilation'!$D$3)*'input_cool&amp;vent_evolution'!AH$11,($O45*$M45*EX45*'input_cooling&amp;ventilation'!$D$3)*'input_cool&amp;vent_evolution'!AH$10)</f>
        <v>73528.535209006965</v>
      </c>
      <c r="HS45" s="2">
        <f>IF($D45=3,($N45*$M45*EY45*'input_cooling&amp;ventilation'!$D$3)*'input_cool&amp;vent_evolution'!AI$11,($O45*$M45*EY45*'input_cooling&amp;ventilation'!$D$3)*'input_cool&amp;vent_evolution'!AI$10)</f>
        <v>71556.866683118991</v>
      </c>
      <c r="HT45" s="2">
        <f>IF($D45=3,($N45*$M45*EZ45*'input_cooling&amp;ventilation'!$D$3)*'input_cool&amp;vent_evolution'!AJ$11,($O45*$M45*EZ45*'input_cooling&amp;ventilation'!$D$3)*'input_cool&amp;vent_evolution'!AJ$10)</f>
        <v>69599.753997790744</v>
      </c>
      <c r="HU45" s="2">
        <f>IF($D45=3,($N45*$M45*FA45*'input_cooling&amp;ventilation'!$D$3)*'input_cool&amp;vent_evolution'!AK$11,($O45*$M45*FA45*'input_cooling&amp;ventilation'!$D$3)*'input_cool&amp;vent_evolution'!AK$10)</f>
        <v>68276.905079967793</v>
      </c>
      <c r="HV45" s="2">
        <f>IF($D45=3,($N45*$M45*FB45*'input_cooling&amp;ventilation'!$D$3)*'input_cool&amp;vent_evolution'!AL$11,($O45*$M45*FB45*'input_cooling&amp;ventilation'!$D$3)*'input_cool&amp;vent_evolution'!AL$10)</f>
        <v>65774.820467436453</v>
      </c>
      <c r="HW45" s="2">
        <f>IF($D45=3,($N45*$M45*FC45*'input_cooling&amp;ventilation'!$D$3)*'input_cool&amp;vent_evolution'!AM$11,($O45*$M45*FC45*'input_cooling&amp;ventilation'!$D$3)*'input_cool&amp;vent_evolution'!AM$10)</f>
        <v>63924.982029050188</v>
      </c>
      <c r="HX45" s="2">
        <f>IF($D45=3,($N45*$M45*FD45*'input_cooling&amp;ventilation'!$D$3)*'input_cool&amp;vent_evolution'!AN$11,($O45*$M45*FD45*'input_cooling&amp;ventilation'!$D$3)*'input_cool&amp;vent_evolution'!AN$10)</f>
        <v>62104.553632124254</v>
      </c>
      <c r="HY45" s="2">
        <f>IF($D45=3,($N45*$M45*FE45*'input_cooling&amp;ventilation'!$D$3)*'input_cool&amp;vent_evolution'!AO$11,($O45*$M45*FE45*'input_cooling&amp;ventilation'!$D$3)*'input_cool&amp;vent_evolution'!AO$10)</f>
        <v>60331.202744433831</v>
      </c>
      <c r="HZ45" s="2">
        <f>IF($D45=3,($N45*$M45*FF45*'input_cooling&amp;ventilation'!$D$3)*'input_cool&amp;vent_evolution'!AP$11,($O45*$M45*FF45*'input_cooling&amp;ventilation'!$D$3)*'input_cool&amp;vent_evolution'!AP$10)</f>
        <v>58608.714552479229</v>
      </c>
      <c r="IA45" s="2">
        <f>IF($D45=3,($N45*$M45*FG45*'input_cooling&amp;ventilation'!$D$3)*'input_cool&amp;vent_evolution'!AQ$11,($O45*$M45*FG45*'input_cooling&amp;ventilation'!$D$3)*'input_cool&amp;vent_evolution'!AQ$10)</f>
        <v>56938.781358319342</v>
      </c>
      <c r="IB45" s="2">
        <f>IF($D45=3,($N45*$M45*FH45*'input_cooling&amp;ventilation'!$D$3)*'input_cool&amp;vent_evolution'!AR$11,($O45*$M45*FH45*'input_cooling&amp;ventilation'!$D$3)*'input_cool&amp;vent_evolution'!AR$10)</f>
        <v>55325.600070568806</v>
      </c>
      <c r="IC45" s="2">
        <f>IF($D45=3,($N45*$M45*FI45*'input_cooling&amp;ventilation'!$D$3)*'input_cool&amp;vent_evolution'!AS$11,($O45*$M45*FI45*'input_cooling&amp;ventilation'!$D$3)*'input_cool&amp;vent_evolution'!AS$10)</f>
        <v>53772.958586856272</v>
      </c>
      <c r="ID45" s="2">
        <f>IF($D45=3,($N45*$M45*FJ45*'input_cooling&amp;ventilation'!$D$3)*'input_cool&amp;vent_evolution'!AT$11,($O45*$M45*FJ45*'input_cooling&amp;ventilation'!$D$3)*'input_cool&amp;vent_evolution'!AT$10)</f>
        <v>52285.080436883356</v>
      </c>
      <c r="IE45" s="2">
        <f>IF($D45=3,($N45*$M45*FK45*'input_cooling&amp;ventilation'!$D$3)*'input_cool&amp;vent_evolution'!AU$11,($O45*$M45*FK45*'input_cooling&amp;ventilation'!$D$3)*'input_cool&amp;vent_evolution'!AU$10)</f>
        <v>52496.49162708746</v>
      </c>
      <c r="IF45" s="2">
        <f>IF($D45=3,($N45*$M45*FL45*'input_cooling&amp;ventilation'!$D$3)*'input_cool&amp;vent_evolution'!AV$11,($O45*$M45*FL45*'input_cooling&amp;ventilation'!$D$3)*'input_cool&amp;vent_evolution'!AV$10)</f>
        <v>52708.757644155558</v>
      </c>
    </row>
    <row r="46" spans="1:240" x14ac:dyDescent="0.25">
      <c r="A46">
        <v>44</v>
      </c>
      <c r="B46">
        <v>100100</v>
      </c>
      <c r="C46">
        <v>6</v>
      </c>
      <c r="D46">
        <v>3</v>
      </c>
      <c r="E46">
        <v>5</v>
      </c>
      <c r="F46" s="2">
        <v>821100</v>
      </c>
      <c r="G46" s="2">
        <v>831527.22025856399</v>
      </c>
      <c r="H46" s="2">
        <v>821100</v>
      </c>
      <c r="I46" s="17">
        <v>0.08</v>
      </c>
      <c r="J46">
        <v>2.0861635999999999E-2</v>
      </c>
      <c r="K46" s="2">
        <f t="shared" si="0"/>
        <v>17129.489319600001</v>
      </c>
      <c r="L46" s="2">
        <f t="shared" si="1"/>
        <v>66522.177620685121</v>
      </c>
      <c r="M46">
        <v>0.39070749736008398</v>
      </c>
      <c r="N46" s="17">
        <f>'input_cooling&amp;ventilation'!$D$5</f>
        <v>57.500092182043396</v>
      </c>
      <c r="O46" s="45">
        <f>'input_cooling&amp;ventilation'!$D$6</f>
        <v>19.328678831353667</v>
      </c>
      <c r="P46" s="45">
        <f>'input_cooling&amp;ventilation'!$C$5</f>
        <v>50.351688737400465</v>
      </c>
      <c r="Q46" s="45">
        <f>'input_cooling&amp;ventilation'!$C$6</f>
        <v>32.240814214248743</v>
      </c>
      <c r="R46">
        <v>17</v>
      </c>
      <c r="S46">
        <v>12</v>
      </c>
      <c r="T46">
        <v>14</v>
      </c>
      <c r="U46" s="2">
        <f t="shared" si="2"/>
        <v>16849.235709974437</v>
      </c>
      <c r="V46" s="2">
        <f t="shared" si="3"/>
        <v>61536.935116651352</v>
      </c>
      <c r="W46" s="2">
        <v>120056.4780738124</v>
      </c>
      <c r="X46" s="57">
        <f>IF($D46=3,(W46*(1+'input_cool&amp;vent_evolution'!M$11)),(W46*(1+'input_cool&amp;vent_evolution'!M$12)))</f>
        <v>121849.80027400749</v>
      </c>
      <c r="Y46" s="57">
        <f>IF($D46=3,(X46*(1+'input_cool&amp;vent_evolution'!N$11)),(X46*(1+'input_cool&amp;vent_evolution'!N$12)))</f>
        <v>123534.43308103843</v>
      </c>
      <c r="Z46" s="57">
        <f>IF($D46=3,(Y46*(1+'input_cool&amp;vent_evolution'!O$11)),(Y46*(1+'input_cool&amp;vent_evolution'!O$12)))</f>
        <v>125135.54995859257</v>
      </c>
      <c r="AA46" s="57">
        <f>IF($D46=3,(Z46*(1+'input_cool&amp;vent_evolution'!P$11)),(Z46*(1+'input_cool&amp;vent_evolution'!P$12)))</f>
        <v>126928.51789182353</v>
      </c>
      <c r="AB46" s="57">
        <f>IF($D46=3,(AA46*(1+'input_cool&amp;vent_evolution'!Q$11)),(AA46*(1+'input_cool&amp;vent_evolution'!Q$12)))</f>
        <v>128896.33271067501</v>
      </c>
      <c r="AC46" s="57">
        <f>IF($D46=3,(AB46*(1+'input_cool&amp;vent_evolution'!R$11)),(AB46*(1+'input_cool&amp;vent_evolution'!R$12)))</f>
        <v>130972.11104132888</v>
      </c>
      <c r="AD46" s="57">
        <f>IF($D46=3,(AC46*(1+'input_cool&amp;vent_evolution'!S$11)),(AC46*(1+'input_cool&amp;vent_evolution'!S$12)))</f>
        <v>133122.41312308033</v>
      </c>
      <c r="AE46" s="57">
        <f>IF($D46=3,(AD46*(1+'input_cool&amp;vent_evolution'!T$11)),(AD46*(1+'input_cool&amp;vent_evolution'!T$12)))</f>
        <v>135354.56478083952</v>
      </c>
      <c r="AF46" s="57">
        <f>IF($D46=3,(AE46*(1+'input_cool&amp;vent_evolution'!U$11)),(AE46*(1+'input_cool&amp;vent_evolution'!U$12)))</f>
        <v>137913.13758889394</v>
      </c>
      <c r="AG46" s="57">
        <f>IF($D46=3,(AF46*(1+'input_cool&amp;vent_evolution'!V$11)),(AF46*(1+'input_cool&amp;vent_evolution'!V$12)))</f>
        <v>140498.50875755167</v>
      </c>
      <c r="AH46" s="57">
        <f>IF($D46=3,(AG46*(1+'input_cool&amp;vent_evolution'!W$11)),(AG46*(1+'input_cool&amp;vent_evolution'!W$12)))</f>
        <v>143008.55700264598</v>
      </c>
      <c r="AI46" s="57">
        <f>IF($D46=3,(AH46*(1+'input_cool&amp;vent_evolution'!X$11)),(AH46*(1+'input_cool&amp;vent_evolution'!X$12)))</f>
        <v>145607.31509733916</v>
      </c>
      <c r="AJ46" s="57">
        <f>IF($D46=3,(AI46*(1+'input_cool&amp;vent_evolution'!Y$11)),(AI46*(1+'input_cool&amp;vent_evolution'!Y$12)))</f>
        <v>148264.32189355037</v>
      </c>
      <c r="AK46" s="57">
        <f>IF($D46=3,(AJ46*(1+'input_cool&amp;vent_evolution'!Z$11)),(AJ46*(1+'input_cool&amp;vent_evolution'!Z$12)))</f>
        <v>151110.14507060865</v>
      </c>
      <c r="AL46" s="57">
        <f>IF($D46=3,(AK46*(1+'input_cool&amp;vent_evolution'!AA$11)),(AK46*(1+'input_cool&amp;vent_evolution'!AA$12)))</f>
        <v>153974.52606441011</v>
      </c>
      <c r="AM46" s="57">
        <f>IF($D46=3,(AL46*(1+'input_cool&amp;vent_evolution'!AB$11)),(AL46*(1+'input_cool&amp;vent_evolution'!AB$12)))</f>
        <v>156546.07391548221</v>
      </c>
      <c r="AN46" s="57">
        <f>IF($D46=3,(AM46*(1+'input_cool&amp;vent_evolution'!AC$11)),(AM46*(1+'input_cool&amp;vent_evolution'!AC$12)))</f>
        <v>159111.86289009146</v>
      </c>
      <c r="AO46" s="57">
        <f>IF($D46=3,(AN46*(1+'input_cool&amp;vent_evolution'!AD$11)),(AN46*(1+'input_cool&amp;vent_evolution'!AD$12)))</f>
        <v>161647.19903215321</v>
      </c>
      <c r="AP46" s="57">
        <f>IF($D46=3,(AO46*(1+'input_cool&amp;vent_evolution'!AE$11)),(AO46*(1+'input_cool&amp;vent_evolution'!AE$12)))</f>
        <v>164144.00897944852</v>
      </c>
      <c r="AQ46" s="57">
        <f>IF($D46=3,(AP46*(1+'input_cool&amp;vent_evolution'!AF$11)),(AP46*(1+'input_cool&amp;vent_evolution'!AF$12)))</f>
        <v>166586.95679907623</v>
      </c>
      <c r="AR46" s="57">
        <f>IF($D46=3,(AQ46*(1+'input_cool&amp;vent_evolution'!AG$11)),(AQ46*(1+'input_cool&amp;vent_evolution'!AG$12)))</f>
        <v>169004.10484359565</v>
      </c>
      <c r="AS46" s="57">
        <f>IF($D46=3,(AR46*(1+'input_cool&amp;vent_evolution'!AH$11)),(AR46*(1+'input_cool&amp;vent_evolution'!AH$12)))</f>
        <v>171381.77963993649</v>
      </c>
      <c r="AT46" s="57">
        <f>IF($D46=3,(AS46*(1+'input_cool&amp;vent_evolution'!AI$11)),(AS46*(1+'input_cool&amp;vent_evolution'!AI$12)))</f>
        <v>173718.35768268781</v>
      </c>
      <c r="AU46" s="57">
        <f>IF($D46=3,(AT46*(1+'input_cool&amp;vent_evolution'!AJ$11)),(AT46*(1+'input_cool&amp;vent_evolution'!AJ$12)))</f>
        <v>176012.33946760694</v>
      </c>
      <c r="AV46" s="57">
        <f>IF($D46=3,(AU46*(1+'input_cool&amp;vent_evolution'!AK$11)),(AU46*(1+'input_cool&amp;vent_evolution'!AK$12)))</f>
        <v>178282.89864673905</v>
      </c>
      <c r="AW46" s="57">
        <f>IF($D46=3,(AV46*(1+'input_cool&amp;vent_evolution'!AL$11)),(AV46*(1+'input_cool&amp;vent_evolution'!AL$12)))</f>
        <v>180489.23460040925</v>
      </c>
      <c r="AX46" s="57">
        <f>IF($D46=3,(AW46*(1+'input_cool&amp;vent_evolution'!AM$11)),(AW46*(1+'input_cool&amp;vent_evolution'!AM$12)))</f>
        <v>182651.04503458165</v>
      </c>
      <c r="AY46" s="57">
        <f>IF($D46=3,(AX46*(1+'input_cool&amp;vent_evolution'!AN$11)),(AX46*(1+'input_cool&amp;vent_evolution'!AN$12)))</f>
        <v>184767.6589834461</v>
      </c>
      <c r="AZ46" s="57">
        <f>IF($D46=3,(AY46*(1+'input_cool&amp;vent_evolution'!AO$11)),(AY46*(1+'input_cool&amp;vent_evolution'!AO$12)))</f>
        <v>186839.09364693525</v>
      </c>
      <c r="BA46" s="57">
        <f>IF($D46=3,(AZ46*(1+'input_cool&amp;vent_evolution'!AP$11)),(AZ46*(1+'input_cool&amp;vent_evolution'!AP$12)))</f>
        <v>188865.59706481438</v>
      </c>
      <c r="BB46" s="57">
        <f>IF($D46=3,(BA46*(1+'input_cool&amp;vent_evolution'!AQ$11)),(BA46*(1+'input_cool&amp;vent_evolution'!AQ$12)))</f>
        <v>190847.5771919043</v>
      </c>
      <c r="BC46" s="57">
        <f>IF($D46=3,(BB46*(1+'input_cool&amp;vent_evolution'!AR$11)),(BB46*(1+'input_cool&amp;vent_evolution'!AR$12)))</f>
        <v>192785.68829165492</v>
      </c>
      <c r="BD46" s="57">
        <f>IF($D46=3,(BC46*(1+'input_cool&amp;vent_evolution'!AS$11)),(BC46*(1+'input_cool&amp;vent_evolution'!AS$12)))</f>
        <v>194680.81783081737</v>
      </c>
      <c r="BE46" s="57">
        <f>IF($D46=3,(BD46*(1+'input_cool&amp;vent_evolution'!AT$11)),(BD46*(1+'input_cool&amp;vent_evolution'!AT$12)))</f>
        <v>196534.10211927924</v>
      </c>
      <c r="BF46" s="57">
        <f>IF($D46=3,(BE46*(1+'input_cool&amp;vent_evolution'!AU$11)),(BE46*(1+'input_cool&amp;vent_evolution'!AU$12)))</f>
        <v>198405.02894023163</v>
      </c>
      <c r="BG46" s="57">
        <f>IF($D46=3,(BF46*(1+'input_cool&amp;vent_evolution'!AV$11)),(BF46*(1+'input_cool&amp;vent_evolution'!AV$12)))</f>
        <v>200293.76624359706</v>
      </c>
      <c r="BH46" s="2">
        <f t="shared" si="76"/>
        <v>168703.21115598289</v>
      </c>
      <c r="BI46" s="2">
        <f t="shared" si="4"/>
        <v>171223.18524371364</v>
      </c>
      <c r="BJ46" s="2">
        <f t="shared" si="5"/>
        <v>173590.42913362774</v>
      </c>
      <c r="BK46" s="2">
        <f t="shared" si="6"/>
        <v>175840.31654506217</v>
      </c>
      <c r="BL46" s="2">
        <f t="shared" si="7"/>
        <v>178359.79281730298</v>
      </c>
      <c r="BM46" s="2">
        <f t="shared" si="8"/>
        <v>181124.96371209194</v>
      </c>
      <c r="BN46" s="2">
        <f t="shared" si="9"/>
        <v>184041.84479712602</v>
      </c>
      <c r="BO46" s="2">
        <f t="shared" si="10"/>
        <v>187063.44656295353</v>
      </c>
      <c r="BP46" s="2">
        <f t="shared" si="11"/>
        <v>190200.0632494734</v>
      </c>
      <c r="BQ46" s="2">
        <f t="shared" si="12"/>
        <v>193795.36652356896</v>
      </c>
      <c r="BR46" s="2">
        <f t="shared" si="13"/>
        <v>197428.32682009289</v>
      </c>
      <c r="BS46" s="2">
        <f t="shared" si="14"/>
        <v>200955.44343968507</v>
      </c>
      <c r="BT46" s="2">
        <f t="shared" si="15"/>
        <v>204607.2150277438</v>
      </c>
      <c r="BU46" s="2">
        <f t="shared" si="16"/>
        <v>208340.83761750953</v>
      </c>
      <c r="BV46" s="2">
        <f t="shared" si="17"/>
        <v>212339.78474684877</v>
      </c>
      <c r="BW46" s="2">
        <f t="shared" si="18"/>
        <v>216364.80929680582</v>
      </c>
      <c r="BX46" s="2">
        <f t="shared" si="19"/>
        <v>219978.34508494052</v>
      </c>
      <c r="BY46" s="2">
        <f t="shared" si="20"/>
        <v>223583.78850715279</v>
      </c>
      <c r="BZ46" s="2">
        <f t="shared" si="21"/>
        <v>227146.43964758245</v>
      </c>
      <c r="CA46" s="2">
        <f t="shared" si="22"/>
        <v>230654.95382784976</v>
      </c>
      <c r="CB46" s="2">
        <f t="shared" si="23"/>
        <v>234087.78101443703</v>
      </c>
      <c r="CC46" s="2">
        <f t="shared" si="24"/>
        <v>237484.3543896706</v>
      </c>
      <c r="CD46" s="2">
        <f t="shared" si="25"/>
        <v>240825.46000648485</v>
      </c>
      <c r="CE46" s="2">
        <f t="shared" si="26"/>
        <v>244108.81651712939</v>
      </c>
      <c r="CF46" s="2">
        <f t="shared" si="27"/>
        <v>247332.31682013898</v>
      </c>
      <c r="CG46" s="2">
        <f t="shared" si="28"/>
        <v>250522.90370711868</v>
      </c>
      <c r="CH46" s="2">
        <f t="shared" si="29"/>
        <v>253623.24419890138</v>
      </c>
      <c r="CI46" s="2">
        <f t="shared" si="30"/>
        <v>256661.01748699645</v>
      </c>
      <c r="CJ46" s="2">
        <f t="shared" si="31"/>
        <v>259635.28073109593</v>
      </c>
      <c r="CK46" s="2">
        <f t="shared" si="32"/>
        <v>262546.05810052354</v>
      </c>
      <c r="CL46" s="2">
        <f t="shared" si="33"/>
        <v>265393.69814044371</v>
      </c>
      <c r="CM46" s="2">
        <f t="shared" si="34"/>
        <v>268178.77410845464</v>
      </c>
      <c r="CN46" s="2">
        <f t="shared" si="35"/>
        <v>270902.20537472883</v>
      </c>
      <c r="CO46" s="2">
        <f t="shared" si="36"/>
        <v>273565.23900642258</v>
      </c>
      <c r="CP46" s="2">
        <f t="shared" si="37"/>
        <v>276169.47174475284</v>
      </c>
      <c r="CQ46" s="2">
        <f t="shared" si="38"/>
        <v>278798.49574742652</v>
      </c>
      <c r="CR46" s="2">
        <f>IF($D46=3,(W46*$P46*$M46*'input_cooling&amp;ventilation'!$D$3)*'input_cool&amp;vent_evolution'!M$11,(W46*$Q46*'input_cooling&amp;ventilation'!$D$3)*'input_cool&amp;vent_evolution'!M$12)</f>
        <v>28804.067305021017</v>
      </c>
      <c r="CS46" s="2">
        <f>IF($D46=3,(X46*$P46*$M46*'input_cooling&amp;ventilation'!$D$3)*'input_cool&amp;vent_evolution'!N$11,(X46*$Q46*'input_cooling&amp;ventilation'!$D$3)*'input_cool&amp;vent_evolution'!N$12)</f>
        <v>27058.314870962295</v>
      </c>
      <c r="CT46" s="2">
        <f>IF($D46=3,(Y46*$P46*$M46*'input_cooling&amp;ventilation'!$D$3)*'input_cool&amp;vent_evolution'!O$11,(Y46*$Q46*'input_cooling&amp;ventilation'!$D$3)*'input_cool&amp;vent_evolution'!O$12)</f>
        <v>25716.894766181726</v>
      </c>
      <c r="CU46" s="2">
        <f>IF($D46=3,(Z46*$P46*$M46*'input_cooling&amp;ventilation'!$D$3)*'input_cool&amp;vent_evolution'!P$11,(Z46*$Q46*'input_cooling&amp;ventilation'!$D$3)*'input_cool&amp;vent_evolution'!P$12)</f>
        <v>28798.377123146514</v>
      </c>
      <c r="CV46" s="2">
        <f>IF($D46=3,(AA46*$P46*$M46*'input_cooling&amp;ventilation'!$D$3)*'input_cool&amp;vent_evolution'!Q$11,(AA46*$Q46*'input_cooling&amp;ventilation'!$D$3)*'input_cool&amp;vent_evolution'!Q$12)</f>
        <v>31606.741097528105</v>
      </c>
      <c r="CW46" s="2">
        <f>IF($D46=3,(AB46*$P46*$M46*'input_cooling&amp;ventilation'!$D$3)*'input_cool&amp;vent_evolution'!R$11,(AB46*$Q46*'input_cooling&amp;ventilation'!$D$3)*'input_cool&amp;vent_evolution'!R$12)</f>
        <v>33340.834536010254</v>
      </c>
      <c r="CX46" s="2">
        <f>IF($D46=3,(AC46*$P46*$M46*'input_cooling&amp;ventilation'!$D$3)*'input_cool&amp;vent_evolution'!S$11,(AC46*$Q46*'input_cooling&amp;ventilation'!$D$3)*'input_cool&amp;vent_evolution'!S$12)</f>
        <v>34537.823644941054</v>
      </c>
      <c r="CY46" s="2">
        <f>IF($D46=3,(AD46*$P46*$M46*'input_cooling&amp;ventilation'!$D$3)*'input_cool&amp;vent_evolution'!T$11,(AD46*$Q46*'input_cooling&amp;ventilation'!$D$3)*'input_cool&amp;vent_evolution'!T$12)</f>
        <v>35852.479034785232</v>
      </c>
      <c r="CZ46" s="2">
        <f>IF($D46=3,(AE46*$P46*$M46*'input_cooling&amp;ventilation'!$D$3)*'input_cool&amp;vent_evolution'!U$11,(AE46*$Q46*'input_cooling&amp;ventilation'!$D$3)*'input_cool&amp;vent_evolution'!U$12)</f>
        <v>41095.405700090385</v>
      </c>
      <c r="DA46" s="2">
        <f>IF($D46=3,(AF46*$P46*$M46*'input_cooling&amp;ventilation'!$D$3)*'input_cool&amp;vent_evolution'!V$11,(AF46*$Q46*'input_cooling&amp;ventilation'!$D$3)*'input_cool&amp;vent_evolution'!V$12)</f>
        <v>41525.836875479938</v>
      </c>
      <c r="DB46" s="2">
        <f>IF($D46=3,(AG46*$P46*$M46*'input_cooling&amp;ventilation'!$D$3)*'input_cool&amp;vent_evolution'!W$11,(AG46*$Q46*'input_cooling&amp;ventilation'!$D$3)*'input_cool&amp;vent_evolution'!W$12)</f>
        <v>40316.011580451588</v>
      </c>
      <c r="DC46" s="2">
        <f>IF($D46=3,(AH46*$P46*$M46*'input_cooling&amp;ventilation'!$D$3)*'input_cool&amp;vent_evolution'!X$11,(AH46*$Q46*'input_cooling&amp;ventilation'!$D$3)*'input_cool&amp;vent_evolution'!X$12)</f>
        <v>41740.855637022025</v>
      </c>
      <c r="DD46" s="2">
        <f>IF($D46=3,(AI46*$P46*$M46*'input_cooling&amp;ventilation'!$D$3)*'input_cool&amp;vent_evolution'!Y$11,(AI46*$Q46*'input_cooling&amp;ventilation'!$D$3)*'input_cool&amp;vent_evolution'!Y$12)</f>
        <v>42676.437385116777</v>
      </c>
      <c r="DE46" s="2">
        <f>IF($D46=3,(AJ46*$P46*$M46*'input_cooling&amp;ventilation'!$D$3)*'input_cool&amp;vent_evolution'!Z$11,(AJ46*$Q46*'input_cooling&amp;ventilation'!$D$3)*'input_cool&amp;vent_evolution'!Z$12)</f>
        <v>45709.17725841912</v>
      </c>
      <c r="DF46" s="2">
        <f>IF($D46=3,(AK46*$P46*$M46*'input_cooling&amp;ventilation'!$D$3)*'input_cool&amp;vent_evolution'!AA$11,(AK46*$Q46*'input_cooling&amp;ventilation'!$D$3)*'input_cool&amp;vent_evolution'!AA$12)</f>
        <v>46007.250076815195</v>
      </c>
      <c r="DG46" s="2">
        <f>IF($D46=3,(AL46*$P46*$M46*'input_cooling&amp;ventilation'!$D$3)*'input_cool&amp;vent_evolution'!AB$11,(AL46*$Q46*'input_cooling&amp;ventilation'!$D$3)*'input_cool&amp;vent_evolution'!AB$12)</f>
        <v>41303.808859503952</v>
      </c>
      <c r="DH46" s="2">
        <f>IF($D46=3,(AM46*$P46*$M46*'input_cooling&amp;ventilation'!$D$3)*'input_cool&amp;vent_evolution'!AC$11,(AM46*$Q46*'input_cooling&amp;ventilation'!$D$3)*'input_cool&amp;vent_evolution'!AC$12)</f>
        <v>41211.31066524794</v>
      </c>
      <c r="DI46" s="2">
        <f>IF($D46=3,(AN46*$P46*$M46*'input_cooling&amp;ventilation'!$D$3)*'input_cool&amp;vent_evolution'!AD$11,(AN46*$Q46*'input_cooling&amp;ventilation'!$D$3)*'input_cool&amp;vent_evolution'!AD$12)</f>
        <v>40722.181919598799</v>
      </c>
      <c r="DJ46" s="2">
        <f>IF($D46=3,(AO46*$P46*$M46*'input_cooling&amp;ventilation'!$D$3)*'input_cool&amp;vent_evolution'!AE$11,(AO46*$Q46*'input_cooling&amp;ventilation'!$D$3)*'input_cool&amp;vent_evolution'!AE$12)</f>
        <v>40103.380062944634</v>
      </c>
      <c r="DK46" s="2">
        <f>IF($D46=3,(AP46*$P46*$M46*'input_cooling&amp;ventilation'!$D$3)*'input_cool&amp;vent_evolution'!AF$11,(AP46*$Q46*'input_cooling&amp;ventilation'!$D$3)*'input_cool&amp;vent_evolution'!AF$12)</f>
        <v>39238.254794122477</v>
      </c>
      <c r="DL46" s="2">
        <f>IF($D46=3,(AQ46*$P46*$M46*'input_cooling&amp;ventilation'!$D$3)*'input_cool&amp;vent_evolution'!AG$11,(AQ46*$Q46*'input_cooling&amp;ventilation'!$D$3)*'input_cool&amp;vent_evolution'!AG$12)</f>
        <v>38823.862746450366</v>
      </c>
      <c r="DM46" s="2">
        <f>IF($D46=3,(AR46*$P46*$M46*'input_cooling&amp;ventilation'!$D$3)*'input_cool&amp;vent_evolution'!AH$11,(AR46*$Q46*'input_cooling&amp;ventilation'!$D$3)*'input_cool&amp;vent_evolution'!AH$12)</f>
        <v>38189.849462524202</v>
      </c>
      <c r="DN46" s="2">
        <f>IF($D46=3,(AS46*$P46*$M46*'input_cooling&amp;ventilation'!$D$3)*'input_cool&amp;vent_evolution'!AI$11,(AS46*$Q46*'input_cooling&amp;ventilation'!$D$3)*'input_cool&amp;vent_evolution'!AI$12)</f>
        <v>37529.759682627846</v>
      </c>
      <c r="DO46" s="2">
        <f>IF($D46=3,(AT46*$P46*$M46*'input_cooling&amp;ventilation'!$D$3)*'input_cool&amp;vent_evolution'!AJ$11,(AT46*$Q46*'input_cooling&amp;ventilation'!$D$3)*'input_cool&amp;vent_evolution'!AJ$12)</f>
        <v>36845.585094588496</v>
      </c>
      <c r="DP46" s="2">
        <f>IF($D46=3,(AU46*$P46*$M46*'input_cooling&amp;ventilation'!$D$3)*'input_cool&amp;vent_evolution'!AK$11,(AU46*$Q46*'input_cooling&amp;ventilation'!$D$3)*'input_cool&amp;vent_evolution'!AK$12)</f>
        <v>36469.374777516423</v>
      </c>
      <c r="DQ46" s="2">
        <f>IF($D46=3,(AV46*$P46*$M46*'input_cooling&amp;ventilation'!$D$3)*'input_cool&amp;vent_evolution'!AL$11,(AV46*$Q46*'input_cooling&amp;ventilation'!$D$3)*'input_cool&amp;vent_evolution'!AL$12)</f>
        <v>35437.831138258814</v>
      </c>
      <c r="DR46" s="2">
        <f>IF($D46=3,(AW46*$P46*$M46*'input_cooling&amp;ventilation'!$D$3)*'input_cool&amp;vent_evolution'!AM$11,(AW46*$Q46*'input_cooling&amp;ventilation'!$D$3)*'input_cool&amp;vent_evolution'!AM$12)</f>
        <v>34722.66904398115</v>
      </c>
      <c r="DS46" s="2">
        <f>IF($D46=3,(AX46*$P46*$M46*'input_cooling&amp;ventilation'!$D$3)*'input_cool&amp;vent_evolution'!AN$11,(AX46*$Q46*'input_cooling&amp;ventilation'!$D$3)*'input_cool&amp;vent_evolution'!AN$12)</f>
        <v>33996.729999330215</v>
      </c>
      <c r="DT46" s="2">
        <f>IF($D46=3,(AY46*$P46*$M46*'input_cooling&amp;ventilation'!$D$3)*'input_cool&amp;vent_evolution'!AO$11,(AY46*$Q46*'input_cooling&amp;ventilation'!$D$3)*'input_cool&amp;vent_evolution'!AO$12)</f>
        <v>33271.067217371434</v>
      </c>
      <c r="DU46" s="2">
        <f>IF($D46=3,(AZ46*$P46*$M46*'input_cooling&amp;ventilation'!$D$3)*'input_cool&amp;vent_evolution'!AP$11,(AZ46*$Q46*'input_cooling&amp;ventilation'!$D$3)*'input_cool&amp;vent_evolution'!AP$12)</f>
        <v>32549.388412241326</v>
      </c>
      <c r="DV46" s="2">
        <f>IF($D46=3,(BA46*$P46*$M46*'input_cooling&amp;ventilation'!$D$3)*'input_cool&amp;vent_evolution'!AQ$11,(BA46*$Q46*'input_cooling&amp;ventilation'!$D$3)*'input_cool&amp;vent_evolution'!AQ$12)</f>
        <v>31834.262115141119</v>
      </c>
      <c r="DW46" s="2">
        <f>IF($D46=3,(BB46*$P46*$M46*'input_cooling&amp;ventilation'!$D$3)*'input_cool&amp;vent_evolution'!AR$11,(BB46*$Q46*'input_cooling&amp;ventilation'!$D$3)*'input_cool&amp;vent_evolution'!AR$12)</f>
        <v>31129.644497654492</v>
      </c>
      <c r="DX46" s="2">
        <f>IF($D46=3,(BC46*$P46*$M46*'input_cooling&amp;ventilation'!$D$3)*'input_cool&amp;vent_evolution'!AS$11,(BC46*$Q46*'input_cooling&amp;ventilation'!$D$3)*'input_cool&amp;vent_evolution'!AS$12)</f>
        <v>30439.281235591898</v>
      </c>
      <c r="DY46" s="2">
        <f>IF($D46=3,(BD46*$P46*$M46*'input_cooling&amp;ventilation'!$D$3)*'input_cool&amp;vent_evolution'!AT$11,(BD46*$Q46*'input_cooling&amp;ventilation'!$D$3)*'input_cool&amp;vent_evolution'!AT$12)</f>
        <v>29767.169209407577</v>
      </c>
      <c r="DZ46" s="2">
        <f>IF($D46=3,(BE46*$P46*$M46*'input_cooling&amp;ventilation'!$D$3)*'input_cool&amp;vent_evolution'!AU$11,(BE46*$Q46*'input_cooling&amp;ventilation'!$D$3)*'input_cool&amp;vent_evolution'!AU$12)</f>
        <v>30050.540871918889</v>
      </c>
      <c r="EA46" s="2">
        <f>IF($D46=3,(BF46*$P46*$M46*'input_cooling&amp;ventilation'!$D$3)*'input_cool&amp;vent_evolution'!AV$11,(BF46*$Q46*'input_cooling&amp;ventilation'!$D$3)*'input_cool&amp;vent_evolution'!AV$12)</f>
        <v>30336.61012043677</v>
      </c>
      <c r="EB46">
        <v>0.7</v>
      </c>
      <c r="EC46" s="2">
        <f t="shared" si="39"/>
        <v>574770</v>
      </c>
      <c r="ED46" s="2">
        <f>IF($D46=3,(EC46*(1+'input_cool&amp;vent_evolution'!M$10)),EC46*(1+'input_cool&amp;vent_evolution'!M$9))</f>
        <v>587021.87872468343</v>
      </c>
      <c r="EE46" s="2">
        <f>IF($D46=3,(ED46*(1+'input_cool&amp;vent_evolution'!N$10)),ED46*(1+'input_cool&amp;vent_evolution'!N$9))</f>
        <v>599286.40258905012</v>
      </c>
      <c r="EF46" s="2">
        <f>IF($D46=3,(EE46*(1+'input_cool&amp;vent_evolution'!O$10)),EE46*(1+'input_cool&amp;vent_evolution'!O$9))</f>
        <v>611563.57181420771</v>
      </c>
      <c r="EG46" s="2">
        <f>IF($D46=3,(EF46*(1+'input_cool&amp;vent_evolution'!P$10)),EF46*(1+'input_cool&amp;vent_evolution'!P$9))</f>
        <v>623172.17563493329</v>
      </c>
      <c r="EH46" s="2">
        <f>IF($D46=3,(EG46*(1+'input_cool&amp;vent_evolution'!Q$10)),EG46*(1+'input_cool&amp;vent_evolution'!Q$9))</f>
        <v>634793.42484101804</v>
      </c>
      <c r="EI46" s="2">
        <f>IF($D46=3,(EH46*(1+'input_cool&amp;vent_evolution'!R$10)),EH46*(1+'input_cool&amp;vent_evolution'!R$9))</f>
        <v>643924.70530739008</v>
      </c>
      <c r="EJ46" s="2">
        <f>IF($D46=3,(EI46*(1+'input_cool&amp;vent_evolution'!S$10)),EI46*(1+'input_cool&amp;vent_evolution'!S$9))</f>
        <v>653061.53525817918</v>
      </c>
      <c r="EK46" s="2">
        <f>IF($D46=3,(EJ46*(1+'input_cool&amp;vent_evolution'!T$10)),EJ46*(1+'input_cool&amp;vent_evolution'!T$9))</f>
        <v>662203.91464425088</v>
      </c>
      <c r="EL46" s="2">
        <f>IF($D46=3,(EK46*(1+'input_cool&amp;vent_evolution'!U$10)),EK46*(1+'input_cool&amp;vent_evolution'!U$9))</f>
        <v>671351.84307251999</v>
      </c>
      <c r="EM46" s="2">
        <f>IF($D46=3,(EL46*(1+'input_cool&amp;vent_evolution'!V$10)),EL46*(1+'input_cool&amp;vent_evolution'!V$9))</f>
        <v>680505.32088693557</v>
      </c>
      <c r="EN46" s="2">
        <f>IF($D46=3,(EM46*(1+'input_cool&amp;vent_evolution'!W$10)),EM46*(1+'input_cool&amp;vent_evolution'!W$9))</f>
        <v>687624.29275680101</v>
      </c>
      <c r="EO46" s="2">
        <f>IF($D46=3,(EN46*(1+'input_cool&amp;vent_evolution'!X$10)),EN46*(1+'input_cool&amp;vent_evolution'!X$9))</f>
        <v>694747.90901089855</v>
      </c>
      <c r="EP46" s="2">
        <f>IF($D46=3,(EO46*(1+'input_cool&amp;vent_evolution'!Y$10)),EO46*(1+'input_cool&amp;vent_evolution'!Y$9))</f>
        <v>701876.16991947242</v>
      </c>
      <c r="EQ46" s="2">
        <f>IF($D46=3,(EP46*(1+'input_cool&amp;vent_evolution'!Z$10)),EP46*(1+'input_cool&amp;vent_evolution'!Z$9))</f>
        <v>709009.07504030492</v>
      </c>
      <c r="ER46" s="2">
        <f>IF($D46=3,(EQ46*(1+'input_cool&amp;vent_evolution'!AA$10)),EQ46*(1+'input_cool&amp;vent_evolution'!AA$9))</f>
        <v>716146.62481561338</v>
      </c>
      <c r="ES46" s="2">
        <f>IF($D46=3,(ER46*(1+'input_cool&amp;vent_evolution'!AB$10)),ER46*(1+'input_cool&amp;vent_evolution'!AB$9))</f>
        <v>721114.90725993121</v>
      </c>
      <c r="ET46" s="2">
        <f>IF($D46=3,(ES46*(1+'input_cool&amp;vent_evolution'!AC$10)),ES46*(1+'input_cool&amp;vent_evolution'!AC$9))</f>
        <v>726086.67569487449</v>
      </c>
      <c r="EU46" s="2">
        <f>IF($D46=3,(ET46*(1+'input_cool&amp;vent_evolution'!AD$10)),ET46*(1+'input_cool&amp;vent_evolution'!AD$9))</f>
        <v>731061.93073463684</v>
      </c>
      <c r="EV46" s="2">
        <f>IF($D46=3,(EU46*(1+'input_cool&amp;vent_evolution'!AE$10)),EU46*(1+'input_cool&amp;vent_evolution'!AE$9))</f>
        <v>736040.67181416054</v>
      </c>
      <c r="EW46" s="2">
        <f>IF($D46=3,(EV46*(1+'input_cool&amp;vent_evolution'!AF$10)),EV46*(1+'input_cool&amp;vent_evolution'!AF$9))</f>
        <v>741022.89947393537</v>
      </c>
      <c r="EX46" s="2">
        <f>IF($D46=3,(EW46*(1+'input_cool&amp;vent_evolution'!AG$10)),EW46*(1+'input_cool&amp;vent_evolution'!AG$9))</f>
        <v>744172.8554961239</v>
      </c>
      <c r="EY46" s="2">
        <f>IF($D46=3,(EX46*(1+'input_cool&amp;vent_evolution'!AH$10)),EX46*(1+'input_cool&amp;vent_evolution'!AH$9))</f>
        <v>747323.74936729844</v>
      </c>
      <c r="EZ46" s="2">
        <f>IF($D46=3,(EY46*(1+'input_cool&amp;vent_evolution'!AI$10)),EY46*(1+'input_cool&amp;vent_evolution'!AI$9))</f>
        <v>750475.58125943318</v>
      </c>
      <c r="FA46" s="2">
        <f>IF($D46=3,(EZ46*(1+'input_cool&amp;vent_evolution'!AJ$10)),EZ46*(1+'input_cool&amp;vent_evolution'!AJ$9))</f>
        <v>753628.35097598622</v>
      </c>
      <c r="FB46" s="2">
        <f>IF($D46=3,(FA46*(1+'input_cool&amp;vent_evolution'!AK$10)),FA46*(1+'input_cool&amp;vent_evolution'!AK$9))</f>
        <v>756782.05809930502</v>
      </c>
      <c r="FC46" s="2">
        <f>IF($D46=3,(FB46*(1+'input_cool&amp;vent_evolution'!AL$10)),FB46*(1+'input_cool&amp;vent_evolution'!AL$9))</f>
        <v>759936.70353839709</v>
      </c>
      <c r="FD46" s="2">
        <f>IF($D46=3,(FC46*(1+'input_cool&amp;vent_evolution'!AM$10)),FC46*(1+'input_cool&amp;vent_evolution'!AM$9))</f>
        <v>763092.28653166129</v>
      </c>
      <c r="FE46" s="2">
        <f>IF($D46=3,(FD46*(1+'input_cool&amp;vent_evolution'!AN$10)),FD46*(1+'input_cool&amp;vent_evolution'!AN$9))</f>
        <v>766248.80754588614</v>
      </c>
      <c r="FF46" s="2">
        <f>IF($D46=3,(FE46*(1+'input_cool&amp;vent_evolution'!AO$10)),FE46*(1+'input_cool&amp;vent_evolution'!AO$9))</f>
        <v>769406.26628625812</v>
      </c>
      <c r="FG46" s="2">
        <f>IF($D46=3,(FF46*(1+'input_cool&amp;vent_evolution'!AP$10)),FF46*(1+'input_cool&amp;vent_evolution'!AP$9))</f>
        <v>772564.66294931888</v>
      </c>
      <c r="FH46" s="2">
        <f>IF($D46=3,(FG46*(1+'input_cool&amp;vent_evolution'!AQ$10)),FG46*(1+'input_cool&amp;vent_evolution'!AQ$9))</f>
        <v>775723.99724025594</v>
      </c>
      <c r="FI46" s="2">
        <f>IF($D46=3,(FH46*(1+'input_cool&amp;vent_evolution'!AR$10)),FH46*(1+'input_cool&amp;vent_evolution'!AR$9))</f>
        <v>778884.26950301731</v>
      </c>
      <c r="FJ46" s="2">
        <f>IF($D46=3,(FI46*(1+'input_cool&amp;vent_evolution'!AS$10)),FI46*(1+'input_cool&amp;vent_evolution'!AS$9))</f>
        <v>782045.47951649374</v>
      </c>
      <c r="FK46" s="2">
        <f>IF($D46=3,(FJ46*(1+'input_cool&amp;vent_evolution'!AT$10)),FJ46*(1+'input_cool&amp;vent_evolution'!AT$9))</f>
        <v>785207.62757549691</v>
      </c>
      <c r="FL46" s="2">
        <f>IF($D46=3,(FK46*(1+'input_cool&amp;vent_evolution'!AU$10)),FK46*(1+'input_cool&amp;vent_evolution'!AU$9))</f>
        <v>788382.56156653212</v>
      </c>
      <c r="FM46" s="2">
        <f t="shared" si="40"/>
        <v>759565.89563855052</v>
      </c>
      <c r="FN46" s="2">
        <f t="shared" si="41"/>
        <v>775756.90984731063</v>
      </c>
      <c r="FO46" s="2">
        <f t="shared" si="42"/>
        <v>791964.63476965879</v>
      </c>
      <c r="FP46" s="2">
        <f t="shared" si="43"/>
        <v>808189.07069779164</v>
      </c>
      <c r="FQ46" s="2">
        <f t="shared" si="44"/>
        <v>823529.98890542693</v>
      </c>
      <c r="FR46" s="2">
        <f t="shared" si="45"/>
        <v>838887.61815131397</v>
      </c>
      <c r="FS46" s="2">
        <f t="shared" si="46"/>
        <v>850954.72190719331</v>
      </c>
      <c r="FT46" s="2">
        <f t="shared" si="47"/>
        <v>863029.15937760449</v>
      </c>
      <c r="FU46" s="2">
        <f t="shared" si="48"/>
        <v>875110.93049761583</v>
      </c>
      <c r="FV46" s="2">
        <f t="shared" si="49"/>
        <v>887200.03474776051</v>
      </c>
      <c r="FW46" s="2">
        <f t="shared" si="50"/>
        <v>899296.47258257121</v>
      </c>
      <c r="FX46" s="2">
        <f t="shared" si="51"/>
        <v>908704.28482809546</v>
      </c>
      <c r="FY46" s="2">
        <f t="shared" si="52"/>
        <v>918118.23468669783</v>
      </c>
      <c r="FZ46" s="2">
        <f t="shared" si="53"/>
        <v>927538.32251550979</v>
      </c>
      <c r="GA46" s="2">
        <f t="shared" si="54"/>
        <v>936964.54773013468</v>
      </c>
      <c r="GB46" s="2">
        <f t="shared" si="55"/>
        <v>946396.91091496835</v>
      </c>
      <c r="GC46" s="2">
        <f t="shared" si="56"/>
        <v>952962.55961723812</v>
      </c>
      <c r="GD46" s="2">
        <f t="shared" si="57"/>
        <v>959532.81510064052</v>
      </c>
      <c r="GE46" s="2">
        <f t="shared" si="58"/>
        <v>966107.67817684019</v>
      </c>
      <c r="GF46" s="2">
        <f t="shared" si="59"/>
        <v>972687.14809910627</v>
      </c>
      <c r="GG46" s="2">
        <f t="shared" si="60"/>
        <v>979271.22558170278</v>
      </c>
      <c r="GH46" s="2">
        <f t="shared" si="61"/>
        <v>983433.93269448821</v>
      </c>
      <c r="GI46" s="2">
        <f t="shared" si="62"/>
        <v>987597.87918668636</v>
      </c>
      <c r="GJ46" s="2">
        <f t="shared" si="63"/>
        <v>991763.06528556324</v>
      </c>
      <c r="GK46" s="2">
        <f t="shared" si="64"/>
        <v>995929.49073138612</v>
      </c>
      <c r="GL46" s="2">
        <f t="shared" si="65"/>
        <v>1000097.1549722222</v>
      </c>
      <c r="GM46" s="2">
        <f t="shared" si="66"/>
        <v>1004266.0592093365</v>
      </c>
      <c r="GN46" s="2">
        <f t="shared" si="67"/>
        <v>1008436.2024362629</v>
      </c>
      <c r="GO46" s="2">
        <f t="shared" si="68"/>
        <v>1012607.5852698686</v>
      </c>
      <c r="GP46" s="2">
        <f t="shared" si="69"/>
        <v>1016780.2073205538</v>
      </c>
      <c r="GQ46" s="2">
        <f t="shared" si="70"/>
        <v>1020954.0688480511</v>
      </c>
      <c r="GR46" s="2">
        <f t="shared" si="71"/>
        <v>1025129.1694627617</v>
      </c>
      <c r="GS46" s="2">
        <f t="shared" si="72"/>
        <v>1029305.5096192171</v>
      </c>
      <c r="GT46" s="2">
        <f t="shared" si="73"/>
        <v>1033483.0890252191</v>
      </c>
      <c r="GU46" s="2">
        <f t="shared" si="74"/>
        <v>1037661.9080703651</v>
      </c>
      <c r="GV46" s="2">
        <f t="shared" si="75"/>
        <v>1041857.6238879859</v>
      </c>
      <c r="GW46" s="2">
        <f>IF($D46=3,($N46*$M46*EC46*'input_cooling&amp;ventilation'!$D$3)*'input_cool&amp;vent_evolution'!M$11,($O46*$M46*EC46*'input_cooling&amp;ventilation'!$D$3)*'input_cool&amp;vent_evolution'!M$10)</f>
        <v>157476.88310187936</v>
      </c>
      <c r="GX46" s="2">
        <f>IF($D46=3,($N46*$M46*ED46*'input_cooling&amp;ventilation'!$D$3)*'input_cool&amp;vent_evolution'!N$11,($O46*$M46*ED46*'input_cooling&amp;ventilation'!$D$3)*'input_cool&amp;vent_evolution'!N$10)</f>
        <v>148862.29584822216</v>
      </c>
      <c r="GY46" s="2">
        <f>IF($D46=3,($N46*$M46*EE46*'input_cooling&amp;ventilation'!$D$3)*'input_cool&amp;vent_evolution'!O$11,($O46*$M46*EE46*'input_cooling&amp;ventilation'!$D$3)*'input_cool&amp;vent_evolution'!O$10)</f>
        <v>142468.68811237527</v>
      </c>
      <c r="GZ46" s="2">
        <f>IF($D46=3,($N46*$M46*EF46*'input_cooling&amp;ventilation'!$D$3)*'input_cool&amp;vent_evolution'!P$11,($O46*$M46*EF46*'input_cooling&amp;ventilation'!$D$3)*'input_cool&amp;vent_evolution'!P$10)</f>
        <v>160724.99337347393</v>
      </c>
      <c r="HA46" s="2">
        <f>IF($D46=3,($N46*$M46*EG46*'input_cooling&amp;ventilation'!$D$3)*'input_cool&amp;vent_evolution'!Q$11,($O46*$M46*EG46*'input_cooling&amp;ventilation'!$D$3)*'input_cool&amp;vent_evolution'!Q$10)</f>
        <v>177207.89393572384</v>
      </c>
      <c r="HB46" s="2">
        <f>IF($D46=3,($N46*$M46*EH46*'input_cooling&amp;ventilation'!$D$3)*'input_cool&amp;vent_evolution'!R$11,($O46*$M46*EH46*'input_cooling&amp;ventilation'!$D$3)*'input_cool&amp;vent_evolution'!R$10)</f>
        <v>187509.30528207758</v>
      </c>
      <c r="HC46" s="2">
        <f>IF($D46=3,($N46*$M46*EI46*'input_cooling&amp;ventilation'!$D$3)*'input_cool&amp;vent_evolution'!S$11,($O46*$M46*EI46*'input_cooling&amp;ventilation'!$D$3)*'input_cool&amp;vent_evolution'!S$10)</f>
        <v>193912.46535993932</v>
      </c>
      <c r="HD46" s="2">
        <f>IF($D46=3,($N46*$M46*EJ46*'input_cooling&amp;ventilation'!$D$3)*'input_cool&amp;vent_evolution'!T$11,($O46*$M46*EJ46*'input_cooling&amp;ventilation'!$D$3)*'input_cool&amp;vent_evolution'!T$10)</f>
        <v>200852.20969356858</v>
      </c>
      <c r="HE46" s="2">
        <f>IF($D46=3,($N46*$M46*EK46*'input_cooling&amp;ventilation'!$D$3)*'input_cool&amp;vent_evolution'!U$11,($O46*$M46*EK46*'input_cooling&amp;ventilation'!$D$3)*'input_cool&amp;vent_evolution'!U$10)</f>
        <v>229597.21156559823</v>
      </c>
      <c r="HF46" s="2">
        <f>IF($D46=3,($N46*$M46*EL46*'input_cooling&amp;ventilation'!$D$3)*'input_cool&amp;vent_evolution'!V$11,($O46*$M46*EL46*'input_cooling&amp;ventilation'!$D$3)*'input_cool&amp;vent_evolution'!V$10)</f>
        <v>230843.38829578753</v>
      </c>
      <c r="HG46" s="2">
        <f>IF($D46=3,($N46*$M46*EM46*'input_cooling&amp;ventilation'!$D$3)*'input_cool&amp;vent_evolution'!W$11,($O46*$M46*EM46*'input_cooling&amp;ventilation'!$D$3)*'input_cool&amp;vent_evolution'!W$10)</f>
        <v>222993.32948411579</v>
      </c>
      <c r="HH46" s="2">
        <f>IF($D46=3,($N46*$M46*EN46*'input_cooling&amp;ventilation'!$D$3)*'input_cool&amp;vent_evolution'!X$11,($O46*$M46*EN46*'input_cooling&amp;ventilation'!$D$3)*'input_cool&amp;vent_evolution'!X$10)</f>
        <v>229194.94464216288</v>
      </c>
      <c r="HI46" s="2">
        <f>IF($D46=3,($N46*$M46*EO46*'input_cooling&amp;ventilation'!$D$3)*'input_cool&amp;vent_evolution'!Y$11,($O46*$M46*EO46*'input_cooling&amp;ventilation'!$D$3)*'input_cool&amp;vent_evolution'!Y$10)</f>
        <v>232534.13373391493</v>
      </c>
      <c r="HJ46" s="2">
        <f>IF($D46=3,($N46*$M46*EP46*'input_cooling&amp;ventilation'!$D$3)*'input_cool&amp;vent_evolution'!Z$11,($O46*$M46*EP46*'input_cooling&amp;ventilation'!$D$3)*'input_cool&amp;vent_evolution'!Z$10)</f>
        <v>247105.1212472679</v>
      </c>
      <c r="HK46" s="2">
        <f>IF($D46=3,($N46*$M46*EQ46*'input_cooling&amp;ventilation'!$D$3)*'input_cool&amp;vent_evolution'!AA$11,($O46*$M46*EQ46*'input_cooling&amp;ventilation'!$D$3)*'input_cool&amp;vent_evolution'!AA$10)</f>
        <v>246512.50060728475</v>
      </c>
      <c r="HL46" s="2">
        <f>IF($D46=3,($N46*$M46*ER46*'input_cooling&amp;ventilation'!$D$3)*'input_cool&amp;vent_evolution'!AB$11,($O46*$M46*ER46*'input_cooling&amp;ventilation'!$D$3)*'input_cool&amp;vent_evolution'!AB$10)</f>
        <v>219380.32512637996</v>
      </c>
      <c r="HM46" s="2">
        <f>IF($D46=3,($N46*$M46*ES46*'input_cooling&amp;ventilation'!$D$3)*'input_cool&amp;vent_evolution'!AC$11,($O46*$M46*ES46*'input_cooling&amp;ventilation'!$D$3)*'input_cool&amp;vent_evolution'!AC$10)</f>
        <v>216786.99243480846</v>
      </c>
      <c r="HN46" s="2">
        <f>IF($D46=3,($N46*$M46*ET46*'input_cooling&amp;ventilation'!$D$3)*'input_cool&amp;vent_evolution'!AD$11,($O46*$M46*ET46*'input_cooling&amp;ventilation'!$D$3)*'input_cool&amp;vent_evolution'!AD$10)</f>
        <v>212212.73687634972</v>
      </c>
      <c r="HO46" s="2">
        <f>IF($D46=3,($N46*$M46*EU46*'input_cooling&amp;ventilation'!$D$3)*'input_cool&amp;vent_evolution'!AE$11,($O46*$M46*EU46*'input_cooling&amp;ventilation'!$D$3)*'input_cool&amp;vent_evolution'!AE$10)</f>
        <v>207119.72631778507</v>
      </c>
      <c r="HP46" s="2">
        <f>IF($D46=3,($N46*$M46*EV46*'input_cooling&amp;ventilation'!$D$3)*'input_cool&amp;vent_evolution'!AF$11,($O46*$M46*EV46*'input_cooling&amp;ventilation'!$D$3)*'input_cool&amp;vent_evolution'!AF$10)</f>
        <v>200928.23061883287</v>
      </c>
      <c r="HQ46" s="2">
        <f>IF($D46=3,($N46*$M46*EW46*'input_cooling&amp;ventilation'!$D$3)*'input_cool&amp;vent_evolution'!AG$11,($O46*$M46*EW46*'input_cooling&amp;ventilation'!$D$3)*'input_cool&amp;vent_evolution'!AG$10)</f>
        <v>197216.78621985076</v>
      </c>
      <c r="HR46" s="2">
        <f>IF($D46=3,($N46*$M46*EX46*'input_cooling&amp;ventilation'!$D$3)*'input_cool&amp;vent_evolution'!AH$11,($O46*$M46*EX46*'input_cooling&amp;ventilation'!$D$3)*'input_cool&amp;vent_evolution'!AH$10)</f>
        <v>192034.39347821174</v>
      </c>
      <c r="HS46" s="2">
        <f>IF($D46=3,($N46*$M46*EY46*'input_cooling&amp;ventilation'!$D$3)*'input_cool&amp;vent_evolution'!AI$11,($O46*$M46*EY46*'input_cooling&amp;ventilation'!$D$3)*'input_cool&amp;vent_evolution'!AI$10)</f>
        <v>186884.98898602766</v>
      </c>
      <c r="HT46" s="2">
        <f>IF($D46=3,($N46*$M46*EZ46*'input_cooling&amp;ventilation'!$D$3)*'input_cool&amp;vent_evolution'!AJ$11,($O46*$M46*EZ46*'input_cooling&amp;ventilation'!$D$3)*'input_cool&amp;vent_evolution'!AJ$10)</f>
        <v>181773.59996641497</v>
      </c>
      <c r="HU46" s="2">
        <f>IF($D46=3,($N46*$M46*FA46*'input_cooling&amp;ventilation'!$D$3)*'input_cool&amp;vent_evolution'!AK$11,($O46*$M46*FA46*'input_cooling&amp;ventilation'!$D$3)*'input_cool&amp;vent_evolution'!AK$10)</f>
        <v>178318.71692168489</v>
      </c>
      <c r="HV46" s="2">
        <f>IF($D46=3,($N46*$M46*FB46*'input_cooling&amp;ventilation'!$D$3)*'input_cool&amp;vent_evolution'!AL$11,($O46*$M46*FB46*'input_cooling&amp;ventilation'!$D$3)*'input_cool&amp;vent_evolution'!AL$10)</f>
        <v>171784.02532701587</v>
      </c>
      <c r="HW46" s="2">
        <f>IF($D46=3,($N46*$M46*FC46*'input_cooling&amp;ventilation'!$D$3)*'input_cool&amp;vent_evolution'!AM$11,($O46*$M46*FC46*'input_cooling&amp;ventilation'!$D$3)*'input_cool&amp;vent_evolution'!AM$10)</f>
        <v>166952.80433861414</v>
      </c>
      <c r="HX46" s="2">
        <f>IF($D46=3,($N46*$M46*FD46*'input_cooling&amp;ventilation'!$D$3)*'input_cool&amp;vent_evolution'!AN$11,($O46*$M46*FD46*'input_cooling&amp;ventilation'!$D$3)*'input_cool&amp;vent_evolution'!AN$10)</f>
        <v>162198.39352272503</v>
      </c>
      <c r="HY46" s="2">
        <f>IF($D46=3,($N46*$M46*FE46*'input_cooling&amp;ventilation'!$D$3)*'input_cool&amp;vent_evolution'!AO$11,($O46*$M46*FE46*'input_cooling&amp;ventilation'!$D$3)*'input_cool&amp;vent_evolution'!AO$10)</f>
        <v>157566.93498525146</v>
      </c>
      <c r="HZ46" s="2">
        <f>IF($D46=3,($N46*$M46*FF46*'input_cooling&amp;ventilation'!$D$3)*'input_cool&amp;vent_evolution'!AP$11,($O46*$M46*FF46*'input_cooling&amp;ventilation'!$D$3)*'input_cool&amp;vent_evolution'!AP$10)</f>
        <v>153068.31449355884</v>
      </c>
      <c r="IA46" s="2">
        <f>IF($D46=3,($N46*$M46*FG46*'input_cooling&amp;ventilation'!$D$3)*'input_cool&amp;vent_evolution'!AQ$11,($O46*$M46*FG46*'input_cooling&amp;ventilation'!$D$3)*'input_cool&amp;vent_evolution'!AQ$10)</f>
        <v>148706.9518310487</v>
      </c>
      <c r="IB46" s="2">
        <f>IF($D46=3,($N46*$M46*FH46*'input_cooling&amp;ventilation'!$D$3)*'input_cool&amp;vent_evolution'!AR$11,($O46*$M46*FH46*'input_cooling&amp;ventilation'!$D$3)*'input_cool&amp;vent_evolution'!AR$10)</f>
        <v>144493.80805927361</v>
      </c>
      <c r="IC46" s="2">
        <f>IF($D46=3,($N46*$M46*FI46*'input_cooling&amp;ventilation'!$D$3)*'input_cool&amp;vent_evolution'!AS$11,($O46*$M46*FI46*'input_cooling&amp;ventilation'!$D$3)*'input_cool&amp;vent_evolution'!AS$10)</f>
        <v>140438.77602624975</v>
      </c>
      <c r="ID46" s="2">
        <f>IF($D46=3,($N46*$M46*FJ46*'input_cooling&amp;ventilation'!$D$3)*'input_cool&amp;vent_evolution'!AT$11,($O46*$M46*FJ46*'input_cooling&amp;ventilation'!$D$3)*'input_cool&amp;vent_evolution'!AT$10)</f>
        <v>136552.88631979286</v>
      </c>
      <c r="IE46" s="2">
        <f>IF($D46=3,($N46*$M46*FK46*'input_cooling&amp;ventilation'!$D$3)*'input_cool&amp;vent_evolution'!AU$11,($O46*$M46*FK46*'input_cooling&amp;ventilation'!$D$3)*'input_cool&amp;vent_evolution'!AU$10)</f>
        <v>137105.02868968982</v>
      </c>
      <c r="IF46" s="2">
        <f>IF($D46=3,($N46*$M46*FL46*'input_cooling&amp;ventilation'!$D$3)*'input_cool&amp;vent_evolution'!AV$11,($O46*$M46*FL46*'input_cooling&amp;ventilation'!$D$3)*'input_cool&amp;vent_evolution'!AV$10)</f>
        <v>137659.40360995496</v>
      </c>
    </row>
    <row r="47" spans="1:240" x14ac:dyDescent="0.25">
      <c r="A47">
        <v>45</v>
      </c>
      <c r="B47">
        <v>100100</v>
      </c>
      <c r="C47">
        <v>6</v>
      </c>
      <c r="D47">
        <v>3</v>
      </c>
      <c r="E47">
        <v>6</v>
      </c>
      <c r="F47" s="2">
        <v>3943885.2872207798</v>
      </c>
      <c r="G47" s="2">
        <v>3882754.5486442298</v>
      </c>
      <c r="H47" s="2">
        <v>3943885.2872207798</v>
      </c>
      <c r="I47" s="17">
        <v>0.08</v>
      </c>
      <c r="J47">
        <v>2.0861635999999999E-2</v>
      </c>
      <c r="K47" s="2">
        <f t="shared" si="0"/>
        <v>82275.899287755354</v>
      </c>
      <c r="L47" s="2">
        <f t="shared" si="1"/>
        <v>310620.36389153841</v>
      </c>
      <c r="M47">
        <v>0.39070749736008398</v>
      </c>
      <c r="N47" s="17">
        <f>'input_cooling&amp;ventilation'!$D$5</f>
        <v>57.500092182043396</v>
      </c>
      <c r="O47" s="45">
        <f>'input_cooling&amp;ventilation'!$D$6</f>
        <v>19.328678831353667</v>
      </c>
      <c r="P47" s="45">
        <f>'input_cooling&amp;ventilation'!$C$5</f>
        <v>50.351688737400465</v>
      </c>
      <c r="Q47" s="45">
        <f>'input_cooling&amp;ventilation'!$C$6</f>
        <v>32.240814214248743</v>
      </c>
      <c r="R47">
        <v>17</v>
      </c>
      <c r="S47">
        <v>12</v>
      </c>
      <c r="T47">
        <v>14</v>
      </c>
      <c r="U47" s="2">
        <f t="shared" si="2"/>
        <v>80929.792738379183</v>
      </c>
      <c r="V47" s="2">
        <f t="shared" si="3"/>
        <v>287342.14456564229</v>
      </c>
      <c r="W47" s="2">
        <v>299869.60258541099</v>
      </c>
      <c r="X47" s="57">
        <f>IF($D47=3,(W47*(1+'input_cool&amp;vent_evolution'!M$11)),(W47*(1+'input_cool&amp;vent_evolution'!M$12)))</f>
        <v>304348.85121995339</v>
      </c>
      <c r="Y47" s="57">
        <f>IF($D47=3,(X47*(1+'input_cool&amp;vent_evolution'!N$11)),(X47*(1+'input_cool&amp;vent_evolution'!N$12)))</f>
        <v>308556.62224948604</v>
      </c>
      <c r="Z47" s="57">
        <f>IF($D47=3,(Y47*(1+'input_cool&amp;vent_evolution'!O$11)),(Y47*(1+'input_cool&amp;vent_evolution'!O$12)))</f>
        <v>312555.79238564282</v>
      </c>
      <c r="AA47" s="57">
        <f>IF($D47=3,(Z47*(1+'input_cool&amp;vent_evolution'!P$11)),(Z47*(1+'input_cool&amp;vent_evolution'!P$12)))</f>
        <v>317034.15615420009</v>
      </c>
      <c r="AB47" s="57">
        <f>IF($D47=3,(AA47*(1+'input_cool&amp;vent_evolution'!Q$11)),(AA47*(1+'input_cool&amp;vent_evolution'!Q$12)))</f>
        <v>321949.24159696879</v>
      </c>
      <c r="AC47" s="57">
        <f>IF($D47=3,(AB47*(1+'input_cool&amp;vent_evolution'!R$11)),(AB47*(1+'input_cool&amp;vent_evolution'!R$12)))</f>
        <v>327133.99158343667</v>
      </c>
      <c r="AD47" s="57">
        <f>IF($D47=3,(AC47*(1+'input_cool&amp;vent_evolution'!S$11)),(AC47*(1+'input_cool&amp;vent_evolution'!S$12)))</f>
        <v>332504.88235950086</v>
      </c>
      <c r="AE47" s="57">
        <f>IF($D47=3,(AD47*(1+'input_cool&amp;vent_evolution'!T$11)),(AD47*(1+'input_cool&amp;vent_evolution'!T$12)))</f>
        <v>338080.21191490465</v>
      </c>
      <c r="AF47" s="57">
        <f>IF($D47=3,(AE47*(1+'input_cool&amp;vent_evolution'!U$11)),(AE47*(1+'input_cool&amp;vent_evolution'!U$12)))</f>
        <v>344470.85591385158</v>
      </c>
      <c r="AG47" s="57">
        <f>IF($D47=3,(AF47*(1+'input_cool&amp;vent_evolution'!V$11)),(AF47*(1+'input_cool&amp;vent_evolution'!V$12)))</f>
        <v>350928.43519086926</v>
      </c>
      <c r="AH47" s="57">
        <f>IF($D47=3,(AG47*(1+'input_cool&amp;vent_evolution'!W$11)),(AG47*(1+'input_cool&amp;vent_evolution'!W$12)))</f>
        <v>357197.87755501951</v>
      </c>
      <c r="AI47" s="57">
        <f>IF($D47=3,(AH47*(1+'input_cool&amp;vent_evolution'!X$11)),(AH47*(1+'input_cool&amp;vent_evolution'!X$12)))</f>
        <v>363688.89386312867</v>
      </c>
      <c r="AJ47" s="57">
        <f>IF($D47=3,(AI47*(1+'input_cool&amp;vent_evolution'!Y$11)),(AI47*(1+'input_cool&amp;vent_evolution'!Y$12)))</f>
        <v>370325.40015441546</v>
      </c>
      <c r="AK47" s="57">
        <f>IF($D47=3,(AJ47*(1+'input_cool&amp;vent_evolution'!Z$11)),(AJ47*(1+'input_cool&amp;vent_evolution'!Z$12)))</f>
        <v>377433.52025609085</v>
      </c>
      <c r="AL47" s="57">
        <f>IF($D47=3,(AK47*(1+'input_cool&amp;vent_evolution'!AA$11)),(AK47*(1+'input_cool&amp;vent_evolution'!AA$12)))</f>
        <v>384587.99291800219</v>
      </c>
      <c r="AM47" s="57">
        <f>IF($D47=3,(AL47*(1+'input_cool&amp;vent_evolution'!AB$11)),(AL47*(1+'input_cool&amp;vent_evolution'!AB$12)))</f>
        <v>391011.04517226084</v>
      </c>
      <c r="AN47" s="57">
        <f>IF($D47=3,(AM47*(1+'input_cool&amp;vent_evolution'!AC$11)),(AM47*(1+'input_cool&amp;vent_evolution'!AC$12)))</f>
        <v>397419.71326313278</v>
      </c>
      <c r="AO47" s="57">
        <f>IF($D47=3,(AN47*(1+'input_cool&amp;vent_evolution'!AD$11)),(AN47*(1+'input_cool&amp;vent_evolution'!AD$12)))</f>
        <v>403752.31816324539</v>
      </c>
      <c r="AP47" s="57">
        <f>IF($D47=3,(AO47*(1+'input_cool&amp;vent_evolution'!AE$11)),(AO47*(1+'input_cool&amp;vent_evolution'!AE$12)))</f>
        <v>409988.69473066746</v>
      </c>
      <c r="AQ47" s="57">
        <f>IF($D47=3,(AP47*(1+'input_cool&amp;vent_evolution'!AF$11)),(AP47*(1+'input_cool&amp;vent_evolution'!AF$12)))</f>
        <v>416090.53782620007</v>
      </c>
      <c r="AR47" s="57">
        <f>IF($D47=3,(AQ47*(1+'input_cool&amp;vent_evolution'!AG$11)),(AQ47*(1+'input_cool&amp;vent_evolution'!AG$12)))</f>
        <v>422127.9398483925</v>
      </c>
      <c r="AS47" s="57">
        <f>IF($D47=3,(AR47*(1+'input_cool&amp;vent_evolution'!AH$11)),(AR47*(1+'input_cool&amp;vent_evolution'!AH$12)))</f>
        <v>428066.74804679491</v>
      </c>
      <c r="AT47" s="57">
        <f>IF($D47=3,(AS47*(1+'input_cool&amp;vent_evolution'!AI$11)),(AS47*(1+'input_cool&amp;vent_evolution'!AI$12)))</f>
        <v>433902.90733058518</v>
      </c>
      <c r="AU47" s="57">
        <f>IF($D47=3,(AT47*(1+'input_cool&amp;vent_evolution'!AJ$11)),(AT47*(1+'input_cool&amp;vent_evolution'!AJ$12)))</f>
        <v>439632.67233134544</v>
      </c>
      <c r="AV47" s="57">
        <f>IF($D47=3,(AU47*(1+'input_cool&amp;vent_evolution'!AK$11)),(AU47*(1+'input_cool&amp;vent_evolution'!AK$12)))</f>
        <v>445303.93380441976</v>
      </c>
      <c r="AW47" s="57">
        <f>IF($D47=3,(AV47*(1+'input_cool&amp;vent_evolution'!AL$11)),(AV47*(1+'input_cool&amp;vent_evolution'!AL$12)))</f>
        <v>450814.78250006633</v>
      </c>
      <c r="AX47" s="57">
        <f>IF($D47=3,(AW47*(1+'input_cool&amp;vent_evolution'!AM$11)),(AW47*(1+'input_cool&amp;vent_evolution'!AM$12)))</f>
        <v>456214.41812290804</v>
      </c>
      <c r="AY47" s="57">
        <f>IF($D47=3,(AX47*(1+'input_cool&amp;vent_evolution'!AN$11)),(AX47*(1+'input_cool&amp;vent_evolution'!AN$12)))</f>
        <v>461501.16477628308</v>
      </c>
      <c r="AZ47" s="57">
        <f>IF($D47=3,(AY47*(1+'input_cool&amp;vent_evolution'!AO$11)),(AY47*(1+'input_cool&amp;vent_evolution'!AO$12)))</f>
        <v>466675.06542111322</v>
      </c>
      <c r="BA47" s="57">
        <f>IF($D47=3,(AZ47*(1+'input_cool&amp;vent_evolution'!AP$11)),(AZ47*(1+'input_cool&amp;vent_evolution'!AP$12)))</f>
        <v>471736.73959569441</v>
      </c>
      <c r="BB47" s="57">
        <f>IF($D47=3,(BA47*(1+'input_cool&amp;vent_evolution'!AQ$11)),(BA47*(1+'input_cool&amp;vent_evolution'!AQ$12)))</f>
        <v>476687.2062642005</v>
      </c>
      <c r="BC47" s="57">
        <f>IF($D47=3,(BB47*(1+'input_cool&amp;vent_evolution'!AR$11)),(BB47*(1+'input_cool&amp;vent_evolution'!AR$12)))</f>
        <v>481528.09960517689</v>
      </c>
      <c r="BD47" s="57">
        <f>IF($D47=3,(BC47*(1+'input_cool&amp;vent_evolution'!AS$11)),(BC47*(1+'input_cool&amp;vent_evolution'!AS$12)))</f>
        <v>486261.63627786789</v>
      </c>
      <c r="BE47" s="57">
        <f>IF($D47=3,(BD47*(1+'input_cool&amp;vent_evolution'!AT$11)),(BD47*(1+'input_cool&amp;vent_evolution'!AT$12)))</f>
        <v>490890.65448642446</v>
      </c>
      <c r="BF47" s="57">
        <f>IF($D47=3,(BE47*(1+'input_cool&amp;vent_evolution'!AU$11)),(BE47*(1+'input_cool&amp;vent_evolution'!AU$12)))</f>
        <v>495563.73911514768</v>
      </c>
      <c r="BG47" s="57">
        <f>IF($D47=3,(BF47*(1+'input_cool&amp;vent_evolution'!AV$11)),(BF47*(1+'input_cool&amp;vent_evolution'!AV$12)))</f>
        <v>500281.30965890642</v>
      </c>
      <c r="BH47" s="2">
        <f t="shared" si="76"/>
        <v>421376.38631315215</v>
      </c>
      <c r="BI47" s="2">
        <f t="shared" si="4"/>
        <v>427670.62082958344</v>
      </c>
      <c r="BJ47" s="2">
        <f t="shared" si="5"/>
        <v>433583.37535878789</v>
      </c>
      <c r="BK47" s="2">
        <f t="shared" si="6"/>
        <v>439203.00417643454</v>
      </c>
      <c r="BL47" s="2">
        <f t="shared" si="7"/>
        <v>445495.99528030248</v>
      </c>
      <c r="BM47" s="2">
        <f t="shared" si="8"/>
        <v>452402.66712845804</v>
      </c>
      <c r="BN47" s="2">
        <f t="shared" si="9"/>
        <v>459688.27125237964</v>
      </c>
      <c r="BO47" s="2">
        <f t="shared" si="10"/>
        <v>467235.44017843297</v>
      </c>
      <c r="BP47" s="2">
        <f t="shared" si="11"/>
        <v>475069.88621866406</v>
      </c>
      <c r="BQ47" s="2">
        <f t="shared" si="12"/>
        <v>484050.01108384813</v>
      </c>
      <c r="BR47" s="2">
        <f t="shared" si="13"/>
        <v>493124.1933171252</v>
      </c>
      <c r="BS47" s="2">
        <f t="shared" si="14"/>
        <v>501934.00579837448</v>
      </c>
      <c r="BT47" s="2">
        <f t="shared" si="15"/>
        <v>511055.17370545416</v>
      </c>
      <c r="BU47" s="2">
        <f t="shared" si="16"/>
        <v>520380.78395289637</v>
      </c>
      <c r="BV47" s="2">
        <f t="shared" si="17"/>
        <v>530369.10533025488</v>
      </c>
      <c r="BW47" s="2">
        <f t="shared" si="18"/>
        <v>540422.56126663554</v>
      </c>
      <c r="BX47" s="2">
        <f t="shared" si="19"/>
        <v>549448.22617119749</v>
      </c>
      <c r="BY47" s="2">
        <f t="shared" si="20"/>
        <v>558453.67846755963</v>
      </c>
      <c r="BZ47" s="2">
        <f t="shared" si="21"/>
        <v>567352.24686446262</v>
      </c>
      <c r="CA47" s="2">
        <f t="shared" si="22"/>
        <v>576115.59532996733</v>
      </c>
      <c r="CB47" s="2">
        <f t="shared" si="23"/>
        <v>584689.89753091498</v>
      </c>
      <c r="CC47" s="2">
        <f t="shared" si="24"/>
        <v>593173.64721710258</v>
      </c>
      <c r="CD47" s="2">
        <f t="shared" si="25"/>
        <v>601518.85298679012</v>
      </c>
      <c r="CE47" s="2">
        <f t="shared" si="26"/>
        <v>609719.81663148315</v>
      </c>
      <c r="CF47" s="2">
        <f t="shared" si="27"/>
        <v>617771.27516421746</v>
      </c>
      <c r="CG47" s="2">
        <f t="shared" si="28"/>
        <v>625740.52461383585</v>
      </c>
      <c r="CH47" s="2">
        <f t="shared" si="29"/>
        <v>633484.36223148392</v>
      </c>
      <c r="CI47" s="2">
        <f t="shared" si="30"/>
        <v>641071.92337987584</v>
      </c>
      <c r="CJ47" s="2">
        <f t="shared" si="31"/>
        <v>648500.85309114202</v>
      </c>
      <c r="CK47" s="2">
        <f t="shared" si="32"/>
        <v>655771.21173391526</v>
      </c>
      <c r="CL47" s="2">
        <f t="shared" si="33"/>
        <v>662883.86988262553</v>
      </c>
      <c r="CM47" s="2">
        <f t="shared" si="34"/>
        <v>669840.25938444131</v>
      </c>
      <c r="CN47" s="2">
        <f t="shared" si="35"/>
        <v>676642.67658498778</v>
      </c>
      <c r="CO47" s="2">
        <f t="shared" si="36"/>
        <v>683294.23633103166</v>
      </c>
      <c r="CP47" s="2">
        <f t="shared" si="37"/>
        <v>689798.92686345649</v>
      </c>
      <c r="CQ47" s="2">
        <f t="shared" si="38"/>
        <v>696365.5394737696</v>
      </c>
      <c r="CR47" s="2">
        <f>IF($D47=3,(W47*$P47*$M47*'input_cooling&amp;ventilation'!$D$3)*'input_cool&amp;vent_evolution'!M$11,(W47*$Q47*'input_cooling&amp;ventilation'!$D$3)*'input_cool&amp;vent_evolution'!M$12)</f>
        <v>71945.007501299915</v>
      </c>
      <c r="CS47" s="2">
        <f>IF($D47=3,(X47*$P47*$M47*'input_cooling&amp;ventilation'!$D$3)*'input_cool&amp;vent_evolution'!N$11,(X47*$Q47*'input_cooling&amp;ventilation'!$D$3)*'input_cool&amp;vent_evolution'!N$12)</f>
        <v>67584.575669442842</v>
      </c>
      <c r="CT47" s="2">
        <f>IF($D47=3,(Y47*$P47*$M47*'input_cooling&amp;ventilation'!$D$3)*'input_cool&amp;vent_evolution'!O$11,(Y47*$Q47*'input_cooling&amp;ventilation'!$D$3)*'input_cool&amp;vent_evolution'!O$12)</f>
        <v>64234.05997737564</v>
      </c>
      <c r="CU47" s="2">
        <f>IF($D47=3,(Z47*$P47*$M47*'input_cooling&amp;ventilation'!$D$3)*'input_cool&amp;vent_evolution'!P$11,(Z47*$Q47*'input_cooling&amp;ventilation'!$D$3)*'input_cool&amp;vent_evolution'!P$12)</f>
        <v>71930.794918982618</v>
      </c>
      <c r="CV47" s="2">
        <f>IF($D47=3,(AA47*$P47*$M47*'input_cooling&amp;ventilation'!$D$3)*'input_cool&amp;vent_evolution'!Q$11,(AA47*$Q47*'input_cooling&amp;ventilation'!$D$3)*'input_cool&amp;vent_evolution'!Q$12)</f>
        <v>78945.351754434945</v>
      </c>
      <c r="CW47" s="2">
        <f>IF($D47=3,(AB47*$P47*$M47*'input_cooling&amp;ventilation'!$D$3)*'input_cool&amp;vent_evolution'!R$11,(AB47*$Q47*'input_cooling&amp;ventilation'!$D$3)*'input_cool&amp;vent_evolution'!R$12)</f>
        <v>83276.662472411408</v>
      </c>
      <c r="CX47" s="2">
        <f>IF($D47=3,(AC47*$P47*$M47*'input_cooling&amp;ventilation'!$D$3)*'input_cool&amp;vent_evolution'!S$11,(AC47*$Q47*'input_cooling&amp;ventilation'!$D$3)*'input_cool&amp;vent_evolution'!S$12)</f>
        <v>86266.427407656825</v>
      </c>
      <c r="CY47" s="2">
        <f>IF($D47=3,(AD47*$P47*$M47*'input_cooling&amp;ventilation'!$D$3)*'input_cool&amp;vent_evolution'!T$11,(AD47*$Q47*'input_cooling&amp;ventilation'!$D$3)*'input_cool&amp;vent_evolution'!T$12)</f>
        <v>89550.091859707187</v>
      </c>
      <c r="CZ47" s="2">
        <f>IF($D47=3,(AE47*$P47*$M47*'input_cooling&amp;ventilation'!$D$3)*'input_cool&amp;vent_evolution'!U$11,(AE47*$Q47*'input_cooling&amp;ventilation'!$D$3)*'input_cool&amp;vent_evolution'!U$12)</f>
        <v>102645.5479378282</v>
      </c>
      <c r="DA47" s="2">
        <f>IF($D47=3,(AF47*$P47*$M47*'input_cooling&amp;ventilation'!$D$3)*'input_cool&amp;vent_evolution'!V$11,(AF47*$Q47*'input_cooling&amp;ventilation'!$D$3)*'input_cool&amp;vent_evolution'!V$12)</f>
        <v>103720.65215190554</v>
      </c>
      <c r="DB47" s="2">
        <f>IF($D47=3,(AG47*$P47*$M47*'input_cooling&amp;ventilation'!$D$3)*'input_cool&amp;vent_evolution'!W$11,(AG47*$Q47*'input_cooling&amp;ventilation'!$D$3)*'input_cool&amp;vent_evolution'!W$12)</f>
        <v>100698.82578952565</v>
      </c>
      <c r="DC47" s="2">
        <f>IF($D47=3,(AH47*$P47*$M47*'input_cooling&amp;ventilation'!$D$3)*'input_cool&amp;vent_evolution'!X$11,(AH47*$Q47*'input_cooling&amp;ventilation'!$D$3)*'input_cool&amp;vent_evolution'!X$12)</f>
        <v>104257.71263882394</v>
      </c>
      <c r="DD47" s="2">
        <f>IF($D47=3,(AI47*$P47*$M47*'input_cooling&amp;ventilation'!$D$3)*'input_cool&amp;vent_evolution'!Y$11,(AI47*$Q47*'input_cooling&amp;ventilation'!$D$3)*'input_cool&amp;vent_evolution'!Y$12)</f>
        <v>106594.55052952777</v>
      </c>
      <c r="DE47" s="2">
        <f>IF($D47=3,(AJ47*$P47*$M47*'input_cooling&amp;ventilation'!$D$3)*'input_cool&amp;vent_evolution'!Z$11,(AJ47*$Q47*'input_cooling&amp;ventilation'!$D$3)*'input_cool&amp;vent_evolution'!Z$12)</f>
        <v>114169.53952756399</v>
      </c>
      <c r="DF47" s="2">
        <f>IF($D47=3,(AK47*$P47*$M47*'input_cooling&amp;ventilation'!$D$3)*'input_cool&amp;vent_evolution'!AA$11,(AK47*$Q47*'input_cooling&amp;ventilation'!$D$3)*'input_cool&amp;vent_evolution'!AA$12)</f>
        <v>114914.04727115268</v>
      </c>
      <c r="DG47" s="2">
        <f>IF($D47=3,(AL47*$P47*$M47*'input_cooling&amp;ventilation'!$D$3)*'input_cool&amp;vent_evolution'!AB$11,(AL47*$Q47*'input_cooling&amp;ventilation'!$D$3)*'input_cool&amp;vent_evolution'!AB$12)</f>
        <v>103166.08438528646</v>
      </c>
      <c r="DH47" s="2">
        <f>IF($D47=3,(AM47*$P47*$M47*'input_cooling&amp;ventilation'!$D$3)*'input_cool&amp;vent_evolution'!AC$11,(AM47*$Q47*'input_cooling&amp;ventilation'!$D$3)*'input_cool&amp;vent_evolution'!AC$12)</f>
        <v>102935.04814970437</v>
      </c>
      <c r="DI47" s="2">
        <f>IF($D47=3,(AN47*$P47*$M47*'input_cooling&amp;ventilation'!$D$3)*'input_cool&amp;vent_evolution'!AD$11,(AN47*$Q47*'input_cooling&amp;ventilation'!$D$3)*'input_cool&amp;vent_evolution'!AD$12)</f>
        <v>101713.33279602948</v>
      </c>
      <c r="DJ47" s="2">
        <f>IF($D47=3,(AO47*$P47*$M47*'input_cooling&amp;ventilation'!$D$3)*'input_cool&amp;vent_evolution'!AE$11,(AO47*$Q47*'input_cooling&amp;ventilation'!$D$3)*'input_cool&amp;vent_evolution'!AE$12)</f>
        <v>100167.72801225501</v>
      </c>
      <c r="DK47" s="2">
        <f>IF($D47=3,(AP47*$P47*$M47*'input_cooling&amp;ventilation'!$D$3)*'input_cool&amp;vent_evolution'!AF$11,(AP47*$Q47*'input_cooling&amp;ventilation'!$D$3)*'input_cool&amp;vent_evolution'!AF$12)</f>
        <v>98006.871932595575</v>
      </c>
      <c r="DL47" s="2">
        <f>IF($D47=3,(AQ47*$P47*$M47*'input_cooling&amp;ventilation'!$D$3)*'input_cool&amp;vent_evolution'!AG$11,(AQ47*$Q47*'input_cooling&amp;ventilation'!$D$3)*'input_cool&amp;vent_evolution'!AG$12)</f>
        <v>96971.829253985663</v>
      </c>
      <c r="DM47" s="2">
        <f>IF($D47=3,(AR47*$P47*$M47*'input_cooling&amp;ventilation'!$D$3)*'input_cool&amp;vent_evolution'!AH$11,(AR47*$Q47*'input_cooling&amp;ventilation'!$D$3)*'input_cool&amp;vent_evolution'!AH$12)</f>
        <v>95388.230313427688</v>
      </c>
      <c r="DN47" s="2">
        <f>IF($D47=3,(AS47*$P47*$M47*'input_cooling&amp;ventilation'!$D$3)*'input_cool&amp;vent_evolution'!AI$11,(AS47*$Q47*'input_cooling&amp;ventilation'!$D$3)*'input_cool&amp;vent_evolution'!AI$12)</f>
        <v>93739.499123374655</v>
      </c>
      <c r="DO47" s="2">
        <f>IF($D47=3,(AT47*$P47*$M47*'input_cooling&amp;ventilation'!$D$3)*'input_cool&amp;vent_evolution'!AJ$11,(AT47*$Q47*'input_cooling&amp;ventilation'!$D$3)*'input_cool&amp;vent_evolution'!AJ$12)</f>
        <v>92030.61039778452</v>
      </c>
      <c r="DP47" s="2">
        <f>IF($D47=3,(AU47*$P47*$M47*'input_cooling&amp;ventilation'!$D$3)*'input_cool&amp;vent_evolution'!AK$11,(AU47*$Q47*'input_cooling&amp;ventilation'!$D$3)*'input_cool&amp;vent_evolution'!AK$12)</f>
        <v>91090.935670698382</v>
      </c>
      <c r="DQ47" s="2">
        <f>IF($D47=3,(AV47*$P47*$M47*'input_cooling&amp;ventilation'!$D$3)*'input_cool&amp;vent_evolution'!AL$11,(AV47*$Q47*'input_cooling&amp;ventilation'!$D$3)*'input_cool&amp;vent_evolution'!AL$12)</f>
        <v>88514.410137744591</v>
      </c>
      <c r="DR47" s="2">
        <f>IF($D47=3,(AW47*$P47*$M47*'input_cooling&amp;ventilation'!$D$3)*'input_cool&amp;vent_evolution'!AM$11,(AW47*$Q47*'input_cooling&amp;ventilation'!$D$3)*'input_cool&amp;vent_evolution'!AM$12)</f>
        <v>86728.122746710636</v>
      </c>
      <c r="DS47" s="2">
        <f>IF($D47=3,(AX47*$P47*$M47*'input_cooling&amp;ventilation'!$D$3)*'input_cool&amp;vent_evolution'!AN$11,(AX47*$Q47*'input_cooling&amp;ventilation'!$D$3)*'input_cool&amp;vent_evolution'!AN$12)</f>
        <v>84914.917359435567</v>
      </c>
      <c r="DT47" s="2">
        <f>IF($D47=3,(AY47*$P47*$M47*'input_cooling&amp;ventilation'!$D$3)*'input_cool&amp;vent_evolution'!AO$11,(AY47*$Q47*'input_cooling&amp;ventilation'!$D$3)*'input_cool&amp;vent_evolution'!AO$12)</f>
        <v>83102.402003927506</v>
      </c>
      <c r="DU47" s="2">
        <f>IF($D47=3,(AZ47*$P47*$M47*'input_cooling&amp;ventilation'!$D$3)*'input_cool&amp;vent_evolution'!AP$11,(AZ47*$Q47*'input_cooling&amp;ventilation'!$D$3)*'input_cool&amp;vent_evolution'!AP$12)</f>
        <v>81299.837577911036</v>
      </c>
      <c r="DV47" s="2">
        <f>IF($D47=3,(BA47*$P47*$M47*'input_cooling&amp;ventilation'!$D$3)*'input_cool&amp;vent_evolution'!AQ$11,(BA47*$Q47*'input_cooling&amp;ventilation'!$D$3)*'input_cool&amp;vent_evolution'!AQ$12)</f>
        <v>79513.63959884012</v>
      </c>
      <c r="DW47" s="2">
        <f>IF($D47=3,(BB47*$P47*$M47*'input_cooling&amp;ventilation'!$D$3)*'input_cool&amp;vent_evolution'!AR$11,(BB47*$Q47*'input_cooling&amp;ventilation'!$D$3)*'input_cool&amp;vent_evolution'!AR$12)</f>
        <v>77753.68954599509</v>
      </c>
      <c r="DX47" s="2">
        <f>IF($D47=3,(BC47*$P47*$M47*'input_cooling&amp;ventilation'!$D$3)*'input_cool&amp;vent_evolution'!AS$11,(BC47*$Q47*'input_cooling&amp;ventilation'!$D$3)*'input_cool&amp;vent_evolution'!AS$12)</f>
        <v>76029.343135408257</v>
      </c>
      <c r="DY47" s="2">
        <f>IF($D47=3,(BD47*$P47*$M47*'input_cooling&amp;ventilation'!$D$3)*'input_cool&amp;vent_evolution'!AT$11,(BD47*$Q47*'input_cooling&amp;ventilation'!$D$3)*'input_cool&amp;vent_evolution'!AT$12)</f>
        <v>74350.583526444403</v>
      </c>
      <c r="DZ47" s="2">
        <f>IF($D47=3,(BE47*$P47*$M47*'input_cooling&amp;ventilation'!$D$3)*'input_cool&amp;vent_evolution'!AU$11,(BE47*$Q47*'input_cooling&amp;ventilation'!$D$3)*'input_cool&amp;vent_evolution'!AU$12)</f>
        <v>75058.371637378266</v>
      </c>
      <c r="EA47" s="2">
        <f>IF($D47=3,(BF47*$P47*$M47*'input_cooling&amp;ventilation'!$D$3)*'input_cool&amp;vent_evolution'!AV$11,(BF47*$Q47*'input_cooling&amp;ventilation'!$D$3)*'input_cool&amp;vent_evolution'!AV$12)</f>
        <v>75772.897610830725</v>
      </c>
      <c r="EB47">
        <v>0.6</v>
      </c>
      <c r="EC47" s="2">
        <f t="shared" si="39"/>
        <v>2366331.172332468</v>
      </c>
      <c r="ED47" s="2">
        <f>IF($D47=3,(EC47*(1+'input_cool&amp;vent_evolution'!M$10)),EC47*(1+'input_cool&amp;vent_evolution'!M$9))</f>
        <v>2416772.2227454251</v>
      </c>
      <c r="EE47" s="2">
        <f>IF($D47=3,(ED47*(1+'input_cool&amp;vent_evolution'!N$10)),ED47*(1+'input_cool&amp;vent_evolution'!N$9))</f>
        <v>2467265.3332662703</v>
      </c>
      <c r="EF47" s="2">
        <f>IF($D47=3,(EE47*(1+'input_cool&amp;vent_evolution'!O$10)),EE47*(1+'input_cool&amp;vent_evolution'!O$9))</f>
        <v>2517810.5048053055</v>
      </c>
      <c r="EG47" s="2">
        <f>IF($D47=3,(EF47*(1+'input_cool&amp;vent_evolution'!P$10)),EF47*(1+'input_cool&amp;vent_evolution'!P$9))</f>
        <v>2565603.1889889627</v>
      </c>
      <c r="EH47" s="2">
        <f>IF($D47=3,(EG47*(1+'input_cool&amp;vent_evolution'!Q$10)),EG47*(1+'input_cool&amp;vent_evolution'!Q$9))</f>
        <v>2613447.9342919574</v>
      </c>
      <c r="EI47" s="2">
        <f>IF($D47=3,(EH47*(1+'input_cool&amp;vent_evolution'!R$10)),EH47*(1+'input_cool&amp;vent_evolution'!R$9))</f>
        <v>2651041.4649405414</v>
      </c>
      <c r="EJ47" s="2">
        <f>IF($D47=3,(EI47*(1+'input_cool&amp;vent_evolution'!S$10)),EI47*(1+'input_cool&amp;vent_evolution'!S$9))</f>
        <v>2688657.8428462311</v>
      </c>
      <c r="EK47" s="2">
        <f>IF($D47=3,(EJ47*(1+'input_cool&amp;vent_evolution'!T$10)),EJ47*(1+'input_cool&amp;vent_evolution'!T$9))</f>
        <v>2726297.0678067389</v>
      </c>
      <c r="EL47" s="2">
        <f>IF($D47=3,(EK47*(1+'input_cool&amp;vent_evolution'!U$10)),EK47*(1+'input_cool&amp;vent_evolution'!U$9))</f>
        <v>2763959.1382037317</v>
      </c>
      <c r="EM47" s="2">
        <f>IF($D47=3,(EL47*(1+'input_cool&amp;vent_evolution'!V$10)),EL47*(1+'input_cool&amp;vent_evolution'!V$9))</f>
        <v>2801644.0554532493</v>
      </c>
      <c r="EN47" s="2">
        <f>IF($D47=3,(EM47*(1+'input_cool&amp;vent_evolution'!W$10)),EM47*(1+'input_cool&amp;vent_evolution'!W$9))</f>
        <v>2830952.9008185617</v>
      </c>
      <c r="EO47" s="2">
        <f>IF($D47=3,(EN47*(1+'input_cool&amp;vent_evolution'!X$10)),EN47*(1+'input_cool&amp;vent_evolution'!X$9))</f>
        <v>2860280.8671386638</v>
      </c>
      <c r="EP47" s="2">
        <f>IF($D47=3,(EO47*(1+'input_cool&amp;vent_evolution'!Y$10)),EO47*(1+'input_cool&amp;vent_evolution'!Y$9))</f>
        <v>2889627.9555261531</v>
      </c>
      <c r="EQ47" s="2">
        <f>IF($D47=3,(EP47*(1+'input_cool&amp;vent_evolution'!Z$10)),EP47*(1+'input_cool&amp;vent_evolution'!Z$9))</f>
        <v>2918994.1641604165</v>
      </c>
      <c r="ER47" s="2">
        <f>IF($D47=3,(EQ47*(1+'input_cool&amp;vent_evolution'!AA$10)),EQ47*(1+'input_cool&amp;vent_evolution'!AA$9))</f>
        <v>2948379.4948620657</v>
      </c>
      <c r="ES47" s="2">
        <f>IF($D47=3,(ER47*(1+'input_cool&amp;vent_evolution'!AB$10)),ER47*(1+'input_cool&amp;vent_evolution'!AB$9))</f>
        <v>2968833.9403288462</v>
      </c>
      <c r="ET47" s="2">
        <f>IF($D47=3,(ES47*(1+'input_cool&amp;vent_evolution'!AC$10)),ES47*(1+'input_cool&amp;vent_evolution'!AC$9))</f>
        <v>2989302.7376377261</v>
      </c>
      <c r="EU47" s="2">
        <f>IF($D47=3,(ET47*(1+'input_cool&amp;vent_evolution'!AD$10)),ET47*(1+'input_cool&amp;vent_evolution'!AD$9))</f>
        <v>3009785.8893173439</v>
      </c>
      <c r="EV47" s="2">
        <f>IF($D47=3,(EU47*(1+'input_cool&amp;vent_evolution'!AE$10)),EU47*(1+'input_cool&amp;vent_evolution'!AE$9))</f>
        <v>3030283.3930413537</v>
      </c>
      <c r="EW47" s="2">
        <f>IF($D47=3,(EV47*(1+'input_cool&amp;vent_evolution'!AF$10)),EV47*(1+'input_cool&amp;vent_evolution'!AF$9))</f>
        <v>3050795.251034955</v>
      </c>
      <c r="EX47" s="2">
        <f>IF($D47=3,(EW47*(1+'input_cool&amp;vent_evolution'!AG$10)),EW47*(1+'input_cool&amp;vent_evolution'!AG$9))</f>
        <v>3063763.6368706478</v>
      </c>
      <c r="EY47" s="2">
        <f>IF($D47=3,(EX47*(1+'input_cool&amp;vent_evolution'!AH$10)),EX47*(1+'input_cool&amp;vent_evolution'!AH$9))</f>
        <v>3076735.8838356449</v>
      </c>
      <c r="EZ47" s="2">
        <f>IF($D47=3,(EY47*(1+'input_cool&amp;vent_evolution'!AI$10)),EY47*(1+'input_cool&amp;vent_evolution'!AI$9))</f>
        <v>3089711.9926379658</v>
      </c>
      <c r="FA47" s="2">
        <f>IF($D47=3,(EZ47*(1+'input_cool&amp;vent_evolution'!AJ$10)),EZ47*(1+'input_cool&amp;vent_evolution'!AJ$9))</f>
        <v>3102691.9624684462</v>
      </c>
      <c r="FB47" s="2">
        <f>IF($D47=3,(FA47*(1+'input_cool&amp;vent_evolution'!AK$10)),FA47*(1+'input_cool&amp;vent_evolution'!AK$9))</f>
        <v>3115675.7916076081</v>
      </c>
      <c r="FC47" s="2">
        <f>IF($D47=3,(FB47*(1+'input_cool&amp;vent_evolution'!AL$10)),FB47*(1+'input_cool&amp;vent_evolution'!AL$9))</f>
        <v>3128663.4837978408</v>
      </c>
      <c r="FD47" s="2">
        <f>IF($D47=3,(FC47*(1+'input_cool&amp;vent_evolution'!AM$10)),FC47*(1+'input_cool&amp;vent_evolution'!AM$9))</f>
        <v>3141655.035903628</v>
      </c>
      <c r="FE47" s="2">
        <f>IF($D47=3,(FD47*(1+'input_cool&amp;vent_evolution'!AN$10)),FD47*(1+'input_cool&amp;vent_evolution'!AN$9))</f>
        <v>3154650.4498467403</v>
      </c>
      <c r="FF47" s="2">
        <f>IF($D47=3,(FE47*(1+'input_cool&amp;vent_evolution'!AO$10)),FE47*(1+'input_cool&amp;vent_evolution'!AO$9))</f>
        <v>3167649.7244134294</v>
      </c>
      <c r="FG47" s="2">
        <f>IF($D47=3,(FF47*(1+'input_cool&amp;vent_evolution'!AP$10)),FF47*(1+'input_cool&amp;vent_evolution'!AP$9))</f>
        <v>3180652.860412858</v>
      </c>
      <c r="FH47" s="2">
        <f>IF($D47=3,(FG47*(1+'input_cool&amp;vent_evolution'!AQ$10)),FG47*(1+'input_cool&amp;vent_evolution'!AQ$9))</f>
        <v>3193659.8566312813</v>
      </c>
      <c r="FI47" s="2">
        <f>IF($D47=3,(FH47*(1+'input_cool&amp;vent_evolution'!AR$10)),FH47*(1+'input_cool&amp;vent_evolution'!AR$9))</f>
        <v>3206670.7144847354</v>
      </c>
      <c r="FJ47" s="2">
        <f>IF($D47=3,(FI47*(1+'input_cool&amp;vent_evolution'!AS$10)),FI47*(1+'input_cool&amp;vent_evolution'!AS$9))</f>
        <v>3219685.4330629124</v>
      </c>
      <c r="FK47" s="2">
        <f>IF($D47=3,(FJ47*(1+'input_cool&amp;vent_evolution'!AT$10)),FJ47*(1+'input_cool&amp;vent_evolution'!AT$9))</f>
        <v>3232704.0135795535</v>
      </c>
      <c r="FL47" s="2">
        <f>IF($D47=3,(FK47*(1+'input_cool&amp;vent_evolution'!AU$10)),FK47*(1+'input_cool&amp;vent_evolution'!AU$9))</f>
        <v>3245775.2338469382</v>
      </c>
      <c r="FM47" s="2">
        <f t="shared" si="40"/>
        <v>3127136.8656856348</v>
      </c>
      <c r="FN47" s="2">
        <f t="shared" si="41"/>
        <v>3193795.3580110292</v>
      </c>
      <c r="FO47" s="2">
        <f t="shared" si="42"/>
        <v>3260522.6484338804</v>
      </c>
      <c r="FP47" s="2">
        <f t="shared" si="43"/>
        <v>3327318.7381571638</v>
      </c>
      <c r="FQ47" s="2">
        <f t="shared" si="44"/>
        <v>3390477.3806870971</v>
      </c>
      <c r="FR47" s="2">
        <f t="shared" si="45"/>
        <v>3453704.8226511306</v>
      </c>
      <c r="FS47" s="2">
        <f t="shared" si="46"/>
        <v>3503385.1535266233</v>
      </c>
      <c r="FT47" s="2">
        <f t="shared" si="47"/>
        <v>3553095.6773441737</v>
      </c>
      <c r="FU47" s="2">
        <f t="shared" si="48"/>
        <v>3602836.3938364559</v>
      </c>
      <c r="FV47" s="2">
        <f t="shared" si="49"/>
        <v>3652607.3008648218</v>
      </c>
      <c r="FW47" s="2">
        <f t="shared" si="50"/>
        <v>3702408.4003005866</v>
      </c>
      <c r="FX47" s="2">
        <f t="shared" si="51"/>
        <v>3741140.4137669043</v>
      </c>
      <c r="FY47" s="2">
        <f t="shared" si="52"/>
        <v>3779897.6958191781</v>
      </c>
      <c r="FZ47" s="2">
        <f t="shared" si="53"/>
        <v>3818680.2479277216</v>
      </c>
      <c r="GA47" s="2">
        <f t="shared" si="54"/>
        <v>3857488.0676865689</v>
      </c>
      <c r="GB47" s="2">
        <f t="shared" si="55"/>
        <v>3896321.1575016826</v>
      </c>
      <c r="GC47" s="2">
        <f t="shared" si="56"/>
        <v>3923351.9684186839</v>
      </c>
      <c r="GD47" s="2">
        <f t="shared" si="57"/>
        <v>3950401.7454783134</v>
      </c>
      <c r="GE47" s="2">
        <f t="shared" si="58"/>
        <v>3977470.4920221996</v>
      </c>
      <c r="GF47" s="2">
        <f t="shared" si="59"/>
        <v>4004558.204976046</v>
      </c>
      <c r="GG47" s="2">
        <f t="shared" si="60"/>
        <v>4031664.8872804819</v>
      </c>
      <c r="GH47" s="2">
        <f t="shared" si="61"/>
        <v>4048802.7747872658</v>
      </c>
      <c r="GI47" s="2">
        <f t="shared" si="62"/>
        <v>4065945.7648257376</v>
      </c>
      <c r="GJ47" s="2">
        <f t="shared" si="63"/>
        <v>4083093.8583315532</v>
      </c>
      <c r="GK47" s="2">
        <f t="shared" si="64"/>
        <v>4100247.0542353946</v>
      </c>
      <c r="GL47" s="2">
        <f t="shared" si="65"/>
        <v>4117405.3502649455</v>
      </c>
      <c r="GM47" s="2">
        <f t="shared" si="66"/>
        <v>4134568.7513658237</v>
      </c>
      <c r="GN47" s="2">
        <f t="shared" si="67"/>
        <v>4151737.253394404</v>
      </c>
      <c r="GO47" s="2">
        <f t="shared" si="68"/>
        <v>4168910.8588903309</v>
      </c>
      <c r="GP47" s="2">
        <f t="shared" si="69"/>
        <v>4186089.5662496202</v>
      </c>
      <c r="GQ47" s="2">
        <f t="shared" si="70"/>
        <v>4203273.3765415912</v>
      </c>
      <c r="GR47" s="2">
        <f t="shared" si="71"/>
        <v>4220462.2881622631</v>
      </c>
      <c r="GS47" s="2">
        <f t="shared" si="72"/>
        <v>4237656.3029829487</v>
      </c>
      <c r="GT47" s="2">
        <f t="shared" si="73"/>
        <v>4254855.4198006606</v>
      </c>
      <c r="GU47" s="2">
        <f t="shared" si="74"/>
        <v>4272059.6402193755</v>
      </c>
      <c r="GV47" s="2">
        <f t="shared" si="75"/>
        <v>4289333.4247409841</v>
      </c>
      <c r="GW47" s="2">
        <f>IF($D47=3,($N47*$M47*EC47*'input_cooling&amp;ventilation'!$D$3)*'input_cool&amp;vent_evolution'!M$11,($O47*$M47*EC47*'input_cooling&amp;ventilation'!$D$3)*'input_cool&amp;vent_evolution'!M$10)</f>
        <v>648333.1722353868</v>
      </c>
      <c r="GX47" s="2">
        <f>IF($D47=3,($N47*$M47*ED47*'input_cooling&amp;ventilation'!$D$3)*'input_cool&amp;vent_evolution'!N$11,($O47*$M47*ED47*'input_cooling&amp;ventilation'!$D$3)*'input_cool&amp;vent_evolution'!N$10)</f>
        <v>612866.87031443231</v>
      </c>
      <c r="GY47" s="2">
        <f>IF($D47=3,($N47*$M47*EE47*'input_cooling&amp;ventilation'!$D$3)*'input_cool&amp;vent_evolution'!O$11,($O47*$M47*EE47*'input_cooling&amp;ventilation'!$D$3)*'input_cool&amp;vent_evolution'!O$10)</f>
        <v>586544.35297880135</v>
      </c>
      <c r="GZ47" s="2">
        <f>IF($D47=3,($N47*$M47*EF47*'input_cooling&amp;ventilation'!$D$3)*'input_cool&amp;vent_evolution'!P$11,($O47*$M47*EF47*'input_cooling&amp;ventilation'!$D$3)*'input_cool&amp;vent_evolution'!P$10)</f>
        <v>661705.65964225796</v>
      </c>
      <c r="HA47" s="2">
        <f>IF($D47=3,($N47*$M47*EG47*'input_cooling&amp;ventilation'!$D$3)*'input_cool&amp;vent_evolution'!Q$11,($O47*$M47*EG47*'input_cooling&amp;ventilation'!$D$3)*'input_cool&amp;vent_evolution'!Q$10)</f>
        <v>729565.84965027578</v>
      </c>
      <c r="HB47" s="2">
        <f>IF($D47=3,($N47*$M47*EH47*'input_cooling&amp;ventilation'!$D$3)*'input_cool&amp;vent_evolution'!R$11,($O47*$M47*EH47*'input_cooling&amp;ventilation'!$D$3)*'input_cool&amp;vent_evolution'!R$10)</f>
        <v>771976.81540683261</v>
      </c>
      <c r="HC47" s="2">
        <f>IF($D47=3,($N47*$M47*EI47*'input_cooling&amp;ventilation'!$D$3)*'input_cool&amp;vent_evolution'!S$11,($O47*$M47*EI47*'input_cooling&amp;ventilation'!$D$3)*'input_cool&amp;vent_evolution'!S$10)</f>
        <v>798338.65978576522</v>
      </c>
      <c r="HD47" s="2">
        <f>IF($D47=3,($N47*$M47*EJ47*'input_cooling&amp;ventilation'!$D$3)*'input_cool&amp;vent_evolution'!T$11,($O47*$M47*EJ47*'input_cooling&amp;ventilation'!$D$3)*'input_cool&amp;vent_evolution'!T$10)</f>
        <v>826909.62442324543</v>
      </c>
      <c r="HE47" s="2">
        <f>IF($D47=3,($N47*$M47*EK47*'input_cooling&amp;ventilation'!$D$3)*'input_cool&amp;vent_evolution'!U$11,($O47*$M47*EK47*'input_cooling&amp;ventilation'!$D$3)*'input_cool&amp;vent_evolution'!U$10)</f>
        <v>945252.95128188247</v>
      </c>
      <c r="HF47" s="2">
        <f>IF($D47=3,($N47*$M47*EL47*'input_cooling&amp;ventilation'!$D$3)*'input_cool&amp;vent_evolution'!V$11,($O47*$M47*EL47*'input_cooling&amp;ventilation'!$D$3)*'input_cool&amp;vent_evolution'!V$10)</f>
        <v>950383.4675629728</v>
      </c>
      <c r="HG47" s="2">
        <f>IF($D47=3,($N47*$M47*EM47*'input_cooling&amp;ventilation'!$D$3)*'input_cool&amp;vent_evolution'!W$11,($O47*$M47*EM47*'input_cooling&amp;ventilation'!$D$3)*'input_cool&amp;vent_evolution'!W$10)</f>
        <v>918064.73333762714</v>
      </c>
      <c r="HH47" s="2">
        <f>IF($D47=3,($N47*$M47*EN47*'input_cooling&amp;ventilation'!$D$3)*'input_cool&amp;vent_evolution'!X$11,($O47*$M47*EN47*'input_cooling&amp;ventilation'!$D$3)*'input_cool&amp;vent_evolution'!X$10)</f>
        <v>943596.81620085298</v>
      </c>
      <c r="HI47" s="2">
        <f>IF($D47=3,($N47*$M47*EO47*'input_cooling&amp;ventilation'!$D$3)*'input_cool&amp;vent_evolution'!Y$11,($O47*$M47*EO47*'input_cooling&amp;ventilation'!$D$3)*'input_cool&amp;vent_evolution'!Y$10)</f>
        <v>957344.27559874312</v>
      </c>
      <c r="HJ47" s="2">
        <f>IF($D47=3,($N47*$M47*EP47*'input_cooling&amp;ventilation'!$D$3)*'input_cool&amp;vent_evolution'!Z$11,($O47*$M47*EP47*'input_cooling&amp;ventilation'!$D$3)*'input_cool&amp;vent_evolution'!Z$10)</f>
        <v>1017333.1093313915</v>
      </c>
      <c r="HK47" s="2">
        <f>IF($D47=3,($N47*$M47*EQ47*'input_cooling&amp;ventilation'!$D$3)*'input_cool&amp;vent_evolution'!AA$11,($O47*$M47*EQ47*'input_cooling&amp;ventilation'!$D$3)*'input_cool&amp;vent_evolution'!AA$10)</f>
        <v>1014893.2869785201</v>
      </c>
      <c r="HL47" s="2">
        <f>IF($D47=3,($N47*$M47*ER47*'input_cooling&amp;ventilation'!$D$3)*'input_cool&amp;vent_evolution'!AB$11,($O47*$M47*ER47*'input_cooling&amp;ventilation'!$D$3)*'input_cool&amp;vent_evolution'!AB$10)</f>
        <v>903189.97502128559</v>
      </c>
      <c r="HM47" s="2">
        <f>IF($D47=3,($N47*$M47*ES47*'input_cooling&amp;ventilation'!$D$3)*'input_cool&amp;vent_evolution'!AC$11,($O47*$M47*ES47*'input_cooling&amp;ventilation'!$D$3)*'input_cool&amp;vent_evolution'!AC$10)</f>
        <v>892513.21042276022</v>
      </c>
      <c r="HN47" s="2">
        <f>IF($D47=3,($N47*$M47*ET47*'input_cooling&amp;ventilation'!$D$3)*'input_cool&amp;vent_evolution'!AD$11,($O47*$M47*ET47*'input_cooling&amp;ventilation'!$D$3)*'input_cool&amp;vent_evolution'!AD$10)</f>
        <v>873680.97575811867</v>
      </c>
      <c r="HO47" s="2">
        <f>IF($D47=3,($N47*$M47*EU47*'input_cooling&amp;ventilation'!$D$3)*'input_cool&amp;vent_evolution'!AE$11,($O47*$M47*EU47*'input_cooling&amp;ventilation'!$D$3)*'input_cool&amp;vent_evolution'!AE$10)</f>
        <v>852713.02397610189</v>
      </c>
      <c r="HP47" s="2">
        <f>IF($D47=3,($N47*$M47*EV47*'input_cooling&amp;ventilation'!$D$3)*'input_cool&amp;vent_evolution'!AF$11,($O47*$M47*EV47*'input_cooling&amp;ventilation'!$D$3)*'input_cool&amp;vent_evolution'!AF$10)</f>
        <v>827222.60298023722</v>
      </c>
      <c r="HQ47" s="2">
        <f>IF($D47=3,($N47*$M47*EW47*'input_cooling&amp;ventilation'!$D$3)*'input_cool&amp;vent_evolution'!AG$11,($O47*$M47*EW47*'input_cooling&amp;ventilation'!$D$3)*'input_cool&amp;vent_evolution'!AG$10)</f>
        <v>811942.56648617866</v>
      </c>
      <c r="HR47" s="2">
        <f>IF($D47=3,($N47*$M47*EX47*'input_cooling&amp;ventilation'!$D$3)*'input_cool&amp;vent_evolution'!AH$11,($O47*$M47*EX47*'input_cooling&amp;ventilation'!$D$3)*'input_cool&amp;vent_evolution'!AH$10)</f>
        <v>790606.62777711253</v>
      </c>
      <c r="HS47" s="2">
        <f>IF($D47=3,($N47*$M47*EY47*'input_cooling&amp;ventilation'!$D$3)*'input_cool&amp;vent_evolution'!AI$11,($O47*$M47*EY47*'input_cooling&amp;ventilation'!$D$3)*'input_cool&amp;vent_evolution'!AI$10)</f>
        <v>769406.50186795916</v>
      </c>
      <c r="HT47" s="2">
        <f>IF($D47=3,($N47*$M47*EZ47*'input_cooling&amp;ventilation'!$D$3)*'input_cool&amp;vent_evolution'!AJ$11,($O47*$M47*EZ47*'input_cooling&amp;ventilation'!$D$3)*'input_cool&amp;vent_evolution'!AJ$10)</f>
        <v>748362.88586324861</v>
      </c>
      <c r="HU47" s="2">
        <f>IF($D47=3,($N47*$M47*FA47*'input_cooling&amp;ventilation'!$D$3)*'input_cool&amp;vent_evolution'!AK$11,($O47*$M47*FA47*'input_cooling&amp;ventilation'!$D$3)*'input_cool&amp;vent_evolution'!AK$10)</f>
        <v>734139.11384051328</v>
      </c>
      <c r="HV47" s="2">
        <f>IF($D47=3,($N47*$M47*FB47*'input_cooling&amp;ventilation'!$D$3)*'input_cool&amp;vent_evolution'!AL$11,($O47*$M47*FB47*'input_cooling&amp;ventilation'!$D$3)*'input_cool&amp;vent_evolution'!AL$10)</f>
        <v>707235.75350151816</v>
      </c>
      <c r="HW47" s="2">
        <f>IF($D47=3,($N47*$M47*FC47*'input_cooling&amp;ventilation'!$D$3)*'input_cool&amp;vent_evolution'!AM$11,($O47*$M47*FC47*'input_cooling&amp;ventilation'!$D$3)*'input_cool&amp;vent_evolution'!AM$10)</f>
        <v>687345.59078376682</v>
      </c>
      <c r="HX47" s="2">
        <f>IF($D47=3,($N47*$M47*FD47*'input_cooling&amp;ventilation'!$D$3)*'input_cool&amp;vent_evolution'!AN$11,($O47*$M47*FD47*'input_cooling&amp;ventilation'!$D$3)*'input_cool&amp;vent_evolution'!AN$10)</f>
        <v>667771.65595816169</v>
      </c>
      <c r="HY47" s="2">
        <f>IF($D47=3,($N47*$M47*FE47*'input_cooling&amp;ventilation'!$D$3)*'input_cool&amp;vent_evolution'!AO$11,($O47*$M47*FE47*'input_cooling&amp;ventilation'!$D$3)*'input_cool&amp;vent_evolution'!AO$10)</f>
        <v>648703.9163221526</v>
      </c>
      <c r="HZ47" s="2">
        <f>IF($D47=3,($N47*$M47*FF47*'input_cooling&amp;ventilation'!$D$3)*'input_cool&amp;vent_evolution'!AP$11,($O47*$M47*FF47*'input_cooling&amp;ventilation'!$D$3)*'input_cool&amp;vent_evolution'!AP$10)</f>
        <v>630183.07163299713</v>
      </c>
      <c r="IA47" s="2">
        <f>IF($D47=3,($N47*$M47*FG47*'input_cooling&amp;ventilation'!$D$3)*'input_cool&amp;vent_evolution'!AQ$11,($O47*$M47*FG47*'input_cooling&amp;ventilation'!$D$3)*'input_cool&amp;vent_evolution'!AQ$10)</f>
        <v>612227.31816266174</v>
      </c>
      <c r="IB47" s="2">
        <f>IF($D47=3,($N47*$M47*FH47*'input_cooling&amp;ventilation'!$D$3)*'input_cool&amp;vent_evolution'!AR$11,($O47*$M47*FH47*'input_cooling&amp;ventilation'!$D$3)*'input_cool&amp;vent_evolution'!AR$10)</f>
        <v>594881.78266033938</v>
      </c>
      <c r="IC47" s="2">
        <f>IF($D47=3,($N47*$M47*FI47*'input_cooling&amp;ventilation'!$D$3)*'input_cool&amp;vent_evolution'!AS$11,($O47*$M47*FI47*'input_cooling&amp;ventilation'!$D$3)*'input_cool&amp;vent_evolution'!AS$10)</f>
        <v>578187.19403436536</v>
      </c>
      <c r="ID47" s="2">
        <f>IF($D47=3,($N47*$M47*FJ47*'input_cooling&amp;ventilation'!$D$3)*'input_cool&amp;vent_evolution'!AT$11,($O47*$M47*FJ47*'input_cooling&amp;ventilation'!$D$3)*'input_cool&amp;vent_evolution'!AT$10)</f>
        <v>562188.96527393127</v>
      </c>
      <c r="IE47" s="2">
        <f>IF($D47=3,($N47*$M47*FK47*'input_cooling&amp;ventilation'!$D$3)*'input_cool&amp;vent_evolution'!AU$11,($O47*$M47*FK47*'input_cooling&amp;ventilation'!$D$3)*'input_cool&amp;vent_evolution'!AU$10)</f>
        <v>564462.13837178354</v>
      </c>
      <c r="IF47" s="2">
        <f>IF($D47=3,($N47*$M47*FL47*'input_cooling&amp;ventilation'!$D$3)*'input_cool&amp;vent_evolution'!AV$11,($O47*$M47*FL47*'input_cooling&amp;ventilation'!$D$3)*'input_cool&amp;vent_evolution'!AV$10)</f>
        <v>566744.50289147464</v>
      </c>
    </row>
    <row r="48" spans="1:240" x14ac:dyDescent="0.25">
      <c r="A48">
        <v>46</v>
      </c>
      <c r="B48">
        <v>100100</v>
      </c>
      <c r="C48">
        <v>6</v>
      </c>
      <c r="D48">
        <v>3</v>
      </c>
      <c r="E48">
        <v>7</v>
      </c>
      <c r="F48" s="2">
        <v>1713040.4488468701</v>
      </c>
      <c r="G48" s="2">
        <v>1696323.1600196201</v>
      </c>
      <c r="H48" s="2">
        <v>1713040.4488468701</v>
      </c>
      <c r="I48" s="17">
        <v>0.08</v>
      </c>
      <c r="J48">
        <v>2.0861635999999999E-2</v>
      </c>
      <c r="K48" s="2">
        <f t="shared" si="0"/>
        <v>35736.826297120024</v>
      </c>
      <c r="L48" s="2">
        <f t="shared" si="1"/>
        <v>135705.85280156962</v>
      </c>
      <c r="M48">
        <v>0.39070749736008398</v>
      </c>
      <c r="N48" s="17">
        <f>'input_cooling&amp;ventilation'!$D$5</f>
        <v>57.500092182043396</v>
      </c>
      <c r="O48" s="45">
        <f>'input_cooling&amp;ventilation'!$D$6</f>
        <v>19.328678831353667</v>
      </c>
      <c r="P48" s="45">
        <f>'input_cooling&amp;ventilation'!$C$5</f>
        <v>50.351688737400465</v>
      </c>
      <c r="Q48" s="45">
        <f>'input_cooling&amp;ventilation'!$C$6</f>
        <v>32.240814214248743</v>
      </c>
      <c r="R48">
        <v>17</v>
      </c>
      <c r="S48">
        <v>12</v>
      </c>
      <c r="T48">
        <v>14</v>
      </c>
      <c r="U48" s="2">
        <f t="shared" si="2"/>
        <v>35152.140181879578</v>
      </c>
      <c r="V48" s="2">
        <f t="shared" si="3"/>
        <v>125535.91234516809</v>
      </c>
      <c r="W48" s="2">
        <v>61492.055923017811</v>
      </c>
      <c r="X48" s="57">
        <f>IF($D48=3,(W48*(1+'input_cool&amp;vent_evolution'!M$11)),(W48*(1+'input_cool&amp;vent_evolution'!M$12)))</f>
        <v>62410.582526426806</v>
      </c>
      <c r="Y48" s="57">
        <f>IF($D48=3,(X48*(1+'input_cool&amp;vent_evolution'!N$11)),(X48*(1+'input_cool&amp;vent_evolution'!N$12)))</f>
        <v>63273.439212227691</v>
      </c>
      <c r="Z48" s="57">
        <f>IF($D48=3,(Y48*(1+'input_cool&amp;vent_evolution'!O$11)),(Y48*(1+'input_cool&amp;vent_evolution'!O$12)))</f>
        <v>64093.519645649321</v>
      </c>
      <c r="AA48" s="57">
        <f>IF($D48=3,(Z48*(1+'input_cool&amp;vent_evolution'!P$11)),(Z48*(1+'input_cool&amp;vent_evolution'!P$12)))</f>
        <v>65011.86479609285</v>
      </c>
      <c r="AB48" s="57">
        <f>IF($D48=3,(AA48*(1+'input_cool&amp;vent_evolution'!Q$11)),(AA48*(1+'input_cool&amp;vent_evolution'!Q$12)))</f>
        <v>66019.765251181685</v>
      </c>
      <c r="AC48" s="57">
        <f>IF($D48=3,(AB48*(1+'input_cool&amp;vent_evolution'!R$11)),(AB48*(1+'input_cool&amp;vent_evolution'!R$12)))</f>
        <v>67082.963832718277</v>
      </c>
      <c r="AD48" s="57">
        <f>IF($D48=3,(AC48*(1+'input_cool&amp;vent_evolution'!S$11)),(AC48*(1+'input_cool&amp;vent_evolution'!S$12)))</f>
        <v>68184.332938191685</v>
      </c>
      <c r="AE48" s="57">
        <f>IF($D48=3,(AD48*(1+'input_cool&amp;vent_evolution'!T$11)),(AD48*(1+'input_cool&amp;vent_evolution'!T$12)))</f>
        <v>69327.624801902653</v>
      </c>
      <c r="AF48" s="57">
        <f>IF($D48=3,(AE48*(1+'input_cool&amp;vent_evolution'!U$11)),(AE48*(1+'input_cool&amp;vent_evolution'!U$12)))</f>
        <v>70638.107207518988</v>
      </c>
      <c r="AG48" s="57">
        <f>IF($D48=3,(AF48*(1+'input_cool&amp;vent_evolution'!V$11)),(AF48*(1+'input_cool&amp;vent_evolution'!V$12)))</f>
        <v>71962.315538760522</v>
      </c>
      <c r="AH48" s="57">
        <f>IF($D48=3,(AG48*(1+'input_cool&amp;vent_evolution'!W$11)),(AG48*(1+'input_cool&amp;vent_evolution'!W$12)))</f>
        <v>73247.944015733796</v>
      </c>
      <c r="AI48" s="57">
        <f>IF($D48=3,(AH48*(1+'input_cool&amp;vent_evolution'!X$11)),(AH48*(1+'input_cool&amp;vent_evolution'!X$12)))</f>
        <v>74579.009033241804</v>
      </c>
      <c r="AJ48" s="57">
        <f>IF($D48=3,(AI48*(1+'input_cool&amp;vent_evolution'!Y$11)),(AI48*(1+'input_cool&amp;vent_evolution'!Y$12)))</f>
        <v>75939.90861252154</v>
      </c>
      <c r="AK48" s="57">
        <f>IF($D48=3,(AJ48*(1+'input_cool&amp;vent_evolution'!Z$11)),(AJ48*(1+'input_cool&amp;vent_evolution'!Z$12)))</f>
        <v>77397.518570420667</v>
      </c>
      <c r="AL48" s="57">
        <f>IF($D48=3,(AK48*(1+'input_cool&amp;vent_evolution'!AA$11)),(AK48*(1+'input_cool&amp;vent_evolution'!AA$12)))</f>
        <v>78864.633707243003</v>
      </c>
      <c r="AM48" s="57">
        <f>IF($D48=3,(AL48*(1+'input_cool&amp;vent_evolution'!AB$11)),(AL48*(1+'input_cool&amp;vent_evolution'!AB$12)))</f>
        <v>80181.761835636222</v>
      </c>
      <c r="AN48" s="57">
        <f>IF($D48=3,(AM48*(1+'input_cool&amp;vent_evolution'!AC$11)),(AM48*(1+'input_cool&amp;vent_evolution'!AC$12)))</f>
        <v>81495.940309340338</v>
      </c>
      <c r="AO48" s="57">
        <f>IF($D48=3,(AN48*(1+'input_cool&amp;vent_evolution'!AD$11)),(AN48*(1+'input_cool&amp;vent_evolution'!AD$12)))</f>
        <v>82794.521063437249</v>
      </c>
      <c r="AP48" s="57">
        <f>IF($D48=3,(AO48*(1+'input_cool&amp;vent_evolution'!AE$11)),(AO48*(1+'input_cool&amp;vent_evolution'!AE$12)))</f>
        <v>84073.368980447078</v>
      </c>
      <c r="AQ48" s="57">
        <f>IF($D48=3,(AP48*(1+'input_cool&amp;vent_evolution'!AF$11)),(AP48*(1+'input_cool&amp;vent_evolution'!AF$12)))</f>
        <v>85324.629106945242</v>
      </c>
      <c r="AR48" s="57">
        <f>IF($D48=3,(AQ48*(1+'input_cool&amp;vent_evolution'!AG$11)),(AQ48*(1+'input_cool&amp;vent_evolution'!AG$12)))</f>
        <v>86562.674776054555</v>
      </c>
      <c r="AS48" s="57">
        <f>IF($D48=3,(AR48*(1+'input_cool&amp;vent_evolution'!AH$11)),(AR48*(1+'input_cool&amp;vent_evolution'!AH$12)))</f>
        <v>87780.502534198939</v>
      </c>
      <c r="AT48" s="57">
        <f>IF($D48=3,(AS48*(1+'input_cool&amp;vent_evolution'!AI$11)),(AS48*(1+'input_cool&amp;vent_evolution'!AI$12)))</f>
        <v>88977.280833700803</v>
      </c>
      <c r="AU48" s="57">
        <f>IF($D48=3,(AT48*(1+'input_cool&amp;vent_evolution'!AJ$11)),(AT48*(1+'input_cool&amp;vent_evolution'!AJ$12)))</f>
        <v>90152.24163938014</v>
      </c>
      <c r="AV48" s="57">
        <f>IF($D48=3,(AU48*(1+'input_cool&amp;vent_evolution'!AK$11)),(AU48*(1+'input_cool&amp;vent_evolution'!AK$12)))</f>
        <v>91315.205556528133</v>
      </c>
      <c r="AW48" s="57">
        <f>IF($D48=3,(AV48*(1+'input_cool&amp;vent_evolution'!AL$11)),(AV48*(1+'input_cool&amp;vent_evolution'!AL$12)))</f>
        <v>92445.274804142071</v>
      </c>
      <c r="AX48" s="57">
        <f>IF($D48=3,(AW48*(1+'input_cool&amp;vent_evolution'!AM$11)),(AW48*(1+'input_cool&amp;vent_evolution'!AM$12)))</f>
        <v>93552.538404123421</v>
      </c>
      <c r="AY48" s="57">
        <f>IF($D48=3,(AX48*(1+'input_cool&amp;vent_evolution'!AN$11)),(AX48*(1+'input_cool&amp;vent_evolution'!AN$12)))</f>
        <v>94636.652692658448</v>
      </c>
      <c r="AZ48" s="57">
        <f>IF($D48=3,(AY48*(1+'input_cool&amp;vent_evolution'!AO$11)),(AY48*(1+'input_cool&amp;vent_evolution'!AO$12)))</f>
        <v>95697.626479427694</v>
      </c>
      <c r="BA48" s="57">
        <f>IF($D48=3,(AZ48*(1+'input_cool&amp;vent_evolution'!AP$11)),(AZ48*(1+'input_cool&amp;vent_evolution'!AP$12)))</f>
        <v>96735.586808597072</v>
      </c>
      <c r="BB48" s="57">
        <f>IF($D48=3,(BA48*(1+'input_cool&amp;vent_evolution'!AQ$11)),(BA48*(1+'input_cool&amp;vent_evolution'!AQ$12)))</f>
        <v>97750.742631662215</v>
      </c>
      <c r="BC48" s="57">
        <f>IF($D48=3,(BB48*(1+'input_cool&amp;vent_evolution'!AR$11)),(BB48*(1+'input_cool&amp;vent_evolution'!AR$12)))</f>
        <v>98743.42905760929</v>
      </c>
      <c r="BD48" s="57">
        <f>IF($D48=3,(BC48*(1+'input_cool&amp;vent_evolution'!AS$11)),(BC48*(1+'input_cool&amp;vent_evolution'!AS$12)))</f>
        <v>99714.100640461256</v>
      </c>
      <c r="BE48" s="57">
        <f>IF($D48=3,(BD48*(1+'input_cool&amp;vent_evolution'!AT$11)),(BD48*(1+'input_cool&amp;vent_evolution'!AT$12)))</f>
        <v>100663.33938988786</v>
      </c>
      <c r="BF48" s="57">
        <f>IF($D48=3,(BE48*(1+'input_cool&amp;vent_evolution'!AU$11)),(BE48*(1+'input_cool&amp;vent_evolution'!AU$12)))</f>
        <v>101621.61451629249</v>
      </c>
      <c r="BG48" s="57">
        <f>IF($D48=3,(BF48*(1+'input_cool&amp;vent_evolution'!AV$11)),(BF48*(1+'input_cool&amp;vent_evolution'!AV$12)))</f>
        <v>102589.01204240542</v>
      </c>
      <c r="BH48" s="2">
        <f t="shared" si="76"/>
        <v>86408.559215091736</v>
      </c>
      <c r="BI48" s="2">
        <f t="shared" si="4"/>
        <v>87699.271636557445</v>
      </c>
      <c r="BJ48" s="2">
        <f t="shared" si="5"/>
        <v>88911.756760205026</v>
      </c>
      <c r="BK48" s="2">
        <f t="shared" si="6"/>
        <v>90064.132748107644</v>
      </c>
      <c r="BL48" s="2">
        <f t="shared" si="7"/>
        <v>91354.590192095755</v>
      </c>
      <c r="BM48" s="2">
        <f t="shared" si="8"/>
        <v>92770.890636912431</v>
      </c>
      <c r="BN48" s="2">
        <f t="shared" si="9"/>
        <v>94264.895939078895</v>
      </c>
      <c r="BO48" s="2">
        <f t="shared" si="10"/>
        <v>95812.538413207818</v>
      </c>
      <c r="BP48" s="2">
        <f t="shared" si="11"/>
        <v>97419.090694193132</v>
      </c>
      <c r="BQ48" s="2">
        <f t="shared" si="12"/>
        <v>99260.578913220917</v>
      </c>
      <c r="BR48" s="2">
        <f t="shared" si="13"/>
        <v>101121.3547855783</v>
      </c>
      <c r="BS48" s="2">
        <f t="shared" si="14"/>
        <v>102927.91829550917</v>
      </c>
      <c r="BT48" s="2">
        <f t="shared" si="15"/>
        <v>104798.32917473666</v>
      </c>
      <c r="BU48" s="2">
        <f t="shared" si="16"/>
        <v>106710.66354243454</v>
      </c>
      <c r="BV48" s="2">
        <f t="shared" si="17"/>
        <v>108758.89521186044</v>
      </c>
      <c r="BW48" s="2">
        <f t="shared" si="18"/>
        <v>110820.48354668821</v>
      </c>
      <c r="BX48" s="2">
        <f t="shared" si="19"/>
        <v>112671.31032695735</v>
      </c>
      <c r="BY48" s="2">
        <f t="shared" si="20"/>
        <v>114517.99225618772</v>
      </c>
      <c r="BZ48" s="2">
        <f t="shared" si="21"/>
        <v>116342.75628955223</v>
      </c>
      <c r="CA48" s="2">
        <f t="shared" si="22"/>
        <v>118139.79176519773</v>
      </c>
      <c r="CB48" s="2">
        <f t="shared" si="23"/>
        <v>119898.06091250606</v>
      </c>
      <c r="CC48" s="2">
        <f t="shared" si="24"/>
        <v>121637.76112100364</v>
      </c>
      <c r="CD48" s="2">
        <f t="shared" si="25"/>
        <v>123349.05114658257</v>
      </c>
      <c r="CE48" s="2">
        <f t="shared" si="26"/>
        <v>125030.7624994979</v>
      </c>
      <c r="CF48" s="2">
        <f t="shared" si="27"/>
        <v>126681.81593768603</v>
      </c>
      <c r="CG48" s="2">
        <f t="shared" si="28"/>
        <v>128316.01136328217</v>
      </c>
      <c r="CH48" s="2">
        <f t="shared" si="29"/>
        <v>129903.98324085036</v>
      </c>
      <c r="CI48" s="2">
        <f t="shared" si="30"/>
        <v>131459.90865120714</v>
      </c>
      <c r="CJ48" s="2">
        <f t="shared" si="31"/>
        <v>132983.30467839609</v>
      </c>
      <c r="CK48" s="2">
        <f t="shared" si="32"/>
        <v>134474.18370176916</v>
      </c>
      <c r="CL48" s="2">
        <f t="shared" si="33"/>
        <v>135932.7242436276</v>
      </c>
      <c r="CM48" s="2">
        <f t="shared" si="34"/>
        <v>137359.21992234883</v>
      </c>
      <c r="CN48" s="2">
        <f t="shared" si="35"/>
        <v>138754.14163265642</v>
      </c>
      <c r="CO48" s="2">
        <f t="shared" si="36"/>
        <v>140118.12811328858</v>
      </c>
      <c r="CP48" s="2">
        <f t="shared" si="37"/>
        <v>141451.99720349707</v>
      </c>
      <c r="CQ48" s="2">
        <f t="shared" si="38"/>
        <v>142798.564199207</v>
      </c>
      <c r="CR48" s="2">
        <f>IF($D48=3,(W48*$P48*$M48*'input_cooling&amp;ventilation'!$D$3)*'input_cool&amp;vent_evolution'!M$11,(W48*$Q48*'input_cooling&amp;ventilation'!$D$3)*'input_cool&amp;vent_evolution'!M$12)</f>
        <v>14753.234027419576</v>
      </c>
      <c r="CS48" s="2">
        <f>IF($D48=3,(X48*$P48*$M48*'input_cooling&amp;ventilation'!$D$3)*'input_cool&amp;vent_evolution'!N$11,(X48*$Q48*'input_cooling&amp;ventilation'!$D$3)*'input_cool&amp;vent_evolution'!N$12)</f>
        <v>13859.072312656603</v>
      </c>
      <c r="CT48" s="2">
        <f>IF($D48=3,(Y48*$P48*$M48*'input_cooling&amp;ventilation'!$D$3)*'input_cool&amp;vent_evolution'!O$11,(Y48*$Q48*'input_cooling&amp;ventilation'!$D$3)*'input_cool&amp;vent_evolution'!O$12)</f>
        <v>13172.006679690814</v>
      </c>
      <c r="CU48" s="2">
        <f>IF($D48=3,(Z48*$P48*$M48*'input_cooling&amp;ventilation'!$D$3)*'input_cool&amp;vent_evolution'!P$11,(Z48*$Q48*'input_cooling&amp;ventilation'!$D$3)*'input_cool&amp;vent_evolution'!P$12)</f>
        <v>14750.319557599592</v>
      </c>
      <c r="CV48" s="2">
        <f>IF($D48=3,(AA48*$P48*$M48*'input_cooling&amp;ventilation'!$D$3)*'input_cool&amp;vent_evolution'!Q$11,(AA48*$Q48*'input_cooling&amp;ventilation'!$D$3)*'input_cool&amp;vent_evolution'!Q$12)</f>
        <v>16188.743184008887</v>
      </c>
      <c r="CW48" s="2">
        <f>IF($D48=3,(AB48*$P48*$M48*'input_cooling&amp;ventilation'!$D$3)*'input_cool&amp;vent_evolution'!R$11,(AB48*$Q48*'input_cooling&amp;ventilation'!$D$3)*'input_cool&amp;vent_evolution'!R$12)</f>
        <v>17076.933245933935</v>
      </c>
      <c r="CX48" s="2">
        <f>IF($D48=3,(AC48*$P48*$M48*'input_cooling&amp;ventilation'!$D$3)*'input_cool&amp;vent_evolution'!S$11,(AC48*$Q48*'input_cooling&amp;ventilation'!$D$3)*'input_cool&amp;vent_evolution'!S$12)</f>
        <v>17690.022372039755</v>
      </c>
      <c r="CY48" s="2">
        <f>IF($D48=3,(AD48*$P48*$M48*'input_cooling&amp;ventilation'!$D$3)*'input_cool&amp;vent_evolution'!T$11,(AD48*$Q48*'input_cooling&amp;ventilation'!$D$3)*'input_cool&amp;vent_evolution'!T$12)</f>
        <v>18363.37931244653</v>
      </c>
      <c r="CZ48" s="2">
        <f>IF($D48=3,(AE48*$P48*$M48*'input_cooling&amp;ventilation'!$D$3)*'input_cool&amp;vent_evolution'!U$11,(AE48*$Q48*'input_cooling&amp;ventilation'!$D$3)*'input_cool&amp;vent_evolution'!U$12)</f>
        <v>21048.768263345206</v>
      </c>
      <c r="DA48" s="2">
        <f>IF($D48=3,(AF48*$P48*$M48*'input_cooling&amp;ventilation'!$D$3)*'input_cool&amp;vent_evolution'!V$11,(AF48*$Q48*'input_cooling&amp;ventilation'!$D$3)*'input_cool&amp;vent_evolution'!V$12)</f>
        <v>21269.231984526428</v>
      </c>
      <c r="DB48" s="2">
        <f>IF($D48=3,(AG48*$P48*$M48*'input_cooling&amp;ventilation'!$D$3)*'input_cool&amp;vent_evolution'!W$11,(AG48*$Q48*'input_cooling&amp;ventilation'!$D$3)*'input_cool&amp;vent_evolution'!W$12)</f>
        <v>20649.568257149505</v>
      </c>
      <c r="DC48" s="2">
        <f>IF($D48=3,(AH48*$P48*$M48*'input_cooling&amp;ventilation'!$D$3)*'input_cool&amp;vent_evolution'!X$11,(AH48*$Q48*'input_cooling&amp;ventilation'!$D$3)*'input_cool&amp;vent_evolution'!X$12)</f>
        <v>21379.363032191472</v>
      </c>
      <c r="DD48" s="2">
        <f>IF($D48=3,(AI48*$P48*$M48*'input_cooling&amp;ventilation'!$D$3)*'input_cool&amp;vent_evolution'!Y$11,(AI48*$Q48*'input_cooling&amp;ventilation'!$D$3)*'input_cool&amp;vent_evolution'!Y$12)</f>
        <v>21858.561207062354</v>
      </c>
      <c r="DE48" s="2">
        <f>IF($D48=3,(AJ48*$P48*$M48*'input_cooling&amp;ventilation'!$D$3)*'input_cool&amp;vent_evolution'!Z$11,(AJ48*$Q48*'input_cooling&amp;ventilation'!$D$3)*'input_cool&amp;vent_evolution'!Z$12)</f>
        <v>23411.908538927422</v>
      </c>
      <c r="DF48" s="2">
        <f>IF($D48=3,(AK48*$P48*$M48*'input_cooling&amp;ventilation'!$D$3)*'input_cool&amp;vent_evolution'!AA$11,(AK48*$Q48*'input_cooling&amp;ventilation'!$D$3)*'input_cool&amp;vent_evolution'!AA$12)</f>
        <v>23564.579271169569</v>
      </c>
      <c r="DG48" s="2">
        <f>IF($D48=3,(AL48*$P48*$M48*'input_cooling&amp;ventilation'!$D$3)*'input_cool&amp;vent_evolution'!AB$11,(AL48*$Q48*'input_cooling&amp;ventilation'!$D$3)*'input_cool&amp;vent_evolution'!AB$12)</f>
        <v>21155.51084765885</v>
      </c>
      <c r="DH48" s="2">
        <f>IF($D48=3,(AM48*$P48*$M48*'input_cooling&amp;ventilation'!$D$3)*'input_cool&amp;vent_evolution'!AC$11,(AM48*$Q48*'input_cooling&amp;ventilation'!$D$3)*'input_cool&amp;vent_evolution'!AC$12)</f>
        <v>21108.133944511046</v>
      </c>
      <c r="DI48" s="2">
        <f>IF($D48=3,(AN48*$P48*$M48*'input_cooling&amp;ventilation'!$D$3)*'input_cool&amp;vent_evolution'!AD$11,(AN48*$Q48*'input_cooling&amp;ventilation'!$D$3)*'input_cool&amp;vent_evolution'!AD$12)</f>
        <v>20857.605754249456</v>
      </c>
      <c r="DJ48" s="2">
        <f>IF($D48=3,(AO48*$P48*$M48*'input_cooling&amp;ventilation'!$D$3)*'input_cool&amp;vent_evolution'!AE$11,(AO48*$Q48*'input_cooling&amp;ventilation'!$D$3)*'input_cool&amp;vent_evolution'!AE$12)</f>
        <v>20540.659938537199</v>
      </c>
      <c r="DK48" s="2">
        <f>IF($D48=3,(AP48*$P48*$M48*'input_cooling&amp;ventilation'!$D$3)*'input_cool&amp;vent_evolution'!AF$11,(AP48*$Q48*'input_cooling&amp;ventilation'!$D$3)*'input_cool&amp;vent_evolution'!AF$12)</f>
        <v>20097.549060520934</v>
      </c>
      <c r="DL48" s="2">
        <f>IF($D48=3,(AQ48*$P48*$M48*'input_cooling&amp;ventilation'!$D$3)*'input_cool&amp;vent_evolution'!AG$11,(AQ48*$Q48*'input_cooling&amp;ventilation'!$D$3)*'input_cool&amp;vent_evolution'!AG$12)</f>
        <v>19885.300464040869</v>
      </c>
      <c r="DM48" s="2">
        <f>IF($D48=3,(AR48*$P48*$M48*'input_cooling&amp;ventilation'!$D$3)*'input_cool&amp;vent_evolution'!AH$11,(AR48*$Q48*'input_cooling&amp;ventilation'!$D$3)*'input_cool&amp;vent_evolution'!AH$12)</f>
        <v>19560.563465782809</v>
      </c>
      <c r="DN48" s="2">
        <f>IF($D48=3,(AS48*$P48*$M48*'input_cooling&amp;ventilation'!$D$3)*'input_cool&amp;vent_evolution'!AI$11,(AS48*$Q48*'input_cooling&amp;ventilation'!$D$3)*'input_cool&amp;vent_evolution'!AI$12)</f>
        <v>19222.47027572068</v>
      </c>
      <c r="DO48" s="2">
        <f>IF($D48=3,(AT48*$P48*$M48*'input_cooling&amp;ventilation'!$D$3)*'input_cool&amp;vent_evolution'!AJ$11,(AT48*$Q48*'input_cooling&amp;ventilation'!$D$3)*'input_cool&amp;vent_evolution'!AJ$12)</f>
        <v>18872.041021891018</v>
      </c>
      <c r="DP48" s="2">
        <f>IF($D48=3,(AU48*$P48*$M48*'input_cooling&amp;ventilation'!$D$3)*'input_cool&amp;vent_evolution'!AK$11,(AU48*$Q48*'input_cooling&amp;ventilation'!$D$3)*'input_cool&amp;vent_evolution'!AK$12)</f>
        <v>18679.348830454335</v>
      </c>
      <c r="DQ48" s="2">
        <f>IF($D48=3,(AV48*$P48*$M48*'input_cooling&amp;ventilation'!$D$3)*'input_cool&amp;vent_evolution'!AL$11,(AV48*$Q48*'input_cooling&amp;ventilation'!$D$3)*'input_cool&amp;vent_evolution'!AL$12)</f>
        <v>18150.999672041886</v>
      </c>
      <c r="DR48" s="2">
        <f>IF($D48=3,(AW48*$P48*$M48*'input_cooling&amp;ventilation'!$D$3)*'input_cool&amp;vent_evolution'!AM$11,(AW48*$Q48*'input_cooling&amp;ventilation'!$D$3)*'input_cool&amp;vent_evolution'!AM$12)</f>
        <v>17784.69884262469</v>
      </c>
      <c r="DS48" s="2">
        <f>IF($D48=3,(AX48*$P48*$M48*'input_cooling&amp;ventilation'!$D$3)*'input_cool&amp;vent_evolution'!AN$11,(AX48*$Q48*'input_cooling&amp;ventilation'!$D$3)*'input_cool&amp;vent_evolution'!AN$12)</f>
        <v>17412.878137515108</v>
      </c>
      <c r="DT48" s="2">
        <f>IF($D48=3,(AY48*$P48*$M48*'input_cooling&amp;ventilation'!$D$3)*'input_cool&amp;vent_evolution'!AO$11,(AY48*$Q48*'input_cooling&amp;ventilation'!$D$3)*'input_cool&amp;vent_evolution'!AO$12)</f>
        <v>17041.198932149557</v>
      </c>
      <c r="DU48" s="2">
        <f>IF($D48=3,(AZ48*$P48*$M48*'input_cooling&amp;ventilation'!$D$3)*'input_cool&amp;vent_evolution'!AP$11,(AZ48*$Q48*'input_cooling&amp;ventilation'!$D$3)*'input_cool&amp;vent_evolution'!AP$12)</f>
        <v>16671.56029077417</v>
      </c>
      <c r="DV48" s="2">
        <f>IF($D48=3,(BA48*$P48*$M48*'input_cooling&amp;ventilation'!$D$3)*'input_cool&amp;vent_evolution'!AQ$11,(BA48*$Q48*'input_cooling&amp;ventilation'!$D$3)*'input_cool&amp;vent_evolution'!AQ$12)</f>
        <v>16305.277796411223</v>
      </c>
      <c r="DW48" s="2">
        <f>IF($D48=3,(BB48*$P48*$M48*'input_cooling&amp;ventilation'!$D$3)*'input_cool&amp;vent_evolution'!AR$11,(BB48*$Q48*'input_cooling&amp;ventilation'!$D$3)*'input_cool&amp;vent_evolution'!AR$12)</f>
        <v>15944.377771406391</v>
      </c>
      <c r="DX48" s="2">
        <f>IF($D48=3,(BC48*$P48*$M48*'input_cooling&amp;ventilation'!$D$3)*'input_cool&amp;vent_evolution'!AS$11,(BC48*$Q48*'input_cooling&amp;ventilation'!$D$3)*'input_cool&amp;vent_evolution'!AS$12)</f>
        <v>15590.778723699445</v>
      </c>
      <c r="DY48" s="2">
        <f>IF($D48=3,(BD48*$P48*$M48*'input_cooling&amp;ventilation'!$D$3)*'input_cool&amp;vent_evolution'!AT$11,(BD48*$Q48*'input_cooling&amp;ventilation'!$D$3)*'input_cool&amp;vent_evolution'!AT$12)</f>
        <v>15246.527826423835</v>
      </c>
      <c r="DZ48" s="2">
        <f>IF($D48=3,(BE48*$P48*$M48*'input_cooling&amp;ventilation'!$D$3)*'input_cool&amp;vent_evolution'!AU$11,(BE48*$Q48*'input_cooling&amp;ventilation'!$D$3)*'input_cool&amp;vent_evolution'!AU$12)</f>
        <v>15391.668733417886</v>
      </c>
      <c r="EA48" s="2">
        <f>IF($D48=3,(BF48*$P48*$M48*'input_cooling&amp;ventilation'!$D$3)*'input_cool&amp;vent_evolution'!AV$11,(BF48*$Q48*'input_cooling&amp;ventilation'!$D$3)*'input_cool&amp;vent_evolution'!AV$12)</f>
        <v>15538.19132436797</v>
      </c>
      <c r="EB48">
        <v>0.25</v>
      </c>
      <c r="EC48" s="2">
        <f t="shared" si="39"/>
        <v>428260.11221171753</v>
      </c>
      <c r="ED48" s="2">
        <f>IF($D48=3,(EC48*(1+'input_cool&amp;vent_evolution'!M$10)),EC48*(1+'input_cool&amp;vent_evolution'!M$9))</f>
        <v>437388.96541810839</v>
      </c>
      <c r="EE48" s="2">
        <f>IF($D48=3,(ED48*(1+'input_cool&amp;vent_evolution'!N$10)),ED48*(1+'input_cool&amp;vent_evolution'!N$9))</f>
        <v>446527.24049575155</v>
      </c>
      <c r="EF48" s="2">
        <f>IF($D48=3,(EE48*(1+'input_cool&amp;vent_evolution'!O$10)),EE48*(1+'input_cool&amp;vent_evolution'!O$9))</f>
        <v>455674.93760939391</v>
      </c>
      <c r="EG48" s="2">
        <f>IF($D48=3,(EF48*(1+'input_cool&amp;vent_evolution'!P$10)),EF48*(1+'input_cool&amp;vent_evolution'!P$9))</f>
        <v>464324.48782058328</v>
      </c>
      <c r="EH48" s="2">
        <f>IF($D48=3,(EG48*(1+'input_cool&amp;vent_evolution'!Q$10)),EG48*(1+'input_cool&amp;vent_evolution'!Q$9))</f>
        <v>472983.46008607768</v>
      </c>
      <c r="EI48" s="2">
        <f>IF($D48=3,(EH48*(1+'input_cool&amp;vent_evolution'!R$10)),EH48*(1+'input_cool&amp;vent_evolution'!R$9))</f>
        <v>479787.16103978985</v>
      </c>
      <c r="EJ48" s="2">
        <f>IF($D48=3,(EI48*(1+'input_cool&amp;vent_evolution'!S$10)),EI48*(1+'input_cool&amp;vent_evolution'!S$9))</f>
        <v>486594.99690454325</v>
      </c>
      <c r="EK48" s="2">
        <f>IF($D48=3,(EJ48*(1+'input_cool&amp;vent_evolution'!T$10)),EJ48*(1+'input_cool&amp;vent_evolution'!T$9))</f>
        <v>493406.9676437279</v>
      </c>
      <c r="EL48" s="2">
        <f>IF($D48=3,(EK48*(1+'input_cool&amp;vent_evolution'!U$10)),EK48*(1+'input_cool&amp;vent_evolution'!U$9))</f>
        <v>500223.07296445669</v>
      </c>
      <c r="EM48" s="2">
        <f>IF($D48=3,(EL48*(1+'input_cool&amp;vent_evolution'!V$10)),EL48*(1+'input_cool&amp;vent_evolution'!V$9))</f>
        <v>507043.3131230055</v>
      </c>
      <c r="EN48" s="2">
        <f>IF($D48=3,(EM48*(1+'input_cool&amp;vent_evolution'!W$10)),EM48*(1+'input_cool&amp;vent_evolution'!W$9))</f>
        <v>512347.64649430296</v>
      </c>
      <c r="EO48" s="2">
        <f>IF($D48=3,(EN48*(1+'input_cool&amp;vent_evolution'!X$10)),EN48*(1+'input_cool&amp;vent_evolution'!X$9))</f>
        <v>517655.44038809178</v>
      </c>
      <c r="EP48" s="2">
        <f>IF($D48=3,(EO48*(1+'input_cool&amp;vent_evolution'!Y$10)),EO48*(1+'input_cool&amp;vent_evolution'!Y$9))</f>
        <v>522966.69500573055</v>
      </c>
      <c r="EQ48" s="2">
        <f>IF($D48=3,(EP48*(1+'input_cool&amp;vent_evolution'!Z$10)),EP48*(1+'input_cool&amp;vent_evolution'!Z$9))</f>
        <v>528281.41001772357</v>
      </c>
      <c r="ER48" s="2">
        <f>IF($D48=3,(EQ48*(1+'input_cool&amp;vent_evolution'!AA$10)),EQ48*(1+'input_cool&amp;vent_evolution'!AA$9))</f>
        <v>533599.58575356624</v>
      </c>
      <c r="ES48" s="2">
        <f>IF($D48=3,(ER48*(1+'input_cool&amp;vent_evolution'!AB$10)),ER48*(1+'input_cool&amp;vent_evolution'!AB$9))</f>
        <v>537301.44423104951</v>
      </c>
      <c r="ET48" s="2">
        <f>IF($D48=3,(ES48*(1+'input_cool&amp;vent_evolution'!AC$10)),ES48*(1+'input_cool&amp;vent_evolution'!AC$9))</f>
        <v>541005.90011399309</v>
      </c>
      <c r="EU48" s="2">
        <f>IF($D48=3,(ET48*(1+'input_cool&amp;vent_evolution'!AD$10)),ET48*(1+'input_cool&amp;vent_evolution'!AD$9))</f>
        <v>544712.95386003156</v>
      </c>
      <c r="EV48" s="2">
        <f>IF($D48=3,(EU48*(1+'input_cool&amp;vent_evolution'!AE$10)),EU48*(1+'input_cool&amp;vent_evolution'!AE$9))</f>
        <v>548422.60504814144</v>
      </c>
      <c r="EW48" s="2">
        <f>IF($D48=3,(EV48*(1+'input_cool&amp;vent_evolution'!AF$10)),EV48*(1+'input_cool&amp;vent_evolution'!AF$9))</f>
        <v>552134.85408104071</v>
      </c>
      <c r="EX48" s="2">
        <f>IF($D48=3,(EW48*(1+'input_cool&amp;vent_evolution'!AG$10)),EW48*(1+'input_cool&amp;vent_evolution'!AG$9))</f>
        <v>554481.88075175148</v>
      </c>
      <c r="EY48" s="2">
        <f>IF($D48=3,(EX48*(1+'input_cool&amp;vent_evolution'!AH$10)),EX48*(1+'input_cool&amp;vent_evolution'!AH$9))</f>
        <v>556829.60621208593</v>
      </c>
      <c r="EZ48" s="2">
        <f>IF($D48=3,(EY48*(1+'input_cool&amp;vent_evolution'!AI$10)),EY48*(1+'input_cool&amp;vent_evolution'!AI$9))</f>
        <v>559178.0305901817</v>
      </c>
      <c r="FA48" s="2">
        <f>IF($D48=3,(EZ48*(1+'input_cool&amp;vent_evolution'!AJ$10)),EZ48*(1+'input_cool&amp;vent_evolution'!AJ$9))</f>
        <v>561527.15373959579</v>
      </c>
      <c r="FB48" s="2">
        <f>IF($D48=3,(FA48*(1+'input_cool&amp;vent_evolution'!AK$10)),FA48*(1+'input_cool&amp;vent_evolution'!AK$9))</f>
        <v>563876.97534913593</v>
      </c>
      <c r="FC48" s="2">
        <f>IF($D48=3,(FB48*(1+'input_cool&amp;vent_evolution'!AL$10)),FB48*(1+'input_cool&amp;vent_evolution'!AL$9))</f>
        <v>566227.49609610206</v>
      </c>
      <c r="FD48" s="2">
        <f>IF($D48=3,(FC48*(1+'input_cool&amp;vent_evolution'!AM$10)),FC48*(1+'input_cool&amp;vent_evolution'!AM$9))</f>
        <v>568578.71541302663</v>
      </c>
      <c r="FE48" s="2">
        <f>IF($D48=3,(FD48*(1+'input_cool&amp;vent_evolution'!AN$10)),FD48*(1+'input_cool&amp;vent_evolution'!AN$9))</f>
        <v>570930.63364771276</v>
      </c>
      <c r="FF48" s="2">
        <f>IF($D48=3,(FE48*(1+'input_cool&amp;vent_evolution'!AO$10)),FE48*(1+'input_cool&amp;vent_evolution'!AO$9))</f>
        <v>573283.25058049557</v>
      </c>
      <c r="FG48" s="2">
        <f>IF($D48=3,(FF48*(1+'input_cool&amp;vent_evolution'!AP$10)),FF48*(1+'input_cool&amp;vent_evolution'!AP$9))</f>
        <v>575636.56635781785</v>
      </c>
      <c r="FH48" s="2">
        <f>IF($D48=3,(FG48*(1+'input_cool&amp;vent_evolution'!AQ$10)),FG48*(1+'input_cool&amp;vent_evolution'!AQ$9))</f>
        <v>577990.58076001529</v>
      </c>
      <c r="FI48" s="2">
        <f>IF($D48=3,(FH48*(1+'input_cool&amp;vent_evolution'!AR$10)),FH48*(1+'input_cool&amp;vent_evolution'!AR$9))</f>
        <v>580345.29404336296</v>
      </c>
      <c r="FJ48" s="2">
        <f>IF($D48=3,(FI48*(1+'input_cool&amp;vent_evolution'!AS$10)),FI48*(1+'input_cool&amp;vent_evolution'!AS$9))</f>
        <v>582700.70604311279</v>
      </c>
      <c r="FK48" s="2">
        <f>IF($D48=3,(FJ48*(1+'input_cool&amp;vent_evolution'!AT$10)),FJ48*(1+'input_cool&amp;vent_evolution'!AT$9))</f>
        <v>585056.81697892852</v>
      </c>
      <c r="FL48" s="2">
        <f>IF($D48=3,(FK48*(1+'input_cool&amp;vent_evolution'!AU$10)),FK48*(1+'input_cool&amp;vent_evolution'!AU$9))</f>
        <v>587422.45469012705</v>
      </c>
      <c r="FM48" s="2">
        <f t="shared" si="40"/>
        <v>565951.20778460847</v>
      </c>
      <c r="FN48" s="2">
        <f t="shared" si="41"/>
        <v>578015.10388542281</v>
      </c>
      <c r="FO48" s="2">
        <f t="shared" si="42"/>
        <v>590091.45110942819</v>
      </c>
      <c r="FP48" s="2">
        <f t="shared" si="43"/>
        <v>602180.2496743392</v>
      </c>
      <c r="FQ48" s="2">
        <f t="shared" si="44"/>
        <v>613610.74074560707</v>
      </c>
      <c r="FR48" s="2">
        <f t="shared" si="45"/>
        <v>625053.68318197224</v>
      </c>
      <c r="FS48" s="2">
        <f t="shared" si="46"/>
        <v>634044.86088533758</v>
      </c>
      <c r="FT48" s="2">
        <f t="shared" si="47"/>
        <v>643041.50292645255</v>
      </c>
      <c r="FU48" s="2">
        <f t="shared" si="48"/>
        <v>652043.6092569367</v>
      </c>
      <c r="FV48" s="2">
        <f t="shared" si="49"/>
        <v>661051.17948973598</v>
      </c>
      <c r="FW48" s="2">
        <f t="shared" si="50"/>
        <v>670064.21396352223</v>
      </c>
      <c r="FX48" s="2">
        <f t="shared" si="51"/>
        <v>677073.95825764863</v>
      </c>
      <c r="FY48" s="2">
        <f t="shared" si="52"/>
        <v>684088.27567644324</v>
      </c>
      <c r="FZ48" s="2">
        <f t="shared" si="53"/>
        <v>691107.16648600379</v>
      </c>
      <c r="GA48" s="2">
        <f t="shared" si="54"/>
        <v>698130.63025089784</v>
      </c>
      <c r="GB48" s="2">
        <f t="shared" si="55"/>
        <v>705158.66740655759</v>
      </c>
      <c r="GC48" s="2">
        <f t="shared" si="56"/>
        <v>710050.72066260211</v>
      </c>
      <c r="GD48" s="2">
        <f t="shared" si="57"/>
        <v>714946.20642313513</v>
      </c>
      <c r="GE48" s="2">
        <f t="shared" si="58"/>
        <v>719845.12529292644</v>
      </c>
      <c r="GF48" s="2">
        <f t="shared" si="59"/>
        <v>724747.47671558813</v>
      </c>
      <c r="GG48" s="2">
        <f t="shared" si="60"/>
        <v>729653.26122331724</v>
      </c>
      <c r="GH48" s="2">
        <f t="shared" si="61"/>
        <v>732754.88694356359</v>
      </c>
      <c r="GI48" s="2">
        <f t="shared" si="62"/>
        <v>735857.43612322223</v>
      </c>
      <c r="GJ48" s="2">
        <f t="shared" si="63"/>
        <v>738960.90893162868</v>
      </c>
      <c r="GK48" s="2">
        <f t="shared" si="64"/>
        <v>742065.30517525645</v>
      </c>
      <c r="GL48" s="2">
        <f t="shared" si="65"/>
        <v>745170.62444286118</v>
      </c>
      <c r="GM48" s="2">
        <f t="shared" si="66"/>
        <v>748276.86762950325</v>
      </c>
      <c r="GN48" s="2">
        <f t="shared" si="67"/>
        <v>751384.03398526739</v>
      </c>
      <c r="GO48" s="2">
        <f t="shared" si="68"/>
        <v>754492.12396977935</v>
      </c>
      <c r="GP48" s="2">
        <f t="shared" si="69"/>
        <v>757601.1372927496</v>
      </c>
      <c r="GQ48" s="2">
        <f t="shared" si="70"/>
        <v>760711.07414770406</v>
      </c>
      <c r="GR48" s="2">
        <f t="shared" si="71"/>
        <v>763821.93424435344</v>
      </c>
      <c r="GS48" s="2">
        <f t="shared" si="72"/>
        <v>766933.71792136843</v>
      </c>
      <c r="GT48" s="2">
        <f t="shared" si="73"/>
        <v>770046.42496103258</v>
      </c>
      <c r="GU48" s="2">
        <f t="shared" si="74"/>
        <v>773160.05565363436</v>
      </c>
      <c r="GV48" s="2">
        <f t="shared" si="75"/>
        <v>776286.27610157488</v>
      </c>
      <c r="GW48" s="2">
        <f>IF($D48=3,($N48*$M48*EC48*'input_cooling&amp;ventilation'!$D$3)*'input_cool&amp;vent_evolution'!M$11,($O48*$M48*EC48*'input_cooling&amp;ventilation'!$D$3)*'input_cool&amp;vent_evolution'!M$10)</f>
        <v>117335.74756504752</v>
      </c>
      <c r="GX48" s="2">
        <f>IF($D48=3,($N48*$M48*ED48*'input_cooling&amp;ventilation'!$D$3)*'input_cool&amp;vent_evolution'!N$11,($O48*$M48*ED48*'input_cooling&amp;ventilation'!$D$3)*'input_cool&amp;vent_evolution'!N$10)</f>
        <v>110917.0338118787</v>
      </c>
      <c r="GY48" s="2">
        <f>IF($D48=3,($N48*$M48*EE48*'input_cooling&amp;ventilation'!$D$3)*'input_cool&amp;vent_evolution'!O$11,($O48*$M48*EE48*'input_cooling&amp;ventilation'!$D$3)*'input_cool&amp;vent_evolution'!O$10)</f>
        <v>106153.16797616788</v>
      </c>
      <c r="GZ48" s="2">
        <f>IF($D48=3,($N48*$M48*EF48*'input_cooling&amp;ventilation'!$D$3)*'input_cool&amp;vent_evolution'!P$11,($O48*$M48*EF48*'input_cooling&amp;ventilation'!$D$3)*'input_cool&amp;vent_evolution'!P$10)</f>
        <v>119755.90879369399</v>
      </c>
      <c r="HA48" s="2">
        <f>IF($D48=3,($N48*$M48*EG48*'input_cooling&amp;ventilation'!$D$3)*'input_cool&amp;vent_evolution'!Q$11,($O48*$M48*EG48*'input_cooling&amp;ventilation'!$D$3)*'input_cool&amp;vent_evolution'!Q$10)</f>
        <v>132037.28890115215</v>
      </c>
      <c r="HB48" s="2">
        <f>IF($D48=3,($N48*$M48*EH48*'input_cooling&amp;ventilation'!$D$3)*'input_cool&amp;vent_evolution'!R$11,($O48*$M48*EH48*'input_cooling&amp;ventilation'!$D$3)*'input_cool&amp;vent_evolution'!R$10)</f>
        <v>139712.85230760783</v>
      </c>
      <c r="HC48" s="2">
        <f>IF($D48=3,($N48*$M48*EI48*'input_cooling&amp;ventilation'!$D$3)*'input_cool&amp;vent_evolution'!S$11,($O48*$M48*EI48*'input_cooling&amp;ventilation'!$D$3)*'input_cool&amp;vent_evolution'!S$10)</f>
        <v>144483.83557648872</v>
      </c>
      <c r="HD48" s="2">
        <f>IF($D48=3,($N48*$M48*EJ48*'input_cooling&amp;ventilation'!$D$3)*'input_cool&amp;vent_evolution'!T$11,($O48*$M48*EJ48*'input_cooling&amp;ventilation'!$D$3)*'input_cool&amp;vent_evolution'!T$10)</f>
        <v>149654.6268269727</v>
      </c>
      <c r="HE48" s="2">
        <f>IF($D48=3,($N48*$M48*EK48*'input_cooling&amp;ventilation'!$D$3)*'input_cool&amp;vent_evolution'!U$11,($O48*$M48*EK48*'input_cooling&amp;ventilation'!$D$3)*'input_cool&amp;vent_evolution'!U$10)</f>
        <v>171072.47697092843</v>
      </c>
      <c r="HF48" s="2">
        <f>IF($D48=3,($N48*$M48*EL48*'input_cooling&amp;ventilation'!$D$3)*'input_cool&amp;vent_evolution'!V$11,($O48*$M48*EL48*'input_cooling&amp;ventilation'!$D$3)*'input_cool&amp;vent_evolution'!V$10)</f>
        <v>172001.00105239844</v>
      </c>
      <c r="HG48" s="2">
        <f>IF($D48=3,($N48*$M48*EM48*'input_cooling&amp;ventilation'!$D$3)*'input_cool&amp;vent_evolution'!W$11,($O48*$M48*EM48*'input_cooling&amp;ventilation'!$D$3)*'input_cool&amp;vent_evolution'!W$10)</f>
        <v>166151.93609153564</v>
      </c>
      <c r="HH48" s="2">
        <f>IF($D48=3,($N48*$M48*EN48*'input_cooling&amp;ventilation'!$D$3)*'input_cool&amp;vent_evolution'!X$11,($O48*$M48*EN48*'input_cooling&amp;ventilation'!$D$3)*'input_cool&amp;vent_evolution'!X$10)</f>
        <v>170772.74859650133</v>
      </c>
      <c r="HI48" s="2">
        <f>IF($D48=3,($N48*$M48*EO48*'input_cooling&amp;ventilation'!$D$3)*'input_cool&amp;vent_evolution'!Y$11,($O48*$M48*EO48*'input_cooling&amp;ventilation'!$D$3)*'input_cool&amp;vent_evolution'!Y$10)</f>
        <v>173260.7724932424</v>
      </c>
      <c r="HJ48" s="2">
        <f>IF($D48=3,($N48*$M48*EP48*'input_cooling&amp;ventilation'!$D$3)*'input_cool&amp;vent_evolution'!Z$11,($O48*$M48*EP48*'input_cooling&amp;ventilation'!$D$3)*'input_cool&amp;vent_evolution'!Z$10)</f>
        <v>184117.5895635559</v>
      </c>
      <c r="HK48" s="2">
        <f>IF($D48=3,($N48*$M48*EQ48*'input_cooling&amp;ventilation'!$D$3)*'input_cool&amp;vent_evolution'!AA$11,($O48*$M48*EQ48*'input_cooling&amp;ventilation'!$D$3)*'input_cool&amp;vent_evolution'!AA$10)</f>
        <v>183676.02897100899</v>
      </c>
      <c r="HL48" s="2">
        <f>IF($D48=3,($N48*$M48*ER48*'input_cooling&amp;ventilation'!$D$3)*'input_cool&amp;vent_evolution'!AB$11,($O48*$M48*ER48*'input_cooling&amp;ventilation'!$D$3)*'input_cool&amp;vent_evolution'!AB$10)</f>
        <v>163459.89292354599</v>
      </c>
      <c r="HM48" s="2">
        <f>IF($D48=3,($N48*$M48*ES48*'input_cooling&amp;ventilation'!$D$3)*'input_cool&amp;vent_evolution'!AC$11,($O48*$M48*ES48*'input_cooling&amp;ventilation'!$D$3)*'input_cool&amp;vent_evolution'!AC$10)</f>
        <v>161527.60531372862</v>
      </c>
      <c r="HN48" s="2">
        <f>IF($D48=3,($N48*$M48*ET48*'input_cooling&amp;ventilation'!$D$3)*'input_cool&amp;vent_evolution'!AD$11,($O48*$M48*ET48*'input_cooling&amp;ventilation'!$D$3)*'input_cool&amp;vent_evolution'!AD$10)</f>
        <v>158119.33557322263</v>
      </c>
      <c r="HO48" s="2">
        <f>IF($D48=3,($N48*$M48*EU48*'input_cooling&amp;ventilation'!$D$3)*'input_cool&amp;vent_evolution'!AE$11,($O48*$M48*EU48*'input_cooling&amp;ventilation'!$D$3)*'input_cool&amp;vent_evolution'!AE$10)</f>
        <v>154324.54239802848</v>
      </c>
      <c r="HP48" s="2">
        <f>IF($D48=3,($N48*$M48*EV48*'input_cooling&amp;ventilation'!$D$3)*'input_cool&amp;vent_evolution'!AF$11,($O48*$M48*EV48*'input_cooling&amp;ventilation'!$D$3)*'input_cool&amp;vent_evolution'!AF$10)</f>
        <v>149711.26988416794</v>
      </c>
      <c r="HQ48" s="2">
        <f>IF($D48=3,($N48*$M48*EW48*'input_cooling&amp;ventilation'!$D$3)*'input_cool&amp;vent_evolution'!AG$11,($O48*$M48*EW48*'input_cooling&amp;ventilation'!$D$3)*'input_cool&amp;vent_evolution'!AG$10)</f>
        <v>146945.87921524711</v>
      </c>
      <c r="HR48" s="2">
        <f>IF($D48=3,($N48*$M48*EX48*'input_cooling&amp;ventilation'!$D$3)*'input_cool&amp;vent_evolution'!AH$11,($O48*$M48*EX48*'input_cooling&amp;ventilation'!$D$3)*'input_cool&amp;vent_evolution'!AH$10)</f>
        <v>143084.48753325338</v>
      </c>
      <c r="HS48" s="2">
        <f>IF($D48=3,($N48*$M48*EY48*'input_cooling&amp;ventilation'!$D$3)*'input_cool&amp;vent_evolution'!AI$11,($O48*$M48*EY48*'input_cooling&amp;ventilation'!$D$3)*'input_cool&amp;vent_evolution'!AI$10)</f>
        <v>139247.675337686</v>
      </c>
      <c r="HT48" s="2">
        <f>IF($D48=3,($N48*$M48*EZ48*'input_cooling&amp;ventilation'!$D$3)*'input_cool&amp;vent_evolution'!AJ$11,($O48*$M48*EZ48*'input_cooling&amp;ventilation'!$D$3)*'input_cool&amp;vent_evolution'!AJ$10)</f>
        <v>135439.18840361311</v>
      </c>
      <c r="HU48" s="2">
        <f>IF($D48=3,($N48*$M48*FA48*'input_cooling&amp;ventilation'!$D$3)*'input_cool&amp;vent_evolution'!AK$11,($O48*$M48*FA48*'input_cooling&amp;ventilation'!$D$3)*'input_cool&amp;vent_evolution'!AK$10)</f>
        <v>132864.9611467722</v>
      </c>
      <c r="HV48" s="2">
        <f>IF($D48=3,($N48*$M48*FB48*'input_cooling&amp;ventilation'!$D$3)*'input_cool&amp;vent_evolution'!AL$11,($O48*$M48*FB48*'input_cooling&amp;ventilation'!$D$3)*'input_cool&amp;vent_evolution'!AL$10)</f>
        <v>127995.97397694441</v>
      </c>
      <c r="HW48" s="2">
        <f>IF($D48=3,($N48*$M48*FC48*'input_cooling&amp;ventilation'!$D$3)*'input_cool&amp;vent_evolution'!AM$11,($O48*$M48*FC48*'input_cooling&amp;ventilation'!$D$3)*'input_cool&amp;vent_evolution'!AM$10)</f>
        <v>124396.2397482746</v>
      </c>
      <c r="HX48" s="2">
        <f>IF($D48=3,($N48*$M48*FD48*'input_cooling&amp;ventilation'!$D$3)*'input_cool&amp;vent_evolution'!AN$11,($O48*$M48*FD48*'input_cooling&amp;ventilation'!$D$3)*'input_cool&amp;vent_evolution'!AN$10)</f>
        <v>120853.73664353139</v>
      </c>
      <c r="HY48" s="2">
        <f>IF($D48=3,($N48*$M48*FE48*'input_cooling&amp;ventilation'!$D$3)*'input_cool&amp;vent_evolution'!AO$11,($O48*$M48*FE48*'input_cooling&amp;ventilation'!$D$3)*'input_cool&amp;vent_evolution'!AO$10)</f>
        <v>117402.8450643565</v>
      </c>
      <c r="HZ48" s="2">
        <f>IF($D48=3,($N48*$M48*FF48*'input_cooling&amp;ventilation'!$D$3)*'input_cool&amp;vent_evolution'!AP$11,($O48*$M48*FF48*'input_cooling&amp;ventilation'!$D$3)*'input_cool&amp;vent_evolution'!AP$10)</f>
        <v>114050.93087856007</v>
      </c>
      <c r="IA48" s="2">
        <f>IF($D48=3,($N48*$M48*FG48*'input_cooling&amp;ventilation'!$D$3)*'input_cool&amp;vent_evolution'!AQ$11,($O48*$M48*FG48*'input_cooling&amp;ventilation'!$D$3)*'input_cool&amp;vent_evolution'!AQ$10)</f>
        <v>110801.2872589512</v>
      </c>
      <c r="IB48" s="2">
        <f>IF($D48=3,($N48*$M48*FH48*'input_cooling&amp;ventilation'!$D$3)*'input_cool&amp;vent_evolution'!AR$11,($O48*$M48*FH48*'input_cooling&amp;ventilation'!$D$3)*'input_cool&amp;vent_evolution'!AR$10)</f>
        <v>107662.08127314036</v>
      </c>
      <c r="IC48" s="2">
        <f>IF($D48=3,($N48*$M48*FI48*'input_cooling&amp;ventilation'!$D$3)*'input_cool&amp;vent_evolution'!AS$11,($O48*$M48*FI48*'input_cooling&amp;ventilation'!$D$3)*'input_cool&amp;vent_evolution'!AS$10)</f>
        <v>104640.68406471801</v>
      </c>
      <c r="ID48" s="2">
        <f>IF($D48=3,($N48*$M48*FJ48*'input_cooling&amp;ventilation'!$D$3)*'input_cool&amp;vent_evolution'!AT$11,($O48*$M48*FJ48*'input_cooling&amp;ventilation'!$D$3)*'input_cool&amp;vent_evolution'!AT$10)</f>
        <v>101745.31450519057</v>
      </c>
      <c r="IE48" s="2">
        <f>IF($D48=3,($N48*$M48*FK48*'input_cooling&amp;ventilation'!$D$3)*'input_cool&amp;vent_evolution'!AU$11,($O48*$M48*FK48*'input_cooling&amp;ventilation'!$D$3)*'input_cool&amp;vent_evolution'!AU$10)</f>
        <v>102156.71481016283</v>
      </c>
      <c r="IF48" s="2">
        <f>IF($D48=3,($N48*$M48*FL48*'input_cooling&amp;ventilation'!$D$3)*'input_cool&amp;vent_evolution'!AV$11,($O48*$M48*FL48*'input_cooling&amp;ventilation'!$D$3)*'input_cool&amp;vent_evolution'!AV$10)</f>
        <v>102569.77858447278</v>
      </c>
    </row>
    <row r="49" spans="1:240" x14ac:dyDescent="0.25">
      <c r="A49">
        <v>47</v>
      </c>
      <c r="B49">
        <v>100100</v>
      </c>
      <c r="C49">
        <v>6</v>
      </c>
      <c r="D49">
        <v>3</v>
      </c>
      <c r="E49">
        <v>8</v>
      </c>
      <c r="F49" s="2">
        <v>3379106.8059596699</v>
      </c>
      <c r="G49" s="2">
        <v>3866375.0970044699</v>
      </c>
      <c r="H49" s="2">
        <v>3379106.8059596699</v>
      </c>
      <c r="I49" s="17">
        <v>0.14000000000000001</v>
      </c>
      <c r="J49">
        <v>3.4769393000000003E-2</v>
      </c>
      <c r="K49" s="2">
        <f t="shared" si="0"/>
        <v>117489.49252538651</v>
      </c>
      <c r="L49" s="2">
        <f t="shared" si="1"/>
        <v>541292.51358062588</v>
      </c>
      <c r="M49">
        <v>0.39070749736008398</v>
      </c>
      <c r="N49" s="17">
        <f>'input_cooling&amp;ventilation'!$D$5</f>
        <v>57.500092182043396</v>
      </c>
      <c r="O49" s="45">
        <f>'input_cooling&amp;ventilation'!$D$6</f>
        <v>19.328678831353667</v>
      </c>
      <c r="P49" s="45">
        <f>'input_cooling&amp;ventilation'!$C$5</f>
        <v>50.351688737400465</v>
      </c>
      <c r="Q49" s="45">
        <f>'input_cooling&amp;ventilation'!$C$6</f>
        <v>32.240814214248743</v>
      </c>
      <c r="R49">
        <v>17</v>
      </c>
      <c r="S49">
        <v>12</v>
      </c>
      <c r="T49">
        <v>14</v>
      </c>
      <c r="U49" s="2">
        <f t="shared" si="2"/>
        <v>115567.26041682973</v>
      </c>
      <c r="V49" s="2">
        <f t="shared" si="3"/>
        <v>500727.47884582914</v>
      </c>
      <c r="W49" s="2">
        <v>202163.17992737581</v>
      </c>
      <c r="X49" s="57">
        <f>IF($D49=3,(W49*(1+'input_cool&amp;vent_evolution'!M$11)),(W49*(1+'input_cool&amp;vent_evolution'!M$12)))</f>
        <v>205182.95632297272</v>
      </c>
      <c r="Y49" s="57">
        <f>IF($D49=3,(X49*(1+'input_cool&amp;vent_evolution'!N$11)),(X49*(1+'input_cool&amp;vent_evolution'!N$12)))</f>
        <v>208019.71058016462</v>
      </c>
      <c r="Z49" s="57">
        <f>IF($D49=3,(Y49*(1+'input_cool&amp;vent_evolution'!O$11)),(Y49*(1+'input_cool&amp;vent_evolution'!O$12)))</f>
        <v>210715.832310495</v>
      </c>
      <c r="AA49" s="57">
        <f>IF($D49=3,(Z49*(1+'input_cool&amp;vent_evolution'!P$11)),(Z49*(1+'input_cool&amp;vent_evolution'!P$12)))</f>
        <v>213735.01215572527</v>
      </c>
      <c r="AB49" s="57">
        <f>IF($D49=3,(AA49*(1+'input_cool&amp;vent_evolution'!Q$11)),(AA49*(1+'input_cool&amp;vent_evolution'!Q$12)))</f>
        <v>217048.61678306275</v>
      </c>
      <c r="AC49" s="57">
        <f>IF($D49=3,(AB49*(1+'input_cool&amp;vent_evolution'!R$11)),(AB49*(1+'input_cool&amp;vent_evolution'!R$12)))</f>
        <v>220544.02123671764</v>
      </c>
      <c r="AD49" s="57">
        <f>IF($D49=3,(AC49*(1+'input_cool&amp;vent_evolution'!S$11)),(AC49*(1+'input_cool&amp;vent_evolution'!S$12)))</f>
        <v>224164.91628233163</v>
      </c>
      <c r="AE49" s="57">
        <f>IF($D49=3,(AD49*(1+'input_cool&amp;vent_evolution'!T$11)),(AD49*(1+'input_cool&amp;vent_evolution'!T$12)))</f>
        <v>227923.6378811388</v>
      </c>
      <c r="AF49" s="57">
        <f>IF($D49=3,(AE49*(1+'input_cool&amp;vent_evolution'!U$11)),(AE49*(1+'input_cool&amp;vent_evolution'!U$12)))</f>
        <v>232232.02026292068</v>
      </c>
      <c r="AG49" s="57">
        <f>IF($D49=3,(AF49*(1+'input_cool&amp;vent_evolution'!V$11)),(AF49*(1+'input_cool&amp;vent_evolution'!V$12)))</f>
        <v>236585.52842119816</v>
      </c>
      <c r="AH49" s="57">
        <f>IF($D49=3,(AG49*(1+'input_cool&amp;vent_evolution'!W$11)),(AG49*(1+'input_cool&amp;vent_evolution'!W$12)))</f>
        <v>240812.2002604921</v>
      </c>
      <c r="AI49" s="57">
        <f>IF($D49=3,(AH49*(1+'input_cool&amp;vent_evolution'!X$11)),(AH49*(1+'input_cool&amp;vent_evolution'!X$12)))</f>
        <v>245188.25067205069</v>
      </c>
      <c r="AJ49" s="57">
        <f>IF($D49=3,(AI49*(1+'input_cool&amp;vent_evolution'!Y$11)),(AI49*(1+'input_cool&amp;vent_evolution'!Y$12)))</f>
        <v>249662.38610921105</v>
      </c>
      <c r="AK49" s="57">
        <f>IF($D49=3,(AJ49*(1+'input_cool&amp;vent_evolution'!Z$11)),(AJ49*(1+'input_cool&amp;vent_evolution'!Z$12)))</f>
        <v>254454.46957039184</v>
      </c>
      <c r="AL49" s="57">
        <f>IF($D49=3,(AK49*(1+'input_cool&amp;vent_evolution'!AA$11)),(AK49*(1+'input_cool&amp;vent_evolution'!AA$12)))</f>
        <v>259277.80255101132</v>
      </c>
      <c r="AM49" s="57">
        <f>IF($D49=3,(AL49*(1+'input_cool&amp;vent_evolution'!AB$11)),(AL49*(1+'input_cool&amp;vent_evolution'!AB$12)))</f>
        <v>263608.03361599823</v>
      </c>
      <c r="AN49" s="57">
        <f>IF($D49=3,(AM49*(1+'input_cool&amp;vent_evolution'!AC$11)),(AM49*(1+'input_cool&amp;vent_evolution'!AC$12)))</f>
        <v>267928.56730523985</v>
      </c>
      <c r="AO49" s="57">
        <f>IF($D49=3,(AN49*(1+'input_cool&amp;vent_evolution'!AD$11)),(AN49*(1+'input_cool&amp;vent_evolution'!AD$12)))</f>
        <v>272197.82145035052</v>
      </c>
      <c r="AP49" s="57">
        <f>IF($D49=3,(AO49*(1+'input_cool&amp;vent_evolution'!AE$11)),(AO49*(1+'input_cool&amp;vent_evolution'!AE$12)))</f>
        <v>276402.20131154545</v>
      </c>
      <c r="AQ49" s="57">
        <f>IF($D49=3,(AP49*(1+'input_cool&amp;vent_evolution'!AF$11)),(AP49*(1+'input_cool&amp;vent_evolution'!AF$12)))</f>
        <v>280515.88270164042</v>
      </c>
      <c r="AR49" s="57">
        <f>IF($D49=3,(AQ49*(1+'input_cool&amp;vent_evolution'!AG$11)),(AQ49*(1+'input_cool&amp;vent_evolution'!AG$12)))</f>
        <v>284586.11983399116</v>
      </c>
      <c r="AS49" s="57">
        <f>IF($D49=3,(AR49*(1+'input_cool&amp;vent_evolution'!AH$11)),(AR49*(1+'input_cool&amp;vent_evolution'!AH$12)))</f>
        <v>288589.88793858199</v>
      </c>
      <c r="AT49" s="57">
        <f>IF($D49=3,(AS49*(1+'input_cool&amp;vent_evolution'!AI$11)),(AS49*(1+'input_cool&amp;vent_evolution'!AI$12)))</f>
        <v>292524.453193617</v>
      </c>
      <c r="AU49" s="57">
        <f>IF($D49=3,(AT49*(1+'input_cool&amp;vent_evolution'!AJ$11)),(AT49*(1+'input_cool&amp;vent_evolution'!AJ$12)))</f>
        <v>296387.29058294639</v>
      </c>
      <c r="AV49" s="57">
        <f>IF($D49=3,(AU49*(1+'input_cool&amp;vent_evolution'!AK$11)),(AU49*(1+'input_cool&amp;vent_evolution'!AK$12)))</f>
        <v>300210.68663146638</v>
      </c>
      <c r="AW49" s="57">
        <f>IF($D49=3,(AV49*(1+'input_cool&amp;vent_evolution'!AL$11)),(AV49*(1+'input_cool&amp;vent_evolution'!AL$12)))</f>
        <v>303925.93714970857</v>
      </c>
      <c r="AX49" s="57">
        <f>IF($D49=3,(AW49*(1+'input_cool&amp;vent_evolution'!AM$11)),(AW49*(1+'input_cool&amp;vent_evolution'!AM$12)))</f>
        <v>307566.21111729718</v>
      </c>
      <c r="AY49" s="57">
        <f>IF($D49=3,(AX49*(1+'input_cool&amp;vent_evolution'!AN$11)),(AX49*(1+'input_cool&amp;vent_evolution'!AN$12)))</f>
        <v>311130.37869447697</v>
      </c>
      <c r="AZ49" s="57">
        <f>IF($D49=3,(AY49*(1+'input_cool&amp;vent_evolution'!AO$11)),(AY49*(1+'input_cool&amp;vent_evolution'!AO$12)))</f>
        <v>314618.46884422546</v>
      </c>
      <c r="BA49" s="57">
        <f>IF($D49=3,(AZ49*(1+'input_cool&amp;vent_evolution'!AP$11)),(AZ49*(1+'input_cool&amp;vent_evolution'!AP$12)))</f>
        <v>318030.89924086147</v>
      </c>
      <c r="BB49" s="57">
        <f>IF($D49=3,(BA49*(1+'input_cool&amp;vent_evolution'!AQ$11)),(BA49*(1+'input_cool&amp;vent_evolution'!AQ$12)))</f>
        <v>321368.35683976772</v>
      </c>
      <c r="BC49" s="57">
        <f>IF($D49=3,(BB49*(1+'input_cool&amp;vent_evolution'!AR$11)),(BB49*(1+'input_cool&amp;vent_evolution'!AR$12)))</f>
        <v>324631.94335558434</v>
      </c>
      <c r="BD49" s="57">
        <f>IF($D49=3,(BC49*(1+'input_cool&amp;vent_evolution'!AS$11)),(BC49*(1+'input_cool&amp;vent_evolution'!AS$12)))</f>
        <v>327823.15319413907</v>
      </c>
      <c r="BE49" s="57">
        <f>IF($D49=3,(BD49*(1+'input_cool&amp;vent_evolution'!AT$11)),(BD49*(1+'input_cool&amp;vent_evolution'!AT$12)))</f>
        <v>330943.89978837571</v>
      </c>
      <c r="BF49" s="57">
        <f>IF($D49=3,(BE49*(1+'input_cool&amp;vent_evolution'!AU$11)),(BE49*(1+'input_cool&amp;vent_evolution'!AU$12)))</f>
        <v>334094.35465431481</v>
      </c>
      <c r="BG49" s="57">
        <f>IF($D49=3,(BF49*(1+'input_cool&amp;vent_evolution'!AV$11)),(BF49*(1+'input_cool&amp;vent_evolution'!AV$12)))</f>
        <v>337274.80060293787</v>
      </c>
      <c r="BH49" s="2">
        <f t="shared" si="76"/>
        <v>284079.44476169336</v>
      </c>
      <c r="BI49" s="2">
        <f t="shared" si="4"/>
        <v>288322.83073372749</v>
      </c>
      <c r="BJ49" s="2">
        <f t="shared" si="5"/>
        <v>292309.03422833985</v>
      </c>
      <c r="BK49" s="2">
        <f t="shared" si="6"/>
        <v>296097.62107406178</v>
      </c>
      <c r="BL49" s="2">
        <f t="shared" si="7"/>
        <v>300340.16877427523</v>
      </c>
      <c r="BM49" s="2">
        <f t="shared" si="8"/>
        <v>304996.4418059517</v>
      </c>
      <c r="BN49" s="2">
        <f t="shared" si="9"/>
        <v>309908.17972365039</v>
      </c>
      <c r="BO49" s="2">
        <f t="shared" si="10"/>
        <v>314996.25686246424</v>
      </c>
      <c r="BP49" s="2">
        <f t="shared" si="11"/>
        <v>320278.00769951829</v>
      </c>
      <c r="BQ49" s="2">
        <f t="shared" si="12"/>
        <v>326332.14117366204</v>
      </c>
      <c r="BR49" s="2">
        <f t="shared" si="13"/>
        <v>332449.68533186748</v>
      </c>
      <c r="BS49" s="2">
        <f t="shared" si="14"/>
        <v>338388.99925504497</v>
      </c>
      <c r="BT49" s="2">
        <f t="shared" si="15"/>
        <v>344538.21975905233</v>
      </c>
      <c r="BU49" s="2">
        <f t="shared" si="16"/>
        <v>350825.26921698888</v>
      </c>
      <c r="BV49" s="2">
        <f t="shared" si="17"/>
        <v>357559.09883617557</v>
      </c>
      <c r="BW49" s="2">
        <f t="shared" si="18"/>
        <v>364336.8402405568</v>
      </c>
      <c r="BX49" s="2">
        <f t="shared" si="19"/>
        <v>370421.67545670859</v>
      </c>
      <c r="BY49" s="2">
        <f t="shared" si="20"/>
        <v>376492.8839327271</v>
      </c>
      <c r="BZ49" s="2">
        <f t="shared" si="21"/>
        <v>382492.0344581852</v>
      </c>
      <c r="CA49" s="2">
        <f t="shared" si="22"/>
        <v>388400.02372193028</v>
      </c>
      <c r="CB49" s="2">
        <f t="shared" si="23"/>
        <v>394180.56360879046</v>
      </c>
      <c r="CC49" s="2">
        <f t="shared" si="24"/>
        <v>399900.05567961169</v>
      </c>
      <c r="CD49" s="2">
        <f t="shared" si="25"/>
        <v>405526.14555668691</v>
      </c>
      <c r="CE49" s="2">
        <f t="shared" si="26"/>
        <v>411054.99167708587</v>
      </c>
      <c r="CF49" s="2">
        <f t="shared" si="27"/>
        <v>416483.04589130828</v>
      </c>
      <c r="CG49" s="2">
        <f t="shared" si="28"/>
        <v>421855.67718330619</v>
      </c>
      <c r="CH49" s="2">
        <f t="shared" si="29"/>
        <v>427076.34251292743</v>
      </c>
      <c r="CI49" s="2">
        <f t="shared" si="30"/>
        <v>432191.65088839183</v>
      </c>
      <c r="CJ49" s="2">
        <f t="shared" si="31"/>
        <v>437200.01466030412</v>
      </c>
      <c r="CK49" s="2">
        <f t="shared" si="32"/>
        <v>442101.47452740383</v>
      </c>
      <c r="CL49" s="2">
        <f t="shared" si="33"/>
        <v>446896.61740511545</v>
      </c>
      <c r="CM49" s="2">
        <f t="shared" si="34"/>
        <v>451586.40860227391</v>
      </c>
      <c r="CN49" s="2">
        <f t="shared" si="35"/>
        <v>456172.3962468984</v>
      </c>
      <c r="CO49" s="2">
        <f t="shared" si="36"/>
        <v>460656.68027616799</v>
      </c>
      <c r="CP49" s="2">
        <f t="shared" si="37"/>
        <v>465041.94944363541</v>
      </c>
      <c r="CQ49" s="2">
        <f t="shared" si="38"/>
        <v>469468.96463692759</v>
      </c>
      <c r="CR49" s="2">
        <f>IF($D49=3,(W49*$P49*$M49*'input_cooling&amp;ventilation'!$D$3)*'input_cool&amp;vent_evolution'!M$11,(W49*$Q49*'input_cooling&amp;ventilation'!$D$3)*'input_cool&amp;vent_evolution'!M$12)</f>
        <v>48503.187288611531</v>
      </c>
      <c r="CS49" s="2">
        <f>IF($D49=3,(X49*$P49*$M49*'input_cooling&amp;ventilation'!$D$3)*'input_cool&amp;vent_evolution'!N$11,(X49*$Q49*'input_cooling&amp;ventilation'!$D$3)*'input_cool&amp;vent_evolution'!N$12)</f>
        <v>45563.513652522663</v>
      </c>
      <c r="CT49" s="2">
        <f>IF($D49=3,(Y49*$P49*$M49*'input_cooling&amp;ventilation'!$D$3)*'input_cool&amp;vent_evolution'!O$11,(Y49*$Q49*'input_cooling&amp;ventilation'!$D$3)*'input_cool&amp;vent_evolution'!O$12)</f>
        <v>43304.695483342111</v>
      </c>
      <c r="CU49" s="2">
        <f>IF($D49=3,(Z49*$P49*$M49*'input_cooling&amp;ventilation'!$D$3)*'input_cool&amp;vent_evolution'!P$11,(Z49*$Q49*'input_cooling&amp;ventilation'!$D$3)*'input_cool&amp;vent_evolution'!P$12)</f>
        <v>48493.605587727325</v>
      </c>
      <c r="CV49" s="2">
        <f>IF($D49=3,(AA49*$P49*$M49*'input_cooling&amp;ventilation'!$D$3)*'input_cool&amp;vent_evolution'!Q$11,(AA49*$Q49*'input_cooling&amp;ventilation'!$D$3)*'input_cool&amp;vent_evolution'!Q$12)</f>
        <v>53222.611473652163</v>
      </c>
      <c r="CW49" s="2">
        <f>IF($D49=3,(AB49*$P49*$M49*'input_cooling&amp;ventilation'!$D$3)*'input_cool&amp;vent_evolution'!R$11,(AB49*$Q49*'input_cooling&amp;ventilation'!$D$3)*'input_cool&amp;vent_evolution'!R$12)</f>
        <v>56142.652519660624</v>
      </c>
      <c r="CX49" s="2">
        <f>IF($D49=3,(AC49*$P49*$M49*'input_cooling&amp;ventilation'!$D$3)*'input_cool&amp;vent_evolution'!S$11,(AC49*$Q49*'input_cooling&amp;ventilation'!$D$3)*'input_cool&amp;vent_evolution'!S$12)</f>
        <v>58158.263242899644</v>
      </c>
      <c r="CY49" s="2">
        <f>IF($D49=3,(AD49*$P49*$M49*'input_cooling&amp;ventilation'!$D$3)*'input_cool&amp;vent_evolution'!T$11,(AD49*$Q49*'input_cooling&amp;ventilation'!$D$3)*'input_cool&amp;vent_evolution'!T$12)</f>
        <v>60372.012291544575</v>
      </c>
      <c r="CZ49" s="2">
        <f>IF($D49=3,(AE49*$P49*$M49*'input_cooling&amp;ventilation'!$D$3)*'input_cool&amp;vent_evolution'!U$11,(AE49*$Q49*'input_cooling&amp;ventilation'!$D$3)*'input_cool&amp;vent_evolution'!U$12)</f>
        <v>69200.579843996529</v>
      </c>
      <c r="DA49" s="2">
        <f>IF($D49=3,(AF49*$P49*$M49*'input_cooling&amp;ventilation'!$D$3)*'input_cool&amp;vent_evolution'!V$11,(AF49*$Q49*'input_cooling&amp;ventilation'!$D$3)*'input_cool&amp;vent_evolution'!V$12)</f>
        <v>69925.383174501811</v>
      </c>
      <c r="DB49" s="2">
        <f>IF($D49=3,(AG49*$P49*$M49*'input_cooling&amp;ventilation'!$D$3)*'input_cool&amp;vent_evolution'!W$11,(AG49*$Q49*'input_cooling&amp;ventilation'!$D$3)*'input_cool&amp;vent_evolution'!W$12)</f>
        <v>67888.157589314011</v>
      </c>
      <c r="DC49" s="2">
        <f>IF($D49=3,(AH49*$P49*$M49*'input_cooling&amp;ventilation'!$D$3)*'input_cool&amp;vent_evolution'!X$11,(AH49*$Q49*'input_cooling&amp;ventilation'!$D$3)*'input_cool&amp;vent_evolution'!X$12)</f>
        <v>70287.453404070489</v>
      </c>
      <c r="DD49" s="2">
        <f>IF($D49=3,(AI49*$P49*$M49*'input_cooling&amp;ventilation'!$D$3)*'input_cool&amp;vent_evolution'!Y$11,(AI49*$Q49*'input_cooling&amp;ventilation'!$D$3)*'input_cool&amp;vent_evolution'!Y$12)</f>
        <v>71862.88010583134</v>
      </c>
      <c r="DE49" s="2">
        <f>IF($D49=3,(AJ49*$P49*$M49*'input_cooling&amp;ventilation'!$D$3)*'input_cool&amp;vent_evolution'!Z$11,(AJ49*$Q49*'input_cooling&amp;ventilation'!$D$3)*'input_cool&amp;vent_evolution'!Z$12)</f>
        <v>76969.712710919106</v>
      </c>
      <c r="DF49" s="2">
        <f>IF($D49=3,(AK49*$P49*$M49*'input_cooling&amp;ventilation'!$D$3)*'input_cool&amp;vent_evolution'!AA$11,(AK49*$Q49*'input_cooling&amp;ventilation'!$D$3)*'input_cool&amp;vent_evolution'!AA$12)</f>
        <v>77471.6377197455</v>
      </c>
      <c r="DG49" s="2">
        <f>IF($D49=3,(AL49*$P49*$M49*'input_cooling&amp;ventilation'!$D$3)*'input_cool&amp;vent_evolution'!AB$11,(AL49*$Q49*'input_cooling&amp;ventilation'!$D$3)*'input_cool&amp;vent_evolution'!AB$12)</f>
        <v>69551.510056925646</v>
      </c>
      <c r="DH49" s="2">
        <f>IF($D49=3,(AM49*$P49*$M49*'input_cooling&amp;ventilation'!$D$3)*'input_cool&amp;vent_evolution'!AC$11,(AM49*$Q49*'input_cooling&amp;ventilation'!$D$3)*'input_cool&amp;vent_evolution'!AC$12)</f>
        <v>69395.752288678937</v>
      </c>
      <c r="DI49" s="2">
        <f>IF($D49=3,(AN49*$P49*$M49*'input_cooling&amp;ventilation'!$D$3)*'input_cool&amp;vent_evolution'!AD$11,(AN49*$Q49*'input_cooling&amp;ventilation'!$D$3)*'input_cool&amp;vent_evolution'!AD$12)</f>
        <v>68572.108082211998</v>
      </c>
      <c r="DJ49" s="2">
        <f>IF($D49=3,(AO49*$P49*$M49*'input_cooling&amp;ventilation'!$D$3)*'input_cool&amp;vent_evolution'!AE$11,(AO49*$Q49*'input_cooling&amp;ventilation'!$D$3)*'input_cool&amp;vent_evolution'!AE$12)</f>
        <v>67530.1072414972</v>
      </c>
      <c r="DK49" s="2">
        <f>IF($D49=3,(AP49*$P49*$M49*'input_cooling&amp;ventilation'!$D$3)*'input_cool&amp;vent_evolution'!AF$11,(AP49*$Q49*'input_cooling&amp;ventilation'!$D$3)*'input_cool&amp;vent_evolution'!AF$12)</f>
        <v>66073.322250077705</v>
      </c>
      <c r="DL49" s="2">
        <f>IF($D49=3,(AQ49*$P49*$M49*'input_cooling&amp;ventilation'!$D$3)*'input_cool&amp;vent_evolution'!AG$11,(AQ49*$Q49*'input_cooling&amp;ventilation'!$D$3)*'input_cool&amp;vent_evolution'!AG$12)</f>
        <v>65375.527216955867</v>
      </c>
      <c r="DM49" s="2">
        <f>IF($D49=3,(AR49*$P49*$M49*'input_cooling&amp;ventilation'!$D$3)*'input_cool&amp;vent_evolution'!AH$11,(AR49*$Q49*'input_cooling&amp;ventilation'!$D$3)*'input_cool&amp;vent_evolution'!AH$12)</f>
        <v>64307.911844165166</v>
      </c>
      <c r="DN49" s="2">
        <f>IF($D49=3,(AS49*$P49*$M49*'input_cooling&amp;ventilation'!$D$3)*'input_cool&amp;vent_evolution'!AI$11,(AS49*$Q49*'input_cooling&amp;ventilation'!$D$3)*'input_cool&amp;vent_evolution'!AI$12)</f>
        <v>63196.386243194553</v>
      </c>
      <c r="DO49" s="2">
        <f>IF($D49=3,(AT49*$P49*$M49*'input_cooling&amp;ventilation'!$D$3)*'input_cool&amp;vent_evolution'!AJ$11,(AT49*$Q49*'input_cooling&amp;ventilation'!$D$3)*'input_cool&amp;vent_evolution'!AJ$12)</f>
        <v>62044.304218445337</v>
      </c>
      <c r="DP49" s="2">
        <f>IF($D49=3,(AU49*$P49*$M49*'input_cooling&amp;ventilation'!$D$3)*'input_cool&amp;vent_evolution'!AK$11,(AU49*$Q49*'input_cooling&amp;ventilation'!$D$3)*'input_cool&amp;vent_evolution'!AK$12)</f>
        <v>61410.803425809921</v>
      </c>
      <c r="DQ49" s="2">
        <f>IF($D49=3,(AV49*$P49*$M49*'input_cooling&amp;ventilation'!$D$3)*'input_cool&amp;vent_evolution'!AL$11,(AV49*$Q49*'input_cooling&amp;ventilation'!$D$3)*'input_cool&amp;vent_evolution'!AL$12)</f>
        <v>59673.786434373935</v>
      </c>
      <c r="DR49" s="2">
        <f>IF($D49=3,(AW49*$P49*$M49*'input_cooling&amp;ventilation'!$D$3)*'input_cool&amp;vent_evolution'!AM$11,(AW49*$Q49*'input_cooling&amp;ventilation'!$D$3)*'input_cool&amp;vent_evolution'!AM$12)</f>
        <v>58469.524528125054</v>
      </c>
      <c r="DS49" s="2">
        <f>IF($D49=3,(AX49*$P49*$M49*'input_cooling&amp;ventilation'!$D$3)*'input_cool&amp;vent_evolution'!AN$11,(AX49*$Q49*'input_cooling&amp;ventilation'!$D$3)*'input_cool&amp;vent_evolution'!AN$12)</f>
        <v>57247.115308275665</v>
      </c>
      <c r="DT49" s="2">
        <f>IF($D49=3,(AY49*$P49*$M49*'input_cooling&amp;ventilation'!$D$3)*'input_cool&amp;vent_evolution'!AO$11,(AY49*$Q49*'input_cooling&amp;ventilation'!$D$3)*'input_cool&amp;vent_evolution'!AO$12)</f>
        <v>56025.171287349629</v>
      </c>
      <c r="DU49" s="2">
        <f>IF($D49=3,(AZ49*$P49*$M49*'input_cooling&amp;ventilation'!$D$3)*'input_cool&amp;vent_evolution'!AP$11,(AZ49*$Q49*'input_cooling&amp;ventilation'!$D$3)*'input_cool&amp;vent_evolution'!AP$12)</f>
        <v>54809.93588754395</v>
      </c>
      <c r="DV49" s="2">
        <f>IF($D49=3,(BA49*$P49*$M49*'input_cooling&amp;ventilation'!$D$3)*'input_cool&amp;vent_evolution'!AQ$11,(BA49*$Q49*'input_cooling&amp;ventilation'!$D$3)*'input_cool&amp;vent_evolution'!AQ$12)</f>
        <v>53605.73426018501</v>
      </c>
      <c r="DW49" s="2">
        <f>IF($D49=3,(BB49*$P49*$M49*'input_cooling&amp;ventilation'!$D$3)*'input_cool&amp;vent_evolution'!AR$11,(BB49*$Q49*'input_cooling&amp;ventilation'!$D$3)*'input_cool&amp;vent_evolution'!AR$12)</f>
        <v>52419.228205123429</v>
      </c>
      <c r="DX49" s="2">
        <f>IF($D49=3,(BC49*$P49*$M49*'input_cooling&amp;ventilation'!$D$3)*'input_cool&amp;vent_evolution'!AS$11,(BC49*$Q49*'input_cooling&amp;ventilation'!$D$3)*'input_cool&amp;vent_evolution'!AS$12)</f>
        <v>51256.725068243111</v>
      </c>
      <c r="DY49" s="2">
        <f>IF($D49=3,(BD49*$P49*$M49*'input_cooling&amp;ventilation'!$D$3)*'input_cool&amp;vent_evolution'!AT$11,(BD49*$Q49*'input_cooling&amp;ventilation'!$D$3)*'input_cool&amp;vent_evolution'!AT$12)</f>
        <v>50124.955199087723</v>
      </c>
      <c r="DZ49" s="2">
        <f>IF($D49=3,(BE49*$P49*$M49*'input_cooling&amp;ventilation'!$D$3)*'input_cool&amp;vent_evolution'!AU$11,(BE49*$Q49*'input_cooling&amp;ventilation'!$D$3)*'input_cool&amp;vent_evolution'!AU$12)</f>
        <v>50602.124922152339</v>
      </c>
      <c r="EA49" s="2">
        <f>IF($D49=3,(BF49*$P49*$M49*'input_cooling&amp;ventilation'!$D$3)*'input_cool&amp;vent_evolution'!AV$11,(BF49*$Q49*'input_cooling&amp;ventilation'!$D$3)*'input_cool&amp;vent_evolution'!AV$12)</f>
        <v>51083.837112012297</v>
      </c>
      <c r="EB49">
        <v>0.47</v>
      </c>
      <c r="EC49" s="2">
        <f t="shared" si="39"/>
        <v>1588180.1988010448</v>
      </c>
      <c r="ED49" s="2">
        <f>IF($D49=3,(EC49*(1+'input_cool&amp;vent_evolution'!M$10)),EC49*(1+'input_cool&amp;vent_evolution'!M$9))</f>
        <v>1622034.0728526725</v>
      </c>
      <c r="EE49" s="2">
        <f>IF($D49=3,(ED49*(1+'input_cool&amp;vent_evolution'!N$10)),ED49*(1+'input_cool&amp;vent_evolution'!N$9))</f>
        <v>1655922.8874204301</v>
      </c>
      <c r="EF49" s="2">
        <f>IF($D49=3,(EE49*(1+'input_cool&amp;vent_evolution'!O$10)),EE49*(1+'input_cool&amp;vent_evolution'!O$9))</f>
        <v>1689846.643115273</v>
      </c>
      <c r="EG49" s="2">
        <f>IF($D49=3,(EF49*(1+'input_cool&amp;vent_evolution'!P$10)),EF49*(1+'input_cool&amp;vent_evolution'!P$9))</f>
        <v>1721923.0471095708</v>
      </c>
      <c r="EH49" s="2">
        <f>IF($D49=3,(EG49*(1+'input_cool&amp;vent_evolution'!Q$10)),EG49*(1+'input_cool&amp;vent_evolution'!Q$9))</f>
        <v>1754034.39229884</v>
      </c>
      <c r="EI49" s="2">
        <f>IF($D49=3,(EH49*(1+'input_cool&amp;vent_evolution'!R$10)),EH49*(1+'input_cool&amp;vent_evolution'!R$9))</f>
        <v>1779265.5609861249</v>
      </c>
      <c r="EJ49" s="2">
        <f>IF($D49=3,(EI49*(1+'input_cool&amp;vent_evolution'!S$10)),EI49*(1+'input_cool&amp;vent_evolution'!S$9))</f>
        <v>1804512.0637744674</v>
      </c>
      <c r="EK49" s="2">
        <f>IF($D49=3,(EJ49*(1+'input_cool&amp;vent_evolution'!T$10)),EJ49*(1+'input_cool&amp;vent_evolution'!T$9))</f>
        <v>1829773.9005281008</v>
      </c>
      <c r="EL49" s="2">
        <f>IF($D49=3,(EK49*(1+'input_cool&amp;vent_evolution'!U$10)),EK49*(1+'input_cool&amp;vent_evolution'!U$9))</f>
        <v>1855051.070160869</v>
      </c>
      <c r="EM49" s="2">
        <f>IF($D49=3,(EL49*(1+'input_cool&amp;vent_evolution'!V$10)),EL49*(1+'input_cool&amp;vent_evolution'!V$9))</f>
        <v>1880343.5736231573</v>
      </c>
      <c r="EN49" s="2">
        <f>IF($D49=3,(EM49*(1+'input_cool&amp;vent_evolution'!W$10)),EM49*(1+'input_cool&amp;vent_evolution'!W$9))</f>
        <v>1900014.4161506761</v>
      </c>
      <c r="EO49" s="2">
        <f>IF($D49=3,(EN49*(1+'input_cool&amp;vent_evolution'!X$10)),EN49*(1+'input_cool&amp;vent_evolution'!X$9))</f>
        <v>1919698.0918446318</v>
      </c>
      <c r="EP49" s="2">
        <f>IF($D49=3,(EO49*(1+'input_cool&amp;vent_evolution'!Y$10)),EO49*(1+'input_cool&amp;vent_evolution'!Y$9))</f>
        <v>1939394.601451752</v>
      </c>
      <c r="EQ49" s="2">
        <f>IF($D49=3,(EP49*(1+'input_cool&amp;vent_evolution'!Z$10)),EP49*(1+'input_cool&amp;vent_evolution'!Z$9))</f>
        <v>1959103.9437501195</v>
      </c>
      <c r="ER49" s="2">
        <f>IF($D49=3,(EQ49*(1+'input_cool&amp;vent_evolution'!AA$10)),EQ49*(1+'input_cool&amp;vent_evolution'!AA$9))</f>
        <v>1978826.1199616506</v>
      </c>
      <c r="ES49" s="2">
        <f>IF($D49=3,(ER49*(1+'input_cool&amp;vent_evolution'!AB$10)),ER49*(1+'input_cool&amp;vent_evolution'!AB$9))</f>
        <v>1992554.2682646527</v>
      </c>
      <c r="ET49" s="2">
        <f>IF($D49=3,(ES49*(1+'input_cool&amp;vent_evolution'!AC$10)),ES49*(1+'input_cool&amp;vent_evolution'!AC$9))</f>
        <v>2006292.0489097822</v>
      </c>
      <c r="EU49" s="2">
        <f>IF($D49=3,(ET49*(1+'input_cool&amp;vent_evolution'!AD$10)),ET49*(1+'input_cool&amp;vent_evolution'!AD$9))</f>
        <v>2020039.4635941528</v>
      </c>
      <c r="EV49" s="2">
        <f>IF($D49=3,(EU49*(1+'input_cool&amp;vent_evolution'!AE$10)),EU49*(1+'input_cool&amp;vent_evolution'!AE$9))</f>
        <v>2033796.5107564209</v>
      </c>
      <c r="EW49" s="2">
        <f>IF($D49=3,(EV49*(1+'input_cool&amp;vent_evolution'!AF$10)),EV49*(1+'input_cool&amp;vent_evolution'!AF$9))</f>
        <v>2047563.1918900453</v>
      </c>
      <c r="EX49" s="2">
        <f>IF($D49=3,(EW49*(1+'input_cool&amp;vent_evolution'!AG$10)),EW49*(1+'input_cool&amp;vent_evolution'!AG$9))</f>
        <v>2056267.0173881298</v>
      </c>
      <c r="EY49" s="2">
        <f>IF($D49=3,(EX49*(1+'input_cool&amp;vent_evolution'!AH$10)),EX49*(1+'input_cool&amp;vent_evolution'!AH$9))</f>
        <v>2064973.4343109387</v>
      </c>
      <c r="EZ49" s="2">
        <f>IF($D49=3,(EY49*(1+'input_cool&amp;vent_evolution'!AI$10)),EY49*(1+'input_cool&amp;vent_evolution'!AI$9))</f>
        <v>2073682.4431336643</v>
      </c>
      <c r="FA49" s="2">
        <f>IF($D49=3,(EZ49*(1+'input_cool&amp;vent_evolution'!AJ$10)),EZ49*(1+'input_cool&amp;vent_evolution'!AJ$9))</f>
        <v>2082394.0433132302</v>
      </c>
      <c r="FB49" s="2">
        <f>IF($D49=3,(FA49*(1+'input_cool&amp;vent_evolution'!AK$10)),FA49*(1+'input_cool&amp;vent_evolution'!AK$9))</f>
        <v>2091108.2336955965</v>
      </c>
      <c r="FC49" s="2">
        <f>IF($D49=3,(FB49*(1+'input_cool&amp;vent_evolution'!AL$10)),FB49*(1+'input_cool&amp;vent_evolution'!AL$9))</f>
        <v>2099825.0167924943</v>
      </c>
      <c r="FD49" s="2">
        <f>IF($D49=3,(FC49*(1+'input_cool&amp;vent_evolution'!AM$10)),FC49*(1+'input_cool&amp;vent_evolution'!AM$9))</f>
        <v>2108544.3904994996</v>
      </c>
      <c r="FE49" s="2">
        <f>IF($D49=3,(FD49*(1+'input_cool&amp;vent_evolution'!AN$10)),FD49*(1+'input_cool&amp;vent_evolution'!AN$9))</f>
        <v>2117266.3561064228</v>
      </c>
      <c r="FF49" s="2">
        <f>IF($D49=3,(FE49*(1+'input_cool&amp;vent_evolution'!AO$10)),FE49*(1+'input_cool&amp;vent_evolution'!AO$9))</f>
        <v>2125990.9127986478</v>
      </c>
      <c r="FG49" s="2">
        <f>IF($D49=3,(FF49*(1+'input_cool&amp;vent_evolution'!AP$10)),FF49*(1+'input_cool&amp;vent_evolution'!AP$9))</f>
        <v>2134718.0611192496</v>
      </c>
      <c r="FH49" s="2">
        <f>IF($D49=3,(FG49*(1+'input_cool&amp;vent_evolution'!AQ$10)),FG49*(1+'input_cool&amp;vent_evolution'!AQ$9))</f>
        <v>2143447.8002536152</v>
      </c>
      <c r="FI49" s="2">
        <f>IF($D49=3,(FH49*(1+'input_cool&amp;vent_evolution'!AR$10)),FH49*(1+'input_cool&amp;vent_evolution'!AR$9))</f>
        <v>2152180.1311521274</v>
      </c>
      <c r="FJ49" s="2">
        <f>IF($D49=3,(FI49*(1+'input_cool&amp;vent_evolution'!AS$10)),FI49*(1+'input_cool&amp;vent_evolution'!AS$9))</f>
        <v>2160915.0532038258</v>
      </c>
      <c r="FK49" s="2">
        <f>IF($D49=3,(FJ49*(1+'input_cool&amp;vent_evolution'!AT$10)),FJ49*(1+'input_cool&amp;vent_evolution'!AT$9))</f>
        <v>2169652.5672233226</v>
      </c>
      <c r="FL49" s="2">
        <f>IF($D49=3,(FK49*(1+'input_cool&amp;vent_evolution'!AU$10)),FK49*(1+'input_cool&amp;vent_evolution'!AU$9))</f>
        <v>2178425.4107904234</v>
      </c>
      <c r="FM49" s="2">
        <f t="shared" si="40"/>
        <v>2098800.4160581222</v>
      </c>
      <c r="FN49" s="2">
        <f t="shared" si="41"/>
        <v>2143538.7429799503</v>
      </c>
      <c r="FO49" s="2">
        <f t="shared" si="42"/>
        <v>2188323.2442400851</v>
      </c>
      <c r="FP49" s="2">
        <f t="shared" si="43"/>
        <v>2233153.9206459112</v>
      </c>
      <c r="FQ49" s="2">
        <f t="shared" si="44"/>
        <v>2275543.2981861327</v>
      </c>
      <c r="FR49" s="2">
        <f t="shared" si="45"/>
        <v>2317978.8509617569</v>
      </c>
      <c r="FS49" s="2">
        <f t="shared" si="46"/>
        <v>2351322.1626202725</v>
      </c>
      <c r="FT49" s="2">
        <f t="shared" si="47"/>
        <v>2384685.7384891738</v>
      </c>
      <c r="FU49" s="2">
        <f t="shared" si="48"/>
        <v>2418069.5783890444</v>
      </c>
      <c r="FV49" s="2">
        <f t="shared" si="49"/>
        <v>2451473.680884514</v>
      </c>
      <c r="FW49" s="2">
        <f t="shared" si="50"/>
        <v>2484898.0472315294</v>
      </c>
      <c r="FX49" s="2">
        <f t="shared" si="51"/>
        <v>2510893.3168565617</v>
      </c>
      <c r="FY49" s="2">
        <f t="shared" si="52"/>
        <v>2536905.5456749382</v>
      </c>
      <c r="FZ49" s="2">
        <f t="shared" si="53"/>
        <v>2562934.7346734689</v>
      </c>
      <c r="GA49" s="2">
        <f t="shared" si="54"/>
        <v>2588980.8822373752</v>
      </c>
      <c r="GB49" s="2">
        <f t="shared" si="55"/>
        <v>2615043.9899814343</v>
      </c>
      <c r="GC49" s="2">
        <f t="shared" si="56"/>
        <v>2633185.9132920252</v>
      </c>
      <c r="GD49" s="2">
        <f t="shared" si="57"/>
        <v>2651340.5658657574</v>
      </c>
      <c r="GE49" s="2">
        <f t="shared" si="58"/>
        <v>2669507.9499453865</v>
      </c>
      <c r="GF49" s="2">
        <f t="shared" si="59"/>
        <v>2687688.063467578</v>
      </c>
      <c r="GG49" s="2">
        <f t="shared" si="60"/>
        <v>2705880.9084059559</v>
      </c>
      <c r="GH49" s="2">
        <f t="shared" si="61"/>
        <v>2717383.1249620295</v>
      </c>
      <c r="GI49" s="2">
        <f t="shared" si="62"/>
        <v>2728888.7661189726</v>
      </c>
      <c r="GJ49" s="2">
        <f t="shared" si="63"/>
        <v>2740397.8325047572</v>
      </c>
      <c r="GK49" s="2">
        <f t="shared" si="64"/>
        <v>2751910.3234017021</v>
      </c>
      <c r="GL49" s="2">
        <f t="shared" si="65"/>
        <v>2763426.2372847279</v>
      </c>
      <c r="GM49" s="2">
        <f t="shared" si="66"/>
        <v>2774945.5774731203</v>
      </c>
      <c r="GN49" s="2">
        <f t="shared" si="67"/>
        <v>2786468.3411858557</v>
      </c>
      <c r="GO49" s="2">
        <f t="shared" si="68"/>
        <v>2797994.5301274341</v>
      </c>
      <c r="GP49" s="2">
        <f t="shared" si="69"/>
        <v>2809524.1432213308</v>
      </c>
      <c r="GQ49" s="2">
        <f t="shared" si="70"/>
        <v>2821057.1811852269</v>
      </c>
      <c r="GR49" s="2">
        <f t="shared" si="71"/>
        <v>2832593.6429426</v>
      </c>
      <c r="GS49" s="2">
        <f t="shared" si="72"/>
        <v>2844133.5297493935</v>
      </c>
      <c r="GT49" s="2">
        <f t="shared" si="73"/>
        <v>2855676.840798215</v>
      </c>
      <c r="GU49" s="2">
        <f t="shared" si="74"/>
        <v>2867223.577165585</v>
      </c>
      <c r="GV49" s="2">
        <f t="shared" si="75"/>
        <v>2878817.0019813231</v>
      </c>
      <c r="GW49" s="2">
        <f>IF($D49=3,($N49*$M49*EC49*'input_cooling&amp;ventilation'!$D$3)*'input_cool&amp;vent_evolution'!M$11,($O49*$M49*EC49*'input_cooling&amp;ventilation'!$D$3)*'input_cool&amp;vent_evolution'!M$10)</f>
        <v>435133.47514886234</v>
      </c>
      <c r="GX49" s="2">
        <f>IF($D49=3,($N49*$M49*ED49*'input_cooling&amp;ventilation'!$D$3)*'input_cool&amp;vent_evolution'!N$11,($O49*$M49*ED49*'input_cooling&amp;ventilation'!$D$3)*'input_cool&amp;vent_evolution'!N$10)</f>
        <v>411330.0113335934</v>
      </c>
      <c r="GY49" s="2">
        <f>IF($D49=3,($N49*$M49*EE49*'input_cooling&amp;ventilation'!$D$3)*'input_cool&amp;vent_evolution'!O$11,($O49*$M49*EE49*'input_cooling&amp;ventilation'!$D$3)*'input_cool&amp;vent_evolution'!O$10)</f>
        <v>393663.46435832803</v>
      </c>
      <c r="GZ49" s="2">
        <f>IF($D49=3,($N49*$M49*EF49*'input_cooling&amp;ventilation'!$D$3)*'input_cool&amp;vent_evolution'!P$11,($O49*$M49*EF49*'input_cooling&amp;ventilation'!$D$3)*'input_cool&amp;vent_evolution'!P$10)</f>
        <v>444108.51632510475</v>
      </c>
      <c r="HA49" s="2">
        <f>IF($D49=3,($N49*$M49*EG49*'input_cooling&amp;ventilation'!$D$3)*'input_cool&amp;vent_evolution'!Q$11,($O49*$M49*EG49*'input_cooling&amp;ventilation'!$D$3)*'input_cool&amp;vent_evolution'!Q$10)</f>
        <v>489653.37129626184</v>
      </c>
      <c r="HB49" s="2">
        <f>IF($D49=3,($N49*$M49*EH49*'input_cooling&amp;ventilation'!$D$3)*'input_cool&amp;vent_evolution'!R$11,($O49*$M49*EH49*'input_cooling&amp;ventilation'!$D$3)*'input_cool&amp;vent_evolution'!R$10)</f>
        <v>518117.79623142444</v>
      </c>
      <c r="HC49" s="2">
        <f>IF($D49=3,($N49*$M49*EI49*'input_cooling&amp;ventilation'!$D$3)*'input_cool&amp;vent_evolution'!S$11,($O49*$M49*EI49*'input_cooling&amp;ventilation'!$D$3)*'input_cool&amp;vent_evolution'!S$10)</f>
        <v>535810.73783487163</v>
      </c>
      <c r="HD49" s="2">
        <f>IF($D49=3,($N49*$M49*EJ49*'input_cooling&amp;ventilation'!$D$3)*'input_cool&amp;vent_evolution'!T$11,($O49*$M49*EJ49*'input_cooling&amp;ventilation'!$D$3)*'input_cool&amp;vent_evolution'!T$10)</f>
        <v>554986.34640075313</v>
      </c>
      <c r="HE49" s="2">
        <f>IF($D49=3,($N49*$M49*EK49*'input_cooling&amp;ventilation'!$D$3)*'input_cool&amp;vent_evolution'!U$11,($O49*$M49*EK49*'input_cooling&amp;ventilation'!$D$3)*'input_cool&amp;vent_evolution'!U$10)</f>
        <v>634413.32203910663</v>
      </c>
      <c r="HF49" s="2">
        <f>IF($D49=3,($N49*$M49*EL49*'input_cooling&amp;ventilation'!$D$3)*'input_cool&amp;vent_evolution'!V$11,($O49*$M49*EL49*'input_cooling&amp;ventilation'!$D$3)*'input_cool&amp;vent_evolution'!V$10)</f>
        <v>637856.70496983256</v>
      </c>
      <c r="HG49" s="2">
        <f>IF($D49=3,($N49*$M49*EM49*'input_cooling&amp;ventilation'!$D$3)*'input_cool&amp;vent_evolution'!W$11,($O49*$M49*EM49*'input_cooling&amp;ventilation'!$D$3)*'input_cool&amp;vent_evolution'!W$10)</f>
        <v>616165.75386918243</v>
      </c>
      <c r="HH49" s="2">
        <f>IF($D49=3,($N49*$M49*EN49*'input_cooling&amp;ventilation'!$D$3)*'input_cool&amp;vent_evolution'!X$11,($O49*$M49*EN49*'input_cooling&amp;ventilation'!$D$3)*'input_cool&amp;vent_evolution'!X$10)</f>
        <v>633301.7950588665</v>
      </c>
      <c r="HI49" s="2">
        <f>IF($D49=3,($N49*$M49*EO49*'input_cooling&amp;ventilation'!$D$3)*'input_cool&amp;vent_evolution'!Y$11,($O49*$M49*EO49*'input_cooling&amp;ventilation'!$D$3)*'input_cool&amp;vent_evolution'!Y$10)</f>
        <v>642528.50138587214</v>
      </c>
      <c r="HJ49" s="2">
        <f>IF($D49=3,($N49*$M49*EP49*'input_cooling&amp;ventilation'!$D$3)*'input_cool&amp;vent_evolution'!Z$11,($O49*$M49*EP49*'input_cooling&amp;ventilation'!$D$3)*'input_cool&amp;vent_evolution'!Z$10)</f>
        <v>682790.43893599568</v>
      </c>
      <c r="HK49" s="2">
        <f>IF($D49=3,($N49*$M49*EQ49*'input_cooling&amp;ventilation'!$D$3)*'input_cool&amp;vent_evolution'!AA$11,($O49*$M49*EQ49*'input_cooling&amp;ventilation'!$D$3)*'input_cool&amp;vent_evolution'!AA$10)</f>
        <v>681152.93460239761</v>
      </c>
      <c r="HL49" s="2">
        <f>IF($D49=3,($N49*$M49*ER49*'input_cooling&amp;ventilation'!$D$3)*'input_cool&amp;vent_evolution'!AB$11,($O49*$M49*ER49*'input_cooling&amp;ventilation'!$D$3)*'input_cool&amp;vent_evolution'!AB$10)</f>
        <v>606182.45275893295</v>
      </c>
      <c r="HM49" s="2">
        <f>IF($D49=3,($N49*$M49*ES49*'input_cooling&amp;ventilation'!$D$3)*'input_cool&amp;vent_evolution'!AC$11,($O49*$M49*ES49*'input_cooling&amp;ventilation'!$D$3)*'input_cool&amp;vent_evolution'!AC$10)</f>
        <v>599016.66534891294</v>
      </c>
      <c r="HN49" s="2">
        <f>IF($D49=3,($N49*$M49*ET49*'input_cooling&amp;ventilation'!$D$3)*'input_cool&amp;vent_evolution'!AD$11,($O49*$M49*ET49*'input_cooling&amp;ventilation'!$D$3)*'input_cool&amp;vent_evolution'!AD$10)</f>
        <v>586377.27550219209</v>
      </c>
      <c r="HO49" s="2">
        <f>IF($D49=3,($N49*$M49*EU49*'input_cooling&amp;ventilation'!$D$3)*'input_cool&amp;vent_evolution'!AE$11,($O49*$M49*EU49*'input_cooling&amp;ventilation'!$D$3)*'input_cool&amp;vent_evolution'!AE$10)</f>
        <v>572304.48373957921</v>
      </c>
      <c r="HP49" s="2">
        <f>IF($D49=3,($N49*$M49*EV49*'input_cooling&amp;ventilation'!$D$3)*'input_cool&amp;vent_evolution'!AF$11,($O49*$M49*EV49*'input_cooling&amp;ventilation'!$D$3)*'input_cool&amp;vent_evolution'!AF$10)</f>
        <v>555196.40421205037</v>
      </c>
      <c r="HQ49" s="2">
        <f>IF($D49=3,($N49*$M49*EW49*'input_cooling&amp;ventilation'!$D$3)*'input_cool&amp;vent_evolution'!AG$11,($O49*$M49*EW49*'input_cooling&amp;ventilation'!$D$3)*'input_cool&amp;vent_evolution'!AG$10)</f>
        <v>544941.09773569554</v>
      </c>
      <c r="HR49" s="2">
        <f>IF($D49=3,($N49*$M49*EX49*'input_cooling&amp;ventilation'!$D$3)*'input_cool&amp;vent_evolution'!AH$11,($O49*$M49*EX49*'input_cooling&amp;ventilation'!$D$3)*'input_cool&amp;vent_evolution'!AH$10)</f>
        <v>530621.32889828004</v>
      </c>
      <c r="HS49" s="2">
        <f>IF($D49=3,($N49*$M49*EY49*'input_cooling&amp;ventilation'!$D$3)*'input_cool&amp;vent_evolution'!AI$11,($O49*$M49*EY49*'input_cooling&amp;ventilation'!$D$3)*'input_cool&amp;vent_evolution'!AI$10)</f>
        <v>516392.71179908561</v>
      </c>
      <c r="HT49" s="2">
        <f>IF($D49=3,($N49*$M49*EZ49*'input_cooling&amp;ventilation'!$D$3)*'input_cool&amp;vent_evolution'!AJ$11,($O49*$M49*EZ49*'input_cooling&amp;ventilation'!$D$3)*'input_cool&amp;vent_evolution'!AJ$10)</f>
        <v>502269.13744879252</v>
      </c>
      <c r="HU49" s="2">
        <f>IF($D49=3,($N49*$M49*FA49*'input_cooling&amp;ventilation'!$D$3)*'input_cool&amp;vent_evolution'!AK$11,($O49*$M49*FA49*'input_cooling&amp;ventilation'!$D$3)*'input_cool&amp;vent_evolution'!AK$10)</f>
        <v>492722.75047519658</v>
      </c>
      <c r="HV49" s="2">
        <f>IF($D49=3,($N49*$M49*FB49*'input_cooling&amp;ventilation'!$D$3)*'input_cool&amp;vent_evolution'!AL$11,($O49*$M49*FB49*'input_cooling&amp;ventilation'!$D$3)*'input_cool&amp;vent_evolution'!AL$10)</f>
        <v>474666.36653740413</v>
      </c>
      <c r="HW49" s="2">
        <f>IF($D49=3,($N49*$M49*FC49*'input_cooling&amp;ventilation'!$D$3)*'input_cool&amp;vent_evolution'!AM$11,($O49*$M49*FC49*'input_cooling&amp;ventilation'!$D$3)*'input_cool&amp;vent_evolution'!AM$10)</f>
        <v>461316.9406630341</v>
      </c>
      <c r="HX49" s="2">
        <f>IF($D49=3,($N49*$M49*FD49*'input_cooling&amp;ventilation'!$D$3)*'input_cool&amp;vent_evolution'!AN$11,($O49*$M49*FD49*'input_cooling&amp;ventilation'!$D$3)*'input_cool&amp;vent_evolution'!AN$10)</f>
        <v>448179.75341463799</v>
      </c>
      <c r="HY49" s="2">
        <f>IF($D49=3,($N49*$M49*FE49*'input_cooling&amp;ventilation'!$D$3)*'input_cool&amp;vent_evolution'!AO$11,($O49*$M49*FE49*'input_cooling&amp;ventilation'!$D$3)*'input_cool&amp;vent_evolution'!AO$10)</f>
        <v>435382.30271125492</v>
      </c>
      <c r="HZ49" s="2">
        <f>IF($D49=3,($N49*$M49*FF49*'input_cooling&amp;ventilation'!$D$3)*'input_cool&amp;vent_evolution'!AP$11,($O49*$M49*FF49*'input_cooling&amp;ventilation'!$D$3)*'input_cool&amp;vent_evolution'!AP$10)</f>
        <v>422951.90448791883</v>
      </c>
      <c r="IA49" s="2">
        <f>IF($D49=3,($N49*$M49*FG49*'input_cooling&amp;ventilation'!$D$3)*'input_cool&amp;vent_evolution'!AQ$11,($O49*$M49*FG49*'input_cooling&amp;ventilation'!$D$3)*'input_cool&amp;vent_evolution'!AQ$10)</f>
        <v>410900.77130353398</v>
      </c>
      <c r="IB49" s="2">
        <f>IF($D49=3,($N49*$M49*FH49*'input_cooling&amp;ventilation'!$D$3)*'input_cool&amp;vent_evolution'!AR$11,($O49*$M49*FH49*'input_cooling&amp;ventilation'!$D$3)*'input_cool&amp;vent_evolution'!AR$10)</f>
        <v>399259.19030063698</v>
      </c>
      <c r="IC49" s="2">
        <f>IF($D49=3,($N49*$M49*FI49*'input_cooling&amp;ventilation'!$D$3)*'input_cool&amp;vent_evolution'!AS$11,($O49*$M49*FI49*'input_cooling&amp;ventilation'!$D$3)*'input_cool&amp;vent_evolution'!AS$10)</f>
        <v>388054.49697921716</v>
      </c>
      <c r="ID49" s="2">
        <f>IF($D49=3,($N49*$M49*FJ49*'input_cooling&amp;ventilation'!$D$3)*'input_cool&amp;vent_evolution'!AT$11,($O49*$M49*FJ49*'input_cooling&amp;ventilation'!$D$3)*'input_cool&amp;vent_evolution'!AT$10)</f>
        <v>377317.1705938463</v>
      </c>
      <c r="IE49" s="2">
        <f>IF($D49=3,($N49*$M49*FK49*'input_cooling&amp;ventilation'!$D$3)*'input_cool&amp;vent_evolution'!AU$11,($O49*$M49*FK49*'input_cooling&amp;ventilation'!$D$3)*'input_cool&amp;vent_evolution'!AU$10)</f>
        <v>378842.82708042255</v>
      </c>
      <c r="IF49" s="2">
        <f>IF($D49=3,($N49*$M49*FL49*'input_cooling&amp;ventilation'!$D$3)*'input_cool&amp;vent_evolution'!AV$11,($O49*$M49*FL49*'input_cooling&amp;ventilation'!$D$3)*'input_cool&amp;vent_evolution'!AV$10)</f>
        <v>380374.65245592408</v>
      </c>
    </row>
    <row r="50" spans="1:240" x14ac:dyDescent="0.25">
      <c r="A50">
        <v>48</v>
      </c>
      <c r="B50">
        <v>100100</v>
      </c>
      <c r="C50">
        <v>5</v>
      </c>
      <c r="D50">
        <v>3</v>
      </c>
      <c r="E50">
        <v>1</v>
      </c>
      <c r="F50" s="2">
        <v>9936250</v>
      </c>
      <c r="G50" s="2">
        <v>12176328.231809501</v>
      </c>
      <c r="H50" s="2">
        <v>9936250</v>
      </c>
      <c r="I50" s="17">
        <v>0.35051105599999999</v>
      </c>
      <c r="J50">
        <v>8.1927365000000002E-2</v>
      </c>
      <c r="K50" s="2">
        <f t="shared" si="0"/>
        <v>814050.78048125003</v>
      </c>
      <c r="L50" s="2">
        <f t="shared" si="1"/>
        <v>4267937.6667341609</v>
      </c>
      <c r="M50">
        <v>0.71911298838437099</v>
      </c>
      <c r="N50" s="17">
        <f>'input_cooling&amp;ventilation'!$D$5</f>
        <v>57.500092182043396</v>
      </c>
      <c r="O50" s="45">
        <f>'input_cooling&amp;ventilation'!$D$6</f>
        <v>19.328678831353667</v>
      </c>
      <c r="P50" s="45">
        <f>'input_cooling&amp;ventilation'!$C$5</f>
        <v>50.351688737400465</v>
      </c>
      <c r="Q50" s="45">
        <f>'input_cooling&amp;ventilation'!$C$6</f>
        <v>32.240814214248743</v>
      </c>
      <c r="R50">
        <v>17</v>
      </c>
      <c r="S50">
        <v>12</v>
      </c>
      <c r="T50">
        <v>14</v>
      </c>
      <c r="U50" s="2">
        <f t="shared" si="2"/>
        <v>1473780.0560650197</v>
      </c>
      <c r="V50" s="2">
        <f t="shared" si="3"/>
        <v>7266626.869765413</v>
      </c>
      <c r="W50" s="2">
        <v>1595398.8921373819</v>
      </c>
      <c r="X50" s="57">
        <f>IF($D50=3,(W50*(1+'input_cool&amp;vent_evolution'!M$11)),(W50*(1+'input_cool&amp;vent_evolution'!M$12)))</f>
        <v>1619229.8781644548</v>
      </c>
      <c r="Y50" s="57">
        <f>IF($D50=3,(X50*(1+'input_cool&amp;vent_evolution'!N$11)),(X50*(1+'input_cool&amp;vent_evolution'!N$12)))</f>
        <v>1641616.5194945713</v>
      </c>
      <c r="Z50" s="57">
        <f>IF($D50=3,(Y50*(1+'input_cool&amp;vent_evolution'!O$11)),(Y50*(1+'input_cool&amp;vent_evolution'!O$12)))</f>
        <v>1662893.3396513464</v>
      </c>
      <c r="AA50" s="57">
        <f>IF($D50=3,(Z50*(1+'input_cool&amp;vent_evolution'!P$11)),(Z50*(1+'input_cool&amp;vent_evolution'!P$12)))</f>
        <v>1686719.6179181123</v>
      </c>
      <c r="AB50" s="57">
        <f>IF($D50=3,(AA50*(1+'input_cool&amp;vent_evolution'!Q$11)),(AA50*(1+'input_cool&amp;vent_evolution'!Q$12)))</f>
        <v>1712869.3903610203</v>
      </c>
      <c r="AC50" s="57">
        <f>IF($D50=3,(AB50*(1+'input_cool&amp;vent_evolution'!R$11)),(AB50*(1+'input_cool&amp;vent_evolution'!R$12)))</f>
        <v>1740453.8614547991</v>
      </c>
      <c r="AD50" s="57">
        <f>IF($D50=3,(AC50*(1+'input_cool&amp;vent_evolution'!S$11)),(AC50*(1+'input_cool&amp;vent_evolution'!S$12)))</f>
        <v>1769028.6590336338</v>
      </c>
      <c r="AE50" s="57">
        <f>IF($D50=3,(AD50*(1+'input_cool&amp;vent_evolution'!T$11)),(AD50*(1+'input_cool&amp;vent_evolution'!T$12)))</f>
        <v>1798691.1340537835</v>
      </c>
      <c r="AF50" s="57">
        <f>IF($D50=3,(AE50*(1+'input_cool&amp;vent_evolution'!U$11)),(AE50*(1+'input_cool&amp;vent_evolution'!U$12)))</f>
        <v>1832691.3337007628</v>
      </c>
      <c r="AG50" s="57">
        <f>IF($D50=3,(AF50*(1+'input_cool&amp;vent_evolution'!V$11)),(AF50*(1+'input_cool&amp;vent_evolution'!V$12)))</f>
        <v>1867047.6496981767</v>
      </c>
      <c r="AH50" s="57">
        <f>IF($D50=3,(AG50*(1+'input_cool&amp;vent_evolution'!W$11)),(AG50*(1+'input_cool&amp;vent_evolution'!W$12)))</f>
        <v>1900403.0192182851</v>
      </c>
      <c r="AI50" s="57">
        <f>IF($D50=3,(AH50*(1+'input_cool&amp;vent_evolution'!X$11)),(AH50*(1+'input_cool&amp;vent_evolution'!X$12)))</f>
        <v>1934937.2305472023</v>
      </c>
      <c r="AJ50" s="57">
        <f>IF($D50=3,(AI50*(1+'input_cool&amp;vent_evolution'!Y$11)),(AI50*(1+'input_cool&amp;vent_evolution'!Y$12)))</f>
        <v>1970245.4935171579</v>
      </c>
      <c r="AK50" s="57">
        <f>IF($D50=3,(AJ50*(1+'input_cool&amp;vent_evolution'!Z$11)),(AJ50*(1+'input_cool&amp;vent_evolution'!Z$12)))</f>
        <v>2008062.8876031835</v>
      </c>
      <c r="AL50" s="57">
        <f>IF($D50=3,(AK50*(1+'input_cool&amp;vent_evolution'!AA$11)),(AK50*(1+'input_cool&amp;vent_evolution'!AA$12)))</f>
        <v>2046126.8916243629</v>
      </c>
      <c r="AM50" s="57">
        <f>IF($D50=3,(AL50*(1+'input_cool&amp;vent_evolution'!AB$11)),(AL50*(1+'input_cool&amp;vent_evolution'!AB$12)))</f>
        <v>2080299.5131979887</v>
      </c>
      <c r="AN50" s="57">
        <f>IF($D50=3,(AM50*(1+'input_cool&amp;vent_evolution'!AC$11)),(AM50*(1+'input_cool&amp;vent_evolution'!AC$12)))</f>
        <v>2114395.6065802486</v>
      </c>
      <c r="AO50" s="57">
        <f>IF($D50=3,(AN50*(1+'input_cool&amp;vent_evolution'!AD$11)),(AN50*(1+'input_cool&amp;vent_evolution'!AD$12)))</f>
        <v>2148087.0202976689</v>
      </c>
      <c r="AP50" s="57">
        <f>IF($D50=3,(AO50*(1+'input_cool&amp;vent_evolution'!AE$11)),(AO50*(1+'input_cool&amp;vent_evolution'!AE$12)))</f>
        <v>2181266.4695677324</v>
      </c>
      <c r="AQ50" s="57">
        <f>IF($D50=3,(AP50*(1+'input_cool&amp;vent_evolution'!AF$11)),(AP50*(1+'input_cool&amp;vent_evolution'!AF$12)))</f>
        <v>2213730.1592204245</v>
      </c>
      <c r="AR50" s="57">
        <f>IF($D50=3,(AQ50*(1+'input_cool&amp;vent_evolution'!AG$11)),(AQ50*(1+'input_cool&amp;vent_evolution'!AG$12)))</f>
        <v>2245851.0024621142</v>
      </c>
      <c r="AS50" s="57">
        <f>IF($D50=3,(AR50*(1+'input_cool&amp;vent_evolution'!AH$11)),(AR50*(1+'input_cool&amp;vent_evolution'!AH$12)))</f>
        <v>2277447.296113282</v>
      </c>
      <c r="AT50" s="57">
        <f>IF($D50=3,(AS50*(1+'input_cool&amp;vent_evolution'!AI$11)),(AS50*(1+'input_cool&amp;vent_evolution'!AI$12)))</f>
        <v>2308497.4658384519</v>
      </c>
      <c r="AU50" s="57">
        <f>IF($D50=3,(AT50*(1+'input_cool&amp;vent_evolution'!AJ$11)),(AT50*(1+'input_cool&amp;vent_evolution'!AJ$12)))</f>
        <v>2338981.5851209881</v>
      </c>
      <c r="AV50" s="57">
        <f>IF($D50=3,(AU50*(1+'input_cool&amp;vent_evolution'!AK$11)),(AU50*(1+'input_cool&amp;vent_evolution'!AK$12)))</f>
        <v>2369154.4475690485</v>
      </c>
      <c r="AW50" s="57">
        <f>IF($D50=3,(AV50*(1+'input_cool&amp;vent_evolution'!AL$11)),(AV50*(1+'input_cool&amp;vent_evolution'!AL$12)))</f>
        <v>2398473.8645021701</v>
      </c>
      <c r="AX50" s="57">
        <f>IF($D50=3,(AW50*(1+'input_cool&amp;vent_evolution'!AM$11)),(AW50*(1+'input_cool&amp;vent_evolution'!AM$12)))</f>
        <v>2427201.5935429069</v>
      </c>
      <c r="AY50" s="57">
        <f>IF($D50=3,(AX50*(1+'input_cool&amp;vent_evolution'!AN$11)),(AX50*(1+'input_cool&amp;vent_evolution'!AN$12)))</f>
        <v>2455328.7184034642</v>
      </c>
      <c r="AZ50" s="57">
        <f>IF($D50=3,(AY50*(1+'input_cool&amp;vent_evolution'!AO$11)),(AY50*(1+'input_cool&amp;vent_evolution'!AO$12)))</f>
        <v>2482855.467649213</v>
      </c>
      <c r="BA50" s="57">
        <f>IF($D50=3,(AZ50*(1+'input_cool&amp;vent_evolution'!AP$11)),(AZ50*(1+'input_cool&amp;vent_evolution'!AP$12)))</f>
        <v>2509785.1374152144</v>
      </c>
      <c r="BB50" s="57">
        <f>IF($D50=3,(BA50*(1+'input_cool&amp;vent_evolution'!AQ$11)),(BA50*(1+'input_cool&amp;vent_evolution'!AQ$12)))</f>
        <v>2536123.1489055525</v>
      </c>
      <c r="BC50" s="57">
        <f>IF($D50=3,(BB50*(1+'input_cool&amp;vent_evolution'!AR$11)),(BB50*(1+'input_cool&amp;vent_evolution'!AR$12)))</f>
        <v>2561878.1964547588</v>
      </c>
      <c r="BD50" s="57">
        <f>IF($D50=3,(BC50*(1+'input_cool&amp;vent_evolution'!AS$11)),(BC50*(1+'input_cool&amp;vent_evolution'!AS$12)))</f>
        <v>2587062.0733745676</v>
      </c>
      <c r="BE50" s="57">
        <f>IF($D50=3,(BD50*(1+'input_cool&amp;vent_evolution'!AT$11)),(BD50*(1+'input_cool&amp;vent_evolution'!AT$12)))</f>
        <v>2611689.8797875615</v>
      </c>
      <c r="BF50" s="57">
        <f>IF($D50=3,(BE50*(1+'input_cool&amp;vent_evolution'!AU$11)),(BE50*(1+'input_cool&amp;vent_evolution'!AU$12)))</f>
        <v>2636552.1331645297</v>
      </c>
      <c r="BG50" s="57">
        <f>IF($D50=3,(BF50*(1+'input_cool&amp;vent_evolution'!AV$11)),(BF50*(1+'input_cool&amp;vent_evolution'!AV$12)))</f>
        <v>2661651.0653477237</v>
      </c>
      <c r="BH50" s="2">
        <f t="shared" si="76"/>
        <v>4126220.4223923245</v>
      </c>
      <c r="BI50" s="2">
        <f t="shared" si="4"/>
        <v>4187855.1030450845</v>
      </c>
      <c r="BJ50" s="2">
        <f t="shared" si="5"/>
        <v>4245754.238553036</v>
      </c>
      <c r="BK50" s="2">
        <f t="shared" si="6"/>
        <v>4300783.0155486362</v>
      </c>
      <c r="BL50" s="2">
        <f t="shared" si="7"/>
        <v>4362405.5204020897</v>
      </c>
      <c r="BM50" s="2">
        <f t="shared" si="8"/>
        <v>4430037.3368879873</v>
      </c>
      <c r="BN50" s="2">
        <f t="shared" si="9"/>
        <v>4501379.7507062359</v>
      </c>
      <c r="BO50" s="2">
        <f t="shared" si="10"/>
        <v>4575283.4709084947</v>
      </c>
      <c r="BP50" s="2">
        <f t="shared" si="11"/>
        <v>4652000.2787300609</v>
      </c>
      <c r="BQ50" s="2">
        <f t="shared" si="12"/>
        <v>4739935.8532375945</v>
      </c>
      <c r="BR50" s="2">
        <f t="shared" si="13"/>
        <v>4828792.460450585</v>
      </c>
      <c r="BS50" s="2">
        <f t="shared" si="14"/>
        <v>4915060.2945255656</v>
      </c>
      <c r="BT50" s="2">
        <f t="shared" si="15"/>
        <v>5004376.9969244776</v>
      </c>
      <c r="BU50" s="2">
        <f t="shared" si="16"/>
        <v>5095695.6486195708</v>
      </c>
      <c r="BV50" s="2">
        <f t="shared" si="17"/>
        <v>5193503.7294502929</v>
      </c>
      <c r="BW50" s="2">
        <f t="shared" si="18"/>
        <v>5291949.623780705</v>
      </c>
      <c r="BX50" s="2">
        <f t="shared" si="19"/>
        <v>5380331.1374690309</v>
      </c>
      <c r="BY50" s="2">
        <f t="shared" si="20"/>
        <v>5468514.724364466</v>
      </c>
      <c r="BZ50" s="2">
        <f t="shared" si="21"/>
        <v>5555651.6780286636</v>
      </c>
      <c r="CA50" s="2">
        <f t="shared" si="22"/>
        <v>5641464.5251207491</v>
      </c>
      <c r="CB50" s="2">
        <f t="shared" si="23"/>
        <v>5725426.1850487469</v>
      </c>
      <c r="CC50" s="2">
        <f t="shared" si="24"/>
        <v>5808501.1326505709</v>
      </c>
      <c r="CD50" s="2">
        <f t="shared" si="25"/>
        <v>5890219.4244068665</v>
      </c>
      <c r="CE50" s="2">
        <f t="shared" si="26"/>
        <v>5970525.2620692579</v>
      </c>
      <c r="CF50" s="2">
        <f t="shared" si="27"/>
        <v>6049367.1091848286</v>
      </c>
      <c r="CG50" s="2">
        <f t="shared" si="28"/>
        <v>6127403.9448933108</v>
      </c>
      <c r="CH50" s="2">
        <f t="shared" si="29"/>
        <v>6203233.492925657</v>
      </c>
      <c r="CI50" s="2">
        <f t="shared" si="30"/>
        <v>6277532.7436278025</v>
      </c>
      <c r="CJ50" s="2">
        <f t="shared" si="31"/>
        <v>6350278.6365795797</v>
      </c>
      <c r="CK50" s="2">
        <f t="shared" si="32"/>
        <v>6421471.762925378</v>
      </c>
      <c r="CL50" s="2">
        <f t="shared" si="33"/>
        <v>6491120.6475424962</v>
      </c>
      <c r="CM50" s="2">
        <f t="shared" si="34"/>
        <v>6559239.3114278913</v>
      </c>
      <c r="CN50" s="2">
        <f t="shared" si="35"/>
        <v>6625850.2409584029</v>
      </c>
      <c r="CO50" s="2">
        <f t="shared" si="36"/>
        <v>6690983.9374738326</v>
      </c>
      <c r="CP50" s="2">
        <f t="shared" si="37"/>
        <v>6754679.4548023418</v>
      </c>
      <c r="CQ50" s="2">
        <f t="shared" si="38"/>
        <v>6818981.3282311875</v>
      </c>
      <c r="CR50" s="2">
        <f>IF($D50=3,(W50*$P50*$M50*'input_cooling&amp;ventilation'!$D$3)*'input_cool&amp;vent_evolution'!M$11,(W50*$Q50*'input_cooling&amp;ventilation'!$D$3)*'input_cool&amp;vent_evolution'!M$12)</f>
        <v>704503.07345987821</v>
      </c>
      <c r="CS50" s="2">
        <f>IF($D50=3,(X50*$P50*$M50*'input_cooling&amp;ventilation'!$D$3)*'input_cool&amp;vent_evolution'!N$11,(X50*$Q50*'input_cooling&amp;ventilation'!$D$3)*'input_cool&amp;vent_evolution'!N$12)</f>
        <v>661804.66068814986</v>
      </c>
      <c r="CT50" s="2">
        <f>IF($D50=3,(Y50*$P50*$M50*'input_cooling&amp;ventilation'!$D$3)*'input_cool&amp;vent_evolution'!O$11,(Y50*$Q50*'input_cooling&amp;ventilation'!$D$3)*'input_cool&amp;vent_evolution'!O$12)</f>
        <v>628995.59325293906</v>
      </c>
      <c r="CU50" s="2">
        <f>IF($D50=3,(Z50*$P50*$M50*'input_cooling&amp;ventilation'!$D$3)*'input_cool&amp;vent_evolution'!P$11,(Z50*$Q50*'input_cooling&amp;ventilation'!$D$3)*'input_cool&amp;vent_evolution'!P$12)</f>
        <v>704363.90038488561</v>
      </c>
      <c r="CV50" s="2">
        <f>IF($D50=3,(AA50*$P50*$M50*'input_cooling&amp;ventilation'!$D$3)*'input_cool&amp;vent_evolution'!Q$11,(AA50*$Q50*'input_cooling&amp;ventilation'!$D$3)*'input_cool&amp;vent_evolution'!Q$12)</f>
        <v>773052.152998465</v>
      </c>
      <c r="CW50" s="2">
        <f>IF($D50=3,(AB50*$P50*$M50*'input_cooling&amp;ventilation'!$D$3)*'input_cool&amp;vent_evolution'!R$11,(AB50*$Q50*'input_cooling&amp;ventilation'!$D$3)*'input_cool&amp;vent_evolution'!R$12)</f>
        <v>815465.40471532661</v>
      </c>
      <c r="CX50" s="2">
        <f>IF($D50=3,(AC50*$P50*$M50*'input_cooling&amp;ventilation'!$D$3)*'input_cool&amp;vent_evolution'!S$11,(AC50*$Q50*'input_cooling&amp;ventilation'!$D$3)*'input_cool&amp;vent_evolution'!S$12)</f>
        <v>844741.91268934973</v>
      </c>
      <c r="CY50" s="2">
        <f>IF($D50=3,(AD50*$P50*$M50*'input_cooling&amp;ventilation'!$D$3)*'input_cool&amp;vent_evolution'!T$11,(AD50*$Q50*'input_cooling&amp;ventilation'!$D$3)*'input_cool&amp;vent_evolution'!T$12)</f>
        <v>876896.35646557226</v>
      </c>
      <c r="CZ50" s="2">
        <f>IF($D50=3,(AE50*$P50*$M50*'input_cooling&amp;ventilation'!$D$3)*'input_cool&amp;vent_evolution'!U$11,(AE50*$Q50*'input_cooling&amp;ventilation'!$D$3)*'input_cool&amp;vent_evolution'!U$12)</f>
        <v>1005130.2586613348</v>
      </c>
      <c r="DA50" s="2">
        <f>IF($D50=3,(AF50*$P50*$M50*'input_cooling&amp;ventilation'!$D$3)*'input_cool&amp;vent_evolution'!V$11,(AF50*$Q50*'input_cooling&amp;ventilation'!$D$3)*'input_cool&amp;vent_evolution'!V$12)</f>
        <v>1015657.9415320808</v>
      </c>
      <c r="DB50" s="2">
        <f>IF($D50=3,(AG50*$P50*$M50*'input_cooling&amp;ventilation'!$D$3)*'input_cool&amp;vent_evolution'!W$11,(AG50*$Q50*'input_cooling&amp;ventilation'!$D$3)*'input_cool&amp;vent_evolution'!W$12)</f>
        <v>986067.48023815092</v>
      </c>
      <c r="DC50" s="2">
        <f>IF($D50=3,(AH50*$P50*$M50*'input_cooling&amp;ventilation'!$D$3)*'input_cool&amp;vent_evolution'!X$11,(AH50*$Q50*'input_cooling&amp;ventilation'!$D$3)*'input_cool&amp;vent_evolution'!X$12)</f>
        <v>1020916.9689032441</v>
      </c>
      <c r="DD50" s="2">
        <f>IF($D50=3,(AI50*$P50*$M50*'input_cooling&amp;ventilation'!$D$3)*'input_cool&amp;vent_evolution'!Y$11,(AI50*$Q50*'input_cooling&amp;ventilation'!$D$3)*'input_cool&amp;vent_evolution'!Y$12)</f>
        <v>1043799.8558936801</v>
      </c>
      <c r="DE50" s="2">
        <f>IF($D50=3,(AJ50*$P50*$M50*'input_cooling&amp;ventilation'!$D$3)*'input_cool&amp;vent_evolution'!Z$11,(AJ50*$Q50*'input_cooling&amp;ventilation'!$D$3)*'input_cool&amp;vent_evolution'!Z$12)</f>
        <v>1117975.9970309909</v>
      </c>
      <c r="DF50" s="2">
        <f>IF($D50=3,(AK50*$P50*$M50*'input_cooling&amp;ventilation'!$D$3)*'input_cool&amp;vent_evolution'!AA$11,(AK50*$Q50*'input_cooling&amp;ventilation'!$D$3)*'input_cool&amp;vent_evolution'!AA$12)</f>
        <v>1125266.3985722435</v>
      </c>
      <c r="DG50" s="2">
        <f>IF($D50=3,(AL50*$P50*$M50*'input_cooling&amp;ventilation'!$D$3)*'input_cool&amp;vent_evolution'!AB$11,(AL50*$Q50*'input_cooling&amp;ventilation'!$D$3)*'input_cool&amp;vent_evolution'!AB$12)</f>
        <v>1010227.4786049925</v>
      </c>
      <c r="DH50" s="2">
        <f>IF($D50=3,(AM50*$P50*$M50*'input_cooling&amp;ventilation'!$D$3)*'input_cool&amp;vent_evolution'!AC$11,(AM50*$Q50*'input_cooling&amp;ventilation'!$D$3)*'input_cool&amp;vent_evolution'!AC$12)</f>
        <v>1007965.1153959087</v>
      </c>
      <c r="DI50" s="2">
        <f>IF($D50=3,(AN50*$P50*$M50*'input_cooling&amp;ventilation'!$D$3)*'input_cool&amp;vent_evolution'!AD$11,(AN50*$Q50*'input_cooling&amp;ventilation'!$D$3)*'input_cool&amp;vent_evolution'!AD$12)</f>
        <v>996001.7804620493</v>
      </c>
      <c r="DJ50" s="2">
        <f>IF($D50=3,(AO50*$P50*$M50*'input_cooling&amp;ventilation'!$D$3)*'input_cool&amp;vent_evolution'!AE$11,(AO50*$Q50*'input_cooling&amp;ventilation'!$D$3)*'input_cool&amp;vent_evolution'!AE$12)</f>
        <v>980866.84117520961</v>
      </c>
      <c r="DK50" s="2">
        <f>IF($D50=3,(AP50*$P50*$M50*'input_cooling&amp;ventilation'!$D$3)*'input_cool&amp;vent_evolution'!AF$11,(AP50*$Q50*'input_cooling&amp;ventilation'!$D$3)*'input_cool&amp;vent_evolution'!AF$12)</f>
        <v>959707.2110313524</v>
      </c>
      <c r="DL50" s="2">
        <f>IF($D50=3,(AQ50*$P50*$M50*'input_cooling&amp;ventilation'!$D$3)*'input_cool&amp;vent_evolution'!AG$11,(AQ50*$Q50*'input_cooling&amp;ventilation'!$D$3)*'input_cool&amp;vent_evolution'!AG$12)</f>
        <v>949571.82049393898</v>
      </c>
      <c r="DM50" s="2">
        <f>IF($D50=3,(AR50*$P50*$M50*'input_cooling&amp;ventilation'!$D$3)*'input_cool&amp;vent_evolution'!AH$11,(AR50*$Q50*'input_cooling&amp;ventilation'!$D$3)*'input_cool&amp;vent_evolution'!AH$12)</f>
        <v>934064.8331504357</v>
      </c>
      <c r="DN50" s="2">
        <f>IF($D50=3,(AS50*$P50*$M50*'input_cooling&amp;ventilation'!$D$3)*'input_cool&amp;vent_evolution'!AI$11,(AS50*$Q50*'input_cooling&amp;ventilation'!$D$3)*'input_cool&amp;vent_evolution'!AI$12)</f>
        <v>917920.05492269655</v>
      </c>
      <c r="DO50" s="2">
        <f>IF($D50=3,(AT50*$P50*$M50*'input_cooling&amp;ventilation'!$D$3)*'input_cool&amp;vent_evolution'!AJ$11,(AT50*$Q50*'input_cooling&amp;ventilation'!$D$3)*'input_cool&amp;vent_evolution'!AJ$12)</f>
        <v>901186.19942400313</v>
      </c>
      <c r="DP50" s="2">
        <f>IF($D50=3,(AU50*$P50*$M50*'input_cooling&amp;ventilation'!$D$3)*'input_cool&amp;vent_evolution'!AK$11,(AU50*$Q50*'input_cooling&amp;ventilation'!$D$3)*'input_cool&amp;vent_evolution'!AK$12)</f>
        <v>891984.67514488171</v>
      </c>
      <c r="DQ50" s="2">
        <f>IF($D50=3,(AV50*$P50*$M50*'input_cooling&amp;ventilation'!$D$3)*'input_cool&amp;vent_evolution'!AL$11,(AV50*$Q50*'input_cooling&amp;ventilation'!$D$3)*'input_cool&amp;vent_evolution'!AL$12)</f>
        <v>866754.70825967425</v>
      </c>
      <c r="DR50" s="2">
        <f>IF($D50=3,(AW50*$P50*$M50*'input_cooling&amp;ventilation'!$D$3)*'input_cool&amp;vent_evolution'!AM$11,(AW50*$Q50*'input_cooling&amp;ventilation'!$D$3)*'input_cool&amp;vent_evolution'!AM$12)</f>
        <v>849262.94613784365</v>
      </c>
      <c r="DS50" s="2">
        <f>IF($D50=3,(AX50*$P50*$M50*'input_cooling&amp;ventilation'!$D$3)*'input_cool&amp;vent_evolution'!AN$11,(AX50*$Q50*'input_cooling&amp;ventilation'!$D$3)*'input_cool&amp;vent_evolution'!AN$12)</f>
        <v>831507.59642679896</v>
      </c>
      <c r="DT50" s="2">
        <f>IF($D50=3,(AY50*$P50*$M50*'input_cooling&amp;ventilation'!$D$3)*'input_cool&amp;vent_evolution'!AO$11,(AY50*$Q50*'input_cooling&amp;ventilation'!$D$3)*'input_cool&amp;vent_evolution'!AO$12)</f>
        <v>813759.00367523672</v>
      </c>
      <c r="DU50" s="2">
        <f>IF($D50=3,(AZ50*$P50*$M50*'input_cooling&amp;ventilation'!$D$3)*'input_cool&amp;vent_evolution'!AP$11,(AZ50*$Q50*'input_cooling&amp;ventilation'!$D$3)*'input_cool&amp;vent_evolution'!AP$12)</f>
        <v>796107.8528540337</v>
      </c>
      <c r="DV50" s="2">
        <f>IF($D50=3,(BA50*$P50*$M50*'input_cooling&amp;ventilation'!$D$3)*'input_cool&amp;vent_evolution'!AQ$11,(BA50*$Q50*'input_cooling&amp;ventilation'!$D$3)*'input_cool&amp;vent_evolution'!AQ$12)</f>
        <v>778616.96627596847</v>
      </c>
      <c r="DW50" s="2">
        <f>IF($D50=3,(BB50*$P50*$M50*'input_cooling&amp;ventilation'!$D$3)*'input_cool&amp;vent_evolution'!AR$11,(BB50*$Q50*'input_cooling&amp;ventilation'!$D$3)*'input_cool&amp;vent_evolution'!AR$12)</f>
        <v>761383.1057979808</v>
      </c>
      <c r="DX50" s="2">
        <f>IF($D50=3,(BC50*$P50*$M50*'input_cooling&amp;ventilation'!$D$3)*'input_cool&amp;vent_evolution'!AS$11,(BC50*$Q50*'input_cooling&amp;ventilation'!$D$3)*'input_cool&amp;vent_evolution'!AS$12)</f>
        <v>744497.88487495831</v>
      </c>
      <c r="DY50" s="2">
        <f>IF($D50=3,(BD50*$P50*$M50*'input_cooling&amp;ventilation'!$D$3)*'input_cool&amp;vent_evolution'!AT$11,(BD50*$Q50*'input_cooling&amp;ventilation'!$D$3)*'input_cool&amp;vent_evolution'!AT$12)</f>
        <v>728059.06104004593</v>
      </c>
      <c r="DZ50" s="2">
        <f>IF($D50=3,(BE50*$P50*$M50*'input_cooling&amp;ventilation'!$D$3)*'input_cool&amp;vent_evolution'!AU$11,(BE50*$Q50*'input_cooling&amp;ventilation'!$D$3)*'input_cool&amp;vent_evolution'!AU$12)</f>
        <v>734989.89497598307</v>
      </c>
      <c r="EA50" s="2">
        <f>IF($D50=3,(BF50*$P50*$M50*'input_cooling&amp;ventilation'!$D$3)*'input_cool&amp;vent_evolution'!AV$11,(BF50*$Q50*'input_cooling&amp;ventilation'!$D$3)*'input_cool&amp;vent_evolution'!AV$12)</f>
        <v>741986.70770624874</v>
      </c>
      <c r="EB50">
        <v>0.59967453213995114</v>
      </c>
      <c r="EC50" s="2">
        <f t="shared" si="39"/>
        <v>5958516.0699755894</v>
      </c>
      <c r="ED50" s="2">
        <f>IF($D50=3,(EC50*(1+'input_cool&amp;vent_evolution'!M$10)),EC50*(1+'input_cool&amp;vent_evolution'!M$9))</f>
        <v>6085528.6424279064</v>
      </c>
      <c r="EE50" s="2">
        <f>IF($D50=3,(ED50*(1+'input_cool&amp;vent_evolution'!N$10)),ED50*(1+'input_cool&amp;vent_evolution'!N$9))</f>
        <v>6212672.3043038351</v>
      </c>
      <c r="EF50" s="2">
        <f>IF($D50=3,(EE50*(1+'input_cool&amp;vent_evolution'!O$10)),EE50*(1+'input_cool&amp;vent_evolution'!O$9))</f>
        <v>6339947.0578955524</v>
      </c>
      <c r="EG50" s="2">
        <f>IF($D50=3,(EF50*(1+'input_cool&amp;vent_evolution'!P$10)),EF50*(1+'input_cool&amp;vent_evolution'!P$9))</f>
        <v>6460290.9387796856</v>
      </c>
      <c r="EH50" s="2">
        <f>IF($D50=3,(EG50*(1+'input_cool&amp;vent_evolution'!Q$10)),EG50*(1+'input_cool&amp;vent_evolution'!Q$9))</f>
        <v>6580765.9116343008</v>
      </c>
      <c r="EI50" s="2">
        <f>IF($D50=3,(EH50*(1+'input_cool&amp;vent_evolution'!R$10)),EH50*(1+'input_cool&amp;vent_evolution'!R$9))</f>
        <v>6675427.9179991623</v>
      </c>
      <c r="EJ50" s="2">
        <f>IF($D50=3,(EI50*(1+'input_cool&amp;vent_evolution'!S$10)),EI50*(1+'input_cool&amp;vent_evolution'!S$9))</f>
        <v>6770147.4546667179</v>
      </c>
      <c r="EK50" s="2">
        <f>IF($D50=3,(EJ50*(1+'input_cool&amp;vent_evolution'!T$10)),EJ50*(1+'input_cool&amp;vent_evolution'!T$9))</f>
        <v>6864924.5211276012</v>
      </c>
      <c r="EL50" s="2">
        <f>IF($D50=3,(EK50*(1+'input_cool&amp;vent_evolution'!U$10)),EK50*(1+'input_cool&amp;vent_evolution'!U$9))</f>
        <v>6959759.1133067822</v>
      </c>
      <c r="EM50" s="2">
        <f>IF($D50=3,(EL50*(1+'input_cool&amp;vent_evolution'!V$10)),EL50*(1+'input_cool&amp;vent_evolution'!V$9))</f>
        <v>7054651.2347699068</v>
      </c>
      <c r="EN50" s="2">
        <f>IF($D50=3,(EM50*(1+'input_cool&amp;vent_evolution'!W$10)),EM50*(1+'input_cool&amp;vent_evolution'!W$9))</f>
        <v>7128452.0738678025</v>
      </c>
      <c r="EO50" s="2">
        <f>IF($D50=3,(EN50*(1+'input_cool&amp;vent_evolution'!X$10)),EN50*(1+'input_cool&amp;vent_evolution'!X$9))</f>
        <v>7202301.0602908572</v>
      </c>
      <c r="EP50" s="2">
        <f>IF($D50=3,(EO50*(1+'input_cool&amp;vent_evolution'!Y$10)),EO50*(1+'input_cool&amp;vent_evolution'!Y$9))</f>
        <v>7276198.1968406355</v>
      </c>
      <c r="EQ50" s="2">
        <f>IF($D50=3,(EP50*(1+'input_cool&amp;vent_evolution'!Z$10)),EP50*(1+'input_cool&amp;vent_evolution'!Z$9))</f>
        <v>7350143.4789327616</v>
      </c>
      <c r="ER50" s="2">
        <f>IF($D50=3,(EQ50*(1+'input_cool&amp;vent_evolution'!AA$10)),EQ50*(1+'input_cool&amp;vent_evolution'!AA$9))</f>
        <v>7424136.9111516075</v>
      </c>
      <c r="ES50" s="2">
        <f>IF($D50=3,(ER50*(1+'input_cool&amp;vent_evolution'!AB$10)),ER50*(1+'input_cool&amp;vent_evolution'!AB$9))</f>
        <v>7475642.0189071372</v>
      </c>
      <c r="ET50" s="2">
        <f>IF($D50=3,(ES50*(1+'input_cool&amp;vent_evolution'!AC$10)),ES50*(1+'input_cool&amp;vent_evolution'!AC$9))</f>
        <v>7527183.2651722645</v>
      </c>
      <c r="EU50" s="2">
        <f>IF($D50=3,(ET50*(1+'input_cool&amp;vent_evolution'!AD$10)),ET50*(1+'input_cool&amp;vent_evolution'!AD$9))</f>
        <v>7578760.6563142017</v>
      </c>
      <c r="EV50" s="2">
        <f>IF($D50=3,(EU50*(1+'input_cool&amp;vent_evolution'!AE$10)),EU50*(1+'input_cool&amp;vent_evolution'!AE$9))</f>
        <v>7630374.1864751177</v>
      </c>
      <c r="EW50" s="2">
        <f>IF($D50=3,(EV50*(1+'input_cool&amp;vent_evolution'!AF$10)),EV50*(1+'input_cool&amp;vent_evolution'!AF$9))</f>
        <v>7682023.8612581529</v>
      </c>
      <c r="EX50" s="2">
        <f>IF($D50=3,(EW50*(1+'input_cool&amp;vent_evolution'!AG$10)),EW50*(1+'input_cool&amp;vent_evolution'!AG$9))</f>
        <v>7714678.7729235617</v>
      </c>
      <c r="EY50" s="2">
        <f>IF($D50=3,(EX50*(1+'input_cool&amp;vent_evolution'!AH$10)),EX50*(1+'input_cool&amp;vent_evolution'!AH$9))</f>
        <v>7747343.4070662288</v>
      </c>
      <c r="EZ50" s="2">
        <f>IF($D50=3,(EY50*(1+'input_cool&amp;vent_evolution'!AI$10)),EY50*(1+'input_cool&amp;vent_evolution'!AI$9))</f>
        <v>7780017.7654689746</v>
      </c>
      <c r="FA50" s="2">
        <f>IF($D50=3,(EZ50*(1+'input_cool&amp;vent_evolution'!AJ$10)),EZ50*(1+'input_cool&amp;vent_evolution'!AJ$9))</f>
        <v>7812701.8460942917</v>
      </c>
      <c r="FB50" s="2">
        <f>IF($D50=3,(FA50*(1+'input_cool&amp;vent_evolution'!AK$10)),FA50*(1+'input_cool&amp;vent_evolution'!AK$9))</f>
        <v>7845395.6446124669</v>
      </c>
      <c r="FC50" s="2">
        <f>IF($D50=3,(FB50*(1+'input_cool&amp;vent_evolution'!AL$10)),FB50*(1+'input_cool&amp;vent_evolution'!AL$9))</f>
        <v>7878099.1704469835</v>
      </c>
      <c r="FD50" s="2">
        <f>IF($D50=3,(FC50*(1+'input_cool&amp;vent_evolution'!AM$10)),FC50*(1+'input_cool&amp;vent_evolution'!AM$9))</f>
        <v>7910812.4157024883</v>
      </c>
      <c r="FE50" s="2">
        <f>IF($D50=3,(FD50*(1+'input_cool&amp;vent_evolution'!AN$10)),FD50*(1+'input_cool&amp;vent_evolution'!AN$9))</f>
        <v>7943535.3852180764</v>
      </c>
      <c r="FF50" s="2">
        <f>IF($D50=3,(FE50*(1+'input_cool&amp;vent_evolution'!AO$10)),FE50*(1+'input_cool&amp;vent_evolution'!AO$9))</f>
        <v>7976268.0759374797</v>
      </c>
      <c r="FG50" s="2">
        <f>IF($D50=3,(FF50*(1+'input_cool&amp;vent_evolution'!AP$10)),FF50*(1+'input_cool&amp;vent_evolution'!AP$9))</f>
        <v>8009010.489898202</v>
      </c>
      <c r="FH50" s="2">
        <f>IF($D50=3,(FG50*(1+'input_cool&amp;vent_evolution'!AQ$10)),FG50*(1+'input_cool&amp;vent_evolution'!AQ$9))</f>
        <v>8041762.6240439871</v>
      </c>
      <c r="FI50" s="2">
        <f>IF($D50=3,(FH50*(1+'input_cool&amp;vent_evolution'!AR$10)),FH50*(1+'input_cool&amp;vent_evolution'!AR$9))</f>
        <v>8074524.4819404706</v>
      </c>
      <c r="FJ50" s="2">
        <f>IF($D50=3,(FI50*(1+'input_cool&amp;vent_evolution'!AS$10)),FI50*(1+'input_cool&amp;vent_evolution'!AS$9))</f>
        <v>8107296.061295459</v>
      </c>
      <c r="FK50" s="2">
        <f>IF($D50=3,(FJ50*(1+'input_cool&amp;vent_evolution'!AT$10)),FJ50*(1+'input_cool&amp;vent_evolution'!AT$9))</f>
        <v>8140077.3651652029</v>
      </c>
      <c r="FL50" s="2">
        <f>IF($D50=3,(FK50*(1+'input_cool&amp;vent_evolution'!AU$10)),FK50*(1+'input_cool&amp;vent_evolution'!AU$9))</f>
        <v>8172991.2180223372</v>
      </c>
      <c r="FM50" s="2">
        <f t="shared" si="40"/>
        <v>14492885.711019579</v>
      </c>
      <c r="FN50" s="2">
        <f t="shared" si="41"/>
        <v>14801818.115463287</v>
      </c>
      <c r="FO50" s="2">
        <f t="shared" si="42"/>
        <v>15111069.368427666</v>
      </c>
      <c r="FP50" s="2">
        <f t="shared" si="43"/>
        <v>15420639.475487979</v>
      </c>
      <c r="FQ50" s="2">
        <f t="shared" si="44"/>
        <v>15713351.635896979</v>
      </c>
      <c r="FR50" s="2">
        <f t="shared" si="45"/>
        <v>16006382.651021404</v>
      </c>
      <c r="FS50" s="2">
        <f t="shared" si="46"/>
        <v>16236628.843749614</v>
      </c>
      <c r="FT50" s="2">
        <f t="shared" si="47"/>
        <v>16467014.967308266</v>
      </c>
      <c r="FU50" s="2">
        <f t="shared" si="48"/>
        <v>16697541.020458424</v>
      </c>
      <c r="FV50" s="2">
        <f t="shared" si="49"/>
        <v>16928206.993288416</v>
      </c>
      <c r="FW50" s="2">
        <f t="shared" si="50"/>
        <v>17159012.894470938</v>
      </c>
      <c r="FX50" s="2">
        <f t="shared" si="51"/>
        <v>17338518.51531044</v>
      </c>
      <c r="FY50" s="2">
        <f t="shared" si="52"/>
        <v>17518141.244784486</v>
      </c>
      <c r="FZ50" s="2">
        <f t="shared" si="53"/>
        <v>17697881.089707304</v>
      </c>
      <c r="GA50" s="2">
        <f t="shared" si="54"/>
        <v>17877738.038928337</v>
      </c>
      <c r="GB50" s="2">
        <f t="shared" si="55"/>
        <v>18057712.103598133</v>
      </c>
      <c r="GC50" s="2">
        <f t="shared" si="56"/>
        <v>18182987.865460381</v>
      </c>
      <c r="GD50" s="2">
        <f t="shared" si="57"/>
        <v>18308351.526941124</v>
      </c>
      <c r="GE50" s="2">
        <f t="shared" si="58"/>
        <v>18433803.10352733</v>
      </c>
      <c r="GF50" s="2">
        <f t="shared" si="59"/>
        <v>18559342.580970991</v>
      </c>
      <c r="GG50" s="2">
        <f t="shared" si="60"/>
        <v>18684969.972900625</v>
      </c>
      <c r="GH50" s="2">
        <f t="shared" si="61"/>
        <v>18764396.443705156</v>
      </c>
      <c r="GI50" s="2">
        <f t="shared" si="62"/>
        <v>18843846.562470023</v>
      </c>
      <c r="GJ50" s="2">
        <f t="shared" si="63"/>
        <v>18923320.333531588</v>
      </c>
      <c r="GK50" s="2">
        <f t="shared" si="64"/>
        <v>19002817.751934018</v>
      </c>
      <c r="GL50" s="2">
        <f t="shared" si="65"/>
        <v>19082338.807146169</v>
      </c>
      <c r="GM50" s="2">
        <f t="shared" si="66"/>
        <v>19161883.522088755</v>
      </c>
      <c r="GN50" s="2">
        <f t="shared" si="67"/>
        <v>19241451.877557926</v>
      </c>
      <c r="GO50" s="2">
        <f t="shared" si="68"/>
        <v>19321043.8853238</v>
      </c>
      <c r="GP50" s="2">
        <f t="shared" si="69"/>
        <v>19400659.537952628</v>
      </c>
      <c r="GQ50" s="2">
        <f t="shared" si="70"/>
        <v>19480298.840400223</v>
      </c>
      <c r="GR50" s="2">
        <f t="shared" si="71"/>
        <v>19559961.785232864</v>
      </c>
      <c r="GS50" s="2">
        <f t="shared" si="72"/>
        <v>19639648.381123226</v>
      </c>
      <c r="GT50" s="2">
        <f t="shared" si="73"/>
        <v>19719358.622496027</v>
      </c>
      <c r="GU50" s="2">
        <f t="shared" si="74"/>
        <v>19799092.51678497</v>
      </c>
      <c r="GV50" s="2">
        <f t="shared" si="75"/>
        <v>19879148.8096884</v>
      </c>
      <c r="GW50" s="2">
        <f>IF($D50=3,($N50*$M50*EC50*'input_cooling&amp;ventilation'!$D$3)*'input_cool&amp;vent_evolution'!M$11,($O50*$M50*EC50*'input_cooling&amp;ventilation'!$D$3)*'input_cool&amp;vent_evolution'!M$10)</f>
        <v>3004735.3126675766</v>
      </c>
      <c r="GX50" s="2">
        <f>IF($D50=3,($N50*$M50*ED50*'input_cooling&amp;ventilation'!$D$3)*'input_cool&amp;vent_evolution'!N$11,($O50*$M50*ED50*'input_cooling&amp;ventilation'!$D$3)*'input_cool&amp;vent_evolution'!N$10)</f>
        <v>2840364.809421245</v>
      </c>
      <c r="GY50" s="2">
        <f>IF($D50=3,($N50*$M50*EE50*'input_cooling&amp;ventilation'!$D$3)*'input_cool&amp;vent_evolution'!O$11,($O50*$M50*EE50*'input_cooling&amp;ventilation'!$D$3)*'input_cool&amp;vent_evolution'!O$10)</f>
        <v>2718371.6726456373</v>
      </c>
      <c r="GZ50" s="2">
        <f>IF($D50=3,($N50*$M50*EF50*'input_cooling&amp;ventilation'!$D$3)*'input_cool&amp;vent_evolution'!P$11,($O50*$M50*EF50*'input_cooling&amp;ventilation'!$D$3)*'input_cool&amp;vent_evolution'!P$10)</f>
        <v>3066710.8321232446</v>
      </c>
      <c r="HA50" s="2">
        <f>IF($D50=3,($N50*$M50*EG50*'input_cooling&amp;ventilation'!$D$3)*'input_cool&amp;vent_evolution'!Q$11,($O50*$M50*EG50*'input_cooling&amp;ventilation'!$D$3)*'input_cool&amp;vent_evolution'!Q$10)</f>
        <v>3381212.5697690132</v>
      </c>
      <c r="HB50" s="2">
        <f>IF($D50=3,($N50*$M50*EH50*'input_cooling&amp;ventilation'!$D$3)*'input_cool&amp;vent_evolution'!R$11,($O50*$M50*EH50*'input_cooling&amp;ventilation'!$D$3)*'input_cool&amp;vent_evolution'!R$10)</f>
        <v>3577768.4948864691</v>
      </c>
      <c r="HC50" s="2">
        <f>IF($D50=3,($N50*$M50*EI50*'input_cooling&amp;ventilation'!$D$3)*'input_cool&amp;vent_evolution'!S$11,($O50*$M50*EI50*'input_cooling&amp;ventilation'!$D$3)*'input_cool&amp;vent_evolution'!S$10)</f>
        <v>3699943.8949810173</v>
      </c>
      <c r="HD50" s="2">
        <f>IF($D50=3,($N50*$M50*EJ50*'input_cooling&amp;ventilation'!$D$3)*'input_cool&amp;vent_evolution'!T$11,($O50*$M50*EJ50*'input_cooling&amp;ventilation'!$D$3)*'input_cool&amp;vent_evolution'!T$10)</f>
        <v>3832357.5829421277</v>
      </c>
      <c r="HE50" s="2">
        <f>IF($D50=3,($N50*$M50*EK50*'input_cooling&amp;ventilation'!$D$3)*'input_cool&amp;vent_evolution'!U$11,($O50*$M50*EK50*'input_cooling&amp;ventilation'!$D$3)*'input_cool&amp;vent_evolution'!U$10)</f>
        <v>4380826.1612267597</v>
      </c>
      <c r="HF50" s="2">
        <f>IF($D50=3,($N50*$M50*EL50*'input_cooling&amp;ventilation'!$D$3)*'input_cool&amp;vent_evolution'!V$11,($O50*$M50*EL50*'input_cooling&amp;ventilation'!$D$3)*'input_cool&amp;vent_evolution'!V$10)</f>
        <v>4404603.8176882612</v>
      </c>
      <c r="HG50" s="2">
        <f>IF($D50=3,($N50*$M50*EM50*'input_cooling&amp;ventilation'!$D$3)*'input_cool&amp;vent_evolution'!W$11,($O50*$M50*EM50*'input_cooling&amp;ventilation'!$D$3)*'input_cool&amp;vent_evolution'!W$10)</f>
        <v>4254820.8879442969</v>
      </c>
      <c r="HH50" s="2">
        <f>IF($D50=3,($N50*$M50*EN50*'input_cooling&amp;ventilation'!$D$3)*'input_cool&amp;vent_evolution'!X$11,($O50*$M50*EN50*'input_cooling&amp;ventilation'!$D$3)*'input_cool&amp;vent_evolution'!X$10)</f>
        <v>4373150.7132107969</v>
      </c>
      <c r="HI50" s="2">
        <f>IF($D50=3,($N50*$M50*EO50*'input_cooling&amp;ventilation'!$D$3)*'input_cool&amp;vent_evolution'!Y$11,($O50*$M50*EO50*'input_cooling&amp;ventilation'!$D$3)*'input_cool&amp;vent_evolution'!Y$10)</f>
        <v>4436864.0607322278</v>
      </c>
      <c r="HJ50" s="2">
        <f>IF($D50=3,($N50*$M50*EP50*'input_cooling&amp;ventilation'!$D$3)*'input_cool&amp;vent_evolution'!Z$11,($O50*$M50*EP50*'input_cooling&amp;ventilation'!$D$3)*'input_cool&amp;vent_evolution'!Z$10)</f>
        <v>4714885.5700447112</v>
      </c>
      <c r="HK50" s="2">
        <f>IF($D50=3,($N50*$M50*EQ50*'input_cooling&amp;ventilation'!$D$3)*'input_cool&amp;vent_evolution'!AA$11,($O50*$M50*EQ50*'input_cooling&amp;ventilation'!$D$3)*'input_cool&amp;vent_evolution'!AA$10)</f>
        <v>4703578.080787248</v>
      </c>
      <c r="HL50" s="2">
        <f>IF($D50=3,($N50*$M50*ER50*'input_cooling&amp;ventilation'!$D$3)*'input_cool&amp;vent_evolution'!AB$11,($O50*$M50*ER50*'input_cooling&amp;ventilation'!$D$3)*'input_cool&amp;vent_evolution'!AB$10)</f>
        <v>4185883.0123356748</v>
      </c>
      <c r="HM50" s="2">
        <f>IF($D50=3,($N50*$M50*ES50*'input_cooling&amp;ventilation'!$D$3)*'input_cool&amp;vent_evolution'!AC$11,($O50*$M50*ES50*'input_cooling&amp;ventilation'!$D$3)*'input_cool&amp;vent_evolution'!AC$10)</f>
        <v>4136400.9667022289</v>
      </c>
      <c r="HN50" s="2">
        <f>IF($D50=3,($N50*$M50*ET50*'input_cooling&amp;ventilation'!$D$3)*'input_cool&amp;vent_evolution'!AD$11,($O50*$M50*ET50*'input_cooling&amp;ventilation'!$D$3)*'input_cool&amp;vent_evolution'!AD$10)</f>
        <v>4049121.9519355018</v>
      </c>
      <c r="HO50" s="2">
        <f>IF($D50=3,($N50*$M50*EU50*'input_cooling&amp;ventilation'!$D$3)*'input_cool&amp;vent_evolution'!AE$11,($O50*$M50*EU50*'input_cooling&amp;ventilation'!$D$3)*'input_cool&amp;vent_evolution'!AE$10)</f>
        <v>3951944.8401481961</v>
      </c>
      <c r="HP50" s="2">
        <f>IF($D50=3,($N50*$M50*EV50*'input_cooling&amp;ventilation'!$D$3)*'input_cool&amp;vent_evolution'!AF$11,($O50*$M50*EV50*'input_cooling&amp;ventilation'!$D$3)*'input_cool&amp;vent_evolution'!AF$10)</f>
        <v>3833808.0990695995</v>
      </c>
      <c r="HQ50" s="2">
        <f>IF($D50=3,($N50*$M50*EW50*'input_cooling&amp;ventilation'!$D$3)*'input_cool&amp;vent_evolution'!AG$11,($O50*$M50*EW50*'input_cooling&amp;ventilation'!$D$3)*'input_cool&amp;vent_evolution'!AG$10)</f>
        <v>3762991.9397263322</v>
      </c>
      <c r="HR50" s="2">
        <f>IF($D50=3,($N50*$M50*EX50*'input_cooling&amp;ventilation'!$D$3)*'input_cool&amp;vent_evolution'!AH$11,($O50*$M50*EX50*'input_cooling&amp;ventilation'!$D$3)*'input_cool&amp;vent_evolution'!AH$10)</f>
        <v>3664109.3725317502</v>
      </c>
      <c r="HS50" s="2">
        <f>IF($D50=3,($N50*$M50*EY50*'input_cooling&amp;ventilation'!$D$3)*'input_cool&amp;vent_evolution'!AI$11,($O50*$M50*EY50*'input_cooling&amp;ventilation'!$D$3)*'input_cool&amp;vent_evolution'!AI$10)</f>
        <v>3565856.2371374927</v>
      </c>
      <c r="HT50" s="2">
        <f>IF($D50=3,($N50*$M50*EZ50*'input_cooling&amp;ventilation'!$D$3)*'input_cool&amp;vent_evolution'!AJ$11,($O50*$M50*EZ50*'input_cooling&amp;ventilation'!$D$3)*'input_cool&amp;vent_evolution'!AJ$10)</f>
        <v>3468328.455399042</v>
      </c>
      <c r="HU50" s="2">
        <f>IF($D50=3,($N50*$M50*FA50*'input_cooling&amp;ventilation'!$D$3)*'input_cool&amp;vent_evolution'!AK$11,($O50*$M50*FA50*'input_cooling&amp;ventilation'!$D$3)*'input_cool&amp;vent_evolution'!AK$10)</f>
        <v>3402407.6111382307</v>
      </c>
      <c r="HV50" s="2">
        <f>IF($D50=3,($N50*$M50*FB50*'input_cooling&amp;ventilation'!$D$3)*'input_cool&amp;vent_evolution'!AL$11,($O50*$M50*FB50*'input_cooling&amp;ventilation'!$D$3)*'input_cool&amp;vent_evolution'!AL$10)</f>
        <v>3277722.525904539</v>
      </c>
      <c r="HW50" s="2">
        <f>IF($D50=3,($N50*$M50*FC50*'input_cooling&amp;ventilation'!$D$3)*'input_cool&amp;vent_evolution'!AM$11,($O50*$M50*FC50*'input_cooling&amp;ventilation'!$D$3)*'input_cool&amp;vent_evolution'!AM$10)</f>
        <v>3185540.4860951784</v>
      </c>
      <c r="HX50" s="2">
        <f>IF($D50=3,($N50*$M50*FD50*'input_cooling&amp;ventilation'!$D$3)*'input_cool&amp;vent_evolution'!AN$11,($O50*$M50*FD50*'input_cooling&amp;ventilation'!$D$3)*'input_cool&amp;vent_evolution'!AN$10)</f>
        <v>3094824.0216336073</v>
      </c>
      <c r="HY50" s="2">
        <f>IF($D50=3,($N50*$M50*FE50*'input_cooling&amp;ventilation'!$D$3)*'input_cool&amp;vent_evolution'!AO$11,($O50*$M50*FE50*'input_cooling&amp;ventilation'!$D$3)*'input_cool&amp;vent_evolution'!AO$10)</f>
        <v>3006453.5462813657</v>
      </c>
      <c r="HZ50" s="2">
        <f>IF($D50=3,($N50*$M50*FF50*'input_cooling&amp;ventilation'!$D$3)*'input_cool&amp;vent_evolution'!AP$11,($O50*$M50*FF50*'input_cooling&amp;ventilation'!$D$3)*'input_cool&amp;vent_evolution'!AP$10)</f>
        <v>2920617.6852748077</v>
      </c>
      <c r="IA50" s="2">
        <f>IF($D50=3,($N50*$M50*FG50*'input_cooling&amp;ventilation'!$D$3)*'input_cool&amp;vent_evolution'!AQ$11,($O50*$M50*FG50*'input_cooling&amp;ventilation'!$D$3)*'input_cool&amp;vent_evolution'!AQ$10)</f>
        <v>2837400.7702250215</v>
      </c>
      <c r="IB50" s="2">
        <f>IF($D50=3,($N50*$M50*FH50*'input_cooling&amp;ventilation'!$D$3)*'input_cool&amp;vent_evolution'!AR$11,($O50*$M50*FH50*'input_cooling&amp;ventilation'!$D$3)*'input_cool&amp;vent_evolution'!AR$10)</f>
        <v>2757011.9435030185</v>
      </c>
      <c r="IC50" s="2">
        <f>IF($D50=3,($N50*$M50*FI50*'input_cooling&amp;ventilation'!$D$3)*'input_cool&amp;vent_evolution'!AS$11,($O50*$M50*FI50*'input_cooling&amp;ventilation'!$D$3)*'input_cool&amp;vent_evolution'!AS$10)</f>
        <v>2679639.9654474058</v>
      </c>
      <c r="ID50" s="2">
        <f>IF($D50=3,($N50*$M50*FJ50*'input_cooling&amp;ventilation'!$D$3)*'input_cool&amp;vent_evolution'!AT$11,($O50*$M50*FJ50*'input_cooling&amp;ventilation'!$D$3)*'input_cool&amp;vent_evolution'!AT$10)</f>
        <v>2605495.3050240171</v>
      </c>
      <c r="IE50" s="2">
        <f>IF($D50=3,($N50*$M50*FK50*'input_cooling&amp;ventilation'!$D$3)*'input_cool&amp;vent_evolution'!AU$11,($O50*$M50*FK50*'input_cooling&amp;ventilation'!$D$3)*'input_cool&amp;vent_evolution'!AU$10)</f>
        <v>2616030.4492545263</v>
      </c>
      <c r="IF50" s="2">
        <f>IF($D50=3,($N50*$M50*FL50*'input_cooling&amp;ventilation'!$D$3)*'input_cool&amp;vent_evolution'!AV$11,($O50*$M50*FL50*'input_cooling&amp;ventilation'!$D$3)*'input_cool&amp;vent_evolution'!AV$10)</f>
        <v>2626608.1916289441</v>
      </c>
    </row>
    <row r="51" spans="1:240" x14ac:dyDescent="0.25">
      <c r="A51">
        <v>49</v>
      </c>
      <c r="B51">
        <v>100100</v>
      </c>
      <c r="C51">
        <v>5</v>
      </c>
      <c r="D51">
        <v>3</v>
      </c>
      <c r="E51">
        <v>2</v>
      </c>
      <c r="F51" s="2">
        <v>3938550</v>
      </c>
      <c r="G51" s="2">
        <v>3916670.0173997399</v>
      </c>
      <c r="H51" s="2">
        <v>3938550</v>
      </c>
      <c r="I51" s="17">
        <v>0.46423234099999999</v>
      </c>
      <c r="J51">
        <v>0.10955110999999999</v>
      </c>
      <c r="K51" s="2">
        <f t="shared" si="0"/>
        <v>431472.52429049998</v>
      </c>
      <c r="L51" s="2">
        <f t="shared" si="1"/>
        <v>1818244.891101992</v>
      </c>
      <c r="M51">
        <v>0.71911298838437099</v>
      </c>
      <c r="N51" s="17">
        <f>'input_cooling&amp;ventilation'!$D$5</f>
        <v>57.500092182043396</v>
      </c>
      <c r="O51" s="45">
        <f>'input_cooling&amp;ventilation'!$D$6</f>
        <v>19.328678831353667</v>
      </c>
      <c r="P51" s="45">
        <f>'input_cooling&amp;ventilation'!$C$5</f>
        <v>50.351688737400465</v>
      </c>
      <c r="Q51" s="45">
        <f>'input_cooling&amp;ventilation'!$C$6</f>
        <v>32.240814214248743</v>
      </c>
      <c r="R51">
        <v>17</v>
      </c>
      <c r="S51">
        <v>12</v>
      </c>
      <c r="T51">
        <v>14</v>
      </c>
      <c r="U51" s="2">
        <f t="shared" si="2"/>
        <v>781149.79591744929</v>
      </c>
      <c r="V51" s="2">
        <f t="shared" si="3"/>
        <v>3095759.1729791304</v>
      </c>
      <c r="W51" s="2">
        <v>930045.91018835839</v>
      </c>
      <c r="X51" s="57">
        <f>IF($D51=3,(W51*(1+'input_cool&amp;vent_evolution'!M$11)),(W51*(1+'input_cool&amp;vent_evolution'!M$12)))</f>
        <v>943938.30487376638</v>
      </c>
      <c r="Y51" s="57">
        <f>IF($D51=3,(X51*(1+'input_cool&amp;vent_evolution'!N$11)),(X51*(1+'input_cool&amp;vent_evolution'!N$12)))</f>
        <v>956988.7114614473</v>
      </c>
      <c r="Z51" s="57">
        <f>IF($D51=3,(Y51*(1+'input_cool&amp;vent_evolution'!O$11)),(Y51*(1+'input_cool&amp;vent_evolution'!O$12)))</f>
        <v>969392.14214335731</v>
      </c>
      <c r="AA51" s="57">
        <f>IF($D51=3,(Z51*(1+'input_cool&amp;vent_evolution'!P$11)),(Z51*(1+'input_cool&amp;vent_evolution'!P$12)))</f>
        <v>983281.79241591564</v>
      </c>
      <c r="AB51" s="57">
        <f>IF($D51=3,(AA51*(1+'input_cool&amp;vent_evolution'!Q$11)),(AA51*(1+'input_cool&amp;vent_evolution'!Q$12)))</f>
        <v>998525.93545295903</v>
      </c>
      <c r="AC51" s="57">
        <f>IF($D51=3,(AB51*(1+'input_cool&amp;vent_evolution'!R$11)),(AB51*(1+'input_cool&amp;vent_evolution'!R$12)))</f>
        <v>1014606.4433760326</v>
      </c>
      <c r="AD51" s="57">
        <f>IF($D51=3,(AC51*(1+'input_cool&amp;vent_evolution'!S$11)),(AC51*(1+'input_cool&amp;vent_evolution'!S$12)))</f>
        <v>1031264.2671677059</v>
      </c>
      <c r="AE51" s="57">
        <f>IF($D51=3,(AD51*(1+'input_cool&amp;vent_evolution'!T$11)),(AD51*(1+'input_cool&amp;vent_evolution'!T$12)))</f>
        <v>1048556.1580637784</v>
      </c>
      <c r="AF51" s="57">
        <f>IF($D51=3,(AE51*(1+'input_cool&amp;vent_evolution'!U$11)),(AE51*(1+'input_cool&amp;vent_evolution'!U$12)))</f>
        <v>1068376.7476248611</v>
      </c>
      <c r="AG51" s="57">
        <f>IF($D51=3,(AF51*(1+'input_cool&amp;vent_evolution'!V$11)),(AF51*(1+'input_cool&amp;vent_evolution'!V$12)))</f>
        <v>1088404.9370262751</v>
      </c>
      <c r="AH51" s="57">
        <f>IF($D51=3,(AG51*(1+'input_cool&amp;vent_evolution'!W$11)),(AG51*(1+'input_cool&amp;vent_evolution'!W$12)))</f>
        <v>1107849.6195805157</v>
      </c>
      <c r="AI51" s="57">
        <f>IF($D51=3,(AH51*(1+'input_cool&amp;vent_evolution'!X$11)),(AH51*(1+'input_cool&amp;vent_evolution'!X$12)))</f>
        <v>1127981.5139715229</v>
      </c>
      <c r="AJ51" s="57">
        <f>IF($D51=3,(AI51*(1+'input_cool&amp;vent_evolution'!Y$11)),(AI51*(1+'input_cool&amp;vent_evolution'!Y$12)))</f>
        <v>1148564.6457092341</v>
      </c>
      <c r="AK51" s="57">
        <f>IF($D51=3,(AJ51*(1+'input_cool&amp;vent_evolution'!Z$11)),(AJ51*(1+'input_cool&amp;vent_evolution'!Z$12)))</f>
        <v>1170610.4882110858</v>
      </c>
      <c r="AL51" s="57">
        <f>IF($D51=3,(AK51*(1+'input_cool&amp;vent_evolution'!AA$11)),(AK51*(1+'input_cool&amp;vent_evolution'!AA$12)))</f>
        <v>1192800.0932307204</v>
      </c>
      <c r="AM51" s="57">
        <f>IF($D51=3,(AL51*(1+'input_cool&amp;vent_evolution'!AB$11)),(AL51*(1+'input_cool&amp;vent_evolution'!AB$12)))</f>
        <v>1212721.1970321566</v>
      </c>
      <c r="AN51" s="57">
        <f>IF($D51=3,(AM51*(1+'input_cool&amp;vent_evolution'!AC$11)),(AM51*(1+'input_cool&amp;vent_evolution'!AC$12)))</f>
        <v>1232597.6883346466</v>
      </c>
      <c r="AO51" s="57">
        <f>IF($D51=3,(AN51*(1+'input_cool&amp;vent_evolution'!AD$11)),(AN51*(1+'input_cool&amp;vent_evolution'!AD$12)))</f>
        <v>1252238.2695653201</v>
      </c>
      <c r="AP51" s="57">
        <f>IF($D51=3,(AO51*(1+'input_cool&amp;vent_evolution'!AE$11)),(AO51*(1+'input_cool&amp;vent_evolution'!AE$12)))</f>
        <v>1271580.3985137632</v>
      </c>
      <c r="AQ51" s="57">
        <f>IF($D51=3,(AP51*(1+'input_cool&amp;vent_evolution'!AF$11)),(AP51*(1+'input_cool&amp;vent_evolution'!AF$12)))</f>
        <v>1290505.2717476042</v>
      </c>
      <c r="AR51" s="57">
        <f>IF($D51=3,(AQ51*(1+'input_cool&amp;vent_evolution'!AG$11)),(AQ51*(1+'input_cool&amp;vent_evolution'!AG$12)))</f>
        <v>1309230.280919895</v>
      </c>
      <c r="AS51" s="57">
        <f>IF($D51=3,(AR51*(1+'input_cool&amp;vent_evolution'!AH$11)),(AR51*(1+'input_cool&amp;vent_evolution'!AH$12)))</f>
        <v>1327649.501236646</v>
      </c>
      <c r="AT51" s="57">
        <f>IF($D51=3,(AS51*(1+'input_cool&amp;vent_evolution'!AI$11)),(AS51*(1+'input_cool&amp;vent_evolution'!AI$12)))</f>
        <v>1345750.3558291048</v>
      </c>
      <c r="AU51" s="57">
        <f>IF($D51=3,(AT51*(1+'input_cool&amp;vent_evolution'!AJ$11)),(AT51*(1+'input_cool&amp;vent_evolution'!AJ$12)))</f>
        <v>1363521.2284329047</v>
      </c>
      <c r="AV51" s="57">
        <f>IF($D51=3,(AU51*(1+'input_cool&amp;vent_evolution'!AK$11)),(AU51*(1+'input_cool&amp;vent_evolution'!AK$12)))</f>
        <v>1381110.652279689</v>
      </c>
      <c r="AW51" s="57">
        <f>IF($D51=3,(AV51*(1+'input_cool&amp;vent_evolution'!AL$11)),(AV51*(1+'input_cool&amp;vent_evolution'!AL$12)))</f>
        <v>1398202.555716594</v>
      </c>
      <c r="AX51" s="57">
        <f>IF($D51=3,(AW51*(1+'input_cool&amp;vent_evolution'!AM$11)),(AW51*(1+'input_cool&amp;vent_evolution'!AM$12)))</f>
        <v>1414949.5316829255</v>
      </c>
      <c r="AY51" s="57">
        <f>IF($D51=3,(AX51*(1+'input_cool&amp;vent_evolution'!AN$11)),(AX51*(1+'input_cool&amp;vent_evolution'!AN$12)))</f>
        <v>1431346.3823832993</v>
      </c>
      <c r="AZ51" s="57">
        <f>IF($D51=3,(AY51*(1+'input_cool&amp;vent_evolution'!AO$11)),(AY51*(1+'input_cool&amp;vent_evolution'!AO$12)))</f>
        <v>1447393.2410610628</v>
      </c>
      <c r="BA51" s="57">
        <f>IF($D51=3,(AZ51*(1+'input_cool&amp;vent_evolution'!AP$11)),(AZ51*(1+'input_cool&amp;vent_evolution'!AP$12)))</f>
        <v>1463092.0292149386</v>
      </c>
      <c r="BB51" s="57">
        <f>IF($D51=3,(BA51*(1+'input_cool&amp;vent_evolution'!AQ$11)),(BA51*(1+'input_cool&amp;vent_evolution'!AQ$12)))</f>
        <v>1478445.9071634596</v>
      </c>
      <c r="BC51" s="57">
        <f>IF($D51=3,(BB51*(1+'input_cool&amp;vent_evolution'!AR$11)),(BB51*(1+'input_cool&amp;vent_evolution'!AR$12)))</f>
        <v>1493459.9433132249</v>
      </c>
      <c r="BD51" s="57">
        <f>IF($D51=3,(BC51*(1+'input_cool&amp;vent_evolution'!AS$11)),(BC51*(1+'input_cool&amp;vent_evolution'!AS$12)))</f>
        <v>1508141.0126353779</v>
      </c>
      <c r="BE51" s="57">
        <f>IF($D51=3,(BD51*(1+'input_cool&amp;vent_evolution'!AT$11)),(BD51*(1+'input_cool&amp;vent_evolution'!AT$12)))</f>
        <v>1522497.9178232895</v>
      </c>
      <c r="BF51" s="57">
        <f>IF($D51=3,(BE51*(1+'input_cool&amp;vent_evolution'!AU$11)),(BE51*(1+'input_cool&amp;vent_evolution'!AU$12)))</f>
        <v>1536991.4950629838</v>
      </c>
      <c r="BG51" s="57">
        <f>IF($D51=3,(BF51*(1+'input_cool&amp;vent_evolution'!AV$11)),(BF51*(1+'input_cool&amp;vent_evolution'!AV$12)))</f>
        <v>1551623.0454182692</v>
      </c>
      <c r="BH51" s="2">
        <f t="shared" si="76"/>
        <v>2405401.21175614</v>
      </c>
      <c r="BI51" s="2">
        <f t="shared" si="4"/>
        <v>2441331.4627732183</v>
      </c>
      <c r="BJ51" s="2">
        <f t="shared" si="5"/>
        <v>2475084.0587214767</v>
      </c>
      <c r="BK51" s="2">
        <f t="shared" si="6"/>
        <v>2507163.3645550539</v>
      </c>
      <c r="BL51" s="2">
        <f t="shared" si="7"/>
        <v>2543086.5176279102</v>
      </c>
      <c r="BM51" s="2">
        <f t="shared" si="8"/>
        <v>2582512.8295247741</v>
      </c>
      <c r="BN51" s="2">
        <f t="shared" si="9"/>
        <v>2624102.2530361158</v>
      </c>
      <c r="BO51" s="2">
        <f t="shared" si="10"/>
        <v>2667184.8031497938</v>
      </c>
      <c r="BP51" s="2">
        <f t="shared" si="11"/>
        <v>2711907.2570193494</v>
      </c>
      <c r="BQ51" s="2">
        <f t="shared" si="12"/>
        <v>2763169.7480702414</v>
      </c>
      <c r="BR51" s="2">
        <f t="shared" si="13"/>
        <v>2814969.1598279746</v>
      </c>
      <c r="BS51" s="2">
        <f t="shared" si="14"/>
        <v>2865259.433099228</v>
      </c>
      <c r="BT51" s="2">
        <f t="shared" si="15"/>
        <v>2917327.0596890463</v>
      </c>
      <c r="BU51" s="2">
        <f t="shared" si="16"/>
        <v>2970561.732817817</v>
      </c>
      <c r="BV51" s="2">
        <f t="shared" si="17"/>
        <v>3027579.4517145096</v>
      </c>
      <c r="BW51" s="2">
        <f t="shared" si="18"/>
        <v>3084968.9872394921</v>
      </c>
      <c r="BX51" s="2">
        <f t="shared" si="19"/>
        <v>3136491.4408071772</v>
      </c>
      <c r="BY51" s="2">
        <f t="shared" si="20"/>
        <v>3187898.511942823</v>
      </c>
      <c r="BZ51" s="2">
        <f t="shared" si="21"/>
        <v>3238695.4429053916</v>
      </c>
      <c r="CA51" s="2">
        <f t="shared" si="22"/>
        <v>3288720.4791975305</v>
      </c>
      <c r="CB51" s="2">
        <f t="shared" si="23"/>
        <v>3337666.3565035155</v>
      </c>
      <c r="CC51" s="2">
        <f t="shared" si="24"/>
        <v>3386095.3203425705</v>
      </c>
      <c r="CD51" s="2">
        <f t="shared" si="25"/>
        <v>3433733.4147464731</v>
      </c>
      <c r="CE51" s="2">
        <f t="shared" si="26"/>
        <v>3480548.1118421294</v>
      </c>
      <c r="CF51" s="2">
        <f t="shared" si="27"/>
        <v>3526509.3681918154</v>
      </c>
      <c r="CG51" s="2">
        <f t="shared" si="28"/>
        <v>3572001.3390414892</v>
      </c>
      <c r="CH51" s="2">
        <f t="shared" si="29"/>
        <v>3616206.560297743</v>
      </c>
      <c r="CI51" s="2">
        <f t="shared" si="30"/>
        <v>3659519.6869309288</v>
      </c>
      <c r="CJ51" s="2">
        <f t="shared" si="31"/>
        <v>3701927.2757516527</v>
      </c>
      <c r="CK51" s="2">
        <f t="shared" si="32"/>
        <v>3743429.6713705468</v>
      </c>
      <c r="CL51" s="2">
        <f t="shared" si="33"/>
        <v>3784031.8434082568</v>
      </c>
      <c r="CM51" s="2">
        <f t="shared" si="34"/>
        <v>3823741.9654763686</v>
      </c>
      <c r="CN51" s="2">
        <f t="shared" si="35"/>
        <v>3862573.1461227974</v>
      </c>
      <c r="CO51" s="2">
        <f t="shared" si="36"/>
        <v>3900543.1662589326</v>
      </c>
      <c r="CP51" s="2">
        <f t="shared" si="37"/>
        <v>3937674.7925128201</v>
      </c>
      <c r="CQ51" s="2">
        <f t="shared" si="38"/>
        <v>3975159.8971438175</v>
      </c>
      <c r="CR51" s="2">
        <f>IF($D51=3,(W51*$P51*$M51*'input_cooling&amp;ventilation'!$D$3)*'input_cool&amp;vent_evolution'!M$11,(W51*$Q51*'input_cooling&amp;ventilation'!$D$3)*'input_cool&amp;vent_evolution'!M$12)</f>
        <v>410693.6549947575</v>
      </c>
      <c r="CS51" s="2">
        <f>IF($D51=3,(X51*$P51*$M51*'input_cooling&amp;ventilation'!$D$3)*'input_cool&amp;vent_evolution'!N$11,(X51*$Q51*'input_cooling&amp;ventilation'!$D$3)*'input_cool&amp;vent_evolution'!N$12)</f>
        <v>385802.39778905758</v>
      </c>
      <c r="CT51" s="2">
        <f>IF($D51=3,(Y51*$P51*$M51*'input_cooling&amp;ventilation'!$D$3)*'input_cool&amp;vent_evolution'!O$11,(Y51*$Q51*'input_cooling&amp;ventilation'!$D$3)*'input_cool&amp;vent_evolution'!O$12)</f>
        <v>366676.1848177475</v>
      </c>
      <c r="CU51" s="2">
        <f>IF($D51=3,(Z51*$P51*$M51*'input_cooling&amp;ventilation'!$D$3)*'input_cool&amp;vent_evolution'!P$11,(Z51*$Q51*'input_cooling&amp;ventilation'!$D$3)*'input_cool&amp;vent_evolution'!P$12)</f>
        <v>410612.52334182541</v>
      </c>
      <c r="CV51" s="2">
        <f>IF($D51=3,(AA51*$P51*$M51*'input_cooling&amp;ventilation'!$D$3)*'input_cool&amp;vent_evolution'!Q$11,(AA51*$Q51*'input_cooling&amp;ventilation'!$D$3)*'input_cool&amp;vent_evolution'!Q$12)</f>
        <v>450654.69006018073</v>
      </c>
      <c r="CW51" s="2">
        <f>IF($D51=3,(AB51*$P51*$M51*'input_cooling&amp;ventilation'!$D$3)*'input_cool&amp;vent_evolution'!R$11,(AB51*$Q51*'input_cooling&amp;ventilation'!$D$3)*'input_cool&amp;vent_evolution'!R$12)</f>
        <v>475379.71117650461</v>
      </c>
      <c r="CX51" s="2">
        <f>IF($D51=3,(AC51*$P51*$M51*'input_cooling&amp;ventilation'!$D$3)*'input_cool&amp;vent_evolution'!S$11,(AC51*$Q51*'input_cooling&amp;ventilation'!$D$3)*'input_cool&amp;vent_evolution'!S$12)</f>
        <v>492446.60061715014</v>
      </c>
      <c r="CY51" s="2">
        <f>IF($D51=3,(AD51*$P51*$M51*'input_cooling&amp;ventilation'!$D$3)*'input_cool&amp;vent_evolution'!T$11,(AD51*$Q51*'input_cooling&amp;ventilation'!$D$3)*'input_cool&amp;vent_evolution'!T$12)</f>
        <v>511191.1973921879</v>
      </c>
      <c r="CZ51" s="2">
        <f>IF($D51=3,(AE51*$P51*$M51*'input_cooling&amp;ventilation'!$D$3)*'input_cool&amp;vent_evolution'!U$11,(AE51*$Q51*'input_cooling&amp;ventilation'!$D$3)*'input_cool&amp;vent_evolution'!U$12)</f>
        <v>585945.80382474198</v>
      </c>
      <c r="DA51" s="2">
        <f>IF($D51=3,(AF51*$P51*$M51*'input_cooling&amp;ventilation'!$D$3)*'input_cool&amp;vent_evolution'!V$11,(AF51*$Q51*'input_cooling&amp;ventilation'!$D$3)*'input_cool&amp;vent_evolution'!V$12)</f>
        <v>592082.97017602366</v>
      </c>
      <c r="DB51" s="2">
        <f>IF($D51=3,(AG51*$P51*$M51*'input_cooling&amp;ventilation'!$D$3)*'input_cool&amp;vent_evolution'!W$11,(AG51*$Q51*'input_cooling&amp;ventilation'!$D$3)*'input_cool&amp;vent_evolution'!W$12)</f>
        <v>574833.06004844618</v>
      </c>
      <c r="DC51" s="2">
        <f>IF($D51=3,(AH51*$P51*$M51*'input_cooling&amp;ventilation'!$D$3)*'input_cool&amp;vent_evolution'!X$11,(AH51*$Q51*'input_cooling&amp;ventilation'!$D$3)*'input_cool&amp;vent_evolution'!X$12)</f>
        <v>595148.74696841335</v>
      </c>
      <c r="DD51" s="2">
        <f>IF($D51=3,(AI51*$P51*$M51*'input_cooling&amp;ventilation'!$D$3)*'input_cool&amp;vent_evolution'!Y$11,(AI51*$Q51*'input_cooling&amp;ventilation'!$D$3)*'input_cool&amp;vent_evolution'!Y$12)</f>
        <v>608488.44249135908</v>
      </c>
      <c r="DE51" s="2">
        <f>IF($D51=3,(AJ51*$P51*$M51*'input_cooling&amp;ventilation'!$D$3)*'input_cool&amp;vent_evolution'!Z$11,(AJ51*$Q51*'input_cooling&amp;ventilation'!$D$3)*'input_cool&amp;vent_evolution'!Z$12)</f>
        <v>651729.80177667644</v>
      </c>
      <c r="DF51" s="2">
        <f>IF($D51=3,(AK51*$P51*$M51*'input_cooling&amp;ventilation'!$D$3)*'input_cool&amp;vent_evolution'!AA$11,(AK51*$Q51*'input_cooling&amp;ventilation'!$D$3)*'input_cool&amp;vent_evolution'!AA$12)</f>
        <v>655979.7784881366</v>
      </c>
      <c r="DG51" s="2">
        <f>IF($D51=3,(AL51*$P51*$M51*'input_cooling&amp;ventilation'!$D$3)*'input_cool&amp;vent_evolution'!AB$11,(AL51*$Q51*'input_cooling&amp;ventilation'!$D$3)*'input_cool&amp;vent_evolution'!AB$12)</f>
        <v>588917.25415311614</v>
      </c>
      <c r="DH51" s="2">
        <f>IF($D51=3,(AM51*$P51*$M51*'input_cooling&amp;ventilation'!$D$3)*'input_cool&amp;vent_evolution'!AC$11,(AM51*$Q51*'input_cooling&amp;ventilation'!$D$3)*'input_cool&amp;vent_evolution'!AC$12)</f>
        <v>587598.39799724275</v>
      </c>
      <c r="DI51" s="2">
        <f>IF($D51=3,(AN51*$P51*$M51*'input_cooling&amp;ventilation'!$D$3)*'input_cool&amp;vent_evolution'!AD$11,(AN51*$Q51*'input_cooling&amp;ventilation'!$D$3)*'input_cool&amp;vent_evolution'!AD$12)</f>
        <v>580624.31096340821</v>
      </c>
      <c r="DJ51" s="2">
        <f>IF($D51=3,(AO51*$P51*$M51*'input_cooling&amp;ventilation'!$D$3)*'input_cool&amp;vent_evolution'!AE$11,(AO51*$Q51*'input_cooling&amp;ventilation'!$D$3)*'input_cool&amp;vent_evolution'!AE$12)</f>
        <v>571801.32101772982</v>
      </c>
      <c r="DK51" s="2">
        <f>IF($D51=3,(AP51*$P51*$M51*'input_cooling&amp;ventilation'!$D$3)*'input_cool&amp;vent_evolution'!AF$11,(AP51*$Q51*'input_cooling&amp;ventilation'!$D$3)*'input_cool&amp;vent_evolution'!AF$12)</f>
        <v>559466.20685074688</v>
      </c>
      <c r="DL51" s="2">
        <f>IF($D51=3,(AQ51*$P51*$M51*'input_cooling&amp;ventilation'!$D$3)*'input_cool&amp;vent_evolution'!AG$11,(AQ51*$Q51*'input_cooling&amp;ventilation'!$D$3)*'input_cool&amp;vent_evolution'!AG$12)</f>
        <v>553557.72931328637</v>
      </c>
      <c r="DM51" s="2">
        <f>IF($D51=3,(AR51*$P51*$M51*'input_cooling&amp;ventilation'!$D$3)*'input_cool&amp;vent_evolution'!AH$11,(AR51*$Q51*'input_cooling&amp;ventilation'!$D$3)*'input_cool&amp;vent_evolution'!AH$12)</f>
        <v>544517.85205798363</v>
      </c>
      <c r="DN51" s="2">
        <f>IF($D51=3,(AS51*$P51*$M51*'input_cooling&amp;ventilation'!$D$3)*'input_cool&amp;vent_evolution'!AI$11,(AS51*$Q51*'input_cooling&amp;ventilation'!$D$3)*'input_cool&amp;vent_evolution'!AI$12)</f>
        <v>535106.17135818675</v>
      </c>
      <c r="DO51" s="2">
        <f>IF($D51=3,(AT51*$P51*$M51*'input_cooling&amp;ventilation'!$D$3)*'input_cool&amp;vent_evolution'!AJ$11,(AT51*$Q51*'input_cooling&amp;ventilation'!$D$3)*'input_cool&amp;vent_evolution'!AJ$12)</f>
        <v>525351.08506287611</v>
      </c>
      <c r="DP51" s="2">
        <f>IF($D51=3,(AU51*$P51*$M51*'input_cooling&amp;ventilation'!$D$3)*'input_cool&amp;vent_evolution'!AK$11,(AU51*$Q51*'input_cooling&amp;ventilation'!$D$3)*'input_cool&amp;vent_evolution'!AK$12)</f>
        <v>519987.00961724861</v>
      </c>
      <c r="DQ51" s="2">
        <f>IF($D51=3,(AV51*$P51*$M51*'input_cooling&amp;ventilation'!$D$3)*'input_cool&amp;vent_evolution'!AL$11,(AV51*$Q51*'input_cooling&amp;ventilation'!$D$3)*'input_cool&amp;vent_evolution'!AL$12)</f>
        <v>505279.07191501133</v>
      </c>
      <c r="DR51" s="2">
        <f>IF($D51=3,(AW51*$P51*$M51*'input_cooling&amp;ventilation'!$D$3)*'input_cool&amp;vent_evolution'!AM$11,(AW51*$Q51*'input_cooling&amp;ventilation'!$D$3)*'input_cool&amp;vent_evolution'!AM$12)</f>
        <v>495082.16009341582</v>
      </c>
      <c r="DS51" s="2">
        <f>IF($D51=3,(AX51*$P51*$M51*'input_cooling&amp;ventilation'!$D$3)*'input_cool&amp;vent_evolution'!AN$11,(AX51*$Q51*'input_cooling&amp;ventilation'!$D$3)*'input_cool&amp;vent_evolution'!AN$12)</f>
        <v>484731.58854412893</v>
      </c>
      <c r="DT51" s="2">
        <f>IF($D51=3,(AY51*$P51*$M51*'input_cooling&amp;ventilation'!$D$3)*'input_cool&amp;vent_evolution'!AO$11,(AY51*$Q51*'input_cooling&amp;ventilation'!$D$3)*'input_cool&amp;vent_evolution'!AO$12)</f>
        <v>474384.95599878812</v>
      </c>
      <c r="DU51" s="2">
        <f>IF($D51=3,(AZ51*$P51*$M51*'input_cooling&amp;ventilation'!$D$3)*'input_cool&amp;vent_evolution'!AP$11,(AZ51*$Q51*'input_cooling&amp;ventilation'!$D$3)*'input_cool&amp;vent_evolution'!AP$12)</f>
        <v>464095.12772306165</v>
      </c>
      <c r="DV51" s="2">
        <f>IF($D51=3,(BA51*$P51*$M51*'input_cooling&amp;ventilation'!$D$3)*'input_cool&amp;vent_evolution'!AQ$11,(BA51*$Q51*'input_cooling&amp;ventilation'!$D$3)*'input_cool&amp;vent_evolution'!AQ$12)</f>
        <v>453898.72630416375</v>
      </c>
      <c r="DW51" s="2">
        <f>IF($D51=3,(BB51*$P51*$M51*'input_cooling&amp;ventilation'!$D$3)*'input_cool&amp;vent_evolution'!AR$11,(BB51*$Q51*'input_cooling&amp;ventilation'!$D$3)*'input_cool&amp;vent_evolution'!AR$12)</f>
        <v>443852.15955944441</v>
      </c>
      <c r="DX51" s="2">
        <f>IF($D51=3,(BC51*$P51*$M51*'input_cooling&amp;ventilation'!$D$3)*'input_cool&amp;vent_evolution'!AS$11,(BC51*$Q51*'input_cooling&amp;ventilation'!$D$3)*'input_cool&amp;vent_evolution'!AS$12)</f>
        <v>434008.83401905571</v>
      </c>
      <c r="DY51" s="2">
        <f>IF($D51=3,(BD51*$P51*$M51*'input_cooling&amp;ventilation'!$D$3)*'input_cool&amp;vent_evolution'!AT$11,(BD51*$Q51*'input_cooling&amp;ventilation'!$D$3)*'input_cool&amp;vent_evolution'!AT$12)</f>
        <v>424425.7379348629</v>
      </c>
      <c r="DZ51" s="2">
        <f>IF($D51=3,(BE51*$P51*$M51*'input_cooling&amp;ventilation'!$D$3)*'input_cool&amp;vent_evolution'!AU$11,(BE51*$Q51*'input_cooling&amp;ventilation'!$D$3)*'input_cool&amp;vent_evolution'!AU$12)</f>
        <v>428466.10287937982</v>
      </c>
      <c r="EA51" s="2">
        <f>IF($D51=3,(BF51*$P51*$M51*'input_cooling&amp;ventilation'!$D$3)*'input_cool&amp;vent_evolution'!AV$11,(BF51*$Q51*'input_cooling&amp;ventilation'!$D$3)*'input_cool&amp;vent_evolution'!AV$12)</f>
        <v>432544.93049810751</v>
      </c>
      <c r="EB51">
        <v>0.80023852116875371</v>
      </c>
      <c r="EC51" s="2">
        <f t="shared" si="39"/>
        <v>3151779.427549195</v>
      </c>
      <c r="ED51" s="2">
        <f>IF($D51=3,(EC51*(1+'input_cool&amp;vent_evolution'!M$10)),EC51*(1+'input_cool&amp;vent_evolution'!M$9))</f>
        <v>3218963.2042133994</v>
      </c>
      <c r="EE51" s="2">
        <f>IF($D51=3,(ED51*(1+'input_cool&amp;vent_evolution'!N$10)),ED51*(1+'input_cool&amp;vent_evolution'!N$9))</f>
        <v>3286216.3211199827</v>
      </c>
      <c r="EF51" s="2">
        <f>IF($D51=3,(EE51*(1+'input_cool&amp;vent_evolution'!O$10)),EE51*(1+'input_cool&amp;vent_evolution'!O$9))</f>
        <v>3353538.7794813998</v>
      </c>
      <c r="EG51" s="2">
        <f>IF($D51=3,(EF51*(1+'input_cool&amp;vent_evolution'!P$10)),EF51*(1+'input_cool&amp;vent_evolution'!P$9))</f>
        <v>3417195.1267241784</v>
      </c>
      <c r="EH51" s="2">
        <f>IF($D51=3,(EG51*(1+'input_cool&amp;vent_evolution'!Q$10)),EG51*(1+'input_cool&amp;vent_evolution'!Q$9))</f>
        <v>3480920.8155565122</v>
      </c>
      <c r="EI51" s="2">
        <f>IF($D51=3,(EH51*(1+'input_cool&amp;vent_evolution'!R$10)),EH51*(1+'input_cool&amp;vent_evolution'!R$9))</f>
        <v>3530992.6389312414</v>
      </c>
      <c r="EJ51" s="2">
        <f>IF($D51=3,(EI51*(1+'input_cool&amp;vent_evolution'!S$10)),EI51*(1+'input_cool&amp;vent_evolution'!S$9))</f>
        <v>3581094.8931753952</v>
      </c>
      <c r="EK51" s="2">
        <f>IF($D51=3,(EJ51*(1+'input_cool&amp;vent_evolution'!T$10)),EJ51*(1+'input_cool&amp;vent_evolution'!T$9))</f>
        <v>3631227.5780195426</v>
      </c>
      <c r="EL51" s="2">
        <f>IF($D51=3,(EK51*(1+'input_cool&amp;vent_evolution'!U$10)),EK51*(1+'input_cool&amp;vent_evolution'!U$9))</f>
        <v>3681390.6913081817</v>
      </c>
      <c r="EM51" s="2">
        <f>IF($D51=3,(EL51*(1+'input_cool&amp;vent_evolution'!V$10)),EL51*(1+'input_cool&amp;vent_evolution'!V$9))</f>
        <v>3731584.2349273739</v>
      </c>
      <c r="EN51" s="2">
        <f>IF($D51=3,(EM51*(1+'input_cool&amp;vent_evolution'!W$10)),EM51*(1+'input_cool&amp;vent_evolution'!W$9))</f>
        <v>3770621.4656192046</v>
      </c>
      <c r="EO51" s="2">
        <f>IF($D51=3,(EN51*(1+'input_cool&amp;vent_evolution'!X$10)),EN51*(1+'input_cool&amp;vent_evolution'!X$9))</f>
        <v>3809684.1640192941</v>
      </c>
      <c r="EP51" s="2">
        <f>IF($D51=3,(EO51*(1+'input_cool&amp;vent_evolution'!Y$10)),EO51*(1+'input_cool&amp;vent_evolution'!Y$9))</f>
        <v>3848772.3316095406</v>
      </c>
      <c r="EQ51" s="2">
        <f>IF($D51=3,(EP51*(1+'input_cool&amp;vent_evolution'!Z$10)),EP51*(1+'input_cool&amp;vent_evolution'!Z$9))</f>
        <v>3887885.9659650219</v>
      </c>
      <c r="ER51" s="2">
        <f>IF($D51=3,(EQ51*(1+'input_cool&amp;vent_evolution'!AA$10)),EQ51*(1+'input_cool&amp;vent_evolution'!AA$9))</f>
        <v>3927025.0695106587</v>
      </c>
      <c r="ES51" s="2">
        <f>IF($D51=3,(ER51*(1+'input_cool&amp;vent_evolution'!AB$10)),ER51*(1+'input_cool&amp;vent_evolution'!AB$9))</f>
        <v>3954268.88947039</v>
      </c>
      <c r="ET51" s="2">
        <f>IF($D51=3,(ES51*(1+'input_cool&amp;vent_evolution'!AC$10)),ES51*(1+'input_cool&amp;vent_evolution'!AC$9))</f>
        <v>3981531.8250303408</v>
      </c>
      <c r="EU51" s="2">
        <f>IF($D51=3,(ET51*(1+'input_cool&amp;vent_evolution'!AD$10)),ET51*(1+'input_cool&amp;vent_evolution'!AD$9))</f>
        <v>4008813.879558471</v>
      </c>
      <c r="EV51" s="2">
        <f>IF($D51=3,(EU51*(1+'input_cool&amp;vent_evolution'!AE$10)),EU51*(1+'input_cool&amp;vent_evolution'!AE$9))</f>
        <v>4036115.0499562593</v>
      </c>
      <c r="EW51" s="2">
        <f>IF($D51=3,(EV51*(1+'input_cool&amp;vent_evolution'!AF$10)),EV51*(1+'input_cool&amp;vent_evolution'!AF$9))</f>
        <v>4063435.3391875084</v>
      </c>
      <c r="EX51" s="2">
        <f>IF($D51=3,(EW51*(1+'input_cool&amp;vent_evolution'!AG$10)),EW51*(1+'input_cool&amp;vent_evolution'!AG$9))</f>
        <v>4080708.277212142</v>
      </c>
      <c r="EY51" s="2">
        <f>IF($D51=3,(EX51*(1+'input_cool&amp;vent_evolution'!AH$10)),EX51*(1+'input_cool&amp;vent_evolution'!AH$9))</f>
        <v>4097986.3579775938</v>
      </c>
      <c r="EZ51" s="2">
        <f>IF($D51=3,(EY51*(1+'input_cool&amp;vent_evolution'!AI$10)),EY51*(1+'input_cool&amp;vent_evolution'!AI$9))</f>
        <v>4115269.5824268931</v>
      </c>
      <c r="FA51" s="2">
        <f>IF($D51=3,(EZ51*(1+'input_cool&amp;vent_evolution'!AJ$10)),EZ51*(1+'input_cool&amp;vent_evolution'!AJ$9))</f>
        <v>4132557.9494822924</v>
      </c>
      <c r="FB51" s="2">
        <f>IF($D51=3,(FA51*(1+'input_cool&amp;vent_evolution'!AK$10)),FA51*(1+'input_cool&amp;vent_evolution'!AK$9))</f>
        <v>4149851.4568535741</v>
      </c>
      <c r="FC51" s="2">
        <f>IF($D51=3,(FB51*(1+'input_cool&amp;vent_evolution'!AL$10)),FB51*(1+'input_cool&amp;vent_evolution'!AL$9))</f>
        <v>4167150.1095253248</v>
      </c>
      <c r="FD51" s="2">
        <f>IF($D51=3,(FC51*(1+'input_cool&amp;vent_evolution'!AM$10)),FC51*(1+'input_cool&amp;vent_evolution'!AM$9))</f>
        <v>4184453.903321268</v>
      </c>
      <c r="FE51" s="2">
        <f>IF($D51=3,(FD51*(1+'input_cool&amp;vent_evolution'!AN$10)),FD51*(1+'input_cool&amp;vent_evolution'!AN$9))</f>
        <v>4201762.8408010611</v>
      </c>
      <c r="FF51" s="2">
        <f>IF($D51=3,(FE51*(1+'input_cool&amp;vent_evolution'!AO$10)),FE51*(1+'input_cool&amp;vent_evolution'!AO$9))</f>
        <v>4219076.9203480799</v>
      </c>
      <c r="FG51" s="2">
        <f>IF($D51=3,(FF51*(1+'input_cool&amp;vent_evolution'!AP$10)),FF51*(1+'input_cool&amp;vent_evolution'!AP$9))</f>
        <v>4236396.1430400694</v>
      </c>
      <c r="FH51" s="2">
        <f>IF($D51=3,(FG51*(1+'input_cool&amp;vent_evolution'!AQ$10)),FG51*(1+'input_cool&amp;vent_evolution'!AQ$9))</f>
        <v>4253720.507260411</v>
      </c>
      <c r="FI51" s="2">
        <f>IF($D51=3,(FH51*(1+'input_cool&amp;vent_evolution'!AR$10)),FH51*(1+'input_cool&amp;vent_evolution'!AR$9))</f>
        <v>4271050.0148951616</v>
      </c>
      <c r="FJ51" s="2">
        <f>IF($D51=3,(FI51*(1+'input_cool&amp;vent_evolution'!AS$10)),FI51*(1+'input_cool&amp;vent_evolution'!AS$9))</f>
        <v>4288384.6647318574</v>
      </c>
      <c r="FK51" s="2">
        <f>IF($D51=3,(FJ51*(1+'input_cool&amp;vent_evolution'!AT$10)),FJ51*(1+'input_cool&amp;vent_evolution'!AT$9))</f>
        <v>4305724.4583871122</v>
      </c>
      <c r="FL51" s="2">
        <f>IF($D51=3,(FK51*(1+'input_cool&amp;vent_evolution'!AU$10)),FK51*(1+'input_cool&amp;vent_evolution'!AU$9))</f>
        <v>4323134.3643264817</v>
      </c>
      <c r="FM51" s="2">
        <f t="shared" si="40"/>
        <v>7666066.264381214</v>
      </c>
      <c r="FN51" s="2">
        <f t="shared" si="41"/>
        <v>7829477.2186178397</v>
      </c>
      <c r="FO51" s="2">
        <f t="shared" si="42"/>
        <v>7993056.8289755825</v>
      </c>
      <c r="FP51" s="2">
        <f t="shared" si="43"/>
        <v>8156805.0984034911</v>
      </c>
      <c r="FQ51" s="2">
        <f t="shared" si="44"/>
        <v>8311636.2937105382</v>
      </c>
      <c r="FR51" s="2">
        <f t="shared" si="45"/>
        <v>8466636.1484154351</v>
      </c>
      <c r="FS51" s="2">
        <f t="shared" si="46"/>
        <v>8588425.7357875258</v>
      </c>
      <c r="FT51" s="2">
        <f t="shared" si="47"/>
        <v>8710289.3400973063</v>
      </c>
      <c r="FU51" s="2">
        <f t="shared" si="48"/>
        <v>8832226.9606894366</v>
      </c>
      <c r="FV51" s="2">
        <f t="shared" si="49"/>
        <v>8954238.5923210941</v>
      </c>
      <c r="FW51" s="2">
        <f t="shared" si="50"/>
        <v>9076324.2395797428</v>
      </c>
      <c r="FX51" s="2">
        <f t="shared" si="51"/>
        <v>9171274.4111068845</v>
      </c>
      <c r="FY51" s="2">
        <f t="shared" si="52"/>
        <v>9266286.5276855733</v>
      </c>
      <c r="FZ51" s="2">
        <f t="shared" si="53"/>
        <v>9361360.5929202326</v>
      </c>
      <c r="GA51" s="2">
        <f t="shared" si="54"/>
        <v>9456496.6009127274</v>
      </c>
      <c r="GB51" s="2">
        <f t="shared" si="55"/>
        <v>9551694.5575611852</v>
      </c>
      <c r="GC51" s="2">
        <f t="shared" si="56"/>
        <v>9617959.6417484283</v>
      </c>
      <c r="GD51" s="2">
        <f t="shared" si="57"/>
        <v>9684271.2207686193</v>
      </c>
      <c r="GE51" s="2">
        <f t="shared" si="58"/>
        <v>9750629.3028136361</v>
      </c>
      <c r="GF51" s="2">
        <f t="shared" si="59"/>
        <v>9817033.8803469557</v>
      </c>
      <c r="GG51" s="2">
        <f t="shared" si="60"/>
        <v>9883484.9605774246</v>
      </c>
      <c r="GH51" s="2">
        <f t="shared" si="61"/>
        <v>9925497.8902640548</v>
      </c>
      <c r="GI51" s="2">
        <f t="shared" si="62"/>
        <v>9967523.3286280204</v>
      </c>
      <c r="GJ51" s="2">
        <f t="shared" si="63"/>
        <v>10009561.27796305</v>
      </c>
      <c r="GK51" s="2">
        <f t="shared" si="64"/>
        <v>10051611.73564774</v>
      </c>
      <c r="GL51" s="2">
        <f t="shared" si="65"/>
        <v>10093674.696111603</v>
      </c>
      <c r="GM51" s="2">
        <f t="shared" si="66"/>
        <v>10135750.171478631</v>
      </c>
      <c r="GN51" s="2">
        <f t="shared" si="67"/>
        <v>10177838.15159088</v>
      </c>
      <c r="GO51" s="2">
        <f t="shared" si="68"/>
        <v>10219938.642674198</v>
      </c>
      <c r="GP51" s="2">
        <f t="shared" si="69"/>
        <v>10262051.640796479</v>
      </c>
      <c r="GQ51" s="2">
        <f t="shared" si="70"/>
        <v>10304177.148579111</v>
      </c>
      <c r="GR51" s="2">
        <f t="shared" si="71"/>
        <v>10346315.162090002</v>
      </c>
      <c r="GS51" s="2">
        <f t="shared" si="72"/>
        <v>10388465.685916601</v>
      </c>
      <c r="GT51" s="2">
        <f t="shared" si="73"/>
        <v>10430628.717109837</v>
      </c>
      <c r="GU51" s="2">
        <f t="shared" si="74"/>
        <v>10472804.259601794</v>
      </c>
      <c r="GV51" s="2">
        <f t="shared" si="75"/>
        <v>10515150.336050307</v>
      </c>
      <c r="GW51" s="2">
        <f>IF($D51=3,($N51*$M51*EC51*'input_cooling&amp;ventilation'!$D$3)*'input_cool&amp;vent_evolution'!M$11,($O51*$M51*EC51*'input_cooling&amp;ventilation'!$D$3)*'input_cool&amp;vent_evolution'!M$10)</f>
        <v>1589366.0153768896</v>
      </c>
      <c r="GX51" s="2">
        <f>IF($D51=3,($N51*$M51*ED51*'input_cooling&amp;ventilation'!$D$3)*'input_cool&amp;vent_evolution'!N$11,($O51*$M51*ED51*'input_cooling&amp;ventilation'!$D$3)*'input_cool&amp;vent_evolution'!N$10)</f>
        <v>1502421.6210774176</v>
      </c>
      <c r="GY51" s="2">
        <f>IF($D51=3,($N51*$M51*EE51*'input_cooling&amp;ventilation'!$D$3)*'input_cool&amp;vent_evolution'!O$11,($O51*$M51*EE51*'input_cooling&amp;ventilation'!$D$3)*'input_cool&amp;vent_evolution'!O$10)</f>
        <v>1437892.8937439474</v>
      </c>
      <c r="GZ51" s="2">
        <f>IF($D51=3,($N51*$M51*EF51*'input_cooling&amp;ventilation'!$D$3)*'input_cool&amp;vent_evolution'!P$11,($O51*$M51*EF51*'input_cooling&amp;ventilation'!$D$3)*'input_cool&amp;vent_evolution'!P$10)</f>
        <v>1622148.1988833356</v>
      </c>
      <c r="HA51" s="2">
        <f>IF($D51=3,($N51*$M51*EG51*'input_cooling&amp;ventilation'!$D$3)*'input_cool&amp;vent_evolution'!Q$11,($O51*$M51*EG51*'input_cooling&amp;ventilation'!$D$3)*'input_cool&amp;vent_evolution'!Q$10)</f>
        <v>1788505.0728095763</v>
      </c>
      <c r="HB51" s="2">
        <f>IF($D51=3,($N51*$M51*EH51*'input_cooling&amp;ventilation'!$D$3)*'input_cool&amp;vent_evolution'!R$11,($O51*$M51*EH51*'input_cooling&amp;ventilation'!$D$3)*'input_cool&amp;vent_evolution'!R$10)</f>
        <v>1892474.0667457858</v>
      </c>
      <c r="HC51" s="2">
        <f>IF($D51=3,($N51*$M51*EI51*'input_cooling&amp;ventilation'!$D$3)*'input_cool&amp;vent_evolution'!S$11,($O51*$M51*EI51*'input_cooling&amp;ventilation'!$D$3)*'input_cool&amp;vent_evolution'!S$10)</f>
        <v>1957099.2029455386</v>
      </c>
      <c r="HD51" s="2">
        <f>IF($D51=3,($N51*$M51*EJ51*'input_cooling&amp;ventilation'!$D$3)*'input_cool&amp;vent_evolution'!T$11,($O51*$M51*EJ51*'input_cooling&amp;ventilation'!$D$3)*'input_cool&amp;vent_evolution'!T$10)</f>
        <v>2027139.9199194638</v>
      </c>
      <c r="HE51" s="2">
        <f>IF($D51=3,($N51*$M51*EK51*'input_cooling&amp;ventilation'!$D$3)*'input_cool&amp;vent_evolution'!U$11,($O51*$M51*EK51*'input_cooling&amp;ventilation'!$D$3)*'input_cool&amp;vent_evolution'!U$10)</f>
        <v>2317254.4318874986</v>
      </c>
      <c r="HF51" s="2">
        <f>IF($D51=3,($N51*$M51*EL51*'input_cooling&amp;ventilation'!$D$3)*'input_cool&amp;vent_evolution'!V$11,($O51*$M51*EL51*'input_cooling&amp;ventilation'!$D$3)*'input_cool&amp;vent_evolution'!V$10)</f>
        <v>2329831.7124705482</v>
      </c>
      <c r="HG51" s="2">
        <f>IF($D51=3,($N51*$M51*EM51*'input_cooling&amp;ventilation'!$D$3)*'input_cool&amp;vent_evolution'!W$11,($O51*$M51*EM51*'input_cooling&amp;ventilation'!$D$3)*'input_cool&amp;vent_evolution'!W$10)</f>
        <v>2250603.4698978961</v>
      </c>
      <c r="HH51" s="2">
        <f>IF($D51=3,($N51*$M51*EN51*'input_cooling&amp;ventilation'!$D$3)*'input_cool&amp;vent_evolution'!X$11,($O51*$M51*EN51*'input_cooling&amp;ventilation'!$D$3)*'input_cool&amp;vent_evolution'!X$10)</f>
        <v>2313194.4748663488</v>
      </c>
      <c r="HI51" s="2">
        <f>IF($D51=3,($N51*$M51*EO51*'input_cooling&amp;ventilation'!$D$3)*'input_cool&amp;vent_evolution'!Y$11,($O51*$M51*EO51*'input_cooling&amp;ventilation'!$D$3)*'input_cool&amp;vent_evolution'!Y$10)</f>
        <v>2346895.8890473396</v>
      </c>
      <c r="HJ51" s="2">
        <f>IF($D51=3,($N51*$M51*EP51*'input_cooling&amp;ventilation'!$D$3)*'input_cool&amp;vent_evolution'!Z$11,($O51*$M51*EP51*'input_cooling&amp;ventilation'!$D$3)*'input_cool&amp;vent_evolution'!Z$10)</f>
        <v>2493956.4093474634</v>
      </c>
      <c r="HK51" s="2">
        <f>IF($D51=3,($N51*$M51*EQ51*'input_cooling&amp;ventilation'!$D$3)*'input_cool&amp;vent_evolution'!AA$11,($O51*$M51*EQ51*'input_cooling&amp;ventilation'!$D$3)*'input_cool&amp;vent_evolution'!AA$10)</f>
        <v>2487975.2704866515</v>
      </c>
      <c r="HL51" s="2">
        <f>IF($D51=3,($N51*$M51*ER51*'input_cooling&amp;ventilation'!$D$3)*'input_cool&amp;vent_evolution'!AB$11,($O51*$M51*ER51*'input_cooling&amp;ventilation'!$D$3)*'input_cool&amp;vent_evolution'!AB$10)</f>
        <v>2214138.5219862778</v>
      </c>
      <c r="HM51" s="2">
        <f>IF($D51=3,($N51*$M51*ES51*'input_cooling&amp;ventilation'!$D$3)*'input_cool&amp;vent_evolution'!AC$11,($O51*$M51*ES51*'input_cooling&amp;ventilation'!$D$3)*'input_cool&amp;vent_evolution'!AC$10)</f>
        <v>2187964.8083251873</v>
      </c>
      <c r="HN51" s="2">
        <f>IF($D51=3,($N51*$M51*ET51*'input_cooling&amp;ventilation'!$D$3)*'input_cool&amp;vent_evolution'!AD$11,($O51*$M51*ET51*'input_cooling&amp;ventilation'!$D$3)*'input_cool&amp;vent_evolution'!AD$10)</f>
        <v>2141798.2460522992</v>
      </c>
      <c r="HO51" s="2">
        <f>IF($D51=3,($N51*$M51*EU51*'input_cooling&amp;ventilation'!$D$3)*'input_cool&amp;vent_evolution'!AE$11,($O51*$M51*EU51*'input_cooling&amp;ventilation'!$D$3)*'input_cool&amp;vent_evolution'!AE$10)</f>
        <v>2090396.048229388</v>
      </c>
      <c r="HP51" s="2">
        <f>IF($D51=3,($N51*$M51*EV51*'input_cooling&amp;ventilation'!$D$3)*'input_cool&amp;vent_evolution'!AF$11,($O51*$M51*EV51*'input_cooling&amp;ventilation'!$D$3)*'input_cool&amp;vent_evolution'!AF$10)</f>
        <v>2027907.1758664488</v>
      </c>
      <c r="HQ51" s="2">
        <f>IF($D51=3,($N51*$M51*EW51*'input_cooling&amp;ventilation'!$D$3)*'input_cool&amp;vent_evolution'!AG$11,($O51*$M51*EW51*'input_cooling&amp;ventilation'!$D$3)*'input_cool&amp;vent_evolution'!AG$10)</f>
        <v>1990448.7027273355</v>
      </c>
      <c r="HR51" s="2">
        <f>IF($D51=3,($N51*$M51*EX51*'input_cooling&amp;ventilation'!$D$3)*'input_cool&amp;vent_evolution'!AH$11,($O51*$M51*EX51*'input_cooling&amp;ventilation'!$D$3)*'input_cool&amp;vent_evolution'!AH$10)</f>
        <v>1938144.3978690272</v>
      </c>
      <c r="HS51" s="2">
        <f>IF($D51=3,($N51*$M51*EY51*'input_cooling&amp;ventilation'!$D$3)*'input_cool&amp;vent_evolution'!AI$11,($O51*$M51*EY51*'input_cooling&amp;ventilation'!$D$3)*'input_cool&amp;vent_evolution'!AI$10)</f>
        <v>1886173.0333227038</v>
      </c>
      <c r="HT51" s="2">
        <f>IF($D51=3,($N51*$M51*EZ51*'input_cooling&amp;ventilation'!$D$3)*'input_cool&amp;vent_evolution'!AJ$11,($O51*$M51*EZ51*'input_cooling&amp;ventilation'!$D$3)*'input_cool&amp;vent_evolution'!AJ$10)</f>
        <v>1834585.3473136576</v>
      </c>
      <c r="HU51" s="2">
        <f>IF($D51=3,($N51*$M51*FA51*'input_cooling&amp;ventilation'!$D$3)*'input_cool&amp;vent_evolution'!AK$11,($O51*$M51*FA51*'input_cooling&amp;ventilation'!$D$3)*'input_cool&amp;vent_evolution'!AK$10)</f>
        <v>1799716.269451332</v>
      </c>
      <c r="HV51" s="2">
        <f>IF($D51=3,($N51*$M51*FB51*'input_cooling&amp;ventilation'!$D$3)*'input_cool&amp;vent_evolution'!AL$11,($O51*$M51*FB51*'input_cooling&amp;ventilation'!$D$3)*'input_cool&amp;vent_evolution'!AL$10)</f>
        <v>1733763.6258825823</v>
      </c>
      <c r="HW51" s="2">
        <f>IF($D51=3,($N51*$M51*FC51*'input_cooling&amp;ventilation'!$D$3)*'input_cool&amp;vent_evolution'!AM$11,($O51*$M51*FC51*'input_cooling&amp;ventilation'!$D$3)*'input_cool&amp;vent_evolution'!AM$10)</f>
        <v>1685003.5901205481</v>
      </c>
      <c r="HX51" s="2">
        <f>IF($D51=3,($N51*$M51*FD51*'input_cooling&amp;ventilation'!$D$3)*'input_cool&amp;vent_evolution'!AN$11,($O51*$M51*FD51*'input_cooling&amp;ventilation'!$D$3)*'input_cool&amp;vent_evolution'!AN$10)</f>
        <v>1637018.7759365779</v>
      </c>
      <c r="HY51" s="2">
        <f>IF($D51=3,($N51*$M51*FE51*'input_cooling&amp;ventilation'!$D$3)*'input_cool&amp;vent_evolution'!AO$11,($O51*$M51*FE51*'input_cooling&amp;ventilation'!$D$3)*'input_cool&amp;vent_evolution'!AO$10)</f>
        <v>1590274.8814925577</v>
      </c>
      <c r="HZ51" s="2">
        <f>IF($D51=3,($N51*$M51*FF51*'input_cooling&amp;ventilation'!$D$3)*'input_cool&amp;vent_evolution'!AP$11,($O51*$M51*FF51*'input_cooling&amp;ventilation'!$D$3)*'input_cool&amp;vent_evolution'!AP$10)</f>
        <v>1544871.6808148511</v>
      </c>
      <c r="IA51" s="2">
        <f>IF($D51=3,($N51*$M51*FG51*'input_cooling&amp;ventilation'!$D$3)*'input_cool&amp;vent_evolution'!AQ$11,($O51*$M51*FG51*'input_cooling&amp;ventilation'!$D$3)*'input_cool&amp;vent_evolution'!AQ$10)</f>
        <v>1500853.7814254991</v>
      </c>
      <c r="IB51" s="2">
        <f>IF($D51=3,($N51*$M51*FH51*'input_cooling&amp;ventilation'!$D$3)*'input_cool&amp;vent_evolution'!AR$11,($O51*$M51*FH51*'input_cooling&amp;ventilation'!$D$3)*'input_cool&amp;vent_evolution'!AR$10)</f>
        <v>1458331.8099662086</v>
      </c>
      <c r="IC51" s="2">
        <f>IF($D51=3,($N51*$M51*FI51*'input_cooling&amp;ventilation'!$D$3)*'input_cool&amp;vent_evolution'!AS$11,($O51*$M51*FI51*'input_cooling&amp;ventilation'!$D$3)*'input_cool&amp;vent_evolution'!AS$10)</f>
        <v>1417405.6119261871</v>
      </c>
      <c r="ID51" s="2">
        <f>IF($D51=3,($N51*$M51*FJ51*'input_cooling&amp;ventilation'!$D$3)*'input_cool&amp;vent_evolution'!AT$11,($O51*$M51*FJ51*'input_cooling&amp;ventilation'!$D$3)*'input_cool&amp;vent_evolution'!AT$10)</f>
        <v>1378186.5156544519</v>
      </c>
      <c r="IE51" s="2">
        <f>IF($D51=3,($N51*$M51*FK51*'input_cooling&amp;ventilation'!$D$3)*'input_cool&amp;vent_evolution'!AU$11,($O51*$M51*FK51*'input_cooling&amp;ventilation'!$D$3)*'input_cool&amp;vent_evolution'!AU$10)</f>
        <v>1383759.1197159386</v>
      </c>
      <c r="IF51" s="2">
        <f>IF($D51=3,($N51*$M51*FL51*'input_cooling&amp;ventilation'!$D$3)*'input_cool&amp;vent_evolution'!AV$11,($O51*$M51*FL51*'input_cooling&amp;ventilation'!$D$3)*'input_cool&amp;vent_evolution'!AV$10)</f>
        <v>1389354.2562254458</v>
      </c>
    </row>
    <row r="52" spans="1:240" x14ac:dyDescent="0.25">
      <c r="A52">
        <v>50</v>
      </c>
      <c r="B52">
        <v>100100</v>
      </c>
      <c r="C52">
        <v>5</v>
      </c>
      <c r="D52">
        <v>3</v>
      </c>
      <c r="E52">
        <v>3</v>
      </c>
      <c r="F52" s="2">
        <v>11060700</v>
      </c>
      <c r="G52" s="2">
        <v>10908442.5347382</v>
      </c>
      <c r="H52" s="2">
        <v>11060700</v>
      </c>
      <c r="I52" s="17">
        <v>0.28785632500000002</v>
      </c>
      <c r="J52">
        <v>6.6204363000000002E-2</v>
      </c>
      <c r="K52" s="2">
        <f t="shared" si="0"/>
        <v>732266.59783410002</v>
      </c>
      <c r="L52" s="2">
        <f t="shared" si="1"/>
        <v>3140064.1795234233</v>
      </c>
      <c r="M52">
        <v>0.71911298838437099</v>
      </c>
      <c r="N52" s="17">
        <f>'input_cooling&amp;ventilation'!$D$5</f>
        <v>57.500092182043396</v>
      </c>
      <c r="O52" s="45">
        <f>'input_cooling&amp;ventilation'!$D$6</f>
        <v>19.328678831353667</v>
      </c>
      <c r="P52" s="45">
        <f>'input_cooling&amp;ventilation'!$C$5</f>
        <v>50.351688737400465</v>
      </c>
      <c r="Q52" s="45">
        <f>'input_cooling&amp;ventilation'!$C$6</f>
        <v>32.240814214248743</v>
      </c>
      <c r="R52">
        <v>17</v>
      </c>
      <c r="S52">
        <v>12</v>
      </c>
      <c r="T52">
        <v>14</v>
      </c>
      <c r="U52" s="2">
        <f t="shared" si="2"/>
        <v>1325715.7090034117</v>
      </c>
      <c r="V52" s="2">
        <f t="shared" si="3"/>
        <v>5346299.9044156494</v>
      </c>
      <c r="W52" s="2">
        <v>1260004.965471745</v>
      </c>
      <c r="X52" s="57">
        <f>IF($D52=3,(W52*(1+'input_cool&amp;vent_evolution'!M$11)),(W52*(1+'input_cool&amp;vent_evolution'!M$12)))</f>
        <v>1278826.0646176594</v>
      </c>
      <c r="Y52" s="57">
        <f>IF($D52=3,(X52*(1+'input_cool&amp;vent_evolution'!N$11)),(X52*(1+'input_cool&amp;vent_evolution'!N$12)))</f>
        <v>1296506.4575119982</v>
      </c>
      <c r="Z52" s="57">
        <f>IF($D52=3,(Y52*(1+'input_cool&amp;vent_evolution'!O$11)),(Y52*(1+'input_cool&amp;vent_evolution'!O$12)))</f>
        <v>1313310.3422201478</v>
      </c>
      <c r="AA52" s="57">
        <f>IF($D52=3,(Z52*(1+'input_cool&amp;vent_evolution'!P$11)),(Z52*(1+'input_cool&amp;vent_evolution'!P$12)))</f>
        <v>1332127.7232981906</v>
      </c>
      <c r="AB52" s="57">
        <f>IF($D52=3,(AA52*(1+'input_cool&amp;vent_evolution'!Q$11)),(AA52*(1+'input_cool&amp;vent_evolution'!Q$12)))</f>
        <v>1352780.1402494637</v>
      </c>
      <c r="AC52" s="57">
        <f>IF($D52=3,(AB52*(1+'input_cool&amp;vent_evolution'!R$11)),(AB52*(1+'input_cool&amp;vent_evolution'!R$12)))</f>
        <v>1374565.6452534876</v>
      </c>
      <c r="AD52" s="57">
        <f>IF($D52=3,(AC52*(1+'input_cool&amp;vent_evolution'!S$11)),(AC52*(1+'input_cool&amp;vent_evolution'!S$12)))</f>
        <v>1397133.2846157325</v>
      </c>
      <c r="AE52" s="57">
        <f>IF($D52=3,(AD52*(1+'input_cool&amp;vent_evolution'!T$11)),(AD52*(1+'input_cool&amp;vent_evolution'!T$12)))</f>
        <v>1420559.943614786</v>
      </c>
      <c r="AF52" s="57">
        <f>IF($D52=3,(AE52*(1+'input_cool&amp;vent_evolution'!U$11)),(AE52*(1+'input_cool&amp;vent_evolution'!U$12)))</f>
        <v>1447412.4258330925</v>
      </c>
      <c r="AG52" s="57">
        <f>IF($D52=3,(AF52*(1+'input_cool&amp;vent_evolution'!V$11)),(AF52*(1+'input_cool&amp;vent_evolution'!V$12)))</f>
        <v>1474546.1595754188</v>
      </c>
      <c r="AH52" s="57">
        <f>IF($D52=3,(AG52*(1+'input_cool&amp;vent_evolution'!W$11)),(AG52*(1+'input_cool&amp;vent_evolution'!W$12)))</f>
        <v>1500889.3715630968</v>
      </c>
      <c r="AI52" s="57">
        <f>IF($D52=3,(AH52*(1+'input_cool&amp;vent_evolution'!X$11)),(AH52*(1+'input_cool&amp;vent_evolution'!X$12)))</f>
        <v>1528163.6024576605</v>
      </c>
      <c r="AJ52" s="57">
        <f>IF($D52=3,(AI52*(1+'input_cool&amp;vent_evolution'!Y$11)),(AI52*(1+'input_cool&amp;vent_evolution'!Y$12)))</f>
        <v>1556049.1594074487</v>
      </c>
      <c r="AK52" s="57">
        <f>IF($D52=3,(AJ52*(1+'input_cool&amp;vent_evolution'!Z$11)),(AJ52*(1+'input_cool&amp;vent_evolution'!Z$12)))</f>
        <v>1585916.363505702</v>
      </c>
      <c r="AL52" s="57">
        <f>IF($D52=3,(AK52*(1+'input_cool&amp;vent_evolution'!AA$11)),(AK52*(1+'input_cool&amp;vent_evolution'!AA$12)))</f>
        <v>1615978.3337808403</v>
      </c>
      <c r="AM52" s="57">
        <f>IF($D52=3,(AL52*(1+'input_cool&amp;vent_evolution'!AB$11)),(AL52*(1+'input_cool&amp;vent_evolution'!AB$12)))</f>
        <v>1642966.9903971616</v>
      </c>
      <c r="AN52" s="57">
        <f>IF($D52=3,(AM52*(1+'input_cool&amp;vent_evolution'!AC$11)),(AM52*(1+'input_cool&amp;vent_evolution'!AC$12)))</f>
        <v>1669895.2070184478</v>
      </c>
      <c r="AO52" s="57">
        <f>IF($D52=3,(AN52*(1+'input_cool&amp;vent_evolution'!AD$11)),(AN52*(1+'input_cool&amp;vent_evolution'!AD$12)))</f>
        <v>1696503.8180604421</v>
      </c>
      <c r="AP52" s="57">
        <f>IF($D52=3,(AO52*(1+'input_cool&amp;vent_evolution'!AE$11)),(AO52*(1+'input_cool&amp;vent_evolution'!AE$12)))</f>
        <v>1722708.0927643622</v>
      </c>
      <c r="AQ52" s="57">
        <f>IF($D52=3,(AP52*(1+'input_cool&amp;vent_evolution'!AF$11)),(AP52*(1+'input_cool&amp;vent_evolution'!AF$12)))</f>
        <v>1748347.078952403</v>
      </c>
      <c r="AR52" s="57">
        <f>IF($D52=3,(AQ52*(1+'input_cool&amp;vent_evolution'!AG$11)),(AQ52*(1+'input_cool&amp;vent_evolution'!AG$12)))</f>
        <v>1773715.2938729031</v>
      </c>
      <c r="AS52" s="57">
        <f>IF($D52=3,(AR52*(1+'input_cool&amp;vent_evolution'!AH$11)),(AR52*(1+'input_cool&amp;vent_evolution'!AH$12)))</f>
        <v>1798669.2330333085</v>
      </c>
      <c r="AT52" s="57">
        <f>IF($D52=3,(AS52*(1+'input_cool&amp;vent_evolution'!AI$11)),(AS52*(1+'input_cool&amp;vent_evolution'!AI$12)))</f>
        <v>1823191.8575789733</v>
      </c>
      <c r="AU52" s="57">
        <f>IF($D52=3,(AT52*(1+'input_cool&amp;vent_evolution'!AJ$11)),(AT52*(1+'input_cool&amp;vent_evolution'!AJ$12)))</f>
        <v>1847267.4300601413</v>
      </c>
      <c r="AV52" s="57">
        <f>IF($D52=3,(AU52*(1+'input_cool&amp;vent_evolution'!AK$11)),(AU52*(1+'input_cool&amp;vent_evolution'!AK$12)))</f>
        <v>1871097.1799079168</v>
      </c>
      <c r="AW52" s="57">
        <f>IF($D52=3,(AV52*(1+'input_cool&amp;vent_evolution'!AL$11)),(AV52*(1+'input_cool&amp;vent_evolution'!AL$12)))</f>
        <v>1894252.900463155</v>
      </c>
      <c r="AX52" s="57">
        <f>IF($D52=3,(AW52*(1+'input_cool&amp;vent_evolution'!AM$11)),(AW52*(1+'input_cool&amp;vent_evolution'!AM$12)))</f>
        <v>1916941.3211562154</v>
      </c>
      <c r="AY52" s="57">
        <f>IF($D52=3,(AX52*(1+'input_cool&amp;vent_evolution'!AN$11)),(AX52*(1+'input_cool&amp;vent_evolution'!AN$12)))</f>
        <v>1939155.4001325809</v>
      </c>
      <c r="AZ52" s="57">
        <f>IF($D52=3,(AY52*(1+'input_cool&amp;vent_evolution'!AO$11)),(AY52*(1+'input_cool&amp;vent_evolution'!AO$12)))</f>
        <v>1960895.3179072964</v>
      </c>
      <c r="BA52" s="57">
        <f>IF($D52=3,(AZ52*(1+'input_cool&amp;vent_evolution'!AP$11)),(AZ52*(1+'input_cool&amp;vent_evolution'!AP$12)))</f>
        <v>1982163.677682962</v>
      </c>
      <c r="BB52" s="57">
        <f>IF($D52=3,(BA52*(1+'input_cool&amp;vent_evolution'!AQ$11)),(BA52*(1+'input_cool&amp;vent_evolution'!AQ$12)))</f>
        <v>2002964.7609869738</v>
      </c>
      <c r="BC52" s="57">
        <f>IF($D52=3,(BB52*(1+'input_cool&amp;vent_evolution'!AR$11)),(BB52*(1+'input_cool&amp;vent_evolution'!AR$12)))</f>
        <v>2023305.4343808766</v>
      </c>
      <c r="BD52" s="57">
        <f>IF($D52=3,(BC52*(1+'input_cool&amp;vent_evolution'!AS$11)),(BC52*(1+'input_cool&amp;vent_evolution'!AS$12)))</f>
        <v>2043195.0119186149</v>
      </c>
      <c r="BE52" s="57">
        <f>IF($D52=3,(BD52*(1+'input_cool&amp;vent_evolution'!AT$11)),(BD52*(1+'input_cool&amp;vent_evolution'!AT$12)))</f>
        <v>2062645.4192881952</v>
      </c>
      <c r="BF52" s="57">
        <f>IF($D52=3,(BE52*(1+'input_cool&amp;vent_evolution'!AU$11)),(BE52*(1+'input_cool&amp;vent_evolution'!AU$12)))</f>
        <v>2082280.9868332045</v>
      </c>
      <c r="BG52" s="57">
        <f>IF($D52=3,(BF52*(1+'input_cool&amp;vent_evolution'!AV$11)),(BF52*(1+'input_cool&amp;vent_evolution'!AV$12)))</f>
        <v>2102103.4772051862</v>
      </c>
      <c r="BH52" s="2">
        <f t="shared" si="76"/>
        <v>3258782.6445585573</v>
      </c>
      <c r="BI52" s="2">
        <f t="shared" si="4"/>
        <v>3307460.1283216928</v>
      </c>
      <c r="BJ52" s="2">
        <f t="shared" si="5"/>
        <v>3353187.3747151042</v>
      </c>
      <c r="BK52" s="2">
        <f t="shared" si="6"/>
        <v>3396647.6858636229</v>
      </c>
      <c r="BL52" s="2">
        <f t="shared" si="7"/>
        <v>3445315.5534939794</v>
      </c>
      <c r="BM52" s="2">
        <f t="shared" si="8"/>
        <v>3498729.4207193344</v>
      </c>
      <c r="BN52" s="2">
        <f t="shared" si="9"/>
        <v>3555073.8221745118</v>
      </c>
      <c r="BO52" s="2">
        <f t="shared" si="10"/>
        <v>3613441.0774613237</v>
      </c>
      <c r="BP52" s="2">
        <f t="shared" si="11"/>
        <v>3674030.0369163561</v>
      </c>
      <c r="BQ52" s="2">
        <f t="shared" si="12"/>
        <v>3743479.2894306681</v>
      </c>
      <c r="BR52" s="2">
        <f t="shared" si="13"/>
        <v>3813655.9498603041</v>
      </c>
      <c r="BS52" s="2">
        <f t="shared" si="14"/>
        <v>3881788.063923229</v>
      </c>
      <c r="BT52" s="2">
        <f t="shared" si="15"/>
        <v>3952328.0956838252</v>
      </c>
      <c r="BU52" s="2">
        <f t="shared" si="16"/>
        <v>4024449.2154508387</v>
      </c>
      <c r="BV52" s="2">
        <f t="shared" si="17"/>
        <v>4101695.5192544395</v>
      </c>
      <c r="BW52" s="2">
        <f t="shared" si="18"/>
        <v>4179445.5517371907</v>
      </c>
      <c r="BX52" s="2">
        <f t="shared" si="19"/>
        <v>4249246.9955341127</v>
      </c>
      <c r="BY52" s="2">
        <f t="shared" si="20"/>
        <v>4318892.1218463778</v>
      </c>
      <c r="BZ52" s="2">
        <f t="shared" si="21"/>
        <v>4387710.6441821177</v>
      </c>
      <c r="CA52" s="2">
        <f t="shared" si="22"/>
        <v>4455483.4212413002</v>
      </c>
      <c r="CB52" s="2">
        <f t="shared" si="23"/>
        <v>4521794.1783440569</v>
      </c>
      <c r="CC52" s="2">
        <f t="shared" si="24"/>
        <v>4587404.6328833411</v>
      </c>
      <c r="CD52" s="2">
        <f t="shared" si="25"/>
        <v>4651943.6355680283</v>
      </c>
      <c r="CE52" s="2">
        <f t="shared" si="26"/>
        <v>4715367.1183782862</v>
      </c>
      <c r="CF52" s="2">
        <f t="shared" si="27"/>
        <v>4777634.379150602</v>
      </c>
      <c r="CG52" s="2">
        <f t="shared" si="28"/>
        <v>4839265.8626416447</v>
      </c>
      <c r="CH52" s="2">
        <f t="shared" si="29"/>
        <v>4899154.0871609868</v>
      </c>
      <c r="CI52" s="2">
        <f t="shared" si="30"/>
        <v>4957833.722252192</v>
      </c>
      <c r="CJ52" s="2">
        <f t="shared" si="31"/>
        <v>5015286.5553891873</v>
      </c>
      <c r="CK52" s="2">
        <f t="shared" si="32"/>
        <v>5071513.0534425881</v>
      </c>
      <c r="CL52" s="2">
        <f t="shared" si="33"/>
        <v>5126519.9491409855</v>
      </c>
      <c r="CM52" s="2">
        <f t="shared" si="34"/>
        <v>5180318.3159067463</v>
      </c>
      <c r="CN52" s="2">
        <f t="shared" si="35"/>
        <v>5232925.9129013093</v>
      </c>
      <c r="CO52" s="2">
        <f t="shared" si="36"/>
        <v>5284366.8292974727</v>
      </c>
      <c r="CP52" s="2">
        <f t="shared" si="37"/>
        <v>5334671.9088031324</v>
      </c>
      <c r="CQ52" s="2">
        <f t="shared" si="38"/>
        <v>5385455.8727439214</v>
      </c>
      <c r="CR52" s="2">
        <f>IF($D52=3,(W52*$P52*$M52*'input_cooling&amp;ventilation'!$D$3)*'input_cool&amp;vent_evolution'!M$11,(W52*$Q52*'input_cooling&amp;ventilation'!$D$3)*'input_cool&amp;vent_evolution'!M$12)</f>
        <v>556398.38734018186</v>
      </c>
      <c r="CS52" s="2">
        <f>IF($D52=3,(X52*$P52*$M52*'input_cooling&amp;ventilation'!$D$3)*'input_cool&amp;vent_evolution'!N$11,(X52*$Q52*'input_cooling&amp;ventilation'!$D$3)*'input_cool&amp;vent_evolution'!N$12)</f>
        <v>522676.28036412474</v>
      </c>
      <c r="CT52" s="2">
        <f>IF($D52=3,(Y52*$P52*$M52*'input_cooling&amp;ventilation'!$D$3)*'input_cool&amp;vent_evolution'!O$11,(Y52*$Q52*'input_cooling&amp;ventilation'!$D$3)*'input_cool&amp;vent_evolution'!O$12)</f>
        <v>496764.52369649935</v>
      </c>
      <c r="CU52" s="2">
        <f>IF($D52=3,(Z52*$P52*$M52*'input_cooling&amp;ventilation'!$D$3)*'input_cool&amp;vent_evolution'!P$11,(Z52*$Q52*'input_cooling&amp;ventilation'!$D$3)*'input_cool&amp;vent_evolution'!P$12)</f>
        <v>556288.47202908632</v>
      </c>
      <c r="CV52" s="2">
        <f>IF($D52=3,(AA52*$P52*$M52*'input_cooling&amp;ventilation'!$D$3)*'input_cool&amp;vent_evolution'!Q$11,(AA52*$Q52*'input_cooling&amp;ventilation'!$D$3)*'input_cool&amp;vent_evolution'!Q$12)</f>
        <v>610536.68530616746</v>
      </c>
      <c r="CW52" s="2">
        <f>IF($D52=3,(AB52*$P52*$M52*'input_cooling&amp;ventilation'!$D$3)*'input_cool&amp;vent_evolution'!R$11,(AB52*$Q52*'input_cooling&amp;ventilation'!$D$3)*'input_cool&amp;vent_evolution'!R$12)</f>
        <v>644033.57942363387</v>
      </c>
      <c r="CX52" s="2">
        <f>IF($D52=3,(AC52*$P52*$M52*'input_cooling&amp;ventilation'!$D$3)*'input_cool&amp;vent_evolution'!S$11,(AC52*$Q52*'input_cooling&amp;ventilation'!$D$3)*'input_cool&amp;vent_evolution'!S$12)</f>
        <v>667155.41158782819</v>
      </c>
      <c r="CY52" s="2">
        <f>IF($D52=3,(AD52*$P52*$M52*'input_cooling&amp;ventilation'!$D$3)*'input_cool&amp;vent_evolution'!T$11,(AD52*$Q52*'input_cooling&amp;ventilation'!$D$3)*'input_cool&amp;vent_evolution'!T$12)</f>
        <v>692550.16334532993</v>
      </c>
      <c r="CZ52" s="2">
        <f>IF($D52=3,(AE52*$P52*$M52*'input_cooling&amp;ventilation'!$D$3)*'input_cool&amp;vent_evolution'!U$11,(AE52*$Q52*'input_cooling&amp;ventilation'!$D$3)*'input_cool&amp;vent_evolution'!U$12)</f>
        <v>793825.99743595894</v>
      </c>
      <c r="DA52" s="2">
        <f>IF($D52=3,(AF52*$P52*$M52*'input_cooling&amp;ventilation'!$D$3)*'input_cool&amp;vent_evolution'!V$11,(AF52*$Q52*'input_cooling&amp;ventilation'!$D$3)*'input_cool&amp;vent_evolution'!V$12)</f>
        <v>802140.49029252643</v>
      </c>
      <c r="DB52" s="2">
        <f>IF($D52=3,(AG52*$P52*$M52*'input_cooling&amp;ventilation'!$D$3)*'input_cool&amp;vent_evolution'!W$11,(AG52*$Q52*'input_cooling&amp;ventilation'!$D$3)*'input_cool&amp;vent_evolution'!W$12)</f>
        <v>778770.70588017767</v>
      </c>
      <c r="DC52" s="2">
        <f>IF($D52=3,(AH52*$P52*$M52*'input_cooling&amp;ventilation'!$D$3)*'input_cool&amp;vent_evolution'!X$11,(AH52*$Q52*'input_cooling&amp;ventilation'!$D$3)*'input_cool&amp;vent_evolution'!X$12)</f>
        <v>806293.93469685351</v>
      </c>
      <c r="DD52" s="2">
        <f>IF($D52=3,(AI52*$P52*$M52*'input_cooling&amp;ventilation'!$D$3)*'input_cool&amp;vent_evolution'!Y$11,(AI52*$Q52*'input_cooling&amp;ventilation'!$D$3)*'input_cool&amp;vent_evolution'!Y$12)</f>
        <v>824366.24963600398</v>
      </c>
      <c r="DE52" s="2">
        <f>IF($D52=3,(AJ52*$P52*$M52*'input_cooling&amp;ventilation'!$D$3)*'input_cool&amp;vent_evolution'!Z$11,(AJ52*$Q52*'input_cooling&amp;ventilation'!$D$3)*'input_cool&amp;vent_evolution'!Z$12)</f>
        <v>882948.65596281993</v>
      </c>
      <c r="DF52" s="2">
        <f>IF($D52=3,(AK52*$P52*$M52*'input_cooling&amp;ventilation'!$D$3)*'input_cool&amp;vent_evolution'!AA$11,(AK52*$Q52*'input_cooling&amp;ventilation'!$D$3)*'input_cool&amp;vent_evolution'!AA$12)</f>
        <v>888706.427381324</v>
      </c>
      <c r="DG52" s="2">
        <f>IF($D52=3,(AL52*$P52*$M52*'input_cooling&amp;ventilation'!$D$3)*'input_cool&amp;vent_evolution'!AB$11,(AL52*$Q52*'input_cooling&amp;ventilation'!$D$3)*'input_cool&amp;vent_evolution'!AB$12)</f>
        <v>797851.6505003823</v>
      </c>
      <c r="DH52" s="2">
        <f>IF($D52=3,(AM52*$P52*$M52*'input_cooling&amp;ventilation'!$D$3)*'input_cool&amp;vent_evolution'!AC$11,(AM52*$Q52*'input_cooling&amp;ventilation'!$D$3)*'input_cool&amp;vent_evolution'!AC$12)</f>
        <v>796064.89429088857</v>
      </c>
      <c r="DI52" s="2">
        <f>IF($D52=3,(AN52*$P52*$M52*'input_cooling&amp;ventilation'!$D$3)*'input_cool&amp;vent_evolution'!AD$11,(AN52*$Q52*'input_cooling&amp;ventilation'!$D$3)*'input_cool&amp;vent_evolution'!AD$12)</f>
        <v>786616.56040113023</v>
      </c>
      <c r="DJ52" s="2">
        <f>IF($D52=3,(AO52*$P52*$M52*'input_cooling&amp;ventilation'!$D$3)*'input_cool&amp;vent_evolution'!AE$11,(AO52*$Q52*'input_cooling&amp;ventilation'!$D$3)*'input_cool&amp;vent_evolution'!AE$12)</f>
        <v>774663.37505825795</v>
      </c>
      <c r="DK52" s="2">
        <f>IF($D52=3,(AP52*$P52*$M52*'input_cooling&amp;ventilation'!$D$3)*'input_cool&amp;vent_evolution'!AF$11,(AP52*$Q52*'input_cooling&amp;ventilation'!$D$3)*'input_cool&amp;vent_evolution'!AF$12)</f>
        <v>757952.04400481365</v>
      </c>
      <c r="DL52" s="2">
        <f>IF($D52=3,(AQ52*$P52*$M52*'input_cooling&amp;ventilation'!$D$3)*'input_cool&amp;vent_evolution'!AG$11,(AQ52*$Q52*'input_cooling&amp;ventilation'!$D$3)*'input_cool&amp;vent_evolution'!AG$12)</f>
        <v>749947.37353207252</v>
      </c>
      <c r="DM52" s="2">
        <f>IF($D52=3,(AR52*$P52*$M52*'input_cooling&amp;ventilation'!$D$3)*'input_cool&amp;vent_evolution'!AH$11,(AR52*$Q52*'input_cooling&amp;ventilation'!$D$3)*'input_cool&amp;vent_evolution'!AH$12)</f>
        <v>737700.35421382228</v>
      </c>
      <c r="DN52" s="2">
        <f>IF($D52=3,(AS52*$P52*$M52*'input_cooling&amp;ventilation'!$D$3)*'input_cool&amp;vent_evolution'!AI$11,(AS52*$Q52*'input_cooling&amp;ventilation'!$D$3)*'input_cool&amp;vent_evolution'!AI$12)</f>
        <v>724949.62407752476</v>
      </c>
      <c r="DO52" s="2">
        <f>IF($D52=3,(AT52*$P52*$M52*'input_cooling&amp;ventilation'!$D$3)*'input_cool&amp;vent_evolution'!AJ$11,(AT52*$Q52*'input_cooling&amp;ventilation'!$D$3)*'input_cool&amp;vent_evolution'!AJ$12)</f>
        <v>711733.65588063514</v>
      </c>
      <c r="DP52" s="2">
        <f>IF($D52=3,(AU52*$P52*$M52*'input_cooling&amp;ventilation'!$D$3)*'input_cool&amp;vent_evolution'!AK$11,(AU52*$Q52*'input_cooling&amp;ventilation'!$D$3)*'input_cool&amp;vent_evolution'!AK$12)</f>
        <v>704466.52893279761</v>
      </c>
      <c r="DQ52" s="2">
        <f>IF($D52=3,(AV52*$P52*$M52*'input_cooling&amp;ventilation'!$D$3)*'input_cool&amp;vent_evolution'!AL$11,(AV52*$Q52*'input_cooling&amp;ventilation'!$D$3)*'input_cool&amp;vent_evolution'!AL$12)</f>
        <v>684540.55072714668</v>
      </c>
      <c r="DR52" s="2">
        <f>IF($D52=3,(AW52*$P52*$M52*'input_cooling&amp;ventilation'!$D$3)*'input_cool&amp;vent_evolution'!AM$11,(AW52*$Q52*'input_cooling&amp;ventilation'!$D$3)*'input_cool&amp;vent_evolution'!AM$12)</f>
        <v>670726.007394457</v>
      </c>
      <c r="DS52" s="2">
        <f>IF($D52=3,(AX52*$P52*$M52*'input_cooling&amp;ventilation'!$D$3)*'input_cool&amp;vent_evolution'!AN$11,(AX52*$Q52*'input_cooling&amp;ventilation'!$D$3)*'input_cool&amp;vent_evolution'!AN$12)</f>
        <v>656703.28937085893</v>
      </c>
      <c r="DT52" s="2">
        <f>IF($D52=3,(AY52*$P52*$M52*'input_cooling&amp;ventilation'!$D$3)*'input_cool&amp;vent_evolution'!AO$11,(AY52*$Q52*'input_cooling&amp;ventilation'!$D$3)*'input_cool&amp;vent_evolution'!AO$12)</f>
        <v>642685.90781987645</v>
      </c>
      <c r="DU52" s="2">
        <f>IF($D52=3,(AZ52*$P52*$M52*'input_cooling&amp;ventilation'!$D$3)*'input_cool&amp;vent_evolution'!AP$11,(AZ52*$Q52*'input_cooling&amp;ventilation'!$D$3)*'input_cool&amp;vent_evolution'!AP$12)</f>
        <v>628745.48339648312</v>
      </c>
      <c r="DV52" s="2">
        <f>IF($D52=3,(BA52*$P52*$M52*'input_cooling&amp;ventilation'!$D$3)*'input_cool&amp;vent_evolution'!AQ$11,(BA52*$Q52*'input_cooling&amp;ventilation'!$D$3)*'input_cool&amp;vent_evolution'!AQ$12)</f>
        <v>614931.63154571515</v>
      </c>
      <c r="DW52" s="2">
        <f>IF($D52=3,(BB52*$P52*$M52*'input_cooling&amp;ventilation'!$D$3)*'input_cool&amp;vent_evolution'!AR$11,(BB52*$Q52*'input_cooling&amp;ventilation'!$D$3)*'input_cool&amp;vent_evolution'!AR$12)</f>
        <v>601320.77229068556</v>
      </c>
      <c r="DX52" s="2">
        <f>IF($D52=3,(BC52*$P52*$M52*'input_cooling&amp;ventilation'!$D$3)*'input_cool&amp;vent_evolution'!AS$11,(BC52*$Q52*'input_cooling&amp;ventilation'!$D$3)*'input_cool&amp;vent_evolution'!AS$12)</f>
        <v>587985.25957913266</v>
      </c>
      <c r="DY52" s="2">
        <f>IF($D52=3,(BD52*$P52*$M52*'input_cooling&amp;ventilation'!$D$3)*'input_cool&amp;vent_evolution'!AT$11,(BD52*$Q52*'input_cooling&amp;ventilation'!$D$3)*'input_cool&amp;vent_evolution'!AT$12)</f>
        <v>575002.29979359859</v>
      </c>
      <c r="DZ52" s="2">
        <f>IF($D52=3,(BE52*$P52*$M52*'input_cooling&amp;ventilation'!$D$3)*'input_cool&amp;vent_evolution'!AU$11,(BE52*$Q52*'input_cooling&amp;ventilation'!$D$3)*'input_cool&amp;vent_evolution'!AU$12)</f>
        <v>580476.09397584305</v>
      </c>
      <c r="EA52" s="2">
        <f>IF($D52=3,(BF52*$P52*$M52*'input_cooling&amp;ventilation'!$D$3)*'input_cool&amp;vent_evolution'!AV$11,(BF52*$Q52*'input_cooling&amp;ventilation'!$D$3)*'input_cool&amp;vent_evolution'!AV$12)</f>
        <v>586001.99651097646</v>
      </c>
      <c r="EB52">
        <v>0.6</v>
      </c>
      <c r="EC52" s="2">
        <f t="shared" si="39"/>
        <v>6636420</v>
      </c>
      <c r="ED52" s="2">
        <f>IF($D52=3,(EC52*(1+'input_cool&amp;vent_evolution'!M$10)),EC52*(1+'input_cool&amp;vent_evolution'!M$9))</f>
        <v>6777882.8686362607</v>
      </c>
      <c r="EE52" s="2">
        <f>IF($D52=3,(ED52*(1+'input_cool&amp;vent_evolution'!N$10)),ED52*(1+'input_cool&amp;vent_evolution'!N$9))</f>
        <v>6919491.7408181075</v>
      </c>
      <c r="EF52" s="2">
        <f>IF($D52=3,(EE52*(1+'input_cool&amp;vent_evolution'!O$10)),EE52*(1+'input_cool&amp;vent_evolution'!O$9))</f>
        <v>7061246.6190984985</v>
      </c>
      <c r="EG52" s="2">
        <f>IF($D52=3,(EF52*(1+'input_cool&amp;vent_evolution'!P$10)),EF52*(1+'input_cool&amp;vent_evolution'!P$9))</f>
        <v>7195282.0951462043</v>
      </c>
      <c r="EH52" s="2">
        <f>IF($D52=3,(EG52*(1+'input_cool&amp;vent_evolution'!Q$10)),EG52*(1+'input_cool&amp;vent_evolution'!Q$9))</f>
        <v>7329463.5775761241</v>
      </c>
      <c r="EI52" s="2">
        <f>IF($D52=3,(EH52*(1+'input_cool&amp;vent_evolution'!R$10)),EH52*(1+'input_cool&amp;vent_evolution'!R$9))</f>
        <v>7434895.3369105365</v>
      </c>
      <c r="EJ52" s="2">
        <f>IF($D52=3,(EI52*(1+'input_cool&amp;vent_evolution'!S$10)),EI52*(1+'input_cool&amp;vent_evolution'!S$9))</f>
        <v>7540391.1718045212</v>
      </c>
      <c r="EK52" s="2">
        <f>IF($D52=3,(EJ52*(1+'input_cool&amp;vent_evolution'!T$10)),EJ52*(1+'input_cool&amp;vent_evolution'!T$9))</f>
        <v>7645951.0816907603</v>
      </c>
      <c r="EL52" s="2">
        <f>IF($D52=3,(EK52*(1+'input_cool&amp;vent_evolution'!U$10)),EK52*(1+'input_cool&amp;vent_evolution'!U$9))</f>
        <v>7751575.0620306069</v>
      </c>
      <c r="EM52" s="2">
        <f>IF($D52=3,(EL52*(1+'input_cool&amp;vent_evolution'!V$10)),EL52*(1+'input_cool&amp;vent_evolution'!V$9))</f>
        <v>7857263.1167953713</v>
      </c>
      <c r="EN52" s="2">
        <f>IF($D52=3,(EM52*(1+'input_cool&amp;vent_evolution'!W$10)),EM52*(1+'input_cool&amp;vent_evolution'!W$9))</f>
        <v>7939460.3214104567</v>
      </c>
      <c r="EO52" s="2">
        <f>IF($D52=3,(EN52*(1+'input_cool&amp;vent_evolution'!X$10)),EN52*(1+'input_cool&amp;vent_evolution'!X$9))</f>
        <v>8021711.1511006244</v>
      </c>
      <c r="EP52" s="2">
        <f>IF($D52=3,(EO52*(1+'input_cool&amp;vent_evolution'!Y$10)),EO52*(1+'input_cool&amp;vent_evolution'!Y$9))</f>
        <v>8104015.6089861738</v>
      </c>
      <c r="EQ52" s="2">
        <f>IF($D52=3,(EP52*(1+'input_cool&amp;vent_evolution'!Z$10)),EP52*(1+'input_cool&amp;vent_evolution'!Z$9))</f>
        <v>8186373.6899611633</v>
      </c>
      <c r="ER52" s="2">
        <f>IF($D52=3,(EQ52*(1+'input_cool&amp;vent_evolution'!AA$10)),EQ52*(1+'input_cool&amp;vent_evolution'!AA$9))</f>
        <v>8268785.3991315318</v>
      </c>
      <c r="ES52" s="2">
        <f>IF($D52=3,(ER52*(1+'input_cool&amp;vent_evolution'!AB$10)),ER52*(1+'input_cool&amp;vent_evolution'!AB$9))</f>
        <v>8326150.2737407144</v>
      </c>
      <c r="ET52" s="2">
        <f>IF($D52=3,(ES52*(1+'input_cool&amp;vent_evolution'!AC$10)),ES52*(1+'input_cool&amp;vent_evolution'!AC$9))</f>
        <v>8383555.3983593034</v>
      </c>
      <c r="EU52" s="2">
        <f>IF($D52=3,(ET52*(1+'input_cool&amp;vent_evolution'!AD$10)),ET52*(1+'input_cool&amp;vent_evolution'!AD$9))</f>
        <v>8441000.7800789122</v>
      </c>
      <c r="EV52" s="2">
        <f>IF($D52=3,(EU52*(1+'input_cool&amp;vent_evolution'!AE$10)),EU52*(1+'input_cool&amp;vent_evolution'!AE$9))</f>
        <v>8498486.412375262</v>
      </c>
      <c r="EW52" s="2">
        <f>IF($D52=3,(EV52*(1+'input_cool&amp;vent_evolution'!AF$10)),EV52*(1+'input_cool&amp;vent_evolution'!AF$9))</f>
        <v>8556012.3014889657</v>
      </c>
      <c r="EX52" s="2">
        <f>IF($D52=3,(EW52*(1+'input_cool&amp;vent_evolution'!AG$10)),EW52*(1+'input_cool&amp;vent_evolution'!AG$9))</f>
        <v>8592382.3819468413</v>
      </c>
      <c r="EY52" s="2">
        <f>IF($D52=3,(EX52*(1+'input_cool&amp;vent_evolution'!AH$10)),EX52*(1+'input_cool&amp;vent_evolution'!AH$9))</f>
        <v>8628763.2910140157</v>
      </c>
      <c r="EZ52" s="2">
        <f>IF($D52=3,(EY52*(1+'input_cool&amp;vent_evolution'!AI$10)),EY52*(1+'input_cool&amp;vent_evolution'!AI$9))</f>
        <v>8665155.0306761432</v>
      </c>
      <c r="FA52" s="2">
        <f>IF($D52=3,(EZ52*(1+'input_cool&amp;vent_evolution'!AJ$10)),EZ52*(1+'input_cool&amp;vent_evolution'!AJ$9))</f>
        <v>8701557.5986639075</v>
      </c>
      <c r="FB52" s="2">
        <f>IF($D52=3,(FA52*(1+'input_cool&amp;vent_evolution'!AK$10)),FA52*(1+'input_cool&amp;vent_evolution'!AK$9))</f>
        <v>8737970.9901550002</v>
      </c>
      <c r="FC52" s="2">
        <f>IF($D52=3,(FB52*(1+'input_cool&amp;vent_evolution'!AL$10)),FB52*(1+'input_cool&amp;vent_evolution'!AL$9))</f>
        <v>8774395.2156450208</v>
      </c>
      <c r="FD52" s="2">
        <f>IF($D52=3,(FC52*(1+'input_cool&amp;vent_evolution'!AM$10)),FC52*(1+'input_cool&amp;vent_evolution'!AM$9))</f>
        <v>8810830.2663403563</v>
      </c>
      <c r="FE52" s="2">
        <f>IF($D52=3,(FD52*(1+'input_cool&amp;vent_evolution'!AN$10)),FD52*(1+'input_cool&amp;vent_evolution'!AN$9))</f>
        <v>8847276.1476306506</v>
      </c>
      <c r="FF52" s="2">
        <f>IF($D52=3,(FE52*(1+'input_cool&amp;vent_evolution'!AO$10)),FE52*(1+'input_cool&amp;vent_evolution'!AO$9))</f>
        <v>8883732.8561119195</v>
      </c>
      <c r="FG52" s="2">
        <f>IF($D52=3,(FF52*(1+'input_cool&amp;vent_evolution'!AP$10)),FF52*(1+'input_cool&amp;vent_evolution'!AP$9))</f>
        <v>8920200.3940534778</v>
      </c>
      <c r="FH52" s="2">
        <f>IF($D52=3,(FG52*(1+'input_cool&amp;vent_evolution'!AQ$10)),FG52*(1+'input_cool&amp;vent_evolution'!AQ$9))</f>
        <v>8956678.7580513563</v>
      </c>
      <c r="FI52" s="2">
        <f>IF($D52=3,(FH52*(1+'input_cool&amp;vent_evolution'!AR$10)),FH52*(1+'input_cool&amp;vent_evolution'!AR$9))</f>
        <v>8993167.9520768523</v>
      </c>
      <c r="FJ52" s="2">
        <f>IF($D52=3,(FI52*(1+'input_cool&amp;vent_evolution'!AS$10)),FI52*(1+'input_cool&amp;vent_evolution'!AS$9))</f>
        <v>9029667.9735769909</v>
      </c>
      <c r="FK52" s="2">
        <f>IF($D52=3,(FJ52*(1+'input_cool&amp;vent_evolution'!AT$10)),FJ52*(1+'input_cool&amp;vent_evolution'!AT$9))</f>
        <v>9066178.8259557337</v>
      </c>
      <c r="FL52" s="2">
        <f>IF($D52=3,(FK52*(1+'input_cool&amp;vent_evolution'!AU$10)),FK52*(1+'input_cool&amp;vent_evolution'!AU$9))</f>
        <v>9102837.3074992839</v>
      </c>
      <c r="FM52" s="2">
        <f t="shared" si="40"/>
        <v>16141749.96942126</v>
      </c>
      <c r="FN52" s="2">
        <f t="shared" si="41"/>
        <v>16485829.797925726</v>
      </c>
      <c r="FO52" s="2">
        <f t="shared" si="42"/>
        <v>16830264.750537392</v>
      </c>
      <c r="FP52" s="2">
        <f t="shared" si="43"/>
        <v>17175054.833465811</v>
      </c>
      <c r="FQ52" s="2">
        <f t="shared" si="44"/>
        <v>17501069.031089589</v>
      </c>
      <c r="FR52" s="2">
        <f t="shared" si="45"/>
        <v>17827438.359720096</v>
      </c>
      <c r="FS52" s="2">
        <f t="shared" si="46"/>
        <v>18083879.799233008</v>
      </c>
      <c r="FT52" s="2">
        <f t="shared" si="47"/>
        <v>18340477.089590468</v>
      </c>
      <c r="FU52" s="2">
        <f t="shared" si="48"/>
        <v>18597230.229412585</v>
      </c>
      <c r="FV52" s="2">
        <f t="shared" si="49"/>
        <v>18854139.207660027</v>
      </c>
      <c r="FW52" s="2">
        <f t="shared" si="50"/>
        <v>19111204.033992197</v>
      </c>
      <c r="FX52" s="2">
        <f t="shared" si="51"/>
        <v>19311132.116464682</v>
      </c>
      <c r="FY52" s="2">
        <f t="shared" si="52"/>
        <v>19511190.631090965</v>
      </c>
      <c r="FZ52" s="2">
        <f t="shared" si="53"/>
        <v>19711379.585460532</v>
      </c>
      <c r="GA52" s="2">
        <f t="shared" si="54"/>
        <v>19911698.967154223</v>
      </c>
      <c r="GB52" s="2">
        <f t="shared" si="55"/>
        <v>20112148.788591195</v>
      </c>
      <c r="GC52" s="2">
        <f t="shared" si="56"/>
        <v>20251677.248659819</v>
      </c>
      <c r="GD52" s="2">
        <f t="shared" si="57"/>
        <v>20391303.608739007</v>
      </c>
      <c r="GE52" s="2">
        <f t="shared" si="58"/>
        <v>20531027.886077676</v>
      </c>
      <c r="GF52" s="2">
        <f t="shared" si="59"/>
        <v>20670850.064806838</v>
      </c>
      <c r="GG52" s="2">
        <f t="shared" si="60"/>
        <v>20810770.160105515</v>
      </c>
      <c r="GH52" s="2">
        <f t="shared" si="61"/>
        <v>20899233.027904537</v>
      </c>
      <c r="GI52" s="2">
        <f t="shared" si="62"/>
        <v>20987722.234106459</v>
      </c>
      <c r="GJ52" s="2">
        <f t="shared" si="63"/>
        <v>21076237.783540994</v>
      </c>
      <c r="GK52" s="2">
        <f t="shared" si="64"/>
        <v>21164779.670688484</v>
      </c>
      <c r="GL52" s="2">
        <f t="shared" si="65"/>
        <v>21253347.88381964</v>
      </c>
      <c r="GM52" s="2">
        <f t="shared" si="66"/>
        <v>21341942.448462885</v>
      </c>
      <c r="GN52" s="2">
        <f t="shared" si="67"/>
        <v>21430563.34322954</v>
      </c>
      <c r="GO52" s="2">
        <f t="shared" si="68"/>
        <v>21519210.581228811</v>
      </c>
      <c r="GP52" s="2">
        <f t="shared" si="69"/>
        <v>21607884.154181205</v>
      </c>
      <c r="GQ52" s="2">
        <f t="shared" si="70"/>
        <v>21696584.067606367</v>
      </c>
      <c r="GR52" s="2">
        <f t="shared" si="71"/>
        <v>21785310.31322483</v>
      </c>
      <c r="GS52" s="2">
        <f t="shared" si="72"/>
        <v>21874062.900695976</v>
      </c>
      <c r="GT52" s="2">
        <f t="shared" si="73"/>
        <v>21962841.823810205</v>
      </c>
      <c r="GU52" s="2">
        <f t="shared" si="74"/>
        <v>22051647.090846971</v>
      </c>
      <c r="GV52" s="2">
        <f t="shared" si="75"/>
        <v>22140811.435981035</v>
      </c>
      <c r="GW52" s="2">
        <f>IF($D52=3,($N52*$M52*EC52*'input_cooling&amp;ventilation'!$D$3)*'input_cool&amp;vent_evolution'!M$11,($O52*$M52*EC52*'input_cooling&amp;ventilation'!$D$3)*'input_cool&amp;vent_evolution'!M$10)</f>
        <v>3346585.8427692475</v>
      </c>
      <c r="GX52" s="2">
        <f>IF($D52=3,($N52*$M52*ED52*'input_cooling&amp;ventilation'!$D$3)*'input_cool&amp;vent_evolution'!N$11,($O52*$M52*ED52*'input_cooling&amp;ventilation'!$D$3)*'input_cool&amp;vent_evolution'!N$10)</f>
        <v>3163514.8092529289</v>
      </c>
      <c r="GY52" s="2">
        <f>IF($D52=3,($N52*$M52*EE52*'input_cooling&amp;ventilation'!$D$3)*'input_cool&amp;vent_evolution'!O$11,($O52*$M52*EE52*'input_cooling&amp;ventilation'!$D$3)*'input_cool&amp;vent_evolution'!O$10)</f>
        <v>3027642.440486507</v>
      </c>
      <c r="GZ52" s="2">
        <f>IF($D52=3,($N52*$M52*EF52*'input_cooling&amp;ventilation'!$D$3)*'input_cool&amp;vent_evolution'!P$11,($O52*$M52*EF52*'input_cooling&amp;ventilation'!$D$3)*'input_cool&amp;vent_evolution'!P$10)</f>
        <v>3415612.354067666</v>
      </c>
      <c r="HA52" s="2">
        <f>IF($D52=3,($N52*$M52*EG52*'input_cooling&amp;ventilation'!$D$3)*'input_cool&amp;vent_evolution'!Q$11,($O52*$M52*EG52*'input_cooling&amp;ventilation'!$D$3)*'input_cool&amp;vent_evolution'!Q$10)</f>
        <v>3765895.1421370255</v>
      </c>
      <c r="HB52" s="2">
        <f>IF($D52=3,($N52*$M52*EH52*'input_cooling&amp;ventilation'!$D$3)*'input_cool&amp;vent_evolution'!R$11,($O52*$M52*EH52*'input_cooling&amp;ventilation'!$D$3)*'input_cool&amp;vent_evolution'!R$10)</f>
        <v>3984813.3521827925</v>
      </c>
      <c r="HC52" s="2">
        <f>IF($D52=3,($N52*$M52*EI52*'input_cooling&amp;ventilation'!$D$3)*'input_cool&amp;vent_evolution'!S$11,($O52*$M52*EI52*'input_cooling&amp;ventilation'!$D$3)*'input_cool&amp;vent_evolution'!S$10)</f>
        <v>4120888.7204747465</v>
      </c>
      <c r="HD52" s="2">
        <f>IF($D52=3,($N52*$M52*EJ52*'input_cooling&amp;ventilation'!$D$3)*'input_cool&amp;vent_evolution'!T$11,($O52*$M52*EJ52*'input_cooling&amp;ventilation'!$D$3)*'input_cool&amp;vent_evolution'!T$10)</f>
        <v>4268367.1927552577</v>
      </c>
      <c r="HE52" s="2">
        <f>IF($D52=3,($N52*$M52*EK52*'input_cooling&amp;ventilation'!$D$3)*'input_cool&amp;vent_evolution'!U$11,($O52*$M52*EK52*'input_cooling&amp;ventilation'!$D$3)*'input_cool&amp;vent_evolution'!U$10)</f>
        <v>4879235.3685818957</v>
      </c>
      <c r="HF52" s="2">
        <f>IF($D52=3,($N52*$M52*EL52*'input_cooling&amp;ventilation'!$D$3)*'input_cool&amp;vent_evolution'!V$11,($O52*$M52*EL52*'input_cooling&amp;ventilation'!$D$3)*'input_cool&amp;vent_evolution'!V$10)</f>
        <v>4905718.2232123241</v>
      </c>
      <c r="HG52" s="2">
        <f>IF($D52=3,($N52*$M52*EM52*'input_cooling&amp;ventilation'!$D$3)*'input_cool&amp;vent_evolution'!W$11,($O52*$M52*EM52*'input_cooling&amp;ventilation'!$D$3)*'input_cool&amp;vent_evolution'!W$10)</f>
        <v>4738894.4001433179</v>
      </c>
      <c r="HH52" s="2">
        <f>IF($D52=3,($N52*$M52*EN52*'input_cooling&amp;ventilation'!$D$3)*'input_cool&amp;vent_evolution'!X$11,($O52*$M52*EN52*'input_cooling&amp;ventilation'!$D$3)*'input_cool&amp;vent_evolution'!X$10)</f>
        <v>4870686.6802635463</v>
      </c>
      <c r="HI52" s="2">
        <f>IF($D52=3,($N52*$M52*EO52*'input_cooling&amp;ventilation'!$D$3)*'input_cool&amp;vent_evolution'!Y$11,($O52*$M52*EO52*'input_cooling&amp;ventilation'!$D$3)*'input_cool&amp;vent_evolution'!Y$10)</f>
        <v>4941648.7333641108</v>
      </c>
      <c r="HJ52" s="2">
        <f>IF($D52=3,($N52*$M52*EP52*'input_cooling&amp;ventilation'!$D$3)*'input_cool&amp;vent_evolution'!Z$11,($O52*$M52*EP52*'input_cooling&amp;ventilation'!$D$3)*'input_cool&amp;vent_evolution'!Z$10)</f>
        <v>5251300.9157470157</v>
      </c>
      <c r="HK52" s="2">
        <f>IF($D52=3,($N52*$M52*EQ52*'input_cooling&amp;ventilation'!$D$3)*'input_cool&amp;vent_evolution'!AA$11,($O52*$M52*EQ52*'input_cooling&amp;ventilation'!$D$3)*'input_cool&amp;vent_evolution'!AA$10)</f>
        <v>5238706.9666870916</v>
      </c>
      <c r="HL52" s="2">
        <f>IF($D52=3,($N52*$M52*ER52*'input_cooling&amp;ventilation'!$D$3)*'input_cool&amp;vent_evolution'!AB$11,($O52*$M52*ER52*'input_cooling&amp;ventilation'!$D$3)*'input_cool&amp;vent_evolution'!AB$10)</f>
        <v>4662113.4212764688</v>
      </c>
      <c r="HM52" s="2">
        <f>IF($D52=3,($N52*$M52*ES52*'input_cooling&amp;ventilation'!$D$3)*'input_cool&amp;vent_evolution'!AC$11,($O52*$M52*ES52*'input_cooling&amp;ventilation'!$D$3)*'input_cool&amp;vent_evolution'!AC$10)</f>
        <v>4607001.7737746006</v>
      </c>
      <c r="HN52" s="2">
        <f>IF($D52=3,($N52*$M52*ET52*'input_cooling&amp;ventilation'!$D$3)*'input_cool&amp;vent_evolution'!AD$11,($O52*$M52*ET52*'input_cooling&amp;ventilation'!$D$3)*'input_cool&amp;vent_evolution'!AD$10)</f>
        <v>4509792.9733994808</v>
      </c>
      <c r="HO52" s="2">
        <f>IF($D52=3,($N52*$M52*EU52*'input_cooling&amp;ventilation'!$D$3)*'input_cool&amp;vent_evolution'!AE$11,($O52*$M52*EU52*'input_cooling&amp;ventilation'!$D$3)*'input_cool&amp;vent_evolution'!AE$10)</f>
        <v>4401559.963597401</v>
      </c>
      <c r="HP52" s="2">
        <f>IF($D52=3,($N52*$M52*EV52*'input_cooling&amp;ventilation'!$D$3)*'input_cool&amp;vent_evolution'!AF$11,($O52*$M52*EV52*'input_cooling&amp;ventilation'!$D$3)*'input_cool&amp;vent_evolution'!AF$10)</f>
        <v>4269982.7349683894</v>
      </c>
      <c r="HQ52" s="2">
        <f>IF($D52=3,($N52*$M52*EW52*'input_cooling&amp;ventilation'!$D$3)*'input_cool&amp;vent_evolution'!AG$11,($O52*$M52*EW52*'input_cooling&amp;ventilation'!$D$3)*'input_cool&amp;vent_evolution'!AG$10)</f>
        <v>4191109.778905225</v>
      </c>
      <c r="HR52" s="2">
        <f>IF($D52=3,($N52*$M52*EX52*'input_cooling&amp;ventilation'!$D$3)*'input_cool&amp;vent_evolution'!AH$11,($O52*$M52*EX52*'input_cooling&amp;ventilation'!$D$3)*'input_cool&amp;vent_evolution'!AH$10)</f>
        <v>4080977.283016168</v>
      </c>
      <c r="HS52" s="2">
        <f>IF($D52=3,($N52*$M52*EY52*'input_cooling&amp;ventilation'!$D$3)*'input_cool&amp;vent_evolution'!AI$11,($O52*$M52*EY52*'input_cooling&amp;ventilation'!$D$3)*'input_cool&amp;vent_evolution'!AI$10)</f>
        <v>3971545.8297590767</v>
      </c>
      <c r="HT52" s="2">
        <f>IF($D52=3,($N52*$M52*EZ52*'input_cooling&amp;ventilation'!$D$3)*'input_cool&amp;vent_evolution'!AJ$11,($O52*$M52*EZ52*'input_cooling&amp;ventilation'!$D$3)*'input_cool&amp;vent_evolution'!AJ$10)</f>
        <v>3862922.2540761912</v>
      </c>
      <c r="HU52" s="2">
        <f>IF($D52=3,($N52*$M52*FA52*'input_cooling&amp;ventilation'!$D$3)*'input_cool&amp;vent_evolution'!AK$11,($O52*$M52*FA52*'input_cooling&amp;ventilation'!$D$3)*'input_cool&amp;vent_evolution'!AK$10)</f>
        <v>3789501.5560145141</v>
      </c>
      <c r="HV52" s="2">
        <f>IF($D52=3,($N52*$M52*FB52*'input_cooling&amp;ventilation'!$D$3)*'input_cool&amp;vent_evolution'!AL$11,($O52*$M52*FB52*'input_cooling&amp;ventilation'!$D$3)*'input_cool&amp;vent_evolution'!AL$10)</f>
        <v>3650630.9742070599</v>
      </c>
      <c r="HW52" s="2">
        <f>IF($D52=3,($N52*$M52*FC52*'input_cooling&amp;ventilation'!$D$3)*'input_cool&amp;vent_evolution'!AM$11,($O52*$M52*FC52*'input_cooling&amp;ventilation'!$D$3)*'input_cool&amp;vent_evolution'!AM$10)</f>
        <v>3547961.3287035031</v>
      </c>
      <c r="HX52" s="2">
        <f>IF($D52=3,($N52*$M52*FD52*'input_cooling&amp;ventilation'!$D$3)*'input_cool&amp;vent_evolution'!AN$11,($O52*$M52*FD52*'input_cooling&amp;ventilation'!$D$3)*'input_cool&amp;vent_evolution'!AN$10)</f>
        <v>3446923.9979298818</v>
      </c>
      <c r="HY52" s="2">
        <f>IF($D52=3,($N52*$M52*FE52*'input_cooling&amp;ventilation'!$D$3)*'input_cool&amp;vent_evolution'!AO$11,($O52*$M52*FE52*'input_cooling&amp;ventilation'!$D$3)*'input_cool&amp;vent_evolution'!AO$10)</f>
        <v>3348499.5608469206</v>
      </c>
      <c r="HZ52" s="2">
        <f>IF($D52=3,($N52*$M52*FF52*'input_cooling&amp;ventilation'!$D$3)*'input_cool&amp;vent_evolution'!AP$11,($O52*$M52*FF52*'input_cooling&amp;ventilation'!$D$3)*'input_cool&amp;vent_evolution'!AP$10)</f>
        <v>3252898.1026967084</v>
      </c>
      <c r="IA52" s="2">
        <f>IF($D52=3,($N52*$M52*FG52*'input_cooling&amp;ventilation'!$D$3)*'input_cool&amp;vent_evolution'!AQ$11,($O52*$M52*FG52*'input_cooling&amp;ventilation'!$D$3)*'input_cool&amp;vent_evolution'!AQ$10)</f>
        <v>3160213.5495480648</v>
      </c>
      <c r="IB52" s="2">
        <f>IF($D52=3,($N52*$M52*FH52*'input_cooling&amp;ventilation'!$D$3)*'input_cool&amp;vent_evolution'!AR$11,($O52*$M52*FH52*'input_cooling&amp;ventilation'!$D$3)*'input_cool&amp;vent_evolution'!AR$10)</f>
        <v>3070678.8380243918</v>
      </c>
      <c r="IC52" s="2">
        <f>IF($D52=3,($N52*$M52*FI52*'input_cooling&amp;ventilation'!$D$3)*'input_cool&amp;vent_evolution'!AS$11,($O52*$M52*FI52*'input_cooling&amp;ventilation'!$D$3)*'input_cool&amp;vent_evolution'!AS$10)</f>
        <v>2984504.2038406935</v>
      </c>
      <c r="ID52" s="2">
        <f>IF($D52=3,($N52*$M52*FJ52*'input_cooling&amp;ventilation'!$D$3)*'input_cool&amp;vent_evolution'!AT$11,($O52*$M52*FJ52*'input_cooling&amp;ventilation'!$D$3)*'input_cool&amp;vent_evolution'!AT$10)</f>
        <v>2901924.0611426812</v>
      </c>
      <c r="IE52" s="2">
        <f>IF($D52=3,($N52*$M52*FK52*'input_cooling&amp;ventilation'!$D$3)*'input_cool&amp;vent_evolution'!AU$11,($O52*$M52*FK52*'input_cooling&amp;ventilation'!$D$3)*'input_cool&amp;vent_evolution'!AU$10)</f>
        <v>2913657.7950209086</v>
      </c>
      <c r="IF52" s="2">
        <f>IF($D52=3,($N52*$M52*FL52*'input_cooling&amp;ventilation'!$D$3)*'input_cool&amp;vent_evolution'!AV$11,($O52*$M52*FL52*'input_cooling&amp;ventilation'!$D$3)*'input_cool&amp;vent_evolution'!AV$10)</f>
        <v>2925438.9734593052</v>
      </c>
    </row>
    <row r="53" spans="1:240" x14ac:dyDescent="0.25">
      <c r="A53">
        <v>51</v>
      </c>
      <c r="B53">
        <v>100100</v>
      </c>
      <c r="C53">
        <v>5</v>
      </c>
      <c r="D53">
        <v>3</v>
      </c>
      <c r="E53">
        <v>4</v>
      </c>
      <c r="F53" s="2">
        <v>2784830.7466211398</v>
      </c>
      <c r="G53" s="2">
        <v>2741665.5052528698</v>
      </c>
      <c r="H53" s="2">
        <v>2784830.7466211398</v>
      </c>
      <c r="I53" s="17">
        <v>0.769557092</v>
      </c>
      <c r="J53">
        <v>0.18698943700000001</v>
      </c>
      <c r="K53" s="2">
        <f t="shared" si="0"/>
        <v>520733.93345097662</v>
      </c>
      <c r="L53" s="2">
        <f t="shared" si="1"/>
        <v>2109868.1334591093</v>
      </c>
      <c r="M53">
        <v>0.71911298838437099</v>
      </c>
      <c r="N53" s="17">
        <f>'input_cooling&amp;ventilation'!$D$5</f>
        <v>57.500092182043396</v>
      </c>
      <c r="O53" s="45">
        <f>'input_cooling&amp;ventilation'!$D$6</f>
        <v>19.328678831353667</v>
      </c>
      <c r="P53" s="45">
        <f>'input_cooling&amp;ventilation'!$C$5</f>
        <v>50.351688737400465</v>
      </c>
      <c r="Q53" s="45">
        <f>'input_cooling&amp;ventilation'!$C$6</f>
        <v>32.240814214248743</v>
      </c>
      <c r="R53">
        <v>17</v>
      </c>
      <c r="S53">
        <v>12</v>
      </c>
      <c r="T53">
        <v>14</v>
      </c>
      <c r="U53" s="2">
        <f t="shared" si="2"/>
        <v>942751.12073799572</v>
      </c>
      <c r="V53" s="2">
        <f t="shared" si="3"/>
        <v>3592279.3788100407</v>
      </c>
      <c r="W53" s="2">
        <v>896022.49205215555</v>
      </c>
      <c r="X53" s="57">
        <f>IF($D53=3,(W53*(1+'input_cool&amp;vent_evolution'!M$11)),(W53*(1+'input_cool&amp;vent_evolution'!M$12)))</f>
        <v>909406.66800543759</v>
      </c>
      <c r="Y53" s="57">
        <f>IF($D53=3,(X53*(1+'input_cool&amp;vent_evolution'!N$11)),(X53*(1+'input_cool&amp;vent_evolution'!N$12)))</f>
        <v>921979.65790291433</v>
      </c>
      <c r="Z53" s="57">
        <f>IF($D53=3,(Y53*(1+'input_cool&amp;vent_evolution'!O$11)),(Y53*(1+'input_cool&amp;vent_evolution'!O$12)))</f>
        <v>933929.33990017232</v>
      </c>
      <c r="AA53" s="57">
        <f>IF($D53=3,(Z53*(1+'input_cool&amp;vent_evolution'!P$11)),(Z53*(1+'input_cool&amp;vent_evolution'!P$12)))</f>
        <v>947310.87183812808</v>
      </c>
      <c r="AB53" s="57">
        <f>IF($D53=3,(AA53*(1+'input_cool&amp;vent_evolution'!Q$11)),(AA53*(1+'input_cool&amp;vent_evolution'!Q$12)))</f>
        <v>961997.34578916652</v>
      </c>
      <c r="AC53" s="57">
        <f>IF($D53=3,(AB53*(1+'input_cool&amp;vent_evolution'!R$11)),(AB53*(1+'input_cool&amp;vent_evolution'!R$12)))</f>
        <v>977489.58829553775</v>
      </c>
      <c r="AD53" s="57">
        <f>IF($D53=3,(AC53*(1+'input_cool&amp;vent_evolution'!S$11)),(AC53*(1+'input_cool&amp;vent_evolution'!S$12)))</f>
        <v>993538.027004287</v>
      </c>
      <c r="AE53" s="57">
        <f>IF($D53=3,(AD53*(1+'input_cool&amp;vent_evolution'!T$11)),(AD53*(1+'input_cool&amp;vent_evolution'!T$12)))</f>
        <v>1010197.3370482987</v>
      </c>
      <c r="AF53" s="57">
        <f>IF($D53=3,(AE53*(1+'input_cool&amp;vent_evolution'!U$11)),(AE53*(1+'input_cool&amp;vent_evolution'!U$12)))</f>
        <v>1029292.8396013579</v>
      </c>
      <c r="AG53" s="57">
        <f>IF($D53=3,(AF53*(1+'input_cool&amp;vent_evolution'!V$11)),(AF53*(1+'input_cool&amp;vent_evolution'!V$12)))</f>
        <v>1048588.347470548</v>
      </c>
      <c r="AH53" s="57">
        <f>IF($D53=3,(AG53*(1+'input_cool&amp;vent_evolution'!W$11)),(AG53*(1+'input_cool&amp;vent_evolution'!W$12)))</f>
        <v>1067321.6946403508</v>
      </c>
      <c r="AI53" s="57">
        <f>IF($D53=3,(AH53*(1+'input_cool&amp;vent_evolution'!X$11)),(AH53*(1+'input_cool&amp;vent_evolution'!X$12)))</f>
        <v>1086717.113709833</v>
      </c>
      <c r="AJ53" s="57">
        <f>IF($D53=3,(AI53*(1+'input_cool&amp;vent_evolution'!Y$11)),(AI53*(1+'input_cool&amp;vent_evolution'!Y$12)))</f>
        <v>1106547.2627291719</v>
      </c>
      <c r="AK53" s="57">
        <f>IF($D53=3,(AJ53*(1+'input_cool&amp;vent_evolution'!Z$11)),(AJ53*(1+'input_cool&amp;vent_evolution'!Z$12)))</f>
        <v>1127786.6128746911</v>
      </c>
      <c r="AL53" s="57">
        <f>IF($D53=3,(AK53*(1+'input_cool&amp;vent_evolution'!AA$11)),(AK53*(1+'input_cool&amp;vent_evolution'!AA$12)))</f>
        <v>1149164.4663435798</v>
      </c>
      <c r="AM53" s="57">
        <f>IF($D53=3,(AL53*(1+'input_cool&amp;vent_evolution'!AB$11)),(AL53*(1+'input_cool&amp;vent_evolution'!AB$12)))</f>
        <v>1168356.8060733222</v>
      </c>
      <c r="AN53" s="57">
        <f>IF($D53=3,(AM53*(1+'input_cool&amp;vent_evolution'!AC$11)),(AM53*(1+'input_cool&amp;vent_evolution'!AC$12)))</f>
        <v>1187506.1653415149</v>
      </c>
      <c r="AO53" s="57">
        <f>IF($D53=3,(AN53*(1+'input_cool&amp;vent_evolution'!AD$11)),(AN53*(1+'input_cool&amp;vent_evolution'!AD$12)))</f>
        <v>1206428.2447215496</v>
      </c>
      <c r="AP53" s="57">
        <f>IF($D53=3,(AO53*(1+'input_cool&amp;vent_evolution'!AE$11)),(AO53*(1+'input_cool&amp;vent_evolution'!AE$12)))</f>
        <v>1225062.7899543415</v>
      </c>
      <c r="AQ53" s="57">
        <f>IF($D53=3,(AP53*(1+'input_cool&amp;vent_evolution'!AF$11)),(AP53*(1+'input_cool&amp;vent_evolution'!AF$12)))</f>
        <v>1243295.3437358243</v>
      </c>
      <c r="AR53" s="57">
        <f>IF($D53=3,(AQ53*(1+'input_cool&amp;vent_evolution'!AG$11)),(AQ53*(1+'input_cool&amp;vent_evolution'!AG$12)))</f>
        <v>1261335.344985717</v>
      </c>
      <c r="AS53" s="57">
        <f>IF($D53=3,(AR53*(1+'input_cool&amp;vent_evolution'!AH$11)),(AR53*(1+'input_cool&amp;vent_evolution'!AH$12)))</f>
        <v>1279080.7439053578</v>
      </c>
      <c r="AT53" s="57">
        <f>IF($D53=3,(AS53*(1+'input_cool&amp;vent_evolution'!AI$11)),(AS53*(1+'input_cool&amp;vent_evolution'!AI$12)))</f>
        <v>1296519.4237194799</v>
      </c>
      <c r="AU53" s="57">
        <f>IF($D53=3,(AT53*(1+'input_cool&amp;vent_evolution'!AJ$11)),(AT53*(1+'input_cool&amp;vent_evolution'!AJ$12)))</f>
        <v>1313640.1931158782</v>
      </c>
      <c r="AV53" s="57">
        <f>IF($D53=3,(AU53*(1+'input_cool&amp;vent_evolution'!AK$11)),(AU53*(1+'input_cool&amp;vent_evolution'!AK$12)))</f>
        <v>1330586.1516070729</v>
      </c>
      <c r="AW53" s="57">
        <f>IF($D53=3,(AV53*(1+'input_cool&amp;vent_evolution'!AL$11)),(AV53*(1+'input_cool&amp;vent_evolution'!AL$12)))</f>
        <v>1347052.7902360721</v>
      </c>
      <c r="AX53" s="57">
        <f>IF($D53=3,(AW53*(1+'input_cool&amp;vent_evolution'!AM$11)),(AW53*(1+'input_cool&amp;vent_evolution'!AM$12)))</f>
        <v>1363187.1197087441</v>
      </c>
      <c r="AY53" s="57">
        <f>IF($D53=3,(AX53*(1+'input_cool&amp;vent_evolution'!AN$11)),(AX53*(1+'input_cool&amp;vent_evolution'!AN$12)))</f>
        <v>1378984.13237813</v>
      </c>
      <c r="AZ53" s="57">
        <f>IF($D53=3,(AY53*(1+'input_cool&amp;vent_evolution'!AO$11)),(AY53*(1+'input_cool&amp;vent_evolution'!AO$12)))</f>
        <v>1394443.9566132007</v>
      </c>
      <c r="BA53" s="57">
        <f>IF($D53=3,(AZ53*(1+'input_cool&amp;vent_evolution'!AP$11)),(AZ53*(1+'input_cool&amp;vent_evolution'!AP$12)))</f>
        <v>1409568.4436194238</v>
      </c>
      <c r="BB53" s="57">
        <f>IF($D53=3,(BA53*(1+'input_cool&amp;vent_evolution'!AQ$11)),(BA53*(1+'input_cool&amp;vent_evolution'!AQ$12)))</f>
        <v>1424360.6381029328</v>
      </c>
      <c r="BC53" s="57">
        <f>IF($D53=3,(BB53*(1+'input_cool&amp;vent_evolution'!AR$11)),(BB53*(1+'input_cool&amp;vent_evolution'!AR$12)))</f>
        <v>1438825.4230552684</v>
      </c>
      <c r="BD53" s="57">
        <f>IF($D53=3,(BC53*(1+'input_cool&amp;vent_evolution'!AS$11)),(BC53*(1+'input_cool&amp;vent_evolution'!AS$12)))</f>
        <v>1452969.4219438413</v>
      </c>
      <c r="BE53" s="57">
        <f>IF($D53=3,(BD53*(1+'input_cool&amp;vent_evolution'!AT$11)),(BD53*(1+'input_cool&amp;vent_evolution'!AT$12)))</f>
        <v>1466801.1154373633</v>
      </c>
      <c r="BF53" s="57">
        <f>IF($D53=3,(BE53*(1+'input_cool&amp;vent_evolution'!AU$11)),(BE53*(1+'input_cool&amp;vent_evolution'!AU$12)))</f>
        <v>1480764.4811753312</v>
      </c>
      <c r="BG53" s="57">
        <f>IF($D53=3,(BF53*(1+'input_cool&amp;vent_evolution'!AV$11)),(BF53*(1+'input_cool&amp;vent_evolution'!AV$12)))</f>
        <v>1494860.7726253676</v>
      </c>
      <c r="BH53" s="2">
        <f t="shared" si="76"/>
        <v>2317405.5866838968</v>
      </c>
      <c r="BI53" s="2">
        <f t="shared" si="4"/>
        <v>2352021.4187667039</v>
      </c>
      <c r="BJ53" s="2">
        <f t="shared" si="5"/>
        <v>2384539.2598791537</v>
      </c>
      <c r="BK53" s="2">
        <f t="shared" si="6"/>
        <v>2415445.024037058</v>
      </c>
      <c r="BL53" s="2">
        <f t="shared" si="7"/>
        <v>2450054.0178362918</v>
      </c>
      <c r="BM53" s="2">
        <f t="shared" si="8"/>
        <v>2488038.0161005263</v>
      </c>
      <c r="BN53" s="2">
        <f t="shared" si="9"/>
        <v>2528105.9939169101</v>
      </c>
      <c r="BO53" s="2">
        <f t="shared" si="10"/>
        <v>2569612.4760098225</v>
      </c>
      <c r="BP53" s="2">
        <f t="shared" si="11"/>
        <v>2612698.8700554362</v>
      </c>
      <c r="BQ53" s="2">
        <f t="shared" si="12"/>
        <v>2662086.0502763768</v>
      </c>
      <c r="BR53" s="2">
        <f t="shared" si="13"/>
        <v>2711990.5092945346</v>
      </c>
      <c r="BS53" s="2">
        <f t="shared" si="14"/>
        <v>2760441.0379070044</v>
      </c>
      <c r="BT53" s="2">
        <f t="shared" si="15"/>
        <v>2810603.8997842232</v>
      </c>
      <c r="BU53" s="2">
        <f t="shared" si="16"/>
        <v>2861891.1147032827</v>
      </c>
      <c r="BV53" s="2">
        <f t="shared" si="17"/>
        <v>2916822.9820630327</v>
      </c>
      <c r="BW53" s="2">
        <f t="shared" si="18"/>
        <v>2972113.0640638187</v>
      </c>
      <c r="BX53" s="2">
        <f t="shared" si="19"/>
        <v>3021750.6967189726</v>
      </c>
      <c r="BY53" s="2">
        <f t="shared" si="20"/>
        <v>3071277.1679215985</v>
      </c>
      <c r="BZ53" s="2">
        <f t="shared" si="21"/>
        <v>3120215.8194129681</v>
      </c>
      <c r="CA53" s="2">
        <f t="shared" si="22"/>
        <v>3168410.8140819995</v>
      </c>
      <c r="CB53" s="2">
        <f t="shared" si="23"/>
        <v>3215566.1281142989</v>
      </c>
      <c r="CC53" s="2">
        <f t="shared" si="24"/>
        <v>3262223.4386741458</v>
      </c>
      <c r="CD53" s="2">
        <f t="shared" si="25"/>
        <v>3308118.8117915392</v>
      </c>
      <c r="CE53" s="2">
        <f t="shared" si="26"/>
        <v>3353220.9095447795</v>
      </c>
      <c r="CF53" s="2">
        <f t="shared" si="27"/>
        <v>3397500.7875606432</v>
      </c>
      <c r="CG53" s="2">
        <f t="shared" si="28"/>
        <v>3441328.5477201752</v>
      </c>
      <c r="CH53" s="2">
        <f t="shared" si="29"/>
        <v>3483916.6308221417</v>
      </c>
      <c r="CI53" s="2">
        <f t="shared" si="30"/>
        <v>3525645.2543656589</v>
      </c>
      <c r="CJ53" s="2">
        <f t="shared" si="31"/>
        <v>3566501.4669470056</v>
      </c>
      <c r="CK53" s="2">
        <f t="shared" si="32"/>
        <v>3606485.6005700915</v>
      </c>
      <c r="CL53" s="2">
        <f t="shared" si="33"/>
        <v>3645602.4430543417</v>
      </c>
      <c r="CM53" s="2">
        <f t="shared" si="34"/>
        <v>3683859.8690000772</v>
      </c>
      <c r="CN53" s="2">
        <f t="shared" si="35"/>
        <v>3721270.5074115652</v>
      </c>
      <c r="CO53" s="2">
        <f t="shared" si="36"/>
        <v>3757851.4887297461</v>
      </c>
      <c r="CP53" s="2">
        <f t="shared" si="37"/>
        <v>3793624.7467221594</v>
      </c>
      <c r="CQ53" s="2">
        <f t="shared" si="38"/>
        <v>3829738.5519637736</v>
      </c>
      <c r="CR53" s="2">
        <f>IF($D53=3,(W53*$P53*$M53*'input_cooling&amp;ventilation'!$D$3)*'input_cool&amp;vent_evolution'!M$11,(W53*$Q53*'input_cooling&amp;ventilation'!$D$3)*'input_cool&amp;vent_evolution'!M$12)</f>
        <v>395669.44834355888</v>
      </c>
      <c r="CS53" s="2">
        <f>IF($D53=3,(X53*$P53*$M53*'input_cooling&amp;ventilation'!$D$3)*'input_cool&amp;vent_evolution'!N$11,(X53*$Q53*'input_cooling&amp;ventilation'!$D$3)*'input_cool&amp;vent_evolution'!N$12)</f>
        <v>371688.7759192852</v>
      </c>
      <c r="CT53" s="2">
        <f>IF($D53=3,(Y53*$P53*$M53*'input_cooling&amp;ventilation'!$D$3)*'input_cool&amp;vent_evolution'!O$11,(Y53*$Q53*'input_cooling&amp;ventilation'!$D$3)*'input_cool&amp;vent_evolution'!O$12)</f>
        <v>353262.24791422923</v>
      </c>
      <c r="CU53" s="2">
        <f>IF($D53=3,(Z53*$P53*$M53*'input_cooling&amp;ventilation'!$D$3)*'input_cool&amp;vent_evolution'!P$11,(Z53*$Q53*'input_cooling&amp;ventilation'!$D$3)*'input_cool&amp;vent_evolution'!P$12)</f>
        <v>395591.28469050891</v>
      </c>
      <c r="CV53" s="2">
        <f>IF($D53=3,(AA53*$P53*$M53*'input_cooling&amp;ventilation'!$D$3)*'input_cool&amp;vent_evolution'!Q$11,(AA53*$Q53*'input_cooling&amp;ventilation'!$D$3)*'input_cool&amp;vent_evolution'!Q$12)</f>
        <v>434168.60825820483</v>
      </c>
      <c r="CW53" s="2">
        <f>IF($D53=3,(AB53*$P53*$M53*'input_cooling&amp;ventilation'!$D$3)*'input_cool&amp;vent_evolution'!R$11,(AB53*$Q53*'input_cooling&amp;ventilation'!$D$3)*'input_cool&amp;vent_evolution'!R$12)</f>
        <v>457989.12592727772</v>
      </c>
      <c r="CX53" s="2">
        <f>IF($D53=3,(AC53*$P53*$M53*'input_cooling&amp;ventilation'!$D$3)*'input_cool&amp;vent_evolution'!S$11,(AC53*$Q53*'input_cooling&amp;ventilation'!$D$3)*'input_cool&amp;vent_evolution'!S$12)</f>
        <v>474431.66563490219</v>
      </c>
      <c r="CY53" s="2">
        <f>IF($D53=3,(AD53*$P53*$M53*'input_cooling&amp;ventilation'!$D$3)*'input_cool&amp;vent_evolution'!T$11,(AD53*$Q53*'input_cooling&amp;ventilation'!$D$3)*'input_cool&amp;vent_evolution'!T$12)</f>
        <v>492490.53792377718</v>
      </c>
      <c r="CZ53" s="2">
        <f>IF($D53=3,(AE53*$P53*$M53*'input_cooling&amp;ventilation'!$D$3)*'input_cool&amp;vent_evolution'!U$11,(AE53*$Q53*'input_cooling&amp;ventilation'!$D$3)*'input_cool&amp;vent_evolution'!U$12)</f>
        <v>564510.43287123158</v>
      </c>
      <c r="DA53" s="2">
        <f>IF($D53=3,(AF53*$P53*$M53*'input_cooling&amp;ventilation'!$D$3)*'input_cool&amp;vent_evolution'!V$11,(AF53*$Q53*'input_cooling&amp;ventilation'!$D$3)*'input_cool&amp;vent_evolution'!V$12)</f>
        <v>570423.08624454774</v>
      </c>
      <c r="DB53" s="2">
        <f>IF($D53=3,(AG53*$P53*$M53*'input_cooling&amp;ventilation'!$D$3)*'input_cool&amp;vent_evolution'!W$11,(AG53*$Q53*'input_cooling&amp;ventilation'!$D$3)*'input_cool&amp;vent_evolution'!W$12)</f>
        <v>553804.22120695247</v>
      </c>
      <c r="DC53" s="2">
        <f>IF($D53=3,(AH53*$P53*$M53*'input_cooling&amp;ventilation'!$D$3)*'input_cool&amp;vent_evolution'!X$11,(AH53*$Q53*'input_cooling&amp;ventilation'!$D$3)*'input_cool&amp;vent_evolution'!X$12)</f>
        <v>573376.70921251096</v>
      </c>
      <c r="DD53" s="2">
        <f>IF($D53=3,(AI53*$P53*$M53*'input_cooling&amp;ventilation'!$D$3)*'input_cool&amp;vent_evolution'!Y$11,(AI53*$Q53*'input_cooling&amp;ventilation'!$D$3)*'input_cool&amp;vent_evolution'!Y$12)</f>
        <v>586228.40512853954</v>
      </c>
      <c r="DE53" s="2">
        <f>IF($D53=3,(AJ53*$P53*$M53*'input_cooling&amp;ventilation'!$D$3)*'input_cool&amp;vent_evolution'!Z$11,(AJ53*$Q53*'input_cooling&amp;ventilation'!$D$3)*'input_cool&amp;vent_evolution'!Z$12)</f>
        <v>627887.88675424352</v>
      </c>
      <c r="DF53" s="2">
        <f>IF($D53=3,(AK53*$P53*$M53*'input_cooling&amp;ventilation'!$D$3)*'input_cool&amp;vent_evolution'!AA$11,(AK53*$Q53*'input_cooling&amp;ventilation'!$D$3)*'input_cool&amp;vent_evolution'!AA$12)</f>
        <v>631982.38863038726</v>
      </c>
      <c r="DG53" s="2">
        <f>IF($D53=3,(AL53*$P53*$M53*'input_cooling&amp;ventilation'!$D$3)*'input_cool&amp;vent_evolution'!AB$11,(AL53*$Q53*'input_cooling&amp;ventilation'!$D$3)*'input_cool&amp;vent_evolution'!AB$12)</f>
        <v>567373.18007443123</v>
      </c>
      <c r="DH53" s="2">
        <f>IF($D53=3,(AM53*$P53*$M53*'input_cooling&amp;ventilation'!$D$3)*'input_cool&amp;vent_evolution'!AC$11,(AM53*$Q53*'input_cooling&amp;ventilation'!$D$3)*'input_cool&amp;vent_evolution'!AC$12)</f>
        <v>566102.57099320367</v>
      </c>
      <c r="DI53" s="2">
        <f>IF($D53=3,(AN53*$P53*$M53*'input_cooling&amp;ventilation'!$D$3)*'input_cool&amp;vent_evolution'!AD$11,(AN53*$Q53*'input_cooling&amp;ventilation'!$D$3)*'input_cool&amp;vent_evolution'!AD$12)</f>
        <v>559383.61360046652</v>
      </c>
      <c r="DJ53" s="2">
        <f>IF($D53=3,(AO53*$P53*$M53*'input_cooling&amp;ventilation'!$D$3)*'input_cool&amp;vent_evolution'!AE$11,(AO53*$Q53*'input_cooling&amp;ventilation'!$D$3)*'input_cool&amp;vent_evolution'!AE$12)</f>
        <v>550883.39081374742</v>
      </c>
      <c r="DK53" s="2">
        <f>IF($D53=3,(AP53*$P53*$M53*'input_cooling&amp;ventilation'!$D$3)*'input_cool&amp;vent_evolution'!AF$11,(AP53*$Q53*'input_cooling&amp;ventilation'!$D$3)*'input_cool&amp;vent_evolution'!AF$12)</f>
        <v>538999.52614150837</v>
      </c>
      <c r="DL53" s="2">
        <f>IF($D53=3,(AQ53*$P53*$M53*'input_cooling&amp;ventilation'!$D$3)*'input_cool&amp;vent_evolution'!AG$11,(AQ53*$Q53*'input_cooling&amp;ventilation'!$D$3)*'input_cool&amp;vent_evolution'!AG$12)</f>
        <v>533307.19557013107</v>
      </c>
      <c r="DM53" s="2">
        <f>IF($D53=3,(AR53*$P53*$M53*'input_cooling&amp;ventilation'!$D$3)*'input_cool&amp;vent_evolution'!AH$11,(AR53*$Q53*'input_cooling&amp;ventilation'!$D$3)*'input_cool&amp;vent_evolution'!AH$12)</f>
        <v>524598.01975697</v>
      </c>
      <c r="DN53" s="2">
        <f>IF($D53=3,(AS53*$P53*$M53*'input_cooling&amp;ventilation'!$D$3)*'input_cool&amp;vent_evolution'!AI$11,(AS53*$Q53*'input_cooling&amp;ventilation'!$D$3)*'input_cool&amp;vent_evolution'!AI$12)</f>
        <v>515530.64200427016</v>
      </c>
      <c r="DO53" s="2">
        <f>IF($D53=3,(AT53*$P53*$M53*'input_cooling&amp;ventilation'!$D$3)*'input_cool&amp;vent_evolution'!AJ$11,(AT53*$Q53*'input_cooling&amp;ventilation'!$D$3)*'input_cool&amp;vent_evolution'!AJ$12)</f>
        <v>506132.42129628628</v>
      </c>
      <c r="DP53" s="2">
        <f>IF($D53=3,(AU53*$P53*$M53*'input_cooling&amp;ventilation'!$D$3)*'input_cool&amp;vent_evolution'!AK$11,(AU53*$Q53*'input_cooling&amp;ventilation'!$D$3)*'input_cool&amp;vent_evolution'!AK$12)</f>
        <v>500964.57721924118</v>
      </c>
      <c r="DQ53" s="2">
        <f>IF($D53=3,(AV53*$P53*$M53*'input_cooling&amp;ventilation'!$D$3)*'input_cool&amp;vent_evolution'!AL$11,(AV53*$Q53*'input_cooling&amp;ventilation'!$D$3)*'input_cool&amp;vent_evolution'!AL$12)</f>
        <v>486794.692863492</v>
      </c>
      <c r="DR53" s="2">
        <f>IF($D53=3,(AW53*$P53*$M53*'input_cooling&amp;ventilation'!$D$3)*'input_cool&amp;vent_evolution'!AM$11,(AW53*$Q53*'input_cooling&amp;ventilation'!$D$3)*'input_cool&amp;vent_evolution'!AM$12)</f>
        <v>476970.80971801199</v>
      </c>
      <c r="DS53" s="2">
        <f>IF($D53=3,(AX53*$P53*$M53*'input_cooling&amp;ventilation'!$D$3)*'input_cool&amp;vent_evolution'!AN$11,(AX53*$Q53*'input_cooling&amp;ventilation'!$D$3)*'input_cool&amp;vent_evolution'!AN$12)</f>
        <v>466998.88810408016</v>
      </c>
      <c r="DT53" s="2">
        <f>IF($D53=3,(AY53*$P53*$M53*'input_cooling&amp;ventilation'!$D$3)*'input_cool&amp;vent_evolution'!AO$11,(AY53*$Q53*'input_cooling&amp;ventilation'!$D$3)*'input_cool&amp;vent_evolution'!AO$12)</f>
        <v>457030.76139542484</v>
      </c>
      <c r="DU53" s="2">
        <f>IF($D53=3,(AZ53*$P53*$M53*'input_cooling&amp;ventilation'!$D$3)*'input_cool&amp;vent_evolution'!AP$11,(AZ53*$Q53*'input_cooling&amp;ventilation'!$D$3)*'input_cool&amp;vent_evolution'!AP$12)</f>
        <v>447117.36091335845</v>
      </c>
      <c r="DV53" s="2">
        <f>IF($D53=3,(BA53*$P53*$M53*'input_cooling&amp;ventilation'!$D$3)*'input_cool&amp;vent_evolution'!AQ$11,(BA53*$Q53*'input_cooling&amp;ventilation'!$D$3)*'input_cool&amp;vent_evolution'!AQ$12)</f>
        <v>437293.96949876175</v>
      </c>
      <c r="DW53" s="2">
        <f>IF($D53=3,(BB53*$P53*$M53*'input_cooling&amp;ventilation'!$D$3)*'input_cool&amp;vent_evolution'!AR$11,(BB53*$Q53*'input_cooling&amp;ventilation'!$D$3)*'input_cool&amp;vent_evolution'!AR$12)</f>
        <v>427614.93142918026</v>
      </c>
      <c r="DX53" s="2">
        <f>IF($D53=3,(BC53*$P53*$M53*'input_cooling&amp;ventilation'!$D$3)*'input_cool&amp;vent_evolution'!AS$11,(BC53*$Q53*'input_cooling&amp;ventilation'!$D$3)*'input_cool&amp;vent_evolution'!AS$12)</f>
        <v>418131.69948959409</v>
      </c>
      <c r="DY53" s="2">
        <f>IF($D53=3,(BD53*$P53*$M53*'input_cooling&amp;ventilation'!$D$3)*'input_cool&amp;vent_evolution'!AT$11,(BD53*$Q53*'input_cooling&amp;ventilation'!$D$3)*'input_cool&amp;vent_evolution'!AT$12)</f>
        <v>408899.17715830973</v>
      </c>
      <c r="DZ53" s="2">
        <f>IF($D53=3,(BE53*$P53*$M53*'input_cooling&amp;ventilation'!$D$3)*'input_cool&amp;vent_evolution'!AU$11,(BE53*$Q53*'input_cooling&amp;ventilation'!$D$3)*'input_cool&amp;vent_evolution'!AU$12)</f>
        <v>412791.7353930457</v>
      </c>
      <c r="EA53" s="2">
        <f>IF($D53=3,(BF53*$P53*$M53*'input_cooling&amp;ventilation'!$D$3)*'input_cool&amp;vent_evolution'!AV$11,(BF53*$Q53*'input_cooling&amp;ventilation'!$D$3)*'input_cool&amp;vent_evolution'!AV$12)</f>
        <v>416721.34924064961</v>
      </c>
      <c r="EB53">
        <v>0.7001055966209081</v>
      </c>
      <c r="EC53" s="2">
        <f t="shared" si="39"/>
        <v>1949675.591351442</v>
      </c>
      <c r="ED53" s="2">
        <f>IF($D53=3,(EC53*(1+'input_cool&amp;vent_evolution'!M$10)),EC53*(1+'input_cool&amp;vent_evolution'!M$9))</f>
        <v>1991235.1523892717</v>
      </c>
      <c r="EE53" s="2">
        <f>IF($D53=3,(ED53*(1+'input_cool&amp;vent_evolution'!N$10)),ED53*(1+'input_cool&amp;vent_evolution'!N$9))</f>
        <v>2032837.6069674557</v>
      </c>
      <c r="EF53" s="2">
        <f>IF($D53=3,(EE53*(1+'input_cool&amp;vent_evolution'!O$10)),EE53*(1+'input_cool&amp;vent_evolution'!O$9))</f>
        <v>2074482.9558360132</v>
      </c>
      <c r="EG53" s="2">
        <f>IF($D53=3,(EF53*(1+'input_cool&amp;vent_evolution'!P$10)),EF53*(1+'input_cool&amp;vent_evolution'!P$9))</f>
        <v>2113860.4660034501</v>
      </c>
      <c r="EH53" s="2">
        <f>IF($D53=3,(EG53*(1+'input_cool&amp;vent_evolution'!Q$10)),EG53*(1+'input_cool&amp;vent_evolution'!Q$9))</f>
        <v>2153280.8705445984</v>
      </c>
      <c r="EI53" s="2">
        <f>IF($D53=3,(EH53*(1+'input_cool&amp;vent_evolution'!R$10)),EH53*(1+'input_cool&amp;vent_evolution'!R$9))</f>
        <v>2184255.0595994717</v>
      </c>
      <c r="EJ53" s="2">
        <f>IF($D53=3,(EI53*(1+'input_cool&amp;vent_evolution'!S$10)),EI53*(1+'input_cool&amp;vent_evolution'!S$9))</f>
        <v>2215248.0730437753</v>
      </c>
      <c r="EK53" s="2">
        <f>IF($D53=3,(EJ53*(1+'input_cool&amp;vent_evolution'!T$10)),EJ53*(1+'input_cool&amp;vent_evolution'!T$9))</f>
        <v>2246259.9107108396</v>
      </c>
      <c r="EL53" s="2">
        <f>IF($D53=3,(EK53*(1+'input_cool&amp;vent_evolution'!U$10)),EK53*(1+'input_cool&amp;vent_evolution'!U$9))</f>
        <v>2277290.5712672817</v>
      </c>
      <c r="EM53" s="2">
        <f>IF($D53=3,(EL53*(1+'input_cool&amp;vent_evolution'!V$10)),EL53*(1+'input_cool&amp;vent_evolution'!V$9))</f>
        <v>2308340.0558798104</v>
      </c>
      <c r="EN53" s="2">
        <f>IF($D53=3,(EM53*(1+'input_cool&amp;vent_evolution'!W$10)),EM53*(1+'input_cool&amp;vent_evolution'!W$9))</f>
        <v>2332488.2989860862</v>
      </c>
      <c r="EO53" s="2">
        <f>IF($D53=3,(EN53*(1+'input_cool&amp;vent_evolution'!X$10)),EN53*(1+'input_cool&amp;vent_evolution'!X$9))</f>
        <v>2356652.2962941718</v>
      </c>
      <c r="EP53" s="2">
        <f>IF($D53=3,(EO53*(1+'input_cool&amp;vent_evolution'!Y$10)),EO53*(1+'input_cool&amp;vent_evolution'!Y$9))</f>
        <v>2380832.0487207617</v>
      </c>
      <c r="EQ53" s="2">
        <f>IF($D53=3,(EP53*(1+'input_cool&amp;vent_evolution'!Z$10)),EP53*(1+'input_cool&amp;vent_evolution'!Z$9))</f>
        <v>2405027.5547658103</v>
      </c>
      <c r="ER53" s="2">
        <f>IF($D53=3,(EQ53*(1+'input_cool&amp;vent_evolution'!AA$10)),EQ53*(1+'input_cool&amp;vent_evolution'!AA$9))</f>
        <v>2429238.8159293626</v>
      </c>
      <c r="ES53" s="2">
        <f>IF($D53=3,(ER53*(1+'input_cool&amp;vent_evolution'!AB$10)),ER53*(1+'input_cool&amp;vent_evolution'!AB$9))</f>
        <v>2446091.7118923157</v>
      </c>
      <c r="ET53" s="2">
        <f>IF($D53=3,(ES53*(1+'input_cool&amp;vent_evolution'!AC$10)),ES53*(1+'input_cool&amp;vent_evolution'!AC$9))</f>
        <v>2462956.4326736028</v>
      </c>
      <c r="EU53" s="2">
        <f>IF($D53=3,(ET53*(1+'input_cool&amp;vent_evolution'!AD$10)),ET53*(1+'input_cool&amp;vent_evolution'!AD$9))</f>
        <v>2479832.980356629</v>
      </c>
      <c r="EV53" s="2">
        <f>IF($D53=3,(EU53*(1+'input_cool&amp;vent_evolution'!AE$10)),EU53*(1+'input_cool&amp;vent_evolution'!AE$9))</f>
        <v>2496721.3530246634</v>
      </c>
      <c r="EW53" s="2">
        <f>IF($D53=3,(EV53*(1+'input_cool&amp;vent_evolution'!AF$10)),EV53*(1+'input_cool&amp;vent_evolution'!AF$9))</f>
        <v>2513621.5525110997</v>
      </c>
      <c r="EX53" s="2">
        <f>IF($D53=3,(EW53*(1+'input_cool&amp;vent_evolution'!AG$10)),EW53*(1+'input_cool&amp;vent_evolution'!AG$9))</f>
        <v>2524306.5088767619</v>
      </c>
      <c r="EY53" s="2">
        <f>IF($D53=3,(EX53*(1+'input_cool&amp;vent_evolution'!AH$10)),EX53*(1+'input_cool&amp;vent_evolution'!AH$9))</f>
        <v>2534994.6465171534</v>
      </c>
      <c r="EZ53" s="2">
        <f>IF($D53=3,(EY53*(1+'input_cool&amp;vent_evolution'!AI$10)),EY53*(1+'input_cool&amp;vent_evolution'!AI$9))</f>
        <v>2545685.9660156276</v>
      </c>
      <c r="FA53" s="2">
        <f>IF($D53=3,(EZ53*(1+'input_cool&amp;vent_evolution'!AJ$10)),EZ53*(1+'input_cool&amp;vent_evolution'!AJ$9))</f>
        <v>2556380.4667054955</v>
      </c>
      <c r="FB53" s="2">
        <f>IF($D53=3,(FA53*(1+'input_cool&amp;vent_evolution'!AK$10)),FA53*(1+'input_cool&amp;vent_evolution'!AK$9))</f>
        <v>2567078.1471700394</v>
      </c>
      <c r="FC53" s="2">
        <f>IF($D53=3,(FB53*(1+'input_cool&amp;vent_evolution'!AL$10)),FB53*(1+'input_cool&amp;vent_evolution'!AL$9))</f>
        <v>2577779.0104927006</v>
      </c>
      <c r="FD53" s="2">
        <f>IF($D53=3,(FC53*(1+'input_cool&amp;vent_evolution'!AM$10)),FC53*(1+'input_cool&amp;vent_evolution'!AM$9))</f>
        <v>2588483.0540900542</v>
      </c>
      <c r="FE53" s="2">
        <f>IF($D53=3,(FD53*(1+'input_cool&amp;vent_evolution'!AN$10)),FD53*(1+'input_cool&amp;vent_evolution'!AN$9))</f>
        <v>2599190.279545492</v>
      </c>
      <c r="FF53" s="2">
        <f>IF($D53=3,(FE53*(1+'input_cool&amp;vent_evolution'!AO$10)),FE53*(1+'input_cool&amp;vent_evolution'!AO$9))</f>
        <v>2609900.6858589784</v>
      </c>
      <c r="FG53" s="2">
        <f>IF($D53=3,(FF53*(1+'input_cool&amp;vent_evolution'!AP$10)),FF53*(1+'input_cool&amp;vent_evolution'!AP$9))</f>
        <v>2620614.2736972012</v>
      </c>
      <c r="FH53" s="2">
        <f>IF($D53=3,(FG53*(1+'input_cool&amp;vent_evolution'!AQ$10)),FG53*(1+'input_cool&amp;vent_evolution'!AQ$9))</f>
        <v>2631331.0420601279</v>
      </c>
      <c r="FI53" s="2">
        <f>IF($D53=3,(FH53*(1+'input_cool&amp;vent_evolution'!AR$10)),FH53*(1+'input_cool&amp;vent_evolution'!AR$9))</f>
        <v>2642050.9921144643</v>
      </c>
      <c r="FJ53" s="2">
        <f>IF($D53=3,(FI53*(1+'input_cool&amp;vent_evolution'!AS$10)),FI53*(1+'input_cool&amp;vent_evolution'!AS$9))</f>
        <v>2652774.1231101854</v>
      </c>
      <c r="FK53" s="2">
        <f>IF($D53=3,(FJ53*(1+'input_cool&amp;vent_evolution'!AT$10)),FJ53*(1+'input_cool&amp;vent_evolution'!AT$9))</f>
        <v>2663500.4360473217</v>
      </c>
      <c r="FL53" s="2">
        <f>IF($D53=3,(FK53*(1+'input_cool&amp;vent_evolution'!AU$10)),FK53*(1+'input_cool&amp;vent_evolution'!AU$9))</f>
        <v>2674270.1201061164</v>
      </c>
      <c r="FM53" s="2">
        <f t="shared" si="40"/>
        <v>4742191.7113562003</v>
      </c>
      <c r="FN53" s="2">
        <f t="shared" si="41"/>
        <v>4843276.9415121507</v>
      </c>
      <c r="FO53" s="2">
        <f t="shared" si="42"/>
        <v>4944466.501533254</v>
      </c>
      <c r="FP53" s="2">
        <f t="shared" si="43"/>
        <v>5045760.3932437813</v>
      </c>
      <c r="FQ53" s="2">
        <f t="shared" si="44"/>
        <v>5141538.2258012602</v>
      </c>
      <c r="FR53" s="2">
        <f t="shared" si="45"/>
        <v>5237420.3902508672</v>
      </c>
      <c r="FS53" s="2">
        <f t="shared" si="46"/>
        <v>5312758.8430958269</v>
      </c>
      <c r="FT53" s="2">
        <f t="shared" si="47"/>
        <v>5388143.082462362</v>
      </c>
      <c r="FU53" s="2">
        <f t="shared" si="48"/>
        <v>5463573.1079450818</v>
      </c>
      <c r="FV53" s="2">
        <f t="shared" si="49"/>
        <v>5539048.9163008025</v>
      </c>
      <c r="FW53" s="2">
        <f t="shared" si="50"/>
        <v>5614570.5103673059</v>
      </c>
      <c r="FX53" s="2">
        <f t="shared" si="51"/>
        <v>5673306.2296892162</v>
      </c>
      <c r="FY53" s="2">
        <f t="shared" si="52"/>
        <v>5732080.2679220112</v>
      </c>
      <c r="FZ53" s="2">
        <f t="shared" si="53"/>
        <v>5790892.6272953665</v>
      </c>
      <c r="GA53" s="2">
        <f t="shared" si="54"/>
        <v>5849743.3041607225</v>
      </c>
      <c r="GB53" s="2">
        <f t="shared" si="55"/>
        <v>5908632.3021666389</v>
      </c>
      <c r="GC53" s="2">
        <f t="shared" si="56"/>
        <v>5949623.5644578533</v>
      </c>
      <c r="GD53" s="2">
        <f t="shared" si="57"/>
        <v>5990643.588229049</v>
      </c>
      <c r="GE53" s="2">
        <f t="shared" si="58"/>
        <v>6031692.378547688</v>
      </c>
      <c r="GF53" s="2">
        <f t="shared" si="59"/>
        <v>6072769.9307517111</v>
      </c>
      <c r="GG53" s="2">
        <f t="shared" si="60"/>
        <v>6113876.2493004752</v>
      </c>
      <c r="GH53" s="2">
        <f t="shared" si="61"/>
        <v>6139865.2454894902</v>
      </c>
      <c r="GI53" s="2">
        <f t="shared" si="62"/>
        <v>6165861.9794861274</v>
      </c>
      <c r="GJ53" s="2">
        <f t="shared" si="63"/>
        <v>6191866.4527092753</v>
      </c>
      <c r="GK53" s="2">
        <f t="shared" si="64"/>
        <v>6217878.6635373496</v>
      </c>
      <c r="GL53" s="2">
        <f t="shared" si="65"/>
        <v>6243898.6085244715</v>
      </c>
      <c r="GM53" s="2">
        <f t="shared" si="66"/>
        <v>6269926.295170486</v>
      </c>
      <c r="GN53" s="2">
        <f t="shared" si="67"/>
        <v>6295961.7171917362</v>
      </c>
      <c r="GO53" s="2">
        <f t="shared" si="68"/>
        <v>6322004.8784395028</v>
      </c>
      <c r="GP53" s="2">
        <f t="shared" si="69"/>
        <v>6348055.7764813993</v>
      </c>
      <c r="GQ53" s="2">
        <f t="shared" si="70"/>
        <v>6374114.4129390111</v>
      </c>
      <c r="GR53" s="2">
        <f t="shared" si="71"/>
        <v>6400180.7853799621</v>
      </c>
      <c r="GS53" s="2">
        <f t="shared" si="72"/>
        <v>6426254.8966420237</v>
      </c>
      <c r="GT53" s="2">
        <f t="shared" si="73"/>
        <v>6452336.7449009176</v>
      </c>
      <c r="GU53" s="2">
        <f t="shared" si="74"/>
        <v>6478426.3325890116</v>
      </c>
      <c r="GV53" s="2">
        <f t="shared" si="75"/>
        <v>6504621.4117622301</v>
      </c>
      <c r="GW53" s="2">
        <f>IF($D53=3,($N53*$M53*EC53*'input_cooling&amp;ventilation'!$D$3)*'input_cool&amp;vent_evolution'!M$11,($O53*$M53*EC53*'input_cooling&amp;ventilation'!$D$3)*'input_cool&amp;vent_evolution'!M$10)</f>
        <v>983174.17101532093</v>
      </c>
      <c r="GX53" s="2">
        <f>IF($D53=3,($N53*$M53*ED53*'input_cooling&amp;ventilation'!$D$3)*'input_cool&amp;vent_evolution'!N$11,($O53*$M53*ED53*'input_cooling&amp;ventilation'!$D$3)*'input_cool&amp;vent_evolution'!N$10)</f>
        <v>929390.78697238094</v>
      </c>
      <c r="GY53" s="2">
        <f>IF($D53=3,($N53*$M53*EE53*'input_cooling&amp;ventilation'!$D$3)*'input_cool&amp;vent_evolution'!O$11,($O53*$M53*EE53*'input_cooling&amp;ventilation'!$D$3)*'input_cool&amp;vent_evolution'!O$10)</f>
        <v>889473.62667767447</v>
      </c>
      <c r="GZ53" s="2">
        <f>IF($D53=3,($N53*$M53*EF53*'input_cooling&amp;ventilation'!$D$3)*'input_cool&amp;vent_evolution'!P$11,($O53*$M53*EF53*'input_cooling&amp;ventilation'!$D$3)*'input_cool&amp;vent_evolution'!P$10)</f>
        <v>1003453.0720244</v>
      </c>
      <c r="HA53" s="2">
        <f>IF($D53=3,($N53*$M53*EG53*'input_cooling&amp;ventilation'!$D$3)*'input_cool&amp;vent_evolution'!Q$11,($O53*$M53*EG53*'input_cooling&amp;ventilation'!$D$3)*'input_cool&amp;vent_evolution'!Q$10)</f>
        <v>1106360.6339281611</v>
      </c>
      <c r="HB53" s="2">
        <f>IF($D53=3,($N53*$M53*EH53*'input_cooling&amp;ventilation'!$D$3)*'input_cool&amp;vent_evolution'!R$11,($O53*$M53*EH53*'input_cooling&amp;ventilation'!$D$3)*'input_cool&amp;vent_evolution'!R$10)</f>
        <v>1170675.3534047131</v>
      </c>
      <c r="HC53" s="2">
        <f>IF($D53=3,($N53*$M53*EI53*'input_cooling&amp;ventilation'!$D$3)*'input_cool&amp;vent_evolution'!S$11,($O53*$M53*EI53*'input_cooling&amp;ventilation'!$D$3)*'input_cool&amp;vent_evolution'!S$10)</f>
        <v>1210652.1517602997</v>
      </c>
      <c r="HD53" s="2">
        <f>IF($D53=3,($N53*$M53*EJ53*'input_cooling&amp;ventilation'!$D$3)*'input_cool&amp;vent_evolution'!T$11,($O53*$M53*EJ53*'input_cooling&amp;ventilation'!$D$3)*'input_cool&amp;vent_evolution'!T$10)</f>
        <v>1253979.0023295996</v>
      </c>
      <c r="HE53" s="2">
        <f>IF($D53=3,($N53*$M53*EK53*'input_cooling&amp;ventilation'!$D$3)*'input_cool&amp;vent_evolution'!U$11,($O53*$M53*EK53*'input_cooling&amp;ventilation'!$D$3)*'input_cool&amp;vent_evolution'!U$10)</f>
        <v>1433442.4437547319</v>
      </c>
      <c r="HF53" s="2">
        <f>IF($D53=3,($N53*$M53*EL53*'input_cooling&amp;ventilation'!$D$3)*'input_cool&amp;vent_evolution'!V$11,($O53*$M53*EL53*'input_cooling&amp;ventilation'!$D$3)*'input_cool&amp;vent_evolution'!V$10)</f>
        <v>1441222.6890168244</v>
      </c>
      <c r="HG53" s="2">
        <f>IF($D53=3,($N53*$M53*EM53*'input_cooling&amp;ventilation'!$D$3)*'input_cool&amp;vent_evolution'!W$11,($O53*$M53*EM53*'input_cooling&amp;ventilation'!$D$3)*'input_cool&amp;vent_evolution'!W$10)</f>
        <v>1392212.4793113549</v>
      </c>
      <c r="HH53" s="2">
        <f>IF($D53=3,($N53*$M53*EN53*'input_cooling&amp;ventilation'!$D$3)*'input_cool&amp;vent_evolution'!X$11,($O53*$M53*EN53*'input_cooling&amp;ventilation'!$D$3)*'input_cool&amp;vent_evolution'!X$10)</f>
        <v>1430930.9738730255</v>
      </c>
      <c r="HI53" s="2">
        <f>IF($D53=3,($N53*$M53*EO53*'input_cooling&amp;ventilation'!$D$3)*'input_cool&amp;vent_evolution'!Y$11,($O53*$M53*EO53*'input_cooling&amp;ventilation'!$D$3)*'input_cool&amp;vent_evolution'!Y$10)</f>
        <v>1451778.5065551572</v>
      </c>
      <c r="HJ53" s="2">
        <f>IF($D53=3,($N53*$M53*EP53*'input_cooling&amp;ventilation'!$D$3)*'input_cool&amp;vent_evolution'!Z$11,($O53*$M53*EP53*'input_cooling&amp;ventilation'!$D$3)*'input_cool&amp;vent_evolution'!Z$10)</f>
        <v>1542749.4369363955</v>
      </c>
      <c r="HK53" s="2">
        <f>IF($D53=3,($N53*$M53*EQ53*'input_cooling&amp;ventilation'!$D$3)*'input_cool&amp;vent_evolution'!AA$11,($O53*$M53*EQ53*'input_cooling&amp;ventilation'!$D$3)*'input_cool&amp;vent_evolution'!AA$10)</f>
        <v>1539049.5332110648</v>
      </c>
      <c r="HL53" s="2">
        <f>IF($D53=3,($N53*$M53*ER53*'input_cooling&amp;ventilation'!$D$3)*'input_cool&amp;vent_evolution'!AB$11,($O53*$M53*ER53*'input_cooling&amp;ventilation'!$D$3)*'input_cool&amp;vent_evolution'!AB$10)</f>
        <v>1369655.4379582207</v>
      </c>
      <c r="HM53" s="2">
        <f>IF($D53=3,($N53*$M53*ES53*'input_cooling&amp;ventilation'!$D$3)*'input_cool&amp;vent_evolution'!AC$11,($O53*$M53*ES53*'input_cooling&amp;ventilation'!$D$3)*'input_cool&amp;vent_evolution'!AC$10)</f>
        <v>1353464.5046035571</v>
      </c>
      <c r="HN53" s="2">
        <f>IF($D53=3,($N53*$M53*ET53*'input_cooling&amp;ventilation'!$D$3)*'input_cool&amp;vent_evolution'!AD$11,($O53*$M53*ET53*'input_cooling&amp;ventilation'!$D$3)*'input_cool&amp;vent_evolution'!AD$10)</f>
        <v>1324906.0912789141</v>
      </c>
      <c r="HO53" s="2">
        <f>IF($D53=3,($N53*$M53*EU53*'input_cooling&amp;ventilation'!$D$3)*'input_cool&amp;vent_evolution'!AE$11,($O53*$M53*EU53*'input_cooling&amp;ventilation'!$D$3)*'input_cool&amp;vent_evolution'!AE$10)</f>
        <v>1293108.9389905396</v>
      </c>
      <c r="HP53" s="2">
        <f>IF($D53=3,($N53*$M53*EV53*'input_cooling&amp;ventilation'!$D$3)*'input_cool&amp;vent_evolution'!AF$11,($O53*$M53*EV53*'input_cooling&amp;ventilation'!$D$3)*'input_cool&amp;vent_evolution'!AF$10)</f>
        <v>1254453.6231673018</v>
      </c>
      <c r="HQ53" s="2">
        <f>IF($D53=3,($N53*$M53*EW53*'input_cooling&amp;ventilation'!$D$3)*'input_cool&amp;vent_evolution'!AG$11,($O53*$M53*EW53*'input_cooling&amp;ventilation'!$D$3)*'input_cool&amp;vent_evolution'!AG$10)</f>
        <v>1231281.9918880747</v>
      </c>
      <c r="HR53" s="2">
        <f>IF($D53=3,($N53*$M53*EX53*'input_cooling&amp;ventilation'!$D$3)*'input_cool&amp;vent_evolution'!AH$11,($O53*$M53*EX53*'input_cooling&amp;ventilation'!$D$3)*'input_cool&amp;vent_evolution'!AH$10)</f>
        <v>1198926.8005274453</v>
      </c>
      <c r="HS53" s="2">
        <f>IF($D53=3,($N53*$M53*EY53*'input_cooling&amp;ventilation'!$D$3)*'input_cool&amp;vent_evolution'!AI$11,($O53*$M53*EY53*'input_cooling&amp;ventilation'!$D$3)*'input_cool&amp;vent_evolution'!AI$10)</f>
        <v>1166777.5644421063</v>
      </c>
      <c r="HT53" s="2">
        <f>IF($D53=3,($N53*$M53*EZ53*'input_cooling&amp;ventilation'!$D$3)*'input_cool&amp;vent_evolution'!AJ$11,($O53*$M53*EZ53*'input_cooling&amp;ventilation'!$D$3)*'input_cool&amp;vent_evolution'!AJ$10)</f>
        <v>1134865.6700541321</v>
      </c>
      <c r="HU53" s="2">
        <f>IF($D53=3,($N53*$M53*FA53*'input_cooling&amp;ventilation'!$D$3)*'input_cool&amp;vent_evolution'!AK$11,($O53*$M53*FA53*'input_cooling&amp;ventilation'!$D$3)*'input_cool&amp;vent_evolution'!AK$10)</f>
        <v>1113295.8262361044</v>
      </c>
      <c r="HV53" s="2">
        <f>IF($D53=3,($N53*$M53*FB53*'input_cooling&amp;ventilation'!$D$3)*'input_cool&amp;vent_evolution'!AL$11,($O53*$M53*FB53*'input_cooling&amp;ventilation'!$D$3)*'input_cool&amp;vent_evolution'!AL$10)</f>
        <v>1072497.8382084074</v>
      </c>
      <c r="HW53" s="2">
        <f>IF($D53=3,($N53*$M53*FC53*'input_cooling&amp;ventilation'!$D$3)*'input_cool&amp;vent_evolution'!AM$11,($O53*$M53*FC53*'input_cooling&amp;ventilation'!$D$3)*'input_cool&amp;vent_evolution'!AM$10)</f>
        <v>1042335.11466002</v>
      </c>
      <c r="HX53" s="2">
        <f>IF($D53=3,($N53*$M53*FD53*'input_cooling&amp;ventilation'!$D$3)*'input_cool&amp;vent_evolution'!AN$11,($O53*$M53*FD53*'input_cooling&amp;ventilation'!$D$3)*'input_cool&amp;vent_evolution'!AN$10)</f>
        <v>1012651.9394503994</v>
      </c>
      <c r="HY53" s="2">
        <f>IF($D53=3,($N53*$M53*FE53*'input_cooling&amp;ventilation'!$D$3)*'input_cool&amp;vent_evolution'!AO$11,($O53*$M53*FE53*'input_cooling&amp;ventilation'!$D$3)*'input_cool&amp;vent_evolution'!AO$10)</f>
        <v>983736.39122211433</v>
      </c>
      <c r="HZ53" s="2">
        <f>IF($D53=3,($N53*$M53*FF53*'input_cooling&amp;ventilation'!$D$3)*'input_cool&amp;vent_evolution'!AP$11,($O53*$M53*FF53*'input_cooling&amp;ventilation'!$D$3)*'input_cool&amp;vent_evolution'!AP$10)</f>
        <v>955650.18970788294</v>
      </c>
      <c r="IA53" s="2">
        <f>IF($D53=3,($N53*$M53*FG53*'input_cooling&amp;ventilation'!$D$3)*'input_cool&amp;vent_evolution'!AQ$11,($O53*$M53*FG53*'input_cooling&amp;ventilation'!$D$3)*'input_cool&amp;vent_evolution'!AQ$10)</f>
        <v>928420.9289062419</v>
      </c>
      <c r="IB53" s="2">
        <f>IF($D53=3,($N53*$M53*FH53*'input_cooling&amp;ventilation'!$D$3)*'input_cool&amp;vent_evolution'!AR$11,($O53*$M53*FH53*'input_cooling&amp;ventilation'!$D$3)*'input_cool&amp;vent_evolution'!AR$10)</f>
        <v>902117.0419255509</v>
      </c>
      <c r="IC53" s="2">
        <f>IF($D53=3,($N53*$M53*FI53*'input_cooling&amp;ventilation'!$D$3)*'input_cool&amp;vent_evolution'!AS$11,($O53*$M53*FI53*'input_cooling&amp;ventilation'!$D$3)*'input_cool&amp;vent_evolution'!AS$10)</f>
        <v>876800.29270509828</v>
      </c>
      <c r="ID53" s="2">
        <f>IF($D53=3,($N53*$M53*FJ53*'input_cooling&amp;ventilation'!$D$3)*'input_cool&amp;vent_evolution'!AT$11,($O53*$M53*FJ53*'input_cooling&amp;ventilation'!$D$3)*'input_cool&amp;vent_evolution'!AT$10)</f>
        <v>852539.54842600913</v>
      </c>
      <c r="IE53" s="2">
        <f>IF($D53=3,($N53*$M53*FK53*'input_cooling&amp;ventilation'!$D$3)*'input_cool&amp;vent_evolution'!AU$11,($O53*$M53*FK53*'input_cooling&amp;ventilation'!$D$3)*'input_cool&amp;vent_evolution'!AU$10)</f>
        <v>855986.73448984977</v>
      </c>
      <c r="IF53" s="2">
        <f>IF($D53=3,($N53*$M53*FL53*'input_cooling&amp;ventilation'!$D$3)*'input_cool&amp;vent_evolution'!AV$11,($O53*$M53*FL53*'input_cooling&amp;ventilation'!$D$3)*'input_cool&amp;vent_evolution'!AV$10)</f>
        <v>859447.85901763674</v>
      </c>
    </row>
    <row r="54" spans="1:240" x14ac:dyDescent="0.25">
      <c r="A54">
        <v>52</v>
      </c>
      <c r="B54">
        <v>100100</v>
      </c>
      <c r="C54">
        <v>5</v>
      </c>
      <c r="D54">
        <v>3</v>
      </c>
      <c r="E54">
        <v>5</v>
      </c>
      <c r="F54" s="2">
        <v>13610371.7357977</v>
      </c>
      <c r="G54" s="2">
        <v>14316238.836488999</v>
      </c>
      <c r="H54" s="2">
        <v>13610371.7357977</v>
      </c>
      <c r="I54" s="17">
        <v>0.123667953</v>
      </c>
      <c r="J54">
        <v>3.0052714000000001E-2</v>
      </c>
      <c r="K54" s="2">
        <f t="shared" si="0"/>
        <v>409028.60920961184</v>
      </c>
      <c r="L54" s="2">
        <f t="shared" si="1"/>
        <v>1770459.9515676962</v>
      </c>
      <c r="M54">
        <v>0.71911298838437099</v>
      </c>
      <c r="N54" s="17">
        <f>'input_cooling&amp;ventilation'!$D$5</f>
        <v>57.500092182043396</v>
      </c>
      <c r="O54" s="45">
        <f>'input_cooling&amp;ventilation'!$D$6</f>
        <v>19.328678831353667</v>
      </c>
      <c r="P54" s="45">
        <f>'input_cooling&amp;ventilation'!$C$5</f>
        <v>50.351688737400465</v>
      </c>
      <c r="Q54" s="45">
        <f>'input_cooling&amp;ventilation'!$C$6</f>
        <v>32.240814214248743</v>
      </c>
      <c r="R54">
        <v>17</v>
      </c>
      <c r="S54">
        <v>12</v>
      </c>
      <c r="T54">
        <v>14</v>
      </c>
      <c r="U54" s="2">
        <f t="shared" si="2"/>
        <v>740516.71107884101</v>
      </c>
      <c r="V54" s="2">
        <f t="shared" si="3"/>
        <v>3014400.1296415227</v>
      </c>
      <c r="W54" s="2">
        <v>2866783.3195089358</v>
      </c>
      <c r="X54" s="57">
        <f>IF($D54=3,(W54*(1+'input_cool&amp;vent_evolution'!M$11)),(W54*(1+'input_cool&amp;vent_evolution'!M$12)))</f>
        <v>2909605.3833617796</v>
      </c>
      <c r="Y54" s="57">
        <f>IF($D54=3,(X54*(1+'input_cool&amp;vent_evolution'!N$11)),(X54*(1+'input_cool&amp;vent_evolution'!N$12)))</f>
        <v>2949832.0942246835</v>
      </c>
      <c r="Z54" s="57">
        <f>IF($D54=3,(Y54*(1+'input_cool&amp;vent_evolution'!O$11)),(Y54*(1+'input_cool&amp;vent_evolution'!O$12)))</f>
        <v>2988064.5597342448</v>
      </c>
      <c r="AA54" s="57">
        <f>IF($D54=3,(Z54*(1+'input_cool&amp;vent_evolution'!P$11)),(Z54*(1+'input_cool&amp;vent_evolution'!P$12)))</f>
        <v>3030878.1641799854</v>
      </c>
      <c r="AB54" s="57">
        <f>IF($D54=3,(AA54*(1+'input_cool&amp;vent_evolution'!Q$11)),(AA54*(1+'input_cool&amp;vent_evolution'!Q$12)))</f>
        <v>3077866.8714040765</v>
      </c>
      <c r="AC54" s="57">
        <f>IF($D54=3,(AB54*(1+'input_cool&amp;vent_evolution'!R$11)),(AB54*(1+'input_cool&amp;vent_evolution'!R$12)))</f>
        <v>3127433.5985710854</v>
      </c>
      <c r="AD54" s="57">
        <f>IF($D54=3,(AC54*(1+'input_cool&amp;vent_evolution'!S$11)),(AC54*(1+'input_cool&amp;vent_evolution'!S$12)))</f>
        <v>3178779.8502583988</v>
      </c>
      <c r="AE54" s="57">
        <f>IF($D54=3,(AD54*(1+'input_cool&amp;vent_evolution'!T$11)),(AD54*(1+'input_cool&amp;vent_evolution'!T$12)))</f>
        <v>3232080.5570736025</v>
      </c>
      <c r="AF54" s="57">
        <f>IF($D54=3,(AE54*(1+'input_cool&amp;vent_evolution'!U$11)),(AE54*(1+'input_cool&amp;vent_evolution'!U$12)))</f>
        <v>3293175.7513151821</v>
      </c>
      <c r="AG54" s="57">
        <f>IF($D54=3,(AF54*(1+'input_cool&amp;vent_evolution'!V$11)),(AF54*(1+'input_cool&amp;vent_evolution'!V$12)))</f>
        <v>3354910.8534934297</v>
      </c>
      <c r="AH54" s="57">
        <f>IF($D54=3,(AG54*(1+'input_cool&amp;vent_evolution'!W$11)),(AG54*(1+'input_cool&amp;vent_evolution'!W$12)))</f>
        <v>3414847.3480137419</v>
      </c>
      <c r="AI54" s="57">
        <f>IF($D54=3,(AH54*(1+'input_cool&amp;vent_evolution'!X$11)),(AH54*(1+'input_cool&amp;vent_evolution'!X$12)))</f>
        <v>3476902.1115453257</v>
      </c>
      <c r="AJ54" s="57">
        <f>IF($D54=3,(AI54*(1+'input_cool&amp;vent_evolution'!Y$11)),(AI54*(1+'input_cool&amp;vent_evolution'!Y$12)))</f>
        <v>3540347.7738320129</v>
      </c>
      <c r="AK54" s="57">
        <f>IF($D54=3,(AJ54*(1+'input_cool&amp;vent_evolution'!Z$11)),(AJ54*(1+'input_cool&amp;vent_evolution'!Z$12)))</f>
        <v>3608302.1112001869</v>
      </c>
      <c r="AL54" s="57">
        <f>IF($D54=3,(AK54*(1+'input_cool&amp;vent_evolution'!AA$11)),(AK54*(1+'input_cool&amp;vent_evolution'!AA$12)))</f>
        <v>3676699.5836689351</v>
      </c>
      <c r="AM54" s="57">
        <f>IF($D54=3,(AL54*(1+'input_cool&amp;vent_evolution'!AB$11)),(AL54*(1+'input_cool&amp;vent_evolution'!AB$12)))</f>
        <v>3738104.6040647533</v>
      </c>
      <c r="AN54" s="57">
        <f>IF($D54=3,(AM54*(1+'input_cool&amp;vent_evolution'!AC$11)),(AM54*(1+'input_cool&amp;vent_evolution'!AC$12)))</f>
        <v>3799372.1104234476</v>
      </c>
      <c r="AO54" s="57">
        <f>IF($D54=3,(AN54*(1+'input_cool&amp;vent_evolution'!AD$11)),(AN54*(1+'input_cool&amp;vent_evolution'!AD$12)))</f>
        <v>3859912.4450894548</v>
      </c>
      <c r="AP54" s="57">
        <f>IF($D54=3,(AO54*(1+'input_cool&amp;vent_evolution'!AE$11)),(AO54*(1+'input_cool&amp;vent_evolution'!AE$12)))</f>
        <v>3919532.8272939823</v>
      </c>
      <c r="AQ54" s="57">
        <f>IF($D54=3,(AP54*(1+'input_cool&amp;vent_evolution'!AF$11)),(AP54*(1+'input_cool&amp;vent_evolution'!AF$12)))</f>
        <v>3977867.0560844825</v>
      </c>
      <c r="AR54" s="57">
        <f>IF($D54=3,(AQ54*(1+'input_cool&amp;vent_evolution'!AG$11)),(AQ54*(1+'input_cool&amp;vent_evolution'!AG$12)))</f>
        <v>4035585.2217843919</v>
      </c>
      <c r="AS54" s="57">
        <f>IF($D54=3,(AR54*(1+'input_cool&amp;vent_evolution'!AH$11)),(AR54*(1+'input_cool&amp;vent_evolution'!AH$12)))</f>
        <v>4092360.8206918994</v>
      </c>
      <c r="AT54" s="57">
        <f>IF($D54=3,(AS54*(1+'input_cool&amp;vent_evolution'!AI$11)),(AS54*(1+'input_cool&amp;vent_evolution'!AI$12)))</f>
        <v>4148155.0857341578</v>
      </c>
      <c r="AU54" s="57">
        <f>IF($D54=3,(AT54*(1+'input_cool&amp;vent_evolution'!AJ$11)),(AT54*(1+'input_cool&amp;vent_evolution'!AJ$12)))</f>
        <v>4202932.2108154073</v>
      </c>
      <c r="AV54" s="57">
        <f>IF($D54=3,(AU54*(1+'input_cool&amp;vent_evolution'!AK$11)),(AU54*(1+'input_cool&amp;vent_evolution'!AK$12)))</f>
        <v>4257150.0363349253</v>
      </c>
      <c r="AW54" s="57">
        <f>IF($D54=3,(AV54*(1+'input_cool&amp;vent_evolution'!AL$11)),(AV54*(1+'input_cool&amp;vent_evolution'!AL$12)))</f>
        <v>4309834.2996974224</v>
      </c>
      <c r="AX54" s="57">
        <f>IF($D54=3,(AW54*(1+'input_cool&amp;vent_evolution'!AM$11)),(AW54*(1+'input_cool&amp;vent_evolution'!AM$12)))</f>
        <v>4361455.3549878793</v>
      </c>
      <c r="AY54" s="57">
        <f>IF($D54=3,(AX54*(1+'input_cool&amp;vent_evolution'!AN$11)),(AX54*(1+'input_cool&amp;vent_evolution'!AN$12)))</f>
        <v>4411997.1804670002</v>
      </c>
      <c r="AZ54" s="57">
        <f>IF($D54=3,(AY54*(1+'input_cool&amp;vent_evolution'!AO$11)),(AY54*(1+'input_cool&amp;vent_evolution'!AO$12)))</f>
        <v>4461460.1868454842</v>
      </c>
      <c r="BA54" s="57">
        <f>IF($D54=3,(AZ54*(1+'input_cool&amp;vent_evolution'!AP$11)),(AZ54*(1+'input_cool&amp;vent_evolution'!AP$12)))</f>
        <v>4509850.2969712531</v>
      </c>
      <c r="BB54" s="57">
        <f>IF($D54=3,(BA54*(1+'input_cool&amp;vent_evolution'!AQ$11)),(BA54*(1+'input_cool&amp;vent_evolution'!AQ$12)))</f>
        <v>4557177.2522434732</v>
      </c>
      <c r="BC54" s="57">
        <f>IF($D54=3,(BB54*(1+'input_cool&amp;vent_evolution'!AR$11)),(BB54*(1+'input_cool&amp;vent_evolution'!AR$12)))</f>
        <v>4603456.6755720852</v>
      </c>
      <c r="BD54" s="57">
        <f>IF($D54=3,(BC54*(1+'input_cool&amp;vent_evolution'!AS$11)),(BC54*(1+'input_cool&amp;vent_evolution'!AS$12)))</f>
        <v>4648709.7584406277</v>
      </c>
      <c r="BE54" s="57">
        <f>IF($D54=3,(BD54*(1+'input_cool&amp;vent_evolution'!AT$11)),(BD54*(1+'input_cool&amp;vent_evolution'!AT$12)))</f>
        <v>4692963.6343639577</v>
      </c>
      <c r="BF54" s="57">
        <f>IF($D54=3,(BE54*(1+'input_cool&amp;vent_evolution'!AU$11)),(BE54*(1+'input_cool&amp;vent_evolution'!AU$12)))</f>
        <v>4737638.7896607053</v>
      </c>
      <c r="BG54" s="57">
        <f>IF($D54=3,(BF54*(1+'input_cool&amp;vent_evolution'!AV$11)),(BF54*(1+'input_cool&amp;vent_evolution'!AV$12)))</f>
        <v>4782739.2347436715</v>
      </c>
      <c r="BH54" s="2">
        <f t="shared" si="76"/>
        <v>7414434.0564784724</v>
      </c>
      <c r="BI54" s="2">
        <f t="shared" si="4"/>
        <v>7525185.8410443217</v>
      </c>
      <c r="BJ54" s="2">
        <f t="shared" si="5"/>
        <v>7629225.1986659216</v>
      </c>
      <c r="BK54" s="2">
        <f t="shared" si="6"/>
        <v>7728106.7891956819</v>
      </c>
      <c r="BL54" s="2">
        <f t="shared" si="7"/>
        <v>7838836.6949834246</v>
      </c>
      <c r="BM54" s="2">
        <f t="shared" si="8"/>
        <v>7960364.774465858</v>
      </c>
      <c r="BN54" s="2">
        <f t="shared" si="9"/>
        <v>8088560.4519955432</v>
      </c>
      <c r="BO54" s="2">
        <f t="shared" si="10"/>
        <v>8221358.5587070556</v>
      </c>
      <c r="BP54" s="2">
        <f t="shared" si="11"/>
        <v>8359211.5220460212</v>
      </c>
      <c r="BQ54" s="2">
        <f t="shared" si="12"/>
        <v>8517223.5649476536</v>
      </c>
      <c r="BR54" s="2">
        <f t="shared" si="13"/>
        <v>8676890.6178970858</v>
      </c>
      <c r="BS54" s="2">
        <f t="shared" si="14"/>
        <v>8831905.8864641767</v>
      </c>
      <c r="BT54" s="2">
        <f t="shared" si="15"/>
        <v>8992399.6876399517</v>
      </c>
      <c r="BU54" s="2">
        <f t="shared" si="16"/>
        <v>9156490.8053721525</v>
      </c>
      <c r="BV54" s="2">
        <f t="shared" si="17"/>
        <v>9332242.8232659642</v>
      </c>
      <c r="BW54" s="2">
        <f t="shared" si="18"/>
        <v>9509140.9326550625</v>
      </c>
      <c r="BX54" s="2">
        <f t="shared" si="19"/>
        <v>9667954.2867593747</v>
      </c>
      <c r="BY54" s="2">
        <f t="shared" si="20"/>
        <v>9826411.9848386366</v>
      </c>
      <c r="BZ54" s="2">
        <f t="shared" si="21"/>
        <v>9982988.9804153871</v>
      </c>
      <c r="CA54" s="2">
        <f t="shared" si="22"/>
        <v>10137186.679721532</v>
      </c>
      <c r="CB54" s="2">
        <f t="shared" si="23"/>
        <v>10288057.967990637</v>
      </c>
      <c r="CC54" s="2">
        <f t="shared" si="24"/>
        <v>10437335.916739194</v>
      </c>
      <c r="CD54" s="2">
        <f t="shared" si="25"/>
        <v>10584176.0812023</v>
      </c>
      <c r="CE54" s="2">
        <f t="shared" si="26"/>
        <v>10728478.197120979</v>
      </c>
      <c r="CF54" s="2">
        <f t="shared" si="27"/>
        <v>10870149.65828602</v>
      </c>
      <c r="CG54" s="2">
        <f t="shared" si="28"/>
        <v>11010374.588877907</v>
      </c>
      <c r="CH54" s="2">
        <f t="shared" si="29"/>
        <v>11146633.228956183</v>
      </c>
      <c r="CI54" s="2">
        <f t="shared" si="30"/>
        <v>11280142.067162514</v>
      </c>
      <c r="CJ54" s="2">
        <f t="shared" si="31"/>
        <v>11410859.666068166</v>
      </c>
      <c r="CK54" s="2">
        <f t="shared" si="32"/>
        <v>11538787.087904589</v>
      </c>
      <c r="CL54" s="2">
        <f t="shared" si="33"/>
        <v>11663939.651082858</v>
      </c>
      <c r="CM54" s="2">
        <f t="shared" si="34"/>
        <v>11786342.550029503</v>
      </c>
      <c r="CN54" s="2">
        <f t="shared" si="35"/>
        <v>11906036.190670829</v>
      </c>
      <c r="CO54" s="2">
        <f t="shared" si="36"/>
        <v>12023075.381075578</v>
      </c>
      <c r="CP54" s="2">
        <f t="shared" si="37"/>
        <v>12137530.29733807</v>
      </c>
      <c r="CQ54" s="2">
        <f t="shared" si="38"/>
        <v>12253074.779077072</v>
      </c>
      <c r="CR54" s="2">
        <f>IF($D54=3,(W54*$P54*$M54*'input_cooling&amp;ventilation'!$D$3)*'input_cool&amp;vent_evolution'!M$11,(W54*$Q54*'input_cooling&amp;ventilation'!$D$3)*'input_cool&amp;vent_evolution'!M$12)</f>
        <v>1265926.4523067262</v>
      </c>
      <c r="CS54" s="2">
        <f>IF($D54=3,(X54*$P54*$M54*'input_cooling&amp;ventilation'!$D$3)*'input_cool&amp;vent_evolution'!N$11,(X54*$Q54*'input_cooling&amp;ventilation'!$D$3)*'input_cool&amp;vent_evolution'!N$12)</f>
        <v>1189201.378654765</v>
      </c>
      <c r="CT54" s="2">
        <f>IF($D54=3,(Y54*$P54*$M54*'input_cooling&amp;ventilation'!$D$3)*'input_cool&amp;vent_evolution'!O$11,(Y54*$Q54*'input_cooling&amp;ventilation'!$D$3)*'input_cool&amp;vent_evolution'!O$12)</f>
        <v>1130246.5381346636</v>
      </c>
      <c r="CU54" s="2">
        <f>IF($D54=3,(Z54*$P54*$M54*'input_cooling&amp;ventilation'!$D$3)*'input_cool&amp;vent_evolution'!P$11,(Z54*$Q54*'input_cooling&amp;ventilation'!$D$3)*'input_cool&amp;vent_evolution'!P$12)</f>
        <v>1265676.371244316</v>
      </c>
      <c r="CV54" s="2">
        <f>IF($D54=3,(AA54*$P54*$M54*'input_cooling&amp;ventilation'!$D$3)*'input_cool&amp;vent_evolution'!Q$11,(AA54*$Q54*'input_cooling&amp;ventilation'!$D$3)*'input_cool&amp;vent_evolution'!Q$12)</f>
        <v>1389102.7681217866</v>
      </c>
      <c r="CW54" s="2">
        <f>IF($D54=3,(AB54*$P54*$M54*'input_cooling&amp;ventilation'!$D$3)*'input_cool&amp;vent_evolution'!R$11,(AB54*$Q54*'input_cooling&amp;ventilation'!$D$3)*'input_cool&amp;vent_evolution'!R$12)</f>
        <v>1465315.4338991444</v>
      </c>
      <c r="CX54" s="2">
        <f>IF($D54=3,(AC54*$P54*$M54*'input_cooling&amp;ventilation'!$D$3)*'input_cool&amp;vent_evolution'!S$11,(AC54*$Q54*'input_cooling&amp;ventilation'!$D$3)*'input_cool&amp;vent_evolution'!S$12)</f>
        <v>1517922.593855836</v>
      </c>
      <c r="CY54" s="2">
        <f>IF($D54=3,(AD54*$P54*$M54*'input_cooling&amp;ventilation'!$D$3)*'input_cool&amp;vent_evolution'!T$11,(AD54*$Q54*'input_cooling&amp;ventilation'!$D$3)*'input_cool&amp;vent_evolution'!T$12)</f>
        <v>1575701.1365889746</v>
      </c>
      <c r="CZ54" s="2">
        <f>IF($D54=3,(AE54*$P54*$M54*'input_cooling&amp;ventilation'!$D$3)*'input_cool&amp;vent_evolution'!U$11,(AE54*$Q54*'input_cooling&amp;ventilation'!$D$3)*'input_cool&amp;vent_evolution'!U$12)</f>
        <v>1806125.5236322975</v>
      </c>
      <c r="DA54" s="2">
        <f>IF($D54=3,(AF54*$P54*$M54*'input_cooling&amp;ventilation'!$D$3)*'input_cool&amp;vent_evolution'!V$11,(AF54*$Q54*'input_cooling&amp;ventilation'!$D$3)*'input_cool&amp;vent_evolution'!V$12)</f>
        <v>1825042.7899007362</v>
      </c>
      <c r="DB54" s="2">
        <f>IF($D54=3,(AG54*$P54*$M54*'input_cooling&amp;ventilation'!$D$3)*'input_cool&amp;vent_evolution'!W$11,(AG54*$Q54*'input_cooling&amp;ventilation'!$D$3)*'input_cool&amp;vent_evolution'!W$12)</f>
        <v>1771871.4850489662</v>
      </c>
      <c r="DC54" s="2">
        <f>IF($D54=3,(AH54*$P54*$M54*'input_cooling&amp;ventilation'!$D$3)*'input_cool&amp;vent_evolution'!X$11,(AH54*$Q54*'input_cooling&amp;ventilation'!$D$3)*'input_cool&amp;vent_evolution'!X$12)</f>
        <v>1834492.7726096334</v>
      </c>
      <c r="DD54" s="2">
        <f>IF($D54=3,(AI54*$P54*$M54*'input_cooling&amp;ventilation'!$D$3)*'input_cool&amp;vent_evolution'!Y$11,(AI54*$Q54*'input_cooling&amp;ventilation'!$D$3)*'input_cool&amp;vent_evolution'!Y$12)</f>
        <v>1875611.1907367168</v>
      </c>
      <c r="DE54" s="2">
        <f>IF($D54=3,(AJ54*$P54*$M54*'input_cooling&amp;ventilation'!$D$3)*'input_cool&amp;vent_evolution'!Z$11,(AJ54*$Q54*'input_cooling&amp;ventilation'!$D$3)*'input_cool&amp;vent_evolution'!Z$12)</f>
        <v>2008898.8125132972</v>
      </c>
      <c r="DF54" s="2">
        <f>IF($D54=3,(AK54*$P54*$M54*'input_cooling&amp;ventilation'!$D$3)*'input_cool&amp;vent_evolution'!AA$11,(AK54*$Q54*'input_cooling&amp;ventilation'!$D$3)*'input_cool&amp;vent_evolution'!AA$12)</f>
        <v>2021998.9855383555</v>
      </c>
      <c r="DG54" s="2">
        <f>IF($D54=3,(AL54*$P54*$M54*'input_cooling&amp;ventilation'!$D$3)*'input_cool&amp;vent_evolution'!AB$11,(AL54*$Q54*'input_cooling&amp;ventilation'!$D$3)*'input_cool&amp;vent_evolution'!AB$12)</f>
        <v>1815284.7534539814</v>
      </c>
      <c r="DH54" s="2">
        <f>IF($D54=3,(AM54*$P54*$M54*'input_cooling&amp;ventilation'!$D$3)*'input_cool&amp;vent_evolution'!AC$11,(AM54*$Q54*'input_cooling&amp;ventilation'!$D$3)*'input_cool&amp;vent_evolution'!AC$12)</f>
        <v>1811219.4973337504</v>
      </c>
      <c r="DI54" s="2">
        <f>IF($D54=3,(AN54*$P54*$M54*'input_cooling&amp;ventilation'!$D$3)*'input_cool&amp;vent_evolution'!AD$11,(AN54*$Q54*'input_cooling&amp;ventilation'!$D$3)*'input_cool&amp;vent_evolution'!AD$12)</f>
        <v>1789722.4979293318</v>
      </c>
      <c r="DJ54" s="2">
        <f>IF($D54=3,(AO54*$P54*$M54*'input_cooling&amp;ventilation'!$D$3)*'input_cool&amp;vent_evolution'!AE$11,(AO54*$Q54*'input_cooling&amp;ventilation'!$D$3)*'input_cool&amp;vent_evolution'!AE$12)</f>
        <v>1762526.4206955284</v>
      </c>
      <c r="DK54" s="2">
        <f>IF($D54=3,(AP54*$P54*$M54*'input_cooling&amp;ventilation'!$D$3)*'input_cool&amp;vent_evolution'!AF$11,(AP54*$Q54*'input_cooling&amp;ventilation'!$D$3)*'input_cool&amp;vent_evolution'!AF$12)</f>
        <v>1724504.534731874</v>
      </c>
      <c r="DL54" s="2">
        <f>IF($D54=3,(AQ54*$P54*$M54*'input_cooling&amp;ventilation'!$D$3)*'input_cool&amp;vent_evolution'!AG$11,(AQ54*$Q54*'input_cooling&amp;ventilation'!$D$3)*'input_cool&amp;vent_evolution'!AG$12)</f>
        <v>1706292.1812743389</v>
      </c>
      <c r="DM54" s="2">
        <f>IF($D54=3,(AR54*$P54*$M54*'input_cooling&amp;ventilation'!$D$3)*'input_cool&amp;vent_evolution'!AH$11,(AR54*$Q54*'input_cooling&amp;ventilation'!$D$3)*'input_cool&amp;vent_evolution'!AH$12)</f>
        <v>1678427.5683105967</v>
      </c>
      <c r="DN54" s="2">
        <f>IF($D54=3,(AS54*$P54*$M54*'input_cooling&amp;ventilation'!$D$3)*'input_cool&amp;vent_evolution'!AI$11,(AS54*$Q54*'input_cooling&amp;ventilation'!$D$3)*'input_cool&amp;vent_evolution'!AI$12)</f>
        <v>1649416.9044894334</v>
      </c>
      <c r="DO54" s="2">
        <f>IF($D54=3,(AT54*$P54*$M54*'input_cooling&amp;ventilation'!$D$3)*'input_cool&amp;vent_evolution'!AJ$11,(AT54*$Q54*'input_cooling&amp;ventilation'!$D$3)*'input_cool&amp;vent_evolution'!AJ$12)</f>
        <v>1619347.7236399609</v>
      </c>
      <c r="DP54" s="2">
        <f>IF($D54=3,(AU54*$P54*$M54*'input_cooling&amp;ventilation'!$D$3)*'input_cool&amp;vent_evolution'!AK$11,(AU54*$Q54*'input_cooling&amp;ventilation'!$D$3)*'input_cool&amp;vent_evolution'!AK$12)</f>
        <v>1602813.4409301984</v>
      </c>
      <c r="DQ54" s="2">
        <f>IF($D54=3,(AV54*$P54*$M54*'input_cooling&amp;ventilation'!$D$3)*'input_cool&amp;vent_evolution'!AL$11,(AV54*$Q54*'input_cooling&amp;ventilation'!$D$3)*'input_cool&amp;vent_evolution'!AL$12)</f>
        <v>1557477.5386835972</v>
      </c>
      <c r="DR54" s="2">
        <f>IF($D54=3,(AW54*$P54*$M54*'input_cooling&amp;ventilation'!$D$3)*'input_cool&amp;vent_evolution'!AM$11,(AW54*$Q54*'input_cooling&amp;ventilation'!$D$3)*'input_cool&amp;vent_evolution'!AM$12)</f>
        <v>1526046.4701735135</v>
      </c>
      <c r="DS54" s="2">
        <f>IF($D54=3,(AX54*$P54*$M54*'input_cooling&amp;ventilation'!$D$3)*'input_cool&amp;vent_evolution'!AN$11,(AX54*$Q54*'input_cooling&amp;ventilation'!$D$3)*'input_cool&amp;vent_evolution'!AN$12)</f>
        <v>1494141.7592986817</v>
      </c>
      <c r="DT54" s="2">
        <f>IF($D54=3,(AY54*$P54*$M54*'input_cooling&amp;ventilation'!$D$3)*'input_cool&amp;vent_evolution'!AO$11,(AY54*$Q54*'input_cooling&amp;ventilation'!$D$3)*'input_cool&amp;vent_evolution'!AO$12)</f>
        <v>1462249.1900511445</v>
      </c>
      <c r="DU54" s="2">
        <f>IF($D54=3,(AZ54*$P54*$M54*'input_cooling&amp;ventilation'!$D$3)*'input_cool&amp;vent_evolution'!AP$11,(AZ54*$Q54*'input_cooling&amp;ventilation'!$D$3)*'input_cool&amp;vent_evolution'!AP$12)</f>
        <v>1430531.7148831824</v>
      </c>
      <c r="DV54" s="2">
        <f>IF($D54=3,(BA54*$P54*$M54*'input_cooling&amp;ventilation'!$D$3)*'input_cool&amp;vent_evolution'!AQ$11,(BA54*$Q54*'input_cooling&amp;ventilation'!$D$3)*'input_cool&amp;vent_evolution'!AQ$12)</f>
        <v>1399102.2196437549</v>
      </c>
      <c r="DW54" s="2">
        <f>IF($D54=3,(BB54*$P54*$M54*'input_cooling&amp;ventilation'!$D$3)*'input_cool&amp;vent_evolution'!AR$11,(BB54*$Q54*'input_cooling&amp;ventilation'!$D$3)*'input_cool&amp;vent_evolution'!AR$12)</f>
        <v>1368134.5763837984</v>
      </c>
      <c r="DX54" s="2">
        <f>IF($D54=3,(BC54*$P54*$M54*'input_cooling&amp;ventilation'!$D$3)*'input_cool&amp;vent_evolution'!AS$11,(BC54*$Q54*'input_cooling&amp;ventilation'!$D$3)*'input_cool&amp;vent_evolution'!AS$12)</f>
        <v>1337793.4059549456</v>
      </c>
      <c r="DY54" s="2">
        <f>IF($D54=3,(BD54*$P54*$M54*'input_cooling&amp;ventilation'!$D$3)*'input_cool&amp;vent_evolution'!AT$11,(BD54*$Q54*'input_cooling&amp;ventilation'!$D$3)*'input_cool&amp;vent_evolution'!AT$12)</f>
        <v>1308254.3695456018</v>
      </c>
      <c r="DZ54" s="2">
        <f>IF($D54=3,(BE54*$P54*$M54*'input_cooling&amp;ventilation'!$D$3)*'input_cool&amp;vent_evolution'!AU$11,(BE54*$Q54*'input_cooling&amp;ventilation'!$D$3)*'input_cool&amp;vent_evolution'!AU$12)</f>
        <v>1320708.433050191</v>
      </c>
      <c r="EA54" s="2">
        <f>IF($D54=3,(BF54*$P54*$M54*'input_cooling&amp;ventilation'!$D$3)*'input_cool&amp;vent_evolution'!AV$11,(BF54*$Q54*'input_cooling&amp;ventilation'!$D$3)*'input_cool&amp;vent_evolution'!AV$12)</f>
        <v>1333281.0543072994</v>
      </c>
      <c r="EB54">
        <v>0.7</v>
      </c>
      <c r="EC54" s="2">
        <f t="shared" si="39"/>
        <v>9527260.2150583882</v>
      </c>
      <c r="ED54" s="2">
        <f>IF($D54=3,(EC54*(1+'input_cool&amp;vent_evolution'!M$10)),EC54*(1+'input_cool&amp;vent_evolution'!M$9))</f>
        <v>9730344.643148575</v>
      </c>
      <c r="EE54" s="2">
        <f>IF($D54=3,(ED54*(1+'input_cool&amp;vent_evolution'!N$10)),ED54*(1+'input_cool&amp;vent_evolution'!N$9))</f>
        <v>9933638.6742733978</v>
      </c>
      <c r="EF54" s="2">
        <f>IF($D54=3,(EE54*(1+'input_cool&amp;vent_evolution'!O$10)),EE54*(1+'input_cool&amp;vent_evolution'!O$9))</f>
        <v>10137142.312097888</v>
      </c>
      <c r="EG54" s="2">
        <f>IF($D54=3,(EF54*(1+'input_cool&amp;vent_evolution'!P$10)),EF54*(1+'input_cool&amp;vent_evolution'!P$9))</f>
        <v>10329563.95785806</v>
      </c>
      <c r="EH54" s="2">
        <f>IF($D54=3,(EG54*(1+'input_cool&amp;vent_evolution'!Q$10)),EG54*(1+'input_cool&amp;vent_evolution'!Q$9))</f>
        <v>10522195.210725138</v>
      </c>
      <c r="EI54" s="2">
        <f>IF($D54=3,(EH54*(1+'input_cool&amp;vent_evolution'!R$10)),EH54*(1+'input_cool&amp;vent_evolution'!R$9))</f>
        <v>10673553.293262163</v>
      </c>
      <c r="EJ54" s="2">
        <f>IF($D54=3,(EI54*(1+'input_cool&amp;vent_evolution'!S$10)),EI54*(1+'input_cool&amp;vent_evolution'!S$9))</f>
        <v>10825003.36282374</v>
      </c>
      <c r="EK54" s="2">
        <f>IF($D54=3,(EJ54*(1+'input_cool&amp;vent_evolution'!T$10)),EJ54*(1+'input_cool&amp;vent_evolution'!T$9))</f>
        <v>10976545.418595424</v>
      </c>
      <c r="EL54" s="2">
        <f>IF($D54=3,(EK54*(1+'input_cool&amp;vent_evolution'!U$10)),EK54*(1+'input_cool&amp;vent_evolution'!U$9))</f>
        <v>11128179.454061523</v>
      </c>
      <c r="EM54" s="2">
        <f>IF($D54=3,(EL54*(1+'input_cool&amp;vent_evolution'!V$10)),EL54*(1+'input_cool&amp;vent_evolution'!V$9))</f>
        <v>11279905.474923261</v>
      </c>
      <c r="EN54" s="2">
        <f>IF($D54=3,(EM54*(1+'input_cool&amp;vent_evolution'!W$10)),EM54*(1+'input_cool&amp;vent_evolution'!W$9))</f>
        <v>11397907.975867793</v>
      </c>
      <c r="EO54" s="2">
        <f>IF($D54=3,(EN54*(1+'input_cool&amp;vent_evolution'!X$10)),EN54*(1+'input_cool&amp;vent_evolution'!X$9))</f>
        <v>11515987.461096678</v>
      </c>
      <c r="EP54" s="2">
        <f>IF($D54=3,(EO54*(1+'input_cool&amp;vent_evolution'!Y$10)),EO54*(1+'input_cool&amp;vent_evolution'!Y$9))</f>
        <v>11634143.935089424</v>
      </c>
      <c r="EQ54" s="2">
        <f>IF($D54=3,(EP54*(1+'input_cool&amp;vent_evolution'!Z$10)),EP54*(1+'input_cool&amp;vent_evolution'!Z$9))</f>
        <v>11752377.390515931</v>
      </c>
      <c r="ER54" s="2">
        <f>IF($D54=3,(EQ54*(1+'input_cool&amp;vent_evolution'!AA$10)),EQ54*(1+'input_cool&amp;vent_evolution'!AA$9))</f>
        <v>11870687.834706295</v>
      </c>
      <c r="ES54" s="2">
        <f>IF($D54=3,(ER54*(1+'input_cool&amp;vent_evolution'!AB$10)),ER54*(1+'input_cool&amp;vent_evolution'!AB$9))</f>
        <v>11953040.984085912</v>
      </c>
      <c r="ET54" s="2">
        <f>IF($D54=3,(ES54*(1+'input_cool&amp;vent_evolution'!AC$10)),ES54*(1+'input_cool&amp;vent_evolution'!AC$9))</f>
        <v>12035451.916474029</v>
      </c>
      <c r="EU54" s="2">
        <f>IF($D54=3,(ET54*(1+'input_cool&amp;vent_evolution'!AD$10)),ET54*(1+'input_cool&amp;vent_evolution'!AD$9))</f>
        <v>12117920.642051386</v>
      </c>
      <c r="EV54" s="2">
        <f>IF($D54=3,(EU54*(1+'input_cool&amp;vent_evolution'!AE$10)),EU54*(1+'input_cool&amp;vent_evolution'!AE$9))</f>
        <v>12200447.151451707</v>
      </c>
      <c r="EW54" s="2">
        <f>IF($D54=3,(EV54*(1+'input_cool&amp;vent_evolution'!AF$10)),EV54*(1+'input_cool&amp;vent_evolution'!AF$9))</f>
        <v>12283031.453634035</v>
      </c>
      <c r="EX54" s="2">
        <f>IF($D54=3,(EW54*(1+'input_cool&amp;vent_evolution'!AG$10)),EW54*(1+'input_cool&amp;vent_evolution'!AG$9))</f>
        <v>12335244.426978817</v>
      </c>
      <c r="EY54" s="2">
        <f>IF($D54=3,(EX54*(1+'input_cool&amp;vent_evolution'!AH$10)),EX54*(1+'input_cool&amp;vent_evolution'!AH$9))</f>
        <v>12387472.945900667</v>
      </c>
      <c r="EZ54" s="2">
        <f>IF($D54=3,(EY54*(1+'input_cool&amp;vent_evolution'!AI$10)),EY54*(1+'input_cool&amp;vent_evolution'!AI$9))</f>
        <v>12439717.013250194</v>
      </c>
      <c r="FA54" s="2">
        <f>IF($D54=3,(EZ54*(1+'input_cool&amp;vent_evolution'!AJ$10)),EZ54*(1+'input_cool&amp;vent_evolution'!AJ$9))</f>
        <v>12491976.625769561</v>
      </c>
      <c r="FB54" s="2">
        <f>IF($D54=3,(FA54*(1+'input_cool&amp;vent_evolution'!AK$10)),FA54*(1+'input_cool&amp;vent_evolution'!AK$9))</f>
        <v>12544251.776535852</v>
      </c>
      <c r="FC54" s="2">
        <f>IF($D54=3,(FB54*(1+'input_cool&amp;vent_evolution'!AL$10)),FB54*(1+'input_cool&amp;vent_evolution'!AL$9))</f>
        <v>12596542.480616575</v>
      </c>
      <c r="FD54" s="2">
        <f>IF($D54=3,(FC54*(1+'input_cool&amp;vent_evolution'!AM$10)),FC54*(1+'input_cool&amp;vent_evolution'!AM$9))</f>
        <v>12648848.725387597</v>
      </c>
      <c r="FE54" s="2">
        <f>IF($D54=3,(FD54*(1+'input_cool&amp;vent_evolution'!AN$10)),FD54*(1+'input_cool&amp;vent_evolution'!AN$9))</f>
        <v>12701170.518586304</v>
      </c>
      <c r="FF54" s="2">
        <f>IF($D54=3,(FE54*(1+'input_cool&amp;vent_evolution'!AO$10)),FE54*(1+'input_cool&amp;vent_evolution'!AO$9))</f>
        <v>12753507.85532593</v>
      </c>
      <c r="FG54" s="2">
        <f>IF($D54=3,(FF54*(1+'input_cool&amp;vent_evolution'!AP$10)),FF54*(1+'input_cool&amp;vent_evolution'!AP$9))</f>
        <v>12805860.738864304</v>
      </c>
      <c r="FH54" s="2">
        <f>IF($D54=3,(FG54*(1+'input_cool&amp;vent_evolution'!AQ$10)),FG54*(1+'input_cool&amp;vent_evolution'!AQ$9))</f>
        <v>12858229.164314682</v>
      </c>
      <c r="FI54" s="2">
        <f>IF($D54=3,(FH54*(1+'input_cool&amp;vent_evolution'!AR$10)),FH54*(1+'input_cool&amp;vent_evolution'!AR$9))</f>
        <v>12910613.13737827</v>
      </c>
      <c r="FJ54" s="2">
        <f>IF($D54=3,(FI54*(1+'input_cool&amp;vent_evolution'!AS$10)),FI54*(1+'input_cool&amp;vent_evolution'!AS$9))</f>
        <v>12963012.654390009</v>
      </c>
      <c r="FK54" s="2">
        <f>IF($D54=3,(FJ54*(1+'input_cool&amp;vent_evolution'!AT$10)),FJ54*(1+'input_cool&amp;vent_evolution'!AT$9))</f>
        <v>13015427.720236635</v>
      </c>
      <c r="FL54" s="2">
        <f>IF($D54=3,(FK54*(1+'input_cool&amp;vent_evolution'!AU$10)),FK54*(1+'input_cool&amp;vent_evolution'!AU$9))</f>
        <v>13068054.722860686</v>
      </c>
      <c r="FM54" s="2">
        <f t="shared" si="40"/>
        <v>23173134.3533241</v>
      </c>
      <c r="FN54" s="2">
        <f t="shared" si="41"/>
        <v>23667096.16721091</v>
      </c>
      <c r="FO54" s="2">
        <f t="shared" si="42"/>
        <v>24161567.798104171</v>
      </c>
      <c r="FP54" s="2">
        <f t="shared" si="43"/>
        <v>24656549.254918322</v>
      </c>
      <c r="FQ54" s="2">
        <f t="shared" si="44"/>
        <v>25124576.00647492</v>
      </c>
      <c r="FR54" s="2">
        <f t="shared" si="45"/>
        <v>25593112.584942941</v>
      </c>
      <c r="FS54" s="2">
        <f t="shared" si="46"/>
        <v>25961260.520752262</v>
      </c>
      <c r="FT54" s="2">
        <f t="shared" si="47"/>
        <v>26329632.196401846</v>
      </c>
      <c r="FU54" s="2">
        <f t="shared" si="48"/>
        <v>26698227.60991073</v>
      </c>
      <c r="FV54" s="2">
        <f t="shared" si="49"/>
        <v>27067046.745430805</v>
      </c>
      <c r="FW54" s="2">
        <f t="shared" si="50"/>
        <v>27436089.616829138</v>
      </c>
      <c r="FX54" s="2">
        <f t="shared" si="51"/>
        <v>27723106.843890276</v>
      </c>
      <c r="FY54" s="2">
        <f t="shared" si="52"/>
        <v>28010311.319659229</v>
      </c>
      <c r="FZ54" s="2">
        <f t="shared" si="53"/>
        <v>28297703.055031516</v>
      </c>
      <c r="GA54" s="2">
        <f t="shared" si="54"/>
        <v>28585282.032178137</v>
      </c>
      <c r="GB54" s="2">
        <f t="shared" si="55"/>
        <v>28873048.268928081</v>
      </c>
      <c r="GC54" s="2">
        <f t="shared" si="56"/>
        <v>29073355.655513037</v>
      </c>
      <c r="GD54" s="2">
        <f t="shared" si="57"/>
        <v>29273803.587584227</v>
      </c>
      <c r="GE54" s="2">
        <f t="shared" si="58"/>
        <v>29474392.08990423</v>
      </c>
      <c r="GF54" s="2">
        <f t="shared" si="59"/>
        <v>29675121.13969148</v>
      </c>
      <c r="GG54" s="2">
        <f t="shared" si="60"/>
        <v>29875990.758737024</v>
      </c>
      <c r="GH54" s="2">
        <f t="shared" si="61"/>
        <v>30002988.260536414</v>
      </c>
      <c r="GI54" s="2">
        <f t="shared" si="62"/>
        <v>30130023.573809188</v>
      </c>
      <c r="GJ54" s="2">
        <f t="shared" si="63"/>
        <v>30257096.705488872</v>
      </c>
      <c r="GK54" s="2">
        <f t="shared" si="64"/>
        <v>30384207.647651434</v>
      </c>
      <c r="GL54" s="2">
        <f t="shared" si="65"/>
        <v>30511356.383458279</v>
      </c>
      <c r="GM54" s="2">
        <f t="shared" si="66"/>
        <v>30638542.949558079</v>
      </c>
      <c r="GN54" s="2">
        <f t="shared" si="67"/>
        <v>30765767.315245178</v>
      </c>
      <c r="GO54" s="2">
        <f t="shared" si="68"/>
        <v>30893029.499339208</v>
      </c>
      <c r="GP54" s="2">
        <f t="shared" si="69"/>
        <v>31020329.489954092</v>
      </c>
      <c r="GQ54" s="2">
        <f t="shared" si="70"/>
        <v>31147667.295013849</v>
      </c>
      <c r="GR54" s="2">
        <f t="shared" si="71"/>
        <v>31275042.902632453</v>
      </c>
      <c r="GS54" s="2">
        <f t="shared" si="72"/>
        <v>31402456.326676946</v>
      </c>
      <c r="GT54" s="2">
        <f t="shared" si="73"/>
        <v>31529907.558232803</v>
      </c>
      <c r="GU54" s="2">
        <f t="shared" si="74"/>
        <v>31657396.609186023</v>
      </c>
      <c r="GV54" s="2">
        <f t="shared" si="75"/>
        <v>31785401.153503221</v>
      </c>
      <c r="GW54" s="2">
        <f>IF($D54=3,($N54*$M54*EC54*'input_cooling&amp;ventilation'!$D$3)*'input_cool&amp;vent_evolution'!M$11,($O54*$M54*EC54*'input_cooling&amp;ventilation'!$D$3)*'input_cool&amp;vent_evolution'!M$10)</f>
        <v>4804366.5343804481</v>
      </c>
      <c r="GX54" s="2">
        <f>IF($D54=3,($N54*$M54*ED54*'input_cooling&amp;ventilation'!$D$3)*'input_cool&amp;vent_evolution'!N$11,($O54*$M54*ED54*'input_cooling&amp;ventilation'!$D$3)*'input_cool&amp;vent_evolution'!N$10)</f>
        <v>4541549.32658624</v>
      </c>
      <c r="GY54" s="2">
        <f>IF($D54=3,($N54*$M54*EE54*'input_cooling&amp;ventilation'!$D$3)*'input_cool&amp;vent_evolution'!O$11,($O54*$M54*EE54*'input_cooling&amp;ventilation'!$D$3)*'input_cool&amp;vent_evolution'!O$10)</f>
        <v>4346490.6333037047</v>
      </c>
      <c r="GZ54" s="2">
        <f>IF($D54=3,($N54*$M54*EF54*'input_cooling&amp;ventilation'!$D$3)*'input_cool&amp;vent_evolution'!P$11,($O54*$M54*EF54*'input_cooling&amp;ventilation'!$D$3)*'input_cool&amp;vent_evolution'!P$10)</f>
        <v>4903461.1569145415</v>
      </c>
      <c r="HA54" s="2">
        <f>IF($D54=3,($N54*$M54*EG54*'input_cooling&amp;ventilation'!$D$3)*'input_cool&amp;vent_evolution'!Q$11,($O54*$M54*EG54*'input_cooling&amp;ventilation'!$D$3)*'input_cool&amp;vent_evolution'!Q$10)</f>
        <v>5406327.9541927325</v>
      </c>
      <c r="HB54" s="2">
        <f>IF($D54=3,($N54*$M54*EH54*'input_cooling&amp;ventilation'!$D$3)*'input_cool&amp;vent_evolution'!R$11,($O54*$M54*EH54*'input_cooling&amp;ventilation'!$D$3)*'input_cool&amp;vent_evolution'!R$10)</f>
        <v>5720607.4532179348</v>
      </c>
      <c r="HC54" s="2">
        <f>IF($D54=3,($N54*$M54*EI54*'input_cooling&amp;ventilation'!$D$3)*'input_cool&amp;vent_evolution'!S$11,($O54*$M54*EI54*'input_cooling&amp;ventilation'!$D$3)*'input_cool&amp;vent_evolution'!S$10)</f>
        <v>5915957.5730984369</v>
      </c>
      <c r="HD54" s="2">
        <f>IF($D54=3,($N54*$M54*EJ54*'input_cooling&amp;ventilation'!$D$3)*'input_cool&amp;vent_evolution'!T$11,($O54*$M54*EJ54*'input_cooling&amp;ventilation'!$D$3)*'input_cool&amp;vent_evolution'!T$10)</f>
        <v>6127678.0159781361</v>
      </c>
      <c r="HE54" s="2">
        <f>IF($D54=3,($N54*$M54*EK54*'input_cooling&amp;ventilation'!$D$3)*'input_cool&amp;vent_evolution'!U$11,($O54*$M54*EK54*'input_cooling&amp;ventilation'!$D$3)*'input_cool&amp;vent_evolution'!U$10)</f>
        <v>7004641.8109456683</v>
      </c>
      <c r="HF54" s="2">
        <f>IF($D54=3,($N54*$M54*EL54*'input_cooling&amp;ventilation'!$D$3)*'input_cool&amp;vent_evolution'!V$11,($O54*$M54*EL54*'input_cooling&amp;ventilation'!$D$3)*'input_cool&amp;vent_evolution'!V$10)</f>
        <v>7042660.6595570669</v>
      </c>
      <c r="HG54" s="2">
        <f>IF($D54=3,($N54*$M54*EM54*'input_cooling&amp;ventilation'!$D$3)*'input_cool&amp;vent_evolution'!W$11,($O54*$M54*EM54*'input_cooling&amp;ventilation'!$D$3)*'input_cool&amp;vent_evolution'!W$10)</f>
        <v>6803167.9854271468</v>
      </c>
      <c r="HH54" s="2">
        <f>IF($D54=3,($N54*$M54*EN54*'input_cooling&amp;ventilation'!$D$3)*'input_cool&amp;vent_evolution'!X$11,($O54*$M54*EN54*'input_cooling&amp;ventilation'!$D$3)*'input_cool&amp;vent_evolution'!X$10)</f>
        <v>6992369.293819516</v>
      </c>
      <c r="HI54" s="2">
        <f>IF($D54=3,($N54*$M54*EO54*'input_cooling&amp;ventilation'!$D$3)*'input_cool&amp;vent_evolution'!Y$11,($O54*$M54*EO54*'input_cooling&amp;ventilation'!$D$3)*'input_cool&amp;vent_evolution'!Y$10)</f>
        <v>7094242.5847329702</v>
      </c>
      <c r="HJ54" s="2">
        <f>IF($D54=3,($N54*$M54*EP54*'input_cooling&amp;ventilation'!$D$3)*'input_cool&amp;vent_evolution'!Z$11,($O54*$M54*EP54*'input_cooling&amp;ventilation'!$D$3)*'input_cool&amp;vent_evolution'!Z$10)</f>
        <v>7538779.9885926787</v>
      </c>
      <c r="HK54" s="2">
        <f>IF($D54=3,($N54*$M54*EQ54*'input_cooling&amp;ventilation'!$D$3)*'input_cool&amp;vent_evolution'!AA$11,($O54*$M54*EQ54*'input_cooling&amp;ventilation'!$D$3)*'input_cool&amp;vent_evolution'!AA$10)</f>
        <v>7520700.0855984315</v>
      </c>
      <c r="HL54" s="2">
        <f>IF($D54=3,($N54*$M54*ER54*'input_cooling&amp;ventilation'!$D$3)*'input_cool&amp;vent_evolution'!AB$11,($O54*$M54*ER54*'input_cooling&amp;ventilation'!$D$3)*'input_cool&amp;vent_evolution'!AB$10)</f>
        <v>6692941.0309499782</v>
      </c>
      <c r="HM54" s="2">
        <f>IF($D54=3,($N54*$M54*ES54*'input_cooling&amp;ventilation'!$D$3)*'input_cool&amp;vent_evolution'!AC$11,($O54*$M54*ES54*'input_cooling&amp;ventilation'!$D$3)*'input_cool&amp;vent_evolution'!AC$10)</f>
        <v>6613822.6197236134</v>
      </c>
      <c r="HN54" s="2">
        <f>IF($D54=3,($N54*$M54*ET54*'input_cooling&amp;ventilation'!$D$3)*'input_cool&amp;vent_evolution'!AD$11,($O54*$M54*ET54*'input_cooling&amp;ventilation'!$D$3)*'input_cool&amp;vent_evolution'!AD$10)</f>
        <v>6474269.436476104</v>
      </c>
      <c r="HO54" s="2">
        <f>IF($D54=3,($N54*$M54*EU54*'input_cooling&amp;ventilation'!$D$3)*'input_cool&amp;vent_evolution'!AE$11,($O54*$M54*EU54*'input_cooling&amp;ventilation'!$D$3)*'input_cool&amp;vent_evolution'!AE$10)</f>
        <v>6318889.8721562792</v>
      </c>
      <c r="HP54" s="2">
        <f>IF($D54=3,($N54*$M54*EV54*'input_cooling&amp;ventilation'!$D$3)*'input_cool&amp;vent_evolution'!AF$11,($O54*$M54*EV54*'input_cooling&amp;ventilation'!$D$3)*'input_cool&amp;vent_evolution'!AF$10)</f>
        <v>6129997.2921922589</v>
      </c>
      <c r="HQ54" s="2">
        <f>IF($D54=3,($N54*$M54*EW54*'input_cooling&amp;ventilation'!$D$3)*'input_cool&amp;vent_evolution'!AG$11,($O54*$M54*EW54*'input_cooling&amp;ventilation'!$D$3)*'input_cool&amp;vent_evolution'!AG$10)</f>
        <v>6016767.0903146435</v>
      </c>
      <c r="HR54" s="2">
        <f>IF($D54=3,($N54*$M54*EX54*'input_cooling&amp;ventilation'!$D$3)*'input_cool&amp;vent_evolution'!AH$11,($O54*$M54*EX54*'input_cooling&amp;ventilation'!$D$3)*'input_cool&amp;vent_evolution'!AH$10)</f>
        <v>5858660.6192852501</v>
      </c>
      <c r="HS54" s="2">
        <f>IF($D54=3,($N54*$M54*EY54*'input_cooling&amp;ventilation'!$D$3)*'input_cool&amp;vent_evolution'!AI$11,($O54*$M54*EY54*'input_cooling&amp;ventilation'!$D$3)*'input_cool&amp;vent_evolution'!AI$10)</f>
        <v>5701560.5667128824</v>
      </c>
      <c r="HT54" s="2">
        <f>IF($D54=3,($N54*$M54*EZ54*'input_cooling&amp;ventilation'!$D$3)*'input_cool&amp;vent_evolution'!AJ$11,($O54*$M54*EZ54*'input_cooling&amp;ventilation'!$D$3)*'input_cool&amp;vent_evolution'!AJ$10)</f>
        <v>5545620.3050927706</v>
      </c>
      <c r="HU54" s="2">
        <f>IF($D54=3,($N54*$M54*FA54*'input_cooling&amp;ventilation'!$D$3)*'input_cool&amp;vent_evolution'!AK$11,($O54*$M54*FA54*'input_cooling&amp;ventilation'!$D$3)*'input_cool&amp;vent_evolution'!AK$10)</f>
        <v>5440217.3776703291</v>
      </c>
      <c r="HV54" s="2">
        <f>IF($D54=3,($N54*$M54*FB54*'input_cooling&amp;ventilation'!$D$3)*'input_cool&amp;vent_evolution'!AL$11,($O54*$M54*FB54*'input_cooling&amp;ventilation'!$D$3)*'input_cool&amp;vent_evolution'!AL$10)</f>
        <v>5240854.442669807</v>
      </c>
      <c r="HW54" s="2">
        <f>IF($D54=3,($N54*$M54*FC54*'input_cooling&amp;ventilation'!$D$3)*'input_cool&amp;vent_evolution'!AM$11,($O54*$M54*FC54*'input_cooling&amp;ventilation'!$D$3)*'input_cool&amp;vent_evolution'!AM$10)</f>
        <v>5093461.6572674084</v>
      </c>
      <c r="HX54" s="2">
        <f>IF($D54=3,($N54*$M54*FD54*'input_cooling&amp;ventilation'!$D$3)*'input_cool&amp;vent_evolution'!AN$11,($O54*$M54*FD54*'input_cooling&amp;ventilation'!$D$3)*'input_cool&amp;vent_evolution'!AN$10)</f>
        <v>4948412.2267438406</v>
      </c>
      <c r="HY54" s="2">
        <f>IF($D54=3,($N54*$M54*FE54*'input_cooling&amp;ventilation'!$D$3)*'input_cool&amp;vent_evolution'!AO$11,($O54*$M54*FE54*'input_cooling&amp;ventilation'!$D$3)*'input_cool&amp;vent_evolution'!AO$10)</f>
        <v>4807113.8725694502</v>
      </c>
      <c r="HZ54" s="2">
        <f>IF($D54=3,($N54*$M54*FF54*'input_cooling&amp;ventilation'!$D$3)*'input_cool&amp;vent_evolution'!AP$11,($O54*$M54*FF54*'input_cooling&amp;ventilation'!$D$3)*'input_cool&amp;vent_evolution'!AP$10)</f>
        <v>4669868.1936136149</v>
      </c>
      <c r="IA54" s="2">
        <f>IF($D54=3,($N54*$M54*FG54*'input_cooling&amp;ventilation'!$D$3)*'input_cool&amp;vent_evolution'!AQ$11,($O54*$M54*FG54*'input_cooling&amp;ventilation'!$D$3)*'input_cool&amp;vent_evolution'!AQ$10)</f>
        <v>4536810.0303624133</v>
      </c>
      <c r="IB54" s="2">
        <f>IF($D54=3,($N54*$M54*FH54*'input_cooling&amp;ventilation'!$D$3)*'input_cool&amp;vent_evolution'!AR$11,($O54*$M54*FH54*'input_cooling&amp;ventilation'!$D$3)*'input_cool&amp;vent_evolution'!AR$10)</f>
        <v>4408273.7871821709</v>
      </c>
      <c r="IC54" s="2">
        <f>IF($D54=3,($N54*$M54*FI54*'input_cooling&amp;ventilation'!$D$3)*'input_cool&amp;vent_evolution'!AS$11,($O54*$M54*FI54*'input_cooling&amp;ventilation'!$D$3)*'input_cool&amp;vent_evolution'!AS$10)</f>
        <v>4284561.2789615393</v>
      </c>
      <c r="ID54" s="2">
        <f>IF($D54=3,($N54*$M54*FJ54*'input_cooling&amp;ventilation'!$D$3)*'input_cool&amp;vent_evolution'!AT$11,($O54*$M54*FJ54*'input_cooling&amp;ventilation'!$D$3)*'input_cool&amp;vent_evolution'!AT$10)</f>
        <v>4166009.0312013598</v>
      </c>
      <c r="IE54" s="2">
        <f>IF($D54=3,($N54*$M54*FK54*'input_cooling&amp;ventilation'!$D$3)*'input_cool&amp;vent_evolution'!AU$11,($O54*$M54*FK54*'input_cooling&amp;ventilation'!$D$3)*'input_cool&amp;vent_evolution'!AU$10)</f>
        <v>4182854.007250512</v>
      </c>
      <c r="IF54" s="2">
        <f>IF($D54=3,($N54*$M54*FL54*'input_cooling&amp;ventilation'!$D$3)*'input_cool&amp;vent_evolution'!AV$11,($O54*$M54*FL54*'input_cooling&amp;ventilation'!$D$3)*'input_cool&amp;vent_evolution'!AV$10)</f>
        <v>4199767.0948222205</v>
      </c>
    </row>
    <row r="55" spans="1:240" x14ac:dyDescent="0.25">
      <c r="A55">
        <v>53</v>
      </c>
      <c r="B55">
        <v>100100</v>
      </c>
      <c r="C55">
        <v>5</v>
      </c>
      <c r="D55">
        <v>3</v>
      </c>
      <c r="E55">
        <v>6</v>
      </c>
      <c r="F55" s="2">
        <v>15429975</v>
      </c>
      <c r="G55" s="2">
        <v>15253697.555070899</v>
      </c>
      <c r="H55" s="2">
        <v>15429975</v>
      </c>
      <c r="I55" s="17">
        <v>0.13439187699999999</v>
      </c>
      <c r="J55">
        <v>3.265875E-2</v>
      </c>
      <c r="K55" s="2">
        <f t="shared" si="0"/>
        <v>503923.69603125</v>
      </c>
      <c r="L55" s="2">
        <f t="shared" si="1"/>
        <v>2049973.0456162889</v>
      </c>
      <c r="M55">
        <v>0.71911298838437099</v>
      </c>
      <c r="N55" s="17">
        <f>'input_cooling&amp;ventilation'!$D$5</f>
        <v>57.500092182043396</v>
      </c>
      <c r="O55" s="45">
        <f>'input_cooling&amp;ventilation'!$D$6</f>
        <v>19.328678831353667</v>
      </c>
      <c r="P55" s="45">
        <f>'input_cooling&amp;ventilation'!$C$5</f>
        <v>50.351688737400465</v>
      </c>
      <c r="Q55" s="45">
        <f>'input_cooling&amp;ventilation'!$C$6</f>
        <v>32.240814214248743</v>
      </c>
      <c r="R55">
        <v>17</v>
      </c>
      <c r="S55">
        <v>12</v>
      </c>
      <c r="T55">
        <v>14</v>
      </c>
      <c r="U55" s="2">
        <f t="shared" si="2"/>
        <v>912317.4018092273</v>
      </c>
      <c r="V55" s="2">
        <f t="shared" si="3"/>
        <v>3490301.4942504833</v>
      </c>
      <c r="W55" s="2">
        <v>1836642.3189585409</v>
      </c>
      <c r="X55" s="57">
        <f>IF($D55=3,(W55*(1+'input_cool&amp;vent_evolution'!M$11)),(W55*(1+'input_cool&amp;vent_evolution'!M$12)))</f>
        <v>1864076.8355897977</v>
      </c>
      <c r="Y55" s="57">
        <f>IF($D55=3,(X55*(1+'input_cool&amp;vent_evolution'!N$11)),(X55*(1+'input_cool&amp;vent_evolution'!N$12)))</f>
        <v>1889848.605301355</v>
      </c>
      <c r="Z55" s="57">
        <f>IF($D55=3,(Y55*(1+'input_cool&amp;vent_evolution'!O$11)),(Y55*(1+'input_cool&amp;vent_evolution'!O$12)))</f>
        <v>1914342.7355814946</v>
      </c>
      <c r="AA55" s="57">
        <f>IF($D55=3,(Z55*(1+'input_cool&amp;vent_evolution'!P$11)),(Z55*(1+'input_cool&amp;vent_evolution'!P$12)))</f>
        <v>1941771.8325826826</v>
      </c>
      <c r="AB55" s="57">
        <f>IF($D55=3,(AA55*(1+'input_cool&amp;vent_evolution'!Q$11)),(AA55*(1+'input_cool&amp;vent_evolution'!Q$12)))</f>
        <v>1971875.7639170194</v>
      </c>
      <c r="AC55" s="57">
        <f>IF($D55=3,(AB55*(1+'input_cool&amp;vent_evolution'!R$11)),(AB55*(1+'input_cool&amp;vent_evolution'!R$12)))</f>
        <v>2003631.3375272336</v>
      </c>
      <c r="AD55" s="57">
        <f>IF($D55=3,(AC55*(1+'input_cool&amp;vent_evolution'!S$11)),(AC55*(1+'input_cool&amp;vent_evolution'!S$12)))</f>
        <v>2036526.9868520561</v>
      </c>
      <c r="AE55" s="57">
        <f>IF($D55=3,(AD55*(1+'input_cool&amp;vent_evolution'!T$11)),(AD55*(1+'input_cool&amp;vent_evolution'!T$12)))</f>
        <v>2070674.7834786857</v>
      </c>
      <c r="AF55" s="57">
        <f>IF($D55=3,(AE55*(1+'input_cool&amp;vent_evolution'!U$11)),(AE55*(1+'input_cool&amp;vent_evolution'!U$12)))</f>
        <v>2109816.2206656085</v>
      </c>
      <c r="AG55" s="57">
        <f>IF($D55=3,(AF55*(1+'input_cool&amp;vent_evolution'!V$11)),(AF55*(1+'input_cool&amp;vent_evolution'!V$12)))</f>
        <v>2149367.6232617493</v>
      </c>
      <c r="AH55" s="57">
        <f>IF($D55=3,(AG55*(1+'input_cool&amp;vent_evolution'!W$11)),(AG55*(1+'input_cool&amp;vent_evolution'!W$12)))</f>
        <v>2187766.7242809669</v>
      </c>
      <c r="AI55" s="57">
        <f>IF($D55=3,(AH55*(1+'input_cool&amp;vent_evolution'!X$11)),(AH55*(1+'input_cool&amp;vent_evolution'!X$12)))</f>
        <v>2227522.9221140821</v>
      </c>
      <c r="AJ55" s="57">
        <f>IF($D55=3,(AI55*(1+'input_cool&amp;vent_evolution'!Y$11)),(AI55*(1+'input_cool&amp;vent_evolution'!Y$12)))</f>
        <v>2268170.2174702035</v>
      </c>
      <c r="AK55" s="57">
        <f>IF($D55=3,(AJ55*(1+'input_cool&amp;vent_evolution'!Z$11)),(AJ55*(1+'input_cool&amp;vent_evolution'!Z$12)))</f>
        <v>2311706.0546288183</v>
      </c>
      <c r="AL55" s="57">
        <f>IF($D55=3,(AK55*(1+'input_cool&amp;vent_evolution'!AA$11)),(AK55*(1+'input_cool&amp;vent_evolution'!AA$12)))</f>
        <v>2355525.792099393</v>
      </c>
      <c r="AM55" s="57">
        <f>IF($D55=3,(AL55*(1+'input_cool&amp;vent_evolution'!AB$11)),(AL55*(1+'input_cool&amp;vent_evolution'!AB$12)))</f>
        <v>2394865.7234740425</v>
      </c>
      <c r="AN55" s="57">
        <f>IF($D55=3,(AM55*(1+'input_cool&amp;vent_evolution'!AC$11)),(AM55*(1+'input_cool&amp;vent_evolution'!AC$12)))</f>
        <v>2434117.5546779139</v>
      </c>
      <c r="AO55" s="57">
        <f>IF($D55=3,(AN55*(1+'input_cool&amp;vent_evolution'!AD$11)),(AN55*(1+'input_cool&amp;vent_evolution'!AD$12)))</f>
        <v>2472903.5138031919</v>
      </c>
      <c r="AP55" s="57">
        <f>IF($D55=3,(AO55*(1+'input_cool&amp;vent_evolution'!AE$11)),(AO55*(1+'input_cool&amp;vent_evolution'!AE$12)))</f>
        <v>2511100.0933228731</v>
      </c>
      <c r="AQ55" s="57">
        <f>IF($D55=3,(AP55*(1+'input_cool&amp;vent_evolution'!AF$11)),(AP55*(1+'input_cool&amp;vent_evolution'!AF$12)))</f>
        <v>2548472.681795585</v>
      </c>
      <c r="AR55" s="57">
        <f>IF($D55=3,(AQ55*(1+'input_cool&amp;vent_evolution'!AG$11)),(AQ55*(1+'input_cool&amp;vent_evolution'!AG$12)))</f>
        <v>2585450.5813723393</v>
      </c>
      <c r="AS55" s="57">
        <f>IF($D55=3,(AR55*(1+'input_cool&amp;vent_evolution'!AH$11)),(AR55*(1+'input_cool&amp;vent_evolution'!AH$12)))</f>
        <v>2621824.613175903</v>
      </c>
      <c r="AT55" s="57">
        <f>IF($D55=3,(AS55*(1+'input_cool&amp;vent_evolution'!AI$11)),(AS55*(1+'input_cool&amp;vent_evolution'!AI$12)))</f>
        <v>2657569.9405727969</v>
      </c>
      <c r="AU55" s="57">
        <f>IF($D55=3,(AT55*(1+'input_cool&amp;vent_evolution'!AJ$11)),(AT55*(1+'input_cool&amp;vent_evolution'!AJ$12)))</f>
        <v>2692663.6239183317</v>
      </c>
      <c r="AV55" s="57">
        <f>IF($D55=3,(AU55*(1+'input_cool&amp;vent_evolution'!AK$11)),(AU55*(1+'input_cool&amp;vent_evolution'!AK$12)))</f>
        <v>2727398.9846668779</v>
      </c>
      <c r="AW55" s="57">
        <f>IF($D55=3,(AV55*(1+'input_cool&amp;vent_evolution'!AL$11)),(AV55*(1+'input_cool&amp;vent_evolution'!AL$12)))</f>
        <v>2761151.8487135731</v>
      </c>
      <c r="AX55" s="57">
        <f>IF($D55=3,(AW55*(1+'input_cool&amp;vent_evolution'!AM$11)),(AW55*(1+'input_cool&amp;vent_evolution'!AM$12)))</f>
        <v>2794223.5545695955</v>
      </c>
      <c r="AY55" s="57">
        <f>IF($D55=3,(AX55*(1+'input_cool&amp;vent_evolution'!AN$11)),(AX55*(1+'input_cool&amp;vent_evolution'!AN$12)))</f>
        <v>2826603.8376976107</v>
      </c>
      <c r="AZ55" s="57">
        <f>IF($D55=3,(AY55*(1+'input_cool&amp;vent_evolution'!AO$11)),(AY55*(1+'input_cool&amp;vent_evolution'!AO$12)))</f>
        <v>2858292.9612248125</v>
      </c>
      <c r="BA55" s="57">
        <f>IF($D55=3,(AZ55*(1+'input_cool&amp;vent_evolution'!AP$11)),(AZ55*(1+'input_cool&amp;vent_evolution'!AP$12)))</f>
        <v>2889294.7197013739</v>
      </c>
      <c r="BB55" s="57">
        <f>IF($D55=3,(BA55*(1+'input_cool&amp;vent_evolution'!AQ$11)),(BA55*(1+'input_cool&amp;vent_evolution'!AQ$12)))</f>
        <v>2919615.3540823869</v>
      </c>
      <c r="BC55" s="57">
        <f>IF($D55=3,(BB55*(1+'input_cool&amp;vent_evolution'!AR$11)),(BB55*(1+'input_cool&amp;vent_evolution'!AR$12)))</f>
        <v>2949264.8733899314</v>
      </c>
      <c r="BD55" s="57">
        <f>IF($D55=3,(BC55*(1+'input_cool&amp;vent_evolution'!AS$11)),(BC55*(1+'input_cool&amp;vent_evolution'!AS$12)))</f>
        <v>2978256.8542257692</v>
      </c>
      <c r="BE55" s="57">
        <f>IF($D55=3,(BD55*(1+'input_cool&amp;vent_evolution'!AT$11)),(BD55*(1+'input_cool&amp;vent_evolution'!AT$12)))</f>
        <v>3006608.680031931</v>
      </c>
      <c r="BF55" s="57">
        <f>IF($D55=3,(BE55*(1+'input_cool&amp;vent_evolution'!AU$11)),(BE55*(1+'input_cool&amp;vent_evolution'!AU$12)))</f>
        <v>3035230.4039919083</v>
      </c>
      <c r="BG55" s="57">
        <f>IF($D55=3,(BF55*(1+'input_cool&amp;vent_evolution'!AV$11)),(BF55*(1+'input_cool&amp;vent_evolution'!AV$12)))</f>
        <v>3064124.5954292403</v>
      </c>
      <c r="BH55" s="2">
        <f t="shared" si="76"/>
        <v>4750154.3861321313</v>
      </c>
      <c r="BI55" s="2">
        <f t="shared" si="4"/>
        <v>4821108.9689391302</v>
      </c>
      <c r="BJ55" s="2">
        <f t="shared" si="5"/>
        <v>4887763.1474201949</v>
      </c>
      <c r="BK55" s="2">
        <f t="shared" si="6"/>
        <v>4951112.9347923342</v>
      </c>
      <c r="BL55" s="2">
        <f t="shared" si="7"/>
        <v>5022053.5006732941</v>
      </c>
      <c r="BM55" s="2">
        <f t="shared" si="8"/>
        <v>5099912.0581025416</v>
      </c>
      <c r="BN55" s="2">
        <f t="shared" si="9"/>
        <v>5182042.2996371249</v>
      </c>
      <c r="BO55" s="2">
        <f t="shared" si="10"/>
        <v>5267121.1477677599</v>
      </c>
      <c r="BP55" s="2">
        <f t="shared" si="11"/>
        <v>5355438.4560690904</v>
      </c>
      <c r="BQ55" s="2">
        <f t="shared" si="12"/>
        <v>5456670.9429903356</v>
      </c>
      <c r="BR55" s="2">
        <f t="shared" si="13"/>
        <v>5558963.733796915</v>
      </c>
      <c r="BS55" s="2">
        <f t="shared" si="14"/>
        <v>5658276.2979511572</v>
      </c>
      <c r="BT55" s="2">
        <f t="shared" si="15"/>
        <v>5761098.7558481274</v>
      </c>
      <c r="BU55" s="2">
        <f t="shared" si="16"/>
        <v>5866225.8817600328</v>
      </c>
      <c r="BV55" s="2">
        <f t="shared" si="17"/>
        <v>5978823.7162421411</v>
      </c>
      <c r="BW55" s="2">
        <f t="shared" si="18"/>
        <v>6092155.8092666771</v>
      </c>
      <c r="BX55" s="2">
        <f t="shared" si="19"/>
        <v>6193901.666715607</v>
      </c>
      <c r="BY55" s="2">
        <f t="shared" si="20"/>
        <v>6295419.6684692176</v>
      </c>
      <c r="BZ55" s="2">
        <f t="shared" si="21"/>
        <v>6395732.7735074116</v>
      </c>
      <c r="CA55" s="2">
        <f t="shared" si="22"/>
        <v>6494521.5511957873</v>
      </c>
      <c r="CB55" s="2">
        <f t="shared" si="23"/>
        <v>6591179.2200419614</v>
      </c>
      <c r="CC55" s="2">
        <f t="shared" si="24"/>
        <v>6686816.0950346244</v>
      </c>
      <c r="CD55" s="2">
        <f t="shared" si="25"/>
        <v>6780891.1715639429</v>
      </c>
      <c r="CE55" s="2">
        <f t="shared" si="26"/>
        <v>6873340.2140178736</v>
      </c>
      <c r="CF55" s="2">
        <f t="shared" si="27"/>
        <v>6964103.8930143639</v>
      </c>
      <c r="CG55" s="2">
        <f t="shared" si="28"/>
        <v>7053940.8332342496</v>
      </c>
      <c r="CH55" s="2">
        <f t="shared" si="29"/>
        <v>7141236.7174360482</v>
      </c>
      <c r="CI55" s="2">
        <f t="shared" si="30"/>
        <v>7226770.9050169708</v>
      </c>
      <c r="CJ55" s="2">
        <f t="shared" si="31"/>
        <v>7310516.848545027</v>
      </c>
      <c r="CK55" s="2">
        <f t="shared" si="32"/>
        <v>7392475.2285527224</v>
      </c>
      <c r="CL55" s="2">
        <f t="shared" si="33"/>
        <v>7472655.8589809444</v>
      </c>
      <c r="CM55" s="2">
        <f t="shared" si="34"/>
        <v>7551074.8809693679</v>
      </c>
      <c r="CN55" s="2">
        <f t="shared" si="35"/>
        <v>7627758.1811044235</v>
      </c>
      <c r="CO55" s="2">
        <f t="shared" si="36"/>
        <v>7702740.8728939192</v>
      </c>
      <c r="CP55" s="2">
        <f t="shared" si="37"/>
        <v>7776067.9155727345</v>
      </c>
      <c r="CQ55" s="2">
        <f t="shared" si="38"/>
        <v>7850093.0026589585</v>
      </c>
      <c r="CR55" s="2">
        <f>IF($D55=3,(W55*$P55*$M55*'input_cooling&amp;ventilation'!$D$3)*'input_cool&amp;vent_evolution'!M$11,(W55*$Q55*'input_cooling&amp;ventilation'!$D$3)*'input_cool&amp;vent_evolution'!M$12)</f>
        <v>811032.37875468493</v>
      </c>
      <c r="CS55" s="2">
        <f>IF($D55=3,(X55*$P55*$M55*'input_cooling&amp;ventilation'!$D$3)*'input_cool&amp;vent_evolution'!N$11,(X55*$Q55*'input_cooling&amp;ventilation'!$D$3)*'input_cool&amp;vent_evolution'!N$12)</f>
        <v>761877.45440604549</v>
      </c>
      <c r="CT55" s="2">
        <f>IF($D55=3,(Y55*$P55*$M55*'input_cooling&amp;ventilation'!$D$3)*'input_cool&amp;vent_evolution'!O$11,(Y55*$Q55*'input_cooling&amp;ventilation'!$D$3)*'input_cool&amp;vent_evolution'!O$12)</f>
        <v>724107.26289215812</v>
      </c>
      <c r="CU55" s="2">
        <f>IF($D55=3,(Z55*$P55*$M55*'input_cooling&amp;ventilation'!$D$3)*'input_cool&amp;vent_evolution'!P$11,(Z55*$Q55*'input_cooling&amp;ventilation'!$D$3)*'input_cool&amp;vent_evolution'!P$12)</f>
        <v>810872.16104333336</v>
      </c>
      <c r="CV55" s="2">
        <f>IF($D55=3,(AA55*$P55*$M55*'input_cooling&amp;ventilation'!$D$3)*'input_cool&amp;vent_evolution'!Q$11,(AA55*$Q55*'input_cooling&amp;ventilation'!$D$3)*'input_cool&amp;vent_evolution'!Q$12)</f>
        <v>889946.90039983473</v>
      </c>
      <c r="CW55" s="2">
        <f>IF($D55=3,(AB55*$P55*$M55*'input_cooling&amp;ventilation'!$D$3)*'input_cool&amp;vent_evolution'!R$11,(AB55*$Q55*'input_cooling&amp;ventilation'!$D$3)*'input_cool&amp;vent_evolution'!R$12)</f>
        <v>938773.54392562283</v>
      </c>
      <c r="CX55" s="2">
        <f>IF($D55=3,(AC55*$P55*$M55*'input_cooling&amp;ventilation'!$D$3)*'input_cool&amp;vent_evolution'!S$11,(AC55*$Q55*'input_cooling&amp;ventilation'!$D$3)*'input_cool&amp;vent_evolution'!S$12)</f>
        <v>972477.01066451543</v>
      </c>
      <c r="CY55" s="2">
        <f>IF($D55=3,(AD55*$P55*$M55*'input_cooling&amp;ventilation'!$D$3)*'input_cool&amp;vent_evolution'!T$11,(AD55*$Q55*'input_cooling&amp;ventilation'!$D$3)*'input_cool&amp;vent_evolution'!T$12)</f>
        <v>1009493.5915791882</v>
      </c>
      <c r="CZ55" s="2">
        <f>IF($D55=3,(AE55*$P55*$M55*'input_cooling&amp;ventilation'!$D$3)*'input_cool&amp;vent_evolution'!U$11,(AE55*$Q55*'input_cooling&amp;ventilation'!$D$3)*'input_cool&amp;vent_evolution'!U$12)</f>
        <v>1157117.9961457467</v>
      </c>
      <c r="DA55" s="2">
        <f>IF($D55=3,(AF55*$P55*$M55*'input_cooling&amp;ventilation'!$D$3)*'input_cool&amp;vent_evolution'!V$11,(AF55*$Q55*'input_cooling&amp;ventilation'!$D$3)*'input_cool&amp;vent_evolution'!V$12)</f>
        <v>1169237.590797767</v>
      </c>
      <c r="DB55" s="2">
        <f>IF($D55=3,(AG55*$P55*$M55*'input_cooling&amp;ventilation'!$D$3)*'input_cool&amp;vent_evolution'!W$11,(AG55*$Q55*'input_cooling&amp;ventilation'!$D$3)*'input_cool&amp;vent_evolution'!W$12)</f>
        <v>1135172.6972355514</v>
      </c>
      <c r="DC55" s="2">
        <f>IF($D55=3,(AH55*$P55*$M55*'input_cooling&amp;ventilation'!$D$3)*'input_cool&amp;vent_evolution'!X$11,(AH55*$Q55*'input_cooling&amp;ventilation'!$D$3)*'input_cool&amp;vent_evolution'!X$12)</f>
        <v>1175291.8461153819</v>
      </c>
      <c r="DD55" s="2">
        <f>IF($D55=3,(AI55*$P55*$M55*'input_cooling&amp;ventilation'!$D$3)*'input_cool&amp;vent_evolution'!Y$11,(AI55*$Q55*'input_cooling&amp;ventilation'!$D$3)*'input_cool&amp;vent_evolution'!Y$12)</f>
        <v>1201634.8997765735</v>
      </c>
      <c r="DE55" s="2">
        <f>IF($D55=3,(AJ55*$P55*$M55*'input_cooling&amp;ventilation'!$D$3)*'input_cool&amp;vent_evolution'!Z$11,(AJ55*$Q55*'input_cooling&amp;ventilation'!$D$3)*'input_cool&amp;vent_evolution'!Z$12)</f>
        <v>1287027.3621514908</v>
      </c>
      <c r="DF55" s="2">
        <f>IF($D55=3,(AK55*$P55*$M55*'input_cooling&amp;ventilation'!$D$3)*'input_cool&amp;vent_evolution'!AA$11,(AK55*$Q55*'input_cooling&amp;ventilation'!$D$3)*'input_cool&amp;vent_evolution'!AA$12)</f>
        <v>1295420.1597514234</v>
      </c>
      <c r="DG55" s="2">
        <f>IF($D55=3,(AL55*$P55*$M55*'input_cooling&amp;ventilation'!$D$3)*'input_cool&amp;vent_evolution'!AB$11,(AL55*$Q55*'input_cooling&amp;ventilation'!$D$3)*'input_cool&amp;vent_evolution'!AB$12)</f>
        <v>1162985.9768142169</v>
      </c>
      <c r="DH55" s="2">
        <f>IF($D55=3,(AM55*$P55*$M55*'input_cooling&amp;ventilation'!$D$3)*'input_cool&amp;vent_evolution'!AC$11,(AM55*$Q55*'input_cooling&amp;ventilation'!$D$3)*'input_cool&amp;vent_evolution'!AC$12)</f>
        <v>1160381.5171827504</v>
      </c>
      <c r="DI55" s="2">
        <f>IF($D55=3,(AN55*$P55*$M55*'input_cooling&amp;ventilation'!$D$3)*'input_cool&amp;vent_evolution'!AD$11,(AN55*$Q55*'input_cooling&amp;ventilation'!$D$3)*'input_cool&amp;vent_evolution'!AD$12)</f>
        <v>1146609.1826752564</v>
      </c>
      <c r="DJ55" s="2">
        <f>IF($D55=3,(AO55*$P55*$M55*'input_cooling&amp;ventilation'!$D$3)*'input_cool&amp;vent_evolution'!AE$11,(AO55*$Q55*'input_cooling&amp;ventilation'!$D$3)*'input_cool&amp;vent_evolution'!AE$12)</f>
        <v>1129185.6592379066</v>
      </c>
      <c r="DK55" s="2">
        <f>IF($D55=3,(AP55*$P55*$M55*'input_cooling&amp;ventilation'!$D$3)*'input_cool&amp;vent_evolution'!AF$11,(AP55*$Q55*'input_cooling&amp;ventilation'!$D$3)*'input_cool&amp;vent_evolution'!AF$12)</f>
        <v>1104826.4395046809</v>
      </c>
      <c r="DL55" s="2">
        <f>IF($D55=3,(AQ55*$P55*$M55*'input_cooling&amp;ventilation'!$D$3)*'input_cool&amp;vent_evolution'!AG$11,(AQ55*$Q55*'input_cooling&amp;ventilation'!$D$3)*'input_cool&amp;vent_evolution'!AG$12)</f>
        <v>1093158.4564868123</v>
      </c>
      <c r="DM55" s="2">
        <f>IF($D55=3,(AR55*$P55*$M55*'input_cooling&amp;ventilation'!$D$3)*'input_cool&amp;vent_evolution'!AH$11,(AR55*$Q55*'input_cooling&amp;ventilation'!$D$3)*'input_cool&amp;vent_evolution'!AH$12)</f>
        <v>1075306.6268691572</v>
      </c>
      <c r="DN55" s="2">
        <f>IF($D55=3,(AS55*$P55*$M55*'input_cooling&amp;ventilation'!$D$3)*'input_cool&amp;vent_evolution'!AI$11,(AS55*$Q55*'input_cooling&amp;ventilation'!$D$3)*'input_cool&amp;vent_evolution'!AI$12)</f>
        <v>1056720.5647442543</v>
      </c>
      <c r="DO55" s="2">
        <f>IF($D55=3,(AT55*$P55*$M55*'input_cooling&amp;ventilation'!$D$3)*'input_cool&amp;vent_evolution'!AJ$11,(AT55*$Q55*'input_cooling&amp;ventilation'!$D$3)*'input_cool&amp;vent_evolution'!AJ$12)</f>
        <v>1037456.3498073475</v>
      </c>
      <c r="DP55" s="2">
        <f>IF($D55=3,(AU55*$P55*$M55*'input_cooling&amp;ventilation'!$D$3)*'input_cool&amp;vent_evolution'!AK$11,(AU55*$Q55*'input_cooling&amp;ventilation'!$D$3)*'input_cool&amp;vent_evolution'!AK$12)</f>
        <v>1026863.4448145919</v>
      </c>
      <c r="DQ55" s="2">
        <f>IF($D55=3,(AV55*$P55*$M55*'input_cooling&amp;ventilation'!$D$3)*'input_cool&amp;vent_evolution'!AL$11,(AV55*$Q55*'input_cooling&amp;ventilation'!$D$3)*'input_cool&amp;vent_evolution'!AL$12)</f>
        <v>997818.40465838765</v>
      </c>
      <c r="DR55" s="2">
        <f>IF($D55=3,(AW55*$P55*$M55*'input_cooling&amp;ventilation'!$D$3)*'input_cool&amp;vent_evolution'!AM$11,(AW55*$Q55*'input_cooling&amp;ventilation'!$D$3)*'input_cool&amp;vent_evolution'!AM$12)</f>
        <v>977681.67853651475</v>
      </c>
      <c r="DS55" s="2">
        <f>IF($D55=3,(AX55*$P55*$M55*'input_cooling&amp;ventilation'!$D$3)*'input_cool&amp;vent_evolution'!AN$11,(AX55*$Q55*'input_cooling&amp;ventilation'!$D$3)*'input_cool&amp;vent_evolution'!AN$12)</f>
        <v>957241.50722391938</v>
      </c>
      <c r="DT55" s="2">
        <f>IF($D55=3,(AY55*$P55*$M55*'input_cooling&amp;ventilation'!$D$3)*'input_cool&amp;vent_evolution'!AO$11,(AY55*$Q55*'input_cooling&amp;ventilation'!$D$3)*'input_cool&amp;vent_evolution'!AO$12)</f>
        <v>936809.11460403481</v>
      </c>
      <c r="DU55" s="2">
        <f>IF($D55=3,(AZ55*$P55*$M55*'input_cooling&amp;ventilation'!$D$3)*'input_cool&amp;vent_evolution'!AP$11,(AZ55*$Q55*'input_cooling&amp;ventilation'!$D$3)*'input_cool&amp;vent_evolution'!AP$12)</f>
        <v>916488.89830182248</v>
      </c>
      <c r="DV55" s="2">
        <f>IF($D55=3,(BA55*$P55*$M55*'input_cooling&amp;ventilation'!$D$3)*'input_cool&amp;vent_evolution'!AQ$11,(BA55*$Q55*'input_cooling&amp;ventilation'!$D$3)*'input_cool&amp;vent_evolution'!AQ$12)</f>
        <v>896353.18011642189</v>
      </c>
      <c r="DW55" s="2">
        <f>IF($D55=3,(BB55*$P55*$M55*'input_cooling&amp;ventilation'!$D$3)*'input_cool&amp;vent_evolution'!AR$11,(BB55*$Q55*'input_cooling&amp;ventilation'!$D$3)*'input_cool&amp;vent_evolution'!AR$12)</f>
        <v>876513.35345683701</v>
      </c>
      <c r="DX55" s="2">
        <f>IF($D55=3,(BC55*$P55*$M55*'input_cooling&amp;ventilation'!$D$3)*'input_cool&amp;vent_evolution'!AS$11,(BC55*$Q55*'input_cooling&amp;ventilation'!$D$3)*'input_cool&amp;vent_evolution'!AS$12)</f>
        <v>857074.88482994749</v>
      </c>
      <c r="DY55" s="2">
        <f>IF($D55=3,(BD55*$P55*$M55*'input_cooling&amp;ventilation'!$D$3)*'input_cool&amp;vent_evolution'!AT$11,(BD55*$Q55*'input_cooling&amp;ventilation'!$D$3)*'input_cool&amp;vent_evolution'!AT$12)</f>
        <v>838150.31387913285</v>
      </c>
      <c r="DZ55" s="2">
        <f>IF($D55=3,(BE55*$P55*$M55*'input_cooling&amp;ventilation'!$D$3)*'input_cool&amp;vent_evolution'!AU$11,(BE55*$Q55*'input_cooling&amp;ventilation'!$D$3)*'input_cool&amp;vent_evolution'!AU$12)</f>
        <v>846129.17294387892</v>
      </c>
      <c r="EA55" s="2">
        <f>IF($D55=3,(BF55*$P55*$M55*'input_cooling&amp;ventilation'!$D$3)*'input_cool&amp;vent_evolution'!AV$11,(BF55*$Q55*'input_cooling&amp;ventilation'!$D$3)*'input_cool&amp;vent_evolution'!AV$12)</f>
        <v>854183.98758714204</v>
      </c>
      <c r="EB55">
        <v>0.6</v>
      </c>
      <c r="EC55" s="2">
        <f t="shared" si="39"/>
        <v>9257985</v>
      </c>
      <c r="ED55" s="2">
        <f>IF($D55=3,(EC55*(1+'input_cool&amp;vent_evolution'!M$10)),EC55*(1+'input_cool&amp;vent_evolution'!M$9))</f>
        <v>9455329.5194685496</v>
      </c>
      <c r="EE55" s="2">
        <f>IF($D55=3,(ED55*(1+'input_cool&amp;vent_evolution'!N$10)),ED55*(1+'input_cool&amp;vent_evolution'!N$9))</f>
        <v>9652877.7178234532</v>
      </c>
      <c r="EF55" s="2">
        <f>IF($D55=3,(EE55*(1+'input_cool&amp;vent_evolution'!O$10)),EE55*(1+'input_cool&amp;vent_evolution'!O$9))</f>
        <v>9850629.5986261573</v>
      </c>
      <c r="EG55" s="2">
        <f>IF($D55=3,(EF55*(1+'input_cool&amp;vent_evolution'!P$10)),EF55*(1+'input_cool&amp;vent_evolution'!P$9))</f>
        <v>10037612.704987345</v>
      </c>
      <c r="EH55" s="2">
        <f>IF($D55=3,(EG55*(1+'input_cool&amp;vent_evolution'!Q$10)),EG55*(1+'input_cool&amp;vent_evolution'!Q$9))</f>
        <v>10224799.494192062</v>
      </c>
      <c r="EI55" s="2">
        <f>IF($D55=3,(EH55*(1+'input_cool&amp;vent_evolution'!R$10)),EH55*(1+'input_cool&amp;vent_evolution'!R$9))</f>
        <v>10371879.64379706</v>
      </c>
      <c r="EJ55" s="2">
        <f>IF($D55=3,(EI55*(1+'input_cool&amp;vent_evolution'!S$10)),EI55*(1+'input_cool&amp;vent_evolution'!S$9))</f>
        <v>10519049.180536898</v>
      </c>
      <c r="EK55" s="2">
        <f>IF($D55=3,(EJ55*(1+'input_cool&amp;vent_evolution'!T$10)),EJ55*(1+'input_cool&amp;vent_evolution'!T$9))</f>
        <v>10666308.103620149</v>
      </c>
      <c r="EL55" s="2">
        <f>IF($D55=3,(EK55*(1+'input_cool&amp;vent_evolution'!U$10)),EK55*(1+'input_cool&amp;vent_evolution'!U$9))</f>
        <v>10813656.406715281</v>
      </c>
      <c r="EM55" s="2">
        <f>IF($D55=3,(EL55*(1+'input_cool&amp;vent_evolution'!V$10)),EL55*(1+'input_cool&amp;vent_evolution'!V$9))</f>
        <v>10961094.095362378</v>
      </c>
      <c r="EN55" s="2">
        <f>IF($D55=3,(EM55*(1+'input_cool&amp;vent_evolution'!W$10)),EM55*(1+'input_cool&amp;vent_evolution'!W$9))</f>
        <v>11075761.414092716</v>
      </c>
      <c r="EO55" s="2">
        <f>IF($D55=3,(EN55*(1+'input_cool&amp;vent_evolution'!X$10)),EN55*(1+'input_cool&amp;vent_evolution'!X$9))</f>
        <v>11190503.541249998</v>
      </c>
      <c r="EP55" s="2">
        <f>IF($D55=3,(EO55*(1+'input_cool&amp;vent_evolution'!Y$10)),EO55*(1+'input_cool&amp;vent_evolution'!Y$9))</f>
        <v>11305320.481187126</v>
      </c>
      <c r="EQ55" s="2">
        <f>IF($D55=3,(EP55*(1+'input_cool&amp;vent_evolution'!Z$10)),EP55*(1+'input_cool&amp;vent_evolution'!Z$9))</f>
        <v>11420212.226781173</v>
      </c>
      <c r="ER55" s="2">
        <f>IF($D55=3,(EQ55*(1+'input_cool&amp;vent_evolution'!AA$10)),EQ55*(1+'input_cool&amp;vent_evolution'!AA$9))</f>
        <v>11535178.78515506</v>
      </c>
      <c r="ES55" s="2">
        <f>IF($D55=3,(ER55*(1+'input_cool&amp;vent_evolution'!AB$10)),ER55*(1+'input_cool&amp;vent_evolution'!AB$9))</f>
        <v>11615204.333366098</v>
      </c>
      <c r="ET55" s="2">
        <f>IF($D55=3,(ES55*(1+'input_cool&amp;vent_evolution'!AC$10)),ES55*(1+'input_cool&amp;vent_evolution'!AC$9))</f>
        <v>11695286.031426502</v>
      </c>
      <c r="EU55" s="2">
        <f>IF($D55=3,(ET55*(1+'input_cool&amp;vent_evolution'!AD$10)),ET55*(1+'input_cool&amp;vent_evolution'!AD$9))</f>
        <v>11775423.889229266</v>
      </c>
      <c r="EV55" s="2">
        <f>IF($D55=3,(EU55*(1+'input_cool&amp;vent_evolution'!AE$10)),EU55*(1+'input_cool&amp;vent_evolution'!AE$9))</f>
        <v>11855617.897672841</v>
      </c>
      <c r="EW55" s="2">
        <f>IF($D55=3,(EV55*(1+'input_cool&amp;vent_evolution'!AF$10)),EV55*(1+'input_cool&amp;vent_evolution'!AF$9))</f>
        <v>11935868.065463055</v>
      </c>
      <c r="EX55" s="2">
        <f>IF($D55=3,(EW55*(1+'input_cool&amp;vent_evolution'!AG$10)),EW55*(1+'input_cool&amp;vent_evolution'!AG$9))</f>
        <v>11986605.309237229</v>
      </c>
      <c r="EY55" s="2">
        <f>IF($D55=3,(EX55*(1+'input_cool&amp;vent_evolution'!AH$10)),EX55*(1+'input_cool&amp;vent_evolution'!AH$9))</f>
        <v>12037357.659213612</v>
      </c>
      <c r="EZ55" s="2">
        <f>IF($D55=3,(EY55*(1+'input_cool&amp;vent_evolution'!AI$10)),EY55*(1+'input_cool&amp;vent_evolution'!AI$9))</f>
        <v>12088125.118162243</v>
      </c>
      <c r="FA55" s="2">
        <f>IF($D55=3,(EZ55*(1+'input_cool&amp;vent_evolution'!AJ$10)),EZ55*(1+'input_cool&amp;vent_evolution'!AJ$9))</f>
        <v>12138907.682917366</v>
      </c>
      <c r="FB55" s="2">
        <f>IF($D55=3,(FA55*(1+'input_cool&amp;vent_evolution'!AK$10)),FA55*(1+'input_cool&amp;vent_evolution'!AK$9))</f>
        <v>12189705.346751731</v>
      </c>
      <c r="FC55" s="2">
        <f>IF($D55=3,(FB55*(1+'input_cool&amp;vent_evolution'!AL$10)),FB55*(1+'input_cool&amp;vent_evolution'!AL$9))</f>
        <v>12240518.124306984</v>
      </c>
      <c r="FD55" s="2">
        <f>IF($D55=3,(FC55*(1+'input_cool&amp;vent_evolution'!AM$10)),FC55*(1+'input_cool&amp;vent_evolution'!AM$9))</f>
        <v>12291346.003315797</v>
      </c>
      <c r="FE55" s="2">
        <f>IF($D55=3,(FD55*(1+'input_cool&amp;vent_evolution'!AN$10)),FD55*(1+'input_cool&amp;vent_evolution'!AN$9))</f>
        <v>12342188.991296865</v>
      </c>
      <c r="FF55" s="2">
        <f>IF($D55=3,(FE55*(1+'input_cool&amp;vent_evolution'!AO$10)),FE55*(1+'input_cool&amp;vent_evolution'!AO$9))</f>
        <v>12393047.083501542</v>
      </c>
      <c r="FG55" s="2">
        <f>IF($D55=3,(FF55*(1+'input_cool&amp;vent_evolution'!AP$10)),FF55*(1+'input_cool&amp;vent_evolution'!AP$9))</f>
        <v>12443920.283095581</v>
      </c>
      <c r="FH55" s="2">
        <f>IF($D55=3,(FG55*(1+'input_cool&amp;vent_evolution'!AQ$10)),FG55*(1+'input_cool&amp;vent_evolution'!AQ$9))</f>
        <v>12494808.585330354</v>
      </c>
      <c r="FI55" s="2">
        <f>IF($D55=3,(FH55*(1+'input_cool&amp;vent_evolution'!AR$10)),FH55*(1+'input_cool&amp;vent_evolution'!AR$9))</f>
        <v>12545711.995745931</v>
      </c>
      <c r="FJ55" s="2">
        <f>IF($D55=3,(FI55*(1+'input_cool&amp;vent_evolution'!AS$10)),FI55*(1+'input_cool&amp;vent_evolution'!AS$9))</f>
        <v>12596630.510780839</v>
      </c>
      <c r="FK55" s="2">
        <f>IF($D55=3,(FJ55*(1+'input_cool&amp;vent_evolution'!AT$10)),FJ55*(1+'input_cool&amp;vent_evolution'!AT$9))</f>
        <v>12647564.135183698</v>
      </c>
      <c r="FL55" s="2">
        <f>IF($D55=3,(FK55*(1+'input_cool&amp;vent_evolution'!AU$10)),FK55*(1+'input_cool&amp;vent_evolution'!AU$9))</f>
        <v>12698703.706255594</v>
      </c>
      <c r="FM55" s="2">
        <f t="shared" si="40"/>
        <v>22518176.831884131</v>
      </c>
      <c r="FN55" s="2">
        <f t="shared" si="41"/>
        <v>22998177.478482284</v>
      </c>
      <c r="FO55" s="2">
        <f t="shared" si="42"/>
        <v>23478673.532793868</v>
      </c>
      <c r="FP55" s="2">
        <f t="shared" si="43"/>
        <v>23959665.003481388</v>
      </c>
      <c r="FQ55" s="2">
        <f t="shared" si="44"/>
        <v>24414463.60745582</v>
      </c>
      <c r="FR55" s="2">
        <f t="shared" si="45"/>
        <v>24869757.628768709</v>
      </c>
      <c r="FS55" s="2">
        <f t="shared" si="46"/>
        <v>25227500.357587706</v>
      </c>
      <c r="FT55" s="2">
        <f t="shared" si="47"/>
        <v>25585460.502540857</v>
      </c>
      <c r="FU55" s="2">
        <f t="shared" si="48"/>
        <v>25943638.06170319</v>
      </c>
      <c r="FV55" s="2">
        <f t="shared" si="49"/>
        <v>26302033.019674525</v>
      </c>
      <c r="FW55" s="2">
        <f t="shared" si="50"/>
        <v>26660645.389929999</v>
      </c>
      <c r="FX55" s="2">
        <f t="shared" si="51"/>
        <v>26939550.460526649</v>
      </c>
      <c r="FY55" s="2">
        <f t="shared" si="52"/>
        <v>27218637.487497877</v>
      </c>
      <c r="FZ55" s="2">
        <f t="shared" si="53"/>
        <v>27497906.481431227</v>
      </c>
      <c r="GA55" s="2">
        <f t="shared" si="54"/>
        <v>27777357.425001629</v>
      </c>
      <c r="GB55" s="2">
        <f t="shared" si="55"/>
        <v>28056990.335534137</v>
      </c>
      <c r="GC55" s="2">
        <f t="shared" si="56"/>
        <v>28251636.3028461</v>
      </c>
      <c r="GD55" s="2">
        <f t="shared" si="57"/>
        <v>28446418.84331486</v>
      </c>
      <c r="GE55" s="2">
        <f t="shared" si="58"/>
        <v>28641337.981003143</v>
      </c>
      <c r="GF55" s="2">
        <f t="shared" si="59"/>
        <v>28836393.693773258</v>
      </c>
      <c r="GG55" s="2">
        <f t="shared" si="60"/>
        <v>29031586.002800375</v>
      </c>
      <c r="GH55" s="2">
        <f t="shared" si="61"/>
        <v>29154994.090766519</v>
      </c>
      <c r="GI55" s="2">
        <f t="shared" si="62"/>
        <v>29278438.921515528</v>
      </c>
      <c r="GJ55" s="2">
        <f t="shared" si="63"/>
        <v>29401920.501784962</v>
      </c>
      <c r="GK55" s="2">
        <f t="shared" si="64"/>
        <v>29525438.823874757</v>
      </c>
      <c r="GL55" s="2">
        <f t="shared" si="65"/>
        <v>29648993.871422231</v>
      </c>
      <c r="GM55" s="2">
        <f t="shared" si="66"/>
        <v>29772585.680040237</v>
      </c>
      <c r="GN55" s="2">
        <f t="shared" si="67"/>
        <v>29896214.219890982</v>
      </c>
      <c r="GO55" s="2">
        <f t="shared" si="68"/>
        <v>30019879.509262159</v>
      </c>
      <c r="GP55" s="2">
        <f t="shared" si="69"/>
        <v>30143581.536603659</v>
      </c>
      <c r="GQ55" s="2">
        <f t="shared" si="70"/>
        <v>30267320.309615534</v>
      </c>
      <c r="GR55" s="2">
        <f t="shared" si="71"/>
        <v>30391095.816747699</v>
      </c>
      <c r="GS55" s="2">
        <f t="shared" si="72"/>
        <v>30514908.071475256</v>
      </c>
      <c r="GT55" s="2">
        <f t="shared" si="73"/>
        <v>30638757.065135647</v>
      </c>
      <c r="GU55" s="2">
        <f t="shared" si="74"/>
        <v>30762642.809278935</v>
      </c>
      <c r="GV55" s="2">
        <f t="shared" si="75"/>
        <v>30887029.477058552</v>
      </c>
      <c r="GW55" s="2">
        <f>IF($D55=3,($N55*$M55*EC55*'input_cooling&amp;ventilation'!$D$3)*'input_cool&amp;vent_evolution'!M$11,($O55*$M55*EC55*'input_cooling&amp;ventilation'!$D$3)*'input_cool&amp;vent_evolution'!M$10)</f>
        <v>4668577.5664545111</v>
      </c>
      <c r="GX55" s="2">
        <f>IF($D55=3,($N55*$M55*ED55*'input_cooling&amp;ventilation'!$D$3)*'input_cool&amp;vent_evolution'!N$11,($O55*$M55*ED55*'input_cooling&amp;ventilation'!$D$3)*'input_cool&amp;vent_evolution'!N$10)</f>
        <v>4413188.5340803443</v>
      </c>
      <c r="GY55" s="2">
        <f>IF($D55=3,($N55*$M55*EE55*'input_cooling&amp;ventilation'!$D$3)*'input_cool&amp;vent_evolution'!O$11,($O55*$M55*EE55*'input_cooling&amp;ventilation'!$D$3)*'input_cool&amp;vent_evolution'!O$10)</f>
        <v>4223642.9128035102</v>
      </c>
      <c r="GZ55" s="2">
        <f>IF($D55=3,($N55*$M55*EF55*'input_cooling&amp;ventilation'!$D$3)*'input_cool&amp;vent_evolution'!P$11,($O55*$M55*EF55*'input_cooling&amp;ventilation'!$D$3)*'input_cool&amp;vent_evolution'!P$10)</f>
        <v>4764871.4125647768</v>
      </c>
      <c r="HA55" s="2">
        <f>IF($D55=3,($N55*$M55*EG55*'input_cooling&amp;ventilation'!$D$3)*'input_cool&amp;vent_evolution'!Q$11,($O55*$M55*EG55*'input_cooling&amp;ventilation'!$D$3)*'input_cool&amp;vent_evolution'!Q$10)</f>
        <v>5253525.3551579686</v>
      </c>
      <c r="HB55" s="2">
        <f>IF($D55=3,($N55*$M55*EH55*'input_cooling&amp;ventilation'!$D$3)*'input_cool&amp;vent_evolution'!R$11,($O55*$M55*EH55*'input_cooling&amp;ventilation'!$D$3)*'input_cool&amp;vent_evolution'!R$10)</f>
        <v>5558922.1662143143</v>
      </c>
      <c r="HC55" s="2">
        <f>IF($D55=3,($N55*$M55*EI55*'input_cooling&amp;ventilation'!$D$3)*'input_cool&amp;vent_evolution'!S$11,($O55*$M55*EI55*'input_cooling&amp;ventilation'!$D$3)*'input_cool&amp;vent_evolution'!S$10)</f>
        <v>5748750.9773077052</v>
      </c>
      <c r="HD55" s="2">
        <f>IF($D55=3,($N55*$M55*EJ55*'input_cooling&amp;ventilation'!$D$3)*'input_cool&amp;vent_evolution'!T$11,($O55*$M55*EJ55*'input_cooling&amp;ventilation'!$D$3)*'input_cool&amp;vent_evolution'!T$10)</f>
        <v>5954487.4262057384</v>
      </c>
      <c r="HE55" s="2">
        <f>IF($D55=3,($N55*$M55*EK55*'input_cooling&amp;ventilation'!$D$3)*'input_cool&amp;vent_evolution'!U$11,($O55*$M55*EK55*'input_cooling&amp;ventilation'!$D$3)*'input_cool&amp;vent_evolution'!U$10)</f>
        <v>6806665.0172533775</v>
      </c>
      <c r="HF55" s="2">
        <f>IF($D55=3,($N55*$M55*EL55*'input_cooling&amp;ventilation'!$D$3)*'input_cool&amp;vent_evolution'!V$11,($O55*$M55*EL55*'input_cooling&amp;ventilation'!$D$3)*'input_cool&amp;vent_evolution'!V$10)</f>
        <v>6843609.31416733</v>
      </c>
      <c r="HG55" s="2">
        <f>IF($D55=3,($N55*$M55*EM55*'input_cooling&amp;ventilation'!$D$3)*'input_cool&amp;vent_evolution'!W$11,($O55*$M55*EM55*'input_cooling&amp;ventilation'!$D$3)*'input_cool&amp;vent_evolution'!W$10)</f>
        <v>6610885.5788378119</v>
      </c>
      <c r="HH55" s="2">
        <f>IF($D55=3,($N55*$M55*EN55*'input_cooling&amp;ventilation'!$D$3)*'input_cool&amp;vent_evolution'!X$11,($O55*$M55*EN55*'input_cooling&amp;ventilation'!$D$3)*'input_cool&amp;vent_evolution'!X$10)</f>
        <v>6794739.36634205</v>
      </c>
      <c r="HI55" s="2">
        <f>IF($D55=3,($N55*$M55*EO55*'input_cooling&amp;ventilation'!$D$3)*'input_cool&amp;vent_evolution'!Y$11,($O55*$M55*EO55*'input_cooling&amp;ventilation'!$D$3)*'input_cool&amp;vent_evolution'!Y$10)</f>
        <v>6893733.3455016315</v>
      </c>
      <c r="HJ55" s="2">
        <f>IF($D55=3,($N55*$M55*EP55*'input_cooling&amp;ventilation'!$D$3)*'input_cool&amp;vent_evolution'!Z$11,($O55*$M55*EP55*'input_cooling&amp;ventilation'!$D$3)*'input_cool&amp;vent_evolution'!Z$10)</f>
        <v>7325706.4966461025</v>
      </c>
      <c r="HK55" s="2">
        <f>IF($D55=3,($N55*$M55*EQ55*'input_cooling&amp;ventilation'!$D$3)*'input_cool&amp;vent_evolution'!AA$11,($O55*$M55*EQ55*'input_cooling&amp;ventilation'!$D$3)*'input_cool&amp;vent_evolution'!AA$10)</f>
        <v>7308137.5978290411</v>
      </c>
      <c r="HL55" s="2">
        <f>IF($D55=3,($N55*$M55*ER55*'input_cooling&amp;ventilation'!$D$3)*'input_cool&amp;vent_evolution'!AB$11,($O55*$M55*ER55*'input_cooling&amp;ventilation'!$D$3)*'input_cool&amp;vent_evolution'!AB$10)</f>
        <v>6503774.0411963435</v>
      </c>
      <c r="HM55" s="2">
        <f>IF($D55=3,($N55*$M55*ES55*'input_cooling&amp;ventilation'!$D$3)*'input_cool&amp;vent_evolution'!AC$11,($O55*$M55*ES55*'input_cooling&amp;ventilation'!$D$3)*'input_cool&amp;vent_evolution'!AC$10)</f>
        <v>6426891.8056088453</v>
      </c>
      <c r="HN55" s="2">
        <f>IF($D55=3,($N55*$M55*ET55*'input_cooling&amp;ventilation'!$D$3)*'input_cool&amp;vent_evolution'!AD$11,($O55*$M55*ET55*'input_cooling&amp;ventilation'!$D$3)*'input_cool&amp;vent_evolution'!AD$10)</f>
        <v>6291282.9056686889</v>
      </c>
      <c r="HO55" s="2">
        <f>IF($D55=3,($N55*$M55*EU55*'input_cooling&amp;ventilation'!$D$3)*'input_cool&amp;vent_evolution'!AE$11,($O55*$M55*EU55*'input_cooling&amp;ventilation'!$D$3)*'input_cool&amp;vent_evolution'!AE$10)</f>
        <v>6140294.9360627113</v>
      </c>
      <c r="HP55" s="2">
        <f>IF($D55=3,($N55*$M55*EV55*'input_cooling&amp;ventilation'!$D$3)*'input_cool&amp;vent_evolution'!AF$11,($O55*$M55*EV55*'input_cooling&amp;ventilation'!$D$3)*'input_cool&amp;vent_evolution'!AF$10)</f>
        <v>5956741.1511924099</v>
      </c>
      <c r="HQ55" s="2">
        <f>IF($D55=3,($N55*$M55*EW55*'input_cooling&amp;ventilation'!$D$3)*'input_cool&amp;vent_evolution'!AG$11,($O55*$M55*EW55*'input_cooling&amp;ventilation'!$D$3)*'input_cool&amp;vent_evolution'!AG$10)</f>
        <v>5846711.2489049658</v>
      </c>
      <c r="HR55" s="2">
        <f>IF($D55=3,($N55*$M55*EX55*'input_cooling&amp;ventilation'!$D$3)*'input_cool&amp;vent_evolution'!AH$11,($O55*$M55*EX55*'input_cooling&amp;ventilation'!$D$3)*'input_cool&amp;vent_evolution'!AH$10)</f>
        <v>5693073.4449453838</v>
      </c>
      <c r="HS55" s="2">
        <f>IF($D55=3,($N55*$M55*EY55*'input_cooling&amp;ventilation'!$D$3)*'input_cool&amp;vent_evolution'!AI$11,($O55*$M55*EY55*'input_cooling&amp;ventilation'!$D$3)*'input_cool&amp;vent_evolution'!AI$10)</f>
        <v>5540413.6143767415</v>
      </c>
      <c r="HT55" s="2">
        <f>IF($D55=3,($N55*$M55*EZ55*'input_cooling&amp;ventilation'!$D$3)*'input_cool&amp;vent_evolution'!AJ$11,($O55*$M55*EZ55*'input_cooling&amp;ventilation'!$D$3)*'input_cool&amp;vent_evolution'!AJ$10)</f>
        <v>5388880.7948266631</v>
      </c>
      <c r="HU55" s="2">
        <f>IF($D55=3,($N55*$M55*FA55*'input_cooling&amp;ventilation'!$D$3)*'input_cool&amp;vent_evolution'!AK$11,($O55*$M55*FA55*'input_cooling&amp;ventilation'!$D$3)*'input_cool&amp;vent_evolution'!AK$10)</f>
        <v>5286456.939593791</v>
      </c>
      <c r="HV55" s="2">
        <f>IF($D55=3,($N55*$M55*FB55*'input_cooling&amp;ventilation'!$D$3)*'input_cool&amp;vent_evolution'!AL$11,($O55*$M55*FB55*'input_cooling&amp;ventilation'!$D$3)*'input_cool&amp;vent_evolution'!AL$10)</f>
        <v>5092728.7302106163</v>
      </c>
      <c r="HW55" s="2">
        <f>IF($D55=3,($N55*$M55*FC55*'input_cooling&amp;ventilation'!$D$3)*'input_cool&amp;vent_evolution'!AM$11,($O55*$M55*FC55*'input_cooling&amp;ventilation'!$D$3)*'input_cool&amp;vent_evolution'!AM$10)</f>
        <v>4949501.8039420499</v>
      </c>
      <c r="HX55" s="2">
        <f>IF($D55=3,($N55*$M55*FD55*'input_cooling&amp;ventilation'!$D$3)*'input_cool&amp;vent_evolution'!AN$11,($O55*$M55*FD55*'input_cooling&amp;ventilation'!$D$3)*'input_cool&amp;vent_evolution'!AN$10)</f>
        <v>4808552.0007737419</v>
      </c>
      <c r="HY55" s="2">
        <f>IF($D55=3,($N55*$M55*FE55*'input_cooling&amp;ventilation'!$D$3)*'input_cool&amp;vent_evolution'!AO$11,($O55*$M55*FE55*'input_cooling&amp;ventilation'!$D$3)*'input_cool&amp;vent_evolution'!AO$10)</f>
        <v>4671247.2548192218</v>
      </c>
      <c r="HZ55" s="2">
        <f>IF($D55=3,($N55*$M55*FF55*'input_cooling&amp;ventilation'!$D$3)*'input_cool&amp;vent_evolution'!AP$11,($O55*$M55*FF55*'input_cooling&amp;ventilation'!$D$3)*'input_cool&amp;vent_evolution'!AP$10)</f>
        <v>4537880.6406608652</v>
      </c>
      <c r="IA55" s="2">
        <f>IF($D55=3,($N55*$M55*FG55*'input_cooling&amp;ventilation'!$D$3)*'input_cool&amp;vent_evolution'!AQ$11,($O55*$M55*FG55*'input_cooling&amp;ventilation'!$D$3)*'input_cool&amp;vent_evolution'!AQ$10)</f>
        <v>4408583.1876995033</v>
      </c>
      <c r="IB55" s="2">
        <f>IF($D55=3,($N55*$M55*FH55*'input_cooling&amp;ventilation'!$D$3)*'input_cool&amp;vent_evolution'!AR$11,($O55*$M55*FH55*'input_cooling&amp;ventilation'!$D$3)*'input_cool&amp;vent_evolution'!AR$10)</f>
        <v>4283679.8488111431</v>
      </c>
      <c r="IC55" s="2">
        <f>IF($D55=3,($N55*$M55*FI55*'input_cooling&amp;ventilation'!$D$3)*'input_cool&amp;vent_evolution'!AS$11,($O55*$M55*FI55*'input_cooling&amp;ventilation'!$D$3)*'input_cool&amp;vent_evolution'!AS$10)</f>
        <v>4163463.9084919398</v>
      </c>
      <c r="ID55" s="2">
        <f>IF($D55=3,($N55*$M55*FJ55*'input_cooling&amp;ventilation'!$D$3)*'input_cool&amp;vent_evolution'!AT$11,($O55*$M55*FJ55*'input_cooling&amp;ventilation'!$D$3)*'input_cool&amp;vent_evolution'!AT$10)</f>
        <v>4048262.3808014002</v>
      </c>
      <c r="IE55" s="2">
        <f>IF($D55=3,($N55*$M55*FK55*'input_cooling&amp;ventilation'!$D$3)*'input_cool&amp;vent_evolution'!AU$11,($O55*$M55*FK55*'input_cooling&amp;ventilation'!$D$3)*'input_cool&amp;vent_evolution'!AU$10)</f>
        <v>4064631.2562249899</v>
      </c>
      <c r="IF55" s="2">
        <f>IF($D55=3,($N55*$M55*FL55*'input_cooling&amp;ventilation'!$D$3)*'input_cool&amp;vent_evolution'!AV$11,($O55*$M55*FL55*'input_cooling&amp;ventilation'!$D$3)*'input_cool&amp;vent_evolution'!AV$10)</f>
        <v>4081066.3180904225</v>
      </c>
    </row>
    <row r="56" spans="1:240" x14ac:dyDescent="0.25">
      <c r="A56">
        <v>54</v>
      </c>
      <c r="B56">
        <v>100100</v>
      </c>
      <c r="C56">
        <v>5</v>
      </c>
      <c r="D56">
        <v>3</v>
      </c>
      <c r="E56">
        <v>7</v>
      </c>
      <c r="F56" s="2">
        <v>7174849.50130047</v>
      </c>
      <c r="G56" s="2">
        <v>7075872.6020077504</v>
      </c>
      <c r="H56" s="2">
        <v>7174849.50130047</v>
      </c>
      <c r="I56" s="17">
        <v>0.13084832199999999</v>
      </c>
      <c r="J56">
        <v>3.0787993999999999E-2</v>
      </c>
      <c r="K56" s="2">
        <f t="shared" si="0"/>
        <v>220899.22339694184</v>
      </c>
      <c r="L56" s="2">
        <f t="shared" si="1"/>
        <v>925866.05665848788</v>
      </c>
      <c r="M56">
        <v>0.71911298838437099</v>
      </c>
      <c r="N56" s="17">
        <f>'input_cooling&amp;ventilation'!$D$5</f>
        <v>57.500092182043396</v>
      </c>
      <c r="O56" s="45">
        <f>'input_cooling&amp;ventilation'!$D$6</f>
        <v>19.328678831353667</v>
      </c>
      <c r="P56" s="45">
        <f>'input_cooling&amp;ventilation'!$C$5</f>
        <v>50.351688737400465</v>
      </c>
      <c r="Q56" s="45">
        <f>'input_cooling&amp;ventilation'!$C$6</f>
        <v>32.240814214248743</v>
      </c>
      <c r="R56">
        <v>17</v>
      </c>
      <c r="S56">
        <v>12</v>
      </c>
      <c r="T56">
        <v>14</v>
      </c>
      <c r="U56" s="2">
        <f t="shared" si="2"/>
        <v>399922.0658571223</v>
      </c>
      <c r="V56" s="2">
        <f t="shared" si="3"/>
        <v>1576387.4007716104</v>
      </c>
      <c r="W56" s="2">
        <v>380099.43260044412</v>
      </c>
      <c r="X56" s="57">
        <f>IF($D56=3,(W56*(1+'input_cool&amp;vent_evolution'!M$11)),(W56*(1+'input_cool&amp;vent_evolution'!M$12)))</f>
        <v>385777.09999249317</v>
      </c>
      <c r="Y56" s="57">
        <f>IF($D56=3,(X56*(1+'input_cool&amp;vent_evolution'!N$11)),(X56*(1+'input_cool&amp;vent_evolution'!N$12)))</f>
        <v>391110.65620175382</v>
      </c>
      <c r="Z56" s="57">
        <f>IF($D56=3,(Y56*(1+'input_cool&amp;vent_evolution'!O$11)),(Y56*(1+'input_cool&amp;vent_evolution'!O$12)))</f>
        <v>396179.80054489506</v>
      </c>
      <c r="AA56" s="57">
        <f>IF($D56=3,(Z56*(1+'input_cool&amp;vent_evolution'!P$11)),(Z56*(1+'input_cool&amp;vent_evolution'!P$12)))</f>
        <v>401856.3463258972</v>
      </c>
      <c r="AB56" s="57">
        <f>IF($D56=3,(AA56*(1+'input_cool&amp;vent_evolution'!Q$11)),(AA56*(1+'input_cool&amp;vent_evolution'!Q$12)))</f>
        <v>408086.45825412095</v>
      </c>
      <c r="AC56" s="57">
        <f>IF($D56=3,(AB56*(1+'input_cool&amp;vent_evolution'!R$11)),(AB56*(1+'input_cool&amp;vent_evolution'!R$12)))</f>
        <v>414658.38322097482</v>
      </c>
      <c r="AD56" s="57">
        <f>IF($D56=3,(AC56*(1+'input_cool&amp;vent_evolution'!S$11)),(AC56*(1+'input_cool&amp;vent_evolution'!S$12)))</f>
        <v>421466.25077053579</v>
      </c>
      <c r="AE56" s="57">
        <f>IF($D56=3,(AD56*(1+'input_cool&amp;vent_evolution'!T$11)),(AD56*(1+'input_cool&amp;vent_evolution'!T$12)))</f>
        <v>428533.25450248574</v>
      </c>
      <c r="AF56" s="57">
        <f>IF($D56=3,(AE56*(1+'input_cool&amp;vent_evolution'!U$11)),(AE56*(1+'input_cool&amp;vent_evolution'!U$12)))</f>
        <v>436633.70929019398</v>
      </c>
      <c r="AG56" s="57">
        <f>IF($D56=3,(AF56*(1+'input_cool&amp;vent_evolution'!V$11)),(AF56*(1+'input_cool&amp;vent_evolution'!V$12)))</f>
        <v>444819.00782663928</v>
      </c>
      <c r="AH56" s="57">
        <f>IF($D56=3,(AG56*(1+'input_cool&amp;vent_evolution'!W$11)),(AG56*(1+'input_cool&amp;vent_evolution'!W$12)))</f>
        <v>452765.83359620342</v>
      </c>
      <c r="AI56" s="57">
        <f>IF($D56=3,(AH56*(1+'input_cool&amp;vent_evolution'!X$11)),(AH56*(1+'input_cool&amp;vent_evolution'!X$12)))</f>
        <v>460993.51520994678</v>
      </c>
      <c r="AJ56" s="57">
        <f>IF($D56=3,(AI56*(1+'input_cool&amp;vent_evolution'!Y$11)),(AI56*(1+'input_cool&amp;vent_evolution'!Y$12)))</f>
        <v>469405.61251497088</v>
      </c>
      <c r="AK56" s="57">
        <f>IF($D56=3,(AJ56*(1+'input_cool&amp;vent_evolution'!Z$11)),(AJ56*(1+'input_cool&amp;vent_evolution'!Z$12)))</f>
        <v>478415.50346159691</v>
      </c>
      <c r="AL56" s="57">
        <f>IF($D56=3,(AK56*(1+'input_cool&amp;vent_evolution'!AA$11)),(AK56*(1+'input_cool&amp;vent_evolution'!AA$12)))</f>
        <v>487484.14855233539</v>
      </c>
      <c r="AM56" s="57">
        <f>IF($D56=3,(AL56*(1+'input_cool&amp;vent_evolution'!AB$11)),(AL56*(1+'input_cool&amp;vent_evolution'!AB$12)))</f>
        <v>495625.68239357008</v>
      </c>
      <c r="AN56" s="57">
        <f>IF($D56=3,(AM56*(1+'input_cool&amp;vent_evolution'!AC$11)),(AM56*(1+'input_cool&amp;vent_evolution'!AC$12)))</f>
        <v>503748.98360203841</v>
      </c>
      <c r="AO56" s="57">
        <f>IF($D56=3,(AN56*(1+'input_cool&amp;vent_evolution'!AD$11)),(AN56*(1+'input_cool&amp;vent_evolution'!AD$12)))</f>
        <v>511775.87098463002</v>
      </c>
      <c r="AP56" s="57">
        <f>IF($D56=3,(AO56*(1+'input_cool&amp;vent_evolution'!AE$11)),(AO56*(1+'input_cool&amp;vent_evolution'!AE$12)))</f>
        <v>519680.784234664</v>
      </c>
      <c r="AQ56" s="57">
        <f>IF($D56=3,(AP56*(1+'input_cool&amp;vent_evolution'!AF$11)),(AP56*(1+'input_cool&amp;vent_evolution'!AF$12)))</f>
        <v>527415.16970899131</v>
      </c>
      <c r="AR56" s="57">
        <f>IF($D56=3,(AQ56*(1+'input_cool&amp;vent_evolution'!AG$11)),(AQ56*(1+'input_cool&amp;vent_evolution'!AG$12)))</f>
        <v>535067.87296144082</v>
      </c>
      <c r="AS56" s="57">
        <f>IF($D56=3,(AR56*(1+'input_cool&amp;vent_evolution'!AH$11)),(AR56*(1+'input_cool&amp;vent_evolution'!AH$12)))</f>
        <v>542595.60370531527</v>
      </c>
      <c r="AT56" s="57">
        <f>IF($D56=3,(AS56*(1+'input_cool&amp;vent_evolution'!AI$11)),(AS56*(1+'input_cool&amp;vent_evolution'!AI$12)))</f>
        <v>549993.22191405867</v>
      </c>
      <c r="AU56" s="57">
        <f>IF($D56=3,(AT56*(1+'input_cool&amp;vent_evolution'!AJ$11)),(AT56*(1+'input_cool&amp;vent_evolution'!AJ$12)))</f>
        <v>557255.98014945711</v>
      </c>
      <c r="AV56" s="57">
        <f>IF($D56=3,(AU56*(1+'input_cool&amp;vent_evolution'!AK$11)),(AU56*(1+'input_cool&amp;vent_evolution'!AK$12)))</f>
        <v>564444.58229338506</v>
      </c>
      <c r="AW56" s="57">
        <f>IF($D56=3,(AV56*(1+'input_cool&amp;vent_evolution'!AL$11)),(AV56*(1+'input_cool&amp;vent_evolution'!AL$12)))</f>
        <v>571429.85337222181</v>
      </c>
      <c r="AX56" s="57">
        <f>IF($D56=3,(AW56*(1+'input_cool&amp;vent_evolution'!AM$11)),(AW56*(1+'input_cool&amp;vent_evolution'!AM$12)))</f>
        <v>578274.15642526862</v>
      </c>
      <c r="AY56" s="57">
        <f>IF($D56=3,(AX56*(1+'input_cool&amp;vent_evolution'!AN$11)),(AX56*(1+'input_cool&amp;vent_evolution'!AN$12)))</f>
        <v>584975.3671712887</v>
      </c>
      <c r="AZ56" s="57">
        <f>IF($D56=3,(AY56*(1+'input_cool&amp;vent_evolution'!AO$11)),(AY56*(1+'input_cool&amp;vent_evolution'!AO$12)))</f>
        <v>591533.54006535816</v>
      </c>
      <c r="BA56" s="57">
        <f>IF($D56=3,(AZ56*(1+'input_cool&amp;vent_evolution'!AP$11)),(AZ56*(1+'input_cool&amp;vent_evolution'!AP$12)))</f>
        <v>597949.46040266089</v>
      </c>
      <c r="BB56" s="57">
        <f>IF($D56=3,(BA56*(1+'input_cool&amp;vent_evolution'!AQ$11)),(BA56*(1+'input_cool&amp;vent_evolution'!AQ$12)))</f>
        <v>604224.41977027676</v>
      </c>
      <c r="BC56" s="57">
        <f>IF($D56=3,(BB56*(1+'input_cool&amp;vent_evolution'!AR$11)),(BB56*(1+'input_cool&amp;vent_evolution'!AR$12)))</f>
        <v>610360.48956968333</v>
      </c>
      <c r="BD56" s="57">
        <f>IF($D56=3,(BC56*(1+'input_cool&amp;vent_evolution'!AS$11)),(BC56*(1+'input_cool&amp;vent_evolution'!AS$12)))</f>
        <v>616360.47952522</v>
      </c>
      <c r="BE56" s="57">
        <f>IF($D56=3,(BD56*(1+'input_cool&amp;vent_evolution'!AT$11)),(BD56*(1+'input_cool&amp;vent_evolution'!AT$12)))</f>
        <v>622227.98719988775</v>
      </c>
      <c r="BF56" s="57">
        <f>IF($D56=3,(BE56*(1+'input_cool&amp;vent_evolution'!AU$11)),(BE56*(1+'input_cool&amp;vent_evolution'!AU$12)))</f>
        <v>628151.35122397426</v>
      </c>
      <c r="BG56" s="57">
        <f>IF($D56=3,(BF56*(1+'input_cool&amp;vent_evolution'!AV$11)),(BF56*(1+'input_cool&amp;vent_evolution'!AV$12)))</f>
        <v>634131.10332780587</v>
      </c>
      <c r="BH56" s="2">
        <f t="shared" si="76"/>
        <v>983060.75619402691</v>
      </c>
      <c r="BI56" s="2">
        <f t="shared" si="4"/>
        <v>997745.05067365861</v>
      </c>
      <c r="BJ56" s="2">
        <f t="shared" si="5"/>
        <v>1011539.3617159241</v>
      </c>
      <c r="BK56" s="2">
        <f t="shared" si="6"/>
        <v>1024649.8176751243</v>
      </c>
      <c r="BL56" s="2">
        <f t="shared" si="7"/>
        <v>1039331.2113037964</v>
      </c>
      <c r="BM56" s="2">
        <f t="shared" si="8"/>
        <v>1055444.3070309639</v>
      </c>
      <c r="BN56" s="2">
        <f t="shared" si="9"/>
        <v>1072441.4424472568</v>
      </c>
      <c r="BO56" s="2">
        <f t="shared" si="10"/>
        <v>1090048.8021203643</v>
      </c>
      <c r="BP56" s="2">
        <f t="shared" si="11"/>
        <v>1108326.3722425478</v>
      </c>
      <c r="BQ56" s="2">
        <f t="shared" si="12"/>
        <v>1129276.7829144071</v>
      </c>
      <c r="BR56" s="2">
        <f t="shared" si="13"/>
        <v>1150446.6271150699</v>
      </c>
      <c r="BS56" s="2">
        <f t="shared" si="14"/>
        <v>1170999.7031797268</v>
      </c>
      <c r="BT56" s="2">
        <f t="shared" si="15"/>
        <v>1192279.1638029492</v>
      </c>
      <c r="BU56" s="2">
        <f t="shared" si="16"/>
        <v>1214035.5833831583</v>
      </c>
      <c r="BV56" s="2">
        <f t="shared" si="17"/>
        <v>1237338.0917468753</v>
      </c>
      <c r="BW56" s="2">
        <f t="shared" si="18"/>
        <v>1260792.5574364569</v>
      </c>
      <c r="BX56" s="2">
        <f t="shared" si="19"/>
        <v>1281849.2119012815</v>
      </c>
      <c r="BY56" s="2">
        <f t="shared" si="20"/>
        <v>1302858.7108477931</v>
      </c>
      <c r="BZ56" s="2">
        <f t="shared" si="21"/>
        <v>1323618.8522829679</v>
      </c>
      <c r="CA56" s="2">
        <f t="shared" si="22"/>
        <v>1344063.5289404974</v>
      </c>
      <c r="CB56" s="2">
        <f t="shared" si="23"/>
        <v>1364067.1653076184</v>
      </c>
      <c r="CC56" s="2">
        <f t="shared" si="24"/>
        <v>1383859.5448826484</v>
      </c>
      <c r="CD56" s="2">
        <f t="shared" si="25"/>
        <v>1403328.7049044613</v>
      </c>
      <c r="CE56" s="2">
        <f t="shared" si="26"/>
        <v>1422461.3515926411</v>
      </c>
      <c r="CF56" s="2">
        <f t="shared" si="27"/>
        <v>1441245.2065279111</v>
      </c>
      <c r="CG56" s="2">
        <f t="shared" si="28"/>
        <v>1459837.2696921211</v>
      </c>
      <c r="CH56" s="2">
        <f t="shared" si="29"/>
        <v>1477903.4525906364</v>
      </c>
      <c r="CI56" s="2">
        <f t="shared" si="30"/>
        <v>1495605.046326037</v>
      </c>
      <c r="CJ56" s="2">
        <f t="shared" si="31"/>
        <v>1512936.5568161432</v>
      </c>
      <c r="CK56" s="2">
        <f t="shared" si="32"/>
        <v>1529898.1248994931</v>
      </c>
      <c r="CL56" s="2">
        <f t="shared" si="33"/>
        <v>1546491.7816048414</v>
      </c>
      <c r="CM56" s="2">
        <f t="shared" si="34"/>
        <v>1562720.8673964522</v>
      </c>
      <c r="CN56" s="2">
        <f t="shared" si="35"/>
        <v>1578590.739592249</v>
      </c>
      <c r="CO56" s="2">
        <f t="shared" si="36"/>
        <v>1594108.6650532079</v>
      </c>
      <c r="CP56" s="2">
        <f t="shared" si="37"/>
        <v>1609283.9482473203</v>
      </c>
      <c r="CQ56" s="2">
        <f t="shared" si="38"/>
        <v>1624603.694127741</v>
      </c>
      <c r="CR56" s="2">
        <f>IF($D56=3,(W56*$P56*$M56*'input_cooling&amp;ventilation'!$D$3)*'input_cool&amp;vent_evolution'!M$11,(W56*$Q56*'input_cooling&amp;ventilation'!$D$3)*'input_cool&amp;vent_evolution'!M$12)</f>
        <v>167845.93483615736</v>
      </c>
      <c r="CS56" s="2">
        <f>IF($D56=3,(X56*$P56*$M56*'input_cooling&amp;ventilation'!$D$3)*'input_cool&amp;vent_evolution'!N$11,(X56*$Q56*'input_cooling&amp;ventilation'!$D$3)*'input_cool&amp;vent_evolution'!N$12)</f>
        <v>157673.15450676257</v>
      </c>
      <c r="CT56" s="2">
        <f>IF($D56=3,(Y56*$P56*$M56*'input_cooling&amp;ventilation'!$D$3)*'input_cool&amp;vent_evolution'!O$11,(Y56*$Q56*'input_cooling&amp;ventilation'!$D$3)*'input_cool&amp;vent_evolution'!O$12)</f>
        <v>149856.48371820126</v>
      </c>
      <c r="CU56" s="2">
        <f>IF($D56=3,(Z56*$P56*$M56*'input_cooling&amp;ventilation'!$D$3)*'input_cool&amp;vent_evolution'!P$11,(Z56*$Q56*'input_cooling&amp;ventilation'!$D$3)*'input_cool&amp;vent_evolution'!P$12)</f>
        <v>167812.7772308095</v>
      </c>
      <c r="CV56" s="2">
        <f>IF($D56=3,(AA56*$P56*$M56*'input_cooling&amp;ventilation'!$D$3)*'input_cool&amp;vent_evolution'!Q$11,(AA56*$Q56*'input_cooling&amp;ventilation'!$D$3)*'input_cool&amp;vent_evolution'!Q$12)</f>
        <v>184177.56598264305</v>
      </c>
      <c r="CW56" s="2">
        <f>IF($D56=3,(AB56*$P56*$M56*'input_cooling&amp;ventilation'!$D$3)*'input_cool&amp;vent_evolution'!R$11,(AB56*$Q56*'input_cooling&amp;ventilation'!$D$3)*'input_cool&amp;vent_evolution'!R$12)</f>
        <v>194282.40746885035</v>
      </c>
      <c r="CX56" s="2">
        <f>IF($D56=3,(AC56*$P56*$M56*'input_cooling&amp;ventilation'!$D$3)*'input_cool&amp;vent_evolution'!S$11,(AC56*$Q56*'input_cooling&amp;ventilation'!$D$3)*'input_cool&amp;vent_evolution'!S$12)</f>
        <v>201257.45560526982</v>
      </c>
      <c r="CY56" s="2">
        <f>IF($D56=3,(AD56*$P56*$M56*'input_cooling&amp;ventilation'!$D$3)*'input_cool&amp;vent_evolution'!T$11,(AD56*$Q56*'input_cooling&amp;ventilation'!$D$3)*'input_cool&amp;vent_evolution'!T$12)</f>
        <v>208918.16409338411</v>
      </c>
      <c r="CZ56" s="2">
        <f>IF($D56=3,(AE56*$P56*$M56*'input_cooling&amp;ventilation'!$D$3)*'input_cool&amp;vent_evolution'!U$11,(AE56*$Q56*'input_cooling&amp;ventilation'!$D$3)*'input_cool&amp;vent_evolution'!U$12)</f>
        <v>239469.54137273662</v>
      </c>
      <c r="DA56" s="2">
        <f>IF($D56=3,(AF56*$P56*$M56*'input_cooling&amp;ventilation'!$D$3)*'input_cool&amp;vent_evolution'!V$11,(AF56*$Q56*'input_cooling&amp;ventilation'!$D$3)*'input_cool&amp;vent_evolution'!V$12)</f>
        <v>241977.73308923392</v>
      </c>
      <c r="DB56" s="2">
        <f>IF($D56=3,(AG56*$P56*$M56*'input_cooling&amp;ventilation'!$D$3)*'input_cool&amp;vent_evolution'!W$11,(AG56*$Q56*'input_cooling&amp;ventilation'!$D$3)*'input_cool&amp;vent_evolution'!W$12)</f>
        <v>234927.8864310481</v>
      </c>
      <c r="DC56" s="2">
        <f>IF($D56=3,(AH56*$P56*$M56*'input_cooling&amp;ventilation'!$D$3)*'input_cool&amp;vent_evolution'!X$11,(AH56*$Q56*'input_cooling&amp;ventilation'!$D$3)*'input_cool&amp;vent_evolution'!X$12)</f>
        <v>243230.68200982106</v>
      </c>
      <c r="DD56" s="2">
        <f>IF($D56=3,(AI56*$P56*$M56*'input_cooling&amp;ventilation'!$D$3)*'input_cool&amp;vent_evolution'!Y$11,(AI56*$Q56*'input_cooling&amp;ventilation'!$D$3)*'input_cool&amp;vent_evolution'!Y$12)</f>
        <v>248682.46739352052</v>
      </c>
      <c r="DE56" s="2">
        <f>IF($D56=3,(AJ56*$P56*$M56*'input_cooling&amp;ventilation'!$D$3)*'input_cool&amp;vent_evolution'!Z$11,(AJ56*$Q56*'input_cooling&amp;ventilation'!$D$3)*'input_cool&amp;vent_evolution'!Z$12)</f>
        <v>266354.73061103455</v>
      </c>
      <c r="DF56" s="2">
        <f>IF($D56=3,(AK56*$P56*$M56*'input_cooling&amp;ventilation'!$D$3)*'input_cool&amp;vent_evolution'!AA$11,(AK56*$Q56*'input_cooling&amp;ventilation'!$D$3)*'input_cool&amp;vent_evolution'!AA$12)</f>
        <v>268091.64888452494</v>
      </c>
      <c r="DG56" s="2">
        <f>IF($D56=3,(AL56*$P56*$M56*'input_cooling&amp;ventilation'!$D$3)*'input_cool&amp;vent_evolution'!AB$11,(AL56*$Q56*'input_cooling&amp;ventilation'!$D$3)*'input_cool&amp;vent_evolution'!AB$12)</f>
        <v>240683.94011525315</v>
      </c>
      <c r="DH56" s="2">
        <f>IF($D56=3,(AM56*$P56*$M56*'input_cooling&amp;ventilation'!$D$3)*'input_cool&amp;vent_evolution'!AC$11,(AM56*$Q56*'input_cooling&amp;ventilation'!$D$3)*'input_cool&amp;vent_evolution'!AC$12)</f>
        <v>240144.93825412189</v>
      </c>
      <c r="DI56" s="2">
        <f>IF($D56=3,(AN56*$P56*$M56*'input_cooling&amp;ventilation'!$D$3)*'input_cool&amp;vent_evolution'!AD$11,(AN56*$Q56*'input_cooling&amp;ventilation'!$D$3)*'input_cool&amp;vent_evolution'!AD$12)</f>
        <v>237294.70635112925</v>
      </c>
      <c r="DJ56" s="2">
        <f>IF($D56=3,(AO56*$P56*$M56*'input_cooling&amp;ventilation'!$D$3)*'input_cool&amp;vent_evolution'!AE$11,(AO56*$Q56*'input_cooling&amp;ventilation'!$D$3)*'input_cool&amp;vent_evolution'!AE$12)</f>
        <v>233688.84836556754</v>
      </c>
      <c r="DK56" s="2">
        <f>IF($D56=3,(AP56*$P56*$M56*'input_cooling&amp;ventilation'!$D$3)*'input_cool&amp;vent_evolution'!AF$11,(AP56*$Q56*'input_cooling&amp;ventilation'!$D$3)*'input_cool&amp;vent_evolution'!AF$12)</f>
        <v>228647.6242232213</v>
      </c>
      <c r="DL56" s="2">
        <f>IF($D56=3,(AQ56*$P56*$M56*'input_cooling&amp;ventilation'!$D$3)*'input_cool&amp;vent_evolution'!AG$11,(AQ56*$Q56*'input_cooling&amp;ventilation'!$D$3)*'input_cool&amp;vent_evolution'!AG$12)</f>
        <v>226232.89508467115</v>
      </c>
      <c r="DM56" s="2">
        <f>IF($D56=3,(AR56*$P56*$M56*'input_cooling&amp;ventilation'!$D$3)*'input_cool&amp;vent_evolution'!AH$11,(AR56*$Q56*'input_cooling&amp;ventilation'!$D$3)*'input_cool&amp;vent_evolution'!AH$12)</f>
        <v>222538.39766483702</v>
      </c>
      <c r="DN56" s="2">
        <f>IF($D56=3,(AS56*$P56*$M56*'input_cooling&amp;ventilation'!$D$3)*'input_cool&amp;vent_evolution'!AI$11,(AS56*$Q56*'input_cooling&amp;ventilation'!$D$3)*'input_cool&amp;vent_evolution'!AI$12)</f>
        <v>218691.94830720808</v>
      </c>
      <c r="DO56" s="2">
        <f>IF($D56=3,(AT56*$P56*$M56*'input_cooling&amp;ventilation'!$D$3)*'input_cool&amp;vent_evolution'!AJ$11,(AT56*$Q56*'input_cooling&amp;ventilation'!$D$3)*'input_cool&amp;vent_evolution'!AJ$12)</f>
        <v>214705.15289722133</v>
      </c>
      <c r="DP56" s="2">
        <f>IF($D56=3,(AU56*$P56*$M56*'input_cooling&amp;ventilation'!$D$3)*'input_cool&amp;vent_evolution'!AK$11,(AU56*$Q56*'input_cooling&amp;ventilation'!$D$3)*'input_cool&amp;vent_evolution'!AK$12)</f>
        <v>212512.9148464179</v>
      </c>
      <c r="DQ56" s="2">
        <f>IF($D56=3,(AV56*$P56*$M56*'input_cooling&amp;ventilation'!$D$3)*'input_cool&amp;vent_evolution'!AL$11,(AV56*$Q56*'input_cooling&amp;ventilation'!$D$3)*'input_cool&amp;vent_evolution'!AL$12)</f>
        <v>206501.94408239311</v>
      </c>
      <c r="DR56" s="2">
        <f>IF($D56=3,(AW56*$P56*$M56*'input_cooling&amp;ventilation'!$D$3)*'input_cool&amp;vent_evolution'!AM$11,(AW56*$Q56*'input_cooling&amp;ventilation'!$D$3)*'input_cool&amp;vent_evolution'!AM$12)</f>
        <v>202334.57948758479</v>
      </c>
      <c r="DS56" s="2">
        <f>IF($D56=3,(AX56*$P56*$M56*'input_cooling&amp;ventilation'!$D$3)*'input_cool&amp;vent_evolution'!AN$11,(AX56*$Q56*'input_cooling&amp;ventilation'!$D$3)*'input_cool&amp;vent_evolution'!AN$12)</f>
        <v>198104.41586891201</v>
      </c>
      <c r="DT56" s="2">
        <f>IF($D56=3,(AY56*$P56*$M56*'input_cooling&amp;ventilation'!$D$3)*'input_cool&amp;vent_evolution'!AO$11,(AY56*$Q56*'input_cooling&amp;ventilation'!$D$3)*'input_cool&amp;vent_evolution'!AO$12)</f>
        <v>193875.86207739773</v>
      </c>
      <c r="DU56" s="2">
        <f>IF($D56=3,(AZ56*$P56*$M56*'input_cooling&amp;ventilation'!$D$3)*'input_cool&amp;vent_evolution'!AP$11,(AZ56*$Q56*'input_cooling&amp;ventilation'!$D$3)*'input_cool&amp;vent_evolution'!AP$12)</f>
        <v>189670.52355989648</v>
      </c>
      <c r="DV56" s="2">
        <f>IF($D56=3,(BA56*$P56*$M56*'input_cooling&amp;ventilation'!$D$3)*'input_cool&amp;vent_evolution'!AQ$11,(BA56*$Q56*'input_cooling&amp;ventilation'!$D$3)*'input_cool&amp;vent_evolution'!AQ$12)</f>
        <v>185503.3675610011</v>
      </c>
      <c r="DW56" s="2">
        <f>IF($D56=3,(BB56*$P56*$M56*'input_cooling&amp;ventilation'!$D$3)*'input_cool&amp;vent_evolution'!AR$11,(BB56*$Q56*'input_cooling&amp;ventilation'!$D$3)*'input_cool&amp;vent_evolution'!AR$12)</f>
        <v>181397.44732908811</v>
      </c>
      <c r="DX56" s="2">
        <f>IF($D56=3,(BC56*$P56*$M56*'input_cooling&amp;ventilation'!$D$3)*'input_cool&amp;vent_evolution'!AS$11,(BC56*$Q56*'input_cooling&amp;ventilation'!$D$3)*'input_cool&amp;vent_evolution'!AS$12)</f>
        <v>177374.58951979413</v>
      </c>
      <c r="DY56" s="2">
        <f>IF($D56=3,(BD56*$P56*$M56*'input_cooling&amp;ventilation'!$D$3)*'input_cool&amp;vent_evolution'!AT$11,(BD56*$Q56*'input_cooling&amp;ventilation'!$D$3)*'input_cool&amp;vent_evolution'!AT$12)</f>
        <v>173458.08459863433</v>
      </c>
      <c r="DZ56" s="2">
        <f>IF($D56=3,(BE56*$P56*$M56*'input_cooling&amp;ventilation'!$D$3)*'input_cool&amp;vent_evolution'!AU$11,(BE56*$Q56*'input_cooling&amp;ventilation'!$D$3)*'input_cool&amp;vent_evolution'!AU$12)</f>
        <v>175109.33687132975</v>
      </c>
      <c r="EA56" s="2">
        <f>IF($D56=3,(BF56*$P56*$M56*'input_cooling&amp;ventilation'!$D$3)*'input_cool&amp;vent_evolution'!AV$11,(BF56*$Q56*'input_cooling&amp;ventilation'!$D$3)*'input_cool&amp;vent_evolution'!AV$12)</f>
        <v>176776.30841173406</v>
      </c>
      <c r="EB56">
        <v>0.25</v>
      </c>
      <c r="EC56" s="2">
        <f t="shared" si="39"/>
        <v>1793712.3753251175</v>
      </c>
      <c r="ED56" s="2">
        <f>IF($D56=3,(EC56*(1+'input_cool&amp;vent_evolution'!M$10)),EC56*(1+'input_cool&amp;vent_evolution'!M$9))</f>
        <v>1831947.4023610575</v>
      </c>
      <c r="EE56" s="2">
        <f>IF($D56=3,(ED56*(1+'input_cool&amp;vent_evolution'!N$10)),ED56*(1+'input_cool&amp;vent_evolution'!N$9))</f>
        <v>1870221.8916924156</v>
      </c>
      <c r="EF56" s="2">
        <f>IF($D56=3,(EE56*(1+'input_cool&amp;vent_evolution'!O$10)),EE56*(1+'input_cool&amp;vent_evolution'!O$9))</f>
        <v>1908535.8440092131</v>
      </c>
      <c r="EG56" s="2">
        <f>IF($D56=3,(EF56*(1+'input_cool&amp;vent_evolution'!P$10)),EF56*(1+'input_cool&amp;vent_evolution'!P$9))</f>
        <v>1944763.372122166</v>
      </c>
      <c r="EH56" s="2">
        <f>IF($D56=3,(EG56*(1+'input_cool&amp;vent_evolution'!Q$10)),EG56*(1+'input_cool&amp;vent_evolution'!Q$9))</f>
        <v>1981030.3632972299</v>
      </c>
      <c r="EI56" s="2">
        <f>IF($D56=3,(EH56*(1+'input_cool&amp;vent_evolution'!R$10)),EH56*(1+'input_cool&amp;vent_evolution'!R$9))</f>
        <v>2009526.7893025815</v>
      </c>
      <c r="EJ56" s="2">
        <f>IF($D56=3,(EI56*(1+'input_cool&amp;vent_evolution'!S$10)),EI56*(1+'input_cool&amp;vent_evolution'!S$9))</f>
        <v>2038040.533850786</v>
      </c>
      <c r="EK56" s="2">
        <f>IF($D56=3,(EJ56*(1+'input_cool&amp;vent_evolution'!T$10)),EJ56*(1+'input_cool&amp;vent_evolution'!T$9))</f>
        <v>2066571.5967885072</v>
      </c>
      <c r="EL56" s="2">
        <f>IF($D56=3,(EK56*(1+'input_cool&amp;vent_evolution'!U$10)),EK56*(1+'input_cool&amp;vent_evolution'!U$9))</f>
        <v>2095119.9768890252</v>
      </c>
      <c r="EM56" s="2">
        <f>IF($D56=3,(EL56*(1+'input_cool&amp;vent_evolution'!V$10)),EL56*(1+'input_cool&amp;vent_evolution'!V$9))</f>
        <v>2123685.6752257184</v>
      </c>
      <c r="EN56" s="2">
        <f>IF($D56=3,(EM56*(1+'input_cool&amp;vent_evolution'!W$10)),EM56*(1+'input_cool&amp;vent_evolution'!W$9))</f>
        <v>2145902.1930373111</v>
      </c>
      <c r="EO56" s="2">
        <f>IF($D56=3,(EN56*(1+'input_cool&amp;vent_evolution'!X$10)),EN56*(1+'input_cool&amp;vent_evolution'!X$9))</f>
        <v>2168133.2048020898</v>
      </c>
      <c r="EP56" s="2">
        <f>IF($D56=3,(EO56*(1+'input_cool&amp;vent_evolution'!Y$10)),EO56*(1+'input_cool&amp;vent_evolution'!Y$9))</f>
        <v>2190378.711363419</v>
      </c>
      <c r="EQ56" s="2">
        <f>IF($D56=3,(EP56*(1+'input_cool&amp;vent_evolution'!Z$10)),EP56*(1+'input_cool&amp;vent_evolution'!Z$9))</f>
        <v>2212638.7113412484</v>
      </c>
      <c r="ER56" s="2">
        <f>IF($D56=3,(EQ56*(1+'input_cool&amp;vent_evolution'!AA$10)),EQ56*(1+'input_cool&amp;vent_evolution'!AA$9))</f>
        <v>2234913.2061156272</v>
      </c>
      <c r="ES56" s="2">
        <f>IF($D56=3,(ER56*(1+'input_cool&amp;vent_evolution'!AB$10)),ER56*(1+'input_cool&amp;vent_evolution'!AB$9))</f>
        <v>2250417.9640265889</v>
      </c>
      <c r="ET56" s="2">
        <f>IF($D56=3,(ES56*(1+'input_cool&amp;vent_evolution'!AC$10)),ES56*(1+'input_cool&amp;vent_evolution'!AC$9))</f>
        <v>2265933.6008361103</v>
      </c>
      <c r="EU56" s="2">
        <f>IF($D56=3,(ET56*(1+'input_cool&amp;vent_evolution'!AD$10)),ET56*(1+'input_cool&amp;vent_evolution'!AD$9))</f>
        <v>2281460.1184609351</v>
      </c>
      <c r="EV56" s="2">
        <f>IF($D56=3,(EU56*(1+'input_cool&amp;vent_evolution'!AE$10)),EU56*(1+'input_cool&amp;vent_evolution'!AE$9))</f>
        <v>2296997.5151376599</v>
      </c>
      <c r="EW56" s="2">
        <f>IF($D56=3,(EV56*(1+'input_cool&amp;vent_evolution'!AF$10)),EV56*(1+'input_cool&amp;vent_evolution'!AF$9))</f>
        <v>2312545.7925530178</v>
      </c>
      <c r="EX56" s="2">
        <f>IF($D56=3,(EW56*(1+'input_cool&amp;vent_evolution'!AG$10)),EW56*(1+'input_cool&amp;vent_evolution'!AG$9))</f>
        <v>2322376.0117689297</v>
      </c>
      <c r="EY56" s="2">
        <f>IF($D56=3,(EX56*(1+'input_cool&amp;vent_evolution'!AH$10)),EX56*(1+'input_cool&amp;vent_evolution'!AH$9))</f>
        <v>2332209.1577752656</v>
      </c>
      <c r="EZ56" s="2">
        <f>IF($D56=3,(EY56*(1+'input_cool&amp;vent_evolution'!AI$10)),EY56*(1+'input_cool&amp;vent_evolution'!AI$9))</f>
        <v>2342045.2311087144</v>
      </c>
      <c r="FA56" s="2">
        <f>IF($D56=3,(EZ56*(1+'input_cool&amp;vent_evolution'!AJ$10)),EZ56*(1+'input_cool&amp;vent_evolution'!AJ$9))</f>
        <v>2351884.2311559184</v>
      </c>
      <c r="FB56" s="2">
        <f>IF($D56=3,(FA56*(1+'input_cool&amp;vent_evolution'!AK$10)),FA56*(1+'input_cool&amp;vent_evolution'!AK$9))</f>
        <v>2361726.1566134891</v>
      </c>
      <c r="FC56" s="2">
        <f>IF($D56=3,(FB56*(1+'input_cool&amp;vent_evolution'!AL$10)),FB56*(1+'input_cool&amp;vent_evolution'!AL$9))</f>
        <v>2371571.0103182099</v>
      </c>
      <c r="FD56" s="2">
        <f>IF($D56=3,(FC56*(1+'input_cool&amp;vent_evolution'!AM$10)),FC56*(1+'input_cool&amp;vent_evolution'!AM$9))</f>
        <v>2381418.7898933156</v>
      </c>
      <c r="FE56" s="2">
        <f>IF($D56=3,(FD56*(1+'input_cool&amp;vent_evolution'!AN$10)),FD56*(1+'input_cool&amp;vent_evolution'!AN$9))</f>
        <v>2391269.4967955356</v>
      </c>
      <c r="FF56" s="2">
        <f>IF($D56=3,(FE56*(1+'input_cool&amp;vent_evolution'!AO$10)),FE56*(1+'input_cool&amp;vent_evolution'!AO$9))</f>
        <v>2401123.130104831</v>
      </c>
      <c r="FG56" s="2">
        <f>IF($D56=3,(FF56*(1+'input_cool&amp;vent_evolution'!AP$10)),FF56*(1+'input_cool&amp;vent_evolution'!AP$9))</f>
        <v>2410979.6904345588</v>
      </c>
      <c r="FH56" s="2">
        <f>IF($D56=3,(FG56*(1+'input_cool&amp;vent_evolution'!AQ$10)),FG56*(1+'input_cool&amp;vent_evolution'!AQ$9))</f>
        <v>2420839.1768646832</v>
      </c>
      <c r="FI56" s="2">
        <f>IF($D56=3,(FH56*(1+'input_cool&amp;vent_evolution'!AR$10)),FH56*(1+'input_cool&amp;vent_evolution'!AR$9))</f>
        <v>2430701.5904685799</v>
      </c>
      <c r="FJ56" s="2">
        <f>IF($D56=3,(FI56*(1+'input_cool&amp;vent_evolution'!AS$10)),FI56*(1+'input_cool&amp;vent_evolution'!AS$9))</f>
        <v>2440566.9305562223</v>
      </c>
      <c r="FK56" s="2">
        <f>IF($D56=3,(FJ56*(1+'input_cool&amp;vent_evolution'!AT$10)),FJ56*(1+'input_cool&amp;vent_evolution'!AT$9))</f>
        <v>2450435.198047644</v>
      </c>
      <c r="FL56" s="2">
        <f>IF($D56=3,(FK56*(1+'input_cool&amp;vent_evolution'!AU$10)),FK56*(1+'input_cool&amp;vent_evolution'!AU$9))</f>
        <v>2460343.3672119365</v>
      </c>
      <c r="FM56" s="2">
        <f t="shared" si="40"/>
        <v>4362842.719350908</v>
      </c>
      <c r="FN56" s="2">
        <f t="shared" si="41"/>
        <v>4455841.6926660696</v>
      </c>
      <c r="FO56" s="2">
        <f t="shared" si="42"/>
        <v>4548936.6500367709</v>
      </c>
      <c r="FP56" s="2">
        <f t="shared" si="43"/>
        <v>4642127.5931413462</v>
      </c>
      <c r="FQ56" s="2">
        <f t="shared" si="44"/>
        <v>4730243.7311810516</v>
      </c>
      <c r="FR56" s="2">
        <f t="shared" si="45"/>
        <v>4818455.8551411228</v>
      </c>
      <c r="FS56" s="2">
        <f t="shared" si="46"/>
        <v>4887767.6502958145</v>
      </c>
      <c r="FT56" s="2">
        <f t="shared" si="47"/>
        <v>4957121.5693047177</v>
      </c>
      <c r="FU56" s="2">
        <f t="shared" si="48"/>
        <v>5026517.6117948731</v>
      </c>
      <c r="FV56" s="2">
        <f t="shared" si="49"/>
        <v>5095955.7747825319</v>
      </c>
      <c r="FW56" s="2">
        <f t="shared" si="50"/>
        <v>5165436.0608784715</v>
      </c>
      <c r="FX56" s="2">
        <f t="shared" si="51"/>
        <v>5219473.248956671</v>
      </c>
      <c r="FY56" s="2">
        <f t="shared" si="52"/>
        <v>5273545.6906457627</v>
      </c>
      <c r="FZ56" s="2">
        <f t="shared" si="53"/>
        <v>5327653.3879970601</v>
      </c>
      <c r="GA56" s="2">
        <f t="shared" si="54"/>
        <v>5381796.3376538688</v>
      </c>
      <c r="GB56" s="2">
        <f t="shared" si="55"/>
        <v>5435974.5429728832</v>
      </c>
      <c r="GC56" s="2">
        <f t="shared" si="56"/>
        <v>5473686.7320047924</v>
      </c>
      <c r="GD56" s="2">
        <f t="shared" si="57"/>
        <v>5511425.3817580706</v>
      </c>
      <c r="GE56" s="2">
        <f t="shared" si="58"/>
        <v>5549190.4968948048</v>
      </c>
      <c r="GF56" s="2">
        <f t="shared" si="59"/>
        <v>5586982.0731258765</v>
      </c>
      <c r="GG56" s="2">
        <f t="shared" si="60"/>
        <v>5624800.1145539219</v>
      </c>
      <c r="GH56" s="2">
        <f t="shared" si="61"/>
        <v>5648710.1354278047</v>
      </c>
      <c r="GI56" s="2">
        <f t="shared" si="62"/>
        <v>5672627.2751276866</v>
      </c>
      <c r="GJ56" s="2">
        <f t="shared" si="63"/>
        <v>5696551.534958953</v>
      </c>
      <c r="GK56" s="2">
        <f t="shared" si="64"/>
        <v>5720482.913429739</v>
      </c>
      <c r="GL56" s="2">
        <f t="shared" si="65"/>
        <v>5744421.4073698148</v>
      </c>
      <c r="GM56" s="2">
        <f t="shared" si="66"/>
        <v>5768367.0236790795</v>
      </c>
      <c r="GN56" s="2">
        <f t="shared" si="67"/>
        <v>5792319.7565765334</v>
      </c>
      <c r="GO56" s="2">
        <f t="shared" si="68"/>
        <v>5816279.6096053794</v>
      </c>
      <c r="GP56" s="2">
        <f t="shared" si="69"/>
        <v>5840246.5805278048</v>
      </c>
      <c r="GQ56" s="2">
        <f t="shared" si="70"/>
        <v>5864220.6708356794</v>
      </c>
      <c r="GR56" s="2">
        <f t="shared" si="71"/>
        <v>5888201.8782911999</v>
      </c>
      <c r="GS56" s="2">
        <f t="shared" si="72"/>
        <v>5912190.2055051383</v>
      </c>
      <c r="GT56" s="2">
        <f t="shared" si="73"/>
        <v>5936185.6507991422</v>
      </c>
      <c r="GU56" s="2">
        <f t="shared" si="74"/>
        <v>5960188.2164110076</v>
      </c>
      <c r="GV56" s="2">
        <f t="shared" si="75"/>
        <v>5984287.8347752364</v>
      </c>
      <c r="GW56" s="2">
        <f>IF($D56=3,($N56*$M56*EC56*'input_cooling&amp;ventilation'!$D$3)*'input_cool&amp;vent_evolution'!M$11,($O56*$M56*EC56*'input_cooling&amp;ventilation'!$D$3)*'input_cool&amp;vent_evolution'!M$10)</f>
        <v>904525.69928712118</v>
      </c>
      <c r="GX56" s="2">
        <f>IF($D56=3,($N56*$M56*ED56*'input_cooling&amp;ventilation'!$D$3)*'input_cool&amp;vent_evolution'!N$11,($O56*$M56*ED56*'input_cooling&amp;ventilation'!$D$3)*'input_cool&amp;vent_evolution'!N$10)</f>
        <v>855044.68717791478</v>
      </c>
      <c r="GY56" s="2">
        <f>IF($D56=3,($N56*$M56*EE56*'input_cooling&amp;ventilation'!$D$3)*'input_cool&amp;vent_evolution'!O$11,($O56*$M56*EE56*'input_cooling&amp;ventilation'!$D$3)*'input_cool&amp;vent_evolution'!O$10)</f>
        <v>818320.67794988677</v>
      </c>
      <c r="GZ56" s="2">
        <f>IF($D56=3,($N56*$M56*EF56*'input_cooling&amp;ventilation'!$D$3)*'input_cool&amp;vent_evolution'!P$11,($O56*$M56*EF56*'input_cooling&amp;ventilation'!$D$3)*'input_cool&amp;vent_evolution'!P$10)</f>
        <v>923182.4008734423</v>
      </c>
      <c r="HA56" s="2">
        <f>IF($D56=3,($N56*$M56*EG56*'input_cooling&amp;ventilation'!$D$3)*'input_cool&amp;vent_evolution'!Q$11,($O56*$M56*EG56*'input_cooling&amp;ventilation'!$D$3)*'input_cool&amp;vent_evolution'!Q$10)</f>
        <v>1017857.9295204229</v>
      </c>
      <c r="HB56" s="2">
        <f>IF($D56=3,($N56*$M56*EH56*'input_cooling&amp;ventilation'!$D$3)*'input_cool&amp;vent_evolution'!R$11,($O56*$M56*EH56*'input_cooling&amp;ventilation'!$D$3)*'input_cool&amp;vent_evolution'!R$10)</f>
        <v>1077027.8287346251</v>
      </c>
      <c r="HC56" s="2">
        <f>IF($D56=3,($N56*$M56*EI56*'input_cooling&amp;ventilation'!$D$3)*'input_cool&amp;vent_evolution'!S$11,($O56*$M56*EI56*'input_cooling&amp;ventilation'!$D$3)*'input_cool&amp;vent_evolution'!S$10)</f>
        <v>1113806.7053099775</v>
      </c>
      <c r="HD56" s="2">
        <f>IF($D56=3,($N56*$M56*EJ56*'input_cooling&amp;ventilation'!$D$3)*'input_cool&amp;vent_evolution'!T$11,($O56*$M56*EJ56*'input_cooling&amp;ventilation'!$D$3)*'input_cool&amp;vent_evolution'!T$10)</f>
        <v>1153667.6485329194</v>
      </c>
      <c r="HE56" s="2">
        <f>IF($D56=3,($N56*$M56*EK56*'input_cooling&amp;ventilation'!$D$3)*'input_cool&amp;vent_evolution'!U$11,($O56*$M56*EK56*'input_cooling&amp;ventilation'!$D$3)*'input_cool&amp;vent_evolution'!U$10)</f>
        <v>1318775.0116402151</v>
      </c>
      <c r="HF56" s="2">
        <f>IF($D56=3,($N56*$M56*EL56*'input_cooling&amp;ventilation'!$D$3)*'input_cool&amp;vent_evolution'!V$11,($O56*$M56*EL56*'input_cooling&amp;ventilation'!$D$3)*'input_cool&amp;vent_evolution'!V$10)</f>
        <v>1325932.8805039302</v>
      </c>
      <c r="HG56" s="2">
        <f>IF($D56=3,($N56*$M56*EM56*'input_cooling&amp;ventilation'!$D$3)*'input_cool&amp;vent_evolution'!W$11,($O56*$M56*EM56*'input_cooling&amp;ventilation'!$D$3)*'input_cool&amp;vent_evolution'!W$10)</f>
        <v>1280843.2153022215</v>
      </c>
      <c r="HH56" s="2">
        <f>IF($D56=3,($N56*$M56*EN56*'input_cooling&amp;ventilation'!$D$3)*'input_cool&amp;vent_evolution'!X$11,($O56*$M56*EN56*'input_cooling&amp;ventilation'!$D$3)*'input_cool&amp;vent_evolution'!X$10)</f>
        <v>1316464.4453967561</v>
      </c>
      <c r="HI56" s="2">
        <f>IF($D56=3,($N56*$M56*EO56*'input_cooling&amp;ventilation'!$D$3)*'input_cool&amp;vent_evolution'!Y$11,($O56*$M56*EO56*'input_cooling&amp;ventilation'!$D$3)*'input_cool&amp;vent_evolution'!Y$10)</f>
        <v>1335644.291281278</v>
      </c>
      <c r="HJ56" s="2">
        <f>IF($D56=3,($N56*$M56*EP56*'input_cooling&amp;ventilation'!$D$3)*'input_cool&amp;vent_evolution'!Z$11,($O56*$M56*EP56*'input_cooling&amp;ventilation'!$D$3)*'input_cool&amp;vent_evolution'!Z$10)</f>
        <v>1419338.0526144435</v>
      </c>
      <c r="HK56" s="2">
        <f>IF($D56=3,($N56*$M56*EQ56*'input_cooling&amp;ventilation'!$D$3)*'input_cool&amp;vent_evolution'!AA$11,($O56*$M56*EQ56*'input_cooling&amp;ventilation'!$D$3)*'input_cool&amp;vent_evolution'!AA$10)</f>
        <v>1415934.1206325919</v>
      </c>
      <c r="HL56" s="2">
        <f>IF($D56=3,($N56*$M56*ER56*'input_cooling&amp;ventilation'!$D$3)*'input_cool&amp;vent_evolution'!AB$11,($O56*$M56*ER56*'input_cooling&amp;ventilation'!$D$3)*'input_cool&amp;vent_evolution'!AB$10)</f>
        <v>1260090.6119433255</v>
      </c>
      <c r="HM56" s="2">
        <f>IF($D56=3,($N56*$M56*ES56*'input_cooling&amp;ventilation'!$D$3)*'input_cool&amp;vent_evolution'!AC$11,($O56*$M56*ES56*'input_cooling&amp;ventilation'!$D$3)*'input_cool&amp;vent_evolution'!AC$10)</f>
        <v>1245194.8633094754</v>
      </c>
      <c r="HN56" s="2">
        <f>IF($D56=3,($N56*$M56*ET56*'input_cooling&amp;ventilation'!$D$3)*'input_cool&amp;vent_evolution'!AD$11,($O56*$M56*ET56*'input_cooling&amp;ventilation'!$D$3)*'input_cool&amp;vent_evolution'!AD$10)</f>
        <v>1218920.9643966036</v>
      </c>
      <c r="HO56" s="2">
        <f>IF($D56=3,($N56*$M56*EU56*'input_cooling&amp;ventilation'!$D$3)*'input_cool&amp;vent_evolution'!AE$11,($O56*$M56*EU56*'input_cooling&amp;ventilation'!$D$3)*'input_cool&amp;vent_evolution'!AE$10)</f>
        <v>1189667.4076445182</v>
      </c>
      <c r="HP56" s="2">
        <f>IF($D56=3,($N56*$M56*EV56*'input_cooling&amp;ventilation'!$D$3)*'input_cool&amp;vent_evolution'!AF$11,($O56*$M56*EV56*'input_cooling&amp;ventilation'!$D$3)*'input_cool&amp;vent_evolution'!AF$10)</f>
        <v>1154104.3023403268</v>
      </c>
      <c r="HQ56" s="2">
        <f>IF($D56=3,($N56*$M56*EW56*'input_cooling&amp;ventilation'!$D$3)*'input_cool&amp;vent_evolution'!AG$11,($O56*$M56*EW56*'input_cooling&amp;ventilation'!$D$3)*'input_cool&amp;vent_evolution'!AG$10)</f>
        <v>1132786.2728351159</v>
      </c>
      <c r="HR56" s="2">
        <f>IF($D56=3,($N56*$M56*EX56*'input_cooling&amp;ventilation'!$D$3)*'input_cool&amp;vent_evolution'!AH$11,($O56*$M56*EX56*'input_cooling&amp;ventilation'!$D$3)*'input_cool&amp;vent_evolution'!AH$10)</f>
        <v>1103019.3170364106</v>
      </c>
      <c r="HS56" s="2">
        <f>IF($D56=3,($N56*$M56*EY56*'input_cooling&amp;ventilation'!$D$3)*'input_cool&amp;vent_evolution'!AI$11,($O56*$M56*EY56*'input_cooling&amp;ventilation'!$D$3)*'input_cool&amp;vent_evolution'!AI$10)</f>
        <v>1073441.8412351417</v>
      </c>
      <c r="HT56" s="2">
        <f>IF($D56=3,($N56*$M56*EZ56*'input_cooling&amp;ventilation'!$D$3)*'input_cool&amp;vent_evolution'!AJ$11,($O56*$M56*EZ56*'input_cooling&amp;ventilation'!$D$3)*'input_cool&amp;vent_evolution'!AJ$10)</f>
        <v>1044082.7211139834</v>
      </c>
      <c r="HU56" s="2">
        <f>IF($D56=3,($N56*$M56*FA56*'input_cooling&amp;ventilation'!$D$3)*'input_cool&amp;vent_evolution'!AK$11,($O56*$M56*FA56*'input_cooling&amp;ventilation'!$D$3)*'input_cool&amp;vent_evolution'!AK$10)</f>
        <v>1024238.3449716899</v>
      </c>
      <c r="HV56" s="2">
        <f>IF($D56=3,($N56*$M56*FB56*'input_cooling&amp;ventilation'!$D$3)*'input_cool&amp;vent_evolution'!AL$11,($O56*$M56*FB56*'input_cooling&amp;ventilation'!$D$3)*'input_cool&amp;vent_evolution'!AL$10)</f>
        <v>986703.96933593589</v>
      </c>
      <c r="HW56" s="2">
        <f>IF($D56=3,($N56*$M56*FC56*'input_cooling&amp;ventilation'!$D$3)*'input_cool&amp;vent_evolution'!AM$11,($O56*$M56*FC56*'input_cooling&amp;ventilation'!$D$3)*'input_cool&amp;vent_evolution'!AM$10)</f>
        <v>958954.09610458941</v>
      </c>
      <c r="HX56" s="2">
        <f>IF($D56=3,($N56*$M56*FD56*'input_cooling&amp;ventilation'!$D$3)*'input_cool&amp;vent_evolution'!AN$11,($O56*$M56*FD56*'input_cooling&amp;ventilation'!$D$3)*'input_cool&amp;vent_evolution'!AN$10)</f>
        <v>931645.41000900452</v>
      </c>
      <c r="HY56" s="2">
        <f>IF($D56=3,($N56*$M56*FE56*'input_cooling&amp;ventilation'!$D$3)*'input_cool&amp;vent_evolution'!AO$11,($O56*$M56*FE56*'input_cooling&amp;ventilation'!$D$3)*'input_cool&amp;vent_evolution'!AO$10)</f>
        <v>905042.94500074477</v>
      </c>
      <c r="HZ56" s="2">
        <f>IF($D56=3,($N56*$M56*FF56*'input_cooling&amp;ventilation'!$D$3)*'input_cool&amp;vent_evolution'!AP$11,($O56*$M56*FF56*'input_cooling&amp;ventilation'!$D$3)*'input_cool&amp;vent_evolution'!AP$10)</f>
        <v>879203.4835767902</v>
      </c>
      <c r="IA56" s="2">
        <f>IF($D56=3,($N56*$M56*FG56*'input_cooling&amp;ventilation'!$D$3)*'input_cool&amp;vent_evolution'!AQ$11,($O56*$M56*FG56*'input_cooling&amp;ventilation'!$D$3)*'input_cool&amp;vent_evolution'!AQ$10)</f>
        <v>854152.41236909071</v>
      </c>
      <c r="IB56" s="2">
        <f>IF($D56=3,($N56*$M56*FH56*'input_cooling&amp;ventilation'!$D$3)*'input_cool&amp;vent_evolution'!AR$11,($O56*$M56*FH56*'input_cooling&amp;ventilation'!$D$3)*'input_cool&amp;vent_evolution'!AR$10)</f>
        <v>829952.69021751231</v>
      </c>
      <c r="IC56" s="2">
        <f>IF($D56=3,($N56*$M56*FI56*'input_cooling&amp;ventilation'!$D$3)*'input_cool&amp;vent_evolution'!AS$11,($O56*$M56*FI56*'input_cooling&amp;ventilation'!$D$3)*'input_cool&amp;vent_evolution'!AS$10)</f>
        <v>806661.14028932597</v>
      </c>
      <c r="ID56" s="2">
        <f>IF($D56=3,($N56*$M56*FJ56*'input_cooling&amp;ventilation'!$D$3)*'input_cool&amp;vent_evolution'!AT$11,($O56*$M56*FJ56*'input_cooling&amp;ventilation'!$D$3)*'input_cool&amp;vent_evolution'!AT$10)</f>
        <v>784341.12077375315</v>
      </c>
      <c r="IE56" s="2">
        <f>IF($D56=3,($N56*$M56*FK56*'input_cooling&amp;ventilation'!$D$3)*'input_cool&amp;vent_evolution'!AU$11,($O56*$M56*FK56*'input_cooling&amp;ventilation'!$D$3)*'input_cool&amp;vent_evolution'!AU$10)</f>
        <v>787512.55110307946</v>
      </c>
      <c r="IF56" s="2">
        <f>IF($D56=3,($N56*$M56*FL56*'input_cooling&amp;ventilation'!$D$3)*'input_cool&amp;vent_evolution'!AV$11,($O56*$M56*FL56*'input_cooling&amp;ventilation'!$D$3)*'input_cool&amp;vent_evolution'!AV$10)</f>
        <v>790696.80489667086</v>
      </c>
    </row>
    <row r="57" spans="1:240" x14ac:dyDescent="0.25">
      <c r="A57">
        <v>55</v>
      </c>
      <c r="B57">
        <v>100100</v>
      </c>
      <c r="C57">
        <v>5</v>
      </c>
      <c r="D57">
        <v>3</v>
      </c>
      <c r="E57">
        <v>8</v>
      </c>
      <c r="F57" s="2">
        <v>19558050</v>
      </c>
      <c r="G57" s="2">
        <v>21683528.4462374</v>
      </c>
      <c r="H57" s="2">
        <v>19558050</v>
      </c>
      <c r="I57" s="17">
        <v>0.228429037</v>
      </c>
      <c r="J57">
        <v>5.3806554999999999E-2</v>
      </c>
      <c r="K57" s="2">
        <f t="shared" si="0"/>
        <v>1052351.2930177499</v>
      </c>
      <c r="L57" s="2">
        <f t="shared" si="1"/>
        <v>4953147.5217361152</v>
      </c>
      <c r="M57">
        <v>0.71911298838437099</v>
      </c>
      <c r="N57" s="17">
        <f>'input_cooling&amp;ventilation'!$D$5</f>
        <v>57.500092182043396</v>
      </c>
      <c r="O57" s="45">
        <f>'input_cooling&amp;ventilation'!$D$6</f>
        <v>19.328678831353667</v>
      </c>
      <c r="P57" s="45">
        <f>'input_cooling&amp;ventilation'!$C$5</f>
        <v>50.351688737400465</v>
      </c>
      <c r="Q57" s="45">
        <f>'input_cooling&amp;ventilation'!$C$6</f>
        <v>32.240814214248743</v>
      </c>
      <c r="R57">
        <v>17</v>
      </c>
      <c r="S57">
        <v>12</v>
      </c>
      <c r="T57">
        <v>14</v>
      </c>
      <c r="U57" s="2">
        <f t="shared" si="2"/>
        <v>1905205.8972376578</v>
      </c>
      <c r="V57" s="2">
        <f t="shared" si="3"/>
        <v>8433270.980478337</v>
      </c>
      <c r="W57" s="2">
        <v>1810772.0037277781</v>
      </c>
      <c r="X57" s="57">
        <f>IF($D57=3,(W57*(1+'input_cool&amp;vent_evolution'!M$11)),(W57*(1+'input_cool&amp;vent_evolution'!M$12)))</f>
        <v>1837820.0871454866</v>
      </c>
      <c r="Y57" s="57">
        <f>IF($D57=3,(X57*(1+'input_cool&amp;vent_evolution'!N$11)),(X57*(1+'input_cool&amp;vent_evolution'!N$12)))</f>
        <v>1863228.8445276369</v>
      </c>
      <c r="Z57" s="57">
        <f>IF($D57=3,(Y57*(1+'input_cool&amp;vent_evolution'!O$11)),(Y57*(1+'input_cool&amp;vent_evolution'!O$12)))</f>
        <v>1887377.9588702098</v>
      </c>
      <c r="AA57" s="57">
        <f>IF($D57=3,(Z57*(1+'input_cool&amp;vent_evolution'!P$11)),(Z57*(1+'input_cool&amp;vent_evolution'!P$12)))</f>
        <v>1914420.6989969041</v>
      </c>
      <c r="AB57" s="57">
        <f>IF($D57=3,(AA57*(1+'input_cool&amp;vent_evolution'!Q$11)),(AA57*(1+'input_cool&amp;vent_evolution'!Q$12)))</f>
        <v>1944100.5966556224</v>
      </c>
      <c r="AC57" s="57">
        <f>IF($D57=3,(AB57*(1+'input_cool&amp;vent_evolution'!R$11)),(AB57*(1+'input_cool&amp;vent_evolution'!R$12)))</f>
        <v>1975408.8721222896</v>
      </c>
      <c r="AD57" s="57">
        <f>IF($D57=3,(AC57*(1+'input_cool&amp;vent_evolution'!S$11)),(AC57*(1+'input_cool&amp;vent_evolution'!S$12)))</f>
        <v>2007841.1645871676</v>
      </c>
      <c r="AE57" s="57">
        <f>IF($D57=3,(AD57*(1+'input_cool&amp;vent_evolution'!T$11)),(AD57*(1+'input_cool&amp;vent_evolution'!T$12)))</f>
        <v>2041507.9670354272</v>
      </c>
      <c r="AF57" s="57">
        <f>IF($D57=3,(AE57*(1+'input_cool&amp;vent_evolution'!U$11)),(AE57*(1+'input_cool&amp;vent_evolution'!U$12)))</f>
        <v>2080098.0713318039</v>
      </c>
      <c r="AG57" s="57">
        <f>IF($D57=3,(AF57*(1+'input_cool&amp;vent_evolution'!V$11)),(AF57*(1+'input_cool&amp;vent_evolution'!V$12)))</f>
        <v>2119092.3664049287</v>
      </c>
      <c r="AH57" s="57">
        <f>IF($D57=3,(AG57*(1+'input_cool&amp;vent_evolution'!W$11)),(AG57*(1+'input_cool&amp;vent_evolution'!W$12)))</f>
        <v>2156950.5908268411</v>
      </c>
      <c r="AI57" s="57">
        <f>IF($D57=3,(AH57*(1+'input_cool&amp;vent_evolution'!X$11)),(AH57*(1+'input_cool&amp;vent_evolution'!X$12)))</f>
        <v>2196146.7964613107</v>
      </c>
      <c r="AJ57" s="57">
        <f>IF($D57=3,(AI57*(1+'input_cool&amp;vent_evolution'!Y$11)),(AI57*(1+'input_cool&amp;vent_evolution'!Y$12)))</f>
        <v>2236221.5479239989</v>
      </c>
      <c r="AK57" s="57">
        <f>IF($D57=3,(AJ57*(1+'input_cool&amp;vent_evolution'!Z$11)),(AJ57*(1+'input_cool&amp;vent_evolution'!Z$12)))</f>
        <v>2279144.15417777</v>
      </c>
      <c r="AL57" s="57">
        <f>IF($D57=3,(AK57*(1+'input_cool&amp;vent_evolution'!AA$11)),(AK57*(1+'input_cool&amp;vent_evolution'!AA$12)))</f>
        <v>2322346.6618208541</v>
      </c>
      <c r="AM57" s="57">
        <f>IF($D57=3,(AL57*(1+'input_cool&amp;vent_evolution'!AB$11)),(AL57*(1+'input_cool&amp;vent_evolution'!AB$12)))</f>
        <v>2361132.4643837512</v>
      </c>
      <c r="AN57" s="57">
        <f>IF($D57=3,(AM57*(1+'input_cool&amp;vent_evolution'!AC$11)),(AM57*(1+'input_cool&amp;vent_evolution'!AC$12)))</f>
        <v>2399831.4077247293</v>
      </c>
      <c r="AO57" s="57">
        <f>IF($D57=3,(AN57*(1+'input_cool&amp;vent_evolution'!AD$11)),(AN57*(1+'input_cool&amp;vent_evolution'!AD$12)))</f>
        <v>2438071.0411017975</v>
      </c>
      <c r="AP57" s="57">
        <f>IF($D57=3,(AO57*(1+'input_cool&amp;vent_evolution'!AE$11)),(AO57*(1+'input_cool&amp;vent_evolution'!AE$12)))</f>
        <v>2475729.5966727156</v>
      </c>
      <c r="AQ57" s="57">
        <f>IF($D57=3,(AP57*(1+'input_cool&amp;vent_evolution'!AF$11)),(AP57*(1+'input_cool&amp;vent_evolution'!AF$12)))</f>
        <v>2512575.7676525936</v>
      </c>
      <c r="AR57" s="57">
        <f>IF($D57=3,(AQ57*(1+'input_cool&amp;vent_evolution'!AG$11)),(AQ57*(1+'input_cool&amp;vent_evolution'!AG$12)))</f>
        <v>2549032.8091892451</v>
      </c>
      <c r="AS57" s="57">
        <f>IF($D57=3,(AR57*(1+'input_cool&amp;vent_evolution'!AH$11)),(AR57*(1+'input_cool&amp;vent_evolution'!AH$12)))</f>
        <v>2584894.4888275242</v>
      </c>
      <c r="AT57" s="57">
        <f>IF($D57=3,(AS57*(1+'input_cool&amp;vent_evolution'!AI$11)),(AS57*(1+'input_cool&amp;vent_evolution'!AI$12)))</f>
        <v>2620136.3197742715</v>
      </c>
      <c r="AU57" s="57">
        <f>IF($D57=3,(AT57*(1+'input_cool&amp;vent_evolution'!AJ$11)),(AT57*(1+'input_cool&amp;vent_evolution'!AJ$12)))</f>
        <v>2654735.6855047834</v>
      </c>
      <c r="AV57" s="57">
        <f>IF($D57=3,(AU57*(1+'input_cool&amp;vent_evolution'!AK$11)),(AU57*(1+'input_cool&amp;vent_evolution'!AK$12)))</f>
        <v>2688981.775847795</v>
      </c>
      <c r="AW57" s="57">
        <f>IF($D57=3,(AV57*(1+'input_cool&amp;vent_evolution'!AL$11)),(AV57*(1+'input_cool&amp;vent_evolution'!AL$12)))</f>
        <v>2722259.2086013006</v>
      </c>
      <c r="AX57" s="57">
        <f>IF($D57=3,(AW57*(1+'input_cool&amp;vent_evolution'!AM$11)),(AW57*(1+'input_cool&amp;vent_evolution'!AM$12)))</f>
        <v>2754865.0777253243</v>
      </c>
      <c r="AY57" s="57">
        <f>IF($D57=3,(AX57*(1+'input_cool&amp;vent_evolution'!AN$11)),(AX57*(1+'input_cool&amp;vent_evolution'!AN$12)))</f>
        <v>2786789.2632652917</v>
      </c>
      <c r="AZ57" s="57">
        <f>IF($D57=3,(AY57*(1+'input_cool&amp;vent_evolution'!AO$11)),(AY57*(1+'input_cool&amp;vent_evolution'!AO$12)))</f>
        <v>2818032.0246420773</v>
      </c>
      <c r="BA57" s="57">
        <f>IF($D57=3,(AZ57*(1+'input_cool&amp;vent_evolution'!AP$11)),(AZ57*(1+'input_cool&amp;vent_evolution'!AP$12)))</f>
        <v>2848597.1029571192</v>
      </c>
      <c r="BB57" s="57">
        <f>IF($D57=3,(BA57*(1+'input_cool&amp;vent_evolution'!AQ$11)),(BA57*(1+'input_cool&amp;vent_evolution'!AQ$12)))</f>
        <v>2878490.6512575513</v>
      </c>
      <c r="BC57" s="57">
        <f>IF($D57=3,(BB57*(1+'input_cool&amp;vent_evolution'!AR$11)),(BB57*(1+'input_cool&amp;vent_evolution'!AR$12)))</f>
        <v>2907722.5375817926</v>
      </c>
      <c r="BD57" s="57">
        <f>IF($D57=3,(BC57*(1+'input_cool&amp;vent_evolution'!AS$11)),(BC57*(1+'input_cool&amp;vent_evolution'!AS$12)))</f>
        <v>2936306.1472962392</v>
      </c>
      <c r="BE57" s="57">
        <f>IF($D57=3,(BD57*(1+'input_cool&amp;vent_evolution'!AT$11)),(BD57*(1+'input_cool&amp;vent_evolution'!AT$12)))</f>
        <v>2964258.618985706</v>
      </c>
      <c r="BF57" s="57">
        <f>IF($D57=3,(BE57*(1+'input_cool&amp;vent_evolution'!AU$11)),(BE57*(1+'input_cool&amp;vent_evolution'!AU$12)))</f>
        <v>2992477.1871359488</v>
      </c>
      <c r="BG57" s="57">
        <f>IF($D57=3,(BF57*(1+'input_cool&amp;vent_evolution'!AV$11)),(BF57*(1+'input_cool&amp;vent_evolution'!AV$12)))</f>
        <v>3020964.384879895</v>
      </c>
      <c r="BH57" s="2">
        <f t="shared" si="76"/>
        <v>4683245.3368874695</v>
      </c>
      <c r="BI57" s="2">
        <f t="shared" si="4"/>
        <v>4753200.477720743</v>
      </c>
      <c r="BJ57" s="2">
        <f t="shared" si="5"/>
        <v>4818915.7882518796</v>
      </c>
      <c r="BK57" s="2">
        <f t="shared" si="6"/>
        <v>4881373.2521965345</v>
      </c>
      <c r="BL57" s="2">
        <f t="shared" si="7"/>
        <v>4951314.5735413944</v>
      </c>
      <c r="BM57" s="2">
        <f t="shared" si="8"/>
        <v>5028076.4419728359</v>
      </c>
      <c r="BN57" s="2">
        <f t="shared" si="9"/>
        <v>5109049.8250290165</v>
      </c>
      <c r="BO57" s="2">
        <f t="shared" si="10"/>
        <v>5192930.2816177104</v>
      </c>
      <c r="BP57" s="2">
        <f t="shared" si="11"/>
        <v>5280003.5825352948</v>
      </c>
      <c r="BQ57" s="2">
        <f t="shared" si="12"/>
        <v>5379810.1432861509</v>
      </c>
      <c r="BR57" s="2">
        <f t="shared" si="13"/>
        <v>5480662.0728446329</v>
      </c>
      <c r="BS57" s="2">
        <f t="shared" si="14"/>
        <v>5578575.7542036111</v>
      </c>
      <c r="BT57" s="2">
        <f t="shared" si="15"/>
        <v>5679949.8901430964</v>
      </c>
      <c r="BU57" s="2">
        <f t="shared" si="16"/>
        <v>5783596.2313324828</v>
      </c>
      <c r="BV57" s="2">
        <f t="shared" si="17"/>
        <v>5894608.051247525</v>
      </c>
      <c r="BW57" s="2">
        <f t="shared" si="18"/>
        <v>6006343.7871904233</v>
      </c>
      <c r="BX57" s="2">
        <f t="shared" si="19"/>
        <v>6106656.48730738</v>
      </c>
      <c r="BY57" s="2">
        <f t="shared" si="20"/>
        <v>6206744.5412263731</v>
      </c>
      <c r="BZ57" s="2">
        <f t="shared" si="21"/>
        <v>6305644.6701927837</v>
      </c>
      <c r="CA57" s="2">
        <f t="shared" si="22"/>
        <v>6403041.9429628197</v>
      </c>
      <c r="CB57" s="2">
        <f t="shared" si="23"/>
        <v>6498338.1249605697</v>
      </c>
      <c r="CC57" s="2">
        <f t="shared" si="24"/>
        <v>6592627.8916577259</v>
      </c>
      <c r="CD57" s="2">
        <f t="shared" si="25"/>
        <v>6685377.8588502677</v>
      </c>
      <c r="CE57" s="2">
        <f t="shared" si="26"/>
        <v>6776524.695727</v>
      </c>
      <c r="CF57" s="2">
        <f t="shared" si="27"/>
        <v>6866009.9085992454</v>
      </c>
      <c r="CG57" s="2">
        <f t="shared" si="28"/>
        <v>6954581.4364201752</v>
      </c>
      <c r="CH57" s="2">
        <f t="shared" si="29"/>
        <v>7040647.700668578</v>
      </c>
      <c r="CI57" s="2">
        <f t="shared" si="30"/>
        <v>7124977.0829518717</v>
      </c>
      <c r="CJ57" s="2">
        <f t="shared" si="31"/>
        <v>7207543.4097761186</v>
      </c>
      <c r="CK57" s="2">
        <f t="shared" si="32"/>
        <v>7288347.3520880714</v>
      </c>
      <c r="CL57" s="2">
        <f t="shared" si="33"/>
        <v>7367398.5855928054</v>
      </c>
      <c r="CM57" s="2">
        <f t="shared" si="34"/>
        <v>7444713.0240714252</v>
      </c>
      <c r="CN57" s="2">
        <f t="shared" si="35"/>
        <v>7520316.189480762</v>
      </c>
      <c r="CO57" s="2">
        <f t="shared" si="36"/>
        <v>7594242.7007317711</v>
      </c>
      <c r="CP57" s="2">
        <f t="shared" si="37"/>
        <v>7666536.8837789353</v>
      </c>
      <c r="CQ57" s="2">
        <f t="shared" si="38"/>
        <v>7739519.2788188411</v>
      </c>
      <c r="CR57" s="2">
        <f>IF($D57=3,(W57*$P57*$M57*'input_cooling&amp;ventilation'!$D$3)*'input_cool&amp;vent_evolution'!M$11,(W57*$Q57*'input_cooling&amp;ventilation'!$D$3)*'input_cool&amp;vent_evolution'!M$12)</f>
        <v>799608.45419182477</v>
      </c>
      <c r="CS57" s="2">
        <f>IF($D57=3,(X57*$P57*$M57*'input_cooling&amp;ventilation'!$D$3)*'input_cool&amp;vent_evolution'!N$11,(X57*$Q57*'input_cooling&amp;ventilation'!$D$3)*'input_cool&amp;vent_evolution'!N$12)</f>
        <v>751145.90928741207</v>
      </c>
      <c r="CT57" s="2">
        <f>IF($D57=3,(Y57*$P57*$M57*'input_cooling&amp;ventilation'!$D$3)*'input_cool&amp;vent_evolution'!O$11,(Y57*$Q57*'input_cooling&amp;ventilation'!$D$3)*'input_cool&amp;vent_evolution'!O$12)</f>
        <v>713907.73576674203</v>
      </c>
      <c r="CU57" s="2">
        <f>IF($D57=3,(Z57*$P57*$M57*'input_cooling&amp;ventilation'!$D$3)*'input_cool&amp;vent_evolution'!P$11,(Z57*$Q57*'input_cooling&amp;ventilation'!$D$3)*'input_cool&amp;vent_evolution'!P$12)</f>
        <v>799450.49325233104</v>
      </c>
      <c r="CV57" s="2">
        <f>IF($D57=3,(AA57*$P57*$M57*'input_cooling&amp;ventilation'!$D$3)*'input_cool&amp;vent_evolution'!Q$11,(AA57*$Q57*'input_cooling&amp;ventilation'!$D$3)*'input_cool&amp;vent_evolution'!Q$12)</f>
        <v>877411.41288855986</v>
      </c>
      <c r="CW57" s="2">
        <f>IF($D57=3,(AB57*$P57*$M57*'input_cooling&amp;ventilation'!$D$3)*'input_cool&amp;vent_evolution'!R$11,(AB57*$Q57*'input_cooling&amp;ventilation'!$D$3)*'input_cool&amp;vent_evolution'!R$12)</f>
        <v>925550.30102145881</v>
      </c>
      <c r="CX57" s="2">
        <f>IF($D57=3,(AC57*$P57*$M57*'input_cooling&amp;ventilation'!$D$3)*'input_cool&amp;vent_evolution'!S$11,(AC57*$Q57*'input_cooling&amp;ventilation'!$D$3)*'input_cool&amp;vent_evolution'!S$12)</f>
        <v>958779.03226073633</v>
      </c>
      <c r="CY57" s="2">
        <f>IF($D57=3,(AD57*$P57*$M57*'input_cooling&amp;ventilation'!$D$3)*'input_cool&amp;vent_evolution'!T$11,(AD57*$Q57*'input_cooling&amp;ventilation'!$D$3)*'input_cool&amp;vent_evolution'!T$12)</f>
        <v>995274.21028321702</v>
      </c>
      <c r="CZ57" s="2">
        <f>IF($D57=3,(AE57*$P57*$M57*'input_cooling&amp;ventilation'!$D$3)*'input_cool&amp;vent_evolution'!U$11,(AE57*$Q57*'input_cooling&amp;ventilation'!$D$3)*'input_cool&amp;vent_evolution'!U$12)</f>
        <v>1140819.2280021198</v>
      </c>
      <c r="DA57" s="2">
        <f>IF($D57=3,(AF57*$P57*$M57*'input_cooling&amp;ventilation'!$D$3)*'input_cool&amp;vent_evolution'!V$11,(AF57*$Q57*'input_cooling&amp;ventilation'!$D$3)*'input_cool&amp;vent_evolution'!V$12)</f>
        <v>1152768.1101910325</v>
      </c>
      <c r="DB57" s="2">
        <f>IF($D57=3,(AG57*$P57*$M57*'input_cooling&amp;ventilation'!$D$3)*'input_cool&amp;vent_evolution'!W$11,(AG57*$Q57*'input_cooling&amp;ventilation'!$D$3)*'input_cool&amp;vent_evolution'!W$12)</f>
        <v>1119183.0430629898</v>
      </c>
      <c r="DC57" s="2">
        <f>IF($D57=3,(AH57*$P57*$M57*'input_cooling&amp;ventilation'!$D$3)*'input_cool&amp;vent_evolution'!X$11,(AH57*$Q57*'input_cooling&amp;ventilation'!$D$3)*'input_cool&amp;vent_evolution'!X$12)</f>
        <v>1158737.0873399272</v>
      </c>
      <c r="DD57" s="2">
        <f>IF($D57=3,(AI57*$P57*$M57*'input_cooling&amp;ventilation'!$D$3)*'input_cool&amp;vent_evolution'!Y$11,(AI57*$Q57*'input_cooling&amp;ventilation'!$D$3)*'input_cool&amp;vent_evolution'!Y$12)</f>
        <v>1184709.0817614833</v>
      </c>
      <c r="DE57" s="2">
        <f>IF($D57=3,(AJ57*$P57*$M57*'input_cooling&amp;ventilation'!$D$3)*'input_cool&amp;vent_evolution'!Z$11,(AJ57*$Q57*'input_cooling&amp;ventilation'!$D$3)*'input_cool&amp;vent_evolution'!Z$12)</f>
        <v>1268898.7351315299</v>
      </c>
      <c r="DF57" s="2">
        <f>IF($D57=3,(AK57*$P57*$M57*'input_cooling&amp;ventilation'!$D$3)*'input_cool&amp;vent_evolution'!AA$11,(AK57*$Q57*'input_cooling&amp;ventilation'!$D$3)*'input_cool&amp;vent_evolution'!AA$12)</f>
        <v>1277173.314656371</v>
      </c>
      <c r="DG57" s="2">
        <f>IF($D57=3,(AL57*$P57*$M57*'input_cooling&amp;ventilation'!$D$3)*'input_cool&amp;vent_evolution'!AB$11,(AL57*$Q57*'input_cooling&amp;ventilation'!$D$3)*'input_cool&amp;vent_evolution'!AB$12)</f>
        <v>1146604.554302837</v>
      </c>
      <c r="DH57" s="2">
        <f>IF($D57=3,(AM57*$P57*$M57*'input_cooling&amp;ventilation'!$D$3)*'input_cool&amp;vent_evolution'!AC$11,(AM57*$Q57*'input_cooling&amp;ventilation'!$D$3)*'input_cool&amp;vent_evolution'!AC$12)</f>
        <v>1144036.7801985289</v>
      </c>
      <c r="DI57" s="2">
        <f>IF($D57=3,(AN57*$P57*$M57*'input_cooling&amp;ventilation'!$D$3)*'input_cool&amp;vent_evolution'!AD$11,(AN57*$Q57*'input_cooling&amp;ventilation'!$D$3)*'input_cool&amp;vent_evolution'!AD$12)</f>
        <v>1130458.4380822014</v>
      </c>
      <c r="DJ57" s="2">
        <f>IF($D57=3,(AO57*$P57*$M57*'input_cooling&amp;ventilation'!$D$3)*'input_cool&amp;vent_evolution'!AE$11,(AO57*$Q57*'input_cooling&amp;ventilation'!$D$3)*'input_cool&amp;vent_evolution'!AE$12)</f>
        <v>1113280.3364338963</v>
      </c>
      <c r="DK57" s="2">
        <f>IF($D57=3,(AP57*$P57*$M57*'input_cooling&amp;ventilation'!$D$3)*'input_cool&amp;vent_evolution'!AF$11,(AP57*$Q57*'input_cooling&amp;ventilation'!$D$3)*'input_cool&amp;vent_evolution'!AF$12)</f>
        <v>1089264.2323344387</v>
      </c>
      <c r="DL57" s="2">
        <f>IF($D57=3,(AQ57*$P57*$M57*'input_cooling&amp;ventilation'!$D$3)*'input_cool&amp;vent_evolution'!AG$11,(AQ57*$Q57*'input_cooling&amp;ventilation'!$D$3)*'input_cool&amp;vent_evolution'!AG$12)</f>
        <v>1077760.6005327341</v>
      </c>
      <c r="DM57" s="2">
        <f>IF($D57=3,(AR57*$P57*$M57*'input_cooling&amp;ventilation'!$D$3)*'input_cool&amp;vent_evolution'!AH$11,(AR57*$Q57*'input_cooling&amp;ventilation'!$D$3)*'input_cool&amp;vent_evolution'!AH$12)</f>
        <v>1060160.2256784192</v>
      </c>
      <c r="DN57" s="2">
        <f>IF($D57=3,(AS57*$P57*$M57*'input_cooling&amp;ventilation'!$D$3)*'input_cool&amp;vent_evolution'!AI$11,(AS57*$Q57*'input_cooling&amp;ventilation'!$D$3)*'input_cool&amp;vent_evolution'!AI$12)</f>
        <v>1041835.9604647094</v>
      </c>
      <c r="DO57" s="2">
        <f>IF($D57=3,(AT57*$P57*$M57*'input_cooling&amp;ventilation'!$D$3)*'input_cool&amp;vent_evolution'!AJ$11,(AT57*$Q57*'input_cooling&amp;ventilation'!$D$3)*'input_cool&amp;vent_evolution'!AJ$12)</f>
        <v>1022843.0946674508</v>
      </c>
      <c r="DP57" s="2">
        <f>IF($D57=3,(AU57*$P57*$M57*'input_cooling&amp;ventilation'!$D$3)*'input_cool&amp;vent_evolution'!AK$11,(AU57*$Q57*'input_cooling&amp;ventilation'!$D$3)*'input_cool&amp;vent_evolution'!AK$12)</f>
        <v>1012399.3977096749</v>
      </c>
      <c r="DQ57" s="2">
        <f>IF($D57=3,(AV57*$P57*$M57*'input_cooling&amp;ventilation'!$D$3)*'input_cool&amp;vent_evolution'!AL$11,(AV57*$Q57*'input_cooling&amp;ventilation'!$D$3)*'input_cool&amp;vent_evolution'!AL$12)</f>
        <v>983763.47605029179</v>
      </c>
      <c r="DR57" s="2">
        <f>IF($D57=3,(AW57*$P57*$M57*'input_cooling&amp;ventilation'!$D$3)*'input_cool&amp;vent_evolution'!AM$11,(AW57*$Q57*'input_cooling&amp;ventilation'!$D$3)*'input_cool&amp;vent_evolution'!AM$12)</f>
        <v>963910.38896205719</v>
      </c>
      <c r="DS57" s="2">
        <f>IF($D57=3,(AX57*$P57*$M57*'input_cooling&amp;ventilation'!$D$3)*'input_cool&amp;vent_evolution'!AN$11,(AX57*$Q57*'input_cooling&amp;ventilation'!$D$3)*'input_cool&amp;vent_evolution'!AN$12)</f>
        <v>943758.1309082217</v>
      </c>
      <c r="DT57" s="2">
        <f>IF($D57=3,(AY57*$P57*$M57*'input_cooling&amp;ventilation'!$D$3)*'input_cool&amp;vent_evolution'!AO$11,(AY57*$Q57*'input_cooling&amp;ventilation'!$D$3)*'input_cool&amp;vent_evolution'!AO$12)</f>
        <v>923613.5419790931</v>
      </c>
      <c r="DU57" s="2">
        <f>IF($D57=3,(AZ57*$P57*$M57*'input_cooling&amp;ventilation'!$D$3)*'input_cool&amp;vent_evolution'!AP$11,(AZ57*$Q57*'input_cooling&amp;ventilation'!$D$3)*'input_cool&amp;vent_evolution'!AP$12)</f>
        <v>903579.54929041141</v>
      </c>
      <c r="DV57" s="2">
        <f>IF($D57=3,(BA57*$P57*$M57*'input_cooling&amp;ventilation'!$D$3)*'input_cool&amp;vent_evolution'!AQ$11,(BA57*$Q57*'input_cooling&amp;ventilation'!$D$3)*'input_cool&amp;vent_evolution'!AQ$12)</f>
        <v>883727.45594120095</v>
      </c>
      <c r="DW57" s="2">
        <f>IF($D57=3,(BB57*$P57*$M57*'input_cooling&amp;ventilation'!$D$3)*'input_cool&amp;vent_evolution'!AR$11,(BB57*$Q57*'input_cooling&amp;ventilation'!$D$3)*'input_cool&amp;vent_evolution'!AR$12)</f>
        <v>864167.08629102353</v>
      </c>
      <c r="DX57" s="2">
        <f>IF($D57=3,(BC57*$P57*$M57*'input_cooling&amp;ventilation'!$D$3)*'input_cool&amp;vent_evolution'!AS$11,(BC57*$Q57*'input_cooling&amp;ventilation'!$D$3)*'input_cool&amp;vent_evolution'!AS$12)</f>
        <v>845002.42128163169</v>
      </c>
      <c r="DY57" s="2">
        <f>IF($D57=3,(BD57*$P57*$M57*'input_cooling&amp;ventilation'!$D$3)*'input_cool&amp;vent_evolution'!AT$11,(BD57*$Q57*'input_cooling&amp;ventilation'!$D$3)*'input_cool&amp;vent_evolution'!AT$12)</f>
        <v>826344.41536149883</v>
      </c>
      <c r="DZ57" s="2">
        <f>IF($D57=3,(BE57*$P57*$M57*'input_cooling&amp;ventilation'!$D$3)*'input_cool&amp;vent_evolution'!AU$11,(BE57*$Q57*'input_cooling&amp;ventilation'!$D$3)*'input_cool&amp;vent_evolution'!AU$12)</f>
        <v>834210.88694771647</v>
      </c>
      <c r="EA57" s="2">
        <f>IF($D57=3,(BF57*$P57*$M57*'input_cooling&amp;ventilation'!$D$3)*'input_cool&amp;vent_evolution'!AV$11,(BF57*$Q57*'input_cooling&amp;ventilation'!$D$3)*'input_cool&amp;vent_evolution'!AV$12)</f>
        <v>842152.24422816292</v>
      </c>
      <c r="EB57">
        <v>0.47</v>
      </c>
      <c r="EC57" s="2">
        <f t="shared" si="39"/>
        <v>9192283.5</v>
      </c>
      <c r="ED57" s="2">
        <f>IF($D57=3,(EC57*(1+'input_cool&amp;vent_evolution'!M$10)),EC57*(1+'input_cool&amp;vent_evolution'!M$9))</f>
        <v>9388227.516989246</v>
      </c>
      <c r="EE57" s="2">
        <f>IF($D57=3,(ED57*(1+'input_cool&amp;vent_evolution'!N$10)),ED57*(1+'input_cool&amp;vent_evolution'!N$9))</f>
        <v>9584373.767409021</v>
      </c>
      <c r="EF57" s="2">
        <f>IF($D57=3,(EE57*(1+'input_cool&amp;vent_evolution'!O$10)),EE57*(1+'input_cool&amp;vent_evolution'!O$9))</f>
        <v>9780722.2547954954</v>
      </c>
      <c r="EG57" s="2">
        <f>IF($D57=3,(EF57*(1+'input_cool&amp;vent_evolution'!P$10)),EF57*(1+'input_cool&amp;vent_evolution'!P$9))</f>
        <v>9966378.3909182791</v>
      </c>
      <c r="EH57" s="2">
        <f>IF($D57=3,(EG57*(1+'input_cool&amp;vent_evolution'!Q$10)),EG57*(1+'input_cool&amp;vent_evolution'!Q$9))</f>
        <v>10152236.764400683</v>
      </c>
      <c r="EI57" s="2">
        <f>IF($D57=3,(EH57*(1+'input_cool&amp;vent_evolution'!R$10)),EH57*(1+'input_cool&amp;vent_evolution'!R$9))</f>
        <v>10298273.124622865</v>
      </c>
      <c r="EJ57" s="2">
        <f>IF($D57=3,(EI57*(1+'input_cool&amp;vent_evolution'!S$10)),EI57*(1+'input_cool&amp;vent_evolution'!S$9))</f>
        <v>10444398.237622751</v>
      </c>
      <c r="EK57" s="2">
        <f>IF($D57=3,(EJ57*(1+'input_cool&amp;vent_evolution'!T$10)),EJ57*(1+'input_cool&amp;vent_evolution'!T$9))</f>
        <v>10590612.102614533</v>
      </c>
      <c r="EL57" s="2">
        <f>IF($D57=3,(EK57*(1+'input_cool&amp;vent_evolution'!U$10)),EK57*(1+'input_cool&amp;vent_evolution'!U$9))</f>
        <v>10736914.713311611</v>
      </c>
      <c r="EM57" s="2">
        <f>IF($D57=3,(EL57*(1+'input_cool&amp;vent_evolution'!V$10)),EL57*(1+'input_cool&amp;vent_evolution'!V$9))</f>
        <v>10883306.075214751</v>
      </c>
      <c r="EN57" s="2">
        <f>IF($D57=3,(EM57*(1+'input_cool&amp;vent_evolution'!W$10)),EM57*(1+'input_cool&amp;vent_evolution'!W$9))</f>
        <v>10997159.629952</v>
      </c>
      <c r="EO57" s="2">
        <f>IF($D57=3,(EN57*(1+'input_cool&amp;vent_evolution'!X$10)),EN57*(1+'input_cool&amp;vent_evolution'!X$9))</f>
        <v>11111087.462220337</v>
      </c>
      <c r="EP57" s="2">
        <f>IF($D57=3,(EO57*(1+'input_cool&amp;vent_evolution'!Y$10)),EO57*(1+'input_cool&amp;vent_evolution'!Y$9))</f>
        <v>11225089.576341774</v>
      </c>
      <c r="EQ57" s="2">
        <f>IF($D57=3,(EP57*(1+'input_cool&amp;vent_evolution'!Z$10)),EP57*(1+'input_cool&amp;vent_evolution'!Z$9))</f>
        <v>11339165.965243932</v>
      </c>
      <c r="ER57" s="2">
        <f>IF($D57=3,(EQ57*(1+'input_cool&amp;vent_evolution'!AA$10)),EQ57*(1+'input_cool&amp;vent_evolution'!AA$9))</f>
        <v>11453316.635999184</v>
      </c>
      <c r="ES57" s="2">
        <f>IF($D57=3,(ER57*(1+'input_cool&amp;vent_evolution'!AB$10)),ER57*(1+'input_cool&amp;vent_evolution'!AB$9))</f>
        <v>11532774.263808992</v>
      </c>
      <c r="ET57" s="2">
        <f>IF($D57=3,(ES57*(1+'input_cool&amp;vent_evolution'!AC$10)),ES57*(1+'input_cool&amp;vent_evolution'!AC$9))</f>
        <v>11612287.642987359</v>
      </c>
      <c r="EU57" s="2">
        <f>IF($D57=3,(ET57*(1+'input_cool&amp;vent_evolution'!AD$10)),ET57*(1+'input_cool&amp;vent_evolution'!AD$9))</f>
        <v>11691856.783357073</v>
      </c>
      <c r="EV57" s="2">
        <f>IF($D57=3,(EU57*(1+'input_cool&amp;vent_evolution'!AE$10)),EU57*(1+'input_cool&amp;vent_evolution'!AE$9))</f>
        <v>11771481.675881173</v>
      </c>
      <c r="EW57" s="2">
        <f>IF($D57=3,(EV57*(1+'input_cool&amp;vent_evolution'!AF$10)),EV57*(1+'input_cool&amp;vent_evolution'!AF$9))</f>
        <v>11851162.329203706</v>
      </c>
      <c r="EX57" s="2">
        <f>IF($D57=3,(EW57*(1+'input_cool&amp;vent_evolution'!AG$10)),EW57*(1+'input_cool&amp;vent_evolution'!AG$9))</f>
        <v>11901539.504018832</v>
      </c>
      <c r="EY57" s="2">
        <f>IF($D57=3,(EX57*(1+'input_cool&amp;vent_evolution'!AH$10)),EX57*(1+'input_cool&amp;vent_evolution'!AH$9))</f>
        <v>11951931.677831398</v>
      </c>
      <c r="EZ57" s="2">
        <f>IF($D57=3,(EY57*(1+'input_cool&amp;vent_evolution'!AI$10)),EY57*(1+'input_cool&amp;vent_evolution'!AI$9))</f>
        <v>12002338.853391785</v>
      </c>
      <c r="FA57" s="2">
        <f>IF($D57=3,(EZ57*(1+'input_cool&amp;vent_evolution'!AJ$10)),EZ57*(1+'input_cool&amp;vent_evolution'!AJ$9))</f>
        <v>12052761.027556702</v>
      </c>
      <c r="FB57" s="2">
        <f>IF($D57=3,(FA57*(1+'input_cool&amp;vent_evolution'!AK$10)),FA57*(1+'input_cool&amp;vent_evolution'!AK$9))</f>
        <v>12103198.193646643</v>
      </c>
      <c r="FC57" s="2">
        <f>IF($D57=3,(FB57*(1+'input_cool&amp;vent_evolution'!AL$10)),FB57*(1+'input_cool&amp;vent_evolution'!AL$9))</f>
        <v>12153650.366199344</v>
      </c>
      <c r="FD57" s="2">
        <f>IF($D57=3,(FC57*(1+'input_cool&amp;vent_evolution'!AM$10)),FC57*(1+'input_cool&amp;vent_evolution'!AM$9))</f>
        <v>12204117.533034537</v>
      </c>
      <c r="FE57" s="2">
        <f>IF($D57=3,(FD57*(1+'input_cool&amp;vent_evolution'!AN$10)),FD57*(1+'input_cool&amp;vent_evolution'!AN$9))</f>
        <v>12254599.701617558</v>
      </c>
      <c r="FF57" s="2">
        <f>IF($D57=3,(FE57*(1+'input_cool&amp;vent_evolution'!AO$10)),FE57*(1+'input_cool&amp;vent_evolution'!AO$9))</f>
        <v>12305096.867233459</v>
      </c>
      <c r="FG57" s="2">
        <f>IF($D57=3,(FF57*(1+'input_cool&amp;vent_evolution'!AP$10)),FF57*(1+'input_cool&amp;vent_evolution'!AP$9))</f>
        <v>12355609.033025529</v>
      </c>
      <c r="FH57" s="2">
        <f>IF($D57=3,(FG57*(1+'input_cool&amp;vent_evolution'!AQ$10)),FG57*(1+'input_cool&amp;vent_evolution'!AQ$9))</f>
        <v>12406136.194278838</v>
      </c>
      <c r="FI57" s="2">
        <f>IF($D57=3,(FH57*(1+'input_cool&amp;vent_evolution'!AR$10)),FH57*(1+'input_cool&amp;vent_evolution'!AR$9))</f>
        <v>12456678.35649414</v>
      </c>
      <c r="FJ57" s="2">
        <f>IF($D57=3,(FI57*(1+'input_cool&amp;vent_evolution'!AS$10)),FI57*(1+'input_cool&amp;vent_evolution'!AS$9))</f>
        <v>12507235.516135238</v>
      </c>
      <c r="FK57" s="2">
        <f>IF($D57=3,(FJ57*(1+'input_cool&amp;vent_evolution'!AT$10)),FJ57*(1+'input_cool&amp;vent_evolution'!AT$9))</f>
        <v>12557807.67791705</v>
      </c>
      <c r="FL57" s="2">
        <f>IF($D57=3,(FK57*(1+'input_cool&amp;vent_evolution'!AU$10)),FK57*(1+'input_cool&amp;vent_evolution'!AU$9))</f>
        <v>12608584.324818214</v>
      </c>
      <c r="FM57" s="2">
        <f t="shared" si="40"/>
        <v>22358371.215962306</v>
      </c>
      <c r="FN57" s="2">
        <f t="shared" si="41"/>
        <v>22834965.423418198</v>
      </c>
      <c r="FO57" s="2">
        <f t="shared" si="42"/>
        <v>23312051.522808459</v>
      </c>
      <c r="FP57" s="2">
        <f t="shared" si="43"/>
        <v>23789629.522734098</v>
      </c>
      <c r="FQ57" s="2">
        <f t="shared" si="44"/>
        <v>24241200.539876297</v>
      </c>
      <c r="FR57" s="2">
        <f t="shared" si="45"/>
        <v>24693263.458509579</v>
      </c>
      <c r="FS57" s="2">
        <f t="shared" si="46"/>
        <v>25048467.38067707</v>
      </c>
      <c r="FT57" s="2">
        <f t="shared" si="47"/>
        <v>25403887.176033236</v>
      </c>
      <c r="FU57" s="2">
        <f t="shared" si="48"/>
        <v>25759522.842666768</v>
      </c>
      <c r="FV57" s="2">
        <f t="shared" si="49"/>
        <v>26115374.36528676</v>
      </c>
      <c r="FW57" s="2">
        <f t="shared" si="50"/>
        <v>26471441.757272735</v>
      </c>
      <c r="FX57" s="2">
        <f t="shared" si="51"/>
        <v>26748367.511474323</v>
      </c>
      <c r="FY57" s="2">
        <f t="shared" si="52"/>
        <v>27025473.930753641</v>
      </c>
      <c r="FZ57" s="2">
        <f t="shared" si="53"/>
        <v>27302761.025623113</v>
      </c>
      <c r="GA57" s="2">
        <f t="shared" si="54"/>
        <v>27580228.778880607</v>
      </c>
      <c r="GB57" s="2">
        <f t="shared" si="55"/>
        <v>27857877.207728241</v>
      </c>
      <c r="GC57" s="2">
        <f t="shared" si="56"/>
        <v>28051141.823480293</v>
      </c>
      <c r="GD57" s="2">
        <f t="shared" si="57"/>
        <v>28244542.043165155</v>
      </c>
      <c r="GE57" s="2">
        <f t="shared" si="58"/>
        <v>28438077.890674759</v>
      </c>
      <c r="GF57" s="2">
        <f t="shared" si="59"/>
        <v>28631749.344028536</v>
      </c>
      <c r="GG57" s="2">
        <f t="shared" si="60"/>
        <v>28825556.424251374</v>
      </c>
      <c r="GH57" s="2">
        <f t="shared" si="61"/>
        <v>28948088.717269536</v>
      </c>
      <c r="GI57" s="2">
        <f t="shared" si="62"/>
        <v>29070657.492316637</v>
      </c>
      <c r="GJ57" s="2">
        <f t="shared" si="63"/>
        <v>29193262.756082412</v>
      </c>
      <c r="GK57" s="2">
        <f t="shared" si="64"/>
        <v>29315904.500921458</v>
      </c>
      <c r="GL57" s="2">
        <f t="shared" si="65"/>
        <v>29438582.710587211</v>
      </c>
      <c r="GM57" s="2">
        <f t="shared" si="66"/>
        <v>29561297.42043978</v>
      </c>
      <c r="GN57" s="2">
        <f t="shared" si="67"/>
        <v>29684048.600853126</v>
      </c>
      <c r="GO57" s="2">
        <f t="shared" si="68"/>
        <v>29806836.269985169</v>
      </c>
      <c r="GP57" s="2">
        <f t="shared" si="69"/>
        <v>29929660.416367758</v>
      </c>
      <c r="GQ57" s="2">
        <f t="shared" si="70"/>
        <v>30052521.047646306</v>
      </c>
      <c r="GR57" s="2">
        <f t="shared" si="71"/>
        <v>30175418.152352687</v>
      </c>
      <c r="GS57" s="2">
        <f t="shared" si="72"/>
        <v>30298351.743866388</v>
      </c>
      <c r="GT57" s="2">
        <f t="shared" si="73"/>
        <v>30421321.813586317</v>
      </c>
      <c r="GU57" s="2">
        <f t="shared" si="74"/>
        <v>30544328.372980554</v>
      </c>
      <c r="GV57" s="2">
        <f t="shared" si="75"/>
        <v>30667832.301087003</v>
      </c>
      <c r="GW57" s="2">
        <f>IF($D57=3,($N57*$M57*EC57*'input_cooling&amp;ventilation'!$D$3)*'input_cool&amp;vent_evolution'!M$11,($O57*$M57*EC57*'input_cooling&amp;ventilation'!$D$3)*'input_cool&amp;vent_evolution'!M$10)</f>
        <v>4635445.8915833151</v>
      </c>
      <c r="GX57" s="2">
        <f>IF($D57=3,($N57*$M57*ED57*'input_cooling&amp;ventilation'!$D$3)*'input_cool&amp;vent_evolution'!N$11,($O57*$M57*ED57*'input_cooling&amp;ventilation'!$D$3)*'input_cool&amp;vent_evolution'!N$10)</f>
        <v>4381869.288426795</v>
      </c>
      <c r="GY57" s="2">
        <f>IF($D57=3,($N57*$M57*EE57*'input_cooling&amp;ventilation'!$D$3)*'input_cool&amp;vent_evolution'!O$11,($O57*$M57*EE57*'input_cooling&amp;ventilation'!$D$3)*'input_cool&amp;vent_evolution'!O$10)</f>
        <v>4193668.822887016</v>
      </c>
      <c r="GZ57" s="2">
        <f>IF($D57=3,($N57*$M57*EF57*'input_cooling&amp;ventilation'!$D$3)*'input_cool&amp;vent_evolution'!P$11,($O57*$M57*EF57*'input_cooling&amp;ventilation'!$D$3)*'input_cool&amp;vent_evolution'!P$10)</f>
        <v>4731056.3654338298</v>
      </c>
      <c r="HA57" s="2">
        <f>IF($D57=3,($N57*$M57*EG57*'input_cooling&amp;ventilation'!$D$3)*'input_cool&amp;vent_evolution'!Q$11,($O57*$M57*EG57*'input_cooling&amp;ventilation'!$D$3)*'input_cool&amp;vent_evolution'!Q$10)</f>
        <v>5216242.4587045936</v>
      </c>
      <c r="HB57" s="2">
        <f>IF($D57=3,($N57*$M57*EH57*'input_cooling&amp;ventilation'!$D$3)*'input_cool&amp;vent_evolution'!R$11,($O57*$M57*EH57*'input_cooling&amp;ventilation'!$D$3)*'input_cool&amp;vent_evolution'!R$10)</f>
        <v>5519471.9484073613</v>
      </c>
      <c r="HC57" s="2">
        <f>IF($D57=3,($N57*$M57*EI57*'input_cooling&amp;ventilation'!$D$3)*'input_cool&amp;vent_evolution'!S$11,($O57*$M57*EI57*'input_cooling&amp;ventilation'!$D$3)*'input_cool&amp;vent_evolution'!S$10)</f>
        <v>5707953.5940395771</v>
      </c>
      <c r="HD57" s="2">
        <f>IF($D57=3,($N57*$M57*EJ57*'input_cooling&amp;ventilation'!$D$3)*'input_cool&amp;vent_evolution'!T$11,($O57*$M57*EJ57*'input_cooling&amp;ventilation'!$D$3)*'input_cool&amp;vent_evolution'!T$10)</f>
        <v>5912229.9851283487</v>
      </c>
      <c r="HE57" s="2">
        <f>IF($D57=3,($N57*$M57*EK57*'input_cooling&amp;ventilation'!$D$3)*'input_cool&amp;vent_evolution'!U$11,($O57*$M57*EK57*'input_cooling&amp;ventilation'!$D$3)*'input_cool&amp;vent_evolution'!U$10)</f>
        <v>6758359.8945262339</v>
      </c>
      <c r="HF57" s="2">
        <f>IF($D57=3,($N57*$M57*EL57*'input_cooling&amp;ventilation'!$D$3)*'input_cool&amp;vent_evolution'!V$11,($O57*$M57*EL57*'input_cooling&amp;ventilation'!$D$3)*'input_cool&amp;vent_evolution'!V$10)</f>
        <v>6795042.0074202623</v>
      </c>
      <c r="HG57" s="2">
        <f>IF($D57=3,($N57*$M57*EM57*'input_cooling&amp;ventilation'!$D$3)*'input_cool&amp;vent_evolution'!W$11,($O57*$M57*EM57*'input_cooling&amp;ventilation'!$D$3)*'input_cool&amp;vent_evolution'!W$10)</f>
        <v>6563969.8516187677</v>
      </c>
      <c r="HH57" s="2">
        <f>IF($D57=3,($N57*$M57*EN57*'input_cooling&amp;ventilation'!$D$3)*'input_cool&amp;vent_evolution'!X$11,($O57*$M57*EN57*'input_cooling&amp;ventilation'!$D$3)*'input_cool&amp;vent_evolution'!X$10)</f>
        <v>6746518.8768426934</v>
      </c>
      <c r="HI57" s="2">
        <f>IF($D57=3,($N57*$M57*EO57*'input_cooling&amp;ventilation'!$D$3)*'input_cool&amp;vent_evolution'!Y$11,($O57*$M57*EO57*'input_cooling&amp;ventilation'!$D$3)*'input_cool&amp;vent_evolution'!Y$10)</f>
        <v>6844810.3216039408</v>
      </c>
      <c r="HJ57" s="2">
        <f>IF($D57=3,($N57*$M57*EP57*'input_cooling&amp;ventilation'!$D$3)*'input_cool&amp;vent_evolution'!Z$11,($O57*$M57*EP57*'input_cooling&amp;ventilation'!$D$3)*'input_cool&amp;vent_evolution'!Z$10)</f>
        <v>7273717.8721895535</v>
      </c>
      <c r="HK57" s="2">
        <f>IF($D57=3,($N57*$M57*EQ57*'input_cooling&amp;ventilation'!$D$3)*'input_cool&amp;vent_evolution'!AA$11,($O57*$M57*EQ57*'input_cooling&amp;ventilation'!$D$3)*'input_cool&amp;vent_evolution'!AA$10)</f>
        <v>7256273.6552558178</v>
      </c>
      <c r="HL57" s="2">
        <f>IF($D57=3,($N57*$M57*ER57*'input_cooling&amp;ventilation'!$D$3)*'input_cool&amp;vent_evolution'!AB$11,($O57*$M57*ER57*'input_cooling&amp;ventilation'!$D$3)*'input_cool&amp;vent_evolution'!AB$10)</f>
        <v>6457618.4565666784</v>
      </c>
      <c r="HM57" s="2">
        <f>IF($D57=3,($N57*$M57*ES57*'input_cooling&amp;ventilation'!$D$3)*'input_cool&amp;vent_evolution'!AC$11,($O57*$M57*ES57*'input_cooling&amp;ventilation'!$D$3)*'input_cool&amp;vent_evolution'!AC$10)</f>
        <v>6381281.8341122176</v>
      </c>
      <c r="HN57" s="2">
        <f>IF($D57=3,($N57*$M57*ET57*'input_cooling&amp;ventilation'!$D$3)*'input_cool&amp;vent_evolution'!AD$11,($O57*$M57*ET57*'input_cooling&amp;ventilation'!$D$3)*'input_cool&amp;vent_evolution'!AD$10)</f>
        <v>6246635.3150939811</v>
      </c>
      <c r="HO57" s="2">
        <f>IF($D57=3,($N57*$M57*EU57*'input_cooling&amp;ventilation'!$D$3)*'input_cool&amp;vent_evolution'!AE$11,($O57*$M57*EU57*'input_cooling&amp;ventilation'!$D$3)*'input_cool&amp;vent_evolution'!AE$10)</f>
        <v>6096718.8676480707</v>
      </c>
      <c r="HP57" s="2">
        <f>IF($D57=3,($N57*$M57*EV57*'input_cooling&amp;ventilation'!$D$3)*'input_cool&amp;vent_evolution'!AF$11,($O57*$M57*EV57*'input_cooling&amp;ventilation'!$D$3)*'input_cool&amp;vent_evolution'!AF$10)</f>
        <v>5914467.7160177948</v>
      </c>
      <c r="HQ57" s="2">
        <f>IF($D57=3,($N57*$M57*EW57*'input_cooling&amp;ventilation'!$D$3)*'input_cool&amp;vent_evolution'!AG$11,($O57*$M57*EW57*'input_cooling&amp;ventilation'!$D$3)*'input_cool&amp;vent_evolution'!AG$10)</f>
        <v>5805218.6671909187</v>
      </c>
      <c r="HR57" s="2">
        <f>IF($D57=3,($N57*$M57*EX57*'input_cooling&amp;ventilation'!$D$3)*'input_cool&amp;vent_evolution'!AH$11,($O57*$M57*EX57*'input_cooling&amp;ventilation'!$D$3)*'input_cool&amp;vent_evolution'!AH$10)</f>
        <v>5652671.1905732853</v>
      </c>
      <c r="HS57" s="2">
        <f>IF($D57=3,($N57*$M57*EY57*'input_cooling&amp;ventilation'!$D$3)*'input_cool&amp;vent_evolution'!AI$11,($O57*$M57*EY57*'input_cooling&amp;ventilation'!$D$3)*'input_cool&amp;vent_evolution'!AI$10)</f>
        <v>5501094.7469250262</v>
      </c>
      <c r="HT57" s="2">
        <f>IF($D57=3,($N57*$M57*EZ57*'input_cooling&amp;ventilation'!$D$3)*'input_cool&amp;vent_evolution'!AJ$11,($O57*$M57*EZ57*'input_cooling&amp;ventilation'!$D$3)*'input_cool&amp;vent_evolution'!AJ$10)</f>
        <v>5350637.3161926735</v>
      </c>
      <c r="HU57" s="2">
        <f>IF($D57=3,($N57*$M57*FA57*'input_cooling&amp;ventilation'!$D$3)*'input_cool&amp;vent_evolution'!AK$11,($O57*$M57*FA57*'input_cooling&amp;ventilation'!$D$3)*'input_cool&amp;vent_evolution'!AK$10)</f>
        <v>5248940.3362922398</v>
      </c>
      <c r="HV57" s="2">
        <f>IF($D57=3,($N57*$M57*FB57*'input_cooling&amp;ventilation'!$D$3)*'input_cool&amp;vent_evolution'!AL$11,($O57*$M57*FB57*'input_cooling&amp;ventilation'!$D$3)*'input_cool&amp;vent_evolution'!AL$10)</f>
        <v>5056586.9653808046</v>
      </c>
      <c r="HW57" s="2">
        <f>IF($D57=3,($N57*$M57*FC57*'input_cooling&amp;ventilation'!$D$3)*'input_cool&amp;vent_evolution'!AM$11,($O57*$M57*FC57*'input_cooling&amp;ventilation'!$D$3)*'input_cool&amp;vent_evolution'!AM$10)</f>
        <v>4914376.4831760619</v>
      </c>
      <c r="HX57" s="2">
        <f>IF($D57=3,($N57*$M57*FD57*'input_cooling&amp;ventilation'!$D$3)*'input_cool&amp;vent_evolution'!AN$11,($O57*$M57*FD57*'input_cooling&amp;ventilation'!$D$3)*'input_cool&amp;vent_evolution'!AN$10)</f>
        <v>4774426.9639240569</v>
      </c>
      <c r="HY57" s="2">
        <f>IF($D57=3,($N57*$M57*FE57*'input_cooling&amp;ventilation'!$D$3)*'input_cool&amp;vent_evolution'!AO$11,($O57*$M57*FE57*'input_cooling&amp;ventilation'!$D$3)*'input_cool&amp;vent_evolution'!AO$10)</f>
        <v>4638096.6338674156</v>
      </c>
      <c r="HZ57" s="2">
        <f>IF($D57=3,($N57*$M57*FF57*'input_cooling&amp;ventilation'!$D$3)*'input_cool&amp;vent_evolution'!AP$11,($O57*$M57*FF57*'input_cooling&amp;ventilation'!$D$3)*'input_cool&amp;vent_evolution'!AP$10)</f>
        <v>4505676.4877148001</v>
      </c>
      <c r="IA57" s="2">
        <f>IF($D57=3,($N57*$M57*FG57*'input_cooling&amp;ventilation'!$D$3)*'input_cool&amp;vent_evolution'!AQ$11,($O57*$M57*FG57*'input_cooling&amp;ventilation'!$D$3)*'input_cool&amp;vent_evolution'!AQ$10)</f>
        <v>4377296.6249856269</v>
      </c>
      <c r="IB57" s="2">
        <f>IF($D57=3,($N57*$M57*FH57*'input_cooling&amp;ventilation'!$D$3)*'input_cool&amp;vent_evolution'!AR$11,($O57*$M57*FH57*'input_cooling&amp;ventilation'!$D$3)*'input_cool&amp;vent_evolution'!AR$10)</f>
        <v>4253279.6924502645</v>
      </c>
      <c r="IC57" s="2">
        <f>IF($D57=3,($N57*$M57*FI57*'input_cooling&amp;ventilation'!$D$3)*'input_cool&amp;vent_evolution'!AS$11,($O57*$M57*FI57*'input_cooling&amp;ventilation'!$D$3)*'input_cool&amp;vent_evolution'!AS$10)</f>
        <v>4133916.8932414525</v>
      </c>
      <c r="ID57" s="2">
        <f>IF($D57=3,($N57*$M57*FJ57*'input_cooling&amp;ventilation'!$D$3)*'input_cool&amp;vent_evolution'!AT$11,($O57*$M57*FJ57*'input_cooling&amp;ventilation'!$D$3)*'input_cool&amp;vent_evolution'!AT$10)</f>
        <v>4019532.9206853788</v>
      </c>
      <c r="IE57" s="2">
        <f>IF($D57=3,($N57*$M57*FK57*'input_cooling&amp;ventilation'!$D$3)*'input_cool&amp;vent_evolution'!AU$11,($O57*$M57*FK57*'input_cooling&amp;ventilation'!$D$3)*'input_cool&amp;vent_evolution'!AU$10)</f>
        <v>4035785.6304780412</v>
      </c>
      <c r="IF57" s="2">
        <f>IF($D57=3,($N57*$M57*FL57*'input_cooling&amp;ventilation'!$D$3)*'input_cool&amp;vent_evolution'!AV$11,($O57*$M57*FL57*'input_cooling&amp;ventilation'!$D$3)*'input_cool&amp;vent_evolution'!AV$10)</f>
        <v>4052104.057004666</v>
      </c>
    </row>
    <row r="58" spans="1:240" x14ac:dyDescent="0.25">
      <c r="A58">
        <v>56</v>
      </c>
      <c r="B58">
        <v>100100</v>
      </c>
      <c r="C58">
        <v>8</v>
      </c>
      <c r="D58">
        <v>3</v>
      </c>
      <c r="E58">
        <v>1</v>
      </c>
      <c r="F58" s="2">
        <v>203564040.14747</v>
      </c>
      <c r="G58" s="2">
        <v>204614152.76801899</v>
      </c>
      <c r="H58" s="2">
        <v>203564040.14747</v>
      </c>
      <c r="I58" s="17">
        <v>0.69377064899999996</v>
      </c>
      <c r="J58">
        <v>0.35922788</v>
      </c>
      <c r="K58" s="2">
        <f t="shared" si="0"/>
        <v>73125878.586410537</v>
      </c>
      <c r="L58" s="2">
        <f t="shared" si="1"/>
        <v>141955293.56045368</v>
      </c>
      <c r="M58">
        <v>0.62407602956705299</v>
      </c>
      <c r="N58" s="17">
        <f>'input_cooling&amp;ventilation'!$D$5</f>
        <v>57.500092182043396</v>
      </c>
      <c r="O58" s="45">
        <f>'input_cooling&amp;ventilation'!$D$6</f>
        <v>19.328678831353667</v>
      </c>
      <c r="P58" s="45">
        <f>'input_cooling&amp;ventilation'!$C$5</f>
        <v>50.351688737400465</v>
      </c>
      <c r="Q58" s="45">
        <f>'input_cooling&amp;ventilation'!$C$6</f>
        <v>32.240814214248743</v>
      </c>
      <c r="R58">
        <v>17</v>
      </c>
      <c r="S58">
        <v>12</v>
      </c>
      <c r="T58">
        <v>14</v>
      </c>
      <c r="U58" s="2">
        <f t="shared" si="2"/>
        <v>114892755.17655958</v>
      </c>
      <c r="V58" s="2">
        <f t="shared" si="3"/>
        <v>209752310.57573622</v>
      </c>
      <c r="W58" s="2">
        <v>143314088.60558081</v>
      </c>
      <c r="X58" s="57">
        <f>IF($D58=3,(W58*(1+'input_cool&amp;vent_evolution'!M$11)),(W58*(1+'input_cool&amp;vent_evolution'!M$12)))</f>
        <v>145454817.20948923</v>
      </c>
      <c r="Y58" s="57">
        <f>IF($D58=3,(X58*(1+'input_cool&amp;vent_evolution'!N$11)),(X58*(1+'input_cool&amp;vent_evolution'!N$12)))</f>
        <v>147465800.86691639</v>
      </c>
      <c r="Z58" s="57">
        <f>IF($D58=3,(Y58*(1+'input_cool&amp;vent_evolution'!O$11)),(Y58*(1+'input_cool&amp;vent_evolution'!O$12)))</f>
        <v>149377089.7014648</v>
      </c>
      <c r="AA58" s="57">
        <f>IF($D58=3,(Z58*(1+'input_cool&amp;vent_evolution'!P$11)),(Z58*(1+'input_cool&amp;vent_evolution'!P$12)))</f>
        <v>151517395.40901726</v>
      </c>
      <c r="AB58" s="57">
        <f>IF($D58=3,(AA58*(1+'input_cool&amp;vent_evolution'!Q$11)),(AA58*(1+'input_cool&amp;vent_evolution'!Q$12)))</f>
        <v>153866419.73350951</v>
      </c>
      <c r="AC58" s="57">
        <f>IF($D58=3,(AB58*(1+'input_cool&amp;vent_evolution'!R$11)),(AB58*(1+'input_cool&amp;vent_evolution'!R$12)))</f>
        <v>156344322.50375381</v>
      </c>
      <c r="AD58" s="57">
        <f>IF($D58=3,(AC58*(1+'input_cool&amp;vent_evolution'!S$11)),(AC58*(1+'input_cool&amp;vent_evolution'!S$12)))</f>
        <v>158911185.93350914</v>
      </c>
      <c r="AE58" s="57">
        <f>IF($D58=3,(AD58*(1+'input_cool&amp;vent_evolution'!T$11)),(AD58*(1+'input_cool&amp;vent_evolution'!T$12)))</f>
        <v>161575755.02293816</v>
      </c>
      <c r="AF58" s="57">
        <f>IF($D58=3,(AE58*(1+'input_cool&amp;vent_evolution'!U$11)),(AE58*(1+'input_cool&amp;vent_evolution'!U$12)))</f>
        <v>164629980.30091023</v>
      </c>
      <c r="AG58" s="57">
        <f>IF($D58=3,(AF58*(1+'input_cool&amp;vent_evolution'!V$11)),(AF58*(1+'input_cool&amp;vent_evolution'!V$12)))</f>
        <v>167716195.37808025</v>
      </c>
      <c r="AH58" s="57">
        <f>IF($D58=3,(AG58*(1+'input_cool&amp;vent_evolution'!W$11)),(AG58*(1+'input_cool&amp;vent_evolution'!W$12)))</f>
        <v>170712495.80578864</v>
      </c>
      <c r="AI58" s="57">
        <f>IF($D58=3,(AH58*(1+'input_cool&amp;vent_evolution'!X$11)),(AH58*(1+'input_cool&amp;vent_evolution'!X$12)))</f>
        <v>173814691.15436739</v>
      </c>
      <c r="AJ58" s="57">
        <f>IF($D58=3,(AI58*(1+'input_cool&amp;vent_evolution'!Y$11)),(AI58*(1+'input_cool&amp;vent_evolution'!Y$12)))</f>
        <v>176986419.27372578</v>
      </c>
      <c r="AK58" s="57">
        <f>IF($D58=3,(AJ58*(1+'input_cool&amp;vent_evolution'!Z$11)),(AJ58*(1+'input_cool&amp;vent_evolution'!Z$12)))</f>
        <v>180383541.70723575</v>
      </c>
      <c r="AL58" s="57">
        <f>IF($D58=3,(AK58*(1+'input_cool&amp;vent_evolution'!AA$11)),(AK58*(1+'input_cool&amp;vent_evolution'!AA$12)))</f>
        <v>183802817.01942191</v>
      </c>
      <c r="AM58" s="57">
        <f>IF($D58=3,(AL58*(1+'input_cool&amp;vent_evolution'!AB$11)),(AL58*(1+'input_cool&amp;vent_evolution'!AB$12)))</f>
        <v>186872530.89488187</v>
      </c>
      <c r="AN58" s="57">
        <f>IF($D58=3,(AM58*(1+'input_cool&amp;vent_evolution'!AC$11)),(AM58*(1+'input_cool&amp;vent_evolution'!AC$12)))</f>
        <v>189935370.27139845</v>
      </c>
      <c r="AO58" s="57">
        <f>IF($D58=3,(AN58*(1+'input_cool&amp;vent_evolution'!AD$11)),(AN58*(1+'input_cool&amp;vent_evolution'!AD$12)))</f>
        <v>192961857.42426145</v>
      </c>
      <c r="AP58" s="57">
        <f>IF($D58=3,(AO58*(1+'input_cool&amp;vent_evolution'!AE$11)),(AO58*(1+'input_cool&amp;vent_evolution'!AE$12)))</f>
        <v>195942355.00139326</v>
      </c>
      <c r="AQ58" s="57">
        <f>IF($D58=3,(AP58*(1+'input_cool&amp;vent_evolution'!AF$11)),(AP58*(1+'input_cool&amp;vent_evolution'!AF$12)))</f>
        <v>198858556.15853268</v>
      </c>
      <c r="AR58" s="57">
        <f>IF($D58=3,(AQ58*(1+'input_cool&amp;vent_evolution'!AG$11)),(AQ58*(1+'input_cool&amp;vent_evolution'!AG$12)))</f>
        <v>201743959.55019373</v>
      </c>
      <c r="AS58" s="57">
        <f>IF($D58=3,(AR58*(1+'input_cool&amp;vent_evolution'!AH$11)),(AR58*(1+'input_cool&amp;vent_evolution'!AH$12)))</f>
        <v>204582242.84739777</v>
      </c>
      <c r="AT58" s="57">
        <f>IF($D58=3,(AS58*(1+'input_cool&amp;vent_evolution'!AI$11)),(AS58*(1+'input_cool&amp;vent_evolution'!AI$12)))</f>
        <v>207371468.03561994</v>
      </c>
      <c r="AU58" s="57">
        <f>IF($D58=3,(AT58*(1+'input_cool&amp;vent_evolution'!AJ$11)),(AT58*(1+'input_cool&amp;vent_evolution'!AJ$12)))</f>
        <v>210109845.1232883</v>
      </c>
      <c r="AV58" s="57">
        <f>IF($D58=3,(AU58*(1+'input_cool&amp;vent_evolution'!AK$11)),(AU58*(1+'input_cool&amp;vent_evolution'!AK$12)))</f>
        <v>212820262.1253787</v>
      </c>
      <c r="AW58" s="57">
        <f>IF($D58=3,(AV58*(1+'input_cool&amp;vent_evolution'!AL$11)),(AV58*(1+'input_cool&amp;vent_evolution'!AL$12)))</f>
        <v>215454014.43455076</v>
      </c>
      <c r="AX58" s="57">
        <f>IF($D58=3,(AW58*(1+'input_cool&amp;vent_evolution'!AM$11)),(AW58*(1+'input_cool&amp;vent_evolution'!AM$12)))</f>
        <v>218034615.64060122</v>
      </c>
      <c r="AY58" s="57">
        <f>IF($D58=3,(AX58*(1+'input_cool&amp;vent_evolution'!AN$11)),(AX58*(1+'input_cool&amp;vent_evolution'!AN$12)))</f>
        <v>220561264.79671648</v>
      </c>
      <c r="AZ58" s="57">
        <f>IF($D58=3,(AY58*(1+'input_cool&amp;vent_evolution'!AO$11)),(AY58*(1+'input_cool&amp;vent_evolution'!AO$12)))</f>
        <v>223033982.43483874</v>
      </c>
      <c r="BA58" s="57">
        <f>IF($D58=3,(AZ58*(1+'input_cool&amp;vent_evolution'!AP$11)),(AZ58*(1+'input_cool&amp;vent_evolution'!AP$12)))</f>
        <v>225453064.64555362</v>
      </c>
      <c r="BB58" s="57">
        <f>IF($D58=3,(BA58*(1+'input_cool&amp;vent_evolution'!AQ$11)),(BA58*(1+'input_cool&amp;vent_evolution'!AQ$12)))</f>
        <v>227818998.41360593</v>
      </c>
      <c r="BC58" s="57">
        <f>IF($D58=3,(BB58*(1+'input_cool&amp;vent_evolution'!AR$11)),(BB58*(1+'input_cool&amp;vent_evolution'!AR$12)))</f>
        <v>230132564.7478303</v>
      </c>
      <c r="BD58" s="57">
        <f>IF($D58=3,(BC58*(1+'input_cool&amp;vent_evolution'!AS$11)),(BC58*(1+'input_cool&amp;vent_evolution'!AS$12)))</f>
        <v>232394823.0370298</v>
      </c>
      <c r="BE58" s="57">
        <f>IF($D58=3,(BD58*(1+'input_cool&amp;vent_evolution'!AT$11)),(BD58*(1+'input_cool&amp;vent_evolution'!AT$12)))</f>
        <v>234607129.71959516</v>
      </c>
      <c r="BF58" s="57">
        <f>IF($D58=3,(BE58*(1+'input_cool&amp;vent_evolution'!AU$11)),(BE58*(1+'input_cool&amp;vent_evolution'!AU$12)))</f>
        <v>236840496.68566322</v>
      </c>
      <c r="BG58" s="57">
        <f>IF($D58=3,(BF58*(1+'input_cool&amp;vent_evolution'!AV$11)),(BF58*(1+'input_cool&amp;vent_evolution'!AV$12)))</f>
        <v>239095124.42079267</v>
      </c>
      <c r="BH58" s="2">
        <f t="shared" si="76"/>
        <v>321671358.52022046</v>
      </c>
      <c r="BI58" s="2">
        <f t="shared" si="4"/>
        <v>326476266.99043703</v>
      </c>
      <c r="BJ58" s="2">
        <f t="shared" si="5"/>
        <v>330989960.31494224</v>
      </c>
      <c r="BK58" s="2">
        <f t="shared" si="6"/>
        <v>335279886.60143417</v>
      </c>
      <c r="BL58" s="2">
        <f t="shared" si="7"/>
        <v>340083845.8722617</v>
      </c>
      <c r="BM58" s="2">
        <f t="shared" si="8"/>
        <v>345356278.28283936</v>
      </c>
      <c r="BN58" s="2">
        <f t="shared" si="9"/>
        <v>350917980.96078861</v>
      </c>
      <c r="BO58" s="2">
        <f t="shared" si="10"/>
        <v>356679357.63086367</v>
      </c>
      <c r="BP58" s="2">
        <f t="shared" si="11"/>
        <v>362660036.62207234</v>
      </c>
      <c r="BQ58" s="2">
        <f t="shared" si="12"/>
        <v>369515306.77695525</v>
      </c>
      <c r="BR58" s="2">
        <f t="shared" si="13"/>
        <v>376442378.68047923</v>
      </c>
      <c r="BS58" s="2">
        <f t="shared" si="14"/>
        <v>383167635.3422178</v>
      </c>
      <c r="BT58" s="2">
        <f t="shared" si="15"/>
        <v>390130575.28679472</v>
      </c>
      <c r="BU58" s="2">
        <f t="shared" si="16"/>
        <v>397249582.93592173</v>
      </c>
      <c r="BV58" s="2">
        <f t="shared" si="17"/>
        <v>404874492.66307408</v>
      </c>
      <c r="BW58" s="2">
        <f t="shared" si="18"/>
        <v>412549124.97262043</v>
      </c>
      <c r="BX58" s="2">
        <f t="shared" si="19"/>
        <v>419439159.59653759</v>
      </c>
      <c r="BY58" s="2">
        <f t="shared" si="20"/>
        <v>426313764.26910943</v>
      </c>
      <c r="BZ58" s="2">
        <f t="shared" si="21"/>
        <v>433106775.64348125</v>
      </c>
      <c r="CA58" s="2">
        <f t="shared" si="22"/>
        <v>439796562.48879826</v>
      </c>
      <c r="CB58" s="2">
        <f t="shared" si="23"/>
        <v>446342034.72437823</v>
      </c>
      <c r="CC58" s="2">
        <f t="shared" si="24"/>
        <v>452818380.75501066</v>
      </c>
      <c r="CD58" s="2">
        <f t="shared" si="25"/>
        <v>459188964.78453732</v>
      </c>
      <c r="CE58" s="2">
        <f t="shared" si="26"/>
        <v>465449436.90032136</v>
      </c>
      <c r="CF58" s="2">
        <f t="shared" si="27"/>
        <v>471595779.43022549</v>
      </c>
      <c r="CG58" s="2">
        <f t="shared" si="28"/>
        <v>477679364.98487532</v>
      </c>
      <c r="CH58" s="2">
        <f t="shared" si="29"/>
        <v>483590875.09208304</v>
      </c>
      <c r="CI58" s="2">
        <f t="shared" si="30"/>
        <v>489383086.47776002</v>
      </c>
      <c r="CJ58" s="2">
        <f t="shared" si="31"/>
        <v>495054201.40065056</v>
      </c>
      <c r="CK58" s="2">
        <f t="shared" si="32"/>
        <v>500604265.94511235</v>
      </c>
      <c r="CL58" s="2">
        <f t="shared" si="33"/>
        <v>506033944.69242889</v>
      </c>
      <c r="CM58" s="2">
        <f t="shared" si="34"/>
        <v>511344330.6896686</v>
      </c>
      <c r="CN58" s="2">
        <f t="shared" si="35"/>
        <v>516537176.9268921</v>
      </c>
      <c r="CO58" s="2">
        <f t="shared" si="36"/>
        <v>521614861.22360599</v>
      </c>
      <c r="CP58" s="2">
        <f t="shared" si="37"/>
        <v>526580428.13310003</v>
      </c>
      <c r="CQ58" s="2">
        <f t="shared" si="38"/>
        <v>531593265.27311385</v>
      </c>
      <c r="CR58" s="2">
        <f>IF($D58=3,(W58*$P58*$M58*'input_cooling&amp;ventilation'!$D$3)*'input_cool&amp;vent_evolution'!M$11,(W58*$Q58*'input_cooling&amp;ventilation'!$D$3)*'input_cool&amp;vent_evolution'!M$12)</f>
        <v>54921559.568579592</v>
      </c>
      <c r="CS58" s="2">
        <f>IF($D58=3,(X58*$P58*$M58*'input_cooling&amp;ventilation'!$D$3)*'input_cool&amp;vent_evolution'!N$11,(X58*$Q58*'input_cooling&amp;ventilation'!$D$3)*'input_cool&amp;vent_evolution'!N$12)</f>
        <v>51592882.222986974</v>
      </c>
      <c r="CT58" s="2">
        <f>IF($D58=3,(Y58*$P58*$M58*'input_cooling&amp;ventilation'!$D$3)*'input_cool&amp;vent_evolution'!O$11,(Y58*$Q58*'input_cooling&amp;ventilation'!$D$3)*'input_cool&amp;vent_evolution'!O$12)</f>
        <v>49035157.183289059</v>
      </c>
      <c r="CU58" s="2">
        <f>IF($D58=3,(Z58*$P58*$M58*'input_cooling&amp;ventilation'!$D$3)*'input_cool&amp;vent_evolution'!P$11,(Z58*$Q58*'input_cooling&amp;ventilation'!$D$3)*'input_cool&amp;vent_evolution'!P$12)</f>
        <v>54910709.93198254</v>
      </c>
      <c r="CV58" s="2">
        <f>IF($D58=3,(AA58*$P58*$M58*'input_cooling&amp;ventilation'!$D$3)*'input_cool&amp;vent_evolution'!Q$11,(AA58*$Q58*'input_cooling&amp;ventilation'!$D$3)*'input_cool&amp;vent_evolution'!Q$12)</f>
        <v>60265499.853694916</v>
      </c>
      <c r="CW58" s="2">
        <f>IF($D58=3,(AB58*$P58*$M58*'input_cooling&amp;ventilation'!$D$3)*'input_cool&amp;vent_evolution'!R$11,(AB58*$Q58*'input_cooling&amp;ventilation'!$D$3)*'input_cool&amp;vent_evolution'!R$12)</f>
        <v>63571946.650619268</v>
      </c>
      <c r="CX58" s="2">
        <f>IF($D58=3,(AC58*$P58*$M58*'input_cooling&amp;ventilation'!$D$3)*'input_cool&amp;vent_evolution'!S$11,(AC58*$Q58*'input_cooling&amp;ventilation'!$D$3)*'input_cool&amp;vent_evolution'!S$12)</f>
        <v>65854280.876300804</v>
      </c>
      <c r="CY58" s="2">
        <f>IF($D58=3,(AD58*$P58*$M58*'input_cooling&amp;ventilation'!$D$3)*'input_cool&amp;vent_evolution'!T$11,(AD58*$Q58*'input_cooling&amp;ventilation'!$D$3)*'input_cool&amp;vent_evolution'!T$12)</f>
        <v>68360972.849378347</v>
      </c>
      <c r="CZ58" s="2">
        <f>IF($D58=3,(AE58*$P58*$M58*'input_cooling&amp;ventilation'!$D$3)*'input_cool&amp;vent_evolution'!U$11,(AE58*$Q58*'input_cooling&amp;ventilation'!$D$3)*'input_cool&amp;vent_evolution'!U$12)</f>
        <v>78357814.827040881</v>
      </c>
      <c r="DA58" s="2">
        <f>IF($D58=3,(AF58*$P58*$M58*'input_cooling&amp;ventilation'!$D$3)*'input_cool&amp;vent_evolution'!V$11,(AF58*$Q58*'input_cooling&amp;ventilation'!$D$3)*'input_cool&amp;vent_evolution'!V$12)</f>
        <v>79178530.567946345</v>
      </c>
      <c r="DB58" s="2">
        <f>IF($D58=3,(AG58*$P58*$M58*'input_cooling&amp;ventilation'!$D$3)*'input_cool&amp;vent_evolution'!W$11,(AG58*$Q58*'input_cooling&amp;ventilation'!$D$3)*'input_cool&amp;vent_evolution'!W$12)</f>
        <v>76871721.209918931</v>
      </c>
      <c r="DC58" s="2">
        <f>IF($D58=3,(AH58*$P58*$M58*'input_cooling&amp;ventilation'!$D$3)*'input_cool&amp;vent_evolution'!X$11,(AH58*$Q58*'input_cooling&amp;ventilation'!$D$3)*'input_cool&amp;vent_evolution'!X$12)</f>
        <v>79588513.144203454</v>
      </c>
      <c r="DD58" s="2">
        <f>IF($D58=3,(AI58*$P58*$M58*'input_cooling&amp;ventilation'!$D$3)*'input_cool&amp;vent_evolution'!Y$11,(AI58*$Q58*'input_cooling&amp;ventilation'!$D$3)*'input_cool&amp;vent_evolution'!Y$12)</f>
        <v>81372414.291396797</v>
      </c>
      <c r="DE58" s="2">
        <f>IF($D58=3,(AJ58*$P58*$M58*'input_cooling&amp;ventilation'!$D$3)*'input_cool&amp;vent_evolution'!Z$11,(AJ58*$Q58*'input_cooling&amp;ventilation'!$D$3)*'input_cool&amp;vent_evolution'!Z$12)</f>
        <v>87155028.317525923</v>
      </c>
      <c r="DF58" s="2">
        <f>IF($D58=3,(AK58*$P58*$M58*'input_cooling&amp;ventilation'!$D$3)*'input_cool&amp;vent_evolution'!AA$11,(AK58*$Q58*'input_cooling&amp;ventilation'!$D$3)*'input_cool&amp;vent_evolution'!AA$12)</f>
        <v>87723372.498851344</v>
      </c>
      <c r="DG58" s="2">
        <f>IF($D58=3,(AL58*$P58*$M58*'input_cooling&amp;ventilation'!$D$3)*'input_cool&amp;vent_evolution'!AB$11,(AL58*$Q58*'input_cooling&amp;ventilation'!$D$3)*'input_cool&amp;vent_evolution'!AB$12)</f>
        <v>78755183.240772426</v>
      </c>
      <c r="DH58" s="2">
        <f>IF($D58=3,(AM58*$P58*$M58*'input_cooling&amp;ventilation'!$D$3)*'input_cool&amp;vent_evolution'!AC$11,(AM58*$Q58*'input_cooling&amp;ventilation'!$D$3)*'input_cool&amp;vent_evolution'!AC$12)</f>
        <v>78578814.22204943</v>
      </c>
      <c r="DI58" s="2">
        <f>IF($D58=3,(AN58*$P58*$M58*'input_cooling&amp;ventilation'!$D$3)*'input_cool&amp;vent_evolution'!AD$11,(AN58*$Q58*'input_cooling&amp;ventilation'!$D$3)*'input_cool&amp;vent_evolution'!AD$12)</f>
        <v>77646178.103115231</v>
      </c>
      <c r="DJ58" s="2">
        <f>IF($D58=3,(AO58*$P58*$M58*'input_cooling&amp;ventilation'!$D$3)*'input_cool&amp;vent_evolution'!AE$11,(AO58*$Q58*'input_cooling&amp;ventilation'!$D$3)*'input_cool&amp;vent_evolution'!AE$12)</f>
        <v>76466290.461849555</v>
      </c>
      <c r="DK58" s="2">
        <f>IF($D58=3,(AP58*$P58*$M58*'input_cooling&amp;ventilation'!$D$3)*'input_cool&amp;vent_evolution'!AF$11,(AP58*$Q58*'input_cooling&amp;ventilation'!$D$3)*'input_cool&amp;vent_evolution'!AF$12)</f>
        <v>74816730.749231562</v>
      </c>
      <c r="DL58" s="2">
        <f>IF($D58=3,(AQ58*$P58*$M58*'input_cooling&amp;ventilation'!$D$3)*'input_cool&amp;vent_evolution'!AG$11,(AQ58*$Q58*'input_cooling&amp;ventilation'!$D$3)*'input_cool&amp;vent_evolution'!AG$12)</f>
        <v>74026597.283358097</v>
      </c>
      <c r="DM58" s="2">
        <f>IF($D58=3,(AR58*$P58*$M58*'input_cooling&amp;ventilation'!$D$3)*'input_cool&amp;vent_evolution'!AH$11,(AR58*$Q58*'input_cooling&amp;ventilation'!$D$3)*'input_cool&amp;vent_evolution'!AH$12)</f>
        <v>72817705.567765132</v>
      </c>
      <c r="DN58" s="2">
        <f>IF($D58=3,(AS58*$P58*$M58*'input_cooling&amp;ventilation'!$D$3)*'input_cool&amp;vent_evolution'!AI$11,(AS58*$Q58*'input_cooling&amp;ventilation'!$D$3)*'input_cool&amp;vent_evolution'!AI$12)</f>
        <v>71559093.032830894</v>
      </c>
      <c r="DO58" s="2">
        <f>IF($D58=3,(AT58*$P58*$M58*'input_cooling&amp;ventilation'!$D$3)*'input_cool&amp;vent_evolution'!AJ$11,(AT58*$Q58*'input_cooling&amp;ventilation'!$D$3)*'input_cool&amp;vent_evolution'!AJ$12)</f>
        <v>70254557.288125098</v>
      </c>
      <c r="DP58" s="2">
        <f>IF($D58=3,(AU58*$P58*$M58*'input_cooling&amp;ventilation'!$D$3)*'input_cool&amp;vent_evolution'!AK$11,(AU58*$Q58*'input_cooling&amp;ventilation'!$D$3)*'input_cool&amp;vent_evolution'!AK$12)</f>
        <v>69537226.047346249</v>
      </c>
      <c r="DQ58" s="2">
        <f>IF($D58=3,(AV58*$P58*$M58*'input_cooling&amp;ventilation'!$D$3)*'input_cool&amp;vent_evolution'!AL$11,(AV58*$Q58*'input_cooling&amp;ventilation'!$D$3)*'input_cool&amp;vent_evolution'!AL$12)</f>
        <v>67570351.548993722</v>
      </c>
      <c r="DR58" s="2">
        <f>IF($D58=3,(AW58*$P58*$M58*'input_cooling&amp;ventilation'!$D$3)*'input_cool&amp;vent_evolution'!AM$11,(AW58*$Q58*'input_cooling&amp;ventilation'!$D$3)*'input_cool&amp;vent_evolution'!AM$12)</f>
        <v>66206731.01769416</v>
      </c>
      <c r="DS58" s="2">
        <f>IF($D58=3,(AX58*$P58*$M58*'input_cooling&amp;ventilation'!$D$3)*'input_cool&amp;vent_evolution'!AN$11,(AX58*$Q58*'input_cooling&amp;ventilation'!$D$3)*'input_cool&amp;vent_evolution'!AN$12)</f>
        <v>64822561.759174056</v>
      </c>
      <c r="DT58" s="2">
        <f>IF($D58=3,(AY58*$P58*$M58*'input_cooling&amp;ventilation'!$D$3)*'input_cool&amp;vent_evolution'!AO$11,(AY58*$Q58*'input_cooling&amp;ventilation'!$D$3)*'input_cool&amp;vent_evolution'!AO$12)</f>
        <v>63438919.258828163</v>
      </c>
      <c r="DU58" s="2">
        <f>IF($D58=3,(AZ58*$P58*$M58*'input_cooling&amp;ventilation'!$D$3)*'input_cool&amp;vent_evolution'!AP$11,(AZ58*$Q58*'input_cooling&amp;ventilation'!$D$3)*'input_cool&amp;vent_evolution'!AP$12)</f>
        <v>62062873.123898283</v>
      </c>
      <c r="DV58" s="2">
        <f>IF($D58=3,(BA58*$P58*$M58*'input_cooling&amp;ventilation'!$D$3)*'input_cool&amp;vent_evolution'!AQ$11,(BA58*$Q58*'input_cooling&amp;ventilation'!$D$3)*'input_cool&amp;vent_evolution'!AQ$12)</f>
        <v>60699320.848126434</v>
      </c>
      <c r="DW58" s="2">
        <f>IF($D58=3,(BB58*$P58*$M58*'input_cooling&amp;ventilation'!$D$3)*'input_cool&amp;vent_evolution'!AR$11,(BB58*$Q58*'input_cooling&amp;ventilation'!$D$3)*'input_cool&amp;vent_evolution'!AR$12)</f>
        <v>59355805.779852852</v>
      </c>
      <c r="DX58" s="2">
        <f>IF($D58=3,(BC58*$P58*$M58*'input_cooling&amp;ventilation'!$D$3)*'input_cool&amp;vent_evolution'!AS$11,(BC58*$Q58*'input_cooling&amp;ventilation'!$D$3)*'input_cool&amp;vent_evolution'!AS$12)</f>
        <v>58039469.908955865</v>
      </c>
      <c r="DY58" s="2">
        <f>IF($D58=3,(BD58*$P58*$M58*'input_cooling&amp;ventilation'!$D$3)*'input_cool&amp;vent_evolution'!AT$11,(BD58*$Q58*'input_cooling&amp;ventilation'!$D$3)*'input_cool&amp;vent_evolution'!AT$12)</f>
        <v>56757934.204572678</v>
      </c>
      <c r="DZ58" s="2">
        <f>IF($D58=3,(BE58*$P58*$M58*'input_cooling&amp;ventilation'!$D$3)*'input_cool&amp;vent_evolution'!AU$11,(BE58*$Q58*'input_cooling&amp;ventilation'!$D$3)*'input_cool&amp;vent_evolution'!AU$12)</f>
        <v>57298247.260984324</v>
      </c>
      <c r="EA58" s="2">
        <f>IF($D58=3,(BF58*$P58*$M58*'input_cooling&amp;ventilation'!$D$3)*'input_cool&amp;vent_evolution'!AV$11,(BF58*$Q58*'input_cooling&amp;ventilation'!$D$3)*'input_cool&amp;vent_evolution'!AV$12)</f>
        <v>57843703.883718811</v>
      </c>
      <c r="EB58">
        <v>0.59967453213995114</v>
      </c>
      <c r="EC58" s="2">
        <f t="shared" si="39"/>
        <v>122072170.5359523</v>
      </c>
      <c r="ED58" s="2">
        <f>IF($D58=3,(EC58*(1+'input_cool&amp;vent_evolution'!M$10)),EC58*(1+'input_cool&amp;vent_evolution'!M$9))</f>
        <v>124674278.21217994</v>
      </c>
      <c r="EE58" s="2">
        <f>IF($D58=3,(ED58*(1+'input_cool&amp;vent_evolution'!N$10)),ED58*(1+'input_cool&amp;vent_evolution'!N$9))</f>
        <v>127279071.51856898</v>
      </c>
      <c r="EF58" s="2">
        <f>IF($D58=3,(EE58*(1+'input_cool&amp;vent_evolution'!O$10)),EE58*(1+'input_cool&amp;vent_evolution'!O$9))</f>
        <v>129886550.50207922</v>
      </c>
      <c r="EG58" s="2">
        <f>IF($D58=3,(EF58*(1+'input_cool&amp;vent_evolution'!P$10)),EF58*(1+'input_cool&amp;vent_evolution'!P$9))</f>
        <v>132352036.63616402</v>
      </c>
      <c r="EH58" s="2">
        <f>IF($D58=3,(EG58*(1+'input_cool&amp;vent_evolution'!Q$10)),EG58*(1+'input_cool&amp;vent_evolution'!Q$9))</f>
        <v>134820208.45258796</v>
      </c>
      <c r="EI58" s="2">
        <f>IF($D58=3,(EH58*(1+'input_cool&amp;vent_evolution'!R$10)),EH58*(1+'input_cool&amp;vent_evolution'!R$9))</f>
        <v>136759549.80008796</v>
      </c>
      <c r="EJ58" s="2">
        <f>IF($D58=3,(EI58*(1+'input_cool&amp;vent_evolution'!S$10)),EI58*(1+'input_cool&amp;vent_evolution'!S$9))</f>
        <v>138700069.77139947</v>
      </c>
      <c r="EK58" s="2">
        <f>IF($D58=3,(EJ58*(1+'input_cool&amp;vent_evolution'!T$10)),EJ58*(1+'input_cool&amp;vent_evolution'!T$9))</f>
        <v>140641768.35608712</v>
      </c>
      <c r="EL58" s="2">
        <f>IF($D58=3,(EK58*(1+'input_cool&amp;vent_evolution'!U$10)),EK58*(1+'input_cool&amp;vent_evolution'!U$9))</f>
        <v>142584645.47066575</v>
      </c>
      <c r="EM58" s="2">
        <f>IF($D58=3,(EL58*(1+'input_cool&amp;vent_evolution'!V$10)),EL58*(1+'input_cool&amp;vent_evolution'!V$9))</f>
        <v>144528701.18818474</v>
      </c>
      <c r="EN58" s="2">
        <f>IF($D58=3,(EM58*(1+'input_cool&amp;vent_evolution'!W$10)),EM58*(1+'input_cool&amp;vent_evolution'!W$9))</f>
        <v>146040659.62049481</v>
      </c>
      <c r="EO58" s="2">
        <f>IF($D58=3,(EN58*(1+'input_cool&amp;vent_evolution'!X$10)),EN58*(1+'input_cool&amp;vent_evolution'!X$9))</f>
        <v>147553604.44747409</v>
      </c>
      <c r="EP58" s="2">
        <f>IF($D58=3,(EO58*(1+'input_cool&amp;vent_evolution'!Y$10)),EO58*(1+'input_cool&amp;vent_evolution'!Y$9))</f>
        <v>149067535.72651821</v>
      </c>
      <c r="EQ58" s="2">
        <f>IF($D58=3,(EP58*(1+'input_cool&amp;vent_evolution'!Z$10)),EP58*(1+'input_cool&amp;vent_evolution'!Z$9))</f>
        <v>150582453.36370704</v>
      </c>
      <c r="ER58" s="2">
        <f>IF($D58=3,(EQ58*(1+'input_cool&amp;vent_evolution'!AA$10)),EQ58*(1+'input_cool&amp;vent_evolution'!AA$9))</f>
        <v>152098357.45296064</v>
      </c>
      <c r="ES58" s="2">
        <f>IF($D58=3,(ER58*(1+'input_cool&amp;vent_evolution'!AB$10)),ER58*(1+'input_cool&amp;vent_evolution'!AB$9))</f>
        <v>153153543.0433943</v>
      </c>
      <c r="ET58" s="2">
        <f>IF($D58=3,(ES58*(1+'input_cool&amp;vent_evolution'!AC$10)),ES58*(1+'input_cool&amp;vent_evolution'!AC$9))</f>
        <v>154209469.00378829</v>
      </c>
      <c r="EU58" s="2">
        <f>IF($D58=3,(ET58*(1+'input_cool&amp;vent_evolution'!AD$10)),ET58*(1+'input_cool&amp;vent_evolution'!AD$9))</f>
        <v>155266135.46458781</v>
      </c>
      <c r="EV58" s="2">
        <f>IF($D58=3,(EU58*(1+'input_cool&amp;vent_evolution'!AE$10)),EU58*(1+'input_cool&amp;vent_evolution'!AE$9))</f>
        <v>156323542.30578336</v>
      </c>
      <c r="EW58" s="2">
        <f>IF($D58=3,(EV58*(1+'input_cool&amp;vent_evolution'!AF$10)),EV58*(1+'input_cool&amp;vent_evolution'!AF$9))</f>
        <v>157381689.64216655</v>
      </c>
      <c r="EX58" s="2">
        <f>IF($D58=3,(EW58*(1+'input_cool&amp;vent_evolution'!AG$10)),EW58*(1+'input_cool&amp;vent_evolution'!AG$9))</f>
        <v>158050691.10139608</v>
      </c>
      <c r="EY58" s="2">
        <f>IF($D58=3,(EX58*(1+'input_cool&amp;vent_evolution'!AH$10)),EX58*(1+'input_cool&amp;vent_evolution'!AH$9))</f>
        <v>158719891.74510175</v>
      </c>
      <c r="EZ58" s="2">
        <f>IF($D58=3,(EY58*(1+'input_cool&amp;vent_evolution'!AI$10)),EY58*(1+'input_cool&amp;vent_evolution'!AI$9))</f>
        <v>159389291.60980821</v>
      </c>
      <c r="FA58" s="2">
        <f>IF($D58=3,(EZ58*(1+'input_cool&amp;vent_evolution'!AJ$10)),EZ58*(1+'input_cool&amp;vent_evolution'!AJ$9))</f>
        <v>160058890.65377301</v>
      </c>
      <c r="FB58" s="2">
        <f>IF($D58=3,(FA58*(1+'input_cool&amp;vent_evolution'!AK$10)),FA58*(1+'input_cool&amp;vent_evolution'!AK$9))</f>
        <v>160728688.78829327</v>
      </c>
      <c r="FC58" s="2">
        <f>IF($D58=3,(FB58*(1+'input_cool&amp;vent_evolution'!AL$10)),FB58*(1+'input_cool&amp;vent_evolution'!AL$9))</f>
        <v>161398686.20642802</v>
      </c>
      <c r="FD58" s="2">
        <f>IF($D58=3,(FC58*(1+'input_cool&amp;vent_evolution'!AM$10)),FC58*(1+'input_cool&amp;vent_evolution'!AM$9))</f>
        <v>162068882.74642506</v>
      </c>
      <c r="FE58" s="2">
        <f>IF($D58=3,(FD58*(1+'input_cool&amp;vent_evolution'!AN$10)),FD58*(1+'input_cool&amp;vent_evolution'!AN$9))</f>
        <v>162739278.50742298</v>
      </c>
      <c r="FF58" s="2">
        <f>IF($D58=3,(FE58*(1+'input_cool&amp;vent_evolution'!AO$10)),FE58*(1+'input_cool&amp;vent_evolution'!AO$9))</f>
        <v>163409873.426808</v>
      </c>
      <c r="FG58" s="2">
        <f>IF($D58=3,(FF58*(1+'input_cool&amp;vent_evolution'!AP$10)),FF58*(1+'input_cool&amp;vent_evolution'!AP$9))</f>
        <v>164080667.54632246</v>
      </c>
      <c r="FH58" s="2">
        <f>IF($D58=3,(FG58*(1+'input_cool&amp;vent_evolution'!AQ$10)),FG58*(1+'input_cool&amp;vent_evolution'!AQ$9))</f>
        <v>164751660.80335283</v>
      </c>
      <c r="FI58" s="2">
        <f>IF($D58=3,(FH58*(1+'input_cool&amp;vent_evolution'!AR$10)),FH58*(1+'input_cool&amp;vent_evolution'!AR$9))</f>
        <v>165422853.27094829</v>
      </c>
      <c r="FJ58" s="2">
        <f>IF($D58=3,(FI58*(1+'input_cool&amp;vent_evolution'!AS$10)),FI58*(1+'input_cool&amp;vent_evolution'!AS$9))</f>
        <v>166094244.90214869</v>
      </c>
      <c r="FK58" s="2">
        <f>IF($D58=3,(FJ58*(1+'input_cool&amp;vent_evolution'!AT$10)),FJ58*(1+'input_cool&amp;vent_evolution'!AT$9))</f>
        <v>166765835.75956744</v>
      </c>
      <c r="FL58" s="2">
        <f>IF($D58=3,(FK58*(1+'input_cool&amp;vent_evolution'!AU$10)),FK58*(1+'input_cool&amp;vent_evolution'!AU$9))</f>
        <v>167440142.14924338</v>
      </c>
      <c r="FM58" s="2">
        <f t="shared" si="40"/>
        <v>257675892.02307639</v>
      </c>
      <c r="FN58" s="2">
        <f t="shared" si="41"/>
        <v>263168547.83208066</v>
      </c>
      <c r="FO58" s="2">
        <f t="shared" si="42"/>
        <v>268666872.60022968</v>
      </c>
      <c r="FP58" s="2">
        <f t="shared" si="43"/>
        <v>274170866.42664844</v>
      </c>
      <c r="FQ58" s="2">
        <f t="shared" si="44"/>
        <v>279375134.82035017</v>
      </c>
      <c r="FR58" s="2">
        <f t="shared" si="45"/>
        <v>284585072.2833361</v>
      </c>
      <c r="FS58" s="2">
        <f t="shared" si="46"/>
        <v>288678728.59714037</v>
      </c>
      <c r="FT58" s="2">
        <f t="shared" si="47"/>
        <v>292774872.80757707</v>
      </c>
      <c r="FU58" s="2">
        <f t="shared" si="48"/>
        <v>296873504.89261872</v>
      </c>
      <c r="FV58" s="2">
        <f t="shared" si="49"/>
        <v>300974624.67604089</v>
      </c>
      <c r="FW58" s="2">
        <f t="shared" si="50"/>
        <v>305078232.31203955</v>
      </c>
      <c r="FX58" s="2">
        <f t="shared" si="51"/>
        <v>308269747.92150903</v>
      </c>
      <c r="FY58" s="2">
        <f t="shared" si="52"/>
        <v>311463345.66096073</v>
      </c>
      <c r="FZ58" s="2">
        <f t="shared" si="53"/>
        <v>314659025.65154827</v>
      </c>
      <c r="GA58" s="2">
        <f t="shared" si="54"/>
        <v>317856787.69502038</v>
      </c>
      <c r="GB58" s="2">
        <f t="shared" si="55"/>
        <v>321056631.98962814</v>
      </c>
      <c r="GC58" s="2">
        <f t="shared" si="56"/>
        <v>323283969.20392644</v>
      </c>
      <c r="GD58" s="2">
        <f t="shared" si="57"/>
        <v>325512869.22725081</v>
      </c>
      <c r="GE58" s="2">
        <f t="shared" si="58"/>
        <v>327743332.33495146</v>
      </c>
      <c r="GF58" s="2">
        <f t="shared" si="59"/>
        <v>329975358.27370644</v>
      </c>
      <c r="GG58" s="2">
        <f t="shared" si="60"/>
        <v>332208947.28582346</v>
      </c>
      <c r="GH58" s="2">
        <f t="shared" si="61"/>
        <v>333621108.19862497</v>
      </c>
      <c r="GI58" s="2">
        <f t="shared" si="62"/>
        <v>335033689.55973458</v>
      </c>
      <c r="GJ58" s="2">
        <f t="shared" si="63"/>
        <v>336446691.44625026</v>
      </c>
      <c r="GK58" s="2">
        <f t="shared" si="64"/>
        <v>337860113.77006006</v>
      </c>
      <c r="GL58" s="2">
        <f t="shared" si="65"/>
        <v>339273956.34392548</v>
      </c>
      <c r="GM58" s="2">
        <f t="shared" si="66"/>
        <v>340688219.57536519</v>
      </c>
      <c r="GN58" s="2">
        <f t="shared" si="67"/>
        <v>342102903.12294453</v>
      </c>
      <c r="GO58" s="2">
        <f t="shared" si="68"/>
        <v>343518007.19593024</v>
      </c>
      <c r="GP58" s="2">
        <f t="shared" si="69"/>
        <v>344933531.66215396</v>
      </c>
      <c r="GQ58" s="2">
        <f t="shared" si="70"/>
        <v>346349476.60972756</v>
      </c>
      <c r="GR58" s="2">
        <f t="shared" si="71"/>
        <v>347765841.90648329</v>
      </c>
      <c r="GS58" s="2">
        <f t="shared" si="72"/>
        <v>349182627.70661694</v>
      </c>
      <c r="GT58" s="2">
        <f t="shared" si="73"/>
        <v>350599833.9110027</v>
      </c>
      <c r="GU58" s="2">
        <f t="shared" si="74"/>
        <v>352017460.65180814</v>
      </c>
      <c r="GV58" s="2">
        <f t="shared" si="75"/>
        <v>353440819.47056061</v>
      </c>
      <c r="GW58" s="2">
        <f>IF($D58=3,($N58*$M58*EC58*'input_cooling&amp;ventilation'!$D$3)*'input_cool&amp;vent_evolution'!M$11,($O58*$M58*EC58*'input_cooling&amp;ventilation'!$D$3)*'input_cool&amp;vent_evolution'!M$10)</f>
        <v>53422614.890018806</v>
      </c>
      <c r="GX58" s="2">
        <f>IF($D58=3,($N58*$M58*ED58*'input_cooling&amp;ventilation'!$D$3)*'input_cool&amp;vent_evolution'!N$11,($O58*$M58*ED58*'input_cooling&amp;ventilation'!$D$3)*'input_cool&amp;vent_evolution'!N$10)</f>
        <v>50500193.717948385</v>
      </c>
      <c r="GY58" s="2">
        <f>IF($D58=3,($N58*$M58*EE58*'input_cooling&amp;ventilation'!$D$3)*'input_cool&amp;vent_evolution'!O$11,($O58*$M58*EE58*'input_cooling&amp;ventilation'!$D$3)*'input_cool&amp;vent_evolution'!O$10)</f>
        <v>48331219.85269209</v>
      </c>
      <c r="GZ58" s="2">
        <f>IF($D58=3,($N58*$M58*EF58*'input_cooling&amp;ventilation'!$D$3)*'input_cool&amp;vent_evolution'!P$11,($O58*$M58*EF58*'input_cooling&amp;ventilation'!$D$3)*'input_cool&amp;vent_evolution'!P$10)</f>
        <v>54524507.058201037</v>
      </c>
      <c r="HA58" s="2">
        <f>IF($D58=3,($N58*$M58*EG58*'input_cooling&amp;ventilation'!$D$3)*'input_cool&amp;vent_evolution'!Q$11,($O58*$M58*EG58*'input_cooling&amp;ventilation'!$D$3)*'input_cool&amp;vent_evolution'!Q$10)</f>
        <v>60116182.684888907</v>
      </c>
      <c r="HB58" s="2">
        <f>IF($D58=3,($N58*$M58*EH58*'input_cooling&amp;ventilation'!$D$3)*'input_cool&amp;vent_evolution'!R$11,($O58*$M58*EH58*'input_cooling&amp;ventilation'!$D$3)*'input_cool&amp;vent_evolution'!R$10)</f>
        <v>63610843.744594365</v>
      </c>
      <c r="HC58" s="2">
        <f>IF($D58=3,($N58*$M58*EI58*'input_cooling&amp;ventilation'!$D$3)*'input_cool&amp;vent_evolution'!S$11,($O58*$M58*EI58*'input_cooling&amp;ventilation'!$D$3)*'input_cool&amp;vent_evolution'!S$10)</f>
        <v>65783058.155883208</v>
      </c>
      <c r="HD58" s="2">
        <f>IF($D58=3,($N58*$M58*EJ58*'input_cooling&amp;ventilation'!$D$3)*'input_cool&amp;vent_evolution'!T$11,($O58*$M58*EJ58*'input_cooling&amp;ventilation'!$D$3)*'input_cool&amp;vent_evolution'!T$10)</f>
        <v>68137303.94528465</v>
      </c>
      <c r="HE58" s="2">
        <f>IF($D58=3,($N58*$M58*EK58*'input_cooling&amp;ventilation'!$D$3)*'input_cool&amp;vent_evolution'!U$11,($O58*$M58*EK58*'input_cooling&amp;ventilation'!$D$3)*'input_cool&amp;vent_evolution'!U$10)</f>
        <v>77888787.050451487</v>
      </c>
      <c r="HF58" s="2">
        <f>IF($D58=3,($N58*$M58*EL58*'input_cooling&amp;ventilation'!$D$3)*'input_cool&amp;vent_evolution'!V$11,($O58*$M58*EL58*'input_cooling&amp;ventilation'!$D$3)*'input_cool&amp;vent_evolution'!V$10)</f>
        <v>78311541.287330419</v>
      </c>
      <c r="HG58" s="2">
        <f>IF($D58=3,($N58*$M58*EM58*'input_cooling&amp;ventilation'!$D$3)*'input_cool&amp;vent_evolution'!W$11,($O58*$M58*EM58*'input_cooling&amp;ventilation'!$D$3)*'input_cool&amp;vent_evolution'!W$10)</f>
        <v>75648479.506455407</v>
      </c>
      <c r="HH58" s="2">
        <f>IF($D58=3,($N58*$M58*EN58*'input_cooling&amp;ventilation'!$D$3)*'input_cool&amp;vent_evolution'!X$11,($O58*$M58*EN58*'input_cooling&amp;ventilation'!$D$3)*'input_cool&amp;vent_evolution'!X$10)</f>
        <v>77752321.618126571</v>
      </c>
      <c r="HI58" s="2">
        <f>IF($D58=3,($N58*$M58*EO58*'input_cooling&amp;ventilation'!$D$3)*'input_cool&amp;vent_evolution'!Y$11,($O58*$M58*EO58*'input_cooling&amp;ventilation'!$D$3)*'input_cool&amp;vent_evolution'!Y$10)</f>
        <v>78885111.456100538</v>
      </c>
      <c r="HJ58" s="2">
        <f>IF($D58=3,($N58*$M58*EP58*'input_cooling&amp;ventilation'!$D$3)*'input_cool&amp;vent_evolution'!Z$11,($O58*$M58*EP58*'input_cooling&amp;ventilation'!$D$3)*'input_cool&amp;vent_evolution'!Z$10)</f>
        <v>83828187.793149531</v>
      </c>
      <c r="HK58" s="2">
        <f>IF($D58=3,($N58*$M58*EQ58*'input_cooling&amp;ventilation'!$D$3)*'input_cool&amp;vent_evolution'!AA$11,($O58*$M58*EQ58*'input_cooling&amp;ventilation'!$D$3)*'input_cool&amp;vent_evolution'!AA$10)</f>
        <v>83627146.576165199</v>
      </c>
      <c r="HL58" s="2">
        <f>IF($D58=3,($N58*$M58*ER58*'input_cooling&amp;ventilation'!$D$3)*'input_cool&amp;vent_evolution'!AB$11,($O58*$M58*ER58*'input_cooling&amp;ventilation'!$D$3)*'input_cool&amp;vent_evolution'!AB$10)</f>
        <v>74422800.304547325</v>
      </c>
      <c r="HM58" s="2">
        <f>IF($D58=3,($N58*$M58*ES58*'input_cooling&amp;ventilation'!$D$3)*'input_cool&amp;vent_evolution'!AC$11,($O58*$M58*ES58*'input_cooling&amp;ventilation'!$D$3)*'input_cool&amp;vent_evolution'!AC$10)</f>
        <v>73543035.535683513</v>
      </c>
      <c r="HN58" s="2">
        <f>IF($D58=3,($N58*$M58*ET58*'input_cooling&amp;ventilation'!$D$3)*'input_cool&amp;vent_evolution'!AD$11,($O58*$M58*ET58*'input_cooling&amp;ventilation'!$D$3)*'input_cool&amp;vent_evolution'!AD$10)</f>
        <v>71991260.51769577</v>
      </c>
      <c r="HO58" s="2">
        <f>IF($D58=3,($N58*$M58*EU58*'input_cooling&amp;ventilation'!$D$3)*'input_cool&amp;vent_evolution'!AE$11,($O58*$M58*EU58*'input_cooling&amp;ventilation'!$D$3)*'input_cool&amp;vent_evolution'!AE$10)</f>
        <v>70263502.536068887</v>
      </c>
      <c r="HP58" s="2">
        <f>IF($D58=3,($N58*$M58*EV58*'input_cooling&amp;ventilation'!$D$3)*'input_cool&amp;vent_evolution'!AF$11,($O58*$M58*EV58*'input_cooling&amp;ventilation'!$D$3)*'input_cool&amp;vent_evolution'!AF$10)</f>
        <v>68163093.35979414</v>
      </c>
      <c r="HQ58" s="2">
        <f>IF($D58=3,($N58*$M58*EW58*'input_cooling&amp;ventilation'!$D$3)*'input_cool&amp;vent_evolution'!AG$11,($O58*$M58*EW58*'input_cooling&amp;ventilation'!$D$3)*'input_cool&amp;vent_evolution'!AG$10)</f>
        <v>66904019.260110155</v>
      </c>
      <c r="HR58" s="2">
        <f>IF($D58=3,($N58*$M58*EX58*'input_cooling&amp;ventilation'!$D$3)*'input_cool&amp;vent_evolution'!AH$11,($O58*$M58*EX58*'input_cooling&amp;ventilation'!$D$3)*'input_cool&amp;vent_evolution'!AH$10)</f>
        <v>65145939.17754785</v>
      </c>
      <c r="HS58" s="2">
        <f>IF($D58=3,($N58*$M58*EY58*'input_cooling&amp;ventilation'!$D$3)*'input_cool&amp;vent_evolution'!AI$11,($O58*$M58*EY58*'input_cooling&amp;ventilation'!$D$3)*'input_cool&amp;vent_evolution'!AI$10)</f>
        <v>63399050.061632901</v>
      </c>
      <c r="HT58" s="2">
        <f>IF($D58=3,($N58*$M58*EZ58*'input_cooling&amp;ventilation'!$D$3)*'input_cool&amp;vent_evolution'!AJ$11,($O58*$M58*EZ58*'input_cooling&amp;ventilation'!$D$3)*'input_cool&amp;vent_evolution'!AJ$10)</f>
        <v>61665057.352549486</v>
      </c>
      <c r="HU58" s="2">
        <f>IF($D58=3,($N58*$M58*FA58*'input_cooling&amp;ventilation'!$D$3)*'input_cool&amp;vent_evolution'!AK$11,($O58*$M58*FA58*'input_cooling&amp;ventilation'!$D$3)*'input_cool&amp;vent_evolution'!AK$10)</f>
        <v>60493019.382574789</v>
      </c>
      <c r="HV58" s="2">
        <f>IF($D58=3,($N58*$M58*FB58*'input_cooling&amp;ventilation'!$D$3)*'input_cool&amp;vent_evolution'!AL$11,($O58*$M58*FB58*'input_cooling&amp;ventilation'!$D$3)*'input_cool&amp;vent_evolution'!AL$10)</f>
        <v>58276184.088335469</v>
      </c>
      <c r="HW58" s="2">
        <f>IF($D58=3,($N58*$M58*FC58*'input_cooling&amp;ventilation'!$D$3)*'input_cool&amp;vent_evolution'!AM$11,($O58*$M58*FC58*'input_cooling&amp;ventilation'!$D$3)*'input_cool&amp;vent_evolution'!AM$10)</f>
        <v>56637235.86159803</v>
      </c>
      <c r="HX58" s="2">
        <f>IF($D58=3,($N58*$M58*FD58*'input_cooling&amp;ventilation'!$D$3)*'input_cool&amp;vent_evolution'!AN$11,($O58*$M58*FD58*'input_cooling&amp;ventilation'!$D$3)*'input_cool&amp;vent_evolution'!AN$10)</f>
        <v>55024344.794393815</v>
      </c>
      <c r="HY58" s="2">
        <f>IF($D58=3,($N58*$M58*FE58*'input_cooling&amp;ventilation'!$D$3)*'input_cool&amp;vent_evolution'!AO$11,($O58*$M58*FE58*'input_cooling&amp;ventilation'!$D$3)*'input_cool&amp;vent_evolution'!AO$10)</f>
        <v>53453164.180751197</v>
      </c>
      <c r="HZ58" s="2">
        <f>IF($D58=3,($N58*$M58*FF58*'input_cooling&amp;ventilation'!$D$3)*'input_cool&amp;vent_evolution'!AP$11,($O58*$M58*FF58*'input_cooling&amp;ventilation'!$D$3)*'input_cool&amp;vent_evolution'!AP$10)</f>
        <v>51927047.678251185</v>
      </c>
      <c r="IA58" s="2">
        <f>IF($D58=3,($N58*$M58*FG58*'input_cooling&amp;ventilation'!$D$3)*'input_cool&amp;vent_evolution'!AQ$11,($O58*$M58*FG58*'input_cooling&amp;ventilation'!$D$3)*'input_cool&amp;vent_evolution'!AQ$10)</f>
        <v>50447494.658623211</v>
      </c>
      <c r="IB58" s="2">
        <f>IF($D58=3,($N58*$M58*FH58*'input_cooling&amp;ventilation'!$D$3)*'input_cool&amp;vent_evolution'!AR$11,($O58*$M58*FH58*'input_cooling&amp;ventilation'!$D$3)*'input_cool&amp;vent_evolution'!AR$10)</f>
        <v>49018223.563320875</v>
      </c>
      <c r="IC58" s="2">
        <f>IF($D58=3,($N58*$M58*FI58*'input_cooling&amp;ventilation'!$D$3)*'input_cool&amp;vent_evolution'!AS$11,($O58*$M58*FI58*'input_cooling&amp;ventilation'!$D$3)*'input_cool&amp;vent_evolution'!AS$10)</f>
        <v>47642590.451972231</v>
      </c>
      <c r="ID58" s="2">
        <f>IF($D58=3,($N58*$M58*FJ58*'input_cooling&amp;ventilation'!$D$3)*'input_cool&amp;vent_evolution'!AT$11,($O58*$M58*FJ58*'input_cooling&amp;ventilation'!$D$3)*'input_cool&amp;vent_evolution'!AT$10)</f>
        <v>46324337.352189757</v>
      </c>
      <c r="IE58" s="2">
        <f>IF($D58=3,($N58*$M58*FK58*'input_cooling&amp;ventilation'!$D$3)*'input_cool&amp;vent_evolution'!AU$11,($O58*$M58*FK58*'input_cooling&amp;ventilation'!$D$3)*'input_cool&amp;vent_evolution'!AU$10)</f>
        <v>46511646.680457227</v>
      </c>
      <c r="IF58" s="2">
        <f>IF($D58=3,($N58*$M58*FL58*'input_cooling&amp;ventilation'!$D$3)*'input_cool&amp;vent_evolution'!AV$11,($O58*$M58*FL58*'input_cooling&amp;ventilation'!$D$3)*'input_cool&amp;vent_evolution'!AV$10)</f>
        <v>46699713.381338328</v>
      </c>
    </row>
    <row r="59" spans="1:240" x14ac:dyDescent="0.25">
      <c r="A59">
        <v>57</v>
      </c>
      <c r="B59">
        <v>100100</v>
      </c>
      <c r="C59">
        <v>8</v>
      </c>
      <c r="D59">
        <v>3</v>
      </c>
      <c r="E59">
        <v>2</v>
      </c>
      <c r="F59" s="2">
        <v>57521500</v>
      </c>
      <c r="G59" s="2">
        <v>59510217.939576298</v>
      </c>
      <c r="H59" s="2">
        <v>57521500</v>
      </c>
      <c r="I59" s="17">
        <v>0.69645078400000004</v>
      </c>
      <c r="J59">
        <v>0.36061562800000002</v>
      </c>
      <c r="K59" s="2">
        <f t="shared" si="0"/>
        <v>20743151.846002001</v>
      </c>
      <c r="L59" s="2">
        <f t="shared" si="1"/>
        <v>41445937.940028779</v>
      </c>
      <c r="M59">
        <v>0.62407602956705299</v>
      </c>
      <c r="N59" s="17">
        <f>'input_cooling&amp;ventilation'!$D$5</f>
        <v>57.500092182043396</v>
      </c>
      <c r="O59" s="45">
        <f>'input_cooling&amp;ventilation'!$D$6</f>
        <v>19.328678831353667</v>
      </c>
      <c r="P59" s="45">
        <f>'input_cooling&amp;ventilation'!$C$5</f>
        <v>50.351688737400465</v>
      </c>
      <c r="Q59" s="45">
        <f>'input_cooling&amp;ventilation'!$C$6</f>
        <v>32.240814214248743</v>
      </c>
      <c r="R59">
        <v>17</v>
      </c>
      <c r="S59">
        <v>12</v>
      </c>
      <c r="T59">
        <v>14</v>
      </c>
      <c r="U59" s="2">
        <f t="shared" si="2"/>
        <v>32590895.490119971</v>
      </c>
      <c r="V59" s="2">
        <f t="shared" si="3"/>
        <v>61240275.222264998</v>
      </c>
      <c r="W59" s="2">
        <v>44712194.757971123</v>
      </c>
      <c r="X59" s="57">
        <f>IF($D59=3,(W59*(1+'input_cool&amp;vent_evolution'!M$11)),(W59*(1+'input_cool&amp;vent_evolution'!M$12)))</f>
        <v>45380075.181963056</v>
      </c>
      <c r="Y59" s="57">
        <f>IF($D59=3,(X59*(1+'input_cool&amp;vent_evolution'!N$11)),(X59*(1+'input_cool&amp;vent_evolution'!N$12)))</f>
        <v>46007476.813029766</v>
      </c>
      <c r="Z59" s="57">
        <f>IF($D59=3,(Y59*(1+'input_cool&amp;vent_evolution'!O$11)),(Y59*(1+'input_cool&amp;vent_evolution'!O$12)))</f>
        <v>46603774.912124939</v>
      </c>
      <c r="AA59" s="57">
        <f>IF($D59=3,(Z59*(1+'input_cool&amp;vent_evolution'!P$11)),(Z59*(1+'input_cool&amp;vent_evolution'!P$12)))</f>
        <v>47271523.397767931</v>
      </c>
      <c r="AB59" s="57">
        <f>IF($D59=3,(AA59*(1+'input_cool&amp;vent_evolution'!Q$11)),(AA59*(1+'input_cool&amp;vent_evolution'!Q$12)))</f>
        <v>48004389.469134897</v>
      </c>
      <c r="AC59" s="57">
        <f>IF($D59=3,(AB59*(1+'input_cool&amp;vent_evolution'!R$11)),(AB59*(1+'input_cool&amp;vent_evolution'!R$12)))</f>
        <v>48777463.996088035</v>
      </c>
      <c r="AD59" s="57">
        <f>IF($D59=3,(AC59*(1+'input_cool&amp;vent_evolution'!S$11)),(AC59*(1+'input_cool&amp;vent_evolution'!S$12)))</f>
        <v>49578293.130927645</v>
      </c>
      <c r="AE59" s="57">
        <f>IF($D59=3,(AD59*(1+'input_cool&amp;vent_evolution'!T$11)),(AD59*(1+'input_cool&amp;vent_evolution'!T$12)))</f>
        <v>50409605.20381467</v>
      </c>
      <c r="AF59" s="57">
        <f>IF($D59=3,(AE59*(1+'input_cool&amp;vent_evolution'!U$11)),(AE59*(1+'input_cool&amp;vent_evolution'!U$12)))</f>
        <v>51362485.111101665</v>
      </c>
      <c r="AG59" s="57">
        <f>IF($D59=3,(AF59*(1+'input_cool&amp;vent_evolution'!V$11)),(AF59*(1+'input_cool&amp;vent_evolution'!V$12)))</f>
        <v>52325345.433754116</v>
      </c>
      <c r="AH59" s="57">
        <f>IF($D59=3,(AG59*(1+'input_cool&amp;vent_evolution'!W$11)),(AG59*(1+'input_cool&amp;vent_evolution'!W$12)))</f>
        <v>53260153.515643373</v>
      </c>
      <c r="AI59" s="57">
        <f>IF($D59=3,(AH59*(1+'input_cool&amp;vent_evolution'!X$11)),(AH59*(1+'input_cool&amp;vent_evolution'!X$12)))</f>
        <v>54227999.482167028</v>
      </c>
      <c r="AJ59" s="57">
        <f>IF($D59=3,(AI59*(1+'input_cool&amp;vent_evolution'!Y$11)),(AI59*(1+'input_cool&amp;vent_evolution'!Y$12)))</f>
        <v>55217538.799424097</v>
      </c>
      <c r="AK59" s="57">
        <f>IF($D59=3,(AJ59*(1+'input_cool&amp;vent_evolution'!Z$11)),(AJ59*(1+'input_cool&amp;vent_evolution'!Z$12)))</f>
        <v>56277398.310388155</v>
      </c>
      <c r="AL59" s="57">
        <f>IF($D59=3,(AK59*(1+'input_cool&amp;vent_evolution'!AA$11)),(AK59*(1+'input_cool&amp;vent_evolution'!AA$12)))</f>
        <v>57344169.241125777</v>
      </c>
      <c r="AM59" s="57">
        <f>IF($D59=3,(AL59*(1+'input_cool&amp;vent_evolution'!AB$11)),(AL59*(1+'input_cool&amp;vent_evolution'!AB$12)))</f>
        <v>58301881.396199048</v>
      </c>
      <c r="AN59" s="57">
        <f>IF($D59=3,(AM59*(1+'input_cool&amp;vent_evolution'!AC$11)),(AM59*(1+'input_cool&amp;vent_evolution'!AC$12)))</f>
        <v>59257448.793987036</v>
      </c>
      <c r="AO59" s="57">
        <f>IF($D59=3,(AN59*(1+'input_cool&amp;vent_evolution'!AD$11)),(AN59*(1+'input_cool&amp;vent_evolution'!AD$12)))</f>
        <v>60201674.75479769</v>
      </c>
      <c r="AP59" s="57">
        <f>IF($D59=3,(AO59*(1+'input_cool&amp;vent_evolution'!AE$11)),(AO59*(1+'input_cool&amp;vent_evolution'!AE$12)))</f>
        <v>61131552.545885906</v>
      </c>
      <c r="AQ59" s="57">
        <f>IF($D59=3,(AP59*(1+'input_cool&amp;vent_evolution'!AF$11)),(AP59*(1+'input_cool&amp;vent_evolution'!AF$12)))</f>
        <v>62041370.661886275</v>
      </c>
      <c r="AR59" s="57">
        <f>IF($D59=3,(AQ59*(1+'input_cool&amp;vent_evolution'!AG$11)),(AQ59*(1+'input_cool&amp;vent_evolution'!AG$12)))</f>
        <v>62941580.262062572</v>
      </c>
      <c r="AS59" s="57">
        <f>IF($D59=3,(AR59*(1+'input_cool&amp;vent_evolution'!AH$11)),(AR59*(1+'input_cool&amp;vent_evolution'!AH$12)))</f>
        <v>63827088.98488009</v>
      </c>
      <c r="AT59" s="57">
        <f>IF($D59=3,(AS59*(1+'input_cool&amp;vent_evolution'!AI$11)),(AS59*(1+'input_cool&amp;vent_evolution'!AI$12)))</f>
        <v>64697292.194160186</v>
      </c>
      <c r="AU59" s="57">
        <f>IF($D59=3,(AT59*(1+'input_cool&amp;vent_evolution'!AJ$11)),(AT59*(1+'input_cool&amp;vent_evolution'!AJ$12)))</f>
        <v>65551631.435025483</v>
      </c>
      <c r="AV59" s="57">
        <f>IF($D59=3,(AU59*(1+'input_cool&amp;vent_evolution'!AK$11)),(AU59*(1+'input_cool&amp;vent_evolution'!AK$12)))</f>
        <v>66397247.480537303</v>
      </c>
      <c r="AW59" s="57">
        <f>IF($D59=3,(AV59*(1+'input_cool&amp;vent_evolution'!AL$11)),(AV59*(1+'input_cool&amp;vent_evolution'!AL$12)))</f>
        <v>67218945.105228275</v>
      </c>
      <c r="AX59" s="57">
        <f>IF($D59=3,(AW59*(1+'input_cool&amp;vent_evolution'!AM$11)),(AW59*(1+'input_cool&amp;vent_evolution'!AM$12)))</f>
        <v>68024060.253642857</v>
      </c>
      <c r="AY59" s="57">
        <f>IF($D59=3,(AX59*(1+'input_cool&amp;vent_evolution'!AN$11)),(AX59*(1+'input_cool&amp;vent_evolution'!AN$12)))</f>
        <v>68812343.040439919</v>
      </c>
      <c r="AZ59" s="57">
        <f>IF($D59=3,(AY59*(1+'input_cool&amp;vent_evolution'!AO$11)),(AY59*(1+'input_cool&amp;vent_evolution'!AO$12)))</f>
        <v>69583799.87132743</v>
      </c>
      <c r="BA59" s="57">
        <f>IF($D59=3,(AZ59*(1+'input_cool&amp;vent_evolution'!AP$11)),(AZ59*(1+'input_cool&amp;vent_evolution'!AP$12)))</f>
        <v>70338523.122847423</v>
      </c>
      <c r="BB59" s="57">
        <f>IF($D59=3,(BA59*(1+'input_cool&amp;vent_evolution'!AQ$11)),(BA59*(1+'input_cool&amp;vent_evolution'!AQ$12)))</f>
        <v>71076664.728120804</v>
      </c>
      <c r="BC59" s="57">
        <f>IF($D59=3,(BB59*(1+'input_cool&amp;vent_evolution'!AR$11)),(BB59*(1+'input_cool&amp;vent_evolution'!AR$12)))</f>
        <v>71798468.352089822</v>
      </c>
      <c r="BD59" s="57">
        <f>IF($D59=3,(BC59*(1+'input_cool&amp;vent_evolution'!AS$11)),(BC59*(1+'input_cool&amp;vent_evolution'!AS$12)))</f>
        <v>72504264.510748744</v>
      </c>
      <c r="BE59" s="57">
        <f>IF($D59=3,(BD59*(1+'input_cool&amp;vent_evolution'!AT$11)),(BD59*(1+'input_cool&amp;vent_evolution'!AT$12)))</f>
        <v>73194476.395830438</v>
      </c>
      <c r="BF59" s="57">
        <f>IF($D59=3,(BE59*(1+'input_cool&amp;vent_evolution'!AU$11)),(BE59*(1+'input_cool&amp;vent_evolution'!AU$12)))</f>
        <v>73891258.824721143</v>
      </c>
      <c r="BG59" s="57">
        <f>IF($D59=3,(BF59*(1+'input_cool&amp;vent_evolution'!AV$11)),(BF59*(1+'input_cool&amp;vent_evolution'!AV$12)))</f>
        <v>74594674.346395865</v>
      </c>
      <c r="BH59" s="2">
        <f t="shared" si="76"/>
        <v>100357421.73123083</v>
      </c>
      <c r="BI59" s="2">
        <f t="shared" si="4"/>
        <v>101856492.79538703</v>
      </c>
      <c r="BJ59" s="2">
        <f t="shared" si="5"/>
        <v>103264708.39349517</v>
      </c>
      <c r="BK59" s="2">
        <f t="shared" si="6"/>
        <v>104603111.4876031</v>
      </c>
      <c r="BL59" s="2">
        <f t="shared" si="7"/>
        <v>106101886.41347761</v>
      </c>
      <c r="BM59" s="2">
        <f t="shared" si="8"/>
        <v>107746819.07211372</v>
      </c>
      <c r="BN59" s="2">
        <f t="shared" si="9"/>
        <v>109482000.41919525</v>
      </c>
      <c r="BO59" s="2">
        <f t="shared" si="10"/>
        <v>111279477.54271372</v>
      </c>
      <c r="BP59" s="2">
        <f t="shared" si="11"/>
        <v>113145374.23466961</v>
      </c>
      <c r="BQ59" s="2">
        <f t="shared" si="12"/>
        <v>115284132.3795663</v>
      </c>
      <c r="BR59" s="2">
        <f t="shared" si="13"/>
        <v>117445291.76777713</v>
      </c>
      <c r="BS59" s="2">
        <f t="shared" si="14"/>
        <v>119543487.33656429</v>
      </c>
      <c r="BT59" s="2">
        <f t="shared" si="15"/>
        <v>121715837.10286534</v>
      </c>
      <c r="BU59" s="2">
        <f t="shared" si="16"/>
        <v>123936878.03183691</v>
      </c>
      <c r="BV59" s="2">
        <f t="shared" si="17"/>
        <v>126315754.05197935</v>
      </c>
      <c r="BW59" s="2">
        <f t="shared" si="18"/>
        <v>128710142.89301395</v>
      </c>
      <c r="BX59" s="2">
        <f t="shared" si="19"/>
        <v>130859747.1153985</v>
      </c>
      <c r="BY59" s="2">
        <f t="shared" si="20"/>
        <v>133004537.38685632</v>
      </c>
      <c r="BZ59" s="2">
        <f t="shared" si="21"/>
        <v>135123871.57457832</v>
      </c>
      <c r="CA59" s="2">
        <f t="shared" si="22"/>
        <v>137211001.00635615</v>
      </c>
      <c r="CB59" s="2">
        <f t="shared" si="23"/>
        <v>139253106.09335563</v>
      </c>
      <c r="CC59" s="2">
        <f t="shared" si="24"/>
        <v>141273644.67305237</v>
      </c>
      <c r="CD59" s="2">
        <f t="shared" si="25"/>
        <v>143261186.83741096</v>
      </c>
      <c r="CE59" s="2">
        <f t="shared" si="26"/>
        <v>145214375.46834981</v>
      </c>
      <c r="CF59" s="2">
        <f t="shared" si="27"/>
        <v>147131957.1026482</v>
      </c>
      <c r="CG59" s="2">
        <f t="shared" si="28"/>
        <v>149029959.34927234</v>
      </c>
      <c r="CH59" s="2">
        <f t="shared" si="29"/>
        <v>150874276.21859714</v>
      </c>
      <c r="CI59" s="2">
        <f t="shared" si="30"/>
        <v>152681373.38591391</v>
      </c>
      <c r="CJ59" s="2">
        <f t="shared" si="31"/>
        <v>154450689.97854123</v>
      </c>
      <c r="CK59" s="2">
        <f t="shared" si="32"/>
        <v>156182240.37421969</v>
      </c>
      <c r="CL59" s="2">
        <f t="shared" si="33"/>
        <v>157876231.91395852</v>
      </c>
      <c r="CM59" s="2">
        <f t="shared" si="34"/>
        <v>159533005.61470786</v>
      </c>
      <c r="CN59" s="2">
        <f t="shared" si="35"/>
        <v>161153108.38733846</v>
      </c>
      <c r="CO59" s="2">
        <f t="shared" si="36"/>
        <v>162737282.08165678</v>
      </c>
      <c r="CP59" s="2">
        <f t="shared" si="37"/>
        <v>164286476.56003124</v>
      </c>
      <c r="CQ59" s="2">
        <f t="shared" si="38"/>
        <v>165850418.75632948</v>
      </c>
      <c r="CR59" s="2">
        <f>IF($D59=3,(W59*$P59*$M59*'input_cooling&amp;ventilation'!$D$3)*'input_cool&amp;vent_evolution'!M$11,(W59*$Q59*'input_cooling&amp;ventilation'!$D$3)*'input_cool&amp;vent_evolution'!M$12)</f>
        <v>17134836.440262005</v>
      </c>
      <c r="CS59" s="2">
        <f>IF($D59=3,(X59*$P59*$M59*'input_cooling&amp;ventilation'!$D$3)*'input_cool&amp;vent_evolution'!N$11,(X59*$Q59*'input_cooling&amp;ventilation'!$D$3)*'input_cool&amp;vent_evolution'!N$12)</f>
        <v>16096330.936646163</v>
      </c>
      <c r="CT59" s="2">
        <f>IF($D59=3,(Y59*$P59*$M59*'input_cooling&amp;ventilation'!$D$3)*'input_cool&amp;vent_evolution'!O$11,(Y59*$Q59*'input_cooling&amp;ventilation'!$D$3)*'input_cool&amp;vent_evolution'!O$12)</f>
        <v>15298352.864671322</v>
      </c>
      <c r="CU59" s="2">
        <f>IF($D59=3,(Z59*$P59*$M59*'input_cooling&amp;ventilation'!$D$3)*'input_cool&amp;vent_evolution'!P$11,(Z59*$Q59*'input_cooling&amp;ventilation'!$D$3)*'input_cool&amp;vent_evolution'!P$12)</f>
        <v>17131451.489980418</v>
      </c>
      <c r="CV59" s="2">
        <f>IF($D59=3,(AA59*$P59*$M59*'input_cooling&amp;ventilation'!$D$3)*'input_cool&amp;vent_evolution'!Q$11,(AA59*$Q59*'input_cooling&amp;ventilation'!$D$3)*'input_cool&amp;vent_evolution'!Q$12)</f>
        <v>18802078.657184836</v>
      </c>
      <c r="CW59" s="2">
        <f>IF($D59=3,(AB59*$P59*$M59*'input_cooling&amp;ventilation'!$D$3)*'input_cool&amp;vent_evolution'!R$11,(AB59*$Q59*'input_cooling&amp;ventilation'!$D$3)*'input_cool&amp;vent_evolution'!R$12)</f>
        <v>19833648.508965582</v>
      </c>
      <c r="CX59" s="2">
        <f>IF($D59=3,(AC59*$P59*$M59*'input_cooling&amp;ventilation'!$D$3)*'input_cool&amp;vent_evolution'!S$11,(AC59*$Q59*'input_cooling&amp;ventilation'!$D$3)*'input_cool&amp;vent_evolution'!S$12)</f>
        <v>20545708.107532378</v>
      </c>
      <c r="CY59" s="2">
        <f>IF($D59=3,(AD59*$P59*$M59*'input_cooling&amp;ventilation'!$D$3)*'input_cool&amp;vent_evolution'!T$11,(AD59*$Q59*'input_cooling&amp;ventilation'!$D$3)*'input_cool&amp;vent_evolution'!T$12)</f>
        <v>21327764.504003935</v>
      </c>
      <c r="CZ59" s="2">
        <f>IF($D59=3,(AE59*$P59*$M59*'input_cooling&amp;ventilation'!$D$3)*'input_cool&amp;vent_evolution'!U$11,(AE59*$Q59*'input_cooling&amp;ventilation'!$D$3)*'input_cool&amp;vent_evolution'!U$12)</f>
        <v>24446653.580569595</v>
      </c>
      <c r="DA59" s="2">
        <f>IF($D59=3,(AF59*$P59*$M59*'input_cooling&amp;ventilation'!$D$3)*'input_cool&amp;vent_evolution'!V$11,(AF59*$Q59*'input_cooling&amp;ventilation'!$D$3)*'input_cool&amp;vent_evolution'!V$12)</f>
        <v>24702706.578605883</v>
      </c>
      <c r="DB59" s="2">
        <f>IF($D59=3,(AG59*$P59*$M59*'input_cooling&amp;ventilation'!$D$3)*'input_cool&amp;vent_evolution'!W$11,(AG59*$Q59*'input_cooling&amp;ventilation'!$D$3)*'input_cool&amp;vent_evolution'!W$12)</f>
        <v>23983011.04630205</v>
      </c>
      <c r="DC59" s="2">
        <f>IF($D59=3,(AH59*$P59*$M59*'input_cooling&amp;ventilation'!$D$3)*'input_cool&amp;vent_evolution'!X$11,(AH59*$Q59*'input_cooling&amp;ventilation'!$D$3)*'input_cool&amp;vent_evolution'!X$12)</f>
        <v>24830615.990550946</v>
      </c>
      <c r="DD59" s="2">
        <f>IF($D59=3,(AI59*$P59*$M59*'input_cooling&amp;ventilation'!$D$3)*'input_cool&amp;vent_evolution'!Y$11,(AI59*$Q59*'input_cooling&amp;ventilation'!$D$3)*'input_cool&amp;vent_evolution'!Y$12)</f>
        <v>25387170.731946912</v>
      </c>
      <c r="DE59" s="2">
        <f>IF($D59=3,(AJ59*$P59*$M59*'input_cooling&amp;ventilation'!$D$3)*'input_cool&amp;vent_evolution'!Z$11,(AJ59*$Q59*'input_cooling&amp;ventilation'!$D$3)*'input_cool&amp;vent_evolution'!Z$12)</f>
        <v>27191273.643685289</v>
      </c>
      <c r="DF59" s="2">
        <f>IF($D59=3,(AK59*$P59*$M59*'input_cooling&amp;ventilation'!$D$3)*'input_cool&amp;vent_evolution'!AA$11,(AK59*$Q59*'input_cooling&amp;ventilation'!$D$3)*'input_cool&amp;vent_evolution'!AA$12)</f>
        <v>27368589.886437375</v>
      </c>
      <c r="DG59" s="2">
        <f>IF($D59=3,(AL59*$P59*$M59*'input_cooling&amp;ventilation'!$D$3)*'input_cool&amp;vent_evolution'!AB$11,(AL59*$Q59*'input_cooling&amp;ventilation'!$D$3)*'input_cool&amp;vent_evolution'!AB$12)</f>
        <v>24570627.532316428</v>
      </c>
      <c r="DH59" s="2">
        <f>IF($D59=3,(AM59*$P59*$M59*'input_cooling&amp;ventilation'!$D$3)*'input_cool&amp;vent_evolution'!AC$11,(AM59*$Q59*'input_cooling&amp;ventilation'!$D$3)*'input_cool&amp;vent_evolution'!AC$12)</f>
        <v>24515602.61473057</v>
      </c>
      <c r="DI59" s="2">
        <f>IF($D59=3,(AN59*$P59*$M59*'input_cooling&amp;ventilation'!$D$3)*'input_cool&amp;vent_evolution'!AD$11,(AN59*$Q59*'input_cooling&amp;ventilation'!$D$3)*'input_cool&amp;vent_evolution'!AD$12)</f>
        <v>24224631.86514245</v>
      </c>
      <c r="DJ59" s="2">
        <f>IF($D59=3,(AO59*$P59*$M59*'input_cooling&amp;ventilation'!$D$3)*'input_cool&amp;vent_evolution'!AE$11,(AO59*$Q59*'input_cooling&amp;ventilation'!$D$3)*'input_cool&amp;vent_evolution'!AE$12)</f>
        <v>23856521.747553211</v>
      </c>
      <c r="DK59" s="2">
        <f>IF($D59=3,(AP59*$P59*$M59*'input_cooling&amp;ventilation'!$D$3)*'input_cool&amp;vent_evolution'!AF$11,(AP59*$Q59*'input_cooling&amp;ventilation'!$D$3)*'input_cool&amp;vent_evolution'!AF$12)</f>
        <v>23341879.845608294</v>
      </c>
      <c r="DL59" s="2">
        <f>IF($D59=3,(AQ59*$P59*$M59*'input_cooling&amp;ventilation'!$D$3)*'input_cool&amp;vent_evolution'!AG$11,(AQ59*$Q59*'input_cooling&amp;ventilation'!$D$3)*'input_cool&amp;vent_evolution'!AG$12)</f>
        <v>23095368.133084666</v>
      </c>
      <c r="DM59" s="2">
        <f>IF($D59=3,(AR59*$P59*$M59*'input_cooling&amp;ventilation'!$D$3)*'input_cool&amp;vent_evolution'!AH$11,(AR59*$Q59*'input_cooling&amp;ventilation'!$D$3)*'input_cool&amp;vent_evolution'!AH$12)</f>
        <v>22718209.108770952</v>
      </c>
      <c r="DN59" s="2">
        <f>IF($D59=3,(AS59*$P59*$M59*'input_cooling&amp;ventilation'!$D$3)*'input_cool&amp;vent_evolution'!AI$11,(AS59*$Q59*'input_cooling&amp;ventilation'!$D$3)*'input_cool&amp;vent_evolution'!AI$12)</f>
        <v>22325537.813615315</v>
      </c>
      <c r="DO59" s="2">
        <f>IF($D59=3,(AT59*$P59*$M59*'input_cooling&amp;ventilation'!$D$3)*'input_cool&amp;vent_evolution'!AJ$11,(AT59*$Q59*'input_cooling&amp;ventilation'!$D$3)*'input_cool&amp;vent_evolution'!AJ$12)</f>
        <v>21918539.054082688</v>
      </c>
      <c r="DP59" s="2">
        <f>IF($D59=3,(AU59*$P59*$M59*'input_cooling&amp;ventilation'!$D$3)*'input_cool&amp;vent_evolution'!AK$11,(AU59*$Q59*'input_cooling&amp;ventilation'!$D$3)*'input_cool&amp;vent_evolution'!AK$12)</f>
        <v>21694740.720954731</v>
      </c>
      <c r="DQ59" s="2">
        <f>IF($D59=3,(AV59*$P59*$M59*'input_cooling&amp;ventilation'!$D$3)*'input_cool&amp;vent_evolution'!AL$11,(AV59*$Q59*'input_cooling&amp;ventilation'!$D$3)*'input_cool&amp;vent_evolution'!AL$12)</f>
        <v>21081100.593242958</v>
      </c>
      <c r="DR59" s="2">
        <f>IF($D59=3,(AW59*$P59*$M59*'input_cooling&amp;ventilation'!$D$3)*'input_cool&amp;vent_evolution'!AM$11,(AW59*$Q59*'input_cooling&amp;ventilation'!$D$3)*'input_cool&amp;vent_evolution'!AM$12)</f>
        <v>20655668.122753385</v>
      </c>
      <c r="DS59" s="2">
        <f>IF($D59=3,(AX59*$P59*$M59*'input_cooling&amp;ventilation'!$D$3)*'input_cool&amp;vent_evolution'!AN$11,(AX59*$Q59*'input_cooling&amp;ventilation'!$D$3)*'input_cool&amp;vent_evolution'!AN$12)</f>
        <v>20223824.707586609</v>
      </c>
      <c r="DT59" s="2">
        <f>IF($D59=3,(AY59*$P59*$M59*'input_cooling&amp;ventilation'!$D$3)*'input_cool&amp;vent_evolution'!AO$11,(AY59*$Q59*'input_cooling&amp;ventilation'!$D$3)*'input_cool&amp;vent_evolution'!AO$12)</f>
        <v>19792145.634350948</v>
      </c>
      <c r="DU59" s="2">
        <f>IF($D59=3,(AZ59*$P59*$M59*'input_cooling&amp;ventilation'!$D$3)*'input_cool&amp;vent_evolution'!AP$11,(AZ59*$Q59*'input_cooling&amp;ventilation'!$D$3)*'input_cool&amp;vent_evolution'!AP$12)</f>
        <v>19362836.531669028</v>
      </c>
      <c r="DV59" s="2">
        <f>IF($D59=3,(BA59*$P59*$M59*'input_cooling&amp;ventilation'!$D$3)*'input_cool&amp;vent_evolution'!AQ$11,(BA59*$Q59*'input_cooling&amp;ventilation'!$D$3)*'input_cool&amp;vent_evolution'!AQ$12)</f>
        <v>18937425.356046405</v>
      </c>
      <c r="DW59" s="2">
        <f>IF($D59=3,(BB59*$P59*$M59*'input_cooling&amp;ventilation'!$D$3)*'input_cool&amp;vent_evolution'!AR$11,(BB59*$Q59*'input_cooling&amp;ventilation'!$D$3)*'input_cool&amp;vent_evolution'!AR$12)</f>
        <v>18518265.537375383</v>
      </c>
      <c r="DX59" s="2">
        <f>IF($D59=3,(BC59*$P59*$M59*'input_cooling&amp;ventilation'!$D$3)*'input_cool&amp;vent_evolution'!AS$11,(BC59*$Q59*'input_cooling&amp;ventilation'!$D$3)*'input_cool&amp;vent_evolution'!AS$12)</f>
        <v>18107585.286751673</v>
      </c>
      <c r="DY59" s="2">
        <f>IF($D59=3,(BD59*$P59*$M59*'input_cooling&amp;ventilation'!$D$3)*'input_cool&amp;vent_evolution'!AT$11,(BD59*$Q59*'input_cooling&amp;ventilation'!$D$3)*'input_cool&amp;vent_evolution'!AT$12)</f>
        <v>17707762.250780843</v>
      </c>
      <c r="DZ59" s="2">
        <f>IF($D59=3,(BE59*$P59*$M59*'input_cooling&amp;ventilation'!$D$3)*'input_cool&amp;vent_evolution'!AU$11,(BE59*$Q59*'input_cooling&amp;ventilation'!$D$3)*'input_cool&amp;vent_evolution'!AU$12)</f>
        <v>17876333.134799369</v>
      </c>
      <c r="EA59" s="2">
        <f>IF($D59=3,(BF59*$P59*$M59*'input_cooling&amp;ventilation'!$D$3)*'input_cool&amp;vent_evolution'!AV$11,(BF59*$Q59*'input_cooling&amp;ventilation'!$D$3)*'input_cool&amp;vent_evolution'!AV$12)</f>
        <v>18046508.746876493</v>
      </c>
      <c r="EB59">
        <v>0.80023852116875371</v>
      </c>
      <c r="EC59" s="2">
        <f t="shared" si="39"/>
        <v>46030920.095408469</v>
      </c>
      <c r="ED59" s="2">
        <f>IF($D59=3,(EC59*(1+'input_cool&amp;vent_evolution'!M$10)),EC59*(1+'input_cool&amp;vent_evolution'!M$9))</f>
        <v>47012121.707522079</v>
      </c>
      <c r="EE59" s="2">
        <f>IF($D59=3,(ED59*(1+'input_cool&amp;vent_evolution'!N$10)),ED59*(1+'input_cool&amp;vent_evolution'!N$9))</f>
        <v>47994336.01586958</v>
      </c>
      <c r="EF59" s="2">
        <f>IF($D59=3,(EE59*(1+'input_cool&amp;vent_evolution'!O$10)),EE59*(1+'input_cool&amp;vent_evolution'!O$9))</f>
        <v>48977563.038158558</v>
      </c>
      <c r="EG59" s="2">
        <f>IF($D59=3,(EF59*(1+'input_cool&amp;vent_evolution'!P$10)),EF59*(1+'input_cool&amp;vent_evolution'!P$9))</f>
        <v>49907247.459563769</v>
      </c>
      <c r="EH59" s="2">
        <f>IF($D59=3,(EG59*(1+'input_cool&amp;vent_evolution'!Q$10)),EG59*(1+'input_cool&amp;vent_evolution'!Q$9))</f>
        <v>50837944.596878029</v>
      </c>
      <c r="EI59" s="2">
        <f>IF($D59=3,(EH59*(1+'input_cool&amp;vent_evolution'!R$10)),EH59*(1+'input_cool&amp;vent_evolution'!R$9))</f>
        <v>51569230.574775852</v>
      </c>
      <c r="EJ59" s="2">
        <f>IF($D59=3,(EI59*(1+'input_cool&amp;vent_evolution'!S$10)),EI59*(1+'input_cool&amp;vent_evolution'!S$9))</f>
        <v>52300960.987619437</v>
      </c>
      <c r="EK59" s="2">
        <f>IF($D59=3,(EJ59*(1+'input_cool&amp;vent_evolution'!T$10)),EJ59*(1+'input_cool&amp;vent_evolution'!T$9))</f>
        <v>53033135.831473805</v>
      </c>
      <c r="EL59" s="2">
        <f>IF($D59=3,(EK59*(1+'input_cool&amp;vent_evolution'!U$10)),EK59*(1+'input_cool&amp;vent_evolution'!U$9))</f>
        <v>53765755.074858412</v>
      </c>
      <c r="EM59" s="2">
        <f>IF($D59=3,(EL59*(1+'input_cool&amp;vent_evolution'!V$10)),EL59*(1+'input_cool&amp;vent_evolution'!V$9))</f>
        <v>54498818.745318696</v>
      </c>
      <c r="EN59" s="2">
        <f>IF($D59=3,(EM59*(1+'input_cool&amp;vent_evolution'!W$10)),EM59*(1+'input_cool&amp;vent_evolution'!W$9))</f>
        <v>55068947.362510331</v>
      </c>
      <c r="EO59" s="2">
        <f>IF($D59=3,(EN59*(1+'input_cool&amp;vent_evolution'!X$10)),EN59*(1+'input_cool&amp;vent_evolution'!X$9))</f>
        <v>55639447.928967722</v>
      </c>
      <c r="EP59" s="2">
        <f>IF($D59=3,(EO59*(1+'input_cool&amp;vent_evolution'!Y$10)),EO59*(1+'input_cool&amp;vent_evolution'!Y$9))</f>
        <v>56210320.466333598</v>
      </c>
      <c r="EQ59" s="2">
        <f>IF($D59=3,(EP59*(1+'input_cool&amp;vent_evolution'!Z$10)),EP59*(1+'input_cool&amp;vent_evolution'!Z$9))</f>
        <v>56781564.939192601</v>
      </c>
      <c r="ER59" s="2">
        <f>IF($D59=3,(EQ59*(1+'input_cool&amp;vent_evolution'!AA$10)),EQ59*(1+'input_cool&amp;vent_evolution'!AA$9))</f>
        <v>57353181.382960066</v>
      </c>
      <c r="ES59" s="2">
        <f>IF($D59=3,(ER59*(1+'input_cool&amp;vent_evolution'!AB$10)),ER59*(1+'input_cool&amp;vent_evolution'!AB$9))</f>
        <v>57751070.298884377</v>
      </c>
      <c r="ET59" s="2">
        <f>IF($D59=3,(ES59*(1+'input_cool&amp;vent_evolution'!AC$10)),ES59*(1+'input_cool&amp;vent_evolution'!AC$9))</f>
        <v>58149238.39318601</v>
      </c>
      <c r="EU59" s="2">
        <f>IF($D59=3,(ET59*(1+'input_cool&amp;vent_evolution'!AD$10)),ET59*(1+'input_cool&amp;vent_evolution'!AD$9))</f>
        <v>58547685.715053156</v>
      </c>
      <c r="EV59" s="2">
        <f>IF($D59=3,(EU59*(1+'input_cool&amp;vent_evolution'!AE$10)),EU59*(1+'input_cool&amp;vent_evolution'!AE$9))</f>
        <v>58946412.219232708</v>
      </c>
      <c r="EW59" s="2">
        <f>IF($D59=3,(EV59*(1+'input_cool&amp;vent_evolution'!AF$10)),EV59*(1+'input_cool&amp;vent_evolution'!AF$9))</f>
        <v>59345417.949010238</v>
      </c>
      <c r="EX59" s="2">
        <f>IF($D59=3,(EW59*(1+'input_cool&amp;vent_evolution'!AG$10)),EW59*(1+'input_cool&amp;vent_evolution'!AG$9))</f>
        <v>59597684.723479003</v>
      </c>
      <c r="EY59" s="2">
        <f>IF($D59=3,(EX59*(1+'input_cool&amp;vent_evolution'!AH$10)),EX59*(1+'input_cool&amp;vent_evolution'!AH$9))</f>
        <v>59850026.606341965</v>
      </c>
      <c r="EZ59" s="2">
        <f>IF($D59=3,(EY59*(1+'input_cool&amp;vent_evolution'!AI$10)),EY59*(1+'input_cool&amp;vent_evolution'!AI$9))</f>
        <v>60102443.61137183</v>
      </c>
      <c r="FA59" s="2">
        <f>IF($D59=3,(EZ59*(1+'input_cool&amp;vent_evolution'!AJ$10)),EZ59*(1+'input_cool&amp;vent_evolution'!AJ$9))</f>
        <v>60354935.722828373</v>
      </c>
      <c r="FB59" s="2">
        <f>IF($D59=3,(FA59*(1+'input_cool&amp;vent_evolution'!AK$10)),FA59*(1+'input_cool&amp;vent_evolution'!AK$9))</f>
        <v>60607502.907263555</v>
      </c>
      <c r="FC59" s="2">
        <f>IF($D59=3,(FB59*(1+'input_cool&amp;vent_evolution'!AL$10)),FB59*(1+'input_cool&amp;vent_evolution'!AL$9))</f>
        <v>60860145.237475969</v>
      </c>
      <c r="FD59" s="2">
        <f>IF($D59=3,(FC59*(1+'input_cool&amp;vent_evolution'!AM$10)),FC59*(1+'input_cool&amp;vent_evolution'!AM$9))</f>
        <v>61112862.652472183</v>
      </c>
      <c r="FE59" s="2">
        <f>IF($D59=3,(FD59*(1+'input_cool&amp;vent_evolution'!AN$10)),FD59*(1+'input_cool&amp;vent_evolution'!AN$9))</f>
        <v>61365655.189635329</v>
      </c>
      <c r="FF59" s="2">
        <f>IF($D59=3,(FE59*(1+'input_cool&amp;vent_evolution'!AO$10)),FE59*(1+'input_cool&amp;vent_evolution'!AO$9))</f>
        <v>61618522.825355031</v>
      </c>
      <c r="FG59" s="2">
        <f>IF($D59=3,(FF59*(1+'input_cool&amp;vent_evolution'!AP$10)),FF59*(1+'input_cool&amp;vent_evolution'!AP$9))</f>
        <v>61871465.575371474</v>
      </c>
      <c r="FH59" s="2">
        <f>IF($D59=3,(FG59*(1+'input_cool&amp;vent_evolution'!AQ$10)),FG59*(1+'input_cool&amp;vent_evolution'!AQ$9))</f>
        <v>62124483.416074373</v>
      </c>
      <c r="FI59" s="2">
        <f>IF($D59=3,(FH59*(1+'input_cool&amp;vent_evolution'!AR$10)),FH59*(1+'input_cool&amp;vent_evolution'!AR$9))</f>
        <v>62377576.375009082</v>
      </c>
      <c r="FJ59" s="2">
        <f>IF($D59=3,(FI59*(1+'input_cool&amp;vent_evolution'!AS$10)),FI59*(1+'input_cool&amp;vent_evolution'!AS$9))</f>
        <v>62630744.434467889</v>
      </c>
      <c r="FK59" s="2">
        <f>IF($D59=3,(FJ59*(1+'input_cool&amp;vent_evolution'!AT$10)),FJ59*(1+'input_cool&amp;vent_evolution'!AT$9))</f>
        <v>62883987.618061028</v>
      </c>
      <c r="FL59" s="2">
        <f>IF($D59=3,(FK59*(1+'input_cool&amp;vent_evolution'!AU$10)),FK59*(1+'input_cool&amp;vent_evolution'!AU$9))</f>
        <v>63138254.773357131</v>
      </c>
      <c r="FM59" s="2">
        <f t="shared" si="40"/>
        <v>97164311.440944284</v>
      </c>
      <c r="FN59" s="2">
        <f t="shared" si="41"/>
        <v>99235479.665002301</v>
      </c>
      <c r="FO59" s="2">
        <f t="shared" si="42"/>
        <v>101308785.53766826</v>
      </c>
      <c r="FP59" s="2">
        <f t="shared" si="43"/>
        <v>103384229.09632021</v>
      </c>
      <c r="FQ59" s="2">
        <f t="shared" si="44"/>
        <v>105346652.3213172</v>
      </c>
      <c r="FR59" s="2">
        <f t="shared" si="45"/>
        <v>107311213.23645341</v>
      </c>
      <c r="FS59" s="2">
        <f t="shared" si="46"/>
        <v>108854847.34938411</v>
      </c>
      <c r="FT59" s="2">
        <f t="shared" si="47"/>
        <v>110399419.59727705</v>
      </c>
      <c r="FU59" s="2">
        <f t="shared" si="48"/>
        <v>111944929.97182606</v>
      </c>
      <c r="FV59" s="2">
        <f t="shared" si="49"/>
        <v>113491378.40658049</v>
      </c>
      <c r="FW59" s="2">
        <f t="shared" si="50"/>
        <v>115038764.95968461</v>
      </c>
      <c r="FX59" s="2">
        <f t="shared" si="51"/>
        <v>116242220.25467727</v>
      </c>
      <c r="FY59" s="2">
        <f t="shared" si="52"/>
        <v>117446460.67832306</v>
      </c>
      <c r="FZ59" s="2">
        <f t="shared" si="53"/>
        <v>118651486.27630657</v>
      </c>
      <c r="GA59" s="2">
        <f t="shared" si="54"/>
        <v>119857296.97387129</v>
      </c>
      <c r="GB59" s="2">
        <f t="shared" si="55"/>
        <v>121063892.84577364</v>
      </c>
      <c r="GC59" s="2">
        <f t="shared" si="56"/>
        <v>121903776.17779563</v>
      </c>
      <c r="GD59" s="2">
        <f t="shared" si="57"/>
        <v>122744248.81315425</v>
      </c>
      <c r="GE59" s="2">
        <f t="shared" si="58"/>
        <v>123585310.85567841</v>
      </c>
      <c r="GF59" s="2">
        <f t="shared" si="59"/>
        <v>124426962.20984557</v>
      </c>
      <c r="GG59" s="2">
        <f t="shared" si="60"/>
        <v>125269202.96702504</v>
      </c>
      <c r="GH59" s="2">
        <f t="shared" si="61"/>
        <v>125801699.97968262</v>
      </c>
      <c r="GI59" s="2">
        <f t="shared" si="62"/>
        <v>126334355.53480238</v>
      </c>
      <c r="GJ59" s="2">
        <f t="shared" si="63"/>
        <v>126867169.6614563</v>
      </c>
      <c r="GK59" s="2">
        <f t="shared" si="64"/>
        <v>127400142.32641922</v>
      </c>
      <c r="GL59" s="2">
        <f t="shared" si="65"/>
        <v>127933273.45908737</v>
      </c>
      <c r="GM59" s="2">
        <f t="shared" si="66"/>
        <v>128466563.21312758</v>
      </c>
      <c r="GN59" s="2">
        <f t="shared" si="67"/>
        <v>129000011.45979194</v>
      </c>
      <c r="GO59" s="2">
        <f t="shared" si="68"/>
        <v>129533618.27799056</v>
      </c>
      <c r="GP59" s="2">
        <f t="shared" si="69"/>
        <v>130067383.61788556</v>
      </c>
      <c r="GQ59" s="2">
        <f t="shared" si="70"/>
        <v>130601307.51270202</v>
      </c>
      <c r="GR59" s="2">
        <f t="shared" si="71"/>
        <v>131135389.91260226</v>
      </c>
      <c r="GS59" s="2">
        <f t="shared" si="72"/>
        <v>131669630.87573032</v>
      </c>
      <c r="GT59" s="2">
        <f t="shared" si="73"/>
        <v>132204030.36470792</v>
      </c>
      <c r="GU59" s="2">
        <f t="shared" si="74"/>
        <v>132738588.42937267</v>
      </c>
      <c r="GV59" s="2">
        <f t="shared" si="75"/>
        <v>133275307.94345553</v>
      </c>
      <c r="GW59" s="2">
        <f>IF($D59=3,($N59*$M59*EC59*'input_cooling&amp;ventilation'!$D$3)*'input_cool&amp;vent_evolution'!M$11,($O59*$M59*EC59*'input_cooling&amp;ventilation'!$D$3)*'input_cool&amp;vent_evolution'!M$10)</f>
        <v>20144576.003635406</v>
      </c>
      <c r="GX59" s="2">
        <f>IF($D59=3,($N59*$M59*ED59*'input_cooling&amp;ventilation'!$D$3)*'input_cool&amp;vent_evolution'!N$11,($O59*$M59*ED59*'input_cooling&amp;ventilation'!$D$3)*'input_cool&amp;vent_evolution'!N$10)</f>
        <v>19042590.720125727</v>
      </c>
      <c r="GY59" s="2">
        <f>IF($D59=3,($N59*$M59*EE59*'input_cooling&amp;ventilation'!$D$3)*'input_cool&amp;vent_evolution'!O$11,($O59*$M59*EE59*'input_cooling&amp;ventilation'!$D$3)*'input_cool&amp;vent_evolution'!O$10)</f>
        <v>18224715.013957001</v>
      </c>
      <c r="GZ59" s="2">
        <f>IF($D59=3,($N59*$M59*EF59*'input_cooling&amp;ventilation'!$D$3)*'input_cool&amp;vent_evolution'!P$11,($O59*$M59*EF59*'input_cooling&amp;ventilation'!$D$3)*'input_cool&amp;vent_evolution'!P$10)</f>
        <v>20560077.015247349</v>
      </c>
      <c r="HA59" s="2">
        <f>IF($D59=3,($N59*$M59*EG59*'input_cooling&amp;ventilation'!$D$3)*'input_cool&amp;vent_evolution'!Q$11,($O59*$M59*EG59*'input_cooling&amp;ventilation'!$D$3)*'input_cool&amp;vent_evolution'!Q$10)</f>
        <v>22668583.588379074</v>
      </c>
      <c r="HB59" s="2">
        <f>IF($D59=3,($N59*$M59*EH59*'input_cooling&amp;ventilation'!$D$3)*'input_cool&amp;vent_evolution'!R$11,($O59*$M59*EH59*'input_cooling&amp;ventilation'!$D$3)*'input_cool&amp;vent_evolution'!R$10)</f>
        <v>23986348.835720684</v>
      </c>
      <c r="HC59" s="2">
        <f>IF($D59=3,($N59*$M59*EI59*'input_cooling&amp;ventilation'!$D$3)*'input_cool&amp;vent_evolution'!S$11,($O59*$M59*EI59*'input_cooling&amp;ventilation'!$D$3)*'input_cool&amp;vent_evolution'!S$10)</f>
        <v>24805446.485554665</v>
      </c>
      <c r="HD59" s="2">
        <f>IF($D59=3,($N59*$M59*EJ59*'input_cooling&amp;ventilation'!$D$3)*'input_cool&amp;vent_evolution'!T$11,($O59*$M59*EJ59*'input_cooling&amp;ventilation'!$D$3)*'input_cool&amp;vent_evolution'!T$10)</f>
        <v>25693184.446968023</v>
      </c>
      <c r="HE59" s="2">
        <f>IF($D59=3,($N59*$M59*EK59*'input_cooling&amp;ventilation'!$D$3)*'input_cool&amp;vent_evolution'!U$11,($O59*$M59*EK59*'input_cooling&amp;ventilation'!$D$3)*'input_cool&amp;vent_evolution'!U$10)</f>
        <v>29370269.384959359</v>
      </c>
      <c r="HF59" s="2">
        <f>IF($D59=3,($N59*$M59*EL59*'input_cooling&amp;ventilation'!$D$3)*'input_cool&amp;vent_evolution'!V$11,($O59*$M59*EL59*'input_cooling&amp;ventilation'!$D$3)*'input_cool&amp;vent_evolution'!V$10)</f>
        <v>29529681.365694467</v>
      </c>
      <c r="HG59" s="2">
        <f>IF($D59=3,($N59*$M59*EM59*'input_cooling&amp;ventilation'!$D$3)*'input_cool&amp;vent_evolution'!W$11,($O59*$M59*EM59*'input_cooling&amp;ventilation'!$D$3)*'input_cool&amp;vent_evolution'!W$10)</f>
        <v>28525495.206749327</v>
      </c>
      <c r="HH59" s="2">
        <f>IF($D59=3,($N59*$M59*EN59*'input_cooling&amp;ventilation'!$D$3)*'input_cool&amp;vent_evolution'!X$11,($O59*$M59*EN59*'input_cooling&amp;ventilation'!$D$3)*'input_cool&amp;vent_evolution'!X$10)</f>
        <v>29318811.06007209</v>
      </c>
      <c r="HI59" s="2">
        <f>IF($D59=3,($N59*$M59*EO59*'input_cooling&amp;ventilation'!$D$3)*'input_cool&amp;vent_evolution'!Y$11,($O59*$M59*EO59*'input_cooling&amp;ventilation'!$D$3)*'input_cool&amp;vent_evolution'!Y$10)</f>
        <v>29745962.95134867</v>
      </c>
      <c r="HJ59" s="2">
        <f>IF($D59=3,($N59*$M59*EP59*'input_cooling&amp;ventilation'!$D$3)*'input_cool&amp;vent_evolution'!Z$11,($O59*$M59*EP59*'input_cooling&amp;ventilation'!$D$3)*'input_cool&amp;vent_evolution'!Z$10)</f>
        <v>31609895.991100702</v>
      </c>
      <c r="HK59" s="2">
        <f>IF($D59=3,($N59*$M59*EQ59*'input_cooling&amp;ventilation'!$D$3)*'input_cool&amp;vent_evolution'!AA$11,($O59*$M59*EQ59*'input_cooling&amp;ventilation'!$D$3)*'input_cool&amp;vent_evolution'!AA$10)</f>
        <v>31534087.457884174</v>
      </c>
      <c r="HL59" s="2">
        <f>IF($D59=3,($N59*$M59*ER59*'input_cooling&amp;ventilation'!$D$3)*'input_cool&amp;vent_evolution'!AB$11,($O59*$M59*ER59*'input_cooling&amp;ventilation'!$D$3)*'input_cool&amp;vent_evolution'!AB$10)</f>
        <v>28063316.635188505</v>
      </c>
      <c r="HM59" s="2">
        <f>IF($D59=3,($N59*$M59*ES59*'input_cooling&amp;ventilation'!$D$3)*'input_cool&amp;vent_evolution'!AC$11,($O59*$M59*ES59*'input_cooling&amp;ventilation'!$D$3)*'input_cool&amp;vent_evolution'!AC$10)</f>
        <v>27731575.325105067</v>
      </c>
      <c r="HN59" s="2">
        <f>IF($D59=3,($N59*$M59*ET59*'input_cooling&amp;ventilation'!$D$3)*'input_cool&amp;vent_evolution'!AD$11,($O59*$M59*ET59*'input_cooling&amp;ventilation'!$D$3)*'input_cool&amp;vent_evolution'!AD$10)</f>
        <v>27146432.687389724</v>
      </c>
      <c r="HO59" s="2">
        <f>IF($D59=3,($N59*$M59*EU59*'input_cooling&amp;ventilation'!$D$3)*'input_cool&amp;vent_evolution'!AE$11,($O59*$M59*EU59*'input_cooling&amp;ventilation'!$D$3)*'input_cool&amp;vent_evolution'!AE$10)</f>
        <v>26494930.471550543</v>
      </c>
      <c r="HP59" s="2">
        <f>IF($D59=3,($N59*$M59*EV59*'input_cooling&amp;ventilation'!$D$3)*'input_cool&amp;vent_evolution'!AF$11,($O59*$M59*EV59*'input_cooling&amp;ventilation'!$D$3)*'input_cool&amp;vent_evolution'!AF$10)</f>
        <v>25702909.1079893</v>
      </c>
      <c r="HQ59" s="2">
        <f>IF($D59=3,($N59*$M59*EW59*'input_cooling&amp;ventilation'!$D$3)*'input_cool&amp;vent_evolution'!AG$11,($O59*$M59*EW59*'input_cooling&amp;ventilation'!$D$3)*'input_cool&amp;vent_evolution'!AG$10)</f>
        <v>25228138.00313963</v>
      </c>
      <c r="HR59" s="2">
        <f>IF($D59=3,($N59*$M59*EX59*'input_cooling&amp;ventilation'!$D$3)*'input_cool&amp;vent_evolution'!AH$11,($O59*$M59*EX59*'input_cooling&amp;ventilation'!$D$3)*'input_cool&amp;vent_evolution'!AH$10)</f>
        <v>24565201.942885656</v>
      </c>
      <c r="HS59" s="2">
        <f>IF($D59=3,($N59*$M59*EY59*'input_cooling&amp;ventilation'!$D$3)*'input_cool&amp;vent_evolution'!AI$11,($O59*$M59*EY59*'input_cooling&amp;ventilation'!$D$3)*'input_cool&amp;vent_evolution'!AI$10)</f>
        <v>23906485.767387342</v>
      </c>
      <c r="HT59" s="2">
        <f>IF($D59=3,($N59*$M59*EZ59*'input_cooling&amp;ventilation'!$D$3)*'input_cool&amp;vent_evolution'!AJ$11,($O59*$M59*EZ59*'input_cooling&amp;ventilation'!$D$3)*'input_cool&amp;vent_evolution'!AJ$10)</f>
        <v>23252632.563275341</v>
      </c>
      <c r="HU59" s="2">
        <f>IF($D59=3,($N59*$M59*FA59*'input_cooling&amp;ventilation'!$D$3)*'input_cool&amp;vent_evolution'!AK$11,($O59*$M59*FA59*'input_cooling&amp;ventilation'!$D$3)*'input_cool&amp;vent_evolution'!AK$10)</f>
        <v>22810681.003736217</v>
      </c>
      <c r="HV59" s="2">
        <f>IF($D59=3,($N59*$M59*FB59*'input_cooling&amp;ventilation'!$D$3)*'input_cool&amp;vent_evolution'!AL$11,($O59*$M59*FB59*'input_cooling&amp;ventilation'!$D$3)*'input_cool&amp;vent_evolution'!AL$10)</f>
        <v>21974757.731086962</v>
      </c>
      <c r="HW59" s="2">
        <f>IF($D59=3,($N59*$M59*FC59*'input_cooling&amp;ventilation'!$D$3)*'input_cool&amp;vent_evolution'!AM$11,($O59*$M59*FC59*'input_cooling&amp;ventilation'!$D$3)*'input_cool&amp;vent_evolution'!AM$10)</f>
        <v>21356743.858357113</v>
      </c>
      <c r="HX59" s="2">
        <f>IF($D59=3,($N59*$M59*FD59*'input_cooling&amp;ventilation'!$D$3)*'input_cool&amp;vent_evolution'!AN$11,($O59*$M59*FD59*'input_cooling&amp;ventilation'!$D$3)*'input_cool&amp;vent_evolution'!AN$10)</f>
        <v>20748555.607823718</v>
      </c>
      <c r="HY59" s="2">
        <f>IF($D59=3,($N59*$M59*FE59*'input_cooling&amp;ventilation'!$D$3)*'input_cool&amp;vent_evolution'!AO$11,($O59*$M59*FE59*'input_cooling&amp;ventilation'!$D$3)*'input_cool&amp;vent_evolution'!AO$10)</f>
        <v>20156095.516678385</v>
      </c>
      <c r="HZ59" s="2">
        <f>IF($D59=3,($N59*$M59*FF59*'input_cooling&amp;ventilation'!$D$3)*'input_cool&amp;vent_evolution'!AP$11,($O59*$M59*FF59*'input_cooling&amp;ventilation'!$D$3)*'input_cool&amp;vent_evolution'!AP$10)</f>
        <v>19580628.180639066</v>
      </c>
      <c r="IA59" s="2">
        <f>IF($D59=3,($N59*$M59*FG59*'input_cooling&amp;ventilation'!$D$3)*'input_cool&amp;vent_evolution'!AQ$11,($O59*$M59*FG59*'input_cooling&amp;ventilation'!$D$3)*'input_cool&amp;vent_evolution'!AQ$10)</f>
        <v>19022718.982134584</v>
      </c>
      <c r="IB59" s="2">
        <f>IF($D59=3,($N59*$M59*FH59*'input_cooling&amp;ventilation'!$D$3)*'input_cool&amp;vent_evolution'!AR$11,($O59*$M59*FH59*'input_cooling&amp;ventilation'!$D$3)*'input_cool&amp;vent_evolution'!AR$10)</f>
        <v>18483770.069424272</v>
      </c>
      <c r="IC59" s="2">
        <f>IF($D59=3,($N59*$M59*FI59*'input_cooling&amp;ventilation'!$D$3)*'input_cool&amp;vent_evolution'!AS$11,($O59*$M59*FI59*'input_cooling&amp;ventilation'!$D$3)*'input_cool&amp;vent_evolution'!AS$10)</f>
        <v>17965046.943988912</v>
      </c>
      <c r="ID59" s="2">
        <f>IF($D59=3,($N59*$M59*FJ59*'input_cooling&amp;ventilation'!$D$3)*'input_cool&amp;vent_evolution'!AT$11,($O59*$M59*FJ59*'input_cooling&amp;ventilation'!$D$3)*'input_cool&amp;vent_evolution'!AT$10)</f>
        <v>17467960.647946198</v>
      </c>
      <c r="IE59" s="2">
        <f>IF($D59=3,($N59*$M59*FK59*'input_cooling&amp;ventilation'!$D$3)*'input_cool&amp;vent_evolution'!AU$11,($O59*$M59*FK59*'input_cooling&amp;ventilation'!$D$3)*'input_cool&amp;vent_evolution'!AU$10)</f>
        <v>17538591.166636493</v>
      </c>
      <c r="IF59" s="2">
        <f>IF($D59=3,($N59*$M59*FL59*'input_cooling&amp;ventilation'!$D$3)*'input_cool&amp;vent_evolution'!AV$11,($O59*$M59*FL59*'input_cooling&amp;ventilation'!$D$3)*'input_cool&amp;vent_evolution'!AV$10)</f>
        <v>17609507.275057092</v>
      </c>
    </row>
    <row r="60" spans="1:240" x14ac:dyDescent="0.25">
      <c r="A60">
        <v>58</v>
      </c>
      <c r="B60">
        <v>100100</v>
      </c>
      <c r="C60">
        <v>8</v>
      </c>
      <c r="D60">
        <v>3</v>
      </c>
      <c r="E60">
        <v>3</v>
      </c>
      <c r="F60" s="2">
        <v>86524425</v>
      </c>
      <c r="G60" s="2">
        <v>95646317</v>
      </c>
      <c r="H60" s="2">
        <v>86524425</v>
      </c>
      <c r="I60" s="17">
        <v>0.61469824699999998</v>
      </c>
      <c r="J60">
        <v>0.34003369700000002</v>
      </c>
      <c r="K60" s="2">
        <f t="shared" si="0"/>
        <v>29421220.113549229</v>
      </c>
      <c r="L60" s="2">
        <f t="shared" si="1"/>
        <v>58793623.391906299</v>
      </c>
      <c r="M60">
        <v>0.62407602956705299</v>
      </c>
      <c r="N60" s="17">
        <f>'input_cooling&amp;ventilation'!$D$5</f>
        <v>57.500092182043396</v>
      </c>
      <c r="O60" s="45">
        <f>'input_cooling&amp;ventilation'!$D$6</f>
        <v>19.328678831353667</v>
      </c>
      <c r="P60" s="45">
        <f>'input_cooling&amp;ventilation'!$C$5</f>
        <v>50.351688737400465</v>
      </c>
      <c r="Q60" s="45">
        <f>'input_cooling&amp;ventilation'!$C$6</f>
        <v>32.240814214248743</v>
      </c>
      <c r="R60">
        <v>17</v>
      </c>
      <c r="S60">
        <v>12</v>
      </c>
      <c r="T60">
        <v>14</v>
      </c>
      <c r="U60" s="2">
        <f t="shared" si="2"/>
        <v>46225564.804767534</v>
      </c>
      <c r="V60" s="2">
        <f t="shared" si="3"/>
        <v>86873113.670257032</v>
      </c>
      <c r="W60" s="2">
        <v>50624845.572579123</v>
      </c>
      <c r="X60" s="57">
        <f>IF($D60=3,(W60*(1+'input_cool&amp;vent_evolution'!M$11)),(W60*(1+'input_cool&amp;vent_evolution'!M$12)))</f>
        <v>51381045.162166759</v>
      </c>
      <c r="Y60" s="57">
        <f>IF($D60=3,(X60*(1+'input_cool&amp;vent_evolution'!N$11)),(X60*(1+'input_cool&amp;vent_evolution'!N$12)))</f>
        <v>52091413.124568649</v>
      </c>
      <c r="Z60" s="57">
        <f>IF($D60=3,(Y60*(1+'input_cool&amp;vent_evolution'!O$11)),(Y60*(1+'input_cool&amp;vent_evolution'!O$12)))</f>
        <v>52766564.486413479</v>
      </c>
      <c r="AA60" s="57">
        <f>IF($D60=3,(Z60*(1+'input_cool&amp;vent_evolution'!P$11)),(Z60*(1+'input_cool&amp;vent_evolution'!P$12)))</f>
        <v>53522614.690389961</v>
      </c>
      <c r="AB60" s="57">
        <f>IF($D60=3,(AA60*(1+'input_cool&amp;vent_evolution'!Q$11)),(AA60*(1+'input_cool&amp;vent_evolution'!Q$12)))</f>
        <v>54352393.498814948</v>
      </c>
      <c r="AC60" s="57">
        <f>IF($D60=3,(AB60*(1+'input_cool&amp;vent_evolution'!R$11)),(AB60*(1+'input_cool&amp;vent_evolution'!R$12)))</f>
        <v>55227697.848219983</v>
      </c>
      <c r="AD60" s="57">
        <f>IF($D60=3,(AC60*(1+'input_cool&amp;vent_evolution'!S$11)),(AC60*(1+'input_cool&amp;vent_evolution'!S$12)))</f>
        <v>56134427.019103497</v>
      </c>
      <c r="AE60" s="57">
        <f>IF($D60=3,(AD60*(1+'input_cool&amp;vent_evolution'!T$11)),(AD60*(1+'input_cool&amp;vent_evolution'!T$12)))</f>
        <v>57075670.130526103</v>
      </c>
      <c r="AF60" s="57">
        <f>IF($D60=3,(AE60*(1+'input_cool&amp;vent_evolution'!U$11)),(AE60*(1+'input_cool&amp;vent_evolution'!U$12)))</f>
        <v>58154556.962557934</v>
      </c>
      <c r="AG60" s="57">
        <f>IF($D60=3,(AF60*(1+'input_cool&amp;vent_evolution'!V$11)),(AF60*(1+'input_cool&amp;vent_evolution'!V$12)))</f>
        <v>59244744.000033975</v>
      </c>
      <c r="AH60" s="57">
        <f>IF($D60=3,(AG60*(1+'input_cool&amp;vent_evolution'!W$11)),(AG60*(1+'input_cool&amp;vent_evolution'!W$12)))</f>
        <v>60303169.224781089</v>
      </c>
      <c r="AI60" s="57">
        <f>IF($D60=3,(AH60*(1+'input_cool&amp;vent_evolution'!X$11)),(AH60*(1+'input_cool&amp;vent_evolution'!X$12)))</f>
        <v>61399001.197658435</v>
      </c>
      <c r="AJ60" s="57">
        <f>IF($D60=3,(AI60*(1+'input_cool&amp;vent_evolution'!Y$11)),(AI60*(1+'input_cool&amp;vent_evolution'!Y$12)))</f>
        <v>62519395.206391446</v>
      </c>
      <c r="AK60" s="57">
        <f>IF($D60=3,(AJ60*(1+'input_cool&amp;vent_evolution'!Z$11)),(AJ60*(1+'input_cool&amp;vent_evolution'!Z$12)))</f>
        <v>63719408.409984395</v>
      </c>
      <c r="AL60" s="57">
        <f>IF($D60=3,(AK60*(1+'input_cool&amp;vent_evolution'!AA$11)),(AK60*(1+'input_cool&amp;vent_evolution'!AA$12)))</f>
        <v>64927246.985617742</v>
      </c>
      <c r="AM60" s="57">
        <f>IF($D60=3,(AL60*(1+'input_cool&amp;vent_evolution'!AB$11)),(AL60*(1+'input_cool&amp;vent_evolution'!AB$12)))</f>
        <v>66011605.072175831</v>
      </c>
      <c r="AN60" s="57">
        <f>IF($D60=3,(AM60*(1+'input_cool&amp;vent_evolution'!AC$11)),(AM60*(1+'input_cool&amp;vent_evolution'!AC$12)))</f>
        <v>67093534.783053741</v>
      </c>
      <c r="AO60" s="57">
        <f>IF($D60=3,(AN60*(1+'input_cool&amp;vent_evolution'!AD$11)),(AN60*(1+'input_cool&amp;vent_evolution'!AD$12)))</f>
        <v>68162623.288111687</v>
      </c>
      <c r="AP60" s="57">
        <f>IF($D60=3,(AO60*(1+'input_cool&amp;vent_evolution'!AE$11)),(AO60*(1+'input_cool&amp;vent_evolution'!AE$12)))</f>
        <v>69215466.250306457</v>
      </c>
      <c r="AQ60" s="57">
        <f>IF($D60=3,(AP60*(1+'input_cool&amp;vent_evolution'!AF$11)),(AP60*(1+'input_cool&amp;vent_evolution'!AF$12)))</f>
        <v>70245596.886276677</v>
      </c>
      <c r="AR60" s="57">
        <f>IF($D60=3,(AQ60*(1+'input_cool&amp;vent_evolution'!AG$11)),(AQ60*(1+'input_cool&amp;vent_evolution'!AG$12)))</f>
        <v>71264848.395592347</v>
      </c>
      <c r="AS60" s="57">
        <f>IF($D60=3,(AR60*(1+'input_cool&amp;vent_evolution'!AH$11)),(AR60*(1+'input_cool&amp;vent_evolution'!AH$12)))</f>
        <v>72267455.013059199</v>
      </c>
      <c r="AT60" s="57">
        <f>IF($D60=3,(AS60*(1+'input_cool&amp;vent_evolution'!AI$11)),(AS60*(1+'input_cool&amp;vent_evolution'!AI$12)))</f>
        <v>73252732.146624953</v>
      </c>
      <c r="AU60" s="57">
        <f>IF($D60=3,(AT60*(1+'input_cool&amp;vent_evolution'!AJ$11)),(AT60*(1+'input_cool&amp;vent_evolution'!AJ$12)))</f>
        <v>74220047.4924611</v>
      </c>
      <c r="AV60" s="57">
        <f>IF($D60=3,(AU60*(1+'input_cool&amp;vent_evolution'!AK$11)),(AU60*(1+'input_cool&amp;vent_evolution'!AK$12)))</f>
        <v>75177486.105113849</v>
      </c>
      <c r="AW60" s="57">
        <f>IF($D60=3,(AV60*(1+'input_cool&amp;vent_evolution'!AL$11)),(AV60*(1+'input_cool&amp;vent_evolution'!AL$12)))</f>
        <v>76107843.37302497</v>
      </c>
      <c r="AX60" s="57">
        <f>IF($D60=3,(AW60*(1+'input_cool&amp;vent_evolution'!AM$11)),(AW60*(1+'input_cool&amp;vent_evolution'!AM$12)))</f>
        <v>77019425.331308648</v>
      </c>
      <c r="AY60" s="57">
        <f>IF($D60=3,(AX60*(1+'input_cool&amp;vent_evolution'!AN$11)),(AX60*(1+'input_cool&amp;vent_evolution'!AN$12)))</f>
        <v>77911949.05028823</v>
      </c>
      <c r="AZ60" s="57">
        <f>IF($D60=3,(AY60*(1+'input_cool&amp;vent_evolution'!AO$11)),(AY60*(1+'input_cool&amp;vent_evolution'!AO$12)))</f>
        <v>78785421.782749638</v>
      </c>
      <c r="BA60" s="57">
        <f>IF($D60=3,(AZ60*(1+'input_cool&amp;vent_evolution'!AP$11)),(AZ60*(1+'input_cool&amp;vent_evolution'!AP$12)))</f>
        <v>79639948.120923236</v>
      </c>
      <c r="BB60" s="57">
        <f>IF($D60=3,(BA60*(1+'input_cool&amp;vent_evolution'!AQ$11)),(BA60*(1+'input_cool&amp;vent_evolution'!AQ$12)))</f>
        <v>80475700.089260668</v>
      </c>
      <c r="BC60" s="57">
        <f>IF($D60=3,(BB60*(1+'input_cool&amp;vent_evolution'!AR$11)),(BB60*(1+'input_cool&amp;vent_evolution'!AR$12)))</f>
        <v>81292953.574466631</v>
      </c>
      <c r="BD60" s="57">
        <f>IF($D60=3,(BC60*(1+'input_cool&amp;vent_evolution'!AS$11)),(BC60*(1+'input_cool&amp;vent_evolution'!AS$12)))</f>
        <v>82092082.799306512</v>
      </c>
      <c r="BE60" s="57">
        <f>IF($D60=3,(BD60*(1+'input_cool&amp;vent_evolution'!AT$11)),(BD60*(1+'input_cool&amp;vent_evolution'!AT$12)))</f>
        <v>82873566.917537823</v>
      </c>
      <c r="BF60" s="57">
        <f>IF($D60=3,(BE60*(1+'input_cool&amp;vent_evolution'!AU$11)),(BE60*(1+'input_cool&amp;vent_evolution'!AU$12)))</f>
        <v>83662490.455092192</v>
      </c>
      <c r="BG60" s="57">
        <f>IF($D60=3,(BF60*(1+'input_cool&amp;vent_evolution'!AV$11)),(BF60*(1+'input_cool&amp;vent_evolution'!AV$12)))</f>
        <v>84458924.232295439</v>
      </c>
      <c r="BH60" s="2">
        <f t="shared" si="76"/>
        <v>113628485.57775189</v>
      </c>
      <c r="BI60" s="2">
        <f t="shared" si="4"/>
        <v>115325790.78802009</v>
      </c>
      <c r="BJ60" s="2">
        <f t="shared" si="5"/>
        <v>116920225.98792519</v>
      </c>
      <c r="BK60" s="2">
        <f t="shared" si="6"/>
        <v>118435616.8185441</v>
      </c>
      <c r="BL60" s="2">
        <f t="shared" si="7"/>
        <v>120132586.72979911</v>
      </c>
      <c r="BM60" s="2">
        <f t="shared" si="8"/>
        <v>121995041.97878683</v>
      </c>
      <c r="BN60" s="2">
        <f t="shared" si="9"/>
        <v>123959680.22148374</v>
      </c>
      <c r="BO60" s="2">
        <f t="shared" si="10"/>
        <v>125994852.10895059</v>
      </c>
      <c r="BP60" s="2">
        <f t="shared" si="11"/>
        <v>128107491.23114027</v>
      </c>
      <c r="BQ60" s="2">
        <f t="shared" si="12"/>
        <v>130529074.45666932</v>
      </c>
      <c r="BR60" s="2">
        <f t="shared" si="13"/>
        <v>132976021.2209276</v>
      </c>
      <c r="BS60" s="2">
        <f t="shared" si="14"/>
        <v>135351677.95676658</v>
      </c>
      <c r="BT60" s="2">
        <f t="shared" si="15"/>
        <v>137811294.89223391</v>
      </c>
      <c r="BU60" s="2">
        <f t="shared" si="16"/>
        <v>140326041.81190994</v>
      </c>
      <c r="BV60" s="2">
        <f t="shared" si="17"/>
        <v>143019495.61814594</v>
      </c>
      <c r="BW60" s="2">
        <f t="shared" si="18"/>
        <v>145730513.62954596</v>
      </c>
      <c r="BX60" s="2">
        <f t="shared" si="19"/>
        <v>148164377.19606167</v>
      </c>
      <c r="BY60" s="2">
        <f t="shared" si="20"/>
        <v>150592790.22445068</v>
      </c>
      <c r="BZ60" s="2">
        <f t="shared" si="21"/>
        <v>152992380.90772805</v>
      </c>
      <c r="CA60" s="2">
        <f t="shared" si="22"/>
        <v>155355508.14282987</v>
      </c>
      <c r="CB60" s="2">
        <f t="shared" si="23"/>
        <v>157667657.10424703</v>
      </c>
      <c r="CC60" s="2">
        <f t="shared" si="24"/>
        <v>159955387.64675972</v>
      </c>
      <c r="CD60" s="2">
        <f t="shared" si="25"/>
        <v>162205758.39425486</v>
      </c>
      <c r="CE60" s="2">
        <f t="shared" si="26"/>
        <v>164417232.76608199</v>
      </c>
      <c r="CF60" s="2">
        <f t="shared" si="27"/>
        <v>166588391.54356211</v>
      </c>
      <c r="CG60" s="2">
        <f t="shared" si="28"/>
        <v>168737381.79447407</v>
      </c>
      <c r="CH60" s="2">
        <f t="shared" si="29"/>
        <v>170825587.42163858</v>
      </c>
      <c r="CI60" s="2">
        <f t="shared" si="30"/>
        <v>172871651.48817039</v>
      </c>
      <c r="CJ60" s="2">
        <f t="shared" si="31"/>
        <v>174874938.95271143</v>
      </c>
      <c r="CK60" s="2">
        <f t="shared" si="32"/>
        <v>176835466.09428576</v>
      </c>
      <c r="CL60" s="2">
        <f t="shared" si="33"/>
        <v>178753467.67226118</v>
      </c>
      <c r="CM60" s="2">
        <f t="shared" si="34"/>
        <v>180629329.79898426</v>
      </c>
      <c r="CN60" s="2">
        <f t="shared" si="35"/>
        <v>182463671.70772073</v>
      </c>
      <c r="CO60" s="2">
        <f t="shared" si="36"/>
        <v>184257333.34900507</v>
      </c>
      <c r="CP60" s="2">
        <f t="shared" si="37"/>
        <v>186011390.19309717</v>
      </c>
      <c r="CQ60" s="2">
        <f t="shared" si="38"/>
        <v>187782144.96370533</v>
      </c>
      <c r="CR60" s="2">
        <f>IF($D60=3,(W60*$P60*$M60*'input_cooling&amp;ventilation'!$D$3)*'input_cool&amp;vent_evolution'!M$11,(W60*$Q60*'input_cooling&amp;ventilation'!$D$3)*'input_cool&amp;vent_evolution'!M$12)</f>
        <v>19400712.789770171</v>
      </c>
      <c r="CS60" s="2">
        <f>IF($D60=3,(X60*$P60*$M60*'input_cooling&amp;ventilation'!$D$3)*'input_cool&amp;vent_evolution'!N$11,(X60*$Q60*'input_cooling&amp;ventilation'!$D$3)*'input_cool&amp;vent_evolution'!N$12)</f>
        <v>18224877.404560134</v>
      </c>
      <c r="CT60" s="2">
        <f>IF($D60=3,(Y60*$P60*$M60*'input_cooling&amp;ventilation'!$D$3)*'input_cool&amp;vent_evolution'!O$11,(Y60*$Q60*'input_cooling&amp;ventilation'!$D$3)*'input_cool&amp;vent_evolution'!O$12)</f>
        <v>17321376.315367259</v>
      </c>
      <c r="CU60" s="2">
        <f>IF($D60=3,(Z60*$P60*$M60*'input_cooling&amp;ventilation'!$D$3)*'input_cool&amp;vent_evolution'!P$11,(Z60*$Q60*'input_cooling&amp;ventilation'!$D$3)*'input_cool&amp;vent_evolution'!P$12)</f>
        <v>19396880.220463213</v>
      </c>
      <c r="CV60" s="2">
        <f>IF($D60=3,(AA60*$P60*$M60*'input_cooling&amp;ventilation'!$D$3)*'input_cool&amp;vent_evolution'!Q$11,(AA60*$Q60*'input_cooling&amp;ventilation'!$D$3)*'input_cool&amp;vent_evolution'!Q$12)</f>
        <v>21288427.768215861</v>
      </c>
      <c r="CW60" s="2">
        <f>IF($D60=3,(AB60*$P60*$M60*'input_cooling&amp;ventilation'!$D$3)*'input_cool&amp;vent_evolution'!R$11,(AB60*$Q60*'input_cooling&amp;ventilation'!$D$3)*'input_cool&amp;vent_evolution'!R$12)</f>
        <v>22456410.344924834</v>
      </c>
      <c r="CX60" s="2">
        <f>IF($D60=3,(AC60*$P60*$M60*'input_cooling&amp;ventilation'!$D$3)*'input_cool&amp;vent_evolution'!S$11,(AC60*$Q60*'input_cooling&amp;ventilation'!$D$3)*'input_cool&amp;vent_evolution'!S$12)</f>
        <v>23262631.274383686</v>
      </c>
      <c r="CY60" s="2">
        <f>IF($D60=3,(AD60*$P60*$M60*'input_cooling&amp;ventilation'!$D$3)*'input_cool&amp;vent_evolution'!T$11,(AD60*$Q60*'input_cooling&amp;ventilation'!$D$3)*'input_cool&amp;vent_evolution'!T$12)</f>
        <v>24148105.237689015</v>
      </c>
      <c r="CZ60" s="2">
        <f>IF($D60=3,(AE60*$P60*$M60*'input_cooling&amp;ventilation'!$D$3)*'input_cool&amp;vent_evolution'!U$11,(AE60*$Q60*'input_cooling&amp;ventilation'!$D$3)*'input_cool&amp;vent_evolution'!U$12)</f>
        <v>27679429.940352853</v>
      </c>
      <c r="DA60" s="2">
        <f>IF($D60=3,(AF60*$P60*$M60*'input_cooling&amp;ventilation'!$D$3)*'input_cool&amp;vent_evolution'!V$11,(AF60*$Q60*'input_cooling&amp;ventilation'!$D$3)*'input_cool&amp;vent_evolution'!V$12)</f>
        <v>27969342.872476868</v>
      </c>
      <c r="DB60" s="2">
        <f>IF($D60=3,(AG60*$P60*$M60*'input_cooling&amp;ventilation'!$D$3)*'input_cool&amp;vent_evolution'!W$11,(AG60*$Q60*'input_cooling&amp;ventilation'!$D$3)*'input_cool&amp;vent_evolution'!W$12)</f>
        <v>27154476.248743054</v>
      </c>
      <c r="DC60" s="2">
        <f>IF($D60=3,(AH60*$P60*$M60*'input_cooling&amp;ventilation'!$D$3)*'input_cool&amp;vent_evolution'!X$11,(AH60*$Q60*'input_cooling&amp;ventilation'!$D$3)*'input_cool&amp;vent_evolution'!X$12)</f>
        <v>28114166.768106453</v>
      </c>
      <c r="DD60" s="2">
        <f>IF($D60=3,(AI60*$P60*$M60*'input_cooling&amp;ventilation'!$D$3)*'input_cool&amp;vent_evolution'!Y$11,(AI60*$Q60*'input_cooling&amp;ventilation'!$D$3)*'input_cool&amp;vent_evolution'!Y$12)</f>
        <v>28744319.19046846</v>
      </c>
      <c r="DE60" s="2">
        <f>IF($D60=3,(AJ60*$P60*$M60*'input_cooling&amp;ventilation'!$D$3)*'input_cool&amp;vent_evolution'!Z$11,(AJ60*$Q60*'input_cooling&amp;ventilation'!$D$3)*'input_cool&amp;vent_evolution'!Z$12)</f>
        <v>30786993.047079213</v>
      </c>
      <c r="DF60" s="2">
        <f>IF($D60=3,(AK60*$P60*$M60*'input_cooling&amp;ventilation'!$D$3)*'input_cool&amp;vent_evolution'!AA$11,(AK60*$Q60*'input_cooling&amp;ventilation'!$D$3)*'input_cool&amp;vent_evolution'!AA$12)</f>
        <v>30987757.233570725</v>
      </c>
      <c r="DG60" s="2">
        <f>IF($D60=3,(AL60*$P60*$M60*'input_cooling&amp;ventilation'!$D$3)*'input_cool&amp;vent_evolution'!AB$11,(AL60*$Q60*'input_cooling&amp;ventilation'!$D$3)*'input_cool&amp;vent_evolution'!AB$12)</f>
        <v>27819797.958433367</v>
      </c>
      <c r="DH60" s="2">
        <f>IF($D60=3,(AM60*$P60*$M60*'input_cooling&amp;ventilation'!$D$3)*'input_cool&amp;vent_evolution'!AC$11,(AM60*$Q60*'input_cooling&amp;ventilation'!$D$3)*'input_cool&amp;vent_evolution'!AC$12)</f>
        <v>27757496.656282868</v>
      </c>
      <c r="DI60" s="2">
        <f>IF($D60=3,(AN60*$P60*$M60*'input_cooling&amp;ventilation'!$D$3)*'input_cool&amp;vent_evolution'!AD$11,(AN60*$Q60*'input_cooling&amp;ventilation'!$D$3)*'input_cool&amp;vent_evolution'!AD$12)</f>
        <v>27428048.51928642</v>
      </c>
      <c r="DJ60" s="2">
        <f>IF($D60=3,(AO60*$P60*$M60*'input_cooling&amp;ventilation'!$D$3)*'input_cool&amp;vent_evolution'!AE$11,(AO60*$Q60*'input_cooling&amp;ventilation'!$D$3)*'input_cool&amp;vent_evolution'!AE$12)</f>
        <v>27011260.259225957</v>
      </c>
      <c r="DK60" s="2">
        <f>IF($D60=3,(AP60*$P60*$M60*'input_cooling&amp;ventilation'!$D$3)*'input_cool&amp;vent_evolution'!AF$11,(AP60*$Q60*'input_cooling&amp;ventilation'!$D$3)*'input_cool&amp;vent_evolution'!AF$12)</f>
        <v>26428563.146007307</v>
      </c>
      <c r="DL60" s="2">
        <f>IF($D60=3,(AQ60*$P60*$M60*'input_cooling&amp;ventilation'!$D$3)*'input_cool&amp;vent_evolution'!AG$11,(AQ60*$Q60*'input_cooling&amp;ventilation'!$D$3)*'input_cool&amp;vent_evolution'!AG$12)</f>
        <v>26149453.219825119</v>
      </c>
      <c r="DM60" s="2">
        <f>IF($D60=3,(AR60*$P60*$M60*'input_cooling&amp;ventilation'!$D$3)*'input_cool&amp;vent_evolution'!AH$11,(AR60*$Q60*'input_cooling&amp;ventilation'!$D$3)*'input_cool&amp;vent_evolution'!AH$12)</f>
        <v>25722419.443792857</v>
      </c>
      <c r="DN60" s="2">
        <f>IF($D60=3,(AS60*$P60*$M60*'input_cooling&amp;ventilation'!$D$3)*'input_cool&amp;vent_evolution'!AI$11,(AS60*$Q60*'input_cooling&amp;ventilation'!$D$3)*'input_cool&amp;vent_evolution'!AI$12)</f>
        <v>25277822.085384395</v>
      </c>
      <c r="DO60" s="2">
        <f>IF($D60=3,(AT60*$P60*$M60*'input_cooling&amp;ventilation'!$D$3)*'input_cool&amp;vent_evolution'!AJ$11,(AT60*$Q60*'input_cooling&amp;ventilation'!$D$3)*'input_cool&amp;vent_evolution'!AJ$12)</f>
        <v>24817002.627491485</v>
      </c>
      <c r="DP60" s="2">
        <f>IF($D60=3,(AU60*$P60*$M60*'input_cooling&amp;ventilation'!$D$3)*'input_cool&amp;vent_evolution'!AK$11,(AU60*$Q60*'input_cooling&amp;ventilation'!$D$3)*'input_cool&amp;vent_evolution'!AK$12)</f>
        <v>24563609.652368434</v>
      </c>
      <c r="DQ60" s="2">
        <f>IF($D60=3,(AV60*$P60*$M60*'input_cooling&amp;ventilation'!$D$3)*'input_cool&amp;vent_evolution'!AL$11,(AV60*$Q60*'input_cooling&amp;ventilation'!$D$3)*'input_cool&amp;vent_evolution'!AL$12)</f>
        <v>23868822.986880317</v>
      </c>
      <c r="DR60" s="2">
        <f>IF($D60=3,(AW60*$P60*$M60*'input_cooling&amp;ventilation'!$D$3)*'input_cool&amp;vent_evolution'!AM$11,(AW60*$Q60*'input_cooling&amp;ventilation'!$D$3)*'input_cool&amp;vent_evolution'!AM$12)</f>
        <v>23387132.18112411</v>
      </c>
      <c r="DS60" s="2">
        <f>IF($D60=3,(AX60*$P60*$M60*'input_cooling&amp;ventilation'!$D$3)*'input_cool&amp;vent_evolution'!AN$11,(AX60*$Q60*'input_cooling&amp;ventilation'!$D$3)*'input_cool&amp;vent_evolution'!AN$12)</f>
        <v>22898182.660245232</v>
      </c>
      <c r="DT60" s="2">
        <f>IF($D60=3,(AY60*$P60*$M60*'input_cooling&amp;ventilation'!$D$3)*'input_cool&amp;vent_evolution'!AO$11,(AY60*$Q60*'input_cooling&amp;ventilation'!$D$3)*'input_cool&amp;vent_evolution'!AO$12)</f>
        <v>22409419.213544294</v>
      </c>
      <c r="DU60" s="2">
        <f>IF($D60=3,(AZ60*$P60*$M60*'input_cooling&amp;ventilation'!$D$3)*'input_cool&amp;vent_evolution'!AP$11,(AZ60*$Q60*'input_cooling&amp;ventilation'!$D$3)*'input_cool&amp;vent_evolution'!AP$12)</f>
        <v>21923339.137542214</v>
      </c>
      <c r="DV60" s="2">
        <f>IF($D60=3,(BA60*$P60*$M60*'input_cooling&amp;ventilation'!$D$3)*'input_cool&amp;vent_evolution'!AQ$11,(BA60*$Q60*'input_cooling&amp;ventilation'!$D$3)*'input_cool&amp;vent_evolution'!AQ$12)</f>
        <v>21441672.442643378</v>
      </c>
      <c r="DW60" s="2">
        <f>IF($D60=3,(BB60*$P60*$M60*'input_cooling&amp;ventilation'!$D$3)*'input_cool&amp;vent_evolution'!AR$11,(BB60*$Q60*'input_cooling&amp;ventilation'!$D$3)*'input_cool&amp;vent_evolution'!AR$12)</f>
        <v>20967083.771581382</v>
      </c>
      <c r="DX60" s="2">
        <f>IF($D60=3,(BC60*$P60*$M60*'input_cooling&amp;ventilation'!$D$3)*'input_cool&amp;vent_evolution'!AS$11,(BC60*$Q60*'input_cooling&amp;ventilation'!$D$3)*'input_cool&amp;vent_evolution'!AS$12)</f>
        <v>20502095.989611074</v>
      </c>
      <c r="DY60" s="2">
        <f>IF($D60=3,(BD60*$P60*$M60*'input_cooling&amp;ventilation'!$D$3)*'input_cool&amp;vent_evolution'!AT$11,(BD60*$Q60*'input_cooling&amp;ventilation'!$D$3)*'input_cool&amp;vent_evolution'!AT$12)</f>
        <v>20049401.158548813</v>
      </c>
      <c r="DZ60" s="2">
        <f>IF($D60=3,(BE60*$P60*$M60*'input_cooling&amp;ventilation'!$D$3)*'input_cool&amp;vent_evolution'!AU$11,(BE60*$Q60*'input_cooling&amp;ventilation'!$D$3)*'input_cool&amp;vent_evolution'!AU$12)</f>
        <v>20240263.517635975</v>
      </c>
      <c r="EA60" s="2">
        <f>IF($D60=3,(BF60*$P60*$M60*'input_cooling&amp;ventilation'!$D$3)*'input_cool&amp;vent_evolution'!AV$11,(BF60*$Q60*'input_cooling&amp;ventilation'!$D$3)*'input_cool&amp;vent_evolution'!AV$12)</f>
        <v>20432942.81079654</v>
      </c>
      <c r="EB60">
        <v>0.6</v>
      </c>
      <c r="EC60" s="2">
        <f t="shared" si="39"/>
        <v>51914655</v>
      </c>
      <c r="ED60" s="2">
        <f>IF($D60=3,(EC60*(1+'input_cool&amp;vent_evolution'!M$10)),EC60*(1+'input_cool&amp;vent_evolution'!M$9))</f>
        <v>53021275.138653338</v>
      </c>
      <c r="EE60" s="2">
        <f>IF($D60=3,(ED60*(1+'input_cool&amp;vent_evolution'!N$10)),ED60*(1+'input_cool&amp;vent_evolution'!N$9))</f>
        <v>54129037.417752564</v>
      </c>
      <c r="EF60" s="2">
        <f>IF($D60=3,(EE60*(1+'input_cool&amp;vent_evolution'!O$10)),EE60*(1+'input_cool&amp;vent_evolution'!O$9))</f>
        <v>55237941.857268669</v>
      </c>
      <c r="EG60" s="2">
        <f>IF($D60=3,(EF60*(1+'input_cool&amp;vent_evolution'!P$10)),EF60*(1+'input_cool&amp;vent_evolution'!P$9))</f>
        <v>56286459.807726502</v>
      </c>
      <c r="EH60" s="2">
        <f>IF($D60=3,(EG60*(1+'input_cool&amp;vent_evolution'!Q$10)),EG60*(1+'input_cool&amp;vent_evolution'!Q$9))</f>
        <v>57336119.920820288</v>
      </c>
      <c r="EI60" s="2">
        <f>IF($D60=3,(EH60*(1+'input_cool&amp;vent_evolution'!R$10)),EH60*(1+'input_cool&amp;vent_evolution'!R$9))</f>
        <v>58160879.868486211</v>
      </c>
      <c r="EJ60" s="2">
        <f>IF($D60=3,(EI60*(1+'input_cool&amp;vent_evolution'!S$10)),EI60*(1+'input_cool&amp;vent_evolution'!S$9))</f>
        <v>58986141.059378013</v>
      </c>
      <c r="EK60" s="2">
        <f>IF($D60=3,(EJ60*(1+'input_cool&amp;vent_evolution'!T$10)),EJ60*(1+'input_cool&amp;vent_evolution'!T$9))</f>
        <v>59811903.48905775</v>
      </c>
      <c r="EL60" s="2">
        <f>IF($D60=3,(EK60*(1+'input_cool&amp;vent_evolution'!U$10)),EK60*(1+'input_cool&amp;vent_evolution'!U$9))</f>
        <v>60638167.12202099</v>
      </c>
      <c r="EM60" s="2">
        <f>IF($D60=3,(EL60*(1+'input_cool&amp;vent_evolution'!V$10)),EL60*(1+'input_cool&amp;vent_evolution'!V$9))</f>
        <v>61464931.989334069</v>
      </c>
      <c r="EN60" s="2">
        <f>IF($D60=3,(EM60*(1+'input_cool&amp;vent_evolution'!W$10)),EM60*(1+'input_cool&amp;vent_evolution'!W$9))</f>
        <v>62107935.222938418</v>
      </c>
      <c r="EO60" s="2">
        <f>IF($D60=3,(EN60*(1+'input_cool&amp;vent_evolution'!X$10)),EN60*(1+'input_cool&amp;vent_evolution'!X$9))</f>
        <v>62751357.948870294</v>
      </c>
      <c r="EP60" s="2">
        <f>IF($D60=3,(EO60*(1+'input_cool&amp;vent_evolution'!Y$10)),EO60*(1+'input_cool&amp;vent_evolution'!Y$9))</f>
        <v>63395200.191538833</v>
      </c>
      <c r="EQ60" s="2">
        <f>IF($D60=3,(EP60*(1+'input_cool&amp;vent_evolution'!Z$10)),EP60*(1+'input_cool&amp;vent_evolution'!Z$9))</f>
        <v>64039461.911001831</v>
      </c>
      <c r="ER60" s="2">
        <f>IF($D60=3,(EQ60*(1+'input_cool&amp;vent_evolution'!AA$10)),EQ60*(1+'input_cool&amp;vent_evolution'!AA$9))</f>
        <v>64684143.147201471</v>
      </c>
      <c r="ES60" s="2">
        <f>IF($D60=3,(ER60*(1+'input_cool&amp;vent_evolution'!AB$10)),ER60*(1+'input_cool&amp;vent_evolution'!AB$9))</f>
        <v>65132890.766317494</v>
      </c>
      <c r="ET60" s="2">
        <f>IF($D60=3,(ES60*(1+'input_cool&amp;vent_evolution'!AC$10)),ES60*(1+'input_cool&amp;vent_evolution'!AC$9))</f>
        <v>65581953.248771295</v>
      </c>
      <c r="EU60" s="2">
        <f>IF($D60=3,(ET60*(1+'input_cool&amp;vent_evolution'!AD$10)),ET60*(1+'input_cool&amp;vent_evolution'!AD$9))</f>
        <v>66031330.650038369</v>
      </c>
      <c r="EV60" s="2">
        <f>IF($D60=3,(EU60*(1+'input_cool&amp;vent_evolution'!AE$10)),EU60*(1+'input_cool&amp;vent_evolution'!AE$9))</f>
        <v>66481022.919081293</v>
      </c>
      <c r="EW60" s="2">
        <f>IF($D60=3,(EV60*(1+'input_cool&amp;vent_evolution'!AF$10)),EV60*(1+'input_cool&amp;vent_evolution'!AF$9))</f>
        <v>66931030.104718447</v>
      </c>
      <c r="EX60" s="2">
        <f>IF($D60=3,(EW60*(1+'input_cool&amp;vent_evolution'!AG$10)),EW60*(1+'input_cool&amp;vent_evolution'!AG$9))</f>
        <v>67215541.961908445</v>
      </c>
      <c r="EY60" s="2">
        <f>IF($D60=3,(EX60*(1+'input_cool&amp;vent_evolution'!AH$10)),EX60*(1+'input_cool&amp;vent_evolution'!AH$9))</f>
        <v>67500138.527949885</v>
      </c>
      <c r="EZ60" s="2">
        <f>IF($D60=3,(EY60*(1+'input_cool&amp;vent_evolution'!AI$10)),EY60*(1+'input_cool&amp;vent_evolution'!AI$9))</f>
        <v>67784819.818375915</v>
      </c>
      <c r="FA60" s="2">
        <f>IF($D60=3,(EZ60*(1+'input_cool&amp;vent_evolution'!AJ$10)),EZ60*(1+'input_cool&amp;vent_evolution'!AJ$9))</f>
        <v>68069585.815434381</v>
      </c>
      <c r="FB60" s="2">
        <f>IF($D60=3,(FA60*(1+'input_cool&amp;vent_evolution'!AK$10)),FA60*(1+'input_cool&amp;vent_evolution'!AK$9))</f>
        <v>68354436.481401876</v>
      </c>
      <c r="FC60" s="2">
        <f>IF($D60=3,(FB60*(1+'input_cool&amp;vent_evolution'!AL$10)),FB60*(1+'input_cool&amp;vent_evolution'!AL$9))</f>
        <v>68639371.898382217</v>
      </c>
      <c r="FD60" s="2">
        <f>IF($D60=3,(FC60*(1+'input_cool&amp;vent_evolution'!AM$10)),FC60*(1+'input_cool&amp;vent_evolution'!AM$9))</f>
        <v>68924391.997585684</v>
      </c>
      <c r="FE60" s="2">
        <f>IF($D60=3,(FD60*(1+'input_cool&amp;vent_evolution'!AN$10)),FD60*(1+'input_cool&amp;vent_evolution'!AN$9))</f>
        <v>69209496.821173787</v>
      </c>
      <c r="FF60" s="2">
        <f>IF($D60=3,(FE60*(1+'input_cool&amp;vent_evolution'!AO$10)),FE60*(1+'input_cool&amp;vent_evolution'!AO$9))</f>
        <v>69494686.342518225</v>
      </c>
      <c r="FG60" s="2">
        <f>IF($D60=3,(FF60*(1+'input_cool&amp;vent_evolution'!AP$10)),FF60*(1+'input_cool&amp;vent_evolution'!AP$9))</f>
        <v>69779960.579371139</v>
      </c>
      <c r="FH60" s="2">
        <f>IF($D60=3,(FG60*(1+'input_cool&amp;vent_evolution'!AQ$10)),FG60*(1+'input_cool&amp;vent_evolution'!AQ$9))</f>
        <v>70065319.505104333</v>
      </c>
      <c r="FI60" s="2">
        <f>IF($D60=3,(FH60*(1+'input_cool&amp;vent_evolution'!AR$10)),FH60*(1+'input_cool&amp;vent_evolution'!AR$9))</f>
        <v>70350763.150784045</v>
      </c>
      <c r="FJ60" s="2">
        <f>IF($D60=3,(FI60*(1+'input_cool&amp;vent_evolution'!AS$10)),FI60*(1+'input_cool&amp;vent_evolution'!AS$9))</f>
        <v>70636291.496439129</v>
      </c>
      <c r="FK60" s="2">
        <f>IF($D60=3,(FJ60*(1+'input_cool&amp;vent_evolution'!AT$10)),FJ60*(1+'input_cool&amp;vent_evolution'!AT$9))</f>
        <v>70921904.568697721</v>
      </c>
      <c r="FL60" s="2">
        <f>IF($D60=3,(FK60*(1+'input_cool&amp;vent_evolution'!AU$10)),FK60*(1+'input_cool&amp;vent_evolution'!AU$9))</f>
        <v>71208672.498117089</v>
      </c>
      <c r="FM60" s="2">
        <f t="shared" si="40"/>
        <v>109583986.07531491</v>
      </c>
      <c r="FN60" s="2">
        <f t="shared" si="41"/>
        <v>111919893.84287786</v>
      </c>
      <c r="FO60" s="2">
        <f t="shared" si="42"/>
        <v>114258212.49620549</v>
      </c>
      <c r="FP60" s="2">
        <f t="shared" si="43"/>
        <v>116598942.07745355</v>
      </c>
      <c r="FQ60" s="2">
        <f t="shared" si="44"/>
        <v>118812204.91205561</v>
      </c>
      <c r="FR60" s="2">
        <f t="shared" si="45"/>
        <v>121027878.67926228</v>
      </c>
      <c r="FS60" s="2">
        <f t="shared" si="46"/>
        <v>122768822.20706767</v>
      </c>
      <c r="FT60" s="2">
        <f t="shared" si="47"/>
        <v>124510823.78352398</v>
      </c>
      <c r="FU60" s="2">
        <f t="shared" si="48"/>
        <v>126253883.39926335</v>
      </c>
      <c r="FV60" s="2">
        <f t="shared" si="49"/>
        <v>127998000.97934131</v>
      </c>
      <c r="FW60" s="2">
        <f t="shared" si="50"/>
        <v>129743176.5893342</v>
      </c>
      <c r="FX60" s="2">
        <f t="shared" si="51"/>
        <v>131100459.17934048</v>
      </c>
      <c r="FY60" s="2">
        <f t="shared" si="52"/>
        <v>132458627.25421375</v>
      </c>
      <c r="FZ60" s="2">
        <f t="shared" si="53"/>
        <v>133817680.86547801</v>
      </c>
      <c r="GA60" s="2">
        <f t="shared" si="54"/>
        <v>135177619.92882133</v>
      </c>
      <c r="GB60" s="2">
        <f t="shared" si="55"/>
        <v>136538444.52855563</v>
      </c>
      <c r="GC60" s="2">
        <f t="shared" si="56"/>
        <v>137485682.89206859</v>
      </c>
      <c r="GD60" s="2">
        <f t="shared" si="57"/>
        <v>138433585.88447344</v>
      </c>
      <c r="GE60" s="2">
        <f t="shared" si="58"/>
        <v>139382153.62287045</v>
      </c>
      <c r="GF60" s="2">
        <f t="shared" si="59"/>
        <v>140331385.99952742</v>
      </c>
      <c r="GG60" s="2">
        <f t="shared" si="60"/>
        <v>141281283.11749253</v>
      </c>
      <c r="GH60" s="2">
        <f t="shared" si="61"/>
        <v>141881844.62361389</v>
      </c>
      <c r="GI60" s="2">
        <f t="shared" si="62"/>
        <v>142482584.93731084</v>
      </c>
      <c r="GJ60" s="2">
        <f t="shared" si="63"/>
        <v>143083504.09137142</v>
      </c>
      <c r="GK60" s="2">
        <f t="shared" si="64"/>
        <v>143684602.04832363</v>
      </c>
      <c r="GL60" s="2">
        <f t="shared" si="65"/>
        <v>144285878.72853899</v>
      </c>
      <c r="GM60" s="2">
        <f t="shared" si="66"/>
        <v>144887334.30532625</v>
      </c>
      <c r="GN60" s="2">
        <f t="shared" si="67"/>
        <v>145488968.63348079</v>
      </c>
      <c r="GO60" s="2">
        <f t="shared" si="68"/>
        <v>146090781.80199906</v>
      </c>
      <c r="GP60" s="2">
        <f t="shared" si="69"/>
        <v>146692773.75467283</v>
      </c>
      <c r="GQ60" s="2">
        <f t="shared" si="70"/>
        <v>147294944.52897418</v>
      </c>
      <c r="GR60" s="2">
        <f t="shared" si="71"/>
        <v>147897294.06869492</v>
      </c>
      <c r="GS60" s="2">
        <f t="shared" si="72"/>
        <v>148499822.43941131</v>
      </c>
      <c r="GT60" s="2">
        <f t="shared" si="73"/>
        <v>149102529.59896719</v>
      </c>
      <c r="GU60" s="2">
        <f t="shared" si="74"/>
        <v>149705415.60357058</v>
      </c>
      <c r="GV60" s="2">
        <f t="shared" si="75"/>
        <v>150310739.33700076</v>
      </c>
      <c r="GW60" s="2">
        <f>IF($D60=3,($N60*$M60*EC60*'input_cooling&amp;ventilation'!$D$3)*'input_cool&amp;vent_evolution'!M$11,($O60*$M60*EC60*'input_cooling&amp;ventilation'!$D$3)*'input_cool&amp;vent_evolution'!M$10)</f>
        <v>22719483.147032037</v>
      </c>
      <c r="GX60" s="2">
        <f>IF($D60=3,($N60*$M60*ED60*'input_cooling&amp;ventilation'!$D$3)*'input_cool&amp;vent_evolution'!N$11,($O60*$M60*ED60*'input_cooling&amp;ventilation'!$D$3)*'input_cool&amp;vent_evolution'!N$10)</f>
        <v>21476640.603587225</v>
      </c>
      <c r="GY60" s="2">
        <f>IF($D60=3,($N60*$M60*EE60*'input_cooling&amp;ventilation'!$D$3)*'input_cool&amp;vent_evolution'!O$11,($O60*$M60*EE60*'input_cooling&amp;ventilation'!$D$3)*'input_cool&amp;vent_evolution'!O$10)</f>
        <v>20554222.910640299</v>
      </c>
      <c r="GZ60" s="2">
        <f>IF($D60=3,($N60*$M60*EF60*'input_cooling&amp;ventilation'!$D$3)*'input_cool&amp;vent_evolution'!P$11,($O60*$M60*EF60*'input_cooling&amp;ventilation'!$D$3)*'input_cool&amp;vent_evolution'!P$10)</f>
        <v>23188094.063895639</v>
      </c>
      <c r="HA60" s="2">
        <f>IF($D60=3,($N60*$M60*EG60*'input_cooling&amp;ventilation'!$D$3)*'input_cool&amp;vent_evolution'!Q$11,($O60*$M60*EG60*'input_cooling&amp;ventilation'!$D$3)*'input_cool&amp;vent_evolution'!Q$10)</f>
        <v>25566112.819168888</v>
      </c>
      <c r="HB60" s="2">
        <f>IF($D60=3,($N60*$M60*EH60*'input_cooling&amp;ventilation'!$D$3)*'input_cool&amp;vent_evolution'!R$11,($O60*$M60*EH60*'input_cooling&amp;ventilation'!$D$3)*'input_cool&amp;vent_evolution'!R$10)</f>
        <v>27052316.615333144</v>
      </c>
      <c r="HC60" s="2">
        <f>IF($D60=3,($N60*$M60*EI60*'input_cooling&amp;ventilation'!$D$3)*'input_cool&amp;vent_evolution'!S$11,($O60*$M60*EI60*'input_cooling&amp;ventilation'!$D$3)*'input_cool&amp;vent_evolution'!S$10)</f>
        <v>27976112.442449003</v>
      </c>
      <c r="HD60" s="2">
        <f>IF($D60=3,($N60*$M60*EJ60*'input_cooling&amp;ventilation'!$D$3)*'input_cool&amp;vent_evolution'!T$11,($O60*$M60*EJ60*'input_cooling&amp;ventilation'!$D$3)*'input_cool&amp;vent_evolution'!T$10)</f>
        <v>28977322.279264212</v>
      </c>
      <c r="HE60" s="2">
        <f>IF($D60=3,($N60*$M60*EK60*'input_cooling&amp;ventilation'!$D$3)*'input_cool&amp;vent_evolution'!U$11,($O60*$M60*EK60*'input_cooling&amp;ventilation'!$D$3)*'input_cool&amp;vent_evolution'!U$10)</f>
        <v>33124417.222529493</v>
      </c>
      <c r="HF60" s="2">
        <f>IF($D60=3,($N60*$M60*EL60*'input_cooling&amp;ventilation'!$D$3)*'input_cool&amp;vent_evolution'!V$11,($O60*$M60*EL60*'input_cooling&amp;ventilation'!$D$3)*'input_cool&amp;vent_evolution'!V$10)</f>
        <v>33304205.459774718</v>
      </c>
      <c r="HG60" s="2">
        <f>IF($D60=3,($N60*$M60*EM60*'input_cooling&amp;ventilation'!$D$3)*'input_cool&amp;vent_evolution'!W$11,($O60*$M60*EM60*'input_cooling&amp;ventilation'!$D$3)*'input_cool&amp;vent_evolution'!W$10)</f>
        <v>32171662.858206954</v>
      </c>
      <c r="HH60" s="2">
        <f>IF($D60=3,($N60*$M60*EN60*'input_cooling&amp;ventilation'!$D$3)*'input_cool&amp;vent_evolution'!X$11,($O60*$M60*EN60*'input_cooling&amp;ventilation'!$D$3)*'input_cool&amp;vent_evolution'!X$10)</f>
        <v>33066381.424464546</v>
      </c>
      <c r="HI60" s="2">
        <f>IF($D60=3,($N60*$M60*EO60*'input_cooling&amp;ventilation'!$D$3)*'input_cool&amp;vent_evolution'!Y$11,($O60*$M60*EO60*'input_cooling&amp;ventilation'!$D$3)*'input_cool&amp;vent_evolution'!Y$10)</f>
        <v>33548132.452301018</v>
      </c>
      <c r="HJ60" s="2">
        <f>IF($D60=3,($N60*$M60*EP60*'input_cooling&amp;ventilation'!$D$3)*'input_cool&amp;vent_evolution'!Z$11,($O60*$M60*EP60*'input_cooling&amp;ventilation'!$D$3)*'input_cool&amp;vent_evolution'!Z$10)</f>
        <v>35650315.9520282</v>
      </c>
      <c r="HK60" s="2">
        <f>IF($D60=3,($N60*$M60*EQ60*'input_cooling&amp;ventilation'!$D$3)*'input_cool&amp;vent_evolution'!AA$11,($O60*$M60*EQ60*'input_cooling&amp;ventilation'!$D$3)*'input_cool&amp;vent_evolution'!AA$10)</f>
        <v>35564817.468838312</v>
      </c>
      <c r="HL60" s="2">
        <f>IF($D60=3,($N60*$M60*ER60*'input_cooling&amp;ventilation'!$D$3)*'input_cool&amp;vent_evolution'!AB$11,($O60*$M60*ER60*'input_cooling&amp;ventilation'!$D$3)*'input_cool&amp;vent_evolution'!AB$10)</f>
        <v>31650407.992103022</v>
      </c>
      <c r="HM60" s="2">
        <f>IF($D60=3,($N60*$M60*ES60*'input_cooling&amp;ventilation'!$D$3)*'input_cool&amp;vent_evolution'!AC$11,($O60*$M60*ES60*'input_cooling&amp;ventilation'!$D$3)*'input_cool&amp;vent_evolution'!AC$10)</f>
        <v>31276263.05590507</v>
      </c>
      <c r="HN60" s="2">
        <f>IF($D60=3,($N60*$M60*ET60*'input_cooling&amp;ventilation'!$D$3)*'input_cool&amp;vent_evolution'!AD$11,($O60*$M60*ET60*'input_cooling&amp;ventilation'!$D$3)*'input_cool&amp;vent_evolution'!AD$10)</f>
        <v>30616326.689223312</v>
      </c>
      <c r="HO60" s="2">
        <f>IF($D60=3,($N60*$M60*EU60*'input_cooling&amp;ventilation'!$D$3)*'input_cool&amp;vent_evolution'!AE$11,($O60*$M60*EU60*'input_cooling&amp;ventilation'!$D$3)*'input_cool&amp;vent_evolution'!AE$10)</f>
        <v>29881548.572754588</v>
      </c>
      <c r="HP60" s="2">
        <f>IF($D60=3,($N60*$M60*EV60*'input_cooling&amp;ventilation'!$D$3)*'input_cool&amp;vent_evolution'!AF$11,($O60*$M60*EV60*'input_cooling&amp;ventilation'!$D$3)*'input_cool&amp;vent_evolution'!AF$10)</f>
        <v>28988289.959703036</v>
      </c>
      <c r="HQ60" s="2">
        <f>IF($D60=3,($N60*$M60*EW60*'input_cooling&amp;ventilation'!$D$3)*'input_cool&amp;vent_evolution'!AG$11,($O60*$M60*EW60*'input_cooling&amp;ventilation'!$D$3)*'input_cool&amp;vent_evolution'!AG$10)</f>
        <v>28452832.965553179</v>
      </c>
      <c r="HR60" s="2">
        <f>IF($D60=3,($N60*$M60*EX60*'input_cooling&amp;ventilation'!$D$3)*'input_cool&amp;vent_evolution'!AH$11,($O60*$M60*EX60*'input_cooling&amp;ventilation'!$D$3)*'input_cool&amp;vent_evolution'!AH$10)</f>
        <v>27705159.515102703</v>
      </c>
      <c r="HS60" s="2">
        <f>IF($D60=3,($N60*$M60*EY60*'input_cooling&amp;ventilation'!$D$3)*'input_cool&amp;vent_evolution'!AI$11,($O60*$M60*EY60*'input_cooling&amp;ventilation'!$D$3)*'input_cool&amp;vent_evolution'!AI$10)</f>
        <v>26962245.340825204</v>
      </c>
      <c r="HT60" s="2">
        <f>IF($D60=3,($N60*$M60*EZ60*'input_cooling&amp;ventilation'!$D$3)*'input_cool&amp;vent_evolution'!AJ$11,($O60*$M60*EZ60*'input_cooling&amp;ventilation'!$D$3)*'input_cool&amp;vent_evolution'!AJ$10)</f>
        <v>26224815.729560375</v>
      </c>
      <c r="HU60" s="2">
        <f>IF($D60=3,($N60*$M60*FA60*'input_cooling&amp;ventilation'!$D$3)*'input_cool&amp;vent_evolution'!AK$11,($O60*$M60*FA60*'input_cooling&amp;ventilation'!$D$3)*'input_cool&amp;vent_evolution'!AK$10)</f>
        <v>25726373.31970565</v>
      </c>
      <c r="HV60" s="2">
        <f>IF($D60=3,($N60*$M60*FB60*'input_cooling&amp;ventilation'!$D$3)*'input_cool&amp;vent_evolution'!AL$11,($O60*$M60*FB60*'input_cooling&amp;ventilation'!$D$3)*'input_cool&amp;vent_evolution'!AL$10)</f>
        <v>24783601.195748344</v>
      </c>
      <c r="HW60" s="2">
        <f>IF($D60=3,($N60*$M60*FC60*'input_cooling&amp;ventilation'!$D$3)*'input_cool&amp;vent_evolution'!AM$11,($O60*$M60*FC60*'input_cooling&amp;ventilation'!$D$3)*'input_cool&amp;vent_evolution'!AM$10)</f>
        <v>24086591.948019143</v>
      </c>
      <c r="HX60" s="2">
        <f>IF($D60=3,($N60*$M60*FD60*'input_cooling&amp;ventilation'!$D$3)*'input_cool&amp;vent_evolution'!AN$11,($O60*$M60*FD60*'input_cooling&amp;ventilation'!$D$3)*'input_cool&amp;vent_evolution'!AN$10)</f>
        <v>23400664.24689886</v>
      </c>
      <c r="HY60" s="2">
        <f>IF($D60=3,($N60*$M60*FE60*'input_cooling&amp;ventilation'!$D$3)*'input_cool&amp;vent_evolution'!AO$11,($O60*$M60*FE60*'input_cooling&amp;ventilation'!$D$3)*'input_cool&amp;vent_evolution'!AO$10)</f>
        <v>22732475.099922709</v>
      </c>
      <c r="HZ60" s="2">
        <f>IF($D60=3,($N60*$M60*FF60*'input_cooling&amp;ventilation'!$D$3)*'input_cool&amp;vent_evolution'!AP$11,($O60*$M60*FF60*'input_cooling&amp;ventilation'!$D$3)*'input_cool&amp;vent_evolution'!AP$10)</f>
        <v>22083450.745155785</v>
      </c>
      <c r="IA60" s="2">
        <f>IF($D60=3,($N60*$M60*FG60*'input_cooling&amp;ventilation'!$D$3)*'input_cool&amp;vent_evolution'!AQ$11,($O60*$M60*FG60*'input_cooling&amp;ventilation'!$D$3)*'input_cool&amp;vent_evolution'!AQ$10)</f>
        <v>21454228.832979064</v>
      </c>
      <c r="IB60" s="2">
        <f>IF($D60=3,($N60*$M60*FH60*'input_cooling&amp;ventilation'!$D$3)*'input_cool&amp;vent_evolution'!AR$11,($O60*$M60*FH60*'input_cooling&amp;ventilation'!$D$3)*'input_cool&amp;vent_evolution'!AR$10)</f>
        <v>20846390.736152239</v>
      </c>
      <c r="IC60" s="2">
        <f>IF($D60=3,($N60*$M60*FI60*'input_cooling&amp;ventilation'!$D$3)*'input_cool&amp;vent_evolution'!AS$11,($O60*$M60*FI60*'input_cooling&amp;ventilation'!$D$3)*'input_cool&amp;vent_evolution'!AS$10)</f>
        <v>20261363.714279074</v>
      </c>
      <c r="ID60" s="2">
        <f>IF($D60=3,($N60*$M60*FJ60*'input_cooling&amp;ventilation'!$D$3)*'input_cool&amp;vent_evolution'!AT$11,($O60*$M60*FJ60*'input_cooling&amp;ventilation'!$D$3)*'input_cool&amp;vent_evolution'!AT$10)</f>
        <v>19700739.170802712</v>
      </c>
      <c r="IE60" s="2">
        <f>IF($D60=3,($N60*$M60*FK60*'input_cooling&amp;ventilation'!$D$3)*'input_cool&amp;vent_evolution'!AU$11,($O60*$M60*FK60*'input_cooling&amp;ventilation'!$D$3)*'input_cool&amp;vent_evolution'!AU$10)</f>
        <v>19780397.778596722</v>
      </c>
      <c r="IF60" s="2">
        <f>IF($D60=3,($N60*$M60*FL60*'input_cooling&amp;ventilation'!$D$3)*'input_cool&amp;vent_evolution'!AV$11,($O60*$M60*FL60*'input_cooling&amp;ventilation'!$D$3)*'input_cool&amp;vent_evolution'!AV$10)</f>
        <v>19860378.480589364</v>
      </c>
    </row>
    <row r="61" spans="1:240" x14ac:dyDescent="0.25">
      <c r="A61">
        <v>59</v>
      </c>
      <c r="B61">
        <v>100100</v>
      </c>
      <c r="C61">
        <v>8</v>
      </c>
      <c r="D61">
        <v>3</v>
      </c>
      <c r="E61">
        <v>4</v>
      </c>
      <c r="F61" s="2">
        <v>18435375</v>
      </c>
      <c r="G61" s="2">
        <v>19602951.9554221</v>
      </c>
      <c r="H61" s="2">
        <v>18435375</v>
      </c>
      <c r="I61" s="17">
        <v>0.86626745800000005</v>
      </c>
      <c r="J61">
        <v>0.46185010999999998</v>
      </c>
      <c r="K61" s="2">
        <f t="shared" si="0"/>
        <v>8514379.97164125</v>
      </c>
      <c r="L61" s="2">
        <f t="shared" si="1"/>
        <v>16981399.359719634</v>
      </c>
      <c r="M61">
        <v>0.62407602956705299</v>
      </c>
      <c r="N61" s="17">
        <f>'input_cooling&amp;ventilation'!$D$5</f>
        <v>57.500092182043396</v>
      </c>
      <c r="O61" s="45">
        <f>'input_cooling&amp;ventilation'!$D$6</f>
        <v>19.328678831353667</v>
      </c>
      <c r="P61" s="45">
        <f>'input_cooling&amp;ventilation'!$C$5</f>
        <v>50.351688737400465</v>
      </c>
      <c r="Q61" s="45">
        <f>'input_cooling&amp;ventilation'!$C$6</f>
        <v>32.240814214248743</v>
      </c>
      <c r="R61">
        <v>17</v>
      </c>
      <c r="S61">
        <v>12</v>
      </c>
      <c r="T61">
        <v>14</v>
      </c>
      <c r="U61" s="2">
        <f t="shared" si="2"/>
        <v>13377488.140618026</v>
      </c>
      <c r="V61" s="2">
        <f t="shared" si="3"/>
        <v>25091616.262930274</v>
      </c>
      <c r="W61" s="2">
        <v>14650621.882676249</v>
      </c>
      <c r="X61" s="57">
        <f>IF($D61=3,(W61*(1+'input_cool&amp;vent_evolution'!M$11)),(W61*(1+'input_cool&amp;vent_evolution'!M$12)))</f>
        <v>14869462.930576339</v>
      </c>
      <c r="Y61" s="57">
        <f>IF($D61=3,(X61*(1+'input_cool&amp;vent_evolution'!N$11)),(X61*(1+'input_cool&amp;vent_evolution'!N$12)))</f>
        <v>15075040.494260887</v>
      </c>
      <c r="Z61" s="57">
        <f>IF($D61=3,(Y61*(1+'input_cool&amp;vent_evolution'!O$11)),(Y61*(1+'input_cool&amp;vent_evolution'!O$12)))</f>
        <v>15270426.518733427</v>
      </c>
      <c r="AA61" s="57">
        <f>IF($D61=3,(Z61*(1+'input_cool&amp;vent_evolution'!P$11)),(Z61*(1+'input_cool&amp;vent_evolution'!P$12)))</f>
        <v>15489224.335052678</v>
      </c>
      <c r="AB61" s="57">
        <f>IF($D61=3,(AA61*(1+'input_cool&amp;vent_evolution'!Q$11)),(AA61*(1+'input_cool&amp;vent_evolution'!Q$12)))</f>
        <v>15729358.90595351</v>
      </c>
      <c r="AC61" s="57">
        <f>IF($D61=3,(AB61*(1+'input_cool&amp;vent_evolution'!R$11)),(AB61*(1+'input_cool&amp;vent_evolution'!R$12)))</f>
        <v>15982668.380982133</v>
      </c>
      <c r="AD61" s="57">
        <f>IF($D61=3,(AC61*(1+'input_cool&amp;vent_evolution'!S$11)),(AC61*(1+'input_cool&amp;vent_evolution'!S$12)))</f>
        <v>16245072.069968442</v>
      </c>
      <c r="AE61" s="57">
        <f>IF($D61=3,(AD61*(1+'input_cool&amp;vent_evolution'!T$11)),(AD61*(1+'input_cool&amp;vent_evolution'!T$12)))</f>
        <v>16517463.951250456</v>
      </c>
      <c r="AF61" s="57">
        <f>IF($D61=3,(AE61*(1+'input_cool&amp;vent_evolution'!U$11)),(AE61*(1+'input_cool&amp;vent_evolution'!U$12)))</f>
        <v>16829689.358587962</v>
      </c>
      <c r="AG61" s="57">
        <f>IF($D61=3,(AF61*(1+'input_cool&amp;vent_evolution'!V$11)),(AF61*(1+'input_cool&amp;vent_evolution'!V$12)))</f>
        <v>17145184.998857286</v>
      </c>
      <c r="AH61" s="57">
        <f>IF($D61=3,(AG61*(1+'input_cool&amp;vent_evolution'!W$11)),(AG61*(1+'input_cool&amp;vent_evolution'!W$12)))</f>
        <v>17451488.901288461</v>
      </c>
      <c r="AI61" s="57">
        <f>IF($D61=3,(AH61*(1+'input_cool&amp;vent_evolution'!X$11)),(AH61*(1+'input_cool&amp;vent_evolution'!X$12)))</f>
        <v>17768618.162622329</v>
      </c>
      <c r="AJ61" s="57">
        <f>IF($D61=3,(AI61*(1+'input_cool&amp;vent_evolution'!Y$11)),(AI61*(1+'input_cool&amp;vent_evolution'!Y$12)))</f>
        <v>18092855.576009206</v>
      </c>
      <c r="AK61" s="57">
        <f>IF($D61=3,(AJ61*(1+'input_cool&amp;vent_evolution'!Z$11)),(AJ61*(1+'input_cool&amp;vent_evolution'!Z$12)))</f>
        <v>18440134.45659076</v>
      </c>
      <c r="AL61" s="57">
        <f>IF($D61=3,(AK61*(1+'input_cool&amp;vent_evolution'!AA$11)),(AK61*(1+'input_cool&amp;vent_evolution'!AA$12)))</f>
        <v>18789677.9676232</v>
      </c>
      <c r="AM61" s="57">
        <f>IF($D61=3,(AL61*(1+'input_cool&amp;vent_evolution'!AB$11)),(AL61*(1+'input_cool&amp;vent_evolution'!AB$12)))</f>
        <v>19103486.733495068</v>
      </c>
      <c r="AN61" s="57">
        <f>IF($D61=3,(AM61*(1+'input_cool&amp;vent_evolution'!AC$11)),(AM61*(1+'input_cool&amp;vent_evolution'!AC$12)))</f>
        <v>19416592.737442881</v>
      </c>
      <c r="AO61" s="57">
        <f>IF($D61=3,(AN61*(1+'input_cool&amp;vent_evolution'!AD$11)),(AN61*(1+'input_cool&amp;vent_evolution'!AD$12)))</f>
        <v>19725982.549294543</v>
      </c>
      <c r="AP61" s="57">
        <f>IF($D61=3,(AO61*(1+'input_cool&amp;vent_evolution'!AE$11)),(AO61*(1+'input_cool&amp;vent_evolution'!AE$12)))</f>
        <v>20030670.967925638</v>
      </c>
      <c r="AQ61" s="57">
        <f>IF($D61=3,(AP61*(1+'input_cool&amp;vent_evolution'!AF$11)),(AP61*(1+'input_cool&amp;vent_evolution'!AF$12)))</f>
        <v>20328786.532855581</v>
      </c>
      <c r="AR61" s="57">
        <f>IF($D61=3,(AQ61*(1+'input_cool&amp;vent_evolution'!AG$11)),(AQ61*(1+'input_cool&amp;vent_evolution'!AG$12)))</f>
        <v>20623753.723321822</v>
      </c>
      <c r="AS61" s="57">
        <f>IF($D61=3,(AR61*(1+'input_cool&amp;vent_evolution'!AH$11)),(AR61*(1+'input_cool&amp;vent_evolution'!AH$12)))</f>
        <v>20913903.950615197</v>
      </c>
      <c r="AT61" s="57">
        <f>IF($D61=3,(AS61*(1+'input_cool&amp;vent_evolution'!AI$11)),(AS61*(1+'input_cool&amp;vent_evolution'!AI$12)))</f>
        <v>21199039.09661429</v>
      </c>
      <c r="AU61" s="57">
        <f>IF($D61=3,(AT61*(1+'input_cool&amp;vent_evolution'!AJ$11)),(AT61*(1+'input_cool&amp;vent_evolution'!AJ$12)))</f>
        <v>21478976.175194371</v>
      </c>
      <c r="AV61" s="57">
        <f>IF($D61=3,(AU61*(1+'input_cool&amp;vent_evolution'!AK$11)),(AU61*(1+'input_cool&amp;vent_evolution'!AK$12)))</f>
        <v>21756054.967854377</v>
      </c>
      <c r="AW61" s="57">
        <f>IF($D61=3,(AV61*(1+'input_cool&amp;vent_evolution'!AL$11)),(AV61*(1+'input_cool&amp;vent_evolution'!AL$12)))</f>
        <v>22025296.530841947</v>
      </c>
      <c r="AX61" s="57">
        <f>IF($D61=3,(AW61*(1+'input_cool&amp;vent_evolution'!AM$11)),(AW61*(1+'input_cool&amp;vent_evolution'!AM$12)))</f>
        <v>22289104.596522596</v>
      </c>
      <c r="AY61" s="57">
        <f>IF($D61=3,(AX61*(1+'input_cool&amp;vent_evolution'!AN$11)),(AX61*(1+'input_cool&amp;vent_evolution'!AN$12)))</f>
        <v>22547397.286212742</v>
      </c>
      <c r="AZ61" s="57">
        <f>IF($D61=3,(AY61*(1+'input_cool&amp;vent_evolution'!AO$11)),(AY61*(1+'input_cool&amp;vent_evolution'!AO$12)))</f>
        <v>22800176.698838774</v>
      </c>
      <c r="BA61" s="57">
        <f>IF($D61=3,(AZ61*(1+'input_cool&amp;vent_evolution'!AP$11)),(AZ61*(1+'input_cool&amp;vent_evolution'!AP$12)))</f>
        <v>23047473.102961544</v>
      </c>
      <c r="BB61" s="57">
        <f>IF($D61=3,(BA61*(1+'input_cool&amp;vent_evolution'!AQ$11)),(BA61*(1+'input_cool&amp;vent_evolution'!AQ$12)))</f>
        <v>23289336.281749118</v>
      </c>
      <c r="BC61" s="57">
        <f>IF($D61=3,(BB61*(1+'input_cool&amp;vent_evolution'!AR$11)),(BB61*(1+'input_cool&amp;vent_evolution'!AR$12)))</f>
        <v>23525846.075677995</v>
      </c>
      <c r="BD61" s="57">
        <f>IF($D61=3,(BC61*(1+'input_cool&amp;vent_evolution'!AS$11)),(BC61*(1+'input_cool&amp;vent_evolution'!AS$12)))</f>
        <v>23757110.783275776</v>
      </c>
      <c r="BE61" s="57">
        <f>IF($D61=3,(BD61*(1+'input_cool&amp;vent_evolution'!AT$11)),(BD61*(1+'input_cool&amp;vent_evolution'!AT$12)))</f>
        <v>23983269.069667172</v>
      </c>
      <c r="BF61" s="57">
        <f>IF($D61=3,(BE61*(1+'input_cool&amp;vent_evolution'!AU$11)),(BE61*(1+'input_cool&amp;vent_evolution'!AU$12)))</f>
        <v>24211580.293382052</v>
      </c>
      <c r="BG61" s="57">
        <f>IF($D61=3,(BF61*(1+'input_cool&amp;vent_evolution'!AV$11)),(BF61*(1+'input_cool&amp;vent_evolution'!AV$12)))</f>
        <v>24442064.949531134</v>
      </c>
      <c r="BH61" s="2">
        <f t="shared" si="76"/>
        <v>32883615.909783084</v>
      </c>
      <c r="BI61" s="2">
        <f t="shared" si="4"/>
        <v>33374809.049710501</v>
      </c>
      <c r="BJ61" s="2">
        <f t="shared" si="5"/>
        <v>33836232.032161854</v>
      </c>
      <c r="BK61" s="2">
        <f t="shared" si="6"/>
        <v>34274779.899572983</v>
      </c>
      <c r="BL61" s="2">
        <f t="shared" si="7"/>
        <v>34765876.005346432</v>
      </c>
      <c r="BM61" s="2">
        <f t="shared" si="8"/>
        <v>35304862.886545025</v>
      </c>
      <c r="BN61" s="2">
        <f t="shared" si="9"/>
        <v>35873421.105428524</v>
      </c>
      <c r="BO61" s="2">
        <f t="shared" si="10"/>
        <v>36462391.470716506</v>
      </c>
      <c r="BP61" s="2">
        <f t="shared" si="11"/>
        <v>37073780.534795254</v>
      </c>
      <c r="BQ61" s="2">
        <f t="shared" si="12"/>
        <v>37774576.750435933</v>
      </c>
      <c r="BR61" s="2">
        <f t="shared" si="13"/>
        <v>38482713.069761403</v>
      </c>
      <c r="BS61" s="2">
        <f t="shared" si="14"/>
        <v>39170218.348368354</v>
      </c>
      <c r="BT61" s="2">
        <f t="shared" si="15"/>
        <v>39882021.363077737</v>
      </c>
      <c r="BU61" s="2">
        <f t="shared" si="16"/>
        <v>40609778.768243119</v>
      </c>
      <c r="BV61" s="2">
        <f t="shared" si="17"/>
        <v>41389253.210630216</v>
      </c>
      <c r="BW61" s="2">
        <f t="shared" si="18"/>
        <v>42173810.661678709</v>
      </c>
      <c r="BX61" s="2">
        <f t="shared" si="19"/>
        <v>42878160.757441916</v>
      </c>
      <c r="BY61" s="2">
        <f t="shared" si="20"/>
        <v>43580933.489911489</v>
      </c>
      <c r="BZ61" s="2">
        <f t="shared" si="21"/>
        <v>44275365.154369377</v>
      </c>
      <c r="CA61" s="2">
        <f t="shared" si="22"/>
        <v>44959244.44704783</v>
      </c>
      <c r="CB61" s="2">
        <f t="shared" si="23"/>
        <v>45628370.837203063</v>
      </c>
      <c r="CC61" s="2">
        <f t="shared" si="24"/>
        <v>46290430.637459658</v>
      </c>
      <c r="CD61" s="2">
        <f t="shared" si="25"/>
        <v>46941678.666851081</v>
      </c>
      <c r="CE61" s="2">
        <f t="shared" si="26"/>
        <v>47581670.245263264</v>
      </c>
      <c r="CF61" s="2">
        <f t="shared" si="27"/>
        <v>48209994.656653538</v>
      </c>
      <c r="CG61" s="2">
        <f t="shared" si="28"/>
        <v>48831903.587724373</v>
      </c>
      <c r="CH61" s="2">
        <f t="shared" si="29"/>
        <v>49436221.698937245</v>
      </c>
      <c r="CI61" s="2">
        <f t="shared" si="30"/>
        <v>50028344.216002755</v>
      </c>
      <c r="CJ61" s="2">
        <f t="shared" si="31"/>
        <v>50608087.360566385</v>
      </c>
      <c r="CK61" s="2">
        <f t="shared" si="32"/>
        <v>51175455.843710713</v>
      </c>
      <c r="CL61" s="2">
        <f t="shared" si="33"/>
        <v>51730517.603830218</v>
      </c>
      <c r="CM61" s="2">
        <f t="shared" si="34"/>
        <v>52273384.380248383</v>
      </c>
      <c r="CN61" s="2">
        <f t="shared" si="35"/>
        <v>52804235.376522839</v>
      </c>
      <c r="CO61" s="2">
        <f t="shared" si="36"/>
        <v>53323313.670880161</v>
      </c>
      <c r="CP61" s="2">
        <f t="shared" si="37"/>
        <v>53830930.499985777</v>
      </c>
      <c r="CQ61" s="2">
        <f t="shared" si="38"/>
        <v>54343379.6402786</v>
      </c>
      <c r="CR61" s="2">
        <f>IF($D61=3,(W61*$P61*$M61*'input_cooling&amp;ventilation'!$D$3)*'input_cool&amp;vent_evolution'!M$11,(W61*$Q61*'input_cooling&amp;ventilation'!$D$3)*'input_cool&amp;vent_evolution'!M$12)</f>
        <v>5614486.4072687272</v>
      </c>
      <c r="CS61" s="2">
        <f>IF($D61=3,(X61*$P61*$M61*'input_cooling&amp;ventilation'!$D$3)*'input_cool&amp;vent_evolution'!N$11,(X61*$Q61*'input_cooling&amp;ventilation'!$D$3)*'input_cool&amp;vent_evolution'!N$12)</f>
        <v>5274204.4877854185</v>
      </c>
      <c r="CT61" s="2">
        <f>IF($D61=3,(Y61*$P61*$M61*'input_cooling&amp;ventilation'!$D$3)*'input_cool&amp;vent_evolution'!O$11,(Y61*$Q61*'input_cooling&amp;ventilation'!$D$3)*'input_cool&amp;vent_evolution'!O$12)</f>
        <v>5012734.9923501443</v>
      </c>
      <c r="CU61" s="2">
        <f>IF($D61=3,(Z61*$P61*$M61*'input_cooling&amp;ventilation'!$D$3)*'input_cool&amp;vent_evolution'!P$11,(Z61*$Q61*'input_cooling&amp;ventilation'!$D$3)*'input_cool&amp;vent_evolution'!P$12)</f>
        <v>5613377.277490248</v>
      </c>
      <c r="CV61" s="2">
        <f>IF($D61=3,(AA61*$P61*$M61*'input_cooling&amp;ventilation'!$D$3)*'input_cool&amp;vent_evolution'!Q$11,(AA61*$Q61*'input_cooling&amp;ventilation'!$D$3)*'input_cool&amp;vent_evolution'!Q$12)</f>
        <v>6160783.3501763819</v>
      </c>
      <c r="CW61" s="2">
        <f>IF($D61=3,(AB61*$P61*$M61*'input_cooling&amp;ventilation'!$D$3)*'input_cool&amp;vent_evolution'!R$11,(AB61*$Q61*'input_cooling&amp;ventilation'!$D$3)*'input_cool&amp;vent_evolution'!R$12)</f>
        <v>6498792.699210044</v>
      </c>
      <c r="CX61" s="2">
        <f>IF($D61=3,(AC61*$P61*$M61*'input_cooling&amp;ventilation'!$D$3)*'input_cool&amp;vent_evolution'!S$11,(AC61*$Q61*'input_cooling&amp;ventilation'!$D$3)*'input_cool&amp;vent_evolution'!S$12)</f>
        <v>6732109.7169275088</v>
      </c>
      <c r="CY61" s="2">
        <f>IF($D61=3,(AD61*$P61*$M61*'input_cooling&amp;ventilation'!$D$3)*'input_cool&amp;vent_evolution'!T$11,(AD61*$Q61*'input_cooling&amp;ventilation'!$D$3)*'input_cool&amp;vent_evolution'!T$12)</f>
        <v>6988362.2363498649</v>
      </c>
      <c r="CZ61" s="2">
        <f>IF($D61=3,(AE61*$P61*$M61*'input_cooling&amp;ventilation'!$D$3)*'input_cool&amp;vent_evolution'!U$11,(AE61*$Q61*'input_cooling&amp;ventilation'!$D$3)*'input_cool&amp;vent_evolution'!U$12)</f>
        <v>8010313.0665901219</v>
      </c>
      <c r="DA61" s="2">
        <f>IF($D61=3,(AF61*$P61*$M61*'input_cooling&amp;ventilation'!$D$3)*'input_cool&amp;vent_evolution'!V$11,(AF61*$Q61*'input_cooling&amp;ventilation'!$D$3)*'input_cool&amp;vent_evolution'!V$12)</f>
        <v>8094212.6755550038</v>
      </c>
      <c r="DB61" s="2">
        <f>IF($D61=3,(AG61*$P61*$M61*'input_cooling&amp;ventilation'!$D$3)*'input_cool&amp;vent_evolution'!W$11,(AG61*$Q61*'input_cooling&amp;ventilation'!$D$3)*'input_cool&amp;vent_evolution'!W$12)</f>
        <v>7858393.6295092916</v>
      </c>
      <c r="DC61" s="2">
        <f>IF($D61=3,(AH61*$P61*$M61*'input_cooling&amp;ventilation'!$D$3)*'input_cool&amp;vent_evolution'!X$11,(AH61*$Q61*'input_cooling&amp;ventilation'!$D$3)*'input_cool&amp;vent_evolution'!X$12)</f>
        <v>8136124.114700105</v>
      </c>
      <c r="DD61" s="2">
        <f>IF($D61=3,(AI61*$P61*$M61*'input_cooling&amp;ventilation'!$D$3)*'input_cool&amp;vent_evolution'!Y$11,(AI61*$Q61*'input_cooling&amp;ventilation'!$D$3)*'input_cool&amp;vent_evolution'!Y$12)</f>
        <v>8318487.6313500963</v>
      </c>
      <c r="DE61" s="2">
        <f>IF($D61=3,(AJ61*$P61*$M61*'input_cooling&amp;ventilation'!$D$3)*'input_cool&amp;vent_evolution'!Z$11,(AJ61*$Q61*'input_cooling&amp;ventilation'!$D$3)*'input_cool&amp;vent_evolution'!Z$12)</f>
        <v>8909629.035622187</v>
      </c>
      <c r="DF61" s="2">
        <f>IF($D61=3,(AK61*$P61*$M61*'input_cooling&amp;ventilation'!$D$3)*'input_cool&amp;vent_evolution'!AA$11,(AK61*$Q61*'input_cooling&amp;ventilation'!$D$3)*'input_cool&amp;vent_evolution'!AA$12)</f>
        <v>8967729.36463264</v>
      </c>
      <c r="DG61" s="2">
        <f>IF($D61=3,(AL61*$P61*$M61*'input_cooling&amp;ventilation'!$D$3)*'input_cool&amp;vent_evolution'!AB$11,(AL61*$Q61*'input_cooling&amp;ventilation'!$D$3)*'input_cool&amp;vent_evolution'!AB$12)</f>
        <v>8050934.9931176798</v>
      </c>
      <c r="DH61" s="2">
        <f>IF($D61=3,(AM61*$P61*$M61*'input_cooling&amp;ventilation'!$D$3)*'input_cool&amp;vent_evolution'!AC$11,(AM61*$Q61*'input_cooling&amp;ventilation'!$D$3)*'input_cool&amp;vent_evolution'!AC$12)</f>
        <v>8032905.2527741427</v>
      </c>
      <c r="DI61" s="2">
        <f>IF($D61=3,(AN61*$P61*$M61*'input_cooling&amp;ventilation'!$D$3)*'input_cool&amp;vent_evolution'!AD$11,(AN61*$Q61*'input_cooling&amp;ventilation'!$D$3)*'input_cool&amp;vent_evolution'!AD$12)</f>
        <v>7937564.3182883784</v>
      </c>
      <c r="DJ61" s="2">
        <f>IF($D61=3,(AO61*$P61*$M61*'input_cooling&amp;ventilation'!$D$3)*'input_cool&amp;vent_evolution'!AE$11,(AO61*$Q61*'input_cooling&amp;ventilation'!$D$3)*'input_cool&amp;vent_evolution'!AE$12)</f>
        <v>7816947.5117732855</v>
      </c>
      <c r="DK61" s="2">
        <f>IF($D61=3,(AP61*$P61*$M61*'input_cooling&amp;ventilation'!$D$3)*'input_cool&amp;vent_evolution'!AF$11,(AP61*$Q61*'input_cooling&amp;ventilation'!$D$3)*'input_cool&amp;vent_evolution'!AF$12)</f>
        <v>7648317.366212558</v>
      </c>
      <c r="DL61" s="2">
        <f>IF($D61=3,(AQ61*$P61*$M61*'input_cooling&amp;ventilation'!$D$3)*'input_cool&amp;vent_evolution'!AG$11,(AQ61*$Q61*'input_cooling&amp;ventilation'!$D$3)*'input_cool&amp;vent_evolution'!AG$12)</f>
        <v>7567544.1026905086</v>
      </c>
      <c r="DM61" s="2">
        <f>IF($D61=3,(AR61*$P61*$M61*'input_cooling&amp;ventilation'!$D$3)*'input_cool&amp;vent_evolution'!AH$11,(AR61*$Q61*'input_cooling&amp;ventilation'!$D$3)*'input_cool&amp;vent_evolution'!AH$12)</f>
        <v>7443962.2860346809</v>
      </c>
      <c r="DN61" s="2">
        <f>IF($D61=3,(AS61*$P61*$M61*'input_cooling&amp;ventilation'!$D$3)*'input_cool&amp;vent_evolution'!AI$11,(AS61*$Q61*'input_cooling&amp;ventilation'!$D$3)*'input_cool&amp;vent_evolution'!AI$12)</f>
        <v>7315297.6409496749</v>
      </c>
      <c r="DO61" s="2">
        <f>IF($D61=3,(AT61*$P61*$M61*'input_cooling&amp;ventilation'!$D$3)*'input_cool&amp;vent_evolution'!AJ$11,(AT61*$Q61*'input_cooling&amp;ventilation'!$D$3)*'input_cool&amp;vent_evolution'!AJ$12)</f>
        <v>7181938.3870613882</v>
      </c>
      <c r="DP61" s="2">
        <f>IF($D61=3,(AU61*$P61*$M61*'input_cooling&amp;ventilation'!$D$3)*'input_cool&amp;vent_evolution'!AK$11,(AU61*$Q61*'input_cooling&amp;ventilation'!$D$3)*'input_cool&amp;vent_evolution'!AK$12)</f>
        <v>7108607.5032973699</v>
      </c>
      <c r="DQ61" s="2">
        <f>IF($D61=3,(AV61*$P61*$M61*'input_cooling&amp;ventilation'!$D$3)*'input_cool&amp;vent_evolution'!AL$11,(AV61*$Q61*'input_cooling&amp;ventilation'!$D$3)*'input_cool&amp;vent_evolution'!AL$12)</f>
        <v>6907539.1027903771</v>
      </c>
      <c r="DR61" s="2">
        <f>IF($D61=3,(AW61*$P61*$M61*'input_cooling&amp;ventilation'!$D$3)*'input_cool&amp;vent_evolution'!AM$11,(AW61*$Q61*'input_cooling&amp;ventilation'!$D$3)*'input_cool&amp;vent_evolution'!AM$12)</f>
        <v>6768139.7667592522</v>
      </c>
      <c r="DS61" s="2">
        <f>IF($D61=3,(AX61*$P61*$M61*'input_cooling&amp;ventilation'!$D$3)*'input_cool&amp;vent_evolution'!AN$11,(AX61*$Q61*'input_cooling&amp;ventilation'!$D$3)*'input_cool&amp;vent_evolution'!AN$12)</f>
        <v>6626639.788456263</v>
      </c>
      <c r="DT61" s="2">
        <f>IF($D61=3,(AY61*$P61*$M61*'input_cooling&amp;ventilation'!$D$3)*'input_cool&amp;vent_evolution'!AO$11,(AY61*$Q61*'input_cooling&amp;ventilation'!$D$3)*'input_cool&amp;vent_evolution'!AO$12)</f>
        <v>6485193.6592542883</v>
      </c>
      <c r="DU61" s="2">
        <f>IF($D61=3,(AZ61*$P61*$M61*'input_cooling&amp;ventilation'!$D$3)*'input_cool&amp;vent_evolution'!AP$11,(AZ61*$Q61*'input_cooling&amp;ventilation'!$D$3)*'input_cool&amp;vent_evolution'!AP$12)</f>
        <v>6344524.086484937</v>
      </c>
      <c r="DV61" s="2">
        <f>IF($D61=3,(BA61*$P61*$M61*'input_cooling&amp;ventilation'!$D$3)*'input_cool&amp;vent_evolution'!AQ$11,(BA61*$Q61*'input_cooling&amp;ventilation'!$D$3)*'input_cool&amp;vent_evolution'!AQ$12)</f>
        <v>6205131.7280366691</v>
      </c>
      <c r="DW61" s="2">
        <f>IF($D61=3,(BB61*$P61*$M61*'input_cooling&amp;ventilation'!$D$3)*'input_cool&amp;vent_evolution'!AR$11,(BB61*$Q61*'input_cooling&amp;ventilation'!$D$3)*'input_cool&amp;vent_evolution'!AR$12)</f>
        <v>6067787.7205460612</v>
      </c>
      <c r="DX61" s="2">
        <f>IF($D61=3,(BC61*$P61*$M61*'input_cooling&amp;ventilation'!$D$3)*'input_cool&amp;vent_evolution'!AS$11,(BC61*$Q61*'input_cooling&amp;ventilation'!$D$3)*'input_cool&amp;vent_evolution'!AS$12)</f>
        <v>5933222.1708310582</v>
      </c>
      <c r="DY61" s="2">
        <f>IF($D61=3,(BD61*$P61*$M61*'input_cooling&amp;ventilation'!$D$3)*'input_cool&amp;vent_evolution'!AT$11,(BD61*$Q61*'input_cooling&amp;ventilation'!$D$3)*'input_cool&amp;vent_evolution'!AT$12)</f>
        <v>5802214.1504979031</v>
      </c>
      <c r="DZ61" s="2">
        <f>IF($D61=3,(BE61*$P61*$M61*'input_cooling&amp;ventilation'!$D$3)*'input_cool&amp;vent_evolution'!AU$11,(BE61*$Q61*'input_cooling&amp;ventilation'!$D$3)*'input_cool&amp;vent_evolution'!AU$12)</f>
        <v>5857448.9314240534</v>
      </c>
      <c r="EA61" s="2">
        <f>IF($D61=3,(BF61*$P61*$M61*'input_cooling&amp;ventilation'!$D$3)*'input_cool&amp;vent_evolution'!AV$11,(BF61*$Q61*'input_cooling&amp;ventilation'!$D$3)*'input_cool&amp;vent_evolution'!AV$12)</f>
        <v>5913209.5255906023</v>
      </c>
      <c r="EB61">
        <v>0.7001055966209081</v>
      </c>
      <c r="EC61" s="2">
        <f t="shared" si="39"/>
        <v>12906709.213305173</v>
      </c>
      <c r="ED61" s="2">
        <f>IF($D61=3,(EC61*(1+'input_cool&amp;vent_evolution'!M$10)),EC61*(1+'input_cool&amp;vent_evolution'!M$9))</f>
        <v>13181830.4548734</v>
      </c>
      <c r="EE61" s="2">
        <f>IF($D61=3,(ED61*(1+'input_cool&amp;vent_evolution'!N$10)),ED61*(1+'input_cool&amp;vent_evolution'!N$9))</f>
        <v>13457235.648528291</v>
      </c>
      <c r="EF61" s="2">
        <f>IF($D61=3,(EE61*(1+'input_cool&amp;vent_evolution'!O$10)),EE61*(1+'input_cool&amp;vent_evolution'!O$9))</f>
        <v>13732924.799234917</v>
      </c>
      <c r="EG61" s="2">
        <f>IF($D61=3,(EF61*(1+'input_cool&amp;vent_evolution'!P$10)),EF61*(1+'input_cool&amp;vent_evolution'!P$9))</f>
        <v>13993601.024310283</v>
      </c>
      <c r="EH61" s="2">
        <f>IF($D61=3,(EG61*(1+'input_cool&amp;vent_evolution'!Q$10)),EG61*(1+'input_cool&amp;vent_evolution'!Q$9))</f>
        <v>14254561.206989076</v>
      </c>
      <c r="EI61" s="2">
        <f>IF($D61=3,(EH61*(1+'input_cool&amp;vent_evolution'!R$10)),EH61*(1+'input_cool&amp;vent_evolution'!R$9))</f>
        <v>14459608.063513594</v>
      </c>
      <c r="EJ61" s="2">
        <f>IF($D61=3,(EI61*(1+'input_cool&amp;vent_evolution'!S$10)),EI61*(1+'input_cool&amp;vent_evolution'!S$9))</f>
        <v>14664779.536113508</v>
      </c>
      <c r="EK61" s="2">
        <f>IF($D61=3,(EJ61*(1+'input_cool&amp;vent_evolution'!T$10)),EJ61*(1+'input_cool&amp;vent_evolution'!T$9))</f>
        <v>14870075.623685481</v>
      </c>
      <c r="EL61" s="2">
        <f>IF($D61=3,(EK61*(1+'input_cool&amp;vent_evolution'!U$10)),EK61*(1+'input_cool&amp;vent_evolution'!U$9))</f>
        <v>15075496.317402616</v>
      </c>
      <c r="EM61" s="2">
        <f>IF($D61=3,(EL61*(1+'input_cool&amp;vent_evolution'!V$10)),EL61*(1+'input_cool&amp;vent_evolution'!V$9))</f>
        <v>15281041.624988437</v>
      </c>
      <c r="EN61" s="2">
        <f>IF($D61=3,(EM61*(1+'input_cool&amp;vent_evolution'!W$10)),EM61*(1+'input_cool&amp;vent_evolution'!W$9))</f>
        <v>15440901.220691158</v>
      </c>
      <c r="EO61" s="2">
        <f>IF($D61=3,(EN61*(1+'input_cool&amp;vent_evolution'!X$10)),EN61*(1+'input_cool&amp;vent_evolution'!X$9))</f>
        <v>15600865.108052729</v>
      </c>
      <c r="EP61" s="2">
        <f>IF($D61=3,(EO61*(1+'input_cool&amp;vent_evolution'!Y$10)),EO61*(1+'input_cool&amp;vent_evolution'!Y$9))</f>
        <v>15760933.293141603</v>
      </c>
      <c r="EQ61" s="2">
        <f>IF($D61=3,(EP61*(1+'input_cool&amp;vent_evolution'!Z$10)),EP61*(1+'input_cool&amp;vent_evolution'!Z$9))</f>
        <v>15921105.766027592</v>
      </c>
      <c r="ER61" s="2">
        <f>IF($D61=3,(EQ61*(1+'input_cool&amp;vent_evolution'!AA$10)),EQ61*(1+'input_cool&amp;vent_evolution'!AA$9))</f>
        <v>16081382.536640877</v>
      </c>
      <c r="ES61" s="2">
        <f>IF($D61=3,(ER61*(1+'input_cool&amp;vent_evolution'!AB$10)),ER61*(1+'input_cool&amp;vent_evolution'!AB$9))</f>
        <v>16192947.4700897</v>
      </c>
      <c r="ET61" s="2">
        <f>IF($D61=3,(ES61*(1+'input_cool&amp;vent_evolution'!AC$10)),ES61*(1+'input_cool&amp;vent_evolution'!AC$9))</f>
        <v>16304590.682967378</v>
      </c>
      <c r="EU61" s="2">
        <f>IF($D61=3,(ET61*(1+'input_cool&amp;vent_evolution'!AD$10)),ET61*(1+'input_cool&amp;vent_evolution'!AD$9))</f>
        <v>16416312.189065894</v>
      </c>
      <c r="EV61" s="2">
        <f>IF($D61=3,(EU61*(1+'input_cool&amp;vent_evolution'!AE$10)),EU61*(1+'input_cool&amp;vent_evolution'!AE$9))</f>
        <v>16528111.975696633</v>
      </c>
      <c r="EW61" s="2">
        <f>IF($D61=3,(EV61*(1+'input_cool&amp;vent_evolution'!AF$10)),EV61*(1+'input_cool&amp;vent_evolution'!AF$9))</f>
        <v>16639990.054996526</v>
      </c>
      <c r="EX61" s="2">
        <f>IF($D61=3,(EW61*(1+'input_cool&amp;vent_evolution'!AG$10)),EW61*(1+'input_cool&amp;vent_evolution'!AG$9))</f>
        <v>16710723.681339389</v>
      </c>
      <c r="EY61" s="2">
        <f>IF($D61=3,(EX61*(1+'input_cool&amp;vent_evolution'!AH$10)),EX61*(1+'input_cool&amp;vent_evolution'!AH$9))</f>
        <v>16781478.3674873</v>
      </c>
      <c r="EZ61" s="2">
        <f>IF($D61=3,(EY61*(1+'input_cool&amp;vent_evolution'!AI$10)),EY61*(1+'input_cool&amp;vent_evolution'!AI$9))</f>
        <v>16852254.117302015</v>
      </c>
      <c r="FA61" s="2">
        <f>IF($D61=3,(EZ61*(1+'input_cool&amp;vent_evolution'!AJ$10)),EZ61*(1+'input_cool&amp;vent_evolution'!AJ$9))</f>
        <v>16923050.926370103</v>
      </c>
      <c r="FB61" s="2">
        <f>IF($D61=3,(FA61*(1+'input_cool&amp;vent_evolution'!AK$10)),FA61*(1+'input_cool&amp;vent_evolution'!AK$9))</f>
        <v>16993868.785312992</v>
      </c>
      <c r="FC61" s="2">
        <f>IF($D61=3,(FB61*(1+'input_cool&amp;vent_evolution'!AL$10)),FB61*(1+'input_cool&amp;vent_evolution'!AL$9))</f>
        <v>17064707.71454284</v>
      </c>
      <c r="FD61" s="2">
        <f>IF($D61=3,(FC61*(1+'input_cool&amp;vent_evolution'!AM$10)),FC61*(1+'input_cool&amp;vent_evolution'!AM$9))</f>
        <v>17135567.696957566</v>
      </c>
      <c r="FE61" s="2">
        <f>IF($D61=3,(FD61*(1+'input_cool&amp;vent_evolution'!AN$10)),FD61*(1+'input_cool&amp;vent_evolution'!AN$9))</f>
        <v>17206448.743039105</v>
      </c>
      <c r="FF61" s="2">
        <f>IF($D61=3,(FE61*(1+'input_cool&amp;vent_evolution'!AO$10)),FE61*(1+'input_cool&amp;vent_evolution'!AO$9))</f>
        <v>17277350.846167296</v>
      </c>
      <c r="FG61" s="2">
        <f>IF($D61=3,(FF61*(1+'input_cool&amp;vent_evolution'!AP$10)),FF61*(1+'input_cool&amp;vent_evolution'!AP$9))</f>
        <v>17348274.010755561</v>
      </c>
      <c r="FH61" s="2">
        <f>IF($D61=3,(FG61*(1+'input_cool&amp;vent_evolution'!AQ$10)),FG61*(1+'input_cool&amp;vent_evolution'!AQ$9))</f>
        <v>17419218.230183762</v>
      </c>
      <c r="FI61" s="2">
        <f>IF($D61=3,(FH61*(1+'input_cool&amp;vent_evolution'!AR$10)),FH61*(1+'input_cool&amp;vent_evolution'!AR$9))</f>
        <v>17490183.5121754</v>
      </c>
      <c r="FJ61" s="2">
        <f>IF($D61=3,(FI61*(1+'input_cool&amp;vent_evolution'!AS$10)),FI61*(1+'input_cool&amp;vent_evolution'!AS$9))</f>
        <v>17561169.851765372</v>
      </c>
      <c r="FK61" s="2">
        <f>IF($D61=3,(FJ61*(1+'input_cool&amp;vent_evolution'!AT$10)),FJ61*(1+'input_cool&amp;vent_evolution'!AT$9))</f>
        <v>17632177.255573802</v>
      </c>
      <c r="FL61" s="2">
        <f>IF($D61=3,(FK61*(1+'input_cool&amp;vent_evolution'!AU$10)),FK61*(1+'input_cool&amp;vent_evolution'!AU$9))</f>
        <v>17703471.773022052</v>
      </c>
      <c r="FM61" s="2">
        <f t="shared" si="40"/>
        <v>27244111.372963428</v>
      </c>
      <c r="FN61" s="2">
        <f t="shared" si="41"/>
        <v>27824850.70957341</v>
      </c>
      <c r="FO61" s="2">
        <f t="shared" si="42"/>
        <v>28406189.426098578</v>
      </c>
      <c r="FP61" s="2">
        <f t="shared" si="43"/>
        <v>28988127.533019453</v>
      </c>
      <c r="FQ61" s="2">
        <f t="shared" si="44"/>
        <v>29538375.624214984</v>
      </c>
      <c r="FR61" s="2">
        <f t="shared" si="45"/>
        <v>30089223.106970761</v>
      </c>
      <c r="FS61" s="2">
        <f t="shared" si="46"/>
        <v>30522046.013530951</v>
      </c>
      <c r="FT61" s="2">
        <f t="shared" si="47"/>
        <v>30955131.96578164</v>
      </c>
      <c r="FU61" s="2">
        <f t="shared" si="48"/>
        <v>31388480.961393837</v>
      </c>
      <c r="FV61" s="2">
        <f t="shared" si="49"/>
        <v>31822092.9817353</v>
      </c>
      <c r="FW61" s="2">
        <f t="shared" si="50"/>
        <v>32255968.04310922</v>
      </c>
      <c r="FX61" s="2">
        <f t="shared" si="51"/>
        <v>32593407.475375365</v>
      </c>
      <c r="FY61" s="2">
        <f t="shared" si="52"/>
        <v>32931067.051562157</v>
      </c>
      <c r="FZ61" s="2">
        <f t="shared" si="53"/>
        <v>33268946.784479197</v>
      </c>
      <c r="GA61" s="2">
        <f t="shared" si="54"/>
        <v>33607046.653165348</v>
      </c>
      <c r="GB61" s="2">
        <f t="shared" si="55"/>
        <v>33945366.67858173</v>
      </c>
      <c r="GC61" s="2">
        <f t="shared" si="56"/>
        <v>34180863.382037602</v>
      </c>
      <c r="GD61" s="2">
        <f t="shared" si="57"/>
        <v>34416525.321530245</v>
      </c>
      <c r="GE61" s="2">
        <f t="shared" si="58"/>
        <v>34652352.526172422</v>
      </c>
      <c r="GF61" s="2">
        <f t="shared" si="59"/>
        <v>34888344.96918039</v>
      </c>
      <c r="GG61" s="2">
        <f t="shared" si="60"/>
        <v>35124502.676173389</v>
      </c>
      <c r="GH61" s="2">
        <f t="shared" si="61"/>
        <v>35273810.664913997</v>
      </c>
      <c r="GI61" s="2">
        <f t="shared" si="62"/>
        <v>35423163.107718371</v>
      </c>
      <c r="GJ61" s="2">
        <f t="shared" si="63"/>
        <v>35572560.012738064</v>
      </c>
      <c r="GK61" s="2">
        <f t="shared" si="64"/>
        <v>35722001.370657027</v>
      </c>
      <c r="GL61" s="2">
        <f t="shared" si="65"/>
        <v>35871487.161678486</v>
      </c>
      <c r="GM61" s="2">
        <f t="shared" si="66"/>
        <v>36021017.428889424</v>
      </c>
      <c r="GN61" s="2">
        <f t="shared" si="67"/>
        <v>36170592.136189945</v>
      </c>
      <c r="GO61" s="2">
        <f t="shared" si="68"/>
        <v>36320211.305705823</v>
      </c>
      <c r="GP61" s="2">
        <f t="shared" si="69"/>
        <v>36469874.92346289</v>
      </c>
      <c r="GQ61" s="2">
        <f t="shared" si="70"/>
        <v>36619582.998777218</v>
      </c>
      <c r="GR61" s="2">
        <f t="shared" si="71"/>
        <v>36769335.517674707</v>
      </c>
      <c r="GS61" s="2">
        <f t="shared" si="72"/>
        <v>36919132.496458493</v>
      </c>
      <c r="GT61" s="2">
        <f t="shared" si="73"/>
        <v>37068973.924647994</v>
      </c>
      <c r="GU61" s="2">
        <f t="shared" si="74"/>
        <v>37218859.816217288</v>
      </c>
      <c r="GV61" s="2">
        <f t="shared" si="75"/>
        <v>37369351.761262387</v>
      </c>
      <c r="GW61" s="2">
        <f>IF($D61=3,($N61*$M61*EC61*'input_cooling&amp;ventilation'!$D$3)*'input_cool&amp;vent_evolution'!M$11,($O61*$M61*EC61*'input_cooling&amp;ventilation'!$D$3)*'input_cool&amp;vent_evolution'!M$10)</f>
        <v>5648381.2221294735</v>
      </c>
      <c r="GX61" s="2">
        <f>IF($D61=3,($N61*$M61*ED61*'input_cooling&amp;ventilation'!$D$3)*'input_cool&amp;vent_evolution'!N$11,($O61*$M61*ED61*'input_cooling&amp;ventilation'!$D$3)*'input_cool&amp;vent_evolution'!N$10)</f>
        <v>5339393.18578084</v>
      </c>
      <c r="GY61" s="2">
        <f>IF($D61=3,($N61*$M61*EE61*'input_cooling&amp;ventilation'!$D$3)*'input_cool&amp;vent_evolution'!O$11,($O61*$M61*EE61*'input_cooling&amp;ventilation'!$D$3)*'input_cool&amp;vent_evolution'!O$10)</f>
        <v>5110067.2481227014</v>
      </c>
      <c r="GZ61" s="2">
        <f>IF($D61=3,($N61*$M61*EF61*'input_cooling&amp;ventilation'!$D$3)*'input_cool&amp;vent_evolution'!P$11,($O61*$M61*EF61*'input_cooling&amp;ventilation'!$D$3)*'input_cool&amp;vent_evolution'!P$10)</f>
        <v>5764884.4491689065</v>
      </c>
      <c r="HA61" s="2">
        <f>IF($D61=3,($N61*$M61*EG61*'input_cooling&amp;ventilation'!$D$3)*'input_cool&amp;vent_evolution'!Q$11,($O61*$M61*EG61*'input_cooling&amp;ventilation'!$D$3)*'input_cool&amp;vent_evolution'!Q$10)</f>
        <v>6356093.1662083967</v>
      </c>
      <c r="HB61" s="2">
        <f>IF($D61=3,($N61*$M61*EH61*'input_cooling&amp;ventilation'!$D$3)*'input_cool&amp;vent_evolution'!R$11,($O61*$M61*EH61*'input_cooling&amp;ventilation'!$D$3)*'input_cool&amp;vent_evolution'!R$10)</f>
        <v>6725584.2131738886</v>
      </c>
      <c r="HC61" s="2">
        <f>IF($D61=3,($N61*$M61*EI61*'input_cooling&amp;ventilation'!$D$3)*'input_cool&amp;vent_evolution'!S$11,($O61*$M61*EI61*'input_cooling&amp;ventilation'!$D$3)*'input_cool&amp;vent_evolution'!S$10)</f>
        <v>6955252.7742584059</v>
      </c>
      <c r="HD61" s="2">
        <f>IF($D61=3,($N61*$M61*EJ61*'input_cooling&amp;ventilation'!$D$3)*'input_cool&amp;vent_evolution'!T$11,($O61*$M61*EJ61*'input_cooling&amp;ventilation'!$D$3)*'input_cool&amp;vent_evolution'!T$10)</f>
        <v>7204167.540720298</v>
      </c>
      <c r="HE61" s="2">
        <f>IF($D61=3,($N61*$M61*EK61*'input_cooling&amp;ventilation'!$D$3)*'input_cool&amp;vent_evolution'!U$11,($O61*$M61*EK61*'input_cooling&amp;ventilation'!$D$3)*'input_cool&amp;vent_evolution'!U$10)</f>
        <v>8235193.3370526293</v>
      </c>
      <c r="HF61" s="2">
        <f>IF($D61=3,($N61*$M61*EL61*'input_cooling&amp;ventilation'!$D$3)*'input_cool&amp;vent_evolution'!V$11,($O61*$M61*EL61*'input_cooling&amp;ventilation'!$D$3)*'input_cool&amp;vent_evolution'!V$10)</f>
        <v>8279891.2070104862</v>
      </c>
      <c r="HG61" s="2">
        <f>IF($D61=3,($N61*$M61*EM61*'input_cooling&amp;ventilation'!$D$3)*'input_cool&amp;vent_evolution'!W$11,($O61*$M61*EM61*'input_cooling&amp;ventilation'!$D$3)*'input_cool&amp;vent_evolution'!W$10)</f>
        <v>7998325.2786591286</v>
      </c>
      <c r="HH61" s="2">
        <f>IF($D61=3,($N61*$M61*EN61*'input_cooling&amp;ventilation'!$D$3)*'input_cool&amp;vent_evolution'!X$11,($O61*$M61*EN61*'input_cooling&amp;ventilation'!$D$3)*'input_cool&amp;vent_evolution'!X$10)</f>
        <v>8220764.8260746365</v>
      </c>
      <c r="HI61" s="2">
        <f>IF($D61=3,($N61*$M61*EO61*'input_cooling&amp;ventilation'!$D$3)*'input_cool&amp;vent_evolution'!Y$11,($O61*$M61*EO61*'input_cooling&amp;ventilation'!$D$3)*'input_cool&amp;vent_evolution'!Y$10)</f>
        <v>8340534.8684546947</v>
      </c>
      <c r="HJ61" s="2">
        <f>IF($D61=3,($N61*$M61*EP61*'input_cooling&amp;ventilation'!$D$3)*'input_cool&amp;vent_evolution'!Z$11,($O61*$M61*EP61*'input_cooling&amp;ventilation'!$D$3)*'input_cool&amp;vent_evolution'!Z$10)</f>
        <v>8863167.0836545639</v>
      </c>
      <c r="HK61" s="2">
        <f>IF($D61=3,($N61*$M61*EQ61*'input_cooling&amp;ventilation'!$D$3)*'input_cool&amp;vent_evolution'!AA$11,($O61*$M61*EQ61*'input_cooling&amp;ventilation'!$D$3)*'input_cool&amp;vent_evolution'!AA$10)</f>
        <v>8841910.9651132654</v>
      </c>
      <c r="HL61" s="2">
        <f>IF($D61=3,($N61*$M61*ER61*'input_cooling&amp;ventilation'!$D$3)*'input_cool&amp;vent_evolution'!AB$11,($O61*$M61*ER61*'input_cooling&amp;ventilation'!$D$3)*'input_cool&amp;vent_evolution'!AB$10)</f>
        <v>7868734.0296597136</v>
      </c>
      <c r="HM61" s="2">
        <f>IF($D61=3,($N61*$M61*ES61*'input_cooling&amp;ventilation'!$D$3)*'input_cool&amp;vent_evolution'!AC$11,($O61*$M61*ES61*'input_cooling&amp;ventilation'!$D$3)*'input_cool&amp;vent_evolution'!AC$10)</f>
        <v>7775716.3664365336</v>
      </c>
      <c r="HN61" s="2">
        <f>IF($D61=3,($N61*$M61*ET61*'input_cooling&amp;ventilation'!$D$3)*'input_cool&amp;vent_evolution'!AD$11,($O61*$M61*ET61*'input_cooling&amp;ventilation'!$D$3)*'input_cool&amp;vent_evolution'!AD$10)</f>
        <v>7611646.9570559543</v>
      </c>
      <c r="HO61" s="2">
        <f>IF($D61=3,($N61*$M61*EU61*'input_cooling&amp;ventilation'!$D$3)*'input_cool&amp;vent_evolution'!AE$11,($O61*$M61*EU61*'input_cooling&amp;ventilation'!$D$3)*'input_cool&amp;vent_evolution'!AE$10)</f>
        <v>7428970.8420829866</v>
      </c>
      <c r="HP61" s="2">
        <f>IF($D61=3,($N61*$M61*EV61*'input_cooling&amp;ventilation'!$D$3)*'input_cool&amp;vent_evolution'!AF$11,($O61*$M61*EV61*'input_cooling&amp;ventilation'!$D$3)*'input_cool&amp;vent_evolution'!AF$10)</f>
        <v>7206894.2594506526</v>
      </c>
      <c r="HQ61" s="2">
        <f>IF($D61=3,($N61*$M61*EW61*'input_cooling&amp;ventilation'!$D$3)*'input_cool&amp;vent_evolution'!AG$11,($O61*$M61*EW61*'input_cooling&amp;ventilation'!$D$3)*'input_cool&amp;vent_evolution'!AG$10)</f>
        <v>7073772.1628148826</v>
      </c>
      <c r="HR61" s="2">
        <f>IF($D61=3,($N61*$M61*EX61*'input_cooling&amp;ventilation'!$D$3)*'input_cool&amp;vent_evolution'!AH$11,($O61*$M61*EX61*'input_cooling&amp;ventilation'!$D$3)*'input_cool&amp;vent_evolution'!AH$10)</f>
        <v>6887890.0874842694</v>
      </c>
      <c r="HS61" s="2">
        <f>IF($D61=3,($N61*$M61*EY61*'input_cooling&amp;ventilation'!$D$3)*'input_cool&amp;vent_evolution'!AI$11,($O61*$M61*EY61*'input_cooling&amp;ventilation'!$D$3)*'input_cool&amp;vent_evolution'!AI$10)</f>
        <v>6703191.2347645024</v>
      </c>
      <c r="HT61" s="2">
        <f>IF($D61=3,($N61*$M61*EZ61*'input_cooling&amp;ventilation'!$D$3)*'input_cool&amp;vent_evolution'!AJ$11,($O61*$M61*EZ61*'input_cooling&amp;ventilation'!$D$3)*'input_cool&amp;vent_evolution'!AJ$10)</f>
        <v>6519855.921106426</v>
      </c>
      <c r="HU61" s="2">
        <f>IF($D61=3,($N61*$M61*FA61*'input_cooling&amp;ventilation'!$D$3)*'input_cool&amp;vent_evolution'!AK$11,($O61*$M61*FA61*'input_cooling&amp;ventilation'!$D$3)*'input_cool&amp;vent_evolution'!AK$10)</f>
        <v>6395936.167742488</v>
      </c>
      <c r="HV61" s="2">
        <f>IF($D61=3,($N61*$M61*FB61*'input_cooling&amp;ventilation'!$D$3)*'input_cool&amp;vent_evolution'!AL$11,($O61*$M61*FB61*'input_cooling&amp;ventilation'!$D$3)*'input_cool&amp;vent_evolution'!AL$10)</f>
        <v>6161549.8338965438</v>
      </c>
      <c r="HW61" s="2">
        <f>IF($D61=3,($N61*$M61*FC61*'input_cooling&amp;ventilation'!$D$3)*'input_cool&amp;vent_evolution'!AM$11,($O61*$M61*FC61*'input_cooling&amp;ventilation'!$D$3)*'input_cool&amp;vent_evolution'!AM$10)</f>
        <v>5988263.5878562797</v>
      </c>
      <c r="HX61" s="2">
        <f>IF($D61=3,($N61*$M61*FD61*'input_cooling&amp;ventilation'!$D$3)*'input_cool&amp;vent_evolution'!AN$11,($O61*$M61*FD61*'input_cooling&amp;ventilation'!$D$3)*'input_cool&amp;vent_evolution'!AN$10)</f>
        <v>5817732.369268572</v>
      </c>
      <c r="HY61" s="2">
        <f>IF($D61=3,($N61*$M61*FE61*'input_cooling&amp;ventilation'!$D$3)*'input_cool&amp;vent_evolution'!AO$11,($O61*$M61*FE61*'input_cooling&amp;ventilation'!$D$3)*'input_cool&amp;vent_evolution'!AO$10)</f>
        <v>5651611.2032990092</v>
      </c>
      <c r="HZ61" s="2">
        <f>IF($D61=3,($N61*$M61*FF61*'input_cooling&amp;ventilation'!$D$3)*'input_cool&amp;vent_evolution'!AP$11,($O61*$M61*FF61*'input_cooling&amp;ventilation'!$D$3)*'input_cool&amp;vent_evolution'!AP$10)</f>
        <v>5490254.6726752426</v>
      </c>
      <c r="IA61" s="2">
        <f>IF($D61=3,($N61*$M61*FG61*'input_cooling&amp;ventilation'!$D$3)*'input_cool&amp;vent_evolution'!AQ$11,($O61*$M61*FG61*'input_cooling&amp;ventilation'!$D$3)*'input_cool&amp;vent_evolution'!AQ$10)</f>
        <v>5333821.3061989611</v>
      </c>
      <c r="IB61" s="2">
        <f>IF($D61=3,($N61*$M61*FH61*'input_cooling&amp;ventilation'!$D$3)*'input_cool&amp;vent_evolution'!AR$11,($O61*$M61*FH61*'input_cooling&amp;ventilation'!$D$3)*'input_cool&amp;vent_evolution'!AR$10)</f>
        <v>5182704.255252311</v>
      </c>
      <c r="IC61" s="2">
        <f>IF($D61=3,($N61*$M61*FI61*'input_cooling&amp;ventilation'!$D$3)*'input_cool&amp;vent_evolution'!AS$11,($O61*$M61*FI61*'input_cooling&amp;ventilation'!$D$3)*'input_cool&amp;vent_evolution'!AS$10)</f>
        <v>5037258.3565317495</v>
      </c>
      <c r="ID61" s="2">
        <f>IF($D61=3,($N61*$M61*FJ61*'input_cooling&amp;ventilation'!$D$3)*'input_cool&amp;vent_evolution'!AT$11,($O61*$M61*FJ61*'input_cooling&amp;ventilation'!$D$3)*'input_cool&amp;vent_evolution'!AT$10)</f>
        <v>4897879.2551876036</v>
      </c>
      <c r="IE61" s="2">
        <f>IF($D61=3,($N61*$M61*FK61*'input_cooling&amp;ventilation'!$D$3)*'input_cool&amp;vent_evolution'!AU$11,($O61*$M61*FK61*'input_cooling&amp;ventilation'!$D$3)*'input_cool&amp;vent_evolution'!AU$10)</f>
        <v>4917683.4990400178</v>
      </c>
      <c r="IF61" s="2">
        <f>IF($D61=3,($N61*$M61*FL61*'input_cooling&amp;ventilation'!$D$3)*'input_cool&amp;vent_evolution'!AV$11,($O61*$M61*FL61*'input_cooling&amp;ventilation'!$D$3)*'input_cool&amp;vent_evolution'!AV$10)</f>
        <v>4937567.8200144144</v>
      </c>
    </row>
    <row r="62" spans="1:240" x14ac:dyDescent="0.25">
      <c r="A62">
        <v>60</v>
      </c>
      <c r="B62">
        <v>100100</v>
      </c>
      <c r="C62">
        <v>8</v>
      </c>
      <c r="D62">
        <v>3</v>
      </c>
      <c r="E62">
        <v>5</v>
      </c>
      <c r="F62" s="2">
        <v>162760500</v>
      </c>
      <c r="G62" s="2">
        <v>167930389.23910099</v>
      </c>
      <c r="H62" s="2">
        <v>162760500</v>
      </c>
      <c r="I62" s="17">
        <v>0.215646751</v>
      </c>
      <c r="J62">
        <v>0.113929182</v>
      </c>
      <c r="K62" s="2">
        <f t="shared" si="0"/>
        <v>18543170.626910999</v>
      </c>
      <c r="L62" s="2">
        <f t="shared" si="1"/>
        <v>36213642.833577491</v>
      </c>
      <c r="M62">
        <v>0.62407602956705299</v>
      </c>
      <c r="N62" s="17">
        <f>'input_cooling&amp;ventilation'!$D$5</f>
        <v>57.500092182043396</v>
      </c>
      <c r="O62" s="45">
        <f>'input_cooling&amp;ventilation'!$D$6</f>
        <v>19.328678831353667</v>
      </c>
      <c r="P62" s="45">
        <f>'input_cooling&amp;ventilation'!$C$5</f>
        <v>50.351688737400465</v>
      </c>
      <c r="Q62" s="45">
        <f>'input_cooling&amp;ventilation'!$C$6</f>
        <v>32.240814214248743</v>
      </c>
      <c r="R62">
        <v>17</v>
      </c>
      <c r="S62">
        <v>12</v>
      </c>
      <c r="T62">
        <v>14</v>
      </c>
      <c r="U62" s="2">
        <f t="shared" si="2"/>
        <v>29134363.979194321</v>
      </c>
      <c r="V62" s="2">
        <f t="shared" si="3"/>
        <v>53509066.609569661</v>
      </c>
      <c r="W62" s="2">
        <v>129964630.9502874</v>
      </c>
      <c r="X62" s="57">
        <f>IF($D62=3,(W62*(1+'input_cool&amp;vent_evolution'!M$11)),(W62*(1+'input_cool&amp;vent_evolution'!M$12)))</f>
        <v>131905954.41456576</v>
      </c>
      <c r="Y62" s="57">
        <f>IF($D62=3,(X62*(1+'input_cool&amp;vent_evolution'!N$11)),(X62*(1+'input_cool&amp;vent_evolution'!N$12)))</f>
        <v>133729618.448071</v>
      </c>
      <c r="Z62" s="57">
        <f>IF($D62=3,(Y62*(1+'input_cool&amp;vent_evolution'!O$11)),(Y62*(1+'input_cool&amp;vent_evolution'!O$12)))</f>
        <v>135462874.05774885</v>
      </c>
      <c r="AA62" s="57">
        <f>IF($D62=3,(Z62*(1+'input_cool&amp;vent_evolution'!P$11)),(Z62*(1+'input_cool&amp;vent_evolution'!P$12)))</f>
        <v>137403814.01773</v>
      </c>
      <c r="AB62" s="57">
        <f>IF($D62=3,(AA62*(1+'input_cool&amp;vent_evolution'!Q$11)),(AA62*(1+'input_cool&amp;vent_evolution'!Q$12)))</f>
        <v>139534030.81913659</v>
      </c>
      <c r="AC62" s="57">
        <f>IF($D62=3,(AB62*(1+'input_cool&amp;vent_evolution'!R$11)),(AB62*(1+'input_cool&amp;vent_evolution'!R$12)))</f>
        <v>141781121.26362032</v>
      </c>
      <c r="AD62" s="57">
        <f>IF($D62=3,(AC62*(1+'input_cool&amp;vent_evolution'!S$11)),(AC62*(1+'input_cool&amp;vent_evolution'!S$12)))</f>
        <v>144108885.83717915</v>
      </c>
      <c r="AE62" s="57">
        <f>IF($D62=3,(AD62*(1+'input_cool&amp;vent_evolution'!T$11)),(AD62*(1+'input_cool&amp;vent_evolution'!T$12)))</f>
        <v>146525254.9584471</v>
      </c>
      <c r="AF62" s="57">
        <f>IF($D62=3,(AE62*(1+'input_cool&amp;vent_evolution'!U$11)),(AE62*(1+'input_cool&amp;vent_evolution'!U$12)))</f>
        <v>149294984.47319925</v>
      </c>
      <c r="AG62" s="57">
        <f>IF($D62=3,(AF62*(1+'input_cool&amp;vent_evolution'!V$11)),(AF62*(1+'input_cool&amp;vent_evolution'!V$12)))</f>
        <v>152093723.99309033</v>
      </c>
      <c r="AH62" s="57">
        <f>IF($D62=3,(AG62*(1+'input_cool&amp;vent_evolution'!W$11)),(AG62*(1+'input_cool&amp;vent_evolution'!W$12)))</f>
        <v>154810924.25645751</v>
      </c>
      <c r="AI62" s="57">
        <f>IF($D62=3,(AH62*(1+'input_cool&amp;vent_evolution'!X$11)),(AH62*(1+'input_cool&amp;vent_evolution'!X$12)))</f>
        <v>157624155.5133183</v>
      </c>
      <c r="AJ62" s="57">
        <f>IF($D62=3,(AI62*(1+'input_cool&amp;vent_evolution'!Y$11)),(AI62*(1+'input_cool&amp;vent_evolution'!Y$12)))</f>
        <v>160500442.68450859</v>
      </c>
      <c r="AK62" s="57">
        <f>IF($D62=3,(AJ62*(1+'input_cool&amp;vent_evolution'!Z$11)),(AJ62*(1+'input_cool&amp;vent_evolution'!Z$12)))</f>
        <v>163581129.08219519</v>
      </c>
      <c r="AL62" s="57">
        <f>IF($D62=3,(AK62*(1+'input_cool&amp;vent_evolution'!AA$11)),(AK62*(1+'input_cool&amp;vent_evolution'!AA$12)))</f>
        <v>166681904.85650659</v>
      </c>
      <c r="AM62" s="57">
        <f>IF($D62=3,(AL62*(1+'input_cool&amp;vent_evolution'!AB$11)),(AL62*(1+'input_cool&amp;vent_evolution'!AB$12)))</f>
        <v>169465680.23287663</v>
      </c>
      <c r="AN62" s="57">
        <f>IF($D62=3,(AM62*(1+'input_cool&amp;vent_evolution'!AC$11)),(AM62*(1+'input_cool&amp;vent_evolution'!AC$12)))</f>
        <v>172243221.45790234</v>
      </c>
      <c r="AO62" s="57">
        <f>IF($D62=3,(AN62*(1+'input_cool&amp;vent_evolution'!AD$11)),(AN62*(1+'input_cool&amp;vent_evolution'!AD$12)))</f>
        <v>174987796.60557073</v>
      </c>
      <c r="AP62" s="57">
        <f>IF($D62=3,(AO62*(1+'input_cool&amp;vent_evolution'!AE$11)),(AO62*(1+'input_cool&amp;vent_evolution'!AE$12)))</f>
        <v>177690666.02635899</v>
      </c>
      <c r="AQ62" s="57">
        <f>IF($D62=3,(AP62*(1+'input_cool&amp;vent_evolution'!AF$11)),(AP62*(1+'input_cool&amp;vent_evolution'!AF$12)))</f>
        <v>180335228.12665251</v>
      </c>
      <c r="AR62" s="57">
        <f>IF($D62=3,(AQ62*(1+'input_cool&amp;vent_evolution'!AG$11)),(AQ62*(1+'input_cool&amp;vent_evolution'!AG$12)))</f>
        <v>182951861.21966255</v>
      </c>
      <c r="AS62" s="57">
        <f>IF($D62=3,(AR62*(1+'input_cool&amp;vent_evolution'!AH$11)),(AR62*(1+'input_cool&amp;vent_evolution'!AH$12)))</f>
        <v>185525763.37291622</v>
      </c>
      <c r="AT62" s="57">
        <f>IF($D62=3,(AS62*(1+'input_cool&amp;vent_evolution'!AI$11)),(AS62*(1+'input_cool&amp;vent_evolution'!AI$12)))</f>
        <v>188055177.09456497</v>
      </c>
      <c r="AU62" s="57">
        <f>IF($D62=3,(AT62*(1+'input_cool&amp;vent_evolution'!AJ$11)),(AT62*(1+'input_cool&amp;vent_evolution'!AJ$12)))</f>
        <v>190538479.12763309</v>
      </c>
      <c r="AV62" s="57">
        <f>IF($D62=3,(AU62*(1+'input_cool&amp;vent_evolution'!AK$11)),(AU62*(1+'input_cool&amp;vent_evolution'!AK$12)))</f>
        <v>192996425.50837955</v>
      </c>
      <c r="AW62" s="57">
        <f>IF($D62=3,(AV62*(1+'input_cool&amp;vent_evolution'!AL$11)),(AV62*(1+'input_cool&amp;vent_evolution'!AL$12)))</f>
        <v>195384848.37877896</v>
      </c>
      <c r="AX62" s="57">
        <f>IF($D62=3,(AW62*(1+'input_cool&amp;vent_evolution'!AM$11)),(AW62*(1+'input_cool&amp;vent_evolution'!AM$12)))</f>
        <v>197725071.07870656</v>
      </c>
      <c r="AY62" s="57">
        <f>IF($D62=3,(AX62*(1+'input_cool&amp;vent_evolution'!AN$11)),(AX62*(1+'input_cool&amp;vent_evolution'!AN$12)))</f>
        <v>200016367.26814893</v>
      </c>
      <c r="AZ62" s="57">
        <f>IF($D62=3,(AY62*(1+'input_cool&amp;vent_evolution'!AO$11)),(AY62*(1+'input_cool&amp;vent_evolution'!AO$12)))</f>
        <v>202258755.56653365</v>
      </c>
      <c r="BA62" s="57">
        <f>IF($D62=3,(AZ62*(1+'input_cool&amp;vent_evolution'!AP$11)),(AZ62*(1+'input_cool&amp;vent_evolution'!AP$12)))</f>
        <v>204452504.48412418</v>
      </c>
      <c r="BB62" s="57">
        <f>IF($D62=3,(BA62*(1+'input_cool&amp;vent_evolution'!AQ$11)),(BA62*(1+'input_cool&amp;vent_evolution'!AQ$12)))</f>
        <v>206598055.64388481</v>
      </c>
      <c r="BC62" s="57">
        <f>IF($D62=3,(BB62*(1+'input_cool&amp;vent_evolution'!AR$11)),(BB62*(1+'input_cool&amp;vent_evolution'!AR$12)))</f>
        <v>208696117.30503801</v>
      </c>
      <c r="BD62" s="57">
        <f>IF($D62=3,(BC62*(1+'input_cool&amp;vent_evolution'!AS$11)),(BC62*(1+'input_cool&amp;vent_evolution'!AS$12)))</f>
        <v>210747650.17616561</v>
      </c>
      <c r="BE62" s="57">
        <f>IF($D62=3,(BD62*(1+'input_cool&amp;vent_evolution'!AT$11)),(BD62*(1+'input_cool&amp;vent_evolution'!AT$12)))</f>
        <v>212753884.34578559</v>
      </c>
      <c r="BF62" s="57">
        <f>IF($D62=3,(BE62*(1+'input_cool&amp;vent_evolution'!AU$11)),(BE62*(1+'input_cool&amp;vent_evolution'!AU$12)))</f>
        <v>214779217.07019365</v>
      </c>
      <c r="BG62" s="57">
        <f>IF($D62=3,(BF62*(1+'input_cool&amp;vent_evolution'!AV$11)),(BF62*(1+'input_cool&amp;vent_evolution'!AV$12)))</f>
        <v>216823830.16006801</v>
      </c>
      <c r="BH62" s="2">
        <f t="shared" si="76"/>
        <v>291708231.92696267</v>
      </c>
      <c r="BI62" s="2">
        <f t="shared" si="4"/>
        <v>296065571.54484367</v>
      </c>
      <c r="BJ62" s="2">
        <f t="shared" si="5"/>
        <v>300158822.20044774</v>
      </c>
      <c r="BK62" s="2">
        <f t="shared" si="6"/>
        <v>304049149.32775682</v>
      </c>
      <c r="BL62" s="2">
        <f t="shared" si="7"/>
        <v>308405628.16251808</v>
      </c>
      <c r="BM62" s="2">
        <f t="shared" si="8"/>
        <v>313186942.68028963</v>
      </c>
      <c r="BN62" s="2">
        <f t="shared" si="9"/>
        <v>318230582.44402695</v>
      </c>
      <c r="BO62" s="2">
        <f t="shared" si="10"/>
        <v>323455296.9154188</v>
      </c>
      <c r="BP62" s="2">
        <f t="shared" si="11"/>
        <v>328878886.0788244</v>
      </c>
      <c r="BQ62" s="2">
        <f t="shared" si="12"/>
        <v>335095599.76282138</v>
      </c>
      <c r="BR62" s="2">
        <f t="shared" si="13"/>
        <v>341377426.98767483</v>
      </c>
      <c r="BS62" s="2">
        <f t="shared" si="14"/>
        <v>347476237.70888942</v>
      </c>
      <c r="BT62" s="2">
        <f t="shared" si="15"/>
        <v>353790591.9292652</v>
      </c>
      <c r="BU62" s="2">
        <f t="shared" si="16"/>
        <v>360246476.41943133</v>
      </c>
      <c r="BV62" s="2">
        <f t="shared" si="17"/>
        <v>367161139.09049571</v>
      </c>
      <c r="BW62" s="2">
        <f t="shared" si="18"/>
        <v>374120892.77203637</v>
      </c>
      <c r="BX62" s="2">
        <f t="shared" si="19"/>
        <v>380369132.67534775</v>
      </c>
      <c r="BY62" s="2">
        <f t="shared" si="20"/>
        <v>386603379.9003979</v>
      </c>
      <c r="BZ62" s="2">
        <f t="shared" si="21"/>
        <v>392763634.10081393</v>
      </c>
      <c r="CA62" s="2">
        <f t="shared" si="22"/>
        <v>398830278.95720714</v>
      </c>
      <c r="CB62" s="2">
        <f t="shared" si="23"/>
        <v>404766051.85831869</v>
      </c>
      <c r="CC62" s="2">
        <f t="shared" si="24"/>
        <v>410639137.54003388</v>
      </c>
      <c r="CD62" s="2">
        <f t="shared" si="25"/>
        <v>416416312.76677561</v>
      </c>
      <c r="CE62" s="2">
        <f t="shared" si="26"/>
        <v>422093632.81269014</v>
      </c>
      <c r="CF62" s="2">
        <f t="shared" si="27"/>
        <v>427667454.24479979</v>
      </c>
      <c r="CG62" s="2">
        <f t="shared" si="28"/>
        <v>433184364.4045577</v>
      </c>
      <c r="CH62" s="2">
        <f t="shared" si="29"/>
        <v>438545227.64499301</v>
      </c>
      <c r="CI62" s="2">
        <f t="shared" si="30"/>
        <v>443797904.63195223</v>
      </c>
      <c r="CJ62" s="2">
        <f t="shared" si="31"/>
        <v>448940765.0806452</v>
      </c>
      <c r="CK62" s="2">
        <f t="shared" si="32"/>
        <v>453973850.78275234</v>
      </c>
      <c r="CL62" s="2">
        <f t="shared" si="33"/>
        <v>458897764.41496819</v>
      </c>
      <c r="CM62" s="2">
        <f t="shared" si="34"/>
        <v>463713497.20893139</v>
      </c>
      <c r="CN62" s="2">
        <f t="shared" si="35"/>
        <v>468422638.86673248</v>
      </c>
      <c r="CO62" s="2">
        <f t="shared" si="36"/>
        <v>473027345.71813411</v>
      </c>
      <c r="CP62" s="2">
        <f t="shared" si="37"/>
        <v>477530378.72159153</v>
      </c>
      <c r="CQ62" s="2">
        <f t="shared" si="38"/>
        <v>482076278.81595552</v>
      </c>
      <c r="CR62" s="2">
        <f>IF($D62=3,(W62*$P62*$M62*'input_cooling&amp;ventilation'!$D$3)*'input_cool&amp;vent_evolution'!M$11,(W62*$Q62*'input_cooling&amp;ventilation'!$D$3)*'input_cool&amp;vent_evolution'!M$12)</f>
        <v>49805711.985435024</v>
      </c>
      <c r="CS62" s="2">
        <f>IF($D62=3,(X62*$P62*$M62*'input_cooling&amp;ventilation'!$D$3)*'input_cool&amp;vent_evolution'!N$11,(X62*$Q62*'input_cooling&amp;ventilation'!$D$3)*'input_cool&amp;vent_evolution'!N$12)</f>
        <v>46787095.134979188</v>
      </c>
      <c r="CT62" s="2">
        <f>IF($D62=3,(Y62*$P62*$M62*'input_cooling&amp;ventilation'!$D$3)*'input_cool&amp;vent_evolution'!O$11,(Y62*$Q62*'input_cooling&amp;ventilation'!$D$3)*'input_cool&amp;vent_evolution'!O$12)</f>
        <v>44467617.726365887</v>
      </c>
      <c r="CU62" s="2">
        <f>IF($D62=3,(Z62*$P62*$M62*'input_cooling&amp;ventilation'!$D$3)*'input_cool&amp;vent_evolution'!P$11,(Z62*$Q62*'input_cooling&amp;ventilation'!$D$3)*'input_cool&amp;vent_evolution'!P$12)</f>
        <v>49795872.973583512</v>
      </c>
      <c r="CV62" s="2">
        <f>IF($D62=3,(AA62*$P62*$M62*'input_cooling&amp;ventilation'!$D$3)*'input_cool&amp;vent_evolution'!Q$11,(AA62*$Q62*'input_cooling&amp;ventilation'!$D$3)*'input_cool&amp;vent_evolution'!Q$12)</f>
        <v>54651873.543820299</v>
      </c>
      <c r="CW62" s="2">
        <f>IF($D62=3,(AB62*$P62*$M62*'input_cooling&amp;ventilation'!$D$3)*'input_cool&amp;vent_evolution'!R$11,(AB62*$Q62*'input_cooling&amp;ventilation'!$D$3)*'input_cool&amp;vent_evolution'!R$12)</f>
        <v>57650330.582483701</v>
      </c>
      <c r="CX62" s="2">
        <f>IF($D62=3,(AC62*$P62*$M62*'input_cooling&amp;ventilation'!$D$3)*'input_cool&amp;vent_evolution'!S$11,(AC62*$Q62*'input_cooling&amp;ventilation'!$D$3)*'input_cool&amp;vent_evolution'!S$12)</f>
        <v>59720069.351588629</v>
      </c>
      <c r="CY62" s="2">
        <f>IF($D62=3,(AD62*$P62*$M62*'input_cooling&amp;ventilation'!$D$3)*'input_cool&amp;vent_evolution'!T$11,(AD62*$Q62*'input_cooling&amp;ventilation'!$D$3)*'input_cool&amp;vent_evolution'!T$12)</f>
        <v>61993267.334821559</v>
      </c>
      <c r="CZ62" s="2">
        <f>IF($D62=3,(AE62*$P62*$M62*'input_cooling&amp;ventilation'!$D$3)*'input_cool&amp;vent_evolution'!U$11,(AE62*$Q62*'input_cooling&amp;ventilation'!$D$3)*'input_cool&amp;vent_evolution'!U$12)</f>
        <v>71058920.899914667</v>
      </c>
      <c r="DA62" s="2">
        <f>IF($D62=3,(AF62*$P62*$M62*'input_cooling&amp;ventilation'!$D$3)*'input_cool&amp;vent_evolution'!V$11,(AF62*$Q62*'input_cooling&amp;ventilation'!$D$3)*'input_cool&amp;vent_evolution'!V$12)</f>
        <v>71803188.399500296</v>
      </c>
      <c r="DB62" s="2">
        <f>IF($D62=3,(AG62*$P62*$M62*'input_cooling&amp;ventilation'!$D$3)*'input_cool&amp;vent_evolution'!W$11,(AG62*$Q62*'input_cooling&amp;ventilation'!$D$3)*'input_cool&amp;vent_evolution'!W$12)</f>
        <v>69711254.313984111</v>
      </c>
      <c r="DC62" s="2">
        <f>IF($D62=3,(AH62*$P62*$M62*'input_cooling&amp;ventilation'!$D$3)*'input_cool&amp;vent_evolution'!X$11,(AH62*$Q62*'input_cooling&amp;ventilation'!$D$3)*'input_cool&amp;vent_evolution'!X$12)</f>
        <v>72174981.813097954</v>
      </c>
      <c r="DD62" s="2">
        <f>IF($D62=3,(AI62*$P62*$M62*'input_cooling&amp;ventilation'!$D$3)*'input_cool&amp;vent_evolution'!Y$11,(AI62*$Q62*'input_cooling&amp;ventilation'!$D$3)*'input_cool&amp;vent_evolution'!Y$12)</f>
        <v>73792715.676548347</v>
      </c>
      <c r="DE62" s="2">
        <f>IF($D62=3,(AJ62*$P62*$M62*'input_cooling&amp;ventilation'!$D$3)*'input_cool&amp;vent_evolution'!Z$11,(AJ62*$Q62*'input_cooling&amp;ventilation'!$D$3)*'input_cool&amp;vent_evolution'!Z$12)</f>
        <v>79036689.281279907</v>
      </c>
      <c r="DF62" s="2">
        <f>IF($D62=3,(AK62*$P62*$M62*'input_cooling&amp;ventilation'!$D$3)*'input_cool&amp;vent_evolution'!AA$11,(AK62*$Q62*'input_cooling&amp;ventilation'!$D$3)*'input_cool&amp;vent_evolution'!AA$12)</f>
        <v>79552093.192349568</v>
      </c>
      <c r="DG62" s="2">
        <f>IF($D62=3,(AL62*$P62*$M62*'input_cooling&amp;ventilation'!$D$3)*'input_cool&amp;vent_evolution'!AB$11,(AL62*$Q62*'input_cooling&amp;ventilation'!$D$3)*'input_cool&amp;vent_evolution'!AB$12)</f>
        <v>71419275.138248146</v>
      </c>
      <c r="DH62" s="2">
        <f>IF($D62=3,(AM62*$P62*$M62*'input_cooling&amp;ventilation'!$D$3)*'input_cool&amp;vent_evolution'!AC$11,(AM62*$Q62*'input_cooling&amp;ventilation'!$D$3)*'input_cool&amp;vent_evolution'!AC$12)</f>
        <v>71259334.586328775</v>
      </c>
      <c r="DI62" s="2">
        <f>IF($D62=3,(AN62*$P62*$M62*'input_cooling&amp;ventilation'!$D$3)*'input_cool&amp;vent_evolution'!AD$11,(AN62*$Q62*'input_cooling&amp;ventilation'!$D$3)*'input_cool&amp;vent_evolution'!AD$12)</f>
        <v>70413571.896927208</v>
      </c>
      <c r="DJ62" s="2">
        <f>IF($D62=3,(AO62*$P62*$M62*'input_cooling&amp;ventilation'!$D$3)*'input_cool&amp;vent_evolution'!AE$11,(AO62*$Q62*'input_cooling&amp;ventilation'!$D$3)*'input_cool&amp;vent_evolution'!AE$12)</f>
        <v>69343588.733709231</v>
      </c>
      <c r="DK62" s="2">
        <f>IF($D62=3,(AP62*$P62*$M62*'input_cooling&amp;ventilation'!$D$3)*'input_cool&amp;vent_evolution'!AF$11,(AP62*$Q62*'input_cooling&amp;ventilation'!$D$3)*'input_cool&amp;vent_evolution'!AF$12)</f>
        <v>67847682.634268641</v>
      </c>
      <c r="DL62" s="2">
        <f>IF($D62=3,(AQ62*$P62*$M62*'input_cooling&amp;ventilation'!$D$3)*'input_cool&amp;vent_evolution'!AG$11,(AQ62*$Q62*'input_cooling&amp;ventilation'!$D$3)*'input_cool&amp;vent_evolution'!AG$12)</f>
        <v>67131148.724079713</v>
      </c>
      <c r="DM62" s="2">
        <f>IF($D62=3,(AR62*$P62*$M62*'input_cooling&amp;ventilation'!$D$3)*'input_cool&amp;vent_evolution'!AH$11,(AR62*$Q62*'input_cooling&amp;ventilation'!$D$3)*'input_cool&amp;vent_evolution'!AH$12)</f>
        <v>66034863.16552382</v>
      </c>
      <c r="DN62" s="2">
        <f>IF($D62=3,(AS62*$P62*$M62*'input_cooling&amp;ventilation'!$D$3)*'input_cool&amp;vent_evolution'!AI$11,(AS62*$Q62*'input_cooling&amp;ventilation'!$D$3)*'input_cool&amp;vent_evolution'!AI$12)</f>
        <v>64893488.195318937</v>
      </c>
      <c r="DO62" s="2">
        <f>IF($D62=3,(AT62*$P62*$M62*'input_cooling&amp;ventilation'!$D$3)*'input_cool&amp;vent_evolution'!AJ$11,(AT62*$Q62*'input_cooling&amp;ventilation'!$D$3)*'input_cool&amp;vent_evolution'!AJ$12)</f>
        <v>63710467.682320029</v>
      </c>
      <c r="DP62" s="2">
        <f>IF($D62=3,(AU62*$P62*$M62*'input_cooling&amp;ventilation'!$D$3)*'input_cool&amp;vent_evolution'!AK$11,(AU62*$Q62*'input_cooling&amp;ventilation'!$D$3)*'input_cool&amp;vent_evolution'!AK$12)</f>
        <v>63059954.596802607</v>
      </c>
      <c r="DQ62" s="2">
        <f>IF($D62=3,(AV62*$P62*$M62*'input_cooling&amp;ventilation'!$D$3)*'input_cool&amp;vent_evolution'!AL$11,(AV62*$Q62*'input_cooling&amp;ventilation'!$D$3)*'input_cool&amp;vent_evolution'!AL$12)</f>
        <v>61276291.03105627</v>
      </c>
      <c r="DR62" s="2">
        <f>IF($D62=3,(AW62*$P62*$M62*'input_cooling&amp;ventilation'!$D$3)*'input_cool&amp;vent_evolution'!AM$11,(AW62*$Q62*'input_cooling&amp;ventilation'!$D$3)*'input_cool&amp;vent_evolution'!AM$12)</f>
        <v>60039689.376390457</v>
      </c>
      <c r="DS62" s="2">
        <f>IF($D62=3,(AX62*$P62*$M62*'input_cooling&amp;ventilation'!$D$3)*'input_cool&amp;vent_evolution'!AN$11,(AX62*$Q62*'input_cooling&amp;ventilation'!$D$3)*'input_cool&amp;vent_evolution'!AN$12)</f>
        <v>58784453.072642356</v>
      </c>
      <c r="DT62" s="2">
        <f>IF($D62=3,(AY62*$P62*$M62*'input_cooling&amp;ventilation'!$D$3)*'input_cool&amp;vent_evolution'!AO$11,(AY62*$Q62*'input_cooling&amp;ventilation'!$D$3)*'input_cool&amp;vent_evolution'!AO$12)</f>
        <v>57529694.460462309</v>
      </c>
      <c r="DU62" s="2">
        <f>IF($D62=3,(AZ62*$P62*$M62*'input_cooling&amp;ventilation'!$D$3)*'input_cool&amp;vent_evolution'!AP$11,(AZ62*$Q62*'input_cooling&amp;ventilation'!$D$3)*'input_cool&amp;vent_evolution'!AP$12)</f>
        <v>56281824.625495024</v>
      </c>
      <c r="DV62" s="2">
        <f>IF($D62=3,(BA62*$P62*$M62*'input_cooling&amp;ventilation'!$D$3)*'input_cool&amp;vent_evolution'!AQ$11,(BA62*$Q62*'input_cooling&amp;ventilation'!$D$3)*'input_cool&amp;vent_evolution'!AQ$12)</f>
        <v>55045284.86847347</v>
      </c>
      <c r="DW62" s="2">
        <f>IF($D62=3,(BB62*$P62*$M62*'input_cooling&amp;ventilation'!$D$3)*'input_cool&amp;vent_evolution'!AR$11,(BB62*$Q62*'input_cooling&amp;ventilation'!$D$3)*'input_cool&amp;vent_evolution'!AR$12)</f>
        <v>53826915.887982816</v>
      </c>
      <c r="DX62" s="2">
        <f>IF($D62=3,(BC62*$P62*$M62*'input_cooling&amp;ventilation'!$D$3)*'input_cool&amp;vent_evolution'!AS$11,(BC62*$Q62*'input_cooling&amp;ventilation'!$D$3)*'input_cool&amp;vent_evolution'!AS$12)</f>
        <v>52633194.409987889</v>
      </c>
      <c r="DY62" s="2">
        <f>IF($D62=3,(BD62*$P62*$M62*'input_cooling&amp;ventilation'!$D$3)*'input_cool&amp;vent_evolution'!AT$11,(BD62*$Q62*'input_cooling&amp;ventilation'!$D$3)*'input_cool&amp;vent_evolution'!AT$12)</f>
        <v>51471031.523628838</v>
      </c>
      <c r="DZ62" s="2">
        <f>IF($D62=3,(BE62*$P62*$M62*'input_cooling&amp;ventilation'!$D$3)*'input_cool&amp;vent_evolution'!AU$11,(BE62*$Q62*'input_cooling&amp;ventilation'!$D$3)*'input_cool&amp;vent_evolution'!AU$12)</f>
        <v>51961015.360231407</v>
      </c>
      <c r="EA62" s="2">
        <f>IF($D62=3,(BF62*$P62*$M62*'input_cooling&amp;ventilation'!$D$3)*'input_cool&amp;vent_evolution'!AV$11,(BF62*$Q62*'input_cooling&amp;ventilation'!$D$3)*'input_cool&amp;vent_evolution'!AV$12)</f>
        <v>52455663.648915544</v>
      </c>
      <c r="EB62">
        <v>0.7</v>
      </c>
      <c r="EC62" s="2">
        <f t="shared" si="39"/>
        <v>113932350</v>
      </c>
      <c r="ED62" s="2">
        <f>IF($D62=3,(EC62*(1+'input_cool&amp;vent_evolution'!M$10)),EC62*(1+'input_cool&amp;vent_evolution'!M$9))</f>
        <v>116360948.10884038</v>
      </c>
      <c r="EE62" s="2">
        <f>IF($D62=3,(ED62*(1+'input_cool&amp;vent_evolution'!N$10)),ED62*(1+'input_cool&amp;vent_evolution'!N$9))</f>
        <v>118792052.76896246</v>
      </c>
      <c r="EF62" s="2">
        <f>IF($D62=3,(EE62*(1+'input_cool&amp;vent_evolution'!O$10)),EE62*(1+'input_cool&amp;vent_evolution'!O$9))</f>
        <v>121225664.02419478</v>
      </c>
      <c r="EG62" s="2">
        <f>IF($D62=3,(EF62*(1+'input_cool&amp;vent_evolution'!P$10)),EF62*(1+'input_cool&amp;vent_evolution'!P$9))</f>
        <v>123526750.56927237</v>
      </c>
      <c r="EH62" s="2">
        <f>IF($D62=3,(EG62*(1+'input_cool&amp;vent_evolution'!Q$10)),EG62*(1+'input_cool&amp;vent_evolution'!Q$9))</f>
        <v>125830343.71433017</v>
      </c>
      <c r="EI62" s="2">
        <f>IF($D62=3,(EH62*(1+'input_cool&amp;vent_evolution'!R$10)),EH62*(1+'input_cool&amp;vent_evolution'!R$9))</f>
        <v>127640369.01495974</v>
      </c>
      <c r="EJ62" s="2">
        <f>IF($D62=3,(EI62*(1+'input_cool&amp;vent_evolution'!S$10)),EI62*(1+'input_cool&amp;vent_evolution'!S$9))</f>
        <v>129451494.34829965</v>
      </c>
      <c r="EK62" s="2">
        <f>IF($D62=3,(EJ62*(1+'input_cool&amp;vent_evolution'!T$10)),EJ62*(1+'input_cool&amp;vent_evolution'!T$9))</f>
        <v>131263719.70461036</v>
      </c>
      <c r="EL62" s="2">
        <f>IF($D62=3,(EK62*(1+'input_cool&amp;vent_evolution'!U$10)),EK62*(1+'input_cool&amp;vent_evolution'!U$9))</f>
        <v>133077045.00597353</v>
      </c>
      <c r="EM62" s="2">
        <f>IF($D62=3,(EL62*(1+'input_cool&amp;vent_evolution'!V$10)),EL62*(1+'input_cool&amp;vent_evolution'!V$9))</f>
        <v>134891470.32056761</v>
      </c>
      <c r="EN62" s="2">
        <f>IF($D62=3,(EM62*(1+'input_cool&amp;vent_evolution'!W$10)),EM62*(1+'input_cool&amp;vent_evolution'!W$9))</f>
        <v>136302610.76755974</v>
      </c>
      <c r="EO62" s="2">
        <f>IF($D62=3,(EN62*(1+'input_cool&amp;vent_evolution'!X$10)),EN62*(1+'input_cool&amp;vent_evolution'!X$9))</f>
        <v>137714671.83603498</v>
      </c>
      <c r="EP62" s="2">
        <f>IF($D62=3,(EO62*(1+'input_cool&amp;vent_evolution'!Y$10)),EO62*(1+'input_cool&amp;vent_evolution'!Y$9))</f>
        <v>139127653.57956186</v>
      </c>
      <c r="EQ62" s="2">
        <f>IF($D62=3,(EP62*(1+'input_cool&amp;vent_evolution'!Z$10)),EP62*(1+'input_cool&amp;vent_evolution'!Z$9))</f>
        <v>140541555.91048288</v>
      </c>
      <c r="ER62" s="2">
        <f>IF($D62=3,(EQ62*(1+'input_cool&amp;vent_evolution'!AA$10)),EQ62*(1+'input_cool&amp;vent_evolution'!AA$9))</f>
        <v>141956378.91645548</v>
      </c>
      <c r="ES62" s="2">
        <f>IF($D62=3,(ER62*(1+'input_cool&amp;vent_evolution'!AB$10)),ER62*(1+'input_cool&amp;vent_evolution'!AB$9))</f>
        <v>142941204.3150408</v>
      </c>
      <c r="ET62" s="2">
        <f>IF($D62=3,(ES62*(1+'input_cool&amp;vent_evolution'!AC$10)),ES62*(1+'input_cool&amp;vent_evolution'!AC$9))</f>
        <v>143926720.71542513</v>
      </c>
      <c r="EU62" s="2">
        <f>IF($D62=3,(ET62*(1+'input_cool&amp;vent_evolution'!AD$10)),ET62*(1+'input_cool&amp;vent_evolution'!AD$9))</f>
        <v>144912928.23935553</v>
      </c>
      <c r="EV62" s="2">
        <f>IF($D62=3,(EU62*(1+'input_cool&amp;vent_evolution'!AE$10)),EU62*(1+'input_cool&amp;vent_evolution'!AE$9))</f>
        <v>145899826.7748248</v>
      </c>
      <c r="EW62" s="2">
        <f>IF($D62=3,(EV62*(1+'input_cool&amp;vent_evolution'!AF$10)),EV62*(1+'input_cool&amp;vent_evolution'!AF$9))</f>
        <v>146887416.42897019</v>
      </c>
      <c r="EX62" s="2">
        <f>IF($D62=3,(EW62*(1+'input_cool&amp;vent_evolution'!AG$10)),EW62*(1+'input_cool&amp;vent_evolution'!AG$9))</f>
        <v>147511808.60671884</v>
      </c>
      <c r="EY62" s="2">
        <f>IF($D62=3,(EX62*(1+'input_cool&amp;vent_evolution'!AH$10)),EX62*(1+'input_cool&amp;vent_evolution'!AH$9))</f>
        <v>148136386.68724412</v>
      </c>
      <c r="EZ62" s="2">
        <f>IF($D62=3,(EY62*(1+'input_cool&amp;vent_evolution'!AI$10)),EY62*(1+'input_cool&amp;vent_evolution'!AI$9))</f>
        <v>148761150.70463517</v>
      </c>
      <c r="FA62" s="2">
        <f>IF($D62=3,(EZ62*(1+'input_cool&amp;vent_evolution'!AJ$10)),EZ62*(1+'input_cool&amp;vent_evolution'!AJ$9))</f>
        <v>149386100.61993298</v>
      </c>
      <c r="FB62" s="2">
        <f>IF($D62=3,(FA62*(1+'input_cool&amp;vent_evolution'!AK$10)),FA62*(1+'input_cool&amp;vent_evolution'!AK$9))</f>
        <v>150011236.3503494</v>
      </c>
      <c r="FC62" s="2">
        <f>IF($D62=3,(FB62*(1+'input_cool&amp;vent_evolution'!AL$10)),FB62*(1+'input_cool&amp;vent_evolution'!AL$9))</f>
        <v>150636558.07607019</v>
      </c>
      <c r="FD62" s="2">
        <f>IF($D62=3,(FC62*(1+'input_cool&amp;vent_evolution'!AM$10)),FC62*(1+'input_cool&amp;vent_evolution'!AM$9))</f>
        <v>151262065.64612886</v>
      </c>
      <c r="FE62" s="2">
        <f>IF($D62=3,(FD62*(1+'input_cool&amp;vent_evolution'!AN$10)),FD62*(1+'input_cool&amp;vent_evolution'!AN$9))</f>
        <v>151887759.1530534</v>
      </c>
      <c r="FF62" s="2">
        <f>IF($D62=3,(FE62*(1+'input_cool&amp;vent_evolution'!AO$10)),FE62*(1+'input_cool&amp;vent_evolution'!AO$9))</f>
        <v>152513638.53840515</v>
      </c>
      <c r="FG62" s="2">
        <f>IF($D62=3,(FF62*(1+'input_cool&amp;vent_evolution'!AP$10)),FF62*(1+'input_cool&amp;vent_evolution'!AP$9))</f>
        <v>153139703.84114304</v>
      </c>
      <c r="FH62" s="2">
        <f>IF($D62=3,(FG62*(1+'input_cool&amp;vent_evolution'!AQ$10)),FG62*(1+'input_cool&amp;vent_evolution'!AQ$9))</f>
        <v>153765955.00282866</v>
      </c>
      <c r="FI62" s="2">
        <f>IF($D62=3,(FH62*(1+'input_cool&amp;vent_evolution'!AR$10)),FH62*(1+'input_cool&amp;vent_evolution'!AR$9))</f>
        <v>154392392.0916402</v>
      </c>
      <c r="FJ62" s="2">
        <f>IF($D62=3,(FI62*(1+'input_cool&amp;vent_evolution'!AS$10)),FI62*(1+'input_cool&amp;vent_evolution'!AS$9))</f>
        <v>155019015.06374887</v>
      </c>
      <c r="FK62" s="2">
        <f>IF($D62=3,(FJ62*(1+'input_cool&amp;vent_evolution'!AT$10)),FJ62*(1+'input_cool&amp;vent_evolution'!AT$9))</f>
        <v>155645823.97759297</v>
      </c>
      <c r="FL62" s="2">
        <f>IF($D62=3,(FK62*(1+'input_cool&amp;vent_evolution'!AU$10)),FK62*(1+'input_cool&amp;vent_evolution'!AU$9))</f>
        <v>156275167.35093105</v>
      </c>
      <c r="FM62" s="2">
        <f t="shared" si="40"/>
        <v>240493961.79032502</v>
      </c>
      <c r="FN62" s="2">
        <f t="shared" si="41"/>
        <v>245620365.14101085</v>
      </c>
      <c r="FO62" s="2">
        <f t="shared" si="42"/>
        <v>250752059.44240707</v>
      </c>
      <c r="FP62" s="2">
        <f t="shared" si="43"/>
        <v>255889044.78702909</v>
      </c>
      <c r="FQ62" s="2">
        <f t="shared" si="44"/>
        <v>260746290.50914511</v>
      </c>
      <c r="FR62" s="2">
        <f t="shared" si="45"/>
        <v>265608827.28476658</v>
      </c>
      <c r="FS62" s="2">
        <f t="shared" si="46"/>
        <v>269429516.97903812</v>
      </c>
      <c r="FT62" s="2">
        <f t="shared" si="47"/>
        <v>273252528.6760121</v>
      </c>
      <c r="FU62" s="2">
        <f t="shared" si="48"/>
        <v>277077862.35513002</v>
      </c>
      <c r="FV62" s="2">
        <f t="shared" si="49"/>
        <v>280905517.85191792</v>
      </c>
      <c r="FW62" s="2">
        <f t="shared" si="50"/>
        <v>284735495.31029022</v>
      </c>
      <c r="FX62" s="2">
        <f t="shared" si="51"/>
        <v>287714199.39863485</v>
      </c>
      <c r="FY62" s="2">
        <f t="shared" si="52"/>
        <v>290694846.7797122</v>
      </c>
      <c r="FZ62" s="2">
        <f t="shared" si="53"/>
        <v>293677437.56659746</v>
      </c>
      <c r="GA62" s="2">
        <f t="shared" si="54"/>
        <v>296661971.57425874</v>
      </c>
      <c r="GB62" s="2">
        <f t="shared" si="55"/>
        <v>299648448.9877277</v>
      </c>
      <c r="GC62" s="2">
        <f t="shared" si="56"/>
        <v>301727266.47703189</v>
      </c>
      <c r="GD62" s="2">
        <f t="shared" si="57"/>
        <v>303807542.56663913</v>
      </c>
      <c r="GE62" s="2">
        <f t="shared" si="58"/>
        <v>305889277.51353925</v>
      </c>
      <c r="GF62" s="2">
        <f t="shared" si="59"/>
        <v>307972471.08130181</v>
      </c>
      <c r="GG62" s="2">
        <f t="shared" si="60"/>
        <v>310057123.49607736</v>
      </c>
      <c r="GH62" s="2">
        <f t="shared" si="61"/>
        <v>311375120.96157038</v>
      </c>
      <c r="GI62" s="2">
        <f t="shared" si="62"/>
        <v>312693510.83971232</v>
      </c>
      <c r="GJ62" s="2">
        <f t="shared" si="63"/>
        <v>314012293.20246011</v>
      </c>
      <c r="GK62" s="2">
        <f t="shared" si="64"/>
        <v>315331467.96757734</v>
      </c>
      <c r="GL62" s="2">
        <f t="shared" si="65"/>
        <v>316651034.96031058</v>
      </c>
      <c r="GM62" s="2">
        <f t="shared" si="66"/>
        <v>317970994.56100482</v>
      </c>
      <c r="GN62" s="2">
        <f t="shared" si="67"/>
        <v>319291346.45099258</v>
      </c>
      <c r="GO62" s="2">
        <f t="shared" si="68"/>
        <v>320612090.82558656</v>
      </c>
      <c r="GP62" s="2">
        <f t="shared" si="69"/>
        <v>321933227.56143141</v>
      </c>
      <c r="GQ62" s="2">
        <f t="shared" si="70"/>
        <v>323254756.7407636</v>
      </c>
      <c r="GR62" s="2">
        <f t="shared" si="71"/>
        <v>324576678.24022865</v>
      </c>
      <c r="GS62" s="2">
        <f t="shared" si="72"/>
        <v>325898992.20374018</v>
      </c>
      <c r="GT62" s="2">
        <f t="shared" si="73"/>
        <v>327221698.5387823</v>
      </c>
      <c r="GU62" s="2">
        <f t="shared" si="74"/>
        <v>328544797.36870956</v>
      </c>
      <c r="GV62" s="2">
        <f t="shared" si="75"/>
        <v>329873246.05936289</v>
      </c>
      <c r="GW62" s="2">
        <f>IF($D62=3,($N62*$M62*EC62*'input_cooling&amp;ventilation'!$D$3)*'input_cool&amp;vent_evolution'!M$11,($O62*$M62*EC62*'input_cooling&amp;ventilation'!$D$3)*'input_cool&amp;vent_evolution'!M$10)</f>
        <v>49860373.833299205</v>
      </c>
      <c r="GX62" s="2">
        <f>IF($D62=3,($N62*$M62*ED62*'input_cooling&amp;ventilation'!$D$3)*'input_cool&amp;vent_evolution'!N$11,($O62*$M62*ED62*'input_cooling&amp;ventilation'!$D$3)*'input_cool&amp;vent_evolution'!N$10)</f>
        <v>47132820.859006211</v>
      </c>
      <c r="GY62" s="2">
        <f>IF($D62=3,($N62*$M62*EE62*'input_cooling&amp;ventilation'!$D$3)*'input_cool&amp;vent_evolution'!O$11,($O62*$M62*EE62*'input_cooling&amp;ventilation'!$D$3)*'input_cool&amp;vent_evolution'!O$10)</f>
        <v>45108475.02758304</v>
      </c>
      <c r="GZ62" s="2">
        <f>IF($D62=3,($N62*$M62*EF62*'input_cooling&amp;ventilation'!$D$3)*'input_cool&amp;vent_evolution'!P$11,($O62*$M62*EF62*'input_cooling&amp;ventilation'!$D$3)*'input_cool&amp;vent_evolution'!P$10)</f>
        <v>50888791.396585032</v>
      </c>
      <c r="HA62" s="2">
        <f>IF($D62=3,($N62*$M62*EG62*'input_cooling&amp;ventilation'!$D$3)*'input_cool&amp;vent_evolution'!Q$11,($O62*$M62*EG62*'input_cooling&amp;ventilation'!$D$3)*'input_cool&amp;vent_evolution'!Q$10)</f>
        <v>56107611.884409837</v>
      </c>
      <c r="HB62" s="2">
        <f>IF($D62=3,($N62*$M62*EH62*'input_cooling&amp;ventilation'!$D$3)*'input_cool&amp;vent_evolution'!R$11,($O62*$M62*EH62*'input_cooling&amp;ventilation'!$D$3)*'input_cool&amp;vent_evolution'!R$10)</f>
        <v>59369247.564660713</v>
      </c>
      <c r="HC62" s="2">
        <f>IF($D62=3,($N62*$M62*EI62*'input_cooling&amp;ventilation'!$D$3)*'input_cool&amp;vent_evolution'!S$11,($O62*$M62*EI62*'input_cooling&amp;ventilation'!$D$3)*'input_cool&amp;vent_evolution'!S$10)</f>
        <v>61396617.861227334</v>
      </c>
      <c r="HD62" s="2">
        <f>IF($D62=3,($N62*$M62*EJ62*'input_cooling&amp;ventilation'!$D$3)*'input_cool&amp;vent_evolution'!T$11,($O62*$M62*EJ62*'input_cooling&amp;ventilation'!$D$3)*'input_cool&amp;vent_evolution'!T$10)</f>
        <v>63593881.611732341</v>
      </c>
      <c r="HE62" s="2">
        <f>IF($D62=3,($N62*$M62*EK62*'input_cooling&amp;ventilation'!$D$3)*'input_cool&amp;vent_evolution'!U$11,($O62*$M62*EK62*'input_cooling&amp;ventilation'!$D$3)*'input_cool&amp;vent_evolution'!U$10)</f>
        <v>72695131.972720563</v>
      </c>
      <c r="HF62" s="2">
        <f>IF($D62=3,($N62*$M62*EL62*'input_cooling&amp;ventilation'!$D$3)*'input_cool&amp;vent_evolution'!V$11,($O62*$M62*EL62*'input_cooling&amp;ventilation'!$D$3)*'input_cool&amp;vent_evolution'!V$10)</f>
        <v>73089696.790144607</v>
      </c>
      <c r="HG62" s="2">
        <f>IF($D62=3,($N62*$M62*EM62*'input_cooling&amp;ventilation'!$D$3)*'input_cool&amp;vent_evolution'!W$11,($O62*$M62*EM62*'input_cooling&amp;ventilation'!$D$3)*'input_cool&amp;vent_evolution'!W$10)</f>
        <v>70604209.020424679</v>
      </c>
      <c r="HH62" s="2">
        <f>IF($D62=3,($N62*$M62*EN62*'input_cooling&amp;ventilation'!$D$3)*'input_cool&amp;vent_evolution'!X$11,($O62*$M62*EN62*'input_cooling&amp;ventilation'!$D$3)*'input_cool&amp;vent_evolution'!X$10)</f>
        <v>72567766.109311417</v>
      </c>
      <c r="HI62" s="2">
        <f>IF($D62=3,($N62*$M62*EO62*'input_cooling&amp;ventilation'!$D$3)*'input_cool&amp;vent_evolution'!Y$11,($O62*$M62*EO62*'input_cooling&amp;ventilation'!$D$3)*'input_cool&amp;vent_evolution'!Y$10)</f>
        <v>73625021.073566183</v>
      </c>
      <c r="HJ62" s="2">
        <f>IF($D62=3,($N62*$M62*EP62*'input_cooling&amp;ventilation'!$D$3)*'input_cool&amp;vent_evolution'!Z$11,($O62*$M62*EP62*'input_cooling&amp;ventilation'!$D$3)*'input_cool&amp;vent_evolution'!Z$10)</f>
        <v>78238491.128508136</v>
      </c>
      <c r="HK62" s="2">
        <f>IF($D62=3,($N62*$M62*EQ62*'input_cooling&amp;ventilation'!$D$3)*'input_cool&amp;vent_evolution'!AA$11,($O62*$M62*EQ62*'input_cooling&amp;ventilation'!$D$3)*'input_cool&amp;vent_evolution'!AA$10)</f>
        <v>78050855.419260725</v>
      </c>
      <c r="HL62" s="2">
        <f>IF($D62=3,($N62*$M62*ER62*'input_cooling&amp;ventilation'!$D$3)*'input_cool&amp;vent_evolution'!AB$11,($O62*$M62*ER62*'input_cooling&amp;ventilation'!$D$3)*'input_cool&amp;vent_evolution'!AB$10)</f>
        <v>69460258.591703609</v>
      </c>
      <c r="HM62" s="2">
        <f>IF($D62=3,($N62*$M62*ES62*'input_cooling&amp;ventilation'!$D$3)*'input_cool&amp;vent_evolution'!AC$11,($O62*$M62*ES62*'input_cooling&amp;ventilation'!$D$3)*'input_cool&amp;vent_evolution'!AC$10)</f>
        <v>68639156.885034621</v>
      </c>
      <c r="HN62" s="2">
        <f>IF($D62=3,($N62*$M62*ET62*'input_cooling&amp;ventilation'!$D$3)*'input_cool&amp;vent_evolution'!AD$11,($O62*$M62*ET62*'input_cooling&amp;ventilation'!$D$3)*'input_cool&amp;vent_evolution'!AD$10)</f>
        <v>67190854.838020831</v>
      </c>
      <c r="HO62" s="2">
        <f>IF($D62=3,($N62*$M62*EU62*'input_cooling&amp;ventilation'!$D$3)*'input_cool&amp;vent_evolution'!AE$11,($O62*$M62*EU62*'input_cooling&amp;ventilation'!$D$3)*'input_cool&amp;vent_evolution'!AE$10)</f>
        <v>65578304.440876596</v>
      </c>
      <c r="HP62" s="2">
        <f>IF($D62=3,($N62*$M62*EV62*'input_cooling&amp;ventilation'!$D$3)*'input_cool&amp;vent_evolution'!AF$11,($O62*$M62*EV62*'input_cooling&amp;ventilation'!$D$3)*'input_cool&amp;vent_evolution'!AF$10)</f>
        <v>63617951.377898447</v>
      </c>
      <c r="HQ62" s="2">
        <f>IF($D62=3,($N62*$M62*EW62*'input_cooling&amp;ventilation'!$D$3)*'input_cool&amp;vent_evolution'!AG$11,($O62*$M62*EW62*'input_cooling&amp;ventilation'!$D$3)*'input_cool&amp;vent_evolution'!AG$10)</f>
        <v>62442832.836372383</v>
      </c>
      <c r="HR62" s="2">
        <f>IF($D62=3,($N62*$M62*EX62*'input_cooling&amp;ventilation'!$D$3)*'input_cool&amp;vent_evolution'!AH$11,($O62*$M62*EX62*'input_cooling&amp;ventilation'!$D$3)*'input_cool&amp;vent_evolution'!AH$10)</f>
        <v>60801982.227956861</v>
      </c>
      <c r="HS62" s="2">
        <f>IF($D62=3,($N62*$M62*EY62*'input_cooling&amp;ventilation'!$D$3)*'input_cool&amp;vent_evolution'!AI$11,($O62*$M62*EY62*'input_cooling&amp;ventilation'!$D$3)*'input_cool&amp;vent_evolution'!AI$10)</f>
        <v>59171576.368113518</v>
      </c>
      <c r="HT62" s="2">
        <f>IF($D62=3,($N62*$M62*EZ62*'input_cooling&amp;ventilation'!$D$3)*'input_cool&amp;vent_evolution'!AJ$11,($O62*$M62*EZ62*'input_cooling&amp;ventilation'!$D$3)*'input_cool&amp;vent_evolution'!AJ$10)</f>
        <v>57553206.977601573</v>
      </c>
      <c r="HU62" s="2">
        <f>IF($D62=3,($N62*$M62*FA62*'input_cooling&amp;ventilation'!$D$3)*'input_cool&amp;vent_evolution'!AK$11,($O62*$M62*FA62*'input_cooling&amp;ventilation'!$D$3)*'input_cool&amp;vent_evolution'!AK$10)</f>
        <v>56459320.962286398</v>
      </c>
      <c r="HV62" s="2">
        <f>IF($D62=3,($N62*$M62*FB62*'input_cooling&amp;ventilation'!$D$3)*'input_cool&amp;vent_evolution'!AL$11,($O62*$M62*FB62*'input_cooling&amp;ventilation'!$D$3)*'input_cool&amp;vent_evolution'!AL$10)</f>
        <v>54390305.120864615</v>
      </c>
      <c r="HW62" s="2">
        <f>IF($D62=3,($N62*$M62*FC62*'input_cooling&amp;ventilation'!$D$3)*'input_cool&amp;vent_evolution'!AM$11,($O62*$M62*FC62*'input_cooling&amp;ventilation'!$D$3)*'input_cool&amp;vent_evolution'!AM$10)</f>
        <v>52860642.609084062</v>
      </c>
      <c r="HX62" s="2">
        <f>IF($D62=3,($N62*$M62*FD62*'input_cooling&amp;ventilation'!$D$3)*'input_cool&amp;vent_evolution'!AN$11,($O62*$M62*FD62*'input_cooling&amp;ventilation'!$D$3)*'input_cool&amp;vent_evolution'!AN$10)</f>
        <v>51355299.755149446</v>
      </c>
      <c r="HY62" s="2">
        <f>IF($D62=3,($N62*$M62*FE62*'input_cooling&amp;ventilation'!$D$3)*'input_cool&amp;vent_evolution'!AO$11,($O62*$M62*FE62*'input_cooling&amp;ventilation'!$D$3)*'input_cool&amp;vent_evolution'!AO$10)</f>
        <v>49888886.085262038</v>
      </c>
      <c r="HZ62" s="2">
        <f>IF($D62=3,($N62*$M62*FF62*'input_cooling&amp;ventilation'!$D$3)*'input_cool&amp;vent_evolution'!AP$11,($O62*$M62*FF62*'input_cooling&amp;ventilation'!$D$3)*'input_cool&amp;vent_evolution'!AP$10)</f>
        <v>48464531.633791067</v>
      </c>
      <c r="IA62" s="2">
        <f>IF($D62=3,($N62*$M62*FG62*'input_cooling&amp;ventilation'!$D$3)*'input_cool&amp;vent_evolution'!AQ$11,($O62*$M62*FG62*'input_cooling&amp;ventilation'!$D$3)*'input_cool&amp;vent_evolution'!AQ$10)</f>
        <v>47083635.793766961</v>
      </c>
      <c r="IB62" s="2">
        <f>IF($D62=3,($N62*$M62*FH62*'input_cooling&amp;ventilation'!$D$3)*'input_cool&amp;vent_evolution'!AR$11,($O62*$M62*FH62*'input_cooling&amp;ventilation'!$D$3)*'input_cool&amp;vent_evolution'!AR$10)</f>
        <v>45749669.059498802</v>
      </c>
      <c r="IC62" s="2">
        <f>IF($D62=3,($N62*$M62*FI62*'input_cooling&amp;ventilation'!$D$3)*'input_cool&amp;vent_evolution'!AS$11,($O62*$M62*FI62*'input_cooling&amp;ventilation'!$D$3)*'input_cool&amp;vent_evolution'!AS$10)</f>
        <v>44465763.707233407</v>
      </c>
      <c r="ID62" s="2">
        <f>IF($D62=3,($N62*$M62*FJ62*'input_cooling&amp;ventilation'!$D$3)*'input_cool&amp;vent_evolution'!AT$11,($O62*$M62*FJ62*'input_cooling&amp;ventilation'!$D$3)*'input_cool&amp;vent_evolution'!AT$10)</f>
        <v>43235412.244704396</v>
      </c>
      <c r="IE62" s="2">
        <f>IF($D62=3,($N62*$M62*FK62*'input_cooling&amp;ventilation'!$D$3)*'input_cool&amp;vent_evolution'!AU$11,($O62*$M62*FK62*'input_cooling&amp;ventilation'!$D$3)*'input_cool&amp;vent_evolution'!AU$10)</f>
        <v>43410231.712997109</v>
      </c>
      <c r="IF62" s="2">
        <f>IF($D62=3,($N62*$M62*FL62*'input_cooling&amp;ventilation'!$D$3)*'input_cool&amp;vent_evolution'!AV$11,($O62*$M62*FL62*'input_cooling&amp;ventilation'!$D$3)*'input_cool&amp;vent_evolution'!AV$10)</f>
        <v>43585758.051998511</v>
      </c>
    </row>
    <row r="63" spans="1:240" x14ac:dyDescent="0.25">
      <c r="A63">
        <v>61</v>
      </c>
      <c r="B63">
        <v>100100</v>
      </c>
      <c r="C63">
        <v>8</v>
      </c>
      <c r="D63">
        <v>3</v>
      </c>
      <c r="E63">
        <v>6</v>
      </c>
      <c r="F63" s="2">
        <v>189035750</v>
      </c>
      <c r="G63" s="2">
        <v>189280993.898036</v>
      </c>
      <c r="H63" s="2">
        <v>189035750</v>
      </c>
      <c r="I63" s="17">
        <v>0.20861966800000001</v>
      </c>
      <c r="J63">
        <v>0.10802129100000001</v>
      </c>
      <c r="K63" s="2">
        <f t="shared" si="0"/>
        <v>20419885.760153253</v>
      </c>
      <c r="L63" s="2">
        <f t="shared" si="1"/>
        <v>39487738.1057183</v>
      </c>
      <c r="M63">
        <v>0.62407602956705299</v>
      </c>
      <c r="N63" s="17">
        <f>'input_cooling&amp;ventilation'!$D$5</f>
        <v>57.500092182043396</v>
      </c>
      <c r="O63" s="45">
        <f>'input_cooling&amp;ventilation'!$D$6</f>
        <v>19.328678831353667</v>
      </c>
      <c r="P63" s="45">
        <f>'input_cooling&amp;ventilation'!$C$5</f>
        <v>50.351688737400465</v>
      </c>
      <c r="Q63" s="45">
        <f>'input_cooling&amp;ventilation'!$C$6</f>
        <v>32.240814214248743</v>
      </c>
      <c r="R63">
        <v>17</v>
      </c>
      <c r="S63">
        <v>12</v>
      </c>
      <c r="T63">
        <v>14</v>
      </c>
      <c r="U63" s="2">
        <f t="shared" si="2"/>
        <v>32082991.421460934</v>
      </c>
      <c r="V63" s="2">
        <f t="shared" si="3"/>
        <v>58346850.612912692</v>
      </c>
      <c r="W63" s="2">
        <v>74424018.220946327</v>
      </c>
      <c r="X63" s="57">
        <f>IF($D63=3,(W63*(1+'input_cool&amp;vent_evolution'!M$11)),(W63*(1+'input_cool&amp;vent_evolution'!M$12)))</f>
        <v>75535713.701645747</v>
      </c>
      <c r="Y63" s="57">
        <f>IF($D63=3,(X63*(1+'input_cool&amp;vent_evolution'!N$11)),(X63*(1+'input_cool&amp;vent_evolution'!N$12)))</f>
        <v>76580031.715447471</v>
      </c>
      <c r="Z63" s="57">
        <f>IF($D63=3,(Y63*(1+'input_cool&amp;vent_evolution'!O$11)),(Y63*(1+'input_cool&amp;vent_evolution'!O$12)))</f>
        <v>77572577.503736317</v>
      </c>
      <c r="AA63" s="57">
        <f>IF($D63=3,(Z63*(1+'input_cool&amp;vent_evolution'!P$11)),(Z63*(1+'input_cool&amp;vent_evolution'!P$12)))</f>
        <v>78684053.371371821</v>
      </c>
      <c r="AB63" s="57">
        <f>IF($D63=3,(AA63*(1+'input_cool&amp;vent_evolution'!Q$11)),(AA63*(1+'input_cool&amp;vent_evolution'!Q$12)))</f>
        <v>79903918.290644303</v>
      </c>
      <c r="AC63" s="57">
        <f>IF($D63=3,(AB63*(1+'input_cool&amp;vent_evolution'!R$11)),(AB63*(1+'input_cool&amp;vent_evolution'!R$12)))</f>
        <v>81190710.696867049</v>
      </c>
      <c r="AD63" s="57">
        <f>IF($D63=3,(AC63*(1+'input_cool&amp;vent_evolution'!S$11)),(AC63*(1+'input_cool&amp;vent_evolution'!S$12)))</f>
        <v>82523701.00176686</v>
      </c>
      <c r="AE63" s="57">
        <f>IF($D63=3,(AD63*(1+'input_cool&amp;vent_evolution'!T$11)),(AD63*(1+'input_cool&amp;vent_evolution'!T$12)))</f>
        <v>83907430.545680746</v>
      </c>
      <c r="AF63" s="57">
        <f>IF($D63=3,(AE63*(1+'input_cool&amp;vent_evolution'!U$11)),(AE63*(1+'input_cool&amp;vent_evolution'!U$12)))</f>
        <v>85493511.299850345</v>
      </c>
      <c r="AG63" s="57">
        <f>IF($D63=3,(AF63*(1+'input_cool&amp;vent_evolution'!V$11)),(AF63*(1+'input_cool&amp;vent_evolution'!V$12)))</f>
        <v>87096204.582638428</v>
      </c>
      <c r="AH63" s="57">
        <f>IF($D63=3,(AG63*(1+'input_cool&amp;vent_evolution'!W$11)),(AG63*(1+'input_cool&amp;vent_evolution'!W$12)))</f>
        <v>88652204.553031534</v>
      </c>
      <c r="AI63" s="57">
        <f>IF($D63=3,(AH63*(1+'input_cool&amp;vent_evolution'!X$11)),(AH63*(1+'input_cool&amp;vent_evolution'!X$12)))</f>
        <v>90263196.503606379</v>
      </c>
      <c r="AJ63" s="57">
        <f>IF($D63=3,(AI63*(1+'input_cool&amp;vent_evolution'!Y$11)),(AI63*(1+'input_cool&amp;vent_evolution'!Y$12)))</f>
        <v>91910297.313050628</v>
      </c>
      <c r="AK63" s="57">
        <f>IF($D63=3,(AJ63*(1+'input_cool&amp;vent_evolution'!Z$11)),(AJ63*(1+'input_cool&amp;vent_evolution'!Z$12)))</f>
        <v>93674446.981448874</v>
      </c>
      <c r="AL63" s="57">
        <f>IF($D63=3,(AK63*(1+'input_cool&amp;vent_evolution'!AA$11)),(AK63*(1+'input_cool&amp;vent_evolution'!AA$12)))</f>
        <v>95450100.796175525</v>
      </c>
      <c r="AM63" s="57">
        <f>IF($D63=3,(AL63*(1+'input_cool&amp;vent_evolution'!AB$11)),(AL63*(1+'input_cool&amp;vent_evolution'!AB$12)))</f>
        <v>97044224.888392851</v>
      </c>
      <c r="AN63" s="57">
        <f>IF($D63=3,(AM63*(1+'input_cool&amp;vent_evolution'!AC$11)),(AM63*(1+'input_cool&amp;vent_evolution'!AC$12)))</f>
        <v>98634779.00476481</v>
      </c>
      <c r="AO63" s="57">
        <f>IF($D63=3,(AN63*(1+'input_cool&amp;vent_evolution'!AD$11)),(AN63*(1+'input_cool&amp;vent_evolution'!AD$12)))</f>
        <v>100206455.15469334</v>
      </c>
      <c r="AP63" s="57">
        <f>IF($D63=3,(AO63*(1+'input_cool&amp;vent_evolution'!AE$11)),(AO63*(1+'input_cool&amp;vent_evolution'!AE$12)))</f>
        <v>101754248.59319067</v>
      </c>
      <c r="AQ63" s="57">
        <f>IF($D63=3,(AP63*(1+'input_cool&amp;vent_evolution'!AF$11)),(AP63*(1+'input_cool&amp;vent_evolution'!AF$12)))</f>
        <v>103268652.44675876</v>
      </c>
      <c r="AR63" s="57">
        <f>IF($D63=3,(AQ63*(1+'input_cool&amp;vent_evolution'!AG$11)),(AQ63*(1+'input_cool&amp;vent_evolution'!AG$12)))</f>
        <v>104767062.80323645</v>
      </c>
      <c r="AS63" s="57">
        <f>IF($D63=3,(AR63*(1+'input_cool&amp;vent_evolution'!AH$11)),(AR63*(1+'input_cool&amp;vent_evolution'!AH$12)))</f>
        <v>106241003.36192551</v>
      </c>
      <c r="AT63" s="57">
        <f>IF($D63=3,(AS63*(1+'input_cool&amp;vent_evolution'!AI$11)),(AS63*(1+'input_cool&amp;vent_evolution'!AI$12)))</f>
        <v>107689467.69819793</v>
      </c>
      <c r="AU63" s="57">
        <f>IF($D63=3,(AT63*(1+'input_cool&amp;vent_evolution'!AJ$11)),(AT63*(1+'input_cool&amp;vent_evolution'!AJ$12)))</f>
        <v>109111526.25679044</v>
      </c>
      <c r="AV63" s="57">
        <f>IF($D63=3,(AU63*(1+'input_cool&amp;vent_evolution'!AK$11)),(AU63*(1+'input_cool&amp;vent_evolution'!AK$12)))</f>
        <v>110519064.94550303</v>
      </c>
      <c r="AW63" s="57">
        <f>IF($D63=3,(AV63*(1+'input_cool&amp;vent_evolution'!AL$11)),(AV63*(1+'input_cool&amp;vent_evolution'!AL$12)))</f>
        <v>111886791.11781773</v>
      </c>
      <c r="AX63" s="57">
        <f>IF($D63=3,(AW63*(1+'input_cool&amp;vent_evolution'!AM$11)),(AW63*(1+'input_cool&amp;vent_evolution'!AM$12)))</f>
        <v>113226915.54695649</v>
      </c>
      <c r="AY63" s="57">
        <f>IF($D63=3,(AX63*(1+'input_cool&amp;vent_evolution'!AN$11)),(AX63*(1+'input_cool&amp;vent_evolution'!AN$12)))</f>
        <v>114539022.29558314</v>
      </c>
      <c r="AZ63" s="57">
        <f>IF($D63=3,(AY63*(1+'input_cool&amp;vent_evolution'!AO$11)),(AY63*(1+'input_cool&amp;vent_evolution'!AO$12)))</f>
        <v>115823122.02608027</v>
      </c>
      <c r="BA63" s="57">
        <f>IF($D63=3,(AZ63*(1+'input_cool&amp;vent_evolution'!AP$11)),(AZ63*(1+'input_cool&amp;vent_evolution'!AP$12)))</f>
        <v>117079368.5003798</v>
      </c>
      <c r="BB63" s="57">
        <f>IF($D63=3,(BA63*(1+'input_cool&amp;vent_evolution'!AQ$11)),(BA63*(1+'input_cool&amp;vent_evolution'!AQ$12)))</f>
        <v>118308014.61309856</v>
      </c>
      <c r="BC63" s="57">
        <f>IF($D63=3,(BB63*(1+'input_cool&amp;vent_evolution'!AR$11)),(BB63*(1+'input_cool&amp;vent_evolution'!AR$12)))</f>
        <v>119509465.94763944</v>
      </c>
      <c r="BD63" s="57">
        <f>IF($D63=3,(BC63*(1+'input_cool&amp;vent_evolution'!AS$11)),(BC63*(1+'input_cool&amp;vent_evolution'!AS$12)))</f>
        <v>120684272.65208869</v>
      </c>
      <c r="BE63" s="57">
        <f>IF($D63=3,(BD63*(1+'input_cool&amp;vent_evolution'!AT$11)),(BD63*(1+'input_cool&amp;vent_evolution'!AT$12)))</f>
        <v>121833139.13448107</v>
      </c>
      <c r="BF63" s="57">
        <f>IF($D63=3,(BE63*(1+'input_cool&amp;vent_evolution'!AU$11)),(BE63*(1+'input_cool&amp;vent_evolution'!AU$12)))</f>
        <v>122992942.37081297</v>
      </c>
      <c r="BG63" s="57">
        <f>IF($D63=3,(BF63*(1+'input_cool&amp;vent_evolution'!AV$11)),(BF63*(1+'input_cool&amp;vent_evolution'!AV$12)))</f>
        <v>124163786.47465073</v>
      </c>
      <c r="BH63" s="2">
        <f t="shared" si="76"/>
        <v>167046207.95204356</v>
      </c>
      <c r="BI63" s="2">
        <f t="shared" si="4"/>
        <v>169541430.85034171</v>
      </c>
      <c r="BJ63" s="2">
        <f t="shared" si="5"/>
        <v>171885423.66706508</v>
      </c>
      <c r="BK63" s="2">
        <f t="shared" si="6"/>
        <v>174113212.68082407</v>
      </c>
      <c r="BL63" s="2">
        <f t="shared" si="7"/>
        <v>176607942.65317678</v>
      </c>
      <c r="BM63" s="2">
        <f t="shared" si="8"/>
        <v>179345954.0351105</v>
      </c>
      <c r="BN63" s="2">
        <f t="shared" si="9"/>
        <v>182234185.50956342</v>
      </c>
      <c r="BO63" s="2">
        <f t="shared" si="10"/>
        <v>185226109.09811917</v>
      </c>
      <c r="BP63" s="2">
        <f t="shared" si="11"/>
        <v>188331917.93063623</v>
      </c>
      <c r="BQ63" s="2">
        <f t="shared" si="12"/>
        <v>191891908.13034815</v>
      </c>
      <c r="BR63" s="2">
        <f t="shared" si="13"/>
        <v>195489185.48515519</v>
      </c>
      <c r="BS63" s="2">
        <f t="shared" si="14"/>
        <v>198981658.75979099</v>
      </c>
      <c r="BT63" s="2">
        <f t="shared" si="15"/>
        <v>202597562.64159799</v>
      </c>
      <c r="BU63" s="2">
        <f t="shared" si="16"/>
        <v>206294513.58444518</v>
      </c>
      <c r="BV63" s="2">
        <f t="shared" si="17"/>
        <v>210254183.04882303</v>
      </c>
      <c r="BW63" s="2">
        <f t="shared" si="18"/>
        <v>214239673.8013525</v>
      </c>
      <c r="BX63" s="2">
        <f t="shared" si="19"/>
        <v>217817717.43532214</v>
      </c>
      <c r="BY63" s="2">
        <f t="shared" si="20"/>
        <v>221387748.18660012</v>
      </c>
      <c r="BZ63" s="2">
        <f t="shared" si="21"/>
        <v>224915406.96195412</v>
      </c>
      <c r="CA63" s="2">
        <f t="shared" si="22"/>
        <v>228389460.51045313</v>
      </c>
      <c r="CB63" s="2">
        <f t="shared" si="23"/>
        <v>231788570.46304253</v>
      </c>
      <c r="CC63" s="2">
        <f t="shared" si="24"/>
        <v>235151782.68927005</v>
      </c>
      <c r="CD63" s="2">
        <f t="shared" si="25"/>
        <v>238460071.96148819</v>
      </c>
      <c r="CE63" s="2">
        <f t="shared" si="26"/>
        <v>241711179.33934784</v>
      </c>
      <c r="CF63" s="2">
        <f t="shared" si="27"/>
        <v>244903018.41733745</v>
      </c>
      <c r="CG63" s="2">
        <f t="shared" si="28"/>
        <v>248062267.35492113</v>
      </c>
      <c r="CH63" s="2">
        <f t="shared" si="29"/>
        <v>251132156.29754248</v>
      </c>
      <c r="CI63" s="2">
        <f t="shared" si="30"/>
        <v>254140092.57164875</v>
      </c>
      <c r="CJ63" s="2">
        <f t="shared" si="31"/>
        <v>257085142.59751096</v>
      </c>
      <c r="CK63" s="2">
        <f t="shared" si="32"/>
        <v>259967330.30706158</v>
      </c>
      <c r="CL63" s="2">
        <f t="shared" si="33"/>
        <v>262787000.822054</v>
      </c>
      <c r="CM63" s="2">
        <f t="shared" si="34"/>
        <v>265544721.76954943</v>
      </c>
      <c r="CN63" s="2">
        <f t="shared" si="35"/>
        <v>268241403.48966506</v>
      </c>
      <c r="CO63" s="2">
        <f t="shared" si="36"/>
        <v>270878280.80086154</v>
      </c>
      <c r="CP63" s="2">
        <f t="shared" si="37"/>
        <v>273456934.76116103</v>
      </c>
      <c r="CQ63" s="2">
        <f t="shared" si="38"/>
        <v>276060136.48596698</v>
      </c>
      <c r="CR63" s="2">
        <f>IF($D63=3,(W63*$P63*$M63*'input_cooling&amp;ventilation'!$D$3)*'input_cool&amp;vent_evolution'!M$11,(W63*$Q63*'input_cooling&amp;ventilation'!$D$3)*'input_cool&amp;vent_evolution'!M$12)</f>
        <v>28521153.710882172</v>
      </c>
      <c r="CS63" s="2">
        <f>IF($D63=3,(X63*$P63*$M63*'input_cooling&amp;ventilation'!$D$3)*'input_cool&amp;vent_evolution'!N$11,(X63*$Q63*'input_cooling&amp;ventilation'!$D$3)*'input_cool&amp;vent_evolution'!N$12)</f>
        <v>26792548.059962306</v>
      </c>
      <c r="CT63" s="2">
        <f>IF($D63=3,(Y63*$P63*$M63*'input_cooling&amp;ventilation'!$D$3)*'input_cool&amp;vent_evolution'!O$11,(Y63*$Q63*'input_cooling&amp;ventilation'!$D$3)*'input_cool&amp;vent_evolution'!O$12)</f>
        <v>25464303.385549773</v>
      </c>
      <c r="CU63" s="2">
        <f>IF($D63=3,(Z63*$P63*$M63*'input_cooling&amp;ventilation'!$D$3)*'input_cool&amp;vent_evolution'!P$11,(Z63*$Q63*'input_cooling&amp;ventilation'!$D$3)*'input_cool&amp;vent_evolution'!P$12)</f>
        <v>28515519.41798294</v>
      </c>
      <c r="CV63" s="2">
        <f>IF($D63=3,(AA63*$P63*$M63*'input_cooling&amp;ventilation'!$D$3)*'input_cool&amp;vent_evolution'!Q$11,(AA63*$Q63*'input_cooling&amp;ventilation'!$D$3)*'input_cool&amp;vent_evolution'!Q$12)</f>
        <v>31296299.637013987</v>
      </c>
      <c r="CW63" s="2">
        <f>IF($D63=3,(AB63*$P63*$M63*'input_cooling&amp;ventilation'!$D$3)*'input_cool&amp;vent_evolution'!R$11,(AB63*$Q63*'input_cooling&amp;ventilation'!$D$3)*'input_cool&amp;vent_evolution'!R$12)</f>
        <v>33013360.807030074</v>
      </c>
      <c r="CX63" s="2">
        <f>IF($D63=3,(AC63*$P63*$M63*'input_cooling&amp;ventilation'!$D$3)*'input_cool&amp;vent_evolution'!S$11,(AC63*$Q63*'input_cooling&amp;ventilation'!$D$3)*'input_cool&amp;vent_evolution'!S$12)</f>
        <v>34198593.087060057</v>
      </c>
      <c r="CY63" s="2">
        <f>IF($D63=3,(AD63*$P63*$M63*'input_cooling&amp;ventilation'!$D$3)*'input_cool&amp;vent_evolution'!T$11,(AD63*$Q63*'input_cooling&amp;ventilation'!$D$3)*'input_cool&amp;vent_evolution'!T$12)</f>
        <v>35500335.929608181</v>
      </c>
      <c r="CZ63" s="2">
        <f>IF($D63=3,(AE63*$P63*$M63*'input_cooling&amp;ventilation'!$D$3)*'input_cool&amp;vent_evolution'!U$11,(AE63*$Q63*'input_cooling&amp;ventilation'!$D$3)*'input_cool&amp;vent_evolution'!U$12)</f>
        <v>40691766.561003238</v>
      </c>
      <c r="DA63" s="2">
        <f>IF($D63=3,(AF63*$P63*$M63*'input_cooling&amp;ventilation'!$D$3)*'input_cool&amp;vent_evolution'!V$11,(AF63*$Q63*'input_cooling&amp;ventilation'!$D$3)*'input_cool&amp;vent_evolution'!V$12)</f>
        <v>41117970.040714622</v>
      </c>
      <c r="DB63" s="2">
        <f>IF($D63=3,(AG63*$P63*$M63*'input_cooling&amp;ventilation'!$D$3)*'input_cool&amp;vent_evolution'!W$11,(AG63*$Q63*'input_cooling&amp;ventilation'!$D$3)*'input_cool&amp;vent_evolution'!W$12)</f>
        <v>39920027.651627026</v>
      </c>
      <c r="DC63" s="2">
        <f>IF($D63=3,(AH63*$P63*$M63*'input_cooling&amp;ventilation'!$D$3)*'input_cool&amp;vent_evolution'!X$11,(AH63*$Q63*'input_cooling&amp;ventilation'!$D$3)*'input_cool&amp;vent_evolution'!X$12)</f>
        <v>41330876.887644418</v>
      </c>
      <c r="DD63" s="2">
        <f>IF($D63=3,(AI63*$P63*$M63*'input_cooling&amp;ventilation'!$D$3)*'input_cool&amp;vent_evolution'!Y$11,(AI63*$Q63*'input_cooling&amp;ventilation'!$D$3)*'input_cool&amp;vent_evolution'!Y$12)</f>
        <v>42257269.3503455</v>
      </c>
      <c r="DE63" s="2">
        <f>IF($D63=3,(AJ63*$P63*$M63*'input_cooling&amp;ventilation'!$D$3)*'input_cool&amp;vent_evolution'!Z$11,(AJ63*$Q63*'input_cooling&amp;ventilation'!$D$3)*'input_cool&amp;vent_evolution'!Z$12)</f>
        <v>45260221.647867031</v>
      </c>
      <c r="DF63" s="2">
        <f>IF($D63=3,(AK63*$P63*$M63*'input_cooling&amp;ventilation'!$D$3)*'input_cool&amp;vent_evolution'!AA$11,(AK63*$Q63*'input_cooling&amp;ventilation'!$D$3)*'input_cool&amp;vent_evolution'!AA$12)</f>
        <v>45555366.794574432</v>
      </c>
      <c r="DG63" s="2">
        <f>IF($D63=3,(AL63*$P63*$M63*'input_cooling&amp;ventilation'!$D$3)*'input_cool&amp;vent_evolution'!AB$11,(AL63*$Q63*'input_cooling&amp;ventilation'!$D$3)*'input_cool&amp;vent_evolution'!AB$12)</f>
        <v>40898122.784258977</v>
      </c>
      <c r="DH63" s="2">
        <f>IF($D63=3,(AM63*$P63*$M63*'input_cooling&amp;ventilation'!$D$3)*'input_cool&amp;vent_evolution'!AC$11,(AM63*$Q63*'input_cooling&amp;ventilation'!$D$3)*'input_cool&amp;vent_evolution'!AC$12)</f>
        <v>40806533.107411675</v>
      </c>
      <c r="DI63" s="2">
        <f>IF($D63=3,(AN63*$P63*$M63*'input_cooling&amp;ventilation'!$D$3)*'input_cool&amp;vent_evolution'!AD$11,(AN63*$Q63*'input_cooling&amp;ventilation'!$D$3)*'input_cool&amp;vent_evolution'!AD$12)</f>
        <v>40322208.585067622</v>
      </c>
      <c r="DJ63" s="2">
        <f>IF($D63=3,(AO63*$P63*$M63*'input_cooling&amp;ventilation'!$D$3)*'input_cool&amp;vent_evolution'!AE$11,(AO63*$Q63*'input_cooling&amp;ventilation'!$D$3)*'input_cool&amp;vent_evolution'!AE$12)</f>
        <v>39709484.601217724</v>
      </c>
      <c r="DK63" s="2">
        <f>IF($D63=3,(AP63*$P63*$M63*'input_cooling&amp;ventilation'!$D$3)*'input_cool&amp;vent_evolution'!AF$11,(AP63*$Q63*'input_cooling&amp;ventilation'!$D$3)*'input_cool&amp;vent_evolution'!AF$12)</f>
        <v>38852856.594139591</v>
      </c>
      <c r="DL63" s="2">
        <f>IF($D63=3,(AQ63*$P63*$M63*'input_cooling&amp;ventilation'!$D$3)*'input_cool&amp;vent_evolution'!AG$11,(AQ63*$Q63*'input_cooling&amp;ventilation'!$D$3)*'input_cool&amp;vent_evolution'!AG$12)</f>
        <v>38442534.705808111</v>
      </c>
      <c r="DM63" s="2">
        <f>IF($D63=3,(AR63*$P63*$M63*'input_cooling&amp;ventilation'!$D$3)*'input_cool&amp;vent_evolution'!AH$11,(AR63*$Q63*'input_cooling&amp;ventilation'!$D$3)*'input_cool&amp;vent_evolution'!AH$12)</f>
        <v>37814748.701348685</v>
      </c>
      <c r="DN63" s="2">
        <f>IF($D63=3,(AS63*$P63*$M63*'input_cooling&amp;ventilation'!$D$3)*'input_cool&amp;vent_evolution'!AI$11,(AS63*$Q63*'input_cooling&amp;ventilation'!$D$3)*'input_cool&amp;vent_evolution'!AI$12)</f>
        <v>37161142.324303292</v>
      </c>
      <c r="DO63" s="2">
        <f>IF($D63=3,(AT63*$P63*$M63*'input_cooling&amp;ventilation'!$D$3)*'input_cool&amp;vent_evolution'!AJ$11,(AT63*$Q63*'input_cooling&amp;ventilation'!$D$3)*'input_cool&amp;vent_evolution'!AJ$12)</f>
        <v>36483687.700138174</v>
      </c>
      <c r="DP63" s="2">
        <f>IF($D63=3,(AU63*$P63*$M63*'input_cooling&amp;ventilation'!$D$3)*'input_cool&amp;vent_evolution'!AK$11,(AU63*$Q63*'input_cooling&amp;ventilation'!$D$3)*'input_cool&amp;vent_evolution'!AK$12)</f>
        <v>36111172.52138903</v>
      </c>
      <c r="DQ63" s="2">
        <f>IF($D63=3,(AV63*$P63*$M63*'input_cooling&amp;ventilation'!$D$3)*'input_cool&amp;vent_evolution'!AL$11,(AV63*$Q63*'input_cooling&amp;ventilation'!$D$3)*'input_cool&amp;vent_evolution'!AL$12)</f>
        <v>35089760.70537024</v>
      </c>
      <c r="DR63" s="2">
        <f>IF($D63=3,(AW63*$P63*$M63*'input_cooling&amp;ventilation'!$D$3)*'input_cool&amp;vent_evolution'!AM$11,(AW63*$Q63*'input_cooling&amp;ventilation'!$D$3)*'input_cool&amp;vent_evolution'!AM$12)</f>
        <v>34381622.93430157</v>
      </c>
      <c r="DS63" s="2">
        <f>IF($D63=3,(AX63*$P63*$M63*'input_cooling&amp;ventilation'!$D$3)*'input_cool&amp;vent_evolution'!AN$11,(AX63*$Q63*'input_cooling&amp;ventilation'!$D$3)*'input_cool&amp;vent_evolution'!AN$12)</f>
        <v>33662814.064083047</v>
      </c>
      <c r="DT63" s="2">
        <f>IF($D63=3,(AY63*$P63*$M63*'input_cooling&amp;ventilation'!$D$3)*'input_cool&amp;vent_evolution'!AO$11,(AY63*$Q63*'input_cooling&amp;ventilation'!$D$3)*'input_cool&amp;vent_evolution'!AO$12)</f>
        <v>32944278.743104089</v>
      </c>
      <c r="DU63" s="2">
        <f>IF($D63=3,(AZ63*$P63*$M63*'input_cooling&amp;ventilation'!$D$3)*'input_cool&amp;vent_evolution'!AP$11,(AZ63*$Q63*'input_cooling&amp;ventilation'!$D$3)*'input_cool&amp;vent_evolution'!AP$12)</f>
        <v>32229688.268327162</v>
      </c>
      <c r="DV63" s="2">
        <f>IF($D63=3,(BA63*$P63*$M63*'input_cooling&amp;ventilation'!$D$3)*'input_cool&amp;vent_evolution'!AQ$11,(BA63*$Q63*'input_cooling&amp;ventilation'!$D$3)*'input_cool&amp;vent_evolution'!AQ$12)</f>
        <v>31521585.942836009</v>
      </c>
      <c r="DW63" s="2">
        <f>IF($D63=3,(BB63*$P63*$M63*'input_cooling&amp;ventilation'!$D$3)*'input_cool&amp;vent_evolution'!AR$11,(BB63*$Q63*'input_cooling&amp;ventilation'!$D$3)*'input_cool&amp;vent_evolution'!AR$12)</f>
        <v>30823889.080690827</v>
      </c>
      <c r="DX63" s="2">
        <f>IF($D63=3,(BC63*$P63*$M63*'input_cooling&amp;ventilation'!$D$3)*'input_cool&amp;vent_evolution'!AS$11,(BC63*$Q63*'input_cooling&amp;ventilation'!$D$3)*'input_cool&amp;vent_evolution'!AS$12)</f>
        <v>30140306.567668416</v>
      </c>
      <c r="DY63" s="2">
        <f>IF($D63=3,(BD63*$P63*$M63*'input_cooling&amp;ventilation'!$D$3)*'input_cool&amp;vent_evolution'!AT$11,(BD63*$Q63*'input_cooling&amp;ventilation'!$D$3)*'input_cool&amp;vent_evolution'!AT$12)</f>
        <v>29474796.026856907</v>
      </c>
      <c r="DZ63" s="2">
        <f>IF($D63=3,(BE63*$P63*$M63*'input_cooling&amp;ventilation'!$D$3)*'input_cool&amp;vent_evolution'!AU$11,(BE63*$Q63*'input_cooling&amp;ventilation'!$D$3)*'input_cool&amp;vent_evolution'!AU$12)</f>
        <v>29755384.412455648</v>
      </c>
      <c r="EA63" s="2">
        <f>IF($D63=3,(BF63*$P63*$M63*'input_cooling&amp;ventilation'!$D$3)*'input_cool&amp;vent_evolution'!AV$11,(BF63*$Q63*'input_cooling&amp;ventilation'!$D$3)*'input_cool&amp;vent_evolution'!AV$12)</f>
        <v>30038643.888366979</v>
      </c>
      <c r="EB63">
        <v>0.6</v>
      </c>
      <c r="EC63" s="2">
        <f t="shared" si="39"/>
        <v>113421450</v>
      </c>
      <c r="ED63" s="2">
        <f>IF($D63=3,(EC63*(1+'input_cool&amp;vent_evolution'!M$10)),EC63*(1+'input_cool&amp;vent_evolution'!M$9))</f>
        <v>115839157.6920816</v>
      </c>
      <c r="EE63" s="2">
        <f>IF($D63=3,(ED63*(1+'input_cool&amp;vent_evolution'!N$10)),ED63*(1+'input_cool&amp;vent_evolution'!N$9))</f>
        <v>118259360.69546743</v>
      </c>
      <c r="EF63" s="2">
        <f>IF($D63=3,(EE63*(1+'input_cool&amp;vent_evolution'!O$10)),EE63*(1+'input_cool&amp;vent_evolution'!O$9))</f>
        <v>120682059.05378945</v>
      </c>
      <c r="EG63" s="2">
        <f>IF($D63=3,(EF63*(1+'input_cool&amp;vent_evolution'!P$10)),EF63*(1+'input_cool&amp;vent_evolution'!P$9))</f>
        <v>122972826.97456165</v>
      </c>
      <c r="EH63" s="2">
        <f>IF($D63=3,(EG63*(1+'input_cool&amp;vent_evolution'!Q$10)),EG63*(1+'input_cool&amp;vent_evolution'!Q$9))</f>
        <v>125266090.25511819</v>
      </c>
      <c r="EI63" s="2">
        <f>IF($D63=3,(EH63*(1+'input_cool&amp;vent_evolution'!R$10)),EH63*(1+'input_cool&amp;vent_evolution'!R$9))</f>
        <v>127067998.96791215</v>
      </c>
      <c r="EJ63" s="2">
        <f>IF($D63=3,(EI63*(1+'input_cool&amp;vent_evolution'!S$10)),EI63*(1+'input_cool&amp;vent_evolution'!S$9))</f>
        <v>128871002.78060581</v>
      </c>
      <c r="EK63" s="2">
        <f>IF($D63=3,(EJ63*(1+'input_cool&amp;vent_evolution'!T$10)),EJ63*(1+'input_cool&amp;vent_evolution'!T$9))</f>
        <v>130675101.68350324</v>
      </c>
      <c r="EL63" s="2">
        <f>IF($D63=3,(EK63*(1+'input_cool&amp;vent_evolution'!U$10)),EK63*(1+'input_cool&amp;vent_evolution'!U$9))</f>
        <v>132480295.59903555</v>
      </c>
      <c r="EM63" s="2">
        <f>IF($D63=3,(EL63*(1+'input_cool&amp;vent_evolution'!V$10)),EL63*(1+'input_cool&amp;vent_evolution'!V$9))</f>
        <v>134286584.59507543</v>
      </c>
      <c r="EN63" s="2">
        <f>IF($D63=3,(EM63*(1+'input_cool&amp;vent_evolution'!W$10)),EM63*(1+'input_cool&amp;vent_evolution'!W$9))</f>
        <v>135691397.14964396</v>
      </c>
      <c r="EO63" s="2">
        <f>IF($D63=3,(EN63*(1+'input_cool&amp;vent_evolution'!X$10)),EN63*(1+'input_cool&amp;vent_evolution'!X$9))</f>
        <v>137097126.19740793</v>
      </c>
      <c r="EP63" s="2">
        <f>IF($D63=3,(EO63*(1+'input_cool&amp;vent_evolution'!Y$10)),EO63*(1+'input_cool&amp;vent_evolution'!Y$9))</f>
        <v>138503771.79169565</v>
      </c>
      <c r="EQ63" s="2">
        <f>IF($D63=3,(EP63*(1+'input_cool&amp;vent_evolution'!Z$10)),EP63*(1+'input_cool&amp;vent_evolution'!Z$9))</f>
        <v>139911333.84524271</v>
      </c>
      <c r="ER63" s="2">
        <f>IF($D63=3,(EQ63*(1+'input_cool&amp;vent_evolution'!AA$10)),EQ63*(1+'input_cool&amp;vent_evolution'!AA$9))</f>
        <v>141319812.44531345</v>
      </c>
      <c r="ES63" s="2">
        <f>IF($D63=3,(ER63*(1+'input_cool&amp;vent_evolution'!AB$10)),ER63*(1+'input_cool&amp;vent_evolution'!AB$9))</f>
        <v>142300221.65046346</v>
      </c>
      <c r="ET63" s="2">
        <f>IF($D63=3,(ES63*(1+'input_cool&amp;vent_evolution'!AC$10)),ES63*(1+'input_cool&amp;vent_evolution'!AC$9))</f>
        <v>143281318.75879464</v>
      </c>
      <c r="EU63" s="2">
        <f>IF($D63=3,(ET63*(1+'input_cool&amp;vent_evolution'!AD$10)),ET63*(1+'input_cool&amp;vent_evolution'!AD$9))</f>
        <v>144263103.89150798</v>
      </c>
      <c r="EV63" s="2">
        <f>IF($D63=3,(EU63*(1+'input_cool&amp;vent_evolution'!AE$10)),EU63*(1+'input_cool&amp;vent_evolution'!AE$9))</f>
        <v>145245576.93709865</v>
      </c>
      <c r="EW63" s="2">
        <f>IF($D63=3,(EV63*(1+'input_cool&amp;vent_evolution'!AF$10)),EV63*(1+'input_cool&amp;vent_evolution'!AF$9))</f>
        <v>146228738.00222343</v>
      </c>
      <c r="EX63" s="2">
        <f>IF($D63=3,(EW63*(1+'input_cool&amp;vent_evolution'!AG$10)),EW63*(1+'input_cool&amp;vent_evolution'!AG$9))</f>
        <v>146850330.25559932</v>
      </c>
      <c r="EY63" s="2">
        <f>IF($D63=3,(EX63*(1+'input_cool&amp;vent_evolution'!AH$10)),EX63*(1+'input_cool&amp;vent_evolution'!AH$9))</f>
        <v>147472107.57811916</v>
      </c>
      <c r="EZ63" s="2">
        <f>IF($D63=3,(EY63*(1+'input_cool&amp;vent_evolution'!AI$10)),EY63*(1+'input_cool&amp;vent_evolution'!AI$9))</f>
        <v>148094070.00371924</v>
      </c>
      <c r="FA63" s="2">
        <f>IF($D63=3,(EZ63*(1+'input_cool&amp;vent_evolution'!AJ$10)),EZ63*(1+'input_cool&amp;vent_evolution'!AJ$9))</f>
        <v>148716217.49361524</v>
      </c>
      <c r="FB63" s="2">
        <f>IF($D63=3,(FA63*(1+'input_cool&amp;vent_evolution'!AK$10)),FA63*(1+'input_cool&amp;vent_evolution'!AK$9))</f>
        <v>149338549.96539029</v>
      </c>
      <c r="FC63" s="2">
        <f>IF($D63=3,(FB63*(1+'input_cool&amp;vent_evolution'!AL$10)),FB63*(1+'input_cool&amp;vent_evolution'!AL$9))</f>
        <v>149961067.59842214</v>
      </c>
      <c r="FD63" s="2">
        <f>IF($D63=3,(FC63*(1+'input_cool&amp;vent_evolution'!AM$10)),FC63*(1+'input_cool&amp;vent_evolution'!AM$9))</f>
        <v>150583770.24242124</v>
      </c>
      <c r="FE63" s="2">
        <f>IF($D63=3,(FD63*(1+'input_cool&amp;vent_evolution'!AN$10)),FD63*(1+'input_cool&amp;vent_evolution'!AN$9))</f>
        <v>151206657.98950067</v>
      </c>
      <c r="FF63" s="2">
        <f>IF($D63=3,(FE63*(1+'input_cool&amp;vent_evolution'!AO$10)),FE63*(1+'input_cool&amp;vent_evolution'!AO$9))</f>
        <v>151829730.78148383</v>
      </c>
      <c r="FG63" s="2">
        <f>IF($D63=3,(FF63*(1+'input_cool&amp;vent_evolution'!AP$10)),FF63*(1+'input_cool&amp;vent_evolution'!AP$9))</f>
        <v>152452988.65715498</v>
      </c>
      <c r="FH63" s="2">
        <f>IF($D63=3,(FG63*(1+'input_cool&amp;vent_evolution'!AQ$10)),FG63*(1+'input_cool&amp;vent_evolution'!AQ$9))</f>
        <v>153076431.55833772</v>
      </c>
      <c r="FI63" s="2">
        <f>IF($D63=3,(FH63*(1+'input_cool&amp;vent_evolution'!AR$10)),FH63*(1+'input_cool&amp;vent_evolution'!AR$9))</f>
        <v>153700059.55290455</v>
      </c>
      <c r="FJ63" s="2">
        <f>IF($D63=3,(FI63*(1+'input_cool&amp;vent_evolution'!AS$10)),FI63*(1+'input_cool&amp;vent_evolution'!AS$9))</f>
        <v>154323872.59722316</v>
      </c>
      <c r="FK63" s="2">
        <f>IF($D63=3,(FJ63*(1+'input_cool&amp;vent_evolution'!AT$10)),FJ63*(1+'input_cool&amp;vent_evolution'!AT$9))</f>
        <v>154947870.74946985</v>
      </c>
      <c r="FL63" s="2">
        <f>IF($D63=3,(FK63*(1+'input_cool&amp;vent_evolution'!AU$10)),FK63*(1+'input_cool&amp;vent_evolution'!AU$9))</f>
        <v>155574391.99608588</v>
      </c>
      <c r="FM63" s="2">
        <f t="shared" si="40"/>
        <v>239415529.1495634</v>
      </c>
      <c r="FN63" s="2">
        <f t="shared" si="41"/>
        <v>244518944.47734034</v>
      </c>
      <c r="FO63" s="2">
        <f t="shared" si="42"/>
        <v>249627627.02993494</v>
      </c>
      <c r="FP63" s="2">
        <f t="shared" si="43"/>
        <v>254741576.89944768</v>
      </c>
      <c r="FQ63" s="2">
        <f t="shared" si="44"/>
        <v>259577041.56605631</v>
      </c>
      <c r="FR63" s="2">
        <f t="shared" si="45"/>
        <v>264417773.55981687</v>
      </c>
      <c r="FS63" s="2">
        <f t="shared" si="46"/>
        <v>268221330.3645727</v>
      </c>
      <c r="FT63" s="2">
        <f t="shared" si="47"/>
        <v>272027198.75961375</v>
      </c>
      <c r="FU63" s="2">
        <f t="shared" si="48"/>
        <v>275835378.72447348</v>
      </c>
      <c r="FV63" s="2">
        <f t="shared" si="49"/>
        <v>279645870.09541559</v>
      </c>
      <c r="FW63" s="2">
        <f t="shared" si="50"/>
        <v>283458673.01570904</v>
      </c>
      <c r="FX63" s="2">
        <f t="shared" si="51"/>
        <v>286424019.88006294</v>
      </c>
      <c r="FY63" s="2">
        <f t="shared" si="52"/>
        <v>289391301.32295865</v>
      </c>
      <c r="FZ63" s="2">
        <f t="shared" si="53"/>
        <v>292360517.45696414</v>
      </c>
      <c r="GA63" s="2">
        <f t="shared" si="54"/>
        <v>295331668.09787744</v>
      </c>
      <c r="GB63" s="2">
        <f t="shared" si="55"/>
        <v>298304753.42990035</v>
      </c>
      <c r="GC63" s="2">
        <f t="shared" si="56"/>
        <v>300374249.00268751</v>
      </c>
      <c r="GD63" s="2">
        <f t="shared" si="57"/>
        <v>302445196.63506401</v>
      </c>
      <c r="GE63" s="2">
        <f t="shared" si="58"/>
        <v>304517596.58286703</v>
      </c>
      <c r="GF63" s="2">
        <f t="shared" si="59"/>
        <v>306591448.61072659</v>
      </c>
      <c r="GG63" s="2">
        <f t="shared" si="60"/>
        <v>308666752.94377905</v>
      </c>
      <c r="GH63" s="2">
        <f t="shared" si="61"/>
        <v>309978840.1923309</v>
      </c>
      <c r="GI63" s="2">
        <f t="shared" si="62"/>
        <v>311291318.09385914</v>
      </c>
      <c r="GJ63" s="2">
        <f t="shared" si="63"/>
        <v>312604186.71999806</v>
      </c>
      <c r="GK63" s="2">
        <f t="shared" si="64"/>
        <v>313917445.98887998</v>
      </c>
      <c r="GL63" s="2">
        <f t="shared" si="65"/>
        <v>315231095.72653526</v>
      </c>
      <c r="GM63" s="2">
        <f t="shared" si="66"/>
        <v>316545136.31160313</v>
      </c>
      <c r="GN63" s="2">
        <f t="shared" si="67"/>
        <v>317859567.42684519</v>
      </c>
      <c r="GO63" s="2">
        <f t="shared" si="68"/>
        <v>319174389.26669836</v>
      </c>
      <c r="GP63" s="2">
        <f t="shared" si="69"/>
        <v>320489601.70836031</v>
      </c>
      <c r="GQ63" s="2">
        <f t="shared" si="70"/>
        <v>321805204.83369893</v>
      </c>
      <c r="GR63" s="2">
        <f t="shared" si="71"/>
        <v>323121198.51991266</v>
      </c>
      <c r="GS63" s="2">
        <f t="shared" si="72"/>
        <v>324437582.91027004</v>
      </c>
      <c r="GT63" s="2">
        <f t="shared" si="73"/>
        <v>325754357.91266984</v>
      </c>
      <c r="GU63" s="2">
        <f t="shared" si="74"/>
        <v>327071523.64991343</v>
      </c>
      <c r="GV63" s="2">
        <f t="shared" si="75"/>
        <v>328394015.25782382</v>
      </c>
      <c r="GW63" s="2">
        <f>IF($D63=3,($N63*$M63*EC63*'input_cooling&amp;ventilation'!$D$3)*'input_cool&amp;vent_evolution'!M$11,($O63*$M63*EC63*'input_cooling&amp;ventilation'!$D$3)*'input_cool&amp;vent_evolution'!M$10)</f>
        <v>49636787.951050371</v>
      </c>
      <c r="GX63" s="2">
        <f>IF($D63=3,($N63*$M63*ED63*'input_cooling&amp;ventilation'!$D$3)*'input_cool&amp;vent_evolution'!N$11,($O63*$M63*ED63*'input_cooling&amp;ventilation'!$D$3)*'input_cool&amp;vent_evolution'!N$10)</f>
        <v>46921465.978878945</v>
      </c>
      <c r="GY63" s="2">
        <f>IF($D63=3,($N63*$M63*EE63*'input_cooling&amp;ventilation'!$D$3)*'input_cool&amp;vent_evolution'!O$11,($O63*$M63*EE63*'input_cooling&amp;ventilation'!$D$3)*'input_cool&amp;vent_evolution'!O$10)</f>
        <v>44906197.799986213</v>
      </c>
      <c r="GZ63" s="2">
        <f>IF($D63=3,($N63*$M63*EF63*'input_cooling&amp;ventilation'!$D$3)*'input_cool&amp;vent_evolution'!P$11,($O63*$M63*EF63*'input_cooling&amp;ventilation'!$D$3)*'input_cool&amp;vent_evolution'!P$10)</f>
        <v>50660593.843172729</v>
      </c>
      <c r="HA63" s="2">
        <f>IF($D63=3,($N63*$M63*EG63*'input_cooling&amp;ventilation'!$D$3)*'input_cool&amp;vent_evolution'!Q$11,($O63*$M63*EG63*'input_cooling&amp;ventilation'!$D$3)*'input_cool&amp;vent_evolution'!Q$10)</f>
        <v>55856011.887466513</v>
      </c>
      <c r="HB63" s="2">
        <f>IF($D63=3,($N63*$M63*EH63*'input_cooling&amp;ventilation'!$D$3)*'input_cool&amp;vent_evolution'!R$11,($O63*$M63*EH63*'input_cooling&amp;ventilation'!$D$3)*'input_cool&amp;vent_evolution'!R$10)</f>
        <v>59103021.61056792</v>
      </c>
      <c r="HC63" s="2">
        <f>IF($D63=3,($N63*$M63*EI63*'input_cooling&amp;ventilation'!$D$3)*'input_cool&amp;vent_evolution'!S$11,($O63*$M63*EI63*'input_cooling&amp;ventilation'!$D$3)*'input_cool&amp;vent_evolution'!S$10)</f>
        <v>61121300.692176566</v>
      </c>
      <c r="HD63" s="2">
        <f>IF($D63=3,($N63*$M63*EJ63*'input_cooling&amp;ventilation'!$D$3)*'input_cool&amp;vent_evolution'!T$11,($O63*$M63*EJ63*'input_cooling&amp;ventilation'!$D$3)*'input_cool&amp;vent_evolution'!T$10)</f>
        <v>63308711.384703465</v>
      </c>
      <c r="HE63" s="2">
        <f>IF($D63=3,($N63*$M63*EK63*'input_cooling&amp;ventilation'!$D$3)*'input_cool&amp;vent_evolution'!U$11,($O63*$M63*EK63*'input_cooling&amp;ventilation'!$D$3)*'input_cool&amp;vent_evolution'!U$10)</f>
        <v>72369149.554865912</v>
      </c>
      <c r="HF63" s="2">
        <f>IF($D63=3,($N63*$M63*EL63*'input_cooling&amp;ventilation'!$D$3)*'input_cool&amp;vent_evolution'!V$11,($O63*$M63*EL63*'input_cooling&amp;ventilation'!$D$3)*'input_cool&amp;vent_evolution'!V$10)</f>
        <v>72761945.048957109</v>
      </c>
      <c r="HG63" s="2">
        <f>IF($D63=3,($N63*$M63*EM63*'input_cooling&amp;ventilation'!$D$3)*'input_cool&amp;vent_evolution'!W$11,($O63*$M63*EM63*'input_cooling&amp;ventilation'!$D$3)*'input_cool&amp;vent_evolution'!W$10)</f>
        <v>70287602.802888259</v>
      </c>
      <c r="HH63" s="2">
        <f>IF($D63=3,($N63*$M63*EN63*'input_cooling&amp;ventilation'!$D$3)*'input_cool&amp;vent_evolution'!X$11,($O63*$M63*EN63*'input_cooling&amp;ventilation'!$D$3)*'input_cool&amp;vent_evolution'!X$10)</f>
        <v>72242354.830554783</v>
      </c>
      <c r="HI63" s="2">
        <f>IF($D63=3,($N63*$M63*EO63*'input_cooling&amp;ventilation'!$D$3)*'input_cool&amp;vent_evolution'!Y$11,($O63*$M63*EO63*'input_cooling&amp;ventilation'!$D$3)*'input_cool&amp;vent_evolution'!Y$10)</f>
        <v>73294868.809819445</v>
      </c>
      <c r="HJ63" s="2">
        <f>IF($D63=3,($N63*$M63*EP63*'input_cooling&amp;ventilation'!$D$3)*'input_cool&amp;vent_evolution'!Z$11,($O63*$M63*EP63*'input_cooling&amp;ventilation'!$D$3)*'input_cool&amp;vent_evolution'!Z$10)</f>
        <v>77887650.957849339</v>
      </c>
      <c r="HK63" s="2">
        <f>IF($D63=3,($N63*$M63*EQ63*'input_cooling&amp;ventilation'!$D$3)*'input_cool&amp;vent_evolution'!AA$11,($O63*$M63*EQ63*'input_cooling&amp;ventilation'!$D$3)*'input_cool&amp;vent_evolution'!AA$10)</f>
        <v>77700856.652152866</v>
      </c>
      <c r="HL63" s="2">
        <f>IF($D63=3,($N63*$M63*ER63*'input_cooling&amp;ventilation'!$D$3)*'input_cool&amp;vent_evolution'!AB$11,($O63*$M63*ER63*'input_cooling&amp;ventilation'!$D$3)*'input_cool&amp;vent_evolution'!AB$10)</f>
        <v>69148782.122426003</v>
      </c>
      <c r="HM63" s="2">
        <f>IF($D63=3,($N63*$M63*ES63*'input_cooling&amp;ventilation'!$D$3)*'input_cool&amp;vent_evolution'!AC$11,($O63*$M63*ES63*'input_cooling&amp;ventilation'!$D$3)*'input_cool&amp;vent_evolution'!AC$10)</f>
        <v>68331362.432865709</v>
      </c>
      <c r="HN63" s="2">
        <f>IF($D63=3,($N63*$M63*ET63*'input_cooling&amp;ventilation'!$D$3)*'input_cool&amp;vent_evolution'!AD$11,($O63*$M63*ET63*'input_cooling&amp;ventilation'!$D$3)*'input_cool&amp;vent_evolution'!AD$10)</f>
        <v>66889554.91980844</v>
      </c>
      <c r="HO63" s="2">
        <f>IF($D63=3,($N63*$M63*EU63*'input_cooling&amp;ventilation'!$D$3)*'input_cool&amp;vent_evolution'!AE$11,($O63*$M63*EU63*'input_cooling&amp;ventilation'!$D$3)*'input_cool&amp;vent_evolution'!AE$10)</f>
        <v>65284235.585640624</v>
      </c>
      <c r="HP63" s="2">
        <f>IF($D63=3,($N63*$M63*EV63*'input_cooling&amp;ventilation'!$D$3)*'input_cool&amp;vent_evolution'!AF$11,($O63*$M63*EV63*'input_cooling&amp;ventilation'!$D$3)*'input_cool&amp;vent_evolution'!AF$10)</f>
        <v>63332673.216261573</v>
      </c>
      <c r="HQ63" s="2">
        <f>IF($D63=3,($N63*$M63*EW63*'input_cooling&amp;ventilation'!$D$3)*'input_cool&amp;vent_evolution'!AG$11,($O63*$M63*EW63*'input_cooling&amp;ventilation'!$D$3)*'input_cool&amp;vent_evolution'!AG$10)</f>
        <v>62162824.188292161</v>
      </c>
      <c r="HR63" s="2">
        <f>IF($D63=3,($N63*$M63*EX63*'input_cooling&amp;ventilation'!$D$3)*'input_cool&amp;vent_evolution'!AH$11,($O63*$M63*EX63*'input_cooling&amp;ventilation'!$D$3)*'input_cool&amp;vent_evolution'!AH$10)</f>
        <v>60529331.547792159</v>
      </c>
      <c r="HS63" s="2">
        <f>IF($D63=3,($N63*$M63*EY63*'input_cooling&amp;ventilation'!$D$3)*'input_cool&amp;vent_evolution'!AI$11,($O63*$M63*EY63*'input_cooling&amp;ventilation'!$D$3)*'input_cool&amp;vent_evolution'!AI$10)</f>
        <v>58906236.819105104</v>
      </c>
      <c r="HT63" s="2">
        <f>IF($D63=3,($N63*$M63*EZ63*'input_cooling&amp;ventilation'!$D$3)*'input_cool&amp;vent_evolution'!AJ$11,($O63*$M63*EZ63*'input_cooling&amp;ventilation'!$D$3)*'input_cool&amp;vent_evolution'!AJ$10)</f>
        <v>57295124.585332327</v>
      </c>
      <c r="HU63" s="2">
        <f>IF($D63=3,($N63*$M63*FA63*'input_cooling&amp;ventilation'!$D$3)*'input_cool&amp;vent_evolution'!AK$11,($O63*$M63*FA63*'input_cooling&amp;ventilation'!$D$3)*'input_cool&amp;vent_evolution'!AK$10)</f>
        <v>56206143.817431286</v>
      </c>
      <c r="HV63" s="2">
        <f>IF($D63=3,($N63*$M63*FB63*'input_cooling&amp;ventilation'!$D$3)*'input_cool&amp;vent_evolution'!AL$11,($O63*$M63*FB63*'input_cooling&amp;ventilation'!$D$3)*'input_cool&amp;vent_evolution'!AL$10)</f>
        <v>54146405.939585105</v>
      </c>
      <c r="HW63" s="2">
        <f>IF($D63=3,($N63*$M63*FC63*'input_cooling&amp;ventilation'!$D$3)*'input_cool&amp;vent_evolution'!AM$11,($O63*$M63*FC63*'input_cooling&amp;ventilation'!$D$3)*'input_cool&amp;vent_evolution'!AM$10)</f>
        <v>52623602.801610753</v>
      </c>
      <c r="HX63" s="2">
        <f>IF($D63=3,($N63*$M63*FD63*'input_cooling&amp;ventilation'!$D$3)*'input_cool&amp;vent_evolution'!AN$11,($O63*$M63*FD63*'input_cooling&amp;ventilation'!$D$3)*'input_cool&amp;vent_evolution'!AN$10)</f>
        <v>51125010.266300082</v>
      </c>
      <c r="HY63" s="2">
        <f>IF($D63=3,($N63*$M63*FE63*'input_cooling&amp;ventilation'!$D$3)*'input_cool&amp;vent_evolution'!AO$11,($O63*$M63*FE63*'input_cooling&amp;ventilation'!$D$3)*'input_cool&amp;vent_evolution'!AO$10)</f>
        <v>49665172.347232759</v>
      </c>
      <c r="HZ63" s="2">
        <f>IF($D63=3,($N63*$M63*FF63*'input_cooling&amp;ventilation'!$D$3)*'input_cool&amp;vent_evolution'!AP$11,($O63*$M63*FF63*'input_cooling&amp;ventilation'!$D$3)*'input_cool&amp;vent_evolution'!AP$10)</f>
        <v>48247205.042952694</v>
      </c>
      <c r="IA63" s="2">
        <f>IF($D63=3,($N63*$M63*FG63*'input_cooling&amp;ventilation'!$D$3)*'input_cool&amp;vent_evolution'!AQ$11,($O63*$M63*FG63*'input_cooling&amp;ventilation'!$D$3)*'input_cool&amp;vent_evolution'!AQ$10)</f>
        <v>46872501.471276134</v>
      </c>
      <c r="IB63" s="2">
        <f>IF($D63=3,($N63*$M63*FH63*'input_cooling&amp;ventilation'!$D$3)*'input_cool&amp;vent_evolution'!AR$11,($O63*$M63*FH63*'input_cooling&amp;ventilation'!$D$3)*'input_cool&amp;vent_evolution'!AR$10)</f>
        <v>45544516.563982829</v>
      </c>
      <c r="IC63" s="2">
        <f>IF($D63=3,($N63*$M63*FI63*'input_cooling&amp;ventilation'!$D$3)*'input_cool&amp;vent_evolution'!AS$11,($O63*$M63*FI63*'input_cooling&amp;ventilation'!$D$3)*'input_cool&amp;vent_evolution'!AS$10)</f>
        <v>44266368.55144117</v>
      </c>
      <c r="ID63" s="2">
        <f>IF($D63=3,($N63*$M63*FJ63*'input_cooling&amp;ventilation'!$D$3)*'input_cool&amp;vent_evolution'!AT$11,($O63*$M63*FJ63*'input_cooling&amp;ventilation'!$D$3)*'input_cool&amp;vent_evolution'!AT$10)</f>
        <v>43041534.28014192</v>
      </c>
      <c r="IE63" s="2">
        <f>IF($D63=3,($N63*$M63*FK63*'input_cooling&amp;ventilation'!$D$3)*'input_cool&amp;vent_evolution'!AU$11,($O63*$M63*FK63*'input_cooling&amp;ventilation'!$D$3)*'input_cool&amp;vent_evolution'!AU$10)</f>
        <v>43215569.815983914</v>
      </c>
      <c r="IF63" s="2">
        <f>IF($D63=3,($N63*$M63*FL63*'input_cooling&amp;ventilation'!$D$3)*'input_cool&amp;vent_evolution'!AV$11,($O63*$M63*FL63*'input_cooling&amp;ventilation'!$D$3)*'input_cool&amp;vent_evolution'!AV$10)</f>
        <v>43390309.052756712</v>
      </c>
    </row>
    <row r="64" spans="1:240" x14ac:dyDescent="0.25">
      <c r="A64">
        <v>62</v>
      </c>
      <c r="B64">
        <v>100100</v>
      </c>
      <c r="C64">
        <v>8</v>
      </c>
      <c r="D64">
        <v>3</v>
      </c>
      <c r="E64">
        <v>7</v>
      </c>
      <c r="F64" s="2">
        <v>95280654.053797305</v>
      </c>
      <c r="G64" s="2">
        <v>93807257.499060705</v>
      </c>
      <c r="H64" s="2">
        <v>95280654.053797305</v>
      </c>
      <c r="I64" s="17">
        <v>0.213388404</v>
      </c>
      <c r="J64">
        <v>0.11273606999999999</v>
      </c>
      <c r="K64" s="2">
        <f t="shared" si="0"/>
        <v>10741566.485054675</v>
      </c>
      <c r="L64" s="2">
        <f t="shared" si="1"/>
        <v>20017380.961341597</v>
      </c>
      <c r="M64">
        <v>0.62407602956705299</v>
      </c>
      <c r="N64" s="17">
        <f>'input_cooling&amp;ventilation'!$D$5</f>
        <v>57.500092182043396</v>
      </c>
      <c r="O64" s="45">
        <f>'input_cooling&amp;ventilation'!$D$6</f>
        <v>19.328678831353667</v>
      </c>
      <c r="P64" s="45">
        <f>'input_cooling&amp;ventilation'!$C$5</f>
        <v>50.351688737400465</v>
      </c>
      <c r="Q64" s="45">
        <f>'input_cooling&amp;ventilation'!$C$6</f>
        <v>32.240814214248743</v>
      </c>
      <c r="R64">
        <v>17</v>
      </c>
      <c r="S64">
        <v>12</v>
      </c>
      <c r="T64">
        <v>14</v>
      </c>
      <c r="U64" s="2">
        <f t="shared" si="2"/>
        <v>16876763.63329836</v>
      </c>
      <c r="V64" s="2">
        <f t="shared" si="3"/>
        <v>29577564.900938898</v>
      </c>
      <c r="W64" s="2">
        <v>18482922.952031311</v>
      </c>
      <c r="X64" s="57">
        <f>IF($D64=3,(W64*(1+'input_cool&amp;vent_evolution'!M$11)),(W64*(1+'input_cool&amp;vent_evolution'!M$12)))</f>
        <v>18759008.312739581</v>
      </c>
      <c r="Y64" s="57">
        <f>IF($D64=3,(X64*(1+'input_cool&amp;vent_evolution'!N$11)),(X64*(1+'input_cool&amp;vent_evolution'!N$12)))</f>
        <v>19018360.734819409</v>
      </c>
      <c r="Z64" s="57">
        <f>IF($D64=3,(Y64*(1+'input_cool&amp;vent_evolution'!O$11)),(Y64*(1+'input_cool&amp;vent_evolution'!O$12)))</f>
        <v>19264855.720844533</v>
      </c>
      <c r="AA64" s="57">
        <f>IF($D64=3,(Z64*(1+'input_cool&amp;vent_evolution'!P$11)),(Z64*(1+'input_cool&amp;vent_evolution'!P$12)))</f>
        <v>19540886.541480437</v>
      </c>
      <c r="AB64" s="57">
        <f>IF($D64=3,(AA64*(1+'input_cool&amp;vent_evolution'!Q$11)),(AA64*(1+'input_cool&amp;vent_evolution'!Q$12)))</f>
        <v>19843835.372432616</v>
      </c>
      <c r="AC64" s="57">
        <f>IF($D64=3,(AB64*(1+'input_cool&amp;vent_evolution'!R$11)),(AB64*(1+'input_cool&amp;vent_evolution'!R$12)))</f>
        <v>20163405.391198147</v>
      </c>
      <c r="AD64" s="57">
        <f>IF($D64=3,(AC64*(1+'input_cool&amp;vent_evolution'!S$11)),(AC64*(1+'input_cool&amp;vent_evolution'!S$12)))</f>
        <v>20494448.483068373</v>
      </c>
      <c r="AE64" s="57">
        <f>IF($D64=3,(AD64*(1+'input_cool&amp;vent_evolution'!T$11)),(AD64*(1+'input_cool&amp;vent_evolution'!T$12)))</f>
        <v>20838092.472710036</v>
      </c>
      <c r="AF64" s="57">
        <f>IF($D64=3,(AE64*(1+'input_cool&amp;vent_evolution'!U$11)),(AE64*(1+'input_cool&amp;vent_evolution'!U$12)))</f>
        <v>21231989.618762892</v>
      </c>
      <c r="AG64" s="57">
        <f>IF($D64=3,(AF64*(1+'input_cool&amp;vent_evolution'!V$11)),(AF64*(1+'input_cool&amp;vent_evolution'!V$12)))</f>
        <v>21630012.423357621</v>
      </c>
      <c r="AH64" s="57">
        <f>IF($D64=3,(AG64*(1+'input_cool&amp;vent_evolution'!W$11)),(AG64*(1+'input_cool&amp;vent_evolution'!W$12)))</f>
        <v>22016439.120727807</v>
      </c>
      <c r="AI64" s="57">
        <f>IF($D64=3,(AH64*(1+'input_cool&amp;vent_evolution'!X$11)),(AH64*(1+'input_cool&amp;vent_evolution'!X$12)))</f>
        <v>22416522.868025895</v>
      </c>
      <c r="AJ64" s="57">
        <f>IF($D64=3,(AI64*(1+'input_cool&amp;vent_evolution'!Y$11)),(AI64*(1+'input_cool&amp;vent_evolution'!Y$12)))</f>
        <v>22825574.113617178</v>
      </c>
      <c r="AK64" s="57">
        <f>IF($D64=3,(AJ64*(1+'input_cool&amp;vent_evolution'!Z$11)),(AJ64*(1+'input_cool&amp;vent_evolution'!Z$12)))</f>
        <v>23263693.999862172</v>
      </c>
      <c r="AL64" s="57">
        <f>IF($D64=3,(AK64*(1+'input_cool&amp;vent_evolution'!AA$11)),(AK64*(1+'input_cool&amp;vent_evolution'!AA$12)))</f>
        <v>23704670.897261623</v>
      </c>
      <c r="AM64" s="57">
        <f>IF($D64=3,(AL64*(1+'input_cool&amp;vent_evolution'!AB$11)),(AL64*(1+'input_cool&amp;vent_evolution'!AB$12)))</f>
        <v>24100565.575844526</v>
      </c>
      <c r="AN64" s="57">
        <f>IF($D64=3,(AM64*(1+'input_cool&amp;vent_evolution'!AC$11)),(AM64*(1+'input_cool&amp;vent_evolution'!AC$12)))</f>
        <v>24495573.664451938</v>
      </c>
      <c r="AO64" s="57">
        <f>IF($D64=3,(AN64*(1+'input_cool&amp;vent_evolution'!AD$11)),(AN64*(1+'input_cool&amp;vent_evolution'!AD$12)))</f>
        <v>24885893.481616803</v>
      </c>
      <c r="AP64" s="57">
        <f>IF($D64=3,(AO64*(1+'input_cool&amp;vent_evolution'!AE$11)),(AO64*(1+'input_cool&amp;vent_evolution'!AE$12)))</f>
        <v>25270282.117883079</v>
      </c>
      <c r="AQ64" s="57">
        <f>IF($D64=3,(AP64*(1+'input_cool&amp;vent_evolution'!AF$11)),(AP64*(1+'input_cool&amp;vent_evolution'!AF$12)))</f>
        <v>25646378.577236578</v>
      </c>
      <c r="AR64" s="57">
        <f>IF($D64=3,(AQ64*(1+'input_cool&amp;vent_evolution'!AG$11)),(AQ64*(1+'input_cool&amp;vent_evolution'!AG$12)))</f>
        <v>26018503.112182856</v>
      </c>
      <c r="AS64" s="57">
        <f>IF($D64=3,(AR64*(1+'input_cool&amp;vent_evolution'!AH$11)),(AR64*(1+'input_cool&amp;vent_evolution'!AH$12)))</f>
        <v>26384550.665557988</v>
      </c>
      <c r="AT64" s="57">
        <f>IF($D64=3,(AS64*(1+'input_cool&amp;vent_evolution'!AI$11)),(AS64*(1+'input_cool&amp;vent_evolution'!AI$12)))</f>
        <v>26744271.295618694</v>
      </c>
      <c r="AU64" s="57">
        <f>IF($D64=3,(AT64*(1+'input_cool&amp;vent_evolution'!AJ$11)),(AT64*(1+'input_cool&amp;vent_evolution'!AJ$12)))</f>
        <v>27097434.150837183</v>
      </c>
      <c r="AV64" s="57">
        <f>IF($D64=3,(AU64*(1+'input_cool&amp;vent_evolution'!AK$11)),(AU64*(1+'input_cool&amp;vent_evolution'!AK$12)))</f>
        <v>27446991.051382981</v>
      </c>
      <c r="AW64" s="57">
        <f>IF($D64=3,(AV64*(1+'input_cool&amp;vent_evolution'!AL$11)),(AV64*(1+'input_cool&amp;vent_evolution'!AL$12)))</f>
        <v>27786660.664320577</v>
      </c>
      <c r="AX64" s="57">
        <f>IF($D64=3,(AW64*(1+'input_cool&amp;vent_evolution'!AM$11)),(AW64*(1+'input_cool&amp;vent_evolution'!AM$12)))</f>
        <v>28119475.488916211</v>
      </c>
      <c r="AY64" s="57">
        <f>IF($D64=3,(AX64*(1+'input_cool&amp;vent_evolution'!AN$11)),(AX64*(1+'input_cool&amp;vent_evolution'!AN$12)))</f>
        <v>28445332.228708327</v>
      </c>
      <c r="AZ64" s="57">
        <f>IF($D64=3,(AY64*(1+'input_cool&amp;vent_evolution'!AO$11)),(AY64*(1+'input_cool&amp;vent_evolution'!AO$12)))</f>
        <v>28764233.531659242</v>
      </c>
      <c r="BA64" s="57">
        <f>IF($D64=3,(AZ64*(1+'input_cool&amp;vent_evolution'!AP$11)),(AZ64*(1+'input_cool&amp;vent_evolution'!AP$12)))</f>
        <v>29076217.583962191</v>
      </c>
      <c r="BB64" s="57">
        <f>IF($D64=3,(BA64*(1+'input_cool&amp;vent_evolution'!AQ$11)),(BA64*(1+'input_cool&amp;vent_evolution'!AQ$12)))</f>
        <v>29381347.191037104</v>
      </c>
      <c r="BC64" s="57">
        <f>IF($D64=3,(BB64*(1+'input_cool&amp;vent_evolution'!AR$11)),(BB64*(1+'input_cool&amp;vent_evolution'!AR$12)))</f>
        <v>29679723.077985439</v>
      </c>
      <c r="BD64" s="57">
        <f>IF($D64=3,(BC64*(1+'input_cool&amp;vent_evolution'!AS$11)),(BC64*(1+'input_cool&amp;vent_evolution'!AS$12)))</f>
        <v>29971481.872000057</v>
      </c>
      <c r="BE64" s="57">
        <f>IF($D64=3,(BD64*(1+'input_cool&amp;vent_evolution'!AT$11)),(BD64*(1+'input_cool&amp;vent_evolution'!AT$12)))</f>
        <v>30256798.510147572</v>
      </c>
      <c r="BF64" s="57">
        <f>IF($D64=3,(BE64*(1+'input_cool&amp;vent_evolution'!AU$11)),(BE64*(1+'input_cool&amp;vent_evolution'!AU$12)))</f>
        <v>30544831.249699462</v>
      </c>
      <c r="BG64" s="57">
        <f>IF($D64=3,(BF64*(1+'input_cool&amp;vent_evolution'!AV$11)),(BF64*(1+'input_cool&amp;vent_evolution'!AV$12)))</f>
        <v>30835605.946865473</v>
      </c>
      <c r="BH64" s="2">
        <f t="shared" si="76"/>
        <v>41485292.850496173</v>
      </c>
      <c r="BI64" s="2">
        <f t="shared" si="4"/>
        <v>42104972.003541537</v>
      </c>
      <c r="BJ64" s="2">
        <f t="shared" si="5"/>
        <v>42687093.738799028</v>
      </c>
      <c r="BK64" s="2">
        <f t="shared" si="6"/>
        <v>43240356.699856147</v>
      </c>
      <c r="BL64" s="2">
        <f t="shared" si="7"/>
        <v>43859913.436610527</v>
      </c>
      <c r="BM64" s="2">
        <f t="shared" si="8"/>
        <v>44539888.189704724</v>
      </c>
      <c r="BN64" s="2">
        <f t="shared" si="9"/>
        <v>45257169.533631429</v>
      </c>
      <c r="BO64" s="2">
        <f t="shared" si="10"/>
        <v>46000202.421233252</v>
      </c>
      <c r="BP64" s="2">
        <f t="shared" si="11"/>
        <v>46771518.277691476</v>
      </c>
      <c r="BQ64" s="2">
        <f t="shared" si="12"/>
        <v>47655628.355918109</v>
      </c>
      <c r="BR64" s="2">
        <f t="shared" si="13"/>
        <v>48548998.557841368</v>
      </c>
      <c r="BS64" s="2">
        <f t="shared" si="14"/>
        <v>49416341.06352932</v>
      </c>
      <c r="BT64" s="2">
        <f t="shared" si="15"/>
        <v>50314337.09286195</v>
      </c>
      <c r="BU64" s="2">
        <f t="shared" si="16"/>
        <v>51232460.852737799</v>
      </c>
      <c r="BV64" s="2">
        <f t="shared" si="17"/>
        <v>52215829.762064032</v>
      </c>
      <c r="BW64" s="2">
        <f t="shared" si="18"/>
        <v>53205611.290472604</v>
      </c>
      <c r="BX64" s="2">
        <f t="shared" si="19"/>
        <v>54094204.870697401</v>
      </c>
      <c r="BY64" s="2">
        <f t="shared" si="20"/>
        <v>54980808.481864452</v>
      </c>
      <c r="BZ64" s="2">
        <f t="shared" si="21"/>
        <v>55856889.173347123</v>
      </c>
      <c r="CA64" s="2">
        <f t="shared" si="22"/>
        <v>56719657.209836543</v>
      </c>
      <c r="CB64" s="2">
        <f t="shared" si="23"/>
        <v>57563813.28822349</v>
      </c>
      <c r="CC64" s="2">
        <f t="shared" si="24"/>
        <v>58399054.302275561</v>
      </c>
      <c r="CD64" s="2">
        <f t="shared" si="25"/>
        <v>59220655.4087881</v>
      </c>
      <c r="CE64" s="2">
        <f t="shared" si="26"/>
        <v>60028055.60848397</v>
      </c>
      <c r="CF64" s="2">
        <f t="shared" si="27"/>
        <v>60820736.750459194</v>
      </c>
      <c r="CG64" s="2">
        <f t="shared" si="28"/>
        <v>61605324.254540123</v>
      </c>
      <c r="CH64" s="2">
        <f t="shared" si="29"/>
        <v>62367719.542433806</v>
      </c>
      <c r="CI64" s="2">
        <f t="shared" si="30"/>
        <v>63114729.119824223</v>
      </c>
      <c r="CJ64" s="2">
        <f t="shared" si="31"/>
        <v>63846121.135722771</v>
      </c>
      <c r="CK64" s="2">
        <f t="shared" si="32"/>
        <v>64561901.533534236</v>
      </c>
      <c r="CL64" s="2">
        <f t="shared" si="33"/>
        <v>65262156.022938453</v>
      </c>
      <c r="CM64" s="2">
        <f t="shared" si="34"/>
        <v>65947025.571965516</v>
      </c>
      <c r="CN64" s="2">
        <f t="shared" si="35"/>
        <v>66616736.260134451</v>
      </c>
      <c r="CO64" s="2">
        <f t="shared" si="36"/>
        <v>67271594.749931589</v>
      </c>
      <c r="CP64" s="2">
        <f t="shared" si="37"/>
        <v>67911993.69112654</v>
      </c>
      <c r="CQ64" s="2">
        <f t="shared" si="38"/>
        <v>68558488.976631567</v>
      </c>
      <c r="CR64" s="2">
        <f>IF($D64=3,(W64*$P64*$M64*'input_cooling&amp;ventilation'!$D$3)*'input_cool&amp;vent_evolution'!M$11,(W64*$Q64*'input_cooling&amp;ventilation'!$D$3)*'input_cool&amp;vent_evolution'!M$12)</f>
        <v>7083120.464905397</v>
      </c>
      <c r="CS64" s="2">
        <f>IF($D64=3,(X64*$P64*$M64*'input_cooling&amp;ventilation'!$D$3)*'input_cool&amp;vent_evolution'!N$11,(X64*$Q64*'input_cooling&amp;ventilation'!$D$3)*'input_cool&amp;vent_evolution'!N$12)</f>
        <v>6653827.8007341716</v>
      </c>
      <c r="CT64" s="2">
        <f>IF($D64=3,(Y64*$P64*$M64*'input_cooling&amp;ventilation'!$D$3)*'input_cool&amp;vent_evolution'!O$11,(Y64*$Q64*'input_cooling&amp;ventilation'!$D$3)*'input_cool&amp;vent_evolution'!O$12)</f>
        <v>6323963.2682155119</v>
      </c>
      <c r="CU64" s="2">
        <f>IF($D64=3,(Z64*$P64*$M64*'input_cooling&amp;ventilation'!$D$3)*'input_cool&amp;vent_evolution'!P$11,(Z64*$Q64*'input_cooling&amp;ventilation'!$D$3)*'input_cool&amp;vent_evolution'!P$12)</f>
        <v>7081721.2096107351</v>
      </c>
      <c r="CV64" s="2">
        <f>IF($D64=3,(AA64*$P64*$M64*'input_cooling&amp;ventilation'!$D$3)*'input_cool&amp;vent_evolution'!Q$11,(AA64*$Q64*'input_cooling&amp;ventilation'!$D$3)*'input_cool&amp;vent_evolution'!Q$12)</f>
        <v>7772317.4413581118</v>
      </c>
      <c r="CW64" s="2">
        <f>IF($D64=3,(AB64*$P64*$M64*'input_cooling&amp;ventilation'!$D$3)*'input_cool&amp;vent_evolution'!R$11,(AB64*$Q64*'input_cooling&amp;ventilation'!$D$3)*'input_cool&amp;vent_evolution'!R$12)</f>
        <v>8198743.0774359023</v>
      </c>
      <c r="CX64" s="2">
        <f>IF($D64=3,(AC64*$P64*$M64*'input_cooling&amp;ventilation'!$D$3)*'input_cool&amp;vent_evolution'!S$11,(AC64*$Q64*'input_cooling&amp;ventilation'!$D$3)*'input_cool&amp;vent_evolution'!S$12)</f>
        <v>8493091.0236462187</v>
      </c>
      <c r="CY64" s="2">
        <f>IF($D64=3,(AD64*$P64*$M64*'input_cooling&amp;ventilation'!$D$3)*'input_cool&amp;vent_evolution'!T$11,(AD64*$Q64*'input_cooling&amp;ventilation'!$D$3)*'input_cool&amp;vent_evolution'!T$12)</f>
        <v>8816373.9266298637</v>
      </c>
      <c r="CZ64" s="2">
        <f>IF($D64=3,(AE64*$P64*$M64*'input_cooling&amp;ventilation'!$D$3)*'input_cool&amp;vent_evolution'!U$11,(AE64*$Q64*'input_cooling&amp;ventilation'!$D$3)*'input_cool&amp;vent_evolution'!U$12)</f>
        <v>10105646.054963892</v>
      </c>
      <c r="DA64" s="2">
        <f>IF($D64=3,(AF64*$P64*$M64*'input_cooling&amp;ventilation'!$D$3)*'input_cool&amp;vent_evolution'!V$11,(AF64*$Q64*'input_cooling&amp;ventilation'!$D$3)*'input_cool&amp;vent_evolution'!V$12)</f>
        <v>10211492.074376699</v>
      </c>
      <c r="DB64" s="2">
        <f>IF($D64=3,(AG64*$P64*$M64*'input_cooling&amp;ventilation'!$D$3)*'input_cool&amp;vent_evolution'!W$11,(AG64*$Q64*'input_cooling&amp;ventilation'!$D$3)*'input_cool&amp;vent_evolution'!W$12)</f>
        <v>9913987.6207372081</v>
      </c>
      <c r="DC64" s="2">
        <f>IF($D64=3,(AH64*$P64*$M64*'input_cooling&amp;ventilation'!$D$3)*'input_cool&amp;vent_evolution'!X$11,(AH64*$Q64*'input_cooling&amp;ventilation'!$D$3)*'input_cool&amp;vent_evolution'!X$12)</f>
        <v>10264366.683163354</v>
      </c>
      <c r="DD64" s="2">
        <f>IF($D64=3,(AI64*$P64*$M64*'input_cooling&amp;ventilation'!$D$3)*'input_cool&amp;vent_evolution'!Y$11,(AI64*$Q64*'input_cooling&amp;ventilation'!$D$3)*'input_cool&amp;vent_evolution'!Y$12)</f>
        <v>10494432.741416408</v>
      </c>
      <c r="DE64" s="2">
        <f>IF($D64=3,(AJ64*$P64*$M64*'input_cooling&amp;ventilation'!$D$3)*'input_cool&amp;vent_evolution'!Z$11,(AJ64*$Q64*'input_cooling&amp;ventilation'!$D$3)*'input_cool&amp;vent_evolution'!Z$12)</f>
        <v>11240204.567104997</v>
      </c>
      <c r="DF64" s="2">
        <f>IF($D64=3,(AK64*$P64*$M64*'input_cooling&amp;ventilation'!$D$3)*'input_cool&amp;vent_evolution'!AA$11,(AK64*$Q64*'input_cooling&amp;ventilation'!$D$3)*'input_cool&amp;vent_evolution'!AA$12)</f>
        <v>11313502.746062005</v>
      </c>
      <c r="DG64" s="2">
        <f>IF($D64=3,(AL64*$P64*$M64*'input_cooling&amp;ventilation'!$D$3)*'input_cool&amp;vent_evolution'!AB$11,(AL64*$Q64*'input_cooling&amp;ventilation'!$D$3)*'input_cool&amp;vent_evolution'!AB$12)</f>
        <v>10156893.841179693</v>
      </c>
      <c r="DH64" s="2">
        <f>IF($D64=3,(AM64*$P64*$M64*'input_cooling&amp;ventilation'!$D$3)*'input_cool&amp;vent_evolution'!AC$11,(AM64*$Q64*'input_cooling&amp;ventilation'!$D$3)*'input_cool&amp;vent_evolution'!AC$12)</f>
        <v>10134147.891943999</v>
      </c>
      <c r="DI64" s="2">
        <f>IF($D64=3,(AN64*$P64*$M64*'input_cooling&amp;ventilation'!$D$3)*'input_cool&amp;vent_evolution'!AD$11,(AN64*$Q64*'input_cooling&amp;ventilation'!$D$3)*'input_cool&amp;vent_evolution'!AD$12)</f>
        <v>10013867.731798802</v>
      </c>
      <c r="DJ64" s="2">
        <f>IF($D64=3,(AO64*$P64*$M64*'input_cooling&amp;ventilation'!$D$3)*'input_cool&amp;vent_evolution'!AE$11,(AO64*$Q64*'input_cooling&amp;ventilation'!$D$3)*'input_cool&amp;vent_evolution'!AE$12)</f>
        <v>9861700.05186061</v>
      </c>
      <c r="DK64" s="2">
        <f>IF($D64=3,(AP64*$P64*$M64*'input_cooling&amp;ventilation'!$D$3)*'input_cool&amp;vent_evolution'!AF$11,(AP64*$Q64*'input_cooling&amp;ventilation'!$D$3)*'input_cool&amp;vent_evolution'!AF$12)</f>
        <v>9648959.7318422347</v>
      </c>
      <c r="DL64" s="2">
        <f>IF($D64=3,(AQ64*$P64*$M64*'input_cooling&amp;ventilation'!$D$3)*'input_cool&amp;vent_evolution'!AG$11,(AQ64*$Q64*'input_cooling&amp;ventilation'!$D$3)*'input_cool&amp;vent_evolution'!AG$12)</f>
        <v>9547057.8454774339</v>
      </c>
      <c r="DM64" s="2">
        <f>IF($D64=3,(AR64*$P64*$M64*'input_cooling&amp;ventilation'!$D$3)*'input_cool&amp;vent_evolution'!AH$11,(AR64*$Q64*'input_cooling&amp;ventilation'!$D$3)*'input_cool&amp;vent_evolution'!AH$12)</f>
        <v>9391149.569786923</v>
      </c>
      <c r="DN64" s="2">
        <f>IF($D64=3,(AS64*$P64*$M64*'input_cooling&amp;ventilation'!$D$3)*'input_cool&amp;vent_evolution'!AI$11,(AS64*$Q64*'input_cooling&amp;ventilation'!$D$3)*'input_cool&amp;vent_evolution'!AI$12)</f>
        <v>9228828.9023913201</v>
      </c>
      <c r="DO64" s="2">
        <f>IF($D64=3,(AT64*$P64*$M64*'input_cooling&amp;ventilation'!$D$3)*'input_cool&amp;vent_evolution'!AJ$11,(AT64*$Q64*'input_cooling&amp;ventilation'!$D$3)*'input_cool&amp;vent_evolution'!AJ$12)</f>
        <v>9060585.6131783091</v>
      </c>
      <c r="DP64" s="2">
        <f>IF($D64=3,(AU64*$P64*$M64*'input_cooling&amp;ventilation'!$D$3)*'input_cool&amp;vent_evolution'!AK$11,(AU64*$Q64*'input_cooling&amp;ventilation'!$D$3)*'input_cool&amp;vent_evolution'!AK$12)</f>
        <v>8968072.8798985444</v>
      </c>
      <c r="DQ64" s="2">
        <f>IF($D64=3,(AV64*$P64*$M64*'input_cooling&amp;ventilation'!$D$3)*'input_cool&amp;vent_evolution'!AL$11,(AV64*$Q64*'input_cooling&amp;ventilation'!$D$3)*'input_cool&amp;vent_evolution'!AL$12)</f>
        <v>8714409.1252525188</v>
      </c>
      <c r="DR64" s="2">
        <f>IF($D64=3,(AW64*$P64*$M64*'input_cooling&amp;ventilation'!$D$3)*'input_cool&amp;vent_evolution'!AM$11,(AW64*$Q64*'input_cooling&amp;ventilation'!$D$3)*'input_cool&amp;vent_evolution'!AM$12)</f>
        <v>8538545.7927564234</v>
      </c>
      <c r="DS64" s="2">
        <f>IF($D64=3,(AX64*$P64*$M64*'input_cooling&amp;ventilation'!$D$3)*'input_cool&amp;vent_evolution'!AN$11,(AX64*$Q64*'input_cooling&amp;ventilation'!$D$3)*'input_cool&amp;vent_evolution'!AN$12)</f>
        <v>8360032.3332164707</v>
      </c>
      <c r="DT64" s="2">
        <f>IF($D64=3,(AY64*$P64*$M64*'input_cooling&amp;ventilation'!$D$3)*'input_cool&amp;vent_evolution'!AO$11,(AY64*$Q64*'input_cooling&amp;ventilation'!$D$3)*'input_cool&amp;vent_evolution'!AO$12)</f>
        <v>8181586.8085937584</v>
      </c>
      <c r="DU64" s="2">
        <f>IF($D64=3,(AZ64*$P64*$M64*'input_cooling&amp;ventilation'!$D$3)*'input_cool&amp;vent_evolution'!AP$11,(AZ64*$Q64*'input_cooling&amp;ventilation'!$D$3)*'input_cool&amp;vent_evolution'!AP$12)</f>
        <v>8004120.9715793272</v>
      </c>
      <c r="DV64" s="2">
        <f>IF($D64=3,(BA64*$P64*$M64*'input_cooling&amp;ventilation'!$D$3)*'input_cool&amp;vent_evolution'!AQ$11,(BA64*$Q64*'input_cooling&amp;ventilation'!$D$3)*'input_cool&amp;vent_evolution'!AQ$12)</f>
        <v>7828266.4418581184</v>
      </c>
      <c r="DW64" s="2">
        <f>IF($D64=3,(BB64*$P64*$M64*'input_cooling&amp;ventilation'!$D$3)*'input_cool&amp;vent_evolution'!AR$11,(BB64*$Q64*'input_cooling&amp;ventilation'!$D$3)*'input_cool&amp;vent_evolution'!AR$12)</f>
        <v>7654996.0695353057</v>
      </c>
      <c r="DX64" s="2">
        <f>IF($D64=3,(BC64*$P64*$M64*'input_cooling&amp;ventilation'!$D$3)*'input_cool&amp;vent_evolution'!AS$11,(BC64*$Q64*'input_cooling&amp;ventilation'!$D$3)*'input_cool&amp;vent_evolution'!AS$12)</f>
        <v>7485230.9423415484</v>
      </c>
      <c r="DY64" s="2">
        <f>IF($D64=3,(BD64*$P64*$M64*'input_cooling&amp;ventilation'!$D$3)*'input_cool&amp;vent_evolution'!AT$11,(BD64*$Q64*'input_cooling&amp;ventilation'!$D$3)*'input_cool&amp;vent_evolution'!AT$12)</f>
        <v>7319953.9209763957</v>
      </c>
      <c r="DZ64" s="2">
        <f>IF($D64=3,(BE64*$P64*$M64*'input_cooling&amp;ventilation'!$D$3)*'input_cool&amp;vent_evolution'!AU$11,(BE64*$Q64*'input_cooling&amp;ventilation'!$D$3)*'input_cool&amp;vent_evolution'!AU$12)</f>
        <v>7389636.983463834</v>
      </c>
      <c r="EA64" s="2">
        <f>IF($D64=3,(BF64*$P64*$M64*'input_cooling&amp;ventilation'!$D$3)*'input_cool&amp;vent_evolution'!AV$11,(BF64*$Q64*'input_cooling&amp;ventilation'!$D$3)*'input_cool&amp;vent_evolution'!AV$12)</f>
        <v>7459983.4011103418</v>
      </c>
      <c r="EB64">
        <v>0.25</v>
      </c>
      <c r="EC64" s="2">
        <f t="shared" si="39"/>
        <v>23820163.513449326</v>
      </c>
      <c r="ED64" s="2">
        <f>IF($D64=3,(EC64*(1+'input_cool&amp;vent_evolution'!M$10)),EC64*(1+'input_cool&amp;vent_evolution'!M$9))</f>
        <v>24327917.492552117</v>
      </c>
      <c r="EE64" s="2">
        <f>IF($D64=3,(ED64*(1+'input_cool&amp;vent_evolution'!N$10)),ED64*(1+'input_cool&amp;vent_evolution'!N$9))</f>
        <v>24836195.523527663</v>
      </c>
      <c r="EF64" s="2">
        <f>IF($D64=3,(EE64*(1+'input_cool&amp;vent_evolution'!O$10)),EE64*(1+'input_cool&amp;vent_evolution'!O$9))</f>
        <v>25344997.615539324</v>
      </c>
      <c r="EG64" s="2">
        <f>IF($D64=3,(EF64*(1+'input_cool&amp;vent_evolution'!P$10)),EF64*(1+'input_cool&amp;vent_evolution'!P$9))</f>
        <v>25826092.385921452</v>
      </c>
      <c r="EH64" s="2">
        <f>IF($D64=3,(EG64*(1+'input_cool&amp;vent_evolution'!Q$10)),EG64*(1+'input_cool&amp;vent_evolution'!Q$9))</f>
        <v>26307711.218357876</v>
      </c>
      <c r="EI64" s="2">
        <f>IF($D64=3,(EH64*(1+'input_cool&amp;vent_evolution'!R$10)),EH64*(1+'input_cool&amp;vent_evolution'!R$9))</f>
        <v>26686138.404529992</v>
      </c>
      <c r="EJ64" s="2">
        <f>IF($D64=3,(EI64*(1+'input_cool&amp;vent_evolution'!S$10)),EI64*(1+'input_cool&amp;vent_evolution'!S$9))</f>
        <v>27064795.577699047</v>
      </c>
      <c r="EK64" s="2">
        <f>IF($D64=3,(EJ64*(1+'input_cool&amp;vent_evolution'!T$10)),EJ64*(1+'input_cool&amp;vent_evolution'!T$9))</f>
        <v>27443682.735828761</v>
      </c>
      <c r="EL64" s="2">
        <f>IF($D64=3,(EK64*(1+'input_cool&amp;vent_evolution'!U$10)),EK64*(1+'input_cool&amp;vent_evolution'!U$9))</f>
        <v>27822799.862628527</v>
      </c>
      <c r="EM64" s="2">
        <f>IF($D64=3,(EL64*(1+'input_cool&amp;vent_evolution'!V$10)),EL64*(1+'input_cool&amp;vent_evolution'!V$9))</f>
        <v>28202146.972352609</v>
      </c>
      <c r="EN64" s="2">
        <f>IF($D64=3,(EM64*(1+'input_cool&amp;vent_evolution'!W$10)),EM64*(1+'input_cool&amp;vent_evolution'!W$9))</f>
        <v>28497178.156979226</v>
      </c>
      <c r="EO64" s="2">
        <f>IF($D64=3,(EN64*(1+'input_cool&amp;vent_evolution'!X$10)),EN64*(1+'input_cool&amp;vent_evolution'!X$9))</f>
        <v>28792401.818582419</v>
      </c>
      <c r="EP64" s="2">
        <f>IF($D64=3,(EO64*(1+'input_cool&amp;vent_evolution'!Y$10)),EO64*(1+'input_cool&amp;vent_evolution'!Y$9))</f>
        <v>29087817.96836191</v>
      </c>
      <c r="EQ64" s="2">
        <f>IF($D64=3,(EP64*(1+'input_cool&amp;vent_evolution'!Z$10)),EP64*(1+'input_cool&amp;vent_evolution'!Z$9))</f>
        <v>29383426.587990891</v>
      </c>
      <c r="ER64" s="2">
        <f>IF($D64=3,(EQ64*(1+'input_cool&amp;vent_evolution'!AA$10)),EQ64*(1+'input_cool&amp;vent_evolution'!AA$9))</f>
        <v>29679227.695796154</v>
      </c>
      <c r="ES64" s="2">
        <f>IF($D64=3,(ER64*(1+'input_cool&amp;vent_evolution'!AB$10)),ER64*(1+'input_cool&amp;vent_evolution'!AB$9))</f>
        <v>29885127.969304953</v>
      </c>
      <c r="ET64" s="2">
        <f>IF($D64=3,(ES64*(1+'input_cool&amp;vent_evolution'!AC$10)),ES64*(1+'input_cool&amp;vent_evolution'!AC$9))</f>
        <v>30091172.712543737</v>
      </c>
      <c r="EU64" s="2">
        <f>IF($D64=3,(ET64*(1+'input_cool&amp;vent_evolution'!AD$10)),ET64*(1+'input_cool&amp;vent_evolution'!AD$9))</f>
        <v>30297361.950966503</v>
      </c>
      <c r="EV64" s="2">
        <f>IF($D64=3,(EU64*(1+'input_cool&amp;vent_evolution'!AE$10)),EU64*(1+'input_cool&amp;vent_evolution'!AE$9))</f>
        <v>30503695.661155589</v>
      </c>
      <c r="EW64" s="2">
        <f>IF($D64=3,(EV64*(1+'input_cool&amp;vent_evolution'!AF$10)),EV64*(1+'input_cool&amp;vent_evolution'!AF$9))</f>
        <v>30710173.86551049</v>
      </c>
      <c r="EX64" s="2">
        <f>IF($D64=3,(EW64*(1+'input_cool&amp;vent_evolution'!AG$10)),EW64*(1+'input_cool&amp;vent_evolution'!AG$9))</f>
        <v>30840717.330737811</v>
      </c>
      <c r="EY64" s="2">
        <f>IF($D64=3,(EX64*(1+'input_cool&amp;vent_evolution'!AH$10)),EX64*(1+'input_cool&amp;vent_evolution'!AH$9))</f>
        <v>30971299.663192362</v>
      </c>
      <c r="EZ64" s="2">
        <f>IF($D64=3,(EY64*(1+'input_cool&amp;vent_evolution'!AI$10)),EY64*(1+'input_cool&amp;vent_evolution'!AI$9))</f>
        <v>31101920.870001264</v>
      </c>
      <c r="FA64" s="2">
        <f>IF($D64=3,(EZ64*(1+'input_cool&amp;vent_evolution'!AJ$10)),EZ64*(1+'input_cool&amp;vent_evolution'!AJ$9))</f>
        <v>31232580.943019245</v>
      </c>
      <c r="FB64" s="2">
        <f>IF($D64=3,(FA64*(1+'input_cool&amp;vent_evolution'!AK$10)),FA64*(1+'input_cool&amp;vent_evolution'!AK$9))</f>
        <v>31363279.864937548</v>
      </c>
      <c r="FC64" s="2">
        <f>IF($D64=3,(FB64*(1+'input_cool&amp;vent_evolution'!AL$10)),FB64*(1+'input_cool&amp;vent_evolution'!AL$9))</f>
        <v>31494017.673428126</v>
      </c>
      <c r="FD64" s="2">
        <f>IF($D64=3,(FC64*(1+'input_cool&amp;vent_evolution'!AM$10)),FC64*(1+'input_cool&amp;vent_evolution'!AM$9))</f>
        <v>31624794.336927984</v>
      </c>
      <c r="FE64" s="2">
        <f>IF($D64=3,(FD64*(1+'input_cool&amp;vent_evolution'!AN$10)),FD64*(1+'input_cool&amp;vent_evolution'!AN$9))</f>
        <v>31755609.874782212</v>
      </c>
      <c r="FF64" s="2">
        <f>IF($D64=3,(FE64*(1+'input_cool&amp;vent_evolution'!AO$10)),FE64*(1+'input_cool&amp;vent_evolution'!AO$9))</f>
        <v>31886464.274772868</v>
      </c>
      <c r="FG64" s="2">
        <f>IF($D64=3,(FF64*(1+'input_cool&amp;vent_evolution'!AP$10)),FF64*(1+'input_cool&amp;vent_evolution'!AP$9))</f>
        <v>32017357.545045219</v>
      </c>
      <c r="FH64" s="2">
        <f>IF($D64=3,(FG64*(1+'input_cool&amp;vent_evolution'!AQ$10)),FG64*(1+'input_cool&amp;vent_evolution'!AQ$9))</f>
        <v>32148289.673381366</v>
      </c>
      <c r="FI64" s="2">
        <f>IF($D64=3,(FH64*(1+'input_cool&amp;vent_evolution'!AR$10)),FH64*(1+'input_cool&amp;vent_evolution'!AR$9))</f>
        <v>32279260.674035531</v>
      </c>
      <c r="FJ64" s="2">
        <f>IF($D64=3,(FI64*(1+'input_cool&amp;vent_evolution'!AS$10)),FI64*(1+'input_cool&amp;vent_evolution'!AS$9))</f>
        <v>32410270.537844289</v>
      </c>
      <c r="FK64" s="2">
        <f>IF($D64=3,(FJ64*(1+'input_cool&amp;vent_evolution'!AT$10)),FJ64*(1+'input_cool&amp;vent_evolution'!AT$9))</f>
        <v>32541319.277025513</v>
      </c>
      <c r="FL64" s="2">
        <f>IF($D64=3,(FK64*(1+'input_cool&amp;vent_evolution'!AU$10)),FK64*(1+'input_cool&amp;vent_evolution'!AU$9))</f>
        <v>32672897.902929559</v>
      </c>
      <c r="FM64" s="2">
        <f t="shared" si="40"/>
        <v>50280763.047920771</v>
      </c>
      <c r="FN64" s="2">
        <f t="shared" si="41"/>
        <v>51352554.914315447</v>
      </c>
      <c r="FO64" s="2">
        <f t="shared" si="42"/>
        <v>52425452.974965431</v>
      </c>
      <c r="FP64" s="2">
        <f t="shared" si="43"/>
        <v>53499457.249213174</v>
      </c>
      <c r="FQ64" s="2">
        <f t="shared" si="44"/>
        <v>54514975.557453156</v>
      </c>
      <c r="FR64" s="2">
        <f t="shared" si="45"/>
        <v>55531600.081440113</v>
      </c>
      <c r="FS64" s="2">
        <f t="shared" si="46"/>
        <v>56330402.644993812</v>
      </c>
      <c r="FT64" s="2">
        <f t="shared" si="47"/>
        <v>57129690.676318981</v>
      </c>
      <c r="FU64" s="2">
        <f t="shared" si="48"/>
        <v>57929464.171117373</v>
      </c>
      <c r="FV64" s="2">
        <f t="shared" si="49"/>
        <v>58729723.095001943</v>
      </c>
      <c r="FW64" s="2">
        <f t="shared" si="50"/>
        <v>59530467.478061318</v>
      </c>
      <c r="FX64" s="2">
        <f t="shared" si="51"/>
        <v>60153233.693649314</v>
      </c>
      <c r="FY64" s="2">
        <f t="shared" si="52"/>
        <v>60776406.199028142</v>
      </c>
      <c r="FZ64" s="2">
        <f t="shared" si="53"/>
        <v>61399985.017838731</v>
      </c>
      <c r="GA64" s="2">
        <f t="shared" si="54"/>
        <v>62023970.11139594</v>
      </c>
      <c r="GB64" s="2">
        <f t="shared" si="55"/>
        <v>62648361.518384866</v>
      </c>
      <c r="GC64" s="2">
        <f t="shared" si="56"/>
        <v>63082985.859143585</v>
      </c>
      <c r="GD64" s="2">
        <f t="shared" si="57"/>
        <v>63517915.153655335</v>
      </c>
      <c r="GE64" s="2">
        <f t="shared" si="58"/>
        <v>63953149.455649644</v>
      </c>
      <c r="GF64" s="2">
        <f t="shared" si="59"/>
        <v>64388688.715695366</v>
      </c>
      <c r="GG64" s="2">
        <f t="shared" si="60"/>
        <v>64824532.981074445</v>
      </c>
      <c r="GH64" s="2">
        <f t="shared" si="61"/>
        <v>65100090.49514623</v>
      </c>
      <c r="GI64" s="2">
        <f t="shared" si="62"/>
        <v>65375730.05205711</v>
      </c>
      <c r="GJ64" s="2">
        <f t="shared" si="63"/>
        <v>65651451.666851394</v>
      </c>
      <c r="GK64" s="2">
        <f t="shared" si="64"/>
        <v>65927255.322335608</v>
      </c>
      <c r="GL64" s="2">
        <f t="shared" si="65"/>
        <v>66203140.981973603</v>
      </c>
      <c r="GM64" s="2">
        <f t="shared" si="66"/>
        <v>66479108.72528518</v>
      </c>
      <c r="GN64" s="2">
        <f t="shared" si="67"/>
        <v>66755158.4856456</v>
      </c>
      <c r="GO64" s="2">
        <f t="shared" si="68"/>
        <v>67031290.303889453</v>
      </c>
      <c r="GP64" s="2">
        <f t="shared" si="69"/>
        <v>67307504.154226512</v>
      </c>
      <c r="GQ64" s="2">
        <f t="shared" si="70"/>
        <v>67583800.053850189</v>
      </c>
      <c r="GR64" s="2">
        <f t="shared" si="71"/>
        <v>67860177.97697036</v>
      </c>
      <c r="GS64" s="2">
        <f t="shared" si="72"/>
        <v>68136637.953675508</v>
      </c>
      <c r="GT64" s="2">
        <f t="shared" si="73"/>
        <v>68413179.964623064</v>
      </c>
      <c r="GU64" s="2">
        <f t="shared" si="74"/>
        <v>68689804.035603061</v>
      </c>
      <c r="GV64" s="2">
        <f t="shared" si="75"/>
        <v>68967546.617324501</v>
      </c>
      <c r="GW64" s="2">
        <f>IF($D64=3,($N64*$M64*EC64*'input_cooling&amp;ventilation'!$D$3)*'input_cool&amp;vent_evolution'!M$11,($O64*$M64*EC64*'input_cooling&amp;ventilation'!$D$3)*'input_cool&amp;vent_evolution'!M$10)</f>
        <v>10424451.506098989</v>
      </c>
      <c r="GX64" s="2">
        <f>IF($D64=3,($N64*$M64*ED64*'input_cooling&amp;ventilation'!$D$3)*'input_cool&amp;vent_evolution'!N$11,($O64*$M64*ED64*'input_cooling&amp;ventilation'!$D$3)*'input_cool&amp;vent_evolution'!N$10)</f>
        <v>9854194.174978774</v>
      </c>
      <c r="GY64" s="2">
        <f>IF($D64=3,($N64*$M64*EE64*'input_cooling&amp;ventilation'!$D$3)*'input_cool&amp;vent_evolution'!O$11,($O64*$M64*EE64*'input_cooling&amp;ventilation'!$D$3)*'input_cool&amp;vent_evolution'!O$10)</f>
        <v>9430958.3801209573</v>
      </c>
      <c r="GZ64" s="2">
        <f>IF($D64=3,($N64*$M64*EF64*'input_cooling&amp;ventilation'!$D$3)*'input_cool&amp;vent_evolution'!P$11,($O64*$M64*EF64*'input_cooling&amp;ventilation'!$D$3)*'input_cool&amp;vent_evolution'!P$10)</f>
        <v>10639465.718634514</v>
      </c>
      <c r="HA64" s="2">
        <f>IF($D64=3,($N64*$M64*EG64*'input_cooling&amp;ventilation'!$D$3)*'input_cool&amp;vent_evolution'!Q$11,($O64*$M64*EG64*'input_cooling&amp;ventilation'!$D$3)*'input_cool&amp;vent_evolution'!Q$10)</f>
        <v>11730579.501219759</v>
      </c>
      <c r="HB64" s="2">
        <f>IF($D64=3,($N64*$M64*EH64*'input_cooling&amp;ventilation'!$D$3)*'input_cool&amp;vent_evolution'!R$11,($O64*$M64*EH64*'input_cooling&amp;ventilation'!$D$3)*'input_cool&amp;vent_evolution'!R$10)</f>
        <v>12412499.03702216</v>
      </c>
      <c r="HC64" s="2">
        <f>IF($D64=3,($N64*$M64*EI64*'input_cooling&amp;ventilation'!$D$3)*'input_cool&amp;vent_evolution'!S$11,($O64*$M64*EI64*'input_cooling&amp;ventilation'!$D$3)*'input_cool&amp;vent_evolution'!S$10)</f>
        <v>12836367.165490739</v>
      </c>
      <c r="HD64" s="2">
        <f>IF($D64=3,($N64*$M64*EJ64*'input_cooling&amp;ventilation'!$D$3)*'input_cool&amp;vent_evolution'!T$11,($O64*$M64*EJ64*'input_cooling&amp;ventilation'!$D$3)*'input_cool&amp;vent_evolution'!T$10)</f>
        <v>13295755.40613709</v>
      </c>
      <c r="HE64" s="2">
        <f>IF($D64=3,($N64*$M64*EK64*'input_cooling&amp;ventilation'!$D$3)*'input_cool&amp;vent_evolution'!U$11,($O64*$M64*EK64*'input_cooling&amp;ventilation'!$D$3)*'input_cool&amp;vent_evolution'!U$10)</f>
        <v>15198579.948732581</v>
      </c>
      <c r="HF64" s="2">
        <f>IF($D64=3,($N64*$M64*EL64*'input_cooling&amp;ventilation'!$D$3)*'input_cool&amp;vent_evolution'!V$11,($O64*$M64*EL64*'input_cooling&amp;ventilation'!$D$3)*'input_cool&amp;vent_evolution'!V$10)</f>
        <v>15281072.747904148</v>
      </c>
      <c r="HG64" s="2">
        <f>IF($D64=3,($N64*$M64*EM64*'input_cooling&amp;ventilation'!$D$3)*'input_cool&amp;vent_evolution'!W$11,($O64*$M64*EM64*'input_cooling&amp;ventilation'!$D$3)*'input_cool&amp;vent_evolution'!W$10)</f>
        <v>14761424.68407147</v>
      </c>
      <c r="HH64" s="2">
        <f>IF($D64=3,($N64*$M64*EN64*'input_cooling&amp;ventilation'!$D$3)*'input_cool&amp;vent_evolution'!X$11,($O64*$M64*EN64*'input_cooling&amp;ventilation'!$D$3)*'input_cool&amp;vent_evolution'!X$10)</f>
        <v>15171951.202003157</v>
      </c>
      <c r="HI64" s="2">
        <f>IF($D64=3,($N64*$M64*EO64*'input_cooling&amp;ventilation'!$D$3)*'input_cool&amp;vent_evolution'!Y$11,($O64*$M64*EO64*'input_cooling&amp;ventilation'!$D$3)*'input_cool&amp;vent_evolution'!Y$10)</f>
        <v>15392994.532751229</v>
      </c>
      <c r="HJ64" s="2">
        <f>IF($D64=3,($N64*$M64*EP64*'input_cooling&amp;ventilation'!$D$3)*'input_cool&amp;vent_evolution'!Z$11,($O64*$M64*EP64*'input_cooling&amp;ventilation'!$D$3)*'input_cool&amp;vent_evolution'!Z$10)</f>
        <v>16357545.96237696</v>
      </c>
      <c r="HK64" s="2">
        <f>IF($D64=3,($N64*$M64*EQ64*'input_cooling&amp;ventilation'!$D$3)*'input_cool&amp;vent_evolution'!AA$11,($O64*$M64*EQ64*'input_cooling&amp;ventilation'!$D$3)*'input_cool&amp;vent_evolution'!AA$10)</f>
        <v>16318316.425943846</v>
      </c>
      <c r="HL64" s="2">
        <f>IF($D64=3,($N64*$M64*ER64*'input_cooling&amp;ventilation'!$D$3)*'input_cool&amp;vent_evolution'!AB$11,($O64*$M64*ER64*'input_cooling&amp;ventilation'!$D$3)*'input_cool&amp;vent_evolution'!AB$10)</f>
        <v>14522255.683665387</v>
      </c>
      <c r="HM64" s="2">
        <f>IF($D64=3,($N64*$M64*ES64*'input_cooling&amp;ventilation'!$D$3)*'input_cool&amp;vent_evolution'!AC$11,($O64*$M64*ES64*'input_cooling&amp;ventilation'!$D$3)*'input_cool&amp;vent_evolution'!AC$10)</f>
        <v>14350585.59247506</v>
      </c>
      <c r="HN64" s="2">
        <f>IF($D64=3,($N64*$M64*ET64*'input_cooling&amp;ventilation'!$D$3)*'input_cool&amp;vent_evolution'!AD$11,($O64*$M64*ET64*'input_cooling&amp;ventilation'!$D$3)*'input_cool&amp;vent_evolution'!AD$10)</f>
        <v>14047784.925441233</v>
      </c>
      <c r="HO64" s="2">
        <f>IF($D64=3,($N64*$M64*EU64*'input_cooling&amp;ventilation'!$D$3)*'input_cool&amp;vent_evolution'!AE$11,($O64*$M64*EU64*'input_cooling&amp;ventilation'!$D$3)*'input_cool&amp;vent_evolution'!AE$10)</f>
        <v>13710644.38428981</v>
      </c>
      <c r="HP64" s="2">
        <f>IF($D64=3,($N64*$M64*EV64*'input_cooling&amp;ventilation'!$D$3)*'input_cool&amp;vent_evolution'!AF$11,($O64*$M64*EV64*'input_cooling&amp;ventilation'!$D$3)*'input_cool&amp;vent_evolution'!AF$10)</f>
        <v>13300787.741253564</v>
      </c>
      <c r="HQ64" s="2">
        <f>IF($D64=3,($N64*$M64*EW64*'input_cooling&amp;ventilation'!$D$3)*'input_cool&amp;vent_evolution'!AG$11,($O64*$M64*EW64*'input_cooling&amp;ventilation'!$D$3)*'input_cool&amp;vent_evolution'!AG$10)</f>
        <v>13055102.334019911</v>
      </c>
      <c r="HR64" s="2">
        <f>IF($D64=3,($N64*$M64*EX64*'input_cooling&amp;ventilation'!$D$3)*'input_cool&amp;vent_evolution'!AH$11,($O64*$M64*EX64*'input_cooling&amp;ventilation'!$D$3)*'input_cool&amp;vent_evolution'!AH$10)</f>
        <v>12712044.986448301</v>
      </c>
      <c r="HS64" s="2">
        <f>IF($D64=3,($N64*$M64*EY64*'input_cooling&amp;ventilation'!$D$3)*'input_cool&amp;vent_evolution'!AI$11,($O64*$M64*EY64*'input_cooling&amp;ventilation'!$D$3)*'input_cool&amp;vent_evolution'!AI$10)</f>
        <v>12371171.352447469</v>
      </c>
      <c r="HT64" s="2">
        <f>IF($D64=3,($N64*$M64*EZ64*'input_cooling&amp;ventilation'!$D$3)*'input_cool&amp;vent_evolution'!AJ$11,($O64*$M64*EZ64*'input_cooling&amp;ventilation'!$D$3)*'input_cool&amp;vent_evolution'!AJ$10)</f>
        <v>12032814.217646372</v>
      </c>
      <c r="HU64" s="2">
        <f>IF($D64=3,($N64*$M64*FA64*'input_cooling&amp;ventilation'!$D$3)*'input_cool&amp;vent_evolution'!AK$11,($O64*$M64*FA64*'input_cooling&amp;ventilation'!$D$3)*'input_cool&amp;vent_evolution'!AK$10)</f>
        <v>11804112.327885624</v>
      </c>
      <c r="HV64" s="2">
        <f>IF($D64=3,($N64*$M64*FB64*'input_cooling&amp;ventilation'!$D$3)*'input_cool&amp;vent_evolution'!AL$11,($O64*$M64*FB64*'input_cooling&amp;ventilation'!$D$3)*'input_cool&amp;vent_evolution'!AL$10)</f>
        <v>11371537.245790118</v>
      </c>
      <c r="HW64" s="2">
        <f>IF($D64=3,($N64*$M64*FC64*'input_cooling&amp;ventilation'!$D$3)*'input_cool&amp;vent_evolution'!AM$11,($O64*$M64*FC64*'input_cooling&amp;ventilation'!$D$3)*'input_cool&amp;vent_evolution'!AM$10)</f>
        <v>11051726.312802199</v>
      </c>
      <c r="HX64" s="2">
        <f>IF($D64=3,($N64*$M64*FD64*'input_cooling&amp;ventilation'!$D$3)*'input_cool&amp;vent_evolution'!AN$11,($O64*$M64*FD64*'input_cooling&amp;ventilation'!$D$3)*'input_cool&amp;vent_evolution'!AN$10)</f>
        <v>10736999.960501686</v>
      </c>
      <c r="HY64" s="2">
        <f>IF($D64=3,($N64*$M64*FE64*'input_cooling&amp;ventilation'!$D$3)*'input_cool&amp;vent_evolution'!AO$11,($O64*$M64*FE64*'input_cooling&amp;ventilation'!$D$3)*'input_cool&amp;vent_evolution'!AO$10)</f>
        <v>10430412.644475333</v>
      </c>
      <c r="HZ64" s="2">
        <f>IF($D64=3,($N64*$M64*FF64*'input_cooling&amp;ventilation'!$D$3)*'input_cool&amp;vent_evolution'!AP$11,($O64*$M64*FF64*'input_cooling&amp;ventilation'!$D$3)*'input_cool&amp;vent_evolution'!AP$10)</f>
        <v>10132618.769995011</v>
      </c>
      <c r="IA64" s="2">
        <f>IF($D64=3,($N64*$M64*FG64*'input_cooling&amp;ventilation'!$D$3)*'input_cool&amp;vent_evolution'!AQ$11,($O64*$M64*FG64*'input_cooling&amp;ventilation'!$D$3)*'input_cool&amp;vent_evolution'!AQ$10)</f>
        <v>9843910.912179241</v>
      </c>
      <c r="IB64" s="2">
        <f>IF($D64=3,($N64*$M64*FH64*'input_cooling&amp;ventilation'!$D$3)*'input_cool&amp;vent_evolution'!AR$11,($O64*$M64*FH64*'input_cooling&amp;ventilation'!$D$3)*'input_cool&amp;vent_evolution'!AR$10)</f>
        <v>9565014.6572369933</v>
      </c>
      <c r="IC64" s="2">
        <f>IF($D64=3,($N64*$M64*FI64*'input_cooling&amp;ventilation'!$D$3)*'input_cool&amp;vent_evolution'!AS$11,($O64*$M64*FI64*'input_cooling&amp;ventilation'!$D$3)*'input_cool&amp;vent_evolution'!AS$10)</f>
        <v>9296584.8791559283</v>
      </c>
      <c r="ID64" s="2">
        <f>IF($D64=3,($N64*$M64*FJ64*'input_cooling&amp;ventilation'!$D$3)*'input_cool&amp;vent_evolution'!AT$11,($O64*$M64*FJ64*'input_cooling&amp;ventilation'!$D$3)*'input_cool&amp;vent_evolution'!AT$10)</f>
        <v>9039351.7665548734</v>
      </c>
      <c r="IE64" s="2">
        <f>IF($D64=3,($N64*$M64*FK64*'input_cooling&amp;ventilation'!$D$3)*'input_cool&amp;vent_evolution'!AU$11,($O64*$M64*FK64*'input_cooling&amp;ventilation'!$D$3)*'input_cool&amp;vent_evolution'!AU$10)</f>
        <v>9075901.7746962551</v>
      </c>
      <c r="IF64" s="2">
        <f>IF($D64=3,($N64*$M64*FL64*'input_cooling&amp;ventilation'!$D$3)*'input_cool&amp;vent_evolution'!AV$11,($O64*$M64*FL64*'input_cooling&amp;ventilation'!$D$3)*'input_cool&amp;vent_evolution'!AV$10)</f>
        <v>9112599.5703261252</v>
      </c>
    </row>
    <row r="65" spans="1:240" x14ac:dyDescent="0.25">
      <c r="A65">
        <v>63</v>
      </c>
      <c r="B65">
        <v>100100</v>
      </c>
      <c r="C65">
        <v>8</v>
      </c>
      <c r="D65">
        <v>3</v>
      </c>
      <c r="E65">
        <v>8</v>
      </c>
      <c r="F65" s="2">
        <v>156767266.04056501</v>
      </c>
      <c r="G65" s="2">
        <v>164887980.302012</v>
      </c>
      <c r="H65" s="2">
        <v>156767266.04056501</v>
      </c>
      <c r="I65" s="17">
        <v>0.36031254299999999</v>
      </c>
      <c r="J65">
        <v>0.19035813700000001</v>
      </c>
      <c r="K65" s="2">
        <f t="shared" si="0"/>
        <v>29841924.706065323</v>
      </c>
      <c r="L65" s="2">
        <f t="shared" si="1"/>
        <v>59411207.492751852</v>
      </c>
      <c r="M65">
        <v>0.62407602956705299</v>
      </c>
      <c r="N65" s="17">
        <f>'input_cooling&amp;ventilation'!$D$5</f>
        <v>57.500092182043396</v>
      </c>
      <c r="O65" s="45">
        <f>'input_cooling&amp;ventilation'!$D$6</f>
        <v>19.328678831353667</v>
      </c>
      <c r="P65" s="45">
        <f>'input_cooling&amp;ventilation'!$C$5</f>
        <v>50.351688737400465</v>
      </c>
      <c r="Q65" s="45">
        <f>'input_cooling&amp;ventilation'!$C$6</f>
        <v>32.240814214248743</v>
      </c>
      <c r="R65">
        <v>17</v>
      </c>
      <c r="S65">
        <v>12</v>
      </c>
      <c r="T65">
        <v>14</v>
      </c>
      <c r="U65" s="2">
        <f t="shared" si="2"/>
        <v>46886560.757007465</v>
      </c>
      <c r="V65" s="2">
        <f t="shared" si="3"/>
        <v>87785652.321533382</v>
      </c>
      <c r="W65" s="2">
        <v>51348748.420442097</v>
      </c>
      <c r="X65" s="57">
        <f>IF($D65=3,(W65*(1+'input_cool&amp;vent_evolution'!M$11)),(W65*(1+'input_cool&amp;vent_evolution'!M$12)))</f>
        <v>52115761.179536998</v>
      </c>
      <c r="Y65" s="57">
        <f>IF($D65=3,(X65*(1+'input_cool&amp;vent_evolution'!N$11)),(X65*(1+'input_cool&amp;vent_evolution'!N$12)))</f>
        <v>52836286.948549405</v>
      </c>
      <c r="Z65" s="57">
        <f>IF($D65=3,(Y65*(1+'input_cool&amp;vent_evolution'!O$11)),(Y65*(1+'input_cool&amp;vent_evolution'!O$12)))</f>
        <v>53521092.542185962</v>
      </c>
      <c r="AA65" s="57">
        <f>IF($D65=3,(Z65*(1+'input_cool&amp;vent_evolution'!P$11)),(Z65*(1+'input_cool&amp;vent_evolution'!P$12)))</f>
        <v>54287953.779551201</v>
      </c>
      <c r="AB65" s="57">
        <f>IF($D65=3,(AA65*(1+'input_cool&amp;vent_evolution'!Q$11)),(AA65*(1+'input_cool&amp;vent_evolution'!Q$12)))</f>
        <v>55129597.893158287</v>
      </c>
      <c r="AC65" s="57">
        <f>IF($D65=3,(AB65*(1+'input_cool&amp;vent_evolution'!R$11)),(AB65*(1+'input_cool&amp;vent_evolution'!R$12)))</f>
        <v>56017418.533805586</v>
      </c>
      <c r="AD65" s="57">
        <f>IF($D65=3,(AC65*(1+'input_cool&amp;vent_evolution'!S$11)),(AC65*(1+'input_cool&amp;vent_evolution'!S$12)))</f>
        <v>56937113.35073936</v>
      </c>
      <c r="AE65" s="57">
        <f>IF($D65=3,(AD65*(1+'input_cool&amp;vent_evolution'!T$11)),(AD65*(1+'input_cool&amp;vent_evolution'!T$12)))</f>
        <v>57891815.635443062</v>
      </c>
      <c r="AF65" s="57">
        <f>IF($D65=3,(AE65*(1+'input_cool&amp;vent_evolution'!U$11)),(AE65*(1+'input_cool&amp;vent_evolution'!U$12)))</f>
        <v>58986129.857749298</v>
      </c>
      <c r="AG65" s="57">
        <f>IF($D65=3,(AF65*(1+'input_cool&amp;vent_evolution'!V$11)),(AF65*(1+'input_cool&amp;vent_evolution'!V$12)))</f>
        <v>60091905.871195659</v>
      </c>
      <c r="AH65" s="57">
        <f>IF($D65=3,(AG65*(1+'input_cool&amp;vent_evolution'!W$11)),(AG65*(1+'input_cool&amp;vent_evolution'!W$12)))</f>
        <v>61165465.898346193</v>
      </c>
      <c r="AI65" s="57">
        <f>IF($D65=3,(AH65*(1+'input_cool&amp;vent_evolution'!X$11)),(AH65*(1+'input_cool&amp;vent_evolution'!X$12)))</f>
        <v>62276967.566152446</v>
      </c>
      <c r="AJ65" s="57">
        <f>IF($D65=3,(AI65*(1+'input_cool&amp;vent_evolution'!Y$11)),(AI65*(1+'input_cool&amp;vent_evolution'!Y$12)))</f>
        <v>63413382.49118609</v>
      </c>
      <c r="AK65" s="57">
        <f>IF($D65=3,(AJ65*(1+'input_cool&amp;vent_evolution'!Z$11)),(AJ65*(1+'input_cool&amp;vent_evolution'!Z$12)))</f>
        <v>64630555.114540793</v>
      </c>
      <c r="AL65" s="57">
        <f>IF($D65=3,(AK65*(1+'input_cool&amp;vent_evolution'!AA$11)),(AK65*(1+'input_cool&amp;vent_evolution'!AA$12)))</f>
        <v>65855665.007741049</v>
      </c>
      <c r="AM65" s="57">
        <f>IF($D65=3,(AL65*(1+'input_cool&amp;vent_evolution'!AB$11)),(AL65*(1+'input_cool&amp;vent_evolution'!AB$12)))</f>
        <v>66955528.72000692</v>
      </c>
      <c r="AN65" s="57">
        <f>IF($D65=3,(AM65*(1+'input_cool&amp;vent_evolution'!AC$11)),(AM65*(1+'input_cool&amp;vent_evolution'!AC$12)))</f>
        <v>68052929.332376644</v>
      </c>
      <c r="AO65" s="57">
        <f>IF($D65=3,(AN65*(1+'input_cool&amp;vent_evolution'!AD$11)),(AN65*(1+'input_cool&amp;vent_evolution'!AD$12)))</f>
        <v>69137305.11791271</v>
      </c>
      <c r="AP65" s="57">
        <f>IF($D65=3,(AO65*(1+'input_cool&amp;vent_evolution'!AE$11)),(AO65*(1+'input_cool&amp;vent_evolution'!AE$12)))</f>
        <v>70205203.059733897</v>
      </c>
      <c r="AQ65" s="57">
        <f>IF($D65=3,(AP65*(1+'input_cool&amp;vent_evolution'!AF$11)),(AP65*(1+'input_cool&amp;vent_evolution'!AF$12)))</f>
        <v>71250063.903621122</v>
      </c>
      <c r="AR65" s="57">
        <f>IF($D65=3,(AQ65*(1+'input_cool&amp;vent_evolution'!AG$11)),(AQ65*(1+'input_cool&amp;vent_evolution'!AG$12)))</f>
        <v>72283890.056314707</v>
      </c>
      <c r="AS65" s="57">
        <f>IF($D65=3,(AR65*(1+'input_cool&amp;vent_evolution'!AH$11)),(AR65*(1+'input_cool&amp;vent_evolution'!AH$12)))</f>
        <v>73300833.3058732</v>
      </c>
      <c r="AT65" s="57">
        <f>IF($D65=3,(AS65*(1+'input_cool&amp;vent_evolution'!AI$11)),(AS65*(1+'input_cool&amp;vent_evolution'!AI$12)))</f>
        <v>74300199.271016717</v>
      </c>
      <c r="AU65" s="57">
        <f>IF($D65=3,(AT65*(1+'input_cool&amp;vent_evolution'!AJ$11)),(AT65*(1+'input_cool&amp;vent_evolution'!AJ$12)))</f>
        <v>75281346.606377229</v>
      </c>
      <c r="AV65" s="57">
        <f>IF($D65=3,(AU65*(1+'input_cool&amp;vent_evolution'!AK$11)),(AU65*(1+'input_cool&amp;vent_evolution'!AK$12)))</f>
        <v>76252475.977599487</v>
      </c>
      <c r="AW65" s="57">
        <f>IF($D65=3,(AV65*(1+'input_cool&amp;vent_evolution'!AL$11)),(AV65*(1+'input_cool&amp;vent_evolution'!AL$12)))</f>
        <v>77196136.758205876</v>
      </c>
      <c r="AX65" s="57">
        <f>IF($D65=3,(AW65*(1+'input_cool&amp;vent_evolution'!AM$11)),(AW65*(1+'input_cool&amp;vent_evolution'!AM$12)))</f>
        <v>78120753.754289642</v>
      </c>
      <c r="AY65" s="57">
        <f>IF($D65=3,(AX65*(1+'input_cool&amp;vent_evolution'!AN$11)),(AX65*(1+'input_cool&amp;vent_evolution'!AN$12)))</f>
        <v>79026039.990461066</v>
      </c>
      <c r="AZ65" s="57">
        <f>IF($D65=3,(AY65*(1+'input_cool&amp;vent_evolution'!AO$11)),(AY65*(1+'input_cool&amp;vent_evolution'!AO$12)))</f>
        <v>79912002.823216274</v>
      </c>
      <c r="BA65" s="57">
        <f>IF($D65=3,(AZ65*(1+'input_cool&amp;vent_evolution'!AP$11)),(AZ65*(1+'input_cool&amp;vent_evolution'!AP$12)))</f>
        <v>80778748.340387493</v>
      </c>
      <c r="BB65" s="57">
        <f>IF($D65=3,(BA65*(1+'input_cool&amp;vent_evolution'!AQ$11)),(BA65*(1+'input_cool&amp;vent_evolution'!AQ$12)))</f>
        <v>81626451.02626577</v>
      </c>
      <c r="BC65" s="57">
        <f>IF($D65=3,(BB65*(1+'input_cool&amp;vent_evolution'!AR$11)),(BB65*(1+'input_cool&amp;vent_evolution'!AR$12)))</f>
        <v>82455390.71255888</v>
      </c>
      <c r="BD65" s="57">
        <f>IF($D65=3,(BC65*(1+'input_cool&amp;vent_evolution'!AS$11)),(BC65*(1+'input_cool&amp;vent_evolution'!AS$12)))</f>
        <v>83265946.97317791</v>
      </c>
      <c r="BE65" s="57">
        <f>IF($D65=3,(BD65*(1+'input_cool&amp;vent_evolution'!AT$11)),(BD65*(1+'input_cool&amp;vent_evolution'!AT$12)))</f>
        <v>84058605.813472047</v>
      </c>
      <c r="BF65" s="57">
        <f>IF($D65=3,(BE65*(1+'input_cool&amp;vent_evolution'!AU$11)),(BE65*(1+'input_cool&amp;vent_evolution'!AU$12)))</f>
        <v>84858810.452017888</v>
      </c>
      <c r="BG65" s="57">
        <f>IF($D65=3,(BF65*(1+'input_cool&amp;vent_evolution'!AV$11)),(BF65*(1+'input_cool&amp;vent_evolution'!AV$12)))</f>
        <v>85666632.721826509</v>
      </c>
      <c r="BH65" s="2">
        <f t="shared" si="76"/>
        <v>115253300.10069527</v>
      </c>
      <c r="BI65" s="2">
        <f t="shared" si="4"/>
        <v>116974875.68772231</v>
      </c>
      <c r="BJ65" s="2">
        <f t="shared" si="5"/>
        <v>118592110.28916416</v>
      </c>
      <c r="BK65" s="2">
        <f t="shared" si="6"/>
        <v>120129170.23749599</v>
      </c>
      <c r="BL65" s="2">
        <f t="shared" si="7"/>
        <v>121850405.73094884</v>
      </c>
      <c r="BM65" s="2">
        <f t="shared" si="8"/>
        <v>123739492.89640979</v>
      </c>
      <c r="BN65" s="2">
        <f t="shared" si="9"/>
        <v>125732224.2069042</v>
      </c>
      <c r="BO65" s="2">
        <f t="shared" si="10"/>
        <v>127796497.74808607</v>
      </c>
      <c r="BP65" s="2">
        <f t="shared" si="11"/>
        <v>129939346.25580104</v>
      </c>
      <c r="BQ65" s="2">
        <f t="shared" si="12"/>
        <v>132395556.56954081</v>
      </c>
      <c r="BR65" s="2">
        <f t="shared" si="13"/>
        <v>134877493.10435903</v>
      </c>
      <c r="BS65" s="2">
        <f t="shared" si="14"/>
        <v>137287120.209039</v>
      </c>
      <c r="BT65" s="2">
        <f t="shared" si="15"/>
        <v>139781908.09039465</v>
      </c>
      <c r="BU65" s="2">
        <f t="shared" si="16"/>
        <v>142332614.27940217</v>
      </c>
      <c r="BV65" s="2">
        <f t="shared" si="17"/>
        <v>145064582.74891993</v>
      </c>
      <c r="BW65" s="2">
        <f t="shared" si="18"/>
        <v>147814366.58047929</v>
      </c>
      <c r="BX65" s="2">
        <f t="shared" si="19"/>
        <v>150283032.83621177</v>
      </c>
      <c r="BY65" s="2">
        <f t="shared" si="20"/>
        <v>152746170.61461541</v>
      </c>
      <c r="BZ65" s="2">
        <f t="shared" si="21"/>
        <v>155180073.90684369</v>
      </c>
      <c r="CA65" s="2">
        <f t="shared" si="22"/>
        <v>157576992.34695575</v>
      </c>
      <c r="CB65" s="2">
        <f t="shared" si="23"/>
        <v>159922203.55673975</v>
      </c>
      <c r="CC65" s="2">
        <f t="shared" si="24"/>
        <v>162242647.17987794</v>
      </c>
      <c r="CD65" s="2">
        <f t="shared" si="25"/>
        <v>164525196.78687245</v>
      </c>
      <c r="CE65" s="2">
        <f t="shared" si="26"/>
        <v>166768293.82495436</v>
      </c>
      <c r="CF65" s="2">
        <f t="shared" si="27"/>
        <v>168970498.78152707</v>
      </c>
      <c r="CG65" s="2">
        <f t="shared" si="28"/>
        <v>171150218.21580872</v>
      </c>
      <c r="CH65" s="2">
        <f t="shared" si="29"/>
        <v>173268283.84517837</v>
      </c>
      <c r="CI65" s="2">
        <f t="shared" si="30"/>
        <v>175343605.31660533</v>
      </c>
      <c r="CJ65" s="2">
        <f t="shared" si="31"/>
        <v>177375538.50804719</v>
      </c>
      <c r="CK65" s="2">
        <f t="shared" si="32"/>
        <v>179364099.93130764</v>
      </c>
      <c r="CL65" s="2">
        <f t="shared" si="33"/>
        <v>181309527.70266297</v>
      </c>
      <c r="CM65" s="2">
        <f t="shared" si="34"/>
        <v>183212213.45561892</v>
      </c>
      <c r="CN65" s="2">
        <f t="shared" si="35"/>
        <v>185072785.27807999</v>
      </c>
      <c r="CO65" s="2">
        <f t="shared" si="36"/>
        <v>186892095.13133499</v>
      </c>
      <c r="CP65" s="2">
        <f t="shared" si="37"/>
        <v>188671233.86417937</v>
      </c>
      <c r="CQ65" s="2">
        <f t="shared" si="38"/>
        <v>190467309.29318783</v>
      </c>
      <c r="CR65" s="2">
        <f>IF($D65=3,(W65*$P65*$M65*'input_cooling&amp;ventilation'!$D$3)*'input_cool&amp;vent_evolution'!M$11,(W65*$Q65*'input_cooling&amp;ventilation'!$D$3)*'input_cool&amp;vent_evolution'!M$12)</f>
        <v>19678130.549375024</v>
      </c>
      <c r="CS65" s="2">
        <f>IF($D65=3,(X65*$P65*$M65*'input_cooling&amp;ventilation'!$D$3)*'input_cool&amp;vent_evolution'!N$11,(X65*$Q65*'input_cooling&amp;ventilation'!$D$3)*'input_cool&amp;vent_evolution'!N$12)</f>
        <v>18485481.471711311</v>
      </c>
      <c r="CT65" s="2">
        <f>IF($D65=3,(Y65*$P65*$M65*'input_cooling&amp;ventilation'!$D$3)*'input_cool&amp;vent_evolution'!O$11,(Y65*$Q65*'input_cooling&amp;ventilation'!$D$3)*'input_cool&amp;vent_evolution'!O$12)</f>
        <v>17569060.895967588</v>
      </c>
      <c r="CU65" s="2">
        <f>IF($D65=3,(Z65*$P65*$M65*'input_cooling&amp;ventilation'!$D$3)*'input_cool&amp;vent_evolution'!P$11,(Z65*$Q65*'input_cooling&amp;ventilation'!$D$3)*'input_cool&amp;vent_evolution'!P$12)</f>
        <v>19674243.176783144</v>
      </c>
      <c r="CV65" s="2">
        <f>IF($D65=3,(AA65*$P65*$M65*'input_cooling&amp;ventilation'!$D$3)*'input_cool&amp;vent_evolution'!Q$11,(AA65*$Q65*'input_cooling&amp;ventilation'!$D$3)*'input_cool&amp;vent_evolution'!Q$12)</f>
        <v>21592838.642237052</v>
      </c>
      <c r="CW65" s="2">
        <f>IF($D65=3,(AB65*$P65*$M65*'input_cooling&amp;ventilation'!$D$3)*'input_cool&amp;vent_evolution'!R$11,(AB65*$Q65*'input_cooling&amp;ventilation'!$D$3)*'input_cool&amp;vent_evolution'!R$12)</f>
        <v>22777522.621270739</v>
      </c>
      <c r="CX65" s="2">
        <f>IF($D65=3,(AC65*$P65*$M65*'input_cooling&amp;ventilation'!$D$3)*'input_cool&amp;vent_evolution'!S$11,(AC65*$Q65*'input_cooling&amp;ventilation'!$D$3)*'input_cool&amp;vent_evolution'!S$12)</f>
        <v>23595271.993339956</v>
      </c>
      <c r="CY65" s="2">
        <f>IF($D65=3,(AD65*$P65*$M65*'input_cooling&amp;ventilation'!$D$3)*'input_cool&amp;vent_evolution'!T$11,(AD65*$Q65*'input_cooling&amp;ventilation'!$D$3)*'input_cool&amp;vent_evolution'!T$12)</f>
        <v>24493407.666848943</v>
      </c>
      <c r="CZ65" s="2">
        <f>IF($D65=3,(AE65*$P65*$M65*'input_cooling&amp;ventilation'!$D$3)*'input_cool&amp;vent_evolution'!U$11,(AE65*$Q65*'input_cooling&amp;ventilation'!$D$3)*'input_cool&amp;vent_evolution'!U$12)</f>
        <v>28075228.049649175</v>
      </c>
      <c r="DA65" s="2">
        <f>IF($D65=3,(AF65*$P65*$M65*'input_cooling&amp;ventilation'!$D$3)*'input_cool&amp;vent_evolution'!V$11,(AF65*$Q65*'input_cooling&amp;ventilation'!$D$3)*'input_cool&amp;vent_evolution'!V$12)</f>
        <v>28369286.550906748</v>
      </c>
      <c r="DB65" s="2">
        <f>IF($D65=3,(AG65*$P65*$M65*'input_cooling&amp;ventilation'!$D$3)*'input_cool&amp;vent_evolution'!W$11,(AG65*$Q65*'input_cooling&amp;ventilation'!$D$3)*'input_cool&amp;vent_evolution'!W$12)</f>
        <v>27542767.856675185</v>
      </c>
      <c r="DC65" s="2">
        <f>IF($D65=3,(AH65*$P65*$M65*'input_cooling&amp;ventilation'!$D$3)*'input_cool&amp;vent_evolution'!X$11,(AH65*$Q65*'input_cooling&amp;ventilation'!$D$3)*'input_cool&amp;vent_evolution'!X$12)</f>
        <v>28516181.335430894</v>
      </c>
      <c r="DD65" s="2">
        <f>IF($D65=3,(AI65*$P65*$M65*'input_cooling&amp;ventilation'!$D$3)*'input_cool&amp;vent_evolution'!Y$11,(AI65*$Q65*'input_cooling&amp;ventilation'!$D$3)*'input_cool&amp;vent_evolution'!Y$12)</f>
        <v>29155344.533588383</v>
      </c>
      <c r="DE65" s="2">
        <f>IF($D65=3,(AJ65*$P65*$M65*'input_cooling&amp;ventilation'!$D$3)*'input_cool&amp;vent_evolution'!Z$11,(AJ65*$Q65*'input_cooling&amp;ventilation'!$D$3)*'input_cool&amp;vent_evolution'!Z$12)</f>
        <v>31227227.317265119</v>
      </c>
      <c r="DF65" s="2">
        <f>IF($D65=3,(AK65*$P65*$M65*'input_cooling&amp;ventilation'!$D$3)*'input_cool&amp;vent_evolution'!AA$11,(AK65*$Q65*'input_cooling&amp;ventilation'!$D$3)*'input_cool&amp;vent_evolution'!AA$12)</f>
        <v>31430862.302960187</v>
      </c>
      <c r="DG65" s="2">
        <f>IF($D65=3,(AL65*$P65*$M65*'input_cooling&amp;ventilation'!$D$3)*'input_cool&amp;vent_evolution'!AB$11,(AL65*$Q65*'input_cooling&amp;ventilation'!$D$3)*'input_cool&amp;vent_evolution'!AB$12)</f>
        <v>28217603.240430921</v>
      </c>
      <c r="DH65" s="2">
        <f>IF($D65=3,(AM65*$P65*$M65*'input_cooling&amp;ventilation'!$D$3)*'input_cool&amp;vent_evolution'!AC$11,(AM65*$Q65*'input_cooling&amp;ventilation'!$D$3)*'input_cool&amp;vent_evolution'!AC$12)</f>
        <v>28154411.069586564</v>
      </c>
      <c r="DI65" s="2">
        <f>IF($D65=3,(AN65*$P65*$M65*'input_cooling&amp;ventilation'!$D$3)*'input_cool&amp;vent_evolution'!AD$11,(AN65*$Q65*'input_cooling&amp;ventilation'!$D$3)*'input_cool&amp;vent_evolution'!AD$12)</f>
        <v>27820252.035363708</v>
      </c>
      <c r="DJ65" s="2">
        <f>IF($D65=3,(AO65*$P65*$M65*'input_cooling&amp;ventilation'!$D$3)*'input_cool&amp;vent_evolution'!AE$11,(AO65*$Q65*'input_cooling&amp;ventilation'!$D$3)*'input_cool&amp;vent_evolution'!AE$12)</f>
        <v>27397503.970290493</v>
      </c>
      <c r="DK65" s="2">
        <f>IF($D65=3,(AP65*$P65*$M65*'input_cooling&amp;ventilation'!$D$3)*'input_cool&amp;vent_evolution'!AF$11,(AP65*$Q65*'input_cooling&amp;ventilation'!$D$3)*'input_cool&amp;vent_evolution'!AF$12)</f>
        <v>26806474.661784537</v>
      </c>
      <c r="DL65" s="2">
        <f>IF($D65=3,(AQ65*$P65*$M65*'input_cooling&amp;ventilation'!$D$3)*'input_cool&amp;vent_evolution'!AG$11,(AQ65*$Q65*'input_cooling&amp;ventilation'!$D$3)*'input_cool&amp;vent_evolution'!AG$12)</f>
        <v>26523373.642530464</v>
      </c>
      <c r="DM65" s="2">
        <f>IF($D65=3,(AR65*$P65*$M65*'input_cooling&amp;ventilation'!$D$3)*'input_cool&amp;vent_evolution'!AH$11,(AR65*$Q65*'input_cooling&amp;ventilation'!$D$3)*'input_cool&amp;vent_evolution'!AH$12)</f>
        <v>26090233.557173066</v>
      </c>
      <c r="DN65" s="2">
        <f>IF($D65=3,(AS65*$P65*$M65*'input_cooling&amp;ventilation'!$D$3)*'input_cool&amp;vent_evolution'!AI$11,(AS65*$Q65*'input_cooling&amp;ventilation'!$D$3)*'input_cool&amp;vent_evolution'!AI$12)</f>
        <v>25639278.741467416</v>
      </c>
      <c r="DO65" s="2">
        <f>IF($D65=3,(AT65*$P65*$M65*'input_cooling&amp;ventilation'!$D$3)*'input_cool&amp;vent_evolution'!AJ$11,(AT65*$Q65*'input_cooling&amp;ventilation'!$D$3)*'input_cool&amp;vent_evolution'!AJ$12)</f>
        <v>25171869.860650908</v>
      </c>
      <c r="DP65" s="2">
        <f>IF($D65=3,(AU65*$P65*$M65*'input_cooling&amp;ventilation'!$D$3)*'input_cool&amp;vent_evolution'!AK$11,(AU65*$Q65*'input_cooling&amp;ventilation'!$D$3)*'input_cool&amp;vent_evolution'!AK$12)</f>
        <v>24914853.528374959</v>
      </c>
      <c r="DQ65" s="2">
        <f>IF($D65=3,(AV65*$P65*$M65*'input_cooling&amp;ventilation'!$D$3)*'input_cool&amp;vent_evolution'!AL$11,(AV65*$Q65*'input_cooling&amp;ventilation'!$D$3)*'input_cool&amp;vent_evolution'!AL$12)</f>
        <v>24210131.858836643</v>
      </c>
      <c r="DR65" s="2">
        <f>IF($D65=3,(AW65*$P65*$M65*'input_cooling&amp;ventilation'!$D$3)*'input_cool&amp;vent_evolution'!AM$11,(AW65*$Q65*'input_cooling&amp;ventilation'!$D$3)*'input_cool&amp;vent_evolution'!AM$12)</f>
        <v>23721553.183258168</v>
      </c>
      <c r="DS65" s="2">
        <f>IF($D65=3,(AX65*$P65*$M65*'input_cooling&amp;ventilation'!$D$3)*'input_cool&amp;vent_evolution'!AN$11,(AX65*$Q65*'input_cooling&amp;ventilation'!$D$3)*'input_cool&amp;vent_evolution'!AN$12)</f>
        <v>23225611.997582644</v>
      </c>
      <c r="DT65" s="2">
        <f>IF($D65=3,(AY65*$P65*$M65*'input_cooling&amp;ventilation'!$D$3)*'input_cool&amp;vent_evolution'!AO$11,(AY65*$Q65*'input_cooling&amp;ventilation'!$D$3)*'input_cool&amp;vent_evolution'!AO$12)</f>
        <v>22729859.546826553</v>
      </c>
      <c r="DU65" s="2">
        <f>IF($D65=3,(AZ65*$P65*$M65*'input_cooling&amp;ventilation'!$D$3)*'input_cool&amp;vent_evolution'!AP$11,(AZ65*$Q65*'input_cooling&amp;ventilation'!$D$3)*'input_cool&amp;vent_evolution'!AP$12)</f>
        <v>22236828.837250631</v>
      </c>
      <c r="DV65" s="2">
        <f>IF($D65=3,(BA65*$P65*$M65*'input_cooling&amp;ventilation'!$D$3)*'input_cool&amp;vent_evolution'!AQ$11,(BA65*$Q65*'input_cooling&amp;ventilation'!$D$3)*'input_cool&amp;vent_evolution'!AQ$12)</f>
        <v>21748274.617299337</v>
      </c>
      <c r="DW65" s="2">
        <f>IF($D65=3,(BB65*$P65*$M65*'input_cooling&amp;ventilation'!$D$3)*'input_cool&amp;vent_evolution'!AR$11,(BB65*$Q65*'input_cooling&amp;ventilation'!$D$3)*'input_cool&amp;vent_evolution'!AR$12)</f>
        <v>21266899.632389676</v>
      </c>
      <c r="DX65" s="2">
        <f>IF($D65=3,(BC65*$P65*$M65*'input_cooling&amp;ventilation'!$D$3)*'input_cool&amp;vent_evolution'!AS$11,(BC65*$Q65*'input_cooling&amp;ventilation'!$D$3)*'input_cool&amp;vent_evolution'!AS$12)</f>
        <v>20795262.823132817</v>
      </c>
      <c r="DY65" s="2">
        <f>IF($D65=3,(BD65*$P65*$M65*'input_cooling&amp;ventilation'!$D$3)*'input_cool&amp;vent_evolution'!AT$11,(BD65*$Q65*'input_cooling&amp;ventilation'!$D$3)*'input_cool&amp;vent_evolution'!AT$12)</f>
        <v>20336094.746103819</v>
      </c>
      <c r="DZ65" s="2">
        <f>IF($D65=3,(BE65*$P65*$M65*'input_cooling&amp;ventilation'!$D$3)*'input_cool&amp;vent_evolution'!AU$11,(BE65*$Q65*'input_cooling&amp;ventilation'!$D$3)*'input_cool&amp;vent_evolution'!AU$12)</f>
        <v>20529686.314608421</v>
      </c>
      <c r="EA65" s="2">
        <f>IF($D65=3,(BF65*$P65*$M65*'input_cooling&amp;ventilation'!$D$3)*'input_cool&amp;vent_evolution'!AV$11,(BF65*$Q65*'input_cooling&amp;ventilation'!$D$3)*'input_cool&amp;vent_evolution'!AV$12)</f>
        <v>20725120.798179265</v>
      </c>
      <c r="EB65">
        <v>0.47</v>
      </c>
      <c r="EC65" s="2">
        <f t="shared" si="39"/>
        <v>73680615.039065555</v>
      </c>
      <c r="ED65" s="2">
        <f>IF($D65=3,(EC65*(1+'input_cool&amp;vent_evolution'!M$10)),EC65*(1+'input_cool&amp;vent_evolution'!M$9))</f>
        <v>75251201.464624852</v>
      </c>
      <c r="EE65" s="2">
        <f>IF($D65=3,(ED65*(1+'input_cool&amp;vent_evolution'!N$10)),ED65*(1+'input_cool&amp;vent_evolution'!N$9))</f>
        <v>76823408.889312699</v>
      </c>
      <c r="EF65" s="2">
        <f>IF($D65=3,(EE65*(1+'input_cool&amp;vent_evolution'!O$10)),EE65*(1+'input_cool&amp;vent_evolution'!O$9))</f>
        <v>78397237.341473207</v>
      </c>
      <c r="EG65" s="2">
        <f>IF($D65=3,(EF65*(1+'input_cool&amp;vent_evolution'!P$10)),EF65*(1+'input_cool&amp;vent_evolution'!P$9))</f>
        <v>79885361.40719673</v>
      </c>
      <c r="EH65" s="2">
        <f>IF($D65=3,(EG65*(1+'input_cool&amp;vent_evolution'!Q$10)),EG65*(1+'input_cool&amp;vent_evolution'!Q$9))</f>
        <v>81375106.503542364</v>
      </c>
      <c r="EI65" s="2">
        <f>IF($D65=3,(EH65*(1+'input_cool&amp;vent_evolution'!R$10)),EH65*(1+'input_cool&amp;vent_evolution'!R$9))</f>
        <v>82545658.830310449</v>
      </c>
      <c r="EJ65" s="2">
        <f>IF($D65=3,(EI65*(1+'input_cool&amp;vent_evolution'!S$10)),EI65*(1+'input_cool&amp;vent_evolution'!S$9))</f>
        <v>83716922.553680658</v>
      </c>
      <c r="EK65" s="2">
        <f>IF($D65=3,(EJ65*(1+'input_cool&amp;vent_evolution'!T$10)),EJ65*(1+'input_cool&amp;vent_evolution'!T$9))</f>
        <v>84888897.66735436</v>
      </c>
      <c r="EL65" s="2">
        <f>IF($D65=3,(EK65*(1+'input_cool&amp;vent_evolution'!U$10)),EK65*(1+'input_cool&amp;vent_evolution'!U$9))</f>
        <v>86061584.120941401</v>
      </c>
      <c r="EM65" s="2">
        <f>IF($D65=3,(EL65*(1+'input_cool&amp;vent_evolution'!V$10)),EL65*(1+'input_cool&amp;vent_evolution'!V$9))</f>
        <v>87234981.958533108</v>
      </c>
      <c r="EN65" s="2">
        <f>IF($D65=3,(EM65*(1+'input_cool&amp;vent_evolution'!W$10)),EM65*(1+'input_cool&amp;vent_evolution'!W$9))</f>
        <v>88147573.474822223</v>
      </c>
      <c r="EO65" s="2">
        <f>IF($D65=3,(EN65*(1+'input_cool&amp;vent_evolution'!X$10)),EN65*(1+'input_cool&amp;vent_evolution'!X$9))</f>
        <v>89060760.361584216</v>
      </c>
      <c r="EP65" s="2">
        <f>IF($D65=3,(EO65*(1+'input_cool&amp;vent_evolution'!Y$10)),EO65*(1+'input_cool&amp;vent_evolution'!Y$9))</f>
        <v>89974542.653462097</v>
      </c>
      <c r="EQ65" s="2">
        <f>IF($D65=3,(EP65*(1+'input_cool&amp;vent_evolution'!Z$10)),EP65*(1+'input_cool&amp;vent_evolution'!Z$9))</f>
        <v>90888920.293767318</v>
      </c>
      <c r="ER65" s="2">
        <f>IF($D65=3,(EQ65*(1+'input_cool&amp;vent_evolution'!AA$10)),EQ65*(1+'input_cool&amp;vent_evolution'!AA$9))</f>
        <v>91803893.339188397</v>
      </c>
      <c r="ES65" s="2">
        <f>IF($D65=3,(ER65*(1+'input_cool&amp;vent_evolution'!AB$10)),ER65*(1+'input_cool&amp;vent_evolution'!AB$9))</f>
        <v>92440784.802182525</v>
      </c>
      <c r="ET65" s="2">
        <f>IF($D65=3,(ES65*(1+'input_cool&amp;vent_evolution'!AC$10)),ES65*(1+'input_cool&amp;vent_evolution'!AC$9))</f>
        <v>93078123.139462546</v>
      </c>
      <c r="EU65" s="2">
        <f>IF($D65=3,(ET65*(1+'input_cool&amp;vent_evolution'!AD$10)),ET65*(1+'input_cool&amp;vent_evolution'!AD$9))</f>
        <v>93715908.42976284</v>
      </c>
      <c r="EV65" s="2">
        <f>IF($D65=3,(EU65*(1+'input_cool&amp;vent_evolution'!AE$10)),EU65*(1+'input_cool&amp;vent_evolution'!AE$9))</f>
        <v>94354140.600647837</v>
      </c>
      <c r="EW65" s="2">
        <f>IF($D65=3,(EV65*(1+'input_cool&amp;vent_evolution'!AF$10)),EV65*(1+'input_cool&amp;vent_evolution'!AF$9))</f>
        <v>94992819.721403718</v>
      </c>
      <c r="EX65" s="2">
        <f>IF($D65=3,(EW65*(1+'input_cool&amp;vent_evolution'!AG$10)),EW65*(1+'input_cool&amp;vent_evolution'!AG$9))</f>
        <v>95396617.235297725</v>
      </c>
      <c r="EY65" s="2">
        <f>IF($D65=3,(EX65*(1+'input_cool&amp;vent_evolution'!AH$10)),EX65*(1+'input_cool&amp;vent_evolution'!AH$9))</f>
        <v>95800534.973438129</v>
      </c>
      <c r="EZ65" s="2">
        <f>IF($D65=3,(EY65*(1+'input_cool&amp;vent_evolution'!AI$10)),EY65*(1+'input_cool&amp;vent_evolution'!AI$9))</f>
        <v>96204572.957870558</v>
      </c>
      <c r="FA65" s="2">
        <f>IF($D65=3,(EZ65*(1+'input_cool&amp;vent_evolution'!AJ$10)),EZ65*(1+'input_cool&amp;vent_evolution'!AJ$9))</f>
        <v>96608731.163400009</v>
      </c>
      <c r="FB65" s="2">
        <f>IF($D65=3,(FA65*(1+'input_cool&amp;vent_evolution'!AK$10)),FA65*(1+'input_cool&amp;vent_evolution'!AK$9))</f>
        <v>97013009.536486998</v>
      </c>
      <c r="FC65" s="2">
        <f>IF($D65=3,(FB65*(1+'input_cool&amp;vent_evolution'!AL$10)),FB65*(1+'input_cool&amp;vent_evolution'!AL$9))</f>
        <v>97417408.193658531</v>
      </c>
      <c r="FD65" s="2">
        <f>IF($D65=3,(FC65*(1+'input_cool&amp;vent_evolution'!AM$10)),FC65*(1+'input_cool&amp;vent_evolution'!AM$9))</f>
        <v>97821927.037283853</v>
      </c>
      <c r="FE65" s="2">
        <f>IF($D65=3,(FD65*(1+'input_cool&amp;vent_evolution'!AN$10)),FD65*(1+'input_cool&amp;vent_evolution'!AN$9))</f>
        <v>98226566.127201244</v>
      </c>
      <c r="FF65" s="2">
        <f>IF($D65=3,(FE65*(1+'input_cool&amp;vent_evolution'!AO$10)),FE65*(1+'input_cool&amp;vent_evolution'!AO$9))</f>
        <v>98631325.425618142</v>
      </c>
      <c r="FG65" s="2">
        <f>IF($D65=3,(FF65*(1+'input_cool&amp;vent_evolution'!AP$10)),FF65*(1+'input_cool&amp;vent_evolution'!AP$9))</f>
        <v>99036204.957729504</v>
      </c>
      <c r="FH65" s="2">
        <f>IF($D65=3,(FG65*(1+'input_cool&amp;vent_evolution'!AQ$10)),FG65*(1+'input_cool&amp;vent_evolution'!AQ$9))</f>
        <v>99441204.685742885</v>
      </c>
      <c r="FI65" s="2">
        <f>IF($D65=3,(FH65*(1+'input_cool&amp;vent_evolution'!AR$10)),FH65*(1+'input_cool&amp;vent_evolution'!AR$9))</f>
        <v>99846324.653749496</v>
      </c>
      <c r="FJ65" s="2">
        <f>IF($D65=3,(FI65*(1+'input_cool&amp;vent_evolution'!AS$10)),FI65*(1+'input_cool&amp;vent_evolution'!AS$9))</f>
        <v>100251564.833405</v>
      </c>
      <c r="FK65" s="2">
        <f>IF($D65=3,(FJ65*(1+'input_cool&amp;vent_evolution'!AT$10)),FJ65*(1+'input_cool&amp;vent_evolution'!AT$9))</f>
        <v>100656925.26250176</v>
      </c>
      <c r="FL65" s="2">
        <f>IF($D65=3,(FK65*(1+'input_cool&amp;vent_evolution'!AU$10)),FK65*(1+'input_cool&amp;vent_evolution'!AU$9))</f>
        <v>101063924.73910616</v>
      </c>
      <c r="FM65" s="2">
        <f t="shared" si="40"/>
        <v>155528636.229242</v>
      </c>
      <c r="FN65" s="2">
        <f t="shared" si="41"/>
        <v>158843906.6666275</v>
      </c>
      <c r="FO65" s="2">
        <f t="shared" si="42"/>
        <v>162162598.7880429</v>
      </c>
      <c r="FP65" s="2">
        <f t="shared" si="43"/>
        <v>165484712.65331838</v>
      </c>
      <c r="FQ65" s="2">
        <f t="shared" si="44"/>
        <v>168625917.51920044</v>
      </c>
      <c r="FR65" s="2">
        <f t="shared" si="45"/>
        <v>171770544.13559052</v>
      </c>
      <c r="FS65" s="2">
        <f t="shared" si="46"/>
        <v>174241403.08432052</v>
      </c>
      <c r="FT65" s="2">
        <f t="shared" si="47"/>
        <v>176713763.68369889</v>
      </c>
      <c r="FU65" s="2">
        <f t="shared" si="48"/>
        <v>179187625.92043024</v>
      </c>
      <c r="FV65" s="2">
        <f t="shared" si="49"/>
        <v>181662989.68814847</v>
      </c>
      <c r="FW65" s="2">
        <f t="shared" si="50"/>
        <v>184139855.07992378</v>
      </c>
      <c r="FX65" s="2">
        <f t="shared" si="51"/>
        <v>186066197.76704124</v>
      </c>
      <c r="FY65" s="2">
        <f t="shared" si="52"/>
        <v>187993797.19119394</v>
      </c>
      <c r="FZ65" s="2">
        <f t="shared" si="53"/>
        <v>189922653.42550805</v>
      </c>
      <c r="GA65" s="2">
        <f t="shared" si="54"/>
        <v>191852766.35032254</v>
      </c>
      <c r="GB65" s="2">
        <f t="shared" si="55"/>
        <v>193784136.08529839</v>
      </c>
      <c r="GC65" s="2">
        <f t="shared" si="56"/>
        <v>195128517.65177968</v>
      </c>
      <c r="GD65" s="2">
        <f t="shared" si="57"/>
        <v>196473842.50230134</v>
      </c>
      <c r="GE65" s="2">
        <f t="shared" si="58"/>
        <v>197820110.80305976</v>
      </c>
      <c r="GF65" s="2">
        <f t="shared" si="59"/>
        <v>199167322.40115431</v>
      </c>
      <c r="GG65" s="2">
        <f t="shared" si="60"/>
        <v>200515477.44283777</v>
      </c>
      <c r="GH65" s="2">
        <f t="shared" si="61"/>
        <v>201367832.93166471</v>
      </c>
      <c r="GI65" s="2">
        <f t="shared" si="62"/>
        <v>202220442.19569528</v>
      </c>
      <c r="GJ65" s="2">
        <f t="shared" si="63"/>
        <v>203073305.28146443</v>
      </c>
      <c r="GK65" s="2">
        <f t="shared" si="64"/>
        <v>203926422.13578939</v>
      </c>
      <c r="GL65" s="2">
        <f t="shared" si="65"/>
        <v>204779792.64565632</v>
      </c>
      <c r="GM65" s="2">
        <f t="shared" si="66"/>
        <v>205633417.05703613</v>
      </c>
      <c r="GN65" s="2">
        <f t="shared" si="67"/>
        <v>206487295.16384506</v>
      </c>
      <c r="GO65" s="2">
        <f t="shared" si="68"/>
        <v>207341427.09239271</v>
      </c>
      <c r="GP65" s="2">
        <f t="shared" si="69"/>
        <v>208195812.76290464</v>
      </c>
      <c r="GQ65" s="2">
        <f t="shared" si="70"/>
        <v>209050452.22856364</v>
      </c>
      <c r="GR65" s="2">
        <f t="shared" si="71"/>
        <v>209905345.40959558</v>
      </c>
      <c r="GS65" s="2">
        <f t="shared" si="72"/>
        <v>210760492.39907029</v>
      </c>
      <c r="GT65" s="2">
        <f t="shared" si="73"/>
        <v>211615893.1371572</v>
      </c>
      <c r="GU65" s="2">
        <f t="shared" si="74"/>
        <v>212471547.70363024</v>
      </c>
      <c r="GV65" s="2">
        <f t="shared" si="75"/>
        <v>213330662.05153215</v>
      </c>
      <c r="GW65" s="2">
        <f>IF($D65=3,($N65*$M65*EC65*'input_cooling&amp;ventilation'!$D$3)*'input_cool&amp;vent_evolution'!M$11,($O65*$M65*EC65*'input_cooling&amp;ventilation'!$D$3)*'input_cool&amp;vent_evolution'!M$10)</f>
        <v>32244950.710796498</v>
      </c>
      <c r="GX65" s="2">
        <f>IF($D65=3,($N65*$M65*ED65*'input_cooling&amp;ventilation'!$D$3)*'input_cool&amp;vent_evolution'!N$11,($O65*$M65*ED65*'input_cooling&amp;ventilation'!$D$3)*'input_cool&amp;vent_evolution'!N$10)</f>
        <v>30481028.693059303</v>
      </c>
      <c r="GY65" s="2">
        <f>IF($D65=3,($N65*$M65*EE65*'input_cooling&amp;ventilation'!$D$3)*'input_cool&amp;vent_evolution'!O$11,($O65*$M65*EE65*'input_cooling&amp;ventilation'!$D$3)*'input_cool&amp;vent_evolution'!O$10)</f>
        <v>29171874.217521615</v>
      </c>
      <c r="GZ65" s="2">
        <f>IF($D65=3,($N65*$M65*EF65*'input_cooling&amp;ventilation'!$D$3)*'input_cool&amp;vent_evolution'!P$11,($O65*$M65*EF65*'input_cooling&amp;ventilation'!$D$3)*'input_cool&amp;vent_evolution'!P$10)</f>
        <v>32910033.442609522</v>
      </c>
      <c r="HA65" s="2">
        <f>IF($D65=3,($N65*$M65*EG65*'input_cooling&amp;ventilation'!$D$3)*'input_cool&amp;vent_evolution'!Q$11,($O65*$M65*EG65*'input_cooling&amp;ventilation'!$D$3)*'input_cool&amp;vent_evolution'!Q$10)</f>
        <v>36285070.500314452</v>
      </c>
      <c r="HB65" s="2">
        <f>IF($D65=3,($N65*$M65*EH65*'input_cooling&amp;ventilation'!$D$3)*'input_cool&amp;vent_evolution'!R$11,($O65*$M65*EH65*'input_cooling&amp;ventilation'!$D$3)*'input_cool&amp;vent_evolution'!R$10)</f>
        <v>38394386.449245952</v>
      </c>
      <c r="HC65" s="2">
        <f>IF($D65=3,($N65*$M65*EI65*'input_cooling&amp;ventilation'!$D$3)*'input_cool&amp;vent_evolution'!S$11,($O65*$M65*EI65*'input_cooling&amp;ventilation'!$D$3)*'input_cool&amp;vent_evolution'!S$10)</f>
        <v>39705496.861371748</v>
      </c>
      <c r="HD65" s="2">
        <f>IF($D65=3,($N65*$M65*EJ65*'input_cooling&amp;ventilation'!$D$3)*'input_cool&amp;vent_evolution'!T$11,($O65*$M65*EJ65*'input_cooling&amp;ventilation'!$D$3)*'input_cool&amp;vent_evolution'!T$10)</f>
        <v>41126478.211622603</v>
      </c>
      <c r="HE65" s="2">
        <f>IF($D65=3,($N65*$M65*EK65*'input_cooling&amp;ventilation'!$D$3)*'input_cool&amp;vent_evolution'!U$11,($O65*$M65*EK65*'input_cooling&amp;ventilation'!$D$3)*'input_cool&amp;vent_evolution'!U$10)</f>
        <v>47012301.897539116</v>
      </c>
      <c r="HF65" s="2">
        <f>IF($D65=3,($N65*$M65*EL65*'input_cooling&amp;ventilation'!$D$3)*'input_cool&amp;vent_evolution'!V$11,($O65*$M65*EL65*'input_cooling&amp;ventilation'!$D$3)*'input_cool&amp;vent_evolution'!V$10)</f>
        <v>47267468.919202238</v>
      </c>
      <c r="HG65" s="2">
        <f>IF($D65=3,($N65*$M65*EM65*'input_cooling&amp;ventilation'!$D$3)*'input_cool&amp;vent_evolution'!W$11,($O65*$M65*EM65*'input_cooling&amp;ventilation'!$D$3)*'input_cool&amp;vent_evolution'!W$10)</f>
        <v>45660091.668184072</v>
      </c>
      <c r="HH65" s="2">
        <f>IF($D65=3,($N65*$M65*EN65*'input_cooling&amp;ventilation'!$D$3)*'input_cool&amp;vent_evolution'!X$11,($O65*$M65*EN65*'input_cooling&amp;ventilation'!$D$3)*'input_cool&amp;vent_evolution'!X$10)</f>
        <v>46929933.762843676</v>
      </c>
      <c r="HI65" s="2">
        <f>IF($D65=3,($N65*$M65*EO65*'input_cooling&amp;ventilation'!$D$3)*'input_cool&amp;vent_evolution'!Y$11,($O65*$M65*EO65*'input_cooling&amp;ventilation'!$D$3)*'input_cool&amp;vent_evolution'!Y$10)</f>
        <v>47613665.784691706</v>
      </c>
      <c r="HJ65" s="2">
        <f>IF($D65=3,($N65*$M65*EP65*'input_cooling&amp;ventilation'!$D$3)*'input_cool&amp;vent_evolution'!Z$11,($O65*$M65*EP65*'input_cooling&amp;ventilation'!$D$3)*'input_cool&amp;vent_evolution'!Z$10)</f>
        <v>50597219.719218947</v>
      </c>
      <c r="HK65" s="2">
        <f>IF($D65=3,($N65*$M65*EQ65*'input_cooling&amp;ventilation'!$D$3)*'input_cool&amp;vent_evolution'!AA$11,($O65*$M65*EQ65*'input_cooling&amp;ventilation'!$D$3)*'input_cool&amp;vent_evolution'!AA$10)</f>
        <v>50475874.77671016</v>
      </c>
      <c r="HL65" s="2">
        <f>IF($D65=3,($N65*$M65*ER65*'input_cooling&amp;ventilation'!$D$3)*'input_cool&amp;vent_evolution'!AB$11,($O65*$M65*ER65*'input_cooling&amp;ventilation'!$D$3)*'input_cool&amp;vent_evolution'!AB$10)</f>
        <v>44920293.260072857</v>
      </c>
      <c r="HM65" s="2">
        <f>IF($D65=3,($N65*$M65*ES65*'input_cooling&amp;ventilation'!$D$3)*'input_cool&amp;vent_evolution'!AC$11,($O65*$M65*ES65*'input_cooling&amp;ventilation'!$D$3)*'input_cool&amp;vent_evolution'!AC$10)</f>
        <v>44389282.719545968</v>
      </c>
      <c r="HN65" s="2">
        <f>IF($D65=3,($N65*$M65*ET65*'input_cooling&amp;ventilation'!$D$3)*'input_cool&amp;vent_evolution'!AD$11,($O65*$M65*ET65*'input_cooling&amp;ventilation'!$D$3)*'input_cool&amp;vent_evolution'!AD$10)</f>
        <v>43452658.612465642</v>
      </c>
      <c r="HO65" s="2">
        <f>IF($D65=3,($N65*$M65*EU65*'input_cooling&amp;ventilation'!$D$3)*'input_cool&amp;vent_evolution'!AE$11,($O65*$M65*EU65*'input_cooling&amp;ventilation'!$D$3)*'input_cool&amp;vent_evolution'!AE$10)</f>
        <v>42409814.283852421</v>
      </c>
      <c r="HP65" s="2">
        <f>IF($D65=3,($N65*$M65*EV65*'input_cooling&amp;ventilation'!$D$3)*'input_cool&amp;vent_evolution'!AF$11,($O65*$M65*EV65*'input_cooling&amp;ventilation'!$D$3)*'input_cool&amp;vent_evolution'!AF$10)</f>
        <v>41142044.248617068</v>
      </c>
      <c r="HQ65" s="2">
        <f>IF($D65=3,($N65*$M65*EW65*'input_cooling&amp;ventilation'!$D$3)*'input_cool&amp;vent_evolution'!AG$11,($O65*$M65*EW65*'input_cooling&amp;ventilation'!$D$3)*'input_cool&amp;vent_evolution'!AG$10)</f>
        <v>40382089.267582715</v>
      </c>
      <c r="HR65" s="2">
        <f>IF($D65=3,($N65*$M65*EX65*'input_cooling&amp;ventilation'!$D$3)*'input_cool&amp;vent_evolution'!AH$11,($O65*$M65*EX65*'input_cooling&amp;ventilation'!$D$3)*'input_cool&amp;vent_evolution'!AH$10)</f>
        <v>39320943.052172601</v>
      </c>
      <c r="HS65" s="2">
        <f>IF($D65=3,($N65*$M65*EY65*'input_cooling&amp;ventilation'!$D$3)*'input_cool&amp;vent_evolution'!AI$11,($O65*$M65*EY65*'input_cooling&amp;ventilation'!$D$3)*'input_cool&amp;vent_evolution'!AI$10)</f>
        <v>38266551.507395767</v>
      </c>
      <c r="HT65" s="2">
        <f>IF($D65=3,($N65*$M65*EZ65*'input_cooling&amp;ventilation'!$D$3)*'input_cool&amp;vent_evolution'!AJ$11,($O65*$M65*EZ65*'input_cooling&amp;ventilation'!$D$3)*'input_cool&amp;vent_evolution'!AJ$10)</f>
        <v>37219944.006950833</v>
      </c>
      <c r="HU65" s="2">
        <f>IF($D65=3,($N65*$M65*FA65*'input_cooling&amp;ventilation'!$D$3)*'input_cool&amp;vent_evolution'!AK$11,($O65*$M65*FA65*'input_cooling&amp;ventilation'!$D$3)*'input_cool&amp;vent_evolution'!AK$10)</f>
        <v>36512522.502952583</v>
      </c>
      <c r="HV65" s="2">
        <f>IF($D65=3,($N65*$M65*FB65*'input_cooling&amp;ventilation'!$D$3)*'input_cool&amp;vent_evolution'!AL$11,($O65*$M65*FB65*'input_cooling&amp;ventilation'!$D$3)*'input_cool&amp;vent_evolution'!AL$10)</f>
        <v>35174479.710703261</v>
      </c>
      <c r="HW65" s="2">
        <f>IF($D65=3,($N65*$M65*FC65*'input_cooling&amp;ventilation'!$D$3)*'input_cool&amp;vent_evolution'!AM$11,($O65*$M65*FC65*'input_cooling&amp;ventilation'!$D$3)*'input_cool&amp;vent_evolution'!AM$10)</f>
        <v>34185239.388089068</v>
      </c>
      <c r="HX65" s="2">
        <f>IF($D65=3,($N65*$M65*FD65*'input_cooling&amp;ventilation'!$D$3)*'input_cool&amp;vent_evolution'!AN$11,($O65*$M65*FD65*'input_cooling&amp;ventilation'!$D$3)*'input_cool&amp;vent_evolution'!AN$10)</f>
        <v>33211726.708656359</v>
      </c>
      <c r="HY65" s="2">
        <f>IF($D65=3,($N65*$M65*FE65*'input_cooling&amp;ventilation'!$D$3)*'input_cool&amp;vent_evolution'!AO$11,($O65*$M65*FE65*'input_cooling&amp;ventilation'!$D$3)*'input_cool&amp;vent_evolution'!AO$10)</f>
        <v>32263389.725358848</v>
      </c>
      <c r="HZ65" s="2">
        <f>IF($D65=3,($N65*$M65*FF65*'input_cooling&amp;ventilation'!$D$3)*'input_cool&amp;vent_evolution'!AP$11,($O65*$M65*FF65*'input_cooling&amp;ventilation'!$D$3)*'input_cool&amp;vent_evolution'!AP$10)</f>
        <v>31342252.646925792</v>
      </c>
      <c r="IA65" s="2">
        <f>IF($D65=3,($N65*$M65*FG65*'input_cooling&amp;ventilation'!$D$3)*'input_cool&amp;vent_evolution'!AQ$11,($O65*$M65*FG65*'input_cooling&amp;ventilation'!$D$3)*'input_cool&amp;vent_evolution'!AQ$10)</f>
        <v>30449220.467761021</v>
      </c>
      <c r="IB65" s="2">
        <f>IF($D65=3,($N65*$M65*FH65*'input_cooling&amp;ventilation'!$D$3)*'input_cool&amp;vent_evolution'!AR$11,($O65*$M65*FH65*'input_cooling&amp;ventilation'!$D$3)*'input_cool&amp;vent_evolution'!AR$10)</f>
        <v>29586537.573723186</v>
      </c>
      <c r="IC65" s="2">
        <f>IF($D65=3,($N65*$M65*FI65*'input_cooling&amp;ventilation'!$D$3)*'input_cool&amp;vent_evolution'!AS$11,($O65*$M65*FI65*'input_cooling&amp;ventilation'!$D$3)*'input_cool&amp;vent_evolution'!AS$10)</f>
        <v>28756229.623374913</v>
      </c>
      <c r="ID65" s="2">
        <f>IF($D65=3,($N65*$M65*FJ65*'input_cooling&amp;ventilation'!$D$3)*'input_cool&amp;vent_evolution'!AT$11,($O65*$M65*FJ65*'input_cooling&amp;ventilation'!$D$3)*'input_cool&amp;vent_evolution'!AT$10)</f>
        <v>27960555.238765523</v>
      </c>
      <c r="IE65" s="2">
        <f>IF($D65=3,($N65*$M65*FK65*'input_cooling&amp;ventilation'!$D$3)*'input_cool&amp;vent_evolution'!AU$11,($O65*$M65*FK65*'input_cooling&amp;ventilation'!$D$3)*'input_cool&amp;vent_evolution'!AU$10)</f>
        <v>28073611.85477151</v>
      </c>
      <c r="IF65" s="2">
        <f>IF($D65=3,($N65*$M65*FL65*'input_cooling&amp;ventilation'!$D$3)*'input_cool&amp;vent_evolution'!AV$11,($O65*$M65*FL65*'input_cooling&amp;ventilation'!$D$3)*'input_cool&amp;vent_evolution'!AV$10)</f>
        <v>28187125.607565861</v>
      </c>
    </row>
    <row r="66" spans="1:240" x14ac:dyDescent="0.25">
      <c r="A66">
        <v>64</v>
      </c>
      <c r="B66">
        <v>100100</v>
      </c>
      <c r="C66">
        <v>9</v>
      </c>
      <c r="D66">
        <v>3</v>
      </c>
      <c r="E66">
        <v>1</v>
      </c>
      <c r="F66" s="2">
        <v>405802094.29559499</v>
      </c>
      <c r="G66" s="2">
        <v>418950834.388762</v>
      </c>
      <c r="H66" s="2">
        <v>405802094.29559499</v>
      </c>
      <c r="I66" s="17">
        <v>0.19362347799999999</v>
      </c>
      <c r="J66">
        <v>0.10516068200000001</v>
      </c>
      <c r="K66" s="2">
        <f t="shared" ref="K66:K129" si="77">H66*J66</f>
        <v>42674424.99315308</v>
      </c>
      <c r="L66" s="2">
        <f t="shared" ref="L66:L129" si="78">G66*I66</f>
        <v>81118717.665354103</v>
      </c>
      <c r="M66">
        <v>0.74868004223864804</v>
      </c>
      <c r="N66" s="17">
        <f>'input_cooling&amp;ventilation'!$D$5</f>
        <v>57.500092182043396</v>
      </c>
      <c r="O66" s="45">
        <f>'input_cooling&amp;ventilation'!$D$6</f>
        <v>19.328678831353667</v>
      </c>
      <c r="P66" s="45">
        <f>'input_cooling&amp;ventilation'!$C$5</f>
        <v>50.351688737400465</v>
      </c>
      <c r="Q66" s="45">
        <f>'input_cooling&amp;ventilation'!$C$6</f>
        <v>32.240814214248743</v>
      </c>
      <c r="R66">
        <v>17</v>
      </c>
      <c r="S66">
        <v>12</v>
      </c>
      <c r="T66">
        <v>14</v>
      </c>
      <c r="U66" s="2">
        <f t="shared" ref="U66:U129" si="79">(K66*M66*P66*0.7)/T66</f>
        <v>80435539.561281681</v>
      </c>
      <c r="V66" s="2">
        <f t="shared" ref="V66:V129" si="80">(L66*M66*N66*0.7)/R66</f>
        <v>143792088.75537309</v>
      </c>
      <c r="W66" s="2">
        <v>83634500.437954426</v>
      </c>
      <c r="X66" s="57">
        <f>IF($D66=3,(W66*(1+'input_cool&amp;vent_evolution'!M$11)),(W66*(1+'input_cool&amp;vent_evolution'!M$12)))</f>
        <v>84883775.851859182</v>
      </c>
      <c r="Y66" s="57">
        <f>IF($D66=3,(X66*(1+'input_cool&amp;vent_evolution'!N$11)),(X66*(1+'input_cool&amp;vent_evolution'!N$12)))</f>
        <v>86057335.375659287</v>
      </c>
      <c r="Z66" s="57">
        <f>IF($D66=3,(Y66*(1+'input_cool&amp;vent_evolution'!O$11)),(Y66*(1+'input_cool&amp;vent_evolution'!O$12)))</f>
        <v>87172715.506289884</v>
      </c>
      <c r="AA66" s="57">
        <f>IF($D66=3,(Z66*(1+'input_cool&amp;vent_evolution'!P$11)),(Z66*(1+'input_cool&amp;vent_evolution'!P$12)))</f>
        <v>88421744.128509238</v>
      </c>
      <c r="AB66" s="57">
        <f>IF($D66=3,(AA66*(1+'input_cool&amp;vent_evolution'!Q$11)),(AA66*(1+'input_cool&amp;vent_evolution'!Q$12)))</f>
        <v>89792575.690200254</v>
      </c>
      <c r="AC66" s="57">
        <f>IF($D66=3,(AB66*(1+'input_cool&amp;vent_evolution'!R$11)),(AB66*(1+'input_cool&amp;vent_evolution'!R$12)))</f>
        <v>91238617.473946661</v>
      </c>
      <c r="AD66" s="57">
        <f>IF($D66=3,(AC66*(1+'input_cool&amp;vent_evolution'!S$11)),(AC66*(1+'input_cool&amp;vent_evolution'!S$12)))</f>
        <v>92736574.462884888</v>
      </c>
      <c r="AE66" s="57">
        <f>IF($D66=3,(AD66*(1+'input_cool&amp;vent_evolution'!T$11)),(AD66*(1+'input_cool&amp;vent_evolution'!T$12)))</f>
        <v>94291550.019336447</v>
      </c>
      <c r="AF66" s="57">
        <f>IF($D66=3,(AE66*(1+'input_cool&amp;vent_evolution'!U$11)),(AE66*(1+'input_cool&amp;vent_evolution'!U$12)))</f>
        <v>96073919.134847268</v>
      </c>
      <c r="AG66" s="57">
        <f>IF($D66=3,(AF66*(1+'input_cool&amp;vent_evolution'!V$11)),(AF66*(1+'input_cool&amp;vent_evolution'!V$12)))</f>
        <v>97874956.693224102</v>
      </c>
      <c r="AH66" s="57">
        <f>IF($D66=3,(AG66*(1+'input_cool&amp;vent_evolution'!W$11)),(AG66*(1+'input_cool&amp;vent_evolution'!W$12)))</f>
        <v>99623522.321848989</v>
      </c>
      <c r="AI66" s="57">
        <f>IF($D66=3,(AH66*(1+'input_cool&amp;vent_evolution'!X$11)),(AH66*(1+'input_cool&amp;vent_evolution'!X$12)))</f>
        <v>101433885.56501465</v>
      </c>
      <c r="AJ66" s="57">
        <f>IF($D66=3,(AI66*(1+'input_cool&amp;vent_evolution'!Y$11)),(AI66*(1+'input_cool&amp;vent_evolution'!Y$12)))</f>
        <v>103284826.38575697</v>
      </c>
      <c r="AK66" s="57">
        <f>IF($D66=3,(AJ66*(1+'input_cool&amp;vent_evolution'!Z$11)),(AJ66*(1+'input_cool&amp;vent_evolution'!Z$12)))</f>
        <v>105267301.66378145</v>
      </c>
      <c r="AL66" s="57">
        <f>IF($D66=3,(AK66*(1+'input_cool&amp;vent_evolution'!AA$11)),(AK66*(1+'input_cool&amp;vent_evolution'!AA$12)))</f>
        <v>107262704.80507027</v>
      </c>
      <c r="AM66" s="57">
        <f>IF($D66=3,(AL66*(1+'input_cool&amp;vent_evolution'!AB$11)),(AL66*(1+'input_cool&amp;vent_evolution'!AB$12)))</f>
        <v>109054112.6768261</v>
      </c>
      <c r="AN66" s="57">
        <f>IF($D66=3,(AM66*(1+'input_cool&amp;vent_evolution'!AC$11)),(AM66*(1+'input_cool&amp;vent_evolution'!AC$12)))</f>
        <v>110841508.76376383</v>
      </c>
      <c r="AO66" s="57">
        <f>IF($D66=3,(AN66*(1+'input_cool&amp;vent_evolution'!AD$11)),(AN66*(1+'input_cool&amp;vent_evolution'!AD$12)))</f>
        <v>112607690.60655668</v>
      </c>
      <c r="AP66" s="57">
        <f>IF($D66=3,(AO66*(1+'input_cool&amp;vent_evolution'!AE$11)),(AO66*(1+'input_cool&amp;vent_evolution'!AE$12)))</f>
        <v>114347034.08873159</v>
      </c>
      <c r="AQ66" s="57">
        <f>IF($D66=3,(AP66*(1+'input_cool&amp;vent_evolution'!AF$11)),(AP66*(1+'input_cool&amp;vent_evolution'!AF$12)))</f>
        <v>116048855.79605286</v>
      </c>
      <c r="AR66" s="57">
        <f>IF($D66=3,(AQ66*(1+'input_cool&amp;vent_evolution'!AG$11)),(AQ66*(1+'input_cool&amp;vent_evolution'!AG$12)))</f>
        <v>117732704.70142946</v>
      </c>
      <c r="AS66" s="57">
        <f>IF($D66=3,(AR66*(1+'input_cool&amp;vent_evolution'!AH$11)),(AR66*(1+'input_cool&amp;vent_evolution'!AH$12)))</f>
        <v>119389055.50387113</v>
      </c>
      <c r="AT66" s="57">
        <f>IF($D66=3,(AS66*(1+'input_cool&amp;vent_evolution'!AI$11)),(AS66*(1+'input_cool&amp;vent_evolution'!AI$12)))</f>
        <v>121016777.22680601</v>
      </c>
      <c r="AU66" s="57">
        <f>IF($D66=3,(AT66*(1+'input_cool&amp;vent_evolution'!AJ$11)),(AT66*(1+'input_cool&amp;vent_evolution'!AJ$12)))</f>
        <v>122614825.27613762</v>
      </c>
      <c r="AV66" s="57">
        <f>IF($D66=3,(AU66*(1+'input_cool&amp;vent_evolution'!AK$11)),(AU66*(1+'input_cool&amp;vent_evolution'!AK$12)))</f>
        <v>124196556.52219978</v>
      </c>
      <c r="AW66" s="57">
        <f>IF($D66=3,(AV66*(1+'input_cool&amp;vent_evolution'!AL$11)),(AV66*(1+'input_cool&amp;vent_evolution'!AL$12)))</f>
        <v>125733548.18015976</v>
      </c>
      <c r="AX66" s="57">
        <f>IF($D66=3,(AW66*(1+'input_cool&amp;vent_evolution'!AM$11)),(AW66*(1+'input_cool&amp;vent_evolution'!AM$12)))</f>
        <v>127239522.19009537</v>
      </c>
      <c r="AY66" s="57">
        <f>IF($D66=3,(AX66*(1+'input_cool&amp;vent_evolution'!AN$11)),(AX66*(1+'input_cool&amp;vent_evolution'!AN$12)))</f>
        <v>128714011.13957503</v>
      </c>
      <c r="AZ66" s="57">
        <f>IF($D66=3,(AY66*(1+'input_cool&amp;vent_evolution'!AO$11)),(AY66*(1+'input_cool&amp;vent_evolution'!AO$12)))</f>
        <v>130157027.01052424</v>
      </c>
      <c r="BA66" s="57">
        <f>IF($D66=3,(AZ66*(1+'input_cool&amp;vent_evolution'!AP$11)),(AZ66*(1+'input_cool&amp;vent_evolution'!AP$12)))</f>
        <v>131568742.59396762</v>
      </c>
      <c r="BB66" s="57">
        <f>IF($D66=3,(BA66*(1+'input_cool&amp;vent_evolution'!AQ$11)),(BA66*(1+'input_cool&amp;vent_evolution'!AQ$12)))</f>
        <v>132949442.08196364</v>
      </c>
      <c r="BC66" s="57">
        <f>IF($D66=3,(BB66*(1+'input_cool&amp;vent_evolution'!AR$11)),(BB66*(1+'input_cool&amp;vent_evolution'!AR$12)))</f>
        <v>134299581.25164044</v>
      </c>
      <c r="BD66" s="57">
        <f>IF($D66=3,(BC66*(1+'input_cool&amp;vent_evolution'!AS$11)),(BC66*(1+'input_cool&amp;vent_evolution'!AS$12)))</f>
        <v>135619778.33567962</v>
      </c>
      <c r="BE66" s="57">
        <f>IF($D66=3,(BD66*(1+'input_cool&amp;vent_evolution'!AT$11)),(BD66*(1+'input_cool&amp;vent_evolution'!AT$12)))</f>
        <v>136910824.91743696</v>
      </c>
      <c r="BF66" s="57">
        <f>IF($D66=3,(BE66*(1+'input_cool&amp;vent_evolution'!AU$11)),(BE66*(1+'input_cool&amp;vent_evolution'!AU$12)))</f>
        <v>138214161.75137374</v>
      </c>
      <c r="BG66" s="57">
        <f>IF($D66=3,(BF66*(1+'input_cool&amp;vent_evolution'!AV$11)),(BF66*(1+'input_cool&amp;vent_evolution'!AV$12)))</f>
        <v>139529905.83582354</v>
      </c>
      <c r="BH66" s="2">
        <f t="shared" si="76"/>
        <v>225199658.97086605</v>
      </c>
      <c r="BI66" s="2">
        <f t="shared" ref="BI66:BI129" si="81">IF($D66=3,(X66*$M66*$P66)/$T66,(X66*$Q66)/$S66)</f>
        <v>228563538.65806231</v>
      </c>
      <c r="BJ66" s="2">
        <f t="shared" ref="BJ66:BJ129" si="82">IF($D66=3,(Y66*$M66*$P66)/$T66,(Y66*$Q66)/$S66)</f>
        <v>231723540.84804201</v>
      </c>
      <c r="BK66" s="2">
        <f t="shared" ref="BK66:BK129" si="83">IF($D66=3,(Z66*$M66*$P66)/$T66,(Z66*$Q66)/$S66)</f>
        <v>234726885.44537401</v>
      </c>
      <c r="BL66" s="2">
        <f t="shared" ref="BL66:BL129" si="84">IF($D66=3,(AA66*$M66*$P66)/$T66,(AA66*$Q66)/$S66)</f>
        <v>238090100.60533449</v>
      </c>
      <c r="BM66" s="2">
        <f t="shared" ref="BM66:BM129" si="85">IF($D66=3,(AB66*$M66*$P66)/$T66,(AB66*$Q66)/$S66)</f>
        <v>241781290.22902736</v>
      </c>
      <c r="BN66" s="2">
        <f t="shared" ref="BN66:BN129" si="86">IF($D66=3,(AC66*$M66*$P66)/$T66,(AC66*$Q66)/$S66)</f>
        <v>245674995.75547937</v>
      </c>
      <c r="BO66" s="2">
        <f t="shared" ref="BO66:BO129" si="87">IF($D66=3,(AD66*$M66*$P66)/$T66,(AD66*$Q66)/$S66)</f>
        <v>249708491.51734111</v>
      </c>
      <c r="BP66" s="2">
        <f t="shared" ref="BP66:BP129" si="88">IF($D66=3,(AE66*$M66*$P66)/$T66,(AE66*$Q66)/$S66)</f>
        <v>253895519.15769523</v>
      </c>
      <c r="BQ66" s="2">
        <f t="shared" ref="BQ66:BQ129" si="89">IF($D66=3,(AF66*$M66*$P66)/$T66,(AF66*$Q66)/$S66)</f>
        <v>258694841.38561979</v>
      </c>
      <c r="BR66" s="2">
        <f t="shared" ref="BR66:BR129" si="90">IF($D66=3,(AG66*$M66*$P66)/$T66,(AG66*$Q66)/$S66)</f>
        <v>263544431.4688544</v>
      </c>
      <c r="BS66" s="2">
        <f t="shared" ref="BS66:BS129" si="91">IF($D66=3,(AH66*$M66*$P66)/$T66,(AH66*$Q66)/$S66)</f>
        <v>268252732.24416217</v>
      </c>
      <c r="BT66" s="2">
        <f t="shared" ref="BT66:BT129" si="92">IF($D66=3,(AI66*$M66*$P66)/$T66,(AI66*$Q66)/$S66)</f>
        <v>273127433.26873219</v>
      </c>
      <c r="BU66" s="2">
        <f t="shared" ref="BU66:BU129" si="93">IF($D66=3,(AJ66*$M66*$P66)/$T66,(AJ66*$Q66)/$S66)</f>
        <v>278111396.10014361</v>
      </c>
      <c r="BV66" s="2">
        <f t="shared" ref="BV66:BV129" si="94">IF($D66=3,(AK66*$M66*$P66)/$T66,(AK66*$Q66)/$S66)</f>
        <v>283449537.10883528</v>
      </c>
      <c r="BW66" s="2">
        <f t="shared" ref="BW66:BW129" si="95">IF($D66=3,(AL66*$M66*$P66)/$T66,(AL66*$Q66)/$S66)</f>
        <v>288822488.51733935</v>
      </c>
      <c r="BX66" s="2">
        <f t="shared" ref="BX66:BX129" si="96">IF($D66=3,(AM66*$M66*$P66)/$T66,(AM66*$Q66)/$S66)</f>
        <v>293646149.08426559</v>
      </c>
      <c r="BY66" s="2">
        <f t="shared" ref="BY66:BY129" si="97">IF($D66=3,(AN66*$M66*$P66)/$T66,(AN66*$Q66)/$S66)</f>
        <v>298459007.26021481</v>
      </c>
      <c r="BZ66" s="2">
        <f t="shared" ref="BZ66:BZ129" si="98">IF($D66=3,(AO66*$M66*$P66)/$T66,(AO66*$Q66)/$S66)</f>
        <v>303214742.5918625</v>
      </c>
      <c r="CA66" s="2">
        <f t="shared" ref="CA66:CA129" si="99">IF($D66=3,(AP66*$M66*$P66)/$T66,(AP66*$Q66)/$S66)</f>
        <v>307898211.21985501</v>
      </c>
      <c r="CB66" s="2">
        <f t="shared" ref="CB66:CB129" si="100">IF($D66=3,(AQ66*$M66*$P66)/$T66,(AQ66*$Q66)/$S66)</f>
        <v>312480646.29283416</v>
      </c>
      <c r="CC66" s="2">
        <f t="shared" ref="CC66:CC129" si="101">IF($D66=3,(AR66*$M66*$P66)/$T66,(AR66*$Q66)/$S66)</f>
        <v>317014686.6381889</v>
      </c>
      <c r="CD66" s="2">
        <f t="shared" ref="CD66:CD129" si="102">IF($D66=3,(AS66*$M66*$P66)/$T66,(AS66*$Q66)/$S66)</f>
        <v>321474683.81510401</v>
      </c>
      <c r="CE66" s="2">
        <f t="shared" ref="CE66:CE129" si="103">IF($D66=3,(AT66*$M66*$P66)/$T66,(AT66*$Q66)/$S66)</f>
        <v>325857592.482997</v>
      </c>
      <c r="CF66" s="2">
        <f t="shared" ref="CF66:CF129" si="104">IF($D66=3,(AU66*$M66*$P66)/$T66,(AU66*$Q66)/$S66)</f>
        <v>330160599.90031898</v>
      </c>
      <c r="CG66" s="2">
        <f t="shared" ref="CG66:CG129" si="105">IF($D66=3,(AV66*$M66*$P66)/$T66,(AV66*$Q66)/$S66)</f>
        <v>334419671.63903296</v>
      </c>
      <c r="CH66" s="2">
        <f t="shared" ref="CH66:CH129" si="106">IF($D66=3,(AW66*$M66*$P66)/$T66,(AW66*$Q66)/$S66)</f>
        <v>338558274.67248374</v>
      </c>
      <c r="CI66" s="2">
        <f t="shared" ref="CI66:CI129" si="107">IF($D66=3,(AX66*$M66*$P66)/$T66,(AX66*$Q66)/$S66)</f>
        <v>342613357.58301163</v>
      </c>
      <c r="CJ66" s="2">
        <f t="shared" ref="CJ66:CJ129" si="108">IF($D66=3,(AY66*$M66*$P66)/$T66,(AY66*$Q66)/$S66)</f>
        <v>346583661.78570694</v>
      </c>
      <c r="CK66" s="2">
        <f t="shared" ref="CK66:CK129" si="109">IF($D66=3,(AZ66*$M66*$P66)/$T66,(AZ66*$Q66)/$S66)</f>
        <v>350469219.54387623</v>
      </c>
      <c r="CL66" s="2">
        <f t="shared" ref="CL66:CL129" si="110">IF($D66=3,(BA66*$M66*$P66)/$T66,(BA66*$Q66)/$S66)</f>
        <v>354270496.12579536</v>
      </c>
      <c r="CM66" s="2">
        <f t="shared" ref="CM66:CM129" si="111">IF($D66=3,(BB66*$M66*$P66)/$T66,(BB66*$Q66)/$S66)</f>
        <v>357988256.76536095</v>
      </c>
      <c r="CN66" s="2">
        <f t="shared" ref="CN66:CN129" si="112">IF($D66=3,(BC66*$M66*$P66)/$T66,(BC66*$Q66)/$S66)</f>
        <v>361623728.71751297</v>
      </c>
      <c r="CO66" s="2">
        <f t="shared" ref="CO66:CO129" si="113">IF($D66=3,(BD66*$M66*$P66)/$T66,(BD66*$Q66)/$S66)</f>
        <v>365178576.67550981</v>
      </c>
      <c r="CP66" s="2">
        <f t="shared" ref="CP66:CP129" si="114">IF($D66=3,(BE66*$M66*$P66)/$T66,(BE66*$Q66)/$S66)</f>
        <v>368654932.1078347</v>
      </c>
      <c r="CQ66" s="2">
        <f t="shared" ref="CQ66:CQ129" si="115">IF($D66=3,(BF66*$M66*$P66)/$T66,(BF66*$Q66)/$S66)</f>
        <v>372164381.06717265</v>
      </c>
      <c r="CR66" s="2">
        <f>IF($D66=3,(W66*$P66*$M66*'input_cooling&amp;ventilation'!$D$3)*'input_cool&amp;vent_evolution'!M$11,(W66*$Q66*'input_cooling&amp;ventilation'!$D$3)*'input_cool&amp;vent_evolution'!M$12)</f>
        <v>38450163.986902647</v>
      </c>
      <c r="CS66" s="2">
        <f>IF($D66=3,(X66*$P66*$M66*'input_cooling&amp;ventilation'!$D$3)*'input_cool&amp;vent_evolution'!N$11,(X66*$Q66*'input_cooling&amp;ventilation'!$D$3)*'input_cool&amp;vent_evolution'!N$12)</f>
        <v>36119782.424490757</v>
      </c>
      <c r="CT66" s="2">
        <f>IF($D66=3,(Y66*$P66*$M66*'input_cooling&amp;ventilation'!$D$3)*'input_cool&amp;vent_evolution'!O$11,(Y66*$Q66*'input_cooling&amp;ventilation'!$D$3)*'input_cool&amp;vent_evolution'!O$12)</f>
        <v>34329138.677621357</v>
      </c>
      <c r="CU66" s="2">
        <f>IF($D66=3,(Z66*$P66*$M66*'input_cooling&amp;ventilation'!$D$3)*'input_cool&amp;vent_evolution'!P$11,(Z66*$Q66*'input_cooling&amp;ventilation'!$D$3)*'input_cool&amp;vent_evolution'!P$12)</f>
        <v>38442568.239264891</v>
      </c>
      <c r="CV66" s="2">
        <f>IF($D66=3,(AA66*$P66*$M66*'input_cooling&amp;ventilation'!$D$3)*'input_cool&amp;vent_evolution'!Q$11,(AA66*$Q66*'input_cooling&amp;ventilation'!$D$3)*'input_cool&amp;vent_evolution'!Q$12)</f>
        <v>42191415.726892397</v>
      </c>
      <c r="CW66" s="2">
        <f>IF($D66=3,(AB66*$P66*$M66*'input_cooling&amp;ventilation'!$D$3)*'input_cool&amp;vent_evolution'!R$11,(AB66*$Q66*'input_cooling&amp;ventilation'!$D$3)*'input_cool&amp;vent_evolution'!R$12)</f>
        <v>44506233.852130838</v>
      </c>
      <c r="CX66" s="2">
        <f>IF($D66=3,(AC66*$P66*$M66*'input_cooling&amp;ventilation'!$D$3)*'input_cool&amp;vent_evolution'!S$11,(AC66*$Q66*'input_cooling&amp;ventilation'!$D$3)*'input_cool&amp;vent_evolution'!S$12)</f>
        <v>46104078.59542869</v>
      </c>
      <c r="CY66" s="2">
        <f>IF($D66=3,(AD66*$P66*$M66*'input_cooling&amp;ventilation'!$D$3)*'input_cool&amp;vent_evolution'!T$11,(AD66*$Q66*'input_cooling&amp;ventilation'!$D$3)*'input_cool&amp;vent_evolution'!T$12)</f>
        <v>47858994.482497282</v>
      </c>
      <c r="CZ66" s="2">
        <f>IF($D66=3,(AE66*$P66*$M66*'input_cooling&amp;ventilation'!$D$3)*'input_cool&amp;vent_evolution'!U$11,(AE66*$Q66*'input_cooling&amp;ventilation'!$D$3)*'input_cool&amp;vent_evolution'!U$12)</f>
        <v>54857707.126705922</v>
      </c>
      <c r="DA66" s="2">
        <f>IF($D66=3,(AF66*$P66*$M66*'input_cooling&amp;ventilation'!$D$3)*'input_cool&amp;vent_evolution'!V$11,(AF66*$Q66*'input_cooling&amp;ventilation'!$D$3)*'input_cool&amp;vent_evolution'!V$12)</f>
        <v>55432283.942665488</v>
      </c>
      <c r="DB66" s="2">
        <f>IF($D66=3,(AG66*$P66*$M66*'input_cooling&amp;ventilation'!$D$3)*'input_cool&amp;vent_evolution'!W$11,(AG66*$Q66*'input_cooling&amp;ventilation'!$D$3)*'input_cool&amp;vent_evolution'!W$12)</f>
        <v>53817304.346320979</v>
      </c>
      <c r="DC66" s="2">
        <f>IF($D66=3,(AH66*$P66*$M66*'input_cooling&amp;ventilation'!$D$3)*'input_cool&amp;vent_evolution'!X$11,(AH66*$Q66*'input_cooling&amp;ventilation'!$D$3)*'input_cool&amp;vent_evolution'!X$12)</f>
        <v>55719309.610047989</v>
      </c>
      <c r="DD66" s="2">
        <f>IF($D66=3,(AI66*$P66*$M66*'input_cooling&amp;ventilation'!$D$3)*'input_cool&amp;vent_evolution'!Y$11,(AI66*$Q66*'input_cooling&amp;ventilation'!$D$3)*'input_cool&amp;vent_evolution'!Y$12)</f>
        <v>56968205.165542156</v>
      </c>
      <c r="DE66" s="2">
        <f>IF($D66=3,(AJ66*$P66*$M66*'input_cooling&amp;ventilation'!$D$3)*'input_cool&amp;vent_evolution'!Z$11,(AJ66*$Q66*'input_cooling&amp;ventilation'!$D$3)*'input_cool&amp;vent_evolution'!Z$12)</f>
        <v>61016569.038020924</v>
      </c>
      <c r="DF66" s="2">
        <f>IF($D66=3,(AK66*$P66*$M66*'input_cooling&amp;ventilation'!$D$3)*'input_cool&amp;vent_evolution'!AA$11,(AK66*$Q66*'input_cooling&amp;ventilation'!$D$3)*'input_cool&amp;vent_evolution'!AA$12)</f>
        <v>61414462.454461075</v>
      </c>
      <c r="DG66" s="2">
        <f>IF($D66=3,(AL66*$P66*$M66*'input_cooling&amp;ventilation'!$D$3)*'input_cool&amp;vent_evolution'!AB$11,(AL66*$Q66*'input_cooling&amp;ventilation'!$D$3)*'input_cool&amp;vent_evolution'!AB$12)</f>
        <v>55135901.715337649</v>
      </c>
      <c r="DH66" s="2">
        <f>IF($D66=3,(AM66*$P66*$M66*'input_cooling&amp;ventilation'!$D$3)*'input_cool&amp;vent_evolution'!AC$11,(AM66*$Q66*'input_cooling&amp;ventilation'!$D$3)*'input_cool&amp;vent_evolution'!AC$12)</f>
        <v>55012427.113644302</v>
      </c>
      <c r="DI66" s="2">
        <f>IF($D66=3,(AN66*$P66*$M66*'input_cooling&amp;ventilation'!$D$3)*'input_cool&amp;vent_evolution'!AD$11,(AN66*$Q66*'input_cooling&amp;ventilation'!$D$3)*'input_cool&amp;vent_evolution'!AD$12)</f>
        <v>54359495.696641281</v>
      </c>
      <c r="DJ66" s="2">
        <f>IF($D66=3,(AO66*$P66*$M66*'input_cooling&amp;ventilation'!$D$3)*'input_cool&amp;vent_evolution'!AE$11,(AO66*$Q66*'input_cooling&amp;ventilation'!$D$3)*'input_cool&amp;vent_evolution'!AE$12)</f>
        <v>53533465.379054673</v>
      </c>
      <c r="DK66" s="2">
        <f>IF($D66=3,(AP66*$P66*$M66*'input_cooling&amp;ventilation'!$D$3)*'input_cool&amp;vent_evolution'!AF$11,(AP66*$Q66*'input_cooling&amp;ventilation'!$D$3)*'input_cool&amp;vent_evolution'!AF$12)</f>
        <v>52378621.234886654</v>
      </c>
      <c r="DL66" s="2">
        <f>IF($D66=3,(AQ66*$P66*$M66*'input_cooling&amp;ventilation'!$D$3)*'input_cool&amp;vent_evolution'!AG$11,(AQ66*$Q66*'input_cooling&amp;ventilation'!$D$3)*'input_cool&amp;vent_evolution'!AG$12)</f>
        <v>51825454.835880108</v>
      </c>
      <c r="DM66" s="2">
        <f>IF($D66=3,(AR66*$P66*$M66*'input_cooling&amp;ventilation'!$D$3)*'input_cool&amp;vent_evolution'!AH$11,(AR66*$Q66*'input_cooling&amp;ventilation'!$D$3)*'input_cool&amp;vent_evolution'!AH$12)</f>
        <v>50979118.987588771</v>
      </c>
      <c r="DN66" s="2">
        <f>IF($D66=3,(AS66*$P66*$M66*'input_cooling&amp;ventilation'!$D$3)*'input_cool&amp;vent_evolution'!AI$11,(AS66*$Q66*'input_cooling&amp;ventilation'!$D$3)*'input_cool&amp;vent_evolution'!AI$12)</f>
        <v>50097973.973784789</v>
      </c>
      <c r="DO66" s="2">
        <f>IF($D66=3,(AT66*$P66*$M66*'input_cooling&amp;ventilation'!$D$3)*'input_cool&amp;vent_evolution'!AJ$11,(AT66*$Q66*'input_cooling&amp;ventilation'!$D$3)*'input_cool&amp;vent_evolution'!AJ$12)</f>
        <v>49184678.471895747</v>
      </c>
      <c r="DP66" s="2">
        <f>IF($D66=3,(AU66*$P66*$M66*'input_cooling&amp;ventilation'!$D$3)*'input_cool&amp;vent_evolution'!AK$11,(AU66*$Q66*'input_cooling&amp;ventilation'!$D$3)*'input_cool&amp;vent_evolution'!AK$12)</f>
        <v>48682480.354115888</v>
      </c>
      <c r="DQ66" s="2">
        <f>IF($D66=3,(AV66*$P66*$M66*'input_cooling&amp;ventilation'!$D$3)*'input_cool&amp;vent_evolution'!AL$11,(AV66*$Q66*'input_cooling&amp;ventilation'!$D$3)*'input_cool&amp;vent_evolution'!AL$12)</f>
        <v>47305486.55427891</v>
      </c>
      <c r="DR66" s="2">
        <f>IF($D66=3,(AW66*$P66*$M66*'input_cooling&amp;ventilation'!$D$3)*'input_cool&amp;vent_evolution'!AM$11,(AW66*$Q66*'input_cooling&amp;ventilation'!$D$3)*'input_cool&amp;vent_evolution'!AM$12)</f>
        <v>46350826.244989887</v>
      </c>
      <c r="DS66" s="2">
        <f>IF($D66=3,(AX66*$P66*$M66*'input_cooling&amp;ventilation'!$D$3)*'input_cool&amp;vent_evolution'!AN$11,(AX66*$Q66*'input_cooling&amp;ventilation'!$D$3)*'input_cool&amp;vent_evolution'!AN$12)</f>
        <v>45381779.928865701</v>
      </c>
      <c r="DT66" s="2">
        <f>IF($D66=3,(AY66*$P66*$M66*'input_cooling&amp;ventilation'!$D$3)*'input_cool&amp;vent_evolution'!AO$11,(AY66*$Q66*'input_cooling&amp;ventilation'!$D$3)*'input_cool&amp;vent_evolution'!AO$12)</f>
        <v>44413102.392112292</v>
      </c>
      <c r="DU66" s="2">
        <f>IF($D66=3,(AZ66*$P66*$M66*'input_cooling&amp;ventilation'!$D$3)*'input_cool&amp;vent_evolution'!AP$11,(AZ66*$Q66*'input_cooling&amp;ventilation'!$D$3)*'input_cool&amp;vent_evolution'!AP$12)</f>
        <v>43449743.012713552</v>
      </c>
      <c r="DV66" s="2">
        <f>IF($D66=3,(BA66*$P66*$M66*'input_cooling&amp;ventilation'!$D$3)*'input_cool&amp;vent_evolution'!AQ$11,(BA66*$Q66*'input_cooling&amp;ventilation'!$D$3)*'input_cool&amp;vent_evolution'!AQ$12)</f>
        <v>42495130.488597684</v>
      </c>
      <c r="DW66" s="2">
        <f>IF($D66=3,(BB66*$P66*$M66*'input_cooling&amp;ventilation'!$D$3)*'input_cool&amp;vent_evolution'!AR$11,(BB66*$Q66*'input_cooling&amp;ventilation'!$D$3)*'input_cool&amp;vent_evolution'!AR$12)</f>
        <v>41554545.860269904</v>
      </c>
      <c r="DX66" s="2">
        <f>IF($D66=3,(BC66*$P66*$M66*'input_cooling&amp;ventilation'!$D$3)*'input_cool&amp;vent_evolution'!AS$11,(BC66*$Q66*'input_cooling&amp;ventilation'!$D$3)*'input_cool&amp;vent_evolution'!AS$12)</f>
        <v>40632989.18024464</v>
      </c>
      <c r="DY66" s="2">
        <f>IF($D66=3,(BD66*$P66*$M66*'input_cooling&amp;ventilation'!$D$3)*'input_cool&amp;vent_evolution'!AT$11,(BD66*$Q66*'input_cooling&amp;ventilation'!$D$3)*'input_cool&amp;vent_evolution'!AT$12)</f>
        <v>39735795.830753602</v>
      </c>
      <c r="DZ66" s="2">
        <f>IF($D66=3,(BE66*$P66*$M66*'input_cooling&amp;ventilation'!$D$3)*'input_cool&amp;vent_evolution'!AU$11,(BE66*$Q66*'input_cooling&amp;ventilation'!$D$3)*'input_cool&amp;vent_evolution'!AU$12)</f>
        <v>40114064.870935373</v>
      </c>
      <c r="EA66" s="2">
        <f>IF($D66=3,(BF66*$P66*$M66*'input_cooling&amp;ventilation'!$D$3)*'input_cool&amp;vent_evolution'!AV$11,(BF66*$Q66*'input_cooling&amp;ventilation'!$D$3)*'input_cool&amp;vent_evolution'!AV$12)</f>
        <v>40495934.882577978</v>
      </c>
      <c r="EB66">
        <v>0.59967453213995114</v>
      </c>
      <c r="EC66" s="2">
        <f t="shared" ref="EC66:EC129" si="116">$EB66*$H66</f>
        <v>243349181.03812325</v>
      </c>
      <c r="ED66" s="2">
        <f>IF($D66=3,(EC66*(1+'input_cool&amp;vent_evolution'!M$10)),EC66*(1+'input_cool&amp;vent_evolution'!M$9))</f>
        <v>248536446.64667994</v>
      </c>
      <c r="EE66" s="2">
        <f>IF($D66=3,(ED66*(1+'input_cool&amp;vent_evolution'!N$10)),ED66*(1+'input_cool&amp;vent_evolution'!N$9))</f>
        <v>253729066.0217624</v>
      </c>
      <c r="EF66" s="2">
        <f>IF($D66=3,(EE66*(1+'input_cool&amp;vent_evolution'!O$10)),EE66*(1+'input_cool&amp;vent_evolution'!O$9))</f>
        <v>258927039.25698438</v>
      </c>
      <c r="EG66" s="2">
        <f>IF($D66=3,(EF66*(1+'input_cool&amp;vent_evolution'!P$10)),EF66*(1+'input_cool&amp;vent_evolution'!P$9))</f>
        <v>263841951.71374032</v>
      </c>
      <c r="EH66" s="2">
        <f>IF($D66=3,(EG66*(1+'input_cool&amp;vent_evolution'!Q$10)),EG66*(1+'input_cool&amp;vent_evolution'!Q$9))</f>
        <v>268762218.04103762</v>
      </c>
      <c r="EI66" s="2">
        <f>IF($D66=3,(EH66*(1+'input_cool&amp;vent_evolution'!R$10)),EH66*(1+'input_cool&amp;vent_evolution'!R$9))</f>
        <v>272628268.15381497</v>
      </c>
      <c r="EJ66" s="2">
        <f>IF($D66=3,(EI66*(1+'input_cool&amp;vent_evolution'!S$10)),EI66*(1+'input_cool&amp;vent_evolution'!S$9))</f>
        <v>276496667.83683449</v>
      </c>
      <c r="EK66" s="2">
        <f>IF($D66=3,(EJ66*(1+'input_cool&amp;vent_evolution'!T$10)),EJ66*(1+'input_cool&amp;vent_evolution'!T$9))</f>
        <v>280367417.06929332</v>
      </c>
      <c r="EL66" s="2">
        <f>IF($D66=3,(EK66*(1+'input_cool&amp;vent_evolution'!U$10)),EK66*(1+'input_cool&amp;vent_evolution'!U$9))</f>
        <v>284240515.68476498</v>
      </c>
      <c r="EM66" s="2">
        <f>IF($D66=3,(EL66*(1+'input_cool&amp;vent_evolution'!V$10)),EL66*(1+'input_cool&amp;vent_evolution'!V$9))</f>
        <v>288115963.8288725</v>
      </c>
      <c r="EN66" s="2">
        <f>IF($D66=3,(EM66*(1+'input_cool&amp;vent_evolution'!W$10)),EM66*(1+'input_cool&amp;vent_evolution'!W$9))</f>
        <v>291130032.02026242</v>
      </c>
      <c r="EO66" s="2">
        <f>IF($D66=3,(EN66*(1+'input_cool&amp;vent_evolution'!X$10)),EN66*(1+'input_cool&amp;vent_evolution'!X$9))</f>
        <v>294146066.57576197</v>
      </c>
      <c r="EP66" s="2">
        <f>IF($D66=3,(EO66*(1+'input_cool&amp;vent_evolution'!Y$10)),EO66*(1+'input_cool&amp;vent_evolution'!Y$9))</f>
        <v>297164067.60978866</v>
      </c>
      <c r="EQ66" s="2">
        <f>IF($D66=3,(EP66*(1+'input_cool&amp;vent_evolution'!Z$10)),EP66*(1+'input_cool&amp;vent_evolution'!Z$9))</f>
        <v>300184034.93511391</v>
      </c>
      <c r="ER66" s="2">
        <f>IF($D66=3,(EQ66*(1+'input_cool&amp;vent_evolution'!AA$10)),EQ66*(1+'input_cool&amp;vent_evolution'!AA$9))</f>
        <v>303205968.73896617</v>
      </c>
      <c r="ES66" s="2">
        <f>IF($D66=3,(ER66*(1+'input_cool&amp;vent_evolution'!AB$10)),ER66*(1+'input_cool&amp;vent_evolution'!AB$9))</f>
        <v>305309466.597224</v>
      </c>
      <c r="ET66" s="2">
        <f>IF($D66=3,(ES66*(1+'input_cool&amp;vent_evolution'!AC$10)),ES66*(1+'input_cool&amp;vent_evolution'!AC$9))</f>
        <v>307414440.3727423</v>
      </c>
      <c r="EU66" s="2">
        <f>IF($D66=3,(ET66*(1+'input_cool&amp;vent_evolution'!AD$10)),ET66*(1+'input_cool&amp;vent_evolution'!AD$9))</f>
        <v>309520890.32556164</v>
      </c>
      <c r="EV66" s="2">
        <f>IF($D66=3,(EU66*(1+'input_cool&amp;vent_evolution'!AE$10)),EU66*(1+'input_cool&amp;vent_evolution'!AE$9))</f>
        <v>311628816.21644485</v>
      </c>
      <c r="EW66" s="2">
        <f>IF($D66=3,(EV66*(1+'input_cool&amp;vent_evolution'!AF$10)),EV66*(1+'input_cool&amp;vent_evolution'!AF$9))</f>
        <v>313738218.27422744</v>
      </c>
      <c r="EX66" s="2">
        <f>IF($D66=3,(EW66*(1+'input_cool&amp;vent_evolution'!AG$10)),EW66*(1+'input_cool&amp;vent_evolution'!AG$9))</f>
        <v>315071863.41629416</v>
      </c>
      <c r="EY66" s="2">
        <f>IF($D66=3,(EX66*(1+'input_cool&amp;vent_evolution'!AH$10)),EX66*(1+'input_cool&amp;vent_evolution'!AH$9))</f>
        <v>316405905.62985498</v>
      </c>
      <c r="EZ66" s="2">
        <f>IF($D66=3,(EY66*(1+'input_cool&amp;vent_evolution'!AI$10)),EY66*(1+'input_cool&amp;vent_evolution'!AI$9))</f>
        <v>317740344.98772126</v>
      </c>
      <c r="FA66" s="2">
        <f>IF($D66=3,(EZ66*(1+'input_cool&amp;vent_evolution'!AJ$10)),EZ66*(1+'input_cool&amp;vent_evolution'!AJ$9))</f>
        <v>319075181.40668011</v>
      </c>
      <c r="FB66" s="2">
        <f>IF($D66=3,(FA66*(1+'input_cool&amp;vent_evolution'!AK$10)),FA66*(1+'input_cool&amp;vent_evolution'!AK$9))</f>
        <v>320410414.70990354</v>
      </c>
      <c r="FC66" s="2">
        <f>IF($D66=3,(FB66*(1+'input_cool&amp;vent_evolution'!AL$10)),FB66*(1+'input_cool&amp;vent_evolution'!AL$9))</f>
        <v>321746045.28225195</v>
      </c>
      <c r="FD66" s="2">
        <f>IF($D66=3,(FC66*(1+'input_cool&amp;vent_evolution'!AM$10)),FC66*(1+'input_cool&amp;vent_evolution'!AM$9))</f>
        <v>323082072.80127466</v>
      </c>
      <c r="FE66" s="2">
        <f>IF($D66=3,(FD66*(1+'input_cool&amp;vent_evolution'!AN$10)),FD66*(1+'input_cool&amp;vent_evolution'!AN$9))</f>
        <v>324418497.46460301</v>
      </c>
      <c r="FF66" s="2">
        <f>IF($D66=3,(FE66*(1+'input_cool&amp;vent_evolution'!AO$10)),FE66*(1+'input_cool&amp;vent_evolution'!AO$9))</f>
        <v>325755319.14741731</v>
      </c>
      <c r="FG66" s="2">
        <f>IF($D66=3,(FF66*(1+'input_cool&amp;vent_evolution'!AP$10)),FF66*(1+'input_cool&amp;vent_evolution'!AP$9))</f>
        <v>327092537.93293041</v>
      </c>
      <c r="FH66" s="2">
        <f>IF($D66=3,(FG66*(1+'input_cool&amp;vent_evolution'!AQ$10)),FG66*(1+'input_cool&amp;vent_evolution'!AQ$9))</f>
        <v>328430153.69632304</v>
      </c>
      <c r="FI66" s="2">
        <f>IF($D66=3,(FH66*(1+'input_cool&amp;vent_evolution'!AR$10)),FH66*(1+'input_cool&amp;vent_evolution'!AR$9))</f>
        <v>329768166.58321774</v>
      </c>
      <c r="FJ66" s="2">
        <f>IF($D66=3,(FI66*(1+'input_cool&amp;vent_evolution'!AS$10)),FI66*(1+'input_cool&amp;vent_evolution'!AS$9))</f>
        <v>331106576.50000012</v>
      </c>
      <c r="FK66" s="2">
        <f>IF($D66=3,(FJ66*(1+'input_cool&amp;vent_evolution'!AT$10)),FJ66*(1+'input_cool&amp;vent_evolution'!AT$9))</f>
        <v>332445383.5714891</v>
      </c>
      <c r="FL66" s="2">
        <f>IF($D66=3,(FK66*(1+'input_cool&amp;vent_evolution'!AU$10)),FK66*(1+'input_cool&amp;vent_evolution'!AU$9))</f>
        <v>333789604.01891768</v>
      </c>
      <c r="FM66" s="2">
        <f t="shared" ref="FM66:FM129" si="117">IF($D66=3,(EC66*$M66*$N66/$R66),(EC66*$O66*$M66)/R$2)</f>
        <v>616234153.83320987</v>
      </c>
      <c r="FN66" s="2">
        <f t="shared" ref="FN66:FN129" si="118">IF($D66=3,(ED66*$M66*$N66/$R66),(ED66*$O66*$M66)/$S66)</f>
        <v>629369888.33357072</v>
      </c>
      <c r="FO66" s="2">
        <f t="shared" ref="FO66:FO129" si="119">IF($D66=3,(EE66*$M66*$N66/$R66),(EE66*$O66*$M66)/$S66)</f>
        <v>642519180.19940436</v>
      </c>
      <c r="FP66" s="2">
        <f t="shared" ref="FP66:FP129" si="120">IF($D66=3,(EF66*$M66*$N66/$R66),(EF66*$O66*$M66)/$S66)</f>
        <v>655682029.66776919</v>
      </c>
      <c r="FQ66" s="2">
        <f t="shared" ref="FQ66:FQ129" si="121">IF($D66=3,(EG66*$M66*$N66/$R66),(EG66*$O66*$M66)/$S66)</f>
        <v>668128083.13724375</v>
      </c>
      <c r="FR66" s="2">
        <f t="shared" ref="FR66:FR129" si="122">IF($D66=3,(EH66*$M66*$N66/$R66),(EH66*$O66*$M66)/$S66)</f>
        <v>680587694.23558998</v>
      </c>
      <c r="FS66" s="2">
        <f t="shared" ref="FS66:FS129" si="123">IF($D66=3,(EI66*$M66*$N66/$R66),(EI66*$O66*$M66)/$S66)</f>
        <v>690377709.18349695</v>
      </c>
      <c r="FT66" s="2">
        <f t="shared" ref="FT66:FT129" si="124">IF($D66=3,(EJ66*$M66*$N66/$R66),(EJ66*$O66*$M66)/$S66)</f>
        <v>700173673.95800221</v>
      </c>
      <c r="FU66" s="2">
        <f t="shared" ref="FU66:FU129" si="125">IF($D66=3,(EK66*$M66*$N66/$R66),(EK66*$O66*$M66)/$S66)</f>
        <v>709975588.50642693</v>
      </c>
      <c r="FV66" s="2">
        <f t="shared" ref="FV66:FV129" si="126">IF($D66=3,(EL66*$M66*$N66/$R66),(EL66*$O66*$M66)/$S66)</f>
        <v>719783452.40732861</v>
      </c>
      <c r="FW66" s="2">
        <f t="shared" ref="FW66:FW129" si="127">IF($D66=3,(EM66*$M66*$N66/$R66),(EM66*$O66*$M66)/$S66)</f>
        <v>729597266.02946866</v>
      </c>
      <c r="FX66" s="2">
        <f t="shared" ref="FX66:FX129" si="128">IF($D66=3,(EN66*$M66*$N66/$R66),(EN66*$O66*$M66)/$S66)</f>
        <v>737229803.57733822</v>
      </c>
      <c r="FY66" s="2">
        <f t="shared" ref="FY66:FY129" si="129">IF($D66=3,(EO66*$M66*$N66/$R66),(EO66*$O66*$M66)/$S66)</f>
        <v>744867320.55730617</v>
      </c>
      <c r="FZ66" s="2">
        <f t="shared" ref="FZ66:FZ129" si="130">IF($D66=3,(EP66*$M66*$N66/$R66),(EP66*$O66*$M66)/$S66)</f>
        <v>752509817.2591126</v>
      </c>
      <c r="GA66" s="2">
        <f t="shared" ref="GA66:GA129" si="131">IF($D66=3,(EQ66*$M66*$N66/$R66),(EQ66*$O66*$M66)/$S66)</f>
        <v>760157293.20863819</v>
      </c>
      <c r="GB66" s="2">
        <f t="shared" ref="GB66:GB129" si="132">IF($D66=3,(ER66*$M66*$N66/$R66),(ER66*$O66*$M66)/$S66)</f>
        <v>767809748.88000178</v>
      </c>
      <c r="GC66" s="2">
        <f t="shared" ref="GC66:GC129" si="133">IF($D66=3,(ES66*$M66*$N66/$R66),(ES66*$O66*$M66)/$S66)</f>
        <v>773136445.34655118</v>
      </c>
      <c r="GD66" s="2">
        <f t="shared" ref="GD66:GD129" si="134">IF($D66=3,(ET66*$M66*$N66/$R66),(ET66*$O66*$M66)/$S66)</f>
        <v>778466879.28458202</v>
      </c>
      <c r="GE66" s="2">
        <f t="shared" ref="GE66:GE129" si="135">IF($D66=3,(EU66*$M66*$N66/$R66),(EU66*$O66*$M66)/$S66)</f>
        <v>783801051.35259593</v>
      </c>
      <c r="GF66" s="2">
        <f t="shared" ref="GF66:GF129" si="136">IF($D66=3,(EV66*$M66*$N66/$R66),(EV66*$O66*$M66)/$S66)</f>
        <v>789138960.94477177</v>
      </c>
      <c r="GG66" s="2">
        <f t="shared" ref="GG66:GG129" si="137">IF($D66=3,(EW66*$M66*$N66/$R66),(EW66*$O66*$M66)/$S66)</f>
        <v>794480608.64059055</v>
      </c>
      <c r="GH66" s="2">
        <f t="shared" ref="GH66:GH129" si="138">IF($D66=3,(EX66*$M66*$N66/$R66),(EX66*$O66*$M66)/$S66)</f>
        <v>797857803.83857441</v>
      </c>
      <c r="GI66" s="2">
        <f t="shared" ref="GI66:GI129" si="139">IF($D66=3,(EY66*$M66*$N66/$R66),(EY66*$O66*$M66)/$S66)</f>
        <v>801236004.54237151</v>
      </c>
      <c r="GJ66" s="2">
        <f t="shared" ref="GJ66:GJ129" si="140">IF($D66=3,(EZ66*$M66*$N66/$R66),(EZ66*$O66*$M66)/$S66)</f>
        <v>804615210.93636239</v>
      </c>
      <c r="GK66" s="2">
        <f t="shared" ref="GK66:GK129" si="141">IF($D66=3,(FA66*$M66*$N66/$R66),(FA66*$O66*$M66)/$S66)</f>
        <v>807995422.80982673</v>
      </c>
      <c r="GL66" s="2">
        <f t="shared" ref="GL66:GL129" si="142">IF($D66=3,(FB66*$M66*$N66/$R66),(FB66*$O66*$M66)/$S66)</f>
        <v>811376639.71498203</v>
      </c>
      <c r="GM66" s="2">
        <f t="shared" ref="GM66:GM129" si="143">IF($D66=3,(FC66*$M66*$N66/$R66),(FC66*$O66*$M66)/$S66)</f>
        <v>814758862.62641203</v>
      </c>
      <c r="GN66" s="2">
        <f t="shared" ref="GN66:GN129" si="144">IF($D66=3,(FD66*$M66*$N66/$R66),(FD66*$O66*$M66)/$S66)</f>
        <v>818142090.72757375</v>
      </c>
      <c r="GO66" s="2">
        <f t="shared" ref="GO66:GO129" si="145">IF($D66=3,(FE66*$M66*$N66/$R66),(FE66*$O66*$M66)/$S66)</f>
        <v>821526324.51892948</v>
      </c>
      <c r="GP66" s="2">
        <f t="shared" ref="GP66:GP129" si="146">IF($D66=3,(FF66*$M66*$N66/$R66),(FF66*$O66*$M66)/$S66)</f>
        <v>824911563.68439794</v>
      </c>
      <c r="GQ66" s="2">
        <f t="shared" ref="GQ66:GQ129" si="147">IF($D66=3,(FG66*$M66*$N66/$R66),(FG66*$O66*$M66)/$S66)</f>
        <v>828297808.43469965</v>
      </c>
      <c r="GR66" s="2">
        <f t="shared" ref="GR66:GR129" si="148">IF($D66=3,(FH66*$M66*$N66/$R66),(FH66*$O66*$M66)/$S66)</f>
        <v>831685058.45375383</v>
      </c>
      <c r="GS66" s="2">
        <f t="shared" ref="GS66:GS129" si="149">IF($D66=3,(FI66*$M66*$N66/$R66),(FI66*$O66*$M66)/$S66)</f>
        <v>835073314.1103214</v>
      </c>
      <c r="GT66" s="2">
        <f t="shared" ref="GT66:GT129" si="150">IF($D66=3,(FJ66*$M66*$N66/$R66),(FJ66*$O66*$M66)/$S66)</f>
        <v>838462575.16734207</v>
      </c>
      <c r="GU66" s="2">
        <f t="shared" ref="GU66:GU129" si="151">IF($D66=3,(FK66*$M66*$N66/$R66),(FK66*$O66*$M66)/$S66)</f>
        <v>841852841.9408952</v>
      </c>
      <c r="GV66" s="2">
        <f t="shared" ref="GV66:GV129" si="152">IF($D66=3,(FL66*$M66*$N66/$R66),(FL66*$O66*$M66)/$S66)</f>
        <v>845256817.02909029</v>
      </c>
      <c r="GW66" s="2">
        <f>IF($D66=3,($N66*$M66*EC66*'input_cooling&amp;ventilation'!$D$3)*'input_cool&amp;vent_evolution'!M$11,($O66*$M66*EC66*'input_cooling&amp;ventilation'!$D$3)*'input_cool&amp;vent_evolution'!M$10)</f>
        <v>127760651.66142865</v>
      </c>
      <c r="GX66" s="2">
        <f>IF($D66=3,($N66*$M66*ED66*'input_cooling&amp;ventilation'!$D$3)*'input_cool&amp;vent_evolution'!N$11,($O66*$M66*ED66*'input_cooling&amp;ventilation'!$D$3)*'input_cool&amp;vent_evolution'!N$10)</f>
        <v>120771655.81872176</v>
      </c>
      <c r="GY66" s="2">
        <f>IF($D66=3,($N66*$M66*EE66*'input_cooling&amp;ventilation'!$D$3)*'input_cool&amp;vent_evolution'!O$11,($O66*$M66*EE66*'input_cooling&amp;ventilation'!$D$3)*'input_cool&amp;vent_evolution'!O$10)</f>
        <v>115584535.81285463</v>
      </c>
      <c r="GZ66" s="2">
        <f>IF($D66=3,($N66*$M66*EF66*'input_cooling&amp;ventilation'!$D$3)*'input_cool&amp;vent_evolution'!P$11,($O66*$M66*EF66*'input_cooling&amp;ventilation'!$D$3)*'input_cool&amp;vent_evolution'!P$10)</f>
        <v>130395836.43771504</v>
      </c>
      <c r="HA66" s="2">
        <f>IF($D66=3,($N66*$M66*EG66*'input_cooling&amp;ventilation'!$D$3)*'input_cool&amp;vent_evolution'!Q$11,($O66*$M66*EG66*'input_cooling&amp;ventilation'!$D$3)*'input_cool&amp;vent_evolution'!Q$10)</f>
        <v>143768377.69979471</v>
      </c>
      <c r="HB66" s="2">
        <f>IF($D66=3,($N66*$M66*EH66*'input_cooling&amp;ventilation'!$D$3)*'input_cool&amp;vent_evolution'!R$11,($O66*$M66*EH66*'input_cooling&amp;ventilation'!$D$3)*'input_cool&amp;vent_evolution'!R$10)</f>
        <v>152125890.24842146</v>
      </c>
      <c r="HC66" s="2">
        <f>IF($D66=3,($N66*$M66*EI66*'input_cooling&amp;ventilation'!$D$3)*'input_cool&amp;vent_evolution'!S$11,($O66*$M66*EI66*'input_cooling&amp;ventilation'!$D$3)*'input_cool&amp;vent_evolution'!S$10)</f>
        <v>157320760.04852292</v>
      </c>
      <c r="HD66" s="2">
        <f>IF($D66=3,($N66*$M66*EJ66*'input_cooling&amp;ventilation'!$D$3)*'input_cool&amp;vent_evolution'!T$11,($O66*$M66*EJ66*'input_cooling&amp;ventilation'!$D$3)*'input_cool&amp;vent_evolution'!T$10)</f>
        <v>162950959.48455432</v>
      </c>
      <c r="HE66" s="2">
        <f>IF($D66=3,($N66*$M66*EK66*'input_cooling&amp;ventilation'!$D$3)*'input_cool&amp;vent_evolution'!U$11,($O66*$M66*EK66*'input_cooling&amp;ventilation'!$D$3)*'input_cool&amp;vent_evolution'!U$10)</f>
        <v>186271716.7845549</v>
      </c>
      <c r="HF66" s="2">
        <f>IF($D66=3,($N66*$M66*EL66*'input_cooling&amp;ventilation'!$D$3)*'input_cool&amp;vent_evolution'!V$11,($O66*$M66*EL66*'input_cooling&amp;ventilation'!$D$3)*'input_cool&amp;vent_evolution'!V$10)</f>
        <v>187282737.24672198</v>
      </c>
      <c r="HG66" s="2">
        <f>IF($D66=3,($N66*$M66*EM66*'input_cooling&amp;ventilation'!$D$3)*'input_cool&amp;vent_evolution'!W$11,($O66*$M66*EM66*'input_cooling&amp;ventilation'!$D$3)*'input_cool&amp;vent_evolution'!W$10)</f>
        <v>180914001.66087177</v>
      </c>
      <c r="HH66" s="2">
        <f>IF($D66=3,($N66*$M66*EN66*'input_cooling&amp;ventilation'!$D$3)*'input_cool&amp;vent_evolution'!X$11,($O66*$M66*EN66*'input_cooling&amp;ventilation'!$D$3)*'input_cool&amp;vent_evolution'!X$10)</f>
        <v>185945358.50727883</v>
      </c>
      <c r="HI66" s="2">
        <f>IF($D66=3,($N66*$M66*EO66*'input_cooling&amp;ventilation'!$D$3)*'input_cool&amp;vent_evolution'!Y$11,($O66*$M66*EO66*'input_cooling&amp;ventilation'!$D$3)*'input_cool&amp;vent_evolution'!Y$10)</f>
        <v>188654435.3316339</v>
      </c>
      <c r="HJ66" s="2">
        <f>IF($D66=3,($N66*$M66*EP66*'input_cooling&amp;ventilation'!$D$3)*'input_cool&amp;vent_evolution'!Z$11,($O66*$M66*EP66*'input_cooling&amp;ventilation'!$D$3)*'input_cool&amp;vent_evolution'!Z$10)</f>
        <v>200475845.70875037</v>
      </c>
      <c r="HK66" s="2">
        <f>IF($D66=3,($N66*$M66*EQ66*'input_cooling&amp;ventilation'!$D$3)*'input_cool&amp;vent_evolution'!AA$11,($O66*$M66*EQ66*'input_cooling&amp;ventilation'!$D$3)*'input_cool&amp;vent_evolution'!AA$10)</f>
        <v>199995053.87657213</v>
      </c>
      <c r="HL66" s="2">
        <f>IF($D66=3,($N66*$M66*ER66*'input_cooling&amp;ventilation'!$D$3)*'input_cool&amp;vent_evolution'!AB$11,($O66*$M66*ER66*'input_cooling&amp;ventilation'!$D$3)*'input_cool&amp;vent_evolution'!AB$10)</f>
        <v>177982779.10866201</v>
      </c>
      <c r="HM66" s="2">
        <f>IF($D66=3,($N66*$M66*ES66*'input_cooling&amp;ventilation'!$D$3)*'input_cool&amp;vent_evolution'!AC$11,($O66*$M66*ES66*'input_cooling&amp;ventilation'!$D$3)*'input_cool&amp;vent_evolution'!AC$10)</f>
        <v>175878813.9543879</v>
      </c>
      <c r="HN66" s="2">
        <f>IF($D66=3,($N66*$M66*ET66*'input_cooling&amp;ventilation'!$D$3)*'input_cool&amp;vent_evolution'!AD$11,($O66*$M66*ET66*'input_cooling&amp;ventilation'!$D$3)*'input_cool&amp;vent_evolution'!AD$10)</f>
        <v>172167730.40038767</v>
      </c>
      <c r="HO66" s="2">
        <f>IF($D66=3,($N66*$M66*EU66*'input_cooling&amp;ventilation'!$D$3)*'input_cool&amp;vent_evolution'!AE$11,($O66*$M66*EU66*'input_cooling&amp;ventilation'!$D$3)*'input_cool&amp;vent_evolution'!AE$10)</f>
        <v>168035782.04667413</v>
      </c>
      <c r="HP66" s="2">
        <f>IF($D66=3,($N66*$M66*EV66*'input_cooling&amp;ventilation'!$D$3)*'input_cool&amp;vent_evolution'!AF$11,($O66*$M66*EV66*'input_cooling&amp;ventilation'!$D$3)*'input_cool&amp;vent_evolution'!AF$10)</f>
        <v>163012635.09535101</v>
      </c>
      <c r="HQ66" s="2">
        <f>IF($D66=3,($N66*$M66*EW66*'input_cooling&amp;ventilation'!$D$3)*'input_cool&amp;vent_evolution'!AG$11,($O66*$M66*EW66*'input_cooling&amp;ventilation'!$D$3)*'input_cool&amp;vent_evolution'!AG$10)</f>
        <v>160001548.3524648</v>
      </c>
      <c r="HR66" s="2">
        <f>IF($D66=3,($N66*$M66*EX66*'input_cooling&amp;ventilation'!$D$3)*'input_cool&amp;vent_evolution'!AH$11,($O66*$M66*EX66*'input_cooling&amp;ventilation'!$D$3)*'input_cool&amp;vent_evolution'!AH$10)</f>
        <v>155797084.42864615</v>
      </c>
      <c r="HS66" s="2">
        <f>IF($D66=3,($N66*$M66*EY66*'input_cooling&amp;ventilation'!$D$3)*'input_cool&amp;vent_evolution'!AI$11,($O66*$M66*EY66*'input_cooling&amp;ventilation'!$D$3)*'input_cool&amp;vent_evolution'!AI$10)</f>
        <v>151619383.79963315</v>
      </c>
      <c r="HT66" s="2">
        <f>IF($D66=3,($N66*$M66*EZ66*'input_cooling&amp;ventilation'!$D$3)*'input_cool&amp;vent_evolution'!AJ$11,($O66*$M66*EZ66*'input_cooling&amp;ventilation'!$D$3)*'input_cool&amp;vent_evolution'!AJ$10)</f>
        <v>147472525.04057124</v>
      </c>
      <c r="HU66" s="2">
        <f>IF($D66=3,($N66*$M66*FA66*'input_cooling&amp;ventilation'!$D$3)*'input_cool&amp;vent_evolution'!AK$11,($O66*$M66*FA66*'input_cooling&amp;ventilation'!$D$3)*'input_cool&amp;vent_evolution'!AK$10)</f>
        <v>144669585.96459797</v>
      </c>
      <c r="HV66" s="2">
        <f>IF($D66=3,($N66*$M66*FB66*'input_cooling&amp;ventilation'!$D$3)*'input_cool&amp;vent_evolution'!AL$11,($O66*$M66*FB66*'input_cooling&amp;ventilation'!$D$3)*'input_cool&amp;vent_evolution'!AL$10)</f>
        <v>139368004.93189967</v>
      </c>
      <c r="HW66" s="2">
        <f>IF($D66=3,($N66*$M66*FC66*'input_cooling&amp;ventilation'!$D$3)*'input_cool&amp;vent_evolution'!AM$11,($O66*$M66*FC66*'input_cooling&amp;ventilation'!$D$3)*'input_cool&amp;vent_evolution'!AM$10)</f>
        <v>135448445.88526008</v>
      </c>
      <c r="HX66" s="2">
        <f>IF($D66=3,($N66*$M66*FD66*'input_cooling&amp;ventilation'!$D$3)*'input_cool&amp;vent_evolution'!AN$11,($O66*$M66*FD66*'input_cooling&amp;ventilation'!$D$3)*'input_cool&amp;vent_evolution'!AN$10)</f>
        <v>131591202.76398771</v>
      </c>
      <c r="HY66" s="2">
        <f>IF($D66=3,($N66*$M66*FE66*'input_cooling&amp;ventilation'!$D$3)*'input_cool&amp;vent_evolution'!AO$11,($O66*$M66*FE66*'input_cooling&amp;ventilation'!$D$3)*'input_cool&amp;vent_evolution'!AO$10)</f>
        <v>127833710.55792405</v>
      </c>
      <c r="HZ66" s="2">
        <f>IF($D66=3,($N66*$M66*FF66*'input_cooling&amp;ventilation'!$D$3)*'input_cool&amp;vent_evolution'!AP$11,($O66*$M66*FF66*'input_cooling&amp;ventilation'!$D$3)*'input_cool&amp;vent_evolution'!AP$10)</f>
        <v>124183989.56856285</v>
      </c>
      <c r="IA66" s="2">
        <f>IF($D66=3,($N66*$M66*FG66*'input_cooling&amp;ventilation'!$D$3)*'input_cool&amp;vent_evolution'!AQ$11,($O66*$M66*FG66*'input_cooling&amp;ventilation'!$D$3)*'input_cool&amp;vent_evolution'!AQ$10)</f>
        <v>120645625.55653428</v>
      </c>
      <c r="IB66" s="2">
        <f>IF($D66=3,($N66*$M66*FH66*'input_cooling&amp;ventilation'!$D$3)*'input_cool&amp;vent_evolution'!AR$11,($O66*$M66*FH66*'input_cooling&amp;ventilation'!$D$3)*'input_cool&amp;vent_evolution'!AR$10)</f>
        <v>117227511.20715997</v>
      </c>
      <c r="IC66" s="2">
        <f>IF($D66=3,($N66*$M66*FI66*'input_cooling&amp;ventilation'!$D$3)*'input_cool&amp;vent_evolution'!AS$11,($O66*$M66*FI66*'input_cooling&amp;ventilation'!$D$3)*'input_cool&amp;vent_evolution'!AS$10)</f>
        <v>113937672.56645021</v>
      </c>
      <c r="ID66" s="2">
        <f>IF($D66=3,($N66*$M66*FJ66*'input_cooling&amp;ventilation'!$D$3)*'input_cool&amp;vent_evolution'!AT$11,($O66*$M66*FJ66*'input_cooling&amp;ventilation'!$D$3)*'input_cool&amp;vent_evolution'!AT$10)</f>
        <v>110785058.72623226</v>
      </c>
      <c r="IE66" s="2">
        <f>IF($D66=3,($N66*$M66*FK66*'input_cooling&amp;ventilation'!$D$3)*'input_cool&amp;vent_evolution'!AU$11,($O66*$M66*FK66*'input_cooling&amp;ventilation'!$D$3)*'input_cool&amp;vent_evolution'!AU$10)</f>
        <v>111233010.6262091</v>
      </c>
      <c r="IF66" s="2">
        <f>IF($D66=3,($N66*$M66*FL66*'input_cooling&amp;ventilation'!$D$3)*'input_cool&amp;vent_evolution'!AV$11,($O66*$M66*FL66*'input_cooling&amp;ventilation'!$D$3)*'input_cool&amp;vent_evolution'!AV$10)</f>
        <v>111682773.78942847</v>
      </c>
    </row>
    <row r="67" spans="1:240" x14ac:dyDescent="0.25">
      <c r="A67">
        <v>65</v>
      </c>
      <c r="B67">
        <v>100100</v>
      </c>
      <c r="C67">
        <v>9</v>
      </c>
      <c r="D67">
        <v>3</v>
      </c>
      <c r="E67">
        <v>2</v>
      </c>
      <c r="F67" s="2">
        <v>89547279.5</v>
      </c>
      <c r="G67" s="2">
        <v>90128024.190031707</v>
      </c>
      <c r="H67" s="2">
        <v>89547279.5</v>
      </c>
      <c r="I67" s="17">
        <v>0.19591286199999999</v>
      </c>
      <c r="J67">
        <v>0.10639907999999999</v>
      </c>
      <c r="K67" s="2">
        <f t="shared" si="77"/>
        <v>9527748.1553028598</v>
      </c>
      <c r="L67" s="2">
        <f t="shared" si="78"/>
        <v>17657239.165474344</v>
      </c>
      <c r="M67">
        <v>0.74868004223864804</v>
      </c>
      <c r="N67" s="17">
        <f>'input_cooling&amp;ventilation'!$D$5</f>
        <v>57.500092182043396</v>
      </c>
      <c r="O67" s="45">
        <f>'input_cooling&amp;ventilation'!$D$6</f>
        <v>19.328678831353667</v>
      </c>
      <c r="P67" s="45">
        <f>'input_cooling&amp;ventilation'!$C$5</f>
        <v>50.351688737400465</v>
      </c>
      <c r="Q67" s="45">
        <f>'input_cooling&amp;ventilation'!$C$6</f>
        <v>32.240814214248743</v>
      </c>
      <c r="R67">
        <v>17</v>
      </c>
      <c r="S67">
        <v>12</v>
      </c>
      <c r="T67">
        <v>14</v>
      </c>
      <c r="U67" s="2">
        <f t="shared" si="79"/>
        <v>17958521.147004377</v>
      </c>
      <c r="V67" s="2">
        <f t="shared" si="80"/>
        <v>31299450.661078855</v>
      </c>
      <c r="W67" s="2">
        <v>20537213.162565231</v>
      </c>
      <c r="X67" s="57">
        <f>IF($D67=3,(W67*(1+'input_cool&amp;vent_evolution'!M$11)),(W67*(1+'input_cool&amp;vent_evolution'!M$12)))</f>
        <v>20843984.116415165</v>
      </c>
      <c r="Y67" s="57">
        <f>IF($D67=3,(X67*(1+'input_cool&amp;vent_evolution'!N$11)),(X67*(1+'input_cool&amp;vent_evolution'!N$12)))</f>
        <v>21132162.343977146</v>
      </c>
      <c r="Z67" s="57">
        <f>IF($D67=3,(Y67*(1+'input_cool&amp;vent_evolution'!O$11)),(Y67*(1+'input_cool&amp;vent_evolution'!O$12)))</f>
        <v>21406054.091761831</v>
      </c>
      <c r="AA67" s="57">
        <f>IF($D67=3,(Z67*(1+'input_cool&amp;vent_evolution'!P$11)),(Z67*(1+'input_cool&amp;vent_evolution'!P$12)))</f>
        <v>21712764.443666115</v>
      </c>
      <c r="AB67" s="57">
        <f>IF($D67=3,(AA67*(1+'input_cool&amp;vent_evolution'!Q$11)),(AA67*(1+'input_cool&amp;vent_evolution'!Q$12)))</f>
        <v>22049384.616501443</v>
      </c>
      <c r="AC67" s="57">
        <f>IF($D67=3,(AB67*(1+'input_cool&amp;vent_evolution'!R$11)),(AB67*(1+'input_cool&amp;vent_evolution'!R$12)))</f>
        <v>22404473.344230592</v>
      </c>
      <c r="AD67" s="57">
        <f>IF($D67=3,(AC67*(1+'input_cool&amp;vent_evolution'!S$11)),(AC67*(1+'input_cool&amp;vent_evolution'!S$12)))</f>
        <v>22772310.323337097</v>
      </c>
      <c r="AE67" s="57">
        <f>IF($D67=3,(AD67*(1+'input_cool&amp;vent_evolution'!T$11)),(AD67*(1+'input_cool&amp;vent_evolution'!T$12)))</f>
        <v>23154148.73091048</v>
      </c>
      <c r="AF67" s="57">
        <f>IF($D67=3,(AE67*(1+'input_cool&amp;vent_evolution'!U$11)),(AE67*(1+'input_cool&amp;vent_evolution'!U$12)))</f>
        <v>23591825.697568212</v>
      </c>
      <c r="AG67" s="57">
        <f>IF($D67=3,(AF67*(1+'input_cool&amp;vent_evolution'!V$11)),(AF67*(1+'input_cool&amp;vent_evolution'!V$12)))</f>
        <v>24034086.870367486</v>
      </c>
      <c r="AH67" s="57">
        <f>IF($D67=3,(AG67*(1+'input_cool&amp;vent_evolution'!W$11)),(AG67*(1+'input_cool&amp;vent_evolution'!W$12)))</f>
        <v>24463463.083004102</v>
      </c>
      <c r="AI67" s="57">
        <f>IF($D67=3,(AH67*(1+'input_cool&amp;vent_evolution'!X$11)),(AH67*(1+'input_cool&amp;vent_evolution'!X$12)))</f>
        <v>24908014.262623433</v>
      </c>
      <c r="AJ67" s="57">
        <f>IF($D67=3,(AI67*(1+'input_cool&amp;vent_evolution'!Y$11)),(AI67*(1+'input_cool&amp;vent_evolution'!Y$12)))</f>
        <v>25362529.635918204</v>
      </c>
      <c r="AK67" s="57">
        <f>IF($D67=3,(AJ67*(1+'input_cool&amp;vent_evolution'!Z$11)),(AJ67*(1+'input_cool&amp;vent_evolution'!Z$12)))</f>
        <v>25849344.492958084</v>
      </c>
      <c r="AL67" s="57">
        <f>IF($D67=3,(AK67*(1+'input_cool&amp;vent_evolution'!AA$11)),(AK67*(1+'input_cool&amp;vent_evolution'!AA$12)))</f>
        <v>26339333.904544301</v>
      </c>
      <c r="AM67" s="57">
        <f>IF($D67=3,(AL67*(1+'input_cool&amp;vent_evolution'!AB$11)),(AL67*(1+'input_cool&amp;vent_evolution'!AB$12)))</f>
        <v>26779230.420105372</v>
      </c>
      <c r="AN67" s="57">
        <f>IF($D67=3,(AM67*(1+'input_cool&amp;vent_evolution'!AC$11)),(AM67*(1+'input_cool&amp;vent_evolution'!AC$12)))</f>
        <v>27218141.805372834</v>
      </c>
      <c r="AO67" s="57">
        <f>IF($D67=3,(AN67*(1+'input_cool&amp;vent_evolution'!AD$11)),(AN67*(1+'input_cool&amp;vent_evolution'!AD$12)))</f>
        <v>27651843.839812536</v>
      </c>
      <c r="AP67" s="57">
        <f>IF($D67=3,(AO67*(1+'input_cool&amp;vent_evolution'!AE$11)),(AO67*(1+'input_cool&amp;vent_evolution'!AE$12)))</f>
        <v>28078955.470411021</v>
      </c>
      <c r="AQ67" s="57">
        <f>IF($D67=3,(AP67*(1+'input_cool&amp;vent_evolution'!AF$11)),(AP67*(1+'input_cool&amp;vent_evolution'!AF$12)))</f>
        <v>28496853.287519</v>
      </c>
      <c r="AR67" s="57">
        <f>IF($D67=3,(AQ67*(1+'input_cool&amp;vent_evolution'!AG$11)),(AQ67*(1+'input_cool&amp;vent_evolution'!AG$12)))</f>
        <v>28910337.719448216</v>
      </c>
      <c r="AS67" s="57">
        <f>IF($D67=3,(AR67*(1+'input_cool&amp;vent_evolution'!AH$11)),(AR67*(1+'input_cool&amp;vent_evolution'!AH$12)))</f>
        <v>29317069.741802637</v>
      </c>
      <c r="AT67" s="57">
        <f>IF($D67=3,(AS67*(1+'input_cool&amp;vent_evolution'!AI$11)),(AS67*(1+'input_cool&amp;vent_evolution'!AI$12)))</f>
        <v>29716771.632986307</v>
      </c>
      <c r="AU67" s="57">
        <f>IF($D67=3,(AT67*(1+'input_cool&amp;vent_evolution'!AJ$11)),(AT67*(1+'input_cool&amp;vent_evolution'!AJ$12)))</f>
        <v>30109186.883406702</v>
      </c>
      <c r="AV67" s="57">
        <f>IF($D67=3,(AU67*(1+'input_cool&amp;vent_evolution'!AK$11)),(AU67*(1+'input_cool&amp;vent_evolution'!AK$12)))</f>
        <v>30497595.394202646</v>
      </c>
      <c r="AW67" s="57">
        <f>IF($D67=3,(AV67*(1+'input_cool&amp;vent_evolution'!AL$11)),(AV67*(1+'input_cool&amp;vent_evolution'!AL$12)))</f>
        <v>30875017.691739127</v>
      </c>
      <c r="AX67" s="57">
        <f>IF($D67=3,(AW67*(1+'input_cool&amp;vent_evolution'!AM$11)),(AW67*(1+'input_cool&amp;vent_evolution'!AM$12)))</f>
        <v>31244823.323354937</v>
      </c>
      <c r="AY67" s="57">
        <f>IF($D67=3,(AX67*(1+'input_cool&amp;vent_evolution'!AN$11)),(AX67*(1+'input_cool&amp;vent_evolution'!AN$12)))</f>
        <v>31606897.511671226</v>
      </c>
      <c r="AZ67" s="57">
        <f>IF($D67=3,(AY67*(1+'input_cool&amp;vent_evolution'!AO$11)),(AY67*(1+'input_cool&amp;vent_evolution'!AO$12)))</f>
        <v>31961243.198958907</v>
      </c>
      <c r="BA67" s="57">
        <f>IF($D67=3,(AZ67*(1+'input_cool&amp;vent_evolution'!AP$11)),(AZ67*(1+'input_cool&amp;vent_evolution'!AP$12)))</f>
        <v>32307902.815627512</v>
      </c>
      <c r="BB67" s="57">
        <f>IF($D67=3,(BA67*(1+'input_cool&amp;vent_evolution'!AQ$11)),(BA67*(1+'input_cool&amp;vent_evolution'!AQ$12)))</f>
        <v>32646946.147624876</v>
      </c>
      <c r="BC67" s="57">
        <f>IF($D67=3,(BB67*(1+'input_cool&amp;vent_evolution'!AR$11)),(BB67*(1+'input_cool&amp;vent_evolution'!AR$12)))</f>
        <v>32978485.115175135</v>
      </c>
      <c r="BD67" s="57">
        <f>IF($D67=3,(BC67*(1+'input_cool&amp;vent_evolution'!AS$11)),(BC67*(1+'input_cool&amp;vent_evolution'!AS$12)))</f>
        <v>33302671.530942921</v>
      </c>
      <c r="BE67" s="57">
        <f>IF($D67=3,(BD67*(1+'input_cool&amp;vent_evolution'!AT$11)),(BD67*(1+'input_cool&amp;vent_evolution'!AT$12)))</f>
        <v>33619699.775429435</v>
      </c>
      <c r="BF67" s="57">
        <f>IF($D67=3,(BE67*(1+'input_cool&amp;vent_evolution'!AU$11)),(BE67*(1+'input_cool&amp;vent_evolution'!AU$12)))</f>
        <v>33939746.003254279</v>
      </c>
      <c r="BG67" s="57">
        <f>IF($D67=3,(BF67*(1+'input_cool&amp;vent_evolution'!AV$11)),(BF67*(1+'input_cool&amp;vent_evolution'!AV$12)))</f>
        <v>34262838.944423653</v>
      </c>
      <c r="BH67" s="2">
        <f t="shared" ref="BH67:BH130" si="153">IF($D67=3,(W67*$M67*$P67)/$T67,(W67*$Q67)/$S67)</f>
        <v>55299826.93987371</v>
      </c>
      <c r="BI67" s="2">
        <f t="shared" si="81"/>
        <v>56125858.228724711</v>
      </c>
      <c r="BJ67" s="2">
        <f t="shared" si="82"/>
        <v>56901825.5416153</v>
      </c>
      <c r="BK67" s="2">
        <f t="shared" si="83"/>
        <v>57639324.156099215</v>
      </c>
      <c r="BL67" s="2">
        <f t="shared" si="84"/>
        <v>58465192.264236249</v>
      </c>
      <c r="BM67" s="2">
        <f t="shared" si="85"/>
        <v>59371597.488494955</v>
      </c>
      <c r="BN67" s="2">
        <f t="shared" si="86"/>
        <v>60327732.336796306</v>
      </c>
      <c r="BO67" s="2">
        <f t="shared" si="87"/>
        <v>61318193.950339548</v>
      </c>
      <c r="BP67" s="2">
        <f t="shared" si="88"/>
        <v>62346356.714715675</v>
      </c>
      <c r="BQ67" s="2">
        <f t="shared" si="89"/>
        <v>63524873.990655482</v>
      </c>
      <c r="BR67" s="2">
        <f t="shared" si="90"/>
        <v>64715734.996208325</v>
      </c>
      <c r="BS67" s="2">
        <f t="shared" si="91"/>
        <v>65871901.125612095</v>
      </c>
      <c r="BT67" s="2">
        <f t="shared" si="92"/>
        <v>67068928.351471364</v>
      </c>
      <c r="BU67" s="2">
        <f t="shared" si="93"/>
        <v>68292785.808944091</v>
      </c>
      <c r="BV67" s="2">
        <f t="shared" si="94"/>
        <v>69603614.943012565</v>
      </c>
      <c r="BW67" s="2">
        <f t="shared" si="95"/>
        <v>70922992.087740213</v>
      </c>
      <c r="BX67" s="2">
        <f t="shared" si="96"/>
        <v>72107485.864448041</v>
      </c>
      <c r="BY67" s="2">
        <f t="shared" si="97"/>
        <v>73289327.015684322</v>
      </c>
      <c r="BZ67" s="2">
        <f t="shared" si="98"/>
        <v>74457141.132338837</v>
      </c>
      <c r="CA67" s="2">
        <f t="shared" si="99"/>
        <v>75607209.501846537</v>
      </c>
      <c r="CB67" s="2">
        <f t="shared" si="100"/>
        <v>76732468.161903977</v>
      </c>
      <c r="CC67" s="2">
        <f t="shared" si="101"/>
        <v>77845843.055908427</v>
      </c>
      <c r="CD67" s="2">
        <f t="shared" si="102"/>
        <v>78941035.97566165</v>
      </c>
      <c r="CE67" s="2">
        <f t="shared" si="103"/>
        <v>80017299.110052586</v>
      </c>
      <c r="CF67" s="2">
        <f t="shared" si="104"/>
        <v>81073941.764780954</v>
      </c>
      <c r="CG67" s="2">
        <f t="shared" si="105"/>
        <v>82119795.61354661</v>
      </c>
      <c r="CH67" s="2">
        <f t="shared" si="106"/>
        <v>83136067.274740681</v>
      </c>
      <c r="CI67" s="2">
        <f t="shared" si="107"/>
        <v>84131829.809212551</v>
      </c>
      <c r="CJ67" s="2">
        <f t="shared" si="108"/>
        <v>85106774.159976885</v>
      </c>
      <c r="CK67" s="2">
        <f t="shared" si="109"/>
        <v>86060908.24958244</v>
      </c>
      <c r="CL67" s="2">
        <f t="shared" si="110"/>
        <v>86994346.328891069</v>
      </c>
      <c r="CM67" s="2">
        <f t="shared" si="111"/>
        <v>87907276.308054343</v>
      </c>
      <c r="CN67" s="2">
        <f t="shared" si="112"/>
        <v>88799999.550698236</v>
      </c>
      <c r="CO67" s="2">
        <f t="shared" si="113"/>
        <v>89672924.837411135</v>
      </c>
      <c r="CP67" s="2">
        <f t="shared" si="114"/>
        <v>90526575.56968832</v>
      </c>
      <c r="CQ67" s="2">
        <f t="shared" si="115"/>
        <v>91388352.718874916</v>
      </c>
      <c r="CR67" s="2">
        <f>IF($D67=3,(W67*$P67*$M67*'input_cooling&amp;ventilation'!$D$3)*'input_cool&amp;vent_evolution'!M$11,(W67*$Q67*'input_cooling&amp;ventilation'!$D$3)*'input_cool&amp;vent_evolution'!M$12)</f>
        <v>9441787.896137787</v>
      </c>
      <c r="CS67" s="2">
        <f>IF($D67=3,(X67*$P67*$M67*'input_cooling&amp;ventilation'!$D$3)*'input_cool&amp;vent_evolution'!N$11,(X67*$Q67*'input_cooling&amp;ventilation'!$D$3)*'input_cool&amp;vent_evolution'!N$12)</f>
        <v>8869541.482914215</v>
      </c>
      <c r="CT67" s="2">
        <f>IF($D67=3,(Y67*$P67*$M67*'input_cooling&amp;ventilation'!$D$3)*'input_cool&amp;vent_evolution'!O$11,(Y67*$Q67*'input_cooling&amp;ventilation'!$D$3)*'input_cool&amp;vent_evolution'!O$12)</f>
        <v>8429832.6051771715</v>
      </c>
      <c r="CU67" s="2">
        <f>IF($D67=3,(Z67*$P67*$M67*'input_cooling&amp;ventilation'!$D$3)*'input_cool&amp;vent_evolution'!P$11,(Z67*$Q67*'input_cooling&amp;ventilation'!$D$3)*'input_cool&amp;vent_evolution'!P$12)</f>
        <v>9439922.6911380719</v>
      </c>
      <c r="CV67" s="2">
        <f>IF($D67=3,(AA67*$P67*$M67*'input_cooling&amp;ventilation'!$D$3)*'input_cool&amp;vent_evolution'!Q$11,(AA67*$Q67*'input_cooling&amp;ventilation'!$D$3)*'input_cool&amp;vent_evolution'!Q$12)</f>
        <v>10360486.328921383</v>
      </c>
      <c r="CW67" s="2">
        <f>IF($D67=3,(AB67*$P67*$M67*'input_cooling&amp;ventilation'!$D$3)*'input_cool&amp;vent_evolution'!R$11,(AB67*$Q67*'input_cooling&amp;ventilation'!$D$3)*'input_cool&amp;vent_evolution'!R$12)</f>
        <v>10928910.998425564</v>
      </c>
      <c r="CX67" s="2">
        <f>IF($D67=3,(AC67*$P67*$M67*'input_cooling&amp;ventilation'!$D$3)*'input_cool&amp;vent_evolution'!S$11,(AC67*$Q67*'input_cooling&amp;ventilation'!$D$3)*'input_cool&amp;vent_evolution'!S$12)</f>
        <v>11321276.32519806</v>
      </c>
      <c r="CY67" s="2">
        <f>IF($D67=3,(AD67*$P67*$M67*'input_cooling&amp;ventilation'!$D$3)*'input_cool&amp;vent_evolution'!T$11,(AD67*$Q67*'input_cooling&amp;ventilation'!$D$3)*'input_cool&amp;vent_evolution'!T$12)</f>
        <v>11752211.901621303</v>
      </c>
      <c r="CZ67" s="2">
        <f>IF($D67=3,(AE67*$P67*$M67*'input_cooling&amp;ventilation'!$D$3)*'input_cool&amp;vent_evolution'!U$11,(AE67*$Q67*'input_cooling&amp;ventilation'!$D$3)*'input_cool&amp;vent_evolution'!U$12)</f>
        <v>13470809.522040937</v>
      </c>
      <c r="DA67" s="2">
        <f>IF($D67=3,(AF67*$P67*$M67*'input_cooling&amp;ventilation'!$D$3)*'input_cool&amp;vent_evolution'!V$11,(AF67*$Q67*'input_cooling&amp;ventilation'!$D$3)*'input_cool&amp;vent_evolution'!V$12)</f>
        <v>13611902.091325592</v>
      </c>
      <c r="DB67" s="2">
        <f>IF($D67=3,(AG67*$P67*$M67*'input_cooling&amp;ventilation'!$D$3)*'input_cool&amp;vent_evolution'!W$11,(AG67*$Q67*'input_cooling&amp;ventilation'!$D$3)*'input_cool&amp;vent_evolution'!W$12)</f>
        <v>13215329.145356648</v>
      </c>
      <c r="DC67" s="2">
        <f>IF($D67=3,(AH67*$P67*$M67*'input_cooling&amp;ventilation'!$D$3)*'input_cool&amp;vent_evolution'!X$11,(AH67*$Q67*'input_cooling&amp;ventilation'!$D$3)*'input_cool&amp;vent_evolution'!X$12)</f>
        <v>13682383.857621729</v>
      </c>
      <c r="DD67" s="2">
        <f>IF($D67=3,(AI67*$P67*$M67*'input_cooling&amp;ventilation'!$D$3)*'input_cool&amp;vent_evolution'!Y$11,(AI67*$Q67*'input_cooling&amp;ventilation'!$D$3)*'input_cool&amp;vent_evolution'!Y$12)</f>
        <v>13989061.533779932</v>
      </c>
      <c r="DE67" s="2">
        <f>IF($D67=3,(AJ67*$P67*$M67*'input_cooling&amp;ventilation'!$D$3)*'input_cool&amp;vent_evolution'!Z$11,(AJ67*$Q67*'input_cooling&amp;ventilation'!$D$3)*'input_cool&amp;vent_evolution'!Z$12)</f>
        <v>14983174.147274945</v>
      </c>
      <c r="DF67" s="2">
        <f>IF($D67=3,(AK67*$P67*$M67*'input_cooling&amp;ventilation'!$D$3)*'input_cool&amp;vent_evolution'!AA$11,(AK67*$Q67*'input_cooling&amp;ventilation'!$D$3)*'input_cool&amp;vent_evolution'!AA$12)</f>
        <v>15080880.498919563</v>
      </c>
      <c r="DG67" s="2">
        <f>IF($D67=3,(AL67*$P67*$M67*'input_cooling&amp;ventilation'!$D$3)*'input_cool&amp;vent_evolution'!AB$11,(AL67*$Q67*'input_cooling&amp;ventilation'!$D$3)*'input_cool&amp;vent_evolution'!AB$12)</f>
        <v>13539122.736533567</v>
      </c>
      <c r="DH67" s="2">
        <f>IF($D67=3,(AM67*$P67*$M67*'input_cooling&amp;ventilation'!$D$3)*'input_cool&amp;vent_evolution'!AC$11,(AM67*$Q67*'input_cooling&amp;ventilation'!$D$3)*'input_cool&amp;vent_evolution'!AC$12)</f>
        <v>13508802.423721746</v>
      </c>
      <c r="DI67" s="2">
        <f>IF($D67=3,(AN67*$P67*$M67*'input_cooling&amp;ventilation'!$D$3)*'input_cool&amp;vent_evolution'!AD$11,(AN67*$Q67*'input_cooling&amp;ventilation'!$D$3)*'input_cool&amp;vent_evolution'!AD$12)</f>
        <v>13348469.168649878</v>
      </c>
      <c r="DJ67" s="2">
        <f>IF($D67=3,(AO67*$P67*$M67*'input_cooling&amp;ventilation'!$D$3)*'input_cool&amp;vent_evolution'!AE$11,(AO67*$Q67*'input_cooling&amp;ventilation'!$D$3)*'input_cool&amp;vent_evolution'!AE$12)</f>
        <v>13145629.902292294</v>
      </c>
      <c r="DK67" s="2">
        <f>IF($D67=3,(AP67*$P67*$M67*'input_cooling&amp;ventilation'!$D$3)*'input_cool&amp;vent_evolution'!AF$11,(AP67*$Q67*'input_cooling&amp;ventilation'!$D$3)*'input_cool&amp;vent_evolution'!AF$12)</f>
        <v>12862047.406622173</v>
      </c>
      <c r="DL67" s="2">
        <f>IF($D67=3,(AQ67*$P67*$M67*'input_cooling&amp;ventilation'!$D$3)*'input_cool&amp;vent_evolution'!AG$11,(AQ67*$Q67*'input_cooling&amp;ventilation'!$D$3)*'input_cool&amp;vent_evolution'!AG$12)</f>
        <v>12726212.360184683</v>
      </c>
      <c r="DM67" s="2">
        <f>IF($D67=3,(AR67*$P67*$M67*'input_cooling&amp;ventilation'!$D$3)*'input_cool&amp;vent_evolution'!AH$11,(AR67*$Q67*'input_cooling&amp;ventilation'!$D$3)*'input_cool&amp;vent_evolution'!AH$12)</f>
        <v>12518386.885859353</v>
      </c>
      <c r="DN67" s="2">
        <f>IF($D67=3,(AS67*$P67*$M67*'input_cooling&amp;ventilation'!$D$3)*'input_cool&amp;vent_evolution'!AI$11,(AS67*$Q67*'input_cooling&amp;ventilation'!$D$3)*'input_cool&amp;vent_evolution'!AI$12)</f>
        <v>12302013.703968361</v>
      </c>
      <c r="DO67" s="2">
        <f>IF($D67=3,(AT67*$P67*$M67*'input_cooling&amp;ventilation'!$D$3)*'input_cool&amp;vent_evolution'!AJ$11,(AT67*$Q67*'input_cooling&amp;ventilation'!$D$3)*'input_cool&amp;vent_evolution'!AJ$12)</f>
        <v>12077745.6769641</v>
      </c>
      <c r="DP67" s="2">
        <f>IF($D67=3,(AU67*$P67*$M67*'input_cooling&amp;ventilation'!$D$3)*'input_cool&amp;vent_evolution'!AK$11,(AU67*$Q67*'input_cooling&amp;ventilation'!$D$3)*'input_cool&amp;vent_evolution'!AK$12)</f>
        <v>11954426.356101586</v>
      </c>
      <c r="DQ67" s="2">
        <f>IF($D67=3,(AV67*$P67*$M67*'input_cooling&amp;ventilation'!$D$3)*'input_cool&amp;vent_evolution'!AL$11,(AV67*$Q67*'input_cooling&amp;ventilation'!$D$3)*'input_cool&amp;vent_evolution'!AL$12)</f>
        <v>11616292.989575863</v>
      </c>
      <c r="DR67" s="2">
        <f>IF($D67=3,(AW67*$P67*$M67*'input_cooling&amp;ventilation'!$D$3)*'input_cool&amp;vent_evolution'!AM$11,(AW67*$Q67*'input_cooling&amp;ventilation'!$D$3)*'input_cool&amp;vent_evolution'!AM$12)</f>
        <v>11381867.457444487</v>
      </c>
      <c r="DS67" s="2">
        <f>IF($D67=3,(AX67*$P67*$M67*'input_cooling&amp;ventilation'!$D$3)*'input_cool&amp;vent_evolution'!AN$11,(AX67*$Q67*'input_cooling&amp;ventilation'!$D$3)*'input_cool&amp;vent_evolution'!AN$12)</f>
        <v>11143909.310335025</v>
      </c>
      <c r="DT67" s="2">
        <f>IF($D67=3,(AY67*$P67*$M67*'input_cooling&amp;ventilation'!$D$3)*'input_cool&amp;vent_evolution'!AO$11,(AY67*$Q67*'input_cooling&amp;ventilation'!$D$3)*'input_cool&amp;vent_evolution'!AO$12)</f>
        <v>10906041.720358185</v>
      </c>
      <c r="DU67" s="2">
        <f>IF($D67=3,(AZ67*$P67*$M67*'input_cooling&amp;ventilation'!$D$3)*'input_cool&amp;vent_evolution'!AP$11,(AZ67*$Q67*'input_cooling&amp;ventilation'!$D$3)*'input_cool&amp;vent_evolution'!AP$12)</f>
        <v>10669480.052347193</v>
      </c>
      <c r="DV67" s="2">
        <f>IF($D67=3,(BA67*$P67*$M67*'input_cooling&amp;ventilation'!$D$3)*'input_cool&amp;vent_evolution'!AQ$11,(BA67*$Q67*'input_cooling&amp;ventilation'!$D$3)*'input_cool&amp;vent_evolution'!AQ$12)</f>
        <v>10435066.25430022</v>
      </c>
      <c r="DW67" s="2">
        <f>IF($D67=3,(BB67*$P67*$M67*'input_cooling&amp;ventilation'!$D$3)*'input_cool&amp;vent_evolution'!AR$11,(BB67*$Q67*'input_cooling&amp;ventilation'!$D$3)*'input_cool&amp;vent_evolution'!AR$12)</f>
        <v>10204097.133802749</v>
      </c>
      <c r="DX67" s="2">
        <f>IF($D67=3,(BC67*$P67*$M67*'input_cooling&amp;ventilation'!$D$3)*'input_cool&amp;vent_evolution'!AS$11,(BC67*$Q67*'input_cooling&amp;ventilation'!$D$3)*'input_cool&amp;vent_evolution'!AS$12)</f>
        <v>9977800.4992804248</v>
      </c>
      <c r="DY67" s="2">
        <f>IF($D67=3,(BD67*$P67*$M67*'input_cooling&amp;ventilation'!$D$3)*'input_cool&amp;vent_evolution'!AT$11,(BD67*$Q67*'input_cooling&amp;ventilation'!$D$3)*'input_cool&amp;vent_evolution'!AT$12)</f>
        <v>9757486.5024245139</v>
      </c>
      <c r="DZ67" s="2">
        <f>IF($D67=3,(BE67*$P67*$M67*'input_cooling&amp;ventilation'!$D$3)*'input_cool&amp;vent_evolution'!AU$11,(BE67*$Q67*'input_cooling&amp;ventilation'!$D$3)*'input_cool&amp;vent_evolution'!AU$12)</f>
        <v>9850373.9097783156</v>
      </c>
      <c r="EA67" s="2">
        <f>IF($D67=3,(BF67*$P67*$M67*'input_cooling&amp;ventilation'!$D$3)*'input_cool&amp;vent_evolution'!AV$11,(BF67*$Q67*'input_cooling&amp;ventilation'!$D$3)*'input_cool&amp;vent_evolution'!AV$12)</f>
        <v>9944145.5684649516</v>
      </c>
      <c r="EB67">
        <v>0.80023852116875371</v>
      </c>
      <c r="EC67" s="2">
        <f t="shared" si="116"/>
        <v>71659182.521765053</v>
      </c>
      <c r="ED67" s="2">
        <f>IF($D67=3,(EC67*(1+'input_cool&amp;vent_evolution'!M$10)),EC67*(1+'input_cool&amp;vent_evolution'!M$9))</f>
        <v>73186679.805490062</v>
      </c>
      <c r="EE67" s="2">
        <f>IF($D67=3,(ED67*(1+'input_cool&amp;vent_evolution'!N$10)),ED67*(1+'input_cool&amp;vent_evolution'!N$9))</f>
        <v>74715753.616125956</v>
      </c>
      <c r="EF67" s="2">
        <f>IF($D67=3,(EE67*(1+'input_cool&amp;vent_evolution'!O$10)),EE67*(1+'input_cool&amp;vent_evolution'!O$9))</f>
        <v>76246403.981239244</v>
      </c>
      <c r="EG67" s="2">
        <f>IF($D67=3,(EF67*(1+'input_cool&amp;vent_evolution'!P$10)),EF67*(1+'input_cool&amp;vent_evolution'!P$9))</f>
        <v>77693701.265391573</v>
      </c>
      <c r="EH67" s="2">
        <f>IF($D67=3,(EG67*(1+'input_cool&amp;vent_evolution'!Q$10)),EG67*(1+'input_cool&amp;vent_evolution'!Q$9))</f>
        <v>79142575.107084334</v>
      </c>
      <c r="EI67" s="2">
        <f>IF($D67=3,(EH67*(1+'input_cool&amp;vent_evolution'!R$10)),EH67*(1+'input_cool&amp;vent_evolution'!R$9))</f>
        <v>80281013.253816381</v>
      </c>
      <c r="EJ67" s="2">
        <f>IF($D67=3,(EI67*(1+'input_cool&amp;vent_evolution'!S$10)),EI67*(1+'input_cool&amp;vent_evolution'!S$9))</f>
        <v>81420143.279938012</v>
      </c>
      <c r="EK67" s="2">
        <f>IF($D67=3,(EJ67*(1+'input_cool&amp;vent_evolution'!T$10)),EJ67*(1+'input_cool&amp;vent_evolution'!T$9))</f>
        <v>82559965.17932339</v>
      </c>
      <c r="EL67" s="2">
        <f>IF($D67=3,(EK67*(1+'input_cool&amp;vent_evolution'!U$10)),EK67*(1+'input_cool&amp;vent_evolution'!U$9))</f>
        <v>83700478.902964815</v>
      </c>
      <c r="EM67" s="2">
        <f>IF($D67=3,(EL67*(1+'input_cool&amp;vent_evolution'!V$10)),EL67*(1+'input_cool&amp;vent_evolution'!V$9))</f>
        <v>84841684.493743971</v>
      </c>
      <c r="EN67" s="2">
        <f>IF($D67=3,(EM67*(1+'input_cool&amp;vent_evolution'!W$10)),EM67*(1+'input_cool&amp;vent_evolution'!W$9))</f>
        <v>85729239.001790673</v>
      </c>
      <c r="EO67" s="2">
        <f>IF($D67=3,(EN67*(1+'input_cool&amp;vent_evolution'!X$10)),EN67*(1+'input_cool&amp;vent_evolution'!X$9))</f>
        <v>86617372.546282187</v>
      </c>
      <c r="EP67" s="2">
        <f>IF($D67=3,(EO67*(1+'input_cool&amp;vent_evolution'!Y$10)),EO67*(1+'input_cool&amp;vent_evolution'!Y$9))</f>
        <v>87506085.160911083</v>
      </c>
      <c r="EQ67" s="2">
        <f>IF($D67=3,(EP67*(1+'input_cool&amp;vent_evolution'!Z$10)),EP67*(1+'input_cool&amp;vent_evolution'!Z$9))</f>
        <v>88395376.790544093</v>
      </c>
      <c r="ER67" s="2">
        <f>IF($D67=3,(EQ67*(1+'input_cool&amp;vent_evolution'!AA$10)),EQ67*(1+'input_cool&amp;vent_evolution'!AA$9))</f>
        <v>89285247.490314454</v>
      </c>
      <c r="ES67" s="2">
        <f>IF($D67=3,(ER67*(1+'input_cool&amp;vent_evolution'!AB$10)),ER67*(1+'input_cool&amp;vent_evolution'!AB$9))</f>
        <v>89904665.794152603</v>
      </c>
      <c r="ET67" s="2">
        <f>IF($D67=3,(ES67*(1+'input_cool&amp;vent_evolution'!AC$10)),ES67*(1+'input_cool&amp;vent_evolution'!AC$9))</f>
        <v>90524518.712251231</v>
      </c>
      <c r="EU67" s="2">
        <f>IF($D67=3,(ET67*(1+'input_cool&amp;vent_evolution'!AD$10)),ET67*(1+'input_cool&amp;vent_evolution'!AD$9))</f>
        <v>91144806.32118465</v>
      </c>
      <c r="EV67" s="2">
        <f>IF($D67=3,(EU67*(1+'input_cool&amp;vent_evolution'!AE$10)),EU67*(1+'input_cool&amp;vent_evolution'!AE$9))</f>
        <v>91765528.55050455</v>
      </c>
      <c r="EW67" s="2">
        <f>IF($D67=3,(EV67*(1+'input_cool&amp;vent_evolution'!AF$10)),EV67*(1+'input_cool&amp;vent_evolution'!AF$9))</f>
        <v>92386685.467596248</v>
      </c>
      <c r="EX67" s="2">
        <f>IF($D67=3,(EW67*(1+'input_cool&amp;vent_evolution'!AG$10)),EW67*(1+'input_cool&amp;vent_evolution'!AG$9))</f>
        <v>92779404.770151258</v>
      </c>
      <c r="EY67" s="2">
        <f>IF($D67=3,(EX67*(1+'input_cool&amp;vent_evolution'!AH$10)),EX67*(1+'input_cool&amp;vent_evolution'!AH$9))</f>
        <v>93172240.998592556</v>
      </c>
      <c r="EZ67" s="2">
        <f>IF($D67=3,(EY67*(1+'input_cool&amp;vent_evolution'!AI$10)),EY67*(1+'input_cool&amp;vent_evolution'!AI$9))</f>
        <v>93565194.174360946</v>
      </c>
      <c r="FA67" s="2">
        <f>IF($D67=3,(EZ67*(1+'input_cool&amp;vent_evolution'!AJ$10)),EZ67*(1+'input_cool&amp;vent_evolution'!AJ$9))</f>
        <v>93958264.272952676</v>
      </c>
      <c r="FB67" s="2">
        <f>IF($D67=3,(FA67*(1+'input_cool&amp;vent_evolution'!AK$10)),FA67*(1+'input_cool&amp;vent_evolution'!AK$9))</f>
        <v>94351451.242297098</v>
      </c>
      <c r="FC67" s="2">
        <f>IF($D67=3,(FB67*(1+'input_cool&amp;vent_evolution'!AL$10)),FB67*(1+'input_cool&amp;vent_evolution'!AL$9))</f>
        <v>94744755.195724294</v>
      </c>
      <c r="FD67" s="2">
        <f>IF($D67=3,(FC67*(1+'input_cool&amp;vent_evolution'!AM$10)),FC67*(1+'input_cool&amp;vent_evolution'!AM$9))</f>
        <v>95138176.038282007</v>
      </c>
      <c r="FE67" s="2">
        <f>IF($D67=3,(FD67*(1+'input_cool&amp;vent_evolution'!AN$10)),FD67*(1+'input_cool&amp;vent_evolution'!AN$9))</f>
        <v>95531713.828166872</v>
      </c>
      <c r="FF67" s="2">
        <f>IF($D67=3,(FE67*(1+'input_cool&amp;vent_evolution'!AO$10)),FE67*(1+'input_cool&amp;vent_evolution'!AO$9))</f>
        <v>95925368.528623149</v>
      </c>
      <c r="FG67" s="2">
        <f>IF($D67=3,(FF67*(1+'input_cool&amp;vent_evolution'!AP$10)),FF67*(1+'input_cool&amp;vent_evolution'!AP$9))</f>
        <v>96319140.164154589</v>
      </c>
      <c r="FH67" s="2">
        <f>IF($D67=3,(FG67*(1+'input_cool&amp;vent_evolution'!AQ$10)),FG67*(1+'input_cool&amp;vent_evolution'!AQ$9))</f>
        <v>96713028.698005572</v>
      </c>
      <c r="FI67" s="2">
        <f>IF($D67=3,(FH67*(1+'input_cool&amp;vent_evolution'!AR$10)),FH67*(1+'input_cool&amp;vent_evolution'!AR$9))</f>
        <v>97107034.17305766</v>
      </c>
      <c r="FJ67" s="2">
        <f>IF($D67=3,(FI67*(1+'input_cool&amp;vent_evolution'!AS$10)),FI67*(1+'input_cool&amp;vent_evolution'!AS$9))</f>
        <v>97501156.561744153</v>
      </c>
      <c r="FK67" s="2">
        <f>IF($D67=3,(FJ67*(1+'input_cool&amp;vent_evolution'!AT$10)),FJ67*(1+'input_cool&amp;vent_evolution'!AT$9))</f>
        <v>97895395.900820583</v>
      </c>
      <c r="FL67" s="2">
        <f>IF($D67=3,(FK67*(1+'input_cool&amp;vent_evolution'!AU$10)),FK67*(1+'input_cool&amp;vent_evolution'!AU$9))</f>
        <v>98291229.320028529</v>
      </c>
      <c r="FM67" s="2">
        <f t="shared" si="117"/>
        <v>181462849.05212593</v>
      </c>
      <c r="FN67" s="2">
        <f t="shared" si="118"/>
        <v>185330936.84310699</v>
      </c>
      <c r="FO67" s="2">
        <f t="shared" si="119"/>
        <v>189203016.87980998</v>
      </c>
      <c r="FP67" s="2">
        <f t="shared" si="120"/>
        <v>193079089.2320416</v>
      </c>
      <c r="FQ67" s="2">
        <f t="shared" si="121"/>
        <v>196744086.22705919</v>
      </c>
      <c r="FR67" s="2">
        <f t="shared" si="122"/>
        <v>200413075.545362</v>
      </c>
      <c r="FS67" s="2">
        <f t="shared" si="123"/>
        <v>203295947.2486901</v>
      </c>
      <c r="FT67" s="2">
        <f t="shared" si="124"/>
        <v>206180571.00110412</v>
      </c>
      <c r="FU67" s="2">
        <f t="shared" si="125"/>
        <v>209066946.78709152</v>
      </c>
      <c r="FV67" s="2">
        <f t="shared" si="126"/>
        <v>211955074.48255</v>
      </c>
      <c r="FW67" s="2">
        <f t="shared" si="127"/>
        <v>214844954.19606894</v>
      </c>
      <c r="FX67" s="2">
        <f t="shared" si="128"/>
        <v>217092512.20679975</v>
      </c>
      <c r="FY67" s="2">
        <f t="shared" si="129"/>
        <v>219341536.51395312</v>
      </c>
      <c r="FZ67" s="2">
        <f t="shared" si="130"/>
        <v>221592027.20284903</v>
      </c>
      <c r="GA67" s="2">
        <f t="shared" si="131"/>
        <v>223843984.13387319</v>
      </c>
      <c r="GB67" s="2">
        <f t="shared" si="132"/>
        <v>226097407.44663975</v>
      </c>
      <c r="GC67" s="2">
        <f t="shared" si="133"/>
        <v>227665963.02059379</v>
      </c>
      <c r="GD67" s="2">
        <f t="shared" si="134"/>
        <v>229235619.17006615</v>
      </c>
      <c r="GE67" s="2">
        <f t="shared" si="135"/>
        <v>230806376.08896628</v>
      </c>
      <c r="GF67" s="2">
        <f t="shared" si="136"/>
        <v>232378233.59889764</v>
      </c>
      <c r="GG67" s="2">
        <f t="shared" si="137"/>
        <v>233951191.87050027</v>
      </c>
      <c r="GH67" s="2">
        <f t="shared" si="138"/>
        <v>234945676.61078811</v>
      </c>
      <c r="GI67" s="2">
        <f t="shared" si="139"/>
        <v>235940457.44298914</v>
      </c>
      <c r="GJ67" s="2">
        <f t="shared" si="140"/>
        <v>236935534.42139807</v>
      </c>
      <c r="GK67" s="2">
        <f t="shared" si="141"/>
        <v>237930907.48396397</v>
      </c>
      <c r="GL67" s="2">
        <f t="shared" si="142"/>
        <v>238926576.49882802</v>
      </c>
      <c r="GM67" s="2">
        <f t="shared" si="143"/>
        <v>239922541.75297654</v>
      </c>
      <c r="GN67" s="2">
        <f t="shared" si="144"/>
        <v>240918803.00596148</v>
      </c>
      <c r="GO67" s="2">
        <f t="shared" si="145"/>
        <v>241915360.40515447</v>
      </c>
      <c r="GP67" s="2">
        <f t="shared" si="146"/>
        <v>242912213.85747877</v>
      </c>
      <c r="GQ67" s="2">
        <f t="shared" si="147"/>
        <v>243909363.42498526</v>
      </c>
      <c r="GR67" s="2">
        <f t="shared" si="148"/>
        <v>244906809.01459765</v>
      </c>
      <c r="GS67" s="2">
        <f t="shared" si="149"/>
        <v>245904550.73490503</v>
      </c>
      <c r="GT67" s="2">
        <f t="shared" si="150"/>
        <v>246902588.51610023</v>
      </c>
      <c r="GU67" s="2">
        <f t="shared" si="151"/>
        <v>247900922.45125932</v>
      </c>
      <c r="GV67" s="2">
        <f t="shared" si="152"/>
        <v>248903293.08223462</v>
      </c>
      <c r="GW67" s="2">
        <f>IF($D67=3,($N67*$M67*EC67*'input_cooling&amp;ventilation'!$D$3)*'input_cool&amp;vent_evolution'!M$11,($O67*$M67*EC67*'input_cooling&amp;ventilation'!$D$3)*'input_cool&amp;vent_evolution'!M$10)</f>
        <v>37621757.416441433</v>
      </c>
      <c r="GX67" s="2">
        <f>IF($D67=3,($N67*$M67*ED67*'input_cooling&amp;ventilation'!$D$3)*'input_cool&amp;vent_evolution'!N$11,($O67*$M67*ED67*'input_cooling&amp;ventilation'!$D$3)*'input_cool&amp;vent_evolution'!N$10)</f>
        <v>35563703.52614323</v>
      </c>
      <c r="GY67" s="2">
        <f>IF($D67=3,($N67*$M67*EE67*'input_cooling&amp;ventilation'!$D$3)*'input_cool&amp;vent_evolution'!O$11,($O67*$M67*EE67*'input_cooling&amp;ventilation'!$D$3)*'input_cool&amp;vent_evolution'!O$10)</f>
        <v>34036249.118131474</v>
      </c>
      <c r="GZ67" s="2">
        <f>IF($D67=3,($N67*$M67*EF67*'input_cooling&amp;ventilation'!$D$3)*'input_cool&amp;vent_evolution'!P$11,($O67*$M67*EF67*'input_cooling&amp;ventilation'!$D$3)*'input_cool&amp;vent_evolution'!P$10)</f>
        <v>38397741.892973937</v>
      </c>
      <c r="HA67" s="2">
        <f>IF($D67=3,($N67*$M67*EG67*'input_cooling&amp;ventilation'!$D$3)*'input_cool&amp;vent_evolution'!Q$11,($O67*$M67*EG67*'input_cooling&amp;ventilation'!$D$3)*'input_cool&amp;vent_evolution'!Q$10)</f>
        <v>42335562.31624908</v>
      </c>
      <c r="HB67" s="2">
        <f>IF($D67=3,($N67*$M67*EH67*'input_cooling&amp;ventilation'!$D$3)*'input_cool&amp;vent_evolution'!R$11,($O67*$M67*EH67*'input_cooling&amp;ventilation'!$D$3)*'input_cool&amp;vent_evolution'!R$10)</f>
        <v>44796604.159887604</v>
      </c>
      <c r="HC67" s="2">
        <f>IF($D67=3,($N67*$M67*EI67*'input_cooling&amp;ventilation'!$D$3)*'input_cool&amp;vent_evolution'!S$11,($O67*$M67*EI67*'input_cooling&amp;ventilation'!$D$3)*'input_cool&amp;vent_evolution'!S$10)</f>
        <v>46326340.654558428</v>
      </c>
      <c r="HD67" s="2">
        <f>IF($D67=3,($N67*$M67*EJ67*'input_cooling&amp;ventilation'!$D$3)*'input_cool&amp;vent_evolution'!T$11,($O67*$M67*EJ67*'input_cooling&amp;ventilation'!$D$3)*'input_cool&amp;vent_evolution'!T$10)</f>
        <v>47984268.933993675</v>
      </c>
      <c r="HE67" s="2">
        <f>IF($D67=3,($N67*$M67*EK67*'input_cooling&amp;ventilation'!$D$3)*'input_cool&amp;vent_evolution'!U$11,($O67*$M67*EK67*'input_cooling&amp;ventilation'!$D$3)*'input_cool&amp;vent_evolution'!U$10)</f>
        <v>54851546.632556066</v>
      </c>
      <c r="HF67" s="2">
        <f>IF($D67=3,($N67*$M67*EL67*'input_cooling&amp;ventilation'!$D$3)*'input_cool&amp;vent_evolution'!V$11,($O67*$M67*EL67*'input_cooling&amp;ventilation'!$D$3)*'input_cool&amp;vent_evolution'!V$10)</f>
        <v>55149262.447840959</v>
      </c>
      <c r="HG67" s="2">
        <f>IF($D67=3,($N67*$M67*EM67*'input_cooling&amp;ventilation'!$D$3)*'input_cool&amp;vent_evolution'!W$11,($O67*$M67*EM67*'input_cooling&amp;ventilation'!$D$3)*'input_cool&amp;vent_evolution'!W$10)</f>
        <v>53273856.975620337</v>
      </c>
      <c r="HH67" s="2">
        <f>IF($D67=3,($N67*$M67*EN67*'input_cooling&amp;ventilation'!$D$3)*'input_cool&amp;vent_evolution'!X$11,($O67*$M67*EN67*'input_cooling&amp;ventilation'!$D$3)*'input_cool&amp;vent_evolution'!X$10)</f>
        <v>54755443.710577682</v>
      </c>
      <c r="HI67" s="2">
        <f>IF($D67=3,($N67*$M67*EO67*'input_cooling&amp;ventilation'!$D$3)*'input_cool&amp;vent_evolution'!Y$11,($O67*$M67*EO67*'input_cooling&amp;ventilation'!$D$3)*'input_cool&amp;vent_evolution'!Y$10)</f>
        <v>55553187.223803371</v>
      </c>
      <c r="HJ67" s="2">
        <f>IF($D67=3,($N67*$M67*EP67*'input_cooling&amp;ventilation'!$D$3)*'input_cool&amp;vent_evolution'!Z$11,($O67*$M67*EP67*'input_cooling&amp;ventilation'!$D$3)*'input_cool&amp;vent_evolution'!Z$10)</f>
        <v>59034245.184486479</v>
      </c>
      <c r="HK67" s="2">
        <f>IF($D67=3,($N67*$M67*EQ67*'input_cooling&amp;ventilation'!$D$3)*'input_cool&amp;vent_evolution'!AA$11,($O67*$M67*EQ67*'input_cooling&amp;ventilation'!$D$3)*'input_cool&amp;vent_evolution'!AA$10)</f>
        <v>58892666.118922926</v>
      </c>
      <c r="HL67" s="2">
        <f>IF($D67=3,($N67*$M67*ER67*'input_cooling&amp;ventilation'!$D$3)*'input_cool&amp;vent_evolution'!AB$11,($O67*$M67*ER67*'input_cooling&amp;ventilation'!$D$3)*'input_cool&amp;vent_evolution'!AB$10)</f>
        <v>52410698.073730282</v>
      </c>
      <c r="HM67" s="2">
        <f>IF($D67=3,($N67*$M67*ES67*'input_cooling&amp;ventilation'!$D$3)*'input_cool&amp;vent_evolution'!AC$11,($O67*$M67*ES67*'input_cooling&amp;ventilation'!$D$3)*'input_cool&amp;vent_evolution'!AC$10)</f>
        <v>51791142.164947733</v>
      </c>
      <c r="HN67" s="2">
        <f>IF($D67=3,($N67*$M67*ET67*'input_cooling&amp;ventilation'!$D$3)*'input_cool&amp;vent_evolution'!AD$11,($O67*$M67*ET67*'input_cooling&amp;ventilation'!$D$3)*'input_cool&amp;vent_evolution'!AD$10)</f>
        <v>50698337.115778625</v>
      </c>
      <c r="HO67" s="2">
        <f>IF($D67=3,($N67*$M67*EU67*'input_cooling&amp;ventilation'!$D$3)*'input_cool&amp;vent_evolution'!AE$11,($O67*$M67*EU67*'input_cooling&amp;ventilation'!$D$3)*'input_cool&amp;vent_evolution'!AE$10)</f>
        <v>49481599.751033276</v>
      </c>
      <c r="HP67" s="2">
        <f>IF($D67=3,($N67*$M67*EV67*'input_cooling&amp;ventilation'!$D$3)*'input_cool&amp;vent_evolution'!AF$11,($O67*$M67*EV67*'input_cooling&amp;ventilation'!$D$3)*'input_cool&amp;vent_evolution'!AF$10)</f>
        <v>48002430.588914268</v>
      </c>
      <c r="HQ67" s="2">
        <f>IF($D67=3,($N67*$M67*EW67*'input_cooling&amp;ventilation'!$D$3)*'input_cool&amp;vent_evolution'!AG$11,($O67*$M67*EW67*'input_cooling&amp;ventilation'!$D$3)*'input_cool&amp;vent_evolution'!AG$10)</f>
        <v>47115754.029836193</v>
      </c>
      <c r="HR67" s="2">
        <f>IF($D67=3,($N67*$M67*EX67*'input_cooling&amp;ventilation'!$D$3)*'input_cool&amp;vent_evolution'!AH$11,($O67*$M67*EX67*'input_cooling&amp;ventilation'!$D$3)*'input_cool&amp;vent_evolution'!AH$10)</f>
        <v>45877662.960707434</v>
      </c>
      <c r="HS67" s="2">
        <f>IF($D67=3,($N67*$M67*EY67*'input_cooling&amp;ventilation'!$D$3)*'input_cool&amp;vent_evolution'!AI$11,($O67*$M67*EY67*'input_cooling&amp;ventilation'!$D$3)*'input_cool&amp;vent_evolution'!AI$10)</f>
        <v>44647452.895406924</v>
      </c>
      <c r="HT67" s="2">
        <f>IF($D67=3,($N67*$M67*EZ67*'input_cooling&amp;ventilation'!$D$3)*'input_cool&amp;vent_evolution'!AJ$11,($O67*$M67*EZ67*'input_cooling&amp;ventilation'!$D$3)*'input_cool&amp;vent_evolution'!AJ$10)</f>
        <v>43426324.854458049</v>
      </c>
      <c r="HU67" s="2">
        <f>IF($D67=3,($N67*$M67*FA67*'input_cooling&amp;ventilation'!$D$3)*'input_cool&amp;vent_evolution'!AK$11,($O67*$M67*FA67*'input_cooling&amp;ventilation'!$D$3)*'input_cool&amp;vent_evolution'!AK$10)</f>
        <v>42600941.666457556</v>
      </c>
      <c r="HV67" s="2">
        <f>IF($D67=3,($N67*$M67*FB67*'input_cooling&amp;ventilation'!$D$3)*'input_cool&amp;vent_evolution'!AL$11,($O67*$M67*FB67*'input_cooling&amp;ventilation'!$D$3)*'input_cool&amp;vent_evolution'!AL$10)</f>
        <v>41039781.849706255</v>
      </c>
      <c r="HW67" s="2">
        <f>IF($D67=3,($N67*$M67*FC67*'input_cooling&amp;ventilation'!$D$3)*'input_cool&amp;vent_evolution'!AM$11,($O67*$M67*FC67*'input_cooling&amp;ventilation'!$D$3)*'input_cool&amp;vent_evolution'!AM$10)</f>
        <v>39885586.894416958</v>
      </c>
      <c r="HX67" s="2">
        <f>IF($D67=3,($N67*$M67*FD67*'input_cooling&amp;ventilation'!$D$3)*'input_cool&amp;vent_evolution'!AN$11,($O67*$M67*FD67*'input_cooling&amp;ventilation'!$D$3)*'input_cool&amp;vent_evolution'!AN$10)</f>
        <v>38749742.147872373</v>
      </c>
      <c r="HY67" s="2">
        <f>IF($D67=3,($N67*$M67*FE67*'input_cooling&amp;ventilation'!$D$3)*'input_cool&amp;vent_evolution'!AO$11,($O67*$M67*FE67*'input_cooling&amp;ventilation'!$D$3)*'input_cool&amp;vent_evolution'!AO$10)</f>
        <v>37643271.114480063</v>
      </c>
      <c r="HZ67" s="2">
        <f>IF($D67=3,($N67*$M67*FF67*'input_cooling&amp;ventilation'!$D$3)*'input_cool&amp;vent_evolution'!AP$11,($O67*$M67*FF67*'input_cooling&amp;ventilation'!$D$3)*'input_cool&amp;vent_evolution'!AP$10)</f>
        <v>36568535.537337609</v>
      </c>
      <c r="IA67" s="2">
        <f>IF($D67=3,($N67*$M67*FG67*'input_cooling&amp;ventilation'!$D$3)*'input_cool&amp;vent_evolution'!AQ$11,($O67*$M67*FG67*'input_cooling&amp;ventilation'!$D$3)*'input_cool&amp;vent_evolution'!AQ$10)</f>
        <v>35526591.317575976</v>
      </c>
      <c r="IB67" s="2">
        <f>IF($D67=3,($N67*$M67*FH67*'input_cooling&amp;ventilation'!$D$3)*'input_cool&amp;vent_evolution'!AR$11,($O67*$M67*FH67*'input_cooling&amp;ventilation'!$D$3)*'input_cool&amp;vent_evolution'!AR$10)</f>
        <v>34520057.089693345</v>
      </c>
      <c r="IC67" s="2">
        <f>IF($D67=3,($N67*$M67*FI67*'input_cooling&amp;ventilation'!$D$3)*'input_cool&amp;vent_evolution'!AS$11,($O67*$M67*FI67*'input_cooling&amp;ventilation'!$D$3)*'input_cool&amp;vent_evolution'!AS$10)</f>
        <v>33551296.288378611</v>
      </c>
      <c r="ID67" s="2">
        <f>IF($D67=3,($N67*$M67*FJ67*'input_cooling&amp;ventilation'!$D$3)*'input_cool&amp;vent_evolution'!AT$11,($O67*$M67*FJ67*'input_cooling&amp;ventilation'!$D$3)*'input_cool&amp;vent_evolution'!AT$10)</f>
        <v>32622944.158188254</v>
      </c>
      <c r="IE67" s="2">
        <f>IF($D67=3,($N67*$M67*FK67*'input_cooling&amp;ventilation'!$D$3)*'input_cool&amp;vent_evolution'!AU$11,($O67*$M67*FK67*'input_cooling&amp;ventilation'!$D$3)*'input_cool&amp;vent_evolution'!AU$10)</f>
        <v>32754852.828784458</v>
      </c>
      <c r="IF67" s="2">
        <f>IF($D67=3,($N67*$M67*FL67*'input_cooling&amp;ventilation'!$D$3)*'input_cool&amp;vent_evolution'!AV$11,($O67*$M67*FL67*'input_cooling&amp;ventilation'!$D$3)*'input_cool&amp;vent_evolution'!AV$10)</f>
        <v>32887294.863178048</v>
      </c>
    </row>
    <row r="68" spans="1:240" x14ac:dyDescent="0.25">
      <c r="A68">
        <v>66</v>
      </c>
      <c r="B68">
        <v>100100</v>
      </c>
      <c r="C68">
        <v>9</v>
      </c>
      <c r="D68">
        <v>3</v>
      </c>
      <c r="E68">
        <v>3</v>
      </c>
      <c r="F68" s="2">
        <v>173289088</v>
      </c>
      <c r="G68" s="2">
        <v>197248782.63999999</v>
      </c>
      <c r="H68" s="2">
        <v>173289088</v>
      </c>
      <c r="I68" s="17">
        <v>0.15671110699999999</v>
      </c>
      <c r="J68">
        <v>8.4964831000000005E-2</v>
      </c>
      <c r="K68" s="2">
        <f t="shared" si="77"/>
        <v>14723478.076064128</v>
      </c>
      <c r="L68" s="2">
        <f t="shared" si="78"/>
        <v>30911075.081916779</v>
      </c>
      <c r="M68">
        <v>0.74868004223864804</v>
      </c>
      <c r="N68" s="17">
        <f>'input_cooling&amp;ventilation'!$D$5</f>
        <v>57.500092182043396</v>
      </c>
      <c r="O68" s="45">
        <f>'input_cooling&amp;ventilation'!$D$6</f>
        <v>19.328678831353667</v>
      </c>
      <c r="P68" s="45">
        <f>'input_cooling&amp;ventilation'!$C$5</f>
        <v>50.351688737400465</v>
      </c>
      <c r="Q68" s="45">
        <f>'input_cooling&amp;ventilation'!$C$6</f>
        <v>32.240814214248743</v>
      </c>
      <c r="R68">
        <v>17</v>
      </c>
      <c r="S68">
        <v>12</v>
      </c>
      <c r="T68">
        <v>14</v>
      </c>
      <c r="U68" s="2">
        <f t="shared" si="79"/>
        <v>27751771.780332923</v>
      </c>
      <c r="V68" s="2">
        <f t="shared" si="80"/>
        <v>54793371.734984227</v>
      </c>
      <c r="W68" s="2">
        <v>25334564.67866664</v>
      </c>
      <c r="X68" s="57">
        <f>IF($D68=3,(W68*(1+'input_cool&amp;vent_evolution'!M$11)),(W68*(1+'input_cool&amp;vent_evolution'!M$12)))</f>
        <v>25712995.214023493</v>
      </c>
      <c r="Y68" s="57">
        <f>IF($D68=3,(X68*(1+'input_cool&amp;vent_evolution'!N$11)),(X68*(1+'input_cool&amp;vent_evolution'!N$12)))</f>
        <v>26068489.89031484</v>
      </c>
      <c r="Z68" s="57">
        <f>IF($D68=3,(Y68*(1+'input_cool&amp;vent_evolution'!O$11)),(Y68*(1+'input_cool&amp;vent_evolution'!O$12)))</f>
        <v>26406360.863570951</v>
      </c>
      <c r="AA68" s="57">
        <f>IF($D68=3,(Z68*(1+'input_cool&amp;vent_evolution'!P$11)),(Z68*(1+'input_cool&amp;vent_evolution'!P$12)))</f>
        <v>26784716.640785135</v>
      </c>
      <c r="AB68" s="57">
        <f>IF($D68=3,(AA68*(1+'input_cool&amp;vent_evolution'!Q$11)),(AA68*(1+'input_cool&amp;vent_evolution'!Q$12)))</f>
        <v>27199968.967054281</v>
      </c>
      <c r="AC68" s="57">
        <f>IF($D68=3,(AB68*(1+'input_cool&amp;vent_evolution'!R$11)),(AB68*(1+'input_cool&amp;vent_evolution'!R$12)))</f>
        <v>27638003.975412536</v>
      </c>
      <c r="AD68" s="57">
        <f>IF($D68=3,(AC68*(1+'input_cool&amp;vent_evolution'!S$11)),(AC68*(1+'input_cool&amp;vent_evolution'!S$12)))</f>
        <v>28091765.138848554</v>
      </c>
      <c r="AE68" s="57">
        <f>IF($D68=3,(AD68*(1+'input_cool&amp;vent_evolution'!T$11)),(AD68*(1+'input_cool&amp;vent_evolution'!T$12)))</f>
        <v>28562798.367986966</v>
      </c>
      <c r="AF68" s="57">
        <f>IF($D68=3,(AE68*(1+'input_cool&amp;vent_evolution'!U$11)),(AE68*(1+'input_cool&amp;vent_evolution'!U$12)))</f>
        <v>29102713.65894594</v>
      </c>
      <c r="AG68" s="57">
        <f>IF($D68=3,(AF68*(1+'input_cool&amp;vent_evolution'!V$11)),(AF68*(1+'input_cool&amp;vent_evolution'!V$12)))</f>
        <v>29648283.995021015</v>
      </c>
      <c r="AH68" s="57">
        <f>IF($D68=3,(AG68*(1+'input_cool&amp;vent_evolution'!W$11)),(AG68*(1+'input_cool&amp;vent_evolution'!W$12)))</f>
        <v>30177959.533002552</v>
      </c>
      <c r="AI68" s="57">
        <f>IF($D68=3,(AH68*(1+'input_cool&amp;vent_evolution'!X$11)),(AH68*(1+'input_cool&amp;vent_evolution'!X$12)))</f>
        <v>30726354.805715237</v>
      </c>
      <c r="AJ68" s="57">
        <f>IF($D68=3,(AI68*(1+'input_cool&amp;vent_evolution'!Y$11)),(AI68*(1+'input_cool&amp;vent_evolution'!Y$12)))</f>
        <v>31287041.839103673</v>
      </c>
      <c r="AK68" s="57">
        <f>IF($D68=3,(AJ68*(1+'input_cool&amp;vent_evolution'!Z$11)),(AJ68*(1+'input_cool&amp;vent_evolution'!Z$12)))</f>
        <v>31887573.293132376</v>
      </c>
      <c r="AL68" s="57">
        <f>IF($D68=3,(AK68*(1+'input_cool&amp;vent_evolution'!AA$11)),(AK68*(1+'input_cool&amp;vent_evolution'!AA$12)))</f>
        <v>32492020.855780274</v>
      </c>
      <c r="AM68" s="57">
        <f>IF($D68=3,(AL68*(1+'input_cool&amp;vent_evolution'!AB$11)),(AL68*(1+'input_cool&amp;vent_evolution'!AB$12)))</f>
        <v>33034674.166976172</v>
      </c>
      <c r="AN68" s="57">
        <f>IF($D68=3,(AM68*(1+'input_cool&amp;vent_evolution'!AC$11)),(AM68*(1+'input_cool&amp;vent_evolution'!AC$12)))</f>
        <v>33576112.228228338</v>
      </c>
      <c r="AO68" s="57">
        <f>IF($D68=3,(AN68*(1+'input_cool&amp;vent_evolution'!AD$11)),(AN68*(1+'input_cool&amp;vent_evolution'!AD$12)))</f>
        <v>34111124.070186041</v>
      </c>
      <c r="AP68" s="57">
        <f>IF($D68=3,(AO68*(1+'input_cool&amp;vent_evolution'!AE$11)),(AO68*(1+'input_cool&amp;vent_evolution'!AE$12)))</f>
        <v>34638006.035365805</v>
      </c>
      <c r="AQ68" s="57">
        <f>IF($D68=3,(AP68*(1+'input_cool&amp;vent_evolution'!AF$11)),(AP68*(1+'input_cool&amp;vent_evolution'!AF$12)))</f>
        <v>35153521.903696664</v>
      </c>
      <c r="AR68" s="57">
        <f>IF($D68=3,(AQ68*(1+'input_cool&amp;vent_evolution'!AG$11)),(AQ68*(1+'input_cool&amp;vent_evolution'!AG$12)))</f>
        <v>35663593.450474337</v>
      </c>
      <c r="AS68" s="57">
        <f>IF($D68=3,(AR68*(1+'input_cool&amp;vent_evolution'!AH$11)),(AR68*(1+'input_cool&amp;vent_evolution'!AH$12)))</f>
        <v>36165335.271317169</v>
      </c>
      <c r="AT68" s="57">
        <f>IF($D68=3,(AS68*(1+'input_cool&amp;vent_evolution'!AI$11)),(AS68*(1+'input_cool&amp;vent_evolution'!AI$12)))</f>
        <v>36658404.770777591</v>
      </c>
      <c r="AU68" s="57">
        <f>IF($D68=3,(AT68*(1+'input_cool&amp;vent_evolution'!AJ$11)),(AT68*(1+'input_cool&amp;vent_evolution'!AJ$12)))</f>
        <v>37142485.520389333</v>
      </c>
      <c r="AV68" s="57">
        <f>IF($D68=3,(AU68*(1+'input_cool&amp;vent_evolution'!AK$11)),(AU68*(1+'input_cool&amp;vent_evolution'!AK$12)))</f>
        <v>37621623.583602354</v>
      </c>
      <c r="AW68" s="57">
        <f>IF($D68=3,(AV68*(1+'input_cool&amp;vent_evolution'!AL$11)),(AV68*(1+'input_cool&amp;vent_evolution'!AL$12)))</f>
        <v>38087209.129821353</v>
      </c>
      <c r="AX68" s="57">
        <f>IF($D68=3,(AW68*(1+'input_cool&amp;vent_evolution'!AM$11)),(AW68*(1+'input_cool&amp;vent_evolution'!AM$12)))</f>
        <v>38543398.809431016</v>
      </c>
      <c r="AY68" s="57">
        <f>IF($D68=3,(AX68*(1+'input_cool&amp;vent_evolution'!AN$11)),(AX68*(1+'input_cool&amp;vent_evolution'!AN$12)))</f>
        <v>38990051.033847474</v>
      </c>
      <c r="AZ68" s="57">
        <f>IF($D68=3,(AY68*(1+'input_cool&amp;vent_evolution'!AO$11)),(AY68*(1+'input_cool&amp;vent_evolution'!AO$12)))</f>
        <v>39427169.432635859</v>
      </c>
      <c r="BA68" s="57">
        <f>IF($D68=3,(AZ68*(1+'input_cool&amp;vent_evolution'!AP$11)),(AZ68*(1+'input_cool&amp;vent_evolution'!AP$12)))</f>
        <v>39854806.347657077</v>
      </c>
      <c r="BB68" s="57">
        <f>IF($D68=3,(BA68*(1+'input_cool&amp;vent_evolution'!AQ$11)),(BA68*(1+'input_cool&amp;vent_evolution'!AQ$12)))</f>
        <v>40273047.866375625</v>
      </c>
      <c r="BC68" s="57">
        <f>IF($D68=3,(BB68*(1+'input_cool&amp;vent_evolution'!AR$11)),(BB68*(1+'input_cool&amp;vent_evolution'!AR$12)))</f>
        <v>40682032.052808993</v>
      </c>
      <c r="BD68" s="57">
        <f>IF($D68=3,(BC68*(1+'input_cool&amp;vent_evolution'!AS$11)),(BC68*(1+'input_cool&amp;vent_evolution'!AS$12)))</f>
        <v>41081946.18201445</v>
      </c>
      <c r="BE68" s="57">
        <f>IF($D68=3,(BD68*(1+'input_cool&amp;vent_evolution'!AT$11)),(BD68*(1+'input_cool&amp;vent_evolution'!AT$12)))</f>
        <v>41473030.040439211</v>
      </c>
      <c r="BF68" s="57">
        <f>IF($D68=3,(BE68*(1+'input_cool&amp;vent_evolution'!AU$11)),(BE68*(1+'input_cool&amp;vent_evolution'!AU$12)))</f>
        <v>41867836.862319566</v>
      </c>
      <c r="BG68" s="57">
        <f>IF($D68=3,(BF68*(1+'input_cool&amp;vent_evolution'!AV$11)),(BF68*(1+'input_cool&amp;vent_evolution'!AV$12)))</f>
        <v>42266402.088793248</v>
      </c>
      <c r="BH68" s="2">
        <f t="shared" si="153"/>
        <v>68217485.558411017</v>
      </c>
      <c r="BI68" s="2">
        <f t="shared" si="81"/>
        <v>69236472.065896049</v>
      </c>
      <c r="BJ68" s="2">
        <f t="shared" si="82"/>
        <v>70193699.997521713</v>
      </c>
      <c r="BK68" s="2">
        <f t="shared" si="83"/>
        <v>71103473.207799658</v>
      </c>
      <c r="BL68" s="2">
        <f t="shared" si="84"/>
        <v>72122258.416680083</v>
      </c>
      <c r="BM68" s="2">
        <f t="shared" si="85"/>
        <v>73240393.657196611</v>
      </c>
      <c r="BN68" s="2">
        <f t="shared" si="86"/>
        <v>74419875.019350037</v>
      </c>
      <c r="BO68" s="2">
        <f t="shared" si="87"/>
        <v>75641701.64263241</v>
      </c>
      <c r="BP68" s="2">
        <f t="shared" si="88"/>
        <v>76910036.145863056</v>
      </c>
      <c r="BQ68" s="2">
        <f t="shared" si="89"/>
        <v>78363846.938782424</v>
      </c>
      <c r="BR68" s="2">
        <f t="shared" si="90"/>
        <v>79832884.871517777</v>
      </c>
      <c r="BS68" s="2">
        <f t="shared" si="91"/>
        <v>81259123.444044963</v>
      </c>
      <c r="BT68" s="2">
        <f t="shared" si="92"/>
        <v>82735767.983671904</v>
      </c>
      <c r="BU68" s="2">
        <f t="shared" si="93"/>
        <v>84245510.112186596</v>
      </c>
      <c r="BV68" s="2">
        <f t="shared" si="94"/>
        <v>85862539.901811197</v>
      </c>
      <c r="BW68" s="2">
        <f t="shared" si="95"/>
        <v>87490114.458498627</v>
      </c>
      <c r="BX68" s="2">
        <f t="shared" si="96"/>
        <v>88951297.821593955</v>
      </c>
      <c r="BY68" s="2">
        <f t="shared" si="97"/>
        <v>90409208.924181223</v>
      </c>
      <c r="BZ68" s="2">
        <f t="shared" si="98"/>
        <v>91849816.373539209</v>
      </c>
      <c r="CA68" s="2">
        <f t="shared" si="99"/>
        <v>93268532.791465402</v>
      </c>
      <c r="CB68" s="2">
        <f t="shared" si="100"/>
        <v>94656644.122725233</v>
      </c>
      <c r="CC68" s="2">
        <f t="shared" si="101"/>
        <v>96030095.722048044</v>
      </c>
      <c r="CD68" s="2">
        <f t="shared" si="102"/>
        <v>97381118.163188264</v>
      </c>
      <c r="CE68" s="2">
        <f t="shared" si="103"/>
        <v>98708788.951510817</v>
      </c>
      <c r="CF68" s="2">
        <f t="shared" si="104"/>
        <v>100012256.05128504</v>
      </c>
      <c r="CG68" s="2">
        <f t="shared" si="105"/>
        <v>101302414.1543466</v>
      </c>
      <c r="CH68" s="2">
        <f t="shared" si="106"/>
        <v>102556079.8746084</v>
      </c>
      <c r="CI68" s="2">
        <f t="shared" si="107"/>
        <v>103784445.67743087</v>
      </c>
      <c r="CJ68" s="2">
        <f t="shared" si="108"/>
        <v>104987130.31224598</v>
      </c>
      <c r="CK68" s="2">
        <f t="shared" si="109"/>
        <v>106164143.55225529</v>
      </c>
      <c r="CL68" s="2">
        <f t="shared" si="110"/>
        <v>107315626.3365349</v>
      </c>
      <c r="CM68" s="2">
        <f t="shared" si="111"/>
        <v>108441810.46975334</v>
      </c>
      <c r="CN68" s="2">
        <f t="shared" si="112"/>
        <v>109543067.7120035</v>
      </c>
      <c r="CO68" s="2">
        <f t="shared" si="113"/>
        <v>110619902.33220324</v>
      </c>
      <c r="CP68" s="2">
        <f t="shared" si="114"/>
        <v>111672959.9948314</v>
      </c>
      <c r="CQ68" s="2">
        <f t="shared" si="115"/>
        <v>112736042.34937704</v>
      </c>
      <c r="CR68" s="2">
        <f>IF($D68=3,(W68*$P68*$M68*'input_cooling&amp;ventilation'!$D$3)*'input_cool&amp;vent_evolution'!M$11,(W68*$Q68*'input_cooling&amp;ventilation'!$D$3)*'input_cool&amp;vent_evolution'!M$12)</f>
        <v>11647324.50520451</v>
      </c>
      <c r="CS68" s="2">
        <f>IF($D68=3,(X68*$P68*$M68*'input_cooling&amp;ventilation'!$D$3)*'input_cool&amp;vent_evolution'!N$11,(X68*$Q68*'input_cooling&amp;ventilation'!$D$3)*'input_cool&amp;vent_evolution'!N$12)</f>
        <v>10941405.271996493</v>
      </c>
      <c r="CT68" s="2">
        <f>IF($D68=3,(Y68*$P68*$M68*'input_cooling&amp;ventilation'!$D$3)*'input_cool&amp;vent_evolution'!O$11,(Y68*$Q68*'input_cooling&amp;ventilation'!$D$3)*'input_cool&amp;vent_evolution'!O$12)</f>
        <v>10398983.429527698</v>
      </c>
      <c r="CU68" s="2">
        <f>IF($D68=3,(Z68*$P68*$M68*'input_cooling&amp;ventilation'!$D$3)*'input_cool&amp;vent_evolution'!P$11,(Z68*$Q68*'input_cooling&amp;ventilation'!$D$3)*'input_cool&amp;vent_evolution'!P$12)</f>
        <v>11645023.601166058</v>
      </c>
      <c r="CV68" s="2">
        <f>IF($D68=3,(AA68*$P68*$M68*'input_cooling&amp;ventilation'!$D$3)*'input_cool&amp;vent_evolution'!Q$11,(AA68*$Q68*'input_cooling&amp;ventilation'!$D$3)*'input_cool&amp;vent_evolution'!Q$12)</f>
        <v>12780624.563070711</v>
      </c>
      <c r="CW68" s="2">
        <f>IF($D68=3,(AB68*$P68*$M68*'input_cooling&amp;ventilation'!$D$3)*'input_cool&amp;vent_evolution'!R$11,(AB68*$Q68*'input_cooling&amp;ventilation'!$D$3)*'input_cool&amp;vent_evolution'!R$12)</f>
        <v>13481829.319554068</v>
      </c>
      <c r="CX68" s="2">
        <f>IF($D68=3,(AC68*$P68*$M68*'input_cooling&amp;ventilation'!$D$3)*'input_cool&amp;vent_evolution'!S$11,(AC68*$Q68*'input_cooling&amp;ventilation'!$D$3)*'input_cool&amp;vent_evolution'!S$12)</f>
        <v>13965848.483697675</v>
      </c>
      <c r="CY68" s="2">
        <f>IF($D68=3,(AD68*$P68*$M68*'input_cooling&amp;ventilation'!$D$3)*'input_cool&amp;vent_evolution'!T$11,(AD68*$Q68*'input_cooling&amp;ventilation'!$D$3)*'input_cool&amp;vent_evolution'!T$12)</f>
        <v>14497447.642104106</v>
      </c>
      <c r="CZ68" s="2">
        <f>IF($D68=3,(AE68*$P68*$M68*'input_cooling&amp;ventilation'!$D$3)*'input_cool&amp;vent_evolution'!U$11,(AE68*$Q68*'input_cooling&amp;ventilation'!$D$3)*'input_cool&amp;vent_evolution'!U$12)</f>
        <v>16617497.82741783</v>
      </c>
      <c r="DA68" s="2">
        <f>IF($D68=3,(AF68*$P68*$M68*'input_cooling&amp;ventilation'!$D$3)*'input_cool&amp;vent_evolution'!V$11,(AF68*$Q68*'input_cooling&amp;ventilation'!$D$3)*'input_cool&amp;vent_evolution'!V$12)</f>
        <v>16791548.648915697</v>
      </c>
      <c r="DB68" s="2">
        <f>IF($D68=3,(AG68*$P68*$M68*'input_cooling&amp;ventilation'!$D$3)*'input_cool&amp;vent_evolution'!W$11,(AG68*$Q68*'input_cooling&amp;ventilation'!$D$3)*'input_cool&amp;vent_evolution'!W$12)</f>
        <v>16302338.994717186</v>
      </c>
      <c r="DC68" s="2">
        <f>IF($D68=3,(AH68*$P68*$M68*'input_cooling&amp;ventilation'!$D$3)*'input_cool&amp;vent_evolution'!X$11,(AH68*$Q68*'input_cooling&amp;ventilation'!$D$3)*'input_cool&amp;vent_evolution'!X$12)</f>
        <v>16878494.470277227</v>
      </c>
      <c r="DD68" s="2">
        <f>IF($D68=3,(AI68*$P68*$M68*'input_cooling&amp;ventilation'!$D$3)*'input_cool&amp;vent_evolution'!Y$11,(AI68*$Q68*'input_cooling&amp;ventilation'!$D$3)*'input_cool&amp;vent_evolution'!Y$12)</f>
        <v>17256809.938916147</v>
      </c>
      <c r="DE68" s="2">
        <f>IF($D68=3,(AJ68*$P68*$M68*'input_cooling&amp;ventilation'!$D$3)*'input_cool&amp;vent_evolution'!Z$11,(AJ68*$Q68*'input_cooling&amp;ventilation'!$D$3)*'input_cool&amp;vent_evolution'!Z$12)</f>
        <v>18483140.410587694</v>
      </c>
      <c r="DF68" s="2">
        <f>IF($D68=3,(AK68*$P68*$M68*'input_cooling&amp;ventilation'!$D$3)*'input_cool&amp;vent_evolution'!AA$11,(AK68*$Q68*'input_cooling&amp;ventilation'!$D$3)*'input_cool&amp;vent_evolution'!AA$12)</f>
        <v>18603670.292887848</v>
      </c>
      <c r="DG68" s="2">
        <f>IF($D68=3,(AL68*$P68*$M68*'input_cooling&amp;ventilation'!$D$3)*'input_cool&amp;vent_evolution'!AB$11,(AL68*$Q68*'input_cooling&amp;ventilation'!$D$3)*'input_cool&amp;vent_evolution'!AB$12)</f>
        <v>16701768.538213478</v>
      </c>
      <c r="DH68" s="2">
        <f>IF($D68=3,(AM68*$P68*$M68*'input_cooling&amp;ventilation'!$D$3)*'input_cool&amp;vent_evolution'!AC$11,(AM68*$Q68*'input_cooling&amp;ventilation'!$D$3)*'input_cool&amp;vent_evolution'!AC$12)</f>
        <v>16664365.609202217</v>
      </c>
      <c r="DI68" s="2">
        <f>IF($D68=3,(AN68*$P68*$M68*'input_cooling&amp;ventilation'!$D$3)*'input_cool&amp;vent_evolution'!AD$11,(AN68*$Q68*'input_cooling&amp;ventilation'!$D$3)*'input_cool&amp;vent_evolution'!AD$12)</f>
        <v>16466579.610264281</v>
      </c>
      <c r="DJ68" s="2">
        <f>IF($D68=3,(AO68*$P68*$M68*'input_cooling&amp;ventilation'!$D$3)*'input_cool&amp;vent_evolution'!AE$11,(AO68*$Q68*'input_cooling&amp;ventilation'!$D$3)*'input_cool&amp;vent_evolution'!AE$12)</f>
        <v>16216358.488623666</v>
      </c>
      <c r="DK68" s="2">
        <f>IF($D68=3,(AP68*$P68*$M68*'input_cooling&amp;ventilation'!$D$3)*'input_cool&amp;vent_evolution'!AF$11,(AP68*$Q68*'input_cooling&amp;ventilation'!$D$3)*'input_cool&amp;vent_evolution'!AF$12)</f>
        <v>15866533.075534612</v>
      </c>
      <c r="DL68" s="2">
        <f>IF($D68=3,(AQ68*$P68*$M68*'input_cooling&amp;ventilation'!$D$3)*'input_cool&amp;vent_evolution'!AG$11,(AQ68*$Q68*'input_cooling&amp;ventilation'!$D$3)*'input_cool&amp;vent_evolution'!AG$12)</f>
        <v>15698967.898002483</v>
      </c>
      <c r="DM68" s="2">
        <f>IF($D68=3,(AR68*$P68*$M68*'input_cooling&amp;ventilation'!$D$3)*'input_cool&amp;vent_evolution'!AH$11,(AR68*$Q68*'input_cooling&amp;ventilation'!$D$3)*'input_cool&amp;vent_evolution'!AH$12)</f>
        <v>15442595.824562317</v>
      </c>
      <c r="DN68" s="2">
        <f>IF($D68=3,(AS68*$P68*$M68*'input_cooling&amp;ventilation'!$D$3)*'input_cool&amp;vent_evolution'!AI$11,(AS68*$Q68*'input_cooling&amp;ventilation'!$D$3)*'input_cool&amp;vent_evolution'!AI$12)</f>
        <v>15175679.357953388</v>
      </c>
      <c r="DO68" s="2">
        <f>IF($D68=3,(AT68*$P68*$M68*'input_cooling&amp;ventilation'!$D$3)*'input_cool&amp;vent_evolution'!AJ$11,(AT68*$Q68*'input_cooling&amp;ventilation'!$D$3)*'input_cool&amp;vent_evolution'!AJ$12)</f>
        <v>14899023.864799483</v>
      </c>
      <c r="DP68" s="2">
        <f>IF($D68=3,(AU68*$P68*$M68*'input_cooling&amp;ventilation'!$D$3)*'input_cool&amp;vent_evolution'!AK$11,(AU68*$Q68*'input_cooling&amp;ventilation'!$D$3)*'input_cool&amp;vent_evolution'!AK$12)</f>
        <v>14746898.000117151</v>
      </c>
      <c r="DQ68" s="2">
        <f>IF($D68=3,(AV68*$P68*$M68*'input_cooling&amp;ventilation'!$D$3)*'input_cool&amp;vent_evolution'!AL$11,(AV68*$Q68*'input_cooling&amp;ventilation'!$D$3)*'input_cool&amp;vent_evolution'!AL$12)</f>
        <v>14329779.00853576</v>
      </c>
      <c r="DR68" s="2">
        <f>IF($D68=3,(AW68*$P68*$M68*'input_cooling&amp;ventilation'!$D$3)*'input_cool&amp;vent_evolution'!AM$11,(AW68*$Q68*'input_cooling&amp;ventilation'!$D$3)*'input_cool&amp;vent_evolution'!AM$12)</f>
        <v>14040593.287031015</v>
      </c>
      <c r="DS68" s="2">
        <f>IF($D68=3,(AX68*$P68*$M68*'input_cooling&amp;ventilation'!$D$3)*'input_cool&amp;vent_evolution'!AN$11,(AX68*$Q68*'input_cooling&amp;ventilation'!$D$3)*'input_cool&amp;vent_evolution'!AN$12)</f>
        <v>13747049.756025113</v>
      </c>
      <c r="DT68" s="2">
        <f>IF($D68=3,(AY68*$P68*$M68*'input_cooling&amp;ventilation'!$D$3)*'input_cool&amp;vent_evolution'!AO$11,(AY68*$Q68*'input_cooling&amp;ventilation'!$D$3)*'input_cool&amp;vent_evolution'!AO$12)</f>
        <v>13453617.93567417</v>
      </c>
      <c r="DU68" s="2">
        <f>IF($D68=3,(AZ68*$P68*$M68*'input_cooling&amp;ventilation'!$D$3)*'input_cool&amp;vent_evolution'!AP$11,(AZ68*$Q68*'input_cooling&amp;ventilation'!$D$3)*'input_cool&amp;vent_evolution'!AP$12)</f>
        <v>13161797.091663944</v>
      </c>
      <c r="DV68" s="2">
        <f>IF($D68=3,(BA68*$P68*$M68*'input_cooling&amp;ventilation'!$D$3)*'input_cool&amp;vent_evolution'!AQ$11,(BA68*$Q68*'input_cooling&amp;ventilation'!$D$3)*'input_cool&amp;vent_evolution'!AQ$12)</f>
        <v>12872625.845244883</v>
      </c>
      <c r="DW68" s="2">
        <f>IF($D68=3,(BB68*$P68*$M68*'input_cooling&amp;ventilation'!$D$3)*'input_cool&amp;vent_evolution'!AR$11,(BB68*$Q68*'input_cooling&amp;ventilation'!$D$3)*'input_cool&amp;vent_evolution'!AR$12)</f>
        <v>12587703.92932087</v>
      </c>
      <c r="DX68" s="2">
        <f>IF($D68=3,(BC68*$P68*$M68*'input_cooling&amp;ventilation'!$D$3)*'input_cool&amp;vent_evolution'!AS$11,(BC68*$Q68*'input_cooling&amp;ventilation'!$D$3)*'input_cool&amp;vent_evolution'!AS$12)</f>
        <v>12308545.959907541</v>
      </c>
      <c r="DY68" s="2">
        <f>IF($D68=3,(BD68*$P68*$M68*'input_cooling&amp;ventilation'!$D$3)*'input_cool&amp;vent_evolution'!AT$11,(BD68*$Q68*'input_cooling&amp;ventilation'!$D$3)*'input_cool&amp;vent_evolution'!AT$12)</f>
        <v>12036768.131105745</v>
      </c>
      <c r="DZ68" s="2">
        <f>IF($D68=3,(BE68*$P68*$M68*'input_cooling&amp;ventilation'!$D$3)*'input_cool&amp;vent_evolution'!AU$11,(BE68*$Q68*'input_cooling&amp;ventilation'!$D$3)*'input_cool&amp;vent_evolution'!AU$12)</f>
        <v>12151353.396925939</v>
      </c>
      <c r="EA68" s="2">
        <f>IF($D68=3,(BF68*$P68*$M68*'input_cooling&amp;ventilation'!$D$3)*'input_cool&amp;vent_evolution'!AV$11,(BF68*$Q68*'input_cooling&amp;ventilation'!$D$3)*'input_cool&amp;vent_evolution'!AV$12)</f>
        <v>12267029.469098806</v>
      </c>
      <c r="EB68">
        <v>0.6</v>
      </c>
      <c r="EC68" s="2">
        <f t="shared" si="116"/>
        <v>103973452.8</v>
      </c>
      <c r="ED68" s="2">
        <f>IF($D68=3,(EC68*(1+'input_cool&amp;vent_evolution'!M$10)),EC68*(1+'input_cool&amp;vent_evolution'!M$9))</f>
        <v>106189765.64564642</v>
      </c>
      <c r="EE68" s="2">
        <f>IF($D68=3,(ED68*(1+'input_cool&amp;vent_evolution'!N$10)),ED68*(1+'input_cool&amp;vent_evolution'!N$9))</f>
        <v>108408365.9433763</v>
      </c>
      <c r="EF68" s="2">
        <f>IF($D68=3,(EE68*(1+'input_cool&amp;vent_evolution'!O$10)),EE68*(1+'input_cool&amp;vent_evolution'!O$9))</f>
        <v>110629253.73318706</v>
      </c>
      <c r="EG68" s="2">
        <f>IF($D68=3,(EF68*(1+'input_cool&amp;vent_evolution'!P$10)),EF68*(1+'input_cool&amp;vent_evolution'!P$9))</f>
        <v>112729200.87974675</v>
      </c>
      <c r="EH68" s="2">
        <f>IF($D68=3,(EG68*(1+'input_cool&amp;vent_evolution'!Q$10)),EG68*(1+'input_cool&amp;vent_evolution'!Q$9))</f>
        <v>114831435.52283162</v>
      </c>
      <c r="EI68" s="2">
        <f>IF($D68=3,(EH68*(1+'input_cool&amp;vent_evolution'!R$10)),EH68*(1+'input_cool&amp;vent_evolution'!R$9))</f>
        <v>116483245.39212523</v>
      </c>
      <c r="EJ68" s="2">
        <f>IF($D68=3,(EI68*(1+'input_cool&amp;vent_evolution'!S$10)),EI68*(1+'input_cool&amp;vent_evolution'!S$9))</f>
        <v>118136059.13958943</v>
      </c>
      <c r="EK68" s="2">
        <f>IF($D68=3,(EJ68*(1+'input_cool&amp;vent_evolution'!T$10)),EJ68*(1+'input_cool&amp;vent_evolution'!T$9))</f>
        <v>119789876.75633599</v>
      </c>
      <c r="EL68" s="2">
        <f>IF($D68=3,(EK68*(1+'input_cool&amp;vent_evolution'!U$10)),EK68*(1+'input_cool&amp;vent_evolution'!U$9))</f>
        <v>121444698.17125747</v>
      </c>
      <c r="EM68" s="2">
        <f>IF($D68=3,(EL68*(1+'input_cool&amp;vent_evolution'!V$10)),EL68*(1+'input_cool&amp;vent_evolution'!V$9))</f>
        <v>123100523.44657278</v>
      </c>
      <c r="EN68" s="2">
        <f>IF($D68=3,(EM68*(1+'input_cool&amp;vent_evolution'!W$10)),EM68*(1+'input_cool&amp;vent_evolution'!W$9))</f>
        <v>124388315.2340634</v>
      </c>
      <c r="EO68" s="2">
        <f>IF($D68=3,(EN68*(1+'input_cool&amp;vent_evolution'!X$10)),EN68*(1+'input_cool&amp;vent_evolution'!X$9))</f>
        <v>125676947.17094375</v>
      </c>
      <c r="EP68" s="2">
        <f>IF($D68=3,(EO68*(1+'input_cool&amp;vent_evolution'!Y$10)),EO68*(1+'input_cool&amp;vent_evolution'!Y$9))</f>
        <v>126966419.30609988</v>
      </c>
      <c r="EQ68" s="2">
        <f>IF($D68=3,(EP68*(1+'input_cool&amp;vent_evolution'!Z$10)),EP68*(1+'input_cool&amp;vent_evolution'!Z$9))</f>
        <v>128256731.55953647</v>
      </c>
      <c r="ER68" s="2">
        <f>IF($D68=3,(EQ68*(1+'input_cool&amp;vent_evolution'!AA$10)),EQ68*(1+'input_cool&amp;vent_evolution'!AA$9))</f>
        <v>129547884.01124878</v>
      </c>
      <c r="ES68" s="2">
        <f>IF($D68=3,(ER68*(1+'input_cool&amp;vent_evolution'!AB$10)),ER68*(1+'input_cool&amp;vent_evolution'!AB$9))</f>
        <v>130446625.21246205</v>
      </c>
      <c r="ET68" s="2">
        <f>IF($D68=3,(ES68*(1+'input_cool&amp;vent_evolution'!AC$10)),ES68*(1+'input_cool&amp;vent_evolution'!AC$9))</f>
        <v>131345997.01457961</v>
      </c>
      <c r="EU68" s="2">
        <f>IF($D68=3,(ET68*(1+'input_cool&amp;vent_evolution'!AD$10)),ET68*(1+'input_cool&amp;vent_evolution'!AD$9))</f>
        <v>132245999.52870648</v>
      </c>
      <c r="EV68" s="2">
        <f>IF($D68=3,(EU68*(1+'input_cool&amp;vent_evolution'!AE$10)),EU68*(1+'input_cool&amp;vent_evolution'!AE$9))</f>
        <v>133146632.6526261</v>
      </c>
      <c r="EW68" s="2">
        <f>IF($D68=3,(EV68*(1+'input_cool&amp;vent_evolution'!AF$10)),EV68*(1+'input_cool&amp;vent_evolution'!AF$9))</f>
        <v>134047896.48411079</v>
      </c>
      <c r="EX68" s="2">
        <f>IF($D68=3,(EW68*(1+'input_cool&amp;vent_evolution'!AG$10)),EW68*(1+'input_cool&amp;vent_evolution'!AG$9))</f>
        <v>134617710.15530989</v>
      </c>
      <c r="EY68" s="2">
        <f>IF($D68=3,(EX68*(1+'input_cool&amp;vent_evolution'!AH$10)),EX68*(1+'input_cool&amp;vent_evolution'!AH$9))</f>
        <v>135187693.47940886</v>
      </c>
      <c r="EZ68" s="2">
        <f>IF($D68=3,(EY68*(1+'input_cool&amp;vent_evolution'!AI$10)),EY68*(1+'input_cool&amp;vent_evolution'!AI$9))</f>
        <v>135757846.48751715</v>
      </c>
      <c r="FA68" s="2">
        <f>IF($D68=3,(EZ68*(1+'input_cool&amp;vent_evolution'!AJ$10)),EZ68*(1+'input_cool&amp;vent_evolution'!AJ$9))</f>
        <v>136328169.14408115</v>
      </c>
      <c r="FB68" s="2">
        <f>IF($D68=3,(FA68*(1+'input_cool&amp;vent_evolution'!AK$10)),FA68*(1+'input_cool&amp;vent_evolution'!AK$9))</f>
        <v>136898661.37354928</v>
      </c>
      <c r="FC68" s="2">
        <f>IF($D68=3,(FB68*(1+'input_cool&amp;vent_evolution'!AL$10)),FB68*(1+'input_cool&amp;vent_evolution'!AL$9))</f>
        <v>137469323.34035718</v>
      </c>
      <c r="FD68" s="2">
        <f>IF($D68=3,(FC68*(1+'input_cool&amp;vent_evolution'!AM$10)),FC68*(1+'input_cool&amp;vent_evolution'!AM$9))</f>
        <v>138040154.90673441</v>
      </c>
      <c r="FE68" s="2">
        <f>IF($D68=3,(FD68*(1+'input_cool&amp;vent_evolution'!AN$10)),FD68*(1+'input_cool&amp;vent_evolution'!AN$9))</f>
        <v>138611156.15712103</v>
      </c>
      <c r="FF68" s="2">
        <f>IF($D68=3,(FE68*(1+'input_cool&amp;vent_evolution'!AO$10)),FE68*(1+'input_cool&amp;vent_evolution'!AO$9))</f>
        <v>139182327.03818652</v>
      </c>
      <c r="FG68" s="2">
        <f>IF($D68=3,(FF68*(1+'input_cool&amp;vent_evolution'!AP$10)),FF68*(1+'input_cool&amp;vent_evolution'!AP$9))</f>
        <v>139753667.58548445</v>
      </c>
      <c r="FH68" s="2">
        <f>IF($D68=3,(FG68*(1+'input_cool&amp;vent_evolution'!AQ$10)),FG68*(1+'input_cool&amp;vent_evolution'!AQ$9))</f>
        <v>140325177.74568444</v>
      </c>
      <c r="FI68" s="2">
        <f>IF($D68=3,(FH68*(1+'input_cool&amp;vent_evolution'!AR$10)),FH68*(1+'input_cool&amp;vent_evolution'!AR$9))</f>
        <v>140896857.58100531</v>
      </c>
      <c r="FJ68" s="2">
        <f>IF($D68=3,(FI68*(1+'input_cool&amp;vent_evolution'!AS$10)),FI68*(1+'input_cool&amp;vent_evolution'!AS$9))</f>
        <v>141468707.05144927</v>
      </c>
      <c r="FK68" s="2">
        <f>IF($D68=3,(FJ68*(1+'input_cool&amp;vent_evolution'!AT$10)),FJ68*(1+'input_cool&amp;vent_evolution'!AT$9))</f>
        <v>142040726.21034655</v>
      </c>
      <c r="FL68" s="2">
        <f>IF($D68=3,(FK68*(1+'input_cool&amp;vent_evolution'!AU$10)),FK68*(1+'input_cool&amp;vent_evolution'!AU$9))</f>
        <v>142615058.29006544</v>
      </c>
      <c r="FM68" s="2">
        <f t="shared" si="117"/>
        <v>263292411.48047099</v>
      </c>
      <c r="FN68" s="2">
        <f t="shared" si="118"/>
        <v>268904789.81369674</v>
      </c>
      <c r="FO68" s="2">
        <f t="shared" si="119"/>
        <v>274522960.67144662</v>
      </c>
      <c r="FP68" s="2">
        <f t="shared" si="120"/>
        <v>280146924.15500623</v>
      </c>
      <c r="FQ68" s="2">
        <f t="shared" si="121"/>
        <v>285464629.13940042</v>
      </c>
      <c r="FR68" s="2">
        <f t="shared" si="122"/>
        <v>290788126.76085871</v>
      </c>
      <c r="FS68" s="2">
        <f t="shared" si="123"/>
        <v>294971011.83470672</v>
      </c>
      <c r="FT68" s="2">
        <f t="shared" si="124"/>
        <v>299156439.03346491</v>
      </c>
      <c r="FU68" s="2">
        <f t="shared" si="125"/>
        <v>303344408.33462566</v>
      </c>
      <c r="FV68" s="2">
        <f t="shared" si="126"/>
        <v>307534919.55812323</v>
      </c>
      <c r="FW68" s="2">
        <f t="shared" si="127"/>
        <v>311727972.86151499</v>
      </c>
      <c r="FX68" s="2">
        <f t="shared" si="128"/>
        <v>314989053.41700411</v>
      </c>
      <c r="FY68" s="2">
        <f t="shared" si="129"/>
        <v>318252261.48632377</v>
      </c>
      <c r="FZ68" s="2">
        <f t="shared" si="130"/>
        <v>321517597.19326806</v>
      </c>
      <c r="GA68" s="2">
        <f t="shared" si="131"/>
        <v>324785060.33526468</v>
      </c>
      <c r="GB68" s="2">
        <f t="shared" si="132"/>
        <v>328054651.11488581</v>
      </c>
      <c r="GC68" s="2">
        <f t="shared" si="133"/>
        <v>330330537.23573506</v>
      </c>
      <c r="GD68" s="2">
        <f t="shared" si="134"/>
        <v>332608020.22990441</v>
      </c>
      <c r="GE68" s="2">
        <f t="shared" si="135"/>
        <v>334887100.37874556</v>
      </c>
      <c r="GF68" s="2">
        <f t="shared" si="136"/>
        <v>337167777.42341506</v>
      </c>
      <c r="GG68" s="2">
        <f t="shared" si="137"/>
        <v>339450051.61150217</v>
      </c>
      <c r="GH68" s="2">
        <f t="shared" si="138"/>
        <v>340892993.16575772</v>
      </c>
      <c r="GI68" s="2">
        <f t="shared" si="139"/>
        <v>342336364.33276463</v>
      </c>
      <c r="GJ68" s="2">
        <f t="shared" si="140"/>
        <v>343780165.19130141</v>
      </c>
      <c r="GK68" s="2">
        <f t="shared" si="141"/>
        <v>345224395.65133554</v>
      </c>
      <c r="GL68" s="2">
        <f t="shared" si="142"/>
        <v>346669055.5215475</v>
      </c>
      <c r="GM68" s="2">
        <f t="shared" si="143"/>
        <v>348114145.21833831</v>
      </c>
      <c r="GN68" s="2">
        <f t="shared" si="144"/>
        <v>349559664.39283121</v>
      </c>
      <c r="GO68" s="2">
        <f t="shared" si="145"/>
        <v>351005613.25885427</v>
      </c>
      <c r="GP68" s="2">
        <f t="shared" si="146"/>
        <v>352451991.68135822</v>
      </c>
      <c r="GQ68" s="2">
        <f t="shared" si="147"/>
        <v>353898799.75037563</v>
      </c>
      <c r="GR68" s="2">
        <f t="shared" si="148"/>
        <v>355346037.33085775</v>
      </c>
      <c r="GS68" s="2">
        <f t="shared" si="149"/>
        <v>356793704.5803616</v>
      </c>
      <c r="GT68" s="2">
        <f t="shared" si="150"/>
        <v>358241801.39760053</v>
      </c>
      <c r="GU68" s="2">
        <f t="shared" si="151"/>
        <v>359690327.91762292</v>
      </c>
      <c r="GV68" s="2">
        <f t="shared" si="152"/>
        <v>361144711.45676202</v>
      </c>
      <c r="GW68" s="2">
        <f>IF($D68=3,($N68*$M68*EC68*'input_cooling&amp;ventilation'!$D$3)*'input_cool&amp;vent_evolution'!M$11,($O68*$M68*EC68*'input_cooling&amp;ventilation'!$D$3)*'input_cool&amp;vent_evolution'!M$10)</f>
        <v>54587058.92721191</v>
      </c>
      <c r="GX68" s="2">
        <f>IF($D68=3,($N68*$M68*ED68*'input_cooling&amp;ventilation'!$D$3)*'input_cool&amp;vent_evolution'!N$11,($O68*$M68*ED68*'input_cooling&amp;ventilation'!$D$3)*'input_cool&amp;vent_evolution'!N$10)</f>
        <v>51600938.216753297</v>
      </c>
      <c r="GY68" s="2">
        <f>IF($D68=3,($N68*$M68*EE68*'input_cooling&amp;ventilation'!$D$3)*'input_cool&amp;vent_evolution'!O$11,($O68*$M68*EE68*'input_cooling&amp;ventilation'!$D$3)*'input_cool&amp;vent_evolution'!O$10)</f>
        <v>49384687.581360899</v>
      </c>
      <c r="GZ68" s="2">
        <f>IF($D68=3,($N68*$M68*EF68*'input_cooling&amp;ventilation'!$D$3)*'input_cool&amp;vent_evolution'!P$11,($O68*$M68*EF68*'input_cooling&amp;ventilation'!$D$3)*'input_cool&amp;vent_evolution'!P$10)</f>
        <v>55712968.859547235</v>
      </c>
      <c r="HA68" s="2">
        <f>IF($D68=3,($N68*$M68*EG68*'input_cooling&amp;ventilation'!$D$3)*'input_cool&amp;vent_evolution'!Q$11,($O68*$M68*EG68*'input_cooling&amp;ventilation'!$D$3)*'input_cool&amp;vent_evolution'!Q$10)</f>
        <v>61426525.329297893</v>
      </c>
      <c r="HB68" s="2">
        <f>IF($D68=3,($N68*$M68*EH68*'input_cooling&amp;ventilation'!$D$3)*'input_cool&amp;vent_evolution'!R$11,($O68*$M68*EH68*'input_cooling&amp;ventilation'!$D$3)*'input_cool&amp;vent_evolution'!R$10)</f>
        <v>64997358.947036341</v>
      </c>
      <c r="HC68" s="2">
        <f>IF($D68=3,($N68*$M68*EI68*'input_cooling&amp;ventilation'!$D$3)*'input_cool&amp;vent_evolution'!S$11,($O68*$M68*EI68*'input_cooling&amp;ventilation'!$D$3)*'input_cool&amp;vent_evolution'!S$10)</f>
        <v>67216920.762115464</v>
      </c>
      <c r="HD68" s="2">
        <f>IF($D68=3,($N68*$M68*EJ68*'input_cooling&amp;ventilation'!$D$3)*'input_cool&amp;vent_evolution'!T$11,($O68*$M68*EJ68*'input_cooling&amp;ventilation'!$D$3)*'input_cool&amp;vent_evolution'!T$10)</f>
        <v>69622481.66361317</v>
      </c>
      <c r="HE68" s="2">
        <f>IF($D68=3,($N68*$M68*EK68*'input_cooling&amp;ventilation'!$D$3)*'input_cool&amp;vent_evolution'!U$11,($O68*$M68*EK68*'input_cooling&amp;ventilation'!$D$3)*'input_cool&amp;vent_evolution'!U$10)</f>
        <v>79586516.258050561</v>
      </c>
      <c r="HF68" s="2">
        <f>IF($D68=3,($N68*$M68*EL68*'input_cooling&amp;ventilation'!$D$3)*'input_cool&amp;vent_evolution'!V$11,($O68*$M68*EL68*'input_cooling&amp;ventilation'!$D$3)*'input_cool&amp;vent_evolution'!V$10)</f>
        <v>80018485.200187653</v>
      </c>
      <c r="HG68" s="2">
        <f>IF($D68=3,($N68*$M68*EM68*'input_cooling&amp;ventilation'!$D$3)*'input_cool&amp;vent_evolution'!W$11,($O68*$M68*EM68*'input_cooling&amp;ventilation'!$D$3)*'input_cool&amp;vent_evolution'!W$10)</f>
        <v>77297377.095339149</v>
      </c>
      <c r="HH68" s="2">
        <f>IF($D68=3,($N68*$M68*EN68*'input_cooling&amp;ventilation'!$D$3)*'input_cool&amp;vent_evolution'!X$11,($O68*$M68*EN68*'input_cooling&amp;ventilation'!$D$3)*'input_cool&amp;vent_evolution'!X$10)</f>
        <v>79447076.310919866</v>
      </c>
      <c r="HI68" s="2">
        <f>IF($D68=3,($N68*$M68*EO68*'input_cooling&amp;ventilation'!$D$3)*'input_cool&amp;vent_evolution'!Y$11,($O68*$M68*EO68*'input_cooling&amp;ventilation'!$D$3)*'input_cool&amp;vent_evolution'!Y$10)</f>
        <v>80604557.384523839</v>
      </c>
      <c r="HJ68" s="2">
        <f>IF($D68=3,($N68*$M68*EP68*'input_cooling&amp;ventilation'!$D$3)*'input_cool&amp;vent_evolution'!Z$11,($O68*$M68*EP68*'input_cooling&amp;ventilation'!$D$3)*'input_cool&amp;vent_evolution'!Z$10)</f>
        <v>85655377.151540011</v>
      </c>
      <c r="HK68" s="2">
        <f>IF($D68=3,($N68*$M68*EQ68*'input_cooling&amp;ventilation'!$D$3)*'input_cool&amp;vent_evolution'!AA$11,($O68*$M68*EQ68*'input_cooling&amp;ventilation'!$D$3)*'input_cool&amp;vent_evolution'!AA$10)</f>
        <v>85449953.871887505</v>
      </c>
      <c r="HL68" s="2">
        <f>IF($D68=3,($N68*$M68*ER68*'input_cooling&amp;ventilation'!$D$3)*'input_cool&amp;vent_evolution'!AB$11,($O68*$M68*ER68*'input_cooling&amp;ventilation'!$D$3)*'input_cool&amp;vent_evolution'!AB$10)</f>
        <v>76044981.963461861</v>
      </c>
      <c r="HM68" s="2">
        <f>IF($D68=3,($N68*$M68*ES68*'input_cooling&amp;ventilation'!$D$3)*'input_cool&amp;vent_evolution'!AC$11,($O68*$M68*ES68*'input_cooling&amp;ventilation'!$D$3)*'input_cool&amp;vent_evolution'!AC$10)</f>
        <v>75146041.105195746</v>
      </c>
      <c r="HN68" s="2">
        <f>IF($D68=3,($N68*$M68*ET68*'input_cooling&amp;ventilation'!$D$3)*'input_cool&amp;vent_evolution'!AD$11,($O68*$M68*ET68*'input_cooling&amp;ventilation'!$D$3)*'input_cool&amp;vent_evolution'!AD$10)</f>
        <v>73560442.299838543</v>
      </c>
      <c r="HO68" s="2">
        <f>IF($D68=3,($N68*$M68*EU68*'input_cooling&amp;ventilation'!$D$3)*'input_cool&amp;vent_evolution'!AE$11,($O68*$M68*EU68*'input_cooling&amp;ventilation'!$D$3)*'input_cool&amp;vent_evolution'!AE$10)</f>
        <v>71795024.65884155</v>
      </c>
      <c r="HP68" s="2">
        <f>IF($D68=3,($N68*$M68*EV68*'input_cooling&amp;ventilation'!$D$3)*'input_cool&amp;vent_evolution'!AF$11,($O68*$M68*EV68*'input_cooling&amp;ventilation'!$D$3)*'input_cool&amp;vent_evolution'!AF$10)</f>
        <v>69648833.205791071</v>
      </c>
      <c r="HQ68" s="2">
        <f>IF($D68=3,($N68*$M68*EW68*'input_cooling&amp;ventilation'!$D$3)*'input_cool&amp;vent_evolution'!AG$11,($O68*$M68*EW68*'input_cooling&amp;ventilation'!$D$3)*'input_cool&amp;vent_evolution'!AG$10)</f>
        <v>68362315.272989228</v>
      </c>
      <c r="HR68" s="2">
        <f>IF($D68=3,($N68*$M68*EX68*'input_cooling&amp;ventilation'!$D$3)*'input_cool&amp;vent_evolution'!AH$11,($O68*$M68*EX68*'input_cooling&amp;ventilation'!$D$3)*'input_cool&amp;vent_evolution'!AH$10)</f>
        <v>66565914.605160505</v>
      </c>
      <c r="HS68" s="2">
        <f>IF($D68=3,($N68*$M68*EY68*'input_cooling&amp;ventilation'!$D$3)*'input_cool&amp;vent_evolution'!AI$11,($O68*$M68*EY68*'input_cooling&amp;ventilation'!$D$3)*'input_cool&amp;vent_evolution'!AI$10)</f>
        <v>64780948.831656761</v>
      </c>
      <c r="HT68" s="2">
        <f>IF($D68=3,($N68*$M68*EZ68*'input_cooling&amp;ventilation'!$D$3)*'input_cool&amp;vent_evolution'!AJ$11,($O68*$M68*EZ68*'input_cooling&amp;ventilation'!$D$3)*'input_cool&amp;vent_evolution'!AJ$10)</f>
        <v>63009160.565864161</v>
      </c>
      <c r="HU68" s="2">
        <f>IF($D68=3,($N68*$M68*FA68*'input_cooling&amp;ventilation'!$D$3)*'input_cool&amp;vent_evolution'!AK$11,($O68*$M68*FA68*'input_cooling&amp;ventilation'!$D$3)*'input_cool&amp;vent_evolution'!AK$10)</f>
        <v>61811575.87511754</v>
      </c>
      <c r="HV68" s="2">
        <f>IF($D68=3,($N68*$M68*FB68*'input_cooling&amp;ventilation'!$D$3)*'input_cool&amp;vent_evolution'!AL$11,($O68*$M68*FB68*'input_cooling&amp;ventilation'!$D$3)*'input_cool&amp;vent_evolution'!AL$10)</f>
        <v>59546420.582968526</v>
      </c>
      <c r="HW68" s="2">
        <f>IF($D68=3,($N68*$M68*FC68*'input_cooling&amp;ventilation'!$D$3)*'input_cool&amp;vent_evolution'!AM$11,($O68*$M68*FC68*'input_cooling&amp;ventilation'!$D$3)*'input_cool&amp;vent_evolution'!AM$10)</f>
        <v>57871748.468626156</v>
      </c>
      <c r="HX68" s="2">
        <f>IF($D68=3,($N68*$M68*FD68*'input_cooling&amp;ventilation'!$D$3)*'input_cool&amp;vent_evolution'!AN$11,($O68*$M68*FD68*'input_cooling&amp;ventilation'!$D$3)*'input_cool&amp;vent_evolution'!AN$10)</f>
        <v>56223701.477480099</v>
      </c>
      <c r="HY68" s="2">
        <f>IF($D68=3,($N68*$M68*FE68*'input_cooling&amp;ventilation'!$D$3)*'input_cool&amp;vent_evolution'!AO$11,($O68*$M68*FE68*'input_cooling&amp;ventilation'!$D$3)*'input_cool&amp;vent_evolution'!AO$10)</f>
        <v>54618274.095859602</v>
      </c>
      <c r="HZ68" s="2">
        <f>IF($D68=3,($N68*$M68*FF68*'input_cooling&amp;ventilation'!$D$3)*'input_cool&amp;vent_evolution'!AP$11,($O68*$M68*FF68*'input_cooling&amp;ventilation'!$D$3)*'input_cool&amp;vent_evolution'!AP$10)</f>
        <v>53058893.08047387</v>
      </c>
      <c r="IA68" s="2">
        <f>IF($D68=3,($N68*$M68*FG68*'input_cooling&amp;ventilation'!$D$3)*'input_cool&amp;vent_evolution'!AQ$11,($O68*$M68*FG68*'input_cooling&amp;ventilation'!$D$3)*'input_cool&amp;vent_evolution'!AQ$10)</f>
        <v>51547090.484613754</v>
      </c>
      <c r="IB68" s="2">
        <f>IF($D68=3,($N68*$M68*FH68*'input_cooling&amp;ventilation'!$D$3)*'input_cool&amp;vent_evolution'!AR$11,($O68*$M68*FH68*'input_cooling&amp;ventilation'!$D$3)*'input_cool&amp;vent_evolution'!AR$10)</f>
        <v>50086665.799995646</v>
      </c>
      <c r="IC68" s="2">
        <f>IF($D68=3,($N68*$M68*FI68*'input_cooling&amp;ventilation'!$D$3)*'input_cool&amp;vent_evolution'!AS$11,($O68*$M68*FI68*'input_cooling&amp;ventilation'!$D$3)*'input_cool&amp;vent_evolution'!AS$10)</f>
        <v>48681048.237732865</v>
      </c>
      <c r="ID68" s="2">
        <f>IF($D68=3,($N68*$M68*FJ68*'input_cooling&amp;ventilation'!$D$3)*'input_cool&amp;vent_evolution'!AT$11,($O68*$M68*FJ68*'input_cooling&amp;ventilation'!$D$3)*'input_cool&amp;vent_evolution'!AT$10)</f>
        <v>47334061.389804348</v>
      </c>
      <c r="IE68" s="2">
        <f>IF($D68=3,($N68*$M68*FK68*'input_cooling&amp;ventilation'!$D$3)*'input_cool&amp;vent_evolution'!AU$11,($O68*$M68*FK68*'input_cooling&amp;ventilation'!$D$3)*'input_cool&amp;vent_evolution'!AU$10)</f>
        <v>47525453.468997814</v>
      </c>
      <c r="IF68" s="2">
        <f>IF($D68=3,($N68*$M68*FL68*'input_cooling&amp;ventilation'!$D$3)*'input_cool&amp;vent_evolution'!AV$11,($O68*$M68*FL68*'input_cooling&amp;ventilation'!$D$3)*'input_cool&amp;vent_evolution'!AV$10)</f>
        <v>47717619.429132454</v>
      </c>
    </row>
    <row r="69" spans="1:240" x14ac:dyDescent="0.25">
      <c r="A69">
        <v>67</v>
      </c>
      <c r="B69">
        <v>100100</v>
      </c>
      <c r="C69">
        <v>9</v>
      </c>
      <c r="D69">
        <v>3</v>
      </c>
      <c r="E69">
        <v>4</v>
      </c>
      <c r="F69" s="2">
        <v>37517583.999700099</v>
      </c>
      <c r="G69" s="2">
        <v>38625703.037080802</v>
      </c>
      <c r="H69" s="2">
        <v>37517583.999700099</v>
      </c>
      <c r="I69" s="17">
        <v>0.28594366700000001</v>
      </c>
      <c r="J69">
        <v>0.153812907</v>
      </c>
      <c r="K69" s="2">
        <f t="shared" si="77"/>
        <v>5770688.6586105591</v>
      </c>
      <c r="L69" s="2">
        <f t="shared" si="78"/>
        <v>11044775.166875921</v>
      </c>
      <c r="M69">
        <v>0.74868004223864804</v>
      </c>
      <c r="N69" s="17">
        <f>'input_cooling&amp;ventilation'!$D$5</f>
        <v>57.500092182043396</v>
      </c>
      <c r="O69" s="45">
        <f>'input_cooling&amp;ventilation'!$D$6</f>
        <v>19.328678831353667</v>
      </c>
      <c r="P69" s="45">
        <f>'input_cooling&amp;ventilation'!$C$5</f>
        <v>50.351688737400465</v>
      </c>
      <c r="Q69" s="45">
        <f>'input_cooling&amp;ventilation'!$C$6</f>
        <v>32.240814214248743</v>
      </c>
      <c r="R69">
        <v>17</v>
      </c>
      <c r="S69">
        <v>12</v>
      </c>
      <c r="T69">
        <v>14</v>
      </c>
      <c r="U69" s="2">
        <f t="shared" si="79"/>
        <v>10876970.362693414</v>
      </c>
      <c r="V69" s="2">
        <f t="shared" si="80"/>
        <v>19578111.400013715</v>
      </c>
      <c r="W69" s="2">
        <v>9929575.3562258016</v>
      </c>
      <c r="X69" s="57">
        <f>IF($D69=3,(W69*(1+'input_cool&amp;vent_evolution'!M$11)),(W69*(1+'input_cool&amp;vent_evolution'!M$12)))</f>
        <v>10077896.61477448</v>
      </c>
      <c r="Y69" s="57">
        <f>IF($D69=3,(X69*(1+'input_cool&amp;vent_evolution'!N$11)),(X69*(1+'input_cool&amp;vent_evolution'!N$12)))</f>
        <v>10217228.441539375</v>
      </c>
      <c r="Z69" s="57">
        <f>IF($D69=3,(Y69*(1+'input_cool&amp;vent_evolution'!O$11)),(Y69*(1+'input_cool&amp;vent_evolution'!O$12)))</f>
        <v>10349652.871648213</v>
      </c>
      <c r="AA69" s="57">
        <f>IF($D69=3,(Z69*(1+'input_cool&amp;vent_evolution'!P$11)),(Z69*(1+'input_cool&amp;vent_evolution'!P$12)))</f>
        <v>10497944.829649575</v>
      </c>
      <c r="AB69" s="57">
        <f>IF($D69=3,(AA69*(1+'input_cool&amp;vent_evolution'!Q$11)),(AA69*(1+'input_cool&amp;vent_evolution'!Q$12)))</f>
        <v>10660697.942554239</v>
      </c>
      <c r="AC69" s="57">
        <f>IF($D69=3,(AB69*(1+'input_cool&amp;vent_evolution'!R$11)),(AB69*(1+'input_cool&amp;vent_evolution'!R$12)))</f>
        <v>10832380.451384591</v>
      </c>
      <c r="AD69" s="57">
        <f>IF($D69=3,(AC69*(1+'input_cool&amp;vent_evolution'!S$11)),(AC69*(1+'input_cool&amp;vent_evolution'!S$12)))</f>
        <v>11010226.635963427</v>
      </c>
      <c r="AE69" s="57">
        <f>IF($D69=3,(AD69*(1+'input_cool&amp;vent_evolution'!T$11)),(AD69*(1+'input_cool&amp;vent_evolution'!T$12)))</f>
        <v>11194842.397210538</v>
      </c>
      <c r="AF69" s="57">
        <f>IF($D69=3,(AE69*(1+'input_cool&amp;vent_evolution'!U$11)),(AE69*(1+'input_cool&amp;vent_evolution'!U$12)))</f>
        <v>11406455.647154009</v>
      </c>
      <c r="AG69" s="57">
        <f>IF($D69=3,(AF69*(1+'input_cool&amp;vent_evolution'!V$11)),(AF69*(1+'input_cool&amp;vent_evolution'!V$12)))</f>
        <v>11620285.323443674</v>
      </c>
      <c r="AH69" s="57">
        <f>IF($D69=3,(AG69*(1+'input_cool&amp;vent_evolution'!W$11)),(AG69*(1+'input_cool&amp;vent_evolution'!W$12)))</f>
        <v>11827885.226400202</v>
      </c>
      <c r="AI69" s="57">
        <f>IF($D69=3,(AH69*(1+'input_cool&amp;vent_evolution'!X$11)),(AH69*(1+'input_cool&amp;vent_evolution'!X$12)))</f>
        <v>12042822.102342812</v>
      </c>
      <c r="AJ69" s="57">
        <f>IF($D69=3,(AI69*(1+'input_cool&amp;vent_evolution'!Y$11)),(AI69*(1+'input_cool&amp;vent_evolution'!Y$12)))</f>
        <v>12262576.584801998</v>
      </c>
      <c r="AK69" s="57">
        <f>IF($D69=3,(AJ69*(1+'input_cool&amp;vent_evolution'!Z$11)),(AJ69*(1+'input_cool&amp;vent_evolution'!Z$12)))</f>
        <v>12497947.604679165</v>
      </c>
      <c r="AL69" s="57">
        <f>IF($D69=3,(AK69*(1+'input_cool&amp;vent_evolution'!AA$11)),(AK69*(1+'input_cool&amp;vent_evolution'!AA$12)))</f>
        <v>12734853.495833211</v>
      </c>
      <c r="AM69" s="57">
        <f>IF($D69=3,(AL69*(1+'input_cool&amp;vent_evolution'!AB$11)),(AL69*(1+'input_cool&amp;vent_evolution'!AB$12)))</f>
        <v>12947539.87960054</v>
      </c>
      <c r="AN69" s="57">
        <f>IF($D69=3,(AM69*(1+'input_cool&amp;vent_evolution'!AC$11)),(AM69*(1+'input_cool&amp;vent_evolution'!AC$12)))</f>
        <v>13159749.960891549</v>
      </c>
      <c r="AO69" s="57">
        <f>IF($D69=3,(AN69*(1+'input_cool&amp;vent_evolution'!AD$11)),(AN69*(1+'input_cool&amp;vent_evolution'!AD$12)))</f>
        <v>13369441.363470318</v>
      </c>
      <c r="AP69" s="57">
        <f>IF($D69=3,(AO69*(1+'input_cool&amp;vent_evolution'!AE$11)),(AO69*(1+'input_cool&amp;vent_evolution'!AE$12)))</f>
        <v>13575946.359448964</v>
      </c>
      <c r="AQ69" s="57">
        <f>IF($D69=3,(AP69*(1+'input_cool&amp;vent_evolution'!AF$11)),(AP69*(1+'input_cool&amp;vent_evolution'!AF$12)))</f>
        <v>13777996.551621078</v>
      </c>
      <c r="AR69" s="57">
        <f>IF($D69=3,(AQ69*(1+'input_cool&amp;vent_evolution'!AG$11)),(AQ69*(1+'input_cool&amp;vent_evolution'!AG$12)))</f>
        <v>13977912.907991726</v>
      </c>
      <c r="AS69" s="57">
        <f>IF($D69=3,(AR69*(1+'input_cool&amp;vent_evolution'!AH$11)),(AR69*(1+'input_cool&amp;vent_evolution'!AH$12)))</f>
        <v>14174564.529309068</v>
      </c>
      <c r="AT69" s="57">
        <f>IF($D69=3,(AS69*(1+'input_cool&amp;vent_evolution'!AI$11)),(AS69*(1+'input_cool&amp;vent_evolution'!AI$12)))</f>
        <v>14367817.139442587</v>
      </c>
      <c r="AU69" s="57">
        <f>IF($D69=3,(AT69*(1+'input_cool&amp;vent_evolution'!AJ$11)),(AT69*(1+'input_cool&amp;vent_evolution'!AJ$12)))</f>
        <v>14557546.718092725</v>
      </c>
      <c r="AV69" s="57">
        <f>IF($D69=3,(AU69*(1+'input_cool&amp;vent_evolution'!AK$11)),(AU69*(1+'input_cool&amp;vent_evolution'!AK$12)))</f>
        <v>14745339.070756119</v>
      </c>
      <c r="AW69" s="57">
        <f>IF($D69=3,(AV69*(1+'input_cool&amp;vent_evolution'!AL$11)),(AV69*(1+'input_cool&amp;vent_evolution'!AL$12)))</f>
        <v>14927819.678755041</v>
      </c>
      <c r="AX69" s="57">
        <f>IF($D69=3,(AW69*(1+'input_cool&amp;vent_evolution'!AM$11)),(AW69*(1+'input_cool&amp;vent_evolution'!AM$12)))</f>
        <v>15106617.690793946</v>
      </c>
      <c r="AY69" s="57">
        <f>IF($D69=3,(AX69*(1+'input_cool&amp;vent_evolution'!AN$11)),(AX69*(1+'input_cool&amp;vent_evolution'!AN$12)))</f>
        <v>15281677.61294464</v>
      </c>
      <c r="AZ69" s="57">
        <f>IF($D69=3,(AY69*(1+'input_cool&amp;vent_evolution'!AO$11)),(AY69*(1+'input_cool&amp;vent_evolution'!AO$12)))</f>
        <v>15453000.867771156</v>
      </c>
      <c r="BA69" s="57">
        <f>IF($D69=3,(AZ69*(1+'input_cool&amp;vent_evolution'!AP$11)),(AZ69*(1+'input_cool&amp;vent_evolution'!AP$12)))</f>
        <v>15620607.970031047</v>
      </c>
      <c r="BB69" s="57">
        <f>IF($D69=3,(BA69*(1+'input_cool&amp;vent_evolution'!AQ$11)),(BA69*(1+'input_cool&amp;vent_evolution'!AQ$12)))</f>
        <v>15784532.660661915</v>
      </c>
      <c r="BC69" s="57">
        <f>IF($D69=3,(BB69*(1+'input_cool&amp;vent_evolution'!AR$11)),(BB69*(1+'input_cool&amp;vent_evolution'!AR$12)))</f>
        <v>15944829.05218091</v>
      </c>
      <c r="BD69" s="57">
        <f>IF($D69=3,(BC69*(1+'input_cool&amp;vent_evolution'!AS$11)),(BC69*(1+'input_cool&amp;vent_evolution'!AS$12)))</f>
        <v>16101570.544775367</v>
      </c>
      <c r="BE69" s="57">
        <f>IF($D69=3,(BD69*(1+'input_cool&amp;vent_evolution'!AT$11)),(BD69*(1+'input_cool&amp;vent_evolution'!AT$12)))</f>
        <v>16254851.119835027</v>
      </c>
      <c r="BF69" s="57">
        <f>IF($D69=3,(BE69*(1+'input_cool&amp;vent_evolution'!AU$11)),(BE69*(1+'input_cool&amp;vent_evolution'!AU$12)))</f>
        <v>16409590.865267247</v>
      </c>
      <c r="BG69" s="57">
        <f>IF($D69=3,(BF69*(1+'input_cool&amp;vent_evolution'!AV$11)),(BF69*(1+'input_cool&amp;vent_evolution'!AV$12)))</f>
        <v>16565803.671796115</v>
      </c>
      <c r="BH69" s="2">
        <f t="shared" si="153"/>
        <v>26737016.090703856</v>
      </c>
      <c r="BI69" s="2">
        <f t="shared" si="81"/>
        <v>27136395.493562516</v>
      </c>
      <c r="BJ69" s="2">
        <f t="shared" si="82"/>
        <v>27511569.371650301</v>
      </c>
      <c r="BK69" s="2">
        <f t="shared" si="83"/>
        <v>27868143.94725915</v>
      </c>
      <c r="BL69" s="2">
        <f t="shared" si="84"/>
        <v>28267444.453571174</v>
      </c>
      <c r="BM69" s="2">
        <f t="shared" si="85"/>
        <v>28705683.999818813</v>
      </c>
      <c r="BN69" s="2">
        <f t="shared" si="86"/>
        <v>29167967.414407283</v>
      </c>
      <c r="BO69" s="2">
        <f t="shared" si="87"/>
        <v>29646847.540511888</v>
      </c>
      <c r="BP69" s="2">
        <f t="shared" si="88"/>
        <v>30143955.866092671</v>
      </c>
      <c r="BQ69" s="2">
        <f t="shared" si="89"/>
        <v>30713759.373872809</v>
      </c>
      <c r="BR69" s="2">
        <f t="shared" si="90"/>
        <v>31289530.974421881</v>
      </c>
      <c r="BS69" s="2">
        <f t="shared" si="91"/>
        <v>31848527.884828236</v>
      </c>
      <c r="BT69" s="2">
        <f t="shared" si="92"/>
        <v>32427280.802691933</v>
      </c>
      <c r="BU69" s="2">
        <f t="shared" si="93"/>
        <v>33019005.919096999</v>
      </c>
      <c r="BV69" s="2">
        <f t="shared" si="94"/>
        <v>33652781.133038588</v>
      </c>
      <c r="BW69" s="2">
        <f t="shared" si="95"/>
        <v>34290689.240538552</v>
      </c>
      <c r="BX69" s="2">
        <f t="shared" si="96"/>
        <v>34863382.337781146</v>
      </c>
      <c r="BY69" s="2">
        <f t="shared" si="97"/>
        <v>35434792.912205137</v>
      </c>
      <c r="BZ69" s="2">
        <f t="shared" si="98"/>
        <v>35999421.529612787</v>
      </c>
      <c r="CA69" s="2">
        <f t="shared" si="99"/>
        <v>36555470.222755529</v>
      </c>
      <c r="CB69" s="2">
        <f t="shared" si="100"/>
        <v>37099523.623372354</v>
      </c>
      <c r="CC69" s="2">
        <f t="shared" si="101"/>
        <v>37637831.319856621</v>
      </c>
      <c r="CD69" s="2">
        <f t="shared" si="102"/>
        <v>38167348.179822654</v>
      </c>
      <c r="CE69" s="2">
        <f t="shared" si="103"/>
        <v>38687712.642686687</v>
      </c>
      <c r="CF69" s="2">
        <f t="shared" si="104"/>
        <v>39198590.763377979</v>
      </c>
      <c r="CG69" s="2">
        <f t="shared" si="105"/>
        <v>39704252.58422555</v>
      </c>
      <c r="CH69" s="2">
        <f t="shared" si="106"/>
        <v>40195611.658231623</v>
      </c>
      <c r="CI69" s="2">
        <f t="shared" si="107"/>
        <v>40677054.736446723</v>
      </c>
      <c r="CJ69" s="2">
        <f t="shared" si="108"/>
        <v>41148432.392334662</v>
      </c>
      <c r="CK69" s="2">
        <f t="shared" si="109"/>
        <v>41609748.456383288</v>
      </c>
      <c r="CL69" s="2">
        <f t="shared" si="110"/>
        <v>42061058.167954102</v>
      </c>
      <c r="CM69" s="2">
        <f t="shared" si="111"/>
        <v>42502452.380075492</v>
      </c>
      <c r="CN69" s="2">
        <f t="shared" si="112"/>
        <v>42934076.799606979</v>
      </c>
      <c r="CO69" s="2">
        <f t="shared" si="113"/>
        <v>43356129.068634912</v>
      </c>
      <c r="CP69" s="2">
        <f t="shared" si="114"/>
        <v>43768862.247520842</v>
      </c>
      <c r="CQ69" s="2">
        <f t="shared" si="115"/>
        <v>44185524.482819617</v>
      </c>
      <c r="CR69" s="2">
        <f>IF($D69=3,(W69*$P69*$M69*'input_cooling&amp;ventilation'!$D$3)*'input_cool&amp;vent_evolution'!M$11,(W69*$Q69*'input_cooling&amp;ventilation'!$D$3)*'input_cool&amp;vent_evolution'!M$12)</f>
        <v>4565027.5755569208</v>
      </c>
      <c r="CS69" s="2">
        <f>IF($D69=3,(X69*$P69*$M69*'input_cooling&amp;ventilation'!$D$3)*'input_cool&amp;vent_evolution'!N$11,(X69*$Q69*'input_cooling&amp;ventilation'!$D$3)*'input_cool&amp;vent_evolution'!N$12)</f>
        <v>4288351.093823229</v>
      </c>
      <c r="CT69" s="2">
        <f>IF($D69=3,(Y69*$P69*$M69*'input_cooling&amp;ventilation'!$D$3)*'input_cool&amp;vent_evolution'!O$11,(Y69*$Q69*'input_cooling&amp;ventilation'!$D$3)*'input_cool&amp;vent_evolution'!O$12)</f>
        <v>4075755.4314161241</v>
      </c>
      <c r="CU69" s="2">
        <f>IF($D69=3,(Z69*$P69*$M69*'input_cooling&amp;ventilation'!$D$3)*'input_cool&amp;vent_evolution'!P$11,(Z69*$Q69*'input_cooling&amp;ventilation'!$D$3)*'input_cool&amp;vent_evolution'!P$12)</f>
        <v>4564125.7641255008</v>
      </c>
      <c r="CV69" s="2">
        <f>IF($D69=3,(AA69*$P69*$M69*'input_cooling&amp;ventilation'!$D$3)*'input_cool&amp;vent_evolution'!Q$11,(AA69*$Q69*'input_cooling&amp;ventilation'!$D$3)*'input_cool&amp;vent_evolution'!Q$12)</f>
        <v>5009210.788038698</v>
      </c>
      <c r="CW69" s="2">
        <f>IF($D69=3,(AB69*$P69*$M69*'input_cooling&amp;ventilation'!$D$3)*'input_cool&amp;vent_evolution'!R$11,(AB69*$Q69*'input_cooling&amp;ventilation'!$D$3)*'input_cool&amp;vent_evolution'!R$12)</f>
        <v>5284039.4877995616</v>
      </c>
      <c r="CX69" s="2">
        <f>IF($D69=3,(AC69*$P69*$M69*'input_cooling&amp;ventilation'!$D$3)*'input_cool&amp;vent_evolution'!S$11,(AC69*$Q69*'input_cooling&amp;ventilation'!$D$3)*'input_cool&amp;vent_evolution'!S$12)</f>
        <v>5473744.9287724011</v>
      </c>
      <c r="CY69" s="2">
        <f>IF($D69=3,(AD69*$P69*$M69*'input_cooling&amp;ventilation'!$D$3)*'input_cool&amp;vent_evolution'!T$11,(AD69*$Q69*'input_cooling&amp;ventilation'!$D$3)*'input_cool&amp;vent_evolution'!T$12)</f>
        <v>5682098.7714238893</v>
      </c>
      <c r="CZ69" s="2">
        <f>IF($D69=3,(AE69*$P69*$M69*'input_cooling&amp;ventilation'!$D$3)*'input_cool&amp;vent_evolution'!U$11,(AE69*$Q69*'input_cooling&amp;ventilation'!$D$3)*'input_cool&amp;vent_evolution'!U$12)</f>
        <v>6513026.7285866812</v>
      </c>
      <c r="DA69" s="2">
        <f>IF($D69=3,(AF69*$P69*$M69*'input_cooling&amp;ventilation'!$D$3)*'input_cool&amp;vent_evolution'!V$11,(AF69*$Q69*'input_cooling&amp;ventilation'!$D$3)*'input_cool&amp;vent_evolution'!V$12)</f>
        <v>6581243.8371021226</v>
      </c>
      <c r="DB69" s="2">
        <f>IF($D69=3,(AG69*$P69*$M69*'input_cooling&amp;ventilation'!$D$3)*'input_cool&amp;vent_evolution'!W$11,(AG69*$Q69*'input_cooling&amp;ventilation'!$D$3)*'input_cool&amp;vent_evolution'!W$12)</f>
        <v>6389504.0465049809</v>
      </c>
      <c r="DC69" s="2">
        <f>IF($D69=3,(AH69*$P69*$M69*'input_cooling&amp;ventilation'!$D$3)*'input_cool&amp;vent_evolution'!X$11,(AH69*$Q69*'input_cooling&amp;ventilation'!$D$3)*'input_cool&amp;vent_evolution'!X$12)</f>
        <v>6615321.1972647468</v>
      </c>
      <c r="DD69" s="2">
        <f>IF($D69=3,(AI69*$P69*$M69*'input_cooling&amp;ventilation'!$D$3)*'input_cool&amp;vent_evolution'!Y$11,(AI69*$Q69*'input_cooling&amp;ventilation'!$D$3)*'input_cool&amp;vent_evolution'!Y$12)</f>
        <v>6763597.3568089157</v>
      </c>
      <c r="DE69" s="2">
        <f>IF($D69=3,(AJ69*$P69*$M69*'input_cooling&amp;ventilation'!$D$3)*'input_cool&amp;vent_evolution'!Z$11,(AJ69*$Q69*'input_cooling&amp;ventilation'!$D$3)*'input_cool&amp;vent_evolution'!Z$12)</f>
        <v>7244242.7116648564</v>
      </c>
      <c r="DF69" s="2">
        <f>IF($D69=3,(AK69*$P69*$M69*'input_cooling&amp;ventilation'!$D$3)*'input_cool&amp;vent_evolution'!AA$11,(AK69*$Q69*'input_cooling&amp;ventilation'!$D$3)*'input_cool&amp;vent_evolution'!AA$12)</f>
        <v>7291482.9371890072</v>
      </c>
      <c r="DG69" s="2">
        <f>IF($D69=3,(AL69*$P69*$M69*'input_cooling&amp;ventilation'!$D$3)*'input_cool&amp;vent_evolution'!AB$11,(AL69*$Q69*'input_cooling&amp;ventilation'!$D$3)*'input_cool&amp;vent_evolution'!AB$12)</f>
        <v>6546055.6116080135</v>
      </c>
      <c r="DH69" s="2">
        <f>IF($D69=3,(AM69*$P69*$M69*'input_cooling&amp;ventilation'!$D$3)*'input_cool&amp;vent_evolution'!AC$11,(AM69*$Q69*'input_cooling&amp;ventilation'!$D$3)*'input_cool&amp;vent_evolution'!AC$12)</f>
        <v>6531395.9872224554</v>
      </c>
      <c r="DI69" s="2">
        <f>IF($D69=3,(AN69*$P69*$M69*'input_cooling&amp;ventilation'!$D$3)*'input_cool&amp;vent_evolution'!AD$11,(AN69*$Q69*'input_cooling&amp;ventilation'!$D$3)*'input_cool&amp;vent_evolution'!AD$12)</f>
        <v>6453876.1637808308</v>
      </c>
      <c r="DJ69" s="2">
        <f>IF($D69=3,(AO69*$P69*$M69*'input_cooling&amp;ventilation'!$D$3)*'input_cool&amp;vent_evolution'!AE$11,(AO69*$Q69*'input_cooling&amp;ventilation'!$D$3)*'input_cool&amp;vent_evolution'!AE$12)</f>
        <v>6355805.0299538495</v>
      </c>
      <c r="DK69" s="2">
        <f>IF($D69=3,(AP69*$P69*$M69*'input_cooling&amp;ventilation'!$D$3)*'input_cool&amp;vent_evolution'!AF$11,(AP69*$Q69*'input_cooling&amp;ventilation'!$D$3)*'input_cool&amp;vent_evolution'!AF$12)</f>
        <v>6218695.2021415876</v>
      </c>
      <c r="DL69" s="2">
        <f>IF($D69=3,(AQ69*$P69*$M69*'input_cooling&amp;ventilation'!$D$3)*'input_cool&amp;vent_evolution'!AG$11,(AQ69*$Q69*'input_cooling&amp;ventilation'!$D$3)*'input_cool&amp;vent_evolution'!AG$12)</f>
        <v>6153020.0631175628</v>
      </c>
      <c r="DM69" s="2">
        <f>IF($D69=3,(AR69*$P69*$M69*'input_cooling&amp;ventilation'!$D$3)*'input_cool&amp;vent_evolution'!AH$11,(AR69*$Q69*'input_cooling&amp;ventilation'!$D$3)*'input_cool&amp;vent_evolution'!AH$12)</f>
        <v>6052538.1383343963</v>
      </c>
      <c r="DN69" s="2">
        <f>IF($D69=3,(AS69*$P69*$M69*'input_cooling&amp;ventilation'!$D$3)*'input_cool&amp;vent_evolution'!AI$11,(AS69*$Q69*'input_cooling&amp;ventilation'!$D$3)*'input_cool&amp;vent_evolution'!AI$12)</f>
        <v>5947923.4665361224</v>
      </c>
      <c r="DO69" s="2">
        <f>IF($D69=3,(AT69*$P69*$M69*'input_cooling&amp;ventilation'!$D$3)*'input_cool&amp;vent_evolution'!AJ$11,(AT69*$Q69*'input_cooling&amp;ventilation'!$D$3)*'input_cool&amp;vent_evolution'!AJ$12)</f>
        <v>5839491.7014030609</v>
      </c>
      <c r="DP69" s="2">
        <f>IF($D69=3,(AU69*$P69*$M69*'input_cooling&amp;ventilation'!$D$3)*'input_cool&amp;vent_evolution'!AK$11,(AU69*$Q69*'input_cooling&amp;ventilation'!$D$3)*'input_cool&amp;vent_evolution'!AK$12)</f>
        <v>5779867.8137952276</v>
      </c>
      <c r="DQ69" s="2">
        <f>IF($D69=3,(AV69*$P69*$M69*'input_cooling&amp;ventilation'!$D$3)*'input_cool&amp;vent_evolution'!AL$11,(AV69*$Q69*'input_cooling&amp;ventilation'!$D$3)*'input_cool&amp;vent_evolution'!AL$12)</f>
        <v>5616383.0840612277</v>
      </c>
      <c r="DR69" s="2">
        <f>IF($D69=3,(AW69*$P69*$M69*'input_cooling&amp;ventilation'!$D$3)*'input_cool&amp;vent_evolution'!AM$11,(AW69*$Q69*'input_cooling&amp;ventilation'!$D$3)*'input_cool&amp;vent_evolution'!AM$12)</f>
        <v>5503040.2478985898</v>
      </c>
      <c r="DS69" s="2">
        <f>IF($D69=3,(AX69*$P69*$M69*'input_cooling&amp;ventilation'!$D$3)*'input_cool&amp;vent_evolution'!AN$11,(AX69*$Q69*'input_cooling&amp;ventilation'!$D$3)*'input_cool&amp;vent_evolution'!AN$12)</f>
        <v>5387989.4211555468</v>
      </c>
      <c r="DT69" s="2">
        <f>IF($D69=3,(AY69*$P69*$M69*'input_cooling&amp;ventilation'!$D$3)*'input_cool&amp;vent_evolution'!AO$11,(AY69*$Q69*'input_cooling&amp;ventilation'!$D$3)*'input_cool&amp;vent_evolution'!AO$12)</f>
        <v>5272982.3780488344</v>
      </c>
      <c r="DU69" s="2">
        <f>IF($D69=3,(AZ69*$P69*$M69*'input_cooling&amp;ventilation'!$D$3)*'input_cool&amp;vent_evolution'!AP$11,(AZ69*$Q69*'input_cooling&amp;ventilation'!$D$3)*'input_cool&amp;vent_evolution'!AP$12)</f>
        <v>5158606.7375801839</v>
      </c>
      <c r="DV69" s="2">
        <f>IF($D69=3,(BA69*$P69*$M69*'input_cooling&amp;ventilation'!$D$3)*'input_cool&amp;vent_evolution'!AQ$11,(BA69*$Q69*'input_cooling&amp;ventilation'!$D$3)*'input_cool&amp;vent_evolution'!AQ$12)</f>
        <v>5045269.5747518167</v>
      </c>
      <c r="DW69" s="2">
        <f>IF($D69=3,(BB69*$P69*$M69*'input_cooling&amp;ventilation'!$D$3)*'input_cool&amp;vent_evolution'!AR$11,(BB69*$Q69*'input_cooling&amp;ventilation'!$D$3)*'input_cool&amp;vent_evolution'!AR$12)</f>
        <v>4933597.8854730967</v>
      </c>
      <c r="DX69" s="2">
        <f>IF($D69=3,(BC69*$P69*$M69*'input_cooling&amp;ventilation'!$D$3)*'input_cool&amp;vent_evolution'!AS$11,(BC69*$Q69*'input_cooling&amp;ventilation'!$D$3)*'input_cool&amp;vent_evolution'!AS$12)</f>
        <v>4824185.3051213697</v>
      </c>
      <c r="DY69" s="2">
        <f>IF($D69=3,(BD69*$P69*$M69*'input_cooling&amp;ventilation'!$D$3)*'input_cool&amp;vent_evolution'!AT$11,(BD69*$Q69*'input_cooling&amp;ventilation'!$D$3)*'input_cool&amp;vent_evolution'!AT$12)</f>
        <v>4717665.2813725006</v>
      </c>
      <c r="DZ69" s="2">
        <f>IF($D69=3,(BE69*$P69*$M69*'input_cooling&amp;ventilation'!$D$3)*'input_cool&amp;vent_evolution'!AU$11,(BE69*$Q69*'input_cooling&amp;ventilation'!$D$3)*'input_cool&amp;vent_evolution'!AU$12)</f>
        <v>4762575.5865664501</v>
      </c>
      <c r="EA69" s="2">
        <f>IF($D69=3,(BF69*$P69*$M69*'input_cooling&amp;ventilation'!$D$3)*'input_cool&amp;vent_evolution'!AV$11,(BF69*$Q69*'input_cooling&amp;ventilation'!$D$3)*'input_cool&amp;vent_evolution'!AV$12)</f>
        <v>4807913.4200805137</v>
      </c>
      <c r="EB69">
        <v>0.7001055966209081</v>
      </c>
      <c r="EC69" s="2">
        <f t="shared" si="116"/>
        <v>26266270.529885072</v>
      </c>
      <c r="ED69" s="2">
        <f>IF($D69=3,(EC69*(1+'input_cool&amp;vent_evolution'!M$10)),EC69*(1+'input_cool&amp;vent_evolution'!M$9))</f>
        <v>26826166.072592378</v>
      </c>
      <c r="EE69" s="2">
        <f>IF($D69=3,(ED69*(1+'input_cool&amp;vent_evolution'!N$10)),ED69*(1+'input_cool&amp;vent_evolution'!N$9))</f>
        <v>27386639.482376613</v>
      </c>
      <c r="EF69" s="2">
        <f>IF($D69=3,(EE69*(1+'input_cool&amp;vent_evolution'!O$10)),EE69*(1+'input_cool&amp;vent_evolution'!O$9))</f>
        <v>27947690.769342124</v>
      </c>
      <c r="EG69" s="2">
        <f>IF($D69=3,(EF69*(1+'input_cool&amp;vent_evolution'!P$10)),EF69*(1+'input_cool&amp;vent_evolution'!P$9))</f>
        <v>28478189.453040708</v>
      </c>
      <c r="EH69" s="2">
        <f>IF($D69=3,(EG69*(1+'input_cool&amp;vent_evolution'!Q$10)),EG69*(1+'input_cool&amp;vent_evolution'!Q$9))</f>
        <v>29009266.015043311</v>
      </c>
      <c r="EI69" s="2">
        <f>IF($D69=3,(EH69*(1+'input_cool&amp;vent_evolution'!R$10)),EH69*(1+'input_cool&amp;vent_evolution'!R$9))</f>
        <v>29426554.118134949</v>
      </c>
      <c r="EJ69" s="2">
        <f>IF($D69=3,(EI69*(1+'input_cool&amp;vent_evolution'!S$10)),EI69*(1+'input_cool&amp;vent_evolution'!S$9))</f>
        <v>29844095.825727522</v>
      </c>
      <c r="EK69" s="2">
        <f>IF($D69=3,(EJ69*(1+'input_cool&amp;vent_evolution'!T$10)),EJ69*(1+'input_cool&amp;vent_evolution'!T$9))</f>
        <v>30261891.135575641</v>
      </c>
      <c r="EL69" s="2">
        <f>IF($D69=3,(EK69*(1+'input_cool&amp;vent_evolution'!U$10)),EK69*(1+'input_cool&amp;vent_evolution'!U$9))</f>
        <v>30679940.029715806</v>
      </c>
      <c r="EM69" s="2">
        <f>IF($D69=3,(EL69*(1+'input_cool&amp;vent_evolution'!V$10)),EL69*(1+'input_cool&amp;vent_evolution'!V$9))</f>
        <v>31098242.523866057</v>
      </c>
      <c r="EN69" s="2">
        <f>IF($D69=3,(EM69*(1+'input_cool&amp;vent_evolution'!W$10)),EM69*(1+'input_cool&amp;vent_evolution'!W$9))</f>
        <v>31423570.639509756</v>
      </c>
      <c r="EO69" s="2">
        <f>IF($D69=3,(EN69*(1+'input_cool&amp;vent_evolution'!X$10)),EN69*(1+'input_cool&amp;vent_evolution'!X$9))</f>
        <v>31749110.997707315</v>
      </c>
      <c r="EP69" s="2">
        <f>IF($D69=3,(EO69*(1+'input_cool&amp;vent_evolution'!Y$10)),EO69*(1+'input_cool&amp;vent_evolution'!Y$9))</f>
        <v>32074863.610808562</v>
      </c>
      <c r="EQ69" s="2">
        <f>IF($D69=3,(EP69*(1+'input_cool&amp;vent_evolution'!Z$10)),EP69*(1+'input_cool&amp;vent_evolution'!Z$9))</f>
        <v>32400828.458604701</v>
      </c>
      <c r="ER69" s="2">
        <f>IF($D69=3,(EQ69*(1+'input_cool&amp;vent_evolution'!AA$10)),EQ69*(1+'input_cool&amp;vent_evolution'!AA$9))</f>
        <v>32727005.561304517</v>
      </c>
      <c r="ES69" s="2">
        <f>IF($D69=3,(ER69*(1+'input_cool&amp;vent_evolution'!AB$10)),ER69*(1+'input_cool&amp;vent_evolution'!AB$9))</f>
        <v>32954049.858590964</v>
      </c>
      <c r="ET69" s="2">
        <f>IF($D69=3,(ES69*(1+'input_cool&amp;vent_evolution'!AC$10)),ES69*(1+'input_cool&amp;vent_evolution'!AC$9))</f>
        <v>33181253.461291462</v>
      </c>
      <c r="EU69" s="2">
        <f>IF($D69=3,(ET69*(1+'input_cool&amp;vent_evolution'!AD$10)),ET69*(1+'input_cool&amp;vent_evolution'!AD$9))</f>
        <v>33408616.397473887</v>
      </c>
      <c r="EV69" s="2">
        <f>IF($D69=3,(EU69*(1+'input_cool&amp;vent_evolution'!AE$10)),EU69*(1+'input_cool&amp;vent_evolution'!AE$9))</f>
        <v>33636138.64131581</v>
      </c>
      <c r="EW69" s="2">
        <f>IF($D69=3,(EV69*(1+'input_cool&amp;vent_evolution'!AF$10)),EV69*(1+'input_cool&amp;vent_evolution'!AF$9))</f>
        <v>33863820.217516936</v>
      </c>
      <c r="EX69" s="2">
        <f>IF($D69=3,(EW69*(1+'input_cool&amp;vent_evolution'!AG$10)),EW69*(1+'input_cool&amp;vent_evolution'!AG$9))</f>
        <v>34007769.270244196</v>
      </c>
      <c r="EY69" s="2">
        <f>IF($D69=3,(EX69*(1+'input_cool&amp;vent_evolution'!AH$10)),EX69*(1+'input_cool&amp;vent_evolution'!AH$9))</f>
        <v>34151761.18149779</v>
      </c>
      <c r="EZ69" s="2">
        <f>IF($D69=3,(EY69*(1+'input_cool&amp;vent_evolution'!AI$10)),EY69*(1+'input_cool&amp;vent_evolution'!AI$9))</f>
        <v>34295795.959136724</v>
      </c>
      <c r="FA69" s="2">
        <f>IF($D69=3,(EZ69*(1+'input_cool&amp;vent_evolution'!AJ$10)),EZ69*(1+'input_cool&amp;vent_evolution'!AJ$9))</f>
        <v>34439873.59417928</v>
      </c>
      <c r="FB69" s="2">
        <f>IF($D69=3,(FA69*(1+'input_cool&amp;vent_evolution'!AK$10)),FA69*(1+'input_cool&amp;vent_evolution'!AK$9))</f>
        <v>34583994.06753926</v>
      </c>
      <c r="FC69" s="2">
        <f>IF($D69=3,(FB69*(1+'input_cool&amp;vent_evolution'!AL$10)),FB69*(1+'input_cool&amp;vent_evolution'!AL$9))</f>
        <v>34728157.420757174</v>
      </c>
      <c r="FD69" s="2">
        <f>IF($D69=3,(FC69*(1+'input_cool&amp;vent_evolution'!AM$10)),FC69*(1+'input_cool&amp;vent_evolution'!AM$9))</f>
        <v>34872363.619028799</v>
      </c>
      <c r="FE69" s="2">
        <f>IF($D69=3,(FD69*(1+'input_cool&amp;vent_evolution'!AN$10)),FD69*(1+'input_cool&amp;vent_evolution'!AN$9))</f>
        <v>35016612.683685787</v>
      </c>
      <c r="FF69" s="2">
        <f>IF($D69=3,(FE69*(1+'input_cool&amp;vent_evolution'!AO$10)),FE69*(1+'input_cool&amp;vent_evolution'!AO$9))</f>
        <v>35160904.601255529</v>
      </c>
      <c r="FG69" s="2">
        <f>IF($D69=3,(FF69*(1+'input_cool&amp;vent_evolution'!AP$10)),FF69*(1+'input_cool&amp;vent_evolution'!AP$9))</f>
        <v>35305239.380719729</v>
      </c>
      <c r="FH69" s="2">
        <f>IF($D69=3,(FG69*(1+'input_cool&amp;vent_evolution'!AQ$10)),FG69*(1+'input_cool&amp;vent_evolution'!AQ$9))</f>
        <v>35449617.00860583</v>
      </c>
      <c r="FI69" s="2">
        <f>IF($D69=3,(FH69*(1+'input_cool&amp;vent_evolution'!AR$10)),FH69*(1+'input_cool&amp;vent_evolution'!AR$9))</f>
        <v>35594037.500631824</v>
      </c>
      <c r="FJ69" s="2">
        <f>IF($D69=3,(FI69*(1+'input_cool&amp;vent_evolution'!AS$10)),FI69*(1+'input_cool&amp;vent_evolution'!AS$9))</f>
        <v>35738500.8466933</v>
      </c>
      <c r="FK69" s="2">
        <f>IF($D69=3,(FJ69*(1+'input_cool&amp;vent_evolution'!AT$10)),FJ69*(1+'input_cool&amp;vent_evolution'!AT$9))</f>
        <v>35883007.060262777</v>
      </c>
      <c r="FL69" s="2">
        <f>IF($D69=3,(FK69*(1+'input_cool&amp;vent_evolution'!AU$10)),FK69*(1+'input_cool&amp;vent_evolution'!AU$9))</f>
        <v>36028097.574943535</v>
      </c>
      <c r="FM69" s="2">
        <f t="shared" si="117"/>
        <v>66514187.248496085</v>
      </c>
      <c r="FN69" s="2">
        <f t="shared" si="118"/>
        <v>67932013.084290341</v>
      </c>
      <c r="FO69" s="2">
        <f t="shared" si="119"/>
        <v>69351302.255312011</v>
      </c>
      <c r="FP69" s="2">
        <f t="shared" si="120"/>
        <v>70772054.787148386</v>
      </c>
      <c r="FQ69" s="2">
        <f t="shared" si="121"/>
        <v>72115438.833332688</v>
      </c>
      <c r="FR69" s="2">
        <f t="shared" si="122"/>
        <v>73460286.243174836</v>
      </c>
      <c r="FS69" s="2">
        <f t="shared" si="123"/>
        <v>74516986.660313502</v>
      </c>
      <c r="FT69" s="2">
        <f t="shared" si="124"/>
        <v>75574329.2811957</v>
      </c>
      <c r="FU69" s="2">
        <f t="shared" si="125"/>
        <v>76632314.100135386</v>
      </c>
      <c r="FV69" s="2">
        <f t="shared" si="126"/>
        <v>77690941.071643502</v>
      </c>
      <c r="FW69" s="2">
        <f t="shared" si="127"/>
        <v>78750210.235522956</v>
      </c>
      <c r="FX69" s="2">
        <f t="shared" si="128"/>
        <v>79574039.98997955</v>
      </c>
      <c r="FY69" s="2">
        <f t="shared" si="129"/>
        <v>80398407.207147226</v>
      </c>
      <c r="FZ69" s="2">
        <f t="shared" si="130"/>
        <v>81223311.918299541</v>
      </c>
      <c r="GA69" s="2">
        <f t="shared" si="131"/>
        <v>82048754.072261646</v>
      </c>
      <c r="GB69" s="2">
        <f t="shared" si="132"/>
        <v>82874733.720208362</v>
      </c>
      <c r="GC69" s="2">
        <f t="shared" si="133"/>
        <v>83449678.948394895</v>
      </c>
      <c r="GD69" s="2">
        <f t="shared" si="134"/>
        <v>84025027.586350918</v>
      </c>
      <c r="GE69" s="2">
        <f t="shared" si="135"/>
        <v>84600779.705152825</v>
      </c>
      <c r="GF69" s="2">
        <f t="shared" si="136"/>
        <v>85176935.2394104</v>
      </c>
      <c r="GG69" s="2">
        <f t="shared" si="137"/>
        <v>85753494.251670763</v>
      </c>
      <c r="GH69" s="2">
        <f t="shared" si="138"/>
        <v>86118017.042847037</v>
      </c>
      <c r="GI69" s="2">
        <f t="shared" si="139"/>
        <v>86482648.364849657</v>
      </c>
      <c r="GJ69" s="2">
        <f t="shared" si="140"/>
        <v>86847388.237580016</v>
      </c>
      <c r="GK69" s="2">
        <f t="shared" si="141"/>
        <v>87212236.638293684</v>
      </c>
      <c r="GL69" s="2">
        <f t="shared" si="142"/>
        <v>87577193.518658593</v>
      </c>
      <c r="GM69" s="2">
        <f t="shared" si="143"/>
        <v>87942258.983867958</v>
      </c>
      <c r="GN69" s="2">
        <f t="shared" si="144"/>
        <v>88307432.945786878</v>
      </c>
      <c r="GO69" s="2">
        <f t="shared" si="145"/>
        <v>88672715.458433628</v>
      </c>
      <c r="GP69" s="2">
        <f t="shared" si="146"/>
        <v>89038106.487691417</v>
      </c>
      <c r="GQ69" s="2">
        <f t="shared" si="147"/>
        <v>89403606.056304678</v>
      </c>
      <c r="GR69" s="2">
        <f t="shared" si="148"/>
        <v>89769214.1301568</v>
      </c>
      <c r="GS69" s="2">
        <f t="shared" si="149"/>
        <v>90134930.749050498</v>
      </c>
      <c r="GT69" s="2">
        <f t="shared" si="150"/>
        <v>90500755.887398347</v>
      </c>
      <c r="GU69" s="2">
        <f t="shared" si="151"/>
        <v>90866689.579316854</v>
      </c>
      <c r="GV69" s="2">
        <f t="shared" si="152"/>
        <v>91234102.899395034</v>
      </c>
      <c r="GW69" s="2">
        <f>IF($D69=3,($N69*$M69*EC69*'input_cooling&amp;ventilation'!$D$3)*'input_cool&amp;vent_evolution'!M$11,($O69*$M69*EC69*'input_cooling&amp;ventilation'!$D$3)*'input_cool&amp;vent_evolution'!M$10)</f>
        <v>13790043.694816357</v>
      </c>
      <c r="GX69" s="2">
        <f>IF($D69=3,($N69*$M69*ED69*'input_cooling&amp;ventilation'!$D$3)*'input_cool&amp;vent_evolution'!N$11,($O69*$M69*ED69*'input_cooling&amp;ventilation'!$D$3)*'input_cool&amp;vent_evolution'!N$10)</f>
        <v>13035675.610429736</v>
      </c>
      <c r="GY69" s="2">
        <f>IF($D69=3,($N69*$M69*EE69*'input_cooling&amp;ventilation'!$D$3)*'input_cool&amp;vent_evolution'!O$11,($O69*$M69*EE69*'input_cooling&amp;ventilation'!$D$3)*'input_cool&amp;vent_evolution'!O$10)</f>
        <v>12475795.783574102</v>
      </c>
      <c r="GZ69" s="2">
        <f>IF($D69=3,($N69*$M69*EF69*'input_cooling&amp;ventilation'!$D$3)*'input_cool&amp;vent_evolution'!P$11,($O69*$M69*EF69*'input_cooling&amp;ventilation'!$D$3)*'input_cool&amp;vent_evolution'!P$10)</f>
        <v>14074476.442586025</v>
      </c>
      <c r="HA69" s="2">
        <f>IF($D69=3,($N69*$M69*EG69*'input_cooling&amp;ventilation'!$D$3)*'input_cool&amp;vent_evolution'!Q$11,($O69*$M69*EG69*'input_cooling&amp;ventilation'!$D$3)*'input_cool&amp;vent_evolution'!Q$10)</f>
        <v>15517862.382754073</v>
      </c>
      <c r="HB69" s="2">
        <f>IF($D69=3,($N69*$M69*EH69*'input_cooling&amp;ventilation'!$D$3)*'input_cool&amp;vent_evolution'!R$11,($O69*$M69*EH69*'input_cooling&amp;ventilation'!$D$3)*'input_cool&amp;vent_evolution'!R$10)</f>
        <v>16419943.436089318</v>
      </c>
      <c r="HC69" s="2">
        <f>IF($D69=3,($N69*$M69*EI69*'input_cooling&amp;ventilation'!$D$3)*'input_cool&amp;vent_evolution'!S$11,($O69*$M69*EI69*'input_cooling&amp;ventilation'!$D$3)*'input_cool&amp;vent_evolution'!S$10)</f>
        <v>16980659.748981357</v>
      </c>
      <c r="HD69" s="2">
        <f>IF($D69=3,($N69*$M69*EJ69*'input_cooling&amp;ventilation'!$D$3)*'input_cool&amp;vent_evolution'!T$11,($O69*$M69*EJ69*'input_cooling&amp;ventilation'!$D$3)*'input_cool&amp;vent_evolution'!T$10)</f>
        <v>17588364.039964113</v>
      </c>
      <c r="HE69" s="2">
        <f>IF($D69=3,($N69*$M69*EK69*'input_cooling&amp;ventilation'!$D$3)*'input_cool&amp;vent_evolution'!U$11,($O69*$M69*EK69*'input_cooling&amp;ventilation'!$D$3)*'input_cool&amp;vent_evolution'!U$10)</f>
        <v>20105526.076797288</v>
      </c>
      <c r="HF69" s="2">
        <f>IF($D69=3,($N69*$M69*EL69*'input_cooling&amp;ventilation'!$D$3)*'input_cool&amp;vent_evolution'!V$11,($O69*$M69*EL69*'input_cooling&amp;ventilation'!$D$3)*'input_cool&amp;vent_evolution'!V$10)</f>
        <v>20214652.135316346</v>
      </c>
      <c r="HG69" s="2">
        <f>IF($D69=3,($N69*$M69*EM69*'input_cooling&amp;ventilation'!$D$3)*'input_cool&amp;vent_evolution'!W$11,($O69*$M69*EM69*'input_cooling&amp;ventilation'!$D$3)*'input_cool&amp;vent_evolution'!W$10)</f>
        <v>19527232.80183997</v>
      </c>
      <c r="HH69" s="2">
        <f>IF($D69=3,($N69*$M69*EN69*'input_cooling&amp;ventilation'!$D$3)*'input_cool&amp;vent_evolution'!X$11,($O69*$M69*EN69*'input_cooling&amp;ventilation'!$D$3)*'input_cool&amp;vent_evolution'!X$10)</f>
        <v>20070300.090977114</v>
      </c>
      <c r="HI69" s="2">
        <f>IF($D69=3,($N69*$M69*EO69*'input_cooling&amp;ventilation'!$D$3)*'input_cool&amp;vent_evolution'!Y$11,($O69*$M69*EO69*'input_cooling&amp;ventilation'!$D$3)*'input_cool&amp;vent_evolution'!Y$10)</f>
        <v>20362708.491330862</v>
      </c>
      <c r="HJ69" s="2">
        <f>IF($D69=3,($N69*$M69*EP69*'input_cooling&amp;ventilation'!$D$3)*'input_cool&amp;vent_evolution'!Z$11,($O69*$M69*EP69*'input_cooling&amp;ventilation'!$D$3)*'input_cool&amp;vent_evolution'!Z$10)</f>
        <v>21638670.718470998</v>
      </c>
      <c r="HK69" s="2">
        <f>IF($D69=3,($N69*$M69*EQ69*'input_cooling&amp;ventilation'!$D$3)*'input_cool&amp;vent_evolution'!AA$11,($O69*$M69*EQ69*'input_cooling&amp;ventilation'!$D$3)*'input_cool&amp;vent_evolution'!AA$10)</f>
        <v>21586775.70785835</v>
      </c>
      <c r="HL69" s="2">
        <f>IF($D69=3,($N69*$M69*ER69*'input_cooling&amp;ventilation'!$D$3)*'input_cool&amp;vent_evolution'!AB$11,($O69*$M69*ER69*'input_cooling&amp;ventilation'!$D$3)*'input_cool&amp;vent_evolution'!AB$10)</f>
        <v>19210846.758496024</v>
      </c>
      <c r="HM69" s="2">
        <f>IF($D69=3,($N69*$M69*ES69*'input_cooling&amp;ventilation'!$D$3)*'input_cool&amp;vent_evolution'!AC$11,($O69*$M69*ES69*'input_cooling&amp;ventilation'!$D$3)*'input_cool&amp;vent_evolution'!AC$10)</f>
        <v>18983752.022890743</v>
      </c>
      <c r="HN69" s="2">
        <f>IF($D69=3,($N69*$M69*ET69*'input_cooling&amp;ventilation'!$D$3)*'input_cool&amp;vent_evolution'!AD$11,($O69*$M69*ET69*'input_cooling&amp;ventilation'!$D$3)*'input_cool&amp;vent_evolution'!AD$10)</f>
        <v>18583190.475189835</v>
      </c>
      <c r="HO69" s="2">
        <f>IF($D69=3,($N69*$M69*EU69*'input_cooling&amp;ventilation'!$D$3)*'input_cool&amp;vent_evolution'!AE$11,($O69*$M69*EU69*'input_cooling&amp;ventilation'!$D$3)*'input_cool&amp;vent_evolution'!AE$10)</f>
        <v>18137202.233885046</v>
      </c>
      <c r="HP69" s="2">
        <f>IF($D69=3,($N69*$M69*EV69*'input_cooling&amp;ventilation'!$D$3)*'input_cool&amp;vent_evolution'!AF$11,($O69*$M69*EV69*'input_cooling&amp;ventilation'!$D$3)*'input_cool&amp;vent_evolution'!AF$10)</f>
        <v>17595021.092481699</v>
      </c>
      <c r="HQ69" s="2">
        <f>IF($D69=3,($N69*$M69*EW69*'input_cooling&amp;ventilation'!$D$3)*'input_cool&amp;vent_evolution'!AG$11,($O69*$M69*EW69*'input_cooling&amp;ventilation'!$D$3)*'input_cool&amp;vent_evolution'!AG$10)</f>
        <v>17270014.784097161</v>
      </c>
      <c r="HR69" s="2">
        <f>IF($D69=3,($N69*$M69*EX69*'input_cooling&amp;ventilation'!$D$3)*'input_cool&amp;vent_evolution'!AH$11,($O69*$M69*EX69*'input_cooling&amp;ventilation'!$D$3)*'input_cool&amp;vent_evolution'!AH$10)</f>
        <v>16816199.462487921</v>
      </c>
      <c r="HS69" s="2">
        <f>IF($D69=3,($N69*$M69*EY69*'input_cooling&amp;ventilation'!$D$3)*'input_cool&amp;vent_evolution'!AI$11,($O69*$M69*EY69*'input_cooling&amp;ventilation'!$D$3)*'input_cool&amp;vent_evolution'!AI$10)</f>
        <v>16365272.878529802</v>
      </c>
      <c r="HT69" s="2">
        <f>IF($D69=3,($N69*$M69*EZ69*'input_cooling&amp;ventilation'!$D$3)*'input_cool&amp;vent_evolution'!AJ$11,($O69*$M69*EZ69*'input_cooling&amp;ventilation'!$D$3)*'input_cool&amp;vent_evolution'!AJ$10)</f>
        <v>15917675.259544276</v>
      </c>
      <c r="HU69" s="2">
        <f>IF($D69=3,($N69*$M69*FA69*'input_cooling&amp;ventilation'!$D$3)*'input_cool&amp;vent_evolution'!AK$11,($O69*$M69*FA69*'input_cooling&amp;ventilation'!$D$3)*'input_cool&amp;vent_evolution'!AK$10)</f>
        <v>15615135.691774918</v>
      </c>
      <c r="HV69" s="2">
        <f>IF($D69=3,($N69*$M69*FB69*'input_cooling&amp;ventilation'!$D$3)*'input_cool&amp;vent_evolution'!AL$11,($O69*$M69*FB69*'input_cooling&amp;ventilation'!$D$3)*'input_cool&amp;vent_evolution'!AL$10)</f>
        <v>15042901.336816696</v>
      </c>
      <c r="HW69" s="2">
        <f>IF($D69=3,($N69*$M69*FC69*'input_cooling&amp;ventilation'!$D$3)*'input_cool&amp;vent_evolution'!AM$11,($O69*$M69*FC69*'input_cooling&amp;ventilation'!$D$3)*'input_cool&amp;vent_evolution'!AM$10)</f>
        <v>14619837.664123403</v>
      </c>
      <c r="HX69" s="2">
        <f>IF($D69=3,($N69*$M69*FD69*'input_cooling&amp;ventilation'!$D$3)*'input_cool&amp;vent_evolution'!AN$11,($O69*$M69*FD69*'input_cooling&amp;ventilation'!$D$3)*'input_cool&amp;vent_evolution'!AN$10)</f>
        <v>14203500.15729199</v>
      </c>
      <c r="HY69" s="2">
        <f>IF($D69=3,($N69*$M69*FE69*'input_cooling&amp;ventilation'!$D$3)*'input_cool&amp;vent_evolution'!AO$11,($O69*$M69*FE69*'input_cooling&amp;ventilation'!$D$3)*'input_cool&amp;vent_evolution'!AO$10)</f>
        <v>13797929.41989575</v>
      </c>
      <c r="HZ69" s="2">
        <f>IF($D69=3,($N69*$M69*FF69*'input_cooling&amp;ventilation'!$D$3)*'input_cool&amp;vent_evolution'!AP$11,($O69*$M69*FF69*'input_cooling&amp;ventilation'!$D$3)*'input_cool&amp;vent_evolution'!AP$10)</f>
        <v>13403991.135590849</v>
      </c>
      <c r="IA69" s="2">
        <f>IF($D69=3,($N69*$M69*FG69*'input_cooling&amp;ventilation'!$D$3)*'input_cool&amp;vent_evolution'!AQ$11,($O69*$M69*FG69*'input_cooling&amp;ventilation'!$D$3)*'input_cool&amp;vent_evolution'!AQ$10)</f>
        <v>13022072.339001222</v>
      </c>
      <c r="IB69" s="2">
        <f>IF($D69=3,($N69*$M69*FH69*'input_cooling&amp;ventilation'!$D$3)*'input_cool&amp;vent_evolution'!AR$11,($O69*$M69*FH69*'input_cooling&amp;ventilation'!$D$3)*'input_cool&amp;vent_evolution'!AR$10)</f>
        <v>12653132.875881832</v>
      </c>
      <c r="IC69" s="2">
        <f>IF($D69=3,($N69*$M69*FI69*'input_cooling&amp;ventilation'!$D$3)*'input_cool&amp;vent_evolution'!AS$11,($O69*$M69*FI69*'input_cooling&amp;ventilation'!$D$3)*'input_cool&amp;vent_evolution'!AS$10)</f>
        <v>12298039.049932139</v>
      </c>
      <c r="ID69" s="2">
        <f>IF($D69=3,($N69*$M69*FJ69*'input_cooling&amp;ventilation'!$D$3)*'input_cool&amp;vent_evolution'!AT$11,($O69*$M69*FJ69*'input_cooling&amp;ventilation'!$D$3)*'input_cool&amp;vent_evolution'!AT$10)</f>
        <v>11957756.795230605</v>
      </c>
      <c r="IE69" s="2">
        <f>IF($D69=3,($N69*$M69*FK69*'input_cooling&amp;ventilation'!$D$3)*'input_cool&amp;vent_evolution'!AU$11,($O69*$M69*FK69*'input_cooling&amp;ventilation'!$D$3)*'input_cool&amp;vent_evolution'!AU$10)</f>
        <v>12006107.176928928</v>
      </c>
      <c r="IF69" s="2">
        <f>IF($D69=3,($N69*$M69*FL69*'input_cooling&amp;ventilation'!$D$3)*'input_cool&amp;vent_evolution'!AV$11,($O69*$M69*FL69*'input_cooling&amp;ventilation'!$D$3)*'input_cool&amp;vent_evolution'!AV$10)</f>
        <v>12054653.060128948</v>
      </c>
    </row>
    <row r="70" spans="1:240" x14ac:dyDescent="0.25">
      <c r="A70">
        <v>68</v>
      </c>
      <c r="B70">
        <v>100100</v>
      </c>
      <c r="C70">
        <v>9</v>
      </c>
      <c r="D70">
        <v>3</v>
      </c>
      <c r="E70">
        <v>5</v>
      </c>
      <c r="F70" s="2">
        <v>135112698</v>
      </c>
      <c r="G70" s="2">
        <v>150457676.886406</v>
      </c>
      <c r="H70" s="2">
        <v>135112698</v>
      </c>
      <c r="I70" s="17">
        <v>4.9017421999999998E-2</v>
      </c>
      <c r="J70">
        <v>2.6691737E-2</v>
      </c>
      <c r="K70" s="2">
        <f t="shared" si="77"/>
        <v>3606392.6003764262</v>
      </c>
      <c r="L70" s="2">
        <f t="shared" si="78"/>
        <v>7375047.4410806093</v>
      </c>
      <c r="M70">
        <v>0.74868004223864804</v>
      </c>
      <c r="N70" s="17">
        <f>'input_cooling&amp;ventilation'!$D$5</f>
        <v>57.500092182043396</v>
      </c>
      <c r="O70" s="45">
        <f>'input_cooling&amp;ventilation'!$D$6</f>
        <v>19.328678831353667</v>
      </c>
      <c r="P70" s="45">
        <f>'input_cooling&amp;ventilation'!$C$5</f>
        <v>50.351688737400465</v>
      </c>
      <c r="Q70" s="45">
        <f>'input_cooling&amp;ventilation'!$C$6</f>
        <v>32.240814214248743</v>
      </c>
      <c r="R70">
        <v>17</v>
      </c>
      <c r="S70">
        <v>12</v>
      </c>
      <c r="T70">
        <v>14</v>
      </c>
      <c r="U70" s="2">
        <f t="shared" si="79"/>
        <v>6797563.9912578538</v>
      </c>
      <c r="V70" s="2">
        <f t="shared" si="80"/>
        <v>13073104.540407196</v>
      </c>
      <c r="W70" s="2">
        <v>25276339.888150409</v>
      </c>
      <c r="X70" s="57">
        <f>IF($D70=3,(W70*(1+'input_cool&amp;vent_evolution'!M$11)),(W70*(1+'input_cool&amp;vent_evolution'!M$12)))</f>
        <v>25653900.701097362</v>
      </c>
      <c r="Y70" s="57">
        <f>IF($D70=3,(X70*(1+'input_cool&amp;vent_evolution'!N$11)),(X70*(1+'input_cool&amp;vent_evolution'!N$12)))</f>
        <v>26008578.366979443</v>
      </c>
      <c r="Z70" s="57">
        <f>IF($D70=3,(Y70*(1+'input_cool&amp;vent_evolution'!O$11)),(Y70*(1+'input_cool&amp;vent_evolution'!O$12)))</f>
        <v>26345672.833242487</v>
      </c>
      <c r="AA70" s="57">
        <f>IF($D70=3,(Z70*(1+'input_cool&amp;vent_evolution'!P$11)),(Z70*(1+'input_cool&amp;vent_evolution'!P$12)))</f>
        <v>26723159.059858572</v>
      </c>
      <c r="AB70" s="57">
        <f>IF($D70=3,(AA70*(1+'input_cool&amp;vent_evolution'!Q$11)),(AA70*(1+'input_cool&amp;vent_evolution'!Q$12)))</f>
        <v>27137457.038578626</v>
      </c>
      <c r="AC70" s="57">
        <f>IF($D70=3,(AB70*(1+'input_cool&amp;vent_evolution'!R$11)),(AB70*(1+'input_cool&amp;vent_evolution'!R$12)))</f>
        <v>27574485.339423887</v>
      </c>
      <c r="AD70" s="57">
        <f>IF($D70=3,(AC70*(1+'input_cool&amp;vent_evolution'!S$11)),(AC70*(1+'input_cool&amp;vent_evolution'!S$12)))</f>
        <v>28027203.652942389</v>
      </c>
      <c r="AE70" s="57">
        <f>IF($D70=3,(AD70*(1+'input_cool&amp;vent_evolution'!T$11)),(AD70*(1+'input_cool&amp;vent_evolution'!T$12)))</f>
        <v>28497154.336892415</v>
      </c>
      <c r="AF70" s="57">
        <f>IF($D70=3,(AE70*(1+'input_cool&amp;vent_evolution'!U$11)),(AE70*(1+'input_cool&amp;vent_evolution'!U$12)))</f>
        <v>29035828.775477909</v>
      </c>
      <c r="AG70" s="57">
        <f>IF($D70=3,(AF70*(1+'input_cool&amp;vent_evolution'!V$11)),(AF70*(1+'input_cool&amp;vent_evolution'!V$12)))</f>
        <v>29580145.262555268</v>
      </c>
      <c r="AH70" s="57">
        <f>IF($D70=3,(AG70*(1+'input_cool&amp;vent_evolution'!W$11)),(AG70*(1+'input_cool&amp;vent_evolution'!W$12)))</f>
        <v>30108603.481524944</v>
      </c>
      <c r="AI70" s="57">
        <f>IF($D70=3,(AH70*(1+'input_cool&amp;vent_evolution'!X$11)),(AH70*(1+'input_cool&amp;vent_evolution'!X$12)))</f>
        <v>30655738.412870854</v>
      </c>
      <c r="AJ70" s="57">
        <f>IF($D70=3,(AI70*(1+'input_cool&amp;vent_evolution'!Y$11)),(AI70*(1+'input_cool&amp;vent_evolution'!Y$12)))</f>
        <v>31215136.855534393</v>
      </c>
      <c r="AK70" s="57">
        <f>IF($D70=3,(AJ70*(1+'input_cool&amp;vent_evolution'!Z$11)),(AJ70*(1+'input_cool&amp;vent_evolution'!Z$12)))</f>
        <v>31814288.146984708</v>
      </c>
      <c r="AL70" s="57">
        <f>IF($D70=3,(AK70*(1+'input_cool&amp;vent_evolution'!AA$11)),(AK70*(1+'input_cool&amp;vent_evolution'!AA$12)))</f>
        <v>32417346.5469152</v>
      </c>
      <c r="AM70" s="57">
        <f>IF($D70=3,(AL70*(1+'input_cool&amp;vent_evolution'!AB$11)),(AL70*(1+'input_cool&amp;vent_evolution'!AB$12)))</f>
        <v>32958752.713122897</v>
      </c>
      <c r="AN70" s="57">
        <f>IF($D70=3,(AM70*(1+'input_cool&amp;vent_evolution'!AC$11)),(AM70*(1+'input_cool&amp;vent_evolution'!AC$12)))</f>
        <v>33498946.422317158</v>
      </c>
      <c r="AO70" s="57">
        <f>IF($D70=3,(AN70*(1+'input_cool&amp;vent_evolution'!AD$11)),(AN70*(1+'input_cool&amp;vent_evolution'!AD$12)))</f>
        <v>34032728.681180902</v>
      </c>
      <c r="AP70" s="57">
        <f>IF($D70=3,(AO70*(1+'input_cool&amp;vent_evolution'!AE$11)),(AO70*(1+'input_cool&amp;vent_evolution'!AE$12)))</f>
        <v>34558399.747636393</v>
      </c>
      <c r="AQ70" s="57">
        <f>IF($D70=3,(AP70*(1+'input_cool&amp;vent_evolution'!AF$11)),(AP70*(1+'input_cool&amp;vent_evolution'!AF$12)))</f>
        <v>35072730.839207828</v>
      </c>
      <c r="AR70" s="57">
        <f>IF($D70=3,(AQ70*(1+'input_cool&amp;vent_evolution'!AG$11)),(AQ70*(1+'input_cool&amp;vent_evolution'!AG$12)))</f>
        <v>35581630.121557988</v>
      </c>
      <c r="AS70" s="57">
        <f>IF($D70=3,(AR70*(1+'input_cool&amp;vent_evolution'!AH$11)),(AR70*(1+'input_cool&amp;vent_evolution'!AH$12)))</f>
        <v>36082218.821643375</v>
      </c>
      <c r="AT70" s="57">
        <f>IF($D70=3,(AS70*(1+'input_cool&amp;vent_evolution'!AI$11)),(AS70*(1+'input_cool&amp;vent_evolution'!AI$12)))</f>
        <v>36574155.13138137</v>
      </c>
      <c r="AU70" s="57">
        <f>IF($D70=3,(AT70*(1+'input_cool&amp;vent_evolution'!AJ$11)),(AT70*(1+'input_cool&amp;vent_evolution'!AJ$12)))</f>
        <v>37057123.349532768</v>
      </c>
      <c r="AV70" s="57">
        <f>IF($D70=3,(AU70*(1+'input_cool&amp;vent_evolution'!AK$11)),(AU70*(1+'input_cool&amp;vent_evolution'!AK$12)))</f>
        <v>37535160.240741737</v>
      </c>
      <c r="AW70" s="57">
        <f>IF($D70=3,(AV70*(1+'input_cool&amp;vent_evolution'!AL$11)),(AV70*(1+'input_cool&amp;vent_evolution'!AL$12)))</f>
        <v>37999675.761829466</v>
      </c>
      <c r="AX70" s="57">
        <f>IF($D70=3,(AW70*(1+'input_cool&amp;vent_evolution'!AM$11)),(AW70*(1+'input_cool&amp;vent_evolution'!AM$12)))</f>
        <v>38454817.010220043</v>
      </c>
      <c r="AY70" s="57">
        <f>IF($D70=3,(AX70*(1+'input_cool&amp;vent_evolution'!AN$11)),(AX70*(1+'input_cool&amp;vent_evolution'!AN$12)))</f>
        <v>38900442.72273349</v>
      </c>
      <c r="AZ70" s="57">
        <f>IF($D70=3,(AY70*(1+'input_cool&amp;vent_evolution'!AO$11)),(AY70*(1+'input_cool&amp;vent_evolution'!AO$12)))</f>
        <v>39336556.520593338</v>
      </c>
      <c r="BA70" s="57">
        <f>IF($D70=3,(AZ70*(1+'input_cool&amp;vent_evolution'!AP$11)),(AZ70*(1+'input_cool&amp;vent_evolution'!AP$12)))</f>
        <v>39763210.625366583</v>
      </c>
      <c r="BB70" s="57">
        <f>IF($D70=3,(BA70*(1+'input_cool&amp;vent_evolution'!AQ$11)),(BA70*(1+'input_cool&amp;vent_evolution'!AQ$12)))</f>
        <v>40180490.926668473</v>
      </c>
      <c r="BC70" s="57">
        <f>IF($D70=3,(BB70*(1+'input_cool&amp;vent_evolution'!AR$11)),(BB70*(1+'input_cool&amp;vent_evolution'!AR$12)))</f>
        <v>40588535.171212904</v>
      </c>
      <c r="BD70" s="57">
        <f>IF($D70=3,(BC70*(1+'input_cool&amp;vent_evolution'!AS$11)),(BC70*(1+'input_cool&amp;vent_evolution'!AS$12)))</f>
        <v>40987530.20365499</v>
      </c>
      <c r="BE70" s="57">
        <f>IF($D70=3,(BD70*(1+'input_cool&amp;vent_evolution'!AT$11)),(BD70*(1+'input_cool&amp;vent_evolution'!AT$12)))</f>
        <v>41377715.259356283</v>
      </c>
      <c r="BF70" s="57">
        <f>IF($D70=3,(BE70*(1+'input_cool&amp;vent_evolution'!AU$11)),(BE70*(1+'input_cool&amp;vent_evolution'!AU$12)))</f>
        <v>41771614.722267188</v>
      </c>
      <c r="BG70" s="57">
        <f>IF($D70=3,(BF70*(1+'input_cool&amp;vent_evolution'!AV$11)),(BF70*(1+'input_cool&amp;vent_evolution'!AV$12)))</f>
        <v>42169263.952073365</v>
      </c>
      <c r="BH70" s="2">
        <f t="shared" si="153"/>
        <v>68060705.725934669</v>
      </c>
      <c r="BI70" s="2">
        <f t="shared" si="81"/>
        <v>69077350.362671584</v>
      </c>
      <c r="BJ70" s="2">
        <f t="shared" si="82"/>
        <v>70032378.359287441</v>
      </c>
      <c r="BK70" s="2">
        <f t="shared" si="83"/>
        <v>70940060.696670696</v>
      </c>
      <c r="BL70" s="2">
        <f t="shared" si="84"/>
        <v>71956504.497434556</v>
      </c>
      <c r="BM70" s="2">
        <f t="shared" si="85"/>
        <v>73072070.000086084</v>
      </c>
      <c r="BN70" s="2">
        <f t="shared" si="86"/>
        <v>74248840.636553064</v>
      </c>
      <c r="BO70" s="2">
        <f t="shared" si="87"/>
        <v>75467859.214775667</v>
      </c>
      <c r="BP70" s="2">
        <f t="shared" si="88"/>
        <v>76733278.786895722</v>
      </c>
      <c r="BQ70" s="2">
        <f t="shared" si="89"/>
        <v>78183748.380550668</v>
      </c>
      <c r="BR70" s="2">
        <f t="shared" si="90"/>
        <v>79649410.118471622</v>
      </c>
      <c r="BS70" s="2">
        <f t="shared" si="91"/>
        <v>81072370.85918425</v>
      </c>
      <c r="BT70" s="2">
        <f t="shared" si="92"/>
        <v>82545621.722224385</v>
      </c>
      <c r="BU70" s="2">
        <f t="shared" si="93"/>
        <v>84051894.10810563</v>
      </c>
      <c r="BV70" s="2">
        <f t="shared" si="94"/>
        <v>85665207.582808122</v>
      </c>
      <c r="BW70" s="2">
        <f t="shared" si="95"/>
        <v>87289041.59021771</v>
      </c>
      <c r="BX70" s="2">
        <f t="shared" si="96"/>
        <v>88746866.810147732</v>
      </c>
      <c r="BY70" s="2">
        <f t="shared" si="97"/>
        <v>90201427.28999424</v>
      </c>
      <c r="BZ70" s="2">
        <f t="shared" si="98"/>
        <v>91638723.884477898</v>
      </c>
      <c r="CA70" s="2">
        <f t="shared" si="99"/>
        <v>93054179.758270696</v>
      </c>
      <c r="CB70" s="2">
        <f t="shared" si="100"/>
        <v>94439100.883087233</v>
      </c>
      <c r="CC70" s="2">
        <f t="shared" si="101"/>
        <v>95809395.967479989</v>
      </c>
      <c r="CD70" s="2">
        <f t="shared" si="102"/>
        <v>97157313.441172928</v>
      </c>
      <c r="CE70" s="2">
        <f t="shared" si="103"/>
        <v>98481932.929640725</v>
      </c>
      <c r="CF70" s="2">
        <f t="shared" si="104"/>
        <v>99782404.355331257</v>
      </c>
      <c r="CG70" s="2">
        <f t="shared" si="105"/>
        <v>101069597.37151502</v>
      </c>
      <c r="CH70" s="2">
        <f t="shared" si="106"/>
        <v>102320381.87298085</v>
      </c>
      <c r="CI70" s="2">
        <f t="shared" si="107"/>
        <v>103545924.60217036</v>
      </c>
      <c r="CJ70" s="2">
        <f t="shared" si="108"/>
        <v>104745845.18471904</v>
      </c>
      <c r="CK70" s="2">
        <f t="shared" si="109"/>
        <v>105920153.37136729</v>
      </c>
      <c r="CL70" s="2">
        <f t="shared" si="110"/>
        <v>107068989.77728012</v>
      </c>
      <c r="CM70" s="2">
        <f t="shared" si="111"/>
        <v>108192585.67438434</v>
      </c>
      <c r="CN70" s="2">
        <f t="shared" si="112"/>
        <v>109291311.9683807</v>
      </c>
      <c r="CO70" s="2">
        <f t="shared" si="113"/>
        <v>110365671.76925841</v>
      </c>
      <c r="CP70" s="2">
        <f t="shared" si="114"/>
        <v>111416309.25760745</v>
      </c>
      <c r="CQ70" s="2">
        <f t="shared" si="115"/>
        <v>112476948.39877324</v>
      </c>
      <c r="CR70" s="2">
        <f>IF($D70=3,(W70*$P70*$M70*'input_cooling&amp;ventilation'!$D$3)*'input_cool&amp;vent_evolution'!M$11,(W70*$Q70*'input_cooling&amp;ventilation'!$D$3)*'input_cool&amp;vent_evolution'!M$12)</f>
        <v>11620556.213031676</v>
      </c>
      <c r="CS70" s="2">
        <f>IF($D70=3,(X70*$P70*$M70*'input_cooling&amp;ventilation'!$D$3)*'input_cool&amp;vent_evolution'!N$11,(X70*$Q70*'input_cooling&amp;ventilation'!$D$3)*'input_cool&amp;vent_evolution'!N$12)</f>
        <v>10916259.348314937</v>
      </c>
      <c r="CT70" s="2">
        <f>IF($D70=3,(Y70*$P70*$M70*'input_cooling&amp;ventilation'!$D$3)*'input_cool&amp;vent_evolution'!O$11,(Y70*$Q70*'input_cooling&amp;ventilation'!$D$3)*'input_cool&amp;vent_evolution'!O$12)</f>
        <v>10375084.118864749</v>
      </c>
      <c r="CU70" s="2">
        <f>IF($D70=3,(Z70*$P70*$M70*'input_cooling&amp;ventilation'!$D$3)*'input_cool&amp;vent_evolution'!P$11,(Z70*$Q70*'input_cooling&amp;ventilation'!$D$3)*'input_cool&amp;vent_evolution'!P$12)</f>
        <v>11618260.597012077</v>
      </c>
      <c r="CV70" s="2">
        <f>IF($D70=3,(AA70*$P70*$M70*'input_cooling&amp;ventilation'!$D$3)*'input_cool&amp;vent_evolution'!Q$11,(AA70*$Q70*'input_cooling&amp;ventilation'!$D$3)*'input_cool&amp;vent_evolution'!Q$12)</f>
        <v>12751251.680714535</v>
      </c>
      <c r="CW70" s="2">
        <f>IF($D70=3,(AB70*$P70*$M70*'input_cooling&amp;ventilation'!$D$3)*'input_cool&amp;vent_evolution'!R$11,(AB70*$Q70*'input_cooling&amp;ventilation'!$D$3)*'input_cool&amp;vent_evolution'!R$12)</f>
        <v>13450844.903683381</v>
      </c>
      <c r="CX70" s="2">
        <f>IF($D70=3,(AC70*$P70*$M70*'input_cooling&amp;ventilation'!$D$3)*'input_cool&amp;vent_evolution'!S$11,(AC70*$Q70*'input_cooling&amp;ventilation'!$D$3)*'input_cool&amp;vent_evolution'!S$12)</f>
        <v>13933751.677904546</v>
      </c>
      <c r="CY70" s="2">
        <f>IF($D70=3,(AD70*$P70*$M70*'input_cooling&amp;ventilation'!$D$3)*'input_cool&amp;vent_evolution'!T$11,(AD70*$Q70*'input_cooling&amp;ventilation'!$D$3)*'input_cool&amp;vent_evolution'!T$12)</f>
        <v>14464129.096366776</v>
      </c>
      <c r="CZ70" s="2">
        <f>IF($D70=3,(AE70*$P70*$M70*'input_cooling&amp;ventilation'!$D$3)*'input_cool&amp;vent_evolution'!U$11,(AE70*$Q70*'input_cooling&amp;ventilation'!$D$3)*'input_cool&amp;vent_evolution'!U$12)</f>
        <v>16579306.90753516</v>
      </c>
      <c r="DA70" s="2">
        <f>IF($D70=3,(AF70*$P70*$M70*'input_cooling&amp;ventilation'!$D$3)*'input_cool&amp;vent_evolution'!V$11,(AF70*$Q70*'input_cooling&amp;ventilation'!$D$3)*'input_cool&amp;vent_evolution'!V$12)</f>
        <v>16752957.719293393</v>
      </c>
      <c r="DB70" s="2">
        <f>IF($D70=3,(AG70*$P70*$M70*'input_cooling&amp;ventilation'!$D$3)*'input_cool&amp;vent_evolution'!W$11,(AG70*$Q70*'input_cooling&amp;ventilation'!$D$3)*'input_cool&amp;vent_evolution'!W$12)</f>
        <v>16264872.383984726</v>
      </c>
      <c r="DC70" s="2">
        <f>IF($D70=3,(AH70*$P70*$M70*'input_cooling&amp;ventilation'!$D$3)*'input_cool&amp;vent_evolution'!X$11,(AH70*$Q70*'input_cooling&amp;ventilation'!$D$3)*'input_cool&amp;vent_evolution'!X$12)</f>
        <v>16839703.718700241</v>
      </c>
      <c r="DD70" s="2">
        <f>IF($D70=3,(AI70*$P70*$M70*'input_cooling&amp;ventilation'!$D$3)*'input_cool&amp;vent_evolution'!Y$11,(AI70*$Q70*'input_cooling&amp;ventilation'!$D$3)*'input_cool&amp;vent_evolution'!Y$12)</f>
        <v>17217149.729379654</v>
      </c>
      <c r="DE70" s="2">
        <f>IF($D70=3,(AJ70*$P70*$M70*'input_cooling&amp;ventilation'!$D$3)*'input_cool&amp;vent_evolution'!Z$11,(AJ70*$Q70*'input_cooling&amp;ventilation'!$D$3)*'input_cool&amp;vent_evolution'!Z$12)</f>
        <v>18440661.805088118</v>
      </c>
      <c r="DF70" s="2">
        <f>IF($D70=3,(AK70*$P70*$M70*'input_cooling&amp;ventilation'!$D$3)*'input_cool&amp;vent_evolution'!AA$11,(AK70*$Q70*'input_cooling&amp;ventilation'!$D$3)*'input_cool&amp;vent_evolution'!AA$12)</f>
        <v>18560914.681359671</v>
      </c>
      <c r="DG70" s="2">
        <f>IF($D70=3,(AL70*$P70*$M70*'input_cooling&amp;ventilation'!$D$3)*'input_cool&amp;vent_evolution'!AB$11,(AL70*$Q70*'input_cooling&amp;ventilation'!$D$3)*'input_cool&amp;vent_evolution'!AB$12)</f>
        <v>16663383.944409626</v>
      </c>
      <c r="DH70" s="2">
        <f>IF($D70=3,(AM70*$P70*$M70*'input_cooling&amp;ventilation'!$D$3)*'input_cool&amp;vent_evolution'!AC$11,(AM70*$Q70*'input_cooling&amp;ventilation'!$D$3)*'input_cool&amp;vent_evolution'!AC$12)</f>
        <v>16626066.976129644</v>
      </c>
      <c r="DI70" s="2">
        <f>IF($D70=3,(AN70*$P70*$M70*'input_cooling&amp;ventilation'!$D$3)*'input_cool&amp;vent_evolution'!AD$11,(AN70*$Q70*'input_cooling&amp;ventilation'!$D$3)*'input_cool&amp;vent_evolution'!AD$12)</f>
        <v>16428735.535953669</v>
      </c>
      <c r="DJ70" s="2">
        <f>IF($D70=3,(AO70*$P70*$M70*'input_cooling&amp;ventilation'!$D$3)*'input_cool&amp;vent_evolution'!AE$11,(AO70*$Q70*'input_cooling&amp;ventilation'!$D$3)*'input_cool&amp;vent_evolution'!AE$12)</f>
        <v>16179089.481324267</v>
      </c>
      <c r="DK70" s="2">
        <f>IF($D70=3,(AP70*$P70*$M70*'input_cooling&amp;ventilation'!$D$3)*'input_cool&amp;vent_evolution'!AF$11,(AP70*$Q70*'input_cooling&amp;ventilation'!$D$3)*'input_cool&amp;vent_evolution'!AF$12)</f>
        <v>15830068.049343739</v>
      </c>
      <c r="DL70" s="2">
        <f>IF($D70=3,(AQ70*$P70*$M70*'input_cooling&amp;ventilation'!$D$3)*'input_cool&amp;vent_evolution'!AG$11,(AQ70*$Q70*'input_cooling&amp;ventilation'!$D$3)*'input_cool&amp;vent_evolution'!AG$12)</f>
        <v>15662887.976015428</v>
      </c>
      <c r="DM70" s="2">
        <f>IF($D70=3,(AR70*$P70*$M70*'input_cooling&amp;ventilation'!$D$3)*'input_cool&amp;vent_evolution'!AH$11,(AR70*$Q70*'input_cooling&amp;ventilation'!$D$3)*'input_cool&amp;vent_evolution'!AH$12)</f>
        <v>15407105.10592095</v>
      </c>
      <c r="DN70" s="2">
        <f>IF($D70=3,(AS70*$P70*$M70*'input_cooling&amp;ventilation'!$D$3)*'input_cool&amp;vent_evolution'!AI$11,(AS70*$Q70*'input_cooling&amp;ventilation'!$D$3)*'input_cool&amp;vent_evolution'!AI$12)</f>
        <v>15140802.076154165</v>
      </c>
      <c r="DO70" s="2">
        <f>IF($D70=3,(AT70*$P70*$M70*'input_cooling&amp;ventilation'!$D$3)*'input_cool&amp;vent_evolution'!AJ$11,(AT70*$Q70*'input_cooling&amp;ventilation'!$D$3)*'input_cool&amp;vent_evolution'!AJ$12)</f>
        <v>14864782.402416872</v>
      </c>
      <c r="DP70" s="2">
        <f>IF($D70=3,(AU70*$P70*$M70*'input_cooling&amp;ventilation'!$D$3)*'input_cool&amp;vent_evolution'!AK$11,(AU70*$Q70*'input_cooling&amp;ventilation'!$D$3)*'input_cool&amp;vent_evolution'!AK$12)</f>
        <v>14713006.158764763</v>
      </c>
      <c r="DQ70" s="2">
        <f>IF($D70=3,(AV70*$P70*$M70*'input_cooling&amp;ventilation'!$D$3)*'input_cool&amp;vent_evolution'!AL$11,(AV70*$Q70*'input_cooling&amp;ventilation'!$D$3)*'input_cool&amp;vent_evolution'!AL$12)</f>
        <v>14296845.804768553</v>
      </c>
      <c r="DR70" s="2">
        <f>IF($D70=3,(AW70*$P70*$M70*'input_cooling&amp;ventilation'!$D$3)*'input_cool&amp;vent_evolution'!AM$11,(AW70*$Q70*'input_cooling&amp;ventilation'!$D$3)*'input_cool&amp;vent_evolution'!AM$12)</f>
        <v>14008324.700093366</v>
      </c>
      <c r="DS70" s="2">
        <f>IF($D70=3,(AX70*$P70*$M70*'input_cooling&amp;ventilation'!$D$3)*'input_cool&amp;vent_evolution'!AN$11,(AX70*$Q70*'input_cooling&amp;ventilation'!$D$3)*'input_cool&amp;vent_evolution'!AN$12)</f>
        <v>13715455.801188584</v>
      </c>
      <c r="DT70" s="2">
        <f>IF($D70=3,(AY70*$P70*$M70*'input_cooling&amp;ventilation'!$D$3)*'input_cool&amp;vent_evolution'!AO$11,(AY70*$Q70*'input_cooling&amp;ventilation'!$D$3)*'input_cool&amp;vent_evolution'!AO$12)</f>
        <v>13422698.356201397</v>
      </c>
      <c r="DU70" s="2">
        <f>IF($D70=3,(AZ70*$P70*$M70*'input_cooling&amp;ventilation'!$D$3)*'input_cool&amp;vent_evolution'!AP$11,(AZ70*$Q70*'input_cooling&amp;ventilation'!$D$3)*'input_cool&amp;vent_evolution'!AP$12)</f>
        <v>13131548.185152251</v>
      </c>
      <c r="DV70" s="2">
        <f>IF($D70=3,(BA70*$P70*$M70*'input_cooling&amp;ventilation'!$D$3)*'input_cool&amp;vent_evolution'!AQ$11,(BA70*$Q70*'input_cooling&amp;ventilation'!$D$3)*'input_cool&amp;vent_evolution'!AQ$12)</f>
        <v>12843041.522295592</v>
      </c>
      <c r="DW70" s="2">
        <f>IF($D70=3,(BB70*$P70*$M70*'input_cooling&amp;ventilation'!$D$3)*'input_cool&amp;vent_evolution'!AR$11,(BB70*$Q70*'input_cooling&amp;ventilation'!$D$3)*'input_cool&amp;vent_evolution'!AR$12)</f>
        <v>12558774.423972694</v>
      </c>
      <c r="DX70" s="2">
        <f>IF($D70=3,(BC70*$P70*$M70*'input_cooling&amp;ventilation'!$D$3)*'input_cool&amp;vent_evolution'!AS$11,(BC70*$Q70*'input_cooling&amp;ventilation'!$D$3)*'input_cool&amp;vent_evolution'!AS$12)</f>
        <v>12280258.025255218</v>
      </c>
      <c r="DY70" s="2">
        <f>IF($D70=3,(BD70*$P70*$M70*'input_cooling&amp;ventilation'!$D$3)*'input_cool&amp;vent_evolution'!AT$11,(BD70*$Q70*'input_cooling&amp;ventilation'!$D$3)*'input_cool&amp;vent_evolution'!AT$12)</f>
        <v>12009104.805849703</v>
      </c>
      <c r="DZ70" s="2">
        <f>IF($D70=3,(BE70*$P70*$M70*'input_cooling&amp;ventilation'!$D$3)*'input_cool&amp;vent_evolution'!AU$11,(BE70*$Q70*'input_cooling&amp;ventilation'!$D$3)*'input_cool&amp;vent_evolution'!AU$12)</f>
        <v>12123426.72776866</v>
      </c>
      <c r="EA70" s="2">
        <f>IF($D70=3,(BF70*$P70*$M70*'input_cooling&amp;ventilation'!$D$3)*'input_cool&amp;vent_evolution'!AV$11,(BF70*$Q70*'input_cooling&amp;ventilation'!$D$3)*'input_cool&amp;vent_evolution'!AV$12)</f>
        <v>12238836.94911064</v>
      </c>
      <c r="EB70">
        <v>0.7</v>
      </c>
      <c r="EC70" s="2">
        <f t="shared" si="116"/>
        <v>94578888.599999994</v>
      </c>
      <c r="ED70" s="2">
        <f>IF($D70=3,(EC70*(1+'input_cool&amp;vent_evolution'!M$10)),EC70*(1+'input_cool&amp;vent_evolution'!M$9))</f>
        <v>96594945.58460696</v>
      </c>
      <c r="EE70" s="2">
        <f>IF($D70=3,(ED70*(1+'input_cool&amp;vent_evolution'!N$10)),ED70*(1+'input_cool&amp;vent_evolution'!N$9))</f>
        <v>98613083.337621167</v>
      </c>
      <c r="EF70" s="2">
        <f>IF($D70=3,(EE70*(1+'input_cool&amp;vent_evolution'!O$10)),EE70*(1+'input_cool&amp;vent_evolution'!O$9))</f>
        <v>100633301.89542606</v>
      </c>
      <c r="EG70" s="2">
        <f>IF($D70=3,(EF70*(1+'input_cool&amp;vent_evolution'!P$10)),EF70*(1+'input_cool&amp;vent_evolution'!P$9))</f>
        <v>102543507.45166932</v>
      </c>
      <c r="EH70" s="2">
        <f>IF($D70=3,(EG70*(1+'input_cool&amp;vent_evolution'!Q$10)),EG70*(1+'input_cool&amp;vent_evolution'!Q$9))</f>
        <v>104455793.81674601</v>
      </c>
      <c r="EI70" s="2">
        <f>IF($D70=3,(EH70*(1+'input_cool&amp;vent_evolution'!R$10)),EH70*(1+'input_cool&amp;vent_evolution'!R$9))</f>
        <v>105958353.72419482</v>
      </c>
      <c r="EJ70" s="2">
        <f>IF($D70=3,(EI70*(1+'input_cool&amp;vent_evolution'!S$10)),EI70*(1+'input_cool&amp;vent_evolution'!S$9))</f>
        <v>107461826.80398817</v>
      </c>
      <c r="EK70" s="2">
        <f>IF($D70=3,(EJ70*(1+'input_cool&amp;vent_evolution'!T$10)),EJ70*(1+'input_cool&amp;vent_evolution'!T$9))</f>
        <v>108966213.04804094</v>
      </c>
      <c r="EL70" s="2">
        <f>IF($D70=3,(EK70*(1+'input_cool&amp;vent_evolution'!U$10)),EK70*(1+'input_cool&amp;vent_evolution'!U$9))</f>
        <v>110471512.39167063</v>
      </c>
      <c r="EM70" s="2">
        <f>IF($D70=3,(EL70*(1+'input_cool&amp;vent_evolution'!V$10)),EL70*(1+'input_cool&amp;vent_evolution'!V$9))</f>
        <v>111977724.89147435</v>
      </c>
      <c r="EN70" s="2">
        <f>IF($D70=3,(EM70*(1+'input_cool&amp;vent_evolution'!W$10)),EM70*(1+'input_cool&amp;vent_evolution'!W$9))</f>
        <v>113149157.72100013</v>
      </c>
      <c r="EO70" s="2">
        <f>IF($D70=3,(EN70*(1+'input_cool&amp;vent_evolution'!X$10)),EN70*(1+'input_cool&amp;vent_evolution'!X$9))</f>
        <v>114321354.78787112</v>
      </c>
      <c r="EP70" s="2">
        <f>IF($D70=3,(EO70*(1+'input_cool&amp;vent_evolution'!Y$10)),EO70*(1+'input_cool&amp;vent_evolution'!Y$9))</f>
        <v>115494316.13655622</v>
      </c>
      <c r="EQ70" s="2">
        <f>IF($D70=3,(EP70*(1+'input_cool&amp;vent_evolution'!Z$10)),EP70*(1+'input_cool&amp;vent_evolution'!Z$9))</f>
        <v>116668041.69428815</v>
      </c>
      <c r="ER70" s="2">
        <f>IF($D70=3,(EQ70*(1+'input_cool&amp;vent_evolution'!AA$10)),EQ70*(1+'input_cool&amp;vent_evolution'!AA$9))</f>
        <v>117842531.53383414</v>
      </c>
      <c r="ES70" s="2">
        <f>IF($D70=3,(ER70*(1+'input_cool&amp;vent_evolution'!AB$10)),ER70*(1+'input_cool&amp;vent_evolution'!AB$9))</f>
        <v>118660066.6032262</v>
      </c>
      <c r="ET70" s="2">
        <f>IF($D70=3,(ES70*(1+'input_cool&amp;vent_evolution'!AC$10)),ES70*(1+'input_cool&amp;vent_evolution'!AC$9))</f>
        <v>119478175.29531781</v>
      </c>
      <c r="EU70" s="2">
        <f>IF($D70=3,(ET70*(1+'input_cool&amp;vent_evolution'!AD$10)),ET70*(1+'input_cool&amp;vent_evolution'!AD$9))</f>
        <v>120296857.71117507</v>
      </c>
      <c r="EV70" s="2">
        <f>IF($D70=3,(EU70*(1+'input_cool&amp;vent_evolution'!AE$10)),EU70*(1+'input_cool&amp;vent_evolution'!AE$9))</f>
        <v>121116113.75781722</v>
      </c>
      <c r="EW70" s="2">
        <f>IF($D70=3,(EV70*(1+'input_cool&amp;vent_evolution'!AF$10)),EV70*(1+'input_cool&amp;vent_evolution'!AF$9))</f>
        <v>121935943.52418235</v>
      </c>
      <c r="EX70" s="2">
        <f>IF($D70=3,(EW70*(1+'input_cool&amp;vent_evolution'!AG$10)),EW70*(1+'input_cool&amp;vent_evolution'!AG$9))</f>
        <v>122454271.44616413</v>
      </c>
      <c r="EY70" s="2">
        <f>IF($D70=3,(EX70*(1+'input_cool&amp;vent_evolution'!AH$10)),EX70*(1+'input_cool&amp;vent_evolution'!AH$9))</f>
        <v>122972753.69198808</v>
      </c>
      <c r="EZ70" s="2">
        <f>IF($D70=3,(EY70*(1+'input_cool&amp;vent_evolution'!AI$10)),EY70*(1+'input_cool&amp;vent_evolution'!AI$9))</f>
        <v>123491390.28995273</v>
      </c>
      <c r="FA70" s="2">
        <f>IF($D70=3,(EZ70*(1+'input_cool&amp;vent_evolution'!AJ$10)),EZ70*(1+'input_cool&amp;vent_evolution'!AJ$9))</f>
        <v>124010181.20771691</v>
      </c>
      <c r="FB70" s="2">
        <f>IF($D70=3,(FA70*(1+'input_cool&amp;vent_evolution'!AK$10)),FA70*(1+'input_cool&amp;vent_evolution'!AK$9))</f>
        <v>124529126.37655556</v>
      </c>
      <c r="FC70" s="2">
        <f>IF($D70=3,(FB70*(1+'input_cool&amp;vent_evolution'!AL$10)),FB70*(1+'input_cool&amp;vent_evolution'!AL$9))</f>
        <v>125048225.94604664</v>
      </c>
      <c r="FD70" s="2">
        <f>IF($D70=3,(FC70*(1+'input_cool&amp;vent_evolution'!AM$10)),FC70*(1+'input_cool&amp;vent_evolution'!AM$9))</f>
        <v>125567479.79086803</v>
      </c>
      <c r="FE70" s="2">
        <f>IF($D70=3,(FD70*(1+'input_cool&amp;vent_evolution'!AN$10)),FD70*(1+'input_cool&amp;vent_evolution'!AN$9))</f>
        <v>126086887.98783018</v>
      </c>
      <c r="FF70" s="2">
        <f>IF($D70=3,(FE70*(1+'input_cool&amp;vent_evolution'!AO$10)),FE70*(1+'input_cool&amp;vent_evolution'!AO$9))</f>
        <v>126606450.48842126</v>
      </c>
      <c r="FG70" s="2">
        <f>IF($D70=3,(FF70*(1+'input_cool&amp;vent_evolution'!AP$10)),FF70*(1+'input_cool&amp;vent_evolution'!AP$9))</f>
        <v>127126167.32498237</v>
      </c>
      <c r="FH70" s="2">
        <f>IF($D70=3,(FG70*(1+'input_cool&amp;vent_evolution'!AQ$10)),FG70*(1+'input_cool&amp;vent_evolution'!AQ$9))</f>
        <v>127646038.44900188</v>
      </c>
      <c r="FI70" s="2">
        <f>IF($D70=3,(FH70*(1+'input_cool&amp;vent_evolution'!AR$10)),FH70*(1+'input_cool&amp;vent_evolution'!AR$9))</f>
        <v>128166063.91707672</v>
      </c>
      <c r="FJ70" s="2">
        <f>IF($D70=3,(FI70*(1+'input_cool&amp;vent_evolution'!AS$10)),FI70*(1+'input_cool&amp;vent_evolution'!AS$9))</f>
        <v>128686243.69282317</v>
      </c>
      <c r="FK70" s="2">
        <f>IF($D70=3,(FJ70*(1+'input_cool&amp;vent_evolution'!AT$10)),FJ70*(1+'input_cool&amp;vent_evolution'!AT$9))</f>
        <v>129206577.82475276</v>
      </c>
      <c r="FL70" s="2">
        <f>IF($D70=3,(FK70*(1+'input_cool&amp;vent_evolution'!AU$10)),FK70*(1+'input_cool&amp;vent_evolution'!AU$9))</f>
        <v>129729015.89258942</v>
      </c>
      <c r="FM70" s="2">
        <f t="shared" si="117"/>
        <v>239502517.07555899</v>
      </c>
      <c r="FN70" s="2">
        <f t="shared" si="118"/>
        <v>244607786.65028656</v>
      </c>
      <c r="FO70" s="2">
        <f t="shared" si="119"/>
        <v>249718325.36359635</v>
      </c>
      <c r="FP70" s="2">
        <f t="shared" si="120"/>
        <v>254834133.30762234</v>
      </c>
      <c r="FQ70" s="2">
        <f t="shared" si="121"/>
        <v>259671354.86545721</v>
      </c>
      <c r="FR70" s="2">
        <f t="shared" si="122"/>
        <v>264513845.66424567</v>
      </c>
      <c r="FS70" s="2">
        <f t="shared" si="123"/>
        <v>268318784.43248159</v>
      </c>
      <c r="FT70" s="2">
        <f t="shared" si="124"/>
        <v>272126035.63088334</v>
      </c>
      <c r="FU70" s="2">
        <f t="shared" si="125"/>
        <v>275935599.23897678</v>
      </c>
      <c r="FV70" s="2">
        <f t="shared" si="126"/>
        <v>279747475.0929662</v>
      </c>
      <c r="FW70" s="2">
        <f t="shared" si="127"/>
        <v>283561663.3361727</v>
      </c>
      <c r="FX70" s="2">
        <f t="shared" si="128"/>
        <v>286528087.61340165</v>
      </c>
      <c r="FY70" s="2">
        <f t="shared" si="129"/>
        <v>289496447.17207158</v>
      </c>
      <c r="FZ70" s="2">
        <f t="shared" si="130"/>
        <v>292466742.12479132</v>
      </c>
      <c r="GA70" s="2">
        <f t="shared" si="131"/>
        <v>295438972.287292</v>
      </c>
      <c r="GB70" s="2">
        <f t="shared" si="132"/>
        <v>298413137.84384239</v>
      </c>
      <c r="GC70" s="2">
        <f t="shared" si="133"/>
        <v>300483385.33580685</v>
      </c>
      <c r="GD70" s="2">
        <f t="shared" si="134"/>
        <v>302555085.41494417</v>
      </c>
      <c r="GE70" s="2">
        <f t="shared" si="135"/>
        <v>304628238.33718431</v>
      </c>
      <c r="GF70" s="2">
        <f t="shared" si="136"/>
        <v>306702843.86707163</v>
      </c>
      <c r="GG70" s="2">
        <f t="shared" si="137"/>
        <v>308778902.22982466</v>
      </c>
      <c r="GH70" s="2">
        <f t="shared" si="138"/>
        <v>310091466.20496511</v>
      </c>
      <c r="GI70" s="2">
        <f t="shared" si="139"/>
        <v>311404420.97501969</v>
      </c>
      <c r="GJ70" s="2">
        <f t="shared" si="140"/>
        <v>312717766.61164874</v>
      </c>
      <c r="GK70" s="2">
        <f t="shared" si="141"/>
        <v>314031503.03295469</v>
      </c>
      <c r="GL70" s="2">
        <f t="shared" si="142"/>
        <v>315345630.06490481</v>
      </c>
      <c r="GM70" s="2">
        <f t="shared" si="143"/>
        <v>316660148.08627594</v>
      </c>
      <c r="GN70" s="2">
        <f t="shared" si="144"/>
        <v>317975056.77971441</v>
      </c>
      <c r="GO70" s="2">
        <f t="shared" si="145"/>
        <v>319290356.33972758</v>
      </c>
      <c r="GP70" s="2">
        <f t="shared" si="146"/>
        <v>320606046.64346868</v>
      </c>
      <c r="GQ70" s="2">
        <f t="shared" si="147"/>
        <v>321922127.77283531</v>
      </c>
      <c r="GR70" s="2">
        <f t="shared" si="148"/>
        <v>323238599.6049813</v>
      </c>
      <c r="GS70" s="2">
        <f t="shared" si="149"/>
        <v>324555462.28322732</v>
      </c>
      <c r="GT70" s="2">
        <f t="shared" si="150"/>
        <v>325872715.71543849</v>
      </c>
      <c r="GU70" s="2">
        <f t="shared" si="151"/>
        <v>327190360.02446109</v>
      </c>
      <c r="GV70" s="2">
        <f t="shared" si="152"/>
        <v>328513332.13922292</v>
      </c>
      <c r="GW70" s="2">
        <f>IF($D70=3,($N70*$M70*EC70*'input_cooling&amp;ventilation'!$D$3)*'input_cool&amp;vent_evolution'!M$11,($O70*$M70*EC70*'input_cooling&amp;ventilation'!$D$3)*'input_cool&amp;vent_evolution'!M$10)</f>
        <v>49654822.709498502</v>
      </c>
      <c r="GX70" s="2">
        <f>IF($D70=3,($N70*$M70*ED70*'input_cooling&amp;ventilation'!$D$3)*'input_cool&amp;vent_evolution'!N$11,($O70*$M70*ED70*'input_cooling&amp;ventilation'!$D$3)*'input_cool&amp;vent_evolution'!N$10)</f>
        <v>46938514.167125858</v>
      </c>
      <c r="GY70" s="2">
        <f>IF($D70=3,($N70*$M70*EE70*'input_cooling&amp;ventilation'!$D$3)*'input_cool&amp;vent_evolution'!O$11,($O70*$M70*EE70*'input_cooling&amp;ventilation'!$D$3)*'input_cool&amp;vent_evolution'!O$10)</f>
        <v>44922513.771739773</v>
      </c>
      <c r="GZ70" s="2">
        <f>IF($D70=3,($N70*$M70*EF70*'input_cooling&amp;ventilation'!$D$3)*'input_cool&amp;vent_evolution'!P$11,($O70*$M70*EF70*'input_cooling&amp;ventilation'!$D$3)*'input_cool&amp;vent_evolution'!P$10)</f>
        <v>50679000.585641667</v>
      </c>
      <c r="HA70" s="2">
        <f>IF($D70=3,($N70*$M70*EG70*'input_cooling&amp;ventilation'!$D$3)*'input_cool&amp;vent_evolution'!Q$11,($O70*$M70*EG70*'input_cooling&amp;ventilation'!$D$3)*'input_cool&amp;vent_evolution'!Q$10)</f>
        <v>55876306.304648787</v>
      </c>
      <c r="HB70" s="2">
        <f>IF($D70=3,($N70*$M70*EH70*'input_cooling&amp;ventilation'!$D$3)*'input_cool&amp;vent_evolution'!R$11,($O70*$M70*EH70*'input_cooling&amp;ventilation'!$D$3)*'input_cool&amp;vent_evolution'!R$10)</f>
        <v>59124495.778464369</v>
      </c>
      <c r="HC70" s="2">
        <f>IF($D70=3,($N70*$M70*EI70*'input_cooling&amp;ventilation'!$D$3)*'input_cool&amp;vent_evolution'!S$11,($O70*$M70*EI70*'input_cooling&amp;ventilation'!$D$3)*'input_cool&amp;vent_evolution'!S$10)</f>
        <v>61143508.170531258</v>
      </c>
      <c r="HD70" s="2">
        <f>IF($D70=3,($N70*$M70*EJ70*'input_cooling&amp;ventilation'!$D$3)*'input_cool&amp;vent_evolution'!T$11,($O70*$M70*EJ70*'input_cooling&amp;ventilation'!$D$3)*'input_cool&amp;vent_evolution'!T$10)</f>
        <v>63331713.624868788</v>
      </c>
      <c r="HE70" s="2">
        <f>IF($D70=3,($N70*$M70*EK70*'input_cooling&amp;ventilation'!$D$3)*'input_cool&amp;vent_evolution'!U$11,($O70*$M70*EK70*'input_cooling&amp;ventilation'!$D$3)*'input_cool&amp;vent_evolution'!U$10)</f>
        <v>72395443.764970839</v>
      </c>
      <c r="HF70" s="2">
        <f>IF($D70=3,($N70*$M70*EL70*'input_cooling&amp;ventilation'!$D$3)*'input_cool&amp;vent_evolution'!V$11,($O70*$M70*EL70*'input_cooling&amp;ventilation'!$D$3)*'input_cool&amp;vent_evolution'!V$10)</f>
        <v>72788381.975223735</v>
      </c>
      <c r="HG70" s="2">
        <f>IF($D70=3,($N70*$M70*EM70*'input_cooling&amp;ventilation'!$D$3)*'input_cool&amp;vent_evolution'!W$11,($O70*$M70*EM70*'input_cooling&amp;ventilation'!$D$3)*'input_cool&amp;vent_evolution'!W$10)</f>
        <v>70313140.715206414</v>
      </c>
      <c r="HH70" s="2">
        <f>IF($D70=3,($N70*$M70*EN70*'input_cooling&amp;ventilation'!$D$3)*'input_cool&amp;vent_evolution'!X$11,($O70*$M70*EN70*'input_cooling&amp;ventilation'!$D$3)*'input_cool&amp;vent_evolution'!X$10)</f>
        <v>72268602.971759602</v>
      </c>
      <c r="HI70" s="2">
        <f>IF($D70=3,($N70*$M70*EO70*'input_cooling&amp;ventilation'!$D$3)*'input_cool&amp;vent_evolution'!Y$11,($O70*$M70*EO70*'input_cooling&amp;ventilation'!$D$3)*'input_cool&amp;vent_evolution'!Y$10)</f>
        <v>73321499.365684107</v>
      </c>
      <c r="HJ70" s="2">
        <f>IF($D70=3,($N70*$M70*EP70*'input_cooling&amp;ventilation'!$D$3)*'input_cool&amp;vent_evolution'!Z$11,($O70*$M70*EP70*'input_cooling&amp;ventilation'!$D$3)*'input_cool&amp;vent_evolution'!Z$10)</f>
        <v>77915950.230004147</v>
      </c>
      <c r="HK70" s="2">
        <f>IF($D70=3,($N70*$M70*EQ70*'input_cooling&amp;ventilation'!$D$3)*'input_cool&amp;vent_evolution'!AA$11,($O70*$M70*EQ70*'input_cooling&amp;ventilation'!$D$3)*'input_cool&amp;vent_evolution'!AA$10)</f>
        <v>77729088.055488557</v>
      </c>
      <c r="HL70" s="2">
        <f>IF($D70=3,($N70*$M70*ER70*'input_cooling&amp;ventilation'!$D$3)*'input_cool&amp;vent_evolution'!AB$11,($O70*$M70*ER70*'input_cooling&amp;ventilation'!$D$3)*'input_cool&amp;vent_evolution'!AB$10)</f>
        <v>69173906.261880592</v>
      </c>
      <c r="HM70" s="2">
        <f>IF($D70=3,($N70*$M70*ES70*'input_cooling&amp;ventilation'!$D$3)*'input_cool&amp;vent_evolution'!AC$11,($O70*$M70*ES70*'input_cooling&amp;ventilation'!$D$3)*'input_cool&amp;vent_evolution'!AC$10)</f>
        <v>68356189.575531021</v>
      </c>
      <c r="HN70" s="2">
        <f>IF($D70=3,($N70*$M70*ET70*'input_cooling&amp;ventilation'!$D$3)*'input_cool&amp;vent_evolution'!AD$11,($O70*$M70*ET70*'input_cooling&amp;ventilation'!$D$3)*'input_cool&amp;vent_evolution'!AD$10)</f>
        <v>66913858.204035275</v>
      </c>
      <c r="HO70" s="2">
        <f>IF($D70=3,($N70*$M70*EU70*'input_cooling&amp;ventilation'!$D$3)*'input_cool&amp;vent_evolution'!AE$11,($O70*$M70*EU70*'input_cooling&amp;ventilation'!$D$3)*'input_cool&amp;vent_evolution'!AE$10)</f>
        <v>65307955.6019402</v>
      </c>
      <c r="HP70" s="2">
        <f>IF($D70=3,($N70*$M70*EV70*'input_cooling&amp;ventilation'!$D$3)*'input_cool&amp;vent_evolution'!AF$11,($O70*$M70*EV70*'input_cooling&amp;ventilation'!$D$3)*'input_cool&amp;vent_evolution'!AF$10)</f>
        <v>63355684.162587419</v>
      </c>
      <c r="HQ70" s="2">
        <f>IF($D70=3,($N70*$M70*EW70*'input_cooling&amp;ventilation'!$D$3)*'input_cool&amp;vent_evolution'!AG$11,($O70*$M70*EW70*'input_cooling&amp;ventilation'!$D$3)*'input_cool&amp;vent_evolution'!AG$10)</f>
        <v>62185410.08808475</v>
      </c>
      <c r="HR70" s="2">
        <f>IF($D70=3,($N70*$M70*EX70*'input_cooling&amp;ventilation'!$D$3)*'input_cool&amp;vent_evolution'!AH$11,($O70*$M70*EX70*'input_cooling&amp;ventilation'!$D$3)*'input_cool&amp;vent_evolution'!AH$10)</f>
        <v>60551323.943322815</v>
      </c>
      <c r="HS70" s="2">
        <f>IF($D70=3,($N70*$M70*EY70*'input_cooling&amp;ventilation'!$D$3)*'input_cool&amp;vent_evolution'!AI$11,($O70*$M70*EY70*'input_cooling&amp;ventilation'!$D$3)*'input_cool&amp;vent_evolution'!AI$10)</f>
        <v>58927639.48829408</v>
      </c>
      <c r="HT70" s="2">
        <f>IF($D70=3,($N70*$M70*EZ70*'input_cooling&amp;ventilation'!$D$3)*'input_cool&amp;vent_evolution'!AJ$11,($O70*$M70*EZ70*'input_cooling&amp;ventilation'!$D$3)*'input_cool&amp;vent_evolution'!AJ$10)</f>
        <v>57315941.881833673</v>
      </c>
      <c r="HU70" s="2">
        <f>IF($D70=3,($N70*$M70*FA70*'input_cooling&amp;ventilation'!$D$3)*'input_cool&amp;vent_evolution'!AK$11,($O70*$M70*FA70*'input_cooling&amp;ventilation'!$D$3)*'input_cool&amp;vent_evolution'!AK$10)</f>
        <v>56226565.449629724</v>
      </c>
      <c r="HV70" s="2">
        <f>IF($D70=3,($N70*$M70*FB70*'input_cooling&amp;ventilation'!$D$3)*'input_cool&amp;vent_evolution'!AL$11,($O70*$M70*FB70*'input_cooling&amp;ventilation'!$D$3)*'input_cool&amp;vent_evolution'!AL$10)</f>
        <v>54166079.197913535</v>
      </c>
      <c r="HW70" s="2">
        <f>IF($D70=3,($N70*$M70*FC70*'input_cooling&amp;ventilation'!$D$3)*'input_cool&amp;vent_evolution'!AM$11,($O70*$M70*FC70*'input_cooling&amp;ventilation'!$D$3)*'input_cool&amp;vent_evolution'!AM$10)</f>
        <v>52642722.772994332</v>
      </c>
      <c r="HX70" s="2">
        <f>IF($D70=3,($N70*$M70*FD70*'input_cooling&amp;ventilation'!$D$3)*'input_cool&amp;vent_evolution'!AN$11,($O70*$M70*FD70*'input_cooling&amp;ventilation'!$D$3)*'input_cool&amp;vent_evolution'!AN$10)</f>
        <v>51143585.747286476</v>
      </c>
      <c r="HY70" s="2">
        <f>IF($D70=3,($N70*$M70*FE70*'input_cooling&amp;ventilation'!$D$3)*'input_cool&amp;vent_evolution'!AO$11,($O70*$M70*FE70*'input_cooling&amp;ventilation'!$D$3)*'input_cool&amp;vent_evolution'!AO$10)</f>
        <v>49683217.418711796</v>
      </c>
      <c r="HZ70" s="2">
        <f>IF($D70=3,($N70*$M70*FF70*'input_cooling&amp;ventilation'!$D$3)*'input_cool&amp;vent_evolution'!AP$11,($O70*$M70*FF70*'input_cooling&amp;ventilation'!$D$3)*'input_cool&amp;vent_evolution'!AP$10)</f>
        <v>48264734.917964056</v>
      </c>
      <c r="IA70" s="2">
        <f>IF($D70=3,($N70*$M70*FG70*'input_cooling&amp;ventilation'!$D$3)*'input_cool&amp;vent_evolution'!AQ$11,($O70*$M70*FG70*'input_cooling&amp;ventilation'!$D$3)*'input_cool&amp;vent_evolution'!AQ$10)</f>
        <v>46889531.86902725</v>
      </c>
      <c r="IB70" s="2">
        <f>IF($D70=3,($N70*$M70*FH70*'input_cooling&amp;ventilation'!$D$3)*'input_cool&amp;vent_evolution'!AR$11,($O70*$M70*FH70*'input_cooling&amp;ventilation'!$D$3)*'input_cool&amp;vent_evolution'!AR$10)</f>
        <v>45561064.458977126</v>
      </c>
      <c r="IC70" s="2">
        <f>IF($D70=3,($N70*$M70*FI70*'input_cooling&amp;ventilation'!$D$3)*'input_cool&amp;vent_evolution'!AS$11,($O70*$M70*FI70*'input_cooling&amp;ventilation'!$D$3)*'input_cool&amp;vent_evolution'!AS$10)</f>
        <v>44282452.051142804</v>
      </c>
      <c r="ID70" s="2">
        <f>IF($D70=3,($N70*$M70*FJ70*'input_cooling&amp;ventilation'!$D$3)*'input_cool&amp;vent_evolution'!AT$11,($O70*$M70*FJ70*'input_cooling&amp;ventilation'!$D$3)*'input_cool&amp;vent_evolution'!AT$10)</f>
        <v>43057172.755273394</v>
      </c>
      <c r="IE70" s="2">
        <f>IF($D70=3,($N70*$M70*FK70*'input_cooling&amp;ventilation'!$D$3)*'input_cool&amp;vent_evolution'!AU$11,($O70*$M70*FK70*'input_cooling&amp;ventilation'!$D$3)*'input_cool&amp;vent_evolution'!AU$10)</f>
        <v>43231271.524233013</v>
      </c>
      <c r="IF70" s="2">
        <f>IF($D70=3,($N70*$M70*FL70*'input_cooling&amp;ventilation'!$D$3)*'input_cool&amp;vent_evolution'!AV$11,($O70*$M70*FL70*'input_cooling&amp;ventilation'!$D$3)*'input_cool&amp;vent_evolution'!AV$10)</f>
        <v>43406074.249802254</v>
      </c>
    </row>
    <row r="71" spans="1:240" x14ac:dyDescent="0.25">
      <c r="A71">
        <v>69</v>
      </c>
      <c r="B71">
        <v>100100</v>
      </c>
      <c r="C71">
        <v>9</v>
      </c>
      <c r="D71">
        <v>3</v>
      </c>
      <c r="E71">
        <v>6</v>
      </c>
      <c r="F71" s="2">
        <v>162863946</v>
      </c>
      <c r="G71" s="2">
        <v>177869920.11579999</v>
      </c>
      <c r="H71" s="2">
        <v>162863946</v>
      </c>
      <c r="I71" s="17">
        <v>6.9597229999999996E-2</v>
      </c>
      <c r="J71">
        <v>3.0807869000000002E-2</v>
      </c>
      <c r="K71" s="2">
        <f t="shared" si="77"/>
        <v>5017491.1131910747</v>
      </c>
      <c r="L71" s="2">
        <f t="shared" si="78"/>
        <v>12379253.740380958</v>
      </c>
      <c r="M71">
        <v>0.74868004223864804</v>
      </c>
      <c r="N71" s="17">
        <f>'input_cooling&amp;ventilation'!$D$5</f>
        <v>57.500092182043396</v>
      </c>
      <c r="O71" s="45">
        <f>'input_cooling&amp;ventilation'!$D$6</f>
        <v>19.328678831353667</v>
      </c>
      <c r="P71" s="45">
        <f>'input_cooling&amp;ventilation'!$C$5</f>
        <v>50.351688737400465</v>
      </c>
      <c r="Q71" s="45">
        <f>'input_cooling&amp;ventilation'!$C$6</f>
        <v>32.240814214248743</v>
      </c>
      <c r="R71">
        <v>17</v>
      </c>
      <c r="S71">
        <v>12</v>
      </c>
      <c r="T71">
        <v>14</v>
      </c>
      <c r="U71" s="2">
        <f t="shared" si="79"/>
        <v>9457294.5036333408</v>
      </c>
      <c r="V71" s="2">
        <f t="shared" si="80"/>
        <v>21943625.389956079</v>
      </c>
      <c r="W71" s="2">
        <v>18287166.4620305</v>
      </c>
      <c r="X71" s="57">
        <f>IF($D71=3,(W71*(1+'input_cool&amp;vent_evolution'!M$11)),(W71*(1+'input_cool&amp;vent_evolution'!M$12)))</f>
        <v>18560327.745129772</v>
      </c>
      <c r="Y71" s="57">
        <f>IF($D71=3,(X71*(1+'input_cool&amp;vent_evolution'!N$11)),(X71*(1+'input_cool&amp;vent_evolution'!N$12)))</f>
        <v>18816933.311641824</v>
      </c>
      <c r="Z71" s="57">
        <f>IF($D71=3,(Y71*(1+'input_cool&amp;vent_evolution'!O$11)),(Y71*(1+'input_cool&amp;vent_evolution'!O$12)))</f>
        <v>19060817.617884737</v>
      </c>
      <c r="AA71" s="57">
        <f>IF($D71=3,(Z71*(1+'input_cool&amp;vent_evolution'!P$11)),(Z71*(1+'input_cool&amp;vent_evolution'!P$12)))</f>
        <v>19333924.938556917</v>
      </c>
      <c r="AB71" s="57">
        <f>IF($D71=3,(AA71*(1+'input_cool&amp;vent_evolution'!Q$11)),(AA71*(1+'input_cool&amp;vent_evolution'!Q$12)))</f>
        <v>19633665.175286688</v>
      </c>
      <c r="AC71" s="57">
        <f>IF($D71=3,(AB71*(1+'input_cool&amp;vent_evolution'!R$11)),(AB71*(1+'input_cool&amp;vent_evolution'!R$12)))</f>
        <v>19949850.56136477</v>
      </c>
      <c r="AD71" s="57">
        <f>IF($D71=3,(AC71*(1+'input_cool&amp;vent_evolution'!S$11)),(AC71*(1+'input_cool&amp;vent_evolution'!S$12)))</f>
        <v>20277387.506838579</v>
      </c>
      <c r="AE71" s="57">
        <f>IF($D71=3,(AD71*(1+'input_cool&amp;vent_evolution'!T$11)),(AD71*(1+'input_cool&amp;vent_evolution'!T$12)))</f>
        <v>20617391.891348701</v>
      </c>
      <c r="AF71" s="57">
        <f>IF($D71=3,(AE71*(1+'input_cool&amp;vent_evolution'!U$11)),(AE71*(1+'input_cool&amp;vent_evolution'!U$12)))</f>
        <v>21007117.19061451</v>
      </c>
      <c r="AG71" s="57">
        <f>IF($D71=3,(AF71*(1+'input_cool&amp;vent_evolution'!V$11)),(AF71*(1+'input_cool&amp;vent_evolution'!V$12)))</f>
        <v>21400924.452712525</v>
      </c>
      <c r="AH71" s="57">
        <f>IF($D71=3,(AG71*(1+'input_cool&amp;vent_evolution'!W$11)),(AG71*(1+'input_cool&amp;vent_evolution'!W$12)))</f>
        <v>21783258.424374979</v>
      </c>
      <c r="AI71" s="57">
        <f>IF($D71=3,(AH71*(1+'input_cool&amp;vent_evolution'!X$11)),(AH71*(1+'input_cool&amp;vent_evolution'!X$12)))</f>
        <v>22179104.801302552</v>
      </c>
      <c r="AJ71" s="57">
        <f>IF($D71=3,(AI71*(1+'input_cool&amp;vent_evolution'!Y$11)),(AI71*(1+'input_cool&amp;vent_evolution'!Y$12)))</f>
        <v>22583823.699879501</v>
      </c>
      <c r="AK71" s="57">
        <f>IF($D71=3,(AJ71*(1+'input_cool&amp;vent_evolution'!Z$11)),(AJ71*(1+'input_cool&amp;vent_evolution'!Z$12)))</f>
        <v>23017303.367077243</v>
      </c>
      <c r="AL71" s="57">
        <f>IF($D71=3,(AK71*(1+'input_cool&amp;vent_evolution'!AA$11)),(AK71*(1+'input_cool&amp;vent_evolution'!AA$12)))</f>
        <v>23453609.786228728</v>
      </c>
      <c r="AM71" s="57">
        <f>IF($D71=3,(AL71*(1+'input_cool&amp;vent_evolution'!AB$11)),(AL71*(1+'input_cool&amp;vent_evolution'!AB$12)))</f>
        <v>23845311.461741146</v>
      </c>
      <c r="AN71" s="57">
        <f>IF($D71=3,(AM71*(1+'input_cool&amp;vent_evolution'!AC$11)),(AM71*(1+'input_cool&amp;vent_evolution'!AC$12)))</f>
        <v>24236135.937337324</v>
      </c>
      <c r="AO71" s="57">
        <f>IF($D71=3,(AN71*(1+'input_cool&amp;vent_evolution'!AD$11)),(AN71*(1+'input_cool&amp;vent_evolution'!AD$12)))</f>
        <v>24622321.795951135</v>
      </c>
      <c r="AP71" s="57">
        <f>IF($D71=3,(AO71*(1+'input_cool&amp;vent_evolution'!AE$11)),(AO71*(1+'input_cool&amp;vent_evolution'!AE$12)))</f>
        <v>25002639.292039692</v>
      </c>
      <c r="AQ71" s="57">
        <f>IF($D71=3,(AP71*(1+'input_cool&amp;vent_evolution'!AF$11)),(AP71*(1+'input_cool&amp;vent_evolution'!AF$12)))</f>
        <v>25374752.435389772</v>
      </c>
      <c r="AR71" s="57">
        <f>IF($D71=3,(AQ71*(1+'input_cool&amp;vent_evolution'!AG$11)),(AQ71*(1+'input_cool&amp;vent_evolution'!AG$12)))</f>
        <v>25742935.721812028</v>
      </c>
      <c r="AS71" s="57">
        <f>IF($D71=3,(AR71*(1+'input_cool&amp;vent_evolution'!AH$11)),(AR71*(1+'input_cool&amp;vent_evolution'!AH$12)))</f>
        <v>26105106.389241792</v>
      </c>
      <c r="AT71" s="57">
        <f>IF($D71=3,(AS71*(1+'input_cool&amp;vent_evolution'!AI$11)),(AS71*(1+'input_cool&amp;vent_evolution'!AI$12)))</f>
        <v>26461017.143120881</v>
      </c>
      <c r="AU71" s="57">
        <f>IF($D71=3,(AT71*(1+'input_cool&amp;vent_evolution'!AJ$11)),(AT71*(1+'input_cool&amp;vent_evolution'!AJ$12)))</f>
        <v>26810439.576918166</v>
      </c>
      <c r="AV71" s="57">
        <f>IF($D71=3,(AU71*(1+'input_cool&amp;vent_evolution'!AK$11)),(AU71*(1+'input_cool&amp;vent_evolution'!AK$12)))</f>
        <v>27156294.247460406</v>
      </c>
      <c r="AW71" s="57">
        <f>IF($D71=3,(AV71*(1+'input_cool&amp;vent_evolution'!AL$11)),(AV71*(1+'input_cool&amp;vent_evolution'!AL$12)))</f>
        <v>27492366.348718643</v>
      </c>
      <c r="AX71" s="57">
        <f>IF($D71=3,(AW71*(1+'input_cool&amp;vent_evolution'!AM$11)),(AW71*(1+'input_cool&amp;vent_evolution'!AM$12)))</f>
        <v>27821656.262127224</v>
      </c>
      <c r="AY71" s="57">
        <f>IF($D71=3,(AX71*(1+'input_cool&amp;vent_evolution'!AN$11)),(AX71*(1+'input_cool&amp;vent_evolution'!AN$12)))</f>
        <v>28144061.785258949</v>
      </c>
      <c r="AZ71" s="57">
        <f>IF($D71=3,(AY71*(1+'input_cool&amp;vent_evolution'!AO$11)),(AY71*(1+'input_cool&amp;vent_evolution'!AO$12)))</f>
        <v>28459585.538031012</v>
      </c>
      <c r="BA71" s="57">
        <f>IF($D71=3,(AZ71*(1+'input_cool&amp;vent_evolution'!AP$11)),(AZ71*(1+'input_cool&amp;vent_evolution'!AP$12)))</f>
        <v>28768265.302198716</v>
      </c>
      <c r="BB71" s="57">
        <f>IF($D71=3,(BA71*(1+'input_cool&amp;vent_evolution'!AQ$11)),(BA71*(1+'input_cool&amp;vent_evolution'!AQ$12)))</f>
        <v>29070163.217996694</v>
      </c>
      <c r="BC71" s="57">
        <f>IF($D71=3,(BB71*(1+'input_cool&amp;vent_evolution'!AR$11)),(BB71*(1+'input_cool&amp;vent_evolution'!AR$12)))</f>
        <v>29365378.943725862</v>
      </c>
      <c r="BD71" s="57">
        <f>IF($D71=3,(BC71*(1+'input_cool&amp;vent_evolution'!AS$11)),(BC71*(1+'input_cool&amp;vent_evolution'!AS$12)))</f>
        <v>29654047.659531996</v>
      </c>
      <c r="BE71" s="57">
        <f>IF($D71=3,(BD71*(1+'input_cool&amp;vent_evolution'!AT$11)),(BD71*(1+'input_cool&amp;vent_evolution'!AT$12)))</f>
        <v>29936342.449686769</v>
      </c>
      <c r="BF71" s="57">
        <f>IF($D71=3,(BE71*(1+'input_cool&amp;vent_evolution'!AU$11)),(BE71*(1+'input_cool&amp;vent_evolution'!AU$12)))</f>
        <v>30221324.574449737</v>
      </c>
      <c r="BG71" s="57">
        <f>IF($D71=3,(BF71*(1+'input_cool&amp;vent_evolution'!AV$11)),(BF71*(1+'input_cool&amp;vent_evolution'!AV$12)))</f>
        <v>30509019.616182134</v>
      </c>
      <c r="BH71" s="2">
        <f t="shared" si="153"/>
        <v>49241205.832847975</v>
      </c>
      <c r="BI71" s="2">
        <f t="shared" si="81"/>
        <v>49976737.550929271</v>
      </c>
      <c r="BJ71" s="2">
        <f t="shared" si="82"/>
        <v>50667690.276968583</v>
      </c>
      <c r="BK71" s="2">
        <f t="shared" si="83"/>
        <v>51324388.915767722</v>
      </c>
      <c r="BL71" s="2">
        <f t="shared" si="84"/>
        <v>52059775.331131674</v>
      </c>
      <c r="BM71" s="2">
        <f t="shared" si="85"/>
        <v>52866875.256855123</v>
      </c>
      <c r="BN71" s="2">
        <f t="shared" si="86"/>
        <v>53718256.454130039</v>
      </c>
      <c r="BO71" s="2">
        <f t="shared" si="87"/>
        <v>54600203.593585752</v>
      </c>
      <c r="BP71" s="2">
        <f t="shared" si="88"/>
        <v>55515721.364832349</v>
      </c>
      <c r="BQ71" s="2">
        <f t="shared" si="89"/>
        <v>56565120.883301273</v>
      </c>
      <c r="BR71" s="2">
        <f t="shared" si="90"/>
        <v>57625511.758601785</v>
      </c>
      <c r="BS71" s="2">
        <f t="shared" si="91"/>
        <v>58655008.910859391</v>
      </c>
      <c r="BT71" s="2">
        <f t="shared" si="92"/>
        <v>59720890.438484177</v>
      </c>
      <c r="BU71" s="2">
        <f t="shared" si="93"/>
        <v>60810662.6910991</v>
      </c>
      <c r="BV71" s="2">
        <f t="shared" si="94"/>
        <v>61977878.047352187</v>
      </c>
      <c r="BW71" s="2">
        <f t="shared" si="95"/>
        <v>63152704.898534343</v>
      </c>
      <c r="BX71" s="2">
        <f t="shared" si="96"/>
        <v>64207426.135365956</v>
      </c>
      <c r="BY71" s="2">
        <f t="shared" si="97"/>
        <v>65259785.367032804</v>
      </c>
      <c r="BZ71" s="2">
        <f t="shared" si="98"/>
        <v>66299654.358941481</v>
      </c>
      <c r="CA71" s="2">
        <f t="shared" si="99"/>
        <v>67323721.818797186</v>
      </c>
      <c r="CB71" s="2">
        <f t="shared" si="100"/>
        <v>68325697.708438367</v>
      </c>
      <c r="CC71" s="2">
        <f t="shared" si="101"/>
        <v>69317091.811432704</v>
      </c>
      <c r="CD71" s="2">
        <f t="shared" si="102"/>
        <v>70292295.948090866</v>
      </c>
      <c r="CE71" s="2">
        <f t="shared" si="103"/>
        <v>71250644.237109423</v>
      </c>
      <c r="CF71" s="2">
        <f t="shared" si="104"/>
        <v>72191521.656306729</v>
      </c>
      <c r="CG71" s="2">
        <f t="shared" si="105"/>
        <v>73122792.285673067</v>
      </c>
      <c r="CH71" s="2">
        <f t="shared" si="106"/>
        <v>74027721.736995906</v>
      </c>
      <c r="CI71" s="2">
        <f t="shared" si="107"/>
        <v>74914389.031160861</v>
      </c>
      <c r="CJ71" s="2">
        <f t="shared" si="108"/>
        <v>75782518.971309811</v>
      </c>
      <c r="CK71" s="2">
        <f t="shared" si="109"/>
        <v>76632118.612001032</v>
      </c>
      <c r="CL71" s="2">
        <f t="shared" si="110"/>
        <v>77463289.686829701</v>
      </c>
      <c r="CM71" s="2">
        <f t="shared" si="111"/>
        <v>78276199.518606097</v>
      </c>
      <c r="CN71" s="2">
        <f t="shared" si="112"/>
        <v>79071116.453709528</v>
      </c>
      <c r="CO71" s="2">
        <f t="shared" si="113"/>
        <v>79848404.486933663</v>
      </c>
      <c r="CP71" s="2">
        <f t="shared" si="114"/>
        <v>80608529.67617023</v>
      </c>
      <c r="CQ71" s="2">
        <f t="shared" si="115"/>
        <v>81375890.956184387</v>
      </c>
      <c r="CR71" s="2">
        <f>IF($D71=3,(W71*$P71*$M71*'input_cooling&amp;ventilation'!$D$3)*'input_cool&amp;vent_evolution'!M$11,(W71*$Q71*'input_cooling&amp;ventilation'!$D$3)*'input_cool&amp;vent_evolution'!M$12)</f>
        <v>8407350.3833803367</v>
      </c>
      <c r="CS71" s="2">
        <f>IF($D71=3,(X71*$P71*$M71*'input_cooling&amp;ventilation'!$D$3)*'input_cool&amp;vent_evolution'!N$11,(X71*$Q71*'input_cooling&amp;ventilation'!$D$3)*'input_cool&amp;vent_evolution'!N$12)</f>
        <v>7897798.9981420357</v>
      </c>
      <c r="CT71" s="2">
        <f>IF($D71=3,(Y71*$P71*$M71*'input_cooling&amp;ventilation'!$D$3)*'input_cool&amp;vent_evolution'!O$11,(Y71*$Q71*'input_cooling&amp;ventilation'!$D$3)*'input_cool&amp;vent_evolution'!O$12)</f>
        <v>7506264.4029484196</v>
      </c>
      <c r="CU71" s="2">
        <f>IF($D71=3,(Z71*$P71*$M71*'input_cooling&amp;ventilation'!$D$3)*'input_cool&amp;vent_evolution'!P$11,(Z71*$Q71*'input_cooling&amp;ventilation'!$D$3)*'input_cool&amp;vent_evolution'!P$12)</f>
        <v>8405689.5292982515</v>
      </c>
      <c r="CV71" s="2">
        <f>IF($D71=3,(AA71*$P71*$M71*'input_cooling&amp;ventilation'!$D$3)*'input_cool&amp;vent_evolution'!Q$11,(AA71*$Q71*'input_cooling&amp;ventilation'!$D$3)*'input_cool&amp;vent_evolution'!Q$12)</f>
        <v>9225396.6799121127</v>
      </c>
      <c r="CW71" s="2">
        <f>IF($D71=3,(AB71*$P71*$M71*'input_cooling&amp;ventilation'!$D$3)*'input_cool&amp;vent_evolution'!R$11,(AB71*$Q71*'input_cooling&amp;ventilation'!$D$3)*'input_cool&amp;vent_evolution'!R$12)</f>
        <v>9731545.0297425147</v>
      </c>
      <c r="CX71" s="2">
        <f>IF($D71=3,(AC71*$P71*$M71*'input_cooling&amp;ventilation'!$D$3)*'input_cool&amp;vent_evolution'!S$11,(AC71*$Q71*'input_cooling&amp;ventilation'!$D$3)*'input_cool&amp;vent_evolution'!S$12)</f>
        <v>10080923.009501545</v>
      </c>
      <c r="CY71" s="2">
        <f>IF($D71=3,(AD71*$P71*$M71*'input_cooling&amp;ventilation'!$D$3)*'input_cool&amp;vent_evolution'!T$11,(AD71*$Q71*'input_cooling&amp;ventilation'!$D$3)*'input_cool&amp;vent_evolution'!T$12)</f>
        <v>10464645.501841815</v>
      </c>
      <c r="CZ71" s="2">
        <f>IF($D71=3,(AE71*$P71*$M71*'input_cooling&amp;ventilation'!$D$3)*'input_cool&amp;vent_evolution'!U$11,(AE71*$Q71*'input_cooling&amp;ventilation'!$D$3)*'input_cool&amp;vent_evolution'!U$12)</f>
        <v>11994954.435049471</v>
      </c>
      <c r="DA71" s="2">
        <f>IF($D71=3,(AF71*$P71*$M71*'input_cooling&amp;ventilation'!$D$3)*'input_cool&amp;vent_evolution'!V$11,(AF71*$Q71*'input_cooling&amp;ventilation'!$D$3)*'input_cool&amp;vent_evolution'!V$12)</f>
        <v>12120588.973710593</v>
      </c>
      <c r="DB71" s="2">
        <f>IF($D71=3,(AG71*$P71*$M71*'input_cooling&amp;ventilation'!$D$3)*'input_cool&amp;vent_evolution'!W$11,(AG71*$Q71*'input_cooling&amp;ventilation'!$D$3)*'input_cool&amp;vent_evolution'!W$12)</f>
        <v>11767464.359388961</v>
      </c>
      <c r="DC71" s="2">
        <f>IF($D71=3,(AH71*$P71*$M71*'input_cooling&amp;ventilation'!$D$3)*'input_cool&amp;vent_evolution'!X$11,(AH71*$Q71*'input_cooling&amp;ventilation'!$D$3)*'input_cool&amp;vent_evolution'!X$12)</f>
        <v>12183348.793292381</v>
      </c>
      <c r="DD71" s="2">
        <f>IF($D71=3,(AI71*$P71*$M71*'input_cooling&amp;ventilation'!$D$3)*'input_cool&amp;vent_evolution'!Y$11,(AI71*$Q71*'input_cooling&amp;ventilation'!$D$3)*'input_cool&amp;vent_evolution'!Y$12)</f>
        <v>12456427.018156718</v>
      </c>
      <c r="DE71" s="2">
        <f>IF($D71=3,(AJ71*$P71*$M71*'input_cooling&amp;ventilation'!$D$3)*'input_cool&amp;vent_evolution'!Z$11,(AJ71*$Q71*'input_cooling&amp;ventilation'!$D$3)*'input_cool&amp;vent_evolution'!Z$12)</f>
        <v>13341625.155853637</v>
      </c>
      <c r="DF71" s="2">
        <f>IF($D71=3,(AK71*$P71*$M71*'input_cooling&amp;ventilation'!$D$3)*'input_cool&amp;vent_evolution'!AA$11,(AK71*$Q71*'input_cooling&amp;ventilation'!$D$3)*'input_cool&amp;vent_evolution'!AA$12)</f>
        <v>13428626.848964548</v>
      </c>
      <c r="DG71" s="2">
        <f>IF($D71=3,(AL71*$P71*$M71*'input_cooling&amp;ventilation'!$D$3)*'input_cool&amp;vent_evolution'!AB$11,(AL71*$Q71*'input_cooling&amp;ventilation'!$D$3)*'input_cool&amp;vent_evolution'!AB$12)</f>
        <v>12055783.288267989</v>
      </c>
      <c r="DH71" s="2">
        <f>IF($D71=3,(AM71*$P71*$M71*'input_cooling&amp;ventilation'!$D$3)*'input_cool&amp;vent_evolution'!AC$11,(AM71*$Q71*'input_cooling&amp;ventilation'!$D$3)*'input_cool&amp;vent_evolution'!AC$12)</f>
        <v>12028784.853612727</v>
      </c>
      <c r="DI71" s="2">
        <f>IF($D71=3,(AN71*$P71*$M71*'input_cooling&amp;ventilation'!$D$3)*'input_cool&amp;vent_evolution'!AD$11,(AN71*$Q71*'input_cooling&amp;ventilation'!$D$3)*'input_cool&amp;vent_evolution'!AD$12)</f>
        <v>11886017.628980571</v>
      </c>
      <c r="DJ71" s="2">
        <f>IF($D71=3,(AO71*$P71*$M71*'input_cooling&amp;ventilation'!$D$3)*'input_cool&amp;vent_evolution'!AE$11,(AO71*$Q71*'input_cooling&amp;ventilation'!$D$3)*'input_cool&amp;vent_evolution'!AE$12)</f>
        <v>11705401.330188941</v>
      </c>
      <c r="DK71" s="2">
        <f>IF($D71=3,(AP71*$P71*$M71*'input_cooling&amp;ventilation'!$D$3)*'input_cool&amp;vent_evolution'!AF$11,(AP71*$Q71*'input_cooling&amp;ventilation'!$D$3)*'input_cool&amp;vent_evolution'!AF$12)</f>
        <v>11452887.989504028</v>
      </c>
      <c r="DL71" s="2">
        <f>IF($D71=3,(AQ71*$P71*$M71*'input_cooling&amp;ventilation'!$D$3)*'input_cool&amp;vent_evolution'!AG$11,(AQ71*$Q71*'input_cooling&amp;ventilation'!$D$3)*'input_cool&amp;vent_evolution'!AG$12)</f>
        <v>11331934.962142557</v>
      </c>
      <c r="DM71" s="2">
        <f>IF($D71=3,(AR71*$P71*$M71*'input_cooling&amp;ventilation'!$D$3)*'input_cool&amp;vent_evolution'!AH$11,(AR71*$Q71*'input_cooling&amp;ventilation'!$D$3)*'input_cool&amp;vent_evolution'!AH$12)</f>
        <v>11146878.741809545</v>
      </c>
      <c r="DN71" s="2">
        <f>IF($D71=3,(AS71*$P71*$M71*'input_cooling&amp;ventilation'!$D$3)*'input_cool&amp;vent_evolution'!AI$11,(AS71*$Q71*'input_cooling&amp;ventilation'!$D$3)*'input_cool&amp;vent_evolution'!AI$12)</f>
        <v>10954211.296434227</v>
      </c>
      <c r="DO71" s="2">
        <f>IF($D71=3,(AT71*$P71*$M71*'input_cooling&amp;ventilation'!$D$3)*'input_cool&amp;vent_evolution'!AJ$11,(AT71*$Q71*'input_cooling&amp;ventilation'!$D$3)*'input_cool&amp;vent_evolution'!AJ$12)</f>
        <v>10754513.961188486</v>
      </c>
      <c r="DP71" s="2">
        <f>IF($D71=3,(AU71*$P71*$M71*'input_cooling&amp;ventilation'!$D$3)*'input_cool&amp;vent_evolution'!AK$11,(AU71*$Q71*'input_cooling&amp;ventilation'!$D$3)*'input_cool&amp;vent_evolution'!AK$12)</f>
        <v>10644705.442829821</v>
      </c>
      <c r="DQ71" s="2">
        <f>IF($D71=3,(AV71*$P71*$M71*'input_cooling&amp;ventilation'!$D$3)*'input_cool&amp;vent_evolution'!AL$11,(AV71*$Q71*'input_cooling&amp;ventilation'!$D$3)*'input_cool&amp;vent_evolution'!AL$12)</f>
        <v>10343617.797146041</v>
      </c>
      <c r="DR71" s="2">
        <f>IF($D71=3,(AW71*$P71*$M71*'input_cooling&amp;ventilation'!$D$3)*'input_cool&amp;vent_evolution'!AM$11,(AW71*$Q71*'input_cooling&amp;ventilation'!$D$3)*'input_cool&amp;vent_evolution'!AM$12)</f>
        <v>10134875.807904253</v>
      </c>
      <c r="DS71" s="2">
        <f>IF($D71=3,(AX71*$P71*$M71*'input_cooling&amp;ventilation'!$D$3)*'input_cool&amp;vent_evolution'!AN$11,(AX71*$Q71*'input_cooling&amp;ventilation'!$D$3)*'input_cool&amp;vent_evolution'!AN$12)</f>
        <v>9922988.2351970151</v>
      </c>
      <c r="DT71" s="2">
        <f>IF($D71=3,(AY71*$P71*$M71*'input_cooling&amp;ventilation'!$D$3)*'input_cool&amp;vent_evolution'!AO$11,(AY71*$Q71*'input_cooling&amp;ventilation'!$D$3)*'input_cool&amp;vent_evolution'!AO$12)</f>
        <v>9711181.2982286904</v>
      </c>
      <c r="DU71" s="2">
        <f>IF($D71=3,(AZ71*$P71*$M71*'input_cooling&amp;ventilation'!$D$3)*'input_cool&amp;vent_evolution'!AP$11,(AZ71*$Q71*'input_cooling&amp;ventilation'!$D$3)*'input_cool&amp;vent_evolution'!AP$12)</f>
        <v>9500537.2070752699</v>
      </c>
      <c r="DV71" s="2">
        <f>IF($D71=3,(BA71*$P71*$M71*'input_cooling&amp;ventilation'!$D$3)*'input_cool&amp;vent_evolution'!AQ$11,(BA71*$Q71*'input_cooling&amp;ventilation'!$D$3)*'input_cool&amp;vent_evolution'!AQ$12)</f>
        <v>9291805.6663375255</v>
      </c>
      <c r="DW71" s="2">
        <f>IF($D71=3,(BB71*$P71*$M71*'input_cooling&amp;ventilation'!$D$3)*'input_cool&amp;vent_evolution'!AR$11,(BB71*$Q71*'input_cooling&amp;ventilation'!$D$3)*'input_cool&amp;vent_evolution'!AR$12)</f>
        <v>9086141.4060168974</v>
      </c>
      <c r="DX71" s="2">
        <f>IF($D71=3,(BC71*$P71*$M71*'input_cooling&amp;ventilation'!$D$3)*'input_cool&amp;vent_evolution'!AS$11,(BC71*$Q71*'input_cooling&amp;ventilation'!$D$3)*'input_cool&amp;vent_evolution'!AS$12)</f>
        <v>8884637.7164680995</v>
      </c>
      <c r="DY71" s="2">
        <f>IF($D71=3,(BD71*$P71*$M71*'input_cooling&amp;ventilation'!$D$3)*'input_cool&amp;vent_evolution'!AT$11,(BD71*$Q71*'input_cooling&amp;ventilation'!$D$3)*'input_cool&amp;vent_evolution'!AT$12)</f>
        <v>8688461.209824875</v>
      </c>
      <c r="DZ71" s="2">
        <f>IF($D71=3,(BE71*$P71*$M71*'input_cooling&amp;ventilation'!$D$3)*'input_cool&amp;vent_evolution'!AU$11,(BE71*$Q71*'input_cooling&amp;ventilation'!$D$3)*'input_cool&amp;vent_evolution'!AU$12)</f>
        <v>8771171.9197473694</v>
      </c>
      <c r="EA71" s="2">
        <f>IF($D71=3,(BF71*$P71*$M71*'input_cooling&amp;ventilation'!$D$3)*'input_cool&amp;vent_evolution'!AV$11,(BF71*$Q71*'input_cooling&amp;ventilation'!$D$3)*'input_cool&amp;vent_evolution'!AV$12)</f>
        <v>8854670.0028733201</v>
      </c>
      <c r="EB71">
        <v>0.6</v>
      </c>
      <c r="EC71" s="2">
        <f t="shared" si="116"/>
        <v>97718367.599999994</v>
      </c>
      <c r="ED71" s="2">
        <f>IF($D71=3,(EC71*(1+'input_cool&amp;vent_evolution'!M$10)),EC71*(1+'input_cool&amp;vent_evolution'!M$9))</f>
        <v>99801346.16361542</v>
      </c>
      <c r="EE71" s="2">
        <f>IF($D71=3,(ED71*(1+'input_cool&amp;vent_evolution'!N$10)),ED71*(1+'input_cool&amp;vent_evolution'!N$9))</f>
        <v>101886474.56526677</v>
      </c>
      <c r="EF71" s="2">
        <f>IF($D71=3,(EE71*(1+'input_cool&amp;vent_evolution'!O$10)),EE71*(1+'input_cool&amp;vent_evolution'!O$9))</f>
        <v>103973752.84254526</v>
      </c>
      <c r="EG71" s="2">
        <f>IF($D71=3,(EF71*(1+'input_cool&amp;vent_evolution'!P$10)),EF71*(1+'input_cool&amp;vent_evolution'!P$9))</f>
        <v>105947366.3148497</v>
      </c>
      <c r="EH71" s="2">
        <f>IF($D71=3,(EG71*(1+'input_cool&amp;vent_evolution'!Q$10)),EG71*(1+'input_cool&amp;vent_evolution'!Q$9))</f>
        <v>107923129.6669582</v>
      </c>
      <c r="EI71" s="2">
        <f>IF($D71=3,(EH71*(1+'input_cool&amp;vent_evolution'!R$10)),EH71*(1+'input_cool&amp;vent_evolution'!R$9))</f>
        <v>109475565.98282652</v>
      </c>
      <c r="EJ71" s="2">
        <f>IF($D71=3,(EI71*(1+'input_cool&amp;vent_evolution'!S$10)),EI71*(1+'input_cool&amp;vent_evolution'!S$9))</f>
        <v>111028945.78314647</v>
      </c>
      <c r="EK71" s="2">
        <f>IF($D71=3,(EJ71*(1+'input_cool&amp;vent_evolution'!T$10)),EJ71*(1+'input_cool&amp;vent_evolution'!T$9))</f>
        <v>112583269.05956455</v>
      </c>
      <c r="EL71" s="2">
        <f>IF($D71=3,(EK71*(1+'input_cool&amp;vent_evolution'!U$10)),EK71*(1+'input_cool&amp;vent_evolution'!U$9))</f>
        <v>114138535.74525115</v>
      </c>
      <c r="EM71" s="2">
        <f>IF($D71=3,(EL71*(1+'input_cool&amp;vent_evolution'!V$10)),EL71*(1+'input_cool&amp;vent_evolution'!V$9))</f>
        <v>115694745.8986821</v>
      </c>
      <c r="EN71" s="2">
        <f>IF($D71=3,(EM71*(1+'input_cool&amp;vent_evolution'!W$10)),EM71*(1+'input_cool&amp;vent_evolution'!W$9))</f>
        <v>116905063.60857227</v>
      </c>
      <c r="EO71" s="2">
        <f>IF($D71=3,(EN71*(1+'input_cool&amp;vent_evolution'!X$10)),EN71*(1+'input_cool&amp;vent_evolution'!X$9))</f>
        <v>118116170.92412326</v>
      </c>
      <c r="EP71" s="2">
        <f>IF($D71=3,(EO71*(1+'input_cool&amp;vent_evolution'!Y$10)),EO71*(1+'input_cool&amp;vent_evolution'!Y$9))</f>
        <v>119328067.89128008</v>
      </c>
      <c r="EQ71" s="2">
        <f>IF($D71=3,(EP71*(1+'input_cool&amp;vent_evolution'!Z$10)),EP71*(1+'input_cool&amp;vent_evolution'!Z$9))</f>
        <v>120540754.43485999</v>
      </c>
      <c r="ER71" s="2">
        <f>IF($D71=3,(EQ71*(1+'input_cool&amp;vent_evolution'!AA$10)),EQ71*(1+'input_cool&amp;vent_evolution'!AA$9))</f>
        <v>121754230.6300457</v>
      </c>
      <c r="ES71" s="2">
        <f>IF($D71=3,(ER71*(1+'input_cool&amp;vent_evolution'!AB$10)),ER71*(1+'input_cool&amp;vent_evolution'!AB$9))</f>
        <v>122598903.19513169</v>
      </c>
      <c r="ET71" s="2">
        <f>IF($D71=3,(ES71*(1+'input_cool&amp;vent_evolution'!AC$10)),ES71*(1+'input_cool&amp;vent_evolution'!AC$9))</f>
        <v>123444168.42391515</v>
      </c>
      <c r="EU71" s="2">
        <f>IF($D71=3,(ET71*(1+'input_cool&amp;vent_evolution'!AD$10)),ET71*(1+'input_cool&amp;vent_evolution'!AD$9))</f>
        <v>124290026.42081696</v>
      </c>
      <c r="EV71" s="2">
        <f>IF($D71=3,(EU71*(1+'input_cool&amp;vent_evolution'!AE$10)),EU71*(1+'input_cool&amp;vent_evolution'!AE$9))</f>
        <v>125136477.08976996</v>
      </c>
      <c r="EW71" s="2">
        <f>IF($D71=3,(EV71*(1+'input_cool&amp;vent_evolution'!AF$10)),EV71*(1+'input_cool&amp;vent_evolution'!AF$9))</f>
        <v>125983520.52266444</v>
      </c>
      <c r="EX71" s="2">
        <f>IF($D71=3,(EW71*(1+'input_cool&amp;vent_evolution'!AG$10)),EW71*(1+'input_cool&amp;vent_evolution'!AG$9))</f>
        <v>126519053.97169633</v>
      </c>
      <c r="EY71" s="2">
        <f>IF($D71=3,(EX71*(1+'input_cool&amp;vent_evolution'!AH$10)),EX71*(1+'input_cool&amp;vent_evolution'!AH$9))</f>
        <v>127054746.86724067</v>
      </c>
      <c r="EZ71" s="2">
        <f>IF($D71=3,(EY71*(1+'input_cool&amp;vent_evolution'!AI$10)),EY71*(1+'input_cool&amp;vent_evolution'!AI$9))</f>
        <v>127590599.23853531</v>
      </c>
      <c r="FA71" s="2">
        <f>IF($D71=3,(EZ71*(1+'input_cool&amp;vent_evolution'!AJ$10)),EZ71*(1+'input_cool&amp;vent_evolution'!AJ$9))</f>
        <v>128126611.0521656</v>
      </c>
      <c r="FB71" s="2">
        <f>IF($D71=3,(FA71*(1+'input_cool&amp;vent_evolution'!AK$10)),FA71*(1+'input_cool&amp;vent_evolution'!AK$9))</f>
        <v>128662782.23712516</v>
      </c>
      <c r="FC71" s="2">
        <f>IF($D71=3,(FB71*(1+'input_cool&amp;vent_evolution'!AL$10)),FB71*(1+'input_cool&amp;vent_evolution'!AL$9))</f>
        <v>129199112.94795707</v>
      </c>
      <c r="FD71" s="2">
        <f>IF($D71=3,(FC71*(1+'input_cool&amp;vent_evolution'!AM$10)),FC71*(1+'input_cool&amp;vent_evolution'!AM$9))</f>
        <v>129735603.05517927</v>
      </c>
      <c r="FE71" s="2">
        <f>IF($D71=3,(FD71*(1+'input_cool&amp;vent_evolution'!AN$10)),FD71*(1+'input_cool&amp;vent_evolution'!AN$9))</f>
        <v>130272252.63815184</v>
      </c>
      <c r="FF71" s="2">
        <f>IF($D71=3,(FE71*(1+'input_cool&amp;vent_evolution'!AO$10)),FE71*(1+'input_cool&amp;vent_evolution'!AO$9))</f>
        <v>130809061.64675267</v>
      </c>
      <c r="FG71" s="2">
        <f>IF($D71=3,(FF71*(1+'input_cool&amp;vent_evolution'!AP$10)),FF71*(1+'input_cool&amp;vent_evolution'!AP$9))</f>
        <v>131346030.11439639</v>
      </c>
      <c r="FH71" s="2">
        <f>IF($D71=3,(FG71*(1+'input_cool&amp;vent_evolution'!AQ$10)),FG71*(1+'input_cool&amp;vent_evolution'!AQ$9))</f>
        <v>131883157.99096105</v>
      </c>
      <c r="FI71" s="2">
        <f>IF($D71=3,(FH71*(1+'input_cool&amp;vent_evolution'!AR$10)),FH71*(1+'input_cool&amp;vent_evolution'!AR$9))</f>
        <v>132420445.33492228</v>
      </c>
      <c r="FJ71" s="2">
        <f>IF($D71=3,(FI71*(1+'input_cool&amp;vent_evolution'!AS$10)),FI71*(1+'input_cool&amp;vent_evolution'!AS$9))</f>
        <v>132957892.10868864</v>
      </c>
      <c r="FK71" s="2">
        <f>IF($D71=3,(FJ71*(1+'input_cool&amp;vent_evolution'!AT$10)),FJ71*(1+'input_cool&amp;vent_evolution'!AT$9))</f>
        <v>133495498.36238195</v>
      </c>
      <c r="FL71" s="2">
        <f>IF($D71=3,(FK71*(1+'input_cool&amp;vent_evolution'!AU$10)),FK71*(1+'input_cool&amp;vent_evolution'!AU$9))</f>
        <v>134035278.39063972</v>
      </c>
      <c r="FM71" s="2">
        <f t="shared" si="117"/>
        <v>247452632.94111863</v>
      </c>
      <c r="FN71" s="2">
        <f t="shared" si="118"/>
        <v>252727368.3116115</v>
      </c>
      <c r="FO71" s="2">
        <f t="shared" si="119"/>
        <v>258007547.72599766</v>
      </c>
      <c r="FP71" s="2">
        <f t="shared" si="120"/>
        <v>263293171.27946931</v>
      </c>
      <c r="FQ71" s="2">
        <f t="shared" si="121"/>
        <v>268290960.96962166</v>
      </c>
      <c r="FR71" s="2">
        <f t="shared" si="122"/>
        <v>273294194.80943686</v>
      </c>
      <c r="FS71" s="2">
        <f t="shared" si="123"/>
        <v>277225435.81632227</v>
      </c>
      <c r="FT71" s="2">
        <f t="shared" si="124"/>
        <v>281159066.01284963</v>
      </c>
      <c r="FU71" s="2">
        <f t="shared" si="125"/>
        <v>285095085.37786531</v>
      </c>
      <c r="FV71" s="2">
        <f t="shared" si="126"/>
        <v>289033493.74213642</v>
      </c>
      <c r="FW71" s="2">
        <f t="shared" si="127"/>
        <v>292974291.2537415</v>
      </c>
      <c r="FX71" s="2">
        <f t="shared" si="128"/>
        <v>296039183.87693334</v>
      </c>
      <c r="FY71" s="2">
        <f t="shared" si="129"/>
        <v>299106076.02185839</v>
      </c>
      <c r="FZ71" s="2">
        <f t="shared" si="130"/>
        <v>302174967.80486351</v>
      </c>
      <c r="GA71" s="2">
        <f t="shared" si="131"/>
        <v>305245859.03556299</v>
      </c>
      <c r="GB71" s="2">
        <f t="shared" si="132"/>
        <v>308318749.90434247</v>
      </c>
      <c r="GC71" s="2">
        <f t="shared" si="133"/>
        <v>310457717.79069978</v>
      </c>
      <c r="GD71" s="2">
        <f t="shared" si="134"/>
        <v>312598186.48182887</v>
      </c>
      <c r="GE71" s="2">
        <f t="shared" si="135"/>
        <v>314740156.24215525</v>
      </c>
      <c r="GF71" s="2">
        <f t="shared" si="136"/>
        <v>316883626.82840759</v>
      </c>
      <c r="GG71" s="2">
        <f t="shared" si="137"/>
        <v>319028598.47328001</v>
      </c>
      <c r="GH71" s="2">
        <f t="shared" si="138"/>
        <v>320384732.07687676</v>
      </c>
      <c r="GI71" s="2">
        <f t="shared" si="139"/>
        <v>321741269.44754702</v>
      </c>
      <c r="GJ71" s="2">
        <f t="shared" si="140"/>
        <v>323098210.65933007</v>
      </c>
      <c r="GK71" s="2">
        <f t="shared" si="141"/>
        <v>324455555.62760973</v>
      </c>
      <c r="GL71" s="2">
        <f t="shared" si="142"/>
        <v>325813304.17257619</v>
      </c>
      <c r="GM71" s="2">
        <f t="shared" si="143"/>
        <v>327171456.68557972</v>
      </c>
      <c r="GN71" s="2">
        <f t="shared" si="144"/>
        <v>328530012.83873218</v>
      </c>
      <c r="GO71" s="2">
        <f t="shared" si="145"/>
        <v>329888972.8329975</v>
      </c>
      <c r="GP71" s="2">
        <f t="shared" si="146"/>
        <v>331248336.54145128</v>
      </c>
      <c r="GQ71" s="2">
        <f t="shared" si="147"/>
        <v>332608104.04870957</v>
      </c>
      <c r="GR71" s="2">
        <f t="shared" si="148"/>
        <v>333968275.22784817</v>
      </c>
      <c r="GS71" s="2">
        <f t="shared" si="149"/>
        <v>335328850.2269454</v>
      </c>
      <c r="GT71" s="2">
        <f t="shared" si="150"/>
        <v>336689828.95080805</v>
      </c>
      <c r="GU71" s="2">
        <f t="shared" si="151"/>
        <v>338051211.52636003</v>
      </c>
      <c r="GV71" s="2">
        <f t="shared" si="152"/>
        <v>339418098.76037705</v>
      </c>
      <c r="GW71" s="2">
        <f>IF($D71=3,($N71*$M71*EC71*'input_cooling&amp;ventilation'!$D$3)*'input_cool&amp;vent_evolution'!M$11,($O71*$M71*EC71*'input_cooling&amp;ventilation'!$D$3)*'input_cool&amp;vent_evolution'!M$10)</f>
        <v>51303079.264980942</v>
      </c>
      <c r="GX71" s="2">
        <f>IF($D71=3,($N71*$M71*ED71*'input_cooling&amp;ventilation'!$D$3)*'input_cool&amp;vent_evolution'!N$11,($O71*$M71*ED71*'input_cooling&amp;ventilation'!$D$3)*'input_cool&amp;vent_evolution'!N$10)</f>
        <v>48496604.790733531</v>
      </c>
      <c r="GY71" s="2">
        <f>IF($D71=3,($N71*$M71*EE71*'input_cooling&amp;ventilation'!$D$3)*'input_cool&amp;vent_evolution'!O$11,($O71*$M71*EE71*'input_cooling&amp;ventilation'!$D$3)*'input_cool&amp;vent_evolution'!O$10)</f>
        <v>46413684.694777958</v>
      </c>
      <c r="GZ71" s="2">
        <f>IF($D71=3,($N71*$M71*EF71*'input_cooling&amp;ventilation'!$D$3)*'input_cool&amp;vent_evolution'!P$11,($O71*$M71*EF71*'input_cooling&amp;ventilation'!$D$3)*'input_cool&amp;vent_evolution'!P$10)</f>
        <v>52361253.997949257</v>
      </c>
      <c r="HA71" s="2">
        <f>IF($D71=3,($N71*$M71*EG71*'input_cooling&amp;ventilation'!$D$3)*'input_cool&amp;vent_evolution'!Q$11,($O71*$M71*EG71*'input_cooling&amp;ventilation'!$D$3)*'input_cool&amp;vent_evolution'!Q$10)</f>
        <v>57731080.587130822</v>
      </c>
      <c r="HB71" s="2">
        <f>IF($D71=3,($N71*$M71*EH71*'input_cooling&amp;ventilation'!$D$3)*'input_cool&amp;vent_evolution'!R$11,($O71*$M71*EH71*'input_cooling&amp;ventilation'!$D$3)*'input_cool&amp;vent_evolution'!R$10)</f>
        <v>61087091.402389653</v>
      </c>
      <c r="HC71" s="2">
        <f>IF($D71=3,($N71*$M71*EI71*'input_cooling&amp;ventilation'!$D$3)*'input_cool&amp;vent_evolution'!S$11,($O71*$M71*EI71*'input_cooling&amp;ventilation'!$D$3)*'input_cool&amp;vent_evolution'!S$10)</f>
        <v>63173123.47611554</v>
      </c>
      <c r="HD71" s="2">
        <f>IF($D71=3,($N71*$M71*EJ71*'input_cooling&amp;ventilation'!$D$3)*'input_cool&amp;vent_evolution'!T$11,($O71*$M71*EJ71*'input_cooling&amp;ventilation'!$D$3)*'input_cool&amp;vent_evolution'!T$10)</f>
        <v>65433964.855586775</v>
      </c>
      <c r="HE71" s="2">
        <f>IF($D71=3,($N71*$M71*EK71*'input_cooling&amp;ventilation'!$D$3)*'input_cool&amp;vent_evolution'!U$11,($O71*$M71*EK71*'input_cooling&amp;ventilation'!$D$3)*'input_cool&amp;vent_evolution'!U$10)</f>
        <v>74798559.077068165</v>
      </c>
      <c r="HF71" s="2">
        <f>IF($D71=3,($N71*$M71*EL71*'input_cooling&amp;ventilation'!$D$3)*'input_cool&amp;vent_evolution'!V$11,($O71*$M71*EL71*'input_cooling&amp;ventilation'!$D$3)*'input_cool&amp;vent_evolution'!V$10)</f>
        <v>75204540.591991335</v>
      </c>
      <c r="HG71" s="2">
        <f>IF($D71=3,($N71*$M71*EM71*'input_cooling&amp;ventilation'!$D$3)*'input_cool&amp;vent_evolution'!W$11,($O71*$M71*EM71*'input_cooling&amp;ventilation'!$D$3)*'input_cool&amp;vent_evolution'!W$10)</f>
        <v>72647135.457236364</v>
      </c>
      <c r="HH71" s="2">
        <f>IF($D71=3,($N71*$M71*EN71*'input_cooling&amp;ventilation'!$D$3)*'input_cool&amp;vent_evolution'!X$11,($O71*$M71*EN71*'input_cooling&amp;ventilation'!$D$3)*'input_cool&amp;vent_evolution'!X$10)</f>
        <v>74667507.893858448</v>
      </c>
      <c r="HI71" s="2">
        <f>IF($D71=3,($N71*$M71*EO71*'input_cooling&amp;ventilation'!$D$3)*'input_cool&amp;vent_evolution'!Y$11,($O71*$M71*EO71*'input_cooling&amp;ventilation'!$D$3)*'input_cool&amp;vent_evolution'!Y$10)</f>
        <v>75755354.435398683</v>
      </c>
      <c r="HJ71" s="2">
        <f>IF($D71=3,($N71*$M71*EP71*'input_cooling&amp;ventilation'!$D$3)*'input_cool&amp;vent_evolution'!Z$11,($O71*$M71*EP71*'input_cooling&amp;ventilation'!$D$3)*'input_cool&amp;vent_evolution'!Z$10)</f>
        <v>80502314.83137615</v>
      </c>
      <c r="HK71" s="2">
        <f>IF($D71=3,($N71*$M71*EQ71*'input_cooling&amp;ventilation'!$D$3)*'input_cool&amp;vent_evolution'!AA$11,($O71*$M71*EQ71*'input_cooling&amp;ventilation'!$D$3)*'input_cool&amp;vent_evolution'!AA$10)</f>
        <v>80309249.899760425</v>
      </c>
      <c r="HL71" s="2">
        <f>IF($D71=3,($N71*$M71*ER71*'input_cooling&amp;ventilation'!$D$3)*'input_cool&amp;vent_evolution'!AB$11,($O71*$M71*ER71*'input_cooling&amp;ventilation'!$D$3)*'input_cool&amp;vent_evolution'!AB$10)</f>
        <v>71470084.925764203</v>
      </c>
      <c r="HM71" s="2">
        <f>IF($D71=3,($N71*$M71*ES71*'input_cooling&amp;ventilation'!$D$3)*'input_cool&amp;vent_evolution'!AC$11,($O71*$M71*ES71*'input_cooling&amp;ventilation'!$D$3)*'input_cool&amp;vent_evolution'!AC$10)</f>
        <v>70625224.715074837</v>
      </c>
      <c r="HN71" s="2">
        <f>IF($D71=3,($N71*$M71*ET71*'input_cooling&amp;ventilation'!$D$3)*'input_cool&amp;vent_evolution'!AD$11,($O71*$M71*ET71*'input_cooling&amp;ventilation'!$D$3)*'input_cool&amp;vent_evolution'!AD$10)</f>
        <v>69135016.178612575</v>
      </c>
      <c r="HO71" s="2">
        <f>IF($D71=3,($N71*$M71*EU71*'input_cooling&amp;ventilation'!$D$3)*'input_cool&amp;vent_evolution'!AE$11,($O71*$M71*EU71*'input_cooling&amp;ventilation'!$D$3)*'input_cool&amp;vent_evolution'!AE$10)</f>
        <v>67475806.780783772</v>
      </c>
      <c r="HP71" s="2">
        <f>IF($D71=3,($N71*$M71*EV71*'input_cooling&amp;ventilation'!$D$3)*'input_cool&amp;vent_evolution'!AF$11,($O71*$M71*EV71*'input_cooling&amp;ventilation'!$D$3)*'input_cool&amp;vent_evolution'!AF$10)</f>
        <v>65458731.078271709</v>
      </c>
      <c r="HQ71" s="2">
        <f>IF($D71=3,($N71*$M71*EW71*'input_cooling&amp;ventilation'!$D$3)*'input_cool&amp;vent_evolution'!AG$11,($O71*$M71*EW71*'input_cooling&amp;ventilation'!$D$3)*'input_cool&amp;vent_evolution'!AG$10)</f>
        <v>64249610.587454244</v>
      </c>
      <c r="HR71" s="2">
        <f>IF($D71=3,($N71*$M71*EX71*'input_cooling&amp;ventilation'!$D$3)*'input_cool&amp;vent_evolution'!AH$11,($O71*$M71*EX71*'input_cooling&amp;ventilation'!$D$3)*'input_cool&amp;vent_evolution'!AH$10)</f>
        <v>62561282.114286788</v>
      </c>
      <c r="HS71" s="2">
        <f>IF($D71=3,($N71*$M71*EY71*'input_cooling&amp;ventilation'!$D$3)*'input_cool&amp;vent_evolution'!AI$11,($O71*$M71*EY71*'input_cooling&amp;ventilation'!$D$3)*'input_cool&amp;vent_evolution'!AI$10)</f>
        <v>60883700.607551858</v>
      </c>
      <c r="HT71" s="2">
        <f>IF($D71=3,($N71*$M71*EZ71*'input_cooling&amp;ventilation'!$D$3)*'input_cool&amp;vent_evolution'!AJ$11,($O71*$M71*EZ71*'input_cooling&amp;ventilation'!$D$3)*'input_cool&amp;vent_evolution'!AJ$10)</f>
        <v>59218503.844305702</v>
      </c>
      <c r="HU71" s="2">
        <f>IF($D71=3,($N71*$M71*FA71*'input_cooling&amp;ventilation'!$D$3)*'input_cool&amp;vent_evolution'!AK$11,($O71*$M71*FA71*'input_cooling&amp;ventilation'!$D$3)*'input_cool&amp;vent_evolution'!AK$10)</f>
        <v>58092966.335537784</v>
      </c>
      <c r="HV71" s="2">
        <f>IF($D71=3,($N71*$M71*FB71*'input_cooling&amp;ventilation'!$D$3)*'input_cool&amp;vent_evolution'!AL$11,($O71*$M71*FB71*'input_cooling&amp;ventilation'!$D$3)*'input_cool&amp;vent_evolution'!AL$10)</f>
        <v>55964083.706862576</v>
      </c>
      <c r="HW71" s="2">
        <f>IF($D71=3,($N71*$M71*FC71*'input_cooling&amp;ventilation'!$D$3)*'input_cool&amp;vent_evolution'!AM$11,($O71*$M71*FC71*'input_cooling&amp;ventilation'!$D$3)*'input_cool&amp;vent_evolution'!AM$10)</f>
        <v>54390160.547904275</v>
      </c>
      <c r="HX71" s="2">
        <f>IF($D71=3,($N71*$M71*FD71*'input_cooling&amp;ventilation'!$D$3)*'input_cool&amp;vent_evolution'!AN$11,($O71*$M71*FD71*'input_cooling&amp;ventilation'!$D$3)*'input_cool&amp;vent_evolution'!AN$10)</f>
        <v>52841260.733904034</v>
      </c>
      <c r="HY71" s="2">
        <f>IF($D71=3,($N71*$M71*FE71*'input_cooling&amp;ventilation'!$D$3)*'input_cool&amp;vent_evolution'!AO$11,($O71*$M71*FE71*'input_cooling&amp;ventilation'!$D$3)*'input_cool&amp;vent_evolution'!AO$10)</f>
        <v>51332416.516389519</v>
      </c>
      <c r="HZ71" s="2">
        <f>IF($D71=3,($N71*$M71*FF71*'input_cooling&amp;ventilation'!$D$3)*'input_cool&amp;vent_evolution'!AP$11,($O71*$M71*FF71*'input_cooling&amp;ventilation'!$D$3)*'input_cool&amp;vent_evolution'!AP$10)</f>
        <v>49866848.496992894</v>
      </c>
      <c r="IA71" s="2">
        <f>IF($D71=3,($N71*$M71*FG71*'input_cooling&amp;ventilation'!$D$3)*'input_cool&amp;vent_evolution'!AQ$11,($O71*$M71*FG71*'input_cooling&amp;ventilation'!$D$3)*'input_cool&amp;vent_evolution'!AQ$10)</f>
        <v>48445996.560056023</v>
      </c>
      <c r="IB71" s="2">
        <f>IF($D71=3,($N71*$M71*FH71*'input_cooling&amp;ventilation'!$D$3)*'input_cool&amp;vent_evolution'!AR$11,($O71*$M71*FH71*'input_cooling&amp;ventilation'!$D$3)*'input_cool&amp;vent_evolution'!AR$10)</f>
        <v>47073431.618328661</v>
      </c>
      <c r="IC71" s="2">
        <f>IF($D71=3,($N71*$M71*FI71*'input_cooling&amp;ventilation'!$D$3)*'input_cool&amp;vent_evolution'!AS$11,($O71*$M71*FI71*'input_cooling&amp;ventilation'!$D$3)*'input_cool&amp;vent_evolution'!AS$10)</f>
        <v>45752376.580189057</v>
      </c>
      <c r="ID71" s="2">
        <f>IF($D71=3,($N71*$M71*FJ71*'input_cooling&amp;ventilation'!$D$3)*'input_cool&amp;vent_evolution'!AT$11,($O71*$M71*FJ71*'input_cooling&amp;ventilation'!$D$3)*'input_cool&amp;vent_evolution'!AT$10)</f>
        <v>44486425.008767888</v>
      </c>
      <c r="IE71" s="2">
        <f>IF($D71=3,($N71*$M71*FK71*'input_cooling&amp;ventilation'!$D$3)*'input_cool&amp;vent_evolution'!AU$11,($O71*$M71*FK71*'input_cooling&amp;ventilation'!$D$3)*'input_cool&amp;vent_evolution'!AU$10)</f>
        <v>44666302.862649783</v>
      </c>
      <c r="IF71" s="2">
        <f>IF($D71=3,($N71*$M71*FL71*'input_cooling&amp;ventilation'!$D$3)*'input_cool&amp;vent_evolution'!AV$11,($O71*$M71*FL71*'input_cooling&amp;ventilation'!$D$3)*'input_cool&amp;vent_evolution'!AV$10)</f>
        <v>44846908.040480755</v>
      </c>
    </row>
    <row r="72" spans="1:240" x14ac:dyDescent="0.25">
      <c r="A72">
        <v>70</v>
      </c>
      <c r="B72">
        <v>100100</v>
      </c>
      <c r="C72">
        <v>9</v>
      </c>
      <c r="D72">
        <v>3</v>
      </c>
      <c r="E72">
        <v>7</v>
      </c>
      <c r="F72" s="2">
        <v>156091880.56422099</v>
      </c>
      <c r="G72" s="2">
        <v>164309832.12</v>
      </c>
      <c r="H72" s="2">
        <v>156091880.56422099</v>
      </c>
      <c r="I72" s="17">
        <v>5.3017307E-2</v>
      </c>
      <c r="J72">
        <v>2.8815741999999998E-2</v>
      </c>
      <c r="K72" s="2">
        <f t="shared" si="77"/>
        <v>4497903.3586334065</v>
      </c>
      <c r="L72" s="2">
        <f t="shared" si="78"/>
        <v>8711264.8126245011</v>
      </c>
      <c r="M72">
        <v>0.74868004223864804</v>
      </c>
      <c r="N72" s="17">
        <f>'input_cooling&amp;ventilation'!$D$5</f>
        <v>57.500092182043396</v>
      </c>
      <c r="O72" s="45">
        <f>'input_cooling&amp;ventilation'!$D$6</f>
        <v>19.328678831353667</v>
      </c>
      <c r="P72" s="45">
        <f>'input_cooling&amp;ventilation'!$C$5</f>
        <v>50.351688737400465</v>
      </c>
      <c r="Q72" s="45">
        <f>'input_cooling&amp;ventilation'!$C$6</f>
        <v>32.240814214248743</v>
      </c>
      <c r="R72">
        <v>17</v>
      </c>
      <c r="S72">
        <v>12</v>
      </c>
      <c r="T72">
        <v>14</v>
      </c>
      <c r="U72" s="2">
        <f t="shared" si="79"/>
        <v>8477941.6150124315</v>
      </c>
      <c r="V72" s="2">
        <f t="shared" si="80"/>
        <v>15441700.7462564</v>
      </c>
      <c r="W72" s="2">
        <v>7739504.4139021561</v>
      </c>
      <c r="X72" s="57">
        <f>IF($D72=3,(W72*(1+'input_cool&amp;vent_evolution'!M$11)),(W72*(1+'input_cool&amp;vent_evolution'!M$12)))</f>
        <v>7855111.8788773101</v>
      </c>
      <c r="Y72" s="57">
        <f>IF($D72=3,(X72*(1+'input_cool&amp;vent_evolution'!N$11)),(X72*(1+'input_cool&amp;vent_evolution'!N$12)))</f>
        <v>7963712.6245847112</v>
      </c>
      <c r="Z72" s="57">
        <f>IF($D72=3,(Y72*(1+'input_cool&amp;vent_evolution'!O$11)),(Y72*(1+'input_cool&amp;vent_evolution'!O$12)))</f>
        <v>8066929.4716871623</v>
      </c>
      <c r="AA72" s="57">
        <f>IF($D72=3,(Z72*(1+'input_cool&amp;vent_evolution'!P$11)),(Z72*(1+'input_cool&amp;vent_evolution'!P$12)))</f>
        <v>8182514.0986549333</v>
      </c>
      <c r="AB72" s="57">
        <f>IF($D72=3,(AA72*(1+'input_cool&amp;vent_evolution'!Q$11)),(AA72*(1+'input_cool&amp;vent_evolution'!Q$12)))</f>
        <v>8309370.3226637663</v>
      </c>
      <c r="AC72" s="57">
        <f>IF($D72=3,(AB72*(1+'input_cool&amp;vent_evolution'!R$11)),(AB72*(1+'input_cool&amp;vent_evolution'!R$12)))</f>
        <v>8443186.4716141019</v>
      </c>
      <c r="AD72" s="57">
        <f>IF($D72=3,(AC72*(1+'input_cool&amp;vent_evolution'!S$11)),(AC72*(1+'input_cool&amp;vent_evolution'!S$12)))</f>
        <v>8581806.8336299397</v>
      </c>
      <c r="AE72" s="57">
        <f>IF($D72=3,(AD72*(1+'input_cool&amp;vent_evolution'!T$11)),(AD72*(1+'input_cool&amp;vent_evolution'!T$12)))</f>
        <v>8725703.6718922183</v>
      </c>
      <c r="AF72" s="57">
        <f>IF($D72=3,(AE72*(1+'input_cool&amp;vent_evolution'!U$11)),(AE72*(1+'input_cool&amp;vent_evolution'!U$12)))</f>
        <v>8890643.4224074092</v>
      </c>
      <c r="AG72" s="57">
        <f>IF($D72=3,(AF72*(1+'input_cool&amp;vent_evolution'!V$11)),(AF72*(1+'input_cool&amp;vent_evolution'!V$12)))</f>
        <v>9057310.7434252705</v>
      </c>
      <c r="AH72" s="57">
        <f>IF($D72=3,(AG72*(1+'input_cool&amp;vent_evolution'!W$11)),(AG72*(1+'input_cool&amp;vent_evolution'!W$12)))</f>
        <v>9219122.3323015571</v>
      </c>
      <c r="AI72" s="57">
        <f>IF($D72=3,(AH72*(1+'input_cool&amp;vent_evolution'!X$11)),(AH72*(1+'input_cool&amp;vent_evolution'!X$12)))</f>
        <v>9386652.6485929936</v>
      </c>
      <c r="AJ72" s="57">
        <f>IF($D72=3,(AI72*(1+'input_cool&amp;vent_evolution'!Y$11)),(AI72*(1+'input_cool&amp;vent_evolution'!Y$12)))</f>
        <v>9557937.9982631858</v>
      </c>
      <c r="AK72" s="57">
        <f>IF($D72=3,(AJ72*(1+'input_cool&amp;vent_evolution'!Z$11)),(AJ72*(1+'input_cool&amp;vent_evolution'!Z$12)))</f>
        <v>9741395.4958793167</v>
      </c>
      <c r="AL72" s="57">
        <f>IF($D72=3,(AK72*(1+'input_cool&amp;vent_evolution'!AA$11)),(AK72*(1+'input_cool&amp;vent_evolution'!AA$12)))</f>
        <v>9926049.3329758383</v>
      </c>
      <c r="AM72" s="57">
        <f>IF($D72=3,(AL72*(1+'input_cool&amp;vent_evolution'!AB$11)),(AL72*(1+'input_cool&amp;vent_evolution'!AB$12)))</f>
        <v>10091825.526507825</v>
      </c>
      <c r="AN72" s="57">
        <f>IF($D72=3,(AM72*(1+'input_cool&amp;vent_evolution'!AC$11)),(AM72*(1+'input_cool&amp;vent_evolution'!AC$12)))</f>
        <v>10257230.47102003</v>
      </c>
      <c r="AO72" s="57">
        <f>IF($D72=3,(AN72*(1+'input_cool&amp;vent_evolution'!AD$11)),(AN72*(1+'input_cool&amp;vent_evolution'!AD$12)))</f>
        <v>10420672.257561099</v>
      </c>
      <c r="AP72" s="57">
        <f>IF($D72=3,(AO72*(1+'input_cool&amp;vent_evolution'!AE$11)),(AO72*(1+'input_cool&amp;vent_evolution'!AE$12)))</f>
        <v>10581630.432561753</v>
      </c>
      <c r="AQ72" s="57">
        <f>IF($D72=3,(AP72*(1+'input_cool&amp;vent_evolution'!AF$11)),(AP72*(1+'input_cool&amp;vent_evolution'!AF$12)))</f>
        <v>10739116.356989063</v>
      </c>
      <c r="AR72" s="57">
        <f>IF($D72=3,(AQ72*(1+'input_cool&amp;vent_evolution'!AG$11)),(AQ72*(1+'input_cool&amp;vent_evolution'!AG$12)))</f>
        <v>10894939.085256265</v>
      </c>
      <c r="AS72" s="57">
        <f>IF($D72=3,(AR72*(1+'input_cool&amp;vent_evolution'!AH$11)),(AR72*(1+'input_cool&amp;vent_evolution'!AH$12)))</f>
        <v>11048217.149683492</v>
      </c>
      <c r="AT72" s="57">
        <f>IF($D72=3,(AS72*(1+'input_cool&amp;vent_evolution'!AI$11)),(AS72*(1+'input_cool&amp;vent_evolution'!AI$12)))</f>
        <v>11198845.890134986</v>
      </c>
      <c r="AU72" s="57">
        <f>IF($D72=3,(AT72*(1+'input_cool&amp;vent_evolution'!AJ$11)),(AT72*(1+'input_cool&amp;vent_evolution'!AJ$12)))</f>
        <v>11346728.640275942</v>
      </c>
      <c r="AV72" s="57">
        <f>IF($D72=3,(AU72*(1+'input_cool&amp;vent_evolution'!AK$11)),(AU72*(1+'input_cool&amp;vent_evolution'!AK$12)))</f>
        <v>11493101.4397355</v>
      </c>
      <c r="AW72" s="57">
        <f>IF($D72=3,(AV72*(1+'input_cool&amp;vent_evolution'!AL$11)),(AV72*(1+'input_cool&amp;vent_evolution'!AL$12)))</f>
        <v>11635334.0549675</v>
      </c>
      <c r="AX72" s="57">
        <f>IF($D72=3,(AW72*(1+'input_cool&amp;vent_evolution'!AM$11)),(AW72*(1+'input_cool&amp;vent_evolution'!AM$12)))</f>
        <v>11774696.309014386</v>
      </c>
      <c r="AY72" s="57">
        <f>IF($D72=3,(AX72*(1+'input_cool&amp;vent_evolution'!AN$11)),(AX72*(1+'input_cool&amp;vent_evolution'!AN$12)))</f>
        <v>11911144.947710013</v>
      </c>
      <c r="AZ72" s="57">
        <f>IF($D72=3,(AY72*(1+'input_cool&amp;vent_evolution'!AO$11)),(AY72*(1+'input_cool&amp;vent_evolution'!AO$12)))</f>
        <v>12044681.079857148</v>
      </c>
      <c r="BA72" s="57">
        <f>IF($D72=3,(AZ72*(1+'input_cool&amp;vent_evolution'!AP$11)),(AZ72*(1+'input_cool&amp;vent_evolution'!AP$12)))</f>
        <v>12175320.695470564</v>
      </c>
      <c r="BB72" s="57">
        <f>IF($D72=3,(BA72*(1+'input_cool&amp;vent_evolution'!AQ$11)),(BA72*(1+'input_cool&amp;vent_evolution'!AQ$12)))</f>
        <v>12303090.093573745</v>
      </c>
      <c r="BC72" s="57">
        <f>IF($D72=3,(BB72*(1+'input_cool&amp;vent_evolution'!AR$11)),(BB72*(1+'input_cool&amp;vent_evolution'!AR$12)))</f>
        <v>12428031.451606341</v>
      </c>
      <c r="BD72" s="57">
        <f>IF($D72=3,(BC72*(1+'input_cool&amp;vent_evolution'!AS$11)),(BC72*(1+'input_cool&amp;vent_evolution'!AS$12)))</f>
        <v>12550201.980582265</v>
      </c>
      <c r="BE72" s="57">
        <f>IF($D72=3,(BD72*(1+'input_cool&amp;vent_evolution'!AT$11)),(BD72*(1+'input_cool&amp;vent_evolution'!AT$12)))</f>
        <v>12669674.933319956</v>
      </c>
      <c r="BF72" s="57">
        <f>IF($D72=3,(BE72*(1+'input_cool&amp;vent_evolution'!AU$11)),(BE72*(1+'input_cool&amp;vent_evolution'!AU$12)))</f>
        <v>12790285.221254159</v>
      </c>
      <c r="BG72" s="57">
        <f>IF($D72=3,(BF72*(1+'input_cool&amp;vent_evolution'!AV$11)),(BF72*(1+'input_cool&amp;vent_evolution'!AV$12)))</f>
        <v>12912043.67136554</v>
      </c>
      <c r="BH72" s="2">
        <f t="shared" si="153"/>
        <v>20839889.584888492</v>
      </c>
      <c r="BI72" s="2">
        <f t="shared" si="81"/>
        <v>21151181.713741522</v>
      </c>
      <c r="BJ72" s="2">
        <f t="shared" si="82"/>
        <v>21443607.09763477</v>
      </c>
      <c r="BK72" s="2">
        <f t="shared" si="83"/>
        <v>21721535.448324975</v>
      </c>
      <c r="BL72" s="2">
        <f t="shared" si="84"/>
        <v>22032766.082083914</v>
      </c>
      <c r="BM72" s="2">
        <f t="shared" si="85"/>
        <v>22374347.346221607</v>
      </c>
      <c r="BN72" s="2">
        <f t="shared" si="86"/>
        <v>22734669.353893153</v>
      </c>
      <c r="BO72" s="2">
        <f t="shared" si="87"/>
        <v>23107927.496034425</v>
      </c>
      <c r="BP72" s="2">
        <f t="shared" si="88"/>
        <v>23495393.418996345</v>
      </c>
      <c r="BQ72" s="2">
        <f t="shared" si="89"/>
        <v>23939520.846938796</v>
      </c>
      <c r="BR72" s="2">
        <f t="shared" si="90"/>
        <v>24388300.042824056</v>
      </c>
      <c r="BS72" s="2">
        <f t="shared" si="91"/>
        <v>24824004.380647026</v>
      </c>
      <c r="BT72" s="2">
        <f t="shared" si="92"/>
        <v>25275107.333358526</v>
      </c>
      <c r="BU72" s="2">
        <f t="shared" si="93"/>
        <v>25736321.331534423</v>
      </c>
      <c r="BV72" s="2">
        <f t="shared" si="94"/>
        <v>26230310.8416344</v>
      </c>
      <c r="BW72" s="2">
        <f t="shared" si="95"/>
        <v>26727521.69270714</v>
      </c>
      <c r="BX72" s="2">
        <f t="shared" si="96"/>
        <v>27173901.381153863</v>
      </c>
      <c r="BY72" s="2">
        <f t="shared" si="97"/>
        <v>27619281.420505892</v>
      </c>
      <c r="BZ72" s="2">
        <f t="shared" si="98"/>
        <v>28059375.333877731</v>
      </c>
      <c r="CA72" s="2">
        <f t="shared" si="99"/>
        <v>28492781.714365542</v>
      </c>
      <c r="CB72" s="2">
        <f t="shared" si="100"/>
        <v>28916838.488639612</v>
      </c>
      <c r="CC72" s="2">
        <f t="shared" si="101"/>
        <v>29336416.833484471</v>
      </c>
      <c r="CD72" s="2">
        <f t="shared" si="102"/>
        <v>29749143.252079315</v>
      </c>
      <c r="CE72" s="2">
        <f t="shared" si="103"/>
        <v>30154735.929781176</v>
      </c>
      <c r="CF72" s="2">
        <f t="shared" si="104"/>
        <v>30552934.576571967</v>
      </c>
      <c r="CG72" s="2">
        <f t="shared" si="105"/>
        <v>30947067.432609744</v>
      </c>
      <c r="CH72" s="2">
        <f t="shared" si="106"/>
        <v>31330052.161125492</v>
      </c>
      <c r="CI72" s="2">
        <f t="shared" si="107"/>
        <v>31705307.969678484</v>
      </c>
      <c r="CJ72" s="2">
        <f t="shared" si="108"/>
        <v>32072718.389306571</v>
      </c>
      <c r="CK72" s="2">
        <f t="shared" si="109"/>
        <v>32432286.405643713</v>
      </c>
      <c r="CL72" s="2">
        <f t="shared" si="110"/>
        <v>32784055.074436713</v>
      </c>
      <c r="CM72" s="2">
        <f t="shared" si="111"/>
        <v>33128095.210135195</v>
      </c>
      <c r="CN72" s="2">
        <f t="shared" si="112"/>
        <v>33464520.382437997</v>
      </c>
      <c r="CO72" s="2">
        <f t="shared" si="113"/>
        <v>33793484.641417213</v>
      </c>
      <c r="CP72" s="2">
        <f t="shared" si="114"/>
        <v>34115185.232344165</v>
      </c>
      <c r="CQ72" s="2">
        <f t="shared" si="115"/>
        <v>34439948.285497218</v>
      </c>
      <c r="CR72" s="2">
        <f>IF($D72=3,(W72*$P72*$M72*'input_cooling&amp;ventilation'!$D$3)*'input_cool&amp;vent_evolution'!M$11,(W72*$Q72*'input_cooling&amp;ventilation'!$D$3)*'input_cool&amp;vent_evolution'!M$12)</f>
        <v>3558163.3456717185</v>
      </c>
      <c r="CS72" s="2">
        <f>IF($D72=3,(X72*$P72*$M72*'input_cooling&amp;ventilation'!$D$3)*'input_cool&amp;vent_evolution'!N$11,(X72*$Q72*'input_cooling&amp;ventilation'!$D$3)*'input_cool&amp;vent_evolution'!N$12)</f>
        <v>3342510.7346808356</v>
      </c>
      <c r="CT72" s="2">
        <f>IF($D72=3,(Y72*$P72*$M72*'input_cooling&amp;ventilation'!$D$3)*'input_cool&amp;vent_evolution'!O$11,(Y72*$Q72*'input_cooling&amp;ventilation'!$D$3)*'input_cool&amp;vent_evolution'!O$12)</f>
        <v>3176805.2529711276</v>
      </c>
      <c r="CU72" s="2">
        <f>IF($D72=3,(Z72*$P72*$M72*'input_cooling&amp;ventilation'!$D$3)*'input_cool&amp;vent_evolution'!P$11,(Z72*$Q72*'input_cooling&amp;ventilation'!$D$3)*'input_cool&amp;vent_evolution'!P$12)</f>
        <v>3557460.4381148918</v>
      </c>
      <c r="CV72" s="2">
        <f>IF($D72=3,(AA72*$P72*$M72*'input_cooling&amp;ventilation'!$D$3)*'input_cool&amp;vent_evolution'!Q$11,(AA72*$Q72*'input_cooling&amp;ventilation'!$D$3)*'input_cool&amp;vent_evolution'!Q$12)</f>
        <v>3904377.3387432843</v>
      </c>
      <c r="CW72" s="2">
        <f>IF($D72=3,(AB72*$P72*$M72*'input_cooling&amp;ventilation'!$D$3)*'input_cool&amp;vent_evolution'!R$11,(AB72*$Q72*'input_cooling&amp;ventilation'!$D$3)*'input_cool&amp;vent_evolution'!R$12)</f>
        <v>4118589.7152607306</v>
      </c>
      <c r="CX72" s="2">
        <f>IF($D72=3,(AC72*$P72*$M72*'input_cooling&amp;ventilation'!$D$3)*'input_cool&amp;vent_evolution'!S$11,(AC72*$Q72*'input_cooling&amp;ventilation'!$D$3)*'input_cool&amp;vent_evolution'!S$12)</f>
        <v>4266453.6515397355</v>
      </c>
      <c r="CY72" s="2">
        <f>IF($D72=3,(AD72*$P72*$M72*'input_cooling&amp;ventilation'!$D$3)*'input_cool&amp;vent_evolution'!T$11,(AD72*$Q72*'input_cooling&amp;ventilation'!$D$3)*'input_cool&amp;vent_evolution'!T$12)</f>
        <v>4428852.8908831989</v>
      </c>
      <c r="CZ72" s="2">
        <f>IF($D72=3,(AE72*$P72*$M72*'input_cooling&amp;ventilation'!$D$3)*'input_cool&amp;vent_evolution'!U$11,(AE72*$Q72*'input_cooling&amp;ventilation'!$D$3)*'input_cool&amp;vent_evolution'!U$12)</f>
        <v>5076511.0596752735</v>
      </c>
      <c r="DA72" s="2">
        <f>IF($D72=3,(AF72*$P72*$M72*'input_cooling&amp;ventilation'!$D$3)*'input_cool&amp;vent_evolution'!V$11,(AF72*$Q72*'input_cooling&amp;ventilation'!$D$3)*'input_cool&amp;vent_evolution'!V$12)</f>
        <v>5129682.176618143</v>
      </c>
      <c r="DB72" s="2">
        <f>IF($D72=3,(AG72*$P72*$M72*'input_cooling&amp;ventilation'!$D$3)*'input_cool&amp;vent_evolution'!W$11,(AG72*$Q72*'input_cooling&amp;ventilation'!$D$3)*'input_cool&amp;vent_evolution'!W$12)</f>
        <v>4980232.5876468671</v>
      </c>
      <c r="DC72" s="2">
        <f>IF($D72=3,(AH72*$P72*$M72*'input_cooling&amp;ventilation'!$D$3)*'input_cool&amp;vent_evolution'!X$11,(AH72*$Q72*'input_cooling&amp;ventilation'!$D$3)*'input_cool&amp;vent_evolution'!X$12)</f>
        <v>5156243.4211760387</v>
      </c>
      <c r="DD72" s="2">
        <f>IF($D72=3,(AI72*$P72*$M72*'input_cooling&amp;ventilation'!$D$3)*'input_cool&amp;vent_evolution'!Y$11,(AI72*$Q72*'input_cooling&amp;ventilation'!$D$3)*'input_cool&amp;vent_evolution'!Y$12)</f>
        <v>5271815.7342003835</v>
      </c>
      <c r="DE72" s="2">
        <f>IF($D72=3,(AJ72*$P72*$M72*'input_cooling&amp;ventilation'!$D$3)*'input_cool&amp;vent_evolution'!Z$11,(AJ72*$Q72*'input_cooling&amp;ventilation'!$D$3)*'input_cool&amp;vent_evolution'!Z$12)</f>
        <v>5646449.7655637432</v>
      </c>
      <c r="DF72" s="2">
        <f>IF($D72=3,(AK72*$P72*$M72*'input_cooling&amp;ventilation'!$D$3)*'input_cool&amp;vent_evolution'!AA$11,(AK72*$Q72*'input_cooling&amp;ventilation'!$D$3)*'input_cool&amp;vent_evolution'!AA$12)</f>
        <v>5683270.6688593356</v>
      </c>
      <c r="DG72" s="2">
        <f>IF($D72=3,(AL72*$P72*$M72*'input_cooling&amp;ventilation'!$D$3)*'input_cool&amp;vent_evolution'!AB$11,(AL72*$Q72*'input_cooling&amp;ventilation'!$D$3)*'input_cool&amp;vent_evolution'!AB$12)</f>
        <v>5102255.0796115929</v>
      </c>
      <c r="DH72" s="2">
        <f>IF($D72=3,(AM72*$P72*$M72*'input_cooling&amp;ventilation'!$D$3)*'input_cool&amp;vent_evolution'!AC$11,(AM72*$Q72*'input_cooling&amp;ventilation'!$D$3)*'input_cool&amp;vent_evolution'!AC$12)</f>
        <v>5090828.7875932716</v>
      </c>
      <c r="DI72" s="2">
        <f>IF($D72=3,(AN72*$P72*$M72*'input_cooling&amp;ventilation'!$D$3)*'input_cool&amp;vent_evolution'!AD$11,(AN72*$Q72*'input_cooling&amp;ventilation'!$D$3)*'input_cool&amp;vent_evolution'!AD$12)</f>
        <v>5030406.7660900867</v>
      </c>
      <c r="DJ72" s="2">
        <f>IF($D72=3,(AO72*$P72*$M72*'input_cooling&amp;ventilation'!$D$3)*'input_cool&amp;vent_evolution'!AE$11,(AO72*$Q72*'input_cooling&amp;ventilation'!$D$3)*'input_cool&amp;vent_evolution'!AE$12)</f>
        <v>4953966.2390886564</v>
      </c>
      <c r="DK72" s="2">
        <f>IF($D72=3,(AP72*$P72*$M72*'input_cooling&amp;ventilation'!$D$3)*'input_cool&amp;vent_evolution'!AF$11,(AP72*$Q72*'input_cooling&amp;ventilation'!$D$3)*'input_cool&amp;vent_evolution'!AF$12)</f>
        <v>4847097.407394154</v>
      </c>
      <c r="DL72" s="2">
        <f>IF($D72=3,(AQ72*$P72*$M72*'input_cooling&amp;ventilation'!$D$3)*'input_cool&amp;vent_evolution'!AG$11,(AQ72*$Q72*'input_cooling&amp;ventilation'!$D$3)*'input_cool&amp;vent_evolution'!AG$12)</f>
        <v>4795907.6021784274</v>
      </c>
      <c r="DM72" s="2">
        <f>IF($D72=3,(AR72*$P72*$M72*'input_cooling&amp;ventilation'!$D$3)*'input_cool&amp;vent_evolution'!AH$11,(AR72*$Q72*'input_cooling&amp;ventilation'!$D$3)*'input_cool&amp;vent_evolution'!AH$12)</f>
        <v>4717588.0091971345</v>
      </c>
      <c r="DN72" s="2">
        <f>IF($D72=3,(AS72*$P72*$M72*'input_cooling&amp;ventilation'!$D$3)*'input_cool&amp;vent_evolution'!AI$11,(AS72*$Q72*'input_cooling&amp;ventilation'!$D$3)*'input_cool&amp;vent_evolution'!AI$12)</f>
        <v>4636047.1894646958</v>
      </c>
      <c r="DO72" s="2">
        <f>IF($D72=3,(AT72*$P72*$M72*'input_cooling&amp;ventilation'!$D$3)*'input_cool&amp;vent_evolution'!AJ$11,(AT72*$Q72*'input_cooling&amp;ventilation'!$D$3)*'input_cool&amp;vent_evolution'!AJ$12)</f>
        <v>4551531.1759648481</v>
      </c>
      <c r="DP72" s="2">
        <f>IF($D72=3,(AU72*$P72*$M72*'input_cooling&amp;ventilation'!$D$3)*'input_cool&amp;vent_evolution'!AK$11,(AU72*$Q72*'input_cooling&amp;ventilation'!$D$3)*'input_cool&amp;vent_evolution'!AK$12)</f>
        <v>4505057.9558361042</v>
      </c>
      <c r="DQ72" s="2">
        <f>IF($D72=3,(AV72*$P72*$M72*'input_cooling&amp;ventilation'!$D$3)*'input_cool&amp;vent_evolution'!AL$11,(AV72*$Q72*'input_cooling&amp;ventilation'!$D$3)*'input_cool&amp;vent_evolution'!AL$12)</f>
        <v>4377631.4806859307</v>
      </c>
      <c r="DR72" s="2">
        <f>IF($D72=3,(AW72*$P72*$M72*'input_cooling&amp;ventilation'!$D$3)*'input_cool&amp;vent_evolution'!AM$11,(AW72*$Q72*'input_cooling&amp;ventilation'!$D$3)*'input_cool&amp;vent_evolution'!AM$12)</f>
        <v>4289287.583863101</v>
      </c>
      <c r="DS72" s="2">
        <f>IF($D72=3,(AX72*$P72*$M72*'input_cooling&amp;ventilation'!$D$3)*'input_cool&amp;vent_evolution'!AN$11,(AX72*$Q72*'input_cooling&amp;ventilation'!$D$3)*'input_cool&amp;vent_evolution'!AN$12)</f>
        <v>4199612.4115162212</v>
      </c>
      <c r="DT72" s="2">
        <f>IF($D72=3,(AY72*$P72*$M72*'input_cooling&amp;ventilation'!$D$3)*'input_cool&amp;vent_evolution'!AO$11,(AY72*$Q72*'input_cooling&amp;ventilation'!$D$3)*'input_cool&amp;vent_evolution'!AO$12)</f>
        <v>4109971.36587008</v>
      </c>
      <c r="DU72" s="2">
        <f>IF($D72=3,(AZ72*$P72*$M72*'input_cooling&amp;ventilation'!$D$3)*'input_cool&amp;vent_evolution'!AP$11,(AZ72*$Q72*'input_cooling&amp;ventilation'!$D$3)*'input_cool&amp;vent_evolution'!AP$12)</f>
        <v>4020822.460454403</v>
      </c>
      <c r="DV72" s="2">
        <f>IF($D72=3,(BA72*$P72*$M72*'input_cooling&amp;ventilation'!$D$3)*'input_cool&amp;vent_evolution'!AQ$11,(BA72*$Q72*'input_cooling&amp;ventilation'!$D$3)*'input_cool&amp;vent_evolution'!AQ$12)</f>
        <v>3932482.9856530665</v>
      </c>
      <c r="DW72" s="2">
        <f>IF($D72=3,(BB72*$P72*$M72*'input_cooling&amp;ventilation'!$D$3)*'input_cool&amp;vent_evolution'!AR$11,(BB72*$Q72*'input_cooling&amp;ventilation'!$D$3)*'input_cool&amp;vent_evolution'!AR$12)</f>
        <v>3845441.646917602</v>
      </c>
      <c r="DX72" s="2">
        <f>IF($D72=3,(BC72*$P72*$M72*'input_cooling&amp;ventilation'!$D$3)*'input_cool&amp;vent_evolution'!AS$11,(BC72*$Q72*'input_cooling&amp;ventilation'!$D$3)*'input_cool&amp;vent_evolution'!AS$12)</f>
        <v>3760161.1471792441</v>
      </c>
      <c r="DY72" s="2">
        <f>IF($D72=3,(BD72*$P72*$M72*'input_cooling&amp;ventilation'!$D$3)*'input_cool&amp;vent_evolution'!AT$11,(BD72*$Q72*'input_cooling&amp;ventilation'!$D$3)*'input_cool&amp;vent_evolution'!AT$12)</f>
        <v>3677135.2206519395</v>
      </c>
      <c r="DZ72" s="2">
        <f>IF($D72=3,(BE72*$P72*$M72*'input_cooling&amp;ventilation'!$D$3)*'input_cool&amp;vent_evolution'!AU$11,(BE72*$Q72*'input_cooling&amp;ventilation'!$D$3)*'input_cool&amp;vent_evolution'!AU$12)</f>
        <v>3712140.0917374212</v>
      </c>
      <c r="EA72" s="2">
        <f>IF($D72=3,(BF72*$P72*$M72*'input_cooling&amp;ventilation'!$D$3)*'input_cool&amp;vent_evolution'!AV$11,(BF72*$Q72*'input_cooling&amp;ventilation'!$D$3)*'input_cool&amp;vent_evolution'!AV$12)</f>
        <v>3747478.1953330464</v>
      </c>
      <c r="EB72">
        <v>0.25</v>
      </c>
      <c r="EC72" s="2">
        <f t="shared" si="116"/>
        <v>39022970.141055249</v>
      </c>
      <c r="ED72" s="2">
        <f>IF($D72=3,(EC72*(1+'input_cool&amp;vent_evolution'!M$10)),EC72*(1+'input_cool&amp;vent_evolution'!M$9))</f>
        <v>39854789.299405806</v>
      </c>
      <c r="EE72" s="2">
        <f>IF($D72=3,(ED72*(1+'input_cool&amp;vent_evolution'!N$10)),ED72*(1+'input_cool&amp;vent_evolution'!N$9))</f>
        <v>40687466.976656601</v>
      </c>
      <c r="EF72" s="2">
        <f>IF($D72=3,(EE72*(1+'input_cool&amp;vent_evolution'!O$10)),EE72*(1+'input_cool&amp;vent_evolution'!O$9))</f>
        <v>41521003.187819339</v>
      </c>
      <c r="EG72" s="2">
        <f>IF($D72=3,(EF72*(1+'input_cool&amp;vent_evolution'!P$10)),EF72*(1+'input_cool&amp;vent_evolution'!P$9))</f>
        <v>42309148.359410606</v>
      </c>
      <c r="EH72" s="2">
        <f>IF($D72=3,(EG72*(1+'input_cool&amp;vent_evolution'!Q$10)),EG72*(1+'input_cool&amp;vent_evolution'!Q$9))</f>
        <v>43098152.066581838</v>
      </c>
      <c r="EI72" s="2">
        <f>IF($D72=3,(EH72*(1+'input_cool&amp;vent_evolution'!R$10)),EH72*(1+'input_cool&amp;vent_evolution'!R$9))</f>
        <v>43718103.847274698</v>
      </c>
      <c r="EJ72" s="2">
        <f>IF($D72=3,(EI72*(1+'input_cool&amp;vent_evolution'!S$10)),EI72*(1+'input_cool&amp;vent_evolution'!S$9))</f>
        <v>44338432.40018028</v>
      </c>
      <c r="EK72" s="2">
        <f>IF($D72=3,(EJ72*(1+'input_cool&amp;vent_evolution'!T$10)),EJ72*(1+'input_cool&amp;vent_evolution'!T$9))</f>
        <v>44959137.72196269</v>
      </c>
      <c r="EL72" s="2">
        <f>IF($D72=3,(EK72*(1+'input_cool&amp;vent_evolution'!U$10)),EK72*(1+'input_cool&amp;vent_evolution'!U$9))</f>
        <v>45580219.785934113</v>
      </c>
      <c r="EM72" s="2">
        <f>IF($D72=3,(EL72*(1+'input_cool&amp;vent_evolution'!V$10)),EL72*(1+'input_cool&amp;vent_evolution'!V$9))</f>
        <v>46201678.615446351</v>
      </c>
      <c r="EN72" s="2">
        <f>IF($D72=3,(EM72*(1+'input_cool&amp;vent_evolution'!W$10)),EM72*(1+'input_cool&amp;vent_evolution'!W$9))</f>
        <v>46685008.341619901</v>
      </c>
      <c r="EO72" s="2">
        <f>IF($D72=3,(EN72*(1+'input_cool&amp;vent_evolution'!X$10)),EN72*(1+'input_cool&amp;vent_evolution'!X$9))</f>
        <v>47168653.389865257</v>
      </c>
      <c r="EP72" s="2">
        <f>IF($D72=3,(EO72*(1+'input_cool&amp;vent_evolution'!Y$10)),EO72*(1+'input_cool&amp;vent_evolution'!Y$9))</f>
        <v>47652613.778530158</v>
      </c>
      <c r="EQ72" s="2">
        <f>IF($D72=3,(EP72*(1+'input_cool&amp;vent_evolution'!Z$10)),EP72*(1+'input_cool&amp;vent_evolution'!Z$9))</f>
        <v>48136889.477591045</v>
      </c>
      <c r="ER72" s="2">
        <f>IF($D72=3,(EQ72*(1+'input_cool&amp;vent_evolution'!AA$10)),EQ72*(1+'input_cool&amp;vent_evolution'!AA$9))</f>
        <v>48621480.517071456</v>
      </c>
      <c r="ES72" s="2">
        <f>IF($D72=3,(ER72*(1+'input_cool&amp;vent_evolution'!AB$10)),ER72*(1+'input_cool&amp;vent_evolution'!AB$9))</f>
        <v>48958793.072488308</v>
      </c>
      <c r="ET72" s="2">
        <f>IF($D72=3,(ES72*(1+'input_cool&amp;vent_evolution'!AC$10)),ES72*(1+'input_cool&amp;vent_evolution'!AC$9))</f>
        <v>49296342.302937068</v>
      </c>
      <c r="EU72" s="2">
        <f>IF($D72=3,(ET72*(1+'input_cool&amp;vent_evolution'!AD$10)),ET72*(1+'input_cool&amp;vent_evolution'!AD$9))</f>
        <v>49634128.250117302</v>
      </c>
      <c r="EV72" s="2">
        <f>IF($D72=3,(EU72*(1+'input_cool&amp;vent_evolution'!AE$10)),EU72*(1+'input_cool&amp;vent_evolution'!AE$9))</f>
        <v>49972150.875665434</v>
      </c>
      <c r="EW72" s="2">
        <f>IF($D72=3,(EV72*(1+'input_cool&amp;vent_evolution'!AF$10)),EV72*(1+'input_cool&amp;vent_evolution'!AF$9))</f>
        <v>50310410.216277041</v>
      </c>
      <c r="EX72" s="2">
        <f>IF($D72=3,(EW72*(1+'input_cool&amp;vent_evolution'!AG$10)),EW72*(1+'input_cool&amp;vent_evolution'!AG$9))</f>
        <v>50524270.78624329</v>
      </c>
      <c r="EY72" s="2">
        <f>IF($D72=3,(EX72*(1+'input_cool&amp;vent_evolution'!AH$10)),EX72*(1+'input_cool&amp;vent_evolution'!AH$9))</f>
        <v>50738195.029771097</v>
      </c>
      <c r="EZ72" s="2">
        <f>IF($D72=3,(EY72*(1+'input_cool&amp;vent_evolution'!AI$10)),EY72*(1+'input_cool&amp;vent_evolution'!AI$9))</f>
        <v>50952182.958536342</v>
      </c>
      <c r="FA72" s="2">
        <f>IF($D72=3,(EZ72*(1+'input_cool&amp;vent_evolution'!AJ$10)),EZ72*(1+'input_cool&amp;vent_evolution'!AJ$9))</f>
        <v>51166234.559195161</v>
      </c>
      <c r="FB72" s="2">
        <f>IF($D72=3,(FA72*(1+'input_cool&amp;vent_evolution'!AK$10)),FA72*(1+'input_cool&amp;vent_evolution'!AK$9))</f>
        <v>51380349.803391799</v>
      </c>
      <c r="FC72" s="2">
        <f>IF($D72=3,(FB72*(1+'input_cool&amp;vent_evolution'!AL$10)),FB72*(1+'input_cool&amp;vent_evolution'!AL$9))</f>
        <v>51594528.752841674</v>
      </c>
      <c r="FD72" s="2">
        <f>IF($D72=3,(FC72*(1+'input_cool&amp;vent_evolution'!AM$10)),FC72*(1+'input_cool&amp;vent_evolution'!AM$9))</f>
        <v>51808771.355837256</v>
      </c>
      <c r="FE72" s="2">
        <f>IF($D72=3,(FD72*(1+'input_cool&amp;vent_evolution'!AN$10)),FD72*(1+'input_cool&amp;vent_evolution'!AN$9))</f>
        <v>52023077.644070305</v>
      </c>
      <c r="FF72" s="2">
        <f>IF($D72=3,(FE72*(1+'input_cool&amp;vent_evolution'!AO$10)),FE72*(1+'input_cool&amp;vent_evolution'!AO$9))</f>
        <v>52237447.597524993</v>
      </c>
      <c r="FG72" s="2">
        <f>IF($D72=3,(FF72*(1+'input_cool&amp;vent_evolution'!AP$10)),FF72*(1+'input_cool&amp;vent_evolution'!AP$9))</f>
        <v>52451881.229545154</v>
      </c>
      <c r="FH72" s="2">
        <f>IF($D72=3,(FG72*(1+'input_cool&amp;vent_evolution'!AQ$10)),FG72*(1+'input_cool&amp;vent_evolution'!AQ$9))</f>
        <v>52666378.520115025</v>
      </c>
      <c r="FI72" s="2">
        <f>IF($D72=3,(FH72*(1+'input_cool&amp;vent_evolution'!AR$10)),FH72*(1+'input_cool&amp;vent_evolution'!AR$9))</f>
        <v>52880939.492586344</v>
      </c>
      <c r="FJ72" s="2">
        <f>IF($D72=3,(FI72*(1+'input_cool&amp;vent_evolution'!AS$10)),FI72*(1+'input_cool&amp;vent_evolution'!AS$9))</f>
        <v>53095564.131947294</v>
      </c>
      <c r="FK72" s="2">
        <f>IF($D72=3,(FJ72*(1+'input_cool&amp;vent_evolution'!AT$10)),FJ72*(1+'input_cool&amp;vent_evolution'!AT$9))</f>
        <v>53310252.45821359</v>
      </c>
      <c r="FL72" s="2">
        <f>IF($D72=3,(FK72*(1+'input_cool&amp;vent_evolution'!AU$10)),FK72*(1+'input_cool&amp;vent_evolution'!AU$9))</f>
        <v>53525808.862222135</v>
      </c>
      <c r="FM72" s="2">
        <f t="shared" si="117"/>
        <v>98818031.284701675</v>
      </c>
      <c r="FN72" s="2">
        <f t="shared" si="118"/>
        <v>100924450.43516555</v>
      </c>
      <c r="FO72" s="2">
        <f t="shared" si="119"/>
        <v>103033043.61664851</v>
      </c>
      <c r="FP72" s="2">
        <f t="shared" si="120"/>
        <v>105143810.86716472</v>
      </c>
      <c r="FQ72" s="2">
        <f t="shared" si="121"/>
        <v>107139634.19741537</v>
      </c>
      <c r="FR72" s="2">
        <f t="shared" si="122"/>
        <v>109137631.6009232</v>
      </c>
      <c r="FS72" s="2">
        <f t="shared" si="123"/>
        <v>110707538.10055842</v>
      </c>
      <c r="FT72" s="2">
        <f t="shared" si="124"/>
        <v>112278398.70205131</v>
      </c>
      <c r="FU72" s="2">
        <f t="shared" si="125"/>
        <v>113850213.39695442</v>
      </c>
      <c r="FV72" s="2">
        <f t="shared" si="126"/>
        <v>115422982.117686</v>
      </c>
      <c r="FW72" s="2">
        <f t="shared" si="127"/>
        <v>116996704.92338002</v>
      </c>
      <c r="FX72" s="2">
        <f t="shared" si="128"/>
        <v>118220642.82019313</v>
      </c>
      <c r="FY72" s="2">
        <f t="shared" si="129"/>
        <v>119445379.20841382</v>
      </c>
      <c r="FZ72" s="2">
        <f t="shared" si="130"/>
        <v>120670914.1345042</v>
      </c>
      <c r="GA72" s="2">
        <f t="shared" si="131"/>
        <v>121897247.52243544</v>
      </c>
      <c r="GB72" s="2">
        <f t="shared" si="132"/>
        <v>123124379.44823626</v>
      </c>
      <c r="GC72" s="2">
        <f t="shared" si="133"/>
        <v>123978557.44989575</v>
      </c>
      <c r="GD72" s="2">
        <f t="shared" si="134"/>
        <v>124833334.78473321</v>
      </c>
      <c r="GE72" s="2">
        <f t="shared" si="135"/>
        <v>125688711.55834459</v>
      </c>
      <c r="GF72" s="2">
        <f t="shared" si="136"/>
        <v>126544687.67358163</v>
      </c>
      <c r="GG72" s="2">
        <f t="shared" si="137"/>
        <v>127401263.22336876</v>
      </c>
      <c r="GH72" s="2">
        <f t="shared" si="138"/>
        <v>127942823.2434569</v>
      </c>
      <c r="GI72" s="2">
        <f t="shared" si="139"/>
        <v>128484544.50437257</v>
      </c>
      <c r="GJ72" s="2">
        <f t="shared" si="140"/>
        <v>129026427.03568265</v>
      </c>
      <c r="GK72" s="2">
        <f t="shared" si="141"/>
        <v>129568470.80359641</v>
      </c>
      <c r="GL72" s="2">
        <f t="shared" si="142"/>
        <v>130110675.73630846</v>
      </c>
      <c r="GM72" s="2">
        <f t="shared" si="143"/>
        <v>130653041.99010098</v>
      </c>
      <c r="GN72" s="2">
        <f t="shared" si="144"/>
        <v>131195569.43403482</v>
      </c>
      <c r="GO72" s="2">
        <f t="shared" si="145"/>
        <v>131738258.14836314</v>
      </c>
      <c r="GP72" s="2">
        <f t="shared" si="146"/>
        <v>132281108.08239979</v>
      </c>
      <c r="GQ72" s="2">
        <f t="shared" si="147"/>
        <v>132824119.26993538</v>
      </c>
      <c r="GR72" s="2">
        <f t="shared" si="148"/>
        <v>133367291.66028392</v>
      </c>
      <c r="GS72" s="2">
        <f t="shared" si="149"/>
        <v>133910625.31257915</v>
      </c>
      <c r="GT72" s="2">
        <f t="shared" si="150"/>
        <v>134454120.18880653</v>
      </c>
      <c r="GU72" s="2">
        <f t="shared" si="151"/>
        <v>134997776.33965197</v>
      </c>
      <c r="GV72" s="2">
        <f t="shared" si="152"/>
        <v>135543630.72741231</v>
      </c>
      <c r="GW72" s="2">
        <f>IF($D72=3,($N72*$M72*EC72*'input_cooling&amp;ventilation'!$D$3)*'input_cool&amp;vent_evolution'!M$11,($O72*$M72*EC72*'input_cooling&amp;ventilation'!$D$3)*'input_cool&amp;vent_evolution'!M$10)</f>
        <v>20487433.217228059</v>
      </c>
      <c r="GX72" s="2">
        <f>IF($D72=3,($N72*$M72*ED72*'input_cooling&amp;ventilation'!$D$3)*'input_cool&amp;vent_evolution'!N$11,($O72*$M72*ED72*'input_cooling&amp;ventilation'!$D$3)*'input_cool&amp;vent_evolution'!N$10)</f>
        <v>19366692.33401471</v>
      </c>
      <c r="GY72" s="2">
        <f>IF($D72=3,($N72*$M72*EE72*'input_cooling&amp;ventilation'!$D$3)*'input_cool&amp;vent_evolution'!O$11,($O72*$M72*EE72*'input_cooling&amp;ventilation'!$D$3)*'input_cool&amp;vent_evolution'!O$10)</f>
        <v>18534896.524209574</v>
      </c>
      <c r="GZ72" s="2">
        <f>IF($D72=3,($N72*$M72*EF72*'input_cooling&amp;ventilation'!$D$3)*'input_cool&amp;vent_evolution'!P$11,($O72*$M72*EF72*'input_cooling&amp;ventilation'!$D$3)*'input_cool&amp;vent_evolution'!P$10)</f>
        <v>20910005.984485805</v>
      </c>
      <c r="HA72" s="2">
        <f>IF($D72=3,($N72*$M72*EG72*'input_cooling&amp;ventilation'!$D$3)*'input_cool&amp;vent_evolution'!Q$11,($O72*$M72*EG72*'input_cooling&amp;ventilation'!$D$3)*'input_cool&amp;vent_evolution'!Q$10)</f>
        <v>23054398.976292968</v>
      </c>
      <c r="HB72" s="2">
        <f>IF($D72=3,($N72*$M72*EH72*'input_cooling&amp;ventilation'!$D$3)*'input_cool&amp;vent_evolution'!R$11,($O72*$M72*EH72*'input_cooling&amp;ventilation'!$D$3)*'input_cool&amp;vent_evolution'!R$10)</f>
        <v>24394592.361153651</v>
      </c>
      <c r="HC72" s="2">
        <f>IF($D72=3,($N72*$M72*EI72*'input_cooling&amp;ventilation'!$D$3)*'input_cool&amp;vent_evolution'!S$11,($O72*$M72*EI72*'input_cooling&amp;ventilation'!$D$3)*'input_cool&amp;vent_evolution'!S$10)</f>
        <v>25227630.911894735</v>
      </c>
      <c r="HD72" s="2">
        <f>IF($D72=3,($N72*$M72*EJ72*'input_cooling&amp;ventilation'!$D$3)*'input_cool&amp;vent_evolution'!T$11,($O72*$M72*EJ72*'input_cooling&amp;ventilation'!$D$3)*'input_cool&amp;vent_evolution'!T$10)</f>
        <v>26130478.020494703</v>
      </c>
      <c r="HE72" s="2">
        <f>IF($D72=3,($N72*$M72*EK72*'input_cooling&amp;ventilation'!$D$3)*'input_cool&amp;vent_evolution'!U$11,($O72*$M72*EK72*'input_cooling&amp;ventilation'!$D$3)*'input_cool&amp;vent_evolution'!U$10)</f>
        <v>29870146.310737066</v>
      </c>
      <c r="HF72" s="2">
        <f>IF($D72=3,($N72*$M72*EL72*'input_cooling&amp;ventilation'!$D$3)*'input_cool&amp;vent_evolution'!V$11,($O72*$M72*EL72*'input_cooling&amp;ventilation'!$D$3)*'input_cool&amp;vent_evolution'!V$10)</f>
        <v>30032271.455924887</v>
      </c>
      <c r="HG72" s="2">
        <f>IF($D72=3,($N72*$M72*EM72*'input_cooling&amp;ventilation'!$D$3)*'input_cool&amp;vent_evolution'!W$11,($O72*$M72*EM72*'input_cooling&amp;ventilation'!$D$3)*'input_cool&amp;vent_evolution'!W$10)</f>
        <v>29010994.221529853</v>
      </c>
      <c r="HH72" s="2">
        <f>IF($D72=3,($N72*$M72*EN72*'input_cooling&amp;ventilation'!$D$3)*'input_cool&amp;vent_evolution'!X$11,($O72*$M72*EN72*'input_cooling&amp;ventilation'!$D$3)*'input_cool&amp;vent_evolution'!X$10)</f>
        <v>29817812.174024127</v>
      </c>
      <c r="HI72" s="2">
        <f>IF($D72=3,($N72*$M72*EO72*'input_cooling&amp;ventilation'!$D$3)*'input_cool&amp;vent_evolution'!Y$11,($O72*$M72*EO72*'input_cooling&amp;ventilation'!$D$3)*'input_cool&amp;vent_evolution'!Y$10)</f>
        <v>30252234.116911504</v>
      </c>
      <c r="HJ72" s="2">
        <f>IF($D72=3,($N72*$M72*EP72*'input_cooling&amp;ventilation'!$D$3)*'input_cool&amp;vent_evolution'!Z$11,($O72*$M72*EP72*'input_cooling&amp;ventilation'!$D$3)*'input_cool&amp;vent_evolution'!Z$10)</f>
        <v>32147890.975929685</v>
      </c>
      <c r="HK72" s="2">
        <f>IF($D72=3,($N72*$M72*EQ72*'input_cooling&amp;ventilation'!$D$3)*'input_cool&amp;vent_evolution'!AA$11,($O72*$M72*EQ72*'input_cooling&amp;ventilation'!$D$3)*'input_cool&amp;vent_evolution'!AA$10)</f>
        <v>32070792.194536153</v>
      </c>
      <c r="HL72" s="2">
        <f>IF($D72=3,($N72*$M72*ER72*'input_cooling&amp;ventilation'!$D$3)*'input_cool&amp;vent_evolution'!AB$11,($O72*$M72*ER72*'input_cooling&amp;ventilation'!$D$3)*'input_cool&amp;vent_evolution'!AB$10)</f>
        <v>28540949.450293299</v>
      </c>
      <c r="HM72" s="2">
        <f>IF($D72=3,($N72*$M72*ES72*'input_cooling&amp;ventilation'!$D$3)*'input_cool&amp;vent_evolution'!AC$11,($O72*$M72*ES72*'input_cooling&amp;ventilation'!$D$3)*'input_cool&amp;vent_evolution'!AC$10)</f>
        <v>28203561.9602561</v>
      </c>
      <c r="HN72" s="2">
        <f>IF($D72=3,($N72*$M72*ET72*'input_cooling&amp;ventilation'!$D$3)*'input_cool&amp;vent_evolution'!AD$11,($O72*$M72*ET72*'input_cooling&amp;ventilation'!$D$3)*'input_cool&amp;vent_evolution'!AD$10)</f>
        <v>27608460.295640156</v>
      </c>
      <c r="HO72" s="2">
        <f>IF($D72=3,($N72*$M72*EU72*'input_cooling&amp;ventilation'!$D$3)*'input_cool&amp;vent_evolution'!AE$11,($O72*$M72*EU72*'input_cooling&amp;ventilation'!$D$3)*'input_cool&amp;vent_evolution'!AE$10)</f>
        <v>26945869.624311429</v>
      </c>
      <c r="HP72" s="2">
        <f>IF($D72=3,($N72*$M72*EV72*'input_cooling&amp;ventilation'!$D$3)*'input_cool&amp;vent_evolution'!AF$11,($O72*$M72*EV72*'input_cooling&amp;ventilation'!$D$3)*'input_cool&amp;vent_evolution'!AF$10)</f>
        <v>26140368.193571437</v>
      </c>
      <c r="HQ72" s="2">
        <f>IF($D72=3,($N72*$M72*EW72*'input_cooling&amp;ventilation'!$D$3)*'input_cool&amp;vent_evolution'!AG$11,($O72*$M72*EW72*'input_cooling&amp;ventilation'!$D$3)*'input_cool&amp;vent_evolution'!AG$10)</f>
        <v>25657516.566298578</v>
      </c>
      <c r="HR72" s="2">
        <f>IF($D72=3,($N72*$M72*EX72*'input_cooling&amp;ventilation'!$D$3)*'input_cool&amp;vent_evolution'!AH$11,($O72*$M72*EX72*'input_cooling&amp;ventilation'!$D$3)*'input_cool&amp;vent_evolution'!AH$10)</f>
        <v>24983297.44849265</v>
      </c>
      <c r="HS72" s="2">
        <f>IF($D72=3,($N72*$M72*EY72*'input_cooling&amp;ventilation'!$D$3)*'input_cool&amp;vent_evolution'!AI$11,($O72*$M72*EY72*'input_cooling&amp;ventilation'!$D$3)*'input_cool&amp;vent_evolution'!AI$10)</f>
        <v>24313370.037154034</v>
      </c>
      <c r="HT72" s="2">
        <f>IF($D72=3,($N72*$M72*EZ72*'input_cooling&amp;ventilation'!$D$3)*'input_cool&amp;vent_evolution'!AJ$11,($O72*$M72*EZ72*'input_cooling&amp;ventilation'!$D$3)*'input_cool&amp;vent_evolution'!AJ$10)</f>
        <v>23648388.364137046</v>
      </c>
      <c r="HU72" s="2">
        <f>IF($D72=3,($N72*$M72*FA72*'input_cooling&amp;ventilation'!$D$3)*'input_cool&amp;vent_evolution'!AK$11,($O72*$M72*FA72*'input_cooling&amp;ventilation'!$D$3)*'input_cool&amp;vent_evolution'!AK$10)</f>
        <v>23198914.865182608</v>
      </c>
      <c r="HV72" s="2">
        <f>IF($D72=3,($N72*$M72*FB72*'input_cooling&amp;ventilation'!$D$3)*'input_cool&amp;vent_evolution'!AL$11,($O72*$M72*FB72*'input_cooling&amp;ventilation'!$D$3)*'input_cool&amp;vent_evolution'!AL$10)</f>
        <v>22348764.322424214</v>
      </c>
      <c r="HW72" s="2">
        <f>IF($D72=3,($N72*$M72*FC72*'input_cooling&amp;ventilation'!$D$3)*'input_cool&amp;vent_evolution'!AM$11,($O72*$M72*FC72*'input_cooling&amp;ventilation'!$D$3)*'input_cool&amp;vent_evolution'!AM$10)</f>
        <v>21720231.960036032</v>
      </c>
      <c r="HX72" s="2">
        <f>IF($D72=3,($N72*$M72*FD72*'input_cooling&amp;ventilation'!$D$3)*'input_cool&amp;vent_evolution'!AN$11,($O72*$M72*FD72*'input_cooling&amp;ventilation'!$D$3)*'input_cool&amp;vent_evolution'!AN$10)</f>
        <v>21101692.450241581</v>
      </c>
      <c r="HY72" s="2">
        <f>IF($D72=3,($N72*$M72*FE72*'input_cooling&amp;ventilation'!$D$3)*'input_cool&amp;vent_evolution'!AO$11,($O72*$M72*FE72*'input_cooling&amp;ventilation'!$D$3)*'input_cool&amp;vent_evolution'!AO$10)</f>
        <v>20499148.790398739</v>
      </c>
      <c r="HZ72" s="2">
        <f>IF($D72=3,($N72*$M72*FF72*'input_cooling&amp;ventilation'!$D$3)*'input_cool&amp;vent_evolution'!AP$11,($O72*$M72*FF72*'input_cooling&amp;ventilation'!$D$3)*'input_cool&amp;vent_evolution'!AP$10)</f>
        <v>19913887.099426735</v>
      </c>
      <c r="IA72" s="2">
        <f>IF($D72=3,($N72*$M72*FG72*'input_cooling&amp;ventilation'!$D$3)*'input_cool&amp;vent_evolution'!AQ$11,($O72*$M72*FG72*'input_cooling&amp;ventilation'!$D$3)*'input_cool&amp;vent_evolution'!AQ$10)</f>
        <v>19346482.382465947</v>
      </c>
      <c r="IB72" s="2">
        <f>IF($D72=3,($N72*$M72*FH72*'input_cooling&amp;ventilation'!$D$3)*'input_cool&amp;vent_evolution'!AR$11,($O72*$M72*FH72*'input_cooling&amp;ventilation'!$D$3)*'input_cool&amp;vent_evolution'!AR$10)</f>
        <v>18798360.65209756</v>
      </c>
      <c r="IC72" s="2">
        <f>IF($D72=3,($N72*$M72*FI72*'input_cooling&amp;ventilation'!$D$3)*'input_cool&amp;vent_evolution'!AS$11,($O72*$M72*FI72*'input_cooling&amp;ventilation'!$D$3)*'input_cool&amp;vent_evolution'!AS$10)</f>
        <v>18270808.948419563</v>
      </c>
      <c r="ID72" s="2">
        <f>IF($D72=3,($N72*$M72*FJ72*'input_cooling&amp;ventilation'!$D$3)*'input_cool&amp;vent_evolution'!AT$11,($O72*$M72*FJ72*'input_cooling&amp;ventilation'!$D$3)*'input_cool&amp;vent_evolution'!AT$10)</f>
        <v>17765262.329243436</v>
      </c>
      <c r="IE72" s="2">
        <f>IF($D72=3,($N72*$M72*FK72*'input_cooling&amp;ventilation'!$D$3)*'input_cool&amp;vent_evolution'!AU$11,($O72*$M72*FK72*'input_cooling&amp;ventilation'!$D$3)*'input_cool&amp;vent_evolution'!AU$10)</f>
        <v>17837094.967195425</v>
      </c>
      <c r="IF72" s="2">
        <f>IF($D72=3,($N72*$M72*FL72*'input_cooling&amp;ventilation'!$D$3)*'input_cool&amp;vent_evolution'!AV$11,($O72*$M72*FL72*'input_cooling&amp;ventilation'!$D$3)*'input_cool&amp;vent_evolution'!AV$10)</f>
        <v>17909218.055565741</v>
      </c>
    </row>
    <row r="73" spans="1:240" x14ac:dyDescent="0.25">
      <c r="A73">
        <v>71</v>
      </c>
      <c r="B73">
        <v>100100</v>
      </c>
      <c r="C73">
        <v>9</v>
      </c>
      <c r="D73">
        <v>3</v>
      </c>
      <c r="E73">
        <v>8</v>
      </c>
      <c r="F73" s="2">
        <v>349769203</v>
      </c>
      <c r="G73" s="2">
        <v>363917640.592161</v>
      </c>
      <c r="H73" s="2">
        <v>349769203</v>
      </c>
      <c r="I73" s="17">
        <v>9.4122033999999993E-2</v>
      </c>
      <c r="J73">
        <v>5.1125242000000001E-2</v>
      </c>
      <c r="K73" s="2">
        <f t="shared" si="77"/>
        <v>17882035.147522125</v>
      </c>
      <c r="L73" s="2">
        <f t="shared" si="78"/>
        <v>34252668.541015156</v>
      </c>
      <c r="M73">
        <v>0.74868004223864804</v>
      </c>
      <c r="N73" s="17">
        <f>'input_cooling&amp;ventilation'!$D$5</f>
        <v>57.500092182043396</v>
      </c>
      <c r="O73" s="45">
        <f>'input_cooling&amp;ventilation'!$D$6</f>
        <v>19.328678831353667</v>
      </c>
      <c r="P73" s="45">
        <f>'input_cooling&amp;ventilation'!$C$5</f>
        <v>50.351688737400465</v>
      </c>
      <c r="Q73" s="45">
        <f>'input_cooling&amp;ventilation'!$C$6</f>
        <v>32.240814214248743</v>
      </c>
      <c r="R73">
        <v>17</v>
      </c>
      <c r="S73">
        <v>12</v>
      </c>
      <c r="T73">
        <v>14</v>
      </c>
      <c r="U73" s="2">
        <f t="shared" si="79"/>
        <v>33705226.157716766</v>
      </c>
      <c r="V73" s="2">
        <f t="shared" si="80"/>
        <v>60716723.546797536</v>
      </c>
      <c r="W73" s="2">
        <v>30769467.220356271</v>
      </c>
      <c r="X73" s="57">
        <f>IF($D73=3,(W73*(1+'input_cool&amp;vent_evolution'!M$11)),(W73*(1+'input_cool&amp;vent_evolution'!M$12)))</f>
        <v>31229080.641803756</v>
      </c>
      <c r="Y73" s="57">
        <f>IF($D73=3,(X73*(1+'input_cool&amp;vent_evolution'!N$11)),(X73*(1+'input_cool&amp;vent_evolution'!N$12)))</f>
        <v>31660837.884444226</v>
      </c>
      <c r="Z73" s="57">
        <f>IF($D73=3,(Y73*(1+'input_cool&amp;vent_evolution'!O$11)),(Y73*(1+'input_cool&amp;vent_evolution'!O$12)))</f>
        <v>32071190.695640072</v>
      </c>
      <c r="AA73" s="57">
        <f>IF($D73=3,(Z73*(1+'input_cool&amp;vent_evolution'!P$11)),(Z73*(1+'input_cool&amp;vent_evolution'!P$12)))</f>
        <v>32530713.321439419</v>
      </c>
      <c r="AB73" s="57">
        <f>IF($D73=3,(AA73*(1+'input_cool&amp;vent_evolution'!Q$11)),(AA73*(1+'input_cool&amp;vent_evolution'!Q$12)))</f>
        <v>33035047.735840246</v>
      </c>
      <c r="AC73" s="57">
        <f>IF($D73=3,(AB73*(1+'input_cool&amp;vent_evolution'!R$11)),(AB73*(1+'input_cool&amp;vent_evolution'!R$12)))</f>
        <v>33567052.291750267</v>
      </c>
      <c r="AD73" s="57">
        <f>IF($D73=3,(AC73*(1+'input_cool&amp;vent_evolution'!S$11)),(AC73*(1+'input_cool&amp;vent_evolution'!S$12)))</f>
        <v>34118156.659293324</v>
      </c>
      <c r="AE73" s="57">
        <f>IF($D73=3,(AD73*(1+'input_cool&amp;vent_evolution'!T$11)),(AD73*(1+'input_cool&amp;vent_evolution'!T$12)))</f>
        <v>34690238.385879189</v>
      </c>
      <c r="AF73" s="57">
        <f>IF($D73=3,(AE73*(1+'input_cool&amp;vent_evolution'!U$11)),(AE73*(1+'input_cool&amp;vent_evolution'!U$12)))</f>
        <v>35345979.112338975</v>
      </c>
      <c r="AG73" s="57">
        <f>IF($D73=3,(AF73*(1+'input_cool&amp;vent_evolution'!V$11)),(AF73*(1+'input_cool&amp;vent_evolution'!V$12)))</f>
        <v>36008588.033596516</v>
      </c>
      <c r="AH73" s="57">
        <f>IF($D73=3,(AG73*(1+'input_cool&amp;vent_evolution'!W$11)),(AG73*(1+'input_cool&amp;vent_evolution'!W$12)))</f>
        <v>36651892.322028652</v>
      </c>
      <c r="AI73" s="57">
        <f>IF($D73=3,(AH73*(1+'input_cool&amp;vent_evolution'!X$11)),(AH73*(1+'input_cool&amp;vent_evolution'!X$12)))</f>
        <v>37317932.200019538</v>
      </c>
      <c r="AJ73" s="57">
        <f>IF($D73=3,(AI73*(1+'input_cool&amp;vent_evolution'!Y$11)),(AI73*(1+'input_cool&amp;vent_evolution'!Y$12)))</f>
        <v>37998900.731097229</v>
      </c>
      <c r="AK73" s="57">
        <f>IF($D73=3,(AJ73*(1+'input_cool&amp;vent_evolution'!Z$11)),(AJ73*(1+'input_cool&amp;vent_evolution'!Z$12)))</f>
        <v>38728261.315101609</v>
      </c>
      <c r="AL73" s="57">
        <f>IF($D73=3,(AK73*(1+'input_cool&amp;vent_evolution'!AA$11)),(AK73*(1+'input_cool&amp;vent_evolution'!AA$12)))</f>
        <v>39462378.111707941</v>
      </c>
      <c r="AM73" s="57">
        <f>IF($D73=3,(AL73*(1+'input_cool&amp;vent_evolution'!AB$11)),(AL73*(1+'input_cool&amp;vent_evolution'!AB$12)))</f>
        <v>40121444.232742183</v>
      </c>
      <c r="AN73" s="57">
        <f>IF($D73=3,(AM73*(1+'input_cool&amp;vent_evolution'!AC$11)),(AM73*(1+'input_cool&amp;vent_evolution'!AC$12)))</f>
        <v>40779034.402096085</v>
      </c>
      <c r="AO73" s="57">
        <f>IF($D73=3,(AN73*(1+'input_cool&amp;vent_evolution'!AD$11)),(AN73*(1+'input_cool&amp;vent_evolution'!AD$12)))</f>
        <v>41428819.766179413</v>
      </c>
      <c r="AP73" s="57">
        <f>IF($D73=3,(AO73*(1+'input_cool&amp;vent_evolution'!AE$11)),(AO73*(1+'input_cool&amp;vent_evolution'!AE$12)))</f>
        <v>42068731.190047182</v>
      </c>
      <c r="AQ73" s="57">
        <f>IF($D73=3,(AP73*(1+'input_cool&amp;vent_evolution'!AF$11)),(AP73*(1+'input_cool&amp;vent_evolution'!AF$12)))</f>
        <v>42694838.202872105</v>
      </c>
      <c r="AR73" s="57">
        <f>IF($D73=3,(AQ73*(1+'input_cool&amp;vent_evolution'!AG$11)),(AQ73*(1+'input_cool&amp;vent_evolution'!AG$12)))</f>
        <v>43314332.949976563</v>
      </c>
      <c r="AS73" s="57">
        <f>IF($D73=3,(AR73*(1+'input_cool&amp;vent_evolution'!AH$11)),(AR73*(1+'input_cool&amp;vent_evolution'!AH$12)))</f>
        <v>43923711.035028309</v>
      </c>
      <c r="AT73" s="57">
        <f>IF($D73=3,(AS73*(1+'input_cool&amp;vent_evolution'!AI$11)),(AS73*(1+'input_cool&amp;vent_evolution'!AI$12)))</f>
        <v>44522556.367223039</v>
      </c>
      <c r="AU73" s="57">
        <f>IF($D73=3,(AT73*(1+'input_cool&amp;vent_evolution'!AJ$11)),(AT73*(1+'input_cool&amp;vent_evolution'!AJ$12)))</f>
        <v>45110484.636214629</v>
      </c>
      <c r="AV73" s="57">
        <f>IF($D73=3,(AU73*(1+'input_cool&amp;vent_evolution'!AK$11)),(AU73*(1+'input_cool&amp;vent_evolution'!AK$12)))</f>
        <v>45692409.888021797</v>
      </c>
      <c r="AW73" s="57">
        <f>IF($D73=3,(AV73*(1+'input_cool&amp;vent_evolution'!AL$11)),(AV73*(1+'input_cool&amp;vent_evolution'!AL$12)))</f>
        <v>46257875.266423203</v>
      </c>
      <c r="AX73" s="57">
        <f>IF($D73=3,(AW73*(1+'input_cool&amp;vent_evolution'!AM$11)),(AW73*(1+'input_cool&amp;vent_evolution'!AM$12)))</f>
        <v>46811929.128056519</v>
      </c>
      <c r="AY73" s="57">
        <f>IF($D73=3,(AX73*(1+'input_cool&amp;vent_evolution'!AN$11)),(AX73*(1+'input_cool&amp;vent_evolution'!AN$12)))</f>
        <v>47354399.510018684</v>
      </c>
      <c r="AZ73" s="57">
        <f>IF($D73=3,(AY73*(1+'input_cool&amp;vent_evolution'!AO$11)),(AY73*(1+'input_cool&amp;vent_evolution'!AO$12)))</f>
        <v>47885290.820508011</v>
      </c>
      <c r="BA73" s="57">
        <f>IF($D73=3,(AZ73*(1+'input_cool&amp;vent_evolution'!AP$11)),(AZ73*(1+'input_cool&amp;vent_evolution'!AP$12)))</f>
        <v>48404666.630033553</v>
      </c>
      <c r="BB73" s="57">
        <f>IF($D73=3,(BA73*(1+'input_cool&amp;vent_evolution'!AQ$11)),(BA73*(1+'input_cool&amp;vent_evolution'!AQ$12)))</f>
        <v>48912631.493990302</v>
      </c>
      <c r="BC73" s="57">
        <f>IF($D73=3,(BB73*(1+'input_cool&amp;vent_evolution'!AR$11)),(BB73*(1+'input_cool&amp;vent_evolution'!AR$12)))</f>
        <v>49409353.094606645</v>
      </c>
      <c r="BD73" s="57">
        <f>IF($D73=3,(BC73*(1+'input_cool&amp;vent_evolution'!AS$11)),(BC73*(1+'input_cool&amp;vent_evolution'!AS$12)))</f>
        <v>49895058.882158875</v>
      </c>
      <c r="BE73" s="57">
        <f>IF($D73=3,(BD73*(1+'input_cool&amp;vent_evolution'!AT$11)),(BD73*(1+'input_cool&amp;vent_evolution'!AT$12)))</f>
        <v>50370040.083329625</v>
      </c>
      <c r="BF73" s="57">
        <f>IF($D73=3,(BE73*(1+'input_cool&amp;vent_evolution'!AU$11)),(BE73*(1+'input_cool&amp;vent_evolution'!AU$12)))</f>
        <v>50849542.917433977</v>
      </c>
      <c r="BG73" s="57">
        <f>IF($D73=3,(BF73*(1+'input_cool&amp;vent_evolution'!AV$11)),(BF73*(1+'input_cool&amp;vent_evolution'!AV$12)))</f>
        <v>51333610.428626806</v>
      </c>
      <c r="BH73" s="2">
        <f t="shared" si="153"/>
        <v>82851855.256552473</v>
      </c>
      <c r="BI73" s="2">
        <f t="shared" si="81"/>
        <v>84089440.047833592</v>
      </c>
      <c r="BJ73" s="2">
        <f t="shared" si="82"/>
        <v>85252017.492448911</v>
      </c>
      <c r="BK73" s="2">
        <f t="shared" si="83"/>
        <v>86356959.982152626</v>
      </c>
      <c r="BL73" s="2">
        <f t="shared" si="84"/>
        <v>87594300.291205853</v>
      </c>
      <c r="BM73" s="2">
        <f t="shared" si="85"/>
        <v>88952303.717251256</v>
      </c>
      <c r="BN73" s="2">
        <f t="shared" si="86"/>
        <v>90384813.553915665</v>
      </c>
      <c r="BO73" s="2">
        <f t="shared" si="87"/>
        <v>91868752.777300194</v>
      </c>
      <c r="BP73" s="2">
        <f t="shared" si="88"/>
        <v>93409176.992856756</v>
      </c>
      <c r="BQ73" s="2">
        <f t="shared" si="89"/>
        <v>95174866.836148232</v>
      </c>
      <c r="BR73" s="2">
        <f t="shared" si="90"/>
        <v>96959050.424462393</v>
      </c>
      <c r="BS73" s="2">
        <f t="shared" si="91"/>
        <v>98691253.111281648</v>
      </c>
      <c r="BT73" s="2">
        <f t="shared" si="92"/>
        <v>100484675.11534825</v>
      </c>
      <c r="BU73" s="2">
        <f t="shared" si="93"/>
        <v>102318294.97516143</v>
      </c>
      <c r="BV73" s="2">
        <f t="shared" si="94"/>
        <v>104282218.4029869</v>
      </c>
      <c r="BW73" s="2">
        <f t="shared" si="95"/>
        <v>106258948.71613295</v>
      </c>
      <c r="BX73" s="2">
        <f t="shared" si="96"/>
        <v>108033592.73168814</v>
      </c>
      <c r="BY73" s="2">
        <f t="shared" si="97"/>
        <v>109804262.504397</v>
      </c>
      <c r="BZ73" s="2">
        <f t="shared" si="98"/>
        <v>111553916.55421564</v>
      </c>
      <c r="CA73" s="2">
        <f t="shared" si="99"/>
        <v>113276983.39471756</v>
      </c>
      <c r="CB73" s="2">
        <f t="shared" si="100"/>
        <v>114962879.58623056</v>
      </c>
      <c r="CC73" s="2">
        <f t="shared" si="101"/>
        <v>116630971.16388834</v>
      </c>
      <c r="CD73" s="2">
        <f t="shared" si="102"/>
        <v>118271821.96372998</v>
      </c>
      <c r="CE73" s="2">
        <f t="shared" si="103"/>
        <v>119884311.59277482</v>
      </c>
      <c r="CF73" s="2">
        <f t="shared" si="104"/>
        <v>121467405.23215707</v>
      </c>
      <c r="CG73" s="2">
        <f t="shared" si="105"/>
        <v>123034334.75965188</v>
      </c>
      <c r="CH73" s="2">
        <f t="shared" si="106"/>
        <v>124556943.36864693</v>
      </c>
      <c r="CI73" s="2">
        <f t="shared" si="107"/>
        <v>126048824.59036689</v>
      </c>
      <c r="CJ73" s="2">
        <f t="shared" si="108"/>
        <v>127509515.38638958</v>
      </c>
      <c r="CK73" s="2">
        <f t="shared" si="109"/>
        <v>128939027.62651454</v>
      </c>
      <c r="CL73" s="2">
        <f t="shared" si="110"/>
        <v>130337532.48480134</v>
      </c>
      <c r="CM73" s="2">
        <f t="shared" si="111"/>
        <v>131705311.4938612</v>
      </c>
      <c r="CN73" s="2">
        <f t="shared" si="112"/>
        <v>133042816.16569518</v>
      </c>
      <c r="CO73" s="2">
        <f t="shared" si="113"/>
        <v>134350658.94761127</v>
      </c>
      <c r="CP73" s="2">
        <f t="shared" si="114"/>
        <v>135629624.0153895</v>
      </c>
      <c r="CQ73" s="2">
        <f t="shared" si="115"/>
        <v>136920764.32411858</v>
      </c>
      <c r="CR73" s="2">
        <f>IF($D73=3,(W73*$P73*$M73*'input_cooling&amp;ventilation'!$D$3)*'input_cool&amp;vent_evolution'!M$11,(W73*$Q73*'input_cooling&amp;ventilation'!$D$3)*'input_cool&amp;vent_evolution'!M$12)</f>
        <v>14145969.118211197</v>
      </c>
      <c r="CS73" s="2">
        <f>IF($D73=3,(X73*$P73*$M73*'input_cooling&amp;ventilation'!$D$3)*'input_cool&amp;vent_evolution'!N$11,(X73*$Q73*'input_cooling&amp;ventilation'!$D$3)*'input_cool&amp;vent_evolution'!N$12)</f>
        <v>13288612.420675226</v>
      </c>
      <c r="CT73" s="2">
        <f>IF($D73=3,(Y73*$P73*$M73*'input_cooling&amp;ventilation'!$D$3)*'input_cool&amp;vent_evolution'!O$11,(Y73*$Q73*'input_cooling&amp;ventilation'!$D$3)*'input_cool&amp;vent_evolution'!O$12)</f>
        <v>12629827.424242942</v>
      </c>
      <c r="CU73" s="2">
        <f>IF($D73=3,(Z73*$P73*$M73*'input_cooling&amp;ventilation'!$D$3)*'input_cool&amp;vent_evolution'!P$11,(Z73*$Q73*'input_cooling&amp;ventilation'!$D$3)*'input_cool&amp;vent_evolution'!P$12)</f>
        <v>14143174.612274889</v>
      </c>
      <c r="CV73" s="2">
        <f>IF($D73=3,(AA73*$P73*$M73*'input_cooling&amp;ventilation'!$D$3)*'input_cool&amp;vent_evolution'!Q$11,(AA73*$Q73*'input_cooling&amp;ventilation'!$D$3)*'input_cool&amp;vent_evolution'!Q$12)</f>
        <v>15522390.597073458</v>
      </c>
      <c r="CW73" s="2">
        <f>IF($D73=3,(AB73*$P73*$M73*'input_cooling&amp;ventilation'!$D$3)*'input_cool&amp;vent_evolution'!R$11,(AB73*$Q73*'input_cooling&amp;ventilation'!$D$3)*'input_cool&amp;vent_evolution'!R$12)</f>
        <v>16374021.443824921</v>
      </c>
      <c r="CX73" s="2">
        <f>IF($D73=3,(AC73*$P73*$M73*'input_cooling&amp;ventilation'!$D$3)*'input_cool&amp;vent_evolution'!S$11,(AC73*$Q73*'input_cooling&amp;ventilation'!$D$3)*'input_cool&amp;vent_evolution'!S$12)</f>
        <v>16961874.915713541</v>
      </c>
      <c r="CY73" s="2">
        <f>IF($D73=3,(AD73*$P73*$M73*'input_cooling&amp;ventilation'!$D$3)*'input_cool&amp;vent_evolution'!T$11,(AD73*$Q73*'input_cooling&amp;ventilation'!$D$3)*'input_cool&amp;vent_evolution'!T$12)</f>
        <v>17607515.489625961</v>
      </c>
      <c r="CZ73" s="2">
        <f>IF($D73=3,(AE73*$P73*$M73*'input_cooling&amp;ventilation'!$D$3)*'input_cool&amp;vent_evolution'!U$11,(AE73*$Q73*'input_cooling&amp;ventilation'!$D$3)*'input_cool&amp;vent_evolution'!U$12)</f>
        <v>20182369.863873456</v>
      </c>
      <c r="DA73" s="2">
        <f>IF($D73=3,(AF73*$P73*$M73*'input_cooling&amp;ventilation'!$D$3)*'input_cool&amp;vent_evolution'!V$11,(AF73*$Q73*'input_cooling&amp;ventilation'!$D$3)*'input_cool&amp;vent_evolution'!V$12)</f>
        <v>20393758.972574595</v>
      </c>
      <c r="DB73" s="2">
        <f>IF($D73=3,(AG73*$P73*$M73*'input_cooling&amp;ventilation'!$D$3)*'input_cool&amp;vent_evolution'!W$11,(AG73*$Q73*'input_cooling&amp;ventilation'!$D$3)*'input_cool&amp;vent_evolution'!W$12)</f>
        <v>19799601.519716594</v>
      </c>
      <c r="DC73" s="2">
        <f>IF($D73=3,(AH73*$P73*$M73*'input_cooling&amp;ventilation'!$D$3)*'input_cool&amp;vent_evolution'!X$11,(AH73*$Q73*'input_cooling&amp;ventilation'!$D$3)*'input_cool&amp;vent_evolution'!X$12)</f>
        <v>20499356.863608554</v>
      </c>
      <c r="DD73" s="2">
        <f>IF($D73=3,(AI73*$P73*$M73*'input_cooling&amp;ventilation'!$D$3)*'input_cool&amp;vent_evolution'!Y$11,(AI73*$Q73*'input_cooling&amp;ventilation'!$D$3)*'input_cool&amp;vent_evolution'!Y$12)</f>
        <v>20958830.533627488</v>
      </c>
      <c r="DE73" s="2">
        <f>IF($D73=3,(AJ73*$P73*$M73*'input_cooling&amp;ventilation'!$D$3)*'input_cool&amp;vent_evolution'!Z$11,(AJ73*$Q73*'input_cooling&amp;ventilation'!$D$3)*'input_cool&amp;vent_evolution'!Z$12)</f>
        <v>22448239.794375341</v>
      </c>
      <c r="DF73" s="2">
        <f>IF($D73=3,(AK73*$P73*$M73*'input_cooling&amp;ventilation'!$D$3)*'input_cool&amp;vent_evolution'!AA$11,(AK73*$Q73*'input_cooling&amp;ventilation'!$D$3)*'input_cool&amp;vent_evolution'!AA$12)</f>
        <v>22594626.373720471</v>
      </c>
      <c r="DG73" s="2">
        <f>IF($D73=3,(AL73*$P73*$M73*'input_cooling&amp;ventilation'!$D$3)*'input_cool&amp;vent_evolution'!AB$11,(AL73*$Q73*'input_cooling&amp;ventilation'!$D$3)*'input_cool&amp;vent_evolution'!AB$12)</f>
        <v>20284718.765713725</v>
      </c>
      <c r="DH73" s="2">
        <f>IF($D73=3,(AM73*$P73*$M73*'input_cooling&amp;ventilation'!$D$3)*'input_cool&amp;vent_evolution'!AC$11,(AM73*$Q73*'input_cooling&amp;ventilation'!$D$3)*'input_cool&amp;vent_evolution'!AC$12)</f>
        <v>20239291.965894803</v>
      </c>
      <c r="DI73" s="2">
        <f>IF($D73=3,(AN73*$P73*$M73*'input_cooling&amp;ventilation'!$D$3)*'input_cool&amp;vent_evolution'!AD$11,(AN73*$Q73*'input_cooling&amp;ventilation'!$D$3)*'input_cool&amp;vent_evolution'!AD$12)</f>
        <v>19999075.886078328</v>
      </c>
      <c r="DJ73" s="2">
        <f>IF($D73=3,(AO73*$P73*$M73*'input_cooling&amp;ventilation'!$D$3)*'input_cool&amp;vent_evolution'!AE$11,(AO73*$Q73*'input_cooling&amp;ventilation'!$D$3)*'input_cool&amp;vent_evolution'!AE$12)</f>
        <v>19695176.028401088</v>
      </c>
      <c r="DK73" s="2">
        <f>IF($D73=3,(AP73*$P73*$M73*'input_cooling&amp;ventilation'!$D$3)*'input_cool&amp;vent_evolution'!AF$11,(AP73*$Q73*'input_cooling&amp;ventilation'!$D$3)*'input_cool&amp;vent_evolution'!AF$12)</f>
        <v>19270304.248782344</v>
      </c>
      <c r="DL73" s="2">
        <f>IF($D73=3,(AQ73*$P73*$M73*'input_cooling&amp;ventilation'!$D$3)*'input_cool&amp;vent_evolution'!AG$11,(AQ73*$Q73*'input_cooling&amp;ventilation'!$D$3)*'input_cool&amp;vent_evolution'!AG$12)</f>
        <v>19066792.118112516</v>
      </c>
      <c r="DM73" s="2">
        <f>IF($D73=3,(AR73*$P73*$M73*'input_cooling&amp;ventilation'!$D$3)*'input_cool&amp;vent_evolution'!AH$11,(AR73*$Q73*'input_cooling&amp;ventilation'!$D$3)*'input_cool&amp;vent_evolution'!AH$12)</f>
        <v>18755421.774473868</v>
      </c>
      <c r="DN73" s="2">
        <f>IF($D73=3,(AS73*$P73*$M73*'input_cooling&amp;ventilation'!$D$3)*'input_cool&amp;vent_evolution'!AI$11,(AS73*$Q73*'input_cooling&amp;ventilation'!$D$3)*'input_cool&amp;vent_evolution'!AI$12)</f>
        <v>18431244.999618426</v>
      </c>
      <c r="DO73" s="2">
        <f>IF($D73=3,(AT73*$P73*$M73*'input_cooling&amp;ventilation'!$D$3)*'input_cool&amp;vent_evolution'!AJ$11,(AT73*$Q73*'input_cooling&amp;ventilation'!$D$3)*'input_cool&amp;vent_evolution'!AJ$12)</f>
        <v>18095239.931605611</v>
      </c>
      <c r="DP73" s="2">
        <f>IF($D73=3,(AU73*$P73*$M73*'input_cooling&amp;ventilation'!$D$3)*'input_cool&amp;vent_evolution'!AK$11,(AU73*$Q73*'input_cooling&amp;ventilation'!$D$3)*'input_cool&amp;vent_evolution'!AK$12)</f>
        <v>17910479.235454667</v>
      </c>
      <c r="DQ73" s="2">
        <f>IF($D73=3,(AV73*$P73*$M73*'input_cooling&amp;ventilation'!$D$3)*'input_cool&amp;vent_evolution'!AL$11,(AV73*$Q73*'input_cooling&amp;ventilation'!$D$3)*'input_cool&amp;vent_evolution'!AL$12)</f>
        <v>17403877.708993111</v>
      </c>
      <c r="DR73" s="2">
        <f>IF($D73=3,(AW73*$P73*$M73*'input_cooling&amp;ventilation'!$D$3)*'input_cool&amp;vent_evolution'!AM$11,(AW73*$Q73*'input_cooling&amp;ventilation'!$D$3)*'input_cool&amp;vent_evolution'!AM$12)</f>
        <v>17052654.362892829</v>
      </c>
      <c r="DS73" s="2">
        <f>IF($D73=3,(AX73*$P73*$M73*'input_cooling&amp;ventilation'!$D$3)*'input_cool&amp;vent_evolution'!AN$11,(AX73*$Q73*'input_cooling&amp;ventilation'!$D$3)*'input_cool&amp;vent_evolution'!AN$12)</f>
        <v>16696138.347338809</v>
      </c>
      <c r="DT73" s="2">
        <f>IF($D73=3,(AY73*$P73*$M73*'input_cooling&amp;ventilation'!$D$3)*'input_cool&amp;vent_evolution'!AO$11,(AY73*$Q73*'input_cooling&amp;ventilation'!$D$3)*'input_cool&amp;vent_evolution'!AO$12)</f>
        <v>16339758.007190293</v>
      </c>
      <c r="DU73" s="2">
        <f>IF($D73=3,(AZ73*$P73*$M73*'input_cooling&amp;ventilation'!$D$3)*'input_cool&amp;vent_evolution'!AP$11,(AZ73*$Q73*'input_cooling&amp;ventilation'!$D$3)*'input_cool&amp;vent_evolution'!AP$12)</f>
        <v>15985334.238403361</v>
      </c>
      <c r="DV73" s="2">
        <f>IF($D73=3,(BA73*$P73*$M73*'input_cooling&amp;ventilation'!$D$3)*'input_cool&amp;vent_evolution'!AQ$11,(BA73*$Q73*'input_cooling&amp;ventilation'!$D$3)*'input_cool&amp;vent_evolution'!AQ$12)</f>
        <v>15634128.472659405</v>
      </c>
      <c r="DW73" s="2">
        <f>IF($D73=3,(BB73*$P73*$M73*'input_cooling&amp;ventilation'!$D$3)*'input_cool&amp;vent_evolution'!AR$11,(BB73*$Q73*'input_cooling&amp;ventilation'!$D$3)*'input_cool&amp;vent_evolution'!AR$12)</f>
        <v>15288083.62588265</v>
      </c>
      <c r="DX73" s="2">
        <f>IF($D73=3,(BC73*$P73*$M73*'input_cooling&amp;ventilation'!$D$3)*'input_cool&amp;vent_evolution'!AS$11,(BC73*$Q73*'input_cooling&amp;ventilation'!$D$3)*'input_cool&amp;vent_evolution'!AS$12)</f>
        <v>14949039.237391632</v>
      </c>
      <c r="DY73" s="2">
        <f>IF($D73=3,(BD73*$P73*$M73*'input_cooling&amp;ventilation'!$D$3)*'input_cool&amp;vent_evolution'!AT$11,(BD73*$Q73*'input_cooling&amp;ventilation'!$D$3)*'input_cool&amp;vent_evolution'!AT$12)</f>
        <v>14618958.215649106</v>
      </c>
      <c r="DZ73" s="2">
        <f>IF($D73=3,(BE73*$P73*$M73*'input_cooling&amp;ventilation'!$D$3)*'input_cool&amp;vent_evolution'!AU$11,(BE73*$Q73*'input_cooling&amp;ventilation'!$D$3)*'input_cool&amp;vent_evolution'!AU$12)</f>
        <v>14758124.908478022</v>
      </c>
      <c r="EA73" s="2">
        <f>IF($D73=3,(BF73*$P73*$M73*'input_cooling&amp;ventilation'!$D$3)*'input_cool&amp;vent_evolution'!AV$11,(BF73*$Q73*'input_cooling&amp;ventilation'!$D$3)*'input_cool&amp;vent_evolution'!AV$12)</f>
        <v>14898616.413110025</v>
      </c>
      <c r="EB73">
        <v>0.47</v>
      </c>
      <c r="EC73" s="2">
        <f t="shared" si="116"/>
        <v>164391525.41</v>
      </c>
      <c r="ED73" s="2">
        <f>IF($D73=3,(EC73*(1+'input_cool&amp;vent_evolution'!M$10)),EC73*(1+'input_cool&amp;vent_evolution'!M$9))</f>
        <v>167895718.44841367</v>
      </c>
      <c r="EE73" s="2">
        <f>IF($D73=3,(ED73*(1+'input_cool&amp;vent_evolution'!N$10)),ED73*(1+'input_cool&amp;vent_evolution'!N$9))</f>
        <v>171403528.1574983</v>
      </c>
      <c r="EF73" s="2">
        <f>IF($D73=3,(EE73*(1+'input_cool&amp;vent_evolution'!O$10)),EE73*(1+'input_cool&amp;vent_evolution'!O$9))</f>
        <v>174914954.60049352</v>
      </c>
      <c r="EG73" s="2">
        <f>IF($D73=3,(EF73*(1+'input_cool&amp;vent_evolution'!P$10)),EF73*(1+'input_cool&amp;vent_evolution'!P$9))</f>
        <v>178235162.840258</v>
      </c>
      <c r="EH73" s="2">
        <f>IF($D73=3,(EG73*(1+'input_cool&amp;vent_evolution'!Q$10)),EG73*(1+'input_cool&amp;vent_evolution'!Q$9))</f>
        <v>181558987.8209599</v>
      </c>
      <c r="EI73" s="2">
        <f>IF($D73=3,(EH73*(1+'input_cool&amp;vent_evolution'!R$10)),EH73*(1+'input_cool&amp;vent_evolution'!R$9))</f>
        <v>184170650.0942404</v>
      </c>
      <c r="EJ73" s="2">
        <f>IF($D73=3,(EI73*(1+'input_cool&amp;vent_evolution'!S$10)),EI73*(1+'input_cool&amp;vent_evolution'!S$9))</f>
        <v>186783899.59059894</v>
      </c>
      <c r="EK73" s="2">
        <f>IF($D73=3,(EJ73*(1+'input_cool&amp;vent_evolution'!T$10)),EJ73*(1+'input_cool&amp;vent_evolution'!T$9))</f>
        <v>189398736.29598242</v>
      </c>
      <c r="EL73" s="2">
        <f>IF($D73=3,(EK73*(1+'input_cool&amp;vent_evolution'!U$10)),EK73*(1+'input_cool&amp;vent_evolution'!U$9))</f>
        <v>192015160.09796351</v>
      </c>
      <c r="EM73" s="2">
        <f>IF($D73=3,(EL73*(1+'input_cool&amp;vent_evolution'!V$10)),EL73*(1+'input_cool&amp;vent_evolution'!V$9))</f>
        <v>194633171.09491599</v>
      </c>
      <c r="EN73" s="2">
        <f>IF($D73=3,(EM73*(1+'input_cool&amp;vent_evolution'!W$10)),EM73*(1+'input_cool&amp;vent_evolution'!W$9))</f>
        <v>196669287.53286171</v>
      </c>
      <c r="EO73" s="2">
        <f>IF($D73=3,(EN73*(1+'input_cool&amp;vent_evolution'!X$10)),EN73*(1+'input_cool&amp;vent_evolution'!X$9))</f>
        <v>198706732.32372859</v>
      </c>
      <c r="EP73" s="2">
        <f>IF($D73=3,(EO73*(1+'input_cool&amp;vent_evolution'!Y$10)),EO73*(1+'input_cool&amp;vent_evolution'!Y$9))</f>
        <v>200745505.54480994</v>
      </c>
      <c r="EQ73" s="2">
        <f>IF($D73=3,(EP73*(1+'input_cool&amp;vent_evolution'!Z$10)),EP73*(1+'input_cool&amp;vent_evolution'!Z$9))</f>
        <v>202785607.06962585</v>
      </c>
      <c r="ER73" s="2">
        <f>IF($D73=3,(EQ73*(1+'input_cool&amp;vent_evolution'!AA$10)),EQ73*(1+'input_cool&amp;vent_evolution'!AA$9))</f>
        <v>204827037.02465615</v>
      </c>
      <c r="ES73" s="2">
        <f>IF($D73=3,(ER73*(1+'input_cool&amp;vent_evolution'!AB$10)),ER73*(1+'input_cool&amp;vent_evolution'!AB$9))</f>
        <v>206248028.95132098</v>
      </c>
      <c r="ET73" s="2">
        <f>IF($D73=3,(ES73*(1+'input_cool&amp;vent_evolution'!AC$10)),ES73*(1+'input_cool&amp;vent_evolution'!AC$9))</f>
        <v>207670017.91561213</v>
      </c>
      <c r="EU73" s="2">
        <f>IF($D73=3,(ET73*(1+'input_cool&amp;vent_evolution'!AD$10)),ET73*(1+'input_cool&amp;vent_evolution'!AD$9))</f>
        <v>209093004.09319678</v>
      </c>
      <c r="EV73" s="2">
        <f>IF($D73=3,(EU73*(1+'input_cool&amp;vent_evolution'!AE$10)),EU73*(1+'input_cool&amp;vent_evolution'!AE$9))</f>
        <v>210516987.32246122</v>
      </c>
      <c r="EW73" s="2">
        <f>IF($D73=3,(EV73*(1+'input_cool&amp;vent_evolution'!AF$10)),EV73*(1+'input_cool&amp;vent_evolution'!AF$9))</f>
        <v>211941967.75799245</v>
      </c>
      <c r="EX73" s="2">
        <f>IF($D73=3,(EW73*(1+'input_cool&amp;vent_evolution'!AG$10)),EW73*(1+'input_cool&amp;vent_evolution'!AG$9))</f>
        <v>212842895.21673593</v>
      </c>
      <c r="EY73" s="2">
        <f>IF($D73=3,(EX73*(1+'input_cool&amp;vent_evolution'!AH$10)),EX73*(1+'input_cool&amp;vent_evolution'!AH$9))</f>
        <v>213744090.9122096</v>
      </c>
      <c r="EZ73" s="2">
        <f>IF($D73=3,(EY73*(1+'input_cool&amp;vent_evolution'!AI$10)),EY73*(1+'input_cool&amp;vent_evolution'!AI$9))</f>
        <v>214645554.89360026</v>
      </c>
      <c r="FA73" s="2">
        <f>IF($D73=3,(EZ73*(1+'input_cool&amp;vent_evolution'!AJ$10)),EZ73*(1+'input_cool&amp;vent_evolution'!AJ$9))</f>
        <v>215547287.10469443</v>
      </c>
      <c r="FB73" s="2">
        <f>IF($D73=3,(FA73*(1+'input_cool&amp;vent_evolution'!AK$10)),FA73*(1+'input_cool&amp;vent_evolution'!AK$9))</f>
        <v>216449287.42603821</v>
      </c>
      <c r="FC73" s="2">
        <f>IF($D73=3,(FB73*(1+'input_cool&amp;vent_evolution'!AL$10)),FB73*(1+'input_cool&amp;vent_evolution'!AL$9))</f>
        <v>217351556.11761925</v>
      </c>
      <c r="FD73" s="2">
        <f>IF($D73=3,(FC73*(1+'input_cool&amp;vent_evolution'!AM$10)),FC73*(1+'input_cool&amp;vent_evolution'!AM$9))</f>
        <v>218254092.96160999</v>
      </c>
      <c r="FE73" s="2">
        <f>IF($D73=3,(FD73*(1+'input_cool&amp;vent_evolution'!AN$10)),FD73*(1+'input_cool&amp;vent_evolution'!AN$9))</f>
        <v>219156898.09151787</v>
      </c>
      <c r="FF73" s="2">
        <f>IF($D73=3,(FE73*(1+'input_cool&amp;vent_evolution'!AO$10)),FE73*(1+'input_cool&amp;vent_evolution'!AO$9))</f>
        <v>220059971.42302245</v>
      </c>
      <c r="FG73" s="2">
        <f>IF($D73=3,(FF73*(1+'input_cool&amp;vent_evolution'!AP$10)),FF73*(1+'input_cool&amp;vent_evolution'!AP$9))</f>
        <v>220963313.01233715</v>
      </c>
      <c r="FH73" s="2">
        <f>IF($D73=3,(FG73*(1+'input_cool&amp;vent_evolution'!AQ$10)),FG73*(1+'input_cool&amp;vent_evolution'!AQ$9))</f>
        <v>221866922.77514184</v>
      </c>
      <c r="FI73" s="2">
        <f>IF($D73=3,(FH73*(1+'input_cool&amp;vent_evolution'!AR$10)),FH73*(1+'input_cool&amp;vent_evolution'!AR$9))</f>
        <v>222770800.80981004</v>
      </c>
      <c r="FJ73" s="2">
        <f>IF($D73=3,(FI73*(1+'input_cool&amp;vent_evolution'!AS$10)),FI73*(1+'input_cool&amp;vent_evolution'!AS$9))</f>
        <v>223674947.05310172</v>
      </c>
      <c r="FK73" s="2">
        <f>IF($D73=3,(FJ73*(1+'input_cool&amp;vent_evolution'!AT$10)),FJ73*(1+'input_cool&amp;vent_evolution'!AT$9))</f>
        <v>224579361.58933675</v>
      </c>
      <c r="FL73" s="2">
        <f>IF($D73=3,(FK73*(1+'input_cool&amp;vent_evolution'!AU$10)),FK73*(1+'input_cool&amp;vent_evolution'!AU$9))</f>
        <v>225487433.06464398</v>
      </c>
      <c r="FM73" s="2">
        <f t="shared" si="117"/>
        <v>416289350.66155678</v>
      </c>
      <c r="FN73" s="2">
        <f t="shared" si="118"/>
        <v>425163033.41932529</v>
      </c>
      <c r="FO73" s="2">
        <f t="shared" si="119"/>
        <v>434045874.68743306</v>
      </c>
      <c r="FP73" s="2">
        <f t="shared" si="120"/>
        <v>442937874.62602228</v>
      </c>
      <c r="FQ73" s="2">
        <f t="shared" si="121"/>
        <v>451345651.90496361</v>
      </c>
      <c r="FR73" s="2">
        <f t="shared" si="122"/>
        <v>459762587.8721804</v>
      </c>
      <c r="FS73" s="2">
        <f t="shared" si="123"/>
        <v>466376111.22248495</v>
      </c>
      <c r="FT73" s="2">
        <f t="shared" si="124"/>
        <v>472993653.90446049</v>
      </c>
      <c r="FU73" s="2">
        <f t="shared" si="125"/>
        <v>479615215.8825202</v>
      </c>
      <c r="FV73" s="2">
        <f t="shared" si="126"/>
        <v>486240796.87196392</v>
      </c>
      <c r="FW73" s="2">
        <f t="shared" si="127"/>
        <v>492870397.12190396</v>
      </c>
      <c r="FX73" s="2">
        <f t="shared" si="128"/>
        <v>498026463.33462238</v>
      </c>
      <c r="FY73" s="2">
        <f t="shared" si="129"/>
        <v>503185893.34102565</v>
      </c>
      <c r="FZ73" s="2">
        <f t="shared" si="130"/>
        <v>508348687.33684361</v>
      </c>
      <c r="GA73" s="2">
        <f t="shared" si="131"/>
        <v>513514845.00179112</v>
      </c>
      <c r="GB73" s="2">
        <f t="shared" si="132"/>
        <v>518684366.6561532</v>
      </c>
      <c r="GC73" s="2">
        <f t="shared" si="133"/>
        <v>522282750.48385531</v>
      </c>
      <c r="GD73" s="2">
        <f t="shared" si="134"/>
        <v>525883659.11412859</v>
      </c>
      <c r="GE73" s="2">
        <f t="shared" si="135"/>
        <v>529487092.99181592</v>
      </c>
      <c r="GF73" s="2">
        <f t="shared" si="136"/>
        <v>533093051.70766205</v>
      </c>
      <c r="GG73" s="2">
        <f t="shared" si="137"/>
        <v>536701535.65312845</v>
      </c>
      <c r="GH73" s="2">
        <f t="shared" si="138"/>
        <v>538982958.04310942</v>
      </c>
      <c r="GI73" s="2">
        <f t="shared" si="139"/>
        <v>541265059.69008934</v>
      </c>
      <c r="GJ73" s="2">
        <f t="shared" si="140"/>
        <v>543547840.71862459</v>
      </c>
      <c r="GK73" s="2">
        <f t="shared" si="141"/>
        <v>545831300.9863652</v>
      </c>
      <c r="GL73" s="2">
        <f t="shared" si="142"/>
        <v>548115440.19081759</v>
      </c>
      <c r="GM73" s="2">
        <f t="shared" si="143"/>
        <v>550400258.99034965</v>
      </c>
      <c r="GN73" s="2">
        <f t="shared" si="144"/>
        <v>552685756.83335578</v>
      </c>
      <c r="GO73" s="2">
        <f t="shared" si="145"/>
        <v>554971934.05791724</v>
      </c>
      <c r="GP73" s="2">
        <f t="shared" si="146"/>
        <v>557258790.45050919</v>
      </c>
      <c r="GQ73" s="2">
        <f t="shared" si="147"/>
        <v>559546326.15348125</v>
      </c>
      <c r="GR73" s="2">
        <f t="shared" si="148"/>
        <v>561834540.95330894</v>
      </c>
      <c r="GS73" s="2">
        <f t="shared" si="149"/>
        <v>564123435.09910393</v>
      </c>
      <c r="GT73" s="2">
        <f t="shared" si="150"/>
        <v>566413008.43072343</v>
      </c>
      <c r="GU73" s="2">
        <f t="shared" si="151"/>
        <v>568703261.16169083</v>
      </c>
      <c r="GV73" s="2">
        <f t="shared" si="152"/>
        <v>571002774.37483931</v>
      </c>
      <c r="GW73" s="2">
        <f>IF($D73=3,($N73*$M73*EC73*'input_cooling&amp;ventilation'!$D$3)*'input_cool&amp;vent_evolution'!M$11,($O73*$M73*EC73*'input_cooling&amp;ventilation'!$D$3)*'input_cool&amp;vent_evolution'!M$10)</f>
        <v>86307125.934841737</v>
      </c>
      <c r="GX73" s="2">
        <f>IF($D73=3,($N73*$M73*ED73*'input_cooling&amp;ventilation'!$D$3)*'input_cool&amp;vent_evolution'!N$11,($O73*$M73*ED73*'input_cooling&amp;ventilation'!$D$3)*'input_cool&amp;vent_evolution'!N$10)</f>
        <v>81585796.350885808</v>
      </c>
      <c r="GY73" s="2">
        <f>IF($D73=3,($N73*$M73*EE73*'input_cooling&amp;ventilation'!$D$3)*'input_cool&amp;vent_evolution'!O$11,($O73*$M73*EE73*'input_cooling&amp;ventilation'!$D$3)*'input_cool&amp;vent_evolution'!O$10)</f>
        <v>78081701.672565788</v>
      </c>
      <c r="GZ73" s="2">
        <f>IF($D73=3,($N73*$M73*EF73*'input_cooling&amp;ventilation'!$D$3)*'input_cool&amp;vent_evolution'!P$11,($O73*$M73*EF73*'input_cooling&amp;ventilation'!$D$3)*'input_cool&amp;vent_evolution'!P$10)</f>
        <v>88087292.37412414</v>
      </c>
      <c r="HA73" s="2">
        <f>IF($D73=3,($N73*$M73*EG73*'input_cooling&amp;ventilation'!$D$3)*'input_cool&amp;vent_evolution'!Q$11,($O73*$M73*EG73*'input_cooling&amp;ventilation'!$D$3)*'input_cool&amp;vent_evolution'!Q$10)</f>
        <v>97120947.006958306</v>
      </c>
      <c r="HB73" s="2">
        <f>IF($D73=3,($N73*$M73*EH73*'input_cooling&amp;ventilation'!$D$3)*'input_cool&amp;vent_evolution'!R$11,($O73*$M73*EH73*'input_cooling&amp;ventilation'!$D$3)*'input_cool&amp;vent_evolution'!R$10)</f>
        <v>102766761.10274</v>
      </c>
      <c r="HC73" s="2">
        <f>IF($D73=3,($N73*$M73*EI73*'input_cooling&amp;ventilation'!$D$3)*'input_cool&amp;vent_evolution'!S$11,($O73*$M73*EI73*'input_cooling&amp;ventilation'!$D$3)*'input_cool&amp;vent_evolution'!S$10)</f>
        <v>106276091.05857511</v>
      </c>
      <c r="HD73" s="2">
        <f>IF($D73=3,($N73*$M73*EJ73*'input_cooling&amp;ventilation'!$D$3)*'input_cool&amp;vent_evolution'!T$11,($O73*$M73*EJ73*'input_cooling&amp;ventilation'!$D$3)*'input_cool&amp;vent_evolution'!T$10)</f>
        <v>110079502.55847542</v>
      </c>
      <c r="HE73" s="2">
        <f>IF($D73=3,($N73*$M73*EK73*'input_cooling&amp;ventilation'!$D$3)*'input_cool&amp;vent_evolution'!U$11,($O73*$M73*EK73*'input_cooling&amp;ventilation'!$D$3)*'input_cool&amp;vent_evolution'!U$10)</f>
        <v>125833551.32867815</v>
      </c>
      <c r="HF73" s="2">
        <f>IF($D73=3,($N73*$M73*EL73*'input_cooling&amp;ventilation'!$D$3)*'input_cool&amp;vent_evolution'!V$11,($O73*$M73*EL73*'input_cooling&amp;ventilation'!$D$3)*'input_cool&amp;vent_evolution'!V$10)</f>
        <v>126516533.68057002</v>
      </c>
      <c r="HG73" s="2">
        <f>IF($D73=3,($N73*$M73*EM73*'input_cooling&amp;ventilation'!$D$3)*'input_cool&amp;vent_evolution'!W$11,($O73*$M73*EM73*'input_cooling&amp;ventilation'!$D$3)*'input_cool&amp;vent_evolution'!W$10)</f>
        <v>122214213.23131052</v>
      </c>
      <c r="HH73" s="2">
        <f>IF($D73=3,($N73*$M73*EN73*'input_cooling&amp;ventilation'!$D$3)*'input_cool&amp;vent_evolution'!X$11,($O73*$M73*EN73*'input_cooling&amp;ventilation'!$D$3)*'input_cool&amp;vent_evolution'!X$10)</f>
        <v>125613084.03635886</v>
      </c>
      <c r="HI73" s="2">
        <f>IF($D73=3,($N73*$M73*EO73*'input_cooling&amp;ventilation'!$D$3)*'input_cool&amp;vent_evolution'!Y$11,($O73*$M73*EO73*'input_cooling&amp;ventilation'!$D$3)*'input_cool&amp;vent_evolution'!Y$10)</f>
        <v>127443167.333573</v>
      </c>
      <c r="HJ73" s="2">
        <f>IF($D73=3,($N73*$M73*EP73*'input_cooling&amp;ventilation'!$D$3)*'input_cool&amp;vent_evolution'!Z$11,($O73*$M73*EP73*'input_cooling&amp;ventilation'!$D$3)*'input_cool&amp;vent_evolution'!Z$10)</f>
        <v>135428974.70757577</v>
      </c>
      <c r="HK73" s="2">
        <f>IF($D73=3,($N73*$M73*EQ73*'input_cooling&amp;ventilation'!$D$3)*'input_cool&amp;vent_evolution'!AA$11,($O73*$M73*EQ73*'input_cooling&amp;ventilation'!$D$3)*'input_cool&amp;vent_evolution'!AA$10)</f>
        <v>135104181.73987699</v>
      </c>
      <c r="HL73" s="2">
        <f>IF($D73=3,($N73*$M73*ER73*'input_cooling&amp;ventilation'!$D$3)*'input_cool&amp;vent_evolution'!AB$11,($O73*$M73*ER73*'input_cooling&amp;ventilation'!$D$3)*'input_cool&amp;vent_evolution'!AB$10)</f>
        <v>120234062.13888314</v>
      </c>
      <c r="HM73" s="2">
        <f>IF($D73=3,($N73*$M73*ES73*'input_cooling&amp;ventilation'!$D$3)*'input_cool&amp;vent_evolution'!AC$11,($O73*$M73*ES73*'input_cooling&amp;ventilation'!$D$3)*'input_cool&amp;vent_evolution'!AC$10)</f>
        <v>118812754.53618188</v>
      </c>
      <c r="HN73" s="2">
        <f>IF($D73=3,($N73*$M73*ET73*'input_cooling&amp;ventilation'!$D$3)*'input_cool&amp;vent_evolution'!AD$11,($O73*$M73*ET73*'input_cooling&amp;ventilation'!$D$3)*'input_cool&amp;vent_evolution'!AD$10)</f>
        <v>116305778.00244746</v>
      </c>
      <c r="HO73" s="2">
        <f>IF($D73=3,($N73*$M73*EU73*'input_cooling&amp;ventilation'!$D$3)*'input_cool&amp;vent_evolution'!AE$11,($O73*$M73*EU73*'input_cooling&amp;ventilation'!$D$3)*'input_cool&amp;vent_evolution'!AE$10)</f>
        <v>113514491.46560927</v>
      </c>
      <c r="HP73" s="2">
        <f>IF($D73=3,($N73*$M73*EV73*'input_cooling&amp;ventilation'!$D$3)*'input_cool&amp;vent_evolution'!AF$11,($O73*$M73*EV73*'input_cooling&amp;ventilation'!$D$3)*'input_cool&amp;vent_evolution'!AF$10)</f>
        <v>110121166.75350668</v>
      </c>
      <c r="HQ73" s="2">
        <f>IF($D73=3,($N73*$M73*EW73*'input_cooling&amp;ventilation'!$D$3)*'input_cool&amp;vent_evolution'!AG$11,($O73*$M73*EW73*'input_cooling&amp;ventilation'!$D$3)*'input_cool&amp;vent_evolution'!AG$10)</f>
        <v>108087064.39617287</v>
      </c>
      <c r="HR73" s="2">
        <f>IF($D73=3,($N73*$M73*EX73*'input_cooling&amp;ventilation'!$D$3)*'input_cool&amp;vent_evolution'!AH$11,($O73*$M73*EX73*'input_cooling&amp;ventilation'!$D$3)*'input_cool&amp;vent_evolution'!AH$10)</f>
        <v>105246790.86404383</v>
      </c>
      <c r="HS73" s="2">
        <f>IF($D73=3,($N73*$M73*EY73*'input_cooling&amp;ventilation'!$D$3)*'input_cool&amp;vent_evolution'!AI$11,($O73*$M73*EY73*'input_cooling&amp;ventilation'!$D$3)*'input_cool&amp;vent_evolution'!AI$10)</f>
        <v>102424596.94426166</v>
      </c>
      <c r="HT73" s="2">
        <f>IF($D73=3,($N73*$M73*EZ73*'input_cooling&amp;ventilation'!$D$3)*'input_cool&amp;vent_evolution'!AJ$11,($O73*$M73*EZ73*'input_cooling&amp;ventilation'!$D$3)*'input_cool&amp;vent_evolution'!AJ$10)</f>
        <v>99623237.867753372</v>
      </c>
      <c r="HU73" s="2">
        <f>IF($D73=3,($N73*$M73*FA73*'input_cooling&amp;ventilation'!$D$3)*'input_cool&amp;vent_evolution'!AK$11,($O73*$M73*FA73*'input_cooling&amp;ventilation'!$D$3)*'input_cool&amp;vent_evolution'!AK$10)</f>
        <v>97729747.088927373</v>
      </c>
      <c r="HV73" s="2">
        <f>IF($D73=3,($N73*$M73*FB73*'input_cooling&amp;ventilation'!$D$3)*'input_cool&amp;vent_evolution'!AL$11,($O73*$M73*FB73*'input_cooling&amp;ventilation'!$D$3)*'input_cool&amp;vent_evolution'!AL$10)</f>
        <v>94148329.681512892</v>
      </c>
      <c r="HW73" s="2">
        <f>IF($D73=3,($N73*$M73*FC73*'input_cooling&amp;ventilation'!$D$3)*'input_cool&amp;vent_evolution'!AM$11,($O73*$M73*FC73*'input_cooling&amp;ventilation'!$D$3)*'input_cool&amp;vent_evolution'!AM$10)</f>
        <v>91500520.110661238</v>
      </c>
      <c r="HX73" s="2">
        <f>IF($D73=3,($N73*$M73*FD73*'input_cooling&amp;ventilation'!$D$3)*'input_cool&amp;vent_evolution'!AN$11,($O73*$M73*FD73*'input_cooling&amp;ventilation'!$D$3)*'input_cool&amp;vent_evolution'!AN$10)</f>
        <v>88894807.291418776</v>
      </c>
      <c r="HY73" s="2">
        <f>IF($D73=3,($N73*$M73*FE73*'input_cooling&amp;ventilation'!$D$3)*'input_cool&amp;vent_evolution'!AO$11,($O73*$M73*FE73*'input_cooling&amp;ventilation'!$D$3)*'input_cool&amp;vent_evolution'!AO$10)</f>
        <v>86356479.967546582</v>
      </c>
      <c r="HZ73" s="2">
        <f>IF($D73=3,($N73*$M73*FF73*'input_cooling&amp;ventilation'!$D$3)*'input_cool&amp;vent_evolution'!AP$11,($O73*$M73*FF73*'input_cooling&amp;ventilation'!$D$3)*'input_cool&amp;vent_evolution'!AP$10)</f>
        <v>83890956.154388621</v>
      </c>
      <c r="IA73" s="2">
        <f>IF($D73=3,($N73*$M73*FG73*'input_cooling&amp;ventilation'!$D$3)*'input_cool&amp;vent_evolution'!AQ$11,($O73*$M73*FG73*'input_cooling&amp;ventilation'!$D$3)*'input_cool&amp;vent_evolution'!AQ$10)</f>
        <v>81500658.168129534</v>
      </c>
      <c r="IB73" s="2">
        <f>IF($D73=3,($N73*$M73*FH73*'input_cooling&amp;ventilation'!$D$3)*'input_cool&amp;vent_evolution'!AR$11,($O73*$M73*FH73*'input_cooling&amp;ventilation'!$D$3)*'input_cool&amp;vent_evolution'!AR$10)</f>
        <v>79191593.352203891</v>
      </c>
      <c r="IC73" s="2">
        <f>IF($D73=3,($N73*$M73*FI73*'input_cooling&amp;ventilation'!$D$3)*'input_cool&amp;vent_evolution'!AS$11,($O73*$M73*FI73*'input_cooling&amp;ventilation'!$D$3)*'input_cool&amp;vent_evolution'!AS$10)</f>
        <v>76969183.602592617</v>
      </c>
      <c r="ID73" s="2">
        <f>IF($D73=3,($N73*$M73*FJ73*'input_cooling&amp;ventilation'!$D$3)*'input_cool&amp;vent_evolution'!AT$11,($O73*$M73*FJ73*'input_cooling&amp;ventilation'!$D$3)*'input_cool&amp;vent_evolution'!AT$10)</f>
        <v>74839474.367446631</v>
      </c>
      <c r="IE73" s="2">
        <f>IF($D73=3,($N73*$M73*FK73*'input_cooling&amp;ventilation'!$D$3)*'input_cool&amp;vent_evolution'!AU$11,($O73*$M73*FK73*'input_cooling&amp;ventilation'!$D$3)*'input_cool&amp;vent_evolution'!AU$10)</f>
        <v>75142082.725664049</v>
      </c>
      <c r="IF73" s="2">
        <f>IF($D73=3,($N73*$M73*FL73*'input_cooling&amp;ventilation'!$D$3)*'input_cool&amp;vent_evolution'!AV$11,($O73*$M73*FL73*'input_cooling&amp;ventilation'!$D$3)*'input_cool&amp;vent_evolution'!AV$10)</f>
        <v>75445914.660332754</v>
      </c>
    </row>
    <row r="74" spans="1:240" x14ac:dyDescent="0.25">
      <c r="A74">
        <v>72</v>
      </c>
      <c r="B74">
        <v>100100</v>
      </c>
      <c r="C74">
        <v>11</v>
      </c>
      <c r="D74">
        <v>3</v>
      </c>
      <c r="E74">
        <v>1</v>
      </c>
      <c r="F74" s="2">
        <v>23691936.261425801</v>
      </c>
      <c r="G74" s="2">
        <v>25878422.066635899</v>
      </c>
      <c r="H74" s="2">
        <v>23691936.261425801</v>
      </c>
      <c r="I74" s="17">
        <v>0.39</v>
      </c>
      <c r="J74">
        <v>0.13519710300000001</v>
      </c>
      <c r="K74" s="2">
        <f t="shared" si="77"/>
        <v>3203081.1470054192</v>
      </c>
      <c r="L74" s="2">
        <f t="shared" si="78"/>
        <v>10092584.605988001</v>
      </c>
      <c r="M74">
        <v>0.27983104540654602</v>
      </c>
      <c r="N74" s="17">
        <f>'input_cooling&amp;ventilation'!$D$5</f>
        <v>57.500092182043396</v>
      </c>
      <c r="O74" s="45">
        <f>'input_cooling&amp;ventilation'!$D$6</f>
        <v>19.328678831353667</v>
      </c>
      <c r="P74" s="45">
        <f>'input_cooling&amp;ventilation'!$C$5</f>
        <v>50.351688737400465</v>
      </c>
      <c r="Q74" s="45">
        <f>'input_cooling&amp;ventilation'!$C$6</f>
        <v>32.240814214248743</v>
      </c>
      <c r="R74">
        <v>17</v>
      </c>
      <c r="S74">
        <v>12</v>
      </c>
      <c r="T74">
        <v>14</v>
      </c>
      <c r="U74" s="2">
        <f t="shared" si="79"/>
        <v>2256565.174360231</v>
      </c>
      <c r="V74" s="2">
        <f t="shared" si="80"/>
        <v>6686763.3476914726</v>
      </c>
      <c r="W74" s="2">
        <v>6277485.6752026472</v>
      </c>
      <c r="X74" s="57">
        <f>IF($D74=3,(W74*(1+'input_cool&amp;vent_evolution'!M$11)),(W74*(1+'input_cool&amp;vent_evolution'!M$12)))</f>
        <v>6371254.4963721829</v>
      </c>
      <c r="Y74" s="57">
        <f>IF($D74=3,(X74*(1+'input_cool&amp;vent_evolution'!N$11)),(X74*(1+'input_cool&amp;vent_evolution'!N$12)))</f>
        <v>6459340.1914032437</v>
      </c>
      <c r="Z74" s="57">
        <f>IF($D74=3,(Y74*(1+'input_cool&amp;vent_evolution'!O$11)),(Y74*(1+'input_cool&amp;vent_evolution'!O$12)))</f>
        <v>6543059.0246093273</v>
      </c>
      <c r="AA74" s="57">
        <f>IF($D74=3,(Z74*(1+'input_cool&amp;vent_evolution'!P$11)),(Z74*(1+'input_cool&amp;vent_evolution'!P$12)))</f>
        <v>6636809.321948844</v>
      </c>
      <c r="AB74" s="57">
        <f>IF($D74=3,(AA74*(1+'input_cool&amp;vent_evolution'!Q$11)),(AA74*(1+'input_cool&amp;vent_evolution'!Q$12)))</f>
        <v>6739701.973265809</v>
      </c>
      <c r="AC74" s="57">
        <f>IF($D74=3,(AB74*(1+'input_cool&amp;vent_evolution'!R$11)),(AB74*(1+'input_cool&amp;vent_evolution'!R$12)))</f>
        <v>6848239.7960025743</v>
      </c>
      <c r="AD74" s="57">
        <f>IF($D74=3,(AC74*(1+'input_cool&amp;vent_evolution'!S$11)),(AC74*(1+'input_cool&amp;vent_evolution'!S$12)))</f>
        <v>6960674.2995972419</v>
      </c>
      <c r="AE74" s="57">
        <f>IF($D74=3,(AD74*(1+'input_cool&amp;vent_evolution'!T$11)),(AD74*(1+'input_cool&amp;vent_evolution'!T$12)))</f>
        <v>7077388.5351077002</v>
      </c>
      <c r="AF74" s="57">
        <f>IF($D74=3,(AE74*(1+'input_cool&amp;vent_evolution'!U$11)),(AE74*(1+'input_cool&amp;vent_evolution'!U$12)))</f>
        <v>7211170.6050902111</v>
      </c>
      <c r="AG74" s="57">
        <f>IF($D74=3,(AF74*(1+'input_cool&amp;vent_evolution'!V$11)),(AF74*(1+'input_cool&amp;vent_evolution'!V$12)))</f>
        <v>7346353.9016246367</v>
      </c>
      <c r="AH74" s="57">
        <f>IF($D74=3,(AG74*(1+'input_cool&amp;vent_evolution'!W$11)),(AG74*(1+'input_cool&amp;vent_evolution'!W$12)))</f>
        <v>7477598.7303539915</v>
      </c>
      <c r="AI74" s="57">
        <f>IF($D74=3,(AH74*(1+'input_cool&amp;vent_evolution'!X$11)),(AH74*(1+'input_cool&amp;vent_evolution'!X$12)))</f>
        <v>7613481.9994161027</v>
      </c>
      <c r="AJ74" s="57">
        <f>IF($D74=3,(AI74*(1+'input_cool&amp;vent_evolution'!Y$11)),(AI74*(1+'input_cool&amp;vent_evolution'!Y$12)))</f>
        <v>7752410.9632649114</v>
      </c>
      <c r="AK74" s="57">
        <f>IF($D74=3,(AJ74*(1+'input_cool&amp;vent_evolution'!Z$11)),(AJ74*(1+'input_cool&amp;vent_evolution'!Z$12)))</f>
        <v>7901212.7148635183</v>
      </c>
      <c r="AL74" s="57">
        <f>IF($D74=3,(AK74*(1+'input_cool&amp;vent_evolution'!AA$11)),(AK74*(1+'input_cool&amp;vent_evolution'!AA$12)))</f>
        <v>8050984.8133408399</v>
      </c>
      <c r="AM74" s="57">
        <f>IF($D74=3,(AL74*(1+'input_cool&amp;vent_evolution'!AB$11)),(AL74*(1+'input_cool&amp;vent_evolution'!AB$12)))</f>
        <v>8185445.3194059804</v>
      </c>
      <c r="AN74" s="57">
        <f>IF($D74=3,(AM74*(1+'input_cool&amp;vent_evolution'!AC$11)),(AM74*(1+'input_cool&amp;vent_evolution'!AC$12)))</f>
        <v>8319604.7066553701</v>
      </c>
      <c r="AO74" s="57">
        <f>IF($D74=3,(AN74*(1+'input_cool&amp;vent_evolution'!AD$11)),(AN74*(1+'input_cool&amp;vent_evolution'!AD$12)))</f>
        <v>8452171.7831594069</v>
      </c>
      <c r="AP74" s="57">
        <f>IF($D74=3,(AO74*(1+'input_cool&amp;vent_evolution'!AE$11)),(AO74*(1+'input_cool&amp;vent_evolution'!AE$12)))</f>
        <v>8582724.4108003192</v>
      </c>
      <c r="AQ74" s="57">
        <f>IF($D74=3,(AP74*(1+'input_cool&amp;vent_evolution'!AF$11)),(AP74*(1+'input_cool&amp;vent_evolution'!AF$12)))</f>
        <v>8710460.7078250572</v>
      </c>
      <c r="AR74" s="57">
        <f>IF($D74=3,(AQ74*(1+'input_cool&amp;vent_evolution'!AG$11)),(AQ74*(1+'input_cool&amp;vent_evolution'!AG$12)))</f>
        <v>8836847.9921079241</v>
      </c>
      <c r="AS74" s="57">
        <f>IF($D74=3,(AR74*(1+'input_cool&amp;vent_evolution'!AH$11)),(AR74*(1+'input_cool&amp;vent_evolution'!AH$12)))</f>
        <v>8961171.3082153928</v>
      </c>
      <c r="AT74" s="57">
        <f>IF($D74=3,(AS74*(1+'input_cool&amp;vent_evolution'!AI$11)),(AS74*(1+'input_cool&amp;vent_evolution'!AI$12)))</f>
        <v>9083345.7666677441</v>
      </c>
      <c r="AU74" s="57">
        <f>IF($D74=3,(AT74*(1+'input_cool&amp;vent_evolution'!AJ$11)),(AT74*(1+'input_cool&amp;vent_evolution'!AJ$12)))</f>
        <v>9203292.9617299885</v>
      </c>
      <c r="AV74" s="57">
        <f>IF($D74=3,(AU74*(1+'input_cool&amp;vent_evolution'!AK$11)),(AU74*(1+'input_cool&amp;vent_evolution'!AK$12)))</f>
        <v>9322015.4409363046</v>
      </c>
      <c r="AW74" s="57">
        <f>IF($D74=3,(AV74*(1+'input_cool&amp;vent_evolution'!AL$11)),(AV74*(1+'input_cool&amp;vent_evolution'!AL$12)))</f>
        <v>9437379.8308139909</v>
      </c>
      <c r="AX74" s="57">
        <f>IF($D74=3,(AW74*(1+'input_cool&amp;vent_evolution'!AM$11)),(AW74*(1+'input_cool&amp;vent_evolution'!AM$12)))</f>
        <v>9550416.0805087164</v>
      </c>
      <c r="AY74" s="57">
        <f>IF($D74=3,(AX74*(1+'input_cool&amp;vent_evolution'!AN$11)),(AX74*(1+'input_cool&amp;vent_evolution'!AN$12)))</f>
        <v>9661089.1067136135</v>
      </c>
      <c r="AZ74" s="57">
        <f>IF($D74=3,(AY74*(1+'input_cool&amp;vent_evolution'!AO$11)),(AY74*(1+'input_cool&amp;vent_evolution'!AO$12)))</f>
        <v>9769399.808774827</v>
      </c>
      <c r="BA74" s="57">
        <f>IF($D74=3,(AZ74*(1+'input_cool&amp;vent_evolution'!AP$11)),(AZ74*(1+'input_cool&amp;vent_evolution'!AP$12)))</f>
        <v>9875361.1561388914</v>
      </c>
      <c r="BB74" s="57">
        <f>IF($D74=3,(BA74*(1+'input_cool&amp;vent_evolution'!AQ$11)),(BA74*(1+'input_cool&amp;vent_evolution'!AQ$12)))</f>
        <v>9978994.4798542</v>
      </c>
      <c r="BC74" s="57">
        <f>IF($D74=3,(BB74*(1+'input_cool&amp;vent_evolution'!AR$11)),(BB74*(1+'input_cool&amp;vent_evolution'!AR$12)))</f>
        <v>10080333.989898428</v>
      </c>
      <c r="BD74" s="57">
        <f>IF($D74=3,(BC74*(1+'input_cool&amp;vent_evolution'!AS$11)),(BC74*(1+'input_cool&amp;vent_evolution'!AS$12)))</f>
        <v>10179426.089930143</v>
      </c>
      <c r="BE74" s="57">
        <f>IF($D74=3,(BD74*(1+'input_cool&amp;vent_evolution'!AT$11)),(BD74*(1+'input_cool&amp;vent_evolution'!AT$12)))</f>
        <v>10276330.195060937</v>
      </c>
      <c r="BF74" s="57">
        <f>IF($D74=3,(BE74*(1+'input_cool&amp;vent_evolution'!AU$11)),(BE74*(1+'input_cool&amp;vent_evolution'!AU$12)))</f>
        <v>10374156.788896717</v>
      </c>
      <c r="BG74" s="57">
        <f>IF($D74=3,(BF74*(1+'input_cool&amp;vent_evolution'!AV$11)),(BF74*(1+'input_cool&amp;vent_evolution'!AV$12)))</f>
        <v>10472914.653164631</v>
      </c>
      <c r="BH74" s="2">
        <f t="shared" si="153"/>
        <v>6317825.5592391463</v>
      </c>
      <c r="BI74" s="2">
        <f t="shared" si="81"/>
        <v>6412196.9502221271</v>
      </c>
      <c r="BJ74" s="2">
        <f t="shared" si="82"/>
        <v>6500848.6946090413</v>
      </c>
      <c r="BK74" s="2">
        <f t="shared" si="83"/>
        <v>6585105.5151874488</v>
      </c>
      <c r="BL74" s="2">
        <f t="shared" si="84"/>
        <v>6679458.2633040342</v>
      </c>
      <c r="BM74" s="2">
        <f t="shared" si="85"/>
        <v>6783012.1152731543</v>
      </c>
      <c r="BN74" s="2">
        <f t="shared" si="86"/>
        <v>6892247.4152180422</v>
      </c>
      <c r="BO74" s="2">
        <f t="shared" si="87"/>
        <v>7005404.4365644632</v>
      </c>
      <c r="BP74" s="2">
        <f t="shared" si="88"/>
        <v>7122868.6919028442</v>
      </c>
      <c r="BQ74" s="2">
        <f t="shared" si="89"/>
        <v>7257510.4616869139</v>
      </c>
      <c r="BR74" s="2">
        <f t="shared" si="90"/>
        <v>7393562.462474606</v>
      </c>
      <c r="BS74" s="2">
        <f t="shared" si="91"/>
        <v>7525650.6863856092</v>
      </c>
      <c r="BT74" s="2">
        <f t="shared" si="92"/>
        <v>7662407.1578093152</v>
      </c>
      <c r="BU74" s="2">
        <f t="shared" si="93"/>
        <v>7802228.8960236814</v>
      </c>
      <c r="BV74" s="2">
        <f t="shared" si="94"/>
        <v>7951986.8657189086</v>
      </c>
      <c r="BW74" s="2">
        <f t="shared" si="95"/>
        <v>8102721.4178595422</v>
      </c>
      <c r="BX74" s="2">
        <f t="shared" si="96"/>
        <v>8238045.9834387619</v>
      </c>
      <c r="BY74" s="2">
        <f t="shared" si="97"/>
        <v>8373067.4951762129</v>
      </c>
      <c r="BZ74" s="2">
        <f t="shared" si="98"/>
        <v>8506486.4637864083</v>
      </c>
      <c r="CA74" s="2">
        <f t="shared" si="99"/>
        <v>8637878.0384408515</v>
      </c>
      <c r="CB74" s="2">
        <f t="shared" si="100"/>
        <v>8766435.1843971275</v>
      </c>
      <c r="CC74" s="2">
        <f t="shared" si="101"/>
        <v>8893634.6486920957</v>
      </c>
      <c r="CD74" s="2">
        <f t="shared" si="102"/>
        <v>9018756.8815019354</v>
      </c>
      <c r="CE74" s="2">
        <f t="shared" si="103"/>
        <v>9141716.4478368349</v>
      </c>
      <c r="CF74" s="2">
        <f t="shared" si="104"/>
        <v>9262434.4381170496</v>
      </c>
      <c r="CG74" s="2">
        <f t="shared" si="105"/>
        <v>9381919.8423687574</v>
      </c>
      <c r="CH74" s="2">
        <f t="shared" si="106"/>
        <v>9498025.5778026748</v>
      </c>
      <c r="CI74" s="2">
        <f t="shared" si="107"/>
        <v>9611788.2121425476</v>
      </c>
      <c r="CJ74" s="2">
        <f t="shared" si="108"/>
        <v>9723172.4366319291</v>
      </c>
      <c r="CK74" s="2">
        <f t="shared" si="109"/>
        <v>9832179.1563962679</v>
      </c>
      <c r="CL74" s="2">
        <f t="shared" si="110"/>
        <v>9938821.4242253359</v>
      </c>
      <c r="CM74" s="2">
        <f t="shared" si="111"/>
        <v>10043120.708243432</v>
      </c>
      <c r="CN74" s="2">
        <f t="shared" si="112"/>
        <v>10145111.438265692</v>
      </c>
      <c r="CO74" s="2">
        <f t="shared" si="113"/>
        <v>10244840.316146219</v>
      </c>
      <c r="CP74" s="2">
        <f t="shared" si="114"/>
        <v>10342367.138805319</v>
      </c>
      <c r="CQ74" s="2">
        <f t="shared" si="115"/>
        <v>10440822.378193665</v>
      </c>
      <c r="CR74" s="2">
        <f>IF($D74=3,(W74*$P74*$M74*'input_cooling&amp;ventilation'!$D$3)*'input_cool&amp;vent_evolution'!M$11,(W74*$Q74*'input_cooling&amp;ventilation'!$D$3)*'input_cool&amp;vent_evolution'!M$12)</f>
        <v>1078693.5908496054</v>
      </c>
      <c r="CS74" s="2">
        <f>IF($D74=3,(X74*$P74*$M74*'input_cooling&amp;ventilation'!$D$3)*'input_cool&amp;vent_evolution'!N$11,(X74*$Q74*'input_cooling&amp;ventilation'!$D$3)*'input_cool&amp;vent_evolution'!N$12)</f>
        <v>1013316.2973622729</v>
      </c>
      <c r="CT74" s="2">
        <f>IF($D74=3,(Y74*$P74*$M74*'input_cooling&amp;ventilation'!$D$3)*'input_cool&amp;vent_evolution'!O$11,(Y74*$Q74*'input_cooling&amp;ventilation'!$D$3)*'input_cool&amp;vent_evolution'!O$12)</f>
        <v>963080.98669101309</v>
      </c>
      <c r="CU74" s="2">
        <f>IF($D74=3,(Z74*$P74*$M74*'input_cooling&amp;ventilation'!$D$3)*'input_cool&amp;vent_evolution'!P$11,(Z74*$Q74*'input_cooling&amp;ventilation'!$D$3)*'input_cool&amp;vent_evolution'!P$12)</f>
        <v>1078480.4972384218</v>
      </c>
      <c r="CV74" s="2">
        <f>IF($D74=3,(AA74*$P74*$M74*'input_cooling&amp;ventilation'!$D$3)*'input_cool&amp;vent_evolution'!Q$11,(AA74*$Q74*'input_cooling&amp;ventilation'!$D$3)*'input_cool&amp;vent_evolution'!Q$12)</f>
        <v>1183651.901952168</v>
      </c>
      <c r="CW74" s="2">
        <f>IF($D74=3,(AB74*$P74*$M74*'input_cooling&amp;ventilation'!$D$3)*'input_cool&amp;vent_evolution'!R$11,(AB74*$Q74*'input_cooling&amp;ventilation'!$D$3)*'input_cool&amp;vent_evolution'!R$12)</f>
        <v>1248592.5736363709</v>
      </c>
      <c r="CX74" s="2">
        <f>IF($D74=3,(AC74*$P74*$M74*'input_cooling&amp;ventilation'!$D$3)*'input_cool&amp;vent_evolution'!S$11,(AC74*$Q74*'input_cooling&amp;ventilation'!$D$3)*'input_cool&amp;vent_evolution'!S$12)</f>
        <v>1293419.0374287034</v>
      </c>
      <c r="CY74" s="2">
        <f>IF($D74=3,(AD74*$P74*$M74*'input_cooling&amp;ventilation'!$D$3)*'input_cool&amp;vent_evolution'!T$11,(AD74*$Q74*'input_cooling&amp;ventilation'!$D$3)*'input_cool&amp;vent_evolution'!T$12)</f>
        <v>1342652.0269292386</v>
      </c>
      <c r="CZ74" s="2">
        <f>IF($D74=3,(AE74*$P74*$M74*'input_cooling&amp;ventilation'!$D$3)*'input_cool&amp;vent_evolution'!U$11,(AE74*$Q74*'input_cooling&amp;ventilation'!$D$3)*'input_cool&amp;vent_evolution'!U$12)</f>
        <v>1538996.2213539374</v>
      </c>
      <c r="DA74" s="2">
        <f>IF($D74=3,(AF74*$P74*$M74*'input_cooling&amp;ventilation'!$D$3)*'input_cool&amp;vent_evolution'!V$11,(AF74*$Q74*'input_cooling&amp;ventilation'!$D$3)*'input_cool&amp;vent_evolution'!V$12)</f>
        <v>1555115.5889862177</v>
      </c>
      <c r="DB74" s="2">
        <f>IF($D74=3,(AG74*$P74*$M74*'input_cooling&amp;ventilation'!$D$3)*'input_cool&amp;vent_evolution'!W$11,(AG74*$Q74*'input_cooling&amp;ventilation'!$D$3)*'input_cool&amp;vent_evolution'!W$12)</f>
        <v>1509808.418371208</v>
      </c>
      <c r="DC74" s="2">
        <f>IF($D74=3,(AH74*$P74*$M74*'input_cooling&amp;ventilation'!$D$3)*'input_cool&amp;vent_evolution'!X$11,(AH74*$Q74*'input_cooling&amp;ventilation'!$D$3)*'input_cool&amp;vent_evolution'!X$12)</f>
        <v>1563167.9017909248</v>
      </c>
      <c r="DD74" s="2">
        <f>IF($D74=3,(AI74*$P74*$M74*'input_cooling&amp;ventilation'!$D$3)*'input_cool&amp;vent_evolution'!Y$11,(AI74*$Q74*'input_cooling&amp;ventilation'!$D$3)*'input_cool&amp;vent_evolution'!Y$12)</f>
        <v>1598204.8298989825</v>
      </c>
      <c r="DE74" s="2">
        <f>IF($D74=3,(AJ74*$P74*$M74*'input_cooling&amp;ventilation'!$D$3)*'input_cool&amp;vent_evolution'!Z$11,(AJ74*$Q74*'input_cooling&amp;ventilation'!$D$3)*'input_cool&amp;vent_evolution'!Z$12)</f>
        <v>1711778.9661278282</v>
      </c>
      <c r="DF74" s="2">
        <f>IF($D74=3,(AK74*$P74*$M74*'input_cooling&amp;ventilation'!$D$3)*'input_cool&amp;vent_evolution'!AA$11,(AK74*$Q74*'input_cooling&amp;ventilation'!$D$3)*'input_cool&amp;vent_evolution'!AA$12)</f>
        <v>1722941.5993561663</v>
      </c>
      <c r="DG74" s="2">
        <f>IF($D74=3,(AL74*$P74*$M74*'input_cooling&amp;ventilation'!$D$3)*'input_cool&amp;vent_evolution'!AB$11,(AL74*$Q74*'input_cooling&amp;ventilation'!$D$3)*'input_cool&amp;vent_evolution'!AB$12)</f>
        <v>1546800.7841606995</v>
      </c>
      <c r="DH74" s="2">
        <f>IF($D74=3,(AM74*$P74*$M74*'input_cooling&amp;ventilation'!$D$3)*'input_cool&amp;vent_evolution'!AC$11,(AM74*$Q74*'input_cooling&amp;ventilation'!$D$3)*'input_cool&amp;vent_evolution'!AC$12)</f>
        <v>1543336.786932373</v>
      </c>
      <c r="DI74" s="2">
        <f>IF($D74=3,(AN74*$P74*$M74*'input_cooling&amp;ventilation'!$D$3)*'input_cool&amp;vent_evolution'!AD$11,(AN74*$Q74*'input_cooling&amp;ventilation'!$D$3)*'input_cool&amp;vent_evolution'!AD$12)</f>
        <v>1525019.2334617192</v>
      </c>
      <c r="DJ74" s="2">
        <f>IF($D74=3,(AO74*$P74*$M74*'input_cooling&amp;ventilation'!$D$3)*'input_cool&amp;vent_evolution'!AE$11,(AO74*$Q74*'input_cooling&amp;ventilation'!$D$3)*'input_cool&amp;vent_evolution'!AE$12)</f>
        <v>1501845.5063033211</v>
      </c>
      <c r="DK74" s="2">
        <f>IF($D74=3,(AP74*$P74*$M74*'input_cooling&amp;ventilation'!$D$3)*'input_cool&amp;vent_evolution'!AF$11,(AP74*$Q74*'input_cooling&amp;ventilation'!$D$3)*'input_cool&amp;vent_evolution'!AF$12)</f>
        <v>1469447.127529993</v>
      </c>
      <c r="DL74" s="2">
        <f>IF($D74=3,(AQ74*$P74*$M74*'input_cooling&amp;ventilation'!$D$3)*'input_cool&amp;vent_evolution'!AG$11,(AQ74*$Q74*'input_cooling&amp;ventilation'!$D$3)*'input_cool&amp;vent_evolution'!AG$12)</f>
        <v>1453928.4148013561</v>
      </c>
      <c r="DM74" s="2">
        <f>IF($D74=3,(AR74*$P74*$M74*'input_cooling&amp;ventilation'!$D$3)*'input_cool&amp;vent_evolution'!AH$11,(AR74*$Q74*'input_cooling&amp;ventilation'!$D$3)*'input_cool&amp;vent_evolution'!AH$12)</f>
        <v>1430185.0295827885</v>
      </c>
      <c r="DN74" s="2">
        <f>IF($D74=3,(AS74*$P74*$M74*'input_cooling&amp;ventilation'!$D$3)*'input_cool&amp;vent_evolution'!AI$11,(AS74*$Q74*'input_cooling&amp;ventilation'!$D$3)*'input_cool&amp;vent_evolution'!AI$12)</f>
        <v>1405465.0965462686</v>
      </c>
      <c r="DO74" s="2">
        <f>IF($D74=3,(AT74*$P74*$M74*'input_cooling&amp;ventilation'!$D$3)*'input_cool&amp;vent_evolution'!AJ$11,(AT74*$Q74*'input_cooling&amp;ventilation'!$D$3)*'input_cool&amp;vent_evolution'!AJ$12)</f>
        <v>1379843.203105839</v>
      </c>
      <c r="DP74" s="2">
        <f>IF($D74=3,(AU74*$P74*$M74*'input_cooling&amp;ventilation'!$D$3)*'input_cool&amp;vent_evolution'!AK$11,(AU74*$Q74*'input_cooling&amp;ventilation'!$D$3)*'input_cool&amp;vent_evolution'!AK$12)</f>
        <v>1365754.3713606636</v>
      </c>
      <c r="DQ74" s="2">
        <f>IF($D74=3,(AV74*$P74*$M74*'input_cooling&amp;ventilation'!$D$3)*'input_cool&amp;vent_evolution'!AL$11,(AV74*$Q74*'input_cooling&amp;ventilation'!$D$3)*'input_cool&amp;vent_evolution'!AL$12)</f>
        <v>1327123.7328273726</v>
      </c>
      <c r="DR74" s="2">
        <f>IF($D74=3,(AW74*$P74*$M74*'input_cooling&amp;ventilation'!$D$3)*'input_cool&amp;vent_evolution'!AM$11,(AW74*$Q74*'input_cooling&amp;ventilation'!$D$3)*'input_cool&amp;vent_evolution'!AM$12)</f>
        <v>1300341.3774278134</v>
      </c>
      <c r="DS74" s="2">
        <f>IF($D74=3,(AX74*$P74*$M74*'input_cooling&amp;ventilation'!$D$3)*'input_cool&amp;vent_evolution'!AN$11,(AX74*$Q74*'input_cooling&amp;ventilation'!$D$3)*'input_cool&amp;vent_evolution'!AN$12)</f>
        <v>1273155.4322444417</v>
      </c>
      <c r="DT74" s="2">
        <f>IF($D74=3,(AY74*$P74*$M74*'input_cooling&amp;ventilation'!$D$3)*'input_cool&amp;vent_evolution'!AO$11,(AY74*$Q74*'input_cooling&amp;ventilation'!$D$3)*'input_cool&amp;vent_evolution'!AO$12)</f>
        <v>1245979.8329192526</v>
      </c>
      <c r="DU74" s="2">
        <f>IF($D74=3,(AZ74*$P74*$M74*'input_cooling&amp;ventilation'!$D$3)*'input_cool&amp;vent_evolution'!AP$11,(AZ74*$Q74*'input_cooling&amp;ventilation'!$D$3)*'input_cool&amp;vent_evolution'!AP$12)</f>
        <v>1218953.4309357328</v>
      </c>
      <c r="DV74" s="2">
        <f>IF($D74=3,(BA74*$P74*$M74*'input_cooling&amp;ventilation'!$D$3)*'input_cool&amp;vent_evolution'!AQ$11,(BA74*$Q74*'input_cooling&amp;ventilation'!$D$3)*'input_cool&amp;vent_evolution'!AQ$12)</f>
        <v>1192172.4161171922</v>
      </c>
      <c r="DW74" s="2">
        <f>IF($D74=3,(BB74*$P74*$M74*'input_cooling&amp;ventilation'!$D$3)*'input_cool&amp;vent_evolution'!AR$11,(BB74*$Q74*'input_cooling&amp;ventilation'!$D$3)*'input_cool&amp;vent_evolution'!AR$12)</f>
        <v>1165784.9445169559</v>
      </c>
      <c r="DX74" s="2">
        <f>IF($D74=3,(BC74*$P74*$M74*'input_cooling&amp;ventilation'!$D$3)*'input_cool&amp;vent_evolution'!AS$11,(BC74*$Q74*'input_cooling&amp;ventilation'!$D$3)*'input_cool&amp;vent_evolution'!AS$12)</f>
        <v>1139931.2892585148</v>
      </c>
      <c r="DY74" s="2">
        <f>IF($D74=3,(BD74*$P74*$M74*'input_cooling&amp;ventilation'!$D$3)*'input_cool&amp;vent_evolution'!AT$11,(BD74*$Q74*'input_cooling&amp;ventilation'!$D$3)*'input_cool&amp;vent_evolution'!AT$12)</f>
        <v>1114761.1309159256</v>
      </c>
      <c r="DZ74" s="2">
        <f>IF($D74=3,(BE74*$P74*$M74*'input_cooling&amp;ventilation'!$D$3)*'input_cool&amp;vent_evolution'!AU$11,(BE74*$Q74*'input_cooling&amp;ventilation'!$D$3)*'input_cool&amp;vent_evolution'!AU$12)</f>
        <v>1125373.2154157446</v>
      </c>
      <c r="EA74" s="2">
        <f>IF($D74=3,(BF74*$P74*$M74*'input_cooling&amp;ventilation'!$D$3)*'input_cool&amp;vent_evolution'!AV$11,(BF74*$Q74*'input_cooling&amp;ventilation'!$D$3)*'input_cool&amp;vent_evolution'!AV$12)</f>
        <v>1136086.3227574155</v>
      </c>
      <c r="EB74">
        <v>0.59967453213995114</v>
      </c>
      <c r="EC74" s="2">
        <f t="shared" si="116"/>
        <v>14207450.793060061</v>
      </c>
      <c r="ED74" s="2">
        <f>IF($D74=3,(EC74*(1+'input_cool&amp;vent_evolution'!M$10)),EC74*(1+'input_cool&amp;vent_evolution'!M$9))</f>
        <v>14510298.826366391</v>
      </c>
      <c r="EE74" s="2">
        <f>IF($D74=3,(ED74*(1+'input_cool&amp;vent_evolution'!N$10)),ED74*(1+'input_cool&amp;vent_evolution'!N$9))</f>
        <v>14813459.428526036</v>
      </c>
      <c r="EF74" s="2">
        <f>IF($D74=3,(EE74*(1+'input_cool&amp;vent_evolution'!O$10)),EE74*(1+'input_cool&amp;vent_evolution'!O$9))</f>
        <v>15116932.605004448</v>
      </c>
      <c r="EG74" s="2">
        <f>IF($D74=3,(EF74*(1+'input_cool&amp;vent_evolution'!P$10)),EF74*(1+'input_cool&amp;vent_evolution'!P$9))</f>
        <v>15403879.849222288</v>
      </c>
      <c r="EH74" s="2">
        <f>IF($D74=3,(EG74*(1+'input_cool&amp;vent_evolution'!Q$10)),EG74*(1+'input_cool&amp;vent_evolution'!Q$9))</f>
        <v>15691139.668366184</v>
      </c>
      <c r="EI74" s="2">
        <f>IF($D74=3,(EH74*(1+'input_cool&amp;vent_evolution'!R$10)),EH74*(1+'input_cool&amp;vent_evolution'!R$9))</f>
        <v>15916851.201507458</v>
      </c>
      <c r="EJ74" s="2">
        <f>IF($D74=3,(EI74*(1+'input_cool&amp;vent_evolution'!S$10)),EI74*(1+'input_cool&amp;vent_evolution'!S$9))</f>
        <v>16142699.909565279</v>
      </c>
      <c r="EK74" s="2">
        <f>IF($D74=3,(EJ74*(1+'input_cool&amp;vent_evolution'!T$10)),EJ74*(1+'input_cool&amp;vent_evolution'!T$9))</f>
        <v>16368685.791325113</v>
      </c>
      <c r="EL74" s="2">
        <f>IF($D74=3,(EK74*(1+'input_cool&amp;vent_evolution'!U$10)),EK74*(1+'input_cool&amp;vent_evolution'!U$9))</f>
        <v>16594808.837070487</v>
      </c>
      <c r="EM74" s="2">
        <f>IF($D74=3,(EL74*(1+'input_cool&amp;vent_evolution'!V$10)),EL74*(1+'input_cool&amp;vent_evolution'!V$9))</f>
        <v>16821069.055303305</v>
      </c>
      <c r="EN74" s="2">
        <f>IF($D74=3,(EM74*(1+'input_cool&amp;vent_evolution'!W$10)),EM74*(1+'input_cool&amp;vent_evolution'!W$9))</f>
        <v>16997039.343485173</v>
      </c>
      <c r="EO74" s="2">
        <f>IF($D74=3,(EN74*(1+'input_cool&amp;vent_evolution'!X$10)),EN74*(1+'input_cool&amp;vent_evolution'!X$9))</f>
        <v>17173124.433866948</v>
      </c>
      <c r="EP74" s="2">
        <f>IF($D74=3,(EO74*(1+'input_cool&amp;vent_evolution'!Y$10)),EO74*(1+'input_cool&amp;vent_evolution'!Y$9))</f>
        <v>17349324.333128665</v>
      </c>
      <c r="EQ74" s="2">
        <f>IF($D74=3,(EP74*(1+'input_cool&amp;vent_evolution'!Z$10)),EP74*(1+'input_cool&amp;vent_evolution'!Z$9))</f>
        <v>17525639.030339364</v>
      </c>
      <c r="ER74" s="2">
        <f>IF($D74=3,(EQ74*(1+'input_cool&amp;vent_evolution'!AA$10)),EQ74*(1+'input_cool&amp;vent_evolution'!AA$9))</f>
        <v>17702068.536429994</v>
      </c>
      <c r="ES74" s="2">
        <f>IF($D74=3,(ER74*(1+'input_cool&amp;vent_evolution'!AB$10)),ER74*(1+'input_cool&amp;vent_evolution'!AB$9))</f>
        <v>17824877.013479371</v>
      </c>
      <c r="ET74" s="2">
        <f>IF($D74=3,(ES74*(1+'input_cool&amp;vent_evolution'!AC$10)),ES74*(1+'input_cool&amp;vent_evolution'!AC$9))</f>
        <v>17947771.658979215</v>
      </c>
      <c r="EU74" s="2">
        <f>IF($D74=3,(ET74*(1+'input_cool&amp;vent_evolution'!AD$10)),ET74*(1+'input_cool&amp;vent_evolution'!AD$9))</f>
        <v>18070752.488111474</v>
      </c>
      <c r="EV74" s="2">
        <f>IF($D74=3,(EU74*(1+'input_cool&amp;vent_evolution'!AE$10)),EU74*(1+'input_cool&amp;vent_evolution'!AE$9))</f>
        <v>18193819.486908767</v>
      </c>
      <c r="EW74" s="2">
        <f>IF($D74=3,(EV74*(1+'input_cool&amp;vent_evolution'!AF$10)),EV74*(1+'input_cool&amp;vent_evolution'!AF$9))</f>
        <v>18316972.66873119</v>
      </c>
      <c r="EX74" s="2">
        <f>IF($D74=3,(EW74*(1+'input_cool&amp;vent_evolution'!AG$10)),EW74*(1+'input_cool&amp;vent_evolution'!AG$9))</f>
        <v>18394834.848708481</v>
      </c>
      <c r="EY74" s="2">
        <f>IF($D74=3,(EX74*(1+'input_cool&amp;vent_evolution'!AH$10)),EX74*(1+'input_cool&amp;vent_evolution'!AH$9))</f>
        <v>18472720.210903559</v>
      </c>
      <c r="EZ74" s="2">
        <f>IF($D74=3,(EY74*(1+'input_cool&amp;vent_evolution'!AI$10)),EY74*(1+'input_cool&amp;vent_evolution'!AI$9))</f>
        <v>18550628.759567376</v>
      </c>
      <c r="FA74" s="2">
        <f>IF($D74=3,(EZ74*(1+'input_cool&amp;vent_evolution'!AJ$10)),EZ74*(1+'input_cool&amp;vent_evolution'!AJ$9))</f>
        <v>18628560.489841707</v>
      </c>
      <c r="FB74" s="2">
        <f>IF($D74=3,(FA74*(1+'input_cool&amp;vent_evolution'!AK$10)),FA74*(1+'input_cool&amp;vent_evolution'!AK$9))</f>
        <v>18706515.391402807</v>
      </c>
      <c r="FC74" s="2">
        <f>IF($D74=3,(FB74*(1+'input_cool&amp;vent_evolution'!AL$10)),FB74*(1+'input_cool&amp;vent_evolution'!AL$9))</f>
        <v>18784493.486719981</v>
      </c>
      <c r="FD74" s="2">
        <f>IF($D74=3,(FC74*(1+'input_cool&amp;vent_evolution'!AM$10)),FC74*(1+'input_cool&amp;vent_evolution'!AM$9))</f>
        <v>18862494.756967589</v>
      </c>
      <c r="FE74" s="2">
        <f>IF($D74=3,(FD74*(1+'input_cool&amp;vent_evolution'!AN$10)),FD74*(1+'input_cool&amp;vent_evolution'!AN$9))</f>
        <v>18940519.213683944</v>
      </c>
      <c r="FF74" s="2">
        <f>IF($D74=3,(FE74*(1+'input_cool&amp;vent_evolution'!AO$10)),FE74*(1+'input_cool&amp;vent_evolution'!AO$9))</f>
        <v>19018566.8495817</v>
      </c>
      <c r="FG74" s="2">
        <f>IF($D74=3,(FF74*(1+'input_cool&amp;vent_evolution'!AP$10)),FF74*(1+'input_cool&amp;vent_evolution'!AP$9))</f>
        <v>19096637.669519067</v>
      </c>
      <c r="FH74" s="2">
        <f>IF($D74=3,(FG74*(1+'input_cool&amp;vent_evolution'!AQ$10)),FG74*(1+'input_cool&amp;vent_evolution'!AQ$9))</f>
        <v>19174731.666208725</v>
      </c>
      <c r="FI74" s="2">
        <f>IF($D74=3,(FH74*(1+'input_cool&amp;vent_evolution'!AR$10)),FH74*(1+'input_cool&amp;vent_evolution'!AR$9))</f>
        <v>19252848.848152556</v>
      </c>
      <c r="FJ74" s="2">
        <f>IF($D74=3,(FI74*(1+'input_cool&amp;vent_evolution'!AS$10)),FI74*(1+'input_cool&amp;vent_evolution'!AS$9))</f>
        <v>19330989.209885065</v>
      </c>
      <c r="FK74" s="2">
        <f>IF($D74=3,(FJ74*(1+'input_cool&amp;vent_evolution'!AT$10)),FJ74*(1+'input_cool&amp;vent_evolution'!AT$9))</f>
        <v>19409152.758693561</v>
      </c>
      <c r="FL74" s="2">
        <f>IF($D74=3,(FK74*(1+'input_cool&amp;vent_evolution'!AU$10)),FK74*(1+'input_cool&amp;vent_evolution'!AU$9))</f>
        <v>19487632.356530692</v>
      </c>
      <c r="FM74" s="2">
        <f t="shared" si="117"/>
        <v>13447194.143877942</v>
      </c>
      <c r="FN74" s="2">
        <f t="shared" si="118"/>
        <v>13733836.438775146</v>
      </c>
      <c r="FO74" s="2">
        <f t="shared" si="119"/>
        <v>14020774.576615259</v>
      </c>
      <c r="FP74" s="2">
        <f t="shared" si="120"/>
        <v>14308008.562571272</v>
      </c>
      <c r="FQ74" s="2">
        <f t="shared" si="121"/>
        <v>14579600.937463246</v>
      </c>
      <c r="FR74" s="2">
        <f t="shared" si="122"/>
        <v>14851489.161045913</v>
      </c>
      <c r="FS74" s="2">
        <f t="shared" si="123"/>
        <v>15065122.616538551</v>
      </c>
      <c r="FT74" s="2">
        <f t="shared" si="124"/>
        <v>15278885.906563882</v>
      </c>
      <c r="FU74" s="2">
        <f t="shared" si="125"/>
        <v>15492779.029972363</v>
      </c>
      <c r="FV74" s="2">
        <f t="shared" si="126"/>
        <v>15706801.977567464</v>
      </c>
      <c r="FW74" s="2">
        <f t="shared" si="127"/>
        <v>15920954.757396134</v>
      </c>
      <c r="FX74" s="2">
        <f t="shared" si="128"/>
        <v>16087508.67781454</v>
      </c>
      <c r="FY74" s="2">
        <f t="shared" si="129"/>
        <v>16254171.257238192</v>
      </c>
      <c r="FZ74" s="2">
        <f t="shared" si="130"/>
        <v>16420942.501989678</v>
      </c>
      <c r="GA74" s="2">
        <f t="shared" si="131"/>
        <v>16587822.401722953</v>
      </c>
      <c r="GB74" s="2">
        <f t="shared" si="132"/>
        <v>16754810.966784045</v>
      </c>
      <c r="GC74" s="2">
        <f t="shared" si="133"/>
        <v>16871047.824292898</v>
      </c>
      <c r="GD74" s="2">
        <f t="shared" si="134"/>
        <v>16987366.239281651</v>
      </c>
      <c r="GE74" s="2">
        <f t="shared" si="135"/>
        <v>17103766.22611985</v>
      </c>
      <c r="GF74" s="2">
        <f t="shared" si="136"/>
        <v>17220247.771587525</v>
      </c>
      <c r="GG74" s="2">
        <f t="shared" si="137"/>
        <v>17336810.888329864</v>
      </c>
      <c r="GH74" s="2">
        <f t="shared" si="138"/>
        <v>17410506.575604852</v>
      </c>
      <c r="GI74" s="2">
        <f t="shared" si="139"/>
        <v>17484224.204591125</v>
      </c>
      <c r="GJ74" s="2">
        <f t="shared" si="140"/>
        <v>17557963.779312145</v>
      </c>
      <c r="GK74" s="2">
        <f t="shared" si="141"/>
        <v>17631725.29516967</v>
      </c>
      <c r="GL74" s="2">
        <f t="shared" si="142"/>
        <v>17705508.74239238</v>
      </c>
      <c r="GM74" s="2">
        <f t="shared" si="143"/>
        <v>17779314.142247226</v>
      </c>
      <c r="GN74" s="2">
        <f t="shared" si="144"/>
        <v>17853141.476915948</v>
      </c>
      <c r="GO74" s="2">
        <f t="shared" si="145"/>
        <v>17926990.757319435</v>
      </c>
      <c r="GP74" s="2">
        <f t="shared" si="146"/>
        <v>18000861.976560291</v>
      </c>
      <c r="GQ74" s="2">
        <f t="shared" si="147"/>
        <v>18074755.139236763</v>
      </c>
      <c r="GR74" s="2">
        <f t="shared" si="148"/>
        <v>18148670.238451473</v>
      </c>
      <c r="GS74" s="2">
        <f t="shared" si="149"/>
        <v>18222607.282251369</v>
      </c>
      <c r="GT74" s="2">
        <f t="shared" si="150"/>
        <v>18296566.265463416</v>
      </c>
      <c r="GU74" s="2">
        <f t="shared" si="151"/>
        <v>18370547.194984969</v>
      </c>
      <c r="GV74" s="2">
        <f t="shared" si="152"/>
        <v>18444827.261396661</v>
      </c>
      <c r="GW74" s="2">
        <f>IF($D74=3,($N74*$M74*EC74*'input_cooling&amp;ventilation'!$D$3)*'input_cool&amp;vent_evolution'!M$11,($O74*$M74*EC74*'input_cooling&amp;ventilation'!$D$3)*'input_cool&amp;vent_evolution'!M$10)</f>
        <v>2787937.4684977187</v>
      </c>
      <c r="GX74" s="2">
        <f>IF($D74=3,($N74*$M74*ED74*'input_cooling&amp;ventilation'!$D$3)*'input_cool&amp;vent_evolution'!N$11,($O74*$M74*ED74*'input_cooling&amp;ventilation'!$D$3)*'input_cool&amp;vent_evolution'!N$10)</f>
        <v>2635426.6357517098</v>
      </c>
      <c r="GY74" s="2">
        <f>IF($D74=3,($N74*$M74*EE74*'input_cooling&amp;ventilation'!$D$3)*'input_cool&amp;vent_evolution'!O$11,($O74*$M74*EE74*'input_cooling&amp;ventilation'!$D$3)*'input_cool&amp;vent_evolution'!O$10)</f>
        <v>2522235.5551655339</v>
      </c>
      <c r="GZ74" s="2">
        <f>IF($D74=3,($N74*$M74*EF74*'input_cooling&amp;ventilation'!$D$3)*'input_cool&amp;vent_evolution'!P$11,($O74*$M74*EF74*'input_cooling&amp;ventilation'!$D$3)*'input_cool&amp;vent_evolution'!P$10)</f>
        <v>2845441.3265219624</v>
      </c>
      <c r="HA74" s="2">
        <f>IF($D74=3,($N74*$M74*EG74*'input_cooling&amp;ventilation'!$D$3)*'input_cool&amp;vent_evolution'!Q$11,($O74*$M74*EG74*'input_cooling&amp;ventilation'!$D$3)*'input_cool&amp;vent_evolution'!Q$10)</f>
        <v>3137251.1157548954</v>
      </c>
      <c r="HB74" s="2">
        <f>IF($D74=3,($N74*$M74*EH74*'input_cooling&amp;ventilation'!$D$3)*'input_cool&amp;vent_evolution'!R$11,($O74*$M74*EH74*'input_cooling&amp;ventilation'!$D$3)*'input_cool&amp;vent_evolution'!R$10)</f>
        <v>3319625.1258648545</v>
      </c>
      <c r="HC74" s="2">
        <f>IF($D74=3,($N74*$M74*EI74*'input_cooling&amp;ventilation'!$D$3)*'input_cool&amp;vent_evolution'!S$11,($O74*$M74*EI74*'input_cooling&amp;ventilation'!$D$3)*'input_cool&amp;vent_evolution'!S$10)</f>
        <v>3432985.3190959487</v>
      </c>
      <c r="HD74" s="2">
        <f>IF($D74=3,($N74*$M74*EJ74*'input_cooling&amp;ventilation'!$D$3)*'input_cool&amp;vent_evolution'!T$11,($O74*$M74*EJ74*'input_cooling&amp;ventilation'!$D$3)*'input_cool&amp;vent_evolution'!T$10)</f>
        <v>3555845.0866276878</v>
      </c>
      <c r="HE74" s="2">
        <f>IF($D74=3,($N74*$M74*EK74*'input_cooling&amp;ventilation'!$D$3)*'input_cool&amp;vent_evolution'!U$11,($O74*$M74*EK74*'input_cooling&amp;ventilation'!$D$3)*'input_cool&amp;vent_evolution'!U$10)</f>
        <v>4064740.5268506343</v>
      </c>
      <c r="HF74" s="2">
        <f>IF($D74=3,($N74*$M74*EL74*'input_cooling&amp;ventilation'!$D$3)*'input_cool&amp;vent_evolution'!V$11,($O74*$M74*EL74*'input_cooling&amp;ventilation'!$D$3)*'input_cool&amp;vent_evolution'!V$10)</f>
        <v>4086802.5764037566</v>
      </c>
      <c r="HG74" s="2">
        <f>IF($D74=3,($N74*$M74*EM74*'input_cooling&amp;ventilation'!$D$3)*'input_cool&amp;vent_evolution'!W$11,($O74*$M74*EM74*'input_cooling&amp;ventilation'!$D$3)*'input_cool&amp;vent_evolution'!W$10)</f>
        <v>3947826.7936737197</v>
      </c>
      <c r="HH74" s="2">
        <f>IF($D74=3,($N74*$M74*EN74*'input_cooling&amp;ventilation'!$D$3)*'input_cool&amp;vent_evolution'!X$11,($O74*$M74*EN74*'input_cooling&amp;ventilation'!$D$3)*'input_cool&amp;vent_evolution'!X$10)</f>
        <v>4057618.8782245503</v>
      </c>
      <c r="HI74" s="2">
        <f>IF($D74=3,($N74*$M74*EO74*'input_cooling&amp;ventilation'!$D$3)*'input_cool&amp;vent_evolution'!Y$11,($O74*$M74*EO74*'input_cooling&amp;ventilation'!$D$3)*'input_cool&amp;vent_evolution'!Y$10)</f>
        <v>4116735.1764387568</v>
      </c>
      <c r="HJ74" s="2">
        <f>IF($D74=3,($N74*$M74*EP74*'input_cooling&amp;ventilation'!$D$3)*'input_cool&amp;vent_evolution'!Z$11,($O74*$M74*EP74*'input_cooling&amp;ventilation'!$D$3)*'input_cool&amp;vent_evolution'!Z$10)</f>
        <v>4374696.8609814215</v>
      </c>
      <c r="HK74" s="2">
        <f>IF($D74=3,($N74*$M74*EQ74*'input_cooling&amp;ventilation'!$D$3)*'input_cool&amp;vent_evolution'!AA$11,($O74*$M74*EQ74*'input_cooling&amp;ventilation'!$D$3)*'input_cool&amp;vent_evolution'!AA$10)</f>
        <v>4364205.2303733574</v>
      </c>
      <c r="HL74" s="2">
        <f>IF($D74=3,($N74*$M74*ER74*'input_cooling&amp;ventilation'!$D$3)*'input_cool&amp;vent_evolution'!AB$11,($O74*$M74*ER74*'input_cooling&amp;ventilation'!$D$3)*'input_cool&amp;vent_evolution'!AB$10)</f>
        <v>3883862.9278391334</v>
      </c>
      <c r="HM74" s="2">
        <f>IF($D74=3,($N74*$M74*ES74*'input_cooling&amp;ventilation'!$D$3)*'input_cool&amp;vent_evolution'!AC$11,($O74*$M74*ES74*'input_cooling&amp;ventilation'!$D$3)*'input_cool&amp;vent_evolution'!AC$10)</f>
        <v>3837951.1137576052</v>
      </c>
      <c r="HN74" s="2">
        <f>IF($D74=3,($N74*$M74*ET74*'input_cooling&amp;ventilation'!$D$3)*'input_cool&amp;vent_evolution'!AD$11,($O74*$M74*ET74*'input_cooling&amp;ventilation'!$D$3)*'input_cool&amp;vent_evolution'!AD$10)</f>
        <v>3756969.4597477214</v>
      </c>
      <c r="HO74" s="2">
        <f>IF($D74=3,($N74*$M74*EU74*'input_cooling&amp;ventilation'!$D$3)*'input_cool&amp;vent_evolution'!AE$11,($O74*$M74*EU74*'input_cooling&amp;ventilation'!$D$3)*'input_cool&amp;vent_evolution'!AE$10)</f>
        <v>3666803.8768126648</v>
      </c>
      <c r="HP74" s="2">
        <f>IF($D74=3,($N74*$M74*EV74*'input_cooling&amp;ventilation'!$D$3)*'input_cool&amp;vent_evolution'!AF$11,($O74*$M74*EV74*'input_cooling&amp;ventilation'!$D$3)*'input_cool&amp;vent_evolution'!AF$10)</f>
        <v>3557190.9450277244</v>
      </c>
      <c r="HQ74" s="2">
        <f>IF($D74=3,($N74*$M74*EW74*'input_cooling&amp;ventilation'!$D$3)*'input_cool&amp;vent_evolution'!AG$11,($O74*$M74*EW74*'input_cooling&amp;ventilation'!$D$3)*'input_cool&amp;vent_evolution'!AG$10)</f>
        <v>3491484.317500216</v>
      </c>
      <c r="HR74" s="2">
        <f>IF($D74=3,($N74*$M74*EX74*'input_cooling&amp;ventilation'!$D$3)*'input_cool&amp;vent_evolution'!AH$11,($O74*$M74*EX74*'input_cooling&amp;ventilation'!$D$3)*'input_cool&amp;vent_evolution'!AH$10)</f>
        <v>3399736.331279668</v>
      </c>
      <c r="HS74" s="2">
        <f>IF($D74=3,($N74*$M74*EY74*'input_cooling&amp;ventilation'!$D$3)*'input_cool&amp;vent_evolution'!AI$11,($O74*$M74*EY74*'input_cooling&amp;ventilation'!$D$3)*'input_cool&amp;vent_evolution'!AI$10)</f>
        <v>3308572.3620580845</v>
      </c>
      <c r="HT74" s="2">
        <f>IF($D74=3,($N74*$M74*EZ74*'input_cooling&amp;ventilation'!$D$3)*'input_cool&amp;vent_evolution'!AJ$11,($O74*$M74*EZ74*'input_cooling&amp;ventilation'!$D$3)*'input_cool&amp;vent_evolution'!AJ$10)</f>
        <v>3218081.4107314264</v>
      </c>
      <c r="HU74" s="2">
        <f>IF($D74=3,($N74*$M74*FA74*'input_cooling&amp;ventilation'!$D$3)*'input_cool&amp;vent_evolution'!AK$11,($O74*$M74*FA74*'input_cooling&amp;ventilation'!$D$3)*'input_cool&amp;vent_evolution'!AK$10)</f>
        <v>3156916.8912162096</v>
      </c>
      <c r="HV74" s="2">
        <f>IF($D74=3,($N74*$M74*FB74*'input_cooling&amp;ventilation'!$D$3)*'input_cool&amp;vent_evolution'!AL$11,($O74*$M74*FB74*'input_cooling&amp;ventilation'!$D$3)*'input_cool&amp;vent_evolution'!AL$10)</f>
        <v>3041228.0918000527</v>
      </c>
      <c r="HW74" s="2">
        <f>IF($D74=3,($N74*$M74*FC74*'input_cooling&amp;ventilation'!$D$3)*'input_cool&amp;vent_evolution'!AM$11,($O74*$M74*FC74*'input_cooling&amp;ventilation'!$D$3)*'input_cool&amp;vent_evolution'!AM$10)</f>
        <v>2955697.1761072148</v>
      </c>
      <c r="HX74" s="2">
        <f>IF($D74=3,($N74*$M74*FD74*'input_cooling&amp;ventilation'!$D$3)*'input_cool&amp;vent_evolution'!AN$11,($O74*$M74*FD74*'input_cooling&amp;ventilation'!$D$3)*'input_cool&amp;vent_evolution'!AN$10)</f>
        <v>2871526.0914809536</v>
      </c>
      <c r="HY74" s="2">
        <f>IF($D74=3,($N74*$M74*FE74*'input_cooling&amp;ventilation'!$D$3)*'input_cool&amp;vent_evolution'!AO$11,($O74*$M74*FE74*'input_cooling&amp;ventilation'!$D$3)*'input_cool&amp;vent_evolution'!AO$10)</f>
        <v>2789531.728015793</v>
      </c>
      <c r="HZ74" s="2">
        <f>IF($D74=3,($N74*$M74*FF74*'input_cooling&amp;ventilation'!$D$3)*'input_cool&amp;vent_evolution'!AP$11,($O74*$M74*FF74*'input_cooling&amp;ventilation'!$D$3)*'input_cool&amp;vent_evolution'!AP$10)</f>
        <v>2709889.101248615</v>
      </c>
      <c r="IA74" s="2">
        <f>IF($D74=3,($N74*$M74*FG74*'input_cooling&amp;ventilation'!$D$3)*'input_cool&amp;vent_evolution'!AQ$11,($O74*$M74*FG74*'input_cooling&amp;ventilation'!$D$3)*'input_cool&amp;vent_evolution'!AQ$10)</f>
        <v>2632676.4580909987</v>
      </c>
      <c r="IB74" s="2">
        <f>IF($D74=3,($N74*$M74*FH74*'input_cooling&amp;ventilation'!$D$3)*'input_cool&amp;vent_evolution'!AR$11,($O74*$M74*FH74*'input_cooling&amp;ventilation'!$D$3)*'input_cool&amp;vent_evolution'!AR$10)</f>
        <v>2558087.8508609426</v>
      </c>
      <c r="IC74" s="2">
        <f>IF($D74=3,($N74*$M74*FI74*'input_cooling&amp;ventilation'!$D$3)*'input_cool&amp;vent_evolution'!AS$11,($O74*$M74*FI74*'input_cooling&amp;ventilation'!$D$3)*'input_cool&amp;vent_evolution'!AS$10)</f>
        <v>2486298.4204496751</v>
      </c>
      <c r="ID74" s="2">
        <f>IF($D74=3,($N74*$M74*FJ74*'input_cooling&amp;ventilation'!$D$3)*'input_cool&amp;vent_evolution'!AT$11,($O74*$M74*FJ74*'input_cooling&amp;ventilation'!$D$3)*'input_cool&amp;vent_evolution'!AT$10)</f>
        <v>2417503.4500534679</v>
      </c>
      <c r="IE74" s="2">
        <f>IF($D74=3,($N74*$M74*FK74*'input_cooling&amp;ventilation'!$D$3)*'input_cool&amp;vent_evolution'!AU$11,($O74*$M74*FK74*'input_cooling&amp;ventilation'!$D$3)*'input_cool&amp;vent_evolution'!AU$10)</f>
        <v>2427278.4619197175</v>
      </c>
      <c r="IF74" s="2">
        <f>IF($D74=3,($N74*$M74*FL74*'input_cooling&amp;ventilation'!$D$3)*'input_cool&amp;vent_evolution'!AV$11,($O74*$M74*FL74*'input_cooling&amp;ventilation'!$D$3)*'input_cool&amp;vent_evolution'!AV$10)</f>
        <v>2437092.9983860175</v>
      </c>
    </row>
    <row r="75" spans="1:240" x14ac:dyDescent="0.25">
      <c r="A75">
        <v>73</v>
      </c>
      <c r="B75">
        <v>100100</v>
      </c>
      <c r="C75">
        <v>11</v>
      </c>
      <c r="D75">
        <v>3</v>
      </c>
      <c r="E75">
        <v>2</v>
      </c>
      <c r="F75" s="2">
        <v>6971725</v>
      </c>
      <c r="G75" s="2">
        <v>7545038.5493198195</v>
      </c>
      <c r="H75" s="2">
        <v>6971725</v>
      </c>
      <c r="I75" s="17">
        <v>0.39</v>
      </c>
      <c r="J75">
        <v>0.13519710300000001</v>
      </c>
      <c r="K75" s="2">
        <f t="shared" si="77"/>
        <v>942557.02291267505</v>
      </c>
      <c r="L75" s="2">
        <f t="shared" si="78"/>
        <v>2942565.0342347296</v>
      </c>
      <c r="M75">
        <v>0.27983104540654602</v>
      </c>
      <c r="N75" s="17">
        <f>'input_cooling&amp;ventilation'!$D$5</f>
        <v>57.500092182043396</v>
      </c>
      <c r="O75" s="45">
        <f>'input_cooling&amp;ventilation'!$D$6</f>
        <v>19.328678831353667</v>
      </c>
      <c r="P75" s="45">
        <f>'input_cooling&amp;ventilation'!$C$5</f>
        <v>50.351688737400465</v>
      </c>
      <c r="Q75" s="45">
        <f>'input_cooling&amp;ventilation'!$C$6</f>
        <v>32.240814214248743</v>
      </c>
      <c r="R75">
        <v>17</v>
      </c>
      <c r="S75">
        <v>12</v>
      </c>
      <c r="T75">
        <v>14</v>
      </c>
      <c r="U75" s="2">
        <f t="shared" si="79"/>
        <v>664029.80603282305</v>
      </c>
      <c r="V75" s="2">
        <f t="shared" si="80"/>
        <v>1949573.5519963086</v>
      </c>
      <c r="W75" s="2">
        <v>2031696.7012458949</v>
      </c>
      <c r="X75" s="57">
        <f>IF($D75=3,(W75*(1+'input_cool&amp;vent_evolution'!M$11)),(W75*(1+'input_cool&amp;vent_evolution'!M$12)))</f>
        <v>2062044.8078775697</v>
      </c>
      <c r="Y75" s="57">
        <f>IF($D75=3,(X75*(1+'input_cool&amp;vent_evolution'!N$11)),(X75*(1+'input_cool&amp;vent_evolution'!N$12)))</f>
        <v>2090553.5811796738</v>
      </c>
      <c r="Z75" s="57">
        <f>IF($D75=3,(Y75*(1+'input_cool&amp;vent_evolution'!O$11)),(Y75*(1+'input_cool&amp;vent_evolution'!O$12)))</f>
        <v>2117649.0276780785</v>
      </c>
      <c r="AA75" s="57">
        <f>IF($D75=3,(Z75*(1+'input_cool&amp;vent_evolution'!P$11)),(Z75*(1+'input_cool&amp;vent_evolution'!P$12)))</f>
        <v>2147991.1391062131</v>
      </c>
      <c r="AB75" s="57">
        <f>IF($D75=3,(AA75*(1+'input_cool&amp;vent_evolution'!Q$11)),(AA75*(1+'input_cool&amp;vent_evolution'!Q$12)))</f>
        <v>2181292.1565962089</v>
      </c>
      <c r="AC75" s="57">
        <f>IF($D75=3,(AB75*(1+'input_cool&amp;vent_evolution'!R$11)),(AB75*(1+'input_cool&amp;vent_evolution'!R$12)))</f>
        <v>2216420.2234408343</v>
      </c>
      <c r="AD75" s="57">
        <f>IF($D75=3,(AC75*(1+'input_cool&amp;vent_evolution'!S$11)),(AC75*(1+'input_cool&amp;vent_evolution'!S$12)))</f>
        <v>2252809.4438833217</v>
      </c>
      <c r="AE75" s="57">
        <f>IF($D75=3,(AD75*(1+'input_cool&amp;vent_evolution'!T$11)),(AD75*(1+'input_cool&amp;vent_evolution'!T$12)))</f>
        <v>2290583.7916945382</v>
      </c>
      <c r="AF75" s="57">
        <f>IF($D75=3,(AE75*(1+'input_cool&amp;vent_evolution'!U$11)),(AE75*(1+'input_cool&amp;vent_evolution'!U$12)))</f>
        <v>2333882.112763274</v>
      </c>
      <c r="AG75" s="57">
        <f>IF($D75=3,(AF75*(1+'input_cool&amp;vent_evolution'!V$11)),(AF75*(1+'input_cool&amp;vent_evolution'!V$12)))</f>
        <v>2377633.9382301909</v>
      </c>
      <c r="AH75" s="57">
        <f>IF($D75=3,(AG75*(1+'input_cool&amp;vent_evolution'!W$11)),(AG75*(1+'input_cool&amp;vent_evolution'!W$12)))</f>
        <v>2420111.0858305963</v>
      </c>
      <c r="AI75" s="57">
        <f>IF($D75=3,(AH75*(1+'input_cool&amp;vent_evolution'!X$11)),(AH75*(1+'input_cool&amp;vent_evolution'!X$12)))</f>
        <v>2464089.4561196035</v>
      </c>
      <c r="AJ75" s="57">
        <f>IF($D75=3,(AI75*(1+'input_cool&amp;vent_evolution'!Y$11)),(AI75*(1+'input_cool&amp;vent_evolution'!Y$12)))</f>
        <v>2509053.5599285737</v>
      </c>
      <c r="AK75" s="57">
        <f>IF($D75=3,(AJ75*(1+'input_cool&amp;vent_evolution'!Z$11)),(AJ75*(1+'input_cool&amp;vent_evolution'!Z$12)))</f>
        <v>2557212.9733473454</v>
      </c>
      <c r="AL75" s="57">
        <f>IF($D75=3,(AK75*(1+'input_cool&amp;vent_evolution'!AA$11)),(AK75*(1+'input_cool&amp;vent_evolution'!AA$12)))</f>
        <v>2605686.4377499903</v>
      </c>
      <c r="AM75" s="57">
        <f>IF($D75=3,(AL75*(1+'input_cool&amp;vent_evolution'!AB$11)),(AL75*(1+'input_cool&amp;vent_evolution'!AB$12)))</f>
        <v>2649204.3334099562</v>
      </c>
      <c r="AN75" s="57">
        <f>IF($D75=3,(AM75*(1+'input_cool&amp;vent_evolution'!AC$11)),(AM75*(1+'input_cool&amp;vent_evolution'!AC$12)))</f>
        <v>2692624.7725186376</v>
      </c>
      <c r="AO75" s="57">
        <f>IF($D75=3,(AN75*(1+'input_cool&amp;vent_evolution'!AD$11)),(AN75*(1+'input_cool&amp;vent_evolution'!AD$12)))</f>
        <v>2735529.8631811291</v>
      </c>
      <c r="AP75" s="57">
        <f>IF($D75=3,(AO75*(1+'input_cool&amp;vent_evolution'!AE$11)),(AO75*(1+'input_cool&amp;vent_evolution'!AE$12)))</f>
        <v>2777782.981171472</v>
      </c>
      <c r="AQ75" s="57">
        <f>IF($D75=3,(AP75*(1+'input_cool&amp;vent_evolution'!AF$11)),(AP75*(1+'input_cool&amp;vent_evolution'!AF$12)))</f>
        <v>2819124.5989340884</v>
      </c>
      <c r="AR75" s="57">
        <f>IF($D75=3,(AQ75*(1+'input_cool&amp;vent_evolution'!AG$11)),(AQ75*(1+'input_cool&amp;vent_evolution'!AG$12)))</f>
        <v>2860029.611202179</v>
      </c>
      <c r="AS75" s="57">
        <f>IF($D75=3,(AR75*(1+'input_cool&amp;vent_evolution'!AH$11)),(AR75*(1+'input_cool&amp;vent_evolution'!AH$12)))</f>
        <v>2900266.623963716</v>
      </c>
      <c r="AT75" s="57">
        <f>IF($D75=3,(AS75*(1+'input_cool&amp;vent_evolution'!AI$11)),(AS75*(1+'input_cool&amp;vent_evolution'!AI$12)))</f>
        <v>2939808.1628946085</v>
      </c>
      <c r="AU75" s="57">
        <f>IF($D75=3,(AT75*(1+'input_cool&amp;vent_evolution'!AJ$11)),(AT75*(1+'input_cool&amp;vent_evolution'!AJ$12)))</f>
        <v>2978628.8521228307</v>
      </c>
      <c r="AV75" s="57">
        <f>IF($D75=3,(AU75*(1+'input_cool&amp;vent_evolution'!AK$11)),(AU75*(1+'input_cool&amp;vent_evolution'!AK$12)))</f>
        <v>3017053.1643152148</v>
      </c>
      <c r="AW75" s="57">
        <f>IF($D75=3,(AV75*(1+'input_cool&amp;vent_evolution'!AL$11)),(AV75*(1+'input_cool&amp;vent_evolution'!AL$12)))</f>
        <v>3054390.6370682968</v>
      </c>
      <c r="AX75" s="57">
        <f>IF($D75=3,(AW75*(1+'input_cool&amp;vent_evolution'!AM$11)),(AW75*(1+'input_cool&amp;vent_evolution'!AM$12)))</f>
        <v>3090974.6115301051</v>
      </c>
      <c r="AY75" s="57">
        <f>IF($D75=3,(AX75*(1+'input_cool&amp;vent_evolution'!AN$11)),(AX75*(1+'input_cool&amp;vent_evolution'!AN$12)))</f>
        <v>3126793.7330528526</v>
      </c>
      <c r="AZ75" s="57">
        <f>IF($D75=3,(AY75*(1+'input_cool&amp;vent_evolution'!AO$11)),(AY75*(1+'input_cool&amp;vent_evolution'!AO$12)))</f>
        <v>3161848.2927082661</v>
      </c>
      <c r="BA75" s="57">
        <f>IF($D75=3,(AZ75*(1+'input_cool&amp;vent_evolution'!AP$11)),(AZ75*(1+'input_cool&amp;vent_evolution'!AP$12)))</f>
        <v>3196142.4880338795</v>
      </c>
      <c r="BB75" s="57">
        <f>IF($D75=3,(BA75*(1+'input_cool&amp;vent_evolution'!AQ$11)),(BA75*(1+'input_cool&amp;vent_evolution'!AQ$12)))</f>
        <v>3229683.2227843008</v>
      </c>
      <c r="BC75" s="57">
        <f>IF($D75=3,(BB75*(1+'input_cool&amp;vent_evolution'!AR$11)),(BB75*(1+'input_cool&amp;vent_evolution'!AR$12)))</f>
        <v>3262481.568955929</v>
      </c>
      <c r="BD75" s="57">
        <f>IF($D75=3,(BC75*(1+'input_cool&amp;vent_evolution'!AS$11)),(BC75*(1+'input_cool&amp;vent_evolution'!AS$12)))</f>
        <v>3294552.5450075734</v>
      </c>
      <c r="BE75" s="57">
        <f>IF($D75=3,(BD75*(1+'input_cool&amp;vent_evolution'!AT$11)),(BD75*(1+'input_cool&amp;vent_evolution'!AT$12)))</f>
        <v>3325915.3805308999</v>
      </c>
      <c r="BF75" s="57">
        <f>IF($D75=3,(BE75*(1+'input_cool&amp;vent_evolution'!AU$11)),(BE75*(1+'input_cool&amp;vent_evolution'!AU$12)))</f>
        <v>3357576.7778281323</v>
      </c>
      <c r="BG75" s="57">
        <f>IF($D75=3,(BF75*(1+'input_cool&amp;vent_evolution'!AV$11)),(BF75*(1+'input_cool&amp;vent_evolution'!AV$12)))</f>
        <v>3389539.5790891219</v>
      </c>
      <c r="BH75" s="2">
        <f t="shared" si="153"/>
        <v>2044752.6305727188</v>
      </c>
      <c r="BI75" s="2">
        <f t="shared" si="81"/>
        <v>2075295.7578170386</v>
      </c>
      <c r="BJ75" s="2">
        <f t="shared" si="82"/>
        <v>2103987.7319528097</v>
      </c>
      <c r="BK75" s="2">
        <f t="shared" si="83"/>
        <v>2131257.2970754881</v>
      </c>
      <c r="BL75" s="2">
        <f t="shared" si="84"/>
        <v>2161794.3905903632</v>
      </c>
      <c r="BM75" s="2">
        <f t="shared" si="85"/>
        <v>2195309.4044561931</v>
      </c>
      <c r="BN75" s="2">
        <f t="shared" si="86"/>
        <v>2230663.2085173181</v>
      </c>
      <c r="BO75" s="2">
        <f t="shared" si="87"/>
        <v>2267286.2705022288</v>
      </c>
      <c r="BP75" s="2">
        <f t="shared" si="88"/>
        <v>2305303.3608522736</v>
      </c>
      <c r="BQ75" s="2">
        <f t="shared" si="89"/>
        <v>2348879.9221817222</v>
      </c>
      <c r="BR75" s="2">
        <f t="shared" si="90"/>
        <v>2392912.9021835974</v>
      </c>
      <c r="BS75" s="2">
        <f t="shared" si="91"/>
        <v>2435663.0130844484</v>
      </c>
      <c r="BT75" s="2">
        <f t="shared" si="92"/>
        <v>2479923.9937129072</v>
      </c>
      <c r="BU75" s="2">
        <f t="shared" si="93"/>
        <v>2525177.0423044399</v>
      </c>
      <c r="BV75" s="2">
        <f t="shared" si="94"/>
        <v>2573645.9339527278</v>
      </c>
      <c r="BW75" s="2">
        <f t="shared" si="95"/>
        <v>2622430.8947145888</v>
      </c>
      <c r="BX75" s="2">
        <f t="shared" si="96"/>
        <v>2666228.4416482113</v>
      </c>
      <c r="BY75" s="2">
        <f t="shared" si="97"/>
        <v>2709927.905762936</v>
      </c>
      <c r="BZ75" s="2">
        <f t="shared" si="98"/>
        <v>2753108.7097398741</v>
      </c>
      <c r="CA75" s="2">
        <f t="shared" si="99"/>
        <v>2795633.351389226</v>
      </c>
      <c r="CB75" s="2">
        <f t="shared" si="100"/>
        <v>2837240.6353998776</v>
      </c>
      <c r="CC75" s="2">
        <f t="shared" si="101"/>
        <v>2878408.508236161</v>
      </c>
      <c r="CD75" s="2">
        <f t="shared" si="102"/>
        <v>2918904.0889200727</v>
      </c>
      <c r="CE75" s="2">
        <f t="shared" si="103"/>
        <v>2958699.7265741848</v>
      </c>
      <c r="CF75" s="2">
        <f t="shared" si="104"/>
        <v>2997769.8822580404</v>
      </c>
      <c r="CG75" s="2">
        <f t="shared" si="105"/>
        <v>3036441.1137391692</v>
      </c>
      <c r="CH75" s="2">
        <f t="shared" si="106"/>
        <v>3074018.5216189888</v>
      </c>
      <c r="CI75" s="2">
        <f t="shared" si="107"/>
        <v>3110837.5891361604</v>
      </c>
      <c r="CJ75" s="2">
        <f t="shared" si="108"/>
        <v>3146886.8886765535</v>
      </c>
      <c r="CK75" s="2">
        <f t="shared" si="109"/>
        <v>3182166.7131823567</v>
      </c>
      <c r="CL75" s="2">
        <f t="shared" si="110"/>
        <v>3216681.2871649903</v>
      </c>
      <c r="CM75" s="2">
        <f t="shared" si="111"/>
        <v>3250437.5587434247</v>
      </c>
      <c r="CN75" s="2">
        <f t="shared" si="112"/>
        <v>3283446.6710640504</v>
      </c>
      <c r="CO75" s="2">
        <f t="shared" si="113"/>
        <v>3315723.7390961153</v>
      </c>
      <c r="CP75" s="2">
        <f t="shared" si="114"/>
        <v>3347288.1160029708</v>
      </c>
      <c r="CQ75" s="2">
        <f t="shared" si="115"/>
        <v>3379152.9732778897</v>
      </c>
      <c r="CR75" s="2">
        <f>IF($D75=3,(W75*$P75*$M75*'input_cooling&amp;ventilation'!$D$3)*'input_cool&amp;vent_evolution'!M$11,(W75*$Q75*'input_cooling&amp;ventilation'!$D$3)*'input_cool&amp;vent_evolution'!M$12)</f>
        <v>349117.19812303432</v>
      </c>
      <c r="CS75" s="2">
        <f>IF($D75=3,(X75*$P75*$M75*'input_cooling&amp;ventilation'!$D$3)*'input_cool&amp;vent_evolution'!N$11,(X75*$Q75*'input_cooling&amp;ventilation'!$D$3)*'input_cool&amp;vent_evolution'!N$12)</f>
        <v>327957.95724427112</v>
      </c>
      <c r="CT75" s="2">
        <f>IF($D75=3,(Y75*$P75*$M75*'input_cooling&amp;ventilation'!$D$3)*'input_cool&amp;vent_evolution'!O$11,(Y75*$Q75*'input_cooling&amp;ventilation'!$D$3)*'input_cool&amp;vent_evolution'!O$12)</f>
        <v>311699.39127413585</v>
      </c>
      <c r="CU75" s="2">
        <f>IF($D75=3,(Z75*$P75*$M75*'input_cooling&amp;ventilation'!$D$3)*'input_cool&amp;vent_evolution'!P$11,(Z75*$Q75*'input_cooling&amp;ventilation'!$D$3)*'input_cool&amp;vent_evolution'!P$12)</f>
        <v>349048.23076742439</v>
      </c>
      <c r="CV75" s="2">
        <f>IF($D75=3,(AA75*$P75*$M75*'input_cooling&amp;ventilation'!$D$3)*'input_cool&amp;vent_evolution'!Q$11,(AA75*$Q75*'input_cooling&amp;ventilation'!$D$3)*'input_cool&amp;vent_evolution'!Q$12)</f>
        <v>383086.76260611584</v>
      </c>
      <c r="CW75" s="2">
        <f>IF($D75=3,(AB75*$P75*$M75*'input_cooling&amp;ventilation'!$D$3)*'input_cool&amp;vent_evolution'!R$11,(AB75*$Q75*'input_cooling&amp;ventilation'!$D$3)*'input_cool&amp;vent_evolution'!R$12)</f>
        <v>404104.69164077321</v>
      </c>
      <c r="CX75" s="2">
        <f>IF($D75=3,(AC75*$P75*$M75*'input_cooling&amp;ventilation'!$D$3)*'input_cool&amp;vent_evolution'!S$11,(AC75*$Q75*'input_cooling&amp;ventilation'!$D$3)*'input_cool&amp;vent_evolution'!S$12)</f>
        <v>418612.6942595861</v>
      </c>
      <c r="CY75" s="2">
        <f>IF($D75=3,(AD75*$P75*$M75*'input_cooling&amp;ventilation'!$D$3)*'input_cool&amp;vent_evolution'!T$11,(AD75*$Q75*'input_cooling&amp;ventilation'!$D$3)*'input_cool&amp;vent_evolution'!T$12)</f>
        <v>434546.86082500516</v>
      </c>
      <c r="CZ75" s="2">
        <f>IF($D75=3,(AE75*$P75*$M75*'input_cooling&amp;ventilation'!$D$3)*'input_cool&amp;vent_evolution'!U$11,(AE75*$Q75*'input_cooling&amp;ventilation'!$D$3)*'input_cool&amp;vent_evolution'!U$12)</f>
        <v>498093.29848510632</v>
      </c>
      <c r="DA75" s="2">
        <f>IF($D75=3,(AF75*$P75*$M75*'input_cooling&amp;ventilation'!$D$3)*'input_cool&amp;vent_evolution'!V$11,(AF75*$Q75*'input_cooling&amp;ventilation'!$D$3)*'input_cool&amp;vent_evolution'!V$12)</f>
        <v>503310.30219314201</v>
      </c>
      <c r="DB75" s="2">
        <f>IF($D75=3,(AG75*$P75*$M75*'input_cooling&amp;ventilation'!$D$3)*'input_cool&amp;vent_evolution'!W$11,(AG75*$Q75*'input_cooling&amp;ventilation'!$D$3)*'input_cool&amp;vent_evolution'!W$12)</f>
        <v>488646.71969467163</v>
      </c>
      <c r="DC75" s="2">
        <f>IF($D75=3,(AH75*$P75*$M75*'input_cooling&amp;ventilation'!$D$3)*'input_cool&amp;vent_evolution'!X$11,(AH75*$Q75*'input_cooling&amp;ventilation'!$D$3)*'input_cool&amp;vent_evolution'!X$12)</f>
        <v>505916.41843285697</v>
      </c>
      <c r="DD75" s="2">
        <f>IF($D75=3,(AI75*$P75*$M75*'input_cooling&amp;ventilation'!$D$3)*'input_cool&amp;vent_evolution'!Y$11,(AI75*$Q75*'input_cooling&amp;ventilation'!$D$3)*'input_cool&amp;vent_evolution'!Y$12)</f>
        <v>517256.05581986427</v>
      </c>
      <c r="DE75" s="2">
        <f>IF($D75=3,(AJ75*$P75*$M75*'input_cooling&amp;ventilation'!$D$3)*'input_cool&amp;vent_evolution'!Z$11,(AJ75*$Q75*'input_cooling&amp;ventilation'!$D$3)*'input_cool&amp;vent_evolution'!Z$12)</f>
        <v>554014.11626984668</v>
      </c>
      <c r="DF75" s="2">
        <f>IF($D75=3,(AK75*$P75*$M75*'input_cooling&amp;ventilation'!$D$3)*'input_cool&amp;vent_evolution'!AA$11,(AK75*$Q75*'input_cooling&amp;ventilation'!$D$3)*'input_cool&amp;vent_evolution'!AA$12)</f>
        <v>557626.88199814118</v>
      </c>
      <c r="DG75" s="2">
        <f>IF($D75=3,(AL75*$P75*$M75*'input_cooling&amp;ventilation'!$D$3)*'input_cool&amp;vent_evolution'!AB$11,(AL75*$Q75*'input_cooling&amp;ventilation'!$D$3)*'input_cool&amp;vent_evolution'!AB$12)</f>
        <v>500619.23089333158</v>
      </c>
      <c r="DH75" s="2">
        <f>IF($D75=3,(AM75*$P75*$M75*'input_cooling&amp;ventilation'!$D$3)*'input_cool&amp;vent_evolution'!AC$11,(AM75*$Q75*'input_cooling&amp;ventilation'!$D$3)*'input_cool&amp;vent_evolution'!AC$12)</f>
        <v>499498.11455694295</v>
      </c>
      <c r="DI75" s="2">
        <f>IF($D75=3,(AN75*$P75*$M75*'input_cooling&amp;ventilation'!$D$3)*'input_cool&amp;vent_evolution'!AD$11,(AN75*$Q75*'input_cooling&amp;ventilation'!$D$3)*'input_cool&amp;vent_evolution'!AD$12)</f>
        <v>493569.67204241321</v>
      </c>
      <c r="DJ75" s="2">
        <f>IF($D75=3,(AO75*$P75*$M75*'input_cooling&amp;ventilation'!$D$3)*'input_cool&amp;vent_evolution'!AE$11,(AO75*$Q75*'input_cooling&amp;ventilation'!$D$3)*'input_cool&amp;vent_evolution'!AE$12)</f>
        <v>486069.53783911688</v>
      </c>
      <c r="DK75" s="2">
        <f>IF($D75=3,(AP75*$P75*$M75*'input_cooling&amp;ventilation'!$D$3)*'input_cool&amp;vent_evolution'!AF$11,(AP75*$Q75*'input_cooling&amp;ventilation'!$D$3)*'input_cool&amp;vent_evolution'!AF$12)</f>
        <v>475583.86209484522</v>
      </c>
      <c r="DL75" s="2">
        <f>IF($D75=3,(AQ75*$P75*$M75*'input_cooling&amp;ventilation'!$D$3)*'input_cool&amp;vent_evolution'!AG$11,(AQ75*$Q75*'input_cooling&amp;ventilation'!$D$3)*'input_cool&amp;vent_evolution'!AG$12)</f>
        <v>470561.2592424163</v>
      </c>
      <c r="DM75" s="2">
        <f>IF($D75=3,(AR75*$P75*$M75*'input_cooling&amp;ventilation'!$D$3)*'input_cool&amp;vent_evolution'!AH$11,(AR75*$Q75*'input_cooling&amp;ventilation'!$D$3)*'input_cool&amp;vent_evolution'!AH$12)</f>
        <v>462876.75625493366</v>
      </c>
      <c r="DN75" s="2">
        <f>IF($D75=3,(AS75*$P75*$M75*'input_cooling&amp;ventilation'!$D$3)*'input_cool&amp;vent_evolution'!AI$11,(AS75*$Q75*'input_cooling&amp;ventilation'!$D$3)*'input_cool&amp;vent_evolution'!AI$12)</f>
        <v>454876.19536099007</v>
      </c>
      <c r="DO75" s="2">
        <f>IF($D75=3,(AT75*$P75*$M75*'input_cooling&amp;ventilation'!$D$3)*'input_cool&amp;vent_evolution'!AJ$11,(AT75*$Q75*'input_cooling&amp;ventilation'!$D$3)*'input_cool&amp;vent_evolution'!AJ$12)</f>
        <v>446583.71664005477</v>
      </c>
      <c r="DP75" s="2">
        <f>IF($D75=3,(AU75*$P75*$M75*'input_cooling&amp;ventilation'!$D$3)*'input_cool&amp;vent_evolution'!AK$11,(AU75*$Q75*'input_cooling&amp;ventilation'!$D$3)*'input_cool&amp;vent_evolution'!AK$12)</f>
        <v>442023.89213991241</v>
      </c>
      <c r="DQ75" s="2">
        <f>IF($D75=3,(AV75*$P75*$M75*'input_cooling&amp;ventilation'!$D$3)*'input_cool&amp;vent_evolution'!AL$11,(AV75*$Q75*'input_cooling&amp;ventilation'!$D$3)*'input_cool&amp;vent_evolution'!AL$12)</f>
        <v>429521.15697874042</v>
      </c>
      <c r="DR75" s="2">
        <f>IF($D75=3,(AW75*$P75*$M75*'input_cooling&amp;ventilation'!$D$3)*'input_cool&amp;vent_evolution'!AM$11,(AW75*$Q75*'input_cooling&amp;ventilation'!$D$3)*'input_cool&amp;vent_evolution'!AM$12)</f>
        <v>420853.09687757201</v>
      </c>
      <c r="DS75" s="2">
        <f>IF($D75=3,(AX75*$P75*$M75*'input_cooling&amp;ventilation'!$D$3)*'input_cool&amp;vent_evolution'!AN$11,(AX75*$Q75*'input_cooling&amp;ventilation'!$D$3)*'input_cool&amp;vent_evolution'!AN$12)</f>
        <v>412054.41568463971</v>
      </c>
      <c r="DT75" s="2">
        <f>IF($D75=3,(AY75*$P75*$M75*'input_cooling&amp;ventilation'!$D$3)*'input_cool&amp;vent_evolution'!AO$11,(AY75*$Q75*'input_cooling&amp;ventilation'!$D$3)*'input_cool&amp;vent_evolution'!AO$12)</f>
        <v>403259.08290969313</v>
      </c>
      <c r="DU75" s="2">
        <f>IF($D75=3,(AZ75*$P75*$M75*'input_cooling&amp;ventilation'!$D$3)*'input_cool&amp;vent_evolution'!AP$11,(AZ75*$Q75*'input_cooling&amp;ventilation'!$D$3)*'input_cool&amp;vent_evolution'!AP$12)</f>
        <v>394512.03758016491</v>
      </c>
      <c r="DV75" s="2">
        <f>IF($D75=3,(BA75*$P75*$M75*'input_cooling&amp;ventilation'!$D$3)*'input_cool&amp;vent_evolution'!AQ$11,(BA75*$Q75*'input_cooling&amp;ventilation'!$D$3)*'input_cool&amp;vent_evolution'!AQ$12)</f>
        <v>385844.41135557945</v>
      </c>
      <c r="DW75" s="2">
        <f>IF($D75=3,(BB75*$P75*$M75*'input_cooling&amp;ventilation'!$D$3)*'input_cool&amp;vent_evolution'!AR$11,(BB75*$Q75*'input_cooling&amp;ventilation'!$D$3)*'input_cool&amp;vent_evolution'!AR$12)</f>
        <v>377304.15467029606</v>
      </c>
      <c r="DX75" s="2">
        <f>IF($D75=3,(BC75*$P75*$M75*'input_cooling&amp;ventilation'!$D$3)*'input_cool&amp;vent_evolution'!AS$11,(BC75*$Q75*'input_cooling&amp;ventilation'!$D$3)*'input_cool&amp;vent_evolution'!AS$12)</f>
        <v>368936.66666292155</v>
      </c>
      <c r="DY75" s="2">
        <f>IF($D75=3,(BD75*$P75*$M75*'input_cooling&amp;ventilation'!$D$3)*'input_cool&amp;vent_evolution'!AT$11,(BD75*$Q75*'input_cooling&amp;ventilation'!$D$3)*'input_cool&amp;vent_evolution'!AT$12)</f>
        <v>360790.39117614808</v>
      </c>
      <c r="DZ75" s="2">
        <f>IF($D75=3,(BE75*$P75*$M75*'input_cooling&amp;ventilation'!$D$3)*'input_cool&amp;vent_evolution'!AU$11,(BE75*$Q75*'input_cooling&amp;ventilation'!$D$3)*'input_cool&amp;vent_evolution'!AU$12)</f>
        <v>364224.97282032343</v>
      </c>
      <c r="EA75" s="2">
        <f>IF($D75=3,(BF75*$P75*$M75*'input_cooling&amp;ventilation'!$D$3)*'input_cool&amp;vent_evolution'!AV$11,(BF75*$Q75*'input_cooling&amp;ventilation'!$D$3)*'input_cool&amp;vent_evolution'!AV$12)</f>
        <v>367692.25032159197</v>
      </c>
      <c r="EB75">
        <v>0.80023852116875371</v>
      </c>
      <c r="EC75" s="2">
        <f t="shared" si="116"/>
        <v>5579042.9039952299</v>
      </c>
      <c r="ED75" s="2">
        <f>IF($D75=3,(EC75*(1+'input_cool&amp;vent_evolution'!M$10)),EC75*(1+'input_cool&amp;vent_evolution'!M$9))</f>
        <v>5697966.5726967193</v>
      </c>
      <c r="EE75" s="2">
        <f>IF($D75=3,(ED75*(1+'input_cool&amp;vent_evolution'!N$10)),ED75*(1+'input_cool&amp;vent_evolution'!N$9))</f>
        <v>5817012.9822803354</v>
      </c>
      <c r="EF75" s="2">
        <f>IF($D75=3,(EE75*(1+'input_cool&amp;vent_evolution'!O$10)),EE75*(1+'input_cool&amp;vent_evolution'!O$9))</f>
        <v>5936182.1348922737</v>
      </c>
      <c r="EG75" s="2">
        <f>IF($D75=3,(EF75*(1+'input_cool&amp;vent_evolution'!P$10)),EF75*(1+'input_cool&amp;vent_evolution'!P$9))</f>
        <v>6048861.8133224472</v>
      </c>
      <c r="EH75" s="2">
        <f>IF($D75=3,(EG75*(1+'input_cool&amp;vent_evolution'!Q$10)),EG75*(1+'input_cool&amp;vent_evolution'!Q$9))</f>
        <v>6161664.2350194175</v>
      </c>
      <c r="EI75" s="2">
        <f>IF($D75=3,(EH75*(1+'input_cool&amp;vent_evolution'!R$10)),EH75*(1+'input_cool&amp;vent_evolution'!R$9))</f>
        <v>6250297.6109616254</v>
      </c>
      <c r="EJ75" s="2">
        <f>IF($D75=3,(EI75*(1+'input_cool&amp;vent_evolution'!S$10)),EI75*(1+'input_cool&amp;vent_evolution'!S$9))</f>
        <v>6338984.8533402486</v>
      </c>
      <c r="EK75" s="2">
        <f>IF($D75=3,(EJ75*(1+'input_cool&amp;vent_evolution'!T$10)),EJ75*(1+'input_cool&amp;vent_evolution'!T$9))</f>
        <v>6427725.9616783587</v>
      </c>
      <c r="EL75" s="2">
        <f>IF($D75=3,(EK75*(1+'input_cool&amp;vent_evolution'!U$10)),EK75*(1+'input_cool&amp;vent_evolution'!U$9))</f>
        <v>6516520.9321604492</v>
      </c>
      <c r="EM75" s="2">
        <f>IF($D75=3,(EL75*(1+'input_cool&amp;vent_evolution'!V$10)),EL75*(1+'input_cool&amp;vent_evolution'!V$9))</f>
        <v>6605369.7681250842</v>
      </c>
      <c r="EN75" s="2">
        <f>IF($D75=3,(EM75*(1+'input_cool&amp;vent_evolution'!W$10)),EM75*(1+'input_cool&amp;vent_evolution'!W$9))</f>
        <v>6674470.5379883591</v>
      </c>
      <c r="EO75" s="2">
        <f>IF($D75=3,(EN75*(1+'input_cool&amp;vent_evolution'!X$10)),EN75*(1+'input_cool&amp;vent_evolution'!X$9))</f>
        <v>6743616.3888734225</v>
      </c>
      <c r="EP75" s="2">
        <f>IF($D75=3,(EO75*(1+'input_cool&amp;vent_evolution'!Y$10)),EO75*(1+'input_cool&amp;vent_evolution'!Y$9))</f>
        <v>6812807.3234034181</v>
      </c>
      <c r="EQ75" s="2">
        <f>IF($D75=3,(EP75*(1+'input_cool&amp;vent_evolution'!Z$10)),EP75*(1+'input_cool&amp;vent_evolution'!Z$9))</f>
        <v>6882043.3372859303</v>
      </c>
      <c r="ER75" s="2">
        <f>IF($D75=3,(EQ75*(1+'input_cool&amp;vent_evolution'!AA$10)),EQ75*(1+'input_cool&amp;vent_evolution'!AA$9))</f>
        <v>6951324.4348133719</v>
      </c>
      <c r="ES75" s="2">
        <f>IF($D75=3,(ER75*(1+'input_cool&amp;vent_evolution'!AB$10)),ER75*(1+'input_cool&amp;vent_evolution'!AB$9))</f>
        <v>6999549.3959561167</v>
      </c>
      <c r="ET75" s="2">
        <f>IF($D75=3,(ES75*(1+'input_cool&amp;vent_evolution'!AC$10)),ES75*(1+'input_cool&amp;vent_evolution'!AC$9))</f>
        <v>7047808.1940967264</v>
      </c>
      <c r="EU75" s="2">
        <f>IF($D75=3,(ET75*(1+'input_cool&amp;vent_evolution'!AD$10)),ET75*(1+'input_cool&amp;vent_evolution'!AD$9))</f>
        <v>7096100.8351969104</v>
      </c>
      <c r="EV75" s="2">
        <f>IF($D75=3,(EU75*(1+'input_cool&amp;vent_evolution'!AE$10)),EU75*(1+'input_cool&amp;vent_evolution'!AE$9))</f>
        <v>7144427.3137718989</v>
      </c>
      <c r="EW75" s="2">
        <f>IF($D75=3,(EV75*(1+'input_cool&amp;vent_evolution'!AF$10)),EV75*(1+'input_cool&amp;vent_evolution'!AF$9))</f>
        <v>7192787.6350679919</v>
      </c>
      <c r="EX75" s="2">
        <f>IF($D75=3,(EW75*(1+'input_cool&amp;vent_evolution'!AG$10)),EW75*(1+'input_cool&amp;vent_evolution'!AG$9))</f>
        <v>7223362.8908981299</v>
      </c>
      <c r="EY75" s="2">
        <f>IF($D75=3,(EX75*(1+'input_cool&amp;vent_evolution'!AH$10)),EX75*(1+'input_cool&amp;vent_evolution'!AH$9))</f>
        <v>7253947.2500212891</v>
      </c>
      <c r="EZ75" s="2">
        <f>IF($D75=3,(EY75*(1+'input_cool&amp;vent_evolution'!AI$10)),EY75*(1+'input_cool&amp;vent_evolution'!AI$9))</f>
        <v>7284540.7141067497</v>
      </c>
      <c r="FA75" s="2">
        <f>IF($D75=3,(EZ75*(1+'input_cool&amp;vent_evolution'!AJ$10)),EZ75*(1+'input_cool&amp;vent_evolution'!AJ$9))</f>
        <v>7315143.2812467646</v>
      </c>
      <c r="FB75" s="2">
        <f>IF($D75=3,(FA75*(1+'input_cool&amp;vent_evolution'!AK$10)),FA75*(1+'input_cool&amp;vent_evolution'!AK$9))</f>
        <v>7345754.947387361</v>
      </c>
      <c r="FC75" s="2">
        <f>IF($D75=3,(FB75*(1+'input_cool&amp;vent_evolution'!AL$10)),FB75*(1+'input_cool&amp;vent_evolution'!AL$9))</f>
        <v>7376375.7213518815</v>
      </c>
      <c r="FD75" s="2">
        <f>IF($D75=3,(FC75*(1+'input_cool&amp;vent_evolution'!AM$10)),FC75*(1+'input_cool&amp;vent_evolution'!AM$9))</f>
        <v>7407005.595747794</v>
      </c>
      <c r="FE75" s="2">
        <f>IF($D75=3,(FD75*(1+'input_cool&amp;vent_evolution'!AN$10)),FD75*(1+'input_cool&amp;vent_evolution'!AN$9))</f>
        <v>7437644.5751060117</v>
      </c>
      <c r="FF75" s="2">
        <f>IF($D75=3,(FE75*(1+'input_cool&amp;vent_evolution'!AO$10)),FE75*(1+'input_cool&amp;vent_evolution'!AO$9))</f>
        <v>7468292.6565649081</v>
      </c>
      <c r="FG75" s="2">
        <f>IF($D75=3,(FF75*(1+'input_cool&amp;vent_evolution'!AP$10)),FF75*(1+'input_cool&amp;vent_evolution'!AP$9))</f>
        <v>7498949.8420322277</v>
      </c>
      <c r="FH75" s="2">
        <f>IF($D75=3,(FG75*(1+'input_cool&amp;vent_evolution'!AQ$10)),FG75*(1+'input_cool&amp;vent_evolution'!AQ$9))</f>
        <v>7529616.1286463533</v>
      </c>
      <c r="FI75" s="2">
        <f>IF($D75=3,(FH75*(1+'input_cool&amp;vent_evolution'!AR$10)),FH75*(1+'input_cool&amp;vent_evolution'!AR$9))</f>
        <v>7560291.5197458398</v>
      </c>
      <c r="FJ75" s="2">
        <f>IF($D75=3,(FI75*(1+'input_cool&amp;vent_evolution'!AS$10)),FI75*(1+'input_cool&amp;vent_evolution'!AS$9))</f>
        <v>7590976.0131844748</v>
      </c>
      <c r="FK75" s="2">
        <f>IF($D75=3,(FJ75*(1+'input_cool&amp;vent_evolution'!AT$10)),FJ75*(1+'input_cool&amp;vent_evolution'!AT$9))</f>
        <v>7621669.611823868</v>
      </c>
      <c r="FL75" s="2">
        <f>IF($D75=3,(FK75*(1+'input_cool&amp;vent_evolution'!AU$10)),FK75*(1+'input_cool&amp;vent_evolution'!AU$9))</f>
        <v>7652487.3179556048</v>
      </c>
      <c r="FM75" s="2">
        <f t="shared" si="117"/>
        <v>5280502.052042637</v>
      </c>
      <c r="FN75" s="2">
        <f t="shared" si="118"/>
        <v>5393061.98166156</v>
      </c>
      <c r="FO75" s="2">
        <f t="shared" si="119"/>
        <v>5505738.0841601491</v>
      </c>
      <c r="FP75" s="2">
        <f t="shared" si="120"/>
        <v>5618530.3615697548</v>
      </c>
      <c r="FQ75" s="2">
        <f t="shared" si="121"/>
        <v>5725180.4238497829</v>
      </c>
      <c r="FR75" s="2">
        <f t="shared" si="122"/>
        <v>5831946.6612665392</v>
      </c>
      <c r="FS75" s="2">
        <f t="shared" si="123"/>
        <v>5915837.1657125866</v>
      </c>
      <c r="FT75" s="2">
        <f t="shared" si="124"/>
        <v>5999778.6541415341</v>
      </c>
      <c r="FU75" s="2">
        <f t="shared" si="125"/>
        <v>6083771.1261019781</v>
      </c>
      <c r="FV75" s="2">
        <f t="shared" si="126"/>
        <v>6167814.5779825812</v>
      </c>
      <c r="FW75" s="2">
        <f t="shared" si="127"/>
        <v>6251909.0129432585</v>
      </c>
      <c r="FX75" s="2">
        <f t="shared" si="128"/>
        <v>6317312.1229999037</v>
      </c>
      <c r="FY75" s="2">
        <f t="shared" si="129"/>
        <v>6382757.9017422283</v>
      </c>
      <c r="FZ75" s="2">
        <f t="shared" si="130"/>
        <v>6448246.3516530106</v>
      </c>
      <c r="GA75" s="2">
        <f t="shared" si="131"/>
        <v>6513777.4686695235</v>
      </c>
      <c r="GB75" s="2">
        <f t="shared" si="132"/>
        <v>6579351.2568544894</v>
      </c>
      <c r="GC75" s="2">
        <f t="shared" si="133"/>
        <v>6624995.6461621216</v>
      </c>
      <c r="GD75" s="2">
        <f t="shared" si="134"/>
        <v>6670672.0618118579</v>
      </c>
      <c r="GE75" s="2">
        <f t="shared" si="135"/>
        <v>6716380.5094463909</v>
      </c>
      <c r="GF75" s="2">
        <f t="shared" si="136"/>
        <v>6762120.9838744476</v>
      </c>
      <c r="GG75" s="2">
        <f t="shared" si="137"/>
        <v>6807893.4900615904</v>
      </c>
      <c r="GH75" s="2">
        <f t="shared" si="138"/>
        <v>6836832.6296113431</v>
      </c>
      <c r="GI75" s="2">
        <f t="shared" si="139"/>
        <v>6865780.3853266817</v>
      </c>
      <c r="GJ75" s="2">
        <f t="shared" si="140"/>
        <v>6894736.758787564</v>
      </c>
      <c r="GK75" s="2">
        <f t="shared" si="141"/>
        <v>6923701.7481883261</v>
      </c>
      <c r="GL75" s="2">
        <f t="shared" si="142"/>
        <v>6952675.3496919302</v>
      </c>
      <c r="GM75" s="2">
        <f t="shared" si="143"/>
        <v>6981657.57164957</v>
      </c>
      <c r="GN75" s="2">
        <f t="shared" si="144"/>
        <v>7010648.4070642963</v>
      </c>
      <c r="GO75" s="2">
        <f t="shared" si="145"/>
        <v>7039647.8602245683</v>
      </c>
      <c r="GP75" s="2">
        <f t="shared" si="146"/>
        <v>7068655.9284218894</v>
      </c>
      <c r="GQ75" s="2">
        <f t="shared" si="147"/>
        <v>7097672.6134619182</v>
      </c>
      <c r="GR75" s="2">
        <f t="shared" si="148"/>
        <v>7126697.9126361636</v>
      </c>
      <c r="GS75" s="2">
        <f t="shared" si="149"/>
        <v>7155731.8291045334</v>
      </c>
      <c r="GT75" s="2">
        <f t="shared" si="150"/>
        <v>7184774.3608356602</v>
      </c>
      <c r="GU75" s="2">
        <f t="shared" si="151"/>
        <v>7213825.5105380276</v>
      </c>
      <c r="GV75" s="2">
        <f t="shared" si="152"/>
        <v>7242994.1266014297</v>
      </c>
      <c r="GW75" s="2">
        <f>IF($D75=3,($N75*$M75*EC75*'input_cooling&amp;ventilation'!$D$3)*'input_cool&amp;vent_evolution'!M$11,($O75*$M75*EC75*'input_cooling&amp;ventilation'!$D$3)*'input_cool&amp;vent_evolution'!M$10)</f>
        <v>1094779.2800382124</v>
      </c>
      <c r="GX75" s="2">
        <f>IF($D75=3,($N75*$M75*ED75*'input_cooling&amp;ventilation'!$D$3)*'input_cool&amp;vent_evolution'!N$11,($O75*$M75*ED75*'input_cooling&amp;ventilation'!$D$3)*'input_cool&amp;vent_evolution'!N$10)</f>
        <v>1034890.6700681781</v>
      </c>
      <c r="GY75" s="2">
        <f>IF($D75=3,($N75*$M75*EE75*'input_cooling&amp;ventilation'!$D$3)*'input_cool&amp;vent_evolution'!O$11,($O75*$M75*EE75*'input_cooling&amp;ventilation'!$D$3)*'input_cool&amp;vent_evolution'!O$10)</f>
        <v>990442.30954678729</v>
      </c>
      <c r="GZ75" s="2">
        <f>IF($D75=3,($N75*$M75*EF75*'input_cooling&amp;ventilation'!$D$3)*'input_cool&amp;vent_evolution'!P$11,($O75*$M75*EF75*'input_cooling&amp;ventilation'!$D$3)*'input_cool&amp;vent_evolution'!P$10)</f>
        <v>1117360.1424135522</v>
      </c>
      <c r="HA75" s="2">
        <f>IF($D75=3,($N75*$M75*EG75*'input_cooling&amp;ventilation'!$D$3)*'input_cool&amp;vent_evolution'!Q$11,($O75*$M75*EG75*'input_cooling&amp;ventilation'!$D$3)*'input_cool&amp;vent_evolution'!Q$10)</f>
        <v>1231949.2659410171</v>
      </c>
      <c r="HB75" s="2">
        <f>IF($D75=3,($N75*$M75*EH75*'input_cooling&amp;ventilation'!$D$3)*'input_cool&amp;vent_evolution'!R$11,($O75*$M75*EH75*'input_cooling&amp;ventilation'!$D$3)*'input_cool&amp;vent_evolution'!R$10)</f>
        <v>1303564.6768825867</v>
      </c>
      <c r="HC75" s="2">
        <f>IF($D75=3,($N75*$M75*EI75*'input_cooling&amp;ventilation'!$D$3)*'input_cool&amp;vent_evolution'!S$11,($O75*$M75*EI75*'input_cooling&amp;ventilation'!$D$3)*'input_cool&amp;vent_evolution'!S$10)</f>
        <v>1348079.4452849801</v>
      </c>
      <c r="HD75" s="2">
        <f>IF($D75=3,($N75*$M75*EJ75*'input_cooling&amp;ventilation'!$D$3)*'input_cool&amp;vent_evolution'!T$11,($O75*$M75*EJ75*'input_cooling&amp;ventilation'!$D$3)*'input_cool&amp;vent_evolution'!T$10)</f>
        <v>1396324.547395013</v>
      </c>
      <c r="HE75" s="2">
        <f>IF($D75=3,($N75*$M75*EK75*'input_cooling&amp;ventilation'!$D$3)*'input_cool&amp;vent_evolution'!U$11,($O75*$M75*EK75*'input_cooling&amp;ventilation'!$D$3)*'input_cool&amp;vent_evolution'!U$10)</f>
        <v>1596159.7983492662</v>
      </c>
      <c r="HF75" s="2">
        <f>IF($D75=3,($N75*$M75*EL75*'input_cooling&amp;ventilation'!$D$3)*'input_cool&amp;vent_evolution'!V$11,($O75*$M75*EL75*'input_cooling&amp;ventilation'!$D$3)*'input_cool&amp;vent_evolution'!V$10)</f>
        <v>1604823.2188882316</v>
      </c>
      <c r="HG75" s="2">
        <f>IF($D75=3,($N75*$M75*EM75*'input_cooling&amp;ventilation'!$D$3)*'input_cool&amp;vent_evolution'!W$11,($O75*$M75*EM75*'input_cooling&amp;ventilation'!$D$3)*'input_cool&amp;vent_evolution'!W$10)</f>
        <v>1550249.6105920882</v>
      </c>
      <c r="HH75" s="2">
        <f>IF($D75=3,($N75*$M75*EN75*'input_cooling&amp;ventilation'!$D$3)*'input_cool&amp;vent_evolution'!X$11,($O75*$M75*EN75*'input_cooling&amp;ventilation'!$D$3)*'input_cool&amp;vent_evolution'!X$10)</f>
        <v>1593363.2387263738</v>
      </c>
      <c r="HI75" s="2">
        <f>IF($D75=3,($N75*$M75*EO75*'input_cooling&amp;ventilation'!$D$3)*'input_cool&amp;vent_evolution'!Y$11,($O75*$M75*EO75*'input_cooling&amp;ventilation'!$D$3)*'input_cool&amp;vent_evolution'!Y$10)</f>
        <v>1616577.281052921</v>
      </c>
      <c r="HJ75" s="2">
        <f>IF($D75=3,($N75*$M75*EP75*'input_cooling&amp;ventilation'!$D$3)*'input_cool&amp;vent_evolution'!Z$11,($O75*$M75*EP75*'input_cooling&amp;ventilation'!$D$3)*'input_cool&amp;vent_evolution'!Z$10)</f>
        <v>1717874.7852014776</v>
      </c>
      <c r="HK75" s="2">
        <f>IF($D75=3,($N75*$M75*EQ75*'input_cooling&amp;ventilation'!$D$3)*'input_cool&amp;vent_evolution'!AA$11,($O75*$M75*EQ75*'input_cooling&amp;ventilation'!$D$3)*'input_cool&amp;vent_evolution'!AA$10)</f>
        <v>1713754.8865547862</v>
      </c>
      <c r="HL75" s="2">
        <f>IF($D75=3,($N75*$M75*ER75*'input_cooling&amp;ventilation'!$D$3)*'input_cool&amp;vent_evolution'!AB$11,($O75*$M75*ER75*'input_cooling&amp;ventilation'!$D$3)*'input_cool&amp;vent_evolution'!AB$10)</f>
        <v>1525132.0045560452</v>
      </c>
      <c r="HM75" s="2">
        <f>IF($D75=3,($N75*$M75*ES75*'input_cooling&amp;ventilation'!$D$3)*'input_cool&amp;vent_evolution'!AC$11,($O75*$M75*ES75*'input_cooling&amp;ventilation'!$D$3)*'input_cool&amp;vent_evolution'!AC$10)</f>
        <v>1507103.1558700993</v>
      </c>
      <c r="HN75" s="2">
        <f>IF($D75=3,($N75*$M75*ET75*'input_cooling&amp;ventilation'!$D$3)*'input_cool&amp;vent_evolution'!AD$11,($O75*$M75*ET75*'input_cooling&amp;ventilation'!$D$3)*'input_cool&amp;vent_evolution'!AD$10)</f>
        <v>1475302.9315555217</v>
      </c>
      <c r="HO75" s="2">
        <f>IF($D75=3,($N75*$M75*EU75*'input_cooling&amp;ventilation'!$D$3)*'input_cool&amp;vent_evolution'!AE$11,($O75*$M75*EU75*'input_cooling&amp;ventilation'!$D$3)*'input_cool&amp;vent_evolution'!AE$10)</f>
        <v>1439896.3225173862</v>
      </c>
      <c r="HP75" s="2">
        <f>IF($D75=3,($N75*$M75*EV75*'input_cooling&amp;ventilation'!$D$3)*'input_cool&amp;vent_evolution'!AF$11,($O75*$M75*EV75*'input_cooling&amp;ventilation'!$D$3)*'input_cool&amp;vent_evolution'!AF$10)</f>
        <v>1396853.0448620026</v>
      </c>
      <c r="HQ75" s="2">
        <f>IF($D75=3,($N75*$M75*EW75*'input_cooling&amp;ventilation'!$D$3)*'input_cool&amp;vent_evolution'!AG$11,($O75*$M75*EW75*'input_cooling&amp;ventilation'!$D$3)*'input_cool&amp;vent_evolution'!AG$10)</f>
        <v>1371051.0836662706</v>
      </c>
      <c r="HR75" s="2">
        <f>IF($D75=3,($N75*$M75*EX75*'input_cooling&amp;ventilation'!$D$3)*'input_cool&amp;vent_evolution'!AH$11,($O75*$M75*EX75*'input_cooling&amp;ventilation'!$D$3)*'input_cool&amp;vent_evolution'!AH$10)</f>
        <v>1335023.089697808</v>
      </c>
      <c r="HS75" s="2">
        <f>IF($D75=3,($N75*$M75*EY75*'input_cooling&amp;ventilation'!$D$3)*'input_cool&amp;vent_evolution'!AI$11,($O75*$M75*EY75*'input_cooling&amp;ventilation'!$D$3)*'input_cool&amp;vent_evolution'!AI$10)</f>
        <v>1299224.4300371916</v>
      </c>
      <c r="HT75" s="2">
        <f>IF($D75=3,($N75*$M75*EZ75*'input_cooling&amp;ventilation'!$D$3)*'input_cool&amp;vent_evolution'!AJ$11,($O75*$M75*EZ75*'input_cooling&amp;ventilation'!$D$3)*'input_cool&amp;vent_evolution'!AJ$10)</f>
        <v>1263690.0539391672</v>
      </c>
      <c r="HU75" s="2">
        <f>IF($D75=3,($N75*$M75*FA75*'input_cooling&amp;ventilation'!$D$3)*'input_cool&amp;vent_evolution'!AK$11,($O75*$M75*FA75*'input_cooling&amp;ventilation'!$D$3)*'input_cool&amp;vent_evolution'!AK$10)</f>
        <v>1239671.7072598084</v>
      </c>
      <c r="HV75" s="2">
        <f>IF($D75=3,($N75*$M75*FB75*'input_cooling&amp;ventilation'!$D$3)*'input_cool&amp;vent_evolution'!AL$11,($O75*$M75*FB75*'input_cooling&amp;ventilation'!$D$3)*'input_cool&amp;vent_evolution'!AL$10)</f>
        <v>1194242.5317619974</v>
      </c>
      <c r="HW75" s="2">
        <f>IF($D75=3,($N75*$M75*FC75*'input_cooling&amp;ventilation'!$D$3)*'input_cool&amp;vent_evolution'!AM$11,($O75*$M75*FC75*'input_cooling&amp;ventilation'!$D$3)*'input_cool&amp;vent_evolution'!AM$10)</f>
        <v>1160655.8837968723</v>
      </c>
      <c r="HX75" s="2">
        <f>IF($D75=3,($N75*$M75*FD75*'input_cooling&amp;ventilation'!$D$3)*'input_cool&amp;vent_evolution'!AN$11,($O75*$M75*FD75*'input_cooling&amp;ventilation'!$D$3)*'input_cool&amp;vent_evolution'!AN$10)</f>
        <v>1127603.2201455506</v>
      </c>
      <c r="HY75" s="2">
        <f>IF($D75=3,($N75*$M75*FE75*'input_cooling&amp;ventilation'!$D$3)*'input_cool&amp;vent_evolution'!AO$11,($O75*$M75*FE75*'input_cooling&amp;ventilation'!$D$3)*'input_cool&amp;vent_evolution'!AO$10)</f>
        <v>1095405.3207249618</v>
      </c>
      <c r="HZ75" s="2">
        <f>IF($D75=3,($N75*$M75*FF75*'input_cooling&amp;ventilation'!$D$3)*'input_cool&amp;vent_evolution'!AP$11,($O75*$M75*FF75*'input_cooling&amp;ventilation'!$D$3)*'input_cool&amp;vent_evolution'!AP$10)</f>
        <v>1064130.9113891216</v>
      </c>
      <c r="IA75" s="2">
        <f>IF($D75=3,($N75*$M75*FG75*'input_cooling&amp;ventilation'!$D$3)*'input_cool&amp;vent_evolution'!AQ$11,($O75*$M75*FG75*'input_cooling&amp;ventilation'!$D$3)*'input_cool&amp;vent_evolution'!AQ$10)</f>
        <v>1033810.718471921</v>
      </c>
      <c r="IB75" s="2">
        <f>IF($D75=3,($N75*$M75*FH75*'input_cooling&amp;ventilation'!$D$3)*'input_cool&amp;vent_evolution'!AR$11,($O75*$M75*FH75*'input_cooling&amp;ventilation'!$D$3)*'input_cool&amp;vent_evolution'!AR$10)</f>
        <v>1004520.9432724883</v>
      </c>
      <c r="IC75" s="2">
        <f>IF($D75=3,($N75*$M75*FI75*'input_cooling&amp;ventilation'!$D$3)*'input_cool&amp;vent_evolution'!AS$11,($O75*$M75*FI75*'input_cooling&amp;ventilation'!$D$3)*'input_cool&amp;vent_evolution'!AS$10)</f>
        <v>976330.36086952232</v>
      </c>
      <c r="ID75" s="2">
        <f>IF($D75=3,($N75*$M75*FJ75*'input_cooling&amp;ventilation'!$D$3)*'input_cool&amp;vent_evolution'!AT$11,($O75*$M75*FJ75*'input_cooling&amp;ventilation'!$D$3)*'input_cool&amp;vent_evolution'!AT$10)</f>
        <v>949315.65590872813</v>
      </c>
      <c r="IE75" s="2">
        <f>IF($D75=3,($N75*$M75*FK75*'input_cooling&amp;ventilation'!$D$3)*'input_cool&amp;vent_evolution'!AU$11,($O75*$M75*FK75*'input_cooling&amp;ventilation'!$D$3)*'input_cool&amp;vent_evolution'!AU$10)</f>
        <v>953154.14962468063</v>
      </c>
      <c r="IF75" s="2">
        <f>IF($D75=3,($N75*$M75*FL75*'input_cooling&amp;ventilation'!$D$3)*'input_cool&amp;vent_evolution'!AV$11,($O75*$M75*FL75*'input_cooling&amp;ventilation'!$D$3)*'input_cool&amp;vent_evolution'!AV$10)</f>
        <v>957008.16403063305</v>
      </c>
    </row>
    <row r="76" spans="1:240" x14ac:dyDescent="0.25">
      <c r="A76">
        <v>74</v>
      </c>
      <c r="B76">
        <v>100100</v>
      </c>
      <c r="C76">
        <v>11</v>
      </c>
      <c r="D76">
        <v>3</v>
      </c>
      <c r="E76">
        <v>3</v>
      </c>
      <c r="F76" s="2">
        <v>12989473.537753999</v>
      </c>
      <c r="G76" s="2">
        <v>16702482</v>
      </c>
      <c r="H76" s="2">
        <v>12989473.537753999</v>
      </c>
      <c r="I76" s="17">
        <v>0.48</v>
      </c>
      <c r="J76">
        <v>0.16670705999999999</v>
      </c>
      <c r="K76" s="2">
        <f t="shared" si="77"/>
        <v>2165436.944426768</v>
      </c>
      <c r="L76" s="2">
        <f t="shared" si="78"/>
        <v>8017191.3599999994</v>
      </c>
      <c r="M76">
        <v>0.27983104540654602</v>
      </c>
      <c r="N76" s="17">
        <f>'input_cooling&amp;ventilation'!$D$5</f>
        <v>57.500092182043396</v>
      </c>
      <c r="O76" s="45">
        <f>'input_cooling&amp;ventilation'!$D$6</f>
        <v>19.328678831353667</v>
      </c>
      <c r="P76" s="45">
        <f>'input_cooling&amp;ventilation'!$C$5</f>
        <v>50.351688737400465</v>
      </c>
      <c r="Q76" s="45">
        <f>'input_cooling&amp;ventilation'!$C$6</f>
        <v>32.240814214248743</v>
      </c>
      <c r="R76">
        <v>17</v>
      </c>
      <c r="S76">
        <v>12</v>
      </c>
      <c r="T76">
        <v>14</v>
      </c>
      <c r="U76" s="2">
        <f t="shared" si="79"/>
        <v>1525546.6133397364</v>
      </c>
      <c r="V76" s="2">
        <f t="shared" si="80"/>
        <v>5311727.7120144339</v>
      </c>
      <c r="W76" s="2">
        <v>3726049.1062461962</v>
      </c>
      <c r="X76" s="57">
        <f>IF($D76=3,(W76*(1+'input_cool&amp;vent_evolution'!M$11)),(W76*(1+'input_cool&amp;vent_evolution'!M$12)))</f>
        <v>3781706.2993311058</v>
      </c>
      <c r="Y76" s="57">
        <f>IF($D76=3,(X76*(1+'input_cool&amp;vent_evolution'!N$11)),(X76*(1+'input_cool&amp;vent_evolution'!N$12)))</f>
        <v>3833990.2299086079</v>
      </c>
      <c r="Z76" s="57">
        <f>IF($D76=3,(Y76*(1+'input_cool&amp;vent_evolution'!O$11)),(Y76*(1+'input_cool&amp;vent_evolution'!O$12)))</f>
        <v>3883682.1766183758</v>
      </c>
      <c r="AA76" s="57">
        <f>IF($D76=3,(Z76*(1+'input_cool&amp;vent_evolution'!P$11)),(Z76*(1+'input_cool&amp;vent_evolution'!P$12)))</f>
        <v>3939328.3747438607</v>
      </c>
      <c r="AB76" s="57">
        <f>IF($D76=3,(AA76*(1+'input_cool&amp;vent_evolution'!Q$11)),(AA76*(1+'input_cool&amp;vent_evolution'!Q$12)))</f>
        <v>4000401.0862266314</v>
      </c>
      <c r="AC76" s="57">
        <f>IF($D76=3,(AB76*(1+'input_cool&amp;vent_evolution'!R$11)),(AB76*(1+'input_cool&amp;vent_evolution'!R$12)))</f>
        <v>4064824.531906446</v>
      </c>
      <c r="AD76" s="57">
        <f>IF($D76=3,(AC76*(1+'input_cool&amp;vent_evolution'!S$11)),(AC76*(1+'input_cool&amp;vent_evolution'!S$12)))</f>
        <v>4131560.8819844765</v>
      </c>
      <c r="AE76" s="57">
        <f>IF($D76=3,(AD76*(1+'input_cool&amp;vent_evolution'!T$11)),(AD76*(1+'input_cool&amp;vent_evolution'!T$12)))</f>
        <v>4200837.4993135808</v>
      </c>
      <c r="AF76" s="57">
        <f>IF($D76=3,(AE76*(1+'input_cool&amp;vent_evolution'!U$11)),(AE76*(1+'input_cool&amp;vent_evolution'!U$12)))</f>
        <v>4280244.8588969233</v>
      </c>
      <c r="AG76" s="57">
        <f>IF($D76=3,(AF76*(1+'input_cool&amp;vent_evolution'!V$11)),(AF76*(1+'input_cool&amp;vent_evolution'!V$12)))</f>
        <v>4360483.9270992177</v>
      </c>
      <c r="AH76" s="57">
        <f>IF($D76=3,(AG76*(1+'input_cool&amp;vent_evolution'!W$11)),(AG76*(1+'input_cool&amp;vent_evolution'!W$12)))</f>
        <v>4438385.287944722</v>
      </c>
      <c r="AI76" s="57">
        <f>IF($D76=3,(AH76*(1+'input_cool&amp;vent_evolution'!X$11)),(AH76*(1+'input_cool&amp;vent_evolution'!X$12)))</f>
        <v>4519039.8301355084</v>
      </c>
      <c r="AJ76" s="57">
        <f>IF($D76=3,(AI76*(1+'input_cool&amp;vent_evolution'!Y$11)),(AI76*(1+'input_cool&amp;vent_evolution'!Y$12)))</f>
        <v>4601502.1675049765</v>
      </c>
      <c r="AK76" s="57">
        <f>IF($D76=3,(AJ76*(1+'input_cool&amp;vent_evolution'!Z$11)),(AJ76*(1+'input_cool&amp;vent_evolution'!Z$12)))</f>
        <v>4689824.5727224061</v>
      </c>
      <c r="AL76" s="57">
        <f>IF($D76=3,(AK76*(1+'input_cool&amp;vent_evolution'!AA$11)),(AK76*(1+'input_cool&amp;vent_evolution'!AA$12)))</f>
        <v>4778722.9346695282</v>
      </c>
      <c r="AM76" s="57">
        <f>IF($D76=3,(AL76*(1+'input_cool&amp;vent_evolution'!AB$11)),(AL76*(1+'input_cool&amp;vent_evolution'!AB$12)))</f>
        <v>4858532.985121496</v>
      </c>
      <c r="AN76" s="57">
        <f>IF($D76=3,(AM76*(1+'input_cool&amp;vent_evolution'!AC$11)),(AM76*(1+'input_cool&amp;vent_evolution'!AC$12)))</f>
        <v>4938164.3042226722</v>
      </c>
      <c r="AO76" s="57">
        <f>IF($D76=3,(AN76*(1+'input_cool&amp;vent_evolution'!AD$11)),(AN76*(1+'input_cool&amp;vent_evolution'!AD$12)))</f>
        <v>5016850.4952364955</v>
      </c>
      <c r="AP76" s="57">
        <f>IF($D76=3,(AO76*(1+'input_cool&amp;vent_evolution'!AE$11)),(AO76*(1+'input_cool&amp;vent_evolution'!AE$12)))</f>
        <v>5094340.9948900547</v>
      </c>
      <c r="AQ76" s="57">
        <f>IF($D76=3,(AP76*(1+'input_cool&amp;vent_evolution'!AF$11)),(AP76*(1+'input_cool&amp;vent_evolution'!AF$12)))</f>
        <v>5170159.840203288</v>
      </c>
      <c r="AR76" s="57">
        <f>IF($D76=3,(AQ76*(1+'input_cool&amp;vent_evolution'!AG$11)),(AQ76*(1+'input_cool&amp;vent_evolution'!AG$12)))</f>
        <v>5245177.9687994728</v>
      </c>
      <c r="AS76" s="57">
        <f>IF($D76=3,(AR76*(1+'input_cool&amp;vent_evolution'!AH$11)),(AR76*(1+'input_cool&amp;vent_evolution'!AH$12)))</f>
        <v>5318971.0134730227</v>
      </c>
      <c r="AT76" s="57">
        <f>IF($D76=3,(AS76*(1+'input_cool&amp;vent_evolution'!AI$11)),(AS76*(1+'input_cool&amp;vent_evolution'!AI$12)))</f>
        <v>5391488.5874311347</v>
      </c>
      <c r="AU76" s="57">
        <f>IF($D76=3,(AT76*(1+'input_cool&amp;vent_evolution'!AJ$11)),(AT76*(1+'input_cool&amp;vent_evolution'!AJ$12)))</f>
        <v>5462684.1523567345</v>
      </c>
      <c r="AV76" s="57">
        <f>IF($D76=3,(AU76*(1+'input_cool&amp;vent_evolution'!AK$11)),(AU76*(1+'input_cool&amp;vent_evolution'!AK$12)))</f>
        <v>5533152.7779221358</v>
      </c>
      <c r="AW76" s="57">
        <f>IF($D76=3,(AV76*(1+'input_cool&amp;vent_evolution'!AL$11)),(AV76*(1+'input_cool&amp;vent_evolution'!AL$12)))</f>
        <v>5601628.1841654982</v>
      </c>
      <c r="AX76" s="57">
        <f>IF($D76=3,(AW76*(1+'input_cool&amp;vent_evolution'!AM$11)),(AW76*(1+'input_cool&amp;vent_evolution'!AM$12)))</f>
        <v>5668721.7051929049</v>
      </c>
      <c r="AY76" s="57">
        <f>IF($D76=3,(AX76*(1+'input_cool&amp;vent_evolution'!AN$11)),(AX76*(1+'input_cool&amp;vent_evolution'!AN$12)))</f>
        <v>5734412.5170421898</v>
      </c>
      <c r="AZ76" s="57">
        <f>IF($D76=3,(AY76*(1+'input_cool&amp;vent_evolution'!AO$11)),(AY76*(1+'input_cool&amp;vent_evolution'!AO$12)))</f>
        <v>5798701.1535270605</v>
      </c>
      <c r="BA76" s="57">
        <f>IF($D76=3,(AZ76*(1+'input_cool&amp;vent_evolution'!AP$11)),(AZ76*(1+'input_cool&amp;vent_evolution'!AP$12)))</f>
        <v>5861595.3127606092</v>
      </c>
      <c r="BB76" s="57">
        <f>IF($D76=3,(BA76*(1+'input_cool&amp;vent_evolution'!AQ$11)),(BA76*(1+'input_cool&amp;vent_evolution'!AQ$12)))</f>
        <v>5923107.6559479609</v>
      </c>
      <c r="BC76" s="57">
        <f>IF($D76=3,(BB76*(1+'input_cool&amp;vent_evolution'!AR$11)),(BB76*(1+'input_cool&amp;vent_evolution'!AR$12)))</f>
        <v>5983258.4886801336</v>
      </c>
      <c r="BD76" s="57">
        <f>IF($D76=3,(BC76*(1+'input_cool&amp;vent_evolution'!AS$11)),(BC76*(1+'input_cool&amp;vent_evolution'!AS$12)))</f>
        <v>6042075.354199673</v>
      </c>
      <c r="BE76" s="57">
        <f>IF($D76=3,(BD76*(1+'input_cool&amp;vent_evolution'!AT$11)),(BD76*(1+'input_cool&amp;vent_evolution'!AT$12)))</f>
        <v>6099593.5187954884</v>
      </c>
      <c r="BF76" s="57">
        <f>IF($D76=3,(BE76*(1+'input_cool&amp;vent_evolution'!AU$11)),(BE76*(1+'input_cool&amp;vent_evolution'!AU$12)))</f>
        <v>6157659.2335399752</v>
      </c>
      <c r="BG76" s="57">
        <f>IF($D76=3,(BF76*(1+'input_cool&amp;vent_evolution'!AV$11)),(BF76*(1+'input_cool&amp;vent_evolution'!AV$12)))</f>
        <v>6216277.7108937073</v>
      </c>
      <c r="BH76" s="2">
        <f t="shared" si="153"/>
        <v>3749993.1495522633</v>
      </c>
      <c r="BI76" s="2">
        <f t="shared" si="81"/>
        <v>3806008.0025078617</v>
      </c>
      <c r="BJ76" s="2">
        <f t="shared" si="82"/>
        <v>3858627.915962202</v>
      </c>
      <c r="BK76" s="2">
        <f t="shared" si="83"/>
        <v>3908639.1891462207</v>
      </c>
      <c r="BL76" s="2">
        <f t="shared" si="84"/>
        <v>3964642.9764874512</v>
      </c>
      <c r="BM76" s="2">
        <f t="shared" si="85"/>
        <v>4026108.1486187177</v>
      </c>
      <c r="BN76" s="2">
        <f t="shared" si="86"/>
        <v>4090945.5871712235</v>
      </c>
      <c r="BO76" s="2">
        <f t="shared" si="87"/>
        <v>4158110.7931260271</v>
      </c>
      <c r="BP76" s="2">
        <f t="shared" si="88"/>
        <v>4227832.5903972434</v>
      </c>
      <c r="BQ76" s="2">
        <f t="shared" si="89"/>
        <v>4307750.2313006837</v>
      </c>
      <c r="BR76" s="2">
        <f t="shared" si="90"/>
        <v>4388504.9254834978</v>
      </c>
      <c r="BS76" s="2">
        <f t="shared" si="91"/>
        <v>4466906.8899186226</v>
      </c>
      <c r="BT76" s="2">
        <f t="shared" si="92"/>
        <v>4548079.7279761508</v>
      </c>
      <c r="BU76" s="2">
        <f t="shared" si="93"/>
        <v>4631071.9783233581</v>
      </c>
      <c r="BV76" s="2">
        <f t="shared" si="94"/>
        <v>4719961.9540249975</v>
      </c>
      <c r="BW76" s="2">
        <f t="shared" si="95"/>
        <v>4809431.5876241047</v>
      </c>
      <c r="BX76" s="2">
        <f t="shared" si="96"/>
        <v>4889754.5071365144</v>
      </c>
      <c r="BY76" s="2">
        <f t="shared" si="97"/>
        <v>4969897.546748803</v>
      </c>
      <c r="BZ76" s="2">
        <f t="shared" si="98"/>
        <v>5049089.3847660618</v>
      </c>
      <c r="CA76" s="2">
        <f t="shared" si="99"/>
        <v>5127077.8477654075</v>
      </c>
      <c r="CB76" s="2">
        <f t="shared" si="100"/>
        <v>5203383.9141709646</v>
      </c>
      <c r="CC76" s="2">
        <f t="shared" si="101"/>
        <v>5278884.1183567699</v>
      </c>
      <c r="CD76" s="2">
        <f t="shared" si="102"/>
        <v>5353151.3660821225</v>
      </c>
      <c r="CE76" s="2">
        <f t="shared" si="103"/>
        <v>5426134.9467625795</v>
      </c>
      <c r="CF76" s="2">
        <f t="shared" si="104"/>
        <v>5497788.0230202023</v>
      </c>
      <c r="CG76" s="2">
        <f t="shared" si="105"/>
        <v>5568709.4885171624</v>
      </c>
      <c r="CH76" s="2">
        <f t="shared" si="106"/>
        <v>5637624.9260230605</v>
      </c>
      <c r="CI76" s="2">
        <f t="shared" si="107"/>
        <v>5705149.5981510645</v>
      </c>
      <c r="CJ76" s="2">
        <f t="shared" si="108"/>
        <v>5771262.5471217027</v>
      </c>
      <c r="CK76" s="2">
        <f t="shared" si="109"/>
        <v>5835964.3101790324</v>
      </c>
      <c r="CL76" s="2">
        <f t="shared" si="110"/>
        <v>5899262.6349051576</v>
      </c>
      <c r="CM76" s="2">
        <f t="shared" si="111"/>
        <v>5961170.263867639</v>
      </c>
      <c r="CN76" s="2">
        <f t="shared" si="112"/>
        <v>6021707.6331436867</v>
      </c>
      <c r="CO76" s="2">
        <f t="shared" si="113"/>
        <v>6080902.4629720608</v>
      </c>
      <c r="CP76" s="2">
        <f t="shared" si="114"/>
        <v>6138790.2462671185</v>
      </c>
      <c r="CQ76" s="2">
        <f t="shared" si="115"/>
        <v>6197229.0983344903</v>
      </c>
      <c r="CR76" s="2">
        <f>IF($D76=3,(W76*$P76*$M76*'input_cooling&amp;ventilation'!$D$3)*'input_cool&amp;vent_evolution'!M$11,(W76*$Q76*'input_cooling&amp;ventilation'!$D$3)*'input_cool&amp;vent_evolution'!M$12)</f>
        <v>640266.74022938707</v>
      </c>
      <c r="CS76" s="2">
        <f>IF($D76=3,(X76*$P76*$M76*'input_cooling&amp;ventilation'!$D$3)*'input_cool&amp;vent_evolution'!N$11,(X76*$Q76*'input_cooling&amp;ventilation'!$D$3)*'input_cool&amp;vent_evolution'!N$12)</f>
        <v>601461.55315750954</v>
      </c>
      <c r="CT76" s="2">
        <f>IF($D76=3,(Y76*$P76*$M76*'input_cooling&amp;ventilation'!$D$3)*'input_cool&amp;vent_evolution'!O$11,(Y76*$Q76*'input_cooling&amp;ventilation'!$D$3)*'input_cool&amp;vent_evolution'!O$12)</f>
        <v>571644.00452206715</v>
      </c>
      <c r="CU76" s="2">
        <f>IF($D76=3,(Z76*$P76*$M76*'input_cooling&amp;ventilation'!$D$3)*'input_cool&amp;vent_evolution'!P$11,(Z76*$Q76*'input_cooling&amp;ventilation'!$D$3)*'input_cool&amp;vent_evolution'!P$12)</f>
        <v>640140.256904601</v>
      </c>
      <c r="CV76" s="2">
        <f>IF($D76=3,(AA76*$P76*$M76*'input_cooling&amp;ventilation'!$D$3)*'input_cool&amp;vent_evolution'!Q$11,(AA76*$Q76*'input_cooling&amp;ventilation'!$D$3)*'input_cool&amp;vent_evolution'!Q$12)</f>
        <v>702565.53970282269</v>
      </c>
      <c r="CW76" s="2">
        <f>IF($D76=3,(AB76*$P76*$M76*'input_cooling&amp;ventilation'!$D$3)*'input_cool&amp;vent_evolution'!R$11,(AB76*$Q76*'input_cooling&amp;ventilation'!$D$3)*'input_cool&amp;vent_evolution'!R$12)</f>
        <v>741111.5666007878</v>
      </c>
      <c r="CX76" s="2">
        <f>IF($D76=3,(AC76*$P76*$M76*'input_cooling&amp;ventilation'!$D$3)*'input_cool&amp;vent_evolution'!S$11,(AC76*$Q76*'input_cooling&amp;ventilation'!$D$3)*'input_cool&amp;vent_evolution'!S$12)</f>
        <v>767718.65325801144</v>
      </c>
      <c r="CY76" s="2">
        <f>IF($D76=3,(AD76*$P76*$M76*'input_cooling&amp;ventilation'!$D$3)*'input_cool&amp;vent_evolution'!T$11,(AD76*$Q76*'input_cooling&amp;ventilation'!$D$3)*'input_cool&amp;vent_evolution'!T$12)</f>
        <v>796941.26658088074</v>
      </c>
      <c r="CZ76" s="2">
        <f>IF($D76=3,(AE76*$P76*$M76*'input_cooling&amp;ventilation'!$D$3)*'input_cool&amp;vent_evolution'!U$11,(AE76*$Q76*'input_cooling&amp;ventilation'!$D$3)*'input_cool&amp;vent_evolution'!U$12)</f>
        <v>913482.84835504543</v>
      </c>
      <c r="DA76" s="2">
        <f>IF($D76=3,(AF76*$P76*$M76*'input_cooling&amp;ventilation'!$D$3)*'input_cool&amp;vent_evolution'!V$11,(AF76*$Q76*'input_cooling&amp;ventilation'!$D$3)*'input_cool&amp;vent_evolution'!V$12)</f>
        <v>923050.62094220845</v>
      </c>
      <c r="DB76" s="2">
        <f>IF($D76=3,(AG76*$P76*$M76*'input_cooling&amp;ventilation'!$D$3)*'input_cool&amp;vent_evolution'!W$11,(AG76*$Q76*'input_cooling&amp;ventilation'!$D$3)*'input_cool&amp;vent_evolution'!W$12)</f>
        <v>896158.20711425459</v>
      </c>
      <c r="DC76" s="2">
        <f>IF($D76=3,(AH76*$P76*$M76*'input_cooling&amp;ventilation'!$D$3)*'input_cool&amp;vent_evolution'!X$11,(AH76*$Q76*'input_cooling&amp;ventilation'!$D$3)*'input_cool&amp;vent_evolution'!X$12)</f>
        <v>927830.13211619842</v>
      </c>
      <c r="DD76" s="2">
        <f>IF($D76=3,(AI76*$P76*$M76*'input_cooling&amp;ventilation'!$D$3)*'input_cool&amp;vent_evolution'!Y$11,(AI76*$Q76*'input_cooling&amp;ventilation'!$D$3)*'input_cool&amp;vent_evolution'!Y$12)</f>
        <v>948626.56581868161</v>
      </c>
      <c r="DE76" s="2">
        <f>IF($D76=3,(AJ76*$P76*$M76*'input_cooling&amp;ventilation'!$D$3)*'input_cool&amp;vent_evolution'!Z$11,(AJ76*$Q76*'input_cooling&amp;ventilation'!$D$3)*'input_cool&amp;vent_evolution'!Z$12)</f>
        <v>1016039.35346706</v>
      </c>
      <c r="DF76" s="2">
        <f>IF($D76=3,(AK76*$P76*$M76*'input_cooling&amp;ventilation'!$D$3)*'input_cool&amp;vent_evolution'!AA$11,(AK76*$Q76*'input_cooling&amp;ventilation'!$D$3)*'input_cool&amp;vent_evolution'!AA$12)</f>
        <v>1022665.0188553702</v>
      </c>
      <c r="DG76" s="2">
        <f>IF($D76=3,(AL76*$P76*$M76*'input_cooling&amp;ventilation'!$D$3)*'input_cool&amp;vent_evolution'!AB$11,(AL76*$Q76*'input_cooling&amp;ventilation'!$D$3)*'input_cool&amp;vent_evolution'!AB$12)</f>
        <v>918115.30564374139</v>
      </c>
      <c r="DH76" s="2">
        <f>IF($D76=3,(AM76*$P76*$M76*'input_cooling&amp;ventilation'!$D$3)*'input_cool&amp;vent_evolution'!AC$11,(AM76*$Q76*'input_cooling&amp;ventilation'!$D$3)*'input_cool&amp;vent_evolution'!AC$12)</f>
        <v>916059.2238867362</v>
      </c>
      <c r="DI76" s="2">
        <f>IF($D76=3,(AN76*$P76*$M76*'input_cooling&amp;ventilation'!$D$3)*'input_cool&amp;vent_evolution'!AD$11,(AN76*$Q76*'input_cooling&amp;ventilation'!$D$3)*'input_cool&amp;vent_evolution'!AD$12)</f>
        <v>905186.70146783907</v>
      </c>
      <c r="DJ76" s="2">
        <f>IF($D76=3,(AO76*$P76*$M76*'input_cooling&amp;ventilation'!$D$3)*'input_cool&amp;vent_evolution'!AE$11,(AO76*$Q76*'input_cooling&amp;ventilation'!$D$3)*'input_cool&amp;vent_evolution'!AE$12)</f>
        <v>891431.76042384305</v>
      </c>
      <c r="DK76" s="2">
        <f>IF($D76=3,(AP76*$P76*$M76*'input_cooling&amp;ventilation'!$D$3)*'input_cool&amp;vent_evolution'!AF$11,(AP76*$Q76*'input_cooling&amp;ventilation'!$D$3)*'input_cool&amp;vent_evolution'!AF$12)</f>
        <v>872201.45763732365</v>
      </c>
      <c r="DL76" s="2">
        <f>IF($D76=3,(AQ76*$P76*$M76*'input_cooling&amp;ventilation'!$D$3)*'input_cool&amp;vent_evolution'!AG$11,(AQ76*$Q76*'input_cooling&amp;ventilation'!$D$3)*'input_cool&amp;vent_evolution'!AG$12)</f>
        <v>862990.20831165137</v>
      </c>
      <c r="DM76" s="2">
        <f>IF($D76=3,(AR76*$P76*$M76*'input_cooling&amp;ventilation'!$D$3)*'input_cool&amp;vent_evolution'!AH$11,(AR76*$Q76*'input_cooling&amp;ventilation'!$D$3)*'input_cool&amp;vent_evolution'!AH$12)</f>
        <v>848897.1424170729</v>
      </c>
      <c r="DN76" s="2">
        <f>IF($D76=3,(AS76*$P76*$M76*'input_cooling&amp;ventilation'!$D$3)*'input_cool&amp;vent_evolution'!AI$11,(AS76*$Q76*'input_cooling&amp;ventilation'!$D$3)*'input_cool&amp;vent_evolution'!AI$12)</f>
        <v>834224.43917841243</v>
      </c>
      <c r="DO76" s="2">
        <f>IF($D76=3,(AT76*$P76*$M76*'input_cooling&amp;ventilation'!$D$3)*'input_cool&amp;vent_evolution'!AJ$11,(AT76*$Q76*'input_cooling&amp;ventilation'!$D$3)*'input_cool&amp;vent_evolution'!AJ$12)</f>
        <v>819016.37051946379</v>
      </c>
      <c r="DP76" s="2">
        <f>IF($D76=3,(AU76*$P76*$M76*'input_cooling&amp;ventilation'!$D$3)*'input_cool&amp;vent_evolution'!AK$11,(AU76*$Q76*'input_cooling&amp;ventilation'!$D$3)*'input_cool&amp;vent_evolution'!AK$12)</f>
        <v>810653.83786733332</v>
      </c>
      <c r="DQ76" s="2">
        <f>IF($D76=3,(AV76*$P76*$M76*'input_cooling&amp;ventilation'!$D$3)*'input_cool&amp;vent_evolution'!AL$11,(AV76*$Q76*'input_cooling&amp;ventilation'!$D$3)*'input_cool&amp;vent_evolution'!AL$12)</f>
        <v>787724.33015865297</v>
      </c>
      <c r="DR76" s="2">
        <f>IF($D76=3,(AW76*$P76*$M76*'input_cooling&amp;ventilation'!$D$3)*'input_cool&amp;vent_evolution'!AM$11,(AW76*$Q76*'input_cooling&amp;ventilation'!$D$3)*'input_cool&amp;vent_evolution'!AM$12)</f>
        <v>771827.46052597568</v>
      </c>
      <c r="DS76" s="2">
        <f>IF($D76=3,(AX76*$P76*$M76*'input_cooling&amp;ventilation'!$D$3)*'input_cool&amp;vent_evolution'!AN$11,(AX76*$Q76*'input_cooling&amp;ventilation'!$D$3)*'input_cool&amp;vent_evolution'!AN$12)</f>
        <v>755691.03712431015</v>
      </c>
      <c r="DT76" s="2">
        <f>IF($D76=3,(AY76*$P76*$M76*'input_cooling&amp;ventilation'!$D$3)*'input_cool&amp;vent_evolution'!AO$11,(AY76*$Q76*'input_cooling&amp;ventilation'!$D$3)*'input_cool&amp;vent_evolution'!AO$12)</f>
        <v>739560.75458502618</v>
      </c>
      <c r="DU76" s="2">
        <f>IF($D76=3,(AZ76*$P76*$M76*'input_cooling&amp;ventilation'!$D$3)*'input_cool&amp;vent_evolution'!AP$11,(AZ76*$Q76*'input_cooling&amp;ventilation'!$D$3)*'input_cool&amp;vent_evolution'!AP$12)</f>
        <v>723519.02925643895</v>
      </c>
      <c r="DV76" s="2">
        <f>IF($D76=3,(BA76*$P76*$M76*'input_cooling&amp;ventilation'!$D$3)*'input_cool&amp;vent_evolution'!AQ$11,(BA76*$Q76*'input_cooling&amp;ventilation'!$D$3)*'input_cool&amp;vent_evolution'!AQ$12)</f>
        <v>707622.95533576561</v>
      </c>
      <c r="DW76" s="2">
        <f>IF($D76=3,(BB76*$P76*$M76*'input_cooling&amp;ventilation'!$D$3)*'input_cool&amp;vent_evolution'!AR$11,(BB76*$Q76*'input_cooling&amp;ventilation'!$D$3)*'input_cool&amp;vent_evolution'!AR$12)</f>
        <v>691960.47196912963</v>
      </c>
      <c r="DX76" s="2">
        <f>IF($D76=3,(BC76*$P76*$M76*'input_cooling&amp;ventilation'!$D$3)*'input_cool&amp;vent_evolution'!AS$11,(BC76*$Q76*'input_cooling&amp;ventilation'!$D$3)*'input_cool&amp;vent_evolution'!AS$12)</f>
        <v>676614.83933002339</v>
      </c>
      <c r="DY76" s="2">
        <f>IF($D76=3,(BD76*$P76*$M76*'input_cooling&amp;ventilation'!$D$3)*'input_cool&amp;vent_evolution'!AT$11,(BD76*$Q76*'input_cooling&amp;ventilation'!$D$3)*'input_cool&amp;vent_evolution'!AT$12)</f>
        <v>661674.90145538165</v>
      </c>
      <c r="DZ76" s="2">
        <f>IF($D76=3,(BE76*$P76*$M76*'input_cooling&amp;ventilation'!$D$3)*'input_cool&amp;vent_evolution'!AU$11,(BE76*$Q76*'input_cooling&amp;ventilation'!$D$3)*'input_cool&amp;vent_evolution'!AU$12)</f>
        <v>667973.78448145615</v>
      </c>
      <c r="EA76" s="2">
        <f>IF($D76=3,(BF76*$P76*$M76*'input_cooling&amp;ventilation'!$D$3)*'input_cool&amp;vent_evolution'!AV$11,(BF76*$Q76*'input_cooling&amp;ventilation'!$D$3)*'input_cool&amp;vent_evolution'!AV$12)</f>
        <v>674332.63037946192</v>
      </c>
      <c r="EB76">
        <v>0.6</v>
      </c>
      <c r="EC76" s="2">
        <f t="shared" si="116"/>
        <v>7793684.1226523994</v>
      </c>
      <c r="ED76" s="2">
        <f>IF($D76=3,(EC76*(1+'input_cool&amp;vent_evolution'!M$10)),EC76*(1+'input_cool&amp;vent_evolution'!M$9))</f>
        <v>7959815.3972304529</v>
      </c>
      <c r="EE76" s="2">
        <f>IF($D76=3,(ED76*(1+'input_cool&amp;vent_evolution'!N$10)),ED76*(1+'input_cool&amp;vent_evolution'!N$9))</f>
        <v>8126118.1355668409</v>
      </c>
      <c r="EF76" s="2">
        <f>IF($D76=3,(EE76*(1+'input_cool&amp;vent_evolution'!O$10)),EE76*(1+'input_cool&amp;vent_evolution'!O$9))</f>
        <v>8292592.3406597078</v>
      </c>
      <c r="EG76" s="2">
        <f>IF($D76=3,(EF76*(1+'input_cool&amp;vent_evolution'!P$10)),EF76*(1+'input_cool&amp;vent_evolution'!P$9))</f>
        <v>8450001.0281064268</v>
      </c>
      <c r="EH76" s="2">
        <f>IF($D76=3,(EG76*(1+'input_cool&amp;vent_evolution'!Q$10)),EG76*(1+'input_cool&amp;vent_evolution'!Q$9))</f>
        <v>8607581.1826427635</v>
      </c>
      <c r="EI76" s="2">
        <f>IF($D76=3,(EH76*(1+'input_cool&amp;vent_evolution'!R$10)),EH76*(1+'input_cool&amp;vent_evolution'!R$9))</f>
        <v>8731398.2148299851</v>
      </c>
      <c r="EJ76" s="2">
        <f>IF($D76=3,(EI76*(1+'input_cool&amp;vent_evolution'!S$10)),EI76*(1+'input_cool&amp;vent_evolution'!S$9))</f>
        <v>8855290.4961230941</v>
      </c>
      <c r="EK76" s="2">
        <f>IF($D76=3,(EJ76*(1+'input_cool&amp;vent_evolution'!T$10)),EJ76*(1+'input_cool&amp;vent_evolution'!T$9))</f>
        <v>8979258.0258558411</v>
      </c>
      <c r="EL76" s="2">
        <f>IF($D76=3,(EK76*(1+'input_cool&amp;vent_evolution'!U$10)),EK76*(1+'input_cool&amp;vent_evolution'!U$9))</f>
        <v>9103300.7986981291</v>
      </c>
      <c r="EM76" s="2">
        <f>IF($D76=3,(EL76*(1+'input_cool&amp;vent_evolution'!V$10)),EL76*(1+'input_cool&amp;vent_evolution'!V$9))</f>
        <v>9227418.8193137869</v>
      </c>
      <c r="EN76" s="2">
        <f>IF($D76=3,(EM76*(1+'input_cool&amp;vent_evolution'!W$10)),EM76*(1+'input_cool&amp;vent_evolution'!W$9))</f>
        <v>9323949.6369134858</v>
      </c>
      <c r="EO76" s="2">
        <f>IF($D76=3,(EN76*(1+'input_cool&amp;vent_evolution'!X$10)),EN76*(1+'input_cool&amp;vent_evolution'!X$9))</f>
        <v>9420543.4307709038</v>
      </c>
      <c r="EP76" s="2">
        <f>IF($D76=3,(EO76*(1+'input_cool&amp;vent_evolution'!Y$10)),EO76*(1+'input_cool&amp;vent_evolution'!Y$9))</f>
        <v>9517200.20455046</v>
      </c>
      <c r="EQ76" s="2">
        <f>IF($D76=3,(EP76*(1+'input_cool&amp;vent_evolution'!Z$10)),EP76*(1+'input_cool&amp;vent_evolution'!Z$9))</f>
        <v>9613919.9522558339</v>
      </c>
      <c r="ER76" s="2">
        <f>IF($D76=3,(EQ76*(1+'input_cool&amp;vent_evolution'!AA$10)),EQ76*(1+'input_cool&amp;vent_evolution'!AA$9))</f>
        <v>9710702.6798833422</v>
      </c>
      <c r="ES76" s="2">
        <f>IF($D76=3,(ER76*(1+'input_cool&amp;vent_evolution'!AB$10)),ER76*(1+'input_cool&amp;vent_evolution'!AB$9))</f>
        <v>9778070.8863017932</v>
      </c>
      <c r="ET76" s="2">
        <f>IF($D76=3,(ES76*(1+'input_cool&amp;vent_evolution'!AC$10)),ES76*(1+'input_cool&amp;vent_evolution'!AC$9))</f>
        <v>9845486.3615578469</v>
      </c>
      <c r="EU76" s="2">
        <f>IF($D76=3,(ET76*(1+'input_cool&amp;vent_evolution'!AD$10)),ET76*(1+'input_cool&amp;vent_evolution'!AD$9))</f>
        <v>9912949.1139797587</v>
      </c>
      <c r="EV76" s="2">
        <f>IF($D76=3,(EU76*(1+'input_cool&amp;vent_evolution'!AE$10)),EU76*(1+'input_cool&amp;vent_evolution'!AE$9))</f>
        <v>9980459.1359055396</v>
      </c>
      <c r="EW76" s="2">
        <f>IF($D76=3,(EV76*(1+'input_cool&amp;vent_evolution'!AF$10)),EV76*(1+'input_cool&amp;vent_evolution'!AF$9))</f>
        <v>10048016.434664046</v>
      </c>
      <c r="EX76" s="2">
        <f>IF($D76=3,(EW76*(1+'input_cool&amp;vent_evolution'!AG$10)),EW76*(1+'input_cool&amp;vent_evolution'!AG$9))</f>
        <v>10090728.758266851</v>
      </c>
      <c r="EY76" s="2">
        <f>IF($D76=3,(EX76*(1+'input_cool&amp;vent_evolution'!AH$10)),EX76*(1+'input_cool&amp;vent_evolution'!AH$9))</f>
        <v>10133453.798780335</v>
      </c>
      <c r="EZ76" s="2">
        <f>IF($D76=3,(EY76*(1+'input_cool&amp;vent_evolution'!AI$10)),EY76*(1+'input_cool&amp;vent_evolution'!AI$9))</f>
        <v>10176191.55853641</v>
      </c>
      <c r="FA76" s="2">
        <f>IF($D76=3,(EZ76*(1+'input_cool&amp;vent_evolution'!AJ$10)),EZ76*(1+'input_cool&amp;vent_evolution'!AJ$9))</f>
        <v>10218942.034870036</v>
      </c>
      <c r="FB76" s="2">
        <f>IF($D76=3,(FA76*(1+'input_cool&amp;vent_evolution'!AK$10)),FA76*(1+'input_cool&amp;vent_evolution'!AK$9))</f>
        <v>10261705.222117988</v>
      </c>
      <c r="FC76" s="2">
        <f>IF($D76=3,(FB76*(1+'input_cool&amp;vent_evolution'!AL$10)),FB76*(1+'input_cool&amp;vent_evolution'!AL$9))</f>
        <v>10304481.132606097</v>
      </c>
      <c r="FD76" s="2">
        <f>IF($D76=3,(FC76*(1+'input_cool&amp;vent_evolution'!AM$10)),FC76*(1+'input_cool&amp;vent_evolution'!AM$9))</f>
        <v>10347269.75600731</v>
      </c>
      <c r="FE76" s="2">
        <f>IF($D76=3,(FD76*(1+'input_cool&amp;vent_evolution'!AN$10)),FD76*(1+'input_cool&amp;vent_evolution'!AN$9))</f>
        <v>10390071.09865112</v>
      </c>
      <c r="FF76" s="2">
        <f>IF($D76=3,(FE76*(1+'input_cool&amp;vent_evolution'!AO$10)),FE76*(1+'input_cool&amp;vent_evolution'!AO$9))</f>
        <v>10432885.156539958</v>
      </c>
      <c r="FG76" s="2">
        <f>IF($D76=3,(FF76*(1+'input_cool&amp;vent_evolution'!AP$10)),FF76*(1+'input_cool&amp;vent_evolution'!AP$9))</f>
        <v>10475711.93233886</v>
      </c>
      <c r="FH76" s="2">
        <f>IF($D76=3,(FG76*(1+'input_cool&amp;vent_evolution'!AQ$10)),FG76*(1+'input_cool&amp;vent_evolution'!AQ$9))</f>
        <v>10518551.422050269</v>
      </c>
      <c r="FI76" s="2">
        <f>IF($D76=3,(FH76*(1+'input_cool&amp;vent_evolution'!AR$10)),FH76*(1+'input_cool&amp;vent_evolution'!AR$9))</f>
        <v>10561403.630338006</v>
      </c>
      <c r="FJ76" s="2">
        <f>IF($D76=3,(FI76*(1+'input_cool&amp;vent_evolution'!AS$10)),FI76*(1+'input_cool&amp;vent_evolution'!AS$9))</f>
        <v>10604268.554203901</v>
      </c>
      <c r="FK76" s="2">
        <f>IF($D76=3,(FJ76*(1+'input_cool&amp;vent_evolution'!AT$10)),FJ76*(1+'input_cool&amp;vent_evolution'!AT$9))</f>
        <v>10647146.197645504</v>
      </c>
      <c r="FL76" s="2">
        <f>IF($D76=3,(FK76*(1+'input_cool&amp;vent_evolution'!AU$10)),FK76*(1+'input_cool&amp;vent_evolution'!AU$9))</f>
        <v>10690197.213941416</v>
      </c>
      <c r="FM76" s="2">
        <f t="shared" si="117"/>
        <v>7376635.3316922439</v>
      </c>
      <c r="FN76" s="2">
        <f t="shared" si="118"/>
        <v>7533876.7351755658</v>
      </c>
      <c r="FO76" s="2">
        <f t="shared" si="119"/>
        <v>7691280.4271989297</v>
      </c>
      <c r="FP76" s="2">
        <f t="shared" si="120"/>
        <v>7848846.4106000504</v>
      </c>
      <c r="FQ76" s="2">
        <f t="shared" si="121"/>
        <v>7997831.9823862985</v>
      </c>
      <c r="FR76" s="2">
        <f t="shared" si="122"/>
        <v>8146979.8458656128</v>
      </c>
      <c r="FS76" s="2">
        <f t="shared" si="123"/>
        <v>8264171.2895941138</v>
      </c>
      <c r="FT76" s="2">
        <f t="shared" si="124"/>
        <v>8381433.9557643319</v>
      </c>
      <c r="FU76" s="2">
        <f t="shared" si="125"/>
        <v>8498767.8437456638</v>
      </c>
      <c r="FV76" s="2">
        <f t="shared" si="126"/>
        <v>8616172.9484932367</v>
      </c>
      <c r="FW76" s="2">
        <f t="shared" si="127"/>
        <v>8733649.2744213101</v>
      </c>
      <c r="FX76" s="2">
        <f t="shared" si="128"/>
        <v>8825014.6195516624</v>
      </c>
      <c r="FY76" s="2">
        <f t="shared" si="129"/>
        <v>8916439.5710094497</v>
      </c>
      <c r="FZ76" s="2">
        <f t="shared" si="130"/>
        <v>9007924.1322630066</v>
      </c>
      <c r="GA76" s="2">
        <f t="shared" si="131"/>
        <v>9099468.2976368796</v>
      </c>
      <c r="GB76" s="2">
        <f t="shared" si="132"/>
        <v>9191072.0728065167</v>
      </c>
      <c r="GC76" s="2">
        <f t="shared" si="133"/>
        <v>9254835.3308342174</v>
      </c>
      <c r="GD76" s="2">
        <f t="shared" si="134"/>
        <v>9318643.32829093</v>
      </c>
      <c r="GE76" s="2">
        <f t="shared" si="135"/>
        <v>9382496.0730592571</v>
      </c>
      <c r="GF76" s="2">
        <f t="shared" si="136"/>
        <v>9446393.5578872096</v>
      </c>
      <c r="GG76" s="2">
        <f t="shared" si="137"/>
        <v>9510335.7897114679</v>
      </c>
      <c r="GH76" s="2">
        <f t="shared" si="138"/>
        <v>9550762.5289054997</v>
      </c>
      <c r="GI76" s="2">
        <f t="shared" si="139"/>
        <v>9591201.3045140356</v>
      </c>
      <c r="GJ76" s="2">
        <f t="shared" si="140"/>
        <v>9631652.1187442057</v>
      </c>
      <c r="GK76" s="2">
        <f t="shared" si="141"/>
        <v>9672114.9690735787</v>
      </c>
      <c r="GL76" s="2">
        <f t="shared" si="142"/>
        <v>9712589.850141976</v>
      </c>
      <c r="GM76" s="2">
        <f t="shared" si="143"/>
        <v>9753076.7736156583</v>
      </c>
      <c r="GN76" s="2">
        <f t="shared" si="144"/>
        <v>9793575.7297201883</v>
      </c>
      <c r="GO76" s="2">
        <f t="shared" si="145"/>
        <v>9834086.7244463563</v>
      </c>
      <c r="GP76" s="2">
        <f t="shared" si="146"/>
        <v>9874609.7540105116</v>
      </c>
      <c r="GQ76" s="2">
        <f t="shared" si="147"/>
        <v>9915144.8209350761</v>
      </c>
      <c r="GR76" s="2">
        <f t="shared" si="148"/>
        <v>9955691.9214364123</v>
      </c>
      <c r="GS76" s="2">
        <f t="shared" si="149"/>
        <v>9996251.0599287692</v>
      </c>
      <c r="GT76" s="2">
        <f t="shared" si="150"/>
        <v>10036822.233574418</v>
      </c>
      <c r="GU76" s="2">
        <f t="shared" si="151"/>
        <v>10077405.446156994</v>
      </c>
      <c r="GV76" s="2">
        <f t="shared" si="152"/>
        <v>10118152.754217714</v>
      </c>
      <c r="GW76" s="2">
        <f>IF($D76=3,($N76*$M76*EC76*'input_cooling&amp;ventilation'!$D$3)*'input_cool&amp;vent_evolution'!M$11,($O76*$M76*EC76*'input_cooling&amp;ventilation'!$D$3)*'input_cool&amp;vent_evolution'!M$10)</f>
        <v>1529359.7915392439</v>
      </c>
      <c r="GX76" s="2">
        <f>IF($D76=3,($N76*$M76*ED76*'input_cooling&amp;ventilation'!$D$3)*'input_cool&amp;vent_evolution'!N$11,($O76*$M76*ED76*'input_cooling&amp;ventilation'!$D$3)*'input_cool&amp;vent_evolution'!N$10)</f>
        <v>1445697.9669784519</v>
      </c>
      <c r="GY76" s="2">
        <f>IF($D76=3,($N76*$M76*EE76*'input_cooling&amp;ventilation'!$D$3)*'input_cool&amp;vent_evolution'!O$11,($O76*$M76*EE76*'input_cooling&amp;ventilation'!$D$3)*'input_cool&amp;vent_evolution'!O$10)</f>
        <v>1383605.5099684116</v>
      </c>
      <c r="GZ76" s="2">
        <f>IF($D76=3,($N76*$M76*EF76*'input_cooling&amp;ventilation'!$D$3)*'input_cool&amp;vent_evolution'!P$11,($O76*$M76*EF76*'input_cooling&amp;ventilation'!$D$3)*'input_cool&amp;vent_evolution'!P$10)</f>
        <v>1560904.2896904333</v>
      </c>
      <c r="HA76" s="2">
        <f>IF($D76=3,($N76*$M76*EG76*'input_cooling&amp;ventilation'!$D$3)*'input_cool&amp;vent_evolution'!Q$11,($O76*$M76*EG76*'input_cooling&amp;ventilation'!$D$3)*'input_cool&amp;vent_evolution'!Q$10)</f>
        <v>1720980.3902031425</v>
      </c>
      <c r="HB76" s="2">
        <f>IF($D76=3,($N76*$M76*EH76*'input_cooling&amp;ventilation'!$D$3)*'input_cool&amp;vent_evolution'!R$11,($O76*$M76*EH76*'input_cooling&amp;ventilation'!$D$3)*'input_cool&amp;vent_evolution'!R$10)</f>
        <v>1821024.0537485227</v>
      </c>
      <c r="HC76" s="2">
        <f>IF($D76=3,($N76*$M76*EI76*'input_cooling&amp;ventilation'!$D$3)*'input_cool&amp;vent_evolution'!S$11,($O76*$M76*EI76*'input_cooling&amp;ventilation'!$D$3)*'input_cool&amp;vent_evolution'!S$10)</f>
        <v>1883209.2797256946</v>
      </c>
      <c r="HD76" s="2">
        <f>IF($D76=3,($N76*$M76*EJ76*'input_cooling&amp;ventilation'!$D$3)*'input_cool&amp;vent_evolution'!T$11,($O76*$M76*EJ76*'input_cooling&amp;ventilation'!$D$3)*'input_cool&amp;vent_evolution'!T$10)</f>
        <v>1950605.6222132999</v>
      </c>
      <c r="HE76" s="2">
        <f>IF($D76=3,($N76*$M76*EK76*'input_cooling&amp;ventilation'!$D$3)*'input_cool&amp;vent_evolution'!U$11,($O76*$M76*EK76*'input_cooling&amp;ventilation'!$D$3)*'input_cool&amp;vent_evolution'!U$10)</f>
        <v>2229766.9137303643</v>
      </c>
      <c r="HF76" s="2">
        <f>IF($D76=3,($N76*$M76*EL76*'input_cooling&amp;ventilation'!$D$3)*'input_cool&amp;vent_evolution'!V$11,($O76*$M76*EL76*'input_cooling&amp;ventilation'!$D$3)*'input_cool&amp;vent_evolution'!V$10)</f>
        <v>2241869.3413804625</v>
      </c>
      <c r="HG76" s="2">
        <f>IF($D76=3,($N76*$M76*EM76*'input_cooling&amp;ventilation'!$D$3)*'input_cool&amp;vent_evolution'!W$11,($O76*$M76*EM76*'input_cooling&amp;ventilation'!$D$3)*'input_cool&amp;vent_evolution'!W$10)</f>
        <v>2165632.3466463075</v>
      </c>
      <c r="HH76" s="2">
        <f>IF($D76=3,($N76*$M76*EN76*'input_cooling&amp;ventilation'!$D$3)*'input_cool&amp;vent_evolution'!X$11,($O76*$M76*EN76*'input_cooling&amp;ventilation'!$D$3)*'input_cool&amp;vent_evolution'!X$10)</f>
        <v>2225860.2396455705</v>
      </c>
      <c r="HI76" s="2">
        <f>IF($D76=3,($N76*$M76*EO76*'input_cooling&amp;ventilation'!$D$3)*'input_cool&amp;vent_evolution'!Y$11,($O76*$M76*EO76*'input_cooling&amp;ventilation'!$D$3)*'input_cool&amp;vent_evolution'!Y$10)</f>
        <v>2258289.263084955</v>
      </c>
      <c r="HJ76" s="2">
        <f>IF($D76=3,($N76*$M76*EP76*'input_cooling&amp;ventilation'!$D$3)*'input_cool&amp;vent_evolution'!Z$11,($O76*$M76*EP76*'input_cooling&amp;ventilation'!$D$3)*'input_cool&amp;vent_evolution'!Z$10)</f>
        <v>2399797.5402809521</v>
      </c>
      <c r="HK76" s="2">
        <f>IF($D76=3,($N76*$M76*EQ76*'input_cooling&amp;ventilation'!$D$3)*'input_cool&amp;vent_evolution'!AA$11,($O76*$M76*EQ76*'input_cooling&amp;ventilation'!$D$3)*'input_cool&amp;vent_evolution'!AA$10)</f>
        <v>2394042.2182262209</v>
      </c>
      <c r="HL76" s="2">
        <f>IF($D76=3,($N76*$M76*ER76*'input_cooling&amp;ventilation'!$D$3)*'input_cool&amp;vent_evolution'!AB$11,($O76*$M76*ER76*'input_cooling&amp;ventilation'!$D$3)*'input_cool&amp;vent_evolution'!AB$10)</f>
        <v>2130544.1261879271</v>
      </c>
      <c r="HM76" s="2">
        <f>IF($D76=3,($N76*$M76*ES76*'input_cooling&amp;ventilation'!$D$3)*'input_cool&amp;vent_evolution'!AC$11,($O76*$M76*ES76*'input_cooling&amp;ventilation'!$D$3)*'input_cool&amp;vent_evolution'!AC$10)</f>
        <v>2105358.5963091846</v>
      </c>
      <c r="HN76" s="2">
        <f>IF($D76=3,($N76*$M76*ET76*'input_cooling&amp;ventilation'!$D$3)*'input_cool&amp;vent_evolution'!AD$11,($O76*$M76*ET76*'input_cooling&amp;ventilation'!$D$3)*'input_cool&amp;vent_evolution'!AD$10)</f>
        <v>2060935.0441691163</v>
      </c>
      <c r="HO76" s="2">
        <f>IF($D76=3,($N76*$M76*EU76*'input_cooling&amp;ventilation'!$D$3)*'input_cool&amp;vent_evolution'!AE$11,($O76*$M76*EU76*'input_cooling&amp;ventilation'!$D$3)*'input_cool&amp;vent_evolution'!AE$10)</f>
        <v>2011473.526943668</v>
      </c>
      <c r="HP76" s="2">
        <f>IF($D76=3,($N76*$M76*EV76*'input_cooling&amp;ventilation'!$D$3)*'input_cool&amp;vent_evolution'!AF$11,($O76*$M76*EV76*'input_cooling&amp;ventilation'!$D$3)*'input_cool&amp;vent_evolution'!AF$10)</f>
        <v>1951343.9105520372</v>
      </c>
      <c r="HQ76" s="2">
        <f>IF($D76=3,($N76*$M76*EW76*'input_cooling&amp;ventilation'!$D$3)*'input_cool&amp;vent_evolution'!AG$11,($O76*$M76*EW76*'input_cooling&amp;ventilation'!$D$3)*'input_cool&amp;vent_evolution'!AG$10)</f>
        <v>1915299.6752297988</v>
      </c>
      <c r="HR76" s="2">
        <f>IF($D76=3,($N76*$M76*EX76*'input_cooling&amp;ventilation'!$D$3)*'input_cool&amp;vent_evolution'!AH$11,($O76*$M76*EX76*'input_cooling&amp;ventilation'!$D$3)*'input_cool&amp;vent_evolution'!AH$10)</f>
        <v>1864970.1098554321</v>
      </c>
      <c r="HS76" s="2">
        <f>IF($D76=3,($N76*$M76*EY76*'input_cooling&amp;ventilation'!$D$3)*'input_cool&amp;vent_evolution'!AI$11,($O76*$M76*EY76*'input_cooling&amp;ventilation'!$D$3)*'input_cool&amp;vent_evolution'!AI$10)</f>
        <v>1814960.9146923362</v>
      </c>
      <c r="HT76" s="2">
        <f>IF($D76=3,($N76*$M76*EZ76*'input_cooling&amp;ventilation'!$D$3)*'input_cool&amp;vent_evolution'!AJ$11,($O76*$M76*EZ76*'input_cooling&amp;ventilation'!$D$3)*'input_cool&amp;vent_evolution'!AJ$10)</f>
        <v>1765320.9123533671</v>
      </c>
      <c r="HU76" s="2">
        <f>IF($D76=3,($N76*$M76*FA76*'input_cooling&amp;ventilation'!$D$3)*'input_cool&amp;vent_evolution'!AK$11,($O76*$M76*FA76*'input_cooling&amp;ventilation'!$D$3)*'input_cool&amp;vent_evolution'!AK$10)</f>
        <v>1731768.3101618276</v>
      </c>
      <c r="HV76" s="2">
        <f>IF($D76=3,($N76*$M76*FB76*'input_cooling&amp;ventilation'!$D$3)*'input_cool&amp;vent_evolution'!AL$11,($O76*$M76*FB76*'input_cooling&amp;ventilation'!$D$3)*'input_cool&amp;vent_evolution'!AL$10)</f>
        <v>1668305.6966140941</v>
      </c>
      <c r="HW76" s="2">
        <f>IF($D76=3,($N76*$M76*FC76*'input_cooling&amp;ventilation'!$D$3)*'input_cool&amp;vent_evolution'!AM$11,($O76*$M76*FC76*'input_cooling&amp;ventilation'!$D$3)*'input_cool&amp;vent_evolution'!AM$10)</f>
        <v>1621386.5871031312</v>
      </c>
      <c r="HX76" s="2">
        <f>IF($D76=3,($N76*$M76*FD76*'input_cooling&amp;ventilation'!$D$3)*'input_cool&amp;vent_evolution'!AN$11,($O76*$M76*FD76*'input_cooling&amp;ventilation'!$D$3)*'input_cool&amp;vent_evolution'!AN$10)</f>
        <v>1575213.4308210379</v>
      </c>
      <c r="HY76" s="2">
        <f>IF($D76=3,($N76*$M76*FE76*'input_cooling&amp;ventilation'!$D$3)*'input_cool&amp;vent_evolution'!AO$11,($O76*$M76*FE76*'input_cooling&amp;ventilation'!$D$3)*'input_cool&amp;vent_evolution'!AO$10)</f>
        <v>1530234.3435805903</v>
      </c>
      <c r="HZ76" s="2">
        <f>IF($D76=3,($N76*$M76*FF76*'input_cooling&amp;ventilation'!$D$3)*'input_cool&amp;vent_evolution'!AP$11,($O76*$M76*FF76*'input_cooling&amp;ventilation'!$D$3)*'input_cool&amp;vent_evolution'!AP$10)</f>
        <v>1486545.3324579974</v>
      </c>
      <c r="IA76" s="2">
        <f>IF($D76=3,($N76*$M76*FG76*'input_cooling&amp;ventilation'!$D$3)*'input_cool&amp;vent_evolution'!AQ$11,($O76*$M76*FG76*'input_cooling&amp;ventilation'!$D$3)*'input_cool&amp;vent_evolution'!AQ$10)</f>
        <v>1444189.3208264471</v>
      </c>
      <c r="IB76" s="2">
        <f>IF($D76=3,($N76*$M76*FH76*'input_cooling&amp;ventilation'!$D$3)*'input_cool&amp;vent_evolution'!AR$11,($O76*$M76*FH76*'input_cooling&amp;ventilation'!$D$3)*'input_cool&amp;vent_evolution'!AR$10)</f>
        <v>1403272.758638978</v>
      </c>
      <c r="IC76" s="2">
        <f>IF($D76=3,($N76*$M76*FI76*'input_cooling&amp;ventilation'!$D$3)*'input_cool&amp;vent_evolution'!AS$11,($O76*$M76*FI76*'input_cooling&amp;ventilation'!$D$3)*'input_cool&amp;vent_evolution'!AS$10)</f>
        <v>1363891.7217365762</v>
      </c>
      <c r="ID76" s="2">
        <f>IF($D76=3,($N76*$M76*FJ76*'input_cooling&amp;ventilation'!$D$3)*'input_cool&amp;vent_evolution'!AT$11,($O76*$M76*FJ76*'input_cooling&amp;ventilation'!$D$3)*'input_cool&amp;vent_evolution'!AT$10)</f>
        <v>1326153.3352867593</v>
      </c>
      <c r="IE76" s="2">
        <f>IF($D76=3,($N76*$M76*FK76*'input_cooling&amp;ventilation'!$D$3)*'input_cool&amp;vent_evolution'!AU$11,($O76*$M76*FK76*'input_cooling&amp;ventilation'!$D$3)*'input_cool&amp;vent_evolution'!AU$10)</f>
        <v>1331515.5466989528</v>
      </c>
      <c r="IF76" s="2">
        <f>IF($D76=3,($N76*$M76*FL76*'input_cooling&amp;ventilation'!$D$3)*'input_cool&amp;vent_evolution'!AV$11,($O76*$M76*FL76*'input_cooling&amp;ventilation'!$D$3)*'input_cool&amp;vent_evolution'!AV$10)</f>
        <v>1336899.4398507038</v>
      </c>
    </row>
    <row r="77" spans="1:240" x14ac:dyDescent="0.25">
      <c r="A77">
        <v>75</v>
      </c>
      <c r="B77">
        <v>100100</v>
      </c>
      <c r="C77">
        <v>11</v>
      </c>
      <c r="D77">
        <v>3</v>
      </c>
      <c r="E77">
        <v>4</v>
      </c>
      <c r="F77" s="2">
        <v>2463731.6112646498</v>
      </c>
      <c r="G77" s="2">
        <v>2468033.3835498602</v>
      </c>
      <c r="H77" s="2">
        <v>2463731.6112646498</v>
      </c>
      <c r="I77" s="17">
        <v>0.79</v>
      </c>
      <c r="J77">
        <v>0.27174025299999999</v>
      </c>
      <c r="K77" s="2">
        <f t="shared" si="77"/>
        <v>669495.05136915355</v>
      </c>
      <c r="L77" s="2">
        <f t="shared" si="78"/>
        <v>1949746.3730043897</v>
      </c>
      <c r="M77">
        <v>0.27983104540654602</v>
      </c>
      <c r="N77" s="17">
        <f>'input_cooling&amp;ventilation'!$D$5</f>
        <v>57.500092182043396</v>
      </c>
      <c r="O77" s="45">
        <f>'input_cooling&amp;ventilation'!$D$6</f>
        <v>19.328678831353667</v>
      </c>
      <c r="P77" s="45">
        <f>'input_cooling&amp;ventilation'!$C$5</f>
        <v>50.351688737400465</v>
      </c>
      <c r="Q77" s="45">
        <f>'input_cooling&amp;ventilation'!$C$6</f>
        <v>32.240814214248743</v>
      </c>
      <c r="R77">
        <v>17</v>
      </c>
      <c r="S77">
        <v>12</v>
      </c>
      <c r="T77">
        <v>14</v>
      </c>
      <c r="U77" s="2">
        <f t="shared" si="79"/>
        <v>471658.11541757651</v>
      </c>
      <c r="V77" s="2">
        <f t="shared" si="80"/>
        <v>1291789.2782949675</v>
      </c>
      <c r="W77" s="2">
        <v>1151994.494326246</v>
      </c>
      <c r="X77" s="57">
        <f>IF($D77=3,(W77*(1+'input_cool&amp;vent_evolution'!M$11)),(W77*(1+'input_cool&amp;vent_evolution'!M$12)))</f>
        <v>1169202.2063491459</v>
      </c>
      <c r="Y77" s="57">
        <f>IF($D77=3,(X77*(1+'input_cool&amp;vent_evolution'!N$11)),(X77*(1+'input_cool&amp;vent_evolution'!N$12)))</f>
        <v>1185366.9960364448</v>
      </c>
      <c r="Z77" s="57">
        <f>IF($D77=3,(Y77*(1+'input_cool&amp;vent_evolution'!O$11)),(Y77*(1+'input_cool&amp;vent_evolution'!O$12)))</f>
        <v>1200730.4137987182</v>
      </c>
      <c r="AA77" s="57">
        <f>IF($D77=3,(Z77*(1+'input_cool&amp;vent_evolution'!P$11)),(Z77*(1+'input_cool&amp;vent_evolution'!P$12)))</f>
        <v>1217934.7264749212</v>
      </c>
      <c r="AB77" s="57">
        <f>IF($D77=3,(AA77*(1+'input_cool&amp;vent_evolution'!Q$11)),(AA77*(1+'input_cool&amp;vent_evolution'!Q$12)))</f>
        <v>1236816.7716051871</v>
      </c>
      <c r="AC77" s="57">
        <f>IF($D77=3,(AB77*(1+'input_cool&amp;vent_evolution'!R$11)),(AB77*(1+'input_cool&amp;vent_evolution'!R$12)))</f>
        <v>1256734.7739214369</v>
      </c>
      <c r="AD77" s="57">
        <f>IF($D77=3,(AC77*(1+'input_cool&amp;vent_evolution'!S$11)),(AC77*(1+'input_cool&amp;vent_evolution'!S$12)))</f>
        <v>1277367.8642724045</v>
      </c>
      <c r="AE77" s="57">
        <f>IF($D77=3,(AD77*(1+'input_cool&amp;vent_evolution'!T$11)),(AD77*(1+'input_cool&amp;vent_evolution'!T$12)))</f>
        <v>1298786.3371569649</v>
      </c>
      <c r="AF77" s="57">
        <f>IF($D77=3,(AE77*(1+'input_cool&amp;vent_evolution'!U$11)),(AE77*(1+'input_cool&amp;vent_evolution'!U$12)))</f>
        <v>1323336.9639577894</v>
      </c>
      <c r="AG77" s="57">
        <f>IF($D77=3,(AF77*(1+'input_cool&amp;vent_evolution'!V$11)),(AF77*(1+'input_cool&amp;vent_evolution'!V$12)))</f>
        <v>1348144.7327668362</v>
      </c>
      <c r="AH77" s="57">
        <f>IF($D77=3,(AG77*(1+'input_cool&amp;vent_evolution'!W$11)),(AG77*(1+'input_cool&amp;vent_evolution'!W$12)))</f>
        <v>1372229.7451313012</v>
      </c>
      <c r="AI77" s="57">
        <f>IF($D77=3,(AH77*(1+'input_cool&amp;vent_evolution'!X$11)),(AH77*(1+'input_cool&amp;vent_evolution'!X$12)))</f>
        <v>1397165.9673594071</v>
      </c>
      <c r="AJ77" s="57">
        <f>IF($D77=3,(AI77*(1+'input_cool&amp;vent_evolution'!Y$11)),(AI77*(1+'input_cool&amp;vent_evolution'!Y$12)))</f>
        <v>1422661.1113927085</v>
      </c>
      <c r="AK77" s="57">
        <f>IF($D77=3,(AJ77*(1+'input_cool&amp;vent_evolution'!Z$11)),(AJ77*(1+'input_cool&amp;vent_evolution'!Z$12)))</f>
        <v>1449968.031305698</v>
      </c>
      <c r="AL77" s="57">
        <f>IF($D77=3,(AK77*(1+'input_cool&amp;vent_evolution'!AA$11)),(AK77*(1+'input_cool&amp;vent_evolution'!AA$12)))</f>
        <v>1477453.0215990439</v>
      </c>
      <c r="AM77" s="57">
        <f>IF($D77=3,(AL77*(1+'input_cool&amp;vent_evolution'!AB$11)),(AL77*(1+'input_cool&amp;vent_evolution'!AB$12)))</f>
        <v>1502128.1496209588</v>
      </c>
      <c r="AN77" s="57">
        <f>IF($D77=3,(AM77*(1+'input_cool&amp;vent_evolution'!AC$11)),(AM77*(1+'input_cool&amp;vent_evolution'!AC$12)))</f>
        <v>1526748.0187007063</v>
      </c>
      <c r="AO77" s="57">
        <f>IF($D77=3,(AN77*(1+'input_cool&amp;vent_evolution'!AD$11)),(AN77*(1+'input_cool&amp;vent_evolution'!AD$12)))</f>
        <v>1551075.6795131932</v>
      </c>
      <c r="AP77" s="57">
        <f>IF($D77=3,(AO77*(1+'input_cool&amp;vent_evolution'!AE$11)),(AO77*(1+'input_cool&amp;vent_evolution'!AE$12)))</f>
        <v>1575033.6646116301</v>
      </c>
      <c r="AQ77" s="57">
        <f>IF($D77=3,(AP77*(1+'input_cool&amp;vent_evolution'!AF$11)),(AP77*(1+'input_cool&amp;vent_evolution'!AF$12)))</f>
        <v>1598474.8190023759</v>
      </c>
      <c r="AR77" s="57">
        <f>IF($D77=3,(AQ77*(1+'input_cool&amp;vent_evolution'!AG$11)),(AQ77*(1+'input_cool&amp;vent_evolution'!AG$12)))</f>
        <v>1621668.4132501252</v>
      </c>
      <c r="AS77" s="57">
        <f>IF($D77=3,(AR77*(1+'input_cool&amp;vent_evolution'!AH$11)),(AR77*(1+'input_cool&amp;vent_evolution'!AH$12)))</f>
        <v>1644483.2443915061</v>
      </c>
      <c r="AT77" s="57">
        <f>IF($D77=3,(AS77*(1+'input_cool&amp;vent_evolution'!AI$11)),(AS77*(1+'input_cool&amp;vent_evolution'!AI$12)))</f>
        <v>1666903.7341809717</v>
      </c>
      <c r="AU77" s="57">
        <f>IF($D77=3,(AT77*(1+'input_cool&amp;vent_evolution'!AJ$11)),(AT77*(1+'input_cool&amp;vent_evolution'!AJ$12)))</f>
        <v>1688915.4942184999</v>
      </c>
      <c r="AV77" s="57">
        <f>IF($D77=3,(AU77*(1+'input_cool&amp;vent_evolution'!AK$11)),(AU77*(1+'input_cool&amp;vent_evolution'!AK$12)))</f>
        <v>1710702.5040939183</v>
      </c>
      <c r="AW77" s="57">
        <f>IF($D77=3,(AV77*(1+'input_cool&amp;vent_evolution'!AL$11)),(AV77*(1+'input_cool&amp;vent_evolution'!AL$12)))</f>
        <v>1731873.2639899352</v>
      </c>
      <c r="AX77" s="57">
        <f>IF($D77=3,(AW77*(1+'input_cool&amp;vent_evolution'!AM$11)),(AW77*(1+'input_cool&amp;vent_evolution'!AM$12)))</f>
        <v>1752616.7820232769</v>
      </c>
      <c r="AY77" s="57">
        <f>IF($D77=3,(AX77*(1+'input_cool&amp;vent_evolution'!AN$11)),(AX77*(1+'input_cool&amp;vent_evolution'!AN$12)))</f>
        <v>1772926.6199830982</v>
      </c>
      <c r="AZ77" s="57">
        <f>IF($D77=3,(AY77*(1+'input_cool&amp;vent_evolution'!AO$11)),(AY77*(1+'input_cool&amp;vent_evolution'!AO$12)))</f>
        <v>1792802.9429102868</v>
      </c>
      <c r="BA77" s="57">
        <f>IF($D77=3,(AZ77*(1+'input_cool&amp;vent_evolution'!AP$11)),(AZ77*(1+'input_cool&amp;vent_evolution'!AP$12)))</f>
        <v>1812248.1308550371</v>
      </c>
      <c r="BB77" s="57">
        <f>IF($D77=3,(BA77*(1+'input_cool&amp;vent_evolution'!AQ$11)),(BA77*(1+'input_cool&amp;vent_evolution'!AQ$12)))</f>
        <v>1831266.0983225475</v>
      </c>
      <c r="BC77" s="57">
        <f>IF($D77=3,(BB77*(1+'input_cool&amp;vent_evolution'!AR$11)),(BB77*(1+'input_cool&amp;vent_evolution'!AR$12)))</f>
        <v>1849863.1232572005</v>
      </c>
      <c r="BD77" s="57">
        <f>IF($D77=3,(BC77*(1+'input_cool&amp;vent_evolution'!AS$11)),(BC77*(1+'input_cool&amp;vent_evolution'!AS$12)))</f>
        <v>1868047.7212912017</v>
      </c>
      <c r="BE77" s="57">
        <f>IF($D77=3,(BD77*(1+'input_cool&amp;vent_evolution'!AT$11)),(BD77*(1+'input_cool&amp;vent_evolution'!AT$12)))</f>
        <v>1885830.7958156501</v>
      </c>
      <c r="BF77" s="57">
        <f>IF($D77=3,(BE77*(1+'input_cool&amp;vent_evolution'!AU$11)),(BE77*(1+'input_cool&amp;vent_evolution'!AU$12)))</f>
        <v>1903783.1581671373</v>
      </c>
      <c r="BG77" s="57">
        <f>IF($D77=3,(BF77*(1+'input_cool&amp;vent_evolution'!AV$11)),(BF77*(1+'input_cool&amp;vent_evolution'!AV$12)))</f>
        <v>1921906.4198987354</v>
      </c>
      <c r="BH77" s="2">
        <f t="shared" si="153"/>
        <v>1159397.3506155682</v>
      </c>
      <c r="BI77" s="2">
        <f t="shared" si="81"/>
        <v>1176715.6414822047</v>
      </c>
      <c r="BJ77" s="2">
        <f t="shared" si="82"/>
        <v>1192984.3080678671</v>
      </c>
      <c r="BK77" s="2">
        <f t="shared" si="83"/>
        <v>1208446.4530153547</v>
      </c>
      <c r="BL77" s="2">
        <f t="shared" si="84"/>
        <v>1225761.3226906804</v>
      </c>
      <c r="BM77" s="2">
        <f t="shared" si="85"/>
        <v>1244764.7061322283</v>
      </c>
      <c r="BN77" s="2">
        <f t="shared" si="86"/>
        <v>1264810.7039462377</v>
      </c>
      <c r="BO77" s="2">
        <f t="shared" si="87"/>
        <v>1285576.3850373738</v>
      </c>
      <c r="BP77" s="2">
        <f t="shared" si="88"/>
        <v>1307132.495625484</v>
      </c>
      <c r="BQ77" s="2">
        <f t="shared" si="89"/>
        <v>1331840.8877306692</v>
      </c>
      <c r="BR77" s="2">
        <f t="shared" si="90"/>
        <v>1356808.0742697979</v>
      </c>
      <c r="BS77" s="2">
        <f t="shared" si="91"/>
        <v>1381047.8598438038</v>
      </c>
      <c r="BT77" s="2">
        <f t="shared" si="92"/>
        <v>1406144.3252592364</v>
      </c>
      <c r="BU77" s="2">
        <f t="shared" si="93"/>
        <v>1431803.3041791485</v>
      </c>
      <c r="BV77" s="2">
        <f t="shared" si="94"/>
        <v>1459285.7016702127</v>
      </c>
      <c r="BW77" s="2">
        <f t="shared" si="95"/>
        <v>1486947.3138434871</v>
      </c>
      <c r="BX77" s="2">
        <f t="shared" si="96"/>
        <v>1511781.0072297042</v>
      </c>
      <c r="BY77" s="2">
        <f t="shared" si="97"/>
        <v>1536559.0865730918</v>
      </c>
      <c r="BZ77" s="2">
        <f t="shared" si="98"/>
        <v>1561043.0798834658</v>
      </c>
      <c r="CA77" s="2">
        <f t="shared" si="99"/>
        <v>1585155.0218988315</v>
      </c>
      <c r="CB77" s="2">
        <f t="shared" si="100"/>
        <v>1608746.8119897174</v>
      </c>
      <c r="CC77" s="2">
        <f t="shared" si="101"/>
        <v>1632089.4510861137</v>
      </c>
      <c r="CD77" s="2">
        <f t="shared" si="102"/>
        <v>1655050.8930984982</v>
      </c>
      <c r="CE77" s="2">
        <f t="shared" si="103"/>
        <v>1677615.4596736301</v>
      </c>
      <c r="CF77" s="2">
        <f t="shared" si="104"/>
        <v>1699768.6699498836</v>
      </c>
      <c r="CG77" s="2">
        <f t="shared" si="105"/>
        <v>1721695.6857922371</v>
      </c>
      <c r="CH77" s="2">
        <f t="shared" si="106"/>
        <v>1743002.4915581066</v>
      </c>
      <c r="CI77" s="2">
        <f t="shared" si="107"/>
        <v>1763879.3099532921</v>
      </c>
      <c r="CJ77" s="2">
        <f t="shared" si="108"/>
        <v>1784319.661394225</v>
      </c>
      <c r="CK77" s="2">
        <f t="shared" si="109"/>
        <v>1804323.7119823659</v>
      </c>
      <c r="CL77" s="2">
        <f t="shared" si="110"/>
        <v>1823893.8570623999</v>
      </c>
      <c r="CM77" s="2">
        <f t="shared" si="111"/>
        <v>1843034.0362946112</v>
      </c>
      <c r="CN77" s="2">
        <f t="shared" si="112"/>
        <v>1861750.5679662132</v>
      </c>
      <c r="CO77" s="2">
        <f t="shared" si="113"/>
        <v>1880052.0224318968</v>
      </c>
      <c r="CP77" s="2">
        <f t="shared" si="114"/>
        <v>1897949.3731492741</v>
      </c>
      <c r="CQ77" s="2">
        <f t="shared" si="115"/>
        <v>1916017.0995577916</v>
      </c>
      <c r="CR77" s="2">
        <f>IF($D77=3,(W77*$P77*$M77*'input_cooling&amp;ventilation'!$D$3)*'input_cool&amp;vent_evolution'!M$11,(W77*$Q77*'input_cooling&amp;ventilation'!$D$3)*'input_cool&amp;vent_evolution'!M$12)</f>
        <v>197953.31156747544</v>
      </c>
      <c r="CS77" s="2">
        <f>IF($D77=3,(X77*$P77*$M77*'input_cooling&amp;ventilation'!$D$3)*'input_cool&amp;vent_evolution'!N$11,(X77*$Q77*'input_cooling&amp;ventilation'!$D$3)*'input_cool&amp;vent_evolution'!N$12)</f>
        <v>185955.78802889294</v>
      </c>
      <c r="CT77" s="2">
        <f>IF($D77=3,(Y77*$P77*$M77*'input_cooling&amp;ventilation'!$D$3)*'input_cool&amp;vent_evolution'!O$11,(Y77*$Q77*'input_cooling&amp;ventilation'!$D$3)*'input_cool&amp;vent_evolution'!O$12)</f>
        <v>176737.00135086651</v>
      </c>
      <c r="CU77" s="2">
        <f>IF($D77=3,(Z77*$P77*$M77*'input_cooling&amp;ventilation'!$D$3)*'input_cool&amp;vent_evolution'!P$11,(Z77*$Q77*'input_cooling&amp;ventilation'!$D$3)*'input_cool&amp;vent_evolution'!P$12)</f>
        <v>197914.20631426407</v>
      </c>
      <c r="CV77" s="2">
        <f>IF($D77=3,(AA77*$P77*$M77*'input_cooling&amp;ventilation'!$D$3)*'input_cool&amp;vent_evolution'!Q$11,(AA77*$Q77*'input_cooling&amp;ventilation'!$D$3)*'input_cool&amp;vent_evolution'!Q$12)</f>
        <v>217214.43023502704</v>
      </c>
      <c r="CW77" s="2">
        <f>IF($D77=3,(AB77*$P77*$M77*'input_cooling&amp;ventilation'!$D$3)*'input_cool&amp;vent_evolution'!R$11,(AB77*$Q77*'input_cooling&amp;ventilation'!$D$3)*'input_cool&amp;vent_evolution'!R$12)</f>
        <v>229131.82839549915</v>
      </c>
      <c r="CX77" s="2">
        <f>IF($D77=3,(AC77*$P77*$M77*'input_cooling&amp;ventilation'!$D$3)*'input_cool&amp;vent_evolution'!S$11,(AC77*$Q77*'input_cooling&amp;ventilation'!$D$3)*'input_cool&amp;vent_evolution'!S$12)</f>
        <v>237358.02629713187</v>
      </c>
      <c r="CY77" s="2">
        <f>IF($D77=3,(AD77*$P77*$M77*'input_cooling&amp;ventilation'!$D$3)*'input_cool&amp;vent_evolution'!T$11,(AD77*$Q77*'input_cooling&amp;ventilation'!$D$3)*'input_cool&amp;vent_evolution'!T$12)</f>
        <v>246392.87492576017</v>
      </c>
      <c r="CZ77" s="2">
        <f>IF($D77=3,(AE77*$P77*$M77*'input_cooling&amp;ventilation'!$D$3)*'input_cool&amp;vent_evolution'!U$11,(AE77*$Q77*'input_cooling&amp;ventilation'!$D$3)*'input_cool&amp;vent_evolution'!U$12)</f>
        <v>282424.40771979932</v>
      </c>
      <c r="DA77" s="2">
        <f>IF($D77=3,(AF77*$P77*$M77*'input_cooling&amp;ventilation'!$D$3)*'input_cool&amp;vent_evolution'!V$11,(AF77*$Q77*'input_cooling&amp;ventilation'!$D$3)*'input_cool&amp;vent_evolution'!V$12)</f>
        <v>285382.50650730595</v>
      </c>
      <c r="DB77" s="2">
        <f>IF($D77=3,(AG77*$P77*$M77*'input_cooling&amp;ventilation'!$D$3)*'input_cool&amp;vent_evolution'!W$11,(AG77*$Q77*'input_cooling&amp;ventilation'!$D$3)*'input_cool&amp;vent_evolution'!W$12)</f>
        <v>277068.09309364163</v>
      </c>
      <c r="DC77" s="2">
        <f>IF($D77=3,(AH77*$P77*$M77*'input_cooling&amp;ventilation'!$D$3)*'input_cool&amp;vent_evolution'!X$11,(AH77*$Q77*'input_cooling&amp;ventilation'!$D$3)*'input_cool&amp;vent_evolution'!X$12)</f>
        <v>286860.20323137153</v>
      </c>
      <c r="DD77" s="2">
        <f>IF($D77=3,(AI77*$P77*$M77*'input_cooling&amp;ventilation'!$D$3)*'input_cool&amp;vent_evolution'!Y$11,(AI77*$Q77*'input_cooling&amp;ventilation'!$D$3)*'input_cool&amp;vent_evolution'!Y$12)</f>
        <v>293289.90301356721</v>
      </c>
      <c r="DE77" s="2">
        <f>IF($D77=3,(AJ77*$P77*$M77*'input_cooling&amp;ventilation'!$D$3)*'input_cool&amp;vent_evolution'!Z$11,(AJ77*$Q77*'input_cooling&amp;ventilation'!$D$3)*'input_cool&amp;vent_evolution'!Z$12)</f>
        <v>314132.12972709385</v>
      </c>
      <c r="DF77" s="2">
        <f>IF($D77=3,(AK77*$P77*$M77*'input_cooling&amp;ventilation'!$D$3)*'input_cool&amp;vent_evolution'!AA$11,(AK77*$Q77*'input_cooling&amp;ventilation'!$D$3)*'input_cool&amp;vent_evolution'!AA$12)</f>
        <v>316180.60784183093</v>
      </c>
      <c r="DG77" s="2">
        <f>IF($D77=3,(AL77*$P77*$M77*'input_cooling&amp;ventilation'!$D$3)*'input_cool&amp;vent_evolution'!AB$11,(AL77*$Q77*'input_cooling&amp;ventilation'!$D$3)*'input_cool&amp;vent_evolution'!AB$12)</f>
        <v>283856.63932480785</v>
      </c>
      <c r="DH77" s="2">
        <f>IF($D77=3,(AM77*$P77*$M77*'input_cooling&amp;ventilation'!$D$3)*'input_cool&amp;vent_evolution'!AC$11,(AM77*$Q77*'input_cooling&amp;ventilation'!$D$3)*'input_cool&amp;vent_evolution'!AC$12)</f>
        <v>283220.95396575442</v>
      </c>
      <c r="DI77" s="2">
        <f>IF($D77=3,(AN77*$P77*$M77*'input_cooling&amp;ventilation'!$D$3)*'input_cool&amp;vent_evolution'!AD$11,(AN77*$Q77*'input_cooling&amp;ventilation'!$D$3)*'input_cool&amp;vent_evolution'!AD$12)</f>
        <v>279859.46150849946</v>
      </c>
      <c r="DJ77" s="2">
        <f>IF($D77=3,(AO77*$P77*$M77*'input_cooling&amp;ventilation'!$D$3)*'input_cool&amp;vent_evolution'!AE$11,(AO77*$Q77*'input_cooling&amp;ventilation'!$D$3)*'input_cool&amp;vent_evolution'!AE$12)</f>
        <v>275606.80248532596</v>
      </c>
      <c r="DK77" s="2">
        <f>IF($D77=3,(AP77*$P77*$M77*'input_cooling&amp;ventilation'!$D$3)*'input_cool&amp;vent_evolution'!AF$11,(AP77*$Q77*'input_cooling&amp;ventilation'!$D$3)*'input_cool&amp;vent_evolution'!AF$12)</f>
        <v>269661.30839692004</v>
      </c>
      <c r="DL77" s="2">
        <f>IF($D77=3,(AQ77*$P77*$M77*'input_cooling&amp;ventilation'!$D$3)*'input_cool&amp;vent_evolution'!AG$11,(AQ77*$Q77*'input_cooling&amp;ventilation'!$D$3)*'input_cool&amp;vent_evolution'!AG$12)</f>
        <v>266813.43704405654</v>
      </c>
      <c r="DM77" s="2">
        <f>IF($D77=3,(AR77*$P77*$M77*'input_cooling&amp;ventilation'!$D$3)*'input_cool&amp;vent_evolution'!AH$11,(AR77*$Q77*'input_cooling&amp;ventilation'!$D$3)*'input_cool&amp;vent_evolution'!AH$12)</f>
        <v>262456.23888166109</v>
      </c>
      <c r="DN77" s="2">
        <f>IF($D77=3,(AS77*$P77*$M77*'input_cooling&amp;ventilation'!$D$3)*'input_cool&amp;vent_evolution'!AI$11,(AS77*$Q77*'input_cooling&amp;ventilation'!$D$3)*'input_cool&amp;vent_evolution'!AI$12)</f>
        <v>257919.83239161115</v>
      </c>
      <c r="DO77" s="2">
        <f>IF($D77=3,(AT77*$P77*$M77*'input_cooling&amp;ventilation'!$D$3)*'input_cool&amp;vent_evolution'!AJ$11,(AT77*$Q77*'input_cooling&amp;ventilation'!$D$3)*'input_cool&amp;vent_evolution'!AJ$12)</f>
        <v>253217.90526588567</v>
      </c>
      <c r="DP77" s="2">
        <f>IF($D77=3,(AU77*$P77*$M77*'input_cooling&amp;ventilation'!$D$3)*'input_cool&amp;vent_evolution'!AK$11,(AU77*$Q77*'input_cooling&amp;ventilation'!$D$3)*'input_cool&amp;vent_evolution'!AK$12)</f>
        <v>250632.43435576573</v>
      </c>
      <c r="DQ77" s="2">
        <f>IF($D77=3,(AV77*$P77*$M77*'input_cooling&amp;ventilation'!$D$3)*'input_cool&amp;vent_evolution'!AL$11,(AV77*$Q77*'input_cooling&amp;ventilation'!$D$3)*'input_cool&amp;vent_evolution'!AL$12)</f>
        <v>243543.24527510375</v>
      </c>
      <c r="DR77" s="2">
        <f>IF($D77=3,(AW77*$P77*$M77*'input_cooling&amp;ventilation'!$D$3)*'input_cool&amp;vent_evolution'!AM$11,(AW77*$Q77*'input_cooling&amp;ventilation'!$D$3)*'input_cool&amp;vent_evolution'!AM$12)</f>
        <v>238628.35935393666</v>
      </c>
      <c r="DS77" s="2">
        <f>IF($D77=3,(AX77*$P77*$M77*'input_cooling&amp;ventilation'!$D$3)*'input_cool&amp;vent_evolution'!AN$11,(AX77*$Q77*'input_cooling&amp;ventilation'!$D$3)*'input_cool&amp;vent_evolution'!AN$12)</f>
        <v>233639.40982944594</v>
      </c>
      <c r="DT77" s="2">
        <f>IF($D77=3,(AY77*$P77*$M77*'input_cooling&amp;ventilation'!$D$3)*'input_cool&amp;vent_evolution'!AO$11,(AY77*$Q77*'input_cooling&amp;ventilation'!$D$3)*'input_cool&amp;vent_evolution'!AO$12)</f>
        <v>228652.35889497717</v>
      </c>
      <c r="DU77" s="2">
        <f>IF($D77=3,(AZ77*$P77*$M77*'input_cooling&amp;ventilation'!$D$3)*'input_cool&amp;vent_evolution'!AP$11,(AZ77*$Q77*'input_cooling&amp;ventilation'!$D$3)*'input_cool&amp;vent_evolution'!AP$12)</f>
        <v>223692.68747598073</v>
      </c>
      <c r="DV77" s="2">
        <f>IF($D77=3,(BA77*$P77*$M77*'input_cooling&amp;ventilation'!$D$3)*'input_cool&amp;vent_evolution'!AQ$11,(BA77*$Q77*'input_cooling&amp;ventilation'!$D$3)*'input_cool&amp;vent_evolution'!AQ$12)</f>
        <v>218778.04756763356</v>
      </c>
      <c r="DW77" s="2">
        <f>IF($D77=3,(BB77*$P77*$M77*'input_cooling&amp;ventilation'!$D$3)*'input_cool&amp;vent_evolution'!AR$11,(BB77*$Q77*'input_cooling&amp;ventilation'!$D$3)*'input_cool&amp;vent_evolution'!AR$12)</f>
        <v>213935.62759641142</v>
      </c>
      <c r="DX77" s="2">
        <f>IF($D77=3,(BC77*$P77*$M77*'input_cooling&amp;ventilation'!$D$3)*'input_cool&amp;vent_evolution'!AS$11,(BC77*$Q77*'input_cooling&amp;ventilation'!$D$3)*'input_cool&amp;vent_evolution'!AS$12)</f>
        <v>209191.16937588807</v>
      </c>
      <c r="DY77" s="2">
        <f>IF($D77=3,(BD77*$P77*$M77*'input_cooling&amp;ventilation'!$D$3)*'input_cool&amp;vent_evolution'!AT$11,(BD77*$Q77*'input_cooling&amp;ventilation'!$D$3)*'input_cool&amp;vent_evolution'!AT$12)</f>
        <v>204572.14110051939</v>
      </c>
      <c r="DZ77" s="2">
        <f>IF($D77=3,(BE77*$P77*$M77*'input_cooling&amp;ventilation'!$D$3)*'input_cool&amp;vent_evolution'!AU$11,(BE77*$Q77*'input_cooling&amp;ventilation'!$D$3)*'input_cool&amp;vent_evolution'!AU$12)</f>
        <v>206519.58686935768</v>
      </c>
      <c r="EA77" s="2">
        <f>IF($D77=3,(BF77*$P77*$M77*'input_cooling&amp;ventilation'!$D$3)*'input_cool&amp;vent_evolution'!AV$11,(BF77*$Q77*'input_cooling&amp;ventilation'!$D$3)*'input_cool&amp;vent_evolution'!AV$12)</f>
        <v>208485.57155068993</v>
      </c>
      <c r="EB77">
        <v>0.7001055966209081</v>
      </c>
      <c r="EC77" s="2">
        <f t="shared" si="116"/>
        <v>1724872.2896182288</v>
      </c>
      <c r="ED77" s="2">
        <f>IF($D77=3,(EC77*(1+'input_cool&amp;vent_evolution'!M$10)),EC77*(1+'input_cool&amp;vent_evolution'!M$9))</f>
        <v>1761639.9116374184</v>
      </c>
      <c r="EE77" s="2">
        <f>IF($D77=3,(ED77*(1+'input_cool&amp;vent_evolution'!N$10)),ED77*(1+'input_cool&amp;vent_evolution'!N$9))</f>
        <v>1798445.4814462245</v>
      </c>
      <c r="EF77" s="2">
        <f>IF($D77=3,(EE77*(1+'input_cool&amp;vent_evolution'!O$10)),EE77*(1+'input_cool&amp;vent_evolution'!O$9))</f>
        <v>1835288.9997081866</v>
      </c>
      <c r="EG77" s="2">
        <f>IF($D77=3,(EF77*(1+'input_cool&amp;vent_evolution'!P$10)),EF77*(1+'input_cool&amp;vent_evolution'!P$9))</f>
        <v>1870126.1677084751</v>
      </c>
      <c r="EH77" s="2">
        <f>IF($D77=3,(EG77*(1+'input_cool&amp;vent_evolution'!Q$10)),EG77*(1+'input_cool&amp;vent_evolution'!Q$9))</f>
        <v>1905001.2842356486</v>
      </c>
      <c r="EI77" s="2">
        <f>IF($D77=3,(EH77*(1+'input_cool&amp;vent_evolution'!R$10)),EH77*(1+'input_cool&amp;vent_evolution'!R$9))</f>
        <v>1932404.0586413713</v>
      </c>
      <c r="EJ77" s="2">
        <f>IF($D77=3,(EI77*(1+'input_cool&amp;vent_evolution'!S$10)),EI77*(1+'input_cool&amp;vent_evolution'!S$9))</f>
        <v>1959823.48692933</v>
      </c>
      <c r="EK77" s="2">
        <f>IF($D77=3,(EJ77*(1+'input_cool&amp;vent_evolution'!T$10)),EJ77*(1+'input_cool&amp;vent_evolution'!T$9))</f>
        <v>1987259.5689520729</v>
      </c>
      <c r="EL77" s="2">
        <f>IF($D77=3,(EK77*(1+'input_cool&amp;vent_evolution'!U$10)),EK77*(1+'input_cool&amp;vent_evolution'!U$9))</f>
        <v>2014712.3035299601</v>
      </c>
      <c r="EM77" s="2">
        <f>IF($D77=3,(EL77*(1+'input_cool&amp;vent_evolution'!V$10)),EL77*(1+'input_cool&amp;vent_evolution'!V$9))</f>
        <v>2042181.6916951751</v>
      </c>
      <c r="EN77" s="2">
        <f>IF($D77=3,(EM77*(1+'input_cool&amp;vent_evolution'!W$10)),EM77*(1+'input_cool&amp;vent_evolution'!W$9))</f>
        <v>2063545.5716974414</v>
      </c>
      <c r="EO77" s="2">
        <f>IF($D77=3,(EN77*(1+'input_cool&amp;vent_evolution'!X$10)),EN77*(1+'input_cool&amp;vent_evolution'!X$9))</f>
        <v>2084923.3893959413</v>
      </c>
      <c r="EP77" s="2">
        <f>IF($D77=3,(EO77*(1+'input_cool&amp;vent_evolution'!Y$10)),EO77*(1+'input_cool&amp;vent_evolution'!Y$9))</f>
        <v>2106315.1456016721</v>
      </c>
      <c r="EQ77" s="2">
        <f>IF($D77=3,(EP77*(1+'input_cool&amp;vent_evolution'!Z$10)),EP77*(1+'input_cool&amp;vent_evolution'!Z$9))</f>
        <v>2127720.8389875479</v>
      </c>
      <c r="ER77" s="2">
        <f>IF($D77=3,(EQ77*(1+'input_cool&amp;vent_evolution'!AA$10)),EQ77*(1+'input_cool&amp;vent_evolution'!AA$9))</f>
        <v>2149140.4708806537</v>
      </c>
      <c r="ES77" s="2">
        <f>IF($D77=3,(ER77*(1+'input_cool&amp;vent_evolution'!AB$10)),ER77*(1+'input_cool&amp;vent_evolution'!AB$9))</f>
        <v>2164050.1786162709</v>
      </c>
      <c r="ET77" s="2">
        <f>IF($D77=3,(ES77*(1+'input_cool&amp;vent_evolution'!AC$10)),ES77*(1+'input_cool&amp;vent_evolution'!AC$9))</f>
        <v>2178970.3477340611</v>
      </c>
      <c r="EU77" s="2">
        <f>IF($D77=3,(ET77*(1+'input_cool&amp;vent_evolution'!AD$10)),ET77*(1+'input_cool&amp;vent_evolution'!AD$9))</f>
        <v>2193900.9800772062</v>
      </c>
      <c r="EV77" s="2">
        <f>IF($D77=3,(EU77*(1+'input_cool&amp;vent_evolution'!AE$10)),EU77*(1+'input_cool&amp;vent_evolution'!AE$9))</f>
        <v>2208842.0739499801</v>
      </c>
      <c r="EW77" s="2">
        <f>IF($D77=3,(EV77*(1+'input_cool&amp;vent_evolution'!AF$10)),EV77*(1+'input_cool&amp;vent_evolution'!AF$9))</f>
        <v>2223793.6309743812</v>
      </c>
      <c r="EX77" s="2">
        <f>IF($D77=3,(EW77*(1+'input_cool&amp;vent_evolution'!AG$10)),EW77*(1+'input_cool&amp;vent_evolution'!AG$9))</f>
        <v>2233246.5805997779</v>
      </c>
      <c r="EY77" s="2">
        <f>IF($D77=3,(EX77*(1+'input_cool&amp;vent_evolution'!AH$10)),EX77*(1+'input_cool&amp;vent_evolution'!AH$9))</f>
        <v>2242702.3446896169</v>
      </c>
      <c r="EZ77" s="2">
        <f>IF($D77=3,(EY77*(1+'input_cool&amp;vent_evolution'!AI$10)),EY77*(1+'input_cool&amp;vent_evolution'!AI$9))</f>
        <v>2252160.9237599899</v>
      </c>
      <c r="FA77" s="2">
        <f>IF($D77=3,(EZ77*(1+'input_cool&amp;vent_evolution'!AJ$10)),EZ77*(1+'input_cool&amp;vent_evolution'!AJ$9))</f>
        <v>2261622.3172210786</v>
      </c>
      <c r="FB77" s="2">
        <f>IF($D77=3,(FA77*(1+'input_cool&amp;vent_evolution'!AK$10)),FA77*(1+'input_cool&amp;vent_evolution'!AK$9))</f>
        <v>2271086.5238195164</v>
      </c>
      <c r="FC77" s="2">
        <f>IF($D77=3,(FB77*(1+'input_cool&amp;vent_evolution'!AL$10)),FB77*(1+'input_cool&amp;vent_evolution'!AL$9))</f>
        <v>2280553.5462832158</v>
      </c>
      <c r="FD77" s="2">
        <f>IF($D77=3,(FC77*(1+'input_cool&amp;vent_evolution'!AM$10)),FC77*(1+'input_cool&amp;vent_evolution'!AM$9))</f>
        <v>2290023.3823266281</v>
      </c>
      <c r="FE77" s="2">
        <f>IF($D77=3,(FD77*(1+'input_cool&amp;vent_evolution'!AN$10)),FD77*(1+'input_cool&amp;vent_evolution'!AN$9))</f>
        <v>2299496.0333505752</v>
      </c>
      <c r="FF77" s="2">
        <f>IF($D77=3,(FE77*(1+'input_cool&amp;vent_evolution'!AO$10)),FE77*(1+'input_cool&amp;vent_evolution'!AO$9))</f>
        <v>2308971.4984703283</v>
      </c>
      <c r="FG77" s="2">
        <f>IF($D77=3,(FF77*(1+'input_cool&amp;vent_evolution'!AP$10)),FF77*(1+'input_cool&amp;vent_evolution'!AP$9))</f>
        <v>2318449.7782757045</v>
      </c>
      <c r="FH77" s="2">
        <f>IF($D77=3,(FG77*(1+'input_cool&amp;vent_evolution'!AQ$10)),FG77*(1+'input_cool&amp;vent_evolution'!AQ$9))</f>
        <v>2327930.8718819781</v>
      </c>
      <c r="FI77" s="2">
        <f>IF($D77=3,(FH77*(1+'input_cool&amp;vent_evolution'!AR$10)),FH77*(1+'input_cool&amp;vent_evolution'!AR$9))</f>
        <v>2337414.7803213298</v>
      </c>
      <c r="FJ77" s="2">
        <f>IF($D77=3,(FI77*(1+'input_cool&amp;vent_evolution'!AS$10)),FI77*(1+'input_cool&amp;vent_evolution'!AS$9))</f>
        <v>2346901.5029302151</v>
      </c>
      <c r="FK77" s="2">
        <f>IF($D77=3,(FJ77*(1+'input_cool&amp;vent_evolution'!AT$10)),FJ77*(1+'input_cool&amp;vent_evolution'!AT$9))</f>
        <v>2356391.0405933582</v>
      </c>
      <c r="FL77" s="2">
        <f>IF($D77=3,(FK77*(1+'input_cool&amp;vent_evolution'!AU$10)),FK77*(1+'input_cool&amp;vent_evolution'!AU$9))</f>
        <v>2365918.9485608996</v>
      </c>
      <c r="FM77" s="2">
        <f t="shared" si="117"/>
        <v>1632572.4360925844</v>
      </c>
      <c r="FN77" s="2">
        <f t="shared" si="118"/>
        <v>1667372.5813615918</v>
      </c>
      <c r="FO77" s="2">
        <f t="shared" si="119"/>
        <v>1702208.643791372</v>
      </c>
      <c r="FP77" s="2">
        <f t="shared" si="120"/>
        <v>1737080.6240099575</v>
      </c>
      <c r="FQ77" s="2">
        <f t="shared" si="121"/>
        <v>1770053.6160228245</v>
      </c>
      <c r="FR77" s="2">
        <f t="shared" si="122"/>
        <v>1803062.5258942805</v>
      </c>
      <c r="FS77" s="2">
        <f t="shared" si="123"/>
        <v>1828998.9470638435</v>
      </c>
      <c r="FT77" s="2">
        <f t="shared" si="124"/>
        <v>1854951.1309476986</v>
      </c>
      <c r="FU77" s="2">
        <f t="shared" si="125"/>
        <v>1880919.0774062846</v>
      </c>
      <c r="FV77" s="2">
        <f t="shared" si="126"/>
        <v>1906902.7853230862</v>
      </c>
      <c r="FW77" s="2">
        <f t="shared" si="127"/>
        <v>1932902.2556750528</v>
      </c>
      <c r="FX77" s="2">
        <f t="shared" si="128"/>
        <v>1953122.9304633345</v>
      </c>
      <c r="FY77" s="2">
        <f t="shared" si="129"/>
        <v>1973356.7971260708</v>
      </c>
      <c r="FZ77" s="2">
        <f t="shared" si="130"/>
        <v>1993603.8564308602</v>
      </c>
      <c r="GA77" s="2">
        <f t="shared" si="131"/>
        <v>2013864.107121632</v>
      </c>
      <c r="GB77" s="2">
        <f t="shared" si="132"/>
        <v>2034137.5504544561</v>
      </c>
      <c r="GC77" s="2">
        <f t="shared" si="133"/>
        <v>2048249.4229831477</v>
      </c>
      <c r="GD77" s="2">
        <f t="shared" si="134"/>
        <v>2062371.1970937024</v>
      </c>
      <c r="GE77" s="2">
        <f t="shared" si="135"/>
        <v>2076502.8745306716</v>
      </c>
      <c r="GF77" s="2">
        <f t="shared" si="136"/>
        <v>2090644.453689069</v>
      </c>
      <c r="GG77" s="2">
        <f t="shared" si="137"/>
        <v>2104795.9361040983</v>
      </c>
      <c r="GH77" s="2">
        <f t="shared" si="138"/>
        <v>2113743.0477778618</v>
      </c>
      <c r="GI77" s="2">
        <f t="shared" si="139"/>
        <v>2122692.8233109144</v>
      </c>
      <c r="GJ77" s="2">
        <f t="shared" si="140"/>
        <v>2131645.2631917302</v>
      </c>
      <c r="GK77" s="2">
        <f t="shared" si="141"/>
        <v>2140600.3668620544</v>
      </c>
      <c r="GL77" s="2">
        <f t="shared" si="142"/>
        <v>2149558.1331355879</v>
      </c>
      <c r="GM77" s="2">
        <f t="shared" si="143"/>
        <v>2158518.5645942707</v>
      </c>
      <c r="GN77" s="2">
        <f t="shared" si="144"/>
        <v>2167481.6590748555</v>
      </c>
      <c r="GO77" s="2">
        <f t="shared" si="145"/>
        <v>2176447.4179032049</v>
      </c>
      <c r="GP77" s="2">
        <f t="shared" si="146"/>
        <v>2185415.8402419337</v>
      </c>
      <c r="GQ77" s="2">
        <f t="shared" si="147"/>
        <v>2194386.9266492962</v>
      </c>
      <c r="GR77" s="2">
        <f t="shared" si="148"/>
        <v>2203360.676287909</v>
      </c>
      <c r="GS77" s="2">
        <f t="shared" si="149"/>
        <v>2212337.0901347212</v>
      </c>
      <c r="GT77" s="2">
        <f t="shared" si="150"/>
        <v>2221316.167561694</v>
      </c>
      <c r="GU77" s="2">
        <f t="shared" si="151"/>
        <v>2230297.9094062103</v>
      </c>
      <c r="GV77" s="2">
        <f t="shared" si="152"/>
        <v>2239315.9683170398</v>
      </c>
      <c r="GW77" s="2">
        <f>IF($D77=3,($N77*$M77*EC77*'input_cooling&amp;ventilation'!$D$3)*'input_cool&amp;vent_evolution'!M$11,($O77*$M77*EC77*'input_cooling&amp;ventilation'!$D$3)*'input_cool&amp;vent_evolution'!M$10)</f>
        <v>338472.83053403854</v>
      </c>
      <c r="GX77" s="2">
        <f>IF($D77=3,($N77*$M77*ED77*'input_cooling&amp;ventilation'!$D$3)*'input_cool&amp;vent_evolution'!N$11,($O77*$M77*ED77*'input_cooling&amp;ventilation'!$D$3)*'input_cool&amp;vent_evolution'!N$10)</f>
        <v>319957.07333720976</v>
      </c>
      <c r="GY77" s="2">
        <f>IF($D77=3,($N77*$M77*EE77*'input_cooling&amp;ventilation'!$D$3)*'input_cool&amp;vent_evolution'!O$11,($O77*$M77*EE77*'input_cooling&amp;ventilation'!$D$3)*'input_cool&amp;vent_evolution'!O$10)</f>
        <v>306214.97694153496</v>
      </c>
      <c r="GZ77" s="2">
        <f>IF($D77=3,($N77*$M77*EF77*'input_cooling&amp;ventilation'!$D$3)*'input_cool&amp;vent_evolution'!P$11,($O77*$M77*EF77*'input_cooling&amp;ventilation'!$D$3)*'input_cool&amp;vent_evolution'!P$10)</f>
        <v>345454.15411536727</v>
      </c>
      <c r="HA77" s="2">
        <f>IF($D77=3,($N77*$M77*EG77*'input_cooling&amp;ventilation'!$D$3)*'input_cool&amp;vent_evolution'!Q$11,($O77*$M77*EG77*'input_cooling&amp;ventilation'!$D$3)*'input_cool&amp;vent_evolution'!Q$10)</f>
        <v>380881.66511776939</v>
      </c>
      <c r="HB77" s="2">
        <f>IF($D77=3,($N77*$M77*EH77*'input_cooling&amp;ventilation'!$D$3)*'input_cool&amp;vent_evolution'!R$11,($O77*$M77*EH77*'input_cooling&amp;ventilation'!$D$3)*'input_cool&amp;vent_evolution'!R$10)</f>
        <v>403022.99651966197</v>
      </c>
      <c r="HC77" s="2">
        <f>IF($D77=3,($N77*$M77*EI77*'input_cooling&amp;ventilation'!$D$3)*'input_cool&amp;vent_evolution'!S$11,($O77*$M77*EI77*'input_cooling&amp;ventilation'!$D$3)*'input_cool&amp;vent_evolution'!S$10)</f>
        <v>416785.62423508533</v>
      </c>
      <c r="HD77" s="2">
        <f>IF($D77=3,($N77*$M77*EJ77*'input_cooling&amp;ventilation'!$D$3)*'input_cool&amp;vent_evolution'!T$11,($O77*$M77*EJ77*'input_cooling&amp;ventilation'!$D$3)*'input_cool&amp;vent_evolution'!T$10)</f>
        <v>431701.55895209668</v>
      </c>
      <c r="HE77" s="2">
        <f>IF($D77=3,($N77*$M77*EK77*'input_cooling&amp;ventilation'!$D$3)*'input_cool&amp;vent_evolution'!U$11,($O77*$M77*EK77*'input_cooling&amp;ventilation'!$D$3)*'input_cool&amp;vent_evolution'!U$10)</f>
        <v>493484.60898260609</v>
      </c>
      <c r="HF77" s="2">
        <f>IF($D77=3,($N77*$M77*EL77*'input_cooling&amp;ventilation'!$D$3)*'input_cool&amp;vent_evolution'!V$11,($O77*$M77*EL77*'input_cooling&amp;ventilation'!$D$3)*'input_cool&amp;vent_evolution'!V$10)</f>
        <v>496163.07808171801</v>
      </c>
      <c r="HG77" s="2">
        <f>IF($D77=3,($N77*$M77*EM77*'input_cooling&amp;ventilation'!$D$3)*'input_cool&amp;vent_evolution'!W$11,($O77*$M77*EM77*'input_cooling&amp;ventilation'!$D$3)*'input_cool&amp;vent_evolution'!W$10)</f>
        <v>479290.55956656404</v>
      </c>
      <c r="HH77" s="2">
        <f>IF($D77=3,($N77*$M77*EN77*'input_cooling&amp;ventilation'!$D$3)*'input_cool&amp;vent_evolution'!X$11,($O77*$M77*EN77*'input_cooling&amp;ventilation'!$D$3)*'input_cool&amp;vent_evolution'!X$10)</f>
        <v>492619.99684701237</v>
      </c>
      <c r="HI77" s="2">
        <f>IF($D77=3,($N77*$M77*EO77*'input_cooling&amp;ventilation'!$D$3)*'input_cool&amp;vent_evolution'!Y$11,($O77*$M77*EO77*'input_cooling&amp;ventilation'!$D$3)*'input_cool&amp;vent_evolution'!Y$10)</f>
        <v>499797.08062789019</v>
      </c>
      <c r="HJ77" s="2">
        <f>IF($D77=3,($N77*$M77*EP77*'input_cooling&amp;ventilation'!$D$3)*'input_cool&amp;vent_evolution'!Z$11,($O77*$M77*EP77*'input_cooling&amp;ventilation'!$D$3)*'input_cool&amp;vent_evolution'!Z$10)</f>
        <v>531115.22263181873</v>
      </c>
      <c r="HK77" s="2">
        <f>IF($D77=3,($N77*$M77*EQ77*'input_cooling&amp;ventilation'!$D$3)*'input_cool&amp;vent_evolution'!AA$11,($O77*$M77*EQ77*'input_cooling&amp;ventilation'!$D$3)*'input_cool&amp;vent_evolution'!AA$10)</f>
        <v>529841.47386630473</v>
      </c>
      <c r="HL77" s="2">
        <f>IF($D77=3,($N77*$M77*ER77*'input_cooling&amp;ventilation'!$D$3)*'input_cool&amp;vent_evolution'!AB$11,($O77*$M77*ER77*'input_cooling&amp;ventilation'!$D$3)*'input_cool&amp;vent_evolution'!AB$10)</f>
        <v>471524.95113181026</v>
      </c>
      <c r="HM77" s="2">
        <f>IF($D77=3,($N77*$M77*ES77*'input_cooling&amp;ventilation'!$D$3)*'input_cool&amp;vent_evolution'!AC$11,($O77*$M77*ES77*'input_cooling&amp;ventilation'!$D$3)*'input_cool&amp;vent_evolution'!AC$10)</f>
        <v>465950.97329237865</v>
      </c>
      <c r="HN77" s="2">
        <f>IF($D77=3,($N77*$M77*ET77*'input_cooling&amp;ventilation'!$D$3)*'input_cool&amp;vent_evolution'!AD$11,($O77*$M77*ET77*'input_cooling&amp;ventilation'!$D$3)*'input_cool&amp;vent_evolution'!AD$10)</f>
        <v>456119.30024957424</v>
      </c>
      <c r="HO77" s="2">
        <f>IF($D77=3,($N77*$M77*EU77*'input_cooling&amp;ventilation'!$D$3)*'input_cool&amp;vent_evolution'!AE$11,($O77*$M77*EU77*'input_cooling&amp;ventilation'!$D$3)*'input_cool&amp;vent_evolution'!AE$10)</f>
        <v>445172.6415035926</v>
      </c>
      <c r="HP77" s="2">
        <f>IF($D77=3,($N77*$M77*EV77*'input_cooling&amp;ventilation'!$D$3)*'input_cool&amp;vent_evolution'!AF$11,($O77*$M77*EV77*'input_cooling&amp;ventilation'!$D$3)*'input_cool&amp;vent_evolution'!AF$10)</f>
        <v>431864.9544755994</v>
      </c>
      <c r="HQ77" s="2">
        <f>IF($D77=3,($N77*$M77*EW77*'input_cooling&amp;ventilation'!$D$3)*'input_cool&amp;vent_evolution'!AG$11,($O77*$M77*EW77*'input_cooling&amp;ventilation'!$D$3)*'input_cool&amp;vent_evolution'!AG$10)</f>
        <v>423887.76400580537</v>
      </c>
      <c r="HR77" s="2">
        <f>IF($D77=3,($N77*$M77*EX77*'input_cooling&amp;ventilation'!$D$3)*'input_cool&amp;vent_evolution'!AH$11,($O77*$M77*EX77*'input_cooling&amp;ventilation'!$D$3)*'input_cool&amp;vent_evolution'!AH$10)</f>
        <v>412748.99172602396</v>
      </c>
      <c r="HS77" s="2">
        <f>IF($D77=3,($N77*$M77*EY77*'input_cooling&amp;ventilation'!$D$3)*'input_cool&amp;vent_evolution'!AI$11,($O77*$M77*EY77*'input_cooling&amp;ventilation'!$D$3)*'input_cool&amp;vent_evolution'!AI$10)</f>
        <v>401681.12271755072</v>
      </c>
      <c r="HT77" s="2">
        <f>IF($D77=3,($N77*$M77*EZ77*'input_cooling&amp;ventilation'!$D$3)*'input_cool&amp;vent_evolution'!AJ$11,($O77*$M77*EZ77*'input_cooling&amp;ventilation'!$D$3)*'input_cool&amp;vent_evolution'!AJ$10)</f>
        <v>390694.96223893837</v>
      </c>
      <c r="HU77" s="2">
        <f>IF($D77=3,($N77*$M77*FA77*'input_cooling&amp;ventilation'!$D$3)*'input_cool&amp;vent_evolution'!AK$11,($O77*$M77*FA77*'input_cooling&amp;ventilation'!$D$3)*'input_cool&amp;vent_evolution'!AK$10)</f>
        <v>383269.21173969022</v>
      </c>
      <c r="HV77" s="2">
        <f>IF($D77=3,($N77*$M77*FB77*'input_cooling&amp;ventilation'!$D$3)*'input_cool&amp;vent_evolution'!AL$11,($O77*$M77*FB77*'input_cooling&amp;ventilation'!$D$3)*'input_cool&amp;vent_evolution'!AL$10)</f>
        <v>369223.87684895779</v>
      </c>
      <c r="HW77" s="2">
        <f>IF($D77=3,($N77*$M77*FC77*'input_cooling&amp;ventilation'!$D$3)*'input_cool&amp;vent_evolution'!AM$11,($O77*$M77*FC77*'input_cooling&amp;ventilation'!$D$3)*'input_cool&amp;vent_evolution'!AM$10)</f>
        <v>358839.89533579897</v>
      </c>
      <c r="HX77" s="2">
        <f>IF($D77=3,($N77*$M77*FD77*'input_cooling&amp;ventilation'!$D$3)*'input_cool&amp;vent_evolution'!AN$11,($O77*$M77*FD77*'input_cooling&amp;ventilation'!$D$3)*'input_cool&amp;vent_evolution'!AN$10)</f>
        <v>348621.00571417401</v>
      </c>
      <c r="HY77" s="2">
        <f>IF($D77=3,($N77*$M77*FE77*'input_cooling&amp;ventilation'!$D$3)*'input_cool&amp;vent_evolution'!AO$11,($O77*$M77*FE77*'input_cooling&amp;ventilation'!$D$3)*'input_cool&amp;vent_evolution'!AO$10)</f>
        <v>338666.38348771347</v>
      </c>
      <c r="HZ77" s="2">
        <f>IF($D77=3,($N77*$M77*FF77*'input_cooling&amp;ventilation'!$D$3)*'input_cool&amp;vent_evolution'!AP$11,($O77*$M77*FF77*'input_cooling&amp;ventilation'!$D$3)*'input_cool&amp;vent_evolution'!AP$10)</f>
        <v>328997.27662371384</v>
      </c>
      <c r="IA77" s="2">
        <f>IF($D77=3,($N77*$M77*FG77*'input_cooling&amp;ventilation'!$D$3)*'input_cool&amp;vent_evolution'!AQ$11,($O77*$M77*FG77*'input_cooling&amp;ventilation'!$D$3)*'input_cool&amp;vent_evolution'!AQ$10)</f>
        <v>319623.18478059396</v>
      </c>
      <c r="IB77" s="2">
        <f>IF($D77=3,($N77*$M77*FH77*'input_cooling&amp;ventilation'!$D$3)*'input_cool&amp;vent_evolution'!AR$11,($O77*$M77*FH77*'input_cooling&amp;ventilation'!$D$3)*'input_cool&amp;vent_evolution'!AR$10)</f>
        <v>310567.66710847314</v>
      </c>
      <c r="IC77" s="2">
        <f>IF($D77=3,($N77*$M77*FI77*'input_cooling&amp;ventilation'!$D$3)*'input_cool&amp;vent_evolution'!AS$11,($O77*$M77*FI77*'input_cooling&amp;ventilation'!$D$3)*'input_cool&amp;vent_evolution'!AS$10)</f>
        <v>301851.98679344024</v>
      </c>
      <c r="ID77" s="2">
        <f>IF($D77=3,($N77*$M77*FJ77*'input_cooling&amp;ventilation'!$D$3)*'input_cool&amp;vent_evolution'!AT$11,($O77*$M77*FJ77*'input_cooling&amp;ventilation'!$D$3)*'input_cool&amp;vent_evolution'!AT$10)</f>
        <v>293499.85242184083</v>
      </c>
      <c r="IE77" s="2">
        <f>IF($D77=3,($N77*$M77*FK77*'input_cooling&amp;ventilation'!$D$3)*'input_cool&amp;vent_evolution'!AU$11,($O77*$M77*FK77*'input_cooling&amp;ventilation'!$D$3)*'input_cool&amp;vent_evolution'!AU$10)</f>
        <v>294686.59924534685</v>
      </c>
      <c r="IF77" s="2">
        <f>IF($D77=3,($N77*$M77*FL77*'input_cooling&amp;ventilation'!$D$3)*'input_cool&amp;vent_evolution'!AV$11,($O77*$M77*FL77*'input_cooling&amp;ventilation'!$D$3)*'input_cool&amp;vent_evolution'!AV$10)</f>
        <v>295878.14459945349</v>
      </c>
    </row>
    <row r="78" spans="1:240" x14ac:dyDescent="0.25">
      <c r="A78">
        <v>76</v>
      </c>
      <c r="B78">
        <v>100100</v>
      </c>
      <c r="C78">
        <v>11</v>
      </c>
      <c r="D78">
        <v>3</v>
      </c>
      <c r="E78">
        <v>5</v>
      </c>
      <c r="F78" s="2">
        <v>5230700</v>
      </c>
      <c r="G78" s="2">
        <v>6660548.5169747705</v>
      </c>
      <c r="H78" s="2">
        <v>5230700</v>
      </c>
      <c r="I78" s="17">
        <v>0.12</v>
      </c>
      <c r="J78">
        <v>4.0559130999999998E-2</v>
      </c>
      <c r="K78" s="2">
        <f t="shared" si="77"/>
        <v>212152.64652169999</v>
      </c>
      <c r="L78" s="2">
        <f t="shared" si="78"/>
        <v>799265.82203697239</v>
      </c>
      <c r="M78">
        <v>0.27983104540654602</v>
      </c>
      <c r="N78" s="17">
        <f>'input_cooling&amp;ventilation'!$D$5</f>
        <v>57.500092182043396</v>
      </c>
      <c r="O78" s="45">
        <f>'input_cooling&amp;ventilation'!$D$6</f>
        <v>19.328678831353667</v>
      </c>
      <c r="P78" s="45">
        <f>'input_cooling&amp;ventilation'!$C$5</f>
        <v>50.351688737400465</v>
      </c>
      <c r="Q78" s="45">
        <f>'input_cooling&amp;ventilation'!$C$6</f>
        <v>32.240814214248743</v>
      </c>
      <c r="R78">
        <v>17</v>
      </c>
      <c r="S78">
        <v>12</v>
      </c>
      <c r="T78">
        <v>14</v>
      </c>
      <c r="U78" s="2">
        <f t="shared" si="79"/>
        <v>149461.17560486967</v>
      </c>
      <c r="V78" s="2">
        <f t="shared" si="80"/>
        <v>529547.3471372627</v>
      </c>
      <c r="W78" s="2">
        <v>1486926.9643835779</v>
      </c>
      <c r="X78" s="57">
        <f>IF($D78=3,(W78*(1+'input_cool&amp;vent_evolution'!M$11)),(W78*(1+'input_cool&amp;vent_evolution'!M$12)))</f>
        <v>1509137.6703619619</v>
      </c>
      <c r="Y78" s="57">
        <f>IF($D78=3,(X78*(1+'input_cool&amp;vent_evolution'!N$11)),(X78*(1+'input_cool&amp;vent_evolution'!N$12)))</f>
        <v>1530002.2333247322</v>
      </c>
      <c r="Z78" s="57">
        <f>IF($D78=3,(Y78*(1+'input_cool&amp;vent_evolution'!O$11)),(Y78*(1+'input_cool&amp;vent_evolution'!O$12)))</f>
        <v>1549832.4323823887</v>
      </c>
      <c r="AA78" s="57">
        <f>IF($D78=3,(Z78*(1+'input_cool&amp;vent_evolution'!P$11)),(Z78*(1+'input_cool&amp;vent_evolution'!P$12)))</f>
        <v>1572038.750683323</v>
      </c>
      <c r="AB78" s="57">
        <f>IF($D78=3,(AA78*(1+'input_cool&amp;vent_evolution'!Q$11)),(AA78*(1+'input_cool&amp;vent_evolution'!Q$12)))</f>
        <v>1596410.5876887771</v>
      </c>
      <c r="AC78" s="57">
        <f>IF($D78=3,(AB78*(1+'input_cool&amp;vent_evolution'!R$11)),(AB78*(1+'input_cool&amp;vent_evolution'!R$12)))</f>
        <v>1622119.5775030104</v>
      </c>
      <c r="AD78" s="57">
        <f>IF($D78=3,(AC78*(1+'input_cool&amp;vent_evolution'!S$11)),(AC78*(1+'input_cool&amp;vent_evolution'!S$12)))</f>
        <v>1648751.5610346331</v>
      </c>
      <c r="AE78" s="57">
        <f>IF($D78=3,(AD78*(1+'input_cool&amp;vent_evolution'!T$11)),(AD78*(1+'input_cool&amp;vent_evolution'!T$12)))</f>
        <v>1676397.2703021916</v>
      </c>
      <c r="AF78" s="57">
        <f>IF($D78=3,(AE78*(1+'input_cool&amp;vent_evolution'!U$11)),(AE78*(1+'input_cool&amp;vent_evolution'!U$12)))</f>
        <v>1708085.7802407865</v>
      </c>
      <c r="AG78" s="57">
        <f>IF($D78=3,(AF78*(1+'input_cool&amp;vent_evolution'!V$11)),(AF78*(1+'input_cool&amp;vent_evolution'!V$12)))</f>
        <v>1740106.194010159</v>
      </c>
      <c r="AH78" s="57">
        <f>IF($D78=3,(AG78*(1+'input_cool&amp;vent_evolution'!W$11)),(AG78*(1+'input_cool&amp;vent_evolution'!W$12)))</f>
        <v>1771193.7161282054</v>
      </c>
      <c r="AI78" s="57">
        <f>IF($D78=3,(AH78*(1+'input_cool&amp;vent_evolution'!X$11)),(AH78*(1+'input_cool&amp;vent_evolution'!X$12)))</f>
        <v>1803379.9300410743</v>
      </c>
      <c r="AJ78" s="57">
        <f>IF($D78=3,(AI78*(1+'input_cool&amp;vent_evolution'!Y$11)),(AI78*(1+'input_cool&amp;vent_evolution'!Y$12)))</f>
        <v>1836287.5674565905</v>
      </c>
      <c r="AK78" s="57">
        <f>IF($D78=3,(AJ78*(1+'input_cool&amp;vent_evolution'!Z$11)),(AJ78*(1+'input_cool&amp;vent_evolution'!Z$12)))</f>
        <v>1871533.7389729172</v>
      </c>
      <c r="AL78" s="57">
        <f>IF($D78=3,(AK78*(1+'input_cool&amp;vent_evolution'!AA$11)),(AK78*(1+'input_cool&amp;vent_evolution'!AA$12)))</f>
        <v>1907009.7532978805</v>
      </c>
      <c r="AM78" s="57">
        <f>IF($D78=3,(AL78*(1+'input_cool&amp;vent_evolution'!AB$11)),(AL78*(1+'input_cool&amp;vent_evolution'!AB$12)))</f>
        <v>1938858.9621145083</v>
      </c>
      <c r="AN78" s="57">
        <f>IF($D78=3,(AM78*(1+'input_cool&amp;vent_evolution'!AC$11)),(AM78*(1+'input_cool&amp;vent_evolution'!AC$12)))</f>
        <v>1970636.8459278164</v>
      </c>
      <c r="AO78" s="57">
        <f>IF($D78=3,(AN78*(1+'input_cool&amp;vent_evolution'!AD$11)),(AN78*(1+'input_cool&amp;vent_evolution'!AD$12)))</f>
        <v>2002037.5644387333</v>
      </c>
      <c r="AP78" s="57">
        <f>IF($D78=3,(AO78*(1+'input_cool&amp;vent_evolution'!AE$11)),(AO78*(1+'input_cool&amp;vent_evolution'!AE$12)))</f>
        <v>2032961.1272080159</v>
      </c>
      <c r="AQ78" s="57">
        <f>IF($D78=3,(AP78*(1+'input_cool&amp;vent_evolution'!AF$11)),(AP78*(1+'input_cool&amp;vent_evolution'!AF$12)))</f>
        <v>2063217.5951959675</v>
      </c>
      <c r="AR78" s="57">
        <f>IF($D78=3,(AQ78*(1+'input_cool&amp;vent_evolution'!AG$11)),(AQ78*(1+'input_cool&amp;vent_evolution'!AG$12)))</f>
        <v>2093154.5270630943</v>
      </c>
      <c r="AS78" s="57">
        <f>IF($D78=3,(AR78*(1+'input_cool&amp;vent_evolution'!AH$11)),(AR78*(1+'input_cool&amp;vent_evolution'!AH$12)))</f>
        <v>2122602.5737152775</v>
      </c>
      <c r="AT78" s="57">
        <f>IF($D78=3,(AS78*(1+'input_cool&amp;vent_evolution'!AI$11)),(AS78*(1+'input_cool&amp;vent_evolution'!AI$12)))</f>
        <v>2151541.6276663481</v>
      </c>
      <c r="AU78" s="57">
        <f>IF($D78=3,(AT78*(1+'input_cool&amp;vent_evolution'!AJ$11)),(AT78*(1+'input_cool&amp;vent_evolution'!AJ$12)))</f>
        <v>2179953.1172129922</v>
      </c>
      <c r="AV78" s="57">
        <f>IF($D78=3,(AU78*(1+'input_cool&amp;vent_evolution'!AK$11)),(AU78*(1+'input_cool&amp;vent_evolution'!AK$12)))</f>
        <v>2208074.5124250394</v>
      </c>
      <c r="AW78" s="57">
        <f>IF($D78=3,(AV78*(1+'input_cool&amp;vent_evolution'!AL$11)),(AV78*(1+'input_cool&amp;vent_evolution'!AL$12)))</f>
        <v>2235400.4882877013</v>
      </c>
      <c r="AX78" s="57">
        <f>IF($D78=3,(AW78*(1+'input_cool&amp;vent_evolution'!AM$11)),(AW78*(1+'input_cool&amp;vent_evolution'!AM$12)))</f>
        <v>2262175.0053985598</v>
      </c>
      <c r="AY78" s="57">
        <f>IF($D78=3,(AX78*(1+'input_cool&amp;vent_evolution'!AN$11)),(AX78*(1+'input_cool&amp;vent_evolution'!AN$12)))</f>
        <v>2288389.7536924584</v>
      </c>
      <c r="AZ78" s="57">
        <f>IF($D78=3,(AY78*(1+'input_cool&amp;vent_evolution'!AO$11)),(AY78*(1+'input_cool&amp;vent_evolution'!AO$12)))</f>
        <v>2314044.9461945002</v>
      </c>
      <c r="BA78" s="57">
        <f>IF($D78=3,(AZ78*(1+'input_cool&amp;vent_evolution'!AP$11)),(AZ78*(1+'input_cool&amp;vent_evolution'!AP$12)))</f>
        <v>2339143.6549339602</v>
      </c>
      <c r="BB78" s="57">
        <f>IF($D78=3,(BA78*(1+'input_cool&amp;vent_evolution'!AQ$11)),(BA78*(1+'input_cool&amp;vent_evolution'!AQ$12)))</f>
        <v>2363690.932524683</v>
      </c>
      <c r="BC78" s="57">
        <f>IF($D78=3,(BB78*(1+'input_cool&amp;vent_evolution'!AR$11)),(BB78*(1+'input_cool&amp;vent_evolution'!AR$12)))</f>
        <v>2387694.8821692704</v>
      </c>
      <c r="BD78" s="57">
        <f>IF($D78=3,(BC78*(1+'input_cool&amp;vent_evolution'!AS$11)),(BC78*(1+'input_cool&amp;vent_evolution'!AS$12)))</f>
        <v>2411166.4953465951</v>
      </c>
      <c r="BE78" s="57">
        <f>IF($D78=3,(BD78*(1+'input_cool&amp;vent_evolution'!AT$11)),(BD78*(1+'input_cool&amp;vent_evolution'!AT$12)))</f>
        <v>2434119.8455147399</v>
      </c>
      <c r="BF78" s="57">
        <f>IF($D78=3,(BE78*(1+'input_cool&amp;vent_evolution'!AU$11)),(BE78*(1+'input_cool&amp;vent_evolution'!AU$12)))</f>
        <v>2457291.7024865244</v>
      </c>
      <c r="BG78" s="57">
        <f>IF($D78=3,(BF78*(1+'input_cool&amp;vent_evolution'!AV$11)),(BF78*(1+'input_cool&amp;vent_evolution'!AV$12)))</f>
        <v>2480684.1463601864</v>
      </c>
      <c r="BH78" s="2">
        <f t="shared" si="153"/>
        <v>1496482.1373329833</v>
      </c>
      <c r="BI78" s="2">
        <f t="shared" si="81"/>
        <v>1518835.572000829</v>
      </c>
      <c r="BJ78" s="2">
        <f t="shared" si="82"/>
        <v>1539834.2131748351</v>
      </c>
      <c r="BK78" s="2">
        <f t="shared" si="83"/>
        <v>1559791.8434958663</v>
      </c>
      <c r="BL78" s="2">
        <f t="shared" si="84"/>
        <v>1582140.8622905149</v>
      </c>
      <c r="BM78" s="2">
        <f t="shared" si="85"/>
        <v>1606669.3156754284</v>
      </c>
      <c r="BN78" s="2">
        <f t="shared" si="86"/>
        <v>1632543.5145751873</v>
      </c>
      <c r="BO78" s="2">
        <f t="shared" si="87"/>
        <v>1659346.638461868</v>
      </c>
      <c r="BP78" s="2">
        <f t="shared" si="88"/>
        <v>1687170.0024089694</v>
      </c>
      <c r="BQ78" s="2">
        <f t="shared" si="89"/>
        <v>1719062.1465543711</v>
      </c>
      <c r="BR78" s="2">
        <f t="shared" si="90"/>
        <v>1751288.3273848076</v>
      </c>
      <c r="BS78" s="2">
        <f t="shared" si="91"/>
        <v>1782575.6216890621</v>
      </c>
      <c r="BT78" s="2">
        <f t="shared" si="92"/>
        <v>1814968.6681148184</v>
      </c>
      <c r="BU78" s="2">
        <f t="shared" si="93"/>
        <v>1848087.7739981166</v>
      </c>
      <c r="BV78" s="2">
        <f t="shared" si="94"/>
        <v>1883560.4416858829</v>
      </c>
      <c r="BW78" s="2">
        <f t="shared" si="95"/>
        <v>1919264.4291800403</v>
      </c>
      <c r="BX78" s="2">
        <f t="shared" si="96"/>
        <v>1951318.3048739482</v>
      </c>
      <c r="BY78" s="2">
        <f t="shared" si="97"/>
        <v>1983300.3972214181</v>
      </c>
      <c r="BZ78" s="2">
        <f t="shared" si="98"/>
        <v>2014902.9005565359</v>
      </c>
      <c r="CA78" s="2">
        <f t="shared" si="99"/>
        <v>2046025.1818893722</v>
      </c>
      <c r="CB78" s="2">
        <f t="shared" si="100"/>
        <v>2076476.0816089341</v>
      </c>
      <c r="CC78" s="2">
        <f t="shared" si="101"/>
        <v>2106605.391829818</v>
      </c>
      <c r="CD78" s="2">
        <f t="shared" si="102"/>
        <v>2136242.675200094</v>
      </c>
      <c r="CE78" s="2">
        <f t="shared" si="103"/>
        <v>2165367.6950204498</v>
      </c>
      <c r="CF78" s="2">
        <f t="shared" si="104"/>
        <v>2193961.7602435532</v>
      </c>
      <c r="CG78" s="2">
        <f t="shared" si="105"/>
        <v>2222263.8669506949</v>
      </c>
      <c r="CH78" s="2">
        <f t="shared" si="106"/>
        <v>2249765.4428472742</v>
      </c>
      <c r="CI78" s="2">
        <f t="shared" si="107"/>
        <v>2276712.0162512525</v>
      </c>
      <c r="CJ78" s="2">
        <f t="shared" si="108"/>
        <v>2303095.2236959855</v>
      </c>
      <c r="CK78" s="2">
        <f t="shared" si="109"/>
        <v>2328915.2795755025</v>
      </c>
      <c r="CL78" s="2">
        <f t="shared" si="110"/>
        <v>2354175.2756603113</v>
      </c>
      <c r="CM78" s="2">
        <f t="shared" si="111"/>
        <v>2378880.2970329644</v>
      </c>
      <c r="CN78" s="2">
        <f t="shared" si="112"/>
        <v>2403038.4989682273</v>
      </c>
      <c r="CO78" s="2">
        <f t="shared" si="113"/>
        <v>2426660.9435775471</v>
      </c>
      <c r="CP78" s="2">
        <f t="shared" si="114"/>
        <v>2449761.7947567562</v>
      </c>
      <c r="CQ78" s="2">
        <f t="shared" si="115"/>
        <v>2473082.5568908164</v>
      </c>
      <c r="CR78" s="2">
        <f>IF($D78=3,(W78*$P78*$M78*'input_cooling&amp;ventilation'!$D$3)*'input_cool&amp;vent_evolution'!M$11,(W78*$Q78*'input_cooling&amp;ventilation'!$D$3)*'input_cool&amp;vent_evolution'!M$12)</f>
        <v>255506.5307242214</v>
      </c>
      <c r="CS78" s="2">
        <f>IF($D78=3,(X78*$P78*$M78*'input_cooling&amp;ventilation'!$D$3)*'input_cool&amp;vent_evolution'!N$11,(X78*$Q78*'input_cooling&amp;ventilation'!$D$3)*'input_cool&amp;vent_evolution'!N$12)</f>
        <v>240020.8306247791</v>
      </c>
      <c r="CT78" s="2">
        <f>IF($D78=3,(Y78*$P78*$M78*'input_cooling&amp;ventilation'!$D$3)*'input_cool&amp;vent_evolution'!O$11,(Y78*$Q78*'input_cooling&amp;ventilation'!$D$3)*'input_cool&amp;vent_evolution'!O$12)</f>
        <v>228121.76117785895</v>
      </c>
      <c r="CU78" s="2">
        <f>IF($D78=3,(Z78*$P78*$M78*'input_cooling&amp;ventilation'!$D$3)*'input_cool&amp;vent_evolution'!P$11,(Z78*$Q78*'input_cooling&amp;ventilation'!$D$3)*'input_cool&amp;vent_evolution'!P$12)</f>
        <v>255456.05595569138</v>
      </c>
      <c r="CV78" s="2">
        <f>IF($D78=3,(AA78*$P78*$M78*'input_cooling&amp;ventilation'!$D$3)*'input_cool&amp;vent_evolution'!Q$11,(AA78*$Q78*'input_cooling&amp;ventilation'!$D$3)*'input_cool&amp;vent_evolution'!Q$12)</f>
        <v>280367.65363065043</v>
      </c>
      <c r="CW78" s="2">
        <f>IF($D78=3,(AB78*$P78*$M78*'input_cooling&amp;ventilation'!$D$3)*'input_cool&amp;vent_evolution'!R$11,(AB78*$Q78*'input_cooling&amp;ventilation'!$D$3)*'input_cool&amp;vent_evolution'!R$12)</f>
        <v>295749.93258890626</v>
      </c>
      <c r="CX78" s="2">
        <f>IF($D78=3,(AC78*$P78*$M78*'input_cooling&amp;ventilation'!$D$3)*'input_cool&amp;vent_evolution'!S$11,(AC78*$Q78*'input_cooling&amp;ventilation'!$D$3)*'input_cool&amp;vent_evolution'!S$12)</f>
        <v>306367.82662792871</v>
      </c>
      <c r="CY78" s="2">
        <f>IF($D78=3,(AD78*$P78*$M78*'input_cooling&amp;ventilation'!$D$3)*'input_cool&amp;vent_evolution'!T$11,(AD78*$Q78*'input_cooling&amp;ventilation'!$D$3)*'input_cool&amp;vent_evolution'!T$12)</f>
        <v>318029.47962297068</v>
      </c>
      <c r="CZ78" s="2">
        <f>IF($D78=3,(AE78*$P78*$M78*'input_cooling&amp;ventilation'!$D$3)*'input_cool&amp;vent_evolution'!U$11,(AE78*$Q78*'input_cooling&amp;ventilation'!$D$3)*'input_cool&amp;vent_evolution'!U$12)</f>
        <v>364536.87001710827</v>
      </c>
      <c r="DA78" s="2">
        <f>IF($D78=3,(AF78*$P78*$M78*'input_cooling&amp;ventilation'!$D$3)*'input_cool&amp;vent_evolution'!V$11,(AF78*$Q78*'input_cooling&amp;ventilation'!$D$3)*'input_cool&amp;vent_evolution'!V$12)</f>
        <v>368355.01053090178</v>
      </c>
      <c r="DB78" s="2">
        <f>IF($D78=3,(AG78*$P78*$M78*'input_cooling&amp;ventilation'!$D$3)*'input_cool&amp;vent_evolution'!W$11,(AG78*$Q78*'input_cooling&amp;ventilation'!$D$3)*'input_cool&amp;vent_evolution'!W$12)</f>
        <v>357623.25308006373</v>
      </c>
      <c r="DC78" s="2">
        <f>IF($D78=3,(AH78*$P78*$M78*'input_cooling&amp;ventilation'!$D$3)*'input_cool&amp;vent_evolution'!X$11,(AH78*$Q78*'input_cooling&amp;ventilation'!$D$3)*'input_cool&amp;vent_evolution'!X$12)</f>
        <v>370262.33484105777</v>
      </c>
      <c r="DD78" s="2">
        <f>IF($D78=3,(AI78*$P78*$M78*'input_cooling&amp;ventilation'!$D$3)*'input_cool&amp;vent_evolution'!Y$11,(AI78*$Q78*'input_cooling&amp;ventilation'!$D$3)*'input_cool&amp;vent_evolution'!Y$12)</f>
        <v>378561.41441663291</v>
      </c>
      <c r="DE78" s="2">
        <f>IF($D78=3,(AJ78*$P78*$M78*'input_cooling&amp;ventilation'!$D$3)*'input_cool&amp;vent_evolution'!Z$11,(AJ78*$Q78*'input_cooling&amp;ventilation'!$D$3)*'input_cool&amp;vent_evolution'!Z$12)</f>
        <v>405463.33890565892</v>
      </c>
      <c r="DF78" s="2">
        <f>IF($D78=3,(AK78*$P78*$M78*'input_cooling&amp;ventilation'!$D$3)*'input_cool&amp;vent_evolution'!AA$11,(AK78*$Q78*'input_cooling&amp;ventilation'!$D$3)*'input_cool&amp;vent_evolution'!AA$12)</f>
        <v>408107.39437619643</v>
      </c>
      <c r="DG78" s="2">
        <f>IF($D78=3,(AL78*$P78*$M78*'input_cooling&amp;ventilation'!$D$3)*'input_cool&amp;vent_evolution'!AB$11,(AL78*$Q78*'input_cooling&amp;ventilation'!$D$3)*'input_cool&amp;vent_evolution'!AB$12)</f>
        <v>366385.51061671029</v>
      </c>
      <c r="DH78" s="2">
        <f>IF($D78=3,(AM78*$P78*$M78*'input_cooling&amp;ventilation'!$D$3)*'input_cool&amp;vent_evolution'!AC$11,(AM78*$Q78*'input_cooling&amp;ventilation'!$D$3)*'input_cool&amp;vent_evolution'!AC$12)</f>
        <v>365565.00521855458</v>
      </c>
      <c r="DI78" s="2">
        <f>IF($D78=3,(AN78*$P78*$M78*'input_cooling&amp;ventilation'!$D$3)*'input_cool&amp;vent_evolution'!AD$11,(AN78*$Q78*'input_cooling&amp;ventilation'!$D$3)*'input_cool&amp;vent_evolution'!AD$12)</f>
        <v>361226.18780242821</v>
      </c>
      <c r="DJ78" s="2">
        <f>IF($D78=3,(AO78*$P78*$M78*'input_cooling&amp;ventilation'!$D$3)*'input_cool&amp;vent_evolution'!AE$11,(AO78*$Q78*'input_cooling&amp;ventilation'!$D$3)*'input_cool&amp;vent_evolution'!AE$12)</f>
        <v>355737.10482240573</v>
      </c>
      <c r="DK78" s="2">
        <f>IF($D78=3,(AP78*$P78*$M78*'input_cooling&amp;ventilation'!$D$3)*'input_cool&amp;vent_evolution'!AF$11,(AP78*$Q78*'input_cooling&amp;ventilation'!$D$3)*'input_cool&amp;vent_evolution'!AF$12)</f>
        <v>348063.00957266719</v>
      </c>
      <c r="DL78" s="2">
        <f>IF($D78=3,(AQ78*$P78*$M78*'input_cooling&amp;ventilation'!$D$3)*'input_cool&amp;vent_evolution'!AG$11,(AQ78*$Q78*'input_cooling&amp;ventilation'!$D$3)*'input_cool&amp;vent_evolution'!AG$12)</f>
        <v>344387.14417007699</v>
      </c>
      <c r="DM78" s="2">
        <f>IF($D78=3,(AR78*$P78*$M78*'input_cooling&amp;ventilation'!$D$3)*'input_cool&amp;vent_evolution'!AH$11,(AR78*$Q78*'input_cooling&amp;ventilation'!$D$3)*'input_cool&amp;vent_evolution'!AH$12)</f>
        <v>338763.12819713814</v>
      </c>
      <c r="DN78" s="2">
        <f>IF($D78=3,(AS78*$P78*$M78*'input_cooling&amp;ventilation'!$D$3)*'input_cool&amp;vent_evolution'!AI$11,(AS78*$Q78*'input_cooling&amp;ventilation'!$D$3)*'input_cool&amp;vent_evolution'!AI$12)</f>
        <v>332907.80061989574</v>
      </c>
      <c r="DO78" s="2">
        <f>IF($D78=3,(AT78*$P78*$M78*'input_cooling&amp;ventilation'!$D$3)*'input_cool&amp;vent_evolution'!AJ$11,(AT78*$Q78*'input_cooling&amp;ventilation'!$D$3)*'input_cool&amp;vent_evolution'!AJ$12)</f>
        <v>326838.82870879583</v>
      </c>
      <c r="DP78" s="2">
        <f>IF($D78=3,(AU78*$P78*$M78*'input_cooling&amp;ventilation'!$D$3)*'input_cool&amp;vent_evolution'!AK$11,(AU78*$Q78*'input_cooling&amp;ventilation'!$D$3)*'input_cool&amp;vent_evolution'!AK$12)</f>
        <v>323501.6544160184</v>
      </c>
      <c r="DQ78" s="2">
        <f>IF($D78=3,(AV78*$P78*$M78*'input_cooling&amp;ventilation'!$D$3)*'input_cool&amp;vent_evolution'!AL$11,(AV78*$Q78*'input_cooling&amp;ventilation'!$D$3)*'input_cool&amp;vent_evolution'!AL$12)</f>
        <v>314351.34471265913</v>
      </c>
      <c r="DR78" s="2">
        <f>IF($D78=3,(AW78*$P78*$M78*'input_cooling&amp;ventilation'!$D$3)*'input_cool&amp;vent_evolution'!AM$11,(AW78*$Q78*'input_cooling&amp;ventilation'!$D$3)*'input_cool&amp;vent_evolution'!AM$12)</f>
        <v>308007.49807185843</v>
      </c>
      <c r="DS78" s="2">
        <f>IF($D78=3,(AX78*$P78*$M78*'input_cooling&amp;ventilation'!$D$3)*'input_cool&amp;vent_evolution'!AN$11,(AX78*$Q78*'input_cooling&amp;ventilation'!$D$3)*'input_cool&amp;vent_evolution'!AN$12)</f>
        <v>301568.05447343009</v>
      </c>
      <c r="DT78" s="2">
        <f>IF($D78=3,(AY78*$P78*$M78*'input_cooling&amp;ventilation'!$D$3)*'input_cool&amp;vent_evolution'!AO$11,(AY78*$Q78*'input_cooling&amp;ventilation'!$D$3)*'input_cool&amp;vent_evolution'!AO$12)</f>
        <v>295131.06146370829</v>
      </c>
      <c r="DU78" s="2">
        <f>IF($D78=3,(AZ78*$P78*$M78*'input_cooling&amp;ventilation'!$D$3)*'input_cool&amp;vent_evolution'!AP$11,(AZ78*$Q78*'input_cooling&amp;ventilation'!$D$3)*'input_cool&amp;vent_evolution'!AP$12)</f>
        <v>288729.40832759539</v>
      </c>
      <c r="DV78" s="2">
        <f>IF($D78=3,(BA78*$P78*$M78*'input_cooling&amp;ventilation'!$D$3)*'input_cool&amp;vent_evolution'!AQ$11,(BA78*$Q78*'input_cooling&amp;ventilation'!$D$3)*'input_cool&amp;vent_evolution'!AQ$12)</f>
        <v>282385.87922572158</v>
      </c>
      <c r="DW78" s="2">
        <f>IF($D78=3,(BB78*$P78*$M78*'input_cooling&amp;ventilation'!$D$3)*'input_cool&amp;vent_evolution'!AR$11,(BB78*$Q78*'input_cooling&amp;ventilation'!$D$3)*'input_cool&amp;vent_evolution'!AR$12)</f>
        <v>276135.56738522009</v>
      </c>
      <c r="DX78" s="2">
        <f>IF($D78=3,(BC78*$P78*$M78*'input_cooling&amp;ventilation'!$D$3)*'input_cool&amp;vent_evolution'!AS$11,(BC78*$Q78*'input_cooling&amp;ventilation'!$D$3)*'input_cool&amp;vent_evolution'!AS$12)</f>
        <v>270011.69883009006</v>
      </c>
      <c r="DY78" s="2">
        <f>IF($D78=3,(BD78*$P78*$M78*'input_cooling&amp;ventilation'!$D$3)*'input_cool&amp;vent_evolution'!AT$11,(BD78*$Q78*'input_cooling&amp;ventilation'!$D$3)*'input_cool&amp;vent_evolution'!AT$12)</f>
        <v>264049.72789557383</v>
      </c>
      <c r="DZ78" s="2">
        <f>IF($D78=3,(BE78*$P78*$M78*'input_cooling&amp;ventilation'!$D$3)*'input_cool&amp;vent_evolution'!AU$11,(BE78*$Q78*'input_cooling&amp;ventilation'!$D$3)*'input_cool&amp;vent_evolution'!AU$12)</f>
        <v>266563.37673645123</v>
      </c>
      <c r="EA78" s="2">
        <f>IF($D78=3,(BF78*$P78*$M78*'input_cooling&amp;ventilation'!$D$3)*'input_cool&amp;vent_evolution'!AV$11,(BF78*$Q78*'input_cooling&amp;ventilation'!$D$3)*'input_cool&amp;vent_evolution'!AV$12)</f>
        <v>269100.95451884129</v>
      </c>
      <c r="EB78">
        <v>0.7</v>
      </c>
      <c r="EC78" s="2">
        <f t="shared" si="116"/>
        <v>3661490</v>
      </c>
      <c r="ED78" s="2">
        <f>IF($D78=3,(EC78*(1+'input_cool&amp;vent_evolution'!M$10)),EC78*(1+'input_cool&amp;vent_evolution'!M$9))</f>
        <v>3739538.8394168816</v>
      </c>
      <c r="EE78" s="2">
        <f>IF($D78=3,(ED78*(1+'input_cool&amp;vent_evolution'!N$10)),ED78*(1+'input_cool&amp;vent_evolution'!N$9))</f>
        <v>3817668.2328858166</v>
      </c>
      <c r="EF78" s="2">
        <f>IF($D78=3,(EE78*(1+'input_cool&amp;vent_evolution'!O$10)),EE78*(1+'input_cool&amp;vent_evolution'!O$9))</f>
        <v>3895878.1818153402</v>
      </c>
      <c r="EG78" s="2">
        <f>IF($D78=3,(EF78*(1+'input_cool&amp;vent_evolution'!P$10)),EF78*(1+'input_cool&amp;vent_evolution'!P$9))</f>
        <v>3969829.1305488311</v>
      </c>
      <c r="EH78" s="2">
        <f>IF($D78=3,(EG78*(1+'input_cool&amp;vent_evolution'!Q$10)),EG78*(1+'input_cool&amp;vent_evolution'!Q$9))</f>
        <v>4043860.6348994188</v>
      </c>
      <c r="EI78" s="2">
        <f>IF($D78=3,(EH78*(1+'input_cool&amp;vent_evolution'!R$10)),EH78*(1+'input_cool&amp;vent_evolution'!R$9))</f>
        <v>4102030.1498616058</v>
      </c>
      <c r="EJ78" s="2">
        <f>IF($D78=3,(EI78*(1+'input_cool&amp;vent_evolution'!S$10)),EI78*(1+'input_cool&amp;vent_evolution'!S$9))</f>
        <v>4160235.017019799</v>
      </c>
      <c r="EK78" s="2">
        <f>IF($D78=3,(EJ78*(1+'input_cool&amp;vent_evolution'!T$10)),EJ78*(1+'input_cool&amp;vent_evolution'!T$9))</f>
        <v>4218475.2360609937</v>
      </c>
      <c r="EL78" s="2">
        <f>IF($D78=3,(EK78*(1+'input_cool&amp;vent_evolution'!U$10)),EK78*(1+'input_cool&amp;vent_evolution'!U$9))</f>
        <v>4276750.8044810975</v>
      </c>
      <c r="EM78" s="2">
        <f>IF($D78=3,(EL78*(1+'input_cool&amp;vent_evolution'!V$10)),EL78*(1+'input_cool&amp;vent_evolution'!V$9))</f>
        <v>4335061.7244711882</v>
      </c>
      <c r="EN78" s="2">
        <f>IF($D78=3,(EM78*(1+'input_cool&amp;vent_evolution'!W$10)),EM78*(1+'input_cool&amp;vent_evolution'!W$9))</f>
        <v>4380412.1156046744</v>
      </c>
      <c r="EO78" s="2">
        <f>IF($D78=3,(EN78*(1+'input_cool&amp;vent_evolution'!X$10)),EN78*(1+'input_cool&amp;vent_evolution'!X$9))</f>
        <v>4425792.0931230132</v>
      </c>
      <c r="EP78" s="2">
        <f>IF($D78=3,(EO78*(1+'input_cool&amp;vent_evolution'!Y$10)),EO78*(1+'input_cool&amp;vent_evolution'!Y$9))</f>
        <v>4471201.6587477569</v>
      </c>
      <c r="EQ78" s="2">
        <f>IF($D78=3,(EP78*(1+'input_cool&amp;vent_evolution'!Z$10)),EP78*(1+'input_cool&amp;vent_evolution'!Z$9))</f>
        <v>4516640.8096618215</v>
      </c>
      <c r="ER78" s="2">
        <f>IF($D78=3,(EQ78*(1+'input_cool&amp;vent_evolution'!AA$10)),EQ78*(1+'input_cool&amp;vent_evolution'!AA$9))</f>
        <v>4562109.5486822892</v>
      </c>
      <c r="ES78" s="2">
        <f>IF($D78=3,(ER78*(1+'input_cool&amp;vent_evolution'!AB$10)),ER78*(1+'input_cool&amp;vent_evolution'!AB$9))</f>
        <v>4593759.2807264905</v>
      </c>
      <c r="ET78" s="2">
        <f>IF($D78=3,(ES78*(1+'input_cool&amp;vent_evolution'!AC$10)),ES78*(1+'input_cool&amp;vent_evolution'!AC$9))</f>
        <v>4625431.2197749112</v>
      </c>
      <c r="EU78" s="2">
        <f>IF($D78=3,(ET78*(1+'input_cool&amp;vent_evolution'!AD$10)),ET78*(1+'input_cool&amp;vent_evolution'!AD$9))</f>
        <v>4657125.3697401835</v>
      </c>
      <c r="EV78" s="2">
        <f>IF($D78=3,(EU78*(1+'input_cool&amp;vent_evolution'!AE$10)),EU78*(1+'input_cool&amp;vent_evolution'!AE$9))</f>
        <v>4688841.7270226879</v>
      </c>
      <c r="EW78" s="2">
        <f>IF($D78=3,(EV78*(1+'input_cool&amp;vent_evolution'!AF$10)),EV78*(1+'input_cool&amp;vent_evolution'!AF$9))</f>
        <v>4720580.295065538</v>
      </c>
      <c r="EX78" s="2">
        <f>IF($D78=3,(EW78*(1+'input_cool&amp;vent_evolution'!AG$10)),EW78*(1+'input_cool&amp;vent_evolution'!AG$9))</f>
        <v>4740646.6389521072</v>
      </c>
      <c r="EY78" s="2">
        <f>IF($D78=3,(EX78*(1+'input_cool&amp;vent_evolution'!AH$10)),EX78*(1+'input_cool&amp;vent_evolution'!AH$9))</f>
        <v>4760718.9572713766</v>
      </c>
      <c r="EZ78" s="2">
        <f>IF($D78=3,(EY78*(1+'input_cool&amp;vent_evolution'!AI$10)),EY78*(1+'input_cool&amp;vent_evolution'!AI$9))</f>
        <v>4780797.2511188854</v>
      </c>
      <c r="FA78" s="2">
        <f>IF($D78=3,(EZ78*(1+'input_cool&amp;vent_evolution'!AJ$10)),EZ78*(1+'input_cool&amp;vent_evolution'!AJ$9))</f>
        <v>4800881.5192425903</v>
      </c>
      <c r="FB78" s="2">
        <f>IF($D78=3,(FA78*(1+'input_cool&amp;vent_evolution'!AK$10)),FA78*(1+'input_cool&amp;vent_evolution'!AK$9))</f>
        <v>4820971.7589818956</v>
      </c>
      <c r="FC78" s="2">
        <f>IF($D78=3,(FB78*(1+'input_cool&amp;vent_evolution'!AL$10)),FB78*(1+'input_cool&amp;vent_evolution'!AL$9))</f>
        <v>4841067.9761275034</v>
      </c>
      <c r="FD78" s="2">
        <f>IF($D78=3,(FC78*(1+'input_cool&amp;vent_evolution'!AM$10)),FC78*(1+'input_cool&amp;vent_evolution'!AM$9))</f>
        <v>4861170.1658277437</v>
      </c>
      <c r="FE78" s="2">
        <f>IF($D78=3,(FD78*(1+'input_cool&amp;vent_evolution'!AN$10)),FD78*(1+'input_cool&amp;vent_evolution'!AN$9))</f>
        <v>4881278.3310562251</v>
      </c>
      <c r="FF78" s="2">
        <f>IF($D78=3,(FE78*(1+'input_cool&amp;vent_evolution'!AO$10)),FE78*(1+'input_cool&amp;vent_evolution'!AO$9))</f>
        <v>4901392.4699348798</v>
      </c>
      <c r="FG78" s="2">
        <f>IF($D78=3,(FF78*(1+'input_cool&amp;vent_evolution'!AP$10)),FF78*(1+'input_cool&amp;vent_evolution'!AP$9))</f>
        <v>4921512.583715749</v>
      </c>
      <c r="FH78" s="2">
        <f>IF($D78=3,(FG78*(1+'input_cool&amp;vent_evolution'!AQ$10)),FG78*(1+'input_cool&amp;vent_evolution'!AQ$9))</f>
        <v>4941638.6705207713</v>
      </c>
      <c r="FI78" s="2">
        <f>IF($D78=3,(FH78*(1+'input_cool&amp;vent_evolution'!AR$10)),FH78*(1+'input_cool&amp;vent_evolution'!AR$9))</f>
        <v>4961770.7325410191</v>
      </c>
      <c r="FJ78" s="2">
        <f>IF($D78=3,(FI78*(1+'input_cool&amp;vent_evolution'!AS$10)),FI78*(1+'input_cool&amp;vent_evolution'!AS$9))</f>
        <v>4981908.768367948</v>
      </c>
      <c r="FK78" s="2">
        <f>IF($D78=3,(FJ78*(1+'input_cool&amp;vent_evolution'!AT$10)),FJ78*(1+'input_cool&amp;vent_evolution'!AT$9))</f>
        <v>5002052.7798796128</v>
      </c>
      <c r="FL78" s="2">
        <f>IF($D78=3,(FK78*(1+'input_cool&amp;vent_evolution'!AU$10)),FK78*(1+'input_cool&amp;vent_evolution'!AU$9))</f>
        <v>5022278.2423408329</v>
      </c>
      <c r="FM78" s="2">
        <f t="shared" si="117"/>
        <v>3465559.5576595925</v>
      </c>
      <c r="FN78" s="2">
        <f t="shared" si="118"/>
        <v>3539431.9160179142</v>
      </c>
      <c r="FO78" s="2">
        <f t="shared" si="119"/>
        <v>3613380.5178904897</v>
      </c>
      <c r="FP78" s="2">
        <f t="shared" si="120"/>
        <v>3687405.3646104806</v>
      </c>
      <c r="FQ78" s="2">
        <f t="shared" si="121"/>
        <v>3757399.1150184684</v>
      </c>
      <c r="FR78" s="2">
        <f t="shared" si="122"/>
        <v>3827469.1104220049</v>
      </c>
      <c r="FS78" s="2">
        <f t="shared" si="123"/>
        <v>3882525.9093048722</v>
      </c>
      <c r="FT78" s="2">
        <f t="shared" si="124"/>
        <v>3937616.1686480315</v>
      </c>
      <c r="FU78" s="2">
        <f t="shared" si="125"/>
        <v>3992739.8881552261</v>
      </c>
      <c r="FV78" s="2">
        <f t="shared" si="126"/>
        <v>4047897.0654563634</v>
      </c>
      <c r="FW78" s="2">
        <f t="shared" si="127"/>
        <v>4103087.7026252705</v>
      </c>
      <c r="FX78" s="2">
        <f t="shared" si="128"/>
        <v>4146011.3433934422</v>
      </c>
      <c r="FY78" s="2">
        <f t="shared" si="129"/>
        <v>4188962.987345783</v>
      </c>
      <c r="FZ78" s="2">
        <f t="shared" si="130"/>
        <v>4231942.6361117233</v>
      </c>
      <c r="GA78" s="2">
        <f t="shared" si="131"/>
        <v>4274950.2870249227</v>
      </c>
      <c r="GB78" s="2">
        <f t="shared" si="132"/>
        <v>4317985.9427517205</v>
      </c>
      <c r="GC78" s="2">
        <f t="shared" si="133"/>
        <v>4347942.0620865123</v>
      </c>
      <c r="GD78" s="2">
        <f t="shared" si="134"/>
        <v>4377919.2001037849</v>
      </c>
      <c r="GE78" s="2">
        <f t="shared" si="135"/>
        <v>4407917.3605068037</v>
      </c>
      <c r="GF78" s="2">
        <f t="shared" si="136"/>
        <v>4437936.5398885654</v>
      </c>
      <c r="GG78" s="2">
        <f t="shared" si="137"/>
        <v>4467976.7415079409</v>
      </c>
      <c r="GH78" s="2">
        <f t="shared" si="138"/>
        <v>4486969.3127954192</v>
      </c>
      <c r="GI78" s="2">
        <f t="shared" si="139"/>
        <v>4505967.5388169922</v>
      </c>
      <c r="GJ78" s="2">
        <f t="shared" si="140"/>
        <v>4524971.4206095766</v>
      </c>
      <c r="GK78" s="2">
        <f t="shared" si="141"/>
        <v>4543980.9569881288</v>
      </c>
      <c r="GL78" s="2">
        <f t="shared" si="142"/>
        <v>4562996.1454344224</v>
      </c>
      <c r="GM78" s="2">
        <f t="shared" si="143"/>
        <v>4582016.9914292945</v>
      </c>
      <c r="GN78" s="2">
        <f t="shared" si="144"/>
        <v>4601043.4903806932</v>
      </c>
      <c r="GO78" s="2">
        <f t="shared" si="145"/>
        <v>4620075.6451031044</v>
      </c>
      <c r="GP78" s="2">
        <f t="shared" si="146"/>
        <v>4639113.4538189583</v>
      </c>
      <c r="GQ78" s="2">
        <f t="shared" si="147"/>
        <v>4658156.9177132994</v>
      </c>
      <c r="GR78" s="2">
        <f t="shared" si="148"/>
        <v>4677206.0350085618</v>
      </c>
      <c r="GS78" s="2">
        <f t="shared" si="149"/>
        <v>4696260.8077785727</v>
      </c>
      <c r="GT78" s="2">
        <f t="shared" si="150"/>
        <v>4715321.2346901586</v>
      </c>
      <c r="GU78" s="2">
        <f t="shared" si="151"/>
        <v>4734387.3175208792</v>
      </c>
      <c r="GV78" s="2">
        <f t="shared" si="152"/>
        <v>4753530.4927693624</v>
      </c>
      <c r="GW78" s="2">
        <f>IF($D78=3,($N78*$M78*EC78*'input_cooling&amp;ventilation'!$D$3)*'input_cool&amp;vent_evolution'!M$11,($O78*$M78*EC78*'input_cooling&amp;ventilation'!$D$3)*'input_cool&amp;vent_evolution'!M$10)</f>
        <v>718496.60507119528</v>
      </c>
      <c r="GX78" s="2">
        <f>IF($D78=3,($N78*$M78*ED78*'input_cooling&amp;ventilation'!$D$3)*'input_cool&amp;vent_evolution'!N$11,($O78*$M78*ED78*'input_cooling&amp;ventilation'!$D$3)*'input_cool&amp;vent_evolution'!N$10)</f>
        <v>679192.09526680724</v>
      </c>
      <c r="GY78" s="2">
        <f>IF($D78=3,($N78*$M78*EE78*'input_cooling&amp;ventilation'!$D$3)*'input_cool&amp;vent_evolution'!O$11,($O78*$M78*EE78*'input_cooling&amp;ventilation'!$D$3)*'input_cool&amp;vent_evolution'!O$10)</f>
        <v>650020.92193725251</v>
      </c>
      <c r="GZ78" s="2">
        <f>IF($D78=3,($N78*$M78*EF78*'input_cooling&amp;ventilation'!$D$3)*'input_cool&amp;vent_evolution'!P$11,($O78*$M78*EF78*'input_cooling&amp;ventilation'!$D$3)*'input_cool&amp;vent_evolution'!P$10)</f>
        <v>733316.2799153293</v>
      </c>
      <c r="HA78" s="2">
        <f>IF($D78=3,($N78*$M78*EG78*'input_cooling&amp;ventilation'!$D$3)*'input_cool&amp;vent_evolution'!Q$11,($O78*$M78*EG78*'input_cooling&amp;ventilation'!$D$3)*'input_cool&amp;vent_evolution'!Q$10)</f>
        <v>808520.38519369543</v>
      </c>
      <c r="HB78" s="2">
        <f>IF($D78=3,($N78*$M78*EH78*'input_cooling&amp;ventilation'!$D$3)*'input_cool&amp;vent_evolution'!R$11,($O78*$M78*EH78*'input_cooling&amp;ventilation'!$D$3)*'input_cool&amp;vent_evolution'!R$10)</f>
        <v>855521.11910464428</v>
      </c>
      <c r="HC78" s="2">
        <f>IF($D78=3,($N78*$M78*EI78*'input_cooling&amp;ventilation'!$D$3)*'input_cool&amp;vent_evolution'!S$11,($O78*$M78*EI78*'input_cooling&amp;ventilation'!$D$3)*'input_cool&amp;vent_evolution'!S$10)</f>
        <v>884735.87549968075</v>
      </c>
      <c r="HD78" s="2">
        <f>IF($D78=3,($N78*$M78*EJ78*'input_cooling&amp;ventilation'!$D$3)*'input_cool&amp;vent_evolution'!T$11,($O78*$M78*EJ78*'input_cooling&amp;ventilation'!$D$3)*'input_cool&amp;vent_evolution'!T$10)</f>
        <v>916398.82593126188</v>
      </c>
      <c r="HE78" s="2">
        <f>IF($D78=3,($N78*$M78*EK78*'input_cooling&amp;ventilation'!$D$3)*'input_cool&amp;vent_evolution'!U$11,($O78*$M78*EK78*'input_cooling&amp;ventilation'!$D$3)*'input_cool&amp;vent_evolution'!U$10)</f>
        <v>1047549.4167418309</v>
      </c>
      <c r="HF78" s="2">
        <f>IF($D78=3,($N78*$M78*EL78*'input_cooling&amp;ventilation'!$D$3)*'input_cool&amp;vent_evolution'!V$11,($O78*$M78*EL78*'input_cooling&amp;ventilation'!$D$3)*'input_cool&amp;vent_evolution'!V$10)</f>
        <v>1053235.1639596019</v>
      </c>
      <c r="HG78" s="2">
        <f>IF($D78=3,($N78*$M78*EM78*'input_cooling&amp;ventilation'!$D$3)*'input_cool&amp;vent_evolution'!W$11,($O78*$M78*EM78*'input_cooling&amp;ventilation'!$D$3)*'input_cool&amp;vent_evolution'!W$10)</f>
        <v>1017418.8555929549</v>
      </c>
      <c r="HH78" s="2">
        <f>IF($D78=3,($N78*$M78*EN78*'input_cooling&amp;ventilation'!$D$3)*'input_cool&amp;vent_evolution'!X$11,($O78*$M78*EN78*'input_cooling&amp;ventilation'!$D$3)*'input_cool&amp;vent_evolution'!X$10)</f>
        <v>1045714.0526355087</v>
      </c>
      <c r="HI78" s="2">
        <f>IF($D78=3,($N78*$M78*EO78*'input_cooling&amp;ventilation'!$D$3)*'input_cool&amp;vent_evolution'!Y$11,($O78*$M78*EO78*'input_cooling&amp;ventilation'!$D$3)*'input_cool&amp;vent_evolution'!Y$10)</f>
        <v>1060949.2794120156</v>
      </c>
      <c r="HJ78" s="2">
        <f>IF($D78=3,($N78*$M78*EP78*'input_cooling&amp;ventilation'!$D$3)*'input_cool&amp;vent_evolution'!Z$11,($O78*$M78*EP78*'input_cooling&amp;ventilation'!$D$3)*'input_cool&amp;vent_evolution'!Z$10)</f>
        <v>1127430.1803205374</v>
      </c>
      <c r="HK78" s="2">
        <f>IF($D78=3,($N78*$M78*EQ78*'input_cooling&amp;ventilation'!$D$3)*'input_cool&amp;vent_evolution'!AA$11,($O78*$M78*EQ78*'input_cooling&amp;ventilation'!$D$3)*'input_cool&amp;vent_evolution'!AA$10)</f>
        <v>1124726.3173183238</v>
      </c>
      <c r="HL78" s="2">
        <f>IF($D78=3,($N78*$M78*ER78*'input_cooling&amp;ventilation'!$D$3)*'input_cool&amp;vent_evolution'!AB$11,($O78*$M78*ER78*'input_cooling&amp;ventilation'!$D$3)*'input_cool&amp;vent_evolution'!AB$10)</f>
        <v>1000934.3321885817</v>
      </c>
      <c r="HM78" s="2">
        <f>IF($D78=3,($N78*$M78*ES78*'input_cooling&amp;ventilation'!$D$3)*'input_cool&amp;vent_evolution'!AC$11,($O78*$M78*ES78*'input_cooling&amp;ventilation'!$D$3)*'input_cool&amp;vent_evolution'!AC$10)</f>
        <v>989102.11467187654</v>
      </c>
      <c r="HN78" s="2">
        <f>IF($D78=3,($N78*$M78*ET78*'input_cooling&amp;ventilation'!$D$3)*'input_cool&amp;vent_evolution'!AD$11,($O78*$M78*ET78*'input_cooling&amp;ventilation'!$D$3)*'input_cool&amp;vent_evolution'!AD$10)</f>
        <v>968231.83184214565</v>
      </c>
      <c r="HO78" s="2">
        <f>IF($D78=3,($N78*$M78*EU78*'input_cooling&amp;ventilation'!$D$3)*'input_cool&amp;vent_evolution'!AE$11,($O78*$M78*EU78*'input_cooling&amp;ventilation'!$D$3)*'input_cool&amp;vent_evolution'!AE$10)</f>
        <v>944994.70189747273</v>
      </c>
      <c r="HP78" s="2">
        <f>IF($D78=3,($N78*$M78*EV78*'input_cooling&amp;ventilation'!$D$3)*'input_cool&amp;vent_evolution'!AF$11,($O78*$M78*EV78*'input_cooling&amp;ventilation'!$D$3)*'input_cool&amp;vent_evolution'!AF$10)</f>
        <v>916745.67542206263</v>
      </c>
      <c r="HQ78" s="2">
        <f>IF($D78=3,($N78*$M78*EW78*'input_cooling&amp;ventilation'!$D$3)*'input_cool&amp;vent_evolution'!AG$11,($O78*$M78*EW78*'input_cooling&amp;ventilation'!$D$3)*'input_cool&amp;vent_evolution'!AG$10)</f>
        <v>899812.01412490592</v>
      </c>
      <c r="HR78" s="2">
        <f>IF($D78=3,($N78*$M78*EX78*'input_cooling&amp;ventilation'!$D$3)*'input_cool&amp;vent_evolution'!AH$11,($O78*$M78*EX78*'input_cooling&amp;ventilation'!$D$3)*'input_cool&amp;vent_evolution'!AH$10)</f>
        <v>876167.07324425434</v>
      </c>
      <c r="HS78" s="2">
        <f>IF($D78=3,($N78*$M78*EY78*'input_cooling&amp;ventilation'!$D$3)*'input_cool&amp;vent_evolution'!AI$11,($O78*$M78*EY78*'input_cooling&amp;ventilation'!$D$3)*'input_cool&amp;vent_evolution'!AI$10)</f>
        <v>852672.64299585368</v>
      </c>
      <c r="HT78" s="2">
        <f>IF($D78=3,($N78*$M78*EZ78*'input_cooling&amp;ventilation'!$D$3)*'input_cool&amp;vent_evolution'!AJ$11,($O78*$M78*EZ78*'input_cooling&amp;ventilation'!$D$3)*'input_cool&amp;vent_evolution'!AJ$10)</f>
        <v>829351.66035096638</v>
      </c>
      <c r="HU78" s="2">
        <f>IF($D78=3,($N78*$M78*FA78*'input_cooling&amp;ventilation'!$D$3)*'input_cool&amp;vent_evolution'!AK$11,($O78*$M78*FA78*'input_cooling&amp;ventilation'!$D$3)*'input_cool&amp;vent_evolution'!AK$10)</f>
        <v>813588.57379717263</v>
      </c>
      <c r="HV78" s="2">
        <f>IF($D78=3,($N78*$M78*FB78*'input_cooling&amp;ventilation'!$D$3)*'input_cool&amp;vent_evolution'!AL$11,($O78*$M78*FB78*'input_cooling&amp;ventilation'!$D$3)*'input_cool&amp;vent_evolution'!AL$10)</f>
        <v>783773.69790253451</v>
      </c>
      <c r="HW78" s="2">
        <f>IF($D78=3,($N78*$M78*FC78*'input_cooling&amp;ventilation'!$D$3)*'input_cool&amp;vent_evolution'!AM$11,($O78*$M78*FC78*'input_cooling&amp;ventilation'!$D$3)*'input_cool&amp;vent_evolution'!AM$10)</f>
        <v>761730.99671273713</v>
      </c>
      <c r="HX78" s="2">
        <f>IF($D78=3,($N78*$M78*FD78*'input_cooling&amp;ventilation'!$D$3)*'input_cool&amp;vent_evolution'!AN$11,($O78*$M78*FD78*'input_cooling&amp;ventilation'!$D$3)*'input_cool&amp;vent_evolution'!AN$10)</f>
        <v>740038.74599603924</v>
      </c>
      <c r="HY78" s="2">
        <f>IF($D78=3,($N78*$M78*FE78*'input_cooling&amp;ventilation'!$D$3)*'input_cool&amp;vent_evolution'!AO$11,($O78*$M78*FE78*'input_cooling&amp;ventilation'!$D$3)*'input_cool&amp;vent_evolution'!AO$10)</f>
        <v>718907.47155019001</v>
      </c>
      <c r="HZ78" s="2">
        <f>IF($D78=3,($N78*$M78*FF78*'input_cooling&amp;ventilation'!$D$3)*'input_cool&amp;vent_evolution'!AP$11,($O78*$M78*FF78*'input_cooling&amp;ventilation'!$D$3)*'input_cool&amp;vent_evolution'!AP$10)</f>
        <v>698382.27771146141</v>
      </c>
      <c r="IA78" s="2">
        <f>IF($D78=3,($N78*$M78*FG78*'input_cooling&amp;ventilation'!$D$3)*'input_cool&amp;vent_evolution'!AQ$11,($O78*$M78*FG78*'input_cooling&amp;ventilation'!$D$3)*'input_cool&amp;vent_evolution'!AQ$10)</f>
        <v>678483.32997530058</v>
      </c>
      <c r="IB78" s="2">
        <f>IF($D78=3,($N78*$M78*FH78*'input_cooling&amp;ventilation'!$D$3)*'input_cool&amp;vent_evolution'!AR$11,($O78*$M78*FH78*'input_cooling&amp;ventilation'!$D$3)*'input_cool&amp;vent_evolution'!AR$10)</f>
        <v>659260.63876456034</v>
      </c>
      <c r="IC78" s="2">
        <f>IF($D78=3,($N78*$M78*FI78*'input_cooling&amp;ventilation'!$D$3)*'input_cool&amp;vent_evolution'!AS$11,($O78*$M78*FI78*'input_cooling&amp;ventilation'!$D$3)*'input_cool&amp;vent_evolution'!AS$10)</f>
        <v>640759.34072135657</v>
      </c>
      <c r="ID78" s="2">
        <f>IF($D78=3,($N78*$M78*FJ78*'input_cooling&amp;ventilation'!$D$3)*'input_cool&amp;vent_evolution'!AT$11,($O78*$M78*FJ78*'input_cooling&amp;ventilation'!$D$3)*'input_cool&amp;vent_evolution'!AT$10)</f>
        <v>623029.76348579454</v>
      </c>
      <c r="IE78" s="2">
        <f>IF($D78=3,($N78*$M78*FK78*'input_cooling&amp;ventilation'!$D$3)*'input_cool&amp;vent_evolution'!AU$11,($O78*$M78*FK78*'input_cooling&amp;ventilation'!$D$3)*'input_cool&amp;vent_evolution'!AU$10)</f>
        <v>625548.94224062329</v>
      </c>
      <c r="IF78" s="2">
        <f>IF($D78=3,($N78*$M78*FL78*'input_cooling&amp;ventilation'!$D$3)*'input_cool&amp;vent_evolution'!AV$11,($O78*$M78*FL78*'input_cooling&amp;ventilation'!$D$3)*'input_cool&amp;vent_evolution'!AV$10)</f>
        <v>628078.3071245437</v>
      </c>
    </row>
    <row r="79" spans="1:240" x14ac:dyDescent="0.25">
      <c r="A79">
        <v>77</v>
      </c>
      <c r="B79">
        <v>100100</v>
      </c>
      <c r="C79">
        <v>11</v>
      </c>
      <c r="D79">
        <v>3</v>
      </c>
      <c r="E79">
        <v>6</v>
      </c>
      <c r="F79" s="2">
        <v>18785497.251093801</v>
      </c>
      <c r="G79" s="2">
        <v>20826173.423801601</v>
      </c>
      <c r="H79" s="2">
        <v>18785497.251093801</v>
      </c>
      <c r="I79" s="17">
        <v>0.12</v>
      </c>
      <c r="J79">
        <v>4.0559130999999998E-2</v>
      </c>
      <c r="K79" s="2">
        <f t="shared" si="77"/>
        <v>761923.44390725333</v>
      </c>
      <c r="L79" s="2">
        <f t="shared" si="78"/>
        <v>2499140.8108561919</v>
      </c>
      <c r="M79">
        <v>0.27983104540654602</v>
      </c>
      <c r="N79" s="17">
        <f>'input_cooling&amp;ventilation'!$D$5</f>
        <v>57.500092182043396</v>
      </c>
      <c r="O79" s="45">
        <f>'input_cooling&amp;ventilation'!$D$6</f>
        <v>19.328678831353667</v>
      </c>
      <c r="P79" s="45">
        <f>'input_cooling&amp;ventilation'!$C$5</f>
        <v>50.351688737400465</v>
      </c>
      <c r="Q79" s="45">
        <f>'input_cooling&amp;ventilation'!$C$6</f>
        <v>32.240814214248743</v>
      </c>
      <c r="R79">
        <v>17</v>
      </c>
      <c r="S79">
        <v>12</v>
      </c>
      <c r="T79">
        <v>14</v>
      </c>
      <c r="U79" s="2">
        <f t="shared" si="79"/>
        <v>536773.75943382853</v>
      </c>
      <c r="V79" s="2">
        <f t="shared" si="80"/>
        <v>1655786.2853919778</v>
      </c>
      <c r="W79" s="2">
        <v>2776969.7116999938</v>
      </c>
      <c r="X79" s="57">
        <f>IF($D79=3,(W79*(1+'input_cool&amp;vent_evolution'!M$11)),(W79*(1+'input_cool&amp;vent_evolution'!M$12)))</f>
        <v>2818450.2008261131</v>
      </c>
      <c r="Y79" s="57">
        <f>IF($D79=3,(X79*(1+'input_cool&amp;vent_evolution'!N$11)),(X79*(1+'input_cool&amp;vent_evolution'!N$12)))</f>
        <v>2857416.6469148016</v>
      </c>
      <c r="Z79" s="57">
        <f>IF($D79=3,(Y79*(1+'input_cool&amp;vent_evolution'!O$11)),(Y79*(1+'input_cool&amp;vent_evolution'!O$12)))</f>
        <v>2894451.3254693891</v>
      </c>
      <c r="AA79" s="57">
        <f>IF($D79=3,(Z79*(1+'input_cool&amp;vent_evolution'!P$11)),(Z79*(1+'input_cool&amp;vent_evolution'!P$12)))</f>
        <v>2935923.6202136222</v>
      </c>
      <c r="AB79" s="57">
        <f>IF($D79=3,(AA79*(1+'input_cool&amp;vent_evolution'!Q$11)),(AA79*(1+'input_cool&amp;vent_evolution'!Q$12)))</f>
        <v>2981440.2157181585</v>
      </c>
      <c r="AC79" s="57">
        <f>IF($D79=3,(AB79*(1+'input_cool&amp;vent_evolution'!R$11)),(AB79*(1+'input_cool&amp;vent_evolution'!R$12)))</f>
        <v>3029454.0642410591</v>
      </c>
      <c r="AD79" s="57">
        <f>IF($D79=3,(AC79*(1+'input_cool&amp;vent_evolution'!S$11)),(AC79*(1+'input_cool&amp;vent_evolution'!S$12)))</f>
        <v>3079191.6864654757</v>
      </c>
      <c r="AE79" s="57">
        <f>IF($D79=3,(AD79*(1+'input_cool&amp;vent_evolution'!T$11)),(AD79*(1+'input_cool&amp;vent_evolution'!T$12)))</f>
        <v>3130822.5325886407</v>
      </c>
      <c r="AF79" s="57">
        <f>IF($D79=3,(AE79*(1+'input_cool&amp;vent_evolution'!U$11)),(AE79*(1+'input_cool&amp;vent_evolution'!U$12)))</f>
        <v>3190003.6722250874</v>
      </c>
      <c r="AG79" s="57">
        <f>IF($D79=3,(AF79*(1+'input_cool&amp;vent_evolution'!V$11)),(AF79*(1+'input_cool&amp;vent_evolution'!V$12)))</f>
        <v>3249804.6720882594</v>
      </c>
      <c r="AH79" s="57">
        <f>IF($D79=3,(AG79*(1+'input_cool&amp;vent_evolution'!W$11)),(AG79*(1+'input_cool&amp;vent_evolution'!W$12)))</f>
        <v>3307863.4129689233</v>
      </c>
      <c r="AI79" s="57">
        <f>IF($D79=3,(AH79*(1+'input_cool&amp;vent_evolution'!X$11)),(AH79*(1+'input_cool&amp;vent_evolution'!X$12)))</f>
        <v>3367974.0594978114</v>
      </c>
      <c r="AJ79" s="57">
        <f>IF($D79=3,(AI79*(1+'input_cool&amp;vent_evolution'!Y$11)),(AI79*(1+'input_cool&amp;vent_evolution'!Y$12)))</f>
        <v>3429432.0292403786</v>
      </c>
      <c r="AK79" s="57">
        <f>IF($D79=3,(AJ79*(1+'input_cool&amp;vent_evolution'!Z$11)),(AJ79*(1+'input_cool&amp;vent_evolution'!Z$12)))</f>
        <v>3495257.4215418748</v>
      </c>
      <c r="AL79" s="57">
        <f>IF($D79=3,(AK79*(1+'input_cool&amp;vent_evolution'!AA$11)),(AK79*(1+'input_cool&amp;vent_evolution'!AA$12)))</f>
        <v>3561512.0659407</v>
      </c>
      <c r="AM79" s="57">
        <f>IF($D79=3,(AL79*(1+'input_cool&amp;vent_evolution'!AB$11)),(AL79*(1+'input_cool&amp;vent_evolution'!AB$12)))</f>
        <v>3620993.3251712429</v>
      </c>
      <c r="AN79" s="57">
        <f>IF($D79=3,(AM79*(1+'input_cool&amp;vent_evolution'!AC$11)),(AM79*(1+'input_cool&amp;vent_evolution'!AC$12)))</f>
        <v>3680341.3785492792</v>
      </c>
      <c r="AO79" s="57">
        <f>IF($D79=3,(AN79*(1+'input_cool&amp;vent_evolution'!AD$11)),(AN79*(1+'input_cool&amp;vent_evolution'!AD$12)))</f>
        <v>3738985.0418354468</v>
      </c>
      <c r="AP79" s="57">
        <f>IF($D79=3,(AO79*(1+'input_cool&amp;vent_evolution'!AE$11)),(AO79*(1+'input_cool&amp;vent_evolution'!AE$12)))</f>
        <v>3796737.5738999597</v>
      </c>
      <c r="AQ79" s="57">
        <f>IF($D79=3,(AP79*(1+'input_cool&amp;vent_evolution'!AF$11)),(AP79*(1+'input_cool&amp;vent_evolution'!AF$12)))</f>
        <v>3853244.2465194813</v>
      </c>
      <c r="AR79" s="57">
        <f>IF($D79=3,(AQ79*(1+'input_cool&amp;vent_evolution'!AG$11)),(AQ79*(1+'input_cool&amp;vent_evolution'!AG$12)))</f>
        <v>3909154.1567218979</v>
      </c>
      <c r="AS79" s="57">
        <f>IF($D79=3,(AR79*(1+'input_cool&amp;vent_evolution'!AH$11)),(AR79*(1+'input_cool&amp;vent_evolution'!AH$12)))</f>
        <v>3964151.0298573193</v>
      </c>
      <c r="AT79" s="57">
        <f>IF($D79=3,(AS79*(1+'input_cool&amp;vent_evolution'!AI$11)),(AS79*(1+'input_cool&amp;vent_evolution'!AI$12)))</f>
        <v>4018197.3133885954</v>
      </c>
      <c r="AU79" s="57">
        <f>IF($D79=3,(AT79*(1+'input_cool&amp;vent_evolution'!AJ$11)),(AT79*(1+'input_cool&amp;vent_evolution'!AJ$12)))</f>
        <v>4071258.3229910536</v>
      </c>
      <c r="AV79" s="57">
        <f>IF($D79=3,(AU79*(1+'input_cool&amp;vent_evolution'!AK$11)),(AU79*(1+'input_cool&amp;vent_evolution'!AK$12)))</f>
        <v>4123777.5553576378</v>
      </c>
      <c r="AW79" s="57">
        <f>IF($D79=3,(AV79*(1+'input_cool&amp;vent_evolution'!AL$11)),(AV79*(1+'input_cool&amp;vent_evolution'!AL$12)))</f>
        <v>4174811.2706179665</v>
      </c>
      <c r="AX79" s="57">
        <f>IF($D79=3,(AW79*(1+'input_cool&amp;vent_evolution'!AM$11)),(AW79*(1+'input_cool&amp;vent_evolution'!AM$12)))</f>
        <v>4224815.0871087592</v>
      </c>
      <c r="AY79" s="57">
        <f>IF($D79=3,(AX79*(1+'input_cool&amp;vent_evolution'!AN$11)),(AX79*(1+'input_cool&amp;vent_evolution'!AN$12)))</f>
        <v>4273773.485036646</v>
      </c>
      <c r="AZ79" s="57">
        <f>IF($D79=3,(AY79*(1+'input_cool&amp;vent_evolution'!AO$11)),(AY79*(1+'input_cool&amp;vent_evolution'!AO$12)))</f>
        <v>4321686.862245148</v>
      </c>
      <c r="BA79" s="57">
        <f>IF($D79=3,(AZ79*(1+'input_cool&amp;vent_evolution'!AP$11)),(AZ79*(1+'input_cool&amp;vent_evolution'!AP$12)))</f>
        <v>4368560.956024969</v>
      </c>
      <c r="BB79" s="57">
        <f>IF($D79=3,(BA79*(1+'input_cool&amp;vent_evolution'!AQ$11)),(BA79*(1+'input_cool&amp;vent_evolution'!AQ$12)))</f>
        <v>4414405.202586459</v>
      </c>
      <c r="BC79" s="57">
        <f>IF($D79=3,(BB79*(1+'input_cool&amp;vent_evolution'!AR$11)),(BB79*(1+'input_cool&amp;vent_evolution'!AR$12)))</f>
        <v>4459234.7353885798</v>
      </c>
      <c r="BD79" s="57">
        <f>IF($D79=3,(BC79*(1+'input_cool&amp;vent_evolution'!AS$11)),(BC79*(1+'input_cool&amp;vent_evolution'!AS$12)))</f>
        <v>4503070.0820057485</v>
      </c>
      <c r="BE79" s="57">
        <f>IF($D79=3,(BD79*(1+'input_cool&amp;vent_evolution'!AT$11)),(BD79*(1+'input_cool&amp;vent_evolution'!AT$12)))</f>
        <v>4545937.525885486</v>
      </c>
      <c r="BF79" s="57">
        <f>IF($D79=3,(BE79*(1+'input_cool&amp;vent_evolution'!AU$11)),(BE79*(1+'input_cool&amp;vent_evolution'!AU$12)))</f>
        <v>4589213.0508546401</v>
      </c>
      <c r="BG79" s="57">
        <f>IF($D79=3,(BF79*(1+'input_cool&amp;vent_evolution'!AV$11)),(BF79*(1+'input_cool&amp;vent_evolution'!AV$12)))</f>
        <v>4632900.5416835733</v>
      </c>
      <c r="BH79" s="2">
        <f t="shared" si="153"/>
        <v>2794814.8557495228</v>
      </c>
      <c r="BI79" s="2">
        <f t="shared" si="81"/>
        <v>2836561.9035278959</v>
      </c>
      <c r="BJ79" s="2">
        <f t="shared" si="82"/>
        <v>2875778.7527234745</v>
      </c>
      <c r="BK79" s="2">
        <f t="shared" si="83"/>
        <v>2913051.4206125699</v>
      </c>
      <c r="BL79" s="2">
        <f t="shared" si="84"/>
        <v>2954790.2213509656</v>
      </c>
      <c r="BM79" s="2">
        <f t="shared" si="85"/>
        <v>3000599.3120166841</v>
      </c>
      <c r="BN79" s="2">
        <f t="shared" si="86"/>
        <v>3048921.703351432</v>
      </c>
      <c r="BO79" s="2">
        <f t="shared" si="87"/>
        <v>3098978.945566494</v>
      </c>
      <c r="BP79" s="2">
        <f t="shared" si="88"/>
        <v>3150941.5777666136</v>
      </c>
      <c r="BQ79" s="2">
        <f t="shared" si="89"/>
        <v>3210503.0225815359</v>
      </c>
      <c r="BR79" s="2">
        <f t="shared" si="90"/>
        <v>3270688.3109201519</v>
      </c>
      <c r="BS79" s="2">
        <f t="shared" si="91"/>
        <v>3329120.1443088055</v>
      </c>
      <c r="BT79" s="2">
        <f t="shared" si="92"/>
        <v>3389617.0691401539</v>
      </c>
      <c r="BU79" s="2">
        <f t="shared" si="93"/>
        <v>3451469.9752475023</v>
      </c>
      <c r="BV79" s="2">
        <f t="shared" si="94"/>
        <v>3517718.3695006543</v>
      </c>
      <c r="BW79" s="2">
        <f t="shared" si="95"/>
        <v>3584398.7742771548</v>
      </c>
      <c r="BX79" s="2">
        <f t="shared" si="96"/>
        <v>3644262.2672910714</v>
      </c>
      <c r="BY79" s="2">
        <f t="shared" si="97"/>
        <v>3703991.6984555228</v>
      </c>
      <c r="BZ79" s="2">
        <f t="shared" si="98"/>
        <v>3763012.2130319746</v>
      </c>
      <c r="CA79" s="2">
        <f t="shared" si="99"/>
        <v>3821135.8698694999</v>
      </c>
      <c r="CB79" s="2">
        <f t="shared" si="100"/>
        <v>3878005.661218191</v>
      </c>
      <c r="CC79" s="2">
        <f t="shared" si="101"/>
        <v>3934274.8552821325</v>
      </c>
      <c r="CD79" s="2">
        <f t="shared" si="102"/>
        <v>3989625.144992189</v>
      </c>
      <c r="CE79" s="2">
        <f t="shared" si="103"/>
        <v>4044018.7364940541</v>
      </c>
      <c r="CF79" s="2">
        <f t="shared" si="104"/>
        <v>4097420.7225773791</v>
      </c>
      <c r="CG79" s="2">
        <f t="shared" si="105"/>
        <v>4150277.4498986271</v>
      </c>
      <c r="CH79" s="2">
        <f t="shared" si="106"/>
        <v>4201639.1140005896</v>
      </c>
      <c r="CI79" s="2">
        <f t="shared" si="107"/>
        <v>4251964.2610786567</v>
      </c>
      <c r="CJ79" s="2">
        <f t="shared" si="108"/>
        <v>4301237.271607385</v>
      </c>
      <c r="CK79" s="2">
        <f t="shared" si="109"/>
        <v>4349458.5459868871</v>
      </c>
      <c r="CL79" s="2">
        <f t="shared" si="110"/>
        <v>4396633.8583763922</v>
      </c>
      <c r="CM79" s="2">
        <f t="shared" si="111"/>
        <v>4442772.7056244807</v>
      </c>
      <c r="CN79" s="2">
        <f t="shared" si="112"/>
        <v>4487890.3184395591</v>
      </c>
      <c r="CO79" s="2">
        <f t="shared" si="113"/>
        <v>4532007.3563087238</v>
      </c>
      <c r="CP79" s="2">
        <f t="shared" si="114"/>
        <v>4575150.2715801178</v>
      </c>
      <c r="CQ79" s="2">
        <f t="shared" si="115"/>
        <v>4618703.8903194843</v>
      </c>
      <c r="CR79" s="2">
        <f>IF($D79=3,(W79*$P79*$M79*'input_cooling&amp;ventilation'!$D$3)*'input_cool&amp;vent_evolution'!M$11,(W79*$Q79*'input_cooling&amp;ventilation'!$D$3)*'input_cool&amp;vent_evolution'!M$12)</f>
        <v>477181.40430444869</v>
      </c>
      <c r="CS79" s="2">
        <f>IF($D79=3,(X79*$P79*$M79*'input_cooling&amp;ventilation'!$D$3)*'input_cool&amp;vent_evolution'!N$11,(X79*$Q79*'input_cooling&amp;ventilation'!$D$3)*'input_cool&amp;vent_evolution'!N$12)</f>
        <v>448260.46792311908</v>
      </c>
      <c r="CT79" s="2">
        <f>IF($D79=3,(Y79*$P79*$M79*'input_cooling&amp;ventilation'!$D$3)*'input_cool&amp;vent_evolution'!O$11,(Y79*$Q79*'input_cooling&amp;ventilation'!$D$3)*'input_cool&amp;vent_evolution'!O$12)</f>
        <v>426037.88655698561</v>
      </c>
      <c r="CU79" s="2">
        <f>IF($D79=3,(Z79*$P79*$M79*'input_cooling&amp;ventilation'!$D$3)*'input_cool&amp;vent_evolution'!P$11,(Z79*$Q79*'input_cooling&amp;ventilation'!$D$3)*'input_cool&amp;vent_evolution'!P$12)</f>
        <v>477087.13813888008</v>
      </c>
      <c r="CV79" s="2">
        <f>IF($D79=3,(AA79*$P79*$M79*'input_cooling&amp;ventilation'!$D$3)*'input_cool&amp;vent_evolution'!Q$11,(AA79*$Q79*'input_cooling&amp;ventilation'!$D$3)*'input_cool&amp;vent_evolution'!Q$12)</f>
        <v>523611.78519314621</v>
      </c>
      <c r="CW79" s="2">
        <f>IF($D79=3,(AB79*$P79*$M79*'input_cooling&amp;ventilation'!$D$3)*'input_cool&amp;vent_evolution'!R$11,(AB79*$Q79*'input_cooling&amp;ventilation'!$D$3)*'input_cool&amp;vent_evolution'!R$12)</f>
        <v>552339.57330055023</v>
      </c>
      <c r="CX79" s="2">
        <f>IF($D79=3,(AC79*$P79*$M79*'input_cooling&amp;ventilation'!$D$3)*'input_cool&amp;vent_evolution'!S$11,(AC79*$Q79*'input_cooling&amp;ventilation'!$D$3)*'input_cool&amp;vent_evolution'!S$12)</f>
        <v>572169.44447423541</v>
      </c>
      <c r="CY79" s="2">
        <f>IF($D79=3,(AD79*$P79*$M79*'input_cooling&amp;ventilation'!$D$3)*'input_cool&amp;vent_evolution'!T$11,(AD79*$Q79*'input_cooling&amp;ventilation'!$D$3)*'input_cool&amp;vent_evolution'!T$12)</f>
        <v>593948.62928376766</v>
      </c>
      <c r="CZ79" s="2">
        <f>IF($D79=3,(AE79*$P79*$M79*'input_cooling&amp;ventilation'!$D$3)*'input_cool&amp;vent_evolution'!U$11,(AE79*$Q79*'input_cooling&amp;ventilation'!$D$3)*'input_cool&amp;vent_evolution'!U$12)</f>
        <v>680805.35970042809</v>
      </c>
      <c r="DA79" s="2">
        <f>IF($D79=3,(AF79*$P79*$M79*'input_cooling&amp;ventilation'!$D$3)*'input_cool&amp;vent_evolution'!V$11,(AF79*$Q79*'input_cooling&amp;ventilation'!$D$3)*'input_cool&amp;vent_evolution'!V$12)</f>
        <v>687936.08018353826</v>
      </c>
      <c r="DB79" s="2">
        <f>IF($D79=3,(AG79*$P79*$M79*'input_cooling&amp;ventilation'!$D$3)*'input_cool&amp;vent_evolution'!W$11,(AG79*$Q79*'input_cooling&amp;ventilation'!$D$3)*'input_cool&amp;vent_evolution'!W$12)</f>
        <v>667893.55885725189</v>
      </c>
      <c r="DC79" s="2">
        <f>IF($D79=3,(AH79*$P79*$M79*'input_cooling&amp;ventilation'!$D$3)*'input_cool&amp;vent_evolution'!X$11,(AH79*$Q79*'input_cooling&amp;ventilation'!$D$3)*'input_cool&amp;vent_evolution'!X$12)</f>
        <v>691498.17971267563</v>
      </c>
      <c r="DD79" s="2">
        <f>IF($D79=3,(AI79*$P79*$M79*'input_cooling&amp;ventilation'!$D$3)*'input_cool&amp;vent_evolution'!Y$11,(AI79*$Q79*'input_cooling&amp;ventilation'!$D$3)*'input_cool&amp;vent_evolution'!Y$12)</f>
        <v>706997.45652208792</v>
      </c>
      <c r="DE79" s="2">
        <f>IF($D79=3,(AJ79*$P79*$M79*'input_cooling&amp;ventilation'!$D$3)*'input_cool&amp;vent_evolution'!Z$11,(AJ79*$Q79*'input_cooling&amp;ventilation'!$D$3)*'input_cool&amp;vent_evolution'!Z$12)</f>
        <v>757239.21773961734</v>
      </c>
      <c r="DF79" s="2">
        <f>IF($D79=3,(AK79*$P79*$M79*'input_cooling&amp;ventilation'!$D$3)*'input_cool&amp;vent_evolution'!AA$11,(AK79*$Q79*'input_cooling&amp;ventilation'!$D$3)*'input_cool&amp;vent_evolution'!AA$12)</f>
        <v>762177.22890870052</v>
      </c>
      <c r="DG79" s="2">
        <f>IF($D79=3,(AL79*$P79*$M79*'input_cooling&amp;ventilation'!$D$3)*'input_cool&amp;vent_evolution'!AB$11,(AL79*$Q79*'input_cooling&amp;ventilation'!$D$3)*'input_cool&amp;vent_evolution'!AB$12)</f>
        <v>684257.86212716391</v>
      </c>
      <c r="DH79" s="2">
        <f>IF($D79=3,(AM79*$P79*$M79*'input_cooling&amp;ventilation'!$D$3)*'input_cool&amp;vent_evolution'!AC$11,(AM79*$Q79*'input_cooling&amp;ventilation'!$D$3)*'input_cool&amp;vent_evolution'!AC$12)</f>
        <v>682725.49457075924</v>
      </c>
      <c r="DI79" s="2">
        <f>IF($D79=3,(AN79*$P79*$M79*'input_cooling&amp;ventilation'!$D$3)*'input_cool&amp;vent_evolution'!AD$11,(AN79*$Q79*'input_cooling&amp;ventilation'!$D$3)*'input_cool&amp;vent_evolution'!AD$12)</f>
        <v>674622.36318785755</v>
      </c>
      <c r="DJ79" s="2">
        <f>IF($D79=3,(AO79*$P79*$M79*'input_cooling&amp;ventilation'!$D$3)*'input_cool&amp;vent_evolution'!AE$11,(AO79*$Q79*'input_cooling&amp;ventilation'!$D$3)*'input_cool&amp;vent_evolution'!AE$12)</f>
        <v>664371.00750889885</v>
      </c>
      <c r="DK79" s="2">
        <f>IF($D79=3,(AP79*$P79*$M79*'input_cooling&amp;ventilation'!$D$3)*'input_cool&amp;vent_evolution'!AF$11,(AP79*$Q79*'input_cooling&amp;ventilation'!$D$3)*'input_cool&amp;vent_evolution'!AF$12)</f>
        <v>650038.94508506672</v>
      </c>
      <c r="DL79" s="2">
        <f>IF($D79=3,(AQ79*$P79*$M79*'input_cooling&amp;ventilation'!$D$3)*'input_cool&amp;vent_evolution'!AG$11,(AQ79*$Q79*'input_cooling&amp;ventilation'!$D$3)*'input_cool&amp;vent_evolution'!AG$12)</f>
        <v>643173.93615605694</v>
      </c>
      <c r="DM79" s="2">
        <f>IF($D79=3,(AR79*$P79*$M79*'input_cooling&amp;ventilation'!$D$3)*'input_cool&amp;vent_evolution'!AH$11,(AR79*$Q79*'input_cooling&amp;ventilation'!$D$3)*'input_cool&amp;vent_evolution'!AH$12)</f>
        <v>632670.58098861412</v>
      </c>
      <c r="DN79" s="2">
        <f>IF($D79=3,(AS79*$P79*$M79*'input_cooling&amp;ventilation'!$D$3)*'input_cool&amp;vent_evolution'!AI$11,(AS79*$Q79*'input_cooling&amp;ventilation'!$D$3)*'input_cool&amp;vent_evolution'!AI$12)</f>
        <v>621735.23061595846</v>
      </c>
      <c r="DO79" s="2">
        <f>IF($D79=3,(AT79*$P79*$M79*'input_cooling&amp;ventilation'!$D$3)*'input_cool&amp;vent_evolution'!AJ$11,(AT79*$Q79*'input_cooling&amp;ventilation'!$D$3)*'input_cool&amp;vent_evolution'!AJ$12)</f>
        <v>610400.88025311497</v>
      </c>
      <c r="DP79" s="2">
        <f>IF($D79=3,(AU79*$P79*$M79*'input_cooling&amp;ventilation'!$D$3)*'input_cool&amp;vent_evolution'!AK$11,(AU79*$Q79*'input_cooling&amp;ventilation'!$D$3)*'input_cool&amp;vent_evolution'!AK$12)</f>
        <v>604168.40740428981</v>
      </c>
      <c r="DQ79" s="2">
        <f>IF($D79=3,(AV79*$P79*$M79*'input_cooling&amp;ventilation'!$D$3)*'input_cool&amp;vent_evolution'!AL$11,(AV79*$Q79*'input_cooling&amp;ventilation'!$D$3)*'input_cool&amp;vent_evolution'!AL$12)</f>
        <v>587079.38184516469</v>
      </c>
      <c r="DR79" s="2">
        <f>IF($D79=3,(AW79*$P79*$M79*'input_cooling&amp;ventilation'!$D$3)*'input_cool&amp;vent_evolution'!AM$11,(AW79*$Q79*'input_cooling&amp;ventilation'!$D$3)*'input_cool&amp;vent_evolution'!AM$12)</f>
        <v>575231.67822612601</v>
      </c>
      <c r="DS79" s="2">
        <f>IF($D79=3,(AX79*$P79*$M79*'input_cooling&amp;ventilation'!$D$3)*'input_cool&amp;vent_evolution'!AN$11,(AX79*$Q79*'input_cooling&amp;ventilation'!$D$3)*'input_cool&amp;vent_evolution'!AN$12)</f>
        <v>563205.43869898899</v>
      </c>
      <c r="DT79" s="2">
        <f>IF($D79=3,(AY79*$P79*$M79*'input_cooling&amp;ventilation'!$D$3)*'input_cool&amp;vent_evolution'!AO$11,(AY79*$Q79*'input_cooling&amp;ventilation'!$D$3)*'input_cool&amp;vent_evolution'!AO$12)</f>
        <v>551183.77586645551</v>
      </c>
      <c r="DU79" s="2">
        <f>IF($D79=3,(AZ79*$P79*$M79*'input_cooling&amp;ventilation'!$D$3)*'input_cool&amp;vent_evolution'!AP$11,(AZ79*$Q79*'input_cooling&amp;ventilation'!$D$3)*'input_cool&amp;vent_evolution'!AP$12)</f>
        <v>539228.11342330079</v>
      </c>
      <c r="DV79" s="2">
        <f>IF($D79=3,(BA79*$P79*$M79*'input_cooling&amp;ventilation'!$D$3)*'input_cool&amp;vent_evolution'!AQ$11,(BA79*$Q79*'input_cooling&amp;ventilation'!$D$3)*'input_cool&amp;vent_evolution'!AQ$12)</f>
        <v>527381.00283674034</v>
      </c>
      <c r="DW79" s="2">
        <f>IF($D79=3,(BB79*$P79*$M79*'input_cooling&amp;ventilation'!$D$3)*'input_cool&amp;vent_evolution'!AR$11,(BB79*$Q79*'input_cooling&amp;ventilation'!$D$3)*'input_cool&amp;vent_evolution'!AR$12)</f>
        <v>515707.98386169737</v>
      </c>
      <c r="DX79" s="2">
        <f>IF($D79=3,(BC79*$P79*$M79*'input_cooling&amp;ventilation'!$D$3)*'input_cool&amp;vent_evolution'!AS$11,(BC79*$Q79*'input_cooling&amp;ventilation'!$D$3)*'input_cool&amp;vent_evolution'!AS$12)</f>
        <v>504271.10908346757</v>
      </c>
      <c r="DY79" s="2">
        <f>IF($D79=3,(BD79*$P79*$M79*'input_cooling&amp;ventilation'!$D$3)*'input_cool&amp;vent_evolution'!AT$11,(BD79*$Q79*'input_cooling&amp;ventilation'!$D$3)*'input_cool&amp;vent_evolution'!AT$12)</f>
        <v>493136.59265881532</v>
      </c>
      <c r="DZ79" s="2">
        <f>IF($D79=3,(BE79*$P79*$M79*'input_cooling&amp;ventilation'!$D$3)*'input_cool&amp;vent_evolution'!AU$11,(BE79*$Q79*'input_cooling&amp;ventilation'!$D$3)*'input_cool&amp;vent_evolution'!AU$12)</f>
        <v>497831.0577295057</v>
      </c>
      <c r="EA79" s="2">
        <f>IF($D79=3,(BF79*$P79*$M79*'input_cooling&amp;ventilation'!$D$3)*'input_cool&amp;vent_evolution'!AV$11,(BF79*$Q79*'input_cooling&amp;ventilation'!$D$3)*'input_cool&amp;vent_evolution'!AV$12)</f>
        <v>502570.21224857209</v>
      </c>
      <c r="EB79">
        <v>0.6</v>
      </c>
      <c r="EC79" s="2">
        <f t="shared" si="116"/>
        <v>11271298.35065628</v>
      </c>
      <c r="ED79" s="2">
        <f>IF($D79=3,(EC79*(1+'input_cool&amp;vent_evolution'!M$10)),EC79*(1+'input_cool&amp;vent_evolution'!M$9))</f>
        <v>11511558.942653019</v>
      </c>
      <c r="EE79" s="2">
        <f>IF($D79=3,(ED79*(1+'input_cool&amp;vent_evolution'!N$10)),ED79*(1+'input_cool&amp;vent_evolution'!N$9))</f>
        <v>11752067.50712928</v>
      </c>
      <c r="EF79" s="2">
        <f>IF($D79=3,(EE79*(1+'input_cool&amp;vent_evolution'!O$10)),EE79*(1+'input_cool&amp;vent_evolution'!O$9))</f>
        <v>11992824.048421009</v>
      </c>
      <c r="EG79" s="2">
        <f>IF($D79=3,(EF79*(1+'input_cool&amp;vent_evolution'!P$10)),EF79*(1+'input_cool&amp;vent_evolution'!P$9))</f>
        <v>12220469.953910103</v>
      </c>
      <c r="EH79" s="2">
        <f>IF($D79=3,(EG79*(1+'input_cool&amp;vent_evolution'!Q$10)),EG79*(1+'input_cool&amp;vent_evolution'!Q$9))</f>
        <v>12448363.836696452</v>
      </c>
      <c r="EI79" s="2">
        <f>IF($D79=3,(EH79*(1+'input_cool&amp;vent_evolution'!R$10)),EH79*(1+'input_cool&amp;vent_evolution'!R$9))</f>
        <v>12627429.178415745</v>
      </c>
      <c r="EJ79" s="2">
        <f>IF($D79=3,(EI79*(1+'input_cool&amp;vent_evolution'!S$10)),EI79*(1+'input_cool&amp;vent_evolution'!S$9))</f>
        <v>12806603.34609074</v>
      </c>
      <c r="EK79" s="2">
        <f>IF($D79=3,(EJ79*(1+'input_cool&amp;vent_evolution'!T$10)),EJ79*(1+'input_cool&amp;vent_evolution'!T$9))</f>
        <v>12985886.338757901</v>
      </c>
      <c r="EL79" s="2">
        <f>IF($D79=3,(EK79*(1+'input_cool&amp;vent_evolution'!U$10)),EK79*(1+'input_cool&amp;vent_evolution'!U$9))</f>
        <v>13165278.148708789</v>
      </c>
      <c r="EM79" s="2">
        <f>IF($D79=3,(EL79*(1+'input_cool&amp;vent_evolution'!V$10)),EL79*(1+'input_cool&amp;vent_evolution'!V$9))</f>
        <v>13344778.782688279</v>
      </c>
      <c r="EN79" s="2">
        <f>IF($D79=3,(EM79*(1+'input_cool&amp;vent_evolution'!W$10)),EM79*(1+'input_cool&amp;vent_evolution'!W$9))</f>
        <v>13484382.54749017</v>
      </c>
      <c r="EO79" s="2">
        <f>IF($D79=3,(EN79*(1+'input_cool&amp;vent_evolution'!X$10)),EN79*(1+'input_cool&amp;vent_evolution'!X$9))</f>
        <v>13624077.389140774</v>
      </c>
      <c r="EP79" s="2">
        <f>IF($D79=3,(EO79*(1+'input_cool&amp;vent_evolution'!Y$10)),EO79*(1+'input_cool&amp;vent_evolution'!Y$9))</f>
        <v>13763863.312939607</v>
      </c>
      <c r="EQ79" s="2">
        <f>IF($D79=3,(EP79*(1+'input_cool&amp;vent_evolution'!Z$10)),EP79*(1+'input_cool&amp;vent_evolution'!Z$9))</f>
        <v>13903740.310214737</v>
      </c>
      <c r="ER79" s="2">
        <f>IF($D79=3,(EQ79*(1+'input_cool&amp;vent_evolution'!AA$10)),EQ79*(1+'input_cool&amp;vent_evolution'!AA$9))</f>
        <v>14043708.389638092</v>
      </c>
      <c r="ES79" s="2">
        <f>IF($D79=3,(ER79*(1+'input_cool&amp;vent_evolution'!AB$10)),ER79*(1+'input_cool&amp;vent_evolution'!AB$9))</f>
        <v>14141136.915344436</v>
      </c>
      <c r="ET79" s="2">
        <f>IF($D79=3,(ES79*(1+'input_cool&amp;vent_evolution'!AC$10)),ES79*(1+'input_cool&amp;vent_evolution'!AC$9))</f>
        <v>14238633.80168266</v>
      </c>
      <c r="EU79" s="2">
        <f>IF($D79=3,(ET79*(1+'input_cool&amp;vent_evolution'!AD$10)),ET79*(1+'input_cool&amp;vent_evolution'!AD$9))</f>
        <v>14336199.060697168</v>
      </c>
      <c r="EV79" s="2">
        <f>IF($D79=3,(EU79*(1+'input_cool&amp;vent_evolution'!AE$10)),EU79*(1+'input_cool&amp;vent_evolution'!AE$9))</f>
        <v>14433832.681307117</v>
      </c>
      <c r="EW79" s="2">
        <f>IF($D79=3,(EV79*(1+'input_cool&amp;vent_evolution'!AF$10)),EV79*(1+'input_cool&amp;vent_evolution'!AF$9))</f>
        <v>14531534.674111567</v>
      </c>
      <c r="EX79" s="2">
        <f>IF($D79=3,(EW79*(1+'input_cool&amp;vent_evolution'!AG$10)),EW79*(1+'input_cool&amp;vent_evolution'!AG$9))</f>
        <v>14593305.633134365</v>
      </c>
      <c r="EY79" s="2">
        <f>IF($D79=3,(EX79*(1+'input_cool&amp;vent_evolution'!AH$10)),EX79*(1+'input_cool&amp;vent_evolution'!AH$9))</f>
        <v>14655094.983471477</v>
      </c>
      <c r="EZ79" s="2">
        <f>IF($D79=3,(EY79*(1+'input_cool&amp;vent_evolution'!AI$10)),EY79*(1+'input_cool&amp;vent_evolution'!AI$9))</f>
        <v>14716902.728495337</v>
      </c>
      <c r="FA79" s="2">
        <f>IF($D79=3,(EZ79*(1+'input_cool&amp;vent_evolution'!AJ$10)),EZ79*(1+'input_cool&amp;vent_evolution'!AJ$9))</f>
        <v>14778728.864351736</v>
      </c>
      <c r="FB79" s="2">
        <f>IF($D79=3,(FA79*(1+'input_cool&amp;vent_evolution'!AK$10)),FA79*(1+'input_cool&amp;vent_evolution'!AK$9))</f>
        <v>14840573.382850468</v>
      </c>
      <c r="FC79" s="2">
        <f>IF($D79=3,(FB79*(1+'input_cool&amp;vent_evolution'!AL$10)),FB79*(1+'input_cool&amp;vent_evolution'!AL$9))</f>
        <v>14902436.301817261</v>
      </c>
      <c r="FD79" s="2">
        <f>IF($D79=3,(FC79*(1+'input_cool&amp;vent_evolution'!AM$10)),FC79*(1+'input_cool&amp;vent_evolution'!AM$9))</f>
        <v>14964317.60631704</v>
      </c>
      <c r="FE79" s="2">
        <f>IF($D79=3,(FD79*(1+'input_cool&amp;vent_evolution'!AN$10)),FD79*(1+'input_cool&amp;vent_evolution'!AN$9))</f>
        <v>15026217.305503573</v>
      </c>
      <c r="FF79" s="2">
        <f>IF($D79=3,(FE79*(1+'input_cool&amp;vent_evolution'!AO$10)),FE79*(1+'input_cool&amp;vent_evolution'!AO$9))</f>
        <v>15088135.393595541</v>
      </c>
      <c r="FG79" s="2">
        <f>IF($D79=3,(FF79*(1+'input_cool&amp;vent_evolution'!AP$10)),FF79*(1+'input_cool&amp;vent_evolution'!AP$9))</f>
        <v>15150071.874447143</v>
      </c>
      <c r="FH79" s="2">
        <f>IF($D79=3,(FG79*(1+'input_cool&amp;vent_evolution'!AQ$10)),FG79*(1+'input_cool&amp;vent_evolution'!AQ$9))</f>
        <v>15212026.742277075</v>
      </c>
      <c r="FI79" s="2">
        <f>IF($D79=3,(FH79*(1+'input_cool&amp;vent_evolution'!AR$10)),FH79*(1+'input_cool&amp;vent_evolution'!AR$9))</f>
        <v>15274000.003830194</v>
      </c>
      <c r="FJ79" s="2">
        <f>IF($D79=3,(FI79*(1+'input_cool&amp;vent_evolution'!AS$10)),FI79*(1+'input_cool&amp;vent_evolution'!AS$9))</f>
        <v>15335991.654770527</v>
      </c>
      <c r="FK79" s="2">
        <f>IF($D79=3,(FJ79*(1+'input_cool&amp;vent_evolution'!AT$10)),FJ79*(1+'input_cool&amp;vent_evolution'!AT$9))</f>
        <v>15398001.70087936</v>
      </c>
      <c r="FL79" s="2">
        <f>IF($D79=3,(FK79*(1+'input_cool&amp;vent_evolution'!AU$10)),FK79*(1+'input_cool&amp;vent_evolution'!AU$9))</f>
        <v>15460262.480420042</v>
      </c>
      <c r="FM79" s="2">
        <f t="shared" si="117"/>
        <v>10668158.516437208</v>
      </c>
      <c r="FN79" s="2">
        <f t="shared" si="118"/>
        <v>10895562.49430503</v>
      </c>
      <c r="FO79" s="2">
        <f t="shared" si="119"/>
        <v>11123201.17536648</v>
      </c>
      <c r="FP79" s="2">
        <f t="shared" si="120"/>
        <v>11351074.563725486</v>
      </c>
      <c r="FQ79" s="2">
        <f t="shared" si="121"/>
        <v>11566538.881129004</v>
      </c>
      <c r="FR79" s="2">
        <f t="shared" si="122"/>
        <v>11782237.906286079</v>
      </c>
      <c r="FS79" s="2">
        <f t="shared" si="123"/>
        <v>11951721.260450883</v>
      </c>
      <c r="FT79" s="2">
        <f t="shared" si="124"/>
        <v>12121307.617172265</v>
      </c>
      <c r="FU79" s="2">
        <f t="shared" si="125"/>
        <v>12290996.975538258</v>
      </c>
      <c r="FV79" s="2">
        <f t="shared" si="126"/>
        <v>12460789.328252904</v>
      </c>
      <c r="FW79" s="2">
        <f t="shared" si="127"/>
        <v>12630684.681700155</v>
      </c>
      <c r="FX79" s="2">
        <f t="shared" si="128"/>
        <v>12762818.092250085</v>
      </c>
      <c r="FY79" s="2">
        <f t="shared" si="129"/>
        <v>12895037.706024256</v>
      </c>
      <c r="FZ79" s="2">
        <f t="shared" si="130"/>
        <v>13027343.528038606</v>
      </c>
      <c r="GA79" s="2">
        <f t="shared" si="131"/>
        <v>13159735.550085247</v>
      </c>
      <c r="GB79" s="2">
        <f t="shared" si="132"/>
        <v>13292213.780372061</v>
      </c>
      <c r="GC79" s="2">
        <f t="shared" si="133"/>
        <v>13384428.796239998</v>
      </c>
      <c r="GD79" s="2">
        <f t="shared" si="134"/>
        <v>13476708.514685627</v>
      </c>
      <c r="GE79" s="2">
        <f t="shared" si="135"/>
        <v>13569052.947108839</v>
      </c>
      <c r="GF79" s="2">
        <f t="shared" si="136"/>
        <v>13661462.083021738</v>
      </c>
      <c r="GG79" s="2">
        <f t="shared" si="137"/>
        <v>13753935.932456216</v>
      </c>
      <c r="GH79" s="2">
        <f t="shared" si="138"/>
        <v>13812401.458083013</v>
      </c>
      <c r="GI79" s="2">
        <f t="shared" si="139"/>
        <v>13870884.390884236</v>
      </c>
      <c r="GJ79" s="2">
        <f t="shared" si="140"/>
        <v>13929384.734051861</v>
      </c>
      <c r="GK79" s="2">
        <f t="shared" si="141"/>
        <v>13987902.483937919</v>
      </c>
      <c r="GL79" s="2">
        <f t="shared" si="142"/>
        <v>14046437.632790472</v>
      </c>
      <c r="GM79" s="2">
        <f t="shared" si="143"/>
        <v>14104990.197481375</v>
      </c>
      <c r="GN79" s="2">
        <f t="shared" si="144"/>
        <v>14163560.163874742</v>
      </c>
      <c r="GO79" s="2">
        <f t="shared" si="145"/>
        <v>14222147.540634517</v>
      </c>
      <c r="GP79" s="2">
        <f t="shared" si="146"/>
        <v>14280752.32228874</v>
      </c>
      <c r="GQ79" s="2">
        <f t="shared" si="147"/>
        <v>14339374.512485372</v>
      </c>
      <c r="GR79" s="2">
        <f t="shared" si="148"/>
        <v>14398014.105752474</v>
      </c>
      <c r="GS79" s="2">
        <f t="shared" si="149"/>
        <v>14456671.108473975</v>
      </c>
      <c r="GT79" s="2">
        <f t="shared" si="150"/>
        <v>14515345.516545927</v>
      </c>
      <c r="GU79" s="2">
        <f t="shared" si="151"/>
        <v>14574037.335440248</v>
      </c>
      <c r="GV79" s="2">
        <f t="shared" si="152"/>
        <v>14632966.470738873</v>
      </c>
      <c r="GW79" s="2">
        <f>IF($D79=3,($N79*$M79*EC79*'input_cooling&amp;ventilation'!$D$3)*'input_cool&amp;vent_evolution'!M$11,($O79*$M79*EC79*'input_cooling&amp;ventilation'!$D$3)*'input_cool&amp;vent_evolution'!M$10)</f>
        <v>2211774.3322229744</v>
      </c>
      <c r="GX79" s="2">
        <f>IF($D79=3,($N79*$M79*ED79*'input_cooling&amp;ventilation'!$D$3)*'input_cool&amp;vent_evolution'!N$11,($O79*$M79*ED79*'input_cooling&amp;ventilation'!$D$3)*'input_cool&amp;vent_evolution'!N$10)</f>
        <v>2090781.8246559596</v>
      </c>
      <c r="GY79" s="2">
        <f>IF($D79=3,($N79*$M79*EE79*'input_cooling&amp;ventilation'!$D$3)*'input_cool&amp;vent_evolution'!O$11,($O79*$M79*EE79*'input_cooling&amp;ventilation'!$D$3)*'input_cool&amp;vent_evolution'!O$10)</f>
        <v>2000983.1367348894</v>
      </c>
      <c r="GZ79" s="2">
        <f>IF($D79=3,($N79*$M79*EF79*'input_cooling&amp;ventilation'!$D$3)*'input_cool&amp;vent_evolution'!P$11,($O79*$M79*EF79*'input_cooling&amp;ventilation'!$D$3)*'input_cool&amp;vent_evolution'!P$10)</f>
        <v>2257394.2783727529</v>
      </c>
      <c r="HA79" s="2">
        <f>IF($D79=3,($N79*$M79*EG79*'input_cooling&amp;ventilation'!$D$3)*'input_cool&amp;vent_evolution'!Q$11,($O79*$M79*EG79*'input_cooling&amp;ventilation'!$D$3)*'input_cool&amp;vent_evolution'!Q$10)</f>
        <v>2488897.821407591</v>
      </c>
      <c r="HB79" s="2">
        <f>IF($D79=3,($N79*$M79*EH79*'input_cooling&amp;ventilation'!$D$3)*'input_cool&amp;vent_evolution'!R$11,($O79*$M79*EH79*'input_cooling&amp;ventilation'!$D$3)*'input_cool&amp;vent_evolution'!R$10)</f>
        <v>2633581.8966365592</v>
      </c>
      <c r="HC79" s="2">
        <f>IF($D79=3,($N79*$M79*EI79*'input_cooling&amp;ventilation'!$D$3)*'input_cool&amp;vent_evolution'!S$11,($O79*$M79*EI79*'input_cooling&amp;ventilation'!$D$3)*'input_cool&amp;vent_evolution'!S$10)</f>
        <v>2723514.7478993516</v>
      </c>
      <c r="HD79" s="2">
        <f>IF($D79=3,($N79*$M79*EJ79*'input_cooling&amp;ventilation'!$D$3)*'input_cool&amp;vent_evolution'!T$11,($O79*$M79*EJ79*'input_cooling&amp;ventilation'!$D$3)*'input_cool&amp;vent_evolution'!T$10)</f>
        <v>2820983.9642501785</v>
      </c>
      <c r="HE79" s="2">
        <f>IF($D79=3,($N79*$M79*EK79*'input_cooling&amp;ventilation'!$D$3)*'input_cool&amp;vent_evolution'!U$11,($O79*$M79*EK79*'input_cooling&amp;ventilation'!$D$3)*'input_cool&amp;vent_evolution'!U$10)</f>
        <v>3224709.6163455732</v>
      </c>
      <c r="HF79" s="2">
        <f>IF($D79=3,($N79*$M79*EL79*'input_cooling&amp;ventilation'!$D$3)*'input_cool&amp;vent_evolution'!V$11,($O79*$M79*EL79*'input_cooling&amp;ventilation'!$D$3)*'input_cool&amp;vent_evolution'!V$10)</f>
        <v>3242212.2595967939</v>
      </c>
      <c r="HG79" s="2">
        <f>IF($D79=3,($N79*$M79*EM79*'input_cooling&amp;ventilation'!$D$3)*'input_cool&amp;vent_evolution'!W$11,($O79*$M79*EM79*'input_cooling&amp;ventilation'!$D$3)*'input_cool&amp;vent_evolution'!W$10)</f>
        <v>3131957.6098723416</v>
      </c>
      <c r="HH79" s="2">
        <f>IF($D79=3,($N79*$M79*EN79*'input_cooling&amp;ventilation'!$D$3)*'input_cool&amp;vent_evolution'!X$11,($O79*$M79*EN79*'input_cooling&amp;ventilation'!$D$3)*'input_cool&amp;vent_evolution'!X$10)</f>
        <v>3219059.7480066069</v>
      </c>
      <c r="HI79" s="2">
        <f>IF($D79=3,($N79*$M79*EO79*'input_cooling&amp;ventilation'!$D$3)*'input_cool&amp;vent_evolution'!Y$11,($O79*$M79*EO79*'input_cooling&amp;ventilation'!$D$3)*'input_cool&amp;vent_evolution'!Y$10)</f>
        <v>3265958.9028419112</v>
      </c>
      <c r="HJ79" s="2">
        <f>IF($D79=3,($N79*$M79*EP79*'input_cooling&amp;ventilation'!$D$3)*'input_cool&amp;vent_evolution'!Z$11,($O79*$M79*EP79*'input_cooling&amp;ventilation'!$D$3)*'input_cool&amp;vent_evolution'!Z$10)</f>
        <v>3470609.4873745362</v>
      </c>
      <c r="HK79" s="2">
        <f>IF($D79=3,($N79*$M79*EQ79*'input_cooling&amp;ventilation'!$D$3)*'input_cool&amp;vent_evolution'!AA$11,($O79*$M79*EQ79*'input_cooling&amp;ventilation'!$D$3)*'input_cool&amp;vent_evolution'!AA$10)</f>
        <v>3462286.087174823</v>
      </c>
      <c r="HL79" s="2">
        <f>IF($D79=3,($N79*$M79*ER79*'input_cooling&amp;ventilation'!$D$3)*'input_cool&amp;vent_evolution'!AB$11,($O79*$M79*ER79*'input_cooling&amp;ventilation'!$D$3)*'input_cool&amp;vent_evolution'!AB$10)</f>
        <v>3081212.6996147507</v>
      </c>
      <c r="HM79" s="2">
        <f>IF($D79=3,($N79*$M79*ES79*'input_cooling&amp;ventilation'!$D$3)*'input_cool&amp;vent_evolution'!AC$11,($O79*$M79*ES79*'input_cooling&amp;ventilation'!$D$3)*'input_cool&amp;vent_evolution'!AC$10)</f>
        <v>3044789.1524302308</v>
      </c>
      <c r="HN79" s="2">
        <f>IF($D79=3,($N79*$M79*ET79*'input_cooling&amp;ventilation'!$D$3)*'input_cool&amp;vent_evolution'!AD$11,($O79*$M79*ET79*'input_cooling&amp;ventilation'!$D$3)*'input_cool&amp;vent_evolution'!AD$10)</f>
        <v>2980543.3988063028</v>
      </c>
      <c r="HO79" s="2">
        <f>IF($D79=3,($N79*$M79*EU79*'input_cooling&amp;ventilation'!$D$3)*'input_cool&amp;vent_evolution'!AE$11,($O79*$M79*EU79*'input_cooling&amp;ventilation'!$D$3)*'input_cool&amp;vent_evolution'!AE$10)</f>
        <v>2909011.6932931445</v>
      </c>
      <c r="HP79" s="2">
        <f>IF($D79=3,($N79*$M79*EV79*'input_cooling&amp;ventilation'!$D$3)*'input_cool&amp;vent_evolution'!AF$11,($O79*$M79*EV79*'input_cooling&amp;ventilation'!$D$3)*'input_cool&amp;vent_evolution'!AF$10)</f>
        <v>2822051.6837014374</v>
      </c>
      <c r="HQ79" s="2">
        <f>IF($D79=3,($N79*$M79*EW79*'input_cooling&amp;ventilation'!$D$3)*'input_cool&amp;vent_evolution'!AG$11,($O79*$M79*EW79*'input_cooling&amp;ventilation'!$D$3)*'input_cool&amp;vent_evolution'!AG$10)</f>
        <v>2769924.1758701415</v>
      </c>
      <c r="HR79" s="2">
        <f>IF($D79=3,($N79*$M79*EX79*'input_cooling&amp;ventilation'!$D$3)*'input_cool&amp;vent_evolution'!AH$11,($O79*$M79*EX79*'input_cooling&amp;ventilation'!$D$3)*'input_cool&amp;vent_evolution'!AH$10)</f>
        <v>2697137.0910632852</v>
      </c>
      <c r="HS79" s="2">
        <f>IF($D79=3,($N79*$M79*EY79*'input_cooling&amp;ventilation'!$D$3)*'input_cool&amp;vent_evolution'!AI$11,($O79*$M79*EY79*'input_cooling&amp;ventilation'!$D$3)*'input_cool&amp;vent_evolution'!AI$10)</f>
        <v>2624813.3286309405</v>
      </c>
      <c r="HT79" s="2">
        <f>IF($D79=3,($N79*$M79*EZ79*'input_cooling&amp;ventilation'!$D$3)*'input_cool&amp;vent_evolution'!AJ$11,($O79*$M79*EZ79*'input_cooling&amp;ventilation'!$D$3)*'input_cool&amp;vent_evolution'!AJ$10)</f>
        <v>2553023.4962891876</v>
      </c>
      <c r="HU79" s="2">
        <f>IF($D79=3,($N79*$M79*FA79*'input_cooling&amp;ventilation'!$D$3)*'input_cool&amp;vent_evolution'!AK$11,($O79*$M79*FA79*'input_cooling&amp;ventilation'!$D$3)*'input_cool&amp;vent_evolution'!AK$10)</f>
        <v>2504499.4114289181</v>
      </c>
      <c r="HV79" s="2">
        <f>IF($D79=3,($N79*$M79*FB79*'input_cooling&amp;ventilation'!$D$3)*'input_cool&amp;vent_evolution'!AL$11,($O79*$M79*FB79*'input_cooling&amp;ventilation'!$D$3)*'input_cool&amp;vent_evolution'!AL$10)</f>
        <v>2412719.190399704</v>
      </c>
      <c r="HW79" s="2">
        <f>IF($D79=3,($N79*$M79*FC79*'input_cooling&amp;ventilation'!$D$3)*'input_cool&amp;vent_evolution'!AM$11,($O79*$M79*FC79*'input_cooling&amp;ventilation'!$D$3)*'input_cool&amp;vent_evolution'!AM$10)</f>
        <v>2344864.3385321386</v>
      </c>
      <c r="HX79" s="2">
        <f>IF($D79=3,($N79*$M79*FD79*'input_cooling&amp;ventilation'!$D$3)*'input_cool&amp;vent_evolution'!AN$11,($O79*$M79*FD79*'input_cooling&amp;ventilation'!$D$3)*'input_cool&amp;vent_evolution'!AN$10)</f>
        <v>2278088.2911511166</v>
      </c>
      <c r="HY79" s="2">
        <f>IF($D79=3,($N79*$M79*FE79*'input_cooling&amp;ventilation'!$D$3)*'input_cool&amp;vent_evolution'!AO$11,($O79*$M79*FE79*'input_cooling&amp;ventilation'!$D$3)*'input_cool&amp;vent_evolution'!AO$10)</f>
        <v>2213039.1175062978</v>
      </c>
      <c r="HZ79" s="2">
        <f>IF($D79=3,($N79*$M79*FF79*'input_cooling&amp;ventilation'!$D$3)*'input_cool&amp;vent_evolution'!AP$11,($O79*$M79*FF79*'input_cooling&amp;ventilation'!$D$3)*'input_cool&amp;vent_evolution'!AP$10)</f>
        <v>2149855.6639228216</v>
      </c>
      <c r="IA79" s="2">
        <f>IF($D79=3,($N79*$M79*FG79*'input_cooling&amp;ventilation'!$D$3)*'input_cool&amp;vent_evolution'!AQ$11,($O79*$M79*FG79*'input_cooling&amp;ventilation'!$D$3)*'input_cool&amp;vent_evolution'!AQ$10)</f>
        <v>2088600.0065815798</v>
      </c>
      <c r="IB79" s="2">
        <f>IF($D79=3,($N79*$M79*FH79*'input_cooling&amp;ventilation'!$D$3)*'input_cool&amp;vent_evolution'!AR$11,($O79*$M79*FH79*'input_cooling&amp;ventilation'!$D$3)*'input_cool&amp;vent_evolution'!AR$10)</f>
        <v>2029426.094393156</v>
      </c>
      <c r="IC79" s="2">
        <f>IF($D79=3,($N79*$M79*FI79*'input_cooling&amp;ventilation'!$D$3)*'input_cool&amp;vent_evolution'!AS$11,($O79*$M79*FI79*'input_cooling&amp;ventilation'!$D$3)*'input_cool&amp;vent_evolution'!AS$10)</f>
        <v>1972472.8731309483</v>
      </c>
      <c r="ID79" s="2">
        <f>IF($D79=3,($N79*$M79*FJ79*'input_cooling&amp;ventilation'!$D$3)*'input_cool&amp;vent_evolution'!AT$11,($O79*$M79*FJ79*'input_cooling&amp;ventilation'!$D$3)*'input_cool&amp;vent_evolution'!AT$10)</f>
        <v>1917895.2682069899</v>
      </c>
      <c r="IE79" s="2">
        <f>IF($D79=3,($N79*$M79*FK79*'input_cooling&amp;ventilation'!$D$3)*'input_cool&amp;vent_evolution'!AU$11,($O79*$M79*FK79*'input_cooling&amp;ventilation'!$D$3)*'input_cool&amp;vent_evolution'!AU$10)</f>
        <v>1925650.1481450233</v>
      </c>
      <c r="IF79" s="2">
        <f>IF($D79=3,($N79*$M79*FL79*'input_cooling&amp;ventilation'!$D$3)*'input_cool&amp;vent_evolution'!AV$11,($O79*$M79*FL79*'input_cooling&amp;ventilation'!$D$3)*'input_cool&amp;vent_evolution'!AV$10)</f>
        <v>1933436.384416142</v>
      </c>
    </row>
    <row r="80" spans="1:240" x14ac:dyDescent="0.25">
      <c r="A80">
        <v>78</v>
      </c>
      <c r="B80">
        <v>100100</v>
      </c>
      <c r="C80">
        <v>11</v>
      </c>
      <c r="D80">
        <v>3</v>
      </c>
      <c r="E80">
        <v>7</v>
      </c>
      <c r="F80" s="2">
        <v>14820750</v>
      </c>
      <c r="G80" s="2">
        <v>18582177</v>
      </c>
      <c r="H80" s="2">
        <v>14820750</v>
      </c>
      <c r="I80" s="17">
        <v>0.12</v>
      </c>
      <c r="J80">
        <v>4.0559130999999998E-2</v>
      </c>
      <c r="K80" s="2">
        <f t="shared" si="77"/>
        <v>601116.74076824996</v>
      </c>
      <c r="L80" s="2">
        <f t="shared" si="78"/>
        <v>2229861.2399999998</v>
      </c>
      <c r="M80">
        <v>0.27983104540654602</v>
      </c>
      <c r="N80" s="17">
        <f>'input_cooling&amp;ventilation'!$D$5</f>
        <v>57.500092182043396</v>
      </c>
      <c r="O80" s="45">
        <f>'input_cooling&amp;ventilation'!$D$6</f>
        <v>19.328678831353667</v>
      </c>
      <c r="P80" s="45">
        <f>'input_cooling&amp;ventilation'!$C$5</f>
        <v>50.351688737400465</v>
      </c>
      <c r="Q80" s="45">
        <f>'input_cooling&amp;ventilation'!$C$6</f>
        <v>32.240814214248743</v>
      </c>
      <c r="R80">
        <v>17</v>
      </c>
      <c r="S80">
        <v>12</v>
      </c>
      <c r="T80">
        <v>14</v>
      </c>
      <c r="U80" s="2">
        <f t="shared" si="79"/>
        <v>423485.71287702827</v>
      </c>
      <c r="V80" s="2">
        <f t="shared" si="80"/>
        <v>1477377.2023891006</v>
      </c>
      <c r="W80" s="2">
        <v>1034336.51136957</v>
      </c>
      <c r="X80" s="57">
        <f>IF($D80=3,(W80*(1+'input_cool&amp;vent_evolution'!M$11)),(W80*(1+'input_cool&amp;vent_evolution'!M$12)))</f>
        <v>1049786.7282847371</v>
      </c>
      <c r="Y80" s="57">
        <f>IF($D80=3,(X80*(1+'input_cool&amp;vent_evolution'!N$11)),(X80*(1+'input_cool&amp;vent_evolution'!N$12)))</f>
        <v>1064300.5408546161</v>
      </c>
      <c r="Z80" s="57">
        <f>IF($D80=3,(Y80*(1+'input_cool&amp;vent_evolution'!O$11)),(Y80*(1+'input_cool&amp;vent_evolution'!O$12)))</f>
        <v>1078094.8289429781</v>
      </c>
      <c r="AA80" s="57">
        <f>IF($D80=3,(Z80*(1+'input_cool&amp;vent_evolution'!P$11)),(Z80*(1+'input_cool&amp;vent_evolution'!P$12)))</f>
        <v>1093541.9937008466</v>
      </c>
      <c r="AB80" s="57">
        <f>IF($D80=3,(AA80*(1+'input_cool&amp;vent_evolution'!Q$11)),(AA80*(1+'input_cool&amp;vent_evolution'!Q$12)))</f>
        <v>1110495.5371281391</v>
      </c>
      <c r="AC80" s="57">
        <f>IF($D80=3,(AB80*(1+'input_cool&amp;vent_evolution'!R$11)),(AB80*(1+'input_cool&amp;vent_evolution'!R$12)))</f>
        <v>1128379.2311307653</v>
      </c>
      <c r="AD80" s="57">
        <f>IF($D80=3,(AC80*(1+'input_cool&amp;vent_evolution'!S$11)),(AC80*(1+'input_cool&amp;vent_evolution'!S$12)))</f>
        <v>1146904.9782567313</v>
      </c>
      <c r="AE80" s="57">
        <f>IF($D80=3,(AD80*(1+'input_cool&amp;vent_evolution'!T$11)),(AD80*(1+'input_cool&amp;vent_evolution'!T$12)))</f>
        <v>1166135.8935357465</v>
      </c>
      <c r="AF80" s="57">
        <f>IF($D80=3,(AE80*(1+'input_cool&amp;vent_evolution'!U$11)),(AE80*(1+'input_cool&amp;vent_evolution'!U$12)))</f>
        <v>1188179.0628409544</v>
      </c>
      <c r="AG80" s="57">
        <f>IF($D80=3,(AF80*(1+'input_cool&amp;vent_evolution'!V$11)),(AF80*(1+'input_cool&amp;vent_evolution'!V$12)))</f>
        <v>1210453.1111729471</v>
      </c>
      <c r="AH80" s="57">
        <f>IF($D80=3,(AG80*(1+'input_cool&amp;vent_evolution'!W$11)),(AG80*(1+'input_cool&amp;vent_evolution'!W$12)))</f>
        <v>1232078.2211782893</v>
      </c>
      <c r="AI80" s="57">
        <f>IF($D80=3,(AH80*(1+'input_cool&amp;vent_evolution'!X$11)),(AH80*(1+'input_cool&amp;vent_evolution'!X$12)))</f>
        <v>1254467.603448072</v>
      </c>
      <c r="AJ80" s="57">
        <f>IF($D80=3,(AI80*(1+'input_cool&amp;vent_evolution'!Y$11)),(AI80*(1+'input_cool&amp;vent_evolution'!Y$12)))</f>
        <v>1277358.8225173894</v>
      </c>
      <c r="AK80" s="57">
        <f>IF($D80=3,(AJ80*(1+'input_cool&amp;vent_evolution'!Z$11)),(AJ80*(1+'input_cool&amp;vent_evolution'!Z$12)))</f>
        <v>1301876.7732698962</v>
      </c>
      <c r="AL80" s="57">
        <f>IF($D80=3,(AK80*(1+'input_cool&amp;vent_evolution'!AA$11)),(AK80*(1+'input_cool&amp;vent_evolution'!AA$12)))</f>
        <v>1326554.6073351298</v>
      </c>
      <c r="AM80" s="57">
        <f>IF($D80=3,(AL80*(1+'input_cool&amp;vent_evolution'!AB$11)),(AL80*(1+'input_cool&amp;vent_evolution'!AB$12)))</f>
        <v>1348709.5620345548</v>
      </c>
      <c r="AN80" s="57">
        <f>IF($D80=3,(AM80*(1+'input_cool&amp;vent_evolution'!AC$11)),(AM80*(1+'input_cool&amp;vent_evolution'!AC$12)))</f>
        <v>1370814.9016171151</v>
      </c>
      <c r="AO80" s="57">
        <f>IF($D80=3,(AN80*(1+'input_cool&amp;vent_evolution'!AD$11)),(AN80*(1+'input_cool&amp;vent_evolution'!AD$12)))</f>
        <v>1392657.8773765494</v>
      </c>
      <c r="AP80" s="57">
        <f>IF($D80=3,(AO80*(1+'input_cool&amp;vent_evolution'!AE$11)),(AO80*(1+'input_cool&amp;vent_evolution'!AE$12)))</f>
        <v>1414168.9339381994</v>
      </c>
      <c r="AQ80" s="57">
        <f>IF($D80=3,(AP80*(1+'input_cool&amp;vent_evolution'!AF$11)),(AP80*(1+'input_cool&amp;vent_evolution'!AF$12)))</f>
        <v>1435215.9458591896</v>
      </c>
      <c r="AR80" s="57">
        <f>IF($D80=3,(AQ80*(1+'input_cool&amp;vent_evolution'!AG$11)),(AQ80*(1+'input_cool&amp;vent_evolution'!AG$12)))</f>
        <v>1456040.6819829235</v>
      </c>
      <c r="AS80" s="57">
        <f>IF($D80=3,(AR80*(1+'input_cool&amp;vent_evolution'!AH$11)),(AR80*(1+'input_cool&amp;vent_evolution'!AH$12)))</f>
        <v>1476525.3396496803</v>
      </c>
      <c r="AT80" s="57">
        <f>IF($D80=3,(AS80*(1+'input_cool&amp;vent_evolution'!AI$11)),(AS80*(1+'input_cool&amp;vent_evolution'!AI$12)))</f>
        <v>1496655.9316848412</v>
      </c>
      <c r="AU80" s="57">
        <f>IF($D80=3,(AT80*(1+'input_cool&amp;vent_evolution'!AJ$11)),(AT80*(1+'input_cool&amp;vent_evolution'!AJ$12)))</f>
        <v>1516419.5392354457</v>
      </c>
      <c r="AV80" s="57">
        <f>IF($D80=3,(AU80*(1+'input_cool&amp;vent_evolution'!AK$11)),(AU80*(1+'input_cool&amp;vent_evolution'!AK$12)))</f>
        <v>1535981.3512915827</v>
      </c>
      <c r="AW80" s="57">
        <f>IF($D80=3,(AV80*(1+'input_cool&amp;vent_evolution'!AL$11)),(AV80*(1+'input_cool&amp;vent_evolution'!AL$12)))</f>
        <v>1554989.8535385453</v>
      </c>
      <c r="AX80" s="57">
        <f>IF($D80=3,(AW80*(1+'input_cool&amp;vent_evolution'!AM$11)),(AW80*(1+'input_cool&amp;vent_evolution'!AM$12)))</f>
        <v>1573614.7499089807</v>
      </c>
      <c r="AY80" s="57">
        <f>IF($D80=3,(AX80*(1+'input_cool&amp;vent_evolution'!AN$11)),(AX80*(1+'input_cool&amp;vent_evolution'!AN$12)))</f>
        <v>1591850.259753261</v>
      </c>
      <c r="AZ80" s="57">
        <f>IF($D80=3,(AY80*(1+'input_cool&amp;vent_evolution'!AO$11)),(AY80*(1+'input_cool&amp;vent_evolution'!AO$12)))</f>
        <v>1609696.5312559623</v>
      </c>
      <c r="BA80" s="57">
        <f>IF($D80=3,(AZ80*(1+'input_cool&amp;vent_evolution'!AP$11)),(AZ80*(1+'input_cool&amp;vent_evolution'!AP$12)))</f>
        <v>1627155.7013828664</v>
      </c>
      <c r="BB80" s="57">
        <f>IF($D80=3,(BA80*(1+'input_cool&amp;vent_evolution'!AQ$11)),(BA80*(1+'input_cool&amp;vent_evolution'!AQ$12)))</f>
        <v>1644231.284834495</v>
      </c>
      <c r="BC80" s="57">
        <f>IF($D80=3,(BB80*(1+'input_cool&amp;vent_evolution'!AR$11)),(BB80*(1+'input_cool&amp;vent_evolution'!AR$12)))</f>
        <v>1660928.9183626934</v>
      </c>
      <c r="BD80" s="57">
        <f>IF($D80=3,(BC80*(1+'input_cool&amp;vent_evolution'!AS$11)),(BC80*(1+'input_cool&amp;vent_evolution'!AS$12)))</f>
        <v>1677256.247862777</v>
      </c>
      <c r="BE80" s="57">
        <f>IF($D80=3,(BD80*(1+'input_cool&amp;vent_evolution'!AT$11)),(BD80*(1+'input_cool&amp;vent_evolution'!AT$12)))</f>
        <v>1693223.0631172203</v>
      </c>
      <c r="BF80" s="57">
        <f>IF($D80=3,(BE80*(1+'input_cool&amp;vent_evolution'!AU$11)),(BE80*(1+'input_cool&amp;vent_evolution'!AU$12)))</f>
        <v>1709341.876129725</v>
      </c>
      <c r="BG80" s="57">
        <f>IF($D80=3,(BF80*(1+'input_cool&amp;vent_evolution'!AV$11)),(BF80*(1+'input_cool&amp;vent_evolution'!AV$12)))</f>
        <v>1725614.1338587538</v>
      </c>
      <c r="BH80" s="2">
        <f t="shared" si="153"/>
        <v>1040983.28319546</v>
      </c>
      <c r="BI80" s="2">
        <f t="shared" si="81"/>
        <v>1056532.7850777211</v>
      </c>
      <c r="BJ80" s="2">
        <f t="shared" si="82"/>
        <v>1071139.8651668411</v>
      </c>
      <c r="BK80" s="2">
        <f t="shared" si="83"/>
        <v>1085022.7970228898</v>
      </c>
      <c r="BL80" s="2">
        <f t="shared" si="84"/>
        <v>1100569.2271343197</v>
      </c>
      <c r="BM80" s="2">
        <f t="shared" si="85"/>
        <v>1117631.7160871378</v>
      </c>
      <c r="BN80" s="2">
        <f t="shared" si="86"/>
        <v>1135630.3328756592</v>
      </c>
      <c r="BO80" s="2">
        <f t="shared" si="87"/>
        <v>1154275.1286987339</v>
      </c>
      <c r="BP80" s="2">
        <f t="shared" si="88"/>
        <v>1173629.6241709043</v>
      </c>
      <c r="BQ80" s="2">
        <f t="shared" si="89"/>
        <v>1195814.4455545999</v>
      </c>
      <c r="BR80" s="2">
        <f t="shared" si="90"/>
        <v>1218231.6296216983</v>
      </c>
      <c r="BS80" s="2">
        <f t="shared" si="91"/>
        <v>1239995.7052057814</v>
      </c>
      <c r="BT80" s="2">
        <f t="shared" si="92"/>
        <v>1262528.964360537</v>
      </c>
      <c r="BU80" s="2">
        <f t="shared" si="93"/>
        <v>1285567.2851789447</v>
      </c>
      <c r="BV80" s="2">
        <f t="shared" si="94"/>
        <v>1310242.791255564</v>
      </c>
      <c r="BW80" s="2">
        <f t="shared" si="95"/>
        <v>1335079.2080744621</v>
      </c>
      <c r="BX80" s="2">
        <f t="shared" si="96"/>
        <v>1357376.5331988712</v>
      </c>
      <c r="BY80" s="2">
        <f t="shared" si="97"/>
        <v>1379623.9243736588</v>
      </c>
      <c r="BZ80" s="2">
        <f t="shared" si="98"/>
        <v>1401607.2657435841</v>
      </c>
      <c r="CA80" s="2">
        <f t="shared" si="99"/>
        <v>1423256.5549627177</v>
      </c>
      <c r="CB80" s="2">
        <f t="shared" si="100"/>
        <v>1444438.81753407</v>
      </c>
      <c r="CC80" s="2">
        <f t="shared" si="101"/>
        <v>1465397.3759369433</v>
      </c>
      <c r="CD80" s="2">
        <f t="shared" si="102"/>
        <v>1486013.6704974438</v>
      </c>
      <c r="CE80" s="2">
        <f t="shared" si="103"/>
        <v>1506273.6241576727</v>
      </c>
      <c r="CF80" s="2">
        <f t="shared" si="104"/>
        <v>1526164.2350465539</v>
      </c>
      <c r="CG80" s="2">
        <f t="shared" si="105"/>
        <v>1545851.7536786539</v>
      </c>
      <c r="CH80" s="2">
        <f t="shared" si="106"/>
        <v>1564982.4068656624</v>
      </c>
      <c r="CI80" s="2">
        <f t="shared" si="107"/>
        <v>1583726.9890782721</v>
      </c>
      <c r="CJ80" s="2">
        <f t="shared" si="108"/>
        <v>1602079.6825197006</v>
      </c>
      <c r="CK80" s="2">
        <f t="shared" si="109"/>
        <v>1620040.6363267752</v>
      </c>
      <c r="CL80" s="2">
        <f t="shared" si="110"/>
        <v>1637612.0011976792</v>
      </c>
      <c r="CM80" s="2">
        <f t="shared" si="111"/>
        <v>1654797.3144188263</v>
      </c>
      <c r="CN80" s="2">
        <f t="shared" si="112"/>
        <v>1671602.248964512</v>
      </c>
      <c r="CO80" s="2">
        <f t="shared" si="113"/>
        <v>1688034.4998635021</v>
      </c>
      <c r="CP80" s="2">
        <f t="shared" si="114"/>
        <v>1704103.9198086006</v>
      </c>
      <c r="CQ80" s="2">
        <f t="shared" si="115"/>
        <v>1720326.3142677823</v>
      </c>
      <c r="CR80" s="2">
        <f>IF($D80=3,(W80*$P80*$M80*'input_cooling&amp;ventilation'!$D$3)*'input_cool&amp;vent_evolution'!M$11,(W80*$Q80*'input_cooling&amp;ventilation'!$D$3)*'input_cool&amp;vent_evolution'!M$12)</f>
        <v>177735.51758205766</v>
      </c>
      <c r="CS80" s="2">
        <f>IF($D80=3,(X80*$P80*$M80*'input_cooling&amp;ventilation'!$D$3)*'input_cool&amp;vent_evolution'!N$11,(X80*$Q80*'input_cooling&amp;ventilation'!$D$3)*'input_cool&amp;vent_evolution'!N$12)</f>
        <v>166963.35095878789</v>
      </c>
      <c r="CT80" s="2">
        <f>IF($D80=3,(Y80*$P80*$M80*'input_cooling&amp;ventilation'!$D$3)*'input_cool&amp;vent_evolution'!O$11,(Y80*$Q80*'input_cooling&amp;ventilation'!$D$3)*'input_cool&amp;vent_evolution'!O$12)</f>
        <v>158686.11725795592</v>
      </c>
      <c r="CU80" s="2">
        <f>IF($D80=3,(Z80*$P80*$M80*'input_cooling&amp;ventilation'!$D$3)*'input_cool&amp;vent_evolution'!P$11,(Z80*$Q80*'input_cooling&amp;ventilation'!$D$3)*'input_cool&amp;vent_evolution'!P$12)</f>
        <v>177700.40631079546</v>
      </c>
      <c r="CV80" s="2">
        <f>IF($D80=3,(AA80*$P80*$M80*'input_cooling&amp;ventilation'!$D$3)*'input_cool&amp;vent_evolution'!Q$11,(AA80*$Q80*'input_cooling&amp;ventilation'!$D$3)*'input_cool&amp;vent_evolution'!Q$12)</f>
        <v>195029.41819164559</v>
      </c>
      <c r="CW80" s="2">
        <f>IF($D80=3,(AB80*$P80*$M80*'input_cooling&amp;ventilation'!$D$3)*'input_cool&amp;vent_evolution'!R$11,(AB80*$Q80*'input_cooling&amp;ventilation'!$D$3)*'input_cool&amp;vent_evolution'!R$12)</f>
        <v>205729.64297450284</v>
      </c>
      <c r="CX80" s="2">
        <f>IF($D80=3,(AC80*$P80*$M80*'input_cooling&amp;ventilation'!$D$3)*'input_cool&amp;vent_evolution'!S$11,(AC80*$Q80*'input_cooling&amp;ventilation'!$D$3)*'input_cool&amp;vent_evolution'!S$12)</f>
        <v>213115.66511377259</v>
      </c>
      <c r="CY80" s="2">
        <f>IF($D80=3,(AD80*$P80*$M80*'input_cooling&amp;ventilation'!$D$3)*'input_cool&amp;vent_evolution'!T$11,(AD80*$Q80*'input_cooling&amp;ventilation'!$D$3)*'input_cool&amp;vent_evolution'!T$12)</f>
        <v>221227.74712224878</v>
      </c>
      <c r="CZ80" s="2">
        <f>IF($D80=3,(AE80*$P80*$M80*'input_cooling&amp;ventilation'!$D$3)*'input_cool&amp;vent_evolution'!U$11,(AE80*$Q80*'input_cooling&amp;ventilation'!$D$3)*'input_cool&amp;vent_evolution'!U$12)</f>
        <v>253579.22980123639</v>
      </c>
      <c r="DA80" s="2">
        <f>IF($D80=3,(AF80*$P80*$M80*'input_cooling&amp;ventilation'!$D$3)*'input_cool&amp;vent_evolution'!V$11,(AF80*$Q80*'input_cooling&amp;ventilation'!$D$3)*'input_cool&amp;vent_evolution'!V$12)</f>
        <v>256235.20567197667</v>
      </c>
      <c r="DB80" s="2">
        <f>IF($D80=3,(AG80*$P80*$M80*'input_cooling&amp;ventilation'!$D$3)*'input_cool&amp;vent_evolution'!W$11,(AG80*$Q80*'input_cooling&amp;ventilation'!$D$3)*'input_cool&amp;vent_evolution'!W$12)</f>
        <v>248769.97783735604</v>
      </c>
      <c r="DC80" s="2">
        <f>IF($D80=3,(AH80*$P80*$M80*'input_cooling&amp;ventilation'!$D$3)*'input_cool&amp;vent_evolution'!X$11,(AH80*$Q80*'input_cooling&amp;ventilation'!$D$3)*'input_cool&amp;vent_evolution'!X$12)</f>
        <v>257561.97909143311</v>
      </c>
      <c r="DD80" s="2">
        <f>IF($D80=3,(AI80*$P80*$M80*'input_cooling&amp;ventilation'!$D$3)*'input_cool&amp;vent_evolution'!Y$11,(AI80*$Q80*'input_cooling&amp;ventilation'!$D$3)*'input_cool&amp;vent_evolution'!Y$12)</f>
        <v>263334.98692664813</v>
      </c>
      <c r="DE80" s="2">
        <f>IF($D80=3,(AJ80*$P80*$M80*'input_cooling&amp;ventilation'!$D$3)*'input_cool&amp;vent_evolution'!Z$11,(AJ80*$Q80*'input_cooling&amp;ventilation'!$D$3)*'input_cool&amp;vent_evolution'!Z$12)</f>
        <v>282048.51044973667</v>
      </c>
      <c r="DF80" s="2">
        <f>IF($D80=3,(AK80*$P80*$M80*'input_cooling&amp;ventilation'!$D$3)*'input_cool&amp;vent_evolution'!AA$11,(AK80*$Q80*'input_cooling&amp;ventilation'!$D$3)*'input_cool&amp;vent_evolution'!AA$12)</f>
        <v>283887.76898547594</v>
      </c>
      <c r="DG80" s="2">
        <f>IF($D80=3,(AL80*$P80*$M80*'input_cooling&amp;ventilation'!$D$3)*'input_cool&amp;vent_evolution'!AB$11,(AL80*$Q80*'input_cooling&amp;ventilation'!$D$3)*'input_cool&amp;vent_evolution'!AB$12)</f>
        <v>254865.18164310182</v>
      </c>
      <c r="DH80" s="2">
        <f>IF($D80=3,(AM80*$P80*$M80*'input_cooling&amp;ventilation'!$D$3)*'input_cool&amp;vent_evolution'!AC$11,(AM80*$Q80*'input_cooling&amp;ventilation'!$D$3)*'input_cool&amp;vent_evolution'!AC$12)</f>
        <v>254294.42147033161</v>
      </c>
      <c r="DI80" s="2">
        <f>IF($D80=3,(AN80*$P80*$M80*'input_cooling&amp;ventilation'!$D$3)*'input_cool&amp;vent_evolution'!AD$11,(AN80*$Q80*'input_cooling&amp;ventilation'!$D$3)*'input_cool&amp;vent_evolution'!AD$12)</f>
        <v>251276.25220098477</v>
      </c>
      <c r="DJ80" s="2">
        <f>IF($D80=3,(AO80*$P80*$M80*'input_cooling&amp;ventilation'!$D$3)*'input_cool&amp;vent_evolution'!AE$11,(AO80*$Q80*'input_cooling&amp;ventilation'!$D$3)*'input_cool&amp;vent_evolution'!AE$12)</f>
        <v>247457.9349088989</v>
      </c>
      <c r="DK80" s="2">
        <f>IF($D80=3,(AP80*$P80*$M80*'input_cooling&amp;ventilation'!$D$3)*'input_cool&amp;vent_evolution'!AF$11,(AP80*$Q80*'input_cooling&amp;ventilation'!$D$3)*'input_cool&amp;vent_evolution'!AF$12)</f>
        <v>242119.67882863278</v>
      </c>
      <c r="DL80" s="2">
        <f>IF($D80=3,(AQ80*$P80*$M80*'input_cooling&amp;ventilation'!$D$3)*'input_cool&amp;vent_evolution'!AG$11,(AQ80*$Q80*'input_cooling&amp;ventilation'!$D$3)*'input_cool&amp;vent_evolution'!AG$12)</f>
        <v>239562.67240676365</v>
      </c>
      <c r="DM80" s="2">
        <f>IF($D80=3,(AR80*$P80*$M80*'input_cooling&amp;ventilation'!$D$3)*'input_cool&amp;vent_evolution'!AH$11,(AR80*$Q80*'input_cooling&amp;ventilation'!$D$3)*'input_cool&amp;vent_evolution'!AH$12)</f>
        <v>235650.49299198794</v>
      </c>
      <c r="DN80" s="2">
        <f>IF($D80=3,(AS80*$P80*$M80*'input_cooling&amp;ventilation'!$D$3)*'input_cool&amp;vent_evolution'!AI$11,(AS80*$Q80*'input_cooling&amp;ventilation'!$D$3)*'input_cool&amp;vent_evolution'!AI$12)</f>
        <v>231577.40854047181</v>
      </c>
      <c r="DO80" s="2">
        <f>IF($D80=3,(AT80*$P80*$M80*'input_cooling&amp;ventilation'!$D$3)*'input_cool&amp;vent_evolution'!AJ$11,(AT80*$Q80*'input_cooling&amp;ventilation'!$D$3)*'input_cool&amp;vent_evolution'!AJ$12)</f>
        <v>227355.70876335498</v>
      </c>
      <c r="DP80" s="2">
        <f>IF($D80=3,(AU80*$P80*$M80*'input_cooling&amp;ventilation'!$D$3)*'input_cool&amp;vent_evolution'!AK$11,(AU80*$Q80*'input_cooling&amp;ventilation'!$D$3)*'input_cool&amp;vent_evolution'!AK$12)</f>
        <v>225034.30273703104</v>
      </c>
      <c r="DQ80" s="2">
        <f>IF($D80=3,(AV80*$P80*$M80*'input_cooling&amp;ventilation'!$D$3)*'input_cool&amp;vent_evolution'!AL$11,(AV80*$Q80*'input_cooling&amp;ventilation'!$D$3)*'input_cool&amp;vent_evolution'!AL$12)</f>
        <v>218669.16198484396</v>
      </c>
      <c r="DR80" s="2">
        <f>IF($D80=3,(AW80*$P80*$M80*'input_cooling&amp;ventilation'!$D$3)*'input_cool&amp;vent_evolution'!AM$11,(AW80*$Q80*'input_cooling&amp;ventilation'!$D$3)*'input_cool&amp;vent_evolution'!AM$12)</f>
        <v>214256.2537786701</v>
      </c>
      <c r="DS80" s="2">
        <f>IF($D80=3,(AX80*$P80*$M80*'input_cooling&amp;ventilation'!$D$3)*'input_cool&amp;vent_evolution'!AN$11,(AX80*$Q80*'input_cooling&amp;ventilation'!$D$3)*'input_cool&amp;vent_evolution'!AN$12)</f>
        <v>209776.84639263168</v>
      </c>
      <c r="DT80" s="2">
        <f>IF($D80=3,(AY80*$P80*$M80*'input_cooling&amp;ventilation'!$D$3)*'input_cool&amp;vent_evolution'!AO$11,(AY80*$Q80*'input_cooling&amp;ventilation'!$D$3)*'input_cool&amp;vent_evolution'!AO$12)</f>
        <v>205299.14368572977</v>
      </c>
      <c r="DU80" s="2">
        <f>IF($D80=3,(AZ80*$P80*$M80*'input_cooling&amp;ventilation'!$D$3)*'input_cool&amp;vent_evolution'!AP$11,(AZ80*$Q80*'input_cooling&amp;ventilation'!$D$3)*'input_cool&amp;vent_evolution'!AP$12)</f>
        <v>200846.02411065361</v>
      </c>
      <c r="DV80" s="2">
        <f>IF($D80=3,(BA80*$P80*$M80*'input_cooling&amp;ventilation'!$D$3)*'input_cool&amp;vent_evolution'!AQ$11,(BA80*$Q80*'input_cooling&amp;ventilation'!$D$3)*'input_cool&amp;vent_evolution'!AQ$12)</f>
        <v>196433.33679098854</v>
      </c>
      <c r="DW80" s="2">
        <f>IF($D80=3,(BB80*$P80*$M80*'input_cooling&amp;ventilation'!$D$3)*'input_cool&amp;vent_evolution'!AR$11,(BB80*$Q80*'input_cooling&amp;ventilation'!$D$3)*'input_cool&amp;vent_evolution'!AR$12)</f>
        <v>192085.49328627656</v>
      </c>
      <c r="DX80" s="2">
        <f>IF($D80=3,(BC80*$P80*$M80*'input_cooling&amp;ventilation'!$D$3)*'input_cool&amp;vent_evolution'!AS$11,(BC80*$Q80*'input_cooling&amp;ventilation'!$D$3)*'input_cool&amp;vent_evolution'!AS$12)</f>
        <v>187825.60629174288</v>
      </c>
      <c r="DY80" s="2">
        <f>IF($D80=3,(BD80*$P80*$M80*'input_cooling&amp;ventilation'!$D$3)*'input_cool&amp;vent_evolution'!AT$11,(BD80*$Q80*'input_cooling&amp;ventilation'!$D$3)*'input_cool&amp;vent_evolution'!AT$12)</f>
        <v>183678.33856104384</v>
      </c>
      <c r="DZ80" s="2">
        <f>IF($D80=3,(BE80*$P80*$M80*'input_cooling&amp;ventilation'!$D$3)*'input_cool&amp;vent_evolution'!AU$11,(BE80*$Q80*'input_cooling&amp;ventilation'!$D$3)*'input_cool&amp;vent_evolution'!AU$12)</f>
        <v>185426.88360404738</v>
      </c>
      <c r="EA80" s="2">
        <f>IF($D80=3,(BF80*$P80*$M80*'input_cooling&amp;ventilation'!$D$3)*'input_cool&amp;vent_evolution'!AV$11,(BF80*$Q80*'input_cooling&amp;ventilation'!$D$3)*'input_cool&amp;vent_evolution'!AV$12)</f>
        <v>187192.07410340349</v>
      </c>
      <c r="EB80">
        <v>0.25</v>
      </c>
      <c r="EC80" s="2">
        <f t="shared" si="116"/>
        <v>3705187.5</v>
      </c>
      <c r="ED80" s="2">
        <f>IF($D80=3,(EC80*(1+'input_cool&amp;vent_evolution'!M$10)),EC80*(1+'input_cool&amp;vent_evolution'!M$9))</f>
        <v>3784167.8015157594</v>
      </c>
      <c r="EE80" s="2">
        <f>IF($D80=3,(ED80*(1+'input_cool&amp;vent_evolution'!N$10)),ED80*(1+'input_cool&amp;vent_evolution'!N$9))</f>
        <v>3863229.6184437531</v>
      </c>
      <c r="EF80" s="2">
        <f>IF($D80=3,(EE80*(1+'input_cool&amp;vent_evolution'!O$10)),EE80*(1+'input_cool&amp;vent_evolution'!O$9))</f>
        <v>3942372.9522093264</v>
      </c>
      <c r="EG80" s="2">
        <f>IF($D80=3,(EF80*(1+'input_cool&amp;vent_evolution'!P$10)),EF80*(1+'input_cool&amp;vent_evolution'!P$9))</f>
        <v>4017206.4573835782</v>
      </c>
      <c r="EH80" s="2">
        <f>IF($D80=3,(EG80*(1+'input_cool&amp;vent_evolution'!Q$10)),EG80*(1+'input_cool&amp;vent_evolution'!Q$9))</f>
        <v>4092121.4795537856</v>
      </c>
      <c r="EI80" s="2">
        <f>IF($D80=3,(EH80*(1+'input_cool&amp;vent_evolution'!R$10)),EH80*(1+'input_cool&amp;vent_evolution'!R$9))</f>
        <v>4150985.209816318</v>
      </c>
      <c r="EJ80" s="2">
        <f>IF($D80=3,(EI80*(1+'input_cool&amp;vent_evolution'!S$10)),EI80*(1+'input_cool&amp;vent_evolution'!S$9))</f>
        <v>4209884.7141803056</v>
      </c>
      <c r="EK80" s="2">
        <f>IF($D80=3,(EJ80*(1+'input_cool&amp;vent_evolution'!T$10)),EJ80*(1+'input_cool&amp;vent_evolution'!T$9))</f>
        <v>4268819.9923290098</v>
      </c>
      <c r="EL80" s="2">
        <f>IF($D80=3,(EK80*(1+'input_cool&amp;vent_evolution'!U$10)),EK80*(1+'input_cool&amp;vent_evolution'!U$9))</f>
        <v>4327791.0417284518</v>
      </c>
      <c r="EM80" s="2">
        <f>IF($D80=3,(EL80*(1+'input_cool&amp;vent_evolution'!V$10)),EL80*(1+'input_cool&amp;vent_evolution'!V$9))</f>
        <v>4386797.8645958593</v>
      </c>
      <c r="EN80" s="2">
        <f>IF($D80=3,(EM80*(1+'input_cool&amp;vent_evolution'!W$10)),EM80*(1+'input_cool&amp;vent_evolution'!W$9))</f>
        <v>4432689.4831303637</v>
      </c>
      <c r="EO80" s="2">
        <f>IF($D80=3,(EN80*(1+'input_cool&amp;vent_evolution'!X$10)),EN80*(1+'input_cool&amp;vent_evolution'!X$9))</f>
        <v>4478611.0411439668</v>
      </c>
      <c r="EP80" s="2">
        <f>IF($D80=3,(EO80*(1+'input_cool&amp;vent_evolution'!Y$10)),EO80*(1+'input_cool&amp;vent_evolution'!Y$9))</f>
        <v>4524562.5403787671</v>
      </c>
      <c r="EQ80" s="2">
        <f>IF($D80=3,(EP80*(1+'input_cool&amp;vent_evolution'!Z$10)),EP80*(1+'input_cool&amp;vent_evolution'!Z$9))</f>
        <v>4570543.9779840605</v>
      </c>
      <c r="ER80" s="2">
        <f>IF($D80=3,(EQ80*(1+'input_cool&amp;vent_evolution'!AA$10)),EQ80*(1+'input_cool&amp;vent_evolution'!AA$9))</f>
        <v>4616555.3568105493</v>
      </c>
      <c r="ES80" s="2">
        <f>IF($D80=3,(ER80*(1+'input_cool&amp;vent_evolution'!AB$10)),ER80*(1+'input_cool&amp;vent_evolution'!AB$9))</f>
        <v>4648582.8078068709</v>
      </c>
      <c r="ET80" s="2">
        <f>IF($D80=3,(ES80*(1+'input_cool&amp;vent_evolution'!AC$10)),ES80*(1+'input_cool&amp;vent_evolution'!AC$9))</f>
        <v>4680632.7308335537</v>
      </c>
      <c r="EU80" s="2">
        <f>IF($D80=3,(ET80*(1+'input_cool&amp;vent_evolution'!AD$10)),ET80*(1+'input_cool&amp;vent_evolution'!AD$9))</f>
        <v>4712705.1298499247</v>
      </c>
      <c r="EV80" s="2">
        <f>IF($D80=3,(EU80*(1+'input_cool&amp;vent_evolution'!AE$10)),EU80*(1+'input_cool&amp;vent_evolution'!AE$9))</f>
        <v>4744800.0012134053</v>
      </c>
      <c r="EW80" s="2">
        <f>IF($D80=3,(EV80*(1+'input_cool&amp;vent_evolution'!AF$10)),EV80*(1+'input_cool&amp;vent_evolution'!AF$9))</f>
        <v>4776917.3484081998</v>
      </c>
      <c r="EX80" s="2">
        <f>IF($D80=3,(EW80*(1+'input_cool&amp;vent_evolution'!AG$10)),EW80*(1+'input_cool&amp;vent_evolution'!AG$9))</f>
        <v>4797223.1710484959</v>
      </c>
      <c r="EY80" s="2">
        <f>IF($D80=3,(EX80*(1+'input_cool&amp;vent_evolution'!AH$10)),EX80*(1+'input_cool&amp;vent_evolution'!AH$9))</f>
        <v>4817535.039422458</v>
      </c>
      <c r="EZ80" s="2">
        <f>IF($D80=3,(EY80*(1+'input_cool&amp;vent_evolution'!AI$10)),EY80*(1+'input_cool&amp;vent_evolution'!AI$9))</f>
        <v>4837852.9546386991</v>
      </c>
      <c r="FA80" s="2">
        <f>IF($D80=3,(EZ80*(1+'input_cool&amp;vent_evolution'!AJ$10)),EZ80*(1+'input_cool&amp;vent_evolution'!AJ$9))</f>
        <v>4858176.9154302347</v>
      </c>
      <c r="FB80" s="2">
        <f>IF($D80=3,(FA80*(1+'input_cool&amp;vent_evolution'!AK$10)),FA80*(1+'input_cool&amp;vent_evolution'!AK$9))</f>
        <v>4878506.9191047158</v>
      </c>
      <c r="FC80" s="2">
        <f>IF($D80=3,(FB80*(1+'input_cool&amp;vent_evolution'!AL$10)),FB80*(1+'input_cool&amp;vent_evolution'!AL$9))</f>
        <v>4898842.9715219541</v>
      </c>
      <c r="FD80" s="2">
        <f>IF($D80=3,(FC80*(1+'input_cool&amp;vent_evolution'!AM$10)),FC80*(1+'input_cool&amp;vent_evolution'!AM$9))</f>
        <v>4919185.0677723764</v>
      </c>
      <c r="FE80" s="2">
        <f>IF($D80=3,(FD80*(1+'input_cool&amp;vent_evolution'!AN$10)),FD80*(1+'input_cool&amp;vent_evolution'!AN$9))</f>
        <v>4939533.2108650804</v>
      </c>
      <c r="FF80" s="2">
        <f>IF($D80=3,(FE80*(1+'input_cool&amp;vent_evolution'!AO$10)),FE80*(1+'input_cool&amp;vent_evolution'!AO$9))</f>
        <v>4959887.3988995841</v>
      </c>
      <c r="FG80" s="2">
        <f>IF($D80=3,(FF80*(1+'input_cool&amp;vent_evolution'!AP$10)),FF80*(1+'input_cool&amp;vent_evolution'!AP$9))</f>
        <v>4980247.6331428718</v>
      </c>
      <c r="FH80" s="2">
        <f>IF($D80=3,(FG80*(1+'input_cool&amp;vent_evolution'!AQ$10)),FG80*(1+'input_cool&amp;vent_evolution'!AQ$9))</f>
        <v>5000613.911694468</v>
      </c>
      <c r="FI80" s="2">
        <f>IF($D80=3,(FH80*(1+'input_cool&amp;vent_evolution'!AR$10)),FH80*(1+'input_cool&amp;vent_evolution'!AR$9))</f>
        <v>5020986.2367715947</v>
      </c>
      <c r="FJ80" s="2">
        <f>IF($D80=3,(FI80*(1+'input_cool&amp;vent_evolution'!AS$10)),FI80*(1+'input_cool&amp;vent_evolution'!AS$9))</f>
        <v>5041364.6069488963</v>
      </c>
      <c r="FK80" s="2">
        <f>IF($D80=3,(FJ80*(1+'input_cool&amp;vent_evolution'!AT$10)),FJ80*(1+'input_cool&amp;vent_evolution'!AT$9))</f>
        <v>5061749.0241268426</v>
      </c>
      <c r="FL80" s="2">
        <f>IF($D80=3,(FK80*(1+'input_cool&amp;vent_evolution'!AU$10)),FK80*(1+'input_cool&amp;vent_evolution'!AU$9))</f>
        <v>5082215.8643184127</v>
      </c>
      <c r="FM80" s="2">
        <f t="shared" si="117"/>
        <v>3506918.7553552929</v>
      </c>
      <c r="FN80" s="2">
        <f t="shared" si="118"/>
        <v>3581672.7322294004</v>
      </c>
      <c r="FO80" s="2">
        <f t="shared" si="119"/>
        <v>3656503.8625344788</v>
      </c>
      <c r="FP80" s="2">
        <f t="shared" si="120"/>
        <v>3731412.1476196013</v>
      </c>
      <c r="FQ80" s="2">
        <f t="shared" si="121"/>
        <v>3802241.2278819522</v>
      </c>
      <c r="FR80" s="2">
        <f t="shared" si="122"/>
        <v>3873147.4630742492</v>
      </c>
      <c r="FS80" s="2">
        <f t="shared" si="123"/>
        <v>3928861.329017025</v>
      </c>
      <c r="FT80" s="2">
        <f t="shared" si="124"/>
        <v>3984609.0547489077</v>
      </c>
      <c r="FU80" s="2">
        <f t="shared" si="125"/>
        <v>4040390.639970107</v>
      </c>
      <c r="FV80" s="2">
        <f t="shared" si="126"/>
        <v>4096206.08228224</v>
      </c>
      <c r="FW80" s="2">
        <f t="shared" si="127"/>
        <v>4152055.3837838881</v>
      </c>
      <c r="FX80" s="2">
        <f t="shared" si="128"/>
        <v>4195491.2902669655</v>
      </c>
      <c r="FY80" s="2">
        <f t="shared" si="129"/>
        <v>4238955.5341339875</v>
      </c>
      <c r="FZ80" s="2">
        <f t="shared" si="130"/>
        <v>4282448.1170338318</v>
      </c>
      <c r="GA80" s="2">
        <f t="shared" si="131"/>
        <v>4325969.0362683367</v>
      </c>
      <c r="GB80" s="2">
        <f t="shared" si="132"/>
        <v>4369518.2945356639</v>
      </c>
      <c r="GC80" s="2">
        <f t="shared" si="133"/>
        <v>4399831.9206572101</v>
      </c>
      <c r="GD80" s="2">
        <f t="shared" si="134"/>
        <v>4430166.8163055312</v>
      </c>
      <c r="GE80" s="2">
        <f t="shared" si="135"/>
        <v>4460522.9852280887</v>
      </c>
      <c r="GF80" s="2">
        <f t="shared" si="136"/>
        <v>4490900.4239772232</v>
      </c>
      <c r="GG80" s="2">
        <f t="shared" si="137"/>
        <v>4521299.1358506922</v>
      </c>
      <c r="GH80" s="2">
        <f t="shared" si="138"/>
        <v>4540518.3711148128</v>
      </c>
      <c r="GI80" s="2">
        <f t="shared" si="139"/>
        <v>4559743.3285985971</v>
      </c>
      <c r="GJ80" s="2">
        <f t="shared" si="140"/>
        <v>4578974.0093513401</v>
      </c>
      <c r="GK80" s="2">
        <f t="shared" si="141"/>
        <v>4598210.4121738542</v>
      </c>
      <c r="GL80" s="2">
        <f t="shared" si="142"/>
        <v>4617452.53451786</v>
      </c>
      <c r="GM80" s="2">
        <f t="shared" si="143"/>
        <v>4636700.3819296043</v>
      </c>
      <c r="GN80" s="2">
        <f t="shared" si="144"/>
        <v>4655953.9497622307</v>
      </c>
      <c r="GO80" s="2">
        <f t="shared" si="145"/>
        <v>4675213.2408638159</v>
      </c>
      <c r="GP80" s="2">
        <f t="shared" si="146"/>
        <v>4694478.2534355754</v>
      </c>
      <c r="GQ80" s="2">
        <f t="shared" si="147"/>
        <v>4713748.9886766979</v>
      </c>
      <c r="GR80" s="2">
        <f t="shared" si="148"/>
        <v>4733025.4447884019</v>
      </c>
      <c r="GS80" s="2">
        <f t="shared" si="149"/>
        <v>4752307.6238692626</v>
      </c>
      <c r="GT80" s="2">
        <f t="shared" si="150"/>
        <v>4771595.5245702006</v>
      </c>
      <c r="GU80" s="2">
        <f t="shared" si="151"/>
        <v>4790889.1486899853</v>
      </c>
      <c r="GV80" s="2">
        <f t="shared" si="152"/>
        <v>4810260.7852753606</v>
      </c>
      <c r="GW80" s="2">
        <f>IF($D80=3,($N80*$M80*EC80*'input_cooling&amp;ventilation'!$D$3)*'input_cool&amp;vent_evolution'!M$11,($O80*$M80*EC80*'input_cooling&amp;ventilation'!$D$3)*'input_cool&amp;vent_evolution'!M$10)</f>
        <v>727071.39440561878</v>
      </c>
      <c r="GX80" s="2">
        <f>IF($D80=3,($N80*$M80*ED80*'input_cooling&amp;ventilation'!$D$3)*'input_cool&amp;vent_evolution'!N$11,($O80*$M80*ED80*'input_cooling&amp;ventilation'!$D$3)*'input_cool&amp;vent_evolution'!N$10)</f>
        <v>687297.81085879903</v>
      </c>
      <c r="GY80" s="2">
        <f>IF($D80=3,($N80*$M80*EE80*'input_cooling&amp;ventilation'!$D$3)*'input_cool&amp;vent_evolution'!O$11,($O80*$M80*EE80*'input_cooling&amp;ventilation'!$D$3)*'input_cool&amp;vent_evolution'!O$10)</f>
        <v>657778.49856216565</v>
      </c>
      <c r="GZ80" s="2">
        <f>IF($D80=3,($N80*$M80*EF80*'input_cooling&amp;ventilation'!$D$3)*'input_cool&amp;vent_evolution'!P$11,($O80*$M80*EF80*'input_cooling&amp;ventilation'!$D$3)*'input_cool&amp;vent_evolution'!P$10)</f>
        <v>742067.93242335215</v>
      </c>
      <c r="HA80" s="2">
        <f>IF($D80=3,($N80*$M80*EG80*'input_cooling&amp;ventilation'!$D$3)*'input_cool&amp;vent_evolution'!Q$11,($O80*$M80*EG80*'input_cooling&amp;ventilation'!$D$3)*'input_cool&amp;vent_evolution'!Q$10)</f>
        <v>818169.54975020152</v>
      </c>
      <c r="HB80" s="2">
        <f>IF($D80=3,($N80*$M80*EH80*'input_cooling&amp;ventilation'!$D$3)*'input_cool&amp;vent_evolution'!R$11,($O80*$M80*EH80*'input_cooling&amp;ventilation'!$D$3)*'input_cool&amp;vent_evolution'!R$10)</f>
        <v>865731.20682906115</v>
      </c>
      <c r="HC80" s="2">
        <f>IF($D80=3,($N80*$M80*EI80*'input_cooling&amp;ventilation'!$D$3)*'input_cool&amp;vent_evolution'!S$11,($O80*$M80*EI80*'input_cooling&amp;ventilation'!$D$3)*'input_cool&amp;vent_evolution'!S$10)</f>
        <v>895294.62232669606</v>
      </c>
      <c r="HD80" s="2">
        <f>IF($D80=3,($N80*$M80*EJ80*'input_cooling&amp;ventilation'!$D$3)*'input_cool&amp;vent_evolution'!T$11,($O80*$M80*EJ80*'input_cooling&amp;ventilation'!$D$3)*'input_cool&amp;vent_evolution'!T$10)</f>
        <v>927335.44946324779</v>
      </c>
      <c r="HE80" s="2">
        <f>IF($D80=3,($N80*$M80*EK80*'input_cooling&amp;ventilation'!$D$3)*'input_cool&amp;vent_evolution'!U$11,($O80*$M80*EK80*'input_cooling&amp;ventilation'!$D$3)*'input_cool&amp;vent_evolution'!U$10)</f>
        <v>1060051.2372132996</v>
      </c>
      <c r="HF80" s="2">
        <f>IF($D80=3,($N80*$M80*EL80*'input_cooling&amp;ventilation'!$D$3)*'input_cool&amp;vent_evolution'!V$11,($O80*$M80*EL80*'input_cooling&amp;ventilation'!$D$3)*'input_cool&amp;vent_evolution'!V$10)</f>
        <v>1065804.8401234383</v>
      </c>
      <c r="HG80" s="2">
        <f>IF($D80=3,($N80*$M80*EM80*'input_cooling&amp;ventilation'!$D$3)*'input_cool&amp;vent_evolution'!W$11,($O80*$M80*EM80*'input_cooling&amp;ventilation'!$D$3)*'input_cool&amp;vent_evolution'!W$10)</f>
        <v>1029561.0874281569</v>
      </c>
      <c r="HH80" s="2">
        <f>IF($D80=3,($N80*$M80*EN80*'input_cooling&amp;ventilation'!$D$3)*'input_cool&amp;vent_evolution'!X$11,($O80*$M80*EN80*'input_cooling&amp;ventilation'!$D$3)*'input_cool&amp;vent_evolution'!X$10)</f>
        <v>1058193.9692309494</v>
      </c>
      <c r="HI80" s="2">
        <f>IF($D80=3,($N80*$M80*EO80*'input_cooling&amp;ventilation'!$D$3)*'input_cool&amp;vent_evolution'!Y$11,($O80*$M80*EO80*'input_cooling&amp;ventilation'!$D$3)*'input_cool&amp;vent_evolution'!Y$10)</f>
        <v>1073611.0185228984</v>
      </c>
      <c r="HJ80" s="2">
        <f>IF($D80=3,($N80*$M80*EP80*'input_cooling&amp;ventilation'!$D$3)*'input_cool&amp;vent_evolution'!Z$11,($O80*$M80*EP80*'input_cooling&amp;ventilation'!$D$3)*'input_cool&amp;vent_evolution'!Z$10)</f>
        <v>1140885.3257134119</v>
      </c>
      <c r="HK80" s="2">
        <f>IF($D80=3,($N80*$M80*EQ80*'input_cooling&amp;ventilation'!$D$3)*'input_cool&amp;vent_evolution'!AA$11,($O80*$M80*EQ80*'input_cooling&amp;ventilation'!$D$3)*'input_cool&amp;vent_evolution'!AA$10)</f>
        <v>1138149.1938661274</v>
      </c>
      <c r="HL80" s="2">
        <f>IF($D80=3,($N80*$M80*ER80*'input_cooling&amp;ventilation'!$D$3)*'input_cool&amp;vent_evolution'!AB$11,($O80*$M80*ER80*'input_cooling&amp;ventilation'!$D$3)*'input_cool&amp;vent_evolution'!AB$10)</f>
        <v>1012879.8319662162</v>
      </c>
      <c r="HM80" s="2">
        <f>IF($D80=3,($N80*$M80*ES80*'input_cooling&amp;ventilation'!$D$3)*'input_cool&amp;vent_evolution'!AC$11,($O80*$M80*ES80*'input_cooling&amp;ventilation'!$D$3)*'input_cool&amp;vent_evolution'!AC$10)</f>
        <v>1000906.4046346712</v>
      </c>
      <c r="HN80" s="2">
        <f>IF($D80=3,($N80*$M80*ET80*'input_cooling&amp;ventilation'!$D$3)*'input_cool&amp;vent_evolution'!AD$11,($O80*$M80*ET80*'input_cooling&amp;ventilation'!$D$3)*'input_cool&amp;vent_evolution'!AD$10)</f>
        <v>979787.04856318585</v>
      </c>
      <c r="HO80" s="2">
        <f>IF($D80=3,($N80*$M80*EU80*'input_cooling&amp;ventilation'!$D$3)*'input_cool&amp;vent_evolution'!AE$11,($O80*$M80*EU80*'input_cooling&amp;ventilation'!$D$3)*'input_cool&amp;vent_evolution'!AE$10)</f>
        <v>956272.59859694866</v>
      </c>
      <c r="HP80" s="2">
        <f>IF($D80=3,($N80*$M80*EV80*'input_cooling&amp;ventilation'!$D$3)*'input_cool&amp;vent_evolution'!AF$11,($O80*$M80*EV80*'input_cooling&amp;ventilation'!$D$3)*'input_cool&amp;vent_evolution'!AF$10)</f>
        <v>927686.43837696745</v>
      </c>
      <c r="HQ80" s="2">
        <f>IF($D80=3,($N80*$M80*EW80*'input_cooling&amp;ventilation'!$D$3)*'input_cool&amp;vent_evolution'!AG$11,($O80*$M80*EW80*'input_cooling&amp;ventilation'!$D$3)*'input_cool&amp;vent_evolution'!AG$10)</f>
        <v>910550.68485382304</v>
      </c>
      <c r="HR80" s="2">
        <f>IF($D80=3,($N80*$M80*EX80*'input_cooling&amp;ventilation'!$D$3)*'input_cool&amp;vent_evolution'!AH$11,($O80*$M80*EX80*'input_cooling&amp;ventilation'!$D$3)*'input_cool&amp;vent_evolution'!AH$10)</f>
        <v>886623.55699351768</v>
      </c>
      <c r="HS80" s="2">
        <f>IF($D80=3,($N80*$M80*EY80*'input_cooling&amp;ventilation'!$D$3)*'input_cool&amp;vent_evolution'!AI$11,($O80*$M80*EY80*'input_cooling&amp;ventilation'!$D$3)*'input_cool&amp;vent_evolution'!AI$10)</f>
        <v>862848.73601189652</v>
      </c>
      <c r="HT80" s="2">
        <f>IF($D80=3,($N80*$M80*EZ80*'input_cooling&amp;ventilation'!$D$3)*'input_cool&amp;vent_evolution'!AJ$11,($O80*$M80*EZ80*'input_cooling&amp;ventilation'!$D$3)*'input_cool&amp;vent_evolution'!AJ$10)</f>
        <v>839249.4326180449</v>
      </c>
      <c r="HU80" s="2">
        <f>IF($D80=3,($N80*$M80*FA80*'input_cooling&amp;ventilation'!$D$3)*'input_cool&amp;vent_evolution'!AK$11,($O80*$M80*FA80*'input_cooling&amp;ventilation'!$D$3)*'input_cool&amp;vent_evolution'!AK$10)</f>
        <v>823298.22388593445</v>
      </c>
      <c r="HV80" s="2">
        <f>IF($D80=3,($N80*$M80*FB80*'input_cooling&amp;ventilation'!$D$3)*'input_cool&amp;vent_evolution'!AL$11,($O80*$M80*FB80*'input_cooling&amp;ventilation'!$D$3)*'input_cool&amp;vent_evolution'!AL$10)</f>
        <v>793127.52685306966</v>
      </c>
      <c r="HW80" s="2">
        <f>IF($D80=3,($N80*$M80*FC80*'input_cooling&amp;ventilation'!$D$3)*'input_cool&amp;vent_evolution'!AM$11,($O80*$M80*FC80*'input_cooling&amp;ventilation'!$D$3)*'input_cool&amp;vent_evolution'!AM$10)</f>
        <v>770821.76037148095</v>
      </c>
      <c r="HX80" s="2">
        <f>IF($D80=3,($N80*$M80*FD80*'input_cooling&amp;ventilation'!$D$3)*'input_cool&amp;vent_evolution'!AN$11,($O80*$M80*FD80*'input_cooling&amp;ventilation'!$D$3)*'input_cool&amp;vent_evolution'!AN$10)</f>
        <v>748870.62676129094</v>
      </c>
      <c r="HY80" s="2">
        <f>IF($D80=3,($N80*$M80*FE80*'input_cooling&amp;ventilation'!$D$3)*'input_cool&amp;vent_evolution'!AO$11,($O80*$M80*FE80*'input_cooling&amp;ventilation'!$D$3)*'input_cool&amp;vent_evolution'!AO$10)</f>
        <v>727487.16430862003</v>
      </c>
      <c r="HZ80" s="2">
        <f>IF($D80=3,($N80*$M80*FF80*'input_cooling&amp;ventilation'!$D$3)*'input_cool&amp;vent_evolution'!AP$11,($O80*$M80*FF80*'input_cooling&amp;ventilation'!$D$3)*'input_cool&amp;vent_evolution'!AP$10)</f>
        <v>706717.01564063667</v>
      </c>
      <c r="IA80" s="2">
        <f>IF($D80=3,($N80*$M80*FG80*'input_cooling&amp;ventilation'!$D$3)*'input_cool&amp;vent_evolution'!AQ$11,($O80*$M80*FG80*'input_cooling&amp;ventilation'!$D$3)*'input_cool&amp;vent_evolution'!AQ$10)</f>
        <v>686580.58691485121</v>
      </c>
      <c r="IB80" s="2">
        <f>IF($D80=3,($N80*$M80*FH80*'input_cooling&amp;ventilation'!$D$3)*'input_cool&amp;vent_evolution'!AR$11,($O80*$M80*FH80*'input_cooling&amp;ventilation'!$D$3)*'input_cool&amp;vent_evolution'!AR$10)</f>
        <v>667128.48539596284</v>
      </c>
      <c r="IC80" s="2">
        <f>IF($D80=3,($N80*$M80*FI80*'input_cooling&amp;ventilation'!$D$3)*'input_cool&amp;vent_evolution'!AS$11,($O80*$M80*FI80*'input_cooling&amp;ventilation'!$D$3)*'input_cool&amp;vent_evolution'!AS$10)</f>
        <v>648406.38640253327</v>
      </c>
      <c r="ID80" s="2">
        <f>IF($D80=3,($N80*$M80*FJ80*'input_cooling&amp;ventilation'!$D$3)*'input_cool&amp;vent_evolution'!AT$11,($O80*$M80*FJ80*'input_cooling&amp;ventilation'!$D$3)*'input_cool&amp;vent_evolution'!AT$10)</f>
        <v>630465.21820229525</v>
      </c>
      <c r="IE80" s="2">
        <f>IF($D80=3,($N80*$M80*FK80*'input_cooling&amp;ventilation'!$D$3)*'input_cool&amp;vent_evolution'!AU$11,($O80*$M80*FK80*'input_cooling&amp;ventilation'!$D$3)*'input_cool&amp;vent_evolution'!AU$10)</f>
        <v>633014.46171590791</v>
      </c>
      <c r="IF80" s="2">
        <f>IF($D80=3,($N80*$M80*FL80*'input_cooling&amp;ventilation'!$D$3)*'input_cool&amp;vent_evolution'!AV$11,($O80*$M80*FL80*'input_cooling&amp;ventilation'!$D$3)*'input_cool&amp;vent_evolution'!AV$10)</f>
        <v>635574.01292343275</v>
      </c>
    </row>
    <row r="81" spans="1:240" x14ac:dyDescent="0.25">
      <c r="A81">
        <v>79</v>
      </c>
      <c r="B81">
        <v>100100</v>
      </c>
      <c r="C81">
        <v>11</v>
      </c>
      <c r="D81">
        <v>3</v>
      </c>
      <c r="E81">
        <v>8</v>
      </c>
      <c r="F81" s="2">
        <v>18007500</v>
      </c>
      <c r="G81" s="2">
        <v>19120880.534529202</v>
      </c>
      <c r="H81" s="2">
        <v>18007500</v>
      </c>
      <c r="I81" s="17">
        <v>0.2</v>
      </c>
      <c r="J81">
        <v>6.7598551000000007E-2</v>
      </c>
      <c r="K81" s="2">
        <f t="shared" si="77"/>
        <v>1217280.9071325001</v>
      </c>
      <c r="L81" s="2">
        <f t="shared" si="78"/>
        <v>3824176.1069058403</v>
      </c>
      <c r="M81">
        <v>0.27983104540654602</v>
      </c>
      <c r="N81" s="17">
        <f>'input_cooling&amp;ventilation'!$D$5</f>
        <v>57.500092182043396</v>
      </c>
      <c r="O81" s="45">
        <f>'input_cooling&amp;ventilation'!$D$6</f>
        <v>19.328678831353667</v>
      </c>
      <c r="P81" s="45">
        <f>'input_cooling&amp;ventilation'!$C$5</f>
        <v>50.351688737400465</v>
      </c>
      <c r="Q81" s="45">
        <f>'input_cooling&amp;ventilation'!$C$6</f>
        <v>32.240814214248743</v>
      </c>
      <c r="R81">
        <v>17</v>
      </c>
      <c r="S81">
        <v>12</v>
      </c>
      <c r="T81">
        <v>14</v>
      </c>
      <c r="U81" s="2">
        <f t="shared" si="79"/>
        <v>857572.31127812644</v>
      </c>
      <c r="V81" s="2">
        <f t="shared" si="80"/>
        <v>2533678.1037836205</v>
      </c>
      <c r="W81" s="2">
        <v>2094565.0011860691</v>
      </c>
      <c r="X81" s="57">
        <f>IF($D81=3,(W81*(1+'input_cool&amp;vent_evolution'!M$11)),(W81*(1+'input_cool&amp;vent_evolution'!M$12)))</f>
        <v>2125852.1918203742</v>
      </c>
      <c r="Y81" s="57">
        <f>IF($D81=3,(X81*(1+'input_cool&amp;vent_evolution'!N$11)),(X81*(1+'input_cool&amp;vent_evolution'!N$12)))</f>
        <v>2155243.1332678436</v>
      </c>
      <c r="Z81" s="57">
        <f>IF($D81=3,(Y81*(1+'input_cool&amp;vent_evolution'!O$11)),(Y81*(1+'input_cool&amp;vent_evolution'!O$12)))</f>
        <v>2183177.0142906681</v>
      </c>
      <c r="AA81" s="57">
        <f>IF($D81=3,(Z81*(1+'input_cool&amp;vent_evolution'!P$11)),(Z81*(1+'input_cool&amp;vent_evolution'!P$12)))</f>
        <v>2214458.0242073969</v>
      </c>
      <c r="AB81" s="57">
        <f>IF($D81=3,(AA81*(1+'input_cool&amp;vent_evolution'!Q$11)),(AA81*(1+'input_cool&amp;vent_evolution'!Q$12)))</f>
        <v>2248789.4998137988</v>
      </c>
      <c r="AC81" s="57">
        <f>IF($D81=3,(AB81*(1+'input_cool&amp;vent_evolution'!R$11)),(AB81*(1+'input_cool&amp;vent_evolution'!R$12)))</f>
        <v>2285004.5605199351</v>
      </c>
      <c r="AD81" s="57">
        <f>IF($D81=3,(AC81*(1+'input_cool&amp;vent_evolution'!S$11)),(AC81*(1+'input_cool&amp;vent_evolution'!S$12)))</f>
        <v>2322519.7996363537</v>
      </c>
      <c r="AE81" s="57">
        <f>IF($D81=3,(AD81*(1+'input_cool&amp;vent_evolution'!T$11)),(AD81*(1+'input_cool&amp;vent_evolution'!T$12)))</f>
        <v>2361463.0271463874</v>
      </c>
      <c r="AF81" s="57">
        <f>IF($D81=3,(AE81*(1+'input_cool&amp;vent_evolution'!U$11)),(AE81*(1+'input_cool&amp;vent_evolution'!U$12)))</f>
        <v>2406101.1603210275</v>
      </c>
      <c r="AG81" s="57">
        <f>IF($D81=3,(AF81*(1+'input_cool&amp;vent_evolution'!V$11)),(AF81*(1+'input_cool&amp;vent_evolution'!V$12)))</f>
        <v>2451206.8310172535</v>
      </c>
      <c r="AH81" s="57">
        <f>IF($D81=3,(AG81*(1+'input_cool&amp;vent_evolution'!W$11)),(AG81*(1+'input_cool&amp;vent_evolution'!W$12)))</f>
        <v>2494998.3805430583</v>
      </c>
      <c r="AI81" s="57">
        <f>IF($D81=3,(AH81*(1+'input_cool&amp;vent_evolution'!X$11)),(AH81*(1+'input_cool&amp;vent_evolution'!X$12)))</f>
        <v>2540337.6062060562</v>
      </c>
      <c r="AJ81" s="57">
        <f>IF($D81=3,(AI81*(1+'input_cool&amp;vent_evolution'!Y$11)),(AI81*(1+'input_cool&amp;vent_evolution'!Y$12)))</f>
        <v>2586693.0676734159</v>
      </c>
      <c r="AK81" s="57">
        <f>IF($D81=3,(AJ81*(1+'input_cool&amp;vent_evolution'!Z$11)),(AJ81*(1+'input_cool&amp;vent_evolution'!Z$12)))</f>
        <v>2636342.713588946</v>
      </c>
      <c r="AL81" s="57">
        <f>IF($D81=3,(AK81*(1+'input_cool&amp;vent_evolution'!AA$11)),(AK81*(1+'input_cool&amp;vent_evolution'!AA$12)))</f>
        <v>2686316.1284011849</v>
      </c>
      <c r="AM81" s="57">
        <f>IF($D81=3,(AL81*(1+'input_cool&amp;vent_evolution'!AB$11)),(AL81*(1+'input_cool&amp;vent_evolution'!AB$12)))</f>
        <v>2731180.6306267064</v>
      </c>
      <c r="AN81" s="57">
        <f>IF($D81=3,(AM81*(1+'input_cool&amp;vent_evolution'!AC$11)),(AM81*(1+'input_cool&amp;vent_evolution'!AC$12)))</f>
        <v>2775944.6606304976</v>
      </c>
      <c r="AO81" s="57">
        <f>IF($D81=3,(AN81*(1+'input_cool&amp;vent_evolution'!AD$11)),(AN81*(1+'input_cool&amp;vent_evolution'!AD$12)))</f>
        <v>2820177.3953783866</v>
      </c>
      <c r="AP81" s="57">
        <f>IF($D81=3,(AO81*(1+'input_cool&amp;vent_evolution'!AE$11)),(AO81*(1+'input_cool&amp;vent_evolution'!AE$12)))</f>
        <v>2863737.9829795212</v>
      </c>
      <c r="AQ81" s="57">
        <f>IF($D81=3,(AP81*(1+'input_cool&amp;vent_evolution'!AF$11)),(AP81*(1+'input_cool&amp;vent_evolution'!AF$12)))</f>
        <v>2906358.8651244235</v>
      </c>
      <c r="AR81" s="57">
        <f>IF($D81=3,(AQ81*(1+'input_cool&amp;vent_evolution'!AG$11)),(AQ81*(1+'input_cool&amp;vent_evolution'!AG$12)))</f>
        <v>2948529.6315667219</v>
      </c>
      <c r="AS81" s="57">
        <f>IF($D81=3,(AR81*(1+'input_cool&amp;vent_evolution'!AH$11)),(AR81*(1+'input_cool&amp;vent_evolution'!AH$12)))</f>
        <v>2990011.7280976218</v>
      </c>
      <c r="AT81" s="57">
        <f>IF($D81=3,(AS81*(1+'input_cool&amp;vent_evolution'!AI$11)),(AS81*(1+'input_cool&amp;vent_evolution'!AI$12)))</f>
        <v>3030776.8302346161</v>
      </c>
      <c r="AU81" s="57">
        <f>IF($D81=3,(AT81*(1+'input_cool&amp;vent_evolution'!AJ$11)),(AT81*(1+'input_cool&amp;vent_evolution'!AJ$12)))</f>
        <v>3070798.7768812254</v>
      </c>
      <c r="AV81" s="57">
        <f>IF($D81=3,(AU81*(1+'input_cool&amp;vent_evolution'!AK$11)),(AU81*(1+'input_cool&amp;vent_evolution'!AK$12)))</f>
        <v>3110412.0811029929</v>
      </c>
      <c r="AW81" s="57">
        <f>IF($D81=3,(AV81*(1+'input_cool&amp;vent_evolution'!AL$11)),(AV81*(1+'input_cool&amp;vent_evolution'!AL$12)))</f>
        <v>3148904.9150055069</v>
      </c>
      <c r="AX81" s="57">
        <f>IF($D81=3,(AW81*(1+'input_cool&amp;vent_evolution'!AM$11)),(AW81*(1+'input_cool&amp;vent_evolution'!AM$12)))</f>
        <v>3186620.9345595073</v>
      </c>
      <c r="AY81" s="57">
        <f>IF($D81=3,(AX81*(1+'input_cool&amp;vent_evolution'!AN$11)),(AX81*(1+'input_cool&amp;vent_evolution'!AN$12)))</f>
        <v>3223548.4337619077</v>
      </c>
      <c r="AZ81" s="57">
        <f>IF($D81=3,(AY81*(1+'input_cool&amp;vent_evolution'!AO$11)),(AY81*(1+'input_cool&amp;vent_evolution'!AO$12)))</f>
        <v>3259687.7126912838</v>
      </c>
      <c r="BA81" s="57">
        <f>IF($D81=3,(AZ81*(1+'input_cool&amp;vent_evolution'!AP$11)),(AZ81*(1+'input_cool&amp;vent_evolution'!AP$12)))</f>
        <v>3295043.0987726906</v>
      </c>
      <c r="BB81" s="57">
        <f>IF($D81=3,(BA81*(1+'input_cool&amp;vent_evolution'!AQ$11)),(BA81*(1+'input_cool&amp;vent_evolution'!AQ$12)))</f>
        <v>3329621.7093887422</v>
      </c>
      <c r="BC81" s="57">
        <f>IF($D81=3,(BB81*(1+'input_cool&amp;vent_evolution'!AR$11)),(BB81*(1+'input_cool&amp;vent_evolution'!AR$12)))</f>
        <v>3363434.9591448451</v>
      </c>
      <c r="BD81" s="57">
        <f>IF($D81=3,(BC81*(1+'input_cool&amp;vent_evolution'!AS$11)),(BC81*(1+'input_cool&amp;vent_evolution'!AS$12)))</f>
        <v>3396498.3312271335</v>
      </c>
      <c r="BE81" s="57">
        <f>IF($D81=3,(BD81*(1+'input_cool&amp;vent_evolution'!AT$11)),(BD81*(1+'input_cool&amp;vent_evolution'!AT$12)))</f>
        <v>3428831.6502628098</v>
      </c>
      <c r="BF81" s="57">
        <f>IF($D81=3,(BE81*(1+'input_cool&amp;vent_evolution'!AU$11)),(BE81*(1+'input_cool&amp;vent_evolution'!AU$12)))</f>
        <v>3461472.7696910999</v>
      </c>
      <c r="BG81" s="57">
        <f>IF($D81=3,(BF81*(1+'input_cool&amp;vent_evolution'!AV$11)),(BF81*(1+'input_cool&amp;vent_evolution'!AV$12)))</f>
        <v>3494424.6196498461</v>
      </c>
      <c r="BH81" s="2">
        <f t="shared" si="153"/>
        <v>2108024.9298305144</v>
      </c>
      <c r="BI81" s="2">
        <f t="shared" si="81"/>
        <v>2139513.1757451207</v>
      </c>
      <c r="BJ81" s="2">
        <f t="shared" si="82"/>
        <v>2169092.9869457139</v>
      </c>
      <c r="BK81" s="2">
        <f t="shared" si="83"/>
        <v>2197206.3744747187</v>
      </c>
      <c r="BL81" s="2">
        <f t="shared" si="84"/>
        <v>2228688.3999537081</v>
      </c>
      <c r="BM81" s="2">
        <f t="shared" si="85"/>
        <v>2263240.493784734</v>
      </c>
      <c r="BN81" s="2">
        <f t="shared" si="86"/>
        <v>2299688.2768617119</v>
      </c>
      <c r="BO81" s="2">
        <f t="shared" si="87"/>
        <v>2337444.593453072</v>
      </c>
      <c r="BP81" s="2">
        <f t="shared" si="88"/>
        <v>2376638.0748645947</v>
      </c>
      <c r="BQ81" s="2">
        <f t="shared" si="89"/>
        <v>2421563.0580949797</v>
      </c>
      <c r="BR81" s="2">
        <f t="shared" si="90"/>
        <v>2466958.5832997491</v>
      </c>
      <c r="BS81" s="2">
        <f t="shared" si="91"/>
        <v>2511031.5426321314</v>
      </c>
      <c r="BT81" s="2">
        <f t="shared" si="92"/>
        <v>2556662.1236562054</v>
      </c>
      <c r="BU81" s="2">
        <f t="shared" si="93"/>
        <v>2603315.4709391296</v>
      </c>
      <c r="BV81" s="2">
        <f t="shared" si="94"/>
        <v>2653284.1714988775</v>
      </c>
      <c r="BW81" s="2">
        <f t="shared" si="95"/>
        <v>2703578.7215335192</v>
      </c>
      <c r="BX81" s="2">
        <f t="shared" si="96"/>
        <v>2748731.5284897513</v>
      </c>
      <c r="BY81" s="2">
        <f t="shared" si="97"/>
        <v>2793783.2175775762</v>
      </c>
      <c r="BZ81" s="2">
        <f t="shared" si="98"/>
        <v>2838300.1972417687</v>
      </c>
      <c r="CA81" s="2">
        <f t="shared" si="99"/>
        <v>2882140.7104601511</v>
      </c>
      <c r="CB81" s="2">
        <f t="shared" si="100"/>
        <v>2925035.4795611077</v>
      </c>
      <c r="CC81" s="2">
        <f t="shared" si="101"/>
        <v>2967477.2404613835</v>
      </c>
      <c r="CD81" s="2">
        <f t="shared" si="102"/>
        <v>3009225.905973915</v>
      </c>
      <c r="CE81" s="2">
        <f t="shared" si="103"/>
        <v>3050252.9695996372</v>
      </c>
      <c r="CF81" s="2">
        <f t="shared" si="104"/>
        <v>3090532.1021276922</v>
      </c>
      <c r="CG81" s="2">
        <f t="shared" si="105"/>
        <v>3130399.9662451395</v>
      </c>
      <c r="CH81" s="2">
        <f t="shared" si="106"/>
        <v>3169140.1597652142</v>
      </c>
      <c r="CI81" s="2">
        <f t="shared" si="107"/>
        <v>3207098.5470335903</v>
      </c>
      <c r="CJ81" s="2">
        <f t="shared" si="108"/>
        <v>3244263.3468229868</v>
      </c>
      <c r="CK81" s="2">
        <f t="shared" si="109"/>
        <v>3280634.8611403191</v>
      </c>
      <c r="CL81" s="2">
        <f t="shared" si="110"/>
        <v>3316217.4452192024</v>
      </c>
      <c r="CM81" s="2">
        <f t="shared" si="111"/>
        <v>3351018.2621794119</v>
      </c>
      <c r="CN81" s="2">
        <f t="shared" si="112"/>
        <v>3385048.799977995</v>
      </c>
      <c r="CO81" s="2">
        <f t="shared" si="113"/>
        <v>3418324.641297915</v>
      </c>
      <c r="CP81" s="2">
        <f t="shared" si="114"/>
        <v>3450865.7381618335</v>
      </c>
      <c r="CQ81" s="2">
        <f t="shared" si="115"/>
        <v>3483716.6133810063</v>
      </c>
      <c r="CR81" s="2">
        <f>IF($D81=3,(W81*$P81*$M81*'input_cooling&amp;ventilation'!$D$3)*'input_cool&amp;vent_evolution'!M$11,(W81*$Q81*'input_cooling&amp;ventilation'!$D$3)*'input_cool&amp;vent_evolution'!M$12)</f>
        <v>359920.19086915266</v>
      </c>
      <c r="CS81" s="2">
        <f>IF($D81=3,(X81*$P81*$M81*'input_cooling&amp;ventilation'!$D$3)*'input_cool&amp;vent_evolution'!N$11,(X81*$Q81*'input_cooling&amp;ventilation'!$D$3)*'input_cool&amp;vent_evolution'!N$12)</f>
        <v>338106.20388519741</v>
      </c>
      <c r="CT81" s="2">
        <f>IF($D81=3,(Y81*$P81*$M81*'input_cooling&amp;ventilation'!$D$3)*'input_cool&amp;vent_evolution'!O$11,(Y81*$Q81*'input_cooling&amp;ventilation'!$D$3)*'input_cool&amp;vent_evolution'!O$12)</f>
        <v>321344.53703323228</v>
      </c>
      <c r="CU81" s="2">
        <f>IF($D81=3,(Z81*$P81*$M81*'input_cooling&amp;ventilation'!$D$3)*'input_cool&amp;vent_evolution'!P$11,(Z81*$Q81*'input_cooling&amp;ventilation'!$D$3)*'input_cool&amp;vent_evolution'!P$12)</f>
        <v>359849.08940543706</v>
      </c>
      <c r="CV81" s="2">
        <f>IF($D81=3,(AA81*$P81*$M81*'input_cooling&amp;ventilation'!$D$3)*'input_cool&amp;vent_evolution'!Q$11,(AA81*$Q81*'input_cooling&amp;ventilation'!$D$3)*'input_cool&amp;vent_evolution'!Q$12)</f>
        <v>394940.90081476793</v>
      </c>
      <c r="CW81" s="2">
        <f>IF($D81=3,(AB81*$P81*$M81*'input_cooling&amp;ventilation'!$D$3)*'input_cool&amp;vent_evolution'!R$11,(AB81*$Q81*'input_cooling&amp;ventilation'!$D$3)*'input_cool&amp;vent_evolution'!R$12)</f>
        <v>416609.20323727495</v>
      </c>
      <c r="CX81" s="2">
        <f>IF($D81=3,(AC81*$P81*$M81*'input_cooling&amp;ventilation'!$D$3)*'input_cool&amp;vent_evolution'!S$11,(AC81*$Q81*'input_cooling&amp;ventilation'!$D$3)*'input_cool&amp;vent_evolution'!S$12)</f>
        <v>431566.13775601803</v>
      </c>
      <c r="CY81" s="2">
        <f>IF($D81=3,(AD81*$P81*$M81*'input_cooling&amp;ventilation'!$D$3)*'input_cool&amp;vent_evolution'!T$11,(AD81*$Q81*'input_cooling&amp;ventilation'!$D$3)*'input_cool&amp;vent_evolution'!T$12)</f>
        <v>447993.36707155983</v>
      </c>
      <c r="CZ81" s="2">
        <f>IF($D81=3,(AE81*$P81*$M81*'input_cooling&amp;ventilation'!$D$3)*'input_cool&amp;vent_evolution'!U$11,(AE81*$Q81*'input_cooling&amp;ventilation'!$D$3)*'input_cool&amp;vent_evolution'!U$12)</f>
        <v>513506.16934725293</v>
      </c>
      <c r="DA81" s="2">
        <f>IF($D81=3,(AF81*$P81*$M81*'input_cooling&amp;ventilation'!$D$3)*'input_cool&amp;vent_evolution'!V$11,(AF81*$Q81*'input_cooling&amp;ventilation'!$D$3)*'input_cool&amp;vent_evolution'!V$12)</f>
        <v>518884.60667562409</v>
      </c>
      <c r="DB81" s="2">
        <f>IF($D81=3,(AG81*$P81*$M81*'input_cooling&amp;ventilation'!$D$3)*'input_cool&amp;vent_evolution'!W$11,(AG81*$Q81*'input_cooling&amp;ventilation'!$D$3)*'input_cool&amp;vent_evolution'!W$12)</f>
        <v>503767.27805346012</v>
      </c>
      <c r="DC81" s="2">
        <f>IF($D81=3,(AH81*$P81*$M81*'input_cooling&amp;ventilation'!$D$3)*'input_cool&amp;vent_evolution'!X$11,(AH81*$Q81*'input_cooling&amp;ventilation'!$D$3)*'input_cool&amp;vent_evolution'!X$12)</f>
        <v>521571.36590567167</v>
      </c>
      <c r="DD81" s="2">
        <f>IF($D81=3,(AI81*$P81*$M81*'input_cooling&amp;ventilation'!$D$3)*'input_cool&amp;vent_evolution'!Y$11,(AI81*$Q81*'input_cooling&amp;ventilation'!$D$3)*'input_cool&amp;vent_evolution'!Y$12)</f>
        <v>533261.89411413972</v>
      </c>
      <c r="DE81" s="2">
        <f>IF($D81=3,(AJ81*$P81*$M81*'input_cooling&amp;ventilation'!$D$3)*'input_cool&amp;vent_evolution'!Z$11,(AJ81*$Q81*'input_cooling&amp;ventilation'!$D$3)*'input_cool&amp;vent_evolution'!Z$12)</f>
        <v>571157.38652833772</v>
      </c>
      <c r="DF81" s="2">
        <f>IF($D81=3,(AK81*$P81*$M81*'input_cooling&amp;ventilation'!$D$3)*'input_cool&amp;vent_evolution'!AA$11,(AK81*$Q81*'input_cooling&amp;ventilation'!$D$3)*'input_cool&amp;vent_evolution'!AA$12)</f>
        <v>574881.94474971481</v>
      </c>
      <c r="DG81" s="2">
        <f>IF($D81=3,(AL81*$P81*$M81*'input_cooling&amp;ventilation'!$D$3)*'input_cool&amp;vent_evolution'!AB$11,(AL81*$Q81*'input_cooling&amp;ventilation'!$D$3)*'input_cool&amp;vent_evolution'!AB$12)</f>
        <v>516110.26355796156</v>
      </c>
      <c r="DH81" s="2">
        <f>IF($D81=3,(AM81*$P81*$M81*'input_cooling&amp;ventilation'!$D$3)*'input_cool&amp;vent_evolution'!AC$11,(AM81*$Q81*'input_cooling&amp;ventilation'!$D$3)*'input_cool&amp;vent_evolution'!AC$12)</f>
        <v>514954.45568613813</v>
      </c>
      <c r="DI81" s="2">
        <f>IF($D81=3,(AN81*$P81*$M81*'input_cooling&amp;ventilation'!$D$3)*'input_cool&amp;vent_evolution'!AD$11,(AN81*$Q81*'input_cooling&amp;ventilation'!$D$3)*'input_cool&amp;vent_evolution'!AD$12)</f>
        <v>508842.56497190759</v>
      </c>
      <c r="DJ81" s="2">
        <f>IF($D81=3,(AO81*$P81*$M81*'input_cooling&amp;ventilation'!$D$3)*'input_cool&amp;vent_evolution'!AE$11,(AO81*$Q81*'input_cooling&amp;ventilation'!$D$3)*'input_cool&amp;vent_evolution'!AE$12)</f>
        <v>501110.34854571108</v>
      </c>
      <c r="DK81" s="2">
        <f>IF($D81=3,(AP81*$P81*$M81*'input_cooling&amp;ventilation'!$D$3)*'input_cool&amp;vent_evolution'!AF$11,(AP81*$Q81*'input_cooling&amp;ventilation'!$D$3)*'input_cool&amp;vent_evolution'!AF$12)</f>
        <v>490300.20674931555</v>
      </c>
      <c r="DL81" s="2">
        <f>IF($D81=3,(AQ81*$P81*$M81*'input_cooling&amp;ventilation'!$D$3)*'input_cool&amp;vent_evolution'!AG$11,(AQ81*$Q81*'input_cooling&amp;ventilation'!$D$3)*'input_cool&amp;vent_evolution'!AG$12)</f>
        <v>485122.18576660514</v>
      </c>
      <c r="DM81" s="2">
        <f>IF($D81=3,(AR81*$P81*$M81*'input_cooling&amp;ventilation'!$D$3)*'input_cool&amp;vent_evolution'!AH$11,(AR81*$Q81*'input_cooling&amp;ventilation'!$D$3)*'input_cool&amp;vent_evolution'!AH$12)</f>
        <v>477199.89549600473</v>
      </c>
      <c r="DN81" s="2">
        <f>IF($D81=3,(AS81*$P81*$M81*'input_cooling&amp;ventilation'!$D$3)*'input_cool&amp;vent_evolution'!AI$11,(AS81*$Q81*'input_cooling&amp;ventilation'!$D$3)*'input_cool&amp;vent_evolution'!AI$12)</f>
        <v>468951.76730441215</v>
      </c>
      <c r="DO81" s="2">
        <f>IF($D81=3,(AT81*$P81*$M81*'input_cooling&amp;ventilation'!$D$3)*'input_cool&amp;vent_evolution'!AJ$11,(AT81*$Q81*'input_cooling&amp;ventilation'!$D$3)*'input_cool&amp;vent_evolution'!AJ$12)</f>
        <v>460402.68825570354</v>
      </c>
      <c r="DP81" s="2">
        <f>IF($D81=3,(AU81*$P81*$M81*'input_cooling&amp;ventilation'!$D$3)*'input_cool&amp;vent_evolution'!AK$11,(AU81*$Q81*'input_cooling&amp;ventilation'!$D$3)*'input_cool&amp;vent_evolution'!AK$12)</f>
        <v>455701.76571953372</v>
      </c>
      <c r="DQ81" s="2">
        <f>IF($D81=3,(AV81*$P81*$M81*'input_cooling&amp;ventilation'!$D$3)*'input_cool&amp;vent_evolution'!AL$11,(AV81*$Q81*'input_cooling&amp;ventilation'!$D$3)*'input_cool&amp;vent_evolution'!AL$12)</f>
        <v>442812.14913865807</v>
      </c>
      <c r="DR81" s="2">
        <f>IF($D81=3,(AW81*$P81*$M81*'input_cooling&amp;ventilation'!$D$3)*'input_cool&amp;vent_evolution'!AM$11,(AW81*$Q81*'input_cooling&amp;ventilation'!$D$3)*'input_cool&amp;vent_evolution'!AM$12)</f>
        <v>433875.86681612878</v>
      </c>
      <c r="DS81" s="2">
        <f>IF($D81=3,(AX81*$P81*$M81*'input_cooling&amp;ventilation'!$D$3)*'input_cool&amp;vent_evolution'!AN$11,(AX81*$Q81*'input_cooling&amp;ventilation'!$D$3)*'input_cool&amp;vent_evolution'!AN$12)</f>
        <v>424804.92149638274</v>
      </c>
      <c r="DT81" s="2">
        <f>IF($D81=3,(AY81*$P81*$M81*'input_cooling&amp;ventilation'!$D$3)*'input_cool&amp;vent_evolution'!AO$11,(AY81*$Q81*'input_cooling&amp;ventilation'!$D$3)*'input_cool&amp;vent_evolution'!AO$12)</f>
        <v>415737.42820720689</v>
      </c>
      <c r="DU81" s="2">
        <f>IF($D81=3,(AZ81*$P81*$M81*'input_cooling&amp;ventilation'!$D$3)*'input_cool&amp;vent_evolution'!AP$11,(AZ81*$Q81*'input_cooling&amp;ventilation'!$D$3)*'input_cool&amp;vent_evolution'!AP$12)</f>
        <v>406719.71655773546</v>
      </c>
      <c r="DV81" s="2">
        <f>IF($D81=3,(BA81*$P81*$M81*'input_cooling&amp;ventilation'!$D$3)*'input_cool&amp;vent_evolution'!AQ$11,(BA81*$Q81*'input_cooling&amp;ventilation'!$D$3)*'input_cool&amp;vent_evolution'!AQ$12)</f>
        <v>397783.88153755438</v>
      </c>
      <c r="DW81" s="2">
        <f>IF($D81=3,(BB81*$P81*$M81*'input_cooling&amp;ventilation'!$D$3)*'input_cool&amp;vent_evolution'!AR$11,(BB81*$Q81*'input_cooling&amp;ventilation'!$D$3)*'input_cool&amp;vent_evolution'!AR$12)</f>
        <v>388979.35734692583</v>
      </c>
      <c r="DX81" s="2">
        <f>IF($D81=3,(BC81*$P81*$M81*'input_cooling&amp;ventilation'!$D$3)*'input_cool&amp;vent_evolution'!AS$11,(BC81*$Q81*'input_cooling&amp;ventilation'!$D$3)*'input_cool&amp;vent_evolution'!AS$12)</f>
        <v>380352.94794371957</v>
      </c>
      <c r="DY81" s="2">
        <f>IF($D81=3,(BD81*$P81*$M81*'input_cooling&amp;ventilation'!$D$3)*'input_cool&amp;vent_evolution'!AT$11,(BD81*$Q81*'input_cooling&amp;ventilation'!$D$3)*'input_cool&amp;vent_evolution'!AT$12)</f>
        <v>371954.59620443068</v>
      </c>
      <c r="DZ81" s="2">
        <f>IF($D81=3,(BE81*$P81*$M81*'input_cooling&amp;ventilation'!$D$3)*'input_cool&amp;vent_evolution'!AU$11,(BE81*$Q81*'input_cooling&amp;ventilation'!$D$3)*'input_cool&amp;vent_evolution'!AU$12)</f>
        <v>375495.45665923884</v>
      </c>
      <c r="EA81" s="2">
        <f>IF($D81=3,(BF81*$P81*$M81*'input_cooling&amp;ventilation'!$D$3)*'input_cool&amp;vent_evolution'!AV$11,(BF81*$Q81*'input_cooling&amp;ventilation'!$D$3)*'input_cool&amp;vent_evolution'!AV$12)</f>
        <v>379070.02470332902</v>
      </c>
      <c r="EB81">
        <v>0.47</v>
      </c>
      <c r="EC81" s="2">
        <f t="shared" si="116"/>
        <v>8463525</v>
      </c>
      <c r="ED81" s="2">
        <f>IF($D81=3,(EC81*(1+'input_cool&amp;vent_evolution'!M$10)),EC81*(1+'input_cool&amp;vent_evolution'!M$9))</f>
        <v>8643934.6975891683</v>
      </c>
      <c r="EE81" s="2">
        <f>IF($D81=3,(ED81*(1+'input_cool&amp;vent_evolution'!N$10)),ED81*(1+'input_cool&amp;vent_evolution'!N$9))</f>
        <v>8824530.5956686847</v>
      </c>
      <c r="EF81" s="2">
        <f>IF($D81=3,(EE81*(1+'input_cool&amp;vent_evolution'!O$10)),EE81*(1+'input_cool&amp;vent_evolution'!O$9))</f>
        <v>9005312.6974943746</v>
      </c>
      <c r="EG81" s="2">
        <f>IF($D81=3,(EF81*(1+'input_cool&amp;vent_evolution'!P$10)),EF81*(1+'input_cool&amp;vent_evolution'!P$9))</f>
        <v>9176250.1309926547</v>
      </c>
      <c r="EH81" s="2">
        <f>IF($D81=3,(EG81*(1+'input_cool&amp;vent_evolution'!Q$10)),EG81*(1+'input_cool&amp;vent_evolution'!Q$9))</f>
        <v>9347373.7685988769</v>
      </c>
      <c r="EI81" s="2">
        <f>IF($D81=3,(EH81*(1+'input_cool&amp;vent_evolution'!R$10)),EH81*(1+'input_cool&amp;vent_evolution'!R$9))</f>
        <v>9481832.4573076665</v>
      </c>
      <c r="EJ81" s="2">
        <f>IF($D81=3,(EI81*(1+'input_cool&amp;vent_evolution'!S$10)),EI81*(1+'input_cool&amp;vent_evolution'!S$9))</f>
        <v>9616372.8625293244</v>
      </c>
      <c r="EK81" s="2">
        <f>IF($D81=3,(EJ81*(1+'input_cool&amp;vent_evolution'!T$10)),EJ81*(1+'input_cool&amp;vent_evolution'!T$9))</f>
        <v>9750994.9835403413</v>
      </c>
      <c r="EL81" s="2">
        <f>IF($D81=3,(EK81*(1+'input_cool&amp;vent_evolution'!U$10)),EK81*(1+'input_cool&amp;vent_evolution'!U$9))</f>
        <v>9885698.8145525139</v>
      </c>
      <c r="EM81" s="2">
        <f>IF($D81=3,(EL81*(1+'input_cool&amp;vent_evolution'!V$10)),EL81*(1+'input_cool&amp;vent_evolution'!V$9))</f>
        <v>10020484.360630514</v>
      </c>
      <c r="EN81" s="2">
        <f>IF($D81=3,(EM81*(1+'input_cool&amp;vent_evolution'!W$10)),EM81*(1+'input_cool&amp;vent_evolution'!W$9))</f>
        <v>10125311.676591512</v>
      </c>
      <c r="EO81" s="2">
        <f>IF($D81=3,(EN81*(1+'input_cool&amp;vent_evolution'!X$10)),EN81*(1+'input_cool&amp;vent_evolution'!X$9))</f>
        <v>10230207.381407283</v>
      </c>
      <c r="EP81" s="2">
        <f>IF($D81=3,(EO81*(1+'input_cool&amp;vent_evolution'!Y$10)),EO81*(1+'input_cool&amp;vent_evolution'!Y$9))</f>
        <v>10335171.479057191</v>
      </c>
      <c r="EQ81" s="2">
        <f>IF($D81=3,(EP81*(1+'input_cool&amp;vent_evolution'!Z$10)),EP81*(1+'input_cool&amp;vent_evolution'!Z$9))</f>
        <v>10440203.96302955</v>
      </c>
      <c r="ER81" s="2">
        <f>IF($D81=3,(EQ81*(1+'input_cool&amp;vent_evolution'!AA$10)),EQ81*(1+'input_cool&amp;vent_evolution'!AA$9))</f>
        <v>10545304.839836042</v>
      </c>
      <c r="ES81" s="2">
        <f>IF($D81=3,(ER81*(1+'input_cool&amp;vent_evolution'!AB$10)),ER81*(1+'input_cool&amp;vent_evolution'!AB$9))</f>
        <v>10618463.116493741</v>
      </c>
      <c r="ET81" s="2">
        <f>IF($D81=3,(ES81*(1+'input_cool&amp;vent_evolution'!AC$10)),ES81*(1+'input_cool&amp;vent_evolution'!AC$9))</f>
        <v>10691672.724586289</v>
      </c>
      <c r="EU81" s="2">
        <f>IF($D81=3,(ET81*(1+'input_cool&amp;vent_evolution'!AD$10)),ET81*(1+'input_cool&amp;vent_evolution'!AD$9))</f>
        <v>10764933.673157727</v>
      </c>
      <c r="EV81" s="2">
        <f>IF($D81=3,(EU81*(1+'input_cool&amp;vent_evolution'!AE$10)),EU81*(1+'input_cool&amp;vent_evolution'!AE$9))</f>
        <v>10838245.953887543</v>
      </c>
      <c r="EW81" s="2">
        <f>IF($D81=3,(EV81*(1+'input_cool&amp;vent_evolution'!AF$10)),EV81*(1+'input_cool&amp;vent_evolution'!AF$9))</f>
        <v>10911609.574734483</v>
      </c>
      <c r="EX81" s="2">
        <f>IF($D81=3,(EW81*(1+'input_cool&amp;vent_evolution'!AG$10)),EW81*(1+'input_cool&amp;vent_evolution'!AG$9))</f>
        <v>10957992.878565047</v>
      </c>
      <c r="EY81" s="2">
        <f>IF($D81=3,(EX81*(1+'input_cool&amp;vent_evolution'!AH$10)),EX81*(1+'input_cool&amp;vent_evolution'!AH$9))</f>
        <v>11004389.992281893</v>
      </c>
      <c r="EZ81" s="2">
        <f>IF($D81=3,(EY81*(1+'input_cool&amp;vent_evolution'!AI$10)),EY81*(1+'input_cool&amp;vent_evolution'!AI$9))</f>
        <v>11050800.918417355</v>
      </c>
      <c r="FA81" s="2">
        <f>IF($D81=3,(EZ81*(1+'input_cool&amp;vent_evolution'!AJ$10)),EZ81*(1+'input_cool&amp;vent_evolution'!AJ$9))</f>
        <v>11097225.65407734</v>
      </c>
      <c r="FB81" s="2">
        <f>IF($D81=3,(FA81*(1+'input_cool&amp;vent_evolution'!AK$10)),FA81*(1+'input_cool&amp;vent_evolution'!AK$9))</f>
        <v>11143664.193111887</v>
      </c>
      <c r="FC81" s="2">
        <f>IF($D81=3,(FB81*(1+'input_cool&amp;vent_evolution'!AL$10)),FB81*(1+'input_cool&amp;vent_evolution'!AL$9))</f>
        <v>11190116.54890619</v>
      </c>
      <c r="FD81" s="2">
        <f>IF($D81=3,(FC81*(1+'input_cool&amp;vent_evolution'!AM$10)),FC81*(1+'input_cool&amp;vent_evolution'!AM$9))</f>
        <v>11236582.710245624</v>
      </c>
      <c r="FE81" s="2">
        <f>IF($D81=3,(FD81*(1+'input_cool&amp;vent_evolution'!AN$10)),FD81*(1+'input_cool&amp;vent_evolution'!AN$9))</f>
        <v>11283062.684003679</v>
      </c>
      <c r="FF81" s="2">
        <f>IF($D81=3,(FE81*(1+'input_cool&amp;vent_evolution'!AO$10)),FE81*(1+'input_cool&amp;vent_evolution'!AO$9))</f>
        <v>11329556.465839207</v>
      </c>
      <c r="FG81" s="2">
        <f>IF($D81=3,(FF81*(1+'input_cool&amp;vent_evolution'!AP$10)),FF81*(1+'input_cool&amp;vent_evolution'!AP$9))</f>
        <v>11376064.058646297</v>
      </c>
      <c r="FH81" s="2">
        <f>IF($D81=3,(FG81*(1+'input_cool&amp;vent_evolution'!AQ$10)),FG81*(1+'input_cool&amp;vent_evolution'!AQ$9))</f>
        <v>11422585.458083816</v>
      </c>
      <c r="FI81" s="2">
        <f>IF($D81=3,(FH81*(1+'input_cool&amp;vent_evolution'!AR$10)),FH81*(1+'input_cool&amp;vent_evolution'!AR$9))</f>
        <v>11469120.669216421</v>
      </c>
      <c r="FJ81" s="2">
        <f>IF($D81=3,(FI81*(1+'input_cool&amp;vent_evolution'!AS$10)),FI81*(1+'input_cool&amp;vent_evolution'!AS$9))</f>
        <v>11515669.688788263</v>
      </c>
      <c r="FK81" s="2">
        <f>IF($D81=3,(FJ81*(1+'input_cool&amp;vent_evolution'!AT$10)),FJ81*(1+'input_cool&amp;vent_evolution'!AT$9))</f>
        <v>11562232.521140466</v>
      </c>
      <c r="FL81" s="2">
        <f>IF($D81=3,(FK81*(1+'input_cool&amp;vent_evolution'!AU$10)),FK81*(1+'input_cool&amp;vent_evolution'!AU$9))</f>
        <v>11608983.627159353</v>
      </c>
      <c r="FM81" s="2">
        <f t="shared" si="117"/>
        <v>8010632.2713542581</v>
      </c>
      <c r="FN81" s="2">
        <f t="shared" si="118"/>
        <v>8181388.0433964077</v>
      </c>
      <c r="FO81" s="2">
        <f t="shared" si="119"/>
        <v>8352320.0521315373</v>
      </c>
      <c r="FP81" s="2">
        <f t="shared" si="120"/>
        <v>8523428.3006412461</v>
      </c>
      <c r="FQ81" s="2">
        <f t="shared" si="121"/>
        <v>8685218.6800828837</v>
      </c>
      <c r="FR81" s="2">
        <f t="shared" si="122"/>
        <v>8847185.2996415123</v>
      </c>
      <c r="FS81" s="2">
        <f t="shared" si="123"/>
        <v>8974448.9528988246</v>
      </c>
      <c r="FT81" s="2">
        <f t="shared" si="124"/>
        <v>9101789.9499266241</v>
      </c>
      <c r="FU81" s="2">
        <f t="shared" si="125"/>
        <v>9229208.290040113</v>
      </c>
      <c r="FV81" s="2">
        <f t="shared" si="126"/>
        <v>9356703.9677608199</v>
      </c>
      <c r="FW81" s="2">
        <f t="shared" si="127"/>
        <v>9484276.9878824055</v>
      </c>
      <c r="FX81" s="2">
        <f t="shared" si="128"/>
        <v>9583494.8764284439</v>
      </c>
      <c r="FY81" s="2">
        <f t="shared" si="129"/>
        <v>9682777.4942648262</v>
      </c>
      <c r="FZ81" s="2">
        <f t="shared" si="130"/>
        <v>9782124.8451579735</v>
      </c>
      <c r="GA81" s="2">
        <f t="shared" si="131"/>
        <v>9881536.9229446519</v>
      </c>
      <c r="GB81" s="2">
        <f t="shared" si="132"/>
        <v>9981013.7337880898</v>
      </c>
      <c r="GC81" s="2">
        <f t="shared" si="133"/>
        <v>10050257.228893358</v>
      </c>
      <c r="GD81" s="2">
        <f t="shared" si="134"/>
        <v>10119549.308630746</v>
      </c>
      <c r="GE81" s="2">
        <f t="shared" si="135"/>
        <v>10188889.981560335</v>
      </c>
      <c r="GF81" s="2">
        <f t="shared" si="136"/>
        <v>10258279.239806848</v>
      </c>
      <c r="GG81" s="2">
        <f t="shared" si="137"/>
        <v>10327717.090903159</v>
      </c>
      <c r="GH81" s="2">
        <f t="shared" si="138"/>
        <v>10371618.372049861</v>
      </c>
      <c r="GI81" s="2">
        <f t="shared" si="139"/>
        <v>10415532.72410032</v>
      </c>
      <c r="GJ81" s="2">
        <f t="shared" si="140"/>
        <v>10459460.149451362</v>
      </c>
      <c r="GK81" s="2">
        <f t="shared" si="141"/>
        <v>10503400.645363757</v>
      </c>
      <c r="GL81" s="2">
        <f t="shared" si="142"/>
        <v>10547354.206016641</v>
      </c>
      <c r="GM81" s="2">
        <f t="shared" si="143"/>
        <v>10591320.844078945</v>
      </c>
      <c r="GN81" s="2">
        <f t="shared" si="144"/>
        <v>10635300.548936157</v>
      </c>
      <c r="GO81" s="2">
        <f t="shared" si="145"/>
        <v>10679293.327093953</v>
      </c>
      <c r="GP81" s="2">
        <f t="shared" si="146"/>
        <v>10723299.174443493</v>
      </c>
      <c r="GQ81" s="2">
        <f t="shared" si="147"/>
        <v>10767318.093723988</v>
      </c>
      <c r="GR81" s="2">
        <f t="shared" si="148"/>
        <v>10811350.080826616</v>
      </c>
      <c r="GS81" s="2">
        <f t="shared" si="149"/>
        <v>10855395.140545009</v>
      </c>
      <c r="GT81" s="2">
        <f t="shared" si="150"/>
        <v>10899453.269797549</v>
      </c>
      <c r="GU81" s="2">
        <f t="shared" si="151"/>
        <v>10943524.472693058</v>
      </c>
      <c r="GV81" s="2">
        <f t="shared" si="152"/>
        <v>10987773.874519886</v>
      </c>
      <c r="GW81" s="2">
        <f>IF($D81=3,($N81*$M81*EC81*'input_cooling&amp;ventilation'!$D$3)*'input_cool&amp;vent_evolution'!M$11,($O81*$M81*EC81*'input_cooling&amp;ventilation'!$D$3)*'input_cool&amp;vent_evolution'!M$10)</f>
        <v>1660803.1100549744</v>
      </c>
      <c r="GX81" s="2">
        <f>IF($D81=3,($N81*$M81*ED81*'input_cooling&amp;ventilation'!$D$3)*'input_cool&amp;vent_evolution'!N$11,($O81*$M81*ED81*'input_cooling&amp;ventilation'!$D$3)*'input_cool&amp;vent_evolution'!N$10)</f>
        <v>1569950.8337024015</v>
      </c>
      <c r="GY81" s="2">
        <f>IF($D81=3,($N81*$M81*EE81*'input_cooling&amp;ventilation'!$D$3)*'input_cool&amp;vent_evolution'!O$11,($O81*$M81*EE81*'input_cooling&amp;ventilation'!$D$3)*'input_cool&amp;vent_evolution'!O$10)</f>
        <v>1502521.7393298862</v>
      </c>
      <c r="GZ81" s="2">
        <f>IF($D81=3,($N81*$M81*EF81*'input_cooling&amp;ventilation'!$D$3)*'input_cool&amp;vent_evolution'!P$11,($O81*$M81*EF81*'input_cooling&amp;ventilation'!$D$3)*'input_cool&amp;vent_evolution'!P$10)</f>
        <v>1695058.7514837917</v>
      </c>
      <c r="HA81" s="2">
        <f>IF($D81=3,($N81*$M81*EG81*'input_cooling&amp;ventilation'!$D$3)*'input_cool&amp;vent_evolution'!Q$11,($O81*$M81*EG81*'input_cooling&amp;ventilation'!$D$3)*'input_cool&amp;vent_evolution'!Q$10)</f>
        <v>1868892.8532090678</v>
      </c>
      <c r="HB81" s="2">
        <f>IF($D81=3,($N81*$M81*EH81*'input_cooling&amp;ventilation'!$D$3)*'input_cool&amp;vent_evolution'!R$11,($O81*$M81*EH81*'input_cooling&amp;ventilation'!$D$3)*'input_cool&amp;vent_evolution'!R$10)</f>
        <v>1977534.932382755</v>
      </c>
      <c r="HC81" s="2">
        <f>IF($D81=3,($N81*$M81*EI81*'input_cooling&amp;ventilation'!$D$3)*'input_cool&amp;vent_evolution'!S$11,($O81*$M81*EI81*'input_cooling&amp;ventilation'!$D$3)*'input_cool&amp;vent_evolution'!S$10)</f>
        <v>2045064.7689023966</v>
      </c>
      <c r="HD81" s="2">
        <f>IF($D81=3,($N81*$M81*EJ81*'input_cooling&amp;ventilation'!$D$3)*'input_cool&amp;vent_evolution'!T$11,($O81*$M81*EJ81*'input_cooling&amp;ventilation'!$D$3)*'input_cool&amp;vent_evolution'!T$10)</f>
        <v>2118253.5998295457</v>
      </c>
      <c r="HE81" s="2">
        <f>IF($D81=3,($N81*$M81*EK81*'input_cooling&amp;ventilation'!$D$3)*'input_cool&amp;vent_evolution'!U$11,($O81*$M81*EK81*'input_cooling&amp;ventilation'!$D$3)*'input_cool&amp;vent_evolution'!U$10)</f>
        <v>2421407.8632824086</v>
      </c>
      <c r="HF81" s="2">
        <f>IF($D81=3,($N81*$M81*EL81*'input_cooling&amp;ventilation'!$D$3)*'input_cool&amp;vent_evolution'!V$11,($O81*$M81*EL81*'input_cooling&amp;ventilation'!$D$3)*'input_cool&amp;vent_evolution'!V$10)</f>
        <v>2434550.4537909958</v>
      </c>
      <c r="HG81" s="2">
        <f>IF($D81=3,($N81*$M81*EM81*'input_cooling&amp;ventilation'!$D$3)*'input_cool&amp;vent_evolution'!W$11,($O81*$M81*EM81*'input_cooling&amp;ventilation'!$D$3)*'input_cool&amp;vent_evolution'!W$10)</f>
        <v>2351761.1463590958</v>
      </c>
      <c r="HH81" s="2">
        <f>IF($D81=3,($N81*$M81*EN81*'input_cooling&amp;ventilation'!$D$3)*'input_cool&amp;vent_evolution'!X$11,($O81*$M81*EN81*'input_cooling&amp;ventilation'!$D$3)*'input_cool&amp;vent_evolution'!X$10)</f>
        <v>2417165.4237296688</v>
      </c>
      <c r="HI81" s="2">
        <f>IF($D81=3,($N81*$M81*EO81*'input_cooling&amp;ventilation'!$D$3)*'input_cool&amp;vent_evolution'!Y$11,($O81*$M81*EO81*'input_cooling&amp;ventilation'!$D$3)*'input_cool&amp;vent_evolution'!Y$10)</f>
        <v>2452381.6124134115</v>
      </c>
      <c r="HJ81" s="2">
        <f>IF($D81=3,($N81*$M81*EP81*'input_cooling&amp;ventilation'!$D$3)*'input_cool&amp;vent_evolution'!Z$11,($O81*$M81*EP81*'input_cooling&amp;ventilation'!$D$3)*'input_cool&amp;vent_evolution'!Z$10)</f>
        <v>2606052.0490011927</v>
      </c>
      <c r="HK81" s="2">
        <f>IF($D81=3,($N81*$M81*EQ81*'input_cooling&amp;ventilation'!$D$3)*'input_cool&amp;vent_evolution'!AA$11,($O81*$M81*EQ81*'input_cooling&amp;ventilation'!$D$3)*'input_cool&amp;vent_evolution'!AA$10)</f>
        <v>2599802.0764174066</v>
      </c>
      <c r="HL81" s="2">
        <f>IF($D81=3,($N81*$M81*ER81*'input_cooling&amp;ventilation'!$D$3)*'input_cool&amp;vent_evolution'!AB$11,($O81*$M81*ER81*'input_cooling&amp;ventilation'!$D$3)*'input_cool&amp;vent_evolution'!AB$10)</f>
        <v>2313657.211636893</v>
      </c>
      <c r="HM81" s="2">
        <f>IF($D81=3,($N81*$M81*ES81*'input_cooling&amp;ventilation'!$D$3)*'input_cool&amp;vent_evolution'!AC$11,($O81*$M81*ES81*'input_cooling&amp;ventilation'!$D$3)*'input_cool&amp;vent_evolution'!AC$10)</f>
        <v>2286307.0703670615</v>
      </c>
      <c r="HN81" s="2">
        <f>IF($D81=3,($N81*$M81*ET81*'input_cooling&amp;ventilation'!$D$3)*'input_cool&amp;vent_evolution'!AD$11,($O81*$M81*ET81*'input_cooling&amp;ventilation'!$D$3)*'input_cool&amp;vent_evolution'!AD$10)</f>
        <v>2238065.4636751143</v>
      </c>
      <c r="HO81" s="2">
        <f>IF($D81=3,($N81*$M81*EU81*'input_cooling&amp;ventilation'!$D$3)*'input_cool&amp;vent_evolution'!AE$11,($O81*$M81*EU81*'input_cooling&amp;ventilation'!$D$3)*'input_cool&amp;vent_evolution'!AE$10)</f>
        <v>2184352.8957819929</v>
      </c>
      <c r="HP81" s="2">
        <f>IF($D81=3,($N81*$M81*EV81*'input_cooling&amp;ventilation'!$D$3)*'input_cool&amp;vent_evolution'!AF$11,($O81*$M81*EV81*'input_cooling&amp;ventilation'!$D$3)*'input_cool&amp;vent_evolution'!AF$10)</f>
        <v>2119055.3415621822</v>
      </c>
      <c r="HQ81" s="2">
        <f>IF($D81=3,($N81*$M81*EW81*'input_cooling&amp;ventilation'!$D$3)*'input_cool&amp;vent_evolution'!AG$11,($O81*$M81*EW81*'input_cooling&amp;ventilation'!$D$3)*'input_cool&amp;vent_evolution'!AG$10)</f>
        <v>2079913.2257213579</v>
      </c>
      <c r="HR81" s="2">
        <f>IF($D81=3,($N81*$M81*EX81*'input_cooling&amp;ventilation'!$D$3)*'input_cool&amp;vent_evolution'!AH$11,($O81*$M81*EX81*'input_cooling&amp;ventilation'!$D$3)*'input_cool&amp;vent_evolution'!AH$10)</f>
        <v>2025258.0038671629</v>
      </c>
      <c r="HS81" s="2">
        <f>IF($D81=3,($N81*$M81*EY81*'input_cooling&amp;ventilation'!$D$3)*'input_cool&amp;vent_evolution'!AI$11,($O81*$M81*EY81*'input_cooling&amp;ventilation'!$D$3)*'input_cool&amp;vent_evolution'!AI$10)</f>
        <v>1970950.6869639088</v>
      </c>
      <c r="HT81" s="2">
        <f>IF($D81=3,($N81*$M81*EZ81*'input_cooling&amp;ventilation'!$D$3)*'input_cool&amp;vent_evolution'!AJ$11,($O81*$M81*EZ81*'input_cooling&amp;ventilation'!$D$3)*'input_cool&amp;vent_evolution'!AJ$10)</f>
        <v>1917044.2937634436</v>
      </c>
      <c r="HU81" s="2">
        <f>IF($D81=3,($N81*$M81*FA81*'input_cooling&amp;ventilation'!$D$3)*'input_cool&amp;vent_evolution'!AK$11,($O81*$M81*FA81*'input_cooling&amp;ventilation'!$D$3)*'input_cool&amp;vent_evolution'!AK$10)</f>
        <v>1880607.9585214525</v>
      </c>
      <c r="HV81" s="2">
        <f>IF($D81=3,($N81*$M81*FB81*'input_cooling&amp;ventilation'!$D$3)*'input_cool&amp;vent_evolution'!AL$11,($O81*$M81*FB81*'input_cooling&amp;ventilation'!$D$3)*'input_cool&amp;vent_evolution'!AL$10)</f>
        <v>1811690.9472757124</v>
      </c>
      <c r="HW81" s="2">
        <f>IF($D81=3,($N81*$M81*FC81*'input_cooling&amp;ventilation'!$D$3)*'input_cool&amp;vent_evolution'!AM$11,($O81*$M81*FC81*'input_cooling&amp;ventilation'!$D$3)*'input_cool&amp;vent_evolution'!AM$10)</f>
        <v>1760739.2984695216</v>
      </c>
      <c r="HX81" s="2">
        <f>IF($D81=3,($N81*$M81*FD81*'input_cooling&amp;ventilation'!$D$3)*'input_cool&amp;vent_evolution'!AN$11,($O81*$M81*FD81*'input_cooling&amp;ventilation'!$D$3)*'input_cool&amp;vent_evolution'!AN$10)</f>
        <v>1710597.7150575663</v>
      </c>
      <c r="HY81" s="2">
        <f>IF($D81=3,($N81*$M81*FE81*'input_cooling&amp;ventilation'!$D$3)*'input_cool&amp;vent_evolution'!AO$11,($O81*$M81*FE81*'input_cooling&amp;ventilation'!$D$3)*'input_cool&amp;vent_evolution'!AO$10)</f>
        <v>1661752.8268961054</v>
      </c>
      <c r="HZ81" s="2">
        <f>IF($D81=3,($N81*$M81*FF81*'input_cooling&amp;ventilation'!$D$3)*'input_cool&amp;vent_evolution'!AP$11,($O81*$M81*FF81*'input_cooling&amp;ventilation'!$D$3)*'input_cool&amp;vent_evolution'!AP$10)</f>
        <v>1614308.8925459022</v>
      </c>
      <c r="IA81" s="2">
        <f>IF($D81=3,($N81*$M81*FG81*'input_cooling&amp;ventilation'!$D$3)*'input_cool&amp;vent_evolution'!AQ$11,($O81*$M81*FG81*'input_cooling&amp;ventilation'!$D$3)*'input_cool&amp;vent_evolution'!AQ$10)</f>
        <v>1568312.5244993716</v>
      </c>
      <c r="IB81" s="2">
        <f>IF($D81=3,($N81*$M81*FH81*'input_cooling&amp;ventilation'!$D$3)*'input_cool&amp;vent_evolution'!AR$11,($O81*$M81*FH81*'input_cooling&amp;ventilation'!$D$3)*'input_cool&amp;vent_evolution'!AR$10)</f>
        <v>1523879.3217241683</v>
      </c>
      <c r="IC81" s="2">
        <f>IF($D81=3,($N81*$M81*FI81*'input_cooling&amp;ventilation'!$D$3)*'input_cool&amp;vent_evolution'!AS$11,($O81*$M81*FI81*'input_cooling&amp;ventilation'!$D$3)*'input_cool&amp;vent_evolution'!AS$10)</f>
        <v>1481113.6174559318</v>
      </c>
      <c r="ID81" s="2">
        <f>IF($D81=3,($N81*$M81*FJ81*'input_cooling&amp;ventilation'!$D$3)*'input_cool&amp;vent_evolution'!AT$11,($O81*$M81*FJ81*'input_cooling&amp;ventilation'!$D$3)*'input_cool&amp;vent_evolution'!AT$10)</f>
        <v>1440131.7439092032</v>
      </c>
      <c r="IE81" s="2">
        <f>IF($D81=3,($N81*$M81*FK81*'input_cooling&amp;ventilation'!$D$3)*'input_cool&amp;vent_evolution'!AU$11,($O81*$M81*FK81*'input_cooling&amp;ventilation'!$D$3)*'input_cool&amp;vent_evolution'!AU$10)</f>
        <v>1445954.8193159266</v>
      </c>
      <c r="IF81" s="2">
        <f>IF($D81=3,($N81*$M81*FL81*'input_cooling&amp;ventilation'!$D$3)*'input_cool&amp;vent_evolution'!AV$11,($O81*$M81*FL81*'input_cooling&amp;ventilation'!$D$3)*'input_cool&amp;vent_evolution'!AV$10)</f>
        <v>1451801.4399346313</v>
      </c>
    </row>
    <row r="82" spans="1:240" x14ac:dyDescent="0.25">
      <c r="A82">
        <v>80</v>
      </c>
      <c r="B82">
        <v>100100</v>
      </c>
      <c r="C82">
        <v>12</v>
      </c>
      <c r="D82">
        <v>3</v>
      </c>
      <c r="E82">
        <v>1</v>
      </c>
      <c r="F82" s="2">
        <v>18621800</v>
      </c>
      <c r="G82" s="2">
        <v>20810593.861994799</v>
      </c>
      <c r="H82" s="2">
        <v>18621800</v>
      </c>
      <c r="I82" s="17">
        <v>0.48</v>
      </c>
      <c r="J82">
        <v>1.7803227000000001E-2</v>
      </c>
      <c r="K82" s="2">
        <f t="shared" si="77"/>
        <v>331528.13254860003</v>
      </c>
      <c r="L82" s="2">
        <f t="shared" si="78"/>
        <v>9989085.0537575036</v>
      </c>
      <c r="M82">
        <v>0.78352692713833105</v>
      </c>
      <c r="N82" s="17">
        <f>'input_cooling&amp;ventilation'!$D$5</f>
        <v>57.500092182043396</v>
      </c>
      <c r="O82" s="45">
        <f>'input_cooling&amp;ventilation'!$D$6</f>
        <v>19.328678831353667</v>
      </c>
      <c r="P82" s="45">
        <f>'input_cooling&amp;ventilation'!$C$5</f>
        <v>50.351688737400465</v>
      </c>
      <c r="Q82" s="45">
        <f>'input_cooling&amp;ventilation'!$C$6</f>
        <v>32.240814214248743</v>
      </c>
      <c r="R82">
        <v>17</v>
      </c>
      <c r="S82">
        <v>12</v>
      </c>
      <c r="T82">
        <v>14</v>
      </c>
      <c r="U82" s="2">
        <f t="shared" si="79"/>
        <v>653970.80214529182</v>
      </c>
      <c r="V82" s="2">
        <f t="shared" si="80"/>
        <v>18530933.470645837</v>
      </c>
      <c r="W82" s="2">
        <v>649737.8641019488</v>
      </c>
      <c r="X82" s="57">
        <f>IF($D82=3,(W82*(1+'input_cool&amp;vent_evolution'!M$11)),(W82*(1+'input_cool&amp;vent_evolution'!M$12)))</f>
        <v>659443.20740949595</v>
      </c>
      <c r="Y82" s="57">
        <f>IF($D82=3,(X82*(1+'input_cool&amp;vent_evolution'!N$11)),(X82*(1+'input_cool&amp;vent_evolution'!N$12)))</f>
        <v>668560.33077841066</v>
      </c>
      <c r="Z82" s="57">
        <f>IF($D82=3,(Y82*(1+'input_cool&amp;vent_evolution'!O$11)),(Y82*(1+'input_cool&amp;vent_evolution'!O$12)))</f>
        <v>677225.47135966283</v>
      </c>
      <c r="AA82" s="57">
        <f>IF($D82=3,(Z82*(1+'input_cool&amp;vent_evolution'!P$11)),(Z82*(1+'input_cool&amp;vent_evolution'!P$12)))</f>
        <v>686928.89739740267</v>
      </c>
      <c r="AB82" s="57">
        <f>IF($D82=3,(AA82*(1+'input_cool&amp;vent_evolution'!Q$11)),(AA82*(1+'input_cool&amp;vent_evolution'!Q$12)))</f>
        <v>697578.58342736133</v>
      </c>
      <c r="AC82" s="57">
        <f>IF($D82=3,(AB82*(1+'input_cool&amp;vent_evolution'!R$11)),(AB82*(1+'input_cool&amp;vent_evolution'!R$12)))</f>
        <v>708812.56097315392</v>
      </c>
      <c r="AD82" s="57">
        <f>IF($D82=3,(AC82*(1+'input_cool&amp;vent_evolution'!S$11)),(AC82*(1+'input_cool&amp;vent_evolution'!S$12)))</f>
        <v>720449.85622108041</v>
      </c>
      <c r="AE82" s="57">
        <f>IF($D82=3,(AD82*(1+'input_cool&amp;vent_evolution'!T$11)),(AD82*(1+'input_cool&amp;vent_evolution'!T$12)))</f>
        <v>732530.1160598906</v>
      </c>
      <c r="AF82" s="57">
        <f>IF($D82=3,(AE82*(1+'input_cool&amp;vent_evolution'!U$11)),(AE82*(1+'input_cool&amp;vent_evolution'!U$12)))</f>
        <v>746376.94596966461</v>
      </c>
      <c r="AG82" s="57">
        <f>IF($D82=3,(AF82*(1+'input_cool&amp;vent_evolution'!V$11)),(AF82*(1+'input_cool&amp;vent_evolution'!V$12)))</f>
        <v>760368.8068670138</v>
      </c>
      <c r="AH82" s="57">
        <f>IF($D82=3,(AG82*(1+'input_cool&amp;vent_evolution'!W$11)),(AG82*(1+'input_cool&amp;vent_evolution'!W$12)))</f>
        <v>773953.02499273408</v>
      </c>
      <c r="AI82" s="57">
        <f>IF($D82=3,(AH82*(1+'input_cool&amp;vent_evolution'!X$11)),(AH82*(1+'input_cool&amp;vent_evolution'!X$12)))</f>
        <v>788017.33506457775</v>
      </c>
      <c r="AJ82" s="57">
        <f>IF($D82=3,(AI82*(1+'input_cool&amp;vent_evolution'!Y$11)),(AI82*(1+'input_cool&amp;vent_evolution'!Y$12)))</f>
        <v>802396.88332696515</v>
      </c>
      <c r="AK82" s="57">
        <f>IF($D82=3,(AJ82*(1+'input_cool&amp;vent_evolution'!Z$11)),(AJ82*(1+'input_cool&amp;vent_evolution'!Z$12)))</f>
        <v>817798.29358270206</v>
      </c>
      <c r="AL82" s="57">
        <f>IF($D82=3,(AK82*(1+'input_cool&amp;vent_evolution'!AA$11)),(AK82*(1+'input_cool&amp;vent_evolution'!AA$12)))</f>
        <v>833300.13753769919</v>
      </c>
      <c r="AM82" s="57">
        <f>IF($D82=3,(AL82*(1+'input_cool&amp;vent_evolution'!AB$11)),(AL82*(1+'input_cool&amp;vent_evolution'!AB$12)))</f>
        <v>847217.18753781903</v>
      </c>
      <c r="AN82" s="57">
        <f>IF($D82=3,(AM82*(1+'input_cool&amp;vent_evolution'!AC$11)),(AM82*(1+'input_cool&amp;vent_evolution'!AC$12)))</f>
        <v>861103.07087244419</v>
      </c>
      <c r="AO82" s="57">
        <f>IF($D82=3,(AN82*(1+'input_cool&amp;vent_evolution'!AD$11)),(AN82*(1+'input_cool&amp;vent_evolution'!AD$12)))</f>
        <v>874824.14545461617</v>
      </c>
      <c r="AP82" s="57">
        <f>IF($D82=3,(AO82*(1+'input_cool&amp;vent_evolution'!AE$11)),(AO82*(1+'input_cool&amp;vent_evolution'!AE$12)))</f>
        <v>888336.71877220727</v>
      </c>
      <c r="AQ82" s="57">
        <f>IF($D82=3,(AP82*(1+'input_cool&amp;vent_evolution'!AF$11)),(AP82*(1+'input_cool&amp;vent_evolution'!AF$12)))</f>
        <v>901557.79375211417</v>
      </c>
      <c r="AR82" s="57">
        <f>IF($D82=3,(AQ82*(1+'input_cool&amp;vent_evolution'!AG$11)),(AQ82*(1+'input_cool&amp;vent_evolution'!AG$12)))</f>
        <v>914639.24202430702</v>
      </c>
      <c r="AS82" s="57">
        <f>IF($D82=3,(AR82*(1+'input_cool&amp;vent_evolution'!AH$11)),(AR82*(1+'input_cool&amp;vent_evolution'!AH$12)))</f>
        <v>927507.06364034454</v>
      </c>
      <c r="AT82" s="57">
        <f>IF($D82=3,(AS82*(1+'input_cool&amp;vent_evolution'!AI$11)),(AS82*(1+'input_cool&amp;vent_evolution'!AI$12)))</f>
        <v>940152.47229435632</v>
      </c>
      <c r="AU82" s="57">
        <f>IF($D82=3,(AT82*(1+'input_cool&amp;vent_evolution'!AJ$11)),(AT82*(1+'input_cool&amp;vent_evolution'!AJ$12)))</f>
        <v>952567.35276674328</v>
      </c>
      <c r="AV82" s="57">
        <f>IF($D82=3,(AU82*(1+'input_cool&amp;vent_evolution'!AK$11)),(AU82*(1+'input_cool&amp;vent_evolution'!AK$12)))</f>
        <v>964855.47161743417</v>
      </c>
      <c r="AW82" s="57">
        <f>IF($D82=3,(AV82*(1+'input_cool&amp;vent_evolution'!AL$11)),(AV82*(1+'input_cool&amp;vent_evolution'!AL$12)))</f>
        <v>976796.01854192128</v>
      </c>
      <c r="AX82" s="57">
        <f>IF($D82=3,(AW82*(1+'input_cool&amp;vent_evolution'!AM$11)),(AW82*(1+'input_cool&amp;vent_evolution'!AM$12)))</f>
        <v>988495.59624591575</v>
      </c>
      <c r="AY82" s="57">
        <f>IF($D82=3,(AX82*(1+'input_cool&amp;vent_evolution'!AN$11)),(AX82*(1+'input_cool&amp;vent_evolution'!AN$12)))</f>
        <v>999950.57350601873</v>
      </c>
      <c r="AZ82" s="57">
        <f>IF($D82=3,(AY82*(1+'input_cool&amp;vent_evolution'!AO$11)),(AY82*(1+'input_cool&amp;vent_evolution'!AO$12)))</f>
        <v>1011161.043407149</v>
      </c>
      <c r="BA82" s="57">
        <f>IF($D82=3,(AZ82*(1+'input_cool&amp;vent_evolution'!AP$11)),(AZ82*(1+'input_cool&amp;vent_evolution'!AP$12)))</f>
        <v>1022128.3483244111</v>
      </c>
      <c r="BB82" s="57">
        <f>IF($D82=3,(BA82*(1+'input_cool&amp;vent_evolution'!AQ$11)),(BA82*(1+'input_cool&amp;vent_evolution'!AQ$12)))</f>
        <v>1032854.6960828068</v>
      </c>
      <c r="BC82" s="57">
        <f>IF($D82=3,(BB82*(1+'input_cool&amp;vent_evolution'!AR$11)),(BB82*(1+'input_cool&amp;vent_evolution'!AR$12)))</f>
        <v>1043343.6275136458</v>
      </c>
      <c r="BD82" s="57">
        <f>IF($D82=3,(BC82*(1+'input_cool&amp;vent_evolution'!AS$11)),(BC82*(1+'input_cool&amp;vent_evolution'!AS$12)))</f>
        <v>1053599.9455293624</v>
      </c>
      <c r="BE82" s="57">
        <f>IF($D82=3,(BD82*(1+'input_cool&amp;vent_evolution'!AT$11)),(BD82*(1+'input_cool&amp;vent_evolution'!AT$12)))</f>
        <v>1063629.7997652879</v>
      </c>
      <c r="BF82" s="57">
        <f>IF($D82=3,(BE82*(1+'input_cool&amp;vent_evolution'!AU$11)),(BE82*(1+'input_cool&amp;vent_evolution'!AU$12)))</f>
        <v>1073755.1342415274</v>
      </c>
      <c r="BG82" s="57">
        <f>IF($D82=3,(BF82*(1+'input_cool&amp;vent_evolution'!AV$11)),(BF82*(1+'input_cool&amp;vent_evolution'!AV$12)))</f>
        <v>1083976.8578921566</v>
      </c>
      <c r="BH82" s="2">
        <f t="shared" si="153"/>
        <v>1830956.8434960186</v>
      </c>
      <c r="BI82" s="2">
        <f t="shared" si="81"/>
        <v>1858306.4343529299</v>
      </c>
      <c r="BJ82" s="2">
        <f t="shared" si="82"/>
        <v>1883998.4254582727</v>
      </c>
      <c r="BK82" s="2">
        <f t="shared" si="83"/>
        <v>1908416.7321688228</v>
      </c>
      <c r="BL82" s="2">
        <f t="shared" si="84"/>
        <v>1935760.9201725703</v>
      </c>
      <c r="BM82" s="2">
        <f t="shared" si="85"/>
        <v>1965771.6623425498</v>
      </c>
      <c r="BN82" s="2">
        <f t="shared" si="86"/>
        <v>1997428.9339956022</v>
      </c>
      <c r="BO82" s="2">
        <f t="shared" si="87"/>
        <v>2030222.7521662966</v>
      </c>
      <c r="BP82" s="2">
        <f t="shared" si="88"/>
        <v>2064264.8415151315</v>
      </c>
      <c r="BQ82" s="2">
        <f t="shared" si="89"/>
        <v>2103285.1132043432</v>
      </c>
      <c r="BR82" s="2">
        <f t="shared" si="90"/>
        <v>2142714.0812215526</v>
      </c>
      <c r="BS82" s="2">
        <f t="shared" si="91"/>
        <v>2180994.3147049556</v>
      </c>
      <c r="BT82" s="2">
        <f t="shared" si="92"/>
        <v>2220627.4439988513</v>
      </c>
      <c r="BU82" s="2">
        <f t="shared" si="93"/>
        <v>2261148.9123509997</v>
      </c>
      <c r="BV82" s="2">
        <f t="shared" si="94"/>
        <v>2304549.9807898966</v>
      </c>
      <c r="BW82" s="2">
        <f t="shared" si="95"/>
        <v>2348234.0707042804</v>
      </c>
      <c r="BX82" s="2">
        <f t="shared" si="96"/>
        <v>2387452.2221263396</v>
      </c>
      <c r="BY82" s="2">
        <f t="shared" si="97"/>
        <v>2426582.5460988549</v>
      </c>
      <c r="BZ82" s="2">
        <f t="shared" si="98"/>
        <v>2465248.4401376317</v>
      </c>
      <c r="CA82" s="2">
        <f t="shared" si="99"/>
        <v>2503326.7790432475</v>
      </c>
      <c r="CB82" s="2">
        <f t="shared" si="100"/>
        <v>2540583.6776331016</v>
      </c>
      <c r="CC82" s="2">
        <f t="shared" si="101"/>
        <v>2577447.1091185296</v>
      </c>
      <c r="CD82" s="2">
        <f t="shared" si="102"/>
        <v>2613708.542152504</v>
      </c>
      <c r="CE82" s="2">
        <f t="shared" si="103"/>
        <v>2649343.2169853589</v>
      </c>
      <c r="CF82" s="2">
        <f t="shared" si="104"/>
        <v>2684328.2649839395</v>
      </c>
      <c r="CG82" s="2">
        <f t="shared" si="105"/>
        <v>2718956.0996022313</v>
      </c>
      <c r="CH82" s="2">
        <f t="shared" si="106"/>
        <v>2752604.4789170078</v>
      </c>
      <c r="CI82" s="2">
        <f t="shared" si="107"/>
        <v>2785573.8086216114</v>
      </c>
      <c r="CJ82" s="2">
        <f t="shared" si="108"/>
        <v>2817853.8559534168</v>
      </c>
      <c r="CK82" s="2">
        <f t="shared" si="109"/>
        <v>2849444.8832250861</v>
      </c>
      <c r="CL82" s="2">
        <f t="shared" si="110"/>
        <v>2880350.6732404535</v>
      </c>
      <c r="CM82" s="2">
        <f t="shared" si="111"/>
        <v>2910577.4476352287</v>
      </c>
      <c r="CN82" s="2">
        <f t="shared" si="112"/>
        <v>2940135.1844477504</v>
      </c>
      <c r="CO82" s="2">
        <f t="shared" si="113"/>
        <v>2969037.418252307</v>
      </c>
      <c r="CP82" s="2">
        <f t="shared" si="114"/>
        <v>2997301.4786790726</v>
      </c>
      <c r="CQ82" s="2">
        <f t="shared" si="115"/>
        <v>3025834.6017679991</v>
      </c>
      <c r="CR82" s="2">
        <f>IF($D82=3,(W82*$P82*$M82*'input_cooling&amp;ventilation'!$D$3)*'input_cool&amp;vent_evolution'!M$11,(W82*$Q82*'input_cooling&amp;ventilation'!$D$3)*'input_cool&amp;vent_evolution'!M$12)</f>
        <v>312614.10966200102</v>
      </c>
      <c r="CS82" s="2">
        <f>IF($D82=3,(X82*$P82*$M82*'input_cooling&amp;ventilation'!$D$3)*'input_cool&amp;vent_evolution'!N$11,(X82*$Q82*'input_cooling&amp;ventilation'!$D$3)*'input_cool&amp;vent_evolution'!N$12)</f>
        <v>293667.24229482171</v>
      </c>
      <c r="CT82" s="2">
        <f>IF($D82=3,(Y82*$P82*$M82*'input_cooling&amp;ventilation'!$D$3)*'input_cool&amp;vent_evolution'!O$11,(Y82*$Q82*'input_cooling&amp;ventilation'!$D$3)*'input_cool&amp;vent_evolution'!O$12)</f>
        <v>279108.64377128659</v>
      </c>
      <c r="CU82" s="2">
        <f>IF($D82=3,(Z82*$P82*$M82*'input_cooling&amp;ventilation'!$D$3)*'input_cool&amp;vent_evolution'!P$11,(Z82*$Q82*'input_cooling&amp;ventilation'!$D$3)*'input_cool&amp;vent_evolution'!P$12)</f>
        <v>312552.35341342411</v>
      </c>
      <c r="CV82" s="2">
        <f>IF($D82=3,(AA82*$P82*$M82*'input_cooling&amp;ventilation'!$D$3)*'input_cool&amp;vent_evolution'!Q$11,(AA82*$Q82*'input_cooling&amp;ventilation'!$D$3)*'input_cool&amp;vent_evolution'!Q$12)</f>
        <v>343031.87542541098</v>
      </c>
      <c r="CW82" s="2">
        <f>IF($D82=3,(AB82*$P82*$M82*'input_cooling&amp;ventilation'!$D$3)*'input_cool&amp;vent_evolution'!R$11,(AB82*$Q82*'input_cooling&amp;ventilation'!$D$3)*'input_cool&amp;vent_evolution'!R$12)</f>
        <v>361852.20626970526</v>
      </c>
      <c r="CX82" s="2">
        <f>IF($D82=3,(AC82*$P82*$M82*'input_cooling&amp;ventilation'!$D$3)*'input_cool&amp;vent_evolution'!S$11,(AC82*$Q82*'input_cooling&amp;ventilation'!$D$3)*'input_cool&amp;vent_evolution'!S$12)</f>
        <v>374843.2773084222</v>
      </c>
      <c r="CY82" s="2">
        <f>IF($D82=3,(AD82*$P82*$M82*'input_cooling&amp;ventilation'!$D$3)*'input_cool&amp;vent_evolution'!T$11,(AD82*$Q82*'input_cooling&amp;ventilation'!$D$3)*'input_cool&amp;vent_evolution'!T$12)</f>
        <v>389111.39506611298</v>
      </c>
      <c r="CZ82" s="2">
        <f>IF($D82=3,(AE82*$P82*$M82*'input_cooling&amp;ventilation'!$D$3)*'input_cool&amp;vent_evolution'!U$11,(AE82*$Q82*'input_cooling&amp;ventilation'!$D$3)*'input_cool&amp;vent_evolution'!U$12)</f>
        <v>446013.52746780426</v>
      </c>
      <c r="DA82" s="2">
        <f>IF($D82=3,(AF82*$P82*$M82*'input_cooling&amp;ventilation'!$D$3)*'input_cool&amp;vent_evolution'!V$11,(AF82*$Q82*'input_cooling&amp;ventilation'!$D$3)*'input_cool&amp;vent_evolution'!V$12)</f>
        <v>450685.05032047158</v>
      </c>
      <c r="DB82" s="2">
        <f>IF($D82=3,(AG82*$P82*$M82*'input_cooling&amp;ventilation'!$D$3)*'input_cool&amp;vent_evolution'!W$11,(AG82*$Q82*'input_cooling&amp;ventilation'!$D$3)*'input_cool&amp;vent_evolution'!W$12)</f>
        <v>437554.66656435782</v>
      </c>
      <c r="DC82" s="2">
        <f>IF($D82=3,(AH82*$P82*$M82*'input_cooling&amp;ventilation'!$D$3)*'input_cool&amp;vent_evolution'!X$11,(AH82*$Q82*'input_cooling&amp;ventilation'!$D$3)*'input_cool&amp;vent_evolution'!X$12)</f>
        <v>453018.67556819442</v>
      </c>
      <c r="DD82" s="2">
        <f>IF($D82=3,(AI82*$P82*$M82*'input_cooling&amp;ventilation'!$D$3)*'input_cool&amp;vent_evolution'!Y$11,(AI82*$Q82*'input_cooling&amp;ventilation'!$D$3)*'input_cool&amp;vent_evolution'!Y$12)</f>
        <v>463172.66014611808</v>
      </c>
      <c r="DE82" s="2">
        <f>IF($D82=3,(AJ82*$P82*$M82*'input_cooling&amp;ventilation'!$D$3)*'input_cool&amp;vent_evolution'!Z$11,(AJ82*$Q82*'input_cooling&amp;ventilation'!$D$3)*'input_cool&amp;vent_evolution'!Z$12)</f>
        <v>496087.36157662061</v>
      </c>
      <c r="DF82" s="2">
        <f>IF($D82=3,(AK82*$P82*$M82*'input_cooling&amp;ventilation'!$D$3)*'input_cool&amp;vent_evolution'!AA$11,(AK82*$Q82*'input_cooling&amp;ventilation'!$D$3)*'input_cool&amp;vent_evolution'!AA$12)</f>
        <v>499322.3827890965</v>
      </c>
      <c r="DG82" s="2">
        <f>IF($D82=3,(AL82*$P82*$M82*'input_cooling&amp;ventilation'!$D$3)*'input_cool&amp;vent_evolution'!AB$11,(AL82*$Q82*'input_cooling&amp;ventilation'!$D$3)*'input_cool&amp;vent_evolution'!AB$12)</f>
        <v>448275.35276632605</v>
      </c>
      <c r="DH82" s="2">
        <f>IF($D82=3,(AM82*$P82*$M82*'input_cooling&amp;ventilation'!$D$3)*'input_cool&amp;vent_evolution'!AC$11,(AM82*$Q82*'input_cooling&amp;ventilation'!$D$3)*'input_cool&amp;vent_evolution'!AC$12)</f>
        <v>447271.45840875234</v>
      </c>
      <c r="DI82" s="2">
        <f>IF($D82=3,(AN82*$P82*$M82*'input_cooling&amp;ventilation'!$D$3)*'input_cool&amp;vent_evolution'!AD$11,(AN82*$Q82*'input_cooling&amp;ventilation'!$D$3)*'input_cool&amp;vent_evolution'!AD$12)</f>
        <v>441962.88355673675</v>
      </c>
      <c r="DJ82" s="2">
        <f>IF($D82=3,(AO82*$P82*$M82*'input_cooling&amp;ventilation'!$D$3)*'input_cool&amp;vent_evolution'!AE$11,(AO82*$Q82*'input_cooling&amp;ventilation'!$D$3)*'input_cool&amp;vent_evolution'!AE$12)</f>
        <v>435246.95037179324</v>
      </c>
      <c r="DK82" s="2">
        <f>IF($D82=3,(AP82*$P82*$M82*'input_cooling&amp;ventilation'!$D$3)*'input_cool&amp;vent_evolution'!AF$11,(AP82*$Q82*'input_cooling&amp;ventilation'!$D$3)*'input_cool&amp;vent_evolution'!AF$12)</f>
        <v>425857.63868900202</v>
      </c>
      <c r="DL82" s="2">
        <f>IF($D82=3,(AQ82*$P82*$M82*'input_cooling&amp;ventilation'!$D$3)*'input_cool&amp;vent_evolution'!AG$11,(AQ82*$Q82*'input_cooling&amp;ventilation'!$D$3)*'input_cool&amp;vent_evolution'!AG$12)</f>
        <v>421360.19047579617</v>
      </c>
      <c r="DM82" s="2">
        <f>IF($D82=3,(AR82*$P82*$M82*'input_cooling&amp;ventilation'!$D$3)*'input_cool&amp;vent_evolution'!AH$11,(AR82*$Q82*'input_cooling&amp;ventilation'!$D$3)*'input_cool&amp;vent_evolution'!AH$12)</f>
        <v>414479.16578683112</v>
      </c>
      <c r="DN82" s="2">
        <f>IF($D82=3,(AS82*$P82*$M82*'input_cooling&amp;ventilation'!$D$3)*'input_cool&amp;vent_evolution'!AI$11,(AS82*$Q82*'input_cooling&amp;ventilation'!$D$3)*'input_cool&amp;vent_evolution'!AI$12)</f>
        <v>407315.12965769332</v>
      </c>
      <c r="DO82" s="2">
        <f>IF($D82=3,(AT82*$P82*$M82*'input_cooling&amp;ventilation'!$D$3)*'input_cool&amp;vent_evolution'!AJ$11,(AT82*$Q82*'input_cooling&amp;ventilation'!$D$3)*'input_cool&amp;vent_evolution'!AJ$12)</f>
        <v>399889.69812302932</v>
      </c>
      <c r="DP82" s="2">
        <f>IF($D82=3,(AU82*$P82*$M82*'input_cooling&amp;ventilation'!$D$3)*'input_cool&amp;vent_evolution'!AK$11,(AU82*$Q82*'input_cooling&amp;ventilation'!$D$3)*'input_cool&amp;vent_evolution'!AK$12)</f>
        <v>395806.64096059022</v>
      </c>
      <c r="DQ82" s="2">
        <f>IF($D82=3,(AV82*$P82*$M82*'input_cooling&amp;ventilation'!$D$3)*'input_cool&amp;vent_evolution'!AL$11,(AV82*$Q82*'input_cooling&amp;ventilation'!$D$3)*'input_cool&amp;vent_evolution'!AL$12)</f>
        <v>384611.17009360605</v>
      </c>
      <c r="DR82" s="2">
        <f>IF($D82=3,(AW82*$P82*$M82*'input_cooling&amp;ventilation'!$D$3)*'input_cool&amp;vent_evolution'!AM$11,(AW82*$Q82*'input_cooling&amp;ventilation'!$D$3)*'input_cool&amp;vent_evolution'!AM$12)</f>
        <v>376849.42731613189</v>
      </c>
      <c r="DS82" s="2">
        <f>IF($D82=3,(AX82*$P82*$M82*'input_cooling&amp;ventilation'!$D$3)*'input_cool&amp;vent_evolution'!AN$11,(AX82*$Q82*'input_cooling&amp;ventilation'!$D$3)*'input_cool&amp;vent_evolution'!AN$12)</f>
        <v>368970.72096159996</v>
      </c>
      <c r="DT82" s="2">
        <f>IF($D82=3,(AY82*$P82*$M82*'input_cooling&amp;ventilation'!$D$3)*'input_cool&amp;vent_evolution'!AO$11,(AY82*$Q82*'input_cooling&amp;ventilation'!$D$3)*'input_cool&amp;vent_evolution'!AO$12)</f>
        <v>361095.01292027923</v>
      </c>
      <c r="DU82" s="2">
        <f>IF($D82=3,(AZ82*$P82*$M82*'input_cooling&amp;ventilation'!$D$3)*'input_cool&amp;vent_evolution'!AP$11,(AZ82*$Q82*'input_cooling&amp;ventilation'!$D$3)*'input_cool&amp;vent_evolution'!AP$12)</f>
        <v>353262.54347287043</v>
      </c>
      <c r="DV82" s="2">
        <f>IF($D82=3,(BA82*$P82*$M82*'input_cooling&amp;ventilation'!$D$3)*'input_cool&amp;vent_evolution'!AQ$11,(BA82*$Q82*'input_cooling&amp;ventilation'!$D$3)*'input_cool&amp;vent_evolution'!AQ$12)</f>
        <v>345501.18920659658</v>
      </c>
      <c r="DW82" s="2">
        <f>IF($D82=3,(BB82*$P82*$M82*'input_cooling&amp;ventilation'!$D$3)*'input_cool&amp;vent_evolution'!AR$11,(BB82*$Q82*'input_cooling&amp;ventilation'!$D$3)*'input_cool&amp;vent_evolution'!AR$12)</f>
        <v>337853.88694160205</v>
      </c>
      <c r="DX82" s="2">
        <f>IF($D82=3,(BC82*$P82*$M82*'input_cooling&amp;ventilation'!$D$3)*'input_cool&amp;vent_evolution'!AS$11,(BC82*$Q82*'input_cooling&amp;ventilation'!$D$3)*'input_cool&amp;vent_evolution'!AS$12)</f>
        <v>330361.28896133584</v>
      </c>
      <c r="DY82" s="2">
        <f>IF($D82=3,(BD82*$P82*$M82*'input_cooling&amp;ventilation'!$D$3)*'input_cool&amp;vent_evolution'!AT$11,(BD82*$Q82*'input_cooling&amp;ventilation'!$D$3)*'input_cool&amp;vent_evolution'!AT$12)</f>
        <v>323066.77390435606</v>
      </c>
      <c r="DZ82" s="2">
        <f>IF($D82=3,(BE82*$P82*$M82*'input_cooling&amp;ventilation'!$D$3)*'input_cool&amp;vent_evolution'!AU$11,(BE82*$Q82*'input_cooling&amp;ventilation'!$D$3)*'input_cool&amp;vent_evolution'!AU$12)</f>
        <v>326142.24165137013</v>
      </c>
      <c r="EA82" s="2">
        <f>IF($D82=3,(BF82*$P82*$M82*'input_cooling&amp;ventilation'!$D$3)*'input_cool&amp;vent_evolution'!AV$11,(BF82*$Q82*'input_cooling&amp;ventilation'!$D$3)*'input_cool&amp;vent_evolution'!AV$12)</f>
        <v>329246.9866333924</v>
      </c>
      <c r="EB82">
        <v>0.59967453213995114</v>
      </c>
      <c r="EC82" s="2">
        <f t="shared" si="116"/>
        <v>11167019.202603742</v>
      </c>
      <c r="ED82" s="2">
        <f>IF($D82=3,(EC82*(1+'input_cool&amp;vent_evolution'!M$10)),EC82*(1+'input_cool&amp;vent_evolution'!M$9))</f>
        <v>11405056.965511536</v>
      </c>
      <c r="EE82" s="2">
        <f>IF($D82=3,(ED82*(1+'input_cool&amp;vent_evolution'!N$10)),ED82*(1+'input_cool&amp;vent_evolution'!N$9))</f>
        <v>11643340.406721367</v>
      </c>
      <c r="EF82" s="2">
        <f>IF($D82=3,(EE82*(1+'input_cool&amp;vent_evolution'!O$10)),EE82*(1+'input_cool&amp;vent_evolution'!O$9))</f>
        <v>11881869.530529063</v>
      </c>
      <c r="EG82" s="2">
        <f>IF($D82=3,(EF82*(1+'input_cool&amp;vent_evolution'!P$10)),EF82*(1+'input_cool&amp;vent_evolution'!P$9))</f>
        <v>12107409.31475834</v>
      </c>
      <c r="EH82" s="2">
        <f>IF($D82=3,(EG82*(1+'input_cool&amp;vent_evolution'!Q$10)),EG82*(1+'input_cool&amp;vent_evolution'!Q$9))</f>
        <v>12333194.782062814</v>
      </c>
      <c r="EI82" s="2">
        <f>IF($D82=3,(EH82*(1+'input_cool&amp;vent_evolution'!R$10)),EH82*(1+'input_cool&amp;vent_evolution'!R$9))</f>
        <v>12510603.457380483</v>
      </c>
      <c r="EJ82" s="2">
        <f>IF($D82=3,(EI82*(1+'input_cool&amp;vent_evolution'!S$10)),EI82*(1+'input_cool&amp;vent_evolution'!S$9))</f>
        <v>12688119.951824151</v>
      </c>
      <c r="EK82" s="2">
        <f>IF($D82=3,(EJ82*(1+'input_cool&amp;vent_evolution'!T$10)),EJ82*(1+'input_cool&amp;vent_evolution'!T$9))</f>
        <v>12865744.264439199</v>
      </c>
      <c r="EL82" s="2">
        <f>IF($D82=3,(EK82*(1+'input_cool&amp;vent_evolution'!U$10)),EK82*(1+'input_cool&amp;vent_evolution'!U$9))</f>
        <v>13043476.387588505</v>
      </c>
      <c r="EM82" s="2">
        <f>IF($D82=3,(EL82*(1+'input_cool&amp;vent_evolution'!V$10)),EL82*(1+'input_cool&amp;vent_evolution'!V$9))</f>
        <v>13221316.32795454</v>
      </c>
      <c r="EN82" s="2">
        <f>IF($D82=3,(EM82*(1+'input_cool&amp;vent_evolution'!W$10)),EM82*(1+'input_cool&amp;vent_evolution'!W$9))</f>
        <v>13359628.514696339</v>
      </c>
      <c r="EO82" s="2">
        <f>IF($D82=3,(EN82*(1+'input_cool&amp;vent_evolution'!X$10)),EN82*(1+'input_cool&amp;vent_evolution'!X$9))</f>
        <v>13498030.935667314</v>
      </c>
      <c r="EP82" s="2">
        <f>IF($D82=3,(EO82*(1+'input_cool&amp;vent_evolution'!Y$10)),EO82*(1+'input_cool&amp;vent_evolution'!Y$9))</f>
        <v>13636523.596117953</v>
      </c>
      <c r="EQ82" s="2">
        <f>IF($D82=3,(EP82*(1+'input_cool&amp;vent_evolution'!Z$10)),EP82*(1+'input_cool&amp;vent_evolution'!Z$9))</f>
        <v>13775106.487456551</v>
      </c>
      <c r="ER82" s="2">
        <f>IF($D82=3,(EQ82*(1+'input_cool&amp;vent_evolution'!AA$10)),EQ82*(1+'input_cool&amp;vent_evolution'!AA$9))</f>
        <v>13913779.618274808</v>
      </c>
      <c r="ES82" s="2">
        <f>IF($D82=3,(ER82*(1+'input_cool&amp;vent_evolution'!AB$10)),ER82*(1+'input_cool&amp;vent_evolution'!AB$9))</f>
        <v>14010306.760365831</v>
      </c>
      <c r="ET82" s="2">
        <f>IF($D82=3,(ES82*(1+'input_cool&amp;vent_evolution'!AC$10)),ES82*(1+'input_cool&amp;vent_evolution'!AC$9))</f>
        <v>14106901.630633783</v>
      </c>
      <c r="EU82" s="2">
        <f>IF($D82=3,(ET82*(1+'input_cool&amp;vent_evolution'!AD$10)),ET82*(1+'input_cool&amp;vent_evolution'!AD$9))</f>
        <v>14203564.241011634</v>
      </c>
      <c r="EV82" s="2">
        <f>IF($D82=3,(EU82*(1+'input_cool&amp;vent_evolution'!AE$10)),EU82*(1+'input_cool&amp;vent_evolution'!AE$9))</f>
        <v>14300294.58052106</v>
      </c>
      <c r="EW82" s="2">
        <f>IF($D82=3,(EV82*(1+'input_cool&amp;vent_evolution'!AF$10)),EV82*(1+'input_cool&amp;vent_evolution'!AF$9))</f>
        <v>14397092.659663063</v>
      </c>
      <c r="EX82" s="2">
        <f>IF($D82=3,(EW82*(1+'input_cool&amp;vent_evolution'!AG$10)),EW82*(1+'input_cool&amp;vent_evolution'!AG$9))</f>
        <v>14458292.129689572</v>
      </c>
      <c r="EY82" s="2">
        <f>IF($D82=3,(EX82*(1+'input_cool&amp;vent_evolution'!AH$10)),EX82*(1+'input_cool&amp;vent_evolution'!AH$9))</f>
        <v>14519509.820878696</v>
      </c>
      <c r="EZ82" s="2">
        <f>IF($D82=3,(EY82*(1+'input_cool&amp;vent_evolution'!AI$10)),EY82*(1+'input_cool&amp;vent_evolution'!AI$9))</f>
        <v>14580745.736571664</v>
      </c>
      <c r="FA82" s="2">
        <f>IF($D82=3,(EZ82*(1+'input_cool&amp;vent_evolution'!AJ$10)),EZ82*(1+'input_cool&amp;vent_evolution'!AJ$9))</f>
        <v>14641999.872949928</v>
      </c>
      <c r="FB82" s="2">
        <f>IF($D82=3,(FA82*(1+'input_cool&amp;vent_evolution'!AK$10)),FA82*(1+'input_cool&amp;vent_evolution'!AK$9))</f>
        <v>14703272.221899053</v>
      </c>
      <c r="FC82" s="2">
        <f>IF($D82=3,(FB82*(1+'input_cool&amp;vent_evolution'!AL$10)),FB82*(1+'input_cool&amp;vent_evolution'!AL$9))</f>
        <v>14764562.801079851</v>
      </c>
      <c r="FD82" s="2">
        <f>IF($D82=3,(FC82*(1+'input_cool&amp;vent_evolution'!AM$10)),FC82*(1+'input_cool&amp;vent_evolution'!AM$9))</f>
        <v>14825871.595695421</v>
      </c>
      <c r="FE82" s="2">
        <f>IF($D82=3,(FD82*(1+'input_cool&amp;vent_evolution'!AN$10)),FD82*(1+'input_cool&amp;vent_evolution'!AN$9))</f>
        <v>14887198.614814844</v>
      </c>
      <c r="FF82" s="2">
        <f>IF($D82=3,(FE82*(1+'input_cool&amp;vent_evolution'!AO$10)),FE82*(1+'input_cool&amp;vent_evolution'!AO$9))</f>
        <v>14948543.852710284</v>
      </c>
      <c r="FG82" s="2">
        <f>IF($D82=3,(FF82*(1+'input_cool&amp;vent_evolution'!AP$10)),FF82*(1+'input_cool&amp;vent_evolution'!AP$9))</f>
        <v>15009907.313200288</v>
      </c>
      <c r="FH82" s="2">
        <f>IF($D82=3,(FG82*(1+'input_cool&amp;vent_evolution'!AQ$10)),FG82*(1+'input_cool&amp;vent_evolution'!AQ$9))</f>
        <v>15071288.990557035</v>
      </c>
      <c r="FI82" s="2">
        <f>IF($D82=3,(FH82*(1+'input_cool&amp;vent_evolution'!AR$10)),FH82*(1+'input_cool&amp;vent_evolution'!AR$9))</f>
        <v>15132688.891462984</v>
      </c>
      <c r="FJ82" s="2">
        <f>IF($D82=3,(FI82*(1+'input_cool&amp;vent_evolution'!AS$10)),FI82*(1+'input_cool&amp;vent_evolution'!AS$9))</f>
        <v>15194107.011622272</v>
      </c>
      <c r="FK82" s="2">
        <f>IF($D82=3,(FJ82*(1+'input_cool&amp;vent_evolution'!AT$10)),FJ82*(1+'input_cool&amp;vent_evolution'!AT$9))</f>
        <v>15255543.356762702</v>
      </c>
      <c r="FL82" s="2">
        <f>IF($D82=3,(FK82*(1+'input_cool&amp;vent_evolution'!AU$10)),FK82*(1+'input_cool&amp;vent_evolution'!AU$9))</f>
        <v>15317228.115613876</v>
      </c>
      <c r="FM82" s="2">
        <f t="shared" si="117"/>
        <v>29594486.495613746</v>
      </c>
      <c r="FN82" s="2">
        <f t="shared" si="118"/>
        <v>30225326.7612218</v>
      </c>
      <c r="FO82" s="2">
        <f t="shared" si="119"/>
        <v>30856818.115814302</v>
      </c>
      <c r="FP82" s="2">
        <f t="shared" si="120"/>
        <v>31488960.570775919</v>
      </c>
      <c r="FQ82" s="2">
        <f t="shared" si="121"/>
        <v>32086679.082537834</v>
      </c>
      <c r="FR82" s="2">
        <f t="shared" si="122"/>
        <v>32685048.69593386</v>
      </c>
      <c r="FS82" s="2">
        <f t="shared" si="123"/>
        <v>33155211.641894348</v>
      </c>
      <c r="FT82" s="2">
        <f t="shared" si="124"/>
        <v>33625660.326744549</v>
      </c>
      <c r="FU82" s="2">
        <f t="shared" si="125"/>
        <v>34096394.747954547</v>
      </c>
      <c r="FV82" s="2">
        <f t="shared" si="126"/>
        <v>34567414.885284714</v>
      </c>
      <c r="FW82" s="2">
        <f t="shared" si="127"/>
        <v>35038720.756444685</v>
      </c>
      <c r="FX82" s="2">
        <f t="shared" si="128"/>
        <v>35405271.406035639</v>
      </c>
      <c r="FY82" s="2">
        <f t="shared" si="129"/>
        <v>35772061.191570409</v>
      </c>
      <c r="FZ82" s="2">
        <f t="shared" si="130"/>
        <v>36139090.126963697</v>
      </c>
      <c r="GA82" s="2">
        <f t="shared" si="131"/>
        <v>36506358.189446032</v>
      </c>
      <c r="GB82" s="2">
        <f t="shared" si="132"/>
        <v>36873865.401786864</v>
      </c>
      <c r="GC82" s="2">
        <f t="shared" si="133"/>
        <v>37129678.627433226</v>
      </c>
      <c r="GD82" s="2">
        <f t="shared" si="134"/>
        <v>37385671.344184697</v>
      </c>
      <c r="GE82" s="2">
        <f t="shared" si="135"/>
        <v>37641843.583665684</v>
      </c>
      <c r="GF82" s="2">
        <f t="shared" si="136"/>
        <v>37898195.316781744</v>
      </c>
      <c r="GG82" s="2">
        <f t="shared" si="137"/>
        <v>38154726.571362317</v>
      </c>
      <c r="GH82" s="2">
        <f t="shared" si="138"/>
        <v>38316915.500778325</v>
      </c>
      <c r="GI82" s="2">
        <f t="shared" si="139"/>
        <v>38479152.719351999</v>
      </c>
      <c r="GJ82" s="2">
        <f t="shared" si="140"/>
        <v>38641438.235938147</v>
      </c>
      <c r="GK82" s="2">
        <f t="shared" si="141"/>
        <v>38803772.040417001</v>
      </c>
      <c r="GL82" s="2">
        <f t="shared" si="142"/>
        <v>38966154.111283921</v>
      </c>
      <c r="GM82" s="2">
        <f t="shared" si="143"/>
        <v>39128584.495343029</v>
      </c>
      <c r="GN82" s="2">
        <f t="shared" si="144"/>
        <v>39291063.153380066</v>
      </c>
      <c r="GO82" s="2">
        <f t="shared" si="145"/>
        <v>39453590.109429613</v>
      </c>
      <c r="GP82" s="2">
        <f t="shared" si="146"/>
        <v>39616165.348311946</v>
      </c>
      <c r="GQ82" s="2">
        <f t="shared" si="147"/>
        <v>39778788.880146831</v>
      </c>
      <c r="GR82" s="2">
        <f t="shared" si="148"/>
        <v>39941460.68975462</v>
      </c>
      <c r="GS82" s="2">
        <f t="shared" si="149"/>
        <v>40104180.794844925</v>
      </c>
      <c r="GT82" s="2">
        <f t="shared" si="150"/>
        <v>40266949.184032984</v>
      </c>
      <c r="GU82" s="2">
        <f t="shared" si="151"/>
        <v>40429765.87249846</v>
      </c>
      <c r="GV82" s="2">
        <f t="shared" si="152"/>
        <v>40593240.89924334</v>
      </c>
      <c r="GW82" s="2">
        <f>IF($D82=3,($N82*$M82*EC82*'input_cooling&amp;ventilation'!$D$3)*'input_cool&amp;vent_evolution'!M$11,($O82*$M82*EC82*'input_cooling&amp;ventilation'!$D$3)*'input_cool&amp;vent_evolution'!M$10)</f>
        <v>6135672.3848323617</v>
      </c>
      <c r="GX82" s="2">
        <f>IF($D82=3,($N82*$M82*ED82*'input_cooling&amp;ventilation'!$D$3)*'input_cool&amp;vent_evolution'!N$11,($O82*$M82*ED82*'input_cooling&amp;ventilation'!$D$3)*'input_cool&amp;vent_evolution'!N$10)</f>
        <v>5800027.659855186</v>
      </c>
      <c r="GY82" s="2">
        <f>IF($D82=3,($N82*$M82*EE82*'input_cooling&amp;ventilation'!$D$3)*'input_cool&amp;vent_evolution'!O$11,($O82*$M82*EE82*'input_cooling&amp;ventilation'!$D$3)*'input_cool&amp;vent_evolution'!O$10)</f>
        <v>5550917.5577781247</v>
      </c>
      <c r="GZ82" s="2">
        <f>IF($D82=3,($N82*$M82*EF82*'input_cooling&amp;ventilation'!$D$3)*'input_cool&amp;vent_evolution'!P$11,($O82*$M82*EF82*'input_cooling&amp;ventilation'!$D$3)*'input_cool&amp;vent_evolution'!P$10)</f>
        <v>6262226.4548885981</v>
      </c>
      <c r="HA82" s="2">
        <f>IF($D82=3,($N82*$M82*EG82*'input_cooling&amp;ventilation'!$D$3)*'input_cool&amp;vent_evolution'!Q$11,($O82*$M82*EG82*'input_cooling&amp;ventilation'!$D$3)*'input_cool&amp;vent_evolution'!Q$10)</f>
        <v>6904439.3042266592</v>
      </c>
      <c r="HB82" s="2">
        <f>IF($D82=3,($N82*$M82*EH82*'input_cooling&amp;ventilation'!$D$3)*'input_cool&amp;vent_evolution'!R$11,($O82*$M82*EH82*'input_cooling&amp;ventilation'!$D$3)*'input_cool&amp;vent_evolution'!R$10)</f>
        <v>7305806.6914750487</v>
      </c>
      <c r="HC82" s="2">
        <f>IF($D82=3,($N82*$M82*EI82*'input_cooling&amp;ventilation'!$D$3)*'input_cool&amp;vent_evolution'!S$11,($O82*$M82*EI82*'input_cooling&amp;ventilation'!$D$3)*'input_cool&amp;vent_evolution'!S$10)</f>
        <v>7555288.9754238632</v>
      </c>
      <c r="HD82" s="2">
        <f>IF($D82=3,($N82*$M82*EJ82*'input_cooling&amp;ventilation'!$D$3)*'input_cool&amp;vent_evolution'!T$11,($O82*$M82*EJ82*'input_cooling&amp;ventilation'!$D$3)*'input_cool&amp;vent_evolution'!T$10)</f>
        <v>7825677.8529970795</v>
      </c>
      <c r="HE82" s="2">
        <f>IF($D82=3,($N82*$M82*EK82*'input_cooling&amp;ventilation'!$D$3)*'input_cool&amp;vent_evolution'!U$11,($O82*$M82*EK82*'input_cooling&amp;ventilation'!$D$3)*'input_cool&amp;vent_evolution'!U$10)</f>
        <v>8945651.2148908656</v>
      </c>
      <c r="HF82" s="2">
        <f>IF($D82=3,($N82*$M82*EL82*'input_cooling&amp;ventilation'!$D$3)*'input_cool&amp;vent_evolution'!V$11,($O82*$M82*EL82*'input_cooling&amp;ventilation'!$D$3)*'input_cool&amp;vent_evolution'!V$10)</f>
        <v>8994205.2121470664</v>
      </c>
      <c r="HG82" s="2">
        <f>IF($D82=3,($N82*$M82*EM82*'input_cooling&amp;ventilation'!$D$3)*'input_cool&amp;vent_evolution'!W$11,($O82*$M82*EM82*'input_cooling&amp;ventilation'!$D$3)*'input_cool&amp;vent_evolution'!W$10)</f>
        <v>8688348.3262260798</v>
      </c>
      <c r="HH82" s="2">
        <f>IF($D82=3,($N82*$M82*EN82*'input_cooling&amp;ventilation'!$D$3)*'input_cool&amp;vent_evolution'!X$11,($O82*$M82*EN82*'input_cooling&amp;ventilation'!$D$3)*'input_cool&amp;vent_evolution'!X$10)</f>
        <v>8929977.9426947404</v>
      </c>
      <c r="HI82" s="2">
        <f>IF($D82=3,($N82*$M82*EO82*'input_cooling&amp;ventilation'!$D$3)*'input_cool&amp;vent_evolution'!Y$11,($O82*$M82*EO82*'input_cooling&amp;ventilation'!$D$3)*'input_cool&amp;vent_evolution'!Y$10)</f>
        <v>9060080.659324849</v>
      </c>
      <c r="HJ82" s="2">
        <f>IF($D82=3,($N82*$M82*EP82*'input_cooling&amp;ventilation'!$D$3)*'input_cool&amp;vent_evolution'!Z$11,($O82*$M82*EP82*'input_cooling&amp;ventilation'!$D$3)*'input_cool&amp;vent_evolution'!Z$10)</f>
        <v>9627800.8474846426</v>
      </c>
      <c r="HK82" s="2">
        <f>IF($D82=3,($N82*$M82*EQ82*'input_cooling&amp;ventilation'!$D$3)*'input_cool&amp;vent_evolution'!AA$11,($O82*$M82*EQ82*'input_cooling&amp;ventilation'!$D$3)*'input_cool&amp;vent_evolution'!AA$10)</f>
        <v>9604710.9435965009</v>
      </c>
      <c r="HL82" s="2">
        <f>IF($D82=3,($N82*$M82*ER82*'input_cooling&amp;ventilation'!$D$3)*'input_cool&amp;vent_evolution'!AB$11,($O82*$M82*ER82*'input_cooling&amp;ventilation'!$D$3)*'input_cool&amp;vent_evolution'!AB$10)</f>
        <v>8547577.1182406042</v>
      </c>
      <c r="HM82" s="2">
        <f>IF($D82=3,($N82*$M82*ES82*'input_cooling&amp;ventilation'!$D$3)*'input_cool&amp;vent_evolution'!AC$11,($O82*$M82*ES82*'input_cooling&amp;ventilation'!$D$3)*'input_cool&amp;vent_evolution'!AC$10)</f>
        <v>8446534.7336890642</v>
      </c>
      <c r="HN82" s="2">
        <f>IF($D82=3,($N82*$M82*ET82*'input_cooling&amp;ventilation'!$D$3)*'input_cool&amp;vent_evolution'!AD$11,($O82*$M82*ET82*'input_cooling&amp;ventilation'!$D$3)*'input_cool&amp;vent_evolution'!AD$10)</f>
        <v>8268310.9019851806</v>
      </c>
      <c r="HO82" s="2">
        <f>IF($D82=3,($N82*$M82*EU82*'input_cooling&amp;ventilation'!$D$3)*'input_cool&amp;vent_evolution'!AE$11,($O82*$M82*EU82*'input_cooling&amp;ventilation'!$D$3)*'input_cool&amp;vent_evolution'!AE$10)</f>
        <v>8069875.1466900501</v>
      </c>
      <c r="HP82" s="2">
        <f>IF($D82=3,($N82*$M82*EV82*'input_cooling&amp;ventilation'!$D$3)*'input_cool&amp;vent_evolution'!AF$11,($O82*$M82*EV82*'input_cooling&amp;ventilation'!$D$3)*'input_cool&amp;vent_evolution'!AF$10)</f>
        <v>7828639.8083179239</v>
      </c>
      <c r="HQ82" s="2">
        <f>IF($D82=3,($N82*$M82*EW82*'input_cooling&amp;ventilation'!$D$3)*'input_cool&amp;vent_evolution'!AG$11,($O82*$M82*EW82*'input_cooling&amp;ventilation'!$D$3)*'input_cool&amp;vent_evolution'!AG$10)</f>
        <v>7684033.1431482639</v>
      </c>
      <c r="HR82" s="2">
        <f>IF($D82=3,($N82*$M82*EX82*'input_cooling&amp;ventilation'!$D$3)*'input_cool&amp;vent_evolution'!AH$11,($O82*$M82*EX82*'input_cooling&amp;ventilation'!$D$3)*'input_cool&amp;vent_evolution'!AH$10)</f>
        <v>7482114.8462788817</v>
      </c>
      <c r="HS82" s="2">
        <f>IF($D82=3,($N82*$M82*EY82*'input_cooling&amp;ventilation'!$D$3)*'input_cool&amp;vent_evolution'!AI$11,($O82*$M82*EY82*'input_cooling&amp;ventilation'!$D$3)*'input_cool&amp;vent_evolution'!AI$10)</f>
        <v>7281481.8497483032</v>
      </c>
      <c r="HT82" s="2">
        <f>IF($D82=3,($N82*$M82*EZ82*'input_cooling&amp;ventilation'!$D$3)*'input_cool&amp;vent_evolution'!AJ$11,($O82*$M82*EZ82*'input_cooling&amp;ventilation'!$D$3)*'input_cool&amp;vent_evolution'!AJ$10)</f>
        <v>7082330.0260772472</v>
      </c>
      <c r="HU82" s="2">
        <f>IF($D82=3,($N82*$M82*FA82*'input_cooling&amp;ventilation'!$D$3)*'input_cool&amp;vent_evolution'!AK$11,($O82*$M82*FA82*'input_cooling&amp;ventilation'!$D$3)*'input_cool&amp;vent_evolution'!AK$10)</f>
        <v>6947719.5989921382</v>
      </c>
      <c r="HV82" s="2">
        <f>IF($D82=3,($N82*$M82*FB82*'input_cooling&amp;ventilation'!$D$3)*'input_cool&amp;vent_evolution'!AL$11,($O82*$M82*FB82*'input_cooling&amp;ventilation'!$D$3)*'input_cool&amp;vent_evolution'!AL$10)</f>
        <v>6693112.5355867259</v>
      </c>
      <c r="HW82" s="2">
        <f>IF($D82=3,($N82*$M82*FC82*'input_cooling&amp;ventilation'!$D$3)*'input_cool&amp;vent_evolution'!AM$11,($O82*$M82*FC82*'input_cooling&amp;ventilation'!$D$3)*'input_cool&amp;vent_evolution'!AM$10)</f>
        <v>6504876.7220522286</v>
      </c>
      <c r="HX82" s="2">
        <f>IF($D82=3,($N82*$M82*FD82*'input_cooling&amp;ventilation'!$D$3)*'input_cool&amp;vent_evolution'!AN$11,($O82*$M82*FD82*'input_cooling&amp;ventilation'!$D$3)*'input_cool&amp;vent_evolution'!AN$10)</f>
        <v>6319633.6147808805</v>
      </c>
      <c r="HY82" s="2">
        <f>IF($D82=3,($N82*$M82*FE82*'input_cooling&amp;ventilation'!$D$3)*'input_cool&amp;vent_evolution'!AO$11,($O82*$M82*FE82*'input_cooling&amp;ventilation'!$D$3)*'input_cool&amp;vent_evolution'!AO$10)</f>
        <v>6139181.0195165453</v>
      </c>
      <c r="HZ82" s="2">
        <f>IF($D82=3,($N82*$M82*FF82*'input_cooling&amp;ventilation'!$D$3)*'input_cool&amp;vent_evolution'!AP$11,($O82*$M82*FF82*'input_cooling&amp;ventilation'!$D$3)*'input_cool&amp;vent_evolution'!AP$10)</f>
        <v>5963904.1091724252</v>
      </c>
      <c r="IA82" s="2">
        <f>IF($D82=3,($N82*$M82*FG82*'input_cooling&amp;ventilation'!$D$3)*'input_cool&amp;vent_evolution'!AQ$11,($O82*$M82*FG82*'input_cooling&amp;ventilation'!$D$3)*'input_cool&amp;vent_evolution'!AQ$10)</f>
        <v>5793975.0889790915</v>
      </c>
      <c r="IB82" s="2">
        <f>IF($D82=3,($N82*$M82*FH82*'input_cooling&amp;ventilation'!$D$3)*'input_cool&amp;vent_evolution'!AR$11,($O82*$M82*FH82*'input_cooling&amp;ventilation'!$D$3)*'input_cool&amp;vent_evolution'!AR$10)</f>
        <v>5629821.027858356</v>
      </c>
      <c r="IC82" s="2">
        <f>IF($D82=3,($N82*$M82*FI82*'input_cooling&amp;ventilation'!$D$3)*'input_cool&amp;vent_evolution'!AS$11,($O82*$M82*FI82*'input_cooling&amp;ventilation'!$D$3)*'input_cool&amp;vent_evolution'!AS$10)</f>
        <v>5471827.3746023467</v>
      </c>
      <c r="ID82" s="2">
        <f>IF($D82=3,($N82*$M82*FJ82*'input_cooling&amp;ventilation'!$D$3)*'input_cool&amp;vent_evolution'!AT$11,($O82*$M82*FJ82*'input_cooling&amp;ventilation'!$D$3)*'input_cool&amp;vent_evolution'!AT$10)</f>
        <v>5320423.9070407823</v>
      </c>
      <c r="IE82" s="2">
        <f>IF($D82=3,($N82*$M82*FK82*'input_cooling&amp;ventilation'!$D$3)*'input_cool&amp;vent_evolution'!AU$11,($O82*$M82*FK82*'input_cooling&amp;ventilation'!$D$3)*'input_cool&amp;vent_evolution'!AU$10)</f>
        <v>5341936.6816445366</v>
      </c>
      <c r="IF82" s="2">
        <f>IF($D82=3,($N82*$M82*FL82*'input_cooling&amp;ventilation'!$D$3)*'input_cool&amp;vent_evolution'!AV$11,($O82*$M82*FL82*'input_cooling&amp;ventilation'!$D$3)*'input_cool&amp;vent_evolution'!AV$10)</f>
        <v>5363536.4416989312</v>
      </c>
    </row>
    <row r="83" spans="1:240" x14ac:dyDescent="0.25">
      <c r="A83">
        <v>81</v>
      </c>
      <c r="B83">
        <v>100100</v>
      </c>
      <c r="C83">
        <v>12</v>
      </c>
      <c r="D83">
        <v>3</v>
      </c>
      <c r="E83">
        <v>2</v>
      </c>
      <c r="F83" s="2">
        <v>4692000</v>
      </c>
      <c r="G83" s="2">
        <v>6431486.4211970996</v>
      </c>
      <c r="H83" s="2">
        <v>4692000</v>
      </c>
      <c r="I83" s="17">
        <v>0.48</v>
      </c>
      <c r="J83">
        <v>1.7803227000000001E-2</v>
      </c>
      <c r="K83" s="2">
        <f t="shared" si="77"/>
        <v>83532.741084000008</v>
      </c>
      <c r="L83" s="2">
        <f t="shared" si="78"/>
        <v>3087113.4821746079</v>
      </c>
      <c r="M83">
        <v>0.78352692713833105</v>
      </c>
      <c r="N83" s="17">
        <f>'input_cooling&amp;ventilation'!$D$5</f>
        <v>57.500092182043396</v>
      </c>
      <c r="O83" s="45">
        <f>'input_cooling&amp;ventilation'!$D$6</f>
        <v>19.328678831353667</v>
      </c>
      <c r="P83" s="45">
        <f>'input_cooling&amp;ventilation'!$C$5</f>
        <v>50.351688737400465</v>
      </c>
      <c r="Q83" s="45">
        <f>'input_cooling&amp;ventilation'!$C$6</f>
        <v>32.240814214248743</v>
      </c>
      <c r="R83">
        <v>17</v>
      </c>
      <c r="S83">
        <v>12</v>
      </c>
      <c r="T83">
        <v>14</v>
      </c>
      <c r="U83" s="2">
        <f t="shared" si="79"/>
        <v>164776.28390734023</v>
      </c>
      <c r="V83" s="2">
        <f t="shared" si="80"/>
        <v>5726960.4019431584</v>
      </c>
      <c r="W83" s="2">
        <v>180056.15615906741</v>
      </c>
      <c r="X83" s="57">
        <f>IF($D83=3,(W83*(1+'input_cool&amp;vent_evolution'!M$11)),(W83*(1+'input_cool&amp;vent_evolution'!M$12)))</f>
        <v>182745.71283524547</v>
      </c>
      <c r="Y83" s="57">
        <f>IF($D83=3,(X83*(1+'input_cool&amp;vent_evolution'!N$11)),(X83*(1+'input_cool&amp;vent_evolution'!N$12)))</f>
        <v>185272.26127844534</v>
      </c>
      <c r="Z83" s="57">
        <f>IF($D83=3,(Y83*(1+'input_cool&amp;vent_evolution'!O$11)),(Y83*(1+'input_cool&amp;vent_evolution'!O$12)))</f>
        <v>187673.55569553262</v>
      </c>
      <c r="AA83" s="57">
        <f>IF($D83=3,(Z83*(1+'input_cool&amp;vent_evolution'!P$11)),(Z83*(1+'input_cool&amp;vent_evolution'!P$12)))</f>
        <v>190362.58105554318</v>
      </c>
      <c r="AB83" s="57">
        <f>IF($D83=3,(AA83*(1+'input_cool&amp;vent_evolution'!Q$11)),(AA83*(1+'input_cool&amp;vent_evolution'!Q$12)))</f>
        <v>193313.83514861602</v>
      </c>
      <c r="AC83" s="57">
        <f>IF($D83=3,(AB83*(1+'input_cool&amp;vent_evolution'!R$11)),(AB83*(1+'input_cool&amp;vent_evolution'!R$12)))</f>
        <v>196427.00882530867</v>
      </c>
      <c r="AD83" s="57">
        <f>IF($D83=3,(AC83*(1+'input_cool&amp;vent_evolution'!S$11)),(AC83*(1+'input_cool&amp;vent_evolution'!S$12)))</f>
        <v>199651.95039974805</v>
      </c>
      <c r="AE83" s="57">
        <f>IF($D83=3,(AD83*(1+'input_cool&amp;vent_evolution'!T$11)),(AD83*(1+'input_cool&amp;vent_evolution'!T$12)))</f>
        <v>202999.64686651519</v>
      </c>
      <c r="AF83" s="57">
        <f>IF($D83=3,(AE83*(1+'input_cool&amp;vent_evolution'!U$11)),(AE83*(1+'input_cool&amp;vent_evolution'!U$12)))</f>
        <v>206836.89740445078</v>
      </c>
      <c r="AG83" s="57">
        <f>IF($D83=3,(AF83*(1+'input_cool&amp;vent_evolution'!V$11)),(AF83*(1+'input_cool&amp;vent_evolution'!V$12)))</f>
        <v>210714.33910806951</v>
      </c>
      <c r="AH83" s="57">
        <f>IF($D83=3,(AG83*(1+'input_cool&amp;vent_evolution'!W$11)),(AG83*(1+'input_cool&amp;vent_evolution'!W$12)))</f>
        <v>214478.81434536265</v>
      </c>
      <c r="AI83" s="57">
        <f>IF($D83=3,(AH83*(1+'input_cool&amp;vent_evolution'!X$11)),(AH83*(1+'input_cool&amp;vent_evolution'!X$12)))</f>
        <v>218376.33325333887</v>
      </c>
      <c r="AJ83" s="57">
        <f>IF($D83=3,(AI83*(1+'input_cool&amp;vent_evolution'!Y$11)),(AI83*(1+'input_cool&amp;vent_evolution'!Y$12)))</f>
        <v>222361.21135646111</v>
      </c>
      <c r="AK83" s="57">
        <f>IF($D83=3,(AJ83*(1+'input_cool&amp;vent_evolution'!Z$11)),(AJ83*(1+'input_cool&amp;vent_evolution'!Z$12)))</f>
        <v>226629.2691121989</v>
      </c>
      <c r="AL83" s="57">
        <f>IF($D83=3,(AK83*(1+'input_cool&amp;vent_evolution'!AA$11)),(AK83*(1+'input_cool&amp;vent_evolution'!AA$12)))</f>
        <v>230925.15917822174</v>
      </c>
      <c r="AM83" s="57">
        <f>IF($D83=3,(AL83*(1+'input_cool&amp;vent_evolution'!AB$11)),(AL83*(1+'input_cool&amp;vent_evolution'!AB$12)))</f>
        <v>234781.86919397349</v>
      </c>
      <c r="AN83" s="57">
        <f>IF($D83=3,(AM83*(1+'input_cool&amp;vent_evolution'!AC$11)),(AM83*(1+'input_cool&amp;vent_evolution'!AC$12)))</f>
        <v>238629.94226504443</v>
      </c>
      <c r="AO83" s="57">
        <f>IF($D83=3,(AN83*(1+'input_cool&amp;vent_evolution'!AD$11)),(AN83*(1+'input_cool&amp;vent_evolution'!AD$12)))</f>
        <v>242432.34333190011</v>
      </c>
      <c r="AP83" s="57">
        <f>IF($D83=3,(AO83*(1+'input_cool&amp;vent_evolution'!AE$11)),(AO83*(1+'input_cool&amp;vent_evolution'!AE$12)))</f>
        <v>246176.96427183237</v>
      </c>
      <c r="AQ83" s="57">
        <f>IF($D83=3,(AP83*(1+'input_cool&amp;vent_evolution'!AF$11)),(AP83*(1+'input_cool&amp;vent_evolution'!AF$12)))</f>
        <v>249840.80483384605</v>
      </c>
      <c r="AR83" s="57">
        <f>IF($D83=3,(AQ83*(1+'input_cool&amp;vent_evolution'!AG$11)),(AQ83*(1+'input_cool&amp;vent_evolution'!AG$12)))</f>
        <v>253465.95187085966</v>
      </c>
      <c r="AS83" s="57">
        <f>IF($D83=3,(AR83*(1+'input_cool&amp;vent_evolution'!AH$11)),(AR83*(1+'input_cool&amp;vent_evolution'!AH$12)))</f>
        <v>257031.89842613187</v>
      </c>
      <c r="AT83" s="57">
        <f>IF($D83=3,(AS83*(1+'input_cool&amp;vent_evolution'!AI$11)),(AS83*(1+'input_cool&amp;vent_evolution'!AI$12)))</f>
        <v>260536.20962777166</v>
      </c>
      <c r="AU83" s="57">
        <f>IF($D83=3,(AT83*(1+'input_cool&amp;vent_evolution'!AJ$11)),(AT83*(1+'input_cool&amp;vent_evolution'!AJ$12)))</f>
        <v>263976.636576141</v>
      </c>
      <c r="AV83" s="57">
        <f>IF($D83=3,(AU83*(1+'input_cool&amp;vent_evolution'!AK$11)),(AU83*(1+'input_cool&amp;vent_evolution'!AK$12)))</f>
        <v>267381.9351879732</v>
      </c>
      <c r="AW83" s="57">
        <f>IF($D83=3,(AV83*(1+'input_cool&amp;vent_evolution'!AL$11)),(AV83*(1+'input_cool&amp;vent_evolution'!AL$12)))</f>
        <v>270690.91424005869</v>
      </c>
      <c r="AX83" s="57">
        <f>IF($D83=3,(AW83*(1+'input_cool&amp;vent_evolution'!AM$11)),(AW83*(1+'input_cool&amp;vent_evolution'!AM$12)))</f>
        <v>273933.11560533888</v>
      </c>
      <c r="AY83" s="57">
        <f>IF($D83=3,(AX83*(1+'input_cool&amp;vent_evolution'!AN$11)),(AX83*(1+'input_cool&amp;vent_evolution'!AN$12)))</f>
        <v>277107.53299471864</v>
      </c>
      <c r="AZ83" s="57">
        <f>IF($D83=3,(AY83*(1+'input_cool&amp;vent_evolution'!AO$11)),(AY83*(1+'input_cool&amp;vent_evolution'!AO$12)))</f>
        <v>280214.19220400508</v>
      </c>
      <c r="BA83" s="57">
        <f>IF($D83=3,(AZ83*(1+'input_cool&amp;vent_evolution'!AP$11)),(AZ83*(1+'input_cool&amp;vent_evolution'!AP$12)))</f>
        <v>283253.46523383853</v>
      </c>
      <c r="BB83" s="57">
        <f>IF($D83=3,(BA83*(1+'input_cool&amp;vent_evolution'!AQ$11)),(BA83*(1+'input_cool&amp;vent_evolution'!AQ$12)))</f>
        <v>286225.96391939936</v>
      </c>
      <c r="BC83" s="57">
        <f>IF($D83=3,(BB83*(1+'input_cool&amp;vent_evolution'!AR$11)),(BB83*(1+'input_cool&amp;vent_evolution'!AR$12)))</f>
        <v>289132.66950021585</v>
      </c>
      <c r="BD83" s="57">
        <f>IF($D83=3,(BC83*(1+'input_cool&amp;vent_evolution'!AS$11)),(BC83*(1+'input_cool&amp;vent_evolution'!AS$12)))</f>
        <v>291974.91296528984</v>
      </c>
      <c r="BE83" s="57">
        <f>IF($D83=3,(BD83*(1+'input_cool&amp;vent_evolution'!AT$11)),(BD83*(1+'input_cool&amp;vent_evolution'!AT$12)))</f>
        <v>294754.3985091293</v>
      </c>
      <c r="BF83" s="57">
        <f>IF($D83=3,(BE83*(1+'input_cool&amp;vent_evolution'!AU$11)),(BE83*(1+'input_cool&amp;vent_evolution'!AU$12)))</f>
        <v>297560.3436546172</v>
      </c>
      <c r="BG83" s="57">
        <f>IF($D83=3,(BF83*(1+'input_cool&amp;vent_evolution'!AV$11)),(BF83*(1+'input_cool&amp;vent_evolution'!AV$12)))</f>
        <v>300393.0002866828</v>
      </c>
      <c r="BH83" s="2">
        <f t="shared" si="153"/>
        <v>507397.01277637668</v>
      </c>
      <c r="BI83" s="2">
        <f t="shared" si="81"/>
        <v>514976.16503807396</v>
      </c>
      <c r="BJ83" s="2">
        <f t="shared" si="82"/>
        <v>522095.96121756081</v>
      </c>
      <c r="BK83" s="2">
        <f t="shared" si="83"/>
        <v>528862.79241077101</v>
      </c>
      <c r="BL83" s="2">
        <f t="shared" si="84"/>
        <v>536440.44742715335</v>
      </c>
      <c r="BM83" s="2">
        <f t="shared" si="85"/>
        <v>544757.0612142781</v>
      </c>
      <c r="BN83" s="2">
        <f t="shared" si="86"/>
        <v>553529.96327719023</v>
      </c>
      <c r="BO83" s="2">
        <f t="shared" si="87"/>
        <v>562617.82650916604</v>
      </c>
      <c r="BP83" s="2">
        <f t="shared" si="88"/>
        <v>572051.61218555842</v>
      </c>
      <c r="BQ83" s="2">
        <f t="shared" si="89"/>
        <v>582864.95787590521</v>
      </c>
      <c r="BR83" s="2">
        <f t="shared" si="90"/>
        <v>593791.56199541467</v>
      </c>
      <c r="BS83" s="2">
        <f t="shared" si="91"/>
        <v>604399.8273878278</v>
      </c>
      <c r="BT83" s="2">
        <f t="shared" si="92"/>
        <v>615383.00893147639</v>
      </c>
      <c r="BU83" s="2">
        <f t="shared" si="93"/>
        <v>626612.36808771652</v>
      </c>
      <c r="BV83" s="2">
        <f t="shared" si="94"/>
        <v>638639.72556226596</v>
      </c>
      <c r="BW83" s="2">
        <f t="shared" si="95"/>
        <v>650745.51429625426</v>
      </c>
      <c r="BX83" s="2">
        <f t="shared" si="96"/>
        <v>661613.69666158478</v>
      </c>
      <c r="BY83" s="2">
        <f t="shared" si="97"/>
        <v>672457.54017605889</v>
      </c>
      <c r="BZ83" s="2">
        <f t="shared" si="98"/>
        <v>683172.6802959881</v>
      </c>
      <c r="CA83" s="2">
        <f t="shared" si="99"/>
        <v>693724.9964146493</v>
      </c>
      <c r="CB83" s="2">
        <f t="shared" si="100"/>
        <v>704049.67398253176</v>
      </c>
      <c r="CC83" s="2">
        <f t="shared" si="101"/>
        <v>714265.31346242188</v>
      </c>
      <c r="CD83" s="2">
        <f t="shared" si="102"/>
        <v>724314.12639091129</v>
      </c>
      <c r="CE83" s="2">
        <f t="shared" si="103"/>
        <v>734189.25131571537</v>
      </c>
      <c r="CF83" s="2">
        <f t="shared" si="104"/>
        <v>743884.35085308284</v>
      </c>
      <c r="CG83" s="2">
        <f t="shared" si="105"/>
        <v>753480.45897908765</v>
      </c>
      <c r="CH83" s="2">
        <f t="shared" si="106"/>
        <v>762805.13924652885</v>
      </c>
      <c r="CI83" s="2">
        <f t="shared" si="107"/>
        <v>771941.64045068284</v>
      </c>
      <c r="CJ83" s="2">
        <f t="shared" si="108"/>
        <v>780887.1268757832</v>
      </c>
      <c r="CK83" s="2">
        <f t="shared" si="109"/>
        <v>789641.67121423711</v>
      </c>
      <c r="CL83" s="2">
        <f t="shared" si="110"/>
        <v>798206.32176129729</v>
      </c>
      <c r="CM83" s="2">
        <f t="shared" si="111"/>
        <v>806582.80266430427</v>
      </c>
      <c r="CN83" s="2">
        <f t="shared" si="112"/>
        <v>814773.87904951698</v>
      </c>
      <c r="CO83" s="2">
        <f t="shared" si="113"/>
        <v>822783.30163481121</v>
      </c>
      <c r="CP83" s="2">
        <f t="shared" si="114"/>
        <v>830615.87282861921</v>
      </c>
      <c r="CQ83" s="2">
        <f t="shared" si="115"/>
        <v>838523.00699834549</v>
      </c>
      <c r="CR83" s="2">
        <f>IF($D83=3,(W83*$P83*$M83*'input_cooling&amp;ventilation'!$D$3)*'input_cool&amp;vent_evolution'!M$11,(W83*$Q83*'input_cooling&amp;ventilation'!$D$3)*'input_cool&amp;vent_evolution'!M$12)</f>
        <v>86632.006624131493</v>
      </c>
      <c r="CS83" s="2">
        <f>IF($D83=3,(X83*$P83*$M83*'input_cooling&amp;ventilation'!$D$3)*'input_cool&amp;vent_evolution'!N$11,(X83*$Q83*'input_cooling&amp;ventilation'!$D$3)*'input_cool&amp;vent_evolution'!N$12)</f>
        <v>81381.427432313489</v>
      </c>
      <c r="CT83" s="2">
        <f>IF($D83=3,(Y83*$P83*$M83*'input_cooling&amp;ventilation'!$D$3)*'input_cool&amp;vent_evolution'!O$11,(Y83*$Q83*'input_cooling&amp;ventilation'!$D$3)*'input_cool&amp;vent_evolution'!O$12)</f>
        <v>77346.930700567682</v>
      </c>
      <c r="CU83" s="2">
        <f>IF($D83=3,(Z83*$P83*$M83*'input_cooling&amp;ventilation'!$D$3)*'input_cool&amp;vent_evolution'!P$11,(Z83*$Q83*'input_cooling&amp;ventilation'!$D$3)*'input_cool&amp;vent_evolution'!P$12)</f>
        <v>86614.892656557917</v>
      </c>
      <c r="CV83" s="2">
        <f>IF($D83=3,(AA83*$P83*$M83*'input_cooling&amp;ventilation'!$D$3)*'input_cool&amp;vent_evolution'!Q$11,(AA83*$Q83*'input_cooling&amp;ventilation'!$D$3)*'input_cool&amp;vent_evolution'!Q$12)</f>
        <v>95061.415290157951</v>
      </c>
      <c r="CW83" s="2">
        <f>IF($D83=3,(AB83*$P83*$M83*'input_cooling&amp;ventilation'!$D$3)*'input_cool&amp;vent_evolution'!R$11,(AB83*$Q83*'input_cooling&amp;ventilation'!$D$3)*'input_cool&amp;vent_evolution'!R$12)</f>
        <v>100276.92852509828</v>
      </c>
      <c r="CX83" s="2">
        <f>IF($D83=3,(AC83*$P83*$M83*'input_cooling&amp;ventilation'!$D$3)*'input_cool&amp;vent_evolution'!S$11,(AC83*$Q83*'input_cooling&amp;ventilation'!$D$3)*'input_cool&amp;vent_evolution'!S$12)</f>
        <v>103877.03011199567</v>
      </c>
      <c r="CY83" s="2">
        <f>IF($D83=3,(AD83*$P83*$M83*'input_cooling&amp;ventilation'!$D$3)*'input_cool&amp;vent_evolution'!T$11,(AD83*$Q83*'input_cooling&amp;ventilation'!$D$3)*'input_cool&amp;vent_evolution'!T$12)</f>
        <v>107831.02845658286</v>
      </c>
      <c r="CZ83" s="2">
        <f>IF($D83=3,(AE83*$P83*$M83*'input_cooling&amp;ventilation'!$D$3)*'input_cool&amp;vent_evolution'!U$11,(AE83*$Q83*'input_cooling&amp;ventilation'!$D$3)*'input_cool&amp;vent_evolution'!U$12)</f>
        <v>123599.8173845054</v>
      </c>
      <c r="DA83" s="2">
        <f>IF($D83=3,(AF83*$P83*$M83*'input_cooling&amp;ventilation'!$D$3)*'input_cool&amp;vent_evolution'!V$11,(AF83*$Q83*'input_cooling&amp;ventilation'!$D$3)*'input_cool&amp;vent_evolution'!V$12)</f>
        <v>124894.39554399613</v>
      </c>
      <c r="DB83" s="2">
        <f>IF($D83=3,(AG83*$P83*$M83*'input_cooling&amp;ventilation'!$D$3)*'input_cool&amp;vent_evolution'!W$11,(AG83*$Q83*'input_cooling&amp;ventilation'!$D$3)*'input_cool&amp;vent_evolution'!W$12)</f>
        <v>121255.68744548158</v>
      </c>
      <c r="DC83" s="2">
        <f>IF($D83=3,(AH83*$P83*$M83*'input_cooling&amp;ventilation'!$D$3)*'input_cool&amp;vent_evolution'!X$11,(AH83*$Q83*'input_cooling&amp;ventilation'!$D$3)*'input_cool&amp;vent_evolution'!X$12)</f>
        <v>125541.09264329709</v>
      </c>
      <c r="DD83" s="2">
        <f>IF($D83=3,(AI83*$P83*$M83*'input_cooling&amp;ventilation'!$D$3)*'input_cool&amp;vent_evolution'!Y$11,(AI83*$Q83*'input_cooling&amp;ventilation'!$D$3)*'input_cool&amp;vent_evolution'!Y$12)</f>
        <v>128354.97734020695</v>
      </c>
      <c r="DE83" s="2">
        <f>IF($D83=3,(AJ83*$P83*$M83*'input_cooling&amp;ventilation'!$D$3)*'input_cool&amp;vent_evolution'!Z$11,(AJ83*$Q83*'input_cooling&amp;ventilation'!$D$3)*'input_cool&amp;vent_evolution'!Z$12)</f>
        <v>137476.33988984238</v>
      </c>
      <c r="DF83" s="2">
        <f>IF($D83=3,(AK83*$P83*$M83*'input_cooling&amp;ventilation'!$D$3)*'input_cool&amp;vent_evolution'!AA$11,(AK83*$Q83*'input_cooling&amp;ventilation'!$D$3)*'input_cool&amp;vent_evolution'!AA$12)</f>
        <v>138372.83294772592</v>
      </c>
      <c r="DG83" s="2">
        <f>IF($D83=3,(AL83*$P83*$M83*'input_cooling&amp;ventilation'!$D$3)*'input_cool&amp;vent_evolution'!AB$11,(AL83*$Q83*'input_cooling&amp;ventilation'!$D$3)*'input_cool&amp;vent_evolution'!AB$12)</f>
        <v>124226.61719356086</v>
      </c>
      <c r="DH83" s="2">
        <f>IF($D83=3,(AM83*$P83*$M83*'input_cooling&amp;ventilation'!$D$3)*'input_cool&amp;vent_evolution'!AC$11,(AM83*$Q83*'input_cooling&amp;ventilation'!$D$3)*'input_cool&amp;vent_evolution'!AC$12)</f>
        <v>123948.41675427392</v>
      </c>
      <c r="DI83" s="2">
        <f>IF($D83=3,(AN83*$P83*$M83*'input_cooling&amp;ventilation'!$D$3)*'input_cool&amp;vent_evolution'!AD$11,(AN83*$Q83*'input_cooling&amp;ventilation'!$D$3)*'input_cool&amp;vent_evolution'!AD$12)</f>
        <v>122477.29796106991</v>
      </c>
      <c r="DJ83" s="2">
        <f>IF($D83=3,(AO83*$P83*$M83*'input_cooling&amp;ventilation'!$D$3)*'input_cool&amp;vent_evolution'!AE$11,(AO83*$Q83*'input_cooling&amp;ventilation'!$D$3)*'input_cool&amp;vent_evolution'!AE$12)</f>
        <v>120616.17029541748</v>
      </c>
      <c r="DK83" s="2">
        <f>IF($D83=3,(AP83*$P83*$M83*'input_cooling&amp;ventilation'!$D$3)*'input_cool&amp;vent_evolution'!AF$11,(AP83*$Q83*'input_cooling&amp;ventilation'!$D$3)*'input_cool&amp;vent_evolution'!AF$12)</f>
        <v>118014.19269185036</v>
      </c>
      <c r="DL83" s="2">
        <f>IF($D83=3,(AQ83*$P83*$M83*'input_cooling&amp;ventilation'!$D$3)*'input_cool&amp;vent_evolution'!AG$11,(AQ83*$Q83*'input_cooling&amp;ventilation'!$D$3)*'input_cool&amp;vent_evolution'!AG$12)</f>
        <v>116767.85431058088</v>
      </c>
      <c r="DM83" s="2">
        <f>IF($D83=3,(AR83*$P83*$M83*'input_cooling&amp;ventilation'!$D$3)*'input_cool&amp;vent_evolution'!AH$11,(AR83*$Q83*'input_cooling&amp;ventilation'!$D$3)*'input_cool&amp;vent_evolution'!AH$12)</f>
        <v>114860.97628425073</v>
      </c>
      <c r="DN83" s="2">
        <f>IF($D83=3,(AS83*$P83*$M83*'input_cooling&amp;ventilation'!$D$3)*'input_cool&amp;vent_evolution'!AI$11,(AS83*$Q83*'input_cooling&amp;ventilation'!$D$3)*'input_cool&amp;vent_evolution'!AI$12)</f>
        <v>112875.66977948033</v>
      </c>
      <c r="DO83" s="2">
        <f>IF($D83=3,(AT83*$P83*$M83*'input_cooling&amp;ventilation'!$D$3)*'input_cool&amp;vent_evolution'!AJ$11,(AT83*$Q83*'input_cooling&amp;ventilation'!$D$3)*'input_cool&amp;vent_evolution'!AJ$12)</f>
        <v>110817.92505838133</v>
      </c>
      <c r="DP83" s="2">
        <f>IF($D83=3,(AU83*$P83*$M83*'input_cooling&amp;ventilation'!$D$3)*'input_cool&amp;vent_evolution'!AK$11,(AU83*$Q83*'input_cooling&amp;ventilation'!$D$3)*'input_cool&amp;vent_evolution'!AK$12)</f>
        <v>109686.42323485333</v>
      </c>
      <c r="DQ83" s="2">
        <f>IF($D83=3,(AV83*$P83*$M83*'input_cooling&amp;ventilation'!$D$3)*'input_cool&amp;vent_evolution'!AL$11,(AV83*$Q83*'input_cooling&amp;ventilation'!$D$3)*'input_cool&amp;vent_evolution'!AL$12)</f>
        <v>106583.92057636012</v>
      </c>
      <c r="DR83" s="2">
        <f>IF($D83=3,(AW83*$P83*$M83*'input_cooling&amp;ventilation'!$D$3)*'input_cool&amp;vent_evolution'!AM$11,(AW83*$Q83*'input_cooling&amp;ventilation'!$D$3)*'input_cool&amp;vent_evolution'!AM$12)</f>
        <v>104432.97686994851</v>
      </c>
      <c r="DS83" s="2">
        <f>IF($D83=3,(AX83*$P83*$M83*'input_cooling&amp;ventilation'!$D$3)*'input_cool&amp;vent_evolution'!AN$11,(AX83*$Q83*'input_cooling&amp;ventilation'!$D$3)*'input_cool&amp;vent_evolution'!AN$12)</f>
        <v>102249.6200731828</v>
      </c>
      <c r="DT83" s="2">
        <f>IF($D83=3,(AY83*$P83*$M83*'input_cooling&amp;ventilation'!$D$3)*'input_cool&amp;vent_evolution'!AO$11,(AY83*$Q83*'input_cooling&amp;ventilation'!$D$3)*'input_cool&amp;vent_evolution'!AO$12)</f>
        <v>100067.09417266249</v>
      </c>
      <c r="DU83" s="2">
        <f>IF($D83=3,(AZ83*$P83*$M83*'input_cooling&amp;ventilation'!$D$3)*'input_cool&amp;vent_evolution'!AP$11,(AZ83*$Q83*'input_cooling&amp;ventilation'!$D$3)*'input_cool&amp;vent_evolution'!AP$12)</f>
        <v>97896.550604475895</v>
      </c>
      <c r="DV83" s="2">
        <f>IF($D83=3,(BA83*$P83*$M83*'input_cooling&amp;ventilation'!$D$3)*'input_cool&amp;vent_evolution'!AQ$11,(BA83*$Q83*'input_cooling&amp;ventilation'!$D$3)*'input_cool&amp;vent_evolution'!AQ$12)</f>
        <v>95745.714562766036</v>
      </c>
      <c r="DW83" s="2">
        <f>IF($D83=3,(BB83*$P83*$M83*'input_cooling&amp;ventilation'!$D$3)*'input_cool&amp;vent_evolution'!AR$11,(BB83*$Q83*'input_cooling&amp;ventilation'!$D$3)*'input_cool&amp;vent_evolution'!AR$12)</f>
        <v>93626.48475194897</v>
      </c>
      <c r="DX83" s="2">
        <f>IF($D83=3,(BC83*$P83*$M83*'input_cooling&amp;ventilation'!$D$3)*'input_cool&amp;vent_evolution'!AS$11,(BC83*$Q83*'input_cooling&amp;ventilation'!$D$3)*'input_cool&amp;vent_evolution'!AS$12)</f>
        <v>91550.12678282155</v>
      </c>
      <c r="DY83" s="2">
        <f>IF($D83=3,(BD83*$P83*$M83*'input_cooling&amp;ventilation'!$D$3)*'input_cool&amp;vent_evolution'!AT$11,(BD83*$Q83*'input_cooling&amp;ventilation'!$D$3)*'input_cool&amp;vent_evolution'!AT$12)</f>
        <v>89528.661797062086</v>
      </c>
      <c r="DZ83" s="2">
        <f>IF($D83=3,(BE83*$P83*$M83*'input_cooling&amp;ventilation'!$D$3)*'input_cool&amp;vent_evolution'!AU$11,(BE83*$Q83*'input_cooling&amp;ventilation'!$D$3)*'input_cool&amp;vent_evolution'!AU$12)</f>
        <v>90380.93920232603</v>
      </c>
      <c r="EA83" s="2">
        <f>IF($D83=3,(BF83*$P83*$M83*'input_cooling&amp;ventilation'!$D$3)*'input_cool&amp;vent_evolution'!AV$11,(BF83*$Q83*'input_cooling&amp;ventilation'!$D$3)*'input_cool&amp;vent_evolution'!AV$12)</f>
        <v>91241.329950970117</v>
      </c>
      <c r="EB83">
        <v>0.80023852116875371</v>
      </c>
      <c r="EC83" s="2">
        <f t="shared" si="116"/>
        <v>3754719.1413237923</v>
      </c>
      <c r="ED83" s="2">
        <f>IF($D83=3,(EC83*(1+'input_cool&amp;vent_evolution'!M$10)),EC83*(1+'input_cool&amp;vent_evolution'!M$9))</f>
        <v>3834755.2663211767</v>
      </c>
      <c r="EE83" s="2">
        <f>IF($D83=3,(ED83*(1+'input_cool&amp;vent_evolution'!N$10)),ED83*(1+'input_cool&amp;vent_evolution'!N$9))</f>
        <v>3914873.9964441126</v>
      </c>
      <c r="EF83" s="2">
        <f>IF($D83=3,(EE83*(1+'input_cool&amp;vent_evolution'!O$10)),EE83*(1+'input_cool&amp;vent_evolution'!O$9))</f>
        <v>3995075.3331369995</v>
      </c>
      <c r="EG83" s="2">
        <f>IF($D83=3,(EF83*(1+'input_cool&amp;vent_evolution'!P$10)),EF83*(1+'input_cool&amp;vent_evolution'!P$9))</f>
        <v>4070909.2266417458</v>
      </c>
      <c r="EH83" s="2">
        <f>IF($D83=3,(EG83*(1+'input_cool&amp;vent_evolution'!Q$10)),EG83*(1+'input_cool&amp;vent_evolution'!Q$9))</f>
        <v>4146825.7268769364</v>
      </c>
      <c r="EI83" s="2">
        <f>IF($D83=3,(EH83*(1+'input_cool&amp;vent_evolution'!R$10)),EH83*(1+'input_cool&amp;vent_evolution'!R$9))</f>
        <v>4206476.3585241744</v>
      </c>
      <c r="EJ83" s="2">
        <f>IF($D83=3,(EI83*(1+'input_cool&amp;vent_evolution'!S$10)),EI83*(1+'input_cool&amp;vent_evolution'!S$9))</f>
        <v>4266163.2425077651</v>
      </c>
      <c r="EK83" s="2">
        <f>IF($D83=3,(EJ83*(1+'input_cool&amp;vent_evolution'!T$10)),EJ83*(1+'input_cool&amp;vent_evolution'!T$9))</f>
        <v>4325886.378506734</v>
      </c>
      <c r="EL83" s="2">
        <f>IF($D83=3,(EK83*(1+'input_cool&amp;vent_evolution'!U$10)),EK83*(1+'input_cool&amp;vent_evolution'!U$9))</f>
        <v>4385645.7639532294</v>
      </c>
      <c r="EM83" s="2">
        <f>IF($D83=3,(EL83*(1+'input_cool&amp;vent_evolution'!V$10)),EL83*(1+'input_cool&amp;vent_evolution'!V$9))</f>
        <v>4445441.4010941191</v>
      </c>
      <c r="EN83" s="2">
        <f>IF($D83=3,(EM83*(1+'input_cool&amp;vent_evolution'!W$10)),EM83*(1+'input_cool&amp;vent_evolution'!W$9))</f>
        <v>4491946.507391124</v>
      </c>
      <c r="EO83" s="2">
        <f>IF($D83=3,(EN83*(1+'input_cool&amp;vent_evolution'!X$10)),EN83*(1+'input_cool&amp;vent_evolution'!X$9))</f>
        <v>4538481.9534037989</v>
      </c>
      <c r="EP83" s="2">
        <f>IF($D83=3,(EO83*(1+'input_cool&amp;vent_evolution'!Y$10)),EO83*(1+'input_cool&amp;vent_evolution'!Y$9))</f>
        <v>4585047.7408975307</v>
      </c>
      <c r="EQ83" s="2">
        <f>IF($D83=3,(EP83*(1+'input_cool&amp;vent_evolution'!Z$10)),EP83*(1+'input_cool&amp;vent_evolution'!Z$9))</f>
        <v>4631643.8669835059</v>
      </c>
      <c r="ER83" s="2">
        <f>IF($D83=3,(EQ83*(1+'input_cool&amp;vent_evolution'!AA$10)),EQ83*(1+'input_cool&amp;vent_evolution'!AA$9))</f>
        <v>4678270.3345505362</v>
      </c>
      <c r="ES83" s="2">
        <f>IF($D83=3,(ER83*(1+'input_cool&amp;vent_evolution'!AB$10)),ER83*(1+'input_cool&amp;vent_evolution'!AB$9))</f>
        <v>4710725.934517798</v>
      </c>
      <c r="ET83" s="2">
        <f>IF($D83=3,(ES83*(1+'input_cool&amp;vent_evolution'!AC$10)),ES83*(1+'input_cool&amp;vent_evolution'!AC$9))</f>
        <v>4743204.3069257373</v>
      </c>
      <c r="EU83" s="2">
        <f>IF($D83=3,(ET83*(1+'input_cool&amp;vent_evolution'!AD$10)),ET83*(1+'input_cool&amp;vent_evolution'!AD$9))</f>
        <v>4775705.4557866091</v>
      </c>
      <c r="EV83" s="2">
        <f>IF($D83=3,(EU83*(1+'input_cool&amp;vent_evolution'!AE$10)),EU83*(1+'input_cool&amp;vent_evolution'!AE$9))</f>
        <v>4808229.3774091406</v>
      </c>
      <c r="EW83" s="2">
        <f>IF($D83=3,(EV83*(1+'input_cool&amp;vent_evolution'!AF$10)),EV83*(1+'input_cool&amp;vent_evolution'!AF$9))</f>
        <v>4840776.0753241144</v>
      </c>
      <c r="EX83" s="2">
        <f>IF($D83=3,(EW83*(1+'input_cool&amp;vent_evolution'!AG$10)),EW83*(1+'input_cool&amp;vent_evolution'!AG$9))</f>
        <v>4861353.3500093613</v>
      </c>
      <c r="EY83" s="2">
        <f>IF($D83=3,(EX83*(1+'input_cool&amp;vent_evolution'!AH$10)),EX83*(1+'input_cool&amp;vent_evolution'!AH$9))</f>
        <v>4881936.7512487769</v>
      </c>
      <c r="EZ83" s="2">
        <f>IF($D83=3,(EY83*(1+'input_cool&amp;vent_evolution'!AI$10)),EY83*(1+'input_cool&amp;vent_evolution'!AI$9))</f>
        <v>4902526.2801657924</v>
      </c>
      <c r="FA83" s="2">
        <f>IF($D83=3,(EZ83*(1+'input_cool&amp;vent_evolution'!AJ$10)),EZ83*(1+'input_cool&amp;vent_evolution'!AJ$9))</f>
        <v>4923121.9354764866</v>
      </c>
      <c r="FB83" s="2">
        <f>IF($D83=3,(FA83*(1+'input_cool&amp;vent_evolution'!AK$10)),FA83*(1+'input_cool&amp;vent_evolution'!AK$9))</f>
        <v>4943723.7144525191</v>
      </c>
      <c r="FC83" s="2">
        <f>IF($D83=3,(FB83*(1+'input_cool&amp;vent_evolution'!AL$10)),FB83*(1+'input_cool&amp;vent_evolution'!AL$9))</f>
        <v>4964331.6230320353</v>
      </c>
      <c r="FD83" s="2">
        <f>IF($D83=3,(FC83*(1+'input_cool&amp;vent_evolution'!AM$10)),FC83*(1+'input_cool&amp;vent_evolution'!AM$9))</f>
        <v>4984945.6562398318</v>
      </c>
      <c r="FE83" s="2">
        <f>IF($D83=3,(FD83*(1+'input_cool&amp;vent_evolution'!AN$10)),FD83*(1+'input_cool&amp;vent_evolution'!AN$9))</f>
        <v>5005565.817125231</v>
      </c>
      <c r="FF83" s="2">
        <f>IF($D83=3,(FE83*(1+'input_cool&amp;vent_evolution'!AO$10)),FE83*(1+'input_cool&amp;vent_evolution'!AO$9))</f>
        <v>5026192.1037623463</v>
      </c>
      <c r="FG83" s="2">
        <f>IF($D83=3,(FF83*(1+'input_cool&amp;vent_evolution'!AP$10)),FF83*(1+'input_cool&amp;vent_evolution'!AP$9))</f>
        <v>5046824.5174350981</v>
      </c>
      <c r="FH83" s="2">
        <f>IF($D83=3,(FG83*(1+'input_cool&amp;vent_evolution'!AQ$10)),FG83*(1+'input_cool&amp;vent_evolution'!AQ$9))</f>
        <v>5067463.0562176052</v>
      </c>
      <c r="FI83" s="2">
        <f>IF($D83=3,(FH83*(1+'input_cool&amp;vent_evolution'!AR$10)),FH83*(1+'input_cool&amp;vent_evolution'!AR$9))</f>
        <v>5088107.7223567301</v>
      </c>
      <c r="FJ83" s="2">
        <f>IF($D83=3,(FI83*(1+'input_cool&amp;vent_evolution'!AS$10)),FI83*(1+'input_cool&amp;vent_evolution'!AS$9))</f>
        <v>5108758.5144080622</v>
      </c>
      <c r="FK83" s="2">
        <f>IF($D83=3,(FJ83*(1+'input_cool&amp;vent_evolution'!AT$10)),FJ83*(1+'input_cool&amp;vent_evolution'!AT$9))</f>
        <v>5129415.4342974778</v>
      </c>
      <c r="FL83" s="2">
        <f>IF($D83=3,(FK83*(1+'input_cool&amp;vent_evolution'!AU$10)),FK83*(1+'input_cool&amp;vent_evolution'!AU$9))</f>
        <v>5150155.8790468201</v>
      </c>
      <c r="FM83" s="2">
        <f t="shared" si="117"/>
        <v>9950639.7281756718</v>
      </c>
      <c r="FN83" s="2">
        <f t="shared" si="118"/>
        <v>10162748.973930713</v>
      </c>
      <c r="FO83" s="2">
        <f t="shared" si="119"/>
        <v>10375077.137216767</v>
      </c>
      <c r="FP83" s="2">
        <f t="shared" si="120"/>
        <v>10587624.221861737</v>
      </c>
      <c r="FQ83" s="2">
        <f t="shared" si="121"/>
        <v>10788596.844592854</v>
      </c>
      <c r="FR83" s="2">
        <f t="shared" si="122"/>
        <v>10989788.389108222</v>
      </c>
      <c r="FS83" s="2">
        <f t="shared" si="123"/>
        <v>11147872.635289816</v>
      </c>
      <c r="FT83" s="2">
        <f t="shared" si="124"/>
        <v>11306052.956284141</v>
      </c>
      <c r="FU83" s="2">
        <f t="shared" si="125"/>
        <v>11464329.351240557</v>
      </c>
      <c r="FV83" s="2">
        <f t="shared" si="126"/>
        <v>11622701.813353822</v>
      </c>
      <c r="FW83" s="2">
        <f t="shared" si="127"/>
        <v>11781170.34857852</v>
      </c>
      <c r="FX83" s="2">
        <f t="shared" si="128"/>
        <v>11904416.732892331</v>
      </c>
      <c r="FY83" s="2">
        <f t="shared" si="129"/>
        <v>12027743.522575682</v>
      </c>
      <c r="FZ83" s="2">
        <f t="shared" si="130"/>
        <v>12151150.722307151</v>
      </c>
      <c r="GA83" s="2">
        <f t="shared" si="131"/>
        <v>12274638.324430894</v>
      </c>
      <c r="GB83" s="2">
        <f t="shared" si="132"/>
        <v>12398206.336602746</v>
      </c>
      <c r="GC83" s="2">
        <f t="shared" si="133"/>
        <v>12484219.156811222</v>
      </c>
      <c r="GD83" s="2">
        <f t="shared" si="134"/>
        <v>12570292.32783274</v>
      </c>
      <c r="GE83" s="2">
        <f t="shared" si="135"/>
        <v>12656425.860300448</v>
      </c>
      <c r="GF83" s="2">
        <f t="shared" si="136"/>
        <v>12742619.744431855</v>
      </c>
      <c r="GG83" s="2">
        <f t="shared" si="137"/>
        <v>12828873.989584126</v>
      </c>
      <c r="GH83" s="2">
        <f t="shared" si="138"/>
        <v>12883407.242078856</v>
      </c>
      <c r="GI83" s="2">
        <f t="shared" si="139"/>
        <v>12937956.73097663</v>
      </c>
      <c r="GJ83" s="2">
        <f t="shared" si="140"/>
        <v>12992522.459254736</v>
      </c>
      <c r="GK83" s="2">
        <f t="shared" si="141"/>
        <v>13047104.423510564</v>
      </c>
      <c r="GL83" s="2">
        <f t="shared" si="142"/>
        <v>13101702.61651355</v>
      </c>
      <c r="GM83" s="2">
        <f t="shared" si="143"/>
        <v>13156317.054000782</v>
      </c>
      <c r="GN83" s="2">
        <f t="shared" si="144"/>
        <v>13210947.722787134</v>
      </c>
      <c r="GO83" s="2">
        <f t="shared" si="145"/>
        <v>13265594.630953822</v>
      </c>
      <c r="GP83" s="2">
        <f t="shared" si="146"/>
        <v>13320257.773396924</v>
      </c>
      <c r="GQ83" s="2">
        <f t="shared" si="147"/>
        <v>13374937.153519042</v>
      </c>
      <c r="GR83" s="2">
        <f t="shared" si="148"/>
        <v>13429632.766216269</v>
      </c>
      <c r="GS83" s="2">
        <f t="shared" si="149"/>
        <v>13484344.617443167</v>
      </c>
      <c r="GT83" s="2">
        <f t="shared" si="150"/>
        <v>13539072.703371808</v>
      </c>
      <c r="GU83" s="2">
        <f t="shared" si="151"/>
        <v>13593817.029106086</v>
      </c>
      <c r="GV83" s="2">
        <f t="shared" si="152"/>
        <v>13648782.709822774</v>
      </c>
      <c r="GW83" s="2">
        <f>IF($D83=3,($N83*$M83*EC83*'input_cooling&amp;ventilation'!$D$3)*'input_cool&amp;vent_evolution'!M$11,($O83*$M83*EC83*'input_cooling&amp;ventilation'!$D$3)*'input_cool&amp;vent_evolution'!M$10)</f>
        <v>2063014.8592249497</v>
      </c>
      <c r="GX83" s="2">
        <f>IF($D83=3,($N83*$M83*ED83*'input_cooling&amp;ventilation'!$D$3)*'input_cool&amp;vent_evolution'!N$11,($O83*$M83*ED83*'input_cooling&amp;ventilation'!$D$3)*'input_cool&amp;vent_evolution'!N$10)</f>
        <v>1950160.0632680915</v>
      </c>
      <c r="GY83" s="2">
        <f>IF($D83=3,($N83*$M83*EE83*'input_cooling&amp;ventilation'!$D$3)*'input_cool&amp;vent_evolution'!O$11,($O83*$M83*EE83*'input_cooling&amp;ventilation'!$D$3)*'input_cool&amp;vent_evolution'!O$10)</f>
        <v>1866401.053670635</v>
      </c>
      <c r="GZ83" s="2">
        <f>IF($D83=3,($N83*$M83*EF83*'input_cooling&amp;ventilation'!$D$3)*'input_cool&amp;vent_evolution'!P$11,($O83*$M83*EF83*'input_cooling&amp;ventilation'!$D$3)*'input_cool&amp;vent_evolution'!P$10)</f>
        <v>2105566.4999655504</v>
      </c>
      <c r="HA83" s="2">
        <f>IF($D83=3,($N83*$M83*EG83*'input_cooling&amp;ventilation'!$D$3)*'input_cool&amp;vent_evolution'!Q$11,($O83*$M83*EG83*'input_cooling&amp;ventilation'!$D$3)*'input_cool&amp;vent_evolution'!Q$10)</f>
        <v>2321499.5824170858</v>
      </c>
      <c r="HB83" s="2">
        <f>IF($D83=3,($N83*$M83*EH83*'input_cooling&amp;ventilation'!$D$3)*'input_cool&amp;vent_evolution'!R$11,($O83*$M83*EH83*'input_cooling&amp;ventilation'!$D$3)*'input_cool&amp;vent_evolution'!R$10)</f>
        <v>2456452.4990605232</v>
      </c>
      <c r="HC83" s="2">
        <f>IF($D83=3,($N83*$M83*EI83*'input_cooling&amp;ventilation'!$D$3)*'input_cool&amp;vent_evolution'!S$11,($O83*$M83*EI83*'input_cooling&amp;ventilation'!$D$3)*'input_cool&amp;vent_evolution'!S$10)</f>
        <v>2540336.6484443964</v>
      </c>
      <c r="HD83" s="2">
        <f>IF($D83=3,($N83*$M83*EJ83*'input_cooling&amp;ventilation'!$D$3)*'input_cool&amp;vent_evolution'!T$11,($O83*$M83*EJ83*'input_cooling&amp;ventilation'!$D$3)*'input_cool&amp;vent_evolution'!T$10)</f>
        <v>2631250.2822266766</v>
      </c>
      <c r="HE83" s="2">
        <f>IF($D83=3,($N83*$M83*EK83*'input_cooling&amp;ventilation'!$D$3)*'input_cool&amp;vent_evolution'!U$11,($O83*$M83*EK83*'input_cooling&amp;ventilation'!$D$3)*'input_cool&amp;vent_evolution'!U$10)</f>
        <v>3007822.1626345539</v>
      </c>
      <c r="HF83" s="2">
        <f>IF($D83=3,($N83*$M83*EL83*'input_cooling&amp;ventilation'!$D$3)*'input_cool&amp;vent_evolution'!V$11,($O83*$M83*EL83*'input_cooling&amp;ventilation'!$D$3)*'input_cool&amp;vent_evolution'!V$10)</f>
        <v>3024147.6134623922</v>
      </c>
      <c r="HG83" s="2">
        <f>IF($D83=3,($N83*$M83*EM83*'input_cooling&amp;ventilation'!$D$3)*'input_cool&amp;vent_evolution'!W$11,($O83*$M83*EM83*'input_cooling&amp;ventilation'!$D$3)*'input_cool&amp;vent_evolution'!W$10)</f>
        <v>2921308.4687239784</v>
      </c>
      <c r="HH83" s="2">
        <f>IF($D83=3,($N83*$M83*EN83*'input_cooling&amp;ventilation'!$D$3)*'input_cool&amp;vent_evolution'!X$11,($O83*$M83*EN83*'input_cooling&amp;ventilation'!$D$3)*'input_cool&amp;vent_evolution'!X$10)</f>
        <v>3002552.2930252803</v>
      </c>
      <c r="HI83" s="2">
        <f>IF($D83=3,($N83*$M83*EO83*'input_cooling&amp;ventilation'!$D$3)*'input_cool&amp;vent_evolution'!Y$11,($O83*$M83*EO83*'input_cooling&amp;ventilation'!$D$3)*'input_cool&amp;vent_evolution'!Y$10)</f>
        <v>3046297.1054596845</v>
      </c>
      <c r="HJ83" s="2">
        <f>IF($D83=3,($N83*$M83*EP83*'input_cooling&amp;ventilation'!$D$3)*'input_cool&amp;vent_evolution'!Z$11,($O83*$M83*EP83*'input_cooling&amp;ventilation'!$D$3)*'input_cool&amp;vent_evolution'!Z$10)</f>
        <v>3237183.3051451398</v>
      </c>
      <c r="HK83" s="2">
        <f>IF($D83=3,($N83*$M83*EQ83*'input_cooling&amp;ventilation'!$D$3)*'input_cool&amp;vent_evolution'!AA$11,($O83*$M83*EQ83*'input_cooling&amp;ventilation'!$D$3)*'input_cool&amp;vent_evolution'!AA$10)</f>
        <v>3229419.720026568</v>
      </c>
      <c r="HL83" s="2">
        <f>IF($D83=3,($N83*$M83*ER83*'input_cooling&amp;ventilation'!$D$3)*'input_cool&amp;vent_evolution'!AB$11,($O83*$M83*ER83*'input_cooling&amp;ventilation'!$D$3)*'input_cool&amp;vent_evolution'!AB$10)</f>
        <v>2873976.5586071676</v>
      </c>
      <c r="HM83" s="2">
        <f>IF($D83=3,($N83*$M83*ES83*'input_cooling&amp;ventilation'!$D$3)*'input_cool&amp;vent_evolution'!AC$11,($O83*$M83*ES83*'input_cooling&amp;ventilation'!$D$3)*'input_cool&amp;vent_evolution'!AC$10)</f>
        <v>2840002.7856174861</v>
      </c>
      <c r="HN83" s="2">
        <f>IF($D83=3,($N83*$M83*ET83*'input_cooling&amp;ventilation'!$D$3)*'input_cool&amp;vent_evolution'!AD$11,($O83*$M83*ET83*'input_cooling&amp;ventilation'!$D$3)*'input_cool&amp;vent_evolution'!AD$10)</f>
        <v>2780078.071582553</v>
      </c>
      <c r="HO83" s="2">
        <f>IF($D83=3,($N83*$M83*EU83*'input_cooling&amp;ventilation'!$D$3)*'input_cool&amp;vent_evolution'!AE$11,($O83*$M83*EU83*'input_cooling&amp;ventilation'!$D$3)*'input_cool&amp;vent_evolution'!AE$10)</f>
        <v>2713357.4440621892</v>
      </c>
      <c r="HP83" s="2">
        <f>IF($D83=3,($N83*$M83*EV83*'input_cooling&amp;ventilation'!$D$3)*'input_cool&amp;vent_evolution'!AF$11,($O83*$M83*EV83*'input_cooling&amp;ventilation'!$D$3)*'input_cool&amp;vent_evolution'!AF$10)</f>
        <v>2632246.1890248242</v>
      </c>
      <c r="HQ83" s="2">
        <f>IF($D83=3,($N83*$M83*EW83*'input_cooling&amp;ventilation'!$D$3)*'input_cool&amp;vent_evolution'!AG$11,($O83*$M83*EW83*'input_cooling&amp;ventilation'!$D$3)*'input_cool&amp;vent_evolution'!AG$10)</f>
        <v>2583624.6720537664</v>
      </c>
      <c r="HR83" s="2">
        <f>IF($D83=3,($N83*$M83*EX83*'input_cooling&amp;ventilation'!$D$3)*'input_cool&amp;vent_evolution'!AH$11,($O83*$M83*EX83*'input_cooling&amp;ventilation'!$D$3)*'input_cool&amp;vent_evolution'!AH$10)</f>
        <v>2515733.0995146777</v>
      </c>
      <c r="HS83" s="2">
        <f>IF($D83=3,($N83*$M83*EY83*'input_cooling&amp;ventilation'!$D$3)*'input_cool&amp;vent_evolution'!AI$11,($O83*$M83*EY83*'input_cooling&amp;ventilation'!$D$3)*'input_cool&amp;vent_evolution'!AI$10)</f>
        <v>2448273.6872232705</v>
      </c>
      <c r="HT83" s="2">
        <f>IF($D83=3,($N83*$M83*EZ83*'input_cooling&amp;ventilation'!$D$3)*'input_cool&amp;vent_evolution'!AJ$11,($O83*$M83*EZ83*'input_cooling&amp;ventilation'!$D$3)*'input_cool&amp;vent_evolution'!AJ$10)</f>
        <v>2381312.293963294</v>
      </c>
      <c r="HU83" s="2">
        <f>IF($D83=3,($N83*$M83*FA83*'input_cooling&amp;ventilation'!$D$3)*'input_cool&amp;vent_evolution'!AK$11,($O83*$M83*FA83*'input_cooling&amp;ventilation'!$D$3)*'input_cool&amp;vent_evolution'!AK$10)</f>
        <v>2336051.8410144546</v>
      </c>
      <c r="HV83" s="2">
        <f>IF($D83=3,($N83*$M83*FB83*'input_cooling&amp;ventilation'!$D$3)*'input_cool&amp;vent_evolution'!AL$11,($O83*$M83*FB83*'input_cooling&amp;ventilation'!$D$3)*'input_cool&amp;vent_evolution'!AL$10)</f>
        <v>2250444.572222292</v>
      </c>
      <c r="HW83" s="2">
        <f>IF($D83=3,($N83*$M83*FC83*'input_cooling&amp;ventilation'!$D$3)*'input_cool&amp;vent_evolution'!AM$11,($O83*$M83*FC83*'input_cooling&amp;ventilation'!$D$3)*'input_cool&amp;vent_evolution'!AM$10)</f>
        <v>2187153.5005998993</v>
      </c>
      <c r="HX83" s="2">
        <f>IF($D83=3,($N83*$M83*FD83*'input_cooling&amp;ventilation'!$D$3)*'input_cool&amp;vent_evolution'!AN$11,($O83*$M83*FD83*'input_cooling&amp;ventilation'!$D$3)*'input_cool&amp;vent_evolution'!AN$10)</f>
        <v>2124868.6752538611</v>
      </c>
      <c r="HY83" s="2">
        <f>IF($D83=3,($N83*$M83*FE83*'input_cooling&amp;ventilation'!$D$3)*'input_cool&amp;vent_evolution'!AO$11,($O83*$M83*FE83*'input_cooling&amp;ventilation'!$D$3)*'input_cool&amp;vent_evolution'!AO$10)</f>
        <v>2064194.5776054414</v>
      </c>
      <c r="HZ83" s="2">
        <f>IF($D83=3,($N83*$M83*FF83*'input_cooling&amp;ventilation'!$D$3)*'input_cool&amp;vent_evolution'!AP$11,($O83*$M83*FF83*'input_cooling&amp;ventilation'!$D$3)*'input_cool&amp;vent_evolution'!AP$10)</f>
        <v>2005260.7154564704</v>
      </c>
      <c r="IA83" s="2">
        <f>IF($D83=3,($N83*$M83*FG83*'input_cooling&amp;ventilation'!$D$3)*'input_cool&amp;vent_evolution'!AQ$11,($O83*$M83*FG83*'input_cooling&amp;ventilation'!$D$3)*'input_cool&amp;vent_evolution'!AQ$10)</f>
        <v>1948124.9898693294</v>
      </c>
      <c r="IB83" s="2">
        <f>IF($D83=3,($N83*$M83*FH83*'input_cooling&amp;ventilation'!$D$3)*'input_cool&amp;vent_evolution'!AR$11,($O83*$M83*FH83*'input_cooling&amp;ventilation'!$D$3)*'input_cool&amp;vent_evolution'!AR$10)</f>
        <v>1892930.9954619091</v>
      </c>
      <c r="IC83" s="2">
        <f>IF($D83=3,($N83*$M83*FI83*'input_cooling&amp;ventilation'!$D$3)*'input_cool&amp;vent_evolution'!AS$11,($O83*$M83*FI83*'input_cooling&amp;ventilation'!$D$3)*'input_cool&amp;vent_evolution'!AS$10)</f>
        <v>1839808.3327956097</v>
      </c>
      <c r="ID83" s="2">
        <f>IF($D83=3,($N83*$M83*FJ83*'input_cooling&amp;ventilation'!$D$3)*'input_cool&amp;vent_evolution'!AT$11,($O83*$M83*FJ83*'input_cooling&amp;ventilation'!$D$3)*'input_cool&amp;vent_evolution'!AT$10)</f>
        <v>1788901.5073122564</v>
      </c>
      <c r="IE83" s="2">
        <f>IF($D83=3,($N83*$M83*FK83*'input_cooling&amp;ventilation'!$D$3)*'input_cool&amp;vent_evolution'!AU$11,($O83*$M83*FK83*'input_cooling&amp;ventilation'!$D$3)*'input_cool&amp;vent_evolution'!AU$10)</f>
        <v>1796134.8096933311</v>
      </c>
      <c r="IF83" s="2">
        <f>IF($D83=3,($N83*$M83*FL83*'input_cooling&amp;ventilation'!$D$3)*'input_cool&amp;vent_evolution'!AV$11,($O83*$M83*FL83*'input_cooling&amp;ventilation'!$D$3)*'input_cool&amp;vent_evolution'!AV$10)</f>
        <v>1803397.3594438795</v>
      </c>
    </row>
    <row r="84" spans="1:240" x14ac:dyDescent="0.25">
      <c r="A84">
        <v>82</v>
      </c>
      <c r="B84">
        <v>100100</v>
      </c>
      <c r="C84">
        <v>12</v>
      </c>
      <c r="D84">
        <v>3</v>
      </c>
      <c r="E84">
        <v>3</v>
      </c>
      <c r="F84" s="2">
        <v>7705500</v>
      </c>
      <c r="G84" s="2">
        <v>10440344</v>
      </c>
      <c r="H84" s="2">
        <v>7705500</v>
      </c>
      <c r="I84" s="17">
        <v>0.56000000000000005</v>
      </c>
      <c r="J84">
        <v>2.0662269E-2</v>
      </c>
      <c r="K84" s="2">
        <f t="shared" si="77"/>
        <v>159213.11377950001</v>
      </c>
      <c r="L84" s="2">
        <f t="shared" si="78"/>
        <v>5846592.6400000006</v>
      </c>
      <c r="M84">
        <v>0.78352692713833105</v>
      </c>
      <c r="N84" s="17">
        <f>'input_cooling&amp;ventilation'!$D$5</f>
        <v>57.500092182043396</v>
      </c>
      <c r="O84" s="45">
        <f>'input_cooling&amp;ventilation'!$D$6</f>
        <v>19.328678831353667</v>
      </c>
      <c r="P84" s="45">
        <f>'input_cooling&amp;ventilation'!$C$5</f>
        <v>50.351688737400465</v>
      </c>
      <c r="Q84" s="45">
        <f>'input_cooling&amp;ventilation'!$C$6</f>
        <v>32.240814214248743</v>
      </c>
      <c r="R84">
        <v>17</v>
      </c>
      <c r="S84">
        <v>12</v>
      </c>
      <c r="T84">
        <v>14</v>
      </c>
      <c r="U84" s="2">
        <f t="shared" si="79"/>
        <v>314063.02364148764</v>
      </c>
      <c r="V84" s="2">
        <f t="shared" si="80"/>
        <v>10846120.406298203</v>
      </c>
      <c r="W84" s="2">
        <v>273956.66349352908</v>
      </c>
      <c r="X84" s="57">
        <f>IF($D84=3,(W84*(1+'input_cool&amp;vent_evolution'!M$11)),(W84*(1+'input_cool&amp;vent_evolution'!M$12)))</f>
        <v>278048.84222820983</v>
      </c>
      <c r="Y84" s="57">
        <f>IF($D84=3,(X84*(1+'input_cool&amp;vent_evolution'!N$11)),(X84*(1+'input_cool&amp;vent_evolution'!N$12)))</f>
        <v>281893.00283020741</v>
      </c>
      <c r="Z84" s="57">
        <f>IF($D84=3,(Y84*(1+'input_cool&amp;vent_evolution'!O$11)),(Y84*(1+'input_cool&amp;vent_evolution'!O$12)))</f>
        <v>285546.58858147549</v>
      </c>
      <c r="AA84" s="57">
        <f>IF($D84=3,(Z84*(1+'input_cool&amp;vent_evolution'!P$11)),(Z84*(1+'input_cool&amp;vent_evolution'!P$12)))</f>
        <v>289637.95891500177</v>
      </c>
      <c r="AB84" s="57">
        <f>IF($D84=3,(AA84*(1+'input_cool&amp;vent_evolution'!Q$11)),(AA84*(1+'input_cool&amp;vent_evolution'!Q$12)))</f>
        <v>294128.31204541953</v>
      </c>
      <c r="AC84" s="57">
        <f>IF($D84=3,(AB84*(1+'input_cool&amp;vent_evolution'!R$11)),(AB84*(1+'input_cool&amp;vent_evolution'!R$12)))</f>
        <v>298865.02692113392</v>
      </c>
      <c r="AD84" s="57">
        <f>IF($D84=3,(AC84*(1+'input_cool&amp;vent_evolution'!S$11)),(AC84*(1+'input_cool&amp;vent_evolution'!S$12)))</f>
        <v>303771.79741174949</v>
      </c>
      <c r="AE84" s="57">
        <f>IF($D84=3,(AD84*(1+'input_cool&amp;vent_evolution'!T$11)),(AD84*(1+'input_cool&amp;vent_evolution'!T$12)))</f>
        <v>308865.34030408127</v>
      </c>
      <c r="AF84" s="57">
        <f>IF($D84=3,(AE84*(1+'input_cool&amp;vent_evolution'!U$11)),(AE84*(1+'input_cool&amp;vent_evolution'!U$12)))</f>
        <v>314703.74303790886</v>
      </c>
      <c r="AG84" s="57">
        <f>IF($D84=3,(AF84*(1+'input_cool&amp;vent_evolution'!V$11)),(AF84*(1+'input_cool&amp;vent_evolution'!V$12)))</f>
        <v>320603.29690306872</v>
      </c>
      <c r="AH84" s="57">
        <f>IF($D84=3,(AG84*(1+'input_cool&amp;vent_evolution'!W$11)),(AG84*(1+'input_cool&amp;vent_evolution'!W$12)))</f>
        <v>326330.97152310086</v>
      </c>
      <c r="AI84" s="57">
        <f>IF($D84=3,(AH84*(1+'input_cool&amp;vent_evolution'!X$11)),(AH84*(1+'input_cool&amp;vent_evolution'!X$12)))</f>
        <v>332261.07299093861</v>
      </c>
      <c r="AJ84" s="57">
        <f>IF($D84=3,(AI84*(1+'input_cool&amp;vent_evolution'!Y$11)),(AI84*(1+'input_cool&amp;vent_evolution'!Y$12)))</f>
        <v>338324.09206702822</v>
      </c>
      <c r="AK84" s="57">
        <f>IF($D84=3,(AJ84*(1+'input_cool&amp;vent_evolution'!Z$11)),(AJ84*(1+'input_cool&amp;vent_evolution'!Z$12)))</f>
        <v>344817.97090628679</v>
      </c>
      <c r="AL84" s="57">
        <f>IF($D84=3,(AK84*(1+'input_cool&amp;vent_evolution'!AA$11)),(AK84*(1+'input_cool&amp;vent_evolution'!AA$12)))</f>
        <v>351354.19679451978</v>
      </c>
      <c r="AM84" s="57">
        <f>IF($D84=3,(AL84*(1+'input_cool&amp;vent_evolution'!AB$11)),(AL84*(1+'input_cool&amp;vent_evolution'!AB$12)))</f>
        <v>357222.2072559006</v>
      </c>
      <c r="AN84" s="57">
        <f>IF($D84=3,(AM84*(1+'input_cool&amp;vent_evolution'!AC$11)),(AM84*(1+'input_cool&amp;vent_evolution'!AC$12)))</f>
        <v>363077.07654733752</v>
      </c>
      <c r="AO84" s="57">
        <f>IF($D84=3,(AN84*(1+'input_cool&amp;vent_evolution'!AD$11)),(AN84*(1+'input_cool&amp;vent_evolution'!AD$12)))</f>
        <v>368862.45557442144</v>
      </c>
      <c r="AP84" s="57">
        <f>IF($D84=3,(AO84*(1+'input_cool&amp;vent_evolution'!AE$11)),(AO84*(1+'input_cool&amp;vent_evolution'!AE$12)))</f>
        <v>374559.92174628377</v>
      </c>
      <c r="AQ84" s="57">
        <f>IF($D84=3,(AP84*(1+'input_cool&amp;vent_evolution'!AF$11)),(AP84*(1+'input_cool&amp;vent_evolution'!AF$12)))</f>
        <v>380134.48002495099</v>
      </c>
      <c r="AR84" s="57">
        <f>IF($D84=3,(AQ84*(1+'input_cool&amp;vent_evolution'!AG$11)),(AQ84*(1+'input_cool&amp;vent_evolution'!AG$12)))</f>
        <v>385650.16584274848</v>
      </c>
      <c r="AS84" s="57">
        <f>IF($D84=3,(AR84*(1+'input_cool&amp;vent_evolution'!AH$11)),(AR84*(1+'input_cool&amp;vent_evolution'!AH$12)))</f>
        <v>391075.77772582998</v>
      </c>
      <c r="AT84" s="57">
        <f>IF($D84=3,(AS84*(1+'input_cool&amp;vent_evolution'!AI$11)),(AS84*(1+'input_cool&amp;vent_evolution'!AI$12)))</f>
        <v>396407.61100008979</v>
      </c>
      <c r="AU84" s="57">
        <f>IF($D84=3,(AT84*(1+'input_cool&amp;vent_evolution'!AJ$11)),(AT84*(1+'input_cool&amp;vent_evolution'!AJ$12)))</f>
        <v>401642.24394946708</v>
      </c>
      <c r="AV84" s="57">
        <f>IF($D84=3,(AU84*(1+'input_cool&amp;vent_evolution'!AK$11)),(AU84*(1+'input_cool&amp;vent_evolution'!AK$12)))</f>
        <v>406823.42889641516</v>
      </c>
      <c r="AW84" s="57">
        <f>IF($D84=3,(AV84*(1+'input_cool&amp;vent_evolution'!AL$11)),(AV84*(1+'input_cool&amp;vent_evolution'!AL$12)))</f>
        <v>411858.06297956459</v>
      </c>
      <c r="AX84" s="57">
        <f>IF($D84=3,(AW84*(1+'input_cool&amp;vent_evolution'!AM$11)),(AW84*(1+'input_cool&amp;vent_evolution'!AM$12)))</f>
        <v>416791.09435907286</v>
      </c>
      <c r="AY84" s="57">
        <f>IF($D84=3,(AX84*(1+'input_cool&amp;vent_evolution'!AN$11)),(AX84*(1+'input_cool&amp;vent_evolution'!AN$12)))</f>
        <v>421620.99195925286</v>
      </c>
      <c r="AZ84" s="57">
        <f>IF($D84=3,(AY84*(1+'input_cool&amp;vent_evolution'!AO$11)),(AY84*(1+'input_cool&amp;vent_evolution'!AO$12)))</f>
        <v>426347.7950286002</v>
      </c>
      <c r="BA84" s="57">
        <f>IF($D84=3,(AZ84*(1+'input_cool&amp;vent_evolution'!AP$11)),(AZ84*(1+'input_cool&amp;vent_evolution'!AP$12)))</f>
        <v>430972.06956861354</v>
      </c>
      <c r="BB84" s="57">
        <f>IF($D84=3,(BA84*(1+'input_cool&amp;vent_evolution'!AQ$11)),(BA84*(1+'input_cool&amp;vent_evolution'!AQ$12)))</f>
        <v>435494.74649067188</v>
      </c>
      <c r="BC84" s="57">
        <f>IF($D84=3,(BB84*(1+'input_cool&amp;vent_evolution'!AR$11)),(BB84*(1+'input_cool&amp;vent_evolution'!AR$12)))</f>
        <v>439917.31875737634</v>
      </c>
      <c r="BD84" s="57">
        <f>IF($D84=3,(BC84*(1+'input_cool&amp;vent_evolution'!AS$11)),(BC84*(1+'input_cool&amp;vent_evolution'!AS$12)))</f>
        <v>444241.81147752568</v>
      </c>
      <c r="BE84" s="57">
        <f>IF($D84=3,(BD84*(1+'input_cool&amp;vent_evolution'!AT$11)),(BD84*(1+'input_cool&amp;vent_evolution'!AT$12)))</f>
        <v>448470.81759462866</v>
      </c>
      <c r="BF84" s="57">
        <f>IF($D84=3,(BE84*(1+'input_cool&amp;vent_evolution'!AU$11)),(BE84*(1+'input_cool&amp;vent_evolution'!AU$12)))</f>
        <v>452740.08217520005</v>
      </c>
      <c r="BG84" s="57">
        <f>IF($D84=3,(BF84*(1+'input_cool&amp;vent_evolution'!AV$11)),(BF84*(1+'input_cool&amp;vent_evolution'!AV$12)))</f>
        <v>457049.98846386891</v>
      </c>
      <c r="BH84" s="2">
        <f t="shared" si="153"/>
        <v>772007.99823805201</v>
      </c>
      <c r="BI84" s="2">
        <f t="shared" si="81"/>
        <v>783539.72983788513</v>
      </c>
      <c r="BJ84" s="2">
        <f t="shared" si="82"/>
        <v>794372.54804135195</v>
      </c>
      <c r="BK84" s="2">
        <f t="shared" si="83"/>
        <v>804668.32762290665</v>
      </c>
      <c r="BL84" s="2">
        <f t="shared" si="84"/>
        <v>816197.78115383268</v>
      </c>
      <c r="BM84" s="2">
        <f t="shared" si="85"/>
        <v>828851.5654691672</v>
      </c>
      <c r="BN84" s="2">
        <f t="shared" si="86"/>
        <v>842199.59549257648</v>
      </c>
      <c r="BO84" s="2">
        <f t="shared" si="87"/>
        <v>856026.8410721065</v>
      </c>
      <c r="BP84" s="2">
        <f t="shared" si="88"/>
        <v>870380.40999831597</v>
      </c>
      <c r="BQ84" s="2">
        <f t="shared" si="89"/>
        <v>886832.98884773045</v>
      </c>
      <c r="BR84" s="2">
        <f t="shared" si="90"/>
        <v>903457.89116571029</v>
      </c>
      <c r="BS84" s="2">
        <f t="shared" si="91"/>
        <v>919598.43895010243</v>
      </c>
      <c r="BT84" s="2">
        <f t="shared" si="92"/>
        <v>936309.42420285603</v>
      </c>
      <c r="BU84" s="2">
        <f t="shared" si="93"/>
        <v>953394.97036377864</v>
      </c>
      <c r="BV84" s="2">
        <f t="shared" si="94"/>
        <v>971694.67638138705</v>
      </c>
      <c r="BW84" s="2">
        <f t="shared" si="95"/>
        <v>990113.71609248233</v>
      </c>
      <c r="BX84" s="2">
        <f t="shared" si="96"/>
        <v>1006649.7293150172</v>
      </c>
      <c r="BY84" s="2">
        <f t="shared" si="97"/>
        <v>1023148.7108108058</v>
      </c>
      <c r="BZ84" s="2">
        <f t="shared" si="98"/>
        <v>1039451.8692183871</v>
      </c>
      <c r="CA84" s="2">
        <f t="shared" si="99"/>
        <v>1055507.2898030824</v>
      </c>
      <c r="CB84" s="2">
        <f t="shared" si="100"/>
        <v>1071216.3567879666</v>
      </c>
      <c r="CC84" s="2">
        <f t="shared" si="101"/>
        <v>1086759.521582016</v>
      </c>
      <c r="CD84" s="2">
        <f t="shared" si="102"/>
        <v>1102048.8586459903</v>
      </c>
      <c r="CE84" s="2">
        <f t="shared" si="103"/>
        <v>1117073.9282336757</v>
      </c>
      <c r="CF84" s="2">
        <f t="shared" si="104"/>
        <v>1131825.0879726871</v>
      </c>
      <c r="CG84" s="2">
        <f t="shared" si="105"/>
        <v>1146425.6316075346</v>
      </c>
      <c r="CH84" s="2">
        <f t="shared" si="106"/>
        <v>1160613.1959136138</v>
      </c>
      <c r="CI84" s="2">
        <f t="shared" si="107"/>
        <v>1174514.4444978798</v>
      </c>
      <c r="CJ84" s="2">
        <f t="shared" si="108"/>
        <v>1188125.0627995506</v>
      </c>
      <c r="CK84" s="2">
        <f t="shared" si="109"/>
        <v>1201445.1614206177</v>
      </c>
      <c r="CL84" s="2">
        <f t="shared" si="110"/>
        <v>1214476.3353494215</v>
      </c>
      <c r="CM84" s="2">
        <f t="shared" si="111"/>
        <v>1227221.2078878409</v>
      </c>
      <c r="CN84" s="2">
        <f t="shared" si="112"/>
        <v>1239683.9861942434</v>
      </c>
      <c r="CO84" s="2">
        <f t="shared" si="113"/>
        <v>1251870.377011331</v>
      </c>
      <c r="CP84" s="2">
        <f t="shared" si="114"/>
        <v>1263787.6872361226</v>
      </c>
      <c r="CQ84" s="2">
        <f t="shared" si="115"/>
        <v>1275818.4455347736</v>
      </c>
      <c r="CR84" s="2">
        <f>IF($D84=3,(W84*$P84*$M84*'input_cooling&amp;ventilation'!$D$3)*'input_cool&amp;vent_evolution'!M$11,(W84*$Q84*'input_cooling&amp;ventilation'!$D$3)*'input_cool&amp;vent_evolution'!M$12)</f>
        <v>131811.18598094204</v>
      </c>
      <c r="CS84" s="2">
        <f>IF($D84=3,(X84*$P84*$M84*'input_cooling&amp;ventilation'!$D$3)*'input_cool&amp;vent_evolution'!N$11,(X84*$Q84*'input_cooling&amp;ventilation'!$D$3)*'input_cool&amp;vent_evolution'!N$12)</f>
        <v>123822.39410909814</v>
      </c>
      <c r="CT84" s="2">
        <f>IF($D84=3,(Y84*$P84*$M84*'input_cooling&amp;ventilation'!$D$3)*'input_cool&amp;vent_evolution'!O$11,(Y84*$Q84*'input_cooling&amp;ventilation'!$D$3)*'input_cool&amp;vent_evolution'!O$12)</f>
        <v>117683.87995283573</v>
      </c>
      <c r="CU84" s="2">
        <f>IF($D84=3,(Z84*$P84*$M84*'input_cooling&amp;ventilation'!$D$3)*'input_cool&amp;vent_evolution'!P$11,(Z84*$Q84*'input_cooling&amp;ventilation'!$D$3)*'input_cool&amp;vent_evolution'!P$12)</f>
        <v>131785.14696314003</v>
      </c>
      <c r="CV84" s="2">
        <f>IF($D84=3,(AA84*$P84*$M84*'input_cooling&amp;ventilation'!$D$3)*'input_cool&amp;vent_evolution'!Q$11,(AA84*$Q84*'input_cooling&amp;ventilation'!$D$3)*'input_cool&amp;vent_evolution'!Q$12)</f>
        <v>144636.58846997411</v>
      </c>
      <c r="CW84" s="2">
        <f>IF($D84=3,(AB84*$P84*$M84*'input_cooling&amp;ventilation'!$D$3)*'input_cool&amp;vent_evolution'!R$11,(AB84*$Q84*'input_cooling&amp;ventilation'!$D$3)*'input_cool&amp;vent_evolution'!R$12)</f>
        <v>152572.02725046393</v>
      </c>
      <c r="CX84" s="2">
        <f>IF($D84=3,(AC84*$P84*$M84*'input_cooling&amp;ventilation'!$D$3)*'input_cool&amp;vent_evolution'!S$11,(AC84*$Q84*'input_cooling&amp;ventilation'!$D$3)*'input_cool&amp;vent_evolution'!S$12)</f>
        <v>158049.60624594617</v>
      </c>
      <c r="CY84" s="2">
        <f>IF($D84=3,(AD84*$P84*$M84*'input_cooling&amp;ventilation'!$D$3)*'input_cool&amp;vent_evolution'!T$11,(AD84*$Q84*'input_cooling&amp;ventilation'!$D$3)*'input_cool&amp;vent_evolution'!T$12)</f>
        <v>164065.64155986838</v>
      </c>
      <c r="CZ84" s="2">
        <f>IF($D84=3,(AE84*$P84*$M84*'input_cooling&amp;ventilation'!$D$3)*'input_cool&amp;vent_evolution'!U$11,(AE84*$Q84*'input_cooling&amp;ventilation'!$D$3)*'input_cool&amp;vent_evolution'!U$12)</f>
        <v>188057.96092389486</v>
      </c>
      <c r="DA84" s="2">
        <f>IF($D84=3,(AF84*$P84*$M84*'input_cooling&amp;ventilation'!$D$3)*'input_cool&amp;vent_evolution'!V$11,(AF84*$Q84*'input_cooling&amp;ventilation'!$D$3)*'input_cool&amp;vent_evolution'!V$12)</f>
        <v>190027.67037882929</v>
      </c>
      <c r="DB84" s="2">
        <f>IF($D84=3,(AG84*$P84*$M84*'input_cooling&amp;ventilation'!$D$3)*'input_cool&amp;vent_evolution'!W$11,(AG84*$Q84*'input_cooling&amp;ventilation'!$D$3)*'input_cool&amp;vent_evolution'!W$12)</f>
        <v>184491.35131393003</v>
      </c>
      <c r="DC84" s="2">
        <f>IF($D84=3,(AH84*$P84*$M84*'input_cooling&amp;ventilation'!$D$3)*'input_cool&amp;vent_evolution'!X$11,(AH84*$Q84*'input_cooling&amp;ventilation'!$D$3)*'input_cool&amp;vent_evolution'!X$12)</f>
        <v>191011.62440403306</v>
      </c>
      <c r="DD84" s="2">
        <f>IF($D84=3,(AI84*$P84*$M84*'input_cooling&amp;ventilation'!$D$3)*'input_cool&amp;vent_evolution'!Y$11,(AI84*$Q84*'input_cooling&amp;ventilation'!$D$3)*'input_cool&amp;vent_evolution'!Y$12)</f>
        <v>195292.96906597234</v>
      </c>
      <c r="DE84" s="2">
        <f>IF($D84=3,(AJ84*$P84*$M84*'input_cooling&amp;ventilation'!$D$3)*'input_cool&amp;vent_evolution'!Z$11,(AJ84*$Q84*'input_cooling&amp;ventilation'!$D$3)*'input_cool&amp;vent_evolution'!Z$12)</f>
        <v>209171.18408465455</v>
      </c>
      <c r="DF84" s="2">
        <f>IF($D84=3,(AK84*$P84*$M84*'input_cooling&amp;ventilation'!$D$3)*'input_cool&amp;vent_evolution'!AA$11,(AK84*$Q84*'input_cooling&amp;ventilation'!$D$3)*'input_cool&amp;vent_evolution'!AA$12)</f>
        <v>210535.20435600766</v>
      </c>
      <c r="DG84" s="2">
        <f>IF($D84=3,(AL84*$P84*$M84*'input_cooling&amp;ventilation'!$D$3)*'input_cool&amp;vent_evolution'!AB$11,(AL84*$Q84*'input_cooling&amp;ventilation'!$D$3)*'input_cool&amp;vent_evolution'!AB$12)</f>
        <v>189011.64108696301</v>
      </c>
      <c r="DH84" s="2">
        <f>IF($D84=3,(AM84*$P84*$M84*'input_cooling&amp;ventilation'!$D$3)*'input_cool&amp;vent_evolution'!AC$11,(AM84*$Q84*'input_cooling&amp;ventilation'!$D$3)*'input_cool&amp;vent_evolution'!AC$12)</f>
        <v>188588.3572306635</v>
      </c>
      <c r="DI84" s="2">
        <f>IF($D84=3,(AN84*$P84*$M84*'input_cooling&amp;ventilation'!$D$3)*'input_cool&amp;vent_evolution'!AD$11,(AN84*$Q84*'input_cooling&amp;ventilation'!$D$3)*'input_cool&amp;vent_evolution'!AD$12)</f>
        <v>186350.04000349381</v>
      </c>
      <c r="DJ84" s="2">
        <f>IF($D84=3,(AO84*$P84*$M84*'input_cooling&amp;ventilation'!$D$3)*'input_cool&amp;vent_evolution'!AE$11,(AO84*$Q84*'input_cooling&amp;ventilation'!$D$3)*'input_cool&amp;vent_evolution'!AE$12)</f>
        <v>183518.32163021475</v>
      </c>
      <c r="DK84" s="2">
        <f>IF($D84=3,(AP84*$P84*$M84*'input_cooling&amp;ventilation'!$D$3)*'input_cool&amp;vent_evolution'!AF$11,(AP84*$Q84*'input_cooling&amp;ventilation'!$D$3)*'input_cool&amp;vent_evolution'!AF$12)</f>
        <v>179559.39504884084</v>
      </c>
      <c r="DL84" s="2">
        <f>IF($D84=3,(AQ84*$P84*$M84*'input_cooling&amp;ventilation'!$D$3)*'input_cool&amp;vent_evolution'!AG$11,(AQ84*$Q84*'input_cooling&amp;ventilation'!$D$3)*'input_cool&amp;vent_evolution'!AG$12)</f>
        <v>177663.08274383488</v>
      </c>
      <c r="DM84" s="2">
        <f>IF($D84=3,(AR84*$P84*$M84*'input_cooling&amp;ventilation'!$D$3)*'input_cool&amp;vent_evolution'!AH$11,(AR84*$Q84*'input_cooling&amp;ventilation'!$D$3)*'input_cool&amp;vent_evolution'!AH$12)</f>
        <v>174761.75488631346</v>
      </c>
      <c r="DN84" s="2">
        <f>IF($D84=3,(AS84*$P84*$M84*'input_cooling&amp;ventilation'!$D$3)*'input_cool&amp;vent_evolution'!AI$11,(AS84*$Q84*'input_cooling&amp;ventilation'!$D$3)*'input_cool&amp;vent_evolution'!AI$12)</f>
        <v>171741.09756661358</v>
      </c>
      <c r="DO84" s="2">
        <f>IF($D84=3,(AT84*$P84*$M84*'input_cooling&amp;ventilation'!$D$3)*'input_cool&amp;vent_evolution'!AJ$11,(AT84*$Q84*'input_cooling&amp;ventilation'!$D$3)*'input_cool&amp;vent_evolution'!AJ$12)</f>
        <v>168610.22500918945</v>
      </c>
      <c r="DP84" s="2">
        <f>IF($D84=3,(AU84*$P84*$M84*'input_cooling&amp;ventilation'!$D$3)*'input_cool&amp;vent_evolution'!AK$11,(AU84*$Q84*'input_cooling&amp;ventilation'!$D$3)*'input_cool&amp;vent_evolution'!AK$12)</f>
        <v>166888.63730609123</v>
      </c>
      <c r="DQ84" s="2">
        <f>IF($D84=3,(AV84*$P84*$M84*'input_cooling&amp;ventilation'!$D$3)*'input_cool&amp;vent_evolution'!AL$11,(AV84*$Q84*'input_cooling&amp;ventilation'!$D$3)*'input_cool&amp;vent_evolution'!AL$12)</f>
        <v>162168.15845698302</v>
      </c>
      <c r="DR84" s="2">
        <f>IF($D84=3,(AW84*$P84*$M84*'input_cooling&amp;ventilation'!$D$3)*'input_cool&amp;vent_evolution'!AM$11,(AW84*$Q84*'input_cooling&amp;ventilation'!$D$3)*'input_cool&amp;vent_evolution'!AM$12)</f>
        <v>158895.48301093854</v>
      </c>
      <c r="DS84" s="2">
        <f>IF($D84=3,(AX84*$P84*$M84*'input_cooling&amp;ventilation'!$D$3)*'input_cool&amp;vent_evolution'!AN$11,(AX84*$Q84*'input_cooling&amp;ventilation'!$D$3)*'input_cool&amp;vent_evolution'!AN$12)</f>
        <v>155573.49082795848</v>
      </c>
      <c r="DT84" s="2">
        <f>IF($D84=3,(AY84*$P84*$M84*'input_cooling&amp;ventilation'!$D$3)*'input_cool&amp;vent_evolution'!AO$11,(AY84*$Q84*'input_cooling&amp;ventilation'!$D$3)*'input_cool&amp;vent_evolution'!AO$12)</f>
        <v>152252.76285925449</v>
      </c>
      <c r="DU84" s="2">
        <f>IF($D84=3,(AZ84*$P84*$M84*'input_cooling&amp;ventilation'!$D$3)*'input_cool&amp;vent_evolution'!AP$11,(AZ84*$Q84*'input_cooling&amp;ventilation'!$D$3)*'input_cool&amp;vent_evolution'!AP$12)</f>
        <v>148950.26609051073</v>
      </c>
      <c r="DV84" s="2">
        <f>IF($D84=3,(BA84*$P84*$M84*'input_cooling&amp;ventilation'!$D$3)*'input_cool&amp;vent_evolution'!AQ$11,(BA84*$Q84*'input_cooling&amp;ventilation'!$D$3)*'input_cool&amp;vent_evolution'!AQ$12)</f>
        <v>145677.75445704063</v>
      </c>
      <c r="DW84" s="2">
        <f>IF($D84=3,(BB84*$P84*$M84*'input_cooling&amp;ventilation'!$D$3)*'input_cool&amp;vent_evolution'!AR$11,(BB84*$Q84*'input_cooling&amp;ventilation'!$D$3)*'input_cool&amp;vent_evolution'!AR$12)</f>
        <v>142453.33191836017</v>
      </c>
      <c r="DX84" s="2">
        <f>IF($D84=3,(BC84*$P84*$M84*'input_cooling&amp;ventilation'!$D$3)*'input_cool&amp;vent_evolution'!AS$11,(BC84*$Q84*'input_cooling&amp;ventilation'!$D$3)*'input_cool&amp;vent_evolution'!AS$12)</f>
        <v>139294.13917774748</v>
      </c>
      <c r="DY84" s="2">
        <f>IF($D84=3,(BD84*$P84*$M84*'input_cooling&amp;ventilation'!$D$3)*'input_cool&amp;vent_evolution'!AT$11,(BD84*$Q84*'input_cooling&amp;ventilation'!$D$3)*'input_cool&amp;vent_evolution'!AT$12)</f>
        <v>136218.46648384404</v>
      </c>
      <c r="DZ84" s="2">
        <f>IF($D84=3,(BE84*$P84*$M84*'input_cooling&amp;ventilation'!$D$3)*'input_cool&amp;vent_evolution'!AU$11,(BE84*$Q84*'input_cooling&amp;ventilation'!$D$3)*'input_cool&amp;vent_evolution'!AU$12)</f>
        <v>137515.21233968006</v>
      </c>
      <c r="EA84" s="2">
        <f>IF($D84=3,(BF84*$P84*$M84*'input_cooling&amp;ventilation'!$D$3)*'input_cool&amp;vent_evolution'!AV$11,(BF84*$Q84*'input_cooling&amp;ventilation'!$D$3)*'input_cool&amp;vent_evolution'!AV$12)</f>
        <v>138824.3027025277</v>
      </c>
      <c r="EB84">
        <v>0.6</v>
      </c>
      <c r="EC84" s="2">
        <f t="shared" si="116"/>
        <v>4623300</v>
      </c>
      <c r="ED84" s="2">
        <f>IF($D84=3,(EC84*(1+'input_cool&amp;vent_evolution'!M$10)),EC84*(1+'input_cool&amp;vent_evolution'!M$9))</f>
        <v>4721850.9175980464</v>
      </c>
      <c r="EE84" s="2">
        <f>IF($D84=3,(ED84*(1+'input_cool&amp;vent_evolution'!N$10)),ED84*(1+'input_cool&amp;vent_evolution'!N$9))</f>
        <v>4820503.5494022919</v>
      </c>
      <c r="EF84" s="2">
        <f>IF($D84=3,(EE84*(1+'input_cool&amp;vent_evolution'!O$10)),EE84*(1+'input_cool&amp;vent_evolution'!O$9))</f>
        <v>4919257.8971912703</v>
      </c>
      <c r="EG84" s="2">
        <f>IF($D84=3,(EF84*(1+'input_cool&amp;vent_evolution'!P$10)),EF84*(1+'input_cool&amp;vent_evolution'!P$9))</f>
        <v>5012634.479205573</v>
      </c>
      <c r="EH84" s="2">
        <f>IF($D84=3,(EG84*(1+'input_cool&amp;vent_evolution'!Q$10)),EG84*(1+'input_cool&amp;vent_evolution'!Q$9))</f>
        <v>5106112.7774022287</v>
      </c>
      <c r="EI84" s="2">
        <f>IF($D84=3,(EH84*(1+'input_cool&amp;vent_evolution'!R$10)),EH84*(1+'input_cool&amp;vent_evolution'!R$9))</f>
        <v>5179562.4163537705</v>
      </c>
      <c r="EJ84" s="2">
        <f>IF($D84=3,(EI84*(1+'input_cool&amp;vent_evolution'!S$10)),EI84*(1+'input_cool&amp;vent_evolution'!S$9))</f>
        <v>5253056.6939108511</v>
      </c>
      <c r="EK84" s="2">
        <f>IF($D84=3,(EJ84*(1+'input_cool&amp;vent_evolution'!T$10)),EJ84*(1+'input_cool&amp;vent_evolution'!T$9))</f>
        <v>5326595.6096782451</v>
      </c>
      <c r="EL84" s="2">
        <f>IF($D84=3,(EK84*(1+'input_cool&amp;vent_evolution'!U$10)),EK84*(1+'input_cool&amp;vent_evolution'!U$9))</f>
        <v>5400179.1604940789</v>
      </c>
      <c r="EM84" s="2">
        <f>IF($D84=3,(EL84*(1+'input_cool&amp;vent_evolution'!V$10)),EL84*(1+'input_cool&amp;vent_evolution'!V$9))</f>
        <v>5473807.3491249876</v>
      </c>
      <c r="EN84" s="2">
        <f>IF($D84=3,(EM84*(1+'input_cool&amp;vent_evolution'!W$10)),EM84*(1+'input_cool&amp;vent_evolution'!W$9))</f>
        <v>5531070.5024662353</v>
      </c>
      <c r="EO84" s="2">
        <f>IF($D84=3,(EN84*(1+'input_cool&amp;vent_evolution'!X$10)),EN84*(1+'input_cool&amp;vent_evolution'!X$9))</f>
        <v>5588371.0140231522</v>
      </c>
      <c r="EP84" s="2">
        <f>IF($D84=3,(EO84*(1+'input_cool&amp;vent_evolution'!Y$10)),EO84*(1+'input_cool&amp;vent_evolution'!Y$9))</f>
        <v>5645708.8859695122</v>
      </c>
      <c r="EQ84" s="2">
        <f>IF($D84=3,(EP84*(1+'input_cool&amp;vent_evolution'!Z$10)),EP84*(1+'input_cool&amp;vent_evolution'!Z$9))</f>
        <v>5703084.1147482321</v>
      </c>
      <c r="ER84" s="2">
        <f>IF($D84=3,(EQ84*(1+'input_cool&amp;vent_evolution'!AA$10)),EQ84*(1+'input_cool&amp;vent_evolution'!AA$9))</f>
        <v>5760496.7039163923</v>
      </c>
      <c r="ES84" s="2">
        <f>IF($D84=3,(ER84*(1+'input_cool&amp;vent_evolution'!AB$10)),ER84*(1+'input_cool&amp;vent_evolution'!AB$9))</f>
        <v>5800460.2723434409</v>
      </c>
      <c r="ET84" s="2">
        <f>IF($D84=3,(ES84*(1+'input_cool&amp;vent_evolution'!AC$10)),ES84*(1+'input_cool&amp;vent_evolution'!AC$9))</f>
        <v>5840451.8811700558</v>
      </c>
      <c r="EU84" s="2">
        <f>IF($D84=3,(ET84*(1+'input_cool&amp;vent_evolution'!AD$10)),ET84*(1+'input_cool&amp;vent_evolution'!AD$9))</f>
        <v>5880471.53533665</v>
      </c>
      <c r="EV84" s="2">
        <f>IF($D84=3,(EU84*(1+'input_cool&amp;vent_evolution'!AE$10)),EU84*(1+'input_cool&amp;vent_evolution'!AE$9))</f>
        <v>5920519.230298046</v>
      </c>
      <c r="EW84" s="2">
        <f>IF($D84=3,(EV84*(1+'input_cool&amp;vent_evolution'!AF$10)),EV84*(1+'input_cool&amp;vent_evolution'!AF$9))</f>
        <v>5960594.970401804</v>
      </c>
      <c r="EX84" s="2">
        <f>IF($D84=3,(EW84*(1+'input_cool&amp;vent_evolution'!AG$10)),EW84*(1+'input_cool&amp;vent_evolution'!AG$9))</f>
        <v>5985932.3952454533</v>
      </c>
      <c r="EY84" s="2">
        <f>IF($D84=3,(EX84*(1+'input_cool&amp;vent_evolution'!AH$10)),EX84*(1+'input_cool&amp;vent_evolution'!AH$9))</f>
        <v>6011277.3639017874</v>
      </c>
      <c r="EZ84" s="2">
        <f>IF($D84=3,(EY84*(1+'input_cool&amp;vent_evolution'!AI$10)),EY84*(1+'input_cool&amp;vent_evolution'!AI$9))</f>
        <v>6036629.877754122</v>
      </c>
      <c r="FA84" s="2">
        <f>IF($D84=3,(EZ84*(1+'input_cool&amp;vent_evolution'!AJ$10)),EZ84*(1+'input_cool&amp;vent_evolution'!AJ$9))</f>
        <v>6061989.9352215258</v>
      </c>
      <c r="FB84" s="2">
        <f>IF($D84=3,(FA84*(1+'input_cool&amp;vent_evolution'!AK$10)),FA84*(1+'input_cool&amp;vent_evolution'!AK$9))</f>
        <v>6087357.5329445098</v>
      </c>
      <c r="FC84" s="2">
        <f>IF($D84=3,(FB84*(1+'input_cool&amp;vent_evolution'!AL$10)),FB84*(1+'input_cool&amp;vent_evolution'!AL$9))</f>
        <v>6112732.6782348938</v>
      </c>
      <c r="FD84" s="2">
        <f>IF($D84=3,(FC84*(1+'input_cool&amp;vent_evolution'!AM$10)),FC84*(1+'input_cool&amp;vent_evolution'!AM$9))</f>
        <v>6138115.3649665574</v>
      </c>
      <c r="FE84" s="2">
        <f>IF($D84=3,(FD84*(1+'input_cool&amp;vent_evolution'!AN$10)),FD84*(1+'input_cool&amp;vent_evolution'!AN$9))</f>
        <v>6163505.5968942251</v>
      </c>
      <c r="FF84" s="2">
        <f>IF($D84=3,(FE84*(1+'input_cool&amp;vent_evolution'!AO$10)),FE84*(1+'input_cool&amp;vent_evolution'!AO$9))</f>
        <v>6188903.3716464946</v>
      </c>
      <c r="FG84" s="2">
        <f>IF($D84=3,(FF84*(1+'input_cool&amp;vent_evolution'!AP$10)),FF84*(1+'input_cool&amp;vent_evolution'!AP$9))</f>
        <v>6214308.6908042943</v>
      </c>
      <c r="FH84" s="2">
        <f>IF($D84=3,(FG84*(1+'input_cool&amp;vent_evolution'!AQ$10)),FG84*(1+'input_cool&amp;vent_evolution'!AQ$9))</f>
        <v>6239721.5519962301</v>
      </c>
      <c r="FI84" s="2">
        <f>IF($D84=3,(FH84*(1+'input_cool&amp;vent_evolution'!AR$10)),FH84*(1+'input_cool&amp;vent_evolution'!AR$9))</f>
        <v>6265141.9579889309</v>
      </c>
      <c r="FJ84" s="2">
        <f>IF($D84=3,(FI84*(1+'input_cool&amp;vent_evolution'!AS$10)),FI84*(1+'input_cool&amp;vent_evolution'!AS$9))</f>
        <v>6290569.9070038507</v>
      </c>
      <c r="FK84" s="2">
        <f>IF($D84=3,(FJ84*(1+'input_cool&amp;vent_evolution'!AT$10)),FJ84*(1+'input_cool&amp;vent_evolution'!AT$9))</f>
        <v>6316005.4014123781</v>
      </c>
      <c r="FL84" s="2">
        <f>IF($D84=3,(FK84*(1+'input_cool&amp;vent_evolution'!AU$10)),FK84*(1+'input_cool&amp;vent_evolution'!AU$9))</f>
        <v>6341543.7425240455</v>
      </c>
      <c r="FM84" s="2">
        <f t="shared" si="117"/>
        <v>12252525.668019682</v>
      </c>
      <c r="FN84" s="2">
        <f t="shared" si="118"/>
        <v>12513702.240484579</v>
      </c>
      <c r="FO84" s="2">
        <f t="shared" si="119"/>
        <v>12775148.37277087</v>
      </c>
      <c r="FP84" s="2">
        <f t="shared" si="120"/>
        <v>13036864.069591971</v>
      </c>
      <c r="FQ84" s="2">
        <f t="shared" si="121"/>
        <v>13284327.779046731</v>
      </c>
      <c r="FR84" s="2">
        <f t="shared" si="122"/>
        <v>13532061.053560028</v>
      </c>
      <c r="FS84" s="2">
        <f t="shared" si="123"/>
        <v>13726714.99913149</v>
      </c>
      <c r="FT84" s="2">
        <f t="shared" si="124"/>
        <v>13921487.244545089</v>
      </c>
      <c r="FU84" s="2">
        <f t="shared" si="125"/>
        <v>14116377.788753411</v>
      </c>
      <c r="FV84" s="2">
        <f t="shared" si="126"/>
        <v>14311386.623376954</v>
      </c>
      <c r="FW84" s="2">
        <f t="shared" si="127"/>
        <v>14506513.755747773</v>
      </c>
      <c r="FX84" s="2">
        <f t="shared" si="128"/>
        <v>14658270.781280486</v>
      </c>
      <c r="FY84" s="2">
        <f t="shared" si="129"/>
        <v>14810126.812392846</v>
      </c>
      <c r="FZ84" s="2">
        <f t="shared" si="130"/>
        <v>14962081.854845727</v>
      </c>
      <c r="GA84" s="2">
        <f t="shared" si="131"/>
        <v>15114135.899212254</v>
      </c>
      <c r="GB84" s="2">
        <f t="shared" si="132"/>
        <v>15266288.954919294</v>
      </c>
      <c r="GC84" s="2">
        <f t="shared" si="133"/>
        <v>15372199.159305355</v>
      </c>
      <c r="GD84" s="2">
        <f t="shared" si="134"/>
        <v>15478183.675485032</v>
      </c>
      <c r="GE84" s="2">
        <f t="shared" si="135"/>
        <v>15584242.516551254</v>
      </c>
      <c r="GF84" s="2">
        <f t="shared" si="136"/>
        <v>15690375.670458533</v>
      </c>
      <c r="GG84" s="2">
        <f t="shared" si="137"/>
        <v>15796583.148728641</v>
      </c>
      <c r="GH84" s="2">
        <f t="shared" si="138"/>
        <v>15863731.602919007</v>
      </c>
      <c r="GI84" s="2">
        <f t="shared" si="139"/>
        <v>15930900.049486805</v>
      </c>
      <c r="GJ84" s="2">
        <f t="shared" si="140"/>
        <v>15998088.492098045</v>
      </c>
      <c r="GK84" s="2">
        <f t="shared" si="141"/>
        <v>16065296.926563</v>
      </c>
      <c r="GL84" s="2">
        <f t="shared" si="142"/>
        <v>16132525.34397845</v>
      </c>
      <c r="GM84" s="2">
        <f t="shared" si="143"/>
        <v>16199773.76372196</v>
      </c>
      <c r="GN84" s="2">
        <f t="shared" si="144"/>
        <v>16267042.16955827</v>
      </c>
      <c r="GO84" s="2">
        <f t="shared" si="145"/>
        <v>16334330.571438031</v>
      </c>
      <c r="GP84" s="2">
        <f t="shared" si="146"/>
        <v>16401638.963076636</v>
      </c>
      <c r="GQ84" s="2">
        <f t="shared" si="147"/>
        <v>16468967.348663811</v>
      </c>
      <c r="GR84" s="2">
        <f t="shared" si="148"/>
        <v>16536315.721914958</v>
      </c>
      <c r="GS84" s="2">
        <f t="shared" si="149"/>
        <v>16603684.090162106</v>
      </c>
      <c r="GT84" s="2">
        <f t="shared" si="150"/>
        <v>16671072.448691813</v>
      </c>
      <c r="GU84" s="2">
        <f t="shared" si="151"/>
        <v>16738480.803788662</v>
      </c>
      <c r="GV84" s="2">
        <f t="shared" si="152"/>
        <v>16806161.720015023</v>
      </c>
      <c r="GW84" s="2">
        <f>IF($D84=3,($N84*$M84*EC84*'input_cooling&amp;ventilation'!$D$3)*'input_cool&amp;vent_evolution'!M$11,($O84*$M84*EC84*'input_cooling&amp;ventilation'!$D$3)*'input_cool&amp;vent_evolution'!M$10)</f>
        <v>2540253.0095212236</v>
      </c>
      <c r="GX84" s="2">
        <f>IF($D84=3,($N84*$M84*ED84*'input_cooling&amp;ventilation'!$D$3)*'input_cool&amp;vent_evolution'!N$11,($O84*$M84*ED84*'input_cooling&amp;ventilation'!$D$3)*'input_cool&amp;vent_evolution'!N$10)</f>
        <v>2401291.4631288657</v>
      </c>
      <c r="GY84" s="2">
        <f>IF($D84=3,($N84*$M84*EE84*'input_cooling&amp;ventilation'!$D$3)*'input_cool&amp;vent_evolution'!O$11,($O84*$M84*EE84*'input_cooling&amp;ventilation'!$D$3)*'input_cool&amp;vent_evolution'!O$10)</f>
        <v>2298156.4443707406</v>
      </c>
      <c r="GZ84" s="2">
        <f>IF($D84=3,($N84*$M84*EF84*'input_cooling&amp;ventilation'!$D$3)*'input_cool&amp;vent_evolution'!P$11,($O84*$M84*EF84*'input_cooling&amp;ventilation'!$D$3)*'input_cool&amp;vent_evolution'!P$10)</f>
        <v>2592648.1403502799</v>
      </c>
      <c r="HA84" s="2">
        <f>IF($D84=3,($N84*$M84*EG84*'input_cooling&amp;ventilation'!$D$3)*'input_cool&amp;vent_evolution'!Q$11,($O84*$M84*EG84*'input_cooling&amp;ventilation'!$D$3)*'input_cool&amp;vent_evolution'!Q$10)</f>
        <v>2858533.1193653033</v>
      </c>
      <c r="HB84" s="2">
        <f>IF($D84=3,($N84*$M84*EH84*'input_cooling&amp;ventilation'!$D$3)*'input_cool&amp;vent_evolution'!R$11,($O84*$M84*EH84*'input_cooling&amp;ventilation'!$D$3)*'input_cool&amp;vent_evolution'!R$10)</f>
        <v>3024704.7545884978</v>
      </c>
      <c r="HC84" s="2">
        <f>IF($D84=3,($N84*$M84*EI84*'input_cooling&amp;ventilation'!$D$3)*'input_cool&amp;vent_evolution'!S$11,($O84*$M84*EI84*'input_cooling&amp;ventilation'!$D$3)*'input_cool&amp;vent_evolution'!S$10)</f>
        <v>3127993.8617758141</v>
      </c>
      <c r="HD84" s="2">
        <f>IF($D84=3,($N84*$M84*EJ84*'input_cooling&amp;ventilation'!$D$3)*'input_cool&amp;vent_evolution'!T$11,($O84*$M84*EJ84*'input_cooling&amp;ventilation'!$D$3)*'input_cool&amp;vent_evolution'!T$10)</f>
        <v>3239938.5871321368</v>
      </c>
      <c r="HE84" s="2">
        <f>IF($D84=3,($N84*$M84*EK84*'input_cooling&amp;ventilation'!$D$3)*'input_cool&amp;vent_evolution'!U$11,($O84*$M84*EK84*'input_cooling&amp;ventilation'!$D$3)*'input_cool&amp;vent_evolution'!U$10)</f>
        <v>3703623.0090982253</v>
      </c>
      <c r="HF84" s="2">
        <f>IF($D84=3,($N84*$M84*EL84*'input_cooling&amp;ventilation'!$D$3)*'input_cool&amp;vent_evolution'!V$11,($O84*$M84*EL84*'input_cooling&amp;ventilation'!$D$3)*'input_cool&amp;vent_evolution'!V$10)</f>
        <v>3723725.0337694334</v>
      </c>
      <c r="HG84" s="2">
        <f>IF($D84=3,($N84*$M84*EM84*'input_cooling&amp;ventilation'!$D$3)*'input_cool&amp;vent_evolution'!W$11,($O84*$M84*EM84*'input_cooling&amp;ventilation'!$D$3)*'input_cool&amp;vent_evolution'!W$10)</f>
        <v>3597096.0636724904</v>
      </c>
      <c r="HH84" s="2">
        <f>IF($D84=3,($N84*$M84*EN84*'input_cooling&amp;ventilation'!$D$3)*'input_cool&amp;vent_evolution'!X$11,($O84*$M84*EN84*'input_cooling&amp;ventilation'!$D$3)*'input_cool&amp;vent_evolution'!X$10)</f>
        <v>3697134.0581947067</v>
      </c>
      <c r="HI84" s="2">
        <f>IF($D84=3,($N84*$M84*EO84*'input_cooling&amp;ventilation'!$D$3)*'input_cool&amp;vent_evolution'!Y$11,($O84*$M84*EO84*'input_cooling&amp;ventilation'!$D$3)*'input_cool&amp;vent_evolution'!Y$10)</f>
        <v>3750998.3776592715</v>
      </c>
      <c r="HJ84" s="2">
        <f>IF($D84=3,($N84*$M84*EP84*'input_cooling&amp;ventilation'!$D$3)*'input_cool&amp;vent_evolution'!Z$11,($O84*$M84*EP84*'input_cooling&amp;ventilation'!$D$3)*'input_cool&amp;vent_evolution'!Z$10)</f>
        <v>3986042.3673129459</v>
      </c>
      <c r="HK84" s="2">
        <f>IF($D84=3,($N84*$M84*EQ84*'input_cooling&amp;ventilation'!$D$3)*'input_cool&amp;vent_evolution'!AA$11,($O84*$M84*EQ84*'input_cooling&amp;ventilation'!$D$3)*'input_cool&amp;vent_evolution'!AA$10)</f>
        <v>3976482.8285757732</v>
      </c>
      <c r="HL84" s="2">
        <f>IF($D84=3,($N84*$M84*ER84*'input_cooling&amp;ventilation'!$D$3)*'input_cool&amp;vent_evolution'!AB$11,($O84*$M84*ER84*'input_cooling&amp;ventilation'!$D$3)*'input_cool&amp;vent_evolution'!AB$10)</f>
        <v>3538814.8416139213</v>
      </c>
      <c r="HM84" s="2">
        <f>IF($D84=3,($N84*$M84*ES84*'input_cooling&amp;ventilation'!$D$3)*'input_cool&amp;vent_evolution'!AC$11,($O84*$M84*ES84*'input_cooling&amp;ventilation'!$D$3)*'input_cool&amp;vent_evolution'!AC$10)</f>
        <v>3496981.9005200067</v>
      </c>
      <c r="HN84" s="2">
        <f>IF($D84=3,($N84*$M84*ET84*'input_cooling&amp;ventilation'!$D$3)*'input_cool&amp;vent_evolution'!AD$11,($O84*$M84*ET84*'input_cooling&amp;ventilation'!$D$3)*'input_cool&amp;vent_evolution'!AD$10)</f>
        <v>3423194.7755794101</v>
      </c>
      <c r="HO84" s="2">
        <f>IF($D84=3,($N84*$M84*EU84*'input_cooling&amp;ventilation'!$D$3)*'input_cool&amp;vent_evolution'!AE$11,($O84*$M84*EU84*'input_cooling&amp;ventilation'!$D$3)*'input_cool&amp;vent_evolution'!AE$10)</f>
        <v>3341039.6354465741</v>
      </c>
      <c r="HP84" s="2">
        <f>IF($D84=3,($N84*$M84*EV84*'input_cooling&amp;ventilation'!$D$3)*'input_cool&amp;vent_evolution'!AF$11,($O84*$M84*EV84*'input_cooling&amp;ventilation'!$D$3)*'input_cool&amp;vent_evolution'!AF$10)</f>
        <v>3241164.8774954285</v>
      </c>
      <c r="HQ84" s="2">
        <f>IF($D84=3,($N84*$M84*EW84*'input_cooling&amp;ventilation'!$D$3)*'input_cool&amp;vent_evolution'!AG$11,($O84*$M84*EW84*'input_cooling&amp;ventilation'!$D$3)*'input_cool&amp;vent_evolution'!AG$10)</f>
        <v>3181295.7232520999</v>
      </c>
      <c r="HR84" s="2">
        <f>IF($D84=3,($N84*$M84*EX84*'input_cooling&amp;ventilation'!$D$3)*'input_cool&amp;vent_evolution'!AH$11,($O84*$M84*EX84*'input_cooling&amp;ventilation'!$D$3)*'input_cool&amp;vent_evolution'!AH$10)</f>
        <v>3097698.7628655229</v>
      </c>
      <c r="HS84" s="2">
        <f>IF($D84=3,($N84*$M84*EY84*'input_cooling&amp;ventilation'!$D$3)*'input_cool&amp;vent_evolution'!AI$11,($O84*$M84*EY84*'input_cooling&amp;ventilation'!$D$3)*'input_cool&amp;vent_evolution'!AI$10)</f>
        <v>3014633.9345500544</v>
      </c>
      <c r="HT84" s="2">
        <f>IF($D84=3,($N84*$M84*EZ84*'input_cooling&amp;ventilation'!$D$3)*'input_cool&amp;vent_evolution'!AJ$11,($O84*$M84*EZ84*'input_cooling&amp;ventilation'!$D$3)*'input_cool&amp;vent_evolution'!AJ$10)</f>
        <v>2932182.3322313521</v>
      </c>
      <c r="HU84" s="2">
        <f>IF($D84=3,($N84*$M84*FA84*'input_cooling&amp;ventilation'!$D$3)*'input_cool&amp;vent_evolution'!AK$11,($O84*$M84*FA84*'input_cooling&amp;ventilation'!$D$3)*'input_cool&amp;vent_evolution'!AK$10)</f>
        <v>2876451.75845411</v>
      </c>
      <c r="HV84" s="2">
        <f>IF($D84=3,($N84*$M84*FB84*'input_cooling&amp;ventilation'!$D$3)*'input_cool&amp;vent_evolution'!AL$11,($O84*$M84*FB84*'input_cooling&amp;ventilation'!$D$3)*'input_cool&amp;vent_evolution'!AL$10)</f>
        <v>2771040.9218749288</v>
      </c>
      <c r="HW84" s="2">
        <f>IF($D84=3,($N84*$M84*FC84*'input_cooling&amp;ventilation'!$D$3)*'input_cool&amp;vent_evolution'!AM$11,($O84*$M84*FC84*'input_cooling&amp;ventilation'!$D$3)*'input_cool&amp;vent_evolution'!AM$10)</f>
        <v>2693108.6983401896</v>
      </c>
      <c r="HX84" s="2">
        <f>IF($D84=3,($N84*$M84*FD84*'input_cooling&amp;ventilation'!$D$3)*'input_cool&amp;vent_evolution'!AN$11,($O84*$M84*FD84*'input_cooling&amp;ventilation'!$D$3)*'input_cool&amp;vent_evolution'!AN$10)</f>
        <v>2616415.4964830689</v>
      </c>
      <c r="HY84" s="2">
        <f>IF($D84=3,($N84*$M84*FE84*'input_cooling&amp;ventilation'!$D$3)*'input_cool&amp;vent_evolution'!AO$11,($O84*$M84*FE84*'input_cooling&amp;ventilation'!$D$3)*'input_cool&amp;vent_evolution'!AO$10)</f>
        <v>2541705.6326824338</v>
      </c>
      <c r="HZ84" s="2">
        <f>IF($D84=3,($N84*$M84*FF84*'input_cooling&amp;ventilation'!$D$3)*'input_cool&amp;vent_evolution'!AP$11,($O84*$M84*FF84*'input_cooling&amp;ventilation'!$D$3)*'input_cool&amp;vent_evolution'!AP$10)</f>
        <v>2469138.5738378479</v>
      </c>
      <c r="IA84" s="2">
        <f>IF($D84=3,($N84*$M84*FG84*'input_cooling&amp;ventilation'!$D$3)*'input_cool&amp;vent_evolution'!AQ$11,($O84*$M84*FG84*'input_cooling&amp;ventilation'!$D$3)*'input_cool&amp;vent_evolution'!AQ$10)</f>
        <v>2398785.6152903554</v>
      </c>
      <c r="IB84" s="2">
        <f>IF($D84=3,($N84*$M84*FH84*'input_cooling&amp;ventilation'!$D$3)*'input_cool&amp;vent_evolution'!AR$11,($O84*$M84*FH84*'input_cooling&amp;ventilation'!$D$3)*'input_cool&amp;vent_evolution'!AR$10)</f>
        <v>2330823.5694650426</v>
      </c>
      <c r="IC84" s="2">
        <f>IF($D84=3,($N84*$M84*FI84*'input_cooling&amp;ventilation'!$D$3)*'input_cool&amp;vent_evolution'!AS$11,($O84*$M84*FI84*'input_cooling&amp;ventilation'!$D$3)*'input_cool&amp;vent_evolution'!AS$10)</f>
        <v>2265412.0174791566</v>
      </c>
      <c r="ID84" s="2">
        <f>IF($D84=3,($N84*$M84*FJ84*'input_cooling&amp;ventilation'!$D$3)*'input_cool&amp;vent_evolution'!AT$11,($O84*$M84*FJ84*'input_cooling&amp;ventilation'!$D$3)*'input_cool&amp;vent_evolution'!AT$10)</f>
        <v>2202728.8932830263</v>
      </c>
      <c r="IE84" s="2">
        <f>IF($D84=3,($N84*$M84*FK84*'input_cooling&amp;ventilation'!$D$3)*'input_cool&amp;vent_evolution'!AU$11,($O84*$M84*FK84*'input_cooling&amp;ventilation'!$D$3)*'input_cool&amp;vent_evolution'!AU$10)</f>
        <v>2211635.4787398102</v>
      </c>
      <c r="IF84" s="2">
        <f>IF($D84=3,($N84*$M84*FL84*'input_cooling&amp;ventilation'!$D$3)*'input_cool&amp;vent_evolution'!AV$11,($O84*$M84*FL84*'input_cooling&amp;ventilation'!$D$3)*'input_cool&amp;vent_evolution'!AV$10)</f>
        <v>2220578.0773731316</v>
      </c>
    </row>
    <row r="85" spans="1:240" x14ac:dyDescent="0.25">
      <c r="A85">
        <v>83</v>
      </c>
      <c r="B85">
        <v>100100</v>
      </c>
      <c r="C85">
        <v>12</v>
      </c>
      <c r="D85">
        <v>3</v>
      </c>
      <c r="E85">
        <v>4</v>
      </c>
      <c r="F85" s="2">
        <v>1905809.2052745901</v>
      </c>
      <c r="G85" s="2">
        <v>2416416.6219564499</v>
      </c>
      <c r="H85" s="2">
        <v>1905809.2052745901</v>
      </c>
      <c r="I85" s="17">
        <v>0.82</v>
      </c>
      <c r="J85">
        <v>3.0192409E-2</v>
      </c>
      <c r="K85" s="2">
        <f t="shared" si="77"/>
        <v>57540.971001615377</v>
      </c>
      <c r="L85" s="2">
        <f t="shared" si="78"/>
        <v>1981461.6300042889</v>
      </c>
      <c r="M85">
        <v>0.78352692713833105</v>
      </c>
      <c r="N85" s="17">
        <f>'input_cooling&amp;ventilation'!$D$5</f>
        <v>57.500092182043396</v>
      </c>
      <c r="O85" s="45">
        <f>'input_cooling&amp;ventilation'!$D$6</f>
        <v>19.328678831353667</v>
      </c>
      <c r="P85" s="45">
        <f>'input_cooling&amp;ventilation'!$C$5</f>
        <v>50.351688737400465</v>
      </c>
      <c r="Q85" s="45">
        <f>'input_cooling&amp;ventilation'!$C$6</f>
        <v>32.240814214248743</v>
      </c>
      <c r="R85">
        <v>17</v>
      </c>
      <c r="S85">
        <v>12</v>
      </c>
      <c r="T85">
        <v>14</v>
      </c>
      <c r="U85" s="2">
        <f t="shared" si="79"/>
        <v>113505.04306487182</v>
      </c>
      <c r="V85" s="2">
        <f t="shared" si="80"/>
        <v>3675845.5296598887</v>
      </c>
      <c r="W85" s="2">
        <v>99010.264013881562</v>
      </c>
      <c r="X85" s="57">
        <f>IF($D85=3,(W85*(1+'input_cool&amp;vent_evolution'!M$11)),(W85*(1+'input_cool&amp;vent_evolution'!M$12)))</f>
        <v>100489.2121502254</v>
      </c>
      <c r="Y85" s="57">
        <f>IF($D85=3,(X85*(1+'input_cool&amp;vent_evolution'!N$11)),(X85*(1+'input_cool&amp;vent_evolution'!N$12)))</f>
        <v>101878.52442780221</v>
      </c>
      <c r="Z85" s="57">
        <f>IF($D85=3,(Y85*(1+'input_cool&amp;vent_evolution'!O$11)),(Y85*(1+'input_cool&amp;vent_evolution'!O$12)))</f>
        <v>103198.96133638996</v>
      </c>
      <c r="AA85" s="57">
        <f>IF($D85=3,(Z85*(1+'input_cool&amp;vent_evolution'!P$11)),(Z85*(1+'input_cool&amp;vent_evolution'!P$12)))</f>
        <v>104677.61730969344</v>
      </c>
      <c r="AB85" s="57">
        <f>IF($D85=3,(AA85*(1+'input_cool&amp;vent_evolution'!Q$11)),(AA85*(1+'input_cool&amp;vent_evolution'!Q$12)))</f>
        <v>106300.46905306313</v>
      </c>
      <c r="AC85" s="57">
        <f>IF($D85=3,(AB85*(1+'input_cool&amp;vent_evolution'!R$11)),(AB85*(1+'input_cool&amp;vent_evolution'!R$12)))</f>
        <v>108012.35802273602</v>
      </c>
      <c r="AD85" s="57">
        <f>IF($D85=3,(AC85*(1+'input_cool&amp;vent_evolution'!S$11)),(AC85*(1+'input_cool&amp;vent_evolution'!S$12)))</f>
        <v>109785.70653536619</v>
      </c>
      <c r="AE85" s="57">
        <f>IF($D85=3,(AD85*(1+'input_cool&amp;vent_evolution'!T$11)),(AD85*(1+'input_cool&amp;vent_evolution'!T$12)))</f>
        <v>111626.55617963013</v>
      </c>
      <c r="AF85" s="57">
        <f>IF($D85=3,(AE85*(1+'input_cool&amp;vent_evolution'!U$11)),(AE85*(1+'input_cool&amp;vent_evolution'!U$12)))</f>
        <v>113736.60449429465</v>
      </c>
      <c r="AG85" s="57">
        <f>IF($D85=3,(AF85*(1+'input_cool&amp;vent_evolution'!V$11)),(AF85*(1+'input_cool&amp;vent_evolution'!V$12)))</f>
        <v>115868.75334698131</v>
      </c>
      <c r="AH85" s="57">
        <f>IF($D85=3,(AG85*(1+'input_cool&amp;vent_evolution'!W$11)),(AG85*(1+'input_cool&amp;vent_evolution'!W$12)))</f>
        <v>117938.78358126465</v>
      </c>
      <c r="AI85" s="57">
        <f>IF($D85=3,(AH85*(1+'input_cool&amp;vent_evolution'!X$11)),(AH85*(1+'input_cool&amp;vent_evolution'!X$12)))</f>
        <v>120081.97259690102</v>
      </c>
      <c r="AJ85" s="57">
        <f>IF($D85=3,(AI85*(1+'input_cool&amp;vent_evolution'!Y$11)),(AI85*(1+'input_cool&amp;vent_evolution'!Y$12)))</f>
        <v>122273.19916459869</v>
      </c>
      <c r="AK85" s="57">
        <f>IF($D85=3,(AJ85*(1+'input_cool&amp;vent_evolution'!Z$11)),(AJ85*(1+'input_cool&amp;vent_evolution'!Z$12)))</f>
        <v>124620.14210860318</v>
      </c>
      <c r="AL85" s="57">
        <f>IF($D85=3,(AK85*(1+'input_cool&amp;vent_evolution'!AA$11)),(AK85*(1+'input_cool&amp;vent_evolution'!AA$12)))</f>
        <v>126982.38963562345</v>
      </c>
      <c r="AM85" s="57">
        <f>IF($D85=3,(AL85*(1+'input_cool&amp;vent_evolution'!AB$11)),(AL85*(1+'input_cool&amp;vent_evolution'!AB$12)))</f>
        <v>129103.13843438831</v>
      </c>
      <c r="AN85" s="57">
        <f>IF($D85=3,(AM85*(1+'input_cool&amp;vent_evolution'!AC$11)),(AM85*(1+'input_cool&amp;vent_evolution'!AC$12)))</f>
        <v>131219.13790277002</v>
      </c>
      <c r="AO85" s="57">
        <f>IF($D85=3,(AN85*(1+'input_cool&amp;vent_evolution'!AD$11)),(AN85*(1+'input_cool&amp;vent_evolution'!AD$12)))</f>
        <v>133310.02299965866</v>
      </c>
      <c r="AP85" s="57">
        <f>IF($D85=3,(AO85*(1+'input_cool&amp;vent_evolution'!AE$11)),(AO85*(1+'input_cool&amp;vent_evolution'!AE$12)))</f>
        <v>135369.13564431085</v>
      </c>
      <c r="AQ85" s="57">
        <f>IF($D85=3,(AP85*(1+'input_cool&amp;vent_evolution'!AF$11)),(AP85*(1+'input_cool&amp;vent_evolution'!AF$12)))</f>
        <v>137383.82833290336</v>
      </c>
      <c r="AR85" s="57">
        <f>IF($D85=3,(AQ85*(1+'input_cool&amp;vent_evolution'!AG$11)),(AQ85*(1+'input_cool&amp;vent_evolution'!AG$12)))</f>
        <v>139377.24401432427</v>
      </c>
      <c r="AS85" s="57">
        <f>IF($D85=3,(AR85*(1+'input_cool&amp;vent_evolution'!AH$11)),(AR85*(1+'input_cool&amp;vent_evolution'!AH$12)))</f>
        <v>141338.1062110324</v>
      </c>
      <c r="AT85" s="57">
        <f>IF($D85=3,(AS85*(1+'input_cool&amp;vent_evolution'!AI$11)),(AS85*(1+'input_cool&amp;vent_evolution'!AI$12)))</f>
        <v>143265.07602235416</v>
      </c>
      <c r="AU85" s="57">
        <f>IF($D85=3,(AT85*(1+'input_cool&amp;vent_evolution'!AJ$11)),(AT85*(1+'input_cool&amp;vent_evolution'!AJ$12)))</f>
        <v>145156.91681105559</v>
      </c>
      <c r="AV85" s="57">
        <f>IF($D85=3,(AU85*(1+'input_cool&amp;vent_evolution'!AK$11)),(AU85*(1+'input_cool&amp;vent_evolution'!AK$12)))</f>
        <v>147029.44103791821</v>
      </c>
      <c r="AW85" s="57">
        <f>IF($D85=3,(AV85*(1+'input_cool&amp;vent_evolution'!AL$11)),(AV85*(1+'input_cool&amp;vent_evolution'!AL$12)))</f>
        <v>148849.00053842179</v>
      </c>
      <c r="AX85" s="57">
        <f>IF($D85=3,(AW85*(1+'input_cool&amp;vent_evolution'!AM$11)),(AW85*(1+'input_cool&amp;vent_evolution'!AM$12)))</f>
        <v>150631.83995924651</v>
      </c>
      <c r="AY85" s="57">
        <f>IF($D85=3,(AX85*(1+'input_cool&amp;vent_evolution'!AN$11)),(AX85*(1+'input_cool&amp;vent_evolution'!AN$12)))</f>
        <v>152377.40595664058</v>
      </c>
      <c r="AZ85" s="57">
        <f>IF($D85=3,(AY85*(1+'input_cool&amp;vent_evolution'!AO$11)),(AY85*(1+'input_cool&amp;vent_evolution'!AO$12)))</f>
        <v>154085.71271534354</v>
      </c>
      <c r="BA85" s="57">
        <f>IF($D85=3,(AZ85*(1+'input_cool&amp;vent_evolution'!AP$11)),(AZ85*(1+'input_cool&amp;vent_evolution'!AP$12)))</f>
        <v>155756.9647931022</v>
      </c>
      <c r="BB85" s="57">
        <f>IF($D85=3,(BA85*(1+'input_cool&amp;vent_evolution'!AQ$11)),(BA85*(1+'input_cool&amp;vent_evolution'!AQ$12)))</f>
        <v>157391.49862919218</v>
      </c>
      <c r="BC85" s="57">
        <f>IF($D85=3,(BB85*(1+'input_cool&amp;vent_evolution'!AR$11)),(BB85*(1+'input_cool&amp;vent_evolution'!AR$12)))</f>
        <v>158989.8537929724</v>
      </c>
      <c r="BD85" s="57">
        <f>IF($D85=3,(BC85*(1+'input_cool&amp;vent_evolution'!AS$11)),(BC85*(1+'input_cool&amp;vent_evolution'!AS$12)))</f>
        <v>160552.76217595543</v>
      </c>
      <c r="BE85" s="57">
        <f>IF($D85=3,(BD85*(1+'input_cool&amp;vent_evolution'!AT$11)),(BD85*(1+'input_cool&amp;vent_evolution'!AT$12)))</f>
        <v>162081.16088993882</v>
      </c>
      <c r="BF85" s="57">
        <f>IF($D85=3,(BE85*(1+'input_cool&amp;vent_evolution'!AU$11)),(BE85*(1+'input_cool&amp;vent_evolution'!AU$12)))</f>
        <v>163624.10935440453</v>
      </c>
      <c r="BG85" s="57">
        <f>IF($D85=3,(BF85*(1+'input_cool&amp;vent_evolution'!AV$11)),(BF85*(1+'input_cool&amp;vent_evolution'!AV$12)))</f>
        <v>165181.74607721515</v>
      </c>
      <c r="BH85" s="2">
        <f t="shared" si="153"/>
        <v>279010.24472866376</v>
      </c>
      <c r="BI85" s="2">
        <f t="shared" si="81"/>
        <v>283177.91043051908</v>
      </c>
      <c r="BJ85" s="2">
        <f t="shared" si="82"/>
        <v>287092.98289731803</v>
      </c>
      <c r="BK85" s="2">
        <f t="shared" si="83"/>
        <v>290813.9650468271</v>
      </c>
      <c r="BL85" s="2">
        <f t="shared" si="84"/>
        <v>294980.80743523908</v>
      </c>
      <c r="BM85" s="2">
        <f t="shared" si="85"/>
        <v>299553.99251443887</v>
      </c>
      <c r="BN85" s="2">
        <f t="shared" si="86"/>
        <v>304378.0838865189</v>
      </c>
      <c r="BO85" s="2">
        <f t="shared" si="87"/>
        <v>309375.36782900774</v>
      </c>
      <c r="BP85" s="2">
        <f t="shared" si="88"/>
        <v>314562.86949734745</v>
      </c>
      <c r="BQ85" s="2">
        <f t="shared" si="89"/>
        <v>320508.97117203142</v>
      </c>
      <c r="BR85" s="2">
        <f t="shared" si="90"/>
        <v>326517.35201124055</v>
      </c>
      <c r="BS85" s="2">
        <f t="shared" si="91"/>
        <v>332350.68300995557</v>
      </c>
      <c r="BT85" s="2">
        <f t="shared" si="92"/>
        <v>338390.17495261569</v>
      </c>
      <c r="BU85" s="2">
        <f t="shared" si="93"/>
        <v>344565.03638742166</v>
      </c>
      <c r="BV85" s="2">
        <f t="shared" si="94"/>
        <v>351178.70550236403</v>
      </c>
      <c r="BW85" s="2">
        <f t="shared" si="95"/>
        <v>357835.50282724749</v>
      </c>
      <c r="BX85" s="2">
        <f t="shared" si="96"/>
        <v>363811.75839271536</v>
      </c>
      <c r="BY85" s="2">
        <f t="shared" si="97"/>
        <v>369774.63037774648</v>
      </c>
      <c r="BZ85" s="2">
        <f t="shared" si="98"/>
        <v>375666.73023620778</v>
      </c>
      <c r="CA85" s="2">
        <f t="shared" si="99"/>
        <v>381469.29554224259</v>
      </c>
      <c r="CB85" s="2">
        <f t="shared" si="100"/>
        <v>387146.6857168455</v>
      </c>
      <c r="CC85" s="2">
        <f t="shared" si="101"/>
        <v>392764.11743121024</v>
      </c>
      <c r="CD85" s="2">
        <f t="shared" si="102"/>
        <v>398289.81364898838</v>
      </c>
      <c r="CE85" s="2">
        <f t="shared" si="103"/>
        <v>403720.0013572672</v>
      </c>
      <c r="CF85" s="2">
        <f t="shared" si="104"/>
        <v>409051.19572080567</v>
      </c>
      <c r="CG85" s="2">
        <f t="shared" si="105"/>
        <v>414327.95614560408</v>
      </c>
      <c r="CH85" s="2">
        <f t="shared" si="106"/>
        <v>419455.46233488852</v>
      </c>
      <c r="CI85" s="2">
        <f t="shared" si="107"/>
        <v>424479.49159155705</v>
      </c>
      <c r="CJ85" s="2">
        <f t="shared" si="108"/>
        <v>429398.48459671327</v>
      </c>
      <c r="CK85" s="2">
        <f t="shared" si="109"/>
        <v>434212.48132285586</v>
      </c>
      <c r="CL85" s="2">
        <f t="shared" si="110"/>
        <v>438922.05821231205</v>
      </c>
      <c r="CM85" s="2">
        <f t="shared" si="111"/>
        <v>443528.16334865236</v>
      </c>
      <c r="CN85" s="2">
        <f t="shared" si="112"/>
        <v>448032.31723462843</v>
      </c>
      <c r="CO85" s="2">
        <f t="shared" si="113"/>
        <v>452436.58233550156</v>
      </c>
      <c r="CP85" s="2">
        <f t="shared" si="114"/>
        <v>456743.59942588821</v>
      </c>
      <c r="CQ85" s="2">
        <f t="shared" si="115"/>
        <v>461091.61761331512</v>
      </c>
      <c r="CR85" s="2">
        <f>IF($D85=3,(W85*$P85*$M85*'input_cooling&amp;ventilation'!$D$3)*'input_cool&amp;vent_evolution'!M$11,(W85*$Q85*'input_cooling&amp;ventilation'!$D$3)*'input_cool&amp;vent_evolution'!M$12)</f>
        <v>47637.681659326292</v>
      </c>
      <c r="CS85" s="2">
        <f>IF($D85=3,(X85*$P85*$M85*'input_cooling&amp;ventilation'!$D$3)*'input_cool&amp;vent_evolution'!N$11,(X85*$Q85*'input_cooling&amp;ventilation'!$D$3)*'input_cool&amp;vent_evolution'!N$12)</f>
        <v>44750.464453887158</v>
      </c>
      <c r="CT85" s="2">
        <f>IF($D85=3,(Y85*$P85*$M85*'input_cooling&amp;ventilation'!$D$3)*'input_cool&amp;vent_evolution'!O$11,(Y85*$Q85*'input_cooling&amp;ventilation'!$D$3)*'input_cool&amp;vent_evolution'!O$12)</f>
        <v>42531.953323279653</v>
      </c>
      <c r="CU85" s="2">
        <f>IF($D85=3,(Z85*$P85*$M85*'input_cooling&amp;ventilation'!$D$3)*'input_cool&amp;vent_evolution'!P$11,(Z85*$Q85*'input_cooling&amp;ventilation'!$D$3)*'input_cool&amp;vent_evolution'!P$12)</f>
        <v>47628.270937227542</v>
      </c>
      <c r="CV85" s="2">
        <f>IF($D85=3,(AA85*$P85*$M85*'input_cooling&amp;ventilation'!$D$3)*'input_cool&amp;vent_evolution'!Q$11,(AA85*$Q85*'input_cooling&amp;ventilation'!$D$3)*'input_cool&amp;vent_evolution'!Q$12)</f>
        <v>52272.891003498167</v>
      </c>
      <c r="CW85" s="2">
        <f>IF($D85=3,(AB85*$P85*$M85*'input_cooling&amp;ventilation'!$D$3)*'input_cool&amp;vent_evolution'!R$11,(AB85*$Q85*'input_cooling&amp;ventilation'!$D$3)*'input_cool&amp;vent_evolution'!R$12)</f>
        <v>55140.825948766782</v>
      </c>
      <c r="CX85" s="2">
        <f>IF($D85=3,(AC85*$P85*$M85*'input_cooling&amp;ventilation'!$D$3)*'input_cool&amp;vent_evolution'!S$11,(AC85*$Q85*'input_cooling&amp;ventilation'!$D$3)*'input_cool&amp;vent_evolution'!S$12)</f>
        <v>57120.469501085041</v>
      </c>
      <c r="CY85" s="2">
        <f>IF($D85=3,(AD85*$P85*$M85*'input_cooling&amp;ventilation'!$D$3)*'input_cool&amp;vent_evolution'!T$11,(AD85*$Q85*'input_cooling&amp;ventilation'!$D$3)*'input_cool&amp;vent_evolution'!T$12)</f>
        <v>59294.71573825441</v>
      </c>
      <c r="CZ85" s="2">
        <f>IF($D85=3,(AE85*$P85*$M85*'input_cooling&amp;ventilation'!$D$3)*'input_cool&amp;vent_evolution'!U$11,(AE85*$Q85*'input_cooling&amp;ventilation'!$D$3)*'input_cool&amp;vent_evolution'!U$12)</f>
        <v>67965.743645534094</v>
      </c>
      <c r="DA85" s="2">
        <f>IF($D85=3,(AF85*$P85*$M85*'input_cooling&amp;ventilation'!$D$3)*'input_cool&amp;vent_evolution'!V$11,(AF85*$Q85*'input_cooling&amp;ventilation'!$D$3)*'input_cool&amp;vent_evolution'!V$12)</f>
        <v>68677.613364915116</v>
      </c>
      <c r="DB85" s="2">
        <f>IF($D85=3,(AG85*$P85*$M85*'input_cooling&amp;ventilation'!$D$3)*'input_cool&amp;vent_evolution'!W$11,(AG85*$Q85*'input_cooling&amp;ventilation'!$D$3)*'input_cool&amp;vent_evolution'!W$12)</f>
        <v>66676.740652820226</v>
      </c>
      <c r="DC85" s="2">
        <f>IF($D85=3,(AH85*$P85*$M85*'input_cooling&amp;ventilation'!$D$3)*'input_cool&amp;vent_evolution'!X$11,(AH85*$Q85*'input_cooling&amp;ventilation'!$D$3)*'input_cool&amp;vent_evolution'!X$12)</f>
        <v>69033.222703160849</v>
      </c>
      <c r="DD85" s="2">
        <f>IF($D85=3,(AI85*$P85*$M85*'input_cooling&amp;ventilation'!$D$3)*'input_cool&amp;vent_evolution'!Y$11,(AI85*$Q85*'input_cooling&amp;ventilation'!$D$3)*'input_cool&amp;vent_evolution'!Y$12)</f>
        <v>70580.537011589942</v>
      </c>
      <c r="DE85" s="2">
        <f>IF($D85=3,(AJ85*$P85*$M85*'input_cooling&amp;ventilation'!$D$3)*'input_cool&amp;vent_evolution'!Z$11,(AJ85*$Q85*'input_cooling&amp;ventilation'!$D$3)*'input_cool&amp;vent_evolution'!Z$12)</f>
        <v>75596.241742106911</v>
      </c>
      <c r="DF85" s="2">
        <f>IF($D85=3,(AK85*$P85*$M85*'input_cooling&amp;ventilation'!$D$3)*'input_cool&amp;vent_evolution'!AA$11,(AK85*$Q85*'input_cooling&amp;ventilation'!$D$3)*'input_cool&amp;vent_evolution'!AA$12)</f>
        <v>76089.210248383621</v>
      </c>
      <c r="DG85" s="2">
        <f>IF($D85=3,(AL85*$P85*$M85*'input_cooling&amp;ventilation'!$D$3)*'input_cool&amp;vent_evolution'!AB$11,(AL85*$Q85*'input_cooling&amp;ventilation'!$D$3)*'input_cool&amp;vent_evolution'!AB$12)</f>
        <v>68310.411752986081</v>
      </c>
      <c r="DH85" s="2">
        <f>IF($D85=3,(AM85*$P85*$M85*'input_cooling&amp;ventilation'!$D$3)*'input_cool&amp;vent_evolution'!AC$11,(AM85*$Q85*'input_cooling&amp;ventilation'!$D$3)*'input_cool&amp;vent_evolution'!AC$12)</f>
        <v>68157.43337373955</v>
      </c>
      <c r="DI85" s="2">
        <f>IF($D85=3,(AN85*$P85*$M85*'input_cooling&amp;ventilation'!$D$3)*'input_cool&amp;vent_evolution'!AD$11,(AN85*$Q85*'input_cooling&amp;ventilation'!$D$3)*'input_cool&amp;vent_evolution'!AD$12)</f>
        <v>67348.486525056214</v>
      </c>
      <c r="DJ85" s="2">
        <f>IF($D85=3,(AO85*$P85*$M85*'input_cooling&amp;ventilation'!$D$3)*'input_cool&amp;vent_evolution'!AE$11,(AO85*$Q85*'input_cooling&amp;ventilation'!$D$3)*'input_cool&amp;vent_evolution'!AE$12)</f>
        <v>66325.079464333481</v>
      </c>
      <c r="DK85" s="2">
        <f>IF($D85=3,(AP85*$P85*$M85*'input_cooling&amp;ventilation'!$D$3)*'input_cool&amp;vent_evolution'!AF$11,(AP85*$Q85*'input_cooling&amp;ventilation'!$D$3)*'input_cool&amp;vent_evolution'!AF$12)</f>
        <v>64894.289787474037</v>
      </c>
      <c r="DL85" s="2">
        <f>IF($D85=3,(AQ85*$P85*$M85*'input_cooling&amp;ventilation'!$D$3)*'input_cool&amp;vent_evolution'!AG$11,(AQ85*$Q85*'input_cooling&amp;ventilation'!$D$3)*'input_cool&amp;vent_evolution'!AG$12)</f>
        <v>64208.946421201625</v>
      </c>
      <c r="DM85" s="2">
        <f>IF($D85=3,(AR85*$P85*$M85*'input_cooling&amp;ventilation'!$D$3)*'input_cool&amp;vent_evolution'!AH$11,(AR85*$Q85*'input_cooling&amp;ventilation'!$D$3)*'input_cool&amp;vent_evolution'!AH$12)</f>
        <v>63160.381901905639</v>
      </c>
      <c r="DN85" s="2">
        <f>IF($D85=3,(AS85*$P85*$M85*'input_cooling&amp;ventilation'!$D$3)*'input_cool&amp;vent_evolution'!AI$11,(AS85*$Q85*'input_cooling&amp;ventilation'!$D$3)*'input_cool&amp;vent_evolution'!AI$12)</f>
        <v>62068.690701899424</v>
      </c>
      <c r="DO85" s="2">
        <f>IF($D85=3,(AT85*$P85*$M85*'input_cooling&amp;ventilation'!$D$3)*'input_cool&amp;vent_evolution'!AJ$11,(AT85*$Q85*'input_cooling&amp;ventilation'!$D$3)*'input_cool&amp;vent_evolution'!AJ$12)</f>
        <v>60937.166779278356</v>
      </c>
      <c r="DP85" s="2">
        <f>IF($D85=3,(AU85*$P85*$M85*'input_cooling&amp;ventilation'!$D$3)*'input_cool&amp;vent_evolution'!AK$11,(AU85*$Q85*'input_cooling&amp;ventilation'!$D$3)*'input_cool&amp;vent_evolution'!AK$12)</f>
        <v>60314.970367505986</v>
      </c>
      <c r="DQ85" s="2">
        <f>IF($D85=3,(AV85*$P85*$M85*'input_cooling&amp;ventilation'!$D$3)*'input_cool&amp;vent_evolution'!AL$11,(AV85*$Q85*'input_cooling&amp;ventilation'!$D$3)*'input_cool&amp;vent_evolution'!AL$12)</f>
        <v>58608.949235688597</v>
      </c>
      <c r="DR85" s="2">
        <f>IF($D85=3,(AW85*$P85*$M85*'input_cooling&amp;ventilation'!$D$3)*'input_cool&amp;vent_evolution'!AM$11,(AW85*$Q85*'input_cooling&amp;ventilation'!$D$3)*'input_cool&amp;vent_evolution'!AM$12)</f>
        <v>57426.17654524713</v>
      </c>
      <c r="DS85" s="2">
        <f>IF($D85=3,(AX85*$P85*$M85*'input_cooling&amp;ventilation'!$D$3)*'input_cool&amp;vent_evolution'!AN$11,(AX85*$Q85*'input_cooling&amp;ventilation'!$D$3)*'input_cool&amp;vent_evolution'!AN$12)</f>
        <v>56225.580367389681</v>
      </c>
      <c r="DT85" s="2">
        <f>IF($D85=3,(AY85*$P85*$M85*'input_cooling&amp;ventilation'!$D$3)*'input_cool&amp;vent_evolution'!AO$11,(AY85*$Q85*'input_cooling&amp;ventilation'!$D$3)*'input_cool&amp;vent_evolution'!AO$12)</f>
        <v>55025.441087304491</v>
      </c>
      <c r="DU85" s="2">
        <f>IF($D85=3,(AZ85*$P85*$M85*'input_cooling&amp;ventilation'!$D$3)*'input_cool&amp;vent_evolution'!AP$11,(AZ85*$Q85*'input_cooling&amp;ventilation'!$D$3)*'input_cool&amp;vent_evolution'!AP$12)</f>
        <v>53831.890717663526</v>
      </c>
      <c r="DV85" s="2">
        <f>IF($D85=3,(BA85*$P85*$M85*'input_cooling&amp;ventilation'!$D$3)*'input_cool&amp;vent_evolution'!AQ$11,(BA85*$Q85*'input_cooling&amp;ventilation'!$D$3)*'input_cool&amp;vent_evolution'!AQ$12)</f>
        <v>52649.177230477144</v>
      </c>
      <c r="DW85" s="2">
        <f>IF($D85=3,(BB85*$P85*$M85*'input_cooling&amp;ventilation'!$D$3)*'input_cool&amp;vent_evolution'!AR$11,(BB85*$Q85*'input_cooling&amp;ventilation'!$D$3)*'input_cool&amp;vent_evolution'!AR$12)</f>
        <v>51483.843550412814</v>
      </c>
      <c r="DX85" s="2">
        <f>IF($D85=3,(BC85*$P85*$M85*'input_cooling&amp;ventilation'!$D$3)*'input_cool&amp;vent_evolution'!AS$11,(BC85*$Q85*'input_cooling&amp;ventilation'!$D$3)*'input_cool&amp;vent_evolution'!AS$12)</f>
        <v>50342.084473155737</v>
      </c>
      <c r="DY85" s="2">
        <f>IF($D85=3,(BD85*$P85*$M85*'input_cooling&amp;ventilation'!$D$3)*'input_cool&amp;vent_evolution'!AT$11,(BD85*$Q85*'input_cooling&amp;ventilation'!$D$3)*'input_cool&amp;vent_evolution'!AT$12)</f>
        <v>49230.510249844832</v>
      </c>
      <c r="DZ85" s="2">
        <f>IF($D85=3,(BE85*$P85*$M85*'input_cooling&amp;ventilation'!$D$3)*'input_cool&amp;vent_evolution'!AU$11,(BE85*$Q85*'input_cooling&amp;ventilation'!$D$3)*'input_cool&amp;vent_evolution'!AU$12)</f>
        <v>49699.165211209787</v>
      </c>
      <c r="EA85" s="2">
        <f>IF($D85=3,(BF85*$P85*$M85*'input_cooling&amp;ventilation'!$D$3)*'input_cool&amp;vent_evolution'!AV$11,(BF85*$Q85*'input_cooling&amp;ventilation'!$D$3)*'input_cool&amp;vent_evolution'!AV$12)</f>
        <v>50172.281582210708</v>
      </c>
      <c r="EB85">
        <v>0.7001055966209081</v>
      </c>
      <c r="EC85" s="2">
        <f t="shared" si="116"/>
        <v>1334267.6907043855</v>
      </c>
      <c r="ED85" s="2">
        <f>IF($D85=3,(EC85*(1+'input_cool&amp;vent_evolution'!M$10)),EC85*(1+'input_cool&amp;vent_evolution'!M$9))</f>
        <v>1362709.1297717926</v>
      </c>
      <c r="EE85" s="2">
        <f>IF($D85=3,(ED85*(1+'input_cool&amp;vent_evolution'!N$10)),ED85*(1+'input_cool&amp;vent_evolution'!N$9))</f>
        <v>1391179.9231919385</v>
      </c>
      <c r="EF85" s="2">
        <f>IF($D85=3,(EE85*(1+'input_cool&amp;vent_evolution'!O$10)),EE85*(1+'input_cool&amp;vent_evolution'!O$9))</f>
        <v>1419680.0714781017</v>
      </c>
      <c r="EG85" s="2">
        <f>IF($D85=3,(EF85*(1+'input_cool&amp;vent_evolution'!P$10)),EF85*(1+'input_cool&amp;vent_evolution'!P$9))</f>
        <v>1446628.2159744769</v>
      </c>
      <c r="EH85" s="2">
        <f>IF($D85=3,(EG85*(1+'input_cool&amp;vent_evolution'!Q$10)),EG85*(1+'input_cool&amp;vent_evolution'!Q$9))</f>
        <v>1473605.7153939018</v>
      </c>
      <c r="EI85" s="2">
        <f>IF($D85=3,(EH85*(1+'input_cool&amp;vent_evolution'!R$10)),EH85*(1+'input_cool&amp;vent_evolution'!R$9))</f>
        <v>1494803.0160551057</v>
      </c>
      <c r="EJ85" s="2">
        <f>IF($D85=3,(EI85*(1+'input_cool&amp;vent_evolution'!S$10)),EI85*(1+'input_cool&amp;vent_evolution'!S$9))</f>
        <v>1516013.1992567307</v>
      </c>
      <c r="EK85" s="2">
        <f>IF($D85=3,(EJ85*(1+'input_cool&amp;vent_evolution'!T$10)),EJ85*(1+'input_cool&amp;vent_evolution'!T$9))</f>
        <v>1537236.2648847164</v>
      </c>
      <c r="EL85" s="2">
        <f>IF($D85=3,(EK85*(1+'input_cool&amp;vent_evolution'!U$10)),EK85*(1+'input_cool&amp;vent_evolution'!U$9))</f>
        <v>1558472.2120265567</v>
      </c>
      <c r="EM85" s="2">
        <f>IF($D85=3,(EL85*(1+'input_cool&amp;vent_evolution'!V$10)),EL85*(1+'input_cool&amp;vent_evolution'!V$9))</f>
        <v>1579721.0414806933</v>
      </c>
      <c r="EN85" s="2">
        <f>IF($D85=3,(EM85*(1+'input_cool&amp;vent_evolution'!W$10)),EM85*(1+'input_cool&amp;vent_evolution'!W$9))</f>
        <v>1596246.9808251178</v>
      </c>
      <c r="EO85" s="2">
        <f>IF($D85=3,(EN85*(1+'input_cool&amp;vent_evolution'!X$10)),EN85*(1+'input_cool&amp;vent_evolution'!X$9))</f>
        <v>1612783.7016157277</v>
      </c>
      <c r="EP85" s="2">
        <f>IF($D85=3,(EO85*(1+'input_cool&amp;vent_evolution'!Y$10)),EO85*(1+'input_cool&amp;vent_evolution'!Y$9))</f>
        <v>1629331.2044798667</v>
      </c>
      <c r="EQ85" s="2">
        <f>IF($D85=3,(EP85*(1+'input_cool&amp;vent_evolution'!Z$10)),EP85*(1+'input_cool&amp;vent_evolution'!Z$9))</f>
        <v>1645889.4883909731</v>
      </c>
      <c r="ER85" s="2">
        <f>IF($D85=3,(EQ85*(1+'input_cool&amp;vent_evolution'!AA$10)),EQ85*(1+'input_cool&amp;vent_evolution'!AA$9))</f>
        <v>1662458.5543756078</v>
      </c>
      <c r="ES85" s="2">
        <f>IF($D85=3,(ER85*(1+'input_cool&amp;vent_evolution'!AB$10)),ER85*(1+'input_cool&amp;vent_evolution'!AB$9))</f>
        <v>1673991.8959622374</v>
      </c>
      <c r="ET85" s="2">
        <f>IF($D85=3,(ES85*(1+'input_cool&amp;vent_evolution'!AC$10)),ES85*(1+'input_cool&amp;vent_evolution'!AC$9))</f>
        <v>1685533.3299069609</v>
      </c>
      <c r="EU85" s="2">
        <f>IF($D85=3,(ET85*(1+'input_cool&amp;vent_evolution'!AD$10)),ET85*(1+'input_cool&amp;vent_evolution'!AD$9))</f>
        <v>1697082.8576355639</v>
      </c>
      <c r="EV85" s="2">
        <f>IF($D85=3,(EU85*(1+'input_cool&amp;vent_evolution'!AE$10)),EU85*(1+'input_cool&amp;vent_evolution'!AE$9))</f>
        <v>1708640.4778363244</v>
      </c>
      <c r="EW85" s="2">
        <f>IF($D85=3,(EV85*(1+'input_cool&amp;vent_evolution'!AF$10)),EV85*(1+'input_cool&amp;vent_evolution'!AF$9))</f>
        <v>1720206.1917639324</v>
      </c>
      <c r="EX85" s="2">
        <f>IF($D85=3,(EW85*(1+'input_cool&amp;vent_evolution'!AG$10)),EW85*(1+'input_cool&amp;vent_evolution'!AG$9))</f>
        <v>1727518.4811101854</v>
      </c>
      <c r="EY85" s="2">
        <f>IF($D85=3,(EX85*(1+'input_cool&amp;vent_evolution'!AH$10)),EX85*(1+'input_cool&amp;vent_evolution'!AH$9))</f>
        <v>1734832.9475735475</v>
      </c>
      <c r="EZ85" s="2">
        <f>IF($D85=3,(EY85*(1+'input_cool&amp;vent_evolution'!AI$10)),EY85*(1+'input_cool&amp;vent_evolution'!AI$9))</f>
        <v>1742149.5915532385</v>
      </c>
      <c r="FA85" s="2">
        <f>IF($D85=3,(EZ85*(1+'input_cool&amp;vent_evolution'!AJ$10)),EZ85*(1+'input_cool&amp;vent_evolution'!AJ$9))</f>
        <v>1749468.4125930073</v>
      </c>
      <c r="FB85" s="2">
        <f>IF($D85=3,(FA85*(1+'input_cool&amp;vent_evolution'!AK$10)),FA85*(1+'input_cool&amp;vent_evolution'!AK$9))</f>
        <v>1756789.4097233177</v>
      </c>
      <c r="FC85" s="2">
        <f>IF($D85=3,(FB85*(1+'input_cool&amp;vent_evolution'!AL$10)),FB85*(1+'input_cool&amp;vent_evolution'!AL$9))</f>
        <v>1764112.5850543345</v>
      </c>
      <c r="FD85" s="2">
        <f>IF($D85=3,(FC85*(1+'input_cool&amp;vent_evolution'!AM$10)),FC85*(1+'input_cool&amp;vent_evolution'!AM$9))</f>
        <v>1771437.9368180812</v>
      </c>
      <c r="FE85" s="2">
        <f>IF($D85=3,(FD85*(1+'input_cool&amp;vent_evolution'!AN$10)),FD85*(1+'input_cool&amp;vent_evolution'!AN$9))</f>
        <v>1778765.4660981579</v>
      </c>
      <c r="FF85" s="2">
        <f>IF($D85=3,(FE85*(1+'input_cool&amp;vent_evolution'!AO$10)),FE85*(1+'input_cool&amp;vent_evolution'!AO$9))</f>
        <v>1786095.1722101863</v>
      </c>
      <c r="FG85" s="2">
        <f>IF($D85=3,(FF85*(1+'input_cool&amp;vent_evolution'!AP$10)),FF85*(1+'input_cool&amp;vent_evolution'!AP$9))</f>
        <v>1793427.0556104167</v>
      </c>
      <c r="FH85" s="2">
        <f>IF($D85=3,(FG85*(1+'input_cool&amp;vent_evolution'!AQ$10)),FG85*(1+'input_cool&amp;vent_evolution'!AQ$9))</f>
        <v>1800761.1156144734</v>
      </c>
      <c r="FI85" s="2">
        <f>IF($D85=3,(FH85*(1+'input_cool&amp;vent_evolution'!AR$10)),FH85*(1+'input_cool&amp;vent_evolution'!AR$9))</f>
        <v>1808097.3530207954</v>
      </c>
      <c r="FJ85" s="2">
        <f>IF($D85=3,(FI85*(1+'input_cool&amp;vent_evolution'!AS$10)),FI85*(1+'input_cool&amp;vent_evolution'!AS$9))</f>
        <v>1815435.7673161009</v>
      </c>
      <c r="FK85" s="2">
        <f>IF($D85=3,(FJ85*(1+'input_cool&amp;vent_evolution'!AT$10)),FJ85*(1+'input_cool&amp;vent_evolution'!AT$9))</f>
        <v>1822776.3591847641</v>
      </c>
      <c r="FL85" s="2">
        <f>IF($D85=3,(FK85*(1+'input_cool&amp;vent_evolution'!AU$10)),FK85*(1+'input_cool&amp;vent_evolution'!AU$9))</f>
        <v>1830146.6322406952</v>
      </c>
      <c r="FM85" s="2">
        <f t="shared" si="117"/>
        <v>3536034.6783390287</v>
      </c>
      <c r="FN85" s="2">
        <f t="shared" si="118"/>
        <v>3611409.2943511456</v>
      </c>
      <c r="FO85" s="2">
        <f t="shared" si="119"/>
        <v>3686861.704354655</v>
      </c>
      <c r="FP85" s="2">
        <f t="shared" si="120"/>
        <v>3762391.9097098298</v>
      </c>
      <c r="FQ85" s="2">
        <f t="shared" si="121"/>
        <v>3833809.042958233</v>
      </c>
      <c r="FR85" s="2">
        <f t="shared" si="122"/>
        <v>3905303.9717094479</v>
      </c>
      <c r="FS85" s="2">
        <f t="shared" si="123"/>
        <v>3961480.3977350416</v>
      </c>
      <c r="FT85" s="2">
        <f t="shared" si="124"/>
        <v>4017690.9646680355</v>
      </c>
      <c r="FU85" s="2">
        <f t="shared" si="125"/>
        <v>4073935.6722061494</v>
      </c>
      <c r="FV85" s="2">
        <f t="shared" si="126"/>
        <v>4130214.5179310879</v>
      </c>
      <c r="FW85" s="2">
        <f t="shared" si="127"/>
        <v>4186527.5039588553</v>
      </c>
      <c r="FX85" s="2">
        <f t="shared" si="128"/>
        <v>4230324.0337115647</v>
      </c>
      <c r="FY85" s="2">
        <f t="shared" si="129"/>
        <v>4274149.1361171678</v>
      </c>
      <c r="FZ85" s="2">
        <f t="shared" si="130"/>
        <v>4318002.8128382312</v>
      </c>
      <c r="GA85" s="2">
        <f t="shared" si="131"/>
        <v>4361885.0611541932</v>
      </c>
      <c r="GB85" s="2">
        <f t="shared" si="132"/>
        <v>4405795.8837856129</v>
      </c>
      <c r="GC85" s="2">
        <f t="shared" si="133"/>
        <v>4436361.1864543185</v>
      </c>
      <c r="GD85" s="2">
        <f t="shared" si="134"/>
        <v>4466947.935238407</v>
      </c>
      <c r="GE85" s="2">
        <f t="shared" si="135"/>
        <v>4497556.1339164535</v>
      </c>
      <c r="GF85" s="2">
        <f t="shared" si="136"/>
        <v>4528185.7790121725</v>
      </c>
      <c r="GG85" s="2">
        <f t="shared" si="137"/>
        <v>4558836.873850706</v>
      </c>
      <c r="GH85" s="2">
        <f t="shared" si="138"/>
        <v>4578215.6753359977</v>
      </c>
      <c r="GI85" s="2">
        <f t="shared" si="139"/>
        <v>4597600.2465492468</v>
      </c>
      <c r="GJ85" s="2">
        <f t="shared" si="140"/>
        <v>4616990.5885484526</v>
      </c>
      <c r="GK85" s="2">
        <f t="shared" si="141"/>
        <v>4636386.7001244714</v>
      </c>
      <c r="GL85" s="2">
        <f t="shared" si="142"/>
        <v>4655788.5787078701</v>
      </c>
      <c r="GM85" s="2">
        <f t="shared" si="143"/>
        <v>4675196.2298909416</v>
      </c>
      <c r="GN85" s="2">
        <f t="shared" si="144"/>
        <v>4694609.6489882478</v>
      </c>
      <c r="GO85" s="2">
        <f t="shared" si="145"/>
        <v>4714028.8388715154</v>
      </c>
      <c r="GP85" s="2">
        <f t="shared" si="146"/>
        <v>4733453.7977270223</v>
      </c>
      <c r="GQ85" s="2">
        <f t="shared" si="147"/>
        <v>4752884.5267639114</v>
      </c>
      <c r="GR85" s="2">
        <f t="shared" si="148"/>
        <v>4772321.0241684709</v>
      </c>
      <c r="GS85" s="2">
        <f t="shared" si="149"/>
        <v>4791763.2920567002</v>
      </c>
      <c r="GT85" s="2">
        <f t="shared" si="150"/>
        <v>4811211.3290683134</v>
      </c>
      <c r="GU85" s="2">
        <f t="shared" si="151"/>
        <v>4830665.1370170191</v>
      </c>
      <c r="GV85" s="2">
        <f t="shared" si="152"/>
        <v>4850197.6051238067</v>
      </c>
      <c r="GW85" s="2">
        <f>IF($D85=3,($N85*$M85*EC85*'input_cooling&amp;ventilation'!$D$3)*'input_cool&amp;vent_evolution'!M$11,($O85*$M85*EC85*'input_cooling&amp;ventilation'!$D$3)*'input_cool&amp;vent_evolution'!M$10)</f>
        <v>733107.84868356993</v>
      </c>
      <c r="GX85" s="2">
        <f>IF($D85=3,($N85*$M85*ED85*'input_cooling&amp;ventilation'!$D$3)*'input_cool&amp;vent_evolution'!N$11,($O85*$M85*ED85*'input_cooling&amp;ventilation'!$D$3)*'input_cool&amp;vent_evolution'!N$10)</f>
        <v>693004.04802134982</v>
      </c>
      <c r="GY85" s="2">
        <f>IF($D85=3,($N85*$M85*EE85*'input_cooling&amp;ventilation'!$D$3)*'input_cool&amp;vent_evolution'!O$11,($O85*$M85*EE85*'input_cooling&amp;ventilation'!$D$3)*'input_cool&amp;vent_evolution'!O$10)</f>
        <v>663239.65390693874</v>
      </c>
      <c r="GZ85" s="2">
        <f>IF($D85=3,($N85*$M85*EF85*'input_cooling&amp;ventilation'!$D$3)*'input_cool&amp;vent_evolution'!P$11,($O85*$M85*EF85*'input_cooling&amp;ventilation'!$D$3)*'input_cool&amp;vent_evolution'!P$10)</f>
        <v>748228.89430367656</v>
      </c>
      <c r="HA85" s="2">
        <f>IF($D85=3,($N85*$M85*EG85*'input_cooling&amp;ventilation'!$D$3)*'input_cool&amp;vent_evolution'!Q$11,($O85*$M85*EG85*'input_cooling&amp;ventilation'!$D$3)*'input_cool&amp;vent_evolution'!Q$10)</f>
        <v>824962.3394496456</v>
      </c>
      <c r="HB85" s="2">
        <f>IF($D85=3,($N85*$M85*EH85*'input_cooling&amp;ventilation'!$D$3)*'input_cool&amp;vent_evolution'!R$11,($O85*$M85*EH85*'input_cooling&amp;ventilation'!$D$3)*'input_cool&amp;vent_evolution'!R$10)</f>
        <v>872918.87352483487</v>
      </c>
      <c r="HC85" s="2">
        <f>IF($D85=3,($N85*$M85*EI85*'input_cooling&amp;ventilation'!$D$3)*'input_cool&amp;vent_evolution'!S$11,($O85*$M85*EI85*'input_cooling&amp;ventilation'!$D$3)*'input_cool&amp;vent_evolution'!S$10)</f>
        <v>902727.73700367857</v>
      </c>
      <c r="HD85" s="2">
        <f>IF($D85=3,($N85*$M85*EJ85*'input_cooling&amp;ventilation'!$D$3)*'input_cool&amp;vent_evolution'!T$11,($O85*$M85*EJ85*'input_cooling&amp;ventilation'!$D$3)*'input_cool&amp;vent_evolution'!T$10)</f>
        <v>935034.58064084605</v>
      </c>
      <c r="HE85" s="2">
        <f>IF($D85=3,($N85*$M85*EK85*'input_cooling&amp;ventilation'!$D$3)*'input_cool&amp;vent_evolution'!U$11,($O85*$M85*EK85*'input_cooling&amp;ventilation'!$D$3)*'input_cool&amp;vent_evolution'!U$10)</f>
        <v>1068852.2310014742</v>
      </c>
      <c r="HF85" s="2">
        <f>IF($D85=3,($N85*$M85*EL85*'input_cooling&amp;ventilation'!$D$3)*'input_cool&amp;vent_evolution'!V$11,($O85*$M85*EL85*'input_cooling&amp;ventilation'!$D$3)*'input_cool&amp;vent_evolution'!V$10)</f>
        <v>1074653.6027568297</v>
      </c>
      <c r="HG85" s="2">
        <f>IF($D85=3,($N85*$M85*EM85*'input_cooling&amp;ventilation'!$D$3)*'input_cool&amp;vent_evolution'!W$11,($O85*$M85*EM85*'input_cooling&amp;ventilation'!$D$3)*'input_cool&amp;vent_evolution'!W$10)</f>
        <v>1038108.9390950463</v>
      </c>
      <c r="HH85" s="2">
        <f>IF($D85=3,($N85*$M85*EN85*'input_cooling&amp;ventilation'!$D$3)*'input_cool&amp;vent_evolution'!X$11,($O85*$M85*EN85*'input_cooling&amp;ventilation'!$D$3)*'input_cool&amp;vent_evolution'!X$10)</f>
        <v>1066979.543194684</v>
      </c>
      <c r="HI85" s="2">
        <f>IF($D85=3,($N85*$M85*EO85*'input_cooling&amp;ventilation'!$D$3)*'input_cool&amp;vent_evolution'!Y$11,($O85*$M85*EO85*'input_cooling&amp;ventilation'!$D$3)*'input_cool&amp;vent_evolution'!Y$10)</f>
        <v>1082524.5913514872</v>
      </c>
      <c r="HJ85" s="2">
        <f>IF($D85=3,($N85*$M85*EP85*'input_cooling&amp;ventilation'!$D$3)*'input_cool&amp;vent_evolution'!Z$11,($O85*$M85*EP85*'input_cooling&amp;ventilation'!$D$3)*'input_cool&amp;vent_evolution'!Z$10)</f>
        <v>1150357.4382982901</v>
      </c>
      <c r="HK85" s="2">
        <f>IF($D85=3,($N85*$M85*EQ85*'input_cooling&amp;ventilation'!$D$3)*'input_cool&amp;vent_evolution'!AA$11,($O85*$M85*EQ85*'input_cooling&amp;ventilation'!$D$3)*'input_cool&amp;vent_evolution'!AA$10)</f>
        <v>1147598.5899269867</v>
      </c>
      <c r="HL85" s="2">
        <f>IF($D85=3,($N85*$M85*ER85*'input_cooling&amp;ventilation'!$D$3)*'input_cool&amp;vent_evolution'!AB$11,($O85*$M85*ER85*'input_cooling&amp;ventilation'!$D$3)*'input_cool&amp;vent_evolution'!AB$10)</f>
        <v>1021289.1887938512</v>
      </c>
      <c r="HM85" s="2">
        <f>IF($D85=3,($N85*$M85*ES85*'input_cooling&amp;ventilation'!$D$3)*'input_cool&amp;vent_evolution'!AC$11,($O85*$M85*ES85*'input_cooling&amp;ventilation'!$D$3)*'input_cool&amp;vent_evolution'!AC$10)</f>
        <v>1009216.3530036687</v>
      </c>
      <c r="HN85" s="2">
        <f>IF($D85=3,($N85*$M85*ET85*'input_cooling&amp;ventilation'!$D$3)*'input_cool&amp;vent_evolution'!AD$11,($O85*$M85*ET85*'input_cooling&amp;ventilation'!$D$3)*'input_cool&amp;vent_evolution'!AD$10)</f>
        <v>987921.65510428825</v>
      </c>
      <c r="HO85" s="2">
        <f>IF($D85=3,($N85*$M85*EU85*'input_cooling&amp;ventilation'!$D$3)*'input_cool&amp;vent_evolution'!AE$11,($O85*$M85*EU85*'input_cooling&amp;ventilation'!$D$3)*'input_cool&amp;vent_evolution'!AE$10)</f>
        <v>964211.97822748288</v>
      </c>
      <c r="HP85" s="2">
        <f>IF($D85=3,($N85*$M85*EV85*'input_cooling&amp;ventilation'!$D$3)*'input_cool&amp;vent_evolution'!AF$11,($O85*$M85*EV85*'input_cooling&amp;ventilation'!$D$3)*'input_cool&amp;vent_evolution'!AF$10)</f>
        <v>935388.48361300095</v>
      </c>
      <c r="HQ85" s="2">
        <f>IF($D85=3,($N85*$M85*EW85*'input_cooling&amp;ventilation'!$D$3)*'input_cool&amp;vent_evolution'!AG$11,($O85*$M85*EW85*'input_cooling&amp;ventilation'!$D$3)*'input_cool&amp;vent_evolution'!AG$10)</f>
        <v>918110.46181543835</v>
      </c>
      <c r="HR85" s="2">
        <f>IF($D85=3,($N85*$M85*EX85*'input_cooling&amp;ventilation'!$D$3)*'input_cool&amp;vent_evolution'!AH$11,($O85*$M85*EX85*'input_cooling&amp;ventilation'!$D$3)*'input_cool&amp;vent_evolution'!AH$10)</f>
        <v>893984.68081811967</v>
      </c>
      <c r="HS85" s="2">
        <f>IF($D85=3,($N85*$M85*EY85*'input_cooling&amp;ventilation'!$D$3)*'input_cool&amp;vent_evolution'!AI$11,($O85*$M85*EY85*'input_cooling&amp;ventilation'!$D$3)*'input_cool&amp;vent_evolution'!AI$10)</f>
        <v>870012.47121561982</v>
      </c>
      <c r="HT85" s="2">
        <f>IF($D85=3,($N85*$M85*EZ85*'input_cooling&amp;ventilation'!$D$3)*'input_cool&amp;vent_evolution'!AJ$11,($O85*$M85*EZ85*'input_cooling&amp;ventilation'!$D$3)*'input_cool&amp;vent_evolution'!AJ$10)</f>
        <v>846217.23642214958</v>
      </c>
      <c r="HU85" s="2">
        <f>IF($D85=3,($N85*$M85*FA85*'input_cooling&amp;ventilation'!$D$3)*'input_cool&amp;vent_evolution'!AK$11,($O85*$M85*FA85*'input_cooling&amp;ventilation'!$D$3)*'input_cool&amp;vent_evolution'!AK$10)</f>
        <v>830133.59400755598</v>
      </c>
      <c r="HV85" s="2">
        <f>IF($D85=3,($N85*$M85*FB85*'input_cooling&amp;ventilation'!$D$3)*'input_cool&amp;vent_evolution'!AL$11,($O85*$M85*FB85*'input_cooling&amp;ventilation'!$D$3)*'input_cool&amp;vent_evolution'!AL$10)</f>
        <v>799712.40708528797</v>
      </c>
      <c r="HW85" s="2">
        <f>IF($D85=3,($N85*$M85*FC85*'input_cooling&amp;ventilation'!$D$3)*'input_cool&amp;vent_evolution'!AM$11,($O85*$M85*FC85*'input_cooling&amp;ventilation'!$D$3)*'input_cool&amp;vent_evolution'!AM$10)</f>
        <v>777221.44869471109</v>
      </c>
      <c r="HX85" s="2">
        <f>IF($D85=3,($N85*$M85*FD85*'input_cooling&amp;ventilation'!$D$3)*'input_cool&amp;vent_evolution'!AN$11,($O85*$M85*FD85*'input_cooling&amp;ventilation'!$D$3)*'input_cool&amp;vent_evolution'!AN$10)</f>
        <v>755088.06748764578</v>
      </c>
      <c r="HY85" s="2">
        <f>IF($D85=3,($N85*$M85*FE85*'input_cooling&amp;ventilation'!$D$3)*'input_cool&amp;vent_evolution'!AO$11,($O85*$M85*FE85*'input_cooling&amp;ventilation'!$D$3)*'input_cool&amp;vent_evolution'!AO$10)</f>
        <v>733527.07048418245</v>
      </c>
      <c r="HZ85" s="2">
        <f>IF($D85=3,($N85*$M85*FF85*'input_cooling&amp;ventilation'!$D$3)*'input_cool&amp;vent_evolution'!AP$11,($O85*$M85*FF85*'input_cooling&amp;ventilation'!$D$3)*'input_cool&amp;vent_evolution'!AP$10)</f>
        <v>712584.47925588768</v>
      </c>
      <c r="IA85" s="2">
        <f>IF($D85=3,($N85*$M85*FG85*'input_cooling&amp;ventilation'!$D$3)*'input_cool&amp;vent_evolution'!AQ$11,($O85*$M85*FG85*'input_cooling&amp;ventilation'!$D$3)*'input_cool&amp;vent_evolution'!AQ$10)</f>
        <v>692280.86938082334</v>
      </c>
      <c r="IB85" s="2">
        <f>IF($D85=3,($N85*$M85*FH85*'input_cooling&amp;ventilation'!$D$3)*'input_cool&amp;vent_evolution'!AR$11,($O85*$M85*FH85*'input_cooling&amp;ventilation'!$D$3)*'input_cool&amp;vent_evolution'!AR$10)</f>
        <v>672667.26828660816</v>
      </c>
      <c r="IC85" s="2">
        <f>IF($D85=3,($N85*$M85*FI85*'input_cooling&amp;ventilation'!$D$3)*'input_cool&amp;vent_evolution'!AS$11,($O85*$M85*FI85*'input_cooling&amp;ventilation'!$D$3)*'input_cool&amp;vent_evolution'!AS$10)</f>
        <v>653789.73050761956</v>
      </c>
      <c r="ID85" s="2">
        <f>IF($D85=3,($N85*$M85*FJ85*'input_cooling&amp;ventilation'!$D$3)*'input_cool&amp;vent_evolution'!AT$11,($O85*$M85*FJ85*'input_cooling&amp;ventilation'!$D$3)*'input_cool&amp;vent_evolution'!AT$10)</f>
        <v>635699.60713961255</v>
      </c>
      <c r="IE85" s="2">
        <f>IF($D85=3,($N85*$M85*FK85*'input_cooling&amp;ventilation'!$D$3)*'input_cool&amp;vent_evolution'!AU$11,($O85*$M85*FK85*'input_cooling&amp;ventilation'!$D$3)*'input_cool&amp;vent_evolution'!AU$10)</f>
        <v>638270.01555124146</v>
      </c>
      <c r="IF85" s="2">
        <f>IF($D85=3,($N85*$M85*FL85*'input_cooling&amp;ventilation'!$D$3)*'input_cool&amp;vent_evolution'!AV$11,($O85*$M85*FL85*'input_cooling&amp;ventilation'!$D$3)*'input_cool&amp;vent_evolution'!AV$10)</f>
        <v>640850.81723561813</v>
      </c>
    </row>
    <row r="86" spans="1:240" x14ac:dyDescent="0.25">
      <c r="A86">
        <v>84</v>
      </c>
      <c r="B86">
        <v>100100</v>
      </c>
      <c r="C86">
        <v>12</v>
      </c>
      <c r="D86">
        <v>3</v>
      </c>
      <c r="E86">
        <v>5</v>
      </c>
      <c r="F86" s="2">
        <v>6016200</v>
      </c>
      <c r="G86" s="2">
        <v>7244588.4036665596</v>
      </c>
      <c r="H86" s="2">
        <v>6016200</v>
      </c>
      <c r="I86" s="17">
        <v>0.14000000000000001</v>
      </c>
      <c r="J86">
        <v>5.3409679999999998E-3</v>
      </c>
      <c r="K86" s="2">
        <f t="shared" si="77"/>
        <v>32132.331681599997</v>
      </c>
      <c r="L86" s="2">
        <f t="shared" si="78"/>
        <v>1014242.3765133184</v>
      </c>
      <c r="M86">
        <v>0.78352692713833105</v>
      </c>
      <c r="N86" s="17">
        <f>'input_cooling&amp;ventilation'!$D$5</f>
        <v>57.500092182043396</v>
      </c>
      <c r="O86" s="45">
        <f>'input_cooling&amp;ventilation'!$D$6</f>
        <v>19.328678831353667</v>
      </c>
      <c r="P86" s="45">
        <f>'input_cooling&amp;ventilation'!$C$5</f>
        <v>50.351688737400465</v>
      </c>
      <c r="Q86" s="45">
        <f>'input_cooling&amp;ventilation'!$C$6</f>
        <v>32.240814214248743</v>
      </c>
      <c r="R86">
        <v>17</v>
      </c>
      <c r="S86">
        <v>12</v>
      </c>
      <c r="T86">
        <v>14</v>
      </c>
      <c r="U86" s="2">
        <f t="shared" si="79"/>
        <v>63384.08316384448</v>
      </c>
      <c r="V86" s="2">
        <f t="shared" si="80"/>
        <v>1881539.4904669612</v>
      </c>
      <c r="W86" s="2">
        <v>225207.79820204011</v>
      </c>
      <c r="X86" s="57">
        <f>IF($D86=3,(W86*(1+'input_cool&amp;vent_evolution'!M$11)),(W86*(1+'input_cool&amp;vent_evolution'!M$12)))</f>
        <v>228571.79946754841</v>
      </c>
      <c r="Y86" s="57">
        <f>IF($D86=3,(X86*(1+'input_cool&amp;vent_evolution'!N$11)),(X86*(1+'input_cool&amp;vent_evolution'!N$12)))</f>
        <v>231731.91586724075</v>
      </c>
      <c r="Z86" s="57">
        <f>IF($D86=3,(Y86*(1+'input_cool&amp;vent_evolution'!O$11)),(Y86*(1+'input_cool&amp;vent_evolution'!O$12)))</f>
        <v>234735.36901232137</v>
      </c>
      <c r="AA86" s="57">
        <f>IF($D86=3,(Z86*(1+'input_cool&amp;vent_evolution'!P$11)),(Z86*(1+'input_cool&amp;vent_evolution'!P$12)))</f>
        <v>238098.70572657639</v>
      </c>
      <c r="AB86" s="57">
        <f>IF($D86=3,(AA86*(1+'input_cool&amp;vent_evolution'!Q$11)),(AA86*(1+'input_cool&amp;vent_evolution'!Q$12)))</f>
        <v>241790.02875831167</v>
      </c>
      <c r="AC86" s="57">
        <f>IF($D86=3,(AB86*(1+'input_cool&amp;vent_evolution'!R$11)),(AB86*(1+'input_cool&amp;vent_evolution'!R$12)))</f>
        <v>245683.87501219436</v>
      </c>
      <c r="AD86" s="57">
        <f>IF($D86=3,(AC86*(1+'input_cool&amp;vent_evolution'!S$11)),(AC86*(1+'input_cool&amp;vent_evolution'!S$12)))</f>
        <v>249717.51655382593</v>
      </c>
      <c r="AE86" s="57">
        <f>IF($D86=3,(AD86*(1+'input_cool&amp;vent_evolution'!T$11)),(AD86*(1+'input_cool&amp;vent_evolution'!T$12)))</f>
        <v>253904.6955229434</v>
      </c>
      <c r="AF86" s="57">
        <f>IF($D86=3,(AE86*(1+'input_cool&amp;vent_evolution'!U$11)),(AE86*(1+'input_cool&amp;vent_evolution'!U$12)))</f>
        <v>258704.19120935927</v>
      </c>
      <c r="AG86" s="57">
        <f>IF($D86=3,(AF86*(1+'input_cool&amp;vent_evolution'!V$11)),(AF86*(1+'input_cool&amp;vent_evolution'!V$12)))</f>
        <v>263553.95656788058</v>
      </c>
      <c r="AH86" s="57">
        <f>IF($D86=3,(AG86*(1+'input_cool&amp;vent_evolution'!W$11)),(AG86*(1+'input_cool&amp;vent_evolution'!W$12)))</f>
        <v>268262.42751195608</v>
      </c>
      <c r="AI86" s="57">
        <f>IF($D86=3,(AH86*(1+'input_cool&amp;vent_evolution'!X$11)),(AH86*(1+'input_cool&amp;vent_evolution'!X$12)))</f>
        <v>273137.3047193797</v>
      </c>
      <c r="AJ86" s="57">
        <f>IF($D86=3,(AI86*(1+'input_cool&amp;vent_evolution'!Y$11)),(AI86*(1+'input_cool&amp;vent_evolution'!Y$12)))</f>
        <v>278121.44768261648</v>
      </c>
      <c r="AK86" s="57">
        <f>IF($D86=3,(AJ86*(1+'input_cool&amp;vent_evolution'!Z$11)),(AJ86*(1+'input_cool&amp;vent_evolution'!Z$12)))</f>
        <v>283459.78162394359</v>
      </c>
      <c r="AL86" s="57">
        <f>IF($D86=3,(AK86*(1+'input_cool&amp;vent_evolution'!AA$11)),(AK86*(1+'input_cool&amp;vent_evolution'!AA$12)))</f>
        <v>288832.92722321057</v>
      </c>
      <c r="AM86" s="57">
        <f>IF($D86=3,(AL86*(1+'input_cool&amp;vent_evolution'!AB$11)),(AL86*(1+'input_cool&amp;vent_evolution'!AB$12)))</f>
        <v>293656.76212827145</v>
      </c>
      <c r="AN86" s="57">
        <f>IF($D86=3,(AM86*(1+'input_cool&amp;vent_evolution'!AC$11)),(AM86*(1+'input_cool&amp;vent_evolution'!AC$12)))</f>
        <v>298469.79425193212</v>
      </c>
      <c r="AO86" s="57">
        <f>IF($D86=3,(AN86*(1+'input_cool&amp;vent_evolution'!AD$11)),(AN86*(1+'input_cool&amp;vent_evolution'!AD$12)))</f>
        <v>303225.70146674098</v>
      </c>
      <c r="AP86" s="57">
        <f>IF($D86=3,(AO86*(1+'input_cool&amp;vent_evolution'!AE$11)),(AO86*(1+'input_cool&amp;vent_evolution'!AE$12)))</f>
        <v>307909.33936601051</v>
      </c>
      <c r="AQ86" s="57">
        <f>IF($D86=3,(AP86*(1+'input_cool&amp;vent_evolution'!AF$11)),(AP86*(1+'input_cool&amp;vent_evolution'!AF$12)))</f>
        <v>312491.94005868264</v>
      </c>
      <c r="AR86" s="57">
        <f>IF($D86=3,(AQ86*(1+'input_cool&amp;vent_evolution'!AG$11)),(AQ86*(1+'input_cool&amp;vent_evolution'!AG$12)))</f>
        <v>317026.14427463425</v>
      </c>
      <c r="AS86" s="57">
        <f>IF($D86=3,(AR86*(1+'input_cool&amp;vent_evolution'!AH$11)),(AR86*(1+'input_cool&amp;vent_evolution'!AH$12)))</f>
        <v>321486.30264605663</v>
      </c>
      <c r="AT86" s="57">
        <f>IF($D86=3,(AS86*(1+'input_cool&amp;vent_evolution'!AI$11)),(AS86*(1+'input_cool&amp;vent_evolution'!AI$12)))</f>
        <v>325869.36972230166</v>
      </c>
      <c r="AU86" s="57">
        <f>IF($D86=3,(AT86*(1+'input_cool&amp;vent_evolution'!AJ$11)),(AT86*(1+'input_cool&amp;vent_evolution'!AJ$12)))</f>
        <v>330172.53266016161</v>
      </c>
      <c r="AV86" s="57">
        <f>IF($D86=3,(AU86*(1+'input_cool&amp;vent_evolution'!AK$11)),(AU86*(1+'input_cool&amp;vent_evolution'!AK$12)))</f>
        <v>334431.75833147764</v>
      </c>
      <c r="AW86" s="57">
        <f>IF($D86=3,(AV86*(1+'input_cool&amp;vent_evolution'!AL$11)),(AV86*(1+'input_cool&amp;vent_evolution'!AL$12)))</f>
        <v>338570.51094351558</v>
      </c>
      <c r="AX86" s="57">
        <f>IF($D86=3,(AW86*(1+'input_cool&amp;vent_evolution'!AM$11)),(AW86*(1+'input_cool&amp;vent_evolution'!AM$12)))</f>
        <v>342625.74041402224</v>
      </c>
      <c r="AY86" s="57">
        <f>IF($D86=3,(AX86*(1+'input_cool&amp;vent_evolution'!AN$11)),(AX86*(1+'input_cool&amp;vent_evolution'!AN$12)))</f>
        <v>346596.18811259972</v>
      </c>
      <c r="AZ86" s="57">
        <f>IF($D86=3,(AY86*(1+'input_cool&amp;vent_evolution'!AO$11)),(AY86*(1+'input_cool&amp;vent_evolution'!AO$12)))</f>
        <v>350481.88630372076</v>
      </c>
      <c r="BA86" s="57">
        <f>IF($D86=3,(AZ86*(1+'input_cool&amp;vent_evolution'!AP$11)),(AZ86*(1+'input_cool&amp;vent_evolution'!AP$12)))</f>
        <v>354283.30027247698</v>
      </c>
      <c r="BB86" s="57">
        <f>IF($D86=3,(BA86*(1+'input_cool&amp;vent_evolution'!AQ$11)),(BA86*(1+'input_cool&amp;vent_evolution'!AQ$12)))</f>
        <v>358001.19528042228</v>
      </c>
      <c r="BC86" s="57">
        <f>IF($D86=3,(BB86*(1+'input_cool&amp;vent_evolution'!AR$11)),(BB86*(1+'input_cool&amp;vent_evolution'!AR$12)))</f>
        <v>361636.79862685245</v>
      </c>
      <c r="BD86" s="57">
        <f>IF($D86=3,(BC86*(1+'input_cool&amp;vent_evolution'!AS$11)),(BC86*(1+'input_cool&amp;vent_evolution'!AS$12)))</f>
        <v>365191.77506519191</v>
      </c>
      <c r="BE86" s="57">
        <f>IF($D86=3,(BD86*(1+'input_cool&amp;vent_evolution'!AT$11)),(BD86*(1+'input_cool&amp;vent_evolution'!AT$12)))</f>
        <v>368668.25614095962</v>
      </c>
      <c r="BF86" s="57">
        <f>IF($D86=3,(BE86*(1+'input_cool&amp;vent_evolution'!AU$11)),(BE86*(1+'input_cool&amp;vent_evolution'!AU$12)))</f>
        <v>372177.83193981636</v>
      </c>
      <c r="BG86" s="57">
        <f>IF($D86=3,(BF86*(1+'input_cool&amp;vent_evolution'!AV$11)),(BF86*(1+'input_cool&amp;vent_evolution'!AV$12)))</f>
        <v>375720.81751041982</v>
      </c>
      <c r="BH86" s="2">
        <f t="shared" si="153"/>
        <v>634634.03028947604</v>
      </c>
      <c r="BI86" s="2">
        <f t="shared" si="81"/>
        <v>644113.76277686155</v>
      </c>
      <c r="BJ86" s="2">
        <f t="shared" si="82"/>
        <v>653018.94911113498</v>
      </c>
      <c r="BK86" s="2">
        <f t="shared" si="83"/>
        <v>661482.65946870483</v>
      </c>
      <c r="BL86" s="2">
        <f t="shared" si="84"/>
        <v>670960.51925521775</v>
      </c>
      <c r="BM86" s="2">
        <f t="shared" si="85"/>
        <v>681362.64223423158</v>
      </c>
      <c r="BN86" s="2">
        <f t="shared" si="86"/>
        <v>692335.47426384094</v>
      </c>
      <c r="BO86" s="2">
        <f t="shared" si="87"/>
        <v>703702.24845525739</v>
      </c>
      <c r="BP86" s="2">
        <f t="shared" si="88"/>
        <v>715501.69006398192</v>
      </c>
      <c r="BQ86" s="2">
        <f t="shared" si="89"/>
        <v>729026.63598123856</v>
      </c>
      <c r="BR86" s="2">
        <f t="shared" si="90"/>
        <v>742693.24148961215</v>
      </c>
      <c r="BS86" s="2">
        <f t="shared" si="91"/>
        <v>755961.68030743115</v>
      </c>
      <c r="BT86" s="2">
        <f t="shared" si="92"/>
        <v>769699.05083373084</v>
      </c>
      <c r="BU86" s="2">
        <f t="shared" si="93"/>
        <v>783744.33151029155</v>
      </c>
      <c r="BV86" s="2">
        <f t="shared" si="94"/>
        <v>798787.71993317455</v>
      </c>
      <c r="BW86" s="2">
        <f t="shared" si="95"/>
        <v>813929.20736930578</v>
      </c>
      <c r="BX86" s="2">
        <f t="shared" si="96"/>
        <v>827522.74103772431</v>
      </c>
      <c r="BY86" s="2">
        <f t="shared" si="97"/>
        <v>841085.83254226972</v>
      </c>
      <c r="BZ86" s="2">
        <f t="shared" si="98"/>
        <v>854487.94644557766</v>
      </c>
      <c r="CA86" s="2">
        <f t="shared" si="99"/>
        <v>867686.40591350128</v>
      </c>
      <c r="CB86" s="2">
        <f t="shared" si="100"/>
        <v>880600.143226402</v>
      </c>
      <c r="CC86" s="2">
        <f t="shared" si="101"/>
        <v>893377.4995999292</v>
      </c>
      <c r="CD86" s="2">
        <f t="shared" si="102"/>
        <v>905946.19529156666</v>
      </c>
      <c r="CE86" s="2">
        <f t="shared" si="103"/>
        <v>918297.64824228117</v>
      </c>
      <c r="CF86" s="2">
        <f t="shared" si="104"/>
        <v>930423.93187921087</v>
      </c>
      <c r="CG86" s="2">
        <f t="shared" si="105"/>
        <v>942426.40060045256</v>
      </c>
      <c r="CH86" s="2">
        <f t="shared" si="106"/>
        <v>954089.37706715695</v>
      </c>
      <c r="CI86" s="2">
        <f t="shared" si="107"/>
        <v>965516.98589403904</v>
      </c>
      <c r="CJ86" s="2">
        <f t="shared" si="108"/>
        <v>976705.68026927218</v>
      </c>
      <c r="CK86" s="2">
        <f t="shared" si="109"/>
        <v>987655.55111391924</v>
      </c>
      <c r="CL86" s="2">
        <f t="shared" si="110"/>
        <v>998367.90959817625</v>
      </c>
      <c r="CM86" s="2">
        <f t="shared" si="111"/>
        <v>1008844.9122238521</v>
      </c>
      <c r="CN86" s="2">
        <f t="shared" si="112"/>
        <v>1019090.0175119423</v>
      </c>
      <c r="CO86" s="2">
        <f t="shared" si="113"/>
        <v>1029107.916726176</v>
      </c>
      <c r="CP86" s="2">
        <f t="shared" si="114"/>
        <v>1038904.6165472019</v>
      </c>
      <c r="CQ86" s="2">
        <f t="shared" si="115"/>
        <v>1048794.5770708453</v>
      </c>
      <c r="CR86" s="2">
        <f>IF($D86=3,(W86*$P86*$M86*'input_cooling&amp;ventilation'!$D$3)*'input_cool&amp;vent_evolution'!M$11,(W86*$Q86*'input_cooling&amp;ventilation'!$D$3)*'input_cool&amp;vent_evolution'!M$12)</f>
        <v>108356.21442684394</v>
      </c>
      <c r="CS86" s="2">
        <f>IF($D86=3,(X86*$P86*$M86*'input_cooling&amp;ventilation'!$D$3)*'input_cool&amp;vent_evolution'!N$11,(X86*$Q86*'input_cooling&amp;ventilation'!$D$3)*'input_cool&amp;vent_evolution'!N$12)</f>
        <v>101788.97782522427</v>
      </c>
      <c r="CT86" s="2">
        <f>IF($D86=3,(Y86*$P86*$M86*'input_cooling&amp;ventilation'!$D$3)*'input_cool&amp;vent_evolution'!O$11,(Y86*$Q86*'input_cooling&amp;ventilation'!$D$3)*'input_cool&amp;vent_evolution'!O$12)</f>
        <v>96742.773656525271</v>
      </c>
      <c r="CU86" s="2">
        <f>IF($D86=3,(Z86*$P86*$M86*'input_cooling&amp;ventilation'!$D$3)*'input_cool&amp;vent_evolution'!P$11,(Z86*$Q86*'input_cooling&amp;ventilation'!$D$3)*'input_cool&amp;vent_evolution'!P$12)</f>
        <v>108334.80888849439</v>
      </c>
      <c r="CV86" s="2">
        <f>IF($D86=3,(AA86*$P86*$M86*'input_cooling&amp;ventilation'!$D$3)*'input_cool&amp;vent_evolution'!Q$11,(AA86*$Q86*'input_cooling&amp;ventilation'!$D$3)*'input_cool&amp;vent_evolution'!Q$12)</f>
        <v>118899.41720489247</v>
      </c>
      <c r="CW86" s="2">
        <f>IF($D86=3,(AB86*$P86*$M86*'input_cooling&amp;ventilation'!$D$3)*'input_cool&amp;vent_evolution'!R$11,(AB86*$Q86*'input_cooling&amp;ventilation'!$D$3)*'input_cool&amp;vent_evolution'!R$12)</f>
        <v>125422.79456221452</v>
      </c>
      <c r="CX86" s="2">
        <f>IF($D86=3,(AC86*$P86*$M86*'input_cooling&amp;ventilation'!$D$3)*'input_cool&amp;vent_evolution'!S$11,(AC86*$Q86*'input_cooling&amp;ventilation'!$D$3)*'input_cool&amp;vent_evolution'!S$12)</f>
        <v>129925.67282521917</v>
      </c>
      <c r="CY86" s="2">
        <f>IF($D86=3,(AD86*$P86*$M86*'input_cooling&amp;ventilation'!$D$3)*'input_cool&amp;vent_evolution'!T$11,(AD86*$Q86*'input_cooling&amp;ventilation'!$D$3)*'input_cool&amp;vent_evolution'!T$12)</f>
        <v>134871.19249127453</v>
      </c>
      <c r="CZ86" s="2">
        <f>IF($D86=3,(AE86*$P86*$M86*'input_cooling&amp;ventilation'!$D$3)*'input_cool&amp;vent_evolution'!U$11,(AE86*$Q86*'input_cooling&amp;ventilation'!$D$3)*'input_cool&amp;vent_evolution'!U$12)</f>
        <v>154594.22951775003</v>
      </c>
      <c r="DA86" s="2">
        <f>IF($D86=3,(AF86*$P86*$M86*'input_cooling&amp;ventilation'!$D$3)*'input_cool&amp;vent_evolution'!V$11,(AF86*$Q86*'input_cooling&amp;ventilation'!$D$3)*'input_cool&amp;vent_evolution'!V$12)</f>
        <v>156213.44156313984</v>
      </c>
      <c r="DB86" s="2">
        <f>IF($D86=3,(AG86*$P86*$M86*'input_cooling&amp;ventilation'!$D$3)*'input_cool&amp;vent_evolution'!W$11,(AG86*$Q86*'input_cooling&amp;ventilation'!$D$3)*'input_cool&amp;vent_evolution'!W$12)</f>
        <v>151662.27565664097</v>
      </c>
      <c r="DC86" s="2">
        <f>IF($D86=3,(AH86*$P86*$M86*'input_cooling&amp;ventilation'!$D$3)*'input_cool&amp;vent_evolution'!X$11,(AH86*$Q86*'input_cooling&amp;ventilation'!$D$3)*'input_cool&amp;vent_evolution'!X$12)</f>
        <v>157022.30715787434</v>
      </c>
      <c r="DD86" s="2">
        <f>IF($D86=3,(AI86*$P86*$M86*'input_cooling&amp;ventilation'!$D$3)*'input_cool&amp;vent_evolution'!Y$11,(AI86*$Q86*'input_cooling&amp;ventilation'!$D$3)*'input_cool&amp;vent_evolution'!Y$12)</f>
        <v>160541.81346359407</v>
      </c>
      <c r="DE86" s="2">
        <f>IF($D86=3,(AJ86*$P86*$M86*'input_cooling&amp;ventilation'!$D$3)*'input_cool&amp;vent_evolution'!Z$11,(AJ86*$Q86*'input_cooling&amp;ventilation'!$D$3)*'input_cool&amp;vent_evolution'!Z$12)</f>
        <v>171950.48740302437</v>
      </c>
      <c r="DF86" s="2">
        <f>IF($D86=3,(AK86*$P86*$M86*'input_cooling&amp;ventilation'!$D$3)*'input_cool&amp;vent_evolution'!AA$11,(AK86*$Q86*'input_cooling&amp;ventilation'!$D$3)*'input_cool&amp;vent_evolution'!AA$12)</f>
        <v>173071.78884573092</v>
      </c>
      <c r="DG86" s="2">
        <f>IF($D86=3,(AL86*$P86*$M86*'input_cooling&amp;ventilation'!$D$3)*'input_cool&amp;vent_evolution'!AB$11,(AL86*$Q86*'input_cooling&amp;ventilation'!$D$3)*'input_cool&amp;vent_evolution'!AB$12)</f>
        <v>155378.2082937166</v>
      </c>
      <c r="DH86" s="2">
        <f>IF($D86=3,(AM86*$P86*$M86*'input_cooling&amp;ventilation'!$D$3)*'input_cool&amp;vent_evolution'!AC$11,(AM86*$Q86*'input_cooling&amp;ventilation'!$D$3)*'input_cool&amp;vent_evolution'!AC$12)</f>
        <v>155030.2451375149</v>
      </c>
      <c r="DI86" s="2">
        <f>IF($D86=3,(AN86*$P86*$M86*'input_cooling&amp;ventilation'!$D$3)*'input_cool&amp;vent_evolution'!AD$11,(AN86*$Q86*'input_cooling&amp;ventilation'!$D$3)*'input_cool&amp;vent_evolution'!AD$12)</f>
        <v>153190.22238362234</v>
      </c>
      <c r="DJ86" s="2">
        <f>IF($D86=3,(AO86*$P86*$M86*'input_cooling&amp;ventilation'!$D$3)*'input_cool&amp;vent_evolution'!AE$11,(AO86*$Q86*'input_cooling&amp;ventilation'!$D$3)*'input_cool&amp;vent_evolution'!AE$12)</f>
        <v>150862.39048553276</v>
      </c>
      <c r="DK86" s="2">
        <f>IF($D86=3,(AP86*$P86*$M86*'input_cooling&amp;ventilation'!$D$3)*'input_cool&amp;vent_evolution'!AF$11,(AP86*$Q86*'input_cooling&amp;ventilation'!$D$3)*'input_cool&amp;vent_evolution'!AF$12)</f>
        <v>147607.92999070417</v>
      </c>
      <c r="DL86" s="2">
        <f>IF($D86=3,(AQ86*$P86*$M86*'input_cooling&amp;ventilation'!$D$3)*'input_cool&amp;vent_evolution'!AG$11,(AQ86*$Q86*'input_cooling&amp;ventilation'!$D$3)*'input_cool&amp;vent_evolution'!AG$12)</f>
        <v>146049.05453402479</v>
      </c>
      <c r="DM86" s="2">
        <f>IF($D86=3,(AR86*$P86*$M86*'input_cooling&amp;ventilation'!$D$3)*'input_cool&amp;vent_evolution'!AH$11,(AR86*$Q86*'input_cooling&amp;ventilation'!$D$3)*'input_cool&amp;vent_evolution'!AH$12)</f>
        <v>143663.99972162352</v>
      </c>
      <c r="DN86" s="2">
        <f>IF($D86=3,(AS86*$P86*$M86*'input_cooling&amp;ventilation'!$D$3)*'input_cool&amp;vent_evolution'!AI$11,(AS86*$Q86*'input_cooling&amp;ventilation'!$D$3)*'input_cool&amp;vent_evolution'!AI$12)</f>
        <v>141180.84937434772</v>
      </c>
      <c r="DO86" s="2">
        <f>IF($D86=3,(AT86*$P86*$M86*'input_cooling&amp;ventilation'!$D$3)*'input_cool&amp;vent_evolution'!AJ$11,(AT86*$Q86*'input_cooling&amp;ventilation'!$D$3)*'input_cool&amp;vent_evolution'!AJ$12)</f>
        <v>138607.09589773137</v>
      </c>
      <c r="DP86" s="2">
        <f>IF($D86=3,(AU86*$P86*$M86*'input_cooling&amp;ventilation'!$D$3)*'input_cool&amp;vent_evolution'!AK$11,(AU86*$Q86*'input_cooling&amp;ventilation'!$D$3)*'input_cool&amp;vent_evolution'!AK$12)</f>
        <v>137191.85389893394</v>
      </c>
      <c r="DQ86" s="2">
        <f>IF($D86=3,(AV86*$P86*$M86*'input_cooling&amp;ventilation'!$D$3)*'input_cool&amp;vent_evolution'!AL$11,(AV86*$Q86*'input_cooling&amp;ventilation'!$D$3)*'input_cool&amp;vent_evolution'!AL$12)</f>
        <v>133311.35457283497</v>
      </c>
      <c r="DR86" s="2">
        <f>IF($D86=3,(AW86*$P86*$M86*'input_cooling&amp;ventilation'!$D$3)*'input_cool&amp;vent_evolution'!AM$11,(AW86*$Q86*'input_cooling&amp;ventilation'!$D$3)*'input_cool&amp;vent_evolution'!AM$12)</f>
        <v>130621.03113979698</v>
      </c>
      <c r="DS86" s="2">
        <f>IF($D86=3,(AX86*$P86*$M86*'input_cooling&amp;ventilation'!$D$3)*'input_cool&amp;vent_evolution'!AN$11,(AX86*$Q86*'input_cooling&amp;ventilation'!$D$3)*'input_cool&amp;vent_evolution'!AN$12)</f>
        <v>127890.16657299662</v>
      </c>
      <c r="DT86" s="2">
        <f>IF($D86=3,(AY86*$P86*$M86*'input_cooling&amp;ventilation'!$D$3)*'input_cool&amp;vent_evolution'!AO$11,(AY86*$Q86*'input_cooling&amp;ventilation'!$D$3)*'input_cool&amp;vent_evolution'!AO$12)</f>
        <v>125160.34126149279</v>
      </c>
      <c r="DU86" s="2">
        <f>IF($D86=3,(AZ86*$P86*$M86*'input_cooling&amp;ventilation'!$D$3)*'input_cool&amp;vent_evolution'!AP$11,(AZ86*$Q86*'input_cooling&amp;ventilation'!$D$3)*'input_cool&amp;vent_evolution'!AP$12)</f>
        <v>122445.50302257661</v>
      </c>
      <c r="DV86" s="2">
        <f>IF($D86=3,(BA86*$P86*$M86*'input_cooling&amp;ventilation'!$D$3)*'input_cool&amp;vent_evolution'!AQ$11,(BA86*$Q86*'input_cooling&amp;ventilation'!$D$3)*'input_cool&amp;vent_evolution'!AQ$12)</f>
        <v>119755.31425269558</v>
      </c>
      <c r="DW86" s="2">
        <f>IF($D86=3,(BB86*$P86*$M86*'input_cooling&amp;ventilation'!$D$3)*'input_cool&amp;vent_evolution'!AR$11,(BB86*$Q86*'input_cooling&amp;ventilation'!$D$3)*'input_cool&amp;vent_evolution'!AR$12)</f>
        <v>117104.65742562991</v>
      </c>
      <c r="DX86" s="2">
        <f>IF($D86=3,(BC86*$P86*$M86*'input_cooling&amp;ventilation'!$D$3)*'input_cool&amp;vent_evolution'!AS$11,(BC86*$Q86*'input_cooling&amp;ventilation'!$D$3)*'input_cool&amp;vent_evolution'!AS$12)</f>
        <v>114507.6231643112</v>
      </c>
      <c r="DY86" s="2">
        <f>IF($D86=3,(BD86*$P86*$M86*'input_cooling&amp;ventilation'!$D$3)*'input_cool&amp;vent_evolution'!AT$11,(BD86*$Q86*'input_cooling&amp;ventilation'!$D$3)*'input_cool&amp;vent_evolution'!AT$12)</f>
        <v>111979.24708266683</v>
      </c>
      <c r="DZ86" s="2">
        <f>IF($D86=3,(BE86*$P86*$M86*'input_cooling&amp;ventilation'!$D$3)*'input_cool&amp;vent_evolution'!AU$11,(BE86*$Q86*'input_cooling&amp;ventilation'!$D$3)*'input_cool&amp;vent_evolution'!AU$12)</f>
        <v>113045.24516899315</v>
      </c>
      <c r="EA86" s="2">
        <f>IF($D86=3,(BF86*$P86*$M86*'input_cooling&amp;ventilation'!$D$3)*'input_cool&amp;vent_evolution'!AV$11,(BF86*$Q86*'input_cooling&amp;ventilation'!$D$3)*'input_cool&amp;vent_evolution'!AV$12)</f>
        <v>114121.39113494588</v>
      </c>
      <c r="EB86">
        <v>0.7</v>
      </c>
      <c r="EC86" s="2">
        <f t="shared" si="116"/>
        <v>4211340</v>
      </c>
      <c r="ED86" s="2">
        <f>IF($D86=3,(EC86*(1+'input_cool&amp;vent_evolution'!M$10)),EC86*(1+'input_cool&amp;vent_evolution'!M$9))</f>
        <v>4301109.5198921449</v>
      </c>
      <c r="EE86" s="2">
        <f>IF($D86=3,(ED86*(1+'input_cool&amp;vent_evolution'!N$10)),ED86*(1+'input_cool&amp;vent_evolution'!N$9))</f>
        <v>4390971.6907273689</v>
      </c>
      <c r="EF86" s="2">
        <f>IF($D86=3,(EE86*(1+'input_cool&amp;vent_evolution'!O$10)),EE86*(1+'input_cool&amp;vent_evolution'!O$9))</f>
        <v>4480926.514125728</v>
      </c>
      <c r="EG86" s="2">
        <f>IF($D86=3,(EF86*(1+'input_cool&amp;vent_evolution'!P$10)),EF86*(1+'input_cool&amp;vent_evolution'!P$9))</f>
        <v>4565982.7585615451</v>
      </c>
      <c r="EH86" s="2">
        <f>IF($D86=3,(EG86*(1+'input_cool&amp;vent_evolution'!Q$10)),EG86*(1+'input_cool&amp;vent_evolution'!Q$9))</f>
        <v>4651131.6557405088</v>
      </c>
      <c r="EI86" s="2">
        <f>IF($D86=3,(EH86*(1+'input_cool&amp;vent_evolution'!R$10)),EH86*(1+'input_cool&amp;vent_evolution'!R$9))</f>
        <v>4718036.5510538528</v>
      </c>
      <c r="EJ86" s="2">
        <f>IF($D86=3,(EI86*(1+'input_cool&amp;vent_evolution'!S$10)),EI86*(1+'input_cool&amp;vent_evolution'!S$9))</f>
        <v>4784982.1074415492</v>
      </c>
      <c r="EK86" s="2">
        <f>IF($D86=3,(EJ86*(1+'input_cool&amp;vent_evolution'!T$10)),EJ86*(1+'input_cool&amp;vent_evolution'!T$9))</f>
        <v>4851968.3245435888</v>
      </c>
      <c r="EL86" s="2">
        <f>IF($D86=3,(EK86*(1+'input_cool&amp;vent_evolution'!U$10)),EK86*(1+'input_cool&amp;vent_evolution'!U$9))</f>
        <v>4918995.199479836</v>
      </c>
      <c r="EM86" s="2">
        <f>IF($D86=3,(EL86*(1+'input_cool&amp;vent_evolution'!V$10)),EL86*(1+'input_cool&amp;vent_evolution'!V$9))</f>
        <v>4986062.734770406</v>
      </c>
      <c r="EN86" s="2">
        <f>IF($D86=3,(EM86*(1+'input_cool&amp;vent_evolution'!W$10)),EM86*(1+'input_cool&amp;vent_evolution'!W$9))</f>
        <v>5038223.4442619225</v>
      </c>
      <c r="EO86" s="2">
        <f>IF($D86=3,(EN86*(1+'input_cool&amp;vent_evolution'!X$10)),EN86*(1+'input_cool&amp;vent_evolution'!X$9))</f>
        <v>5090418.1831584042</v>
      </c>
      <c r="EP86" s="2">
        <f>IF($D86=3,(EO86*(1+'input_cool&amp;vent_evolution'!Y$10)),EO86*(1+'input_cool&amp;vent_evolution'!Y$9))</f>
        <v>5142646.9534399314</v>
      </c>
      <c r="EQ86" s="2">
        <f>IF($D86=3,(EP86*(1+'input_cool&amp;vent_evolution'!Z$10)),EP86*(1+'input_cool&amp;vent_evolution'!Z$9))</f>
        <v>5194909.7518663742</v>
      </c>
      <c r="ER86" s="2">
        <f>IF($D86=3,(EQ86*(1+'input_cool&amp;vent_evolution'!AA$10)),EQ86*(1+'input_cool&amp;vent_evolution'!AA$9))</f>
        <v>5247206.5816778596</v>
      </c>
      <c r="ES86" s="2">
        <f>IF($D86=3,(ER86*(1+'input_cool&amp;vent_evolution'!AB$10)),ER86*(1+'input_cool&amp;vent_evolution'!AB$9))</f>
        <v>5283609.1889626058</v>
      </c>
      <c r="ET86" s="2">
        <f>IF($D86=3,(ES86*(1+'input_cool&amp;vent_evolution'!AC$10)),ES86*(1+'input_cool&amp;vent_evolution'!AC$9))</f>
        <v>5320037.3381019384</v>
      </c>
      <c r="EU86" s="2">
        <f>IF($D86=3,(ET86*(1+'input_cool&amp;vent_evolution'!AD$10)),ET86*(1+'input_cool&amp;vent_evolution'!AD$9))</f>
        <v>5356491.0335960537</v>
      </c>
      <c r="EV86" s="2">
        <f>IF($D86=3,(EU86*(1+'input_cool&amp;vent_evolution'!AE$10)),EU86*(1+'input_cool&amp;vent_evolution'!AE$9))</f>
        <v>5392970.2713047741</v>
      </c>
      <c r="EW86" s="2">
        <f>IF($D86=3,(EV86*(1+'input_cool&amp;vent_evolution'!AF$10)),EV86*(1+'input_cool&amp;vent_evolution'!AF$9))</f>
        <v>5429475.0551882684</v>
      </c>
      <c r="EX86" s="2">
        <f>IF($D86=3,(EW86*(1+'input_cool&amp;vent_evolution'!AG$10)),EW86*(1+'input_cool&amp;vent_evolution'!AG$9))</f>
        <v>5452554.7841137229</v>
      </c>
      <c r="EY86" s="2">
        <f>IF($D86=3,(EX86*(1+'input_cool&amp;vent_evolution'!AH$10)),EX86*(1+'input_cool&amp;vent_evolution'!AH$9))</f>
        <v>5475641.3846590398</v>
      </c>
      <c r="EZ86" s="2">
        <f>IF($D86=3,(EY86*(1+'input_cool&amp;vent_evolution'!AI$10)),EY86*(1+'input_cool&amp;vent_evolution'!AI$9))</f>
        <v>5498734.8580842754</v>
      </c>
      <c r="FA86" s="2">
        <f>IF($D86=3,(EZ86*(1+'input_cool&amp;vent_evolution'!AJ$10)),EZ86*(1+'input_cool&amp;vent_evolution'!AJ$9))</f>
        <v>5521835.2029493665</v>
      </c>
      <c r="FB86" s="2">
        <f>IF($D86=3,(FA86*(1+'input_cool&amp;vent_evolution'!AK$10)),FA86*(1+'input_cool&amp;vent_evolution'!AK$9))</f>
        <v>5544942.4161941726</v>
      </c>
      <c r="FC86" s="2">
        <f>IF($D86=3,(FB86*(1+'input_cool&amp;vent_evolution'!AL$10)),FB86*(1+'input_cool&amp;vent_evolution'!AL$9))</f>
        <v>5568056.5044789929</v>
      </c>
      <c r="FD86" s="2">
        <f>IF($D86=3,(FC86*(1+'input_cool&amp;vent_evolution'!AM$10)),FC86*(1+'input_cool&amp;vent_evolution'!AM$9))</f>
        <v>5591177.4622235745</v>
      </c>
      <c r="FE86" s="2">
        <f>IF($D86=3,(FD86*(1+'input_cool&amp;vent_evolution'!AN$10)),FD86*(1+'input_cool&amp;vent_evolution'!AN$9))</f>
        <v>5614305.2928480776</v>
      </c>
      <c r="FF86" s="2">
        <f>IF($D86=3,(FE86*(1+'input_cool&amp;vent_evolution'!AO$10)),FE86*(1+'input_cool&amp;vent_evolution'!AO$9))</f>
        <v>5637439.9941924028</v>
      </c>
      <c r="FG86" s="2">
        <f>IF($D86=3,(FF86*(1+'input_cool&amp;vent_evolution'!AP$10)),FF86*(1+'input_cool&amp;vent_evolution'!AP$9))</f>
        <v>5660581.5676966114</v>
      </c>
      <c r="FH86" s="2">
        <f>IF($D86=3,(FG86*(1+'input_cool&amp;vent_evolution'!AQ$10)),FG86*(1+'input_cool&amp;vent_evolution'!AQ$9))</f>
        <v>5683730.0112006124</v>
      </c>
      <c r="FI86" s="2">
        <f>IF($D86=3,(FH86*(1+'input_cool&amp;vent_evolution'!AR$10)),FH86*(1+'input_cool&amp;vent_evolution'!AR$9))</f>
        <v>5706885.3272245135</v>
      </c>
      <c r="FJ86" s="2">
        <f>IF($D86=3,(FI86*(1+'input_cool&amp;vent_evolution'!AS$10)),FI86*(1+'input_cool&amp;vent_evolution'!AS$9))</f>
        <v>5730047.5141482456</v>
      </c>
      <c r="FK86" s="2">
        <f>IF($D86=3,(FJ86*(1+'input_cool&amp;vent_evolution'!AT$10)),FJ86*(1+'input_cool&amp;vent_evolution'!AT$9))</f>
        <v>5753216.5741318958</v>
      </c>
      <c r="FL86" s="2">
        <f>IF($D86=3,(FK86*(1+'input_cool&amp;vent_evolution'!AU$10)),FK86*(1+'input_cool&amp;vent_evolution'!AU$9))</f>
        <v>5776479.316644216</v>
      </c>
      <c r="FM86" s="2">
        <f t="shared" si="117"/>
        <v>11160762.106451672</v>
      </c>
      <c r="FN86" s="2">
        <f t="shared" si="118"/>
        <v>11398666.492211692</v>
      </c>
      <c r="FO86" s="2">
        <f t="shared" si="119"/>
        <v>11636816.418615464</v>
      </c>
      <c r="FP86" s="2">
        <f t="shared" si="120"/>
        <v>11875211.889956402</v>
      </c>
      <c r="FQ86" s="2">
        <f t="shared" si="121"/>
        <v>12100625.299896318</v>
      </c>
      <c r="FR86" s="2">
        <f t="shared" si="122"/>
        <v>12326284.255250463</v>
      </c>
      <c r="FS86" s="2">
        <f t="shared" si="123"/>
        <v>12503593.525067028</v>
      </c>
      <c r="FT86" s="2">
        <f t="shared" si="124"/>
        <v>12681010.553596456</v>
      </c>
      <c r="FU86" s="2">
        <f t="shared" si="125"/>
        <v>12858535.339884665</v>
      </c>
      <c r="FV86" s="2">
        <f t="shared" si="126"/>
        <v>13036167.876298809</v>
      </c>
      <c r="FW86" s="2">
        <f t="shared" si="127"/>
        <v>13213908.16951762</v>
      </c>
      <c r="FX86" s="2">
        <f t="shared" si="128"/>
        <v>13352142.857274616</v>
      </c>
      <c r="FY86" s="2">
        <f t="shared" si="129"/>
        <v>13490467.728700811</v>
      </c>
      <c r="FZ86" s="2">
        <f t="shared" si="130"/>
        <v>13628882.789043752</v>
      </c>
      <c r="GA86" s="2">
        <f t="shared" si="131"/>
        <v>13767388.029716546</v>
      </c>
      <c r="GB86" s="2">
        <f t="shared" si="132"/>
        <v>13905983.459306076</v>
      </c>
      <c r="GC86" s="2">
        <f t="shared" si="133"/>
        <v>14002456.515378404</v>
      </c>
      <c r="GD86" s="2">
        <f t="shared" si="134"/>
        <v>14098997.261678262</v>
      </c>
      <c r="GE86" s="2">
        <f t="shared" si="135"/>
        <v>14195605.710131925</v>
      </c>
      <c r="GF86" s="2">
        <f t="shared" si="136"/>
        <v>14292281.849767225</v>
      </c>
      <c r="GG86" s="2">
        <f t="shared" si="137"/>
        <v>14389025.691079279</v>
      </c>
      <c r="GH86" s="2">
        <f t="shared" si="138"/>
        <v>14450190.869862849</v>
      </c>
      <c r="GI86" s="2">
        <f t="shared" si="139"/>
        <v>14511374.259599362</v>
      </c>
      <c r="GJ86" s="2">
        <f t="shared" si="140"/>
        <v>14572575.863628177</v>
      </c>
      <c r="GK86" s="2">
        <f t="shared" si="141"/>
        <v>14633795.678132888</v>
      </c>
      <c r="GL86" s="2">
        <f t="shared" si="142"/>
        <v>14695033.695003606</v>
      </c>
      <c r="GM86" s="2">
        <f t="shared" si="143"/>
        <v>14756289.931891249</v>
      </c>
      <c r="GN86" s="2">
        <f t="shared" si="144"/>
        <v>14817564.374007201</v>
      </c>
      <c r="GO86" s="2">
        <f t="shared" si="145"/>
        <v>14878857.030415466</v>
      </c>
      <c r="GP86" s="2">
        <f t="shared" si="146"/>
        <v>14940167.89539142</v>
      </c>
      <c r="GQ86" s="2">
        <f t="shared" si="147"/>
        <v>15001496.972751461</v>
      </c>
      <c r="GR86" s="2">
        <f t="shared" si="148"/>
        <v>15062844.256770985</v>
      </c>
      <c r="GS86" s="2">
        <f t="shared" si="149"/>
        <v>15124209.754128708</v>
      </c>
      <c r="GT86" s="2">
        <f t="shared" si="150"/>
        <v>15185593.46053117</v>
      </c>
      <c r="GU86" s="2">
        <f t="shared" si="151"/>
        <v>15246995.381702965</v>
      </c>
      <c r="GV86" s="2">
        <f t="shared" si="152"/>
        <v>15308645.577394512</v>
      </c>
      <c r="GW86" s="2">
        <f>IF($D86=3,($N86*$M86*EC86*'input_cooling&amp;ventilation'!$D$3)*'input_cool&amp;vent_evolution'!M$11,($O86*$M86*EC86*'input_cooling&amp;ventilation'!$D$3)*'input_cool&amp;vent_evolution'!M$10)</f>
        <v>2313903.2961558006</v>
      </c>
      <c r="GX86" s="2">
        <f>IF($D86=3,($N86*$M86*ED86*'input_cooling&amp;ventilation'!$D$3)*'input_cool&amp;vent_evolution'!N$11,($O86*$M86*ED86*'input_cooling&amp;ventilation'!$D$3)*'input_cool&amp;vent_evolution'!N$10)</f>
        <v>2187323.9440082009</v>
      </c>
      <c r="GY86" s="2">
        <f>IF($D86=3,($N86*$M86*EE86*'input_cooling&amp;ventilation'!$D$3)*'input_cool&amp;vent_evolution'!O$11,($O86*$M86*EE86*'input_cooling&amp;ventilation'!$D$3)*'input_cool&amp;vent_evolution'!O$10)</f>
        <v>2093378.7901361093</v>
      </c>
      <c r="GZ86" s="2">
        <f>IF($D86=3,($N86*$M86*EF86*'input_cooling&amp;ventilation'!$D$3)*'input_cool&amp;vent_evolution'!P$11,($O86*$M86*EF86*'input_cooling&amp;ventilation'!$D$3)*'input_cool&amp;vent_evolution'!P$10)</f>
        <v>2361629.7491797516</v>
      </c>
      <c r="HA86" s="2">
        <f>IF($D86=3,($N86*$M86*EG86*'input_cooling&amp;ventilation'!$D$3)*'input_cool&amp;vent_evolution'!Q$11,($O86*$M86*EG86*'input_cooling&amp;ventilation'!$D$3)*'input_cool&amp;vent_evolution'!Q$10)</f>
        <v>2603822.9980550418</v>
      </c>
      <c r="HB86" s="2">
        <f>IF($D86=3,($N86*$M86*EH86*'input_cooling&amp;ventilation'!$D$3)*'input_cool&amp;vent_evolution'!R$11,($O86*$M86*EH86*'input_cooling&amp;ventilation'!$D$3)*'input_cool&amp;vent_evolution'!R$10)</f>
        <v>2755187.8790449938</v>
      </c>
      <c r="HC86" s="2">
        <f>IF($D86=3,($N86*$M86*EI86*'input_cooling&amp;ventilation'!$D$3)*'input_cool&amp;vent_evolution'!S$11,($O86*$M86*EI86*'input_cooling&amp;ventilation'!$D$3)*'input_cool&amp;vent_evolution'!S$10)</f>
        <v>2849273.3912683474</v>
      </c>
      <c r="HD86" s="2">
        <f>IF($D86=3,($N86*$M86*EJ86*'input_cooling&amp;ventilation'!$D$3)*'input_cool&amp;vent_evolution'!T$11,($O86*$M86*EJ86*'input_cooling&amp;ventilation'!$D$3)*'input_cool&amp;vent_evolution'!T$10)</f>
        <v>2951243.2612058581</v>
      </c>
      <c r="HE86" s="2">
        <f>IF($D86=3,($N86*$M86*EK86*'input_cooling&amp;ventilation'!$D$3)*'input_cool&amp;vent_evolution'!U$11,($O86*$M86*EK86*'input_cooling&amp;ventilation'!$D$3)*'input_cool&amp;vent_evolution'!U$10)</f>
        <v>3373610.9971526228</v>
      </c>
      <c r="HF86" s="2">
        <f>IF($D86=3,($N86*$M86*EL86*'input_cooling&amp;ventilation'!$D$3)*'input_cool&amp;vent_evolution'!V$11,($O86*$M86*EL86*'input_cooling&amp;ventilation'!$D$3)*'input_cool&amp;vent_evolution'!V$10)</f>
        <v>3391921.8272044989</v>
      </c>
      <c r="HG86" s="2">
        <f>IF($D86=3,($N86*$M86*EM86*'input_cooling&amp;ventilation'!$D$3)*'input_cool&amp;vent_evolution'!W$11,($O86*$M86*EM86*'input_cooling&amp;ventilation'!$D$3)*'input_cool&amp;vent_evolution'!W$10)</f>
        <v>3276576.1548648155</v>
      </c>
      <c r="HH86" s="2">
        <f>IF($D86=3,($N86*$M86*EN86*'input_cooling&amp;ventilation'!$D$3)*'input_cool&amp;vent_evolution'!X$11,($O86*$M86*EN86*'input_cooling&amp;ventilation'!$D$3)*'input_cool&amp;vent_evolution'!X$10)</f>
        <v>3367700.2454172755</v>
      </c>
      <c r="HI86" s="2">
        <f>IF($D86=3,($N86*$M86*EO86*'input_cooling&amp;ventilation'!$D$3)*'input_cool&amp;vent_evolution'!Y$11,($O86*$M86*EO86*'input_cooling&amp;ventilation'!$D$3)*'input_cool&amp;vent_evolution'!Y$10)</f>
        <v>3416764.974752144</v>
      </c>
      <c r="HJ86" s="2">
        <f>IF($D86=3,($N86*$M86*EP86*'input_cooling&amp;ventilation'!$D$3)*'input_cool&amp;vent_evolution'!Z$11,($O86*$M86*EP86*'input_cooling&amp;ventilation'!$D$3)*'input_cool&amp;vent_evolution'!Z$10)</f>
        <v>3630865.3263166342</v>
      </c>
      <c r="HK86" s="2">
        <f>IF($D86=3,($N86*$M86*EQ86*'input_cooling&amp;ventilation'!$D$3)*'input_cool&amp;vent_evolution'!AA$11,($O86*$M86*EQ86*'input_cooling&amp;ventilation'!$D$3)*'input_cool&amp;vent_evolution'!AA$10)</f>
        <v>3622157.5920434073</v>
      </c>
      <c r="HL86" s="2">
        <f>IF($D86=3,($N86*$M86*ER86*'input_cooling&amp;ventilation'!$D$3)*'input_cool&amp;vent_evolution'!AB$11,($O86*$M86*ER86*'input_cooling&amp;ventilation'!$D$3)*'input_cool&amp;vent_evolution'!AB$10)</f>
        <v>3223488.0918569779</v>
      </c>
      <c r="HM86" s="2">
        <f>IF($D86=3,($N86*$M86*ES86*'input_cooling&amp;ventilation'!$D$3)*'input_cool&amp;vent_evolution'!AC$11,($O86*$M86*ES86*'input_cooling&amp;ventilation'!$D$3)*'input_cool&amp;vent_evolution'!AC$10)</f>
        <v>3185382.6827019486</v>
      </c>
      <c r="HN86" s="2">
        <f>IF($D86=3,($N86*$M86*ET86*'input_cooling&amp;ventilation'!$D$3)*'input_cool&amp;vent_evolution'!AD$11,($O86*$M86*ET86*'input_cooling&amp;ventilation'!$D$3)*'input_cool&amp;vent_evolution'!AD$10)</f>
        <v>3118170.373150907</v>
      </c>
      <c r="HO86" s="2">
        <f>IF($D86=3,($N86*$M86*EU86*'input_cooling&amp;ventilation'!$D$3)*'input_cool&amp;vent_evolution'!AE$11,($O86*$M86*EU86*'input_cooling&amp;ventilation'!$D$3)*'input_cool&amp;vent_evolution'!AE$10)</f>
        <v>3043335.6819461356</v>
      </c>
      <c r="HP86" s="2">
        <f>IF($D86=3,($N86*$M86*EV86*'input_cooling&amp;ventilation'!$D$3)*'input_cool&amp;vent_evolution'!AF$11,($O86*$M86*EV86*'input_cooling&amp;ventilation'!$D$3)*'input_cool&amp;vent_evolution'!AF$10)</f>
        <v>2952360.2827399452</v>
      </c>
      <c r="HQ86" s="2">
        <f>IF($D86=3,($N86*$M86*EW86*'input_cooling&amp;ventilation'!$D$3)*'input_cool&amp;vent_evolution'!AG$11,($O86*$M86*EW86*'input_cooling&amp;ventilation'!$D$3)*'input_cool&amp;vent_evolution'!AG$10)</f>
        <v>2897825.7805378181</v>
      </c>
      <c r="HR86" s="2">
        <f>IF($D86=3,($N86*$M86*EX86*'input_cooling&amp;ventilation'!$D$3)*'input_cool&amp;vent_evolution'!AH$11,($O86*$M86*EX86*'input_cooling&amp;ventilation'!$D$3)*'input_cool&amp;vent_evolution'!AH$10)</f>
        <v>2821677.7427391876</v>
      </c>
      <c r="HS86" s="2">
        <f>IF($D86=3,($N86*$M86*EY86*'input_cooling&amp;ventilation'!$D$3)*'input_cool&amp;vent_evolution'!AI$11,($O86*$M86*EY86*'input_cooling&amp;ventilation'!$D$3)*'input_cool&amp;vent_evolution'!AI$10)</f>
        <v>2746014.4212852325</v>
      </c>
      <c r="HT86" s="2">
        <f>IF($D86=3,($N86*$M86*EZ86*'input_cooling&amp;ventilation'!$D$3)*'input_cool&amp;vent_evolution'!AJ$11,($O86*$M86*EZ86*'input_cooling&amp;ventilation'!$D$3)*'input_cool&amp;vent_evolution'!AJ$10)</f>
        <v>2670909.6842123969</v>
      </c>
      <c r="HU86" s="2">
        <f>IF($D86=3,($N86*$M86*FA86*'input_cooling&amp;ventilation'!$D$3)*'input_cool&amp;vent_evolution'!AK$11,($O86*$M86*FA86*'input_cooling&amp;ventilation'!$D$3)*'input_cool&amp;vent_evolution'!AK$10)</f>
        <v>2620144.9934999081</v>
      </c>
      <c r="HV86" s="2">
        <f>IF($D86=3,($N86*$M86*FB86*'input_cooling&amp;ventilation'!$D$3)*'input_cool&amp;vent_evolution'!AL$11,($O86*$M86*FB86*'input_cooling&amp;ventilation'!$D$3)*'input_cool&amp;vent_evolution'!AL$10)</f>
        <v>2524126.8089738404</v>
      </c>
      <c r="HW86" s="2">
        <f>IF($D86=3,($N86*$M86*FC86*'input_cooling&amp;ventilation'!$D$3)*'input_cool&amp;vent_evolution'!AM$11,($O86*$M86*FC86*'input_cooling&amp;ventilation'!$D$3)*'input_cool&amp;vent_evolution'!AM$10)</f>
        <v>2453138.750604107</v>
      </c>
      <c r="HX86" s="2">
        <f>IF($D86=3,($N86*$M86*FD86*'input_cooling&amp;ventilation'!$D$3)*'input_cool&amp;vent_evolution'!AN$11,($O86*$M86*FD86*'input_cooling&amp;ventilation'!$D$3)*'input_cool&amp;vent_evolution'!AN$10)</f>
        <v>2383279.3106566747</v>
      </c>
      <c r="HY86" s="2">
        <f>IF($D86=3,($N86*$M86*FE86*'input_cooling&amp;ventilation'!$D$3)*'input_cool&amp;vent_evolution'!AO$11,($O86*$M86*FE86*'input_cooling&amp;ventilation'!$D$3)*'input_cool&amp;vent_evolution'!AO$10)</f>
        <v>2315226.4830620633</v>
      </c>
      <c r="HZ86" s="2">
        <f>IF($D86=3,($N86*$M86*FF86*'input_cooling&amp;ventilation'!$D$3)*'input_cool&amp;vent_evolution'!AP$11,($O86*$M86*FF86*'input_cooling&amp;ventilation'!$D$3)*'input_cool&amp;vent_evolution'!AP$10)</f>
        <v>2249125.5253923121</v>
      </c>
      <c r="IA86" s="2">
        <f>IF($D86=3,($N86*$M86*FG86*'input_cooling&amp;ventilation'!$D$3)*'input_cool&amp;vent_evolution'!AQ$11,($O86*$M86*FG86*'input_cooling&amp;ventilation'!$D$3)*'input_cool&amp;vent_evolution'!AQ$10)</f>
        <v>2185041.3802039404</v>
      </c>
      <c r="IB86" s="2">
        <f>IF($D86=3,($N86*$M86*FH86*'input_cooling&amp;ventilation'!$D$3)*'input_cool&amp;vent_evolution'!AR$11,($O86*$M86*FH86*'input_cooling&amp;ventilation'!$D$3)*'input_cool&amp;vent_evolution'!AR$10)</f>
        <v>2123135.1050182572</v>
      </c>
      <c r="IC86" s="2">
        <f>IF($D86=3,($N86*$M86*FI86*'input_cooling&amp;ventilation'!$D$3)*'input_cool&amp;vent_evolution'!AS$11,($O86*$M86*FI86*'input_cooling&amp;ventilation'!$D$3)*'input_cool&amp;vent_evolution'!AS$10)</f>
        <v>2063552.0614475952</v>
      </c>
      <c r="ID86" s="2">
        <f>IF($D86=3,($N86*$M86*FJ86*'input_cooling&amp;ventilation'!$D$3)*'input_cool&amp;vent_evolution'!AT$11,($O86*$M86*FJ86*'input_cooling&amp;ventilation'!$D$3)*'input_cool&amp;vent_evolution'!AT$10)</f>
        <v>2006454.3286047922</v>
      </c>
      <c r="IE86" s="2">
        <f>IF($D86=3,($N86*$M86*FK86*'input_cooling&amp;ventilation'!$D$3)*'input_cool&amp;vent_evolution'!AU$11,($O86*$M86*FK86*'input_cooling&amp;ventilation'!$D$3)*'input_cool&amp;vent_evolution'!AU$10)</f>
        <v>2014567.291120219</v>
      </c>
      <c r="IF86" s="2">
        <f>IF($D86=3,($N86*$M86*FL86*'input_cooling&amp;ventilation'!$D$3)*'input_cool&amp;vent_evolution'!AV$11,($O86*$M86*FL86*'input_cooling&amp;ventilation'!$D$3)*'input_cool&amp;vent_evolution'!AV$10)</f>
        <v>2022713.0578514398</v>
      </c>
    </row>
    <row r="87" spans="1:240" x14ac:dyDescent="0.25">
      <c r="A87">
        <v>85</v>
      </c>
      <c r="B87">
        <v>100100</v>
      </c>
      <c r="C87">
        <v>12</v>
      </c>
      <c r="D87">
        <v>3</v>
      </c>
      <c r="E87">
        <v>6</v>
      </c>
      <c r="F87" s="2">
        <v>7108750</v>
      </c>
      <c r="G87" s="2">
        <v>9329620.3514743391</v>
      </c>
      <c r="H87" s="2">
        <v>7108750</v>
      </c>
      <c r="I87" s="17">
        <v>0.14000000000000001</v>
      </c>
      <c r="J87">
        <v>5.3409679999999998E-3</v>
      </c>
      <c r="K87" s="2">
        <f t="shared" si="77"/>
        <v>37967.606269999997</v>
      </c>
      <c r="L87" s="2">
        <f t="shared" si="78"/>
        <v>1306146.8492064076</v>
      </c>
      <c r="M87">
        <v>0.78352692713833105</v>
      </c>
      <c r="N87" s="17">
        <f>'input_cooling&amp;ventilation'!$D$5</f>
        <v>57.500092182043396</v>
      </c>
      <c r="O87" s="45">
        <f>'input_cooling&amp;ventilation'!$D$6</f>
        <v>19.328678831353667</v>
      </c>
      <c r="P87" s="45">
        <f>'input_cooling&amp;ventilation'!$C$5</f>
        <v>50.351688737400465</v>
      </c>
      <c r="Q87" s="45">
        <f>'input_cooling&amp;ventilation'!$C$6</f>
        <v>32.240814214248743</v>
      </c>
      <c r="R87">
        <v>17</v>
      </c>
      <c r="S87">
        <v>12</v>
      </c>
      <c r="T87">
        <v>14</v>
      </c>
      <c r="U87" s="2">
        <f t="shared" si="79"/>
        <v>74894.717793786695</v>
      </c>
      <c r="V87" s="2">
        <f t="shared" si="80"/>
        <v>2423056.7900143145</v>
      </c>
      <c r="W87" s="2">
        <v>138379.90349378859</v>
      </c>
      <c r="X87" s="57">
        <f>IF($D87=3,(W87*(1+'input_cool&amp;vent_evolution'!M$11)),(W87*(1+'input_cool&amp;vent_evolution'!M$12)))</f>
        <v>140446.92858879172</v>
      </c>
      <c r="Y87" s="57">
        <f>IF($D87=3,(X87*(1+'input_cool&amp;vent_evolution'!N$11)),(X87*(1+'input_cool&amp;vent_evolution'!N$12)))</f>
        <v>142388.67574812524</v>
      </c>
      <c r="Z87" s="57">
        <f>IF($D87=3,(Y87*(1+'input_cool&amp;vent_evolution'!O$11)),(Y87*(1+'input_cool&amp;vent_evolution'!O$12)))</f>
        <v>144234.16049457932</v>
      </c>
      <c r="AA87" s="57">
        <f>IF($D87=3,(Z87*(1+'input_cool&amp;vent_evolution'!P$11)),(Z87*(1+'input_cool&amp;vent_evolution'!P$12)))</f>
        <v>146300.77725319701</v>
      </c>
      <c r="AB87" s="57">
        <f>IF($D87=3,(AA87*(1+'input_cool&amp;vent_evolution'!Q$11)),(AA87*(1+'input_cool&amp;vent_evolution'!Q$12)))</f>
        <v>148568.92662002167</v>
      </c>
      <c r="AC87" s="57">
        <f>IF($D87=3,(AB87*(1+'input_cool&amp;vent_evolution'!R$11)),(AB87*(1+'input_cool&amp;vent_evolution'!R$12)))</f>
        <v>150961.51725468761</v>
      </c>
      <c r="AD87" s="57">
        <f>IF($D87=3,(AC87*(1+'input_cool&amp;vent_evolution'!S$11)),(AC87*(1+'input_cool&amp;vent_evolution'!S$12)))</f>
        <v>153440.00570720006</v>
      </c>
      <c r="AE87" s="57">
        <f>IF($D87=3,(AD87*(1+'input_cool&amp;vent_evolution'!T$11)),(AD87*(1+'input_cool&amp;vent_evolution'!T$12)))</f>
        <v>156012.83589462491</v>
      </c>
      <c r="AF87" s="57">
        <f>IF($D87=3,(AE87*(1+'input_cool&amp;vent_evolution'!U$11)),(AE87*(1+'input_cool&amp;vent_evolution'!U$12)))</f>
        <v>158961.90673145824</v>
      </c>
      <c r="AG87" s="57">
        <f>IF($D87=3,(AF87*(1+'input_cool&amp;vent_evolution'!V$11)),(AF87*(1+'input_cool&amp;vent_evolution'!V$12)))</f>
        <v>161941.86598525647</v>
      </c>
      <c r="AH87" s="57">
        <f>IF($D87=3,(AG87*(1+'input_cool&amp;vent_evolution'!W$11)),(AG87*(1+'input_cool&amp;vent_evolution'!W$12)))</f>
        <v>164835.00627633976</v>
      </c>
      <c r="AI87" s="57">
        <f>IF($D87=3,(AH87*(1+'input_cool&amp;vent_evolution'!X$11)),(AH87*(1+'input_cool&amp;vent_evolution'!X$12)))</f>
        <v>167830.39561406669</v>
      </c>
      <c r="AJ87" s="57">
        <f>IF($D87=3,(AI87*(1+'input_cool&amp;vent_evolution'!Y$11)),(AI87*(1+'input_cool&amp;vent_evolution'!Y$12)))</f>
        <v>170892.92376699147</v>
      </c>
      <c r="AK87" s="57">
        <f>IF($D87=3,(AJ87*(1+'input_cool&amp;vent_evolution'!Z$11)),(AJ87*(1+'input_cool&amp;vent_evolution'!Z$12)))</f>
        <v>174173.0860949218</v>
      </c>
      <c r="AL87" s="57">
        <f>IF($D87=3,(AK87*(1+'input_cool&amp;vent_evolution'!AA$11)),(AK87*(1+'input_cool&amp;vent_evolution'!AA$12)))</f>
        <v>177474.63859630364</v>
      </c>
      <c r="AM87" s="57">
        <f>IF($D87=3,(AL87*(1+'input_cool&amp;vent_evolution'!AB$11)),(AL87*(1+'input_cool&amp;vent_evolution'!AB$12)))</f>
        <v>180438.66477106977</v>
      </c>
      <c r="AN87" s="57">
        <f>IF($D87=3,(AM87*(1+'input_cool&amp;vent_evolution'!AC$11)),(AM87*(1+'input_cool&amp;vent_evolution'!AC$12)))</f>
        <v>183396.05313018491</v>
      </c>
      <c r="AO87" s="57">
        <f>IF($D87=3,(AN87*(1+'input_cool&amp;vent_evolution'!AD$11)),(AN87*(1+'input_cool&amp;vent_evolution'!AD$12)))</f>
        <v>186318.34084253243</v>
      </c>
      <c r="AP87" s="57">
        <f>IF($D87=3,(AO87*(1+'input_cool&amp;vent_evolution'!AE$11)),(AO87*(1+'input_cool&amp;vent_evolution'!AE$12)))</f>
        <v>189196.2223620672</v>
      </c>
      <c r="AQ87" s="57">
        <f>IF($D87=3,(AP87*(1+'input_cool&amp;vent_evolution'!AF$11)),(AP87*(1+'input_cool&amp;vent_evolution'!AF$12)))</f>
        <v>192012.02113398022</v>
      </c>
      <c r="AR87" s="57">
        <f>IF($D87=3,(AQ87*(1+'input_cool&amp;vent_evolution'!AG$11)),(AQ87*(1+'input_cool&amp;vent_evolution'!AG$12)))</f>
        <v>194798.08248191638</v>
      </c>
      <c r="AS87" s="57">
        <f>IF($D87=3,(AR87*(1+'input_cool&amp;vent_evolution'!AH$11)),(AR87*(1+'input_cool&amp;vent_evolution'!AH$12)))</f>
        <v>197538.64604113533</v>
      </c>
      <c r="AT87" s="57">
        <f>IF($D87=3,(AS87*(1+'input_cool&amp;vent_evolution'!AI$11)),(AS87*(1+'input_cool&amp;vent_evolution'!AI$12)))</f>
        <v>200231.84052134358</v>
      </c>
      <c r="AU87" s="57">
        <f>IF($D87=3,(AT87*(1+'input_cool&amp;vent_evolution'!AJ$11)),(AT87*(1+'input_cool&amp;vent_evolution'!AJ$12)))</f>
        <v>202875.93755889326</v>
      </c>
      <c r="AV87" s="57">
        <f>IF($D87=3,(AU87*(1+'input_cool&amp;vent_evolution'!AK$11)),(AU87*(1+'input_cool&amp;vent_evolution'!AK$12)))</f>
        <v>205493.03715340295</v>
      </c>
      <c r="AW87" s="57">
        <f>IF($D87=3,(AV87*(1+'input_cool&amp;vent_evolution'!AL$11)),(AV87*(1+'input_cool&amp;vent_evolution'!AL$12)))</f>
        <v>208036.11155673541</v>
      </c>
      <c r="AX87" s="57">
        <f>IF($D87=3,(AW87*(1+'input_cool&amp;vent_evolution'!AM$11)),(AW87*(1+'input_cool&amp;vent_evolution'!AM$12)))</f>
        <v>210527.86480530829</v>
      </c>
      <c r="AY87" s="57">
        <f>IF($D87=3,(AX87*(1+'input_cool&amp;vent_evolution'!AN$11)),(AX87*(1+'input_cool&amp;vent_evolution'!AN$12)))</f>
        <v>212967.52352824193</v>
      </c>
      <c r="AZ87" s="57">
        <f>IF($D87=3,(AY87*(1+'input_cool&amp;vent_evolution'!AO$11)),(AY87*(1+'input_cool&amp;vent_evolution'!AO$12)))</f>
        <v>215355.10755058084</v>
      </c>
      <c r="BA87" s="57">
        <f>IF($D87=3,(AZ87*(1+'input_cool&amp;vent_evolution'!AP$11)),(AZ87*(1+'input_cool&amp;vent_evolution'!AP$12)))</f>
        <v>217690.90276875754</v>
      </c>
      <c r="BB87" s="57">
        <f>IF($D87=3,(BA87*(1+'input_cool&amp;vent_evolution'!AQ$11)),(BA87*(1+'input_cool&amp;vent_evolution'!AQ$12)))</f>
        <v>219975.37940103631</v>
      </c>
      <c r="BC87" s="57">
        <f>IF($D87=3,(BB87*(1+'input_cool&amp;vent_evolution'!AR$11)),(BB87*(1+'input_cool&amp;vent_evolution'!AR$12)))</f>
        <v>222209.29156676584</v>
      </c>
      <c r="BD87" s="57">
        <f>IF($D87=3,(BC87*(1+'input_cool&amp;vent_evolution'!AS$11)),(BC87*(1+'input_cool&amp;vent_evolution'!AS$12)))</f>
        <v>224393.66218087208</v>
      </c>
      <c r="BE87" s="57">
        <f>IF($D87=3,(BD87*(1+'input_cool&amp;vent_evolution'!AT$11)),(BD87*(1+'input_cool&amp;vent_evolution'!AT$12)))</f>
        <v>226529.80098069791</v>
      </c>
      <c r="BF87" s="57">
        <f>IF($D87=3,(BE87*(1+'input_cool&amp;vent_evolution'!AU$11)),(BE87*(1+'input_cool&amp;vent_evolution'!AU$12)))</f>
        <v>228686.2749759467</v>
      </c>
      <c r="BG87" s="57">
        <f>IF($D87=3,(BF87*(1+'input_cool&amp;vent_evolution'!AV$11)),(BF87*(1+'input_cool&amp;vent_evolution'!AV$12)))</f>
        <v>230863.27774962573</v>
      </c>
      <c r="BH87" s="2">
        <f t="shared" si="153"/>
        <v>389953.61868662079</v>
      </c>
      <c r="BI87" s="2">
        <f t="shared" si="81"/>
        <v>395778.48122346104</v>
      </c>
      <c r="BJ87" s="2">
        <f t="shared" si="82"/>
        <v>401250.31139705674</v>
      </c>
      <c r="BK87" s="2">
        <f t="shared" si="83"/>
        <v>406450.87475156889</v>
      </c>
      <c r="BL87" s="2">
        <f t="shared" si="84"/>
        <v>412274.58659927628</v>
      </c>
      <c r="BM87" s="2">
        <f t="shared" si="85"/>
        <v>418666.21595429129</v>
      </c>
      <c r="BN87" s="2">
        <f t="shared" si="86"/>
        <v>425408.51994835056</v>
      </c>
      <c r="BO87" s="2">
        <f t="shared" si="87"/>
        <v>432392.88340379705</v>
      </c>
      <c r="BP87" s="2">
        <f t="shared" si="88"/>
        <v>439643.1012209928</v>
      </c>
      <c r="BQ87" s="2">
        <f t="shared" si="89"/>
        <v>447953.5626070131</v>
      </c>
      <c r="BR87" s="2">
        <f t="shared" si="90"/>
        <v>456351.06734012964</v>
      </c>
      <c r="BS87" s="2">
        <f t="shared" si="91"/>
        <v>464503.91683193913</v>
      </c>
      <c r="BT87" s="2">
        <f t="shared" si="92"/>
        <v>472944.90343570837</v>
      </c>
      <c r="BU87" s="2">
        <f t="shared" si="93"/>
        <v>481575.08676009747</v>
      </c>
      <c r="BV87" s="2">
        <f t="shared" si="94"/>
        <v>490818.56169656746</v>
      </c>
      <c r="BW87" s="2">
        <f t="shared" si="95"/>
        <v>500122.31399507582</v>
      </c>
      <c r="BX87" s="2">
        <f t="shared" si="96"/>
        <v>508474.91942078917</v>
      </c>
      <c r="BY87" s="2">
        <f t="shared" si="97"/>
        <v>516808.8195275371</v>
      </c>
      <c r="BZ87" s="2">
        <f t="shared" si="98"/>
        <v>525043.8062525026</v>
      </c>
      <c r="CA87" s="2">
        <f t="shared" si="99"/>
        <v>533153.65663077158</v>
      </c>
      <c r="CB87" s="2">
        <f t="shared" si="100"/>
        <v>541088.55825216288</v>
      </c>
      <c r="CC87" s="2">
        <f t="shared" si="101"/>
        <v>548939.66001680179</v>
      </c>
      <c r="CD87" s="2">
        <f t="shared" si="102"/>
        <v>556662.54932497407</v>
      </c>
      <c r="CE87" s="2">
        <f t="shared" si="103"/>
        <v>564251.95289347123</v>
      </c>
      <c r="CF87" s="2">
        <f t="shared" si="104"/>
        <v>571703.00020539074</v>
      </c>
      <c r="CG87" s="2">
        <f t="shared" si="105"/>
        <v>579077.9689080402</v>
      </c>
      <c r="CH87" s="2">
        <f t="shared" si="106"/>
        <v>586244.33512980386</v>
      </c>
      <c r="CI87" s="2">
        <f t="shared" si="107"/>
        <v>593266.07868954516</v>
      </c>
      <c r="CJ87" s="2">
        <f t="shared" si="108"/>
        <v>600141.02023343102</v>
      </c>
      <c r="CK87" s="2">
        <f t="shared" si="109"/>
        <v>606869.21562830068</v>
      </c>
      <c r="CL87" s="2">
        <f t="shared" si="110"/>
        <v>613451.47052833962</v>
      </c>
      <c r="CM87" s="2">
        <f t="shared" si="111"/>
        <v>619889.11000539071</v>
      </c>
      <c r="CN87" s="2">
        <f t="shared" si="112"/>
        <v>626184.25916260481</v>
      </c>
      <c r="CO87" s="2">
        <f t="shared" si="113"/>
        <v>632339.80056722567</v>
      </c>
      <c r="CP87" s="2">
        <f t="shared" si="114"/>
        <v>638359.42505009973</v>
      </c>
      <c r="CQ87" s="2">
        <f t="shared" si="115"/>
        <v>644436.35397416574</v>
      </c>
      <c r="CR87" s="2">
        <f>IF($D87=3,(W87*$P87*$M87*'input_cooling&amp;ventilation'!$D$3)*'input_cool&amp;vent_evolution'!M$11,(W87*$Q87*'input_cooling&amp;ventilation'!$D$3)*'input_cool&amp;vent_evolution'!M$12)</f>
        <v>66579.943567882627</v>
      </c>
      <c r="CS87" s="2">
        <f>IF($D87=3,(X87*$P87*$M87*'input_cooling&amp;ventilation'!$D$3)*'input_cool&amp;vent_evolution'!N$11,(X87*$Q87*'input_cooling&amp;ventilation'!$D$3)*'input_cool&amp;vent_evolution'!N$12)</f>
        <v>62544.676696982693</v>
      </c>
      <c r="CT87" s="2">
        <f>IF($D87=3,(Y87*$P87*$M87*'input_cooling&amp;ventilation'!$D$3)*'input_cool&amp;vent_evolution'!O$11,(Y87*$Q87*'input_cooling&amp;ventilation'!$D$3)*'input_cool&amp;vent_evolution'!O$12)</f>
        <v>59444.014768535344</v>
      </c>
      <c r="CU87" s="2">
        <f>IF($D87=3,(Z87*$P87*$M87*'input_cooling&amp;ventilation'!$D$3)*'input_cool&amp;vent_evolution'!P$11,(Z87*$Q87*'input_cooling&amp;ventilation'!$D$3)*'input_cool&amp;vent_evolution'!P$12)</f>
        <v>66566.79084246773</v>
      </c>
      <c r="CV87" s="2">
        <f>IF($D87=3,(AA87*$P87*$M87*'input_cooling&amp;ventilation'!$D$3)*'input_cool&amp;vent_evolution'!Q$11,(AA87*$Q87*'input_cooling&amp;ventilation'!$D$3)*'input_cool&amp;vent_evolution'!Q$12)</f>
        <v>73058.260014247047</v>
      </c>
      <c r="CW87" s="2">
        <f>IF($D87=3,(AB87*$P87*$M87*'input_cooling&amp;ventilation'!$D$3)*'input_cool&amp;vent_evolution'!R$11,(AB87*$Q87*'input_cooling&amp;ventilation'!$D$3)*'input_cool&amp;vent_evolution'!R$12)</f>
        <v>77066.57738321292</v>
      </c>
      <c r="CX87" s="2">
        <f>IF($D87=3,(AC87*$P87*$M87*'input_cooling&amp;ventilation'!$D$3)*'input_cool&amp;vent_evolution'!S$11,(AC87*$Q87*'input_cooling&amp;ventilation'!$D$3)*'input_cool&amp;vent_evolution'!S$12)</f>
        <v>79833.390364173087</v>
      </c>
      <c r="CY87" s="2">
        <f>IF($D87=3,(AD87*$P87*$M87*'input_cooling&amp;ventilation'!$D$3)*'input_cool&amp;vent_evolution'!T$11,(AD87*$Q87*'input_cooling&amp;ventilation'!$D$3)*'input_cool&amp;vent_evolution'!T$12)</f>
        <v>82872.186265465134</v>
      </c>
      <c r="CZ87" s="2">
        <f>IF($D87=3,(AE87*$P87*$M87*'input_cooling&amp;ventilation'!$D$3)*'input_cool&amp;vent_evolution'!U$11,(AE87*$Q87*'input_cooling&amp;ventilation'!$D$3)*'input_cool&amp;vent_evolution'!U$12)</f>
        <v>94991.091481525174</v>
      </c>
      <c r="DA87" s="2">
        <f>IF($D87=3,(AF87*$P87*$M87*'input_cooling&amp;ventilation'!$D$3)*'input_cool&amp;vent_evolution'!V$11,(AF87*$Q87*'input_cooling&amp;ventilation'!$D$3)*'input_cool&amp;vent_evolution'!V$12)</f>
        <v>95986.023310555378</v>
      </c>
      <c r="DB87" s="2">
        <f>IF($D87=3,(AG87*$P87*$M87*'input_cooling&amp;ventilation'!$D$3)*'input_cool&amp;vent_evolution'!W$11,(AG87*$Q87*'input_cooling&amp;ventilation'!$D$3)*'input_cool&amp;vent_evolution'!W$12)</f>
        <v>93189.539778663937</v>
      </c>
      <c r="DC87" s="2">
        <f>IF($D87=3,(AH87*$P87*$M87*'input_cooling&amp;ventilation'!$D$3)*'input_cool&amp;vent_evolution'!X$11,(AH87*$Q87*'input_cooling&amp;ventilation'!$D$3)*'input_cool&amp;vent_evolution'!X$12)</f>
        <v>96483.034265914888</v>
      </c>
      <c r="DD87" s="2">
        <f>IF($D87=3,(AI87*$P87*$M87*'input_cooling&amp;ventilation'!$D$3)*'input_cool&amp;vent_evolution'!Y$11,(AI87*$Q87*'input_cooling&amp;ventilation'!$D$3)*'input_cool&amp;vent_evolution'!Y$12)</f>
        <v>98645.610103960906</v>
      </c>
      <c r="DE87" s="2">
        <f>IF($D87=3,(AJ87*$P87*$M87*'input_cooling&amp;ventilation'!$D$3)*'input_cool&amp;vent_evolution'!Z$11,(AJ87*$Q87*'input_cooling&amp;ventilation'!$D$3)*'input_cool&amp;vent_evolution'!Z$12)</f>
        <v>105655.71904039365</v>
      </c>
      <c r="DF87" s="2">
        <f>IF($D87=3,(AK87*$P87*$M87*'input_cooling&amp;ventilation'!$D$3)*'input_cool&amp;vent_evolution'!AA$11,(AK87*$Q87*'input_cooling&amp;ventilation'!$D$3)*'input_cool&amp;vent_evolution'!AA$12)</f>
        <v>106344.70755086247</v>
      </c>
      <c r="DG87" s="2">
        <f>IF($D87=3,(AL87*$P87*$M87*'input_cooling&amp;ventilation'!$D$3)*'input_cool&amp;vent_evolution'!AB$11,(AL87*$Q87*'input_cooling&amp;ventilation'!$D$3)*'input_cool&amp;vent_evolution'!AB$12)</f>
        <v>95472.810623693193</v>
      </c>
      <c r="DH87" s="2">
        <f>IF($D87=3,(AM87*$P87*$M87*'input_cooling&amp;ventilation'!$D$3)*'input_cool&amp;vent_evolution'!AC$11,(AM87*$Q87*'input_cooling&amp;ventilation'!$D$3)*'input_cool&amp;vent_evolution'!AC$12)</f>
        <v>95259.003160723456</v>
      </c>
      <c r="DI87" s="2">
        <f>IF($D87=3,(AN87*$P87*$M87*'input_cooling&amp;ventilation'!$D$3)*'input_cool&amp;vent_evolution'!AD$11,(AN87*$Q87*'input_cooling&amp;ventilation'!$D$3)*'input_cool&amp;vent_evolution'!AD$12)</f>
        <v>94128.393238940887</v>
      </c>
      <c r="DJ87" s="2">
        <f>IF($D87=3,(AO87*$P87*$M87*'input_cooling&amp;ventilation'!$D$3)*'input_cool&amp;vent_evolution'!AE$11,(AO87*$Q87*'input_cooling&amp;ventilation'!$D$3)*'input_cool&amp;vent_evolution'!AE$12)</f>
        <v>92698.046883356801</v>
      </c>
      <c r="DK87" s="2">
        <f>IF($D87=3,(AP87*$P87*$M87*'input_cooling&amp;ventilation'!$D$3)*'input_cool&amp;vent_evolution'!AF$11,(AP87*$Q87*'input_cooling&amp;ventilation'!$D$3)*'input_cool&amp;vent_evolution'!AF$12)</f>
        <v>90698.329587623099</v>
      </c>
      <c r="DL87" s="2">
        <f>IF($D87=3,(AQ87*$P87*$M87*'input_cooling&amp;ventilation'!$D$3)*'input_cool&amp;vent_evolution'!AG$11,(AQ87*$Q87*'input_cooling&amp;ventilation'!$D$3)*'input_cool&amp;vent_evolution'!AG$12)</f>
        <v>89740.471835909717</v>
      </c>
      <c r="DM87" s="2">
        <f>IF($D87=3,(AR87*$P87*$M87*'input_cooling&amp;ventilation'!$D$3)*'input_cool&amp;vent_evolution'!AH$11,(AR87*$Q87*'input_cooling&amp;ventilation'!$D$3)*'input_cool&amp;vent_evolution'!AH$12)</f>
        <v>88274.964613680262</v>
      </c>
      <c r="DN87" s="2">
        <f>IF($D87=3,(AS87*$P87*$M87*'input_cooling&amp;ventilation'!$D$3)*'input_cool&amp;vent_evolution'!AI$11,(AS87*$Q87*'input_cooling&amp;ventilation'!$D$3)*'input_cool&amp;vent_evolution'!AI$12)</f>
        <v>86749.182166714003</v>
      </c>
      <c r="DO87" s="2">
        <f>IF($D87=3,(AT87*$P87*$M87*'input_cooling&amp;ventilation'!$D$3)*'input_cool&amp;vent_evolution'!AJ$11,(AT87*$Q87*'input_cooling&amp;ventilation'!$D$3)*'input_cool&amp;vent_evolution'!AJ$12)</f>
        <v>85167.728235924893</v>
      </c>
      <c r="DP87" s="2">
        <f>IF($D87=3,(AU87*$P87*$M87*'input_cooling&amp;ventilation'!$D$3)*'input_cool&amp;vent_evolution'!AK$11,(AU87*$Q87*'input_cooling&amp;ventilation'!$D$3)*'input_cool&amp;vent_evolution'!AK$12)</f>
        <v>84298.126682260016</v>
      </c>
      <c r="DQ87" s="2">
        <f>IF($D87=3,(AV87*$P87*$M87*'input_cooling&amp;ventilation'!$D$3)*'input_cool&amp;vent_evolution'!AL$11,(AV87*$Q87*'input_cooling&amp;ventilation'!$D$3)*'input_cool&amp;vent_evolution'!AL$12)</f>
        <v>81913.737124969673</v>
      </c>
      <c r="DR87" s="2">
        <f>IF($D87=3,(AW87*$P87*$M87*'input_cooling&amp;ventilation'!$D$3)*'input_cool&amp;vent_evolution'!AM$11,(AW87*$Q87*'input_cooling&amp;ventilation'!$D$3)*'input_cool&amp;vent_evolution'!AM$12)</f>
        <v>80260.656281397445</v>
      </c>
      <c r="DS87" s="2">
        <f>IF($D87=3,(AX87*$P87*$M87*'input_cooling&amp;ventilation'!$D$3)*'input_cool&amp;vent_evolution'!AN$11,(AX87*$Q87*'input_cooling&amp;ventilation'!$D$3)*'input_cool&amp;vent_evolution'!AN$12)</f>
        <v>78582.66476322888</v>
      </c>
      <c r="DT87" s="2">
        <f>IF($D87=3,(AY87*$P87*$M87*'input_cooling&amp;ventilation'!$D$3)*'input_cool&amp;vent_evolution'!AO$11,(AY87*$Q87*'input_cooling&amp;ventilation'!$D$3)*'input_cool&amp;vent_evolution'!AO$12)</f>
        <v>76905.311819962182</v>
      </c>
      <c r="DU87" s="2">
        <f>IF($D87=3,(AZ87*$P87*$M87*'input_cooling&amp;ventilation'!$D$3)*'input_cool&amp;vent_evolution'!AP$11,(AZ87*$Q87*'input_cooling&amp;ventilation'!$D$3)*'input_cool&amp;vent_evolution'!AP$12)</f>
        <v>75237.167748123989</v>
      </c>
      <c r="DV87" s="2">
        <f>IF($D87=3,(BA87*$P87*$M87*'input_cooling&amp;ventilation'!$D$3)*'input_cool&amp;vent_evolution'!AQ$11,(BA87*$Q87*'input_cooling&amp;ventilation'!$D$3)*'input_cool&amp;vent_evolution'!AQ$12)</f>
        <v>73584.169648909665</v>
      </c>
      <c r="DW87" s="2">
        <f>IF($D87=3,(BB87*$P87*$M87*'input_cooling&amp;ventilation'!$D$3)*'input_cool&amp;vent_evolution'!AR$11,(BB87*$Q87*'input_cooling&amp;ventilation'!$D$3)*'input_cool&amp;vent_evolution'!AR$12)</f>
        <v>71955.46212255914</v>
      </c>
      <c r="DX87" s="2">
        <f>IF($D87=3,(BC87*$P87*$M87*'input_cooling&amp;ventilation'!$D$3)*'input_cool&amp;vent_evolution'!AS$11,(BC87*$Q87*'input_cooling&amp;ventilation'!$D$3)*'input_cool&amp;vent_evolution'!AS$12)</f>
        <v>70359.703213140994</v>
      </c>
      <c r="DY87" s="2">
        <f>IF($D87=3,(BD87*$P87*$M87*'input_cooling&amp;ventilation'!$D$3)*'input_cool&amp;vent_evolution'!AT$11,(BD87*$Q87*'input_cooling&amp;ventilation'!$D$3)*'input_cool&amp;vent_evolution'!AT$12)</f>
        <v>68806.131618519459</v>
      </c>
      <c r="DZ87" s="2">
        <f>IF($D87=3,(BE87*$P87*$M87*'input_cooling&amp;ventilation'!$D$3)*'input_cool&amp;vent_evolution'!AU$11,(BE87*$Q87*'input_cooling&amp;ventilation'!$D$3)*'input_cool&amp;vent_evolution'!AU$12)</f>
        <v>69461.138742997733</v>
      </c>
      <c r="EA87" s="2">
        <f>IF($D87=3,(BF87*$P87*$M87*'input_cooling&amp;ventilation'!$D$3)*'input_cool&amp;vent_evolution'!AV$11,(BF87*$Q87*'input_cooling&amp;ventilation'!$D$3)*'input_cool&amp;vent_evolution'!AV$12)</f>
        <v>70122.38127590582</v>
      </c>
      <c r="EB87">
        <v>0.6</v>
      </c>
      <c r="EC87" s="2">
        <f t="shared" si="116"/>
        <v>4265250</v>
      </c>
      <c r="ED87" s="2">
        <f>IF($D87=3,(EC87*(1+'input_cool&amp;vent_evolution'!M$10)),EC87*(1+'input_cool&amp;vent_evolution'!M$9))</f>
        <v>4356168.673087419</v>
      </c>
      <c r="EE87" s="2">
        <f>IF($D87=3,(ED87*(1+'input_cool&amp;vent_evolution'!N$10)),ED87*(1+'input_cool&amp;vent_evolution'!N$9))</f>
        <v>4447181.1831566468</v>
      </c>
      <c r="EF87" s="2">
        <f>IF($D87=3,(EE87*(1+'input_cool&amp;vent_evolution'!O$10)),EE87*(1+'input_cool&amp;vent_evolution'!O$9))</f>
        <v>4538287.5318484772</v>
      </c>
      <c r="EG87" s="2">
        <f>IF($D87=3,(EF87*(1+'input_cool&amp;vent_evolution'!P$10)),EF87*(1+'input_cool&amp;vent_evolution'!P$9))</f>
        <v>4624432.5941279102</v>
      </c>
      <c r="EH87" s="2">
        <f>IF($D87=3,(EG87*(1+'input_cool&amp;vent_evolution'!Q$10)),EG87*(1+'input_cool&amp;vent_evolution'!Q$9))</f>
        <v>4710671.4952122625</v>
      </c>
      <c r="EI87" s="2">
        <f>IF($D87=3,(EH87*(1+'input_cool&amp;vent_evolution'!R$10)),EH87*(1+'input_cool&amp;vent_evolution'!R$9))</f>
        <v>4778432.8502050303</v>
      </c>
      <c r="EJ87" s="2">
        <f>IF($D87=3,(EI87*(1+'input_cool&amp;vent_evolution'!S$10)),EI87*(1+'input_cool&amp;vent_evolution'!S$9))</f>
        <v>4846235.38678071</v>
      </c>
      <c r="EK87" s="2">
        <f>IF($D87=3,(EJ87*(1+'input_cool&amp;vent_evolution'!T$10)),EJ87*(1+'input_cool&amp;vent_evolution'!T$9))</f>
        <v>4914079.1045746841</v>
      </c>
      <c r="EL87" s="2">
        <f>IF($D87=3,(EK87*(1+'input_cool&amp;vent_evolution'!U$10)),EK87*(1+'input_cool&amp;vent_evolution'!U$9))</f>
        <v>4981964.0006699478</v>
      </c>
      <c r="EM87" s="2">
        <f>IF($D87=3,(EL87*(1+'input_cool&amp;vent_evolution'!V$10)),EL87*(1+'input_cool&amp;vent_evolution'!V$9))</f>
        <v>5049890.0776188774</v>
      </c>
      <c r="EN87" s="2">
        <f>IF($D87=3,(EM87*(1+'input_cool&amp;vent_evolution'!W$10)),EM87*(1+'input_cool&amp;vent_evolution'!W$9))</f>
        <v>5102718.5042381231</v>
      </c>
      <c r="EO87" s="2">
        <f>IF($D87=3,(EN87*(1+'input_cool&amp;vent_evolution'!X$10)),EN87*(1+'input_cool&amp;vent_evolution'!X$9))</f>
        <v>5155581.3958778912</v>
      </c>
      <c r="EP87" s="2">
        <f>IF($D87=3,(EO87*(1+'input_cool&amp;vent_evolution'!Y$10)),EO87*(1+'input_cool&amp;vent_evolution'!Y$9))</f>
        <v>5208478.754543609</v>
      </c>
      <c r="EQ87" s="2">
        <f>IF($D87=3,(EP87*(1+'input_cool&amp;vent_evolution'!Z$10)),EP87*(1+'input_cool&amp;vent_evolution'!Z$9))</f>
        <v>5261410.57695367</v>
      </c>
      <c r="ER87" s="2">
        <f>IF($D87=3,(EQ87*(1+'input_cool&amp;vent_evolution'!AA$10)),EQ87*(1+'input_cool&amp;vent_evolution'!AA$9))</f>
        <v>5314376.8663896779</v>
      </c>
      <c r="ES87" s="2">
        <f>IF($D87=3,(ER87*(1+'input_cool&amp;vent_evolution'!AB$10)),ER87*(1+'input_cool&amp;vent_evolution'!AB$9))</f>
        <v>5351245.4689535322</v>
      </c>
      <c r="ET87" s="2">
        <f>IF($D87=3,(ES87*(1+'input_cool&amp;vent_evolution'!AC$10)),ES87*(1+'input_cool&amp;vent_evolution'!AC$9))</f>
        <v>5388139.940337115</v>
      </c>
      <c r="EU87" s="2">
        <f>IF($D87=3,(ET87*(1+'input_cool&amp;vent_evolution'!AD$10)),ET87*(1+'input_cool&amp;vent_evolution'!AD$9))</f>
        <v>5425060.2850982305</v>
      </c>
      <c r="EV87" s="2">
        <f>IF($D87=3,(EU87*(1+'input_cool&amp;vent_evolution'!AE$10)),EU87*(1+'input_cool&amp;vent_evolution'!AE$9))</f>
        <v>5462006.4990437012</v>
      </c>
      <c r="EW87" s="2">
        <f>IF($D87=3,(EV87*(1+'input_cool&amp;vent_evolution'!AF$10)),EV87*(1+'input_cool&amp;vent_evolution'!AF$9))</f>
        <v>5498978.5861843918</v>
      </c>
      <c r="EX87" s="2">
        <f>IF($D87=3,(EW87*(1+'input_cool&amp;vent_evolution'!AG$10)),EW87*(1+'input_cool&amp;vent_evolution'!AG$9))</f>
        <v>5522353.7622089582</v>
      </c>
      <c r="EY87" s="2">
        <f>IF($D87=3,(EX87*(1+'input_cool&amp;vent_evolution'!AH$10)),EX87*(1+'input_cool&amp;vent_evolution'!AH$9))</f>
        <v>5545735.8978180317</v>
      </c>
      <c r="EZ87" s="2">
        <f>IF($D87=3,(EY87*(1+'input_cool&amp;vent_evolution'!AI$10)),EY87*(1+'input_cool&amp;vent_evolution'!AI$9))</f>
        <v>5569124.9942877982</v>
      </c>
      <c r="FA87" s="2">
        <f>IF($D87=3,(EZ87*(1+'input_cool&amp;vent_evolution'!AJ$10)),EZ87*(1+'input_cool&amp;vent_evolution'!AJ$9))</f>
        <v>5592521.0501597608</v>
      </c>
      <c r="FB87" s="2">
        <f>IF($D87=3,(FA87*(1+'input_cool&amp;vent_evolution'!AK$10)),FA87*(1+'input_cool&amp;vent_evolution'!AK$9))</f>
        <v>5615924.0623346055</v>
      </c>
      <c r="FC87" s="2">
        <f>IF($D87=3,(FB87*(1+'input_cool&amp;vent_evolution'!AL$10)),FB87*(1+'input_cool&amp;vent_evolution'!AL$9))</f>
        <v>5639334.0375578906</v>
      </c>
      <c r="FD87" s="2">
        <f>IF($D87=3,(FC87*(1+'input_cool&amp;vent_evolution'!AM$10)),FC87*(1+'input_cool&amp;vent_evolution'!AM$9))</f>
        <v>5662750.9701779298</v>
      </c>
      <c r="FE87" s="2">
        <f>IF($D87=3,(FD87*(1+'input_cool&amp;vent_evolution'!AN$10)),FD87*(1+'input_cool&amp;vent_evolution'!AN$9))</f>
        <v>5686174.8636586657</v>
      </c>
      <c r="FF87" s="2">
        <f>IF($D87=3,(FE87*(1+'input_cool&amp;vent_evolution'!AO$10)),FE87*(1+'input_cool&amp;vent_evolution'!AO$9))</f>
        <v>5709605.7158123469</v>
      </c>
      <c r="FG87" s="2">
        <f>IF($D87=3,(FF87*(1+'input_cool&amp;vent_evolution'!AP$10)),FF87*(1+'input_cool&amp;vent_evolution'!AP$9))</f>
        <v>5733043.5280974694</v>
      </c>
      <c r="FH87" s="2">
        <f>IF($D87=3,(FG87*(1+'input_cool&amp;vent_evolution'!AQ$10)),FG87*(1+'input_cool&amp;vent_evolution'!AQ$9))</f>
        <v>5756488.2983262893</v>
      </c>
      <c r="FI87" s="2">
        <f>IF($D87=3,(FH87*(1+'input_cool&amp;vent_evolution'!AR$10)),FH87*(1+'input_cool&amp;vent_evolution'!AR$9))</f>
        <v>5779940.0290511753</v>
      </c>
      <c r="FJ87" s="2">
        <f>IF($D87=3,(FI87*(1+'input_cool&amp;vent_evolution'!AS$10)),FI87*(1+'input_cool&amp;vent_evolution'!AS$9))</f>
        <v>5803398.7186313206</v>
      </c>
      <c r="FK87" s="2">
        <f>IF($D87=3,(FJ87*(1+'input_cool&amp;vent_evolution'!AT$10)),FJ87*(1+'input_cool&amp;vent_evolution'!AT$9))</f>
        <v>5826864.3692544624</v>
      </c>
      <c r="FL87" s="2">
        <f>IF($D87=3,(FK87*(1+'input_cool&amp;vent_evolution'!AU$10)),FK87*(1+'input_cool&amp;vent_evolution'!AU$9))</f>
        <v>5850424.9016504874</v>
      </c>
      <c r="FM87" s="2">
        <f t="shared" si="117"/>
        <v>11303632.709432861</v>
      </c>
      <c r="FN87" s="2">
        <f t="shared" si="118"/>
        <v>11544582.545200795</v>
      </c>
      <c r="FO87" s="2">
        <f t="shared" si="119"/>
        <v>11785781.064815382</v>
      </c>
      <c r="FP87" s="2">
        <f t="shared" si="120"/>
        <v>12027228.272624999</v>
      </c>
      <c r="FQ87" s="2">
        <f t="shared" si="121"/>
        <v>12255527.233702997</v>
      </c>
      <c r="FR87" s="2">
        <f t="shared" si="122"/>
        <v>12484074.883459195</v>
      </c>
      <c r="FS87" s="2">
        <f t="shared" si="123"/>
        <v>12663653.916043863</v>
      </c>
      <c r="FT87" s="2">
        <f t="shared" si="124"/>
        <v>12843342.086776964</v>
      </c>
      <c r="FU87" s="2">
        <f t="shared" si="125"/>
        <v>13023139.394692209</v>
      </c>
      <c r="FV87" s="2">
        <f t="shared" si="126"/>
        <v>13203045.832059041</v>
      </c>
      <c r="FW87" s="2">
        <f t="shared" si="127"/>
        <v>13383061.405641684</v>
      </c>
      <c r="FX87" s="2">
        <f t="shared" si="128"/>
        <v>13523065.65653464</v>
      </c>
      <c r="FY87" s="2">
        <f t="shared" si="129"/>
        <v>13663161.245551575</v>
      </c>
      <c r="FZ87" s="2">
        <f t="shared" si="130"/>
        <v>13803348.178007213</v>
      </c>
      <c r="GA87" s="2">
        <f t="shared" si="131"/>
        <v>13943626.445204744</v>
      </c>
      <c r="GB87" s="2">
        <f t="shared" si="132"/>
        <v>14083996.055840965</v>
      </c>
      <c r="GC87" s="2">
        <f t="shared" si="133"/>
        <v>14181704.078088632</v>
      </c>
      <c r="GD87" s="2">
        <f t="shared" si="134"/>
        <v>14279480.657076664</v>
      </c>
      <c r="GE87" s="2">
        <f t="shared" si="135"/>
        <v>14377325.804884011</v>
      </c>
      <c r="GF87" s="2">
        <f t="shared" si="136"/>
        <v>14475239.510398045</v>
      </c>
      <c r="GG87" s="2">
        <f t="shared" si="137"/>
        <v>14573221.784248229</v>
      </c>
      <c r="GH87" s="2">
        <f t="shared" si="138"/>
        <v>14635169.947732208</v>
      </c>
      <c r="GI87" s="2">
        <f t="shared" si="139"/>
        <v>14697136.555290293</v>
      </c>
      <c r="GJ87" s="2">
        <f t="shared" si="140"/>
        <v>14759121.61030459</v>
      </c>
      <c r="GK87" s="2">
        <f t="shared" si="141"/>
        <v>14821125.10890984</v>
      </c>
      <c r="GL87" s="2">
        <f t="shared" si="142"/>
        <v>14883147.042892333</v>
      </c>
      <c r="GM87" s="2">
        <f t="shared" si="143"/>
        <v>14945187.430128939</v>
      </c>
      <c r="GN87" s="2">
        <f t="shared" si="144"/>
        <v>15007246.25564174</v>
      </c>
      <c r="GO87" s="2">
        <f t="shared" si="145"/>
        <v>15069323.528610757</v>
      </c>
      <c r="GP87" s="2">
        <f t="shared" si="146"/>
        <v>15131419.243238091</v>
      </c>
      <c r="GQ87" s="2">
        <f t="shared" si="147"/>
        <v>15193533.403389001</v>
      </c>
      <c r="GR87" s="2">
        <f t="shared" si="148"/>
        <v>15255666.003265589</v>
      </c>
      <c r="GS87" s="2">
        <f t="shared" si="149"/>
        <v>15317817.049632072</v>
      </c>
      <c r="GT87" s="2">
        <f t="shared" si="150"/>
        <v>15379986.538140029</v>
      </c>
      <c r="GU87" s="2">
        <f t="shared" si="151"/>
        <v>15442174.474587332</v>
      </c>
      <c r="GV87" s="2">
        <f t="shared" si="152"/>
        <v>15504613.863754055</v>
      </c>
      <c r="GW87" s="2">
        <f>IF($D87=3,($N87*$M87*EC87*'input_cooling&amp;ventilation'!$D$3)*'input_cool&amp;vent_evolution'!M$11,($O87*$M87*EC87*'input_cooling&amp;ventilation'!$D$3)*'input_cool&amp;vent_evolution'!M$10)</f>
        <v>2343523.9220600873</v>
      </c>
      <c r="GX87" s="2">
        <f>IF($D87=3,($N87*$M87*ED87*'input_cooling&amp;ventilation'!$D$3)*'input_cool&amp;vent_evolution'!N$11,($O87*$M87*ED87*'input_cooling&amp;ventilation'!$D$3)*'input_cool&amp;vent_evolution'!N$10)</f>
        <v>2215324.2084896923</v>
      </c>
      <c r="GY87" s="2">
        <f>IF($D87=3,($N87*$M87*EE87*'input_cooling&amp;ventilation'!$D$3)*'input_cool&amp;vent_evolution'!O$11,($O87*$M87*EE87*'input_cooling&amp;ventilation'!$D$3)*'input_cool&amp;vent_evolution'!O$10)</f>
        <v>2120176.4485004875</v>
      </c>
      <c r="GZ87" s="2">
        <f>IF($D87=3,($N87*$M87*EF87*'input_cooling&amp;ventilation'!$D$3)*'input_cool&amp;vent_evolution'!P$11,($O87*$M87*EF87*'input_cooling&amp;ventilation'!$D$3)*'input_cool&amp;vent_evolution'!P$10)</f>
        <v>2391861.3286243659</v>
      </c>
      <c r="HA87" s="2">
        <f>IF($D87=3,($N87*$M87*EG87*'input_cooling&amp;ventilation'!$D$3)*'input_cool&amp;vent_evolution'!Q$11,($O87*$M87*EG87*'input_cooling&amp;ventilation'!$D$3)*'input_cool&amp;vent_evolution'!Q$10)</f>
        <v>2637154.9298926867</v>
      </c>
      <c r="HB87" s="2">
        <f>IF($D87=3,($N87*$M87*EH87*'input_cooling&amp;ventilation'!$D$3)*'input_cool&amp;vent_evolution'!R$11,($O87*$M87*EH87*'input_cooling&amp;ventilation'!$D$3)*'input_cool&amp;vent_evolution'!R$10)</f>
        <v>2790457.4556071614</v>
      </c>
      <c r="HC87" s="2">
        <f>IF($D87=3,($N87*$M87*EI87*'input_cooling&amp;ventilation'!$D$3)*'input_cool&amp;vent_evolution'!S$11,($O87*$M87*EI87*'input_cooling&amp;ventilation'!$D$3)*'input_cool&amp;vent_evolution'!S$10)</f>
        <v>2885747.3706961018</v>
      </c>
      <c r="HD87" s="2">
        <f>IF($D87=3,($N87*$M87*EJ87*'input_cooling&amp;ventilation'!$D$3)*'input_cool&amp;vent_evolution'!T$11,($O87*$M87*EJ87*'input_cooling&amp;ventilation'!$D$3)*'input_cool&amp;vent_evolution'!T$10)</f>
        <v>2989022.5723542371</v>
      </c>
      <c r="HE87" s="2">
        <f>IF($D87=3,($N87*$M87*EK87*'input_cooling&amp;ventilation'!$D$3)*'input_cool&amp;vent_evolution'!U$11,($O87*$M87*EK87*'input_cooling&amp;ventilation'!$D$3)*'input_cool&amp;vent_evolution'!U$10)</f>
        <v>3416797.1015413688</v>
      </c>
      <c r="HF87" s="2">
        <f>IF($D87=3,($N87*$M87*EL87*'input_cooling&amp;ventilation'!$D$3)*'input_cool&amp;vent_evolution'!V$11,($O87*$M87*EL87*'input_cooling&amp;ventilation'!$D$3)*'input_cool&amp;vent_evolution'!V$10)</f>
        <v>3435342.3312969254</v>
      </c>
      <c r="HG87" s="2">
        <f>IF($D87=3,($N87*$M87*EM87*'input_cooling&amp;ventilation'!$D$3)*'input_cool&amp;vent_evolution'!W$11,($O87*$M87*EM87*'input_cooling&amp;ventilation'!$D$3)*'input_cool&amp;vent_evolution'!W$10)</f>
        <v>3318520.1015679473</v>
      </c>
      <c r="HH87" s="2">
        <f>IF($D87=3,($N87*$M87*EN87*'input_cooling&amp;ventilation'!$D$3)*'input_cool&amp;vent_evolution'!X$11,($O87*$M87*EN87*'input_cooling&amp;ventilation'!$D$3)*'input_cool&amp;vent_evolution'!X$10)</f>
        <v>3410810.6853794851</v>
      </c>
      <c r="HI87" s="2">
        <f>IF($D87=3,($N87*$M87*EO87*'input_cooling&amp;ventilation'!$D$3)*'input_cool&amp;vent_evolution'!Y$11,($O87*$M87*EO87*'input_cooling&amp;ventilation'!$D$3)*'input_cool&amp;vent_evolution'!Y$10)</f>
        <v>3460503.4997320552</v>
      </c>
      <c r="HJ87" s="2">
        <f>IF($D87=3,($N87*$M87*EP87*'input_cooling&amp;ventilation'!$D$3)*'input_cool&amp;vent_evolution'!Z$11,($O87*$M87*EP87*'input_cooling&amp;ventilation'!$D$3)*'input_cool&amp;vent_evolution'!Z$10)</f>
        <v>3677344.5822640853</v>
      </c>
      <c r="HK87" s="2">
        <f>IF($D87=3,($N87*$M87*EQ87*'input_cooling&amp;ventilation'!$D$3)*'input_cool&amp;vent_evolution'!AA$11,($O87*$M87*EQ87*'input_cooling&amp;ventilation'!$D$3)*'input_cool&amp;vent_evolution'!AA$10)</f>
        <v>3668525.3789680139</v>
      </c>
      <c r="HL87" s="2">
        <f>IF($D87=3,($N87*$M87*ER87*'input_cooling&amp;ventilation'!$D$3)*'input_cool&amp;vent_evolution'!AB$11,($O87*$M87*ER87*'input_cooling&amp;ventilation'!$D$3)*'input_cool&amp;vent_evolution'!AB$10)</f>
        <v>3264752.4502398246</v>
      </c>
      <c r="HM87" s="2">
        <f>IF($D87=3,($N87*$M87*ES87*'input_cooling&amp;ventilation'!$D$3)*'input_cool&amp;vent_evolution'!AC$11,($O87*$M87*ES87*'input_cooling&amp;ventilation'!$D$3)*'input_cool&amp;vent_evolution'!AC$10)</f>
        <v>3226159.2479815199</v>
      </c>
      <c r="HN87" s="2">
        <f>IF($D87=3,($N87*$M87*ET87*'input_cooling&amp;ventilation'!$D$3)*'input_cool&amp;vent_evolution'!AD$11,($O87*$M87*ET87*'input_cooling&amp;ventilation'!$D$3)*'input_cool&amp;vent_evolution'!AD$10)</f>
        <v>3158086.5434949235</v>
      </c>
      <c r="HO87" s="2">
        <f>IF($D87=3,($N87*$M87*EU87*'input_cooling&amp;ventilation'!$D$3)*'input_cool&amp;vent_evolution'!AE$11,($O87*$M87*EU87*'input_cooling&amp;ventilation'!$D$3)*'input_cool&amp;vent_evolution'!AE$10)</f>
        <v>3082293.8820947167</v>
      </c>
      <c r="HP87" s="2">
        <f>IF($D87=3,($N87*$M87*EV87*'input_cooling&amp;ventilation'!$D$3)*'input_cool&amp;vent_evolution'!AF$11,($O87*$M87*EV87*'input_cooling&amp;ventilation'!$D$3)*'input_cool&amp;vent_evolution'!AF$10)</f>
        <v>2990153.8930498515</v>
      </c>
      <c r="HQ87" s="2">
        <f>IF($D87=3,($N87*$M87*EW87*'input_cooling&amp;ventilation'!$D$3)*'input_cool&amp;vent_evolution'!AG$11,($O87*$M87*EW87*'input_cooling&amp;ventilation'!$D$3)*'input_cool&amp;vent_evolution'!AG$10)</f>
        <v>2934921.2864406426</v>
      </c>
      <c r="HR87" s="2">
        <f>IF($D87=3,($N87*$M87*EX87*'input_cooling&amp;ventilation'!$D$3)*'input_cool&amp;vent_evolution'!AH$11,($O87*$M87*EX87*'input_cooling&amp;ventilation'!$D$3)*'input_cool&amp;vent_evolution'!AH$10)</f>
        <v>2857798.4660982792</v>
      </c>
      <c r="HS87" s="2">
        <f>IF($D87=3,($N87*$M87*EY87*'input_cooling&amp;ventilation'!$D$3)*'input_cool&amp;vent_evolution'!AI$11,($O87*$M87*EY87*'input_cooling&amp;ventilation'!$D$3)*'input_cool&amp;vent_evolution'!AI$10)</f>
        <v>2781166.5670277989</v>
      </c>
      <c r="HT87" s="2">
        <f>IF($D87=3,($N87*$M87*EZ87*'input_cooling&amp;ventilation'!$D$3)*'input_cool&amp;vent_evolution'!AJ$11,($O87*$M87*EZ87*'input_cooling&amp;ventilation'!$D$3)*'input_cool&amp;vent_evolution'!AJ$10)</f>
        <v>2705100.4028615444</v>
      </c>
      <c r="HU87" s="2">
        <f>IF($D87=3,($N87*$M87*FA87*'input_cooling&amp;ventilation'!$D$3)*'input_cool&amp;vent_evolution'!AK$11,($O87*$M87*FA87*'input_cooling&amp;ventilation'!$D$3)*'input_cool&amp;vent_evolution'!AK$10)</f>
        <v>2653685.8656687643</v>
      </c>
      <c r="HV87" s="2">
        <f>IF($D87=3,($N87*$M87*FB87*'input_cooling&amp;ventilation'!$D$3)*'input_cool&amp;vent_evolution'!AL$11,($O87*$M87*FB87*'input_cooling&amp;ventilation'!$D$3)*'input_cool&amp;vent_evolution'!AL$10)</f>
        <v>2556438.537846786</v>
      </c>
      <c r="HW87" s="2">
        <f>IF($D87=3,($N87*$M87*FC87*'input_cooling&amp;ventilation'!$D$3)*'input_cool&amp;vent_evolution'!AM$11,($O87*$M87*FC87*'input_cooling&amp;ventilation'!$D$3)*'input_cool&amp;vent_evolution'!AM$10)</f>
        <v>2484541.7506100619</v>
      </c>
      <c r="HX87" s="2">
        <f>IF($D87=3,($N87*$M87*FD87*'input_cooling&amp;ventilation'!$D$3)*'input_cool&amp;vent_evolution'!AN$11,($O87*$M87*FD87*'input_cooling&amp;ventilation'!$D$3)*'input_cool&amp;vent_evolution'!AN$10)</f>
        <v>2413788.029410684</v>
      </c>
      <c r="HY87" s="2">
        <f>IF($D87=3,($N87*$M87*FE87*'input_cooling&amp;ventilation'!$D$3)*'input_cool&amp;vent_evolution'!AO$11,($O87*$M87*FE87*'input_cooling&amp;ventilation'!$D$3)*'input_cool&amp;vent_evolution'!AO$10)</f>
        <v>2344864.0472819754</v>
      </c>
      <c r="HZ87" s="2">
        <f>IF($D87=3,($N87*$M87*FF87*'input_cooling&amp;ventilation'!$D$3)*'input_cool&amp;vent_evolution'!AP$11,($O87*$M87*FF87*'input_cooling&amp;ventilation'!$D$3)*'input_cool&amp;vent_evolution'!AP$10)</f>
        <v>2277916.9212601143</v>
      </c>
      <c r="IA87" s="2">
        <f>IF($D87=3,($N87*$M87*FG87*'input_cooling&amp;ventilation'!$D$3)*'input_cool&amp;vent_evolution'!AQ$11,($O87*$M87*FG87*'input_cooling&amp;ventilation'!$D$3)*'input_cool&amp;vent_evolution'!AQ$10)</f>
        <v>2213012.4252411034</v>
      </c>
      <c r="IB87" s="2">
        <f>IF($D87=3,($N87*$M87*FH87*'input_cooling&amp;ventilation'!$D$3)*'input_cool&amp;vent_evolution'!AR$11,($O87*$M87*FH87*'input_cooling&amp;ventilation'!$D$3)*'input_cool&amp;vent_evolution'!AR$10)</f>
        <v>2150313.6784679294</v>
      </c>
      <c r="IC87" s="2">
        <f>IF($D87=3,($N87*$M87*FI87*'input_cooling&amp;ventilation'!$D$3)*'input_cool&amp;vent_evolution'!AS$11,($O87*$M87*FI87*'input_cooling&amp;ventilation'!$D$3)*'input_cool&amp;vent_evolution'!AS$10)</f>
        <v>2089967.9033489018</v>
      </c>
      <c r="ID87" s="2">
        <f>IF($D87=3,($N87*$M87*FJ87*'input_cooling&amp;ventilation'!$D$3)*'input_cool&amp;vent_evolution'!AT$11,($O87*$M87*FJ87*'input_cooling&amp;ventilation'!$D$3)*'input_cool&amp;vent_evolution'!AT$10)</f>
        <v>2032139.2537960834</v>
      </c>
      <c r="IE87" s="2">
        <f>IF($D87=3,($N87*$M87*FK87*'input_cooling&amp;ventilation'!$D$3)*'input_cool&amp;vent_evolution'!AU$11,($O87*$M87*FK87*'input_cooling&amp;ventilation'!$D$3)*'input_cool&amp;vent_evolution'!AU$10)</f>
        <v>2040356.0715711676</v>
      </c>
      <c r="IF87" s="2">
        <f>IF($D87=3,($N87*$M87*FL87*'input_cooling&amp;ventilation'!$D$3)*'input_cool&amp;vent_evolution'!AV$11,($O87*$M87*FL87*'input_cooling&amp;ventilation'!$D$3)*'input_cool&amp;vent_evolution'!AV$10)</f>
        <v>2048606.113493772</v>
      </c>
    </row>
    <row r="88" spans="1:240" x14ac:dyDescent="0.25">
      <c r="A88">
        <v>86</v>
      </c>
      <c r="B88">
        <v>100100</v>
      </c>
      <c r="C88">
        <v>12</v>
      </c>
      <c r="D88">
        <v>3</v>
      </c>
      <c r="E88">
        <v>7</v>
      </c>
      <c r="F88" s="2">
        <v>4384600</v>
      </c>
      <c r="G88" s="2">
        <v>4866080.2615820002</v>
      </c>
      <c r="H88" s="2">
        <v>4384600</v>
      </c>
      <c r="I88" s="17">
        <v>0.14000000000000001</v>
      </c>
      <c r="J88">
        <v>5.3409679999999998E-3</v>
      </c>
      <c r="K88" s="2">
        <f t="shared" si="77"/>
        <v>23418.008292799997</v>
      </c>
      <c r="L88" s="2">
        <f t="shared" si="78"/>
        <v>681251.23662148009</v>
      </c>
      <c r="M88">
        <v>0.78352692713833105</v>
      </c>
      <c r="N88" s="17">
        <f>'input_cooling&amp;ventilation'!$D$5</f>
        <v>57.500092182043396</v>
      </c>
      <c r="O88" s="45">
        <f>'input_cooling&amp;ventilation'!$D$6</f>
        <v>19.328678831353667</v>
      </c>
      <c r="P88" s="45">
        <f>'input_cooling&amp;ventilation'!$C$5</f>
        <v>50.351688737400465</v>
      </c>
      <c r="Q88" s="45">
        <f>'input_cooling&amp;ventilation'!$C$6</f>
        <v>32.240814214248743</v>
      </c>
      <c r="R88">
        <v>17</v>
      </c>
      <c r="S88">
        <v>12</v>
      </c>
      <c r="T88">
        <v>14</v>
      </c>
      <c r="U88" s="2">
        <f t="shared" si="79"/>
        <v>46194.250696484916</v>
      </c>
      <c r="V88" s="2">
        <f t="shared" si="80"/>
        <v>1263801.5668791519</v>
      </c>
      <c r="W88" s="2">
        <v>40295.169570292863</v>
      </c>
      <c r="X88" s="57">
        <f>IF($D88=3,(W88*(1+'input_cool&amp;vent_evolution'!M$11)),(W88*(1+'input_cool&amp;vent_evolution'!M$12)))</f>
        <v>40897.071469385752</v>
      </c>
      <c r="Y88" s="57">
        <f>IF($D88=3,(X88*(1+'input_cool&amp;vent_evolution'!N$11)),(X88*(1+'input_cool&amp;vent_evolution'!N$12)))</f>
        <v>41462.493391735123</v>
      </c>
      <c r="Z88" s="57">
        <f>IF($D88=3,(Y88*(1+'input_cool&amp;vent_evolution'!O$11)),(Y88*(1+'input_cool&amp;vent_evolution'!O$12)))</f>
        <v>41999.884435667263</v>
      </c>
      <c r="AA88" s="57">
        <f>IF($D88=3,(Z88*(1+'input_cool&amp;vent_evolution'!P$11)),(Z88*(1+'input_cool&amp;vent_evolution'!P$12)))</f>
        <v>42601.66743032766</v>
      </c>
      <c r="AB88" s="57">
        <f>IF($D88=3,(AA88*(1+'input_cool&amp;vent_evolution'!Q$11)),(AA88*(1+'input_cool&amp;vent_evolution'!Q$12)))</f>
        <v>43262.135179180033</v>
      </c>
      <c r="AC88" s="57">
        <f>IF($D88=3,(AB88*(1+'input_cool&amp;vent_evolution'!R$11)),(AB88*(1+'input_cool&amp;vent_evolution'!R$12)))</f>
        <v>43958.839273503138</v>
      </c>
      <c r="AD88" s="57">
        <f>IF($D88=3,(AC88*(1+'input_cool&amp;vent_evolution'!S$11)),(AC88*(1+'input_cool&amp;vent_evolution'!S$12)))</f>
        <v>44680.556155438127</v>
      </c>
      <c r="AE88" s="57">
        <f>IF($D88=3,(AD88*(1+'input_cool&amp;vent_evolution'!T$11)),(AD88*(1+'input_cool&amp;vent_evolution'!T$12)))</f>
        <v>45429.744629055662</v>
      </c>
      <c r="AF88" s="57">
        <f>IF($D88=3,(AE88*(1+'input_cool&amp;vent_evolution'!U$11)),(AE88*(1+'input_cool&amp;vent_evolution'!U$12)))</f>
        <v>46288.491502298988</v>
      </c>
      <c r="AG88" s="57">
        <f>IF($D88=3,(AF88*(1+'input_cool&amp;vent_evolution'!V$11)),(AF88*(1+'input_cool&amp;vent_evolution'!V$12)))</f>
        <v>47156.232846328421</v>
      </c>
      <c r="AH88" s="57">
        <f>IF($D88=3,(AG88*(1+'input_cool&amp;vent_evolution'!W$11)),(AG88*(1+'input_cool&amp;vent_evolution'!W$12)))</f>
        <v>47998.693172405176</v>
      </c>
      <c r="AI88" s="57">
        <f>IF($D88=3,(AH88*(1+'input_cool&amp;vent_evolution'!X$11)),(AH88*(1+'input_cool&amp;vent_evolution'!X$12)))</f>
        <v>48870.927638865629</v>
      </c>
      <c r="AJ88" s="57">
        <f>IF($D88=3,(AI88*(1+'input_cool&amp;vent_evolution'!Y$11)),(AI88*(1+'input_cool&amp;vent_evolution'!Y$12)))</f>
        <v>49762.712414835209</v>
      </c>
      <c r="AK88" s="57">
        <f>IF($D88=3,(AJ88*(1+'input_cool&amp;vent_evolution'!Z$11)),(AJ88*(1+'input_cool&amp;vent_evolution'!Z$12)))</f>
        <v>50717.870598104004</v>
      </c>
      <c r="AL88" s="57">
        <f>IF($D88=3,(AK88*(1+'input_cool&amp;vent_evolution'!AA$11)),(AK88*(1+'input_cool&amp;vent_evolution'!AA$12)))</f>
        <v>51679.257436290209</v>
      </c>
      <c r="AM88" s="57">
        <f>IF($D88=3,(AL88*(1+'input_cool&amp;vent_evolution'!AB$11)),(AL88*(1+'input_cool&amp;vent_evolution'!AB$12)))</f>
        <v>52542.359189561401</v>
      </c>
      <c r="AN88" s="57">
        <f>IF($D88=3,(AM88*(1+'input_cool&amp;vent_evolution'!AC$11)),(AM88*(1+'input_cool&amp;vent_evolution'!AC$12)))</f>
        <v>53403.528061680925</v>
      </c>
      <c r="AO88" s="57">
        <f>IF($D88=3,(AN88*(1+'input_cool&amp;vent_evolution'!AD$11)),(AN88*(1+'input_cool&amp;vent_evolution'!AD$12)))</f>
        <v>54254.475893910851</v>
      </c>
      <c r="AP88" s="57">
        <f>IF($D88=3,(AO88*(1+'input_cool&amp;vent_evolution'!AE$11)),(AO88*(1+'input_cool&amp;vent_evolution'!AE$12)))</f>
        <v>55092.492982411502</v>
      </c>
      <c r="AQ88" s="57">
        <f>IF($D88=3,(AP88*(1+'input_cool&amp;vent_evolution'!AF$11)),(AP88*(1+'input_cool&amp;vent_evolution'!AF$12)))</f>
        <v>55912.432049612478</v>
      </c>
      <c r="AR88" s="57">
        <f>IF($D88=3,(AQ88*(1+'input_cool&amp;vent_evolution'!AG$11)),(AQ88*(1+'input_cool&amp;vent_evolution'!AG$12)))</f>
        <v>56723.711806382693</v>
      </c>
      <c r="AS88" s="57">
        <f>IF($D88=3,(AR88*(1+'input_cool&amp;vent_evolution'!AH$11)),(AR88*(1+'input_cool&amp;vent_evolution'!AH$12)))</f>
        <v>57521.742955044749</v>
      </c>
      <c r="AT88" s="57">
        <f>IF($D88=3,(AS88*(1+'input_cool&amp;vent_evolution'!AI$11)),(AS88*(1+'input_cool&amp;vent_evolution'!AI$12)))</f>
        <v>58305.980590176783</v>
      </c>
      <c r="AU88" s="57">
        <f>IF($D88=3,(AT88*(1+'input_cool&amp;vent_evolution'!AJ$11)),(AT88*(1+'input_cool&amp;vent_evolution'!AJ$12)))</f>
        <v>59075.921425503038</v>
      </c>
      <c r="AV88" s="57">
        <f>IF($D88=3,(AU88*(1+'input_cool&amp;vent_evolution'!AK$11)),(AU88*(1+'input_cool&amp;vent_evolution'!AK$12)))</f>
        <v>59838.000811892023</v>
      </c>
      <c r="AW88" s="57">
        <f>IF($D88=3,(AV88*(1+'input_cool&amp;vent_evolution'!AL$11)),(AV88*(1+'input_cool&amp;vent_evolution'!AL$12)))</f>
        <v>60578.52462875357</v>
      </c>
      <c r="AX88" s="57">
        <f>IF($D88=3,(AW88*(1+'input_cool&amp;vent_evolution'!AM$11)),(AW88*(1+'input_cool&amp;vent_evolution'!AM$12)))</f>
        <v>61304.104117852425</v>
      </c>
      <c r="AY88" s="57">
        <f>IF($D88=3,(AX88*(1+'input_cool&amp;vent_evolution'!AN$11)),(AX88*(1+'input_cool&amp;vent_evolution'!AN$12)))</f>
        <v>62014.514079503162</v>
      </c>
      <c r="AZ88" s="57">
        <f>IF($D88=3,(AY88*(1+'input_cool&amp;vent_evolution'!AO$11)),(AY88*(1+'input_cool&amp;vent_evolution'!AO$12)))</f>
        <v>62709.760286607125</v>
      </c>
      <c r="BA88" s="57">
        <f>IF($D88=3,(AZ88*(1+'input_cool&amp;vent_evolution'!AP$11)),(AZ88*(1+'input_cool&amp;vent_evolution'!AP$12)))</f>
        <v>63389.925990018921</v>
      </c>
      <c r="BB88" s="57">
        <f>IF($D88=3,(BA88*(1+'input_cool&amp;vent_evolution'!AQ$11)),(BA88*(1+'input_cool&amp;vent_evolution'!AQ$12)))</f>
        <v>64055.148113700889</v>
      </c>
      <c r="BC88" s="57">
        <f>IF($D88=3,(BB88*(1+'input_cool&amp;vent_evolution'!AR$11)),(BB88*(1+'input_cool&amp;vent_evolution'!AR$12)))</f>
        <v>64705.646251439888</v>
      </c>
      <c r="BD88" s="57">
        <f>IF($D88=3,(BC88*(1+'input_cool&amp;vent_evolution'!AS$11)),(BC88*(1+'input_cool&amp;vent_evolution'!AS$12)))</f>
        <v>65341.718268239114</v>
      </c>
      <c r="BE88" s="57">
        <f>IF($D88=3,(BD88*(1+'input_cool&amp;vent_evolution'!AT$11)),(BD88*(1+'input_cool&amp;vent_evolution'!AT$12)))</f>
        <v>65963.745549595958</v>
      </c>
      <c r="BF88" s="57">
        <f>IF($D88=3,(BE88*(1+'input_cool&amp;vent_evolution'!AU$11)),(BE88*(1+'input_cool&amp;vent_evolution'!AU$12)))</f>
        <v>66591.694284336743</v>
      </c>
      <c r="BG88" s="57">
        <f>IF($D88=3,(BF88*(1+'input_cool&amp;vent_evolution'!AV$11)),(BF88*(1+'input_cool&amp;vent_evolution'!AV$12)))</f>
        <v>67225.620842352684</v>
      </c>
      <c r="BH88" s="2">
        <f t="shared" si="153"/>
        <v>113551.51140304146</v>
      </c>
      <c r="BI88" s="2">
        <f t="shared" si="81"/>
        <v>115247.66682532181</v>
      </c>
      <c r="BJ88" s="2">
        <f t="shared" si="82"/>
        <v>116841.02192341074</v>
      </c>
      <c r="BK88" s="2">
        <f t="shared" si="83"/>
        <v>118355.38619842648</v>
      </c>
      <c r="BL88" s="2">
        <f t="shared" si="84"/>
        <v>120051.2065488318</v>
      </c>
      <c r="BM88" s="2">
        <f t="shared" si="85"/>
        <v>121912.40013394189</v>
      </c>
      <c r="BN88" s="2">
        <f t="shared" si="86"/>
        <v>123875.70749198808</v>
      </c>
      <c r="BO88" s="2">
        <f t="shared" si="87"/>
        <v>125909.50071392371</v>
      </c>
      <c r="BP88" s="2">
        <f t="shared" si="88"/>
        <v>128020.7086927512</v>
      </c>
      <c r="BQ88" s="2">
        <f t="shared" si="89"/>
        <v>130440.65149009596</v>
      </c>
      <c r="BR88" s="2">
        <f t="shared" si="90"/>
        <v>132885.94064440916</v>
      </c>
      <c r="BS88" s="2">
        <f t="shared" si="91"/>
        <v>135259.98806357279</v>
      </c>
      <c r="BT88" s="2">
        <f t="shared" si="92"/>
        <v>137717.93880607144</v>
      </c>
      <c r="BU88" s="2">
        <f t="shared" si="93"/>
        <v>140230.9821866414</v>
      </c>
      <c r="BV88" s="2">
        <f t="shared" si="94"/>
        <v>142922.61139420565</v>
      </c>
      <c r="BW88" s="2">
        <f t="shared" si="95"/>
        <v>145631.79290859532</v>
      </c>
      <c r="BX88" s="2">
        <f t="shared" si="96"/>
        <v>148064.00772798184</v>
      </c>
      <c r="BY88" s="2">
        <f t="shared" si="97"/>
        <v>150490.77570154355</v>
      </c>
      <c r="BZ88" s="2">
        <f t="shared" si="98"/>
        <v>152888.74085481805</v>
      </c>
      <c r="CA88" s="2">
        <f t="shared" si="99"/>
        <v>155250.26726097518</v>
      </c>
      <c r="CB88" s="2">
        <f t="shared" si="100"/>
        <v>157560.84992713452</v>
      </c>
      <c r="CC88" s="2">
        <f t="shared" si="101"/>
        <v>159847.03071590743</v>
      </c>
      <c r="CD88" s="2">
        <f t="shared" si="102"/>
        <v>162095.87701792392</v>
      </c>
      <c r="CE88" s="2">
        <f t="shared" si="103"/>
        <v>164305.85329344362</v>
      </c>
      <c r="CF88" s="2">
        <f t="shared" si="104"/>
        <v>166475.54128519417</v>
      </c>
      <c r="CG88" s="2">
        <f t="shared" si="105"/>
        <v>168623.07576777315</v>
      </c>
      <c r="CH88" s="2">
        <f t="shared" si="106"/>
        <v>170709.86680330636</v>
      </c>
      <c r="CI88" s="2">
        <f t="shared" si="107"/>
        <v>172754.54482573023</v>
      </c>
      <c r="CJ88" s="2">
        <f t="shared" si="108"/>
        <v>174756.47522387627</v>
      </c>
      <c r="CK88" s="2">
        <f t="shared" si="109"/>
        <v>176715.67426574085</v>
      </c>
      <c r="CL88" s="2">
        <f t="shared" si="110"/>
        <v>178632.376551661</v>
      </c>
      <c r="CM88" s="2">
        <f t="shared" si="111"/>
        <v>180506.96793242334</v>
      </c>
      <c r="CN88" s="2">
        <f t="shared" si="112"/>
        <v>182340.0672218127</v>
      </c>
      <c r="CO88" s="2">
        <f t="shared" si="113"/>
        <v>184132.51380136455</v>
      </c>
      <c r="CP88" s="2">
        <f t="shared" si="114"/>
        <v>185885.38241279405</v>
      </c>
      <c r="CQ88" s="2">
        <f t="shared" si="115"/>
        <v>187654.9376392352</v>
      </c>
      <c r="CR88" s="2">
        <f>IF($D88=3,(W88*$P88*$M88*'input_cooling&amp;ventilation'!$D$3)*'input_cool&amp;vent_evolution'!M$11,(W88*$Q88*'input_cooling&amp;ventilation'!$D$3)*'input_cool&amp;vent_evolution'!M$12)</f>
        <v>19387.570364715455</v>
      </c>
      <c r="CS88" s="2">
        <f>IF($D88=3,(X88*$P88*$M88*'input_cooling&amp;ventilation'!$D$3)*'input_cool&amp;vent_evolution'!N$11,(X88*$Q88*'input_cooling&amp;ventilation'!$D$3)*'input_cool&amp;vent_evolution'!N$12)</f>
        <v>18212.53151356033</v>
      </c>
      <c r="CT88" s="2">
        <f>IF($D88=3,(Y88*$P88*$M88*'input_cooling&amp;ventilation'!$D$3)*'input_cool&amp;vent_evolution'!O$11,(Y88*$Q88*'input_cooling&amp;ventilation'!$D$3)*'input_cool&amp;vent_evolution'!O$12)</f>
        <v>17309.642473805041</v>
      </c>
      <c r="CU88" s="2">
        <f>IF($D88=3,(Z88*$P88*$M88*'input_cooling&amp;ventilation'!$D$3)*'input_cool&amp;vent_evolution'!P$11,(Z88*$Q88*'input_cooling&amp;ventilation'!$D$3)*'input_cool&amp;vent_evolution'!P$12)</f>
        <v>19383.740391666448</v>
      </c>
      <c r="CV88" s="2">
        <f>IF($D88=3,(AA88*$P88*$M88*'input_cooling&amp;ventilation'!$D$3)*'input_cool&amp;vent_evolution'!Q$11,(AA88*$Q88*'input_cooling&amp;ventilation'!$D$3)*'input_cool&amp;vent_evolution'!Q$12)</f>
        <v>21274.006567845117</v>
      </c>
      <c r="CW88" s="2">
        <f>IF($D88=3,(AB88*$P88*$M88*'input_cooling&amp;ventilation'!$D$3)*'input_cool&amp;vent_evolution'!R$11,(AB88*$Q88*'input_cooling&amp;ventilation'!$D$3)*'input_cool&amp;vent_evolution'!R$12)</f>
        <v>22441.197930146354</v>
      </c>
      <c r="CX88" s="2">
        <f>IF($D88=3,(AC88*$P88*$M88*'input_cooling&amp;ventilation'!$D$3)*'input_cool&amp;vent_evolution'!S$11,(AC88*$Q88*'input_cooling&amp;ventilation'!$D$3)*'input_cool&amp;vent_evolution'!S$12)</f>
        <v>23246.872709664331</v>
      </c>
      <c r="CY88" s="2">
        <f>IF($D88=3,(AD88*$P88*$M88*'input_cooling&amp;ventilation'!$D$3)*'input_cool&amp;vent_evolution'!T$11,(AD88*$Q88*'input_cooling&amp;ventilation'!$D$3)*'input_cool&amp;vent_evolution'!T$12)</f>
        <v>24131.746835462309</v>
      </c>
      <c r="CZ88" s="2">
        <f>IF($D88=3,(AE88*$P88*$M88*'input_cooling&amp;ventilation'!$D$3)*'input_cool&amp;vent_evolution'!U$11,(AE88*$Q88*'input_cooling&amp;ventilation'!$D$3)*'input_cool&amp;vent_evolution'!U$12)</f>
        <v>27660.67934920239</v>
      </c>
      <c r="DA88" s="2">
        <f>IF($D88=3,(AF88*$P88*$M88*'input_cooling&amp;ventilation'!$D$3)*'input_cool&amp;vent_evolution'!V$11,(AF88*$Q88*'input_cooling&amp;ventilation'!$D$3)*'input_cool&amp;vent_evolution'!V$12)</f>
        <v>27950.395888594641</v>
      </c>
      <c r="DB88" s="2">
        <f>IF($D88=3,(AG88*$P88*$M88*'input_cooling&amp;ventilation'!$D$3)*'input_cool&amp;vent_evolution'!W$11,(AG88*$Q88*'input_cooling&amp;ventilation'!$D$3)*'input_cool&amp;vent_evolution'!W$12)</f>
        <v>27136.081271565337</v>
      </c>
      <c r="DC88" s="2">
        <f>IF($D88=3,(AH88*$P88*$M88*'input_cooling&amp;ventilation'!$D$3)*'input_cool&amp;vent_evolution'!X$11,(AH88*$Q88*'input_cooling&amp;ventilation'!$D$3)*'input_cool&amp;vent_evolution'!X$12)</f>
        <v>28095.121677664178</v>
      </c>
      <c r="DD88" s="2">
        <f>IF($D88=3,(AI88*$P88*$M88*'input_cooling&amp;ventilation'!$D$3)*'input_cool&amp;vent_evolution'!Y$11,(AI88*$Q88*'input_cooling&amp;ventilation'!$D$3)*'input_cool&amp;vent_evolution'!Y$12)</f>
        <v>28724.847222360724</v>
      </c>
      <c r="DE88" s="2">
        <f>IF($D88=3,(AJ88*$P88*$M88*'input_cooling&amp;ventilation'!$D$3)*'input_cool&amp;vent_evolution'!Z$11,(AJ88*$Q88*'input_cooling&amp;ventilation'!$D$3)*'input_cool&amp;vent_evolution'!Z$12)</f>
        <v>30766.137331458558</v>
      </c>
      <c r="DF88" s="2">
        <f>IF($D88=3,(AK88*$P88*$M88*'input_cooling&amp;ventilation'!$D$3)*'input_cool&amp;vent_evolution'!AA$11,(AK88*$Q88*'input_cooling&amp;ventilation'!$D$3)*'input_cool&amp;vent_evolution'!AA$12)</f>
        <v>30966.765516334912</v>
      </c>
      <c r="DG88" s="2">
        <f>IF($D88=3,(AL88*$P88*$M88*'input_cooling&amp;ventilation'!$D$3)*'input_cool&amp;vent_evolution'!AB$11,(AL88*$Q88*'input_cooling&amp;ventilation'!$D$3)*'input_cool&amp;vent_evolution'!AB$12)</f>
        <v>27800.952279222081</v>
      </c>
      <c r="DH88" s="2">
        <f>IF($D88=3,(AM88*$P88*$M88*'input_cooling&amp;ventilation'!$D$3)*'input_cool&amp;vent_evolution'!AC$11,(AM88*$Q88*'input_cooling&amp;ventilation'!$D$3)*'input_cool&amp;vent_evolution'!AC$12)</f>
        <v>27738.693181201052</v>
      </c>
      <c r="DI88" s="2">
        <f>IF($D88=3,(AN88*$P88*$M88*'input_cooling&amp;ventilation'!$D$3)*'input_cool&amp;vent_evolution'!AD$11,(AN88*$Q88*'input_cooling&amp;ventilation'!$D$3)*'input_cool&amp;vent_evolution'!AD$12)</f>
        <v>27409.468218863021</v>
      </c>
      <c r="DJ88" s="2">
        <f>IF($D88=3,(AO88*$P88*$M88*'input_cooling&amp;ventilation'!$D$3)*'input_cool&amp;vent_evolution'!AE$11,(AO88*$Q88*'input_cooling&amp;ventilation'!$D$3)*'input_cool&amp;vent_evolution'!AE$12)</f>
        <v>26992.962299381015</v>
      </c>
      <c r="DK88" s="2">
        <f>IF($D88=3,(AP88*$P88*$M88*'input_cooling&amp;ventilation'!$D$3)*'input_cool&amp;vent_evolution'!AF$11,(AP88*$Q88*'input_cooling&amp;ventilation'!$D$3)*'input_cool&amp;vent_evolution'!AF$12)</f>
        <v>26410.659916666504</v>
      </c>
      <c r="DL88" s="2">
        <f>IF($D88=3,(AQ88*$P88*$M88*'input_cooling&amp;ventilation'!$D$3)*'input_cool&amp;vent_evolution'!AG$11,(AQ88*$Q88*'input_cooling&amp;ventilation'!$D$3)*'input_cool&amp;vent_evolution'!AG$12)</f>
        <v>26131.739065047019</v>
      </c>
      <c r="DM88" s="2">
        <f>IF($D88=3,(AR88*$P88*$M88*'input_cooling&amp;ventilation'!$D$3)*'input_cool&amp;vent_evolution'!AH$11,(AR88*$Q88*'input_cooling&amp;ventilation'!$D$3)*'input_cool&amp;vent_evolution'!AH$12)</f>
        <v>25704.994570107581</v>
      </c>
      <c r="DN88" s="2">
        <f>IF($D88=3,(AS88*$P88*$M88*'input_cooling&amp;ventilation'!$D$3)*'input_cool&amp;vent_evolution'!AI$11,(AS88*$Q88*'input_cooling&amp;ventilation'!$D$3)*'input_cool&amp;vent_evolution'!AI$12)</f>
        <v>25260.698390708654</v>
      </c>
      <c r="DO88" s="2">
        <f>IF($D88=3,(AT88*$P88*$M88*'input_cooling&amp;ventilation'!$D$3)*'input_cool&amp;vent_evolution'!AJ$11,(AT88*$Q88*'input_cooling&amp;ventilation'!$D$3)*'input_cool&amp;vent_evolution'!AJ$12)</f>
        <v>24800.191100995064</v>
      </c>
      <c r="DP88" s="2">
        <f>IF($D88=3,(AU88*$P88*$M88*'input_cooling&amp;ventilation'!$D$3)*'input_cool&amp;vent_evolution'!AK$11,(AU88*$Q88*'input_cooling&amp;ventilation'!$D$3)*'input_cool&amp;vent_evolution'!AK$12)</f>
        <v>24546.969779265426</v>
      </c>
      <c r="DQ88" s="2">
        <f>IF($D88=3,(AV88*$P88*$M88*'input_cooling&amp;ventilation'!$D$3)*'input_cool&amp;vent_evolution'!AL$11,(AV88*$Q88*'input_cooling&amp;ventilation'!$D$3)*'input_cool&amp;vent_evolution'!AL$12)</f>
        <v>23852.653775952407</v>
      </c>
      <c r="DR88" s="2">
        <f>IF($D88=3,(AW88*$P88*$M88*'input_cooling&amp;ventilation'!$D$3)*'input_cool&amp;vent_evolution'!AM$11,(AW88*$Q88*'input_cooling&amp;ventilation'!$D$3)*'input_cool&amp;vent_evolution'!AM$12)</f>
        <v>23371.289277037748</v>
      </c>
      <c r="DS88" s="2">
        <f>IF($D88=3,(AX88*$P88*$M88*'input_cooling&amp;ventilation'!$D$3)*'input_cool&amp;vent_evolution'!AN$11,(AX88*$Q88*'input_cooling&amp;ventilation'!$D$3)*'input_cool&amp;vent_evolution'!AN$12)</f>
        <v>22882.670980197046</v>
      </c>
      <c r="DT88" s="2">
        <f>IF($D88=3,(AY88*$P88*$M88*'input_cooling&amp;ventilation'!$D$3)*'input_cool&amp;vent_evolution'!AO$11,(AY88*$Q88*'input_cooling&amp;ventilation'!$D$3)*'input_cool&amp;vent_evolution'!AO$12)</f>
        <v>22394.238631483968</v>
      </c>
      <c r="DU88" s="2">
        <f>IF($D88=3,(AZ88*$P88*$M88*'input_cooling&amp;ventilation'!$D$3)*'input_cool&amp;vent_evolution'!AP$11,(AZ88*$Q88*'input_cooling&amp;ventilation'!$D$3)*'input_cool&amp;vent_evolution'!AP$12)</f>
        <v>21908.487835701573</v>
      </c>
      <c r="DV88" s="2">
        <f>IF($D88=3,(BA88*$P88*$M88*'input_cooling&amp;ventilation'!$D$3)*'input_cool&amp;vent_evolution'!AQ$11,(BA88*$Q88*'input_cooling&amp;ventilation'!$D$3)*'input_cool&amp;vent_evolution'!AQ$12)</f>
        <v>21427.147431311114</v>
      </c>
      <c r="DW88" s="2">
        <f>IF($D88=3,(BB88*$P88*$M88*'input_cooling&amp;ventilation'!$D$3)*'input_cool&amp;vent_evolution'!AR$11,(BB88*$Q88*'input_cooling&amp;ventilation'!$D$3)*'input_cool&amp;vent_evolution'!AR$12)</f>
        <v>20952.880255964712</v>
      </c>
      <c r="DX88" s="2">
        <f>IF($D88=3,(BC88*$P88*$M88*'input_cooling&amp;ventilation'!$D$3)*'input_cool&amp;vent_evolution'!AS$11,(BC88*$Q88*'input_cooling&amp;ventilation'!$D$3)*'input_cool&amp;vent_evolution'!AS$12)</f>
        <v>20488.207465878571</v>
      </c>
      <c r="DY88" s="2">
        <f>IF($D88=3,(BD88*$P88*$M88*'input_cooling&amp;ventilation'!$D$3)*'input_cool&amp;vent_evolution'!AT$11,(BD88*$Q88*'input_cooling&amp;ventilation'!$D$3)*'input_cool&amp;vent_evolution'!AT$12)</f>
        <v>20035.819299213352</v>
      </c>
      <c r="DZ88" s="2">
        <f>IF($D88=3,(BE88*$P88*$M88*'input_cooling&amp;ventilation'!$D$3)*'input_cool&amp;vent_evolution'!AU$11,(BE88*$Q88*'input_cooling&amp;ventilation'!$D$3)*'input_cool&amp;vent_evolution'!AU$12)</f>
        <v>20226.552364378313</v>
      </c>
      <c r="EA88" s="2">
        <f>IF($D88=3,(BF88*$P88*$M88*'input_cooling&amp;ventilation'!$D$3)*'input_cool&amp;vent_evolution'!AV$11,(BF88*$Q88*'input_cooling&amp;ventilation'!$D$3)*'input_cool&amp;vent_evolution'!AV$12)</f>
        <v>20419.101132789743</v>
      </c>
      <c r="EB88">
        <v>0.25</v>
      </c>
      <c r="EC88" s="2">
        <f t="shared" si="116"/>
        <v>1096150</v>
      </c>
      <c r="ED88" s="2">
        <f>IF($D88=3,(EC88*(1+'input_cool&amp;vent_evolution'!M$10)),EC88*(1+'input_cool&amp;vent_evolution'!M$9))</f>
        <v>1119515.6886477403</v>
      </c>
      <c r="EE88" s="2">
        <f>IF($D88=3,(ED88*(1+'input_cool&amp;vent_evolution'!N$10)),ED88*(1+'input_cool&amp;vent_evolution'!N$9))</f>
        <v>1142905.4929762986</v>
      </c>
      <c r="EF88" s="2">
        <f>IF($D88=3,(EE88*(1+'input_cool&amp;vent_evolution'!O$10)),EE88*(1+'input_cool&amp;vent_evolution'!O$9))</f>
        <v>1166319.4134073518</v>
      </c>
      <c r="EG88" s="2">
        <f>IF($D88=3,(EF88*(1+'input_cool&amp;vent_evolution'!P$10)),EF88*(1+'input_cool&amp;vent_evolution'!P$9))</f>
        <v>1188458.3056217826</v>
      </c>
      <c r="EH88" s="2">
        <f>IF($D88=3,(EG88*(1+'input_cool&amp;vent_evolution'!Q$10)),EG88*(1+'input_cool&amp;vent_evolution'!Q$9))</f>
        <v>1210621.3139855627</v>
      </c>
      <c r="EI88" s="2">
        <f>IF($D88=3,(EH88*(1+'input_cool&amp;vent_evolution'!R$10)),EH88*(1+'input_cool&amp;vent_evolution'!R$9))</f>
        <v>1228035.6763969858</v>
      </c>
      <c r="EJ88" s="2">
        <f>IF($D88=3,(EI88*(1+'input_cool&amp;vent_evolution'!S$10)),EI88*(1+'input_cool&amp;vent_evolution'!S$9))</f>
        <v>1245460.6222893556</v>
      </c>
      <c r="EK88" s="2">
        <f>IF($D88=3,(EJ88*(1+'input_cool&amp;vent_evolution'!T$10)),EJ88*(1+'input_cool&amp;vent_evolution'!T$9))</f>
        <v>1262896.1515689674</v>
      </c>
      <c r="EL88" s="2">
        <f>IF($D88=3,(EK88*(1+'input_cool&amp;vent_evolution'!U$10)),EK88*(1+'input_cool&amp;vent_evolution'!U$9))</f>
        <v>1280342.2634861642</v>
      </c>
      <c r="EM88" s="2">
        <f>IF($D88=3,(EL88*(1+'input_cool&amp;vent_evolution'!V$10)),EL88*(1+'input_cool&amp;vent_evolution'!V$9))</f>
        <v>1297798.9586968948</v>
      </c>
      <c r="EN88" s="2">
        <f>IF($D88=3,(EM88*(1+'input_cool&amp;vent_evolution'!W$10)),EM88*(1+'input_cool&amp;vent_evolution'!W$9))</f>
        <v>1311375.6259118731</v>
      </c>
      <c r="EO88" s="2">
        <f>IF($D88=3,(EN88*(1+'input_cool&amp;vent_evolution'!X$10)),EN88*(1+'input_cool&amp;vent_evolution'!X$9))</f>
        <v>1324961.1504815775</v>
      </c>
      <c r="EP88" s="2">
        <f>IF($D88=3,(EO88*(1+'input_cool&amp;vent_evolution'!Y$10)),EO88*(1+'input_cool&amp;vent_evolution'!Y$9))</f>
        <v>1338555.5329213939</v>
      </c>
      <c r="EQ88" s="2">
        <f>IF($D88=3,(EP88*(1+'input_cool&amp;vent_evolution'!Z$10)),EP88*(1+'input_cool&amp;vent_evolution'!Z$9))</f>
        <v>1352158.772387964</v>
      </c>
      <c r="ER88" s="2">
        <f>IF($D88=3,(EQ88*(1+'input_cool&amp;vent_evolution'!AA$10)),EQ88*(1+'input_cool&amp;vent_evolution'!AA$9))</f>
        <v>1365770.8697246453</v>
      </c>
      <c r="ES88" s="2">
        <f>IF($D88=3,(ER88*(1+'input_cool&amp;vent_evolution'!AB$10)),ER88*(1+'input_cool&amp;vent_evolution'!AB$9))</f>
        <v>1375245.9341875417</v>
      </c>
      <c r="ET88" s="2">
        <f>IF($D88=3,(ES88*(1+'input_cool&amp;vent_evolution'!AC$10)),ES88*(1+'input_cool&amp;vent_evolution'!AC$9))</f>
        <v>1384727.6468203568</v>
      </c>
      <c r="EU88" s="2">
        <f>IF($D88=3,(ET88*(1+'input_cool&amp;vent_evolution'!AD$10)),ET88*(1+'input_cool&amp;vent_evolution'!AD$9))</f>
        <v>1394216.0087944258</v>
      </c>
      <c r="EV88" s="2">
        <f>IF($D88=3,(EU88*(1+'input_cool&amp;vent_evolution'!AE$10)),EU88*(1+'input_cool&amp;vent_evolution'!AE$9))</f>
        <v>1403711.0190321207</v>
      </c>
      <c r="EW88" s="2">
        <f>IF($D88=3,(EV88*(1+'input_cool&amp;vent_evolution'!AF$10)),EV88*(1+'input_cool&amp;vent_evolution'!AF$9))</f>
        <v>1413212.6785642155</v>
      </c>
      <c r="EX88" s="2">
        <f>IF($D88=3,(EW88*(1+'input_cool&amp;vent_evolution'!AG$10)),EW88*(1+'input_cool&amp;vent_evolution'!AG$9))</f>
        <v>1419219.9933052806</v>
      </c>
      <c r="EY88" s="2">
        <f>IF($D88=3,(EX88*(1+'input_cool&amp;vent_evolution'!AH$10)),EX88*(1+'input_cool&amp;vent_evolution'!AH$9))</f>
        <v>1425229.0966281539</v>
      </c>
      <c r="EZ88" s="2">
        <f>IF($D88=3,(EY88*(1+'input_cool&amp;vent_evolution'!AI$10)),EY88*(1+'input_cool&amp;vent_evolution'!AI$9))</f>
        <v>1431239.9888608095</v>
      </c>
      <c r="FA88" s="2">
        <f>IF($D88=3,(EZ88*(1+'input_cool&amp;vent_evolution'!AJ$10)),EZ88*(1+'input_cool&amp;vent_evolution'!AJ$9))</f>
        <v>1437252.6696284201</v>
      </c>
      <c r="FB88" s="2">
        <f>IF($D88=3,(FA88*(1+'input_cool&amp;vent_evolution'!AK$10)),FA88*(1+'input_cool&amp;vent_evolution'!AK$9))</f>
        <v>1443267.1381344763</v>
      </c>
      <c r="FC88" s="2">
        <f>IF($D88=3,(FB88*(1+'input_cool&amp;vent_evolution'!AL$10)),FB88*(1+'input_cool&amp;vent_evolution'!AL$9))</f>
        <v>1449283.3961125559</v>
      </c>
      <c r="FD88" s="2">
        <f>IF($D88=3,(FC88*(1+'input_cool&amp;vent_evolution'!AM$10)),FC88*(1+'input_cool&amp;vent_evolution'!AM$9))</f>
        <v>1455301.4421102011</v>
      </c>
      <c r="FE88" s="2">
        <f>IF($D88=3,(FD88*(1+'input_cool&amp;vent_evolution'!AN$10)),FD88*(1+'input_cool&amp;vent_evolution'!AN$9))</f>
        <v>1461321.2770176295</v>
      </c>
      <c r="FF88" s="2">
        <f>IF($D88=3,(FE88*(1+'input_cool&amp;vent_evolution'!AO$10)),FE88*(1+'input_cool&amp;vent_evolution'!AO$9))</f>
        <v>1467342.9002725987</v>
      </c>
      <c r="FG88" s="2">
        <f>IF($D88=3,(FF88*(1+'input_cool&amp;vent_evolution'!AP$10)),FF88*(1+'input_cool&amp;vent_evolution'!AP$9))</f>
        <v>1473366.3122499357</v>
      </c>
      <c r="FH88" s="2">
        <f>IF($D88=3,(FG88*(1+'input_cool&amp;vent_evolution'!AQ$10)),FG88*(1+'input_cool&amp;vent_evolution'!AQ$9))</f>
        <v>1479391.5123874005</v>
      </c>
      <c r="FI88" s="2">
        <f>IF($D88=3,(FH88*(1+'input_cool&amp;vent_evolution'!AR$10)),FH88*(1+'input_cool&amp;vent_evolution'!AR$9))</f>
        <v>1485418.5013409399</v>
      </c>
      <c r="FJ88" s="2">
        <f>IF($D88=3,(FI88*(1+'input_cool&amp;vent_evolution'!AS$10)),FI88*(1+'input_cool&amp;vent_evolution'!AS$9))</f>
        <v>1491447.2786888741</v>
      </c>
      <c r="FK88" s="2">
        <f>IF($D88=3,(FJ88*(1+'input_cool&amp;vent_evolution'!AT$10)),FJ88*(1+'input_cool&amp;vent_evolution'!AT$9))</f>
        <v>1497477.8449934418</v>
      </c>
      <c r="FL88" s="2">
        <f>IF($D88=3,(FK88*(1+'input_cool&amp;vent_evolution'!AU$10)),FK88*(1+'input_cool&amp;vent_evolution'!AU$9))</f>
        <v>1503532.7954854183</v>
      </c>
      <c r="FM88" s="2">
        <f t="shared" si="117"/>
        <v>2904982.590573784</v>
      </c>
      <c r="FN88" s="2">
        <f t="shared" si="118"/>
        <v>2966905.6109071807</v>
      </c>
      <c r="FO88" s="2">
        <f t="shared" si="119"/>
        <v>3028892.5418668021</v>
      </c>
      <c r="FP88" s="2">
        <f t="shared" si="120"/>
        <v>3090943.3845701637</v>
      </c>
      <c r="FQ88" s="2">
        <f t="shared" si="121"/>
        <v>3149615.1872043936</v>
      </c>
      <c r="FR88" s="2">
        <f t="shared" si="122"/>
        <v>3208350.9017065349</v>
      </c>
      <c r="FS88" s="2">
        <f t="shared" si="123"/>
        <v>3254501.9026016006</v>
      </c>
      <c r="FT88" s="2">
        <f t="shared" si="124"/>
        <v>3300680.9515082506</v>
      </c>
      <c r="FU88" s="2">
        <f t="shared" si="125"/>
        <v>3346888.0481781512</v>
      </c>
      <c r="FV88" s="2">
        <f t="shared" si="126"/>
        <v>3393123.1906245854</v>
      </c>
      <c r="FW88" s="2">
        <f t="shared" si="127"/>
        <v>3439386.3805859275</v>
      </c>
      <c r="FX88" s="2">
        <f t="shared" si="128"/>
        <v>3475366.8411958129</v>
      </c>
      <c r="FY88" s="2">
        <f t="shared" si="129"/>
        <v>3511370.7752913325</v>
      </c>
      <c r="FZ88" s="2">
        <f t="shared" si="130"/>
        <v>3547398.1842383458</v>
      </c>
      <c r="GA88" s="2">
        <f t="shared" si="131"/>
        <v>3583449.0658018105</v>
      </c>
      <c r="GB88" s="2">
        <f t="shared" si="132"/>
        <v>3619523.4222167679</v>
      </c>
      <c r="GC88" s="2">
        <f t="shared" si="133"/>
        <v>3644633.9429568839</v>
      </c>
      <c r="GD88" s="2">
        <f t="shared" si="134"/>
        <v>3669762.0824698624</v>
      </c>
      <c r="GE88" s="2">
        <f t="shared" si="135"/>
        <v>3694907.8438599384</v>
      </c>
      <c r="GF88" s="2">
        <f t="shared" si="136"/>
        <v>3720071.2242712183</v>
      </c>
      <c r="GG88" s="2">
        <f t="shared" si="137"/>
        <v>3745252.2264354252</v>
      </c>
      <c r="GH88" s="2">
        <f t="shared" si="138"/>
        <v>3761172.6248652847</v>
      </c>
      <c r="GI88" s="2">
        <f t="shared" si="139"/>
        <v>3777097.7633389486</v>
      </c>
      <c r="GJ88" s="2">
        <f t="shared" si="140"/>
        <v>3793027.6427256013</v>
      </c>
      <c r="GK88" s="2">
        <f t="shared" si="141"/>
        <v>3808962.2620318886</v>
      </c>
      <c r="GL88" s="2">
        <f t="shared" si="142"/>
        <v>3824901.6191469245</v>
      </c>
      <c r="GM88" s="2">
        <f t="shared" si="143"/>
        <v>3840845.7186649852</v>
      </c>
      <c r="GN88" s="2">
        <f t="shared" si="144"/>
        <v>3856794.5567368111</v>
      </c>
      <c r="GO88" s="2">
        <f t="shared" si="145"/>
        <v>3872748.1357216281</v>
      </c>
      <c r="GP88" s="2">
        <f t="shared" si="146"/>
        <v>3888706.4541294016</v>
      </c>
      <c r="GQ88" s="2">
        <f t="shared" si="147"/>
        <v>3904669.5129534835</v>
      </c>
      <c r="GR88" s="2">
        <f t="shared" si="148"/>
        <v>3920637.3107038443</v>
      </c>
      <c r="GS88" s="2">
        <f t="shared" si="149"/>
        <v>3936609.8491188535</v>
      </c>
      <c r="GT88" s="2">
        <f t="shared" si="150"/>
        <v>3952587.1270809891</v>
      </c>
      <c r="GU88" s="2">
        <f t="shared" si="151"/>
        <v>3968569.1460802765</v>
      </c>
      <c r="GV88" s="2">
        <f t="shared" si="152"/>
        <v>3984615.7872935943</v>
      </c>
      <c r="GW88" s="2">
        <f>IF($D88=3,($N88*$M88*EC88*'input_cooling&amp;ventilation'!$D$3)*'input_cool&amp;vent_evolution'!M$11,($O88*$M88*EC88*'input_cooling&amp;ventilation'!$D$3)*'input_cool&amp;vent_evolution'!M$10)</f>
        <v>602275.07113678311</v>
      </c>
      <c r="GX88" s="2">
        <f>IF($D88=3,($N88*$M88*ED88*'input_cooling&amp;ventilation'!$D$3)*'input_cool&amp;vent_evolution'!N$11,($O88*$M88*ED88*'input_cooling&amp;ventilation'!$D$3)*'input_cool&amp;vent_evolution'!N$10)</f>
        <v>569328.32334235415</v>
      </c>
      <c r="GY88" s="2">
        <f>IF($D88=3,($N88*$M88*EE88*'input_cooling&amp;ventilation'!$D$3)*'input_cool&amp;vent_evolution'!O$11,($O88*$M88*EE88*'input_cooling&amp;ventilation'!$D$3)*'input_cool&amp;vent_evolution'!O$10)</f>
        <v>544875.77844764292</v>
      </c>
      <c r="GZ88" s="2">
        <f>IF($D88=3,($N88*$M88*EF88*'input_cooling&amp;ventilation'!$D$3)*'input_cool&amp;vent_evolution'!P$11,($O88*$M88*EF88*'input_cooling&amp;ventilation'!$D$3)*'input_cool&amp;vent_evolution'!P$10)</f>
        <v>614697.56646658422</v>
      </c>
      <c r="HA88" s="2">
        <f>IF($D88=3,($N88*$M88*EG88*'input_cooling&amp;ventilation'!$D$3)*'input_cool&amp;vent_evolution'!Q$11,($O88*$M88*EG88*'input_cooling&amp;ventilation'!$D$3)*'input_cool&amp;vent_evolution'!Q$10)</f>
        <v>677736.9149292229</v>
      </c>
      <c r="HB88" s="2">
        <f>IF($D88=3,($N88*$M88*EH88*'input_cooling&amp;ventilation'!$D$3)*'input_cool&amp;vent_evolution'!R$11,($O88*$M88*EH88*'input_cooling&amp;ventilation'!$D$3)*'input_cool&amp;vent_evolution'!R$10)</f>
        <v>717134.97215023497</v>
      </c>
      <c r="HC88" s="2">
        <f>IF($D88=3,($N88*$M88*EI88*'input_cooling&amp;ventilation'!$D$3)*'input_cool&amp;vent_evolution'!S$11,($O88*$M88*EI88*'input_cooling&amp;ventilation'!$D$3)*'input_cool&amp;vent_evolution'!S$10)</f>
        <v>741624.05026400147</v>
      </c>
      <c r="HD88" s="2">
        <f>IF($D88=3,($N88*$M88*EJ88*'input_cooling&amp;ventilation'!$D$3)*'input_cool&amp;vent_evolution'!T$11,($O88*$M88*EJ88*'input_cooling&amp;ventilation'!$D$3)*'input_cool&amp;vent_evolution'!T$10)</f>
        <v>768165.31098671735</v>
      </c>
      <c r="HE88" s="2">
        <f>IF($D88=3,($N88*$M88*EK88*'input_cooling&amp;ventilation'!$D$3)*'input_cool&amp;vent_evolution'!U$11,($O88*$M88*EK88*'input_cooling&amp;ventilation'!$D$3)*'input_cool&amp;vent_evolution'!U$10)</f>
        <v>878101.43434841326</v>
      </c>
      <c r="HF88" s="2">
        <f>IF($D88=3,($N88*$M88*EL88*'input_cooling&amp;ventilation'!$D$3)*'input_cool&amp;vent_evolution'!V$11,($O88*$M88*EL88*'input_cooling&amp;ventilation'!$D$3)*'input_cool&amp;vent_evolution'!V$10)</f>
        <v>882867.47469694004</v>
      </c>
      <c r="HG88" s="2">
        <f>IF($D88=3,($N88*$M88*EM88*'input_cooling&amp;ventilation'!$D$3)*'input_cool&amp;vent_evolution'!W$11,($O88*$M88*EM88*'input_cooling&amp;ventilation'!$D$3)*'input_cool&amp;vent_evolution'!W$10)</f>
        <v>852844.68890069844</v>
      </c>
      <c r="HH88" s="2">
        <f>IF($D88=3,($N88*$M88*EN88*'input_cooling&amp;ventilation'!$D$3)*'input_cool&amp;vent_evolution'!X$11,($O88*$M88*EN88*'input_cooling&amp;ventilation'!$D$3)*'input_cool&amp;vent_evolution'!X$10)</f>
        <v>876562.9524128061</v>
      </c>
      <c r="HI88" s="2">
        <f>IF($D88=3,($N88*$M88*EO88*'input_cooling&amp;ventilation'!$D$3)*'input_cool&amp;vent_evolution'!Y$11,($O88*$M88*EO88*'input_cooling&amp;ventilation'!$D$3)*'input_cool&amp;vent_evolution'!Y$10)</f>
        <v>889333.78142694815</v>
      </c>
      <c r="HJ88" s="2">
        <f>IF($D88=3,($N88*$M88*EP88*'input_cooling&amp;ventilation'!$D$3)*'input_cool&amp;vent_evolution'!Z$11,($O88*$M88*EP88*'input_cooling&amp;ventilation'!$D$3)*'input_cool&amp;vent_evolution'!Z$10)</f>
        <v>945060.96098675951</v>
      </c>
      <c r="HK88" s="2">
        <f>IF($D88=3,($N88*$M88*EQ88*'input_cooling&amp;ventilation'!$D$3)*'input_cool&amp;vent_evolution'!AA$11,($O88*$M88*EQ88*'input_cooling&amp;ventilation'!$D$3)*'input_cool&amp;vent_evolution'!AA$10)</f>
        <v>942794.46554264985</v>
      </c>
      <c r="HL88" s="2">
        <f>IF($D88=3,($N88*$M88*ER88*'input_cooling&amp;ventilation'!$D$3)*'input_cool&amp;vent_evolution'!AB$11,($O88*$M88*ER88*'input_cooling&amp;ventilation'!$D$3)*'input_cool&amp;vent_evolution'!AB$10)</f>
        <v>839026.64517446398</v>
      </c>
      <c r="HM88" s="2">
        <f>IF($D88=3,($N88*$M88*ES88*'input_cooling&amp;ventilation'!$D$3)*'input_cool&amp;vent_evolution'!AC$11,($O88*$M88*ES88*'input_cooling&amp;ventilation'!$D$3)*'input_cool&amp;vent_evolution'!AC$10)</f>
        <v>829108.36637358705</v>
      </c>
      <c r="HN88" s="2">
        <f>IF($D88=3,($N88*$M88*ET88*'input_cooling&amp;ventilation'!$D$3)*'input_cool&amp;vent_evolution'!AD$11,($O88*$M88*ET88*'input_cooling&amp;ventilation'!$D$3)*'input_cool&amp;vent_evolution'!AD$10)</f>
        <v>811613.98854743806</v>
      </c>
      <c r="HO88" s="2">
        <f>IF($D88=3,($N88*$M88*EU88*'input_cooling&amp;ventilation'!$D$3)*'input_cool&amp;vent_evolution'!AE$11,($O88*$M88*EU88*'input_cooling&amp;ventilation'!$D$3)*'input_cool&amp;vent_evolution'!AE$10)</f>
        <v>792135.61663633387</v>
      </c>
      <c r="HP88" s="2">
        <f>IF($D88=3,($N88*$M88*EV88*'input_cooling&amp;ventilation'!$D$3)*'input_cool&amp;vent_evolution'!AF$11,($O88*$M88*EV88*'input_cooling&amp;ventilation'!$D$3)*'input_cool&amp;vent_evolution'!AF$10)</f>
        <v>768456.0552995943</v>
      </c>
      <c r="HQ88" s="2">
        <f>IF($D88=3,($N88*$M88*EW88*'input_cooling&amp;ventilation'!$D$3)*'input_cool&amp;vent_evolution'!AG$11,($O88*$M88*EW88*'input_cooling&amp;ventilation'!$D$3)*'input_cool&amp;vent_evolution'!AG$10)</f>
        <v>754261.52467778197</v>
      </c>
      <c r="HR88" s="2">
        <f>IF($D88=3,($N88*$M88*EX88*'input_cooling&amp;ventilation'!$D$3)*'input_cool&amp;vent_evolution'!AH$11,($O88*$M88*EX88*'input_cooling&amp;ventilation'!$D$3)*'input_cool&amp;vent_evolution'!AH$10)</f>
        <v>734441.30792183999</v>
      </c>
      <c r="HS88" s="2">
        <f>IF($D88=3,($N88*$M88*EY88*'input_cooling&amp;ventilation'!$D$3)*'input_cool&amp;vent_evolution'!AI$11,($O88*$M88*EY88*'input_cooling&amp;ventilation'!$D$3)*'input_cool&amp;vent_evolution'!AI$10)</f>
        <v>714747.25571713748</v>
      </c>
      <c r="HT88" s="2">
        <f>IF($D88=3,($N88*$M88*EZ88*'input_cooling&amp;ventilation'!$D$3)*'input_cool&amp;vent_evolution'!AJ$11,($O88*$M88*EZ88*'input_cooling&amp;ventilation'!$D$3)*'input_cool&amp;vent_evolution'!AJ$10)</f>
        <v>695198.59482953651</v>
      </c>
      <c r="HU88" s="2">
        <f>IF($D88=3,($N88*$M88*FA88*'input_cooling&amp;ventilation'!$D$3)*'input_cool&amp;vent_evolution'!AK$11,($O88*$M88*FA88*'input_cooling&amp;ventilation'!$D$3)*'input_cool&amp;vent_evolution'!AK$10)</f>
        <v>681985.29081596958</v>
      </c>
      <c r="HV88" s="2">
        <f>IF($D88=3,($N88*$M88*FB88*'input_cooling&amp;ventilation'!$D$3)*'input_cool&amp;vent_evolution'!AL$11,($O88*$M88*FB88*'input_cooling&amp;ventilation'!$D$3)*'input_cool&amp;vent_evolution'!AL$10)</f>
        <v>656993.16646404145</v>
      </c>
      <c r="HW88" s="2">
        <f>IF($D88=3,($N88*$M88*FC88*'input_cooling&amp;ventilation'!$D$3)*'input_cool&amp;vent_evolution'!AM$11,($O88*$M88*FC88*'input_cooling&amp;ventilation'!$D$3)*'input_cool&amp;vent_evolution'!AM$10)</f>
        <v>638516.01663002593</v>
      </c>
      <c r="HX88" s="2">
        <f>IF($D88=3,($N88*$M88*FD88*'input_cooling&amp;ventilation'!$D$3)*'input_cool&amp;vent_evolution'!AN$11,($O88*$M88*FD88*'input_cooling&amp;ventilation'!$D$3)*'input_cool&amp;vent_evolution'!AN$10)</f>
        <v>620332.62960870296</v>
      </c>
      <c r="HY88" s="2">
        <f>IF($D88=3,($N88*$M88*FE88*'input_cooling&amp;ventilation'!$D$3)*'input_cool&amp;vent_evolution'!AO$11,($O88*$M88*FE88*'input_cooling&amp;ventilation'!$D$3)*'input_cool&amp;vent_evolution'!AO$10)</f>
        <v>602619.47727053205</v>
      </c>
      <c r="HZ88" s="2">
        <f>IF($D88=3,($N88*$M88*FF88*'input_cooling&amp;ventilation'!$D$3)*'input_cool&amp;vent_evolution'!AP$11,($O88*$M88*FF88*'input_cooling&amp;ventilation'!$D$3)*'input_cool&amp;vent_evolution'!AP$10)</f>
        <v>585414.36802983959</v>
      </c>
      <c r="IA88" s="2">
        <f>IF($D88=3,($N88*$M88*FG88*'input_cooling&amp;ventilation'!$D$3)*'input_cool&amp;vent_evolution'!AQ$11,($O88*$M88*FG88*'input_cooling&amp;ventilation'!$D$3)*'input_cool&amp;vent_evolution'!AQ$10)</f>
        <v>568734.20548104669</v>
      </c>
      <c r="IB88" s="2">
        <f>IF($D88=3,($N88*$M88*FH88*'input_cooling&amp;ventilation'!$D$3)*'input_cool&amp;vent_evolution'!AR$11,($O88*$M88*FH88*'input_cooling&amp;ventilation'!$D$3)*'input_cool&amp;vent_evolution'!AR$10)</f>
        <v>552620.91053340829</v>
      </c>
      <c r="IC88" s="2">
        <f>IF($D88=3,($N88*$M88*FI88*'input_cooling&amp;ventilation'!$D$3)*'input_cool&amp;vent_evolution'!AS$11,($O88*$M88*FI88*'input_cooling&amp;ventilation'!$D$3)*'input_cool&amp;vent_evolution'!AS$10)</f>
        <v>537112.31868141331</v>
      </c>
      <c r="ID88" s="2">
        <f>IF($D88=3,($N88*$M88*FJ88*'input_cooling&amp;ventilation'!$D$3)*'input_cool&amp;vent_evolution'!AT$11,($O88*$M88*FJ88*'input_cooling&amp;ventilation'!$D$3)*'input_cool&amp;vent_evolution'!AT$10)</f>
        <v>522250.61673959933</v>
      </c>
      <c r="IE88" s="2">
        <f>IF($D88=3,($N88*$M88*FK88*'input_cooling&amp;ventilation'!$D$3)*'input_cool&amp;vent_evolution'!AU$11,($O88*$M88*FK88*'input_cooling&amp;ventilation'!$D$3)*'input_cool&amp;vent_evolution'!AU$10)</f>
        <v>524362.30182351207</v>
      </c>
      <c r="IF88" s="2">
        <f>IF($D88=3,($N88*$M88*FL88*'input_cooling&amp;ventilation'!$D$3)*'input_cool&amp;vent_evolution'!AV$11,($O88*$M88*FL88*'input_cooling&amp;ventilation'!$D$3)*'input_cool&amp;vent_evolution'!AV$10)</f>
        <v>526482.52536338964</v>
      </c>
    </row>
    <row r="89" spans="1:240" x14ac:dyDescent="0.25">
      <c r="A89">
        <v>87</v>
      </c>
      <c r="B89">
        <v>100100</v>
      </c>
      <c r="C89">
        <v>12</v>
      </c>
      <c r="D89">
        <v>3</v>
      </c>
      <c r="E89">
        <v>8</v>
      </c>
      <c r="F89" s="2">
        <v>12545500</v>
      </c>
      <c r="G89" s="2">
        <v>16762357.9266707</v>
      </c>
      <c r="H89" s="2">
        <v>12545500</v>
      </c>
      <c r="I89" s="17">
        <v>0.24</v>
      </c>
      <c r="J89">
        <v>8.9016129999999992E-3</v>
      </c>
      <c r="K89" s="2">
        <f t="shared" si="77"/>
        <v>111675.18589149999</v>
      </c>
      <c r="L89" s="2">
        <f t="shared" si="78"/>
        <v>4022965.9024009681</v>
      </c>
      <c r="M89">
        <v>0.78352692713833105</v>
      </c>
      <c r="N89" s="17">
        <f>'input_cooling&amp;ventilation'!$D$5</f>
        <v>57.500092182043396</v>
      </c>
      <c r="O89" s="45">
        <f>'input_cooling&amp;ventilation'!$D$6</f>
        <v>19.328678831353667</v>
      </c>
      <c r="P89" s="45">
        <f>'input_cooling&amp;ventilation'!$C$5</f>
        <v>50.351688737400465</v>
      </c>
      <c r="Q89" s="45">
        <f>'input_cooling&amp;ventilation'!$C$6</f>
        <v>32.240814214248743</v>
      </c>
      <c r="R89">
        <v>17</v>
      </c>
      <c r="S89">
        <v>12</v>
      </c>
      <c r="T89">
        <v>14</v>
      </c>
      <c r="U89" s="2">
        <f t="shared" si="79"/>
        <v>220289.93538423991</v>
      </c>
      <c r="V89" s="2">
        <f t="shared" si="80"/>
        <v>7463077.2579142777</v>
      </c>
      <c r="W89" s="2">
        <v>192158.55148857861</v>
      </c>
      <c r="X89" s="57">
        <f>IF($D89=3,(W89*(1+'input_cool&amp;vent_evolution'!M$11)),(W89*(1+'input_cool&amp;vent_evolution'!M$12)))</f>
        <v>195028.88553360975</v>
      </c>
      <c r="Y89" s="57">
        <f>IF($D89=3,(X89*(1+'input_cool&amp;vent_evolution'!N$11)),(X89*(1+'input_cool&amp;vent_evolution'!N$12)))</f>
        <v>197725.25481899039</v>
      </c>
      <c r="Z89" s="57">
        <f>IF($D89=3,(Y89*(1+'input_cool&amp;vent_evolution'!O$11)),(Y89*(1+'input_cool&amp;vent_evolution'!O$12)))</f>
        <v>200287.95118399255</v>
      </c>
      <c r="AA89" s="57">
        <f>IF($D89=3,(Z89*(1+'input_cool&amp;vent_evolution'!P$11)),(Z89*(1+'input_cool&amp;vent_evolution'!P$12)))</f>
        <v>203157.7182006737</v>
      </c>
      <c r="AB89" s="57">
        <f>IF($D89=3,(AA89*(1+'input_cool&amp;vent_evolution'!Q$11)),(AA89*(1+'input_cool&amp;vent_evolution'!Q$12)))</f>
        <v>206307.33953935545</v>
      </c>
      <c r="AC89" s="57">
        <f>IF($D89=3,(AB89*(1+'input_cool&amp;vent_evolution'!R$11)),(AB89*(1+'input_cool&amp;vent_evolution'!R$12)))</f>
        <v>209629.7638152416</v>
      </c>
      <c r="AD89" s="57">
        <f>IF($D89=3,(AC89*(1+'input_cool&amp;vent_evolution'!S$11)),(AC89*(1+'input_cool&amp;vent_evolution'!S$12)))</f>
        <v>213071.46841895481</v>
      </c>
      <c r="AE89" s="57">
        <f>IF($D89=3,(AD89*(1+'input_cool&amp;vent_evolution'!T$11)),(AD89*(1+'input_cool&amp;vent_evolution'!T$12)))</f>
        <v>216644.1788310837</v>
      </c>
      <c r="AF89" s="57">
        <f>IF($D89=3,(AE89*(1+'input_cool&amp;vent_evolution'!U$11)),(AE89*(1+'input_cool&amp;vent_evolution'!U$12)))</f>
        <v>220739.34847591975</v>
      </c>
      <c r="AG89" s="57">
        <f>IF($D89=3,(AF89*(1+'input_cool&amp;vent_evolution'!V$11)),(AF89*(1+'input_cool&amp;vent_evolution'!V$12)))</f>
        <v>224877.41071796024</v>
      </c>
      <c r="AH89" s="57">
        <f>IF($D89=3,(AG89*(1+'input_cool&amp;vent_evolution'!W$11)),(AG89*(1+'input_cool&amp;vent_evolution'!W$12)))</f>
        <v>228894.913502335</v>
      </c>
      <c r="AI89" s="57">
        <f>IF($D89=3,(AH89*(1+'input_cool&amp;vent_evolution'!X$11)),(AH89*(1+'input_cool&amp;vent_evolution'!X$12)))</f>
        <v>233054.40242919189</v>
      </c>
      <c r="AJ89" s="57">
        <f>IF($D89=3,(AI89*(1+'input_cool&amp;vent_evolution'!Y$11)),(AI89*(1+'input_cool&amp;vent_evolution'!Y$12)))</f>
        <v>237307.12236106722</v>
      </c>
      <c r="AK89" s="57">
        <f>IF($D89=3,(AJ89*(1+'input_cool&amp;vent_evolution'!Z$11)),(AJ89*(1+'input_cool&amp;vent_evolution'!Z$12)))</f>
        <v>241862.05574133791</v>
      </c>
      <c r="AL89" s="57">
        <f>IF($D89=3,(AK89*(1+'input_cool&amp;vent_evolution'!AA$11)),(AK89*(1+'input_cool&amp;vent_evolution'!AA$12)))</f>
        <v>246446.69216838604</v>
      </c>
      <c r="AM89" s="57">
        <f>IF($D89=3,(AL89*(1+'input_cool&amp;vent_evolution'!AB$11)),(AL89*(1+'input_cool&amp;vent_evolution'!AB$12)))</f>
        <v>250562.62925127943</v>
      </c>
      <c r="AN89" s="57">
        <f>IF($D89=3,(AM89*(1+'input_cool&amp;vent_evolution'!AC$11)),(AM89*(1+'input_cool&amp;vent_evolution'!AC$12)))</f>
        <v>254669.34886105469</v>
      </c>
      <c r="AO89" s="57">
        <f>IF($D89=3,(AN89*(1+'input_cool&amp;vent_evolution'!AD$11)),(AN89*(1+'input_cool&amp;vent_evolution'!AD$12)))</f>
        <v>258727.32664294247</v>
      </c>
      <c r="AP89" s="57">
        <f>IF($D89=3,(AO89*(1+'input_cool&amp;vent_evolution'!AE$11)),(AO89*(1+'input_cool&amp;vent_evolution'!AE$12)))</f>
        <v>262723.64063209319</v>
      </c>
      <c r="AQ89" s="57">
        <f>IF($D89=3,(AP89*(1+'input_cool&amp;vent_evolution'!AF$11)),(AP89*(1+'input_cool&amp;vent_evolution'!AF$12)))</f>
        <v>266633.74462575879</v>
      </c>
      <c r="AR89" s="57">
        <f>IF($D89=3,(AQ89*(1+'input_cool&amp;vent_evolution'!AG$11)),(AQ89*(1+'input_cool&amp;vent_evolution'!AG$12)))</f>
        <v>270502.55432616273</v>
      </c>
      <c r="AS89" s="57">
        <f>IF($D89=3,(AR89*(1+'input_cool&amp;vent_evolution'!AH$11)),(AR89*(1+'input_cool&amp;vent_evolution'!AH$12)))</f>
        <v>274308.1844104873</v>
      </c>
      <c r="AT89" s="57">
        <f>IF($D89=3,(AS89*(1+'input_cool&amp;vent_evolution'!AI$11)),(AS89*(1+'input_cool&amp;vent_evolution'!AI$12)))</f>
        <v>278048.03634799848</v>
      </c>
      <c r="AU89" s="57">
        <f>IF($D89=3,(AT89*(1+'input_cool&amp;vent_evolution'!AJ$11)),(AT89*(1+'input_cool&amp;vent_evolution'!AJ$12)))</f>
        <v>281719.71008025832</v>
      </c>
      <c r="AV89" s="57">
        <f>IF($D89=3,(AU89*(1+'input_cool&amp;vent_evolution'!AK$11)),(AU89*(1+'input_cool&amp;vent_evolution'!AK$12)))</f>
        <v>285353.8943402936</v>
      </c>
      <c r="AW89" s="57">
        <f>IF($D89=3,(AV89*(1+'input_cool&amp;vent_evolution'!AL$11)),(AV89*(1+'input_cool&amp;vent_evolution'!AL$12)))</f>
        <v>288885.28496374481</v>
      </c>
      <c r="AX89" s="57">
        <f>IF($D89=3,(AW89*(1+'input_cool&amp;vent_evolution'!AM$11)),(AW89*(1+'input_cool&amp;vent_evolution'!AM$12)))</f>
        <v>292345.40946754761</v>
      </c>
      <c r="AY89" s="57">
        <f>IF($D89=3,(AX89*(1+'input_cool&amp;vent_evolution'!AN$11)),(AX89*(1+'input_cool&amp;vent_evolution'!AN$12)))</f>
        <v>295733.19392532797</v>
      </c>
      <c r="AZ89" s="57">
        <f>IF($D89=3,(AY89*(1+'input_cool&amp;vent_evolution'!AO$11)),(AY89*(1+'input_cool&amp;vent_evolution'!AO$12)))</f>
        <v>299048.66586674692</v>
      </c>
      <c r="BA89" s="57">
        <f>IF($D89=3,(AZ89*(1+'input_cool&amp;vent_evolution'!AP$11)),(AZ89*(1+'input_cool&amp;vent_evolution'!AP$12)))</f>
        <v>302292.22229630413</v>
      </c>
      <c r="BB89" s="57">
        <f>IF($D89=3,(BA89*(1+'input_cool&amp;vent_evolution'!AQ$11)),(BA89*(1+'input_cool&amp;vent_evolution'!AQ$12)))</f>
        <v>305464.5161734125</v>
      </c>
      <c r="BC89" s="57">
        <f>IF($D89=3,(BB89*(1+'input_cool&amp;vent_evolution'!AR$11)),(BB89*(1+'input_cool&amp;vent_evolution'!AR$12)))</f>
        <v>308566.59469118348</v>
      </c>
      <c r="BD89" s="57">
        <f>IF($D89=3,(BC89*(1+'input_cool&amp;vent_evolution'!AS$11)),(BC89*(1+'input_cool&amp;vent_evolution'!AS$12)))</f>
        <v>311599.87830045924</v>
      </c>
      <c r="BE89" s="57">
        <f>IF($D89=3,(BD89*(1+'input_cool&amp;vent_evolution'!AT$11)),(BD89*(1+'input_cool&amp;vent_evolution'!AT$12)))</f>
        <v>314566.1857424319</v>
      </c>
      <c r="BF89" s="57">
        <f>IF($D89=3,(BE89*(1+'input_cool&amp;vent_evolution'!AU$11)),(BE89*(1+'input_cool&amp;vent_evolution'!AU$12)))</f>
        <v>317560.73125653825</v>
      </c>
      <c r="BG89" s="57">
        <f>IF($D89=3,(BF89*(1+'input_cool&amp;vent_evolution'!AV$11)),(BF89*(1+'input_cool&amp;vent_evolution'!AV$12)))</f>
        <v>320583.7836580422</v>
      </c>
      <c r="BH89" s="2">
        <f t="shared" si="153"/>
        <v>541501.47978614585</v>
      </c>
      <c r="BI89" s="2">
        <f t="shared" si="81"/>
        <v>549590.06143304333</v>
      </c>
      <c r="BJ89" s="2">
        <f t="shared" si="82"/>
        <v>557188.41158073535</v>
      </c>
      <c r="BK89" s="2">
        <f t="shared" si="83"/>
        <v>564410.07235586736</v>
      </c>
      <c r="BL89" s="2">
        <f t="shared" si="84"/>
        <v>572497.05612076458</v>
      </c>
      <c r="BM89" s="2">
        <f t="shared" si="85"/>
        <v>581372.6674451119</v>
      </c>
      <c r="BN89" s="2">
        <f t="shared" si="86"/>
        <v>590735.23626098223</v>
      </c>
      <c r="BO89" s="2">
        <f t="shared" si="87"/>
        <v>600433.93622234336</v>
      </c>
      <c r="BP89" s="2">
        <f t="shared" si="88"/>
        <v>610501.8096530512</v>
      </c>
      <c r="BQ89" s="2">
        <f t="shared" si="89"/>
        <v>622041.96961718274</v>
      </c>
      <c r="BR89" s="2">
        <f t="shared" si="90"/>
        <v>633703.00062597089</v>
      </c>
      <c r="BS89" s="2">
        <f t="shared" si="91"/>
        <v>645024.29591015808</v>
      </c>
      <c r="BT89" s="2">
        <f t="shared" si="92"/>
        <v>656745.70716976037</v>
      </c>
      <c r="BU89" s="2">
        <f t="shared" si="93"/>
        <v>668729.84276189085</v>
      </c>
      <c r="BV89" s="2">
        <f t="shared" si="94"/>
        <v>681565.61377825646</v>
      </c>
      <c r="BW89" s="2">
        <f t="shared" si="95"/>
        <v>694485.08777666243</v>
      </c>
      <c r="BX89" s="2">
        <f t="shared" si="96"/>
        <v>706083.770238764</v>
      </c>
      <c r="BY89" s="2">
        <f t="shared" si="97"/>
        <v>717656.47792485554</v>
      </c>
      <c r="BZ89" s="2">
        <f t="shared" si="98"/>
        <v>729091.83147435472</v>
      </c>
      <c r="CA89" s="2">
        <f t="shared" si="99"/>
        <v>740353.41687896685</v>
      </c>
      <c r="CB89" s="2">
        <f t="shared" si="100"/>
        <v>751372.06310774782</v>
      </c>
      <c r="CC89" s="2">
        <f t="shared" si="101"/>
        <v>762274.34230141807</v>
      </c>
      <c r="CD89" s="2">
        <f t="shared" si="102"/>
        <v>772998.58177042194</v>
      </c>
      <c r="CE89" s="2">
        <f t="shared" si="103"/>
        <v>783537.45887297846</v>
      </c>
      <c r="CF89" s="2">
        <f t="shared" si="104"/>
        <v>793884.21026087482</v>
      </c>
      <c r="CG89" s="2">
        <f t="shared" si="105"/>
        <v>804125.31657323998</v>
      </c>
      <c r="CH89" s="2">
        <f t="shared" si="106"/>
        <v>814076.75112292951</v>
      </c>
      <c r="CI89" s="2">
        <f t="shared" si="107"/>
        <v>823827.35823637305</v>
      </c>
      <c r="CJ89" s="2">
        <f t="shared" si="108"/>
        <v>833374.11159641587</v>
      </c>
      <c r="CK89" s="2">
        <f t="shared" si="109"/>
        <v>842717.08878145425</v>
      </c>
      <c r="CL89" s="2">
        <f t="shared" si="110"/>
        <v>851857.4085474445</v>
      </c>
      <c r="CM89" s="2">
        <f t="shared" si="111"/>
        <v>860796.91092953237</v>
      </c>
      <c r="CN89" s="2">
        <f t="shared" si="112"/>
        <v>869538.54691072181</v>
      </c>
      <c r="CO89" s="2">
        <f t="shared" si="113"/>
        <v>878086.31931174092</v>
      </c>
      <c r="CP89" s="2">
        <f t="shared" si="114"/>
        <v>886445.35333279159</v>
      </c>
      <c r="CQ89" s="2">
        <f t="shared" si="115"/>
        <v>894883.96204738703</v>
      </c>
      <c r="CR89" s="2">
        <f>IF($D89=3,(W89*$P89*$M89*'input_cooling&amp;ventilation'!$D$3)*'input_cool&amp;vent_evolution'!M$11,(W89*$Q89*'input_cooling&amp;ventilation'!$D$3)*'input_cool&amp;vent_evolution'!M$12)</f>
        <v>92454.9388399444</v>
      </c>
      <c r="CS89" s="2">
        <f>IF($D89=3,(X89*$P89*$M89*'input_cooling&amp;ventilation'!$D$3)*'input_cool&amp;vent_evolution'!N$11,(X89*$Q89*'input_cooling&amp;ventilation'!$D$3)*'input_cool&amp;vent_evolution'!N$12)</f>
        <v>86851.444277478629</v>
      </c>
      <c r="CT89" s="2">
        <f>IF($D89=3,(Y89*$P89*$M89*'input_cooling&amp;ventilation'!$D$3)*'input_cool&amp;vent_evolution'!O$11,(Y89*$Q89*'input_cooling&amp;ventilation'!$D$3)*'input_cool&amp;vent_evolution'!O$12)</f>
        <v>82545.770622684053</v>
      </c>
      <c r="CU89" s="2">
        <f>IF($D89=3,(Z89*$P89*$M89*'input_cooling&amp;ventilation'!$D$3)*'input_cool&amp;vent_evolution'!P$11,(Z89*$Q89*'input_cooling&amp;ventilation'!$D$3)*'input_cool&amp;vent_evolution'!P$12)</f>
        <v>92436.674564568821</v>
      </c>
      <c r="CV89" s="2">
        <f>IF($D89=3,(AA89*$P89*$M89*'input_cooling&amp;ventilation'!$D$3)*'input_cool&amp;vent_evolution'!Q$11,(AA89*$Q89*'input_cooling&amp;ventilation'!$D$3)*'input_cool&amp;vent_evolution'!Q$12)</f>
        <v>101450.92650136014</v>
      </c>
      <c r="CW89" s="2">
        <f>IF($D89=3,(AB89*$P89*$M89*'input_cooling&amp;ventilation'!$D$3)*'input_cool&amp;vent_evolution'!R$11,(AB89*$Q89*'input_cooling&amp;ventilation'!$D$3)*'input_cool&amp;vent_evolution'!R$12)</f>
        <v>107016.99816408216</v>
      </c>
      <c r="CX89" s="2">
        <f>IF($D89=3,(AC89*$P89*$M89*'input_cooling&amp;ventilation'!$D$3)*'input_cool&amp;vent_evolution'!S$11,(AC89*$Q89*'input_cooling&amp;ventilation'!$D$3)*'input_cool&amp;vent_evolution'!S$12)</f>
        <v>110859.07899545785</v>
      </c>
      <c r="CY89" s="2">
        <f>IF($D89=3,(AD89*$P89*$M89*'input_cooling&amp;ventilation'!$D$3)*'input_cool&amp;vent_evolution'!T$11,(AD89*$Q89*'input_cooling&amp;ventilation'!$D$3)*'input_cool&amp;vent_evolution'!T$12)</f>
        <v>115078.84359941223</v>
      </c>
      <c r="CZ89" s="2">
        <f>IF($D89=3,(AE89*$P89*$M89*'input_cooling&amp;ventilation'!$D$3)*'input_cool&amp;vent_evolution'!U$11,(AE89*$Q89*'input_cooling&amp;ventilation'!$D$3)*'input_cool&amp;vent_evolution'!U$12)</f>
        <v>131907.52473843328</v>
      </c>
      <c r="DA89" s="2">
        <f>IF($D89=3,(AF89*$P89*$M89*'input_cooling&amp;ventilation'!$D$3)*'input_cool&amp;vent_evolution'!V$11,(AF89*$Q89*'input_cooling&amp;ventilation'!$D$3)*'input_cool&amp;vent_evolution'!V$12)</f>
        <v>133289.11739942915</v>
      </c>
      <c r="DB89" s="2">
        <f>IF($D89=3,(AG89*$P89*$M89*'input_cooling&amp;ventilation'!$D$3)*'input_cool&amp;vent_evolution'!W$11,(AG89*$Q89*'input_cooling&amp;ventilation'!$D$3)*'input_cool&amp;vent_evolution'!W$12)</f>
        <v>129405.83513674098</v>
      </c>
      <c r="DC89" s="2">
        <f>IF($D89=3,(AH89*$P89*$M89*'input_cooling&amp;ventilation'!$D$3)*'input_cool&amp;vent_evolution'!X$11,(AH89*$Q89*'input_cooling&amp;ventilation'!$D$3)*'input_cool&amp;vent_evolution'!X$12)</f>
        <v>133979.28195977749</v>
      </c>
      <c r="DD89" s="2">
        <f>IF($D89=3,(AI89*$P89*$M89*'input_cooling&amp;ventilation'!$D$3)*'input_cool&amp;vent_evolution'!Y$11,(AI89*$Q89*'input_cooling&amp;ventilation'!$D$3)*'input_cool&amp;vent_evolution'!Y$12)</f>
        <v>136982.30067876203</v>
      </c>
      <c r="DE89" s="2">
        <f>IF($D89=3,(AJ89*$P89*$M89*'input_cooling&amp;ventilation'!$D$3)*'input_cool&amp;vent_evolution'!Z$11,(AJ89*$Q89*'input_cooling&amp;ventilation'!$D$3)*'input_cool&amp;vent_evolution'!Z$12)</f>
        <v>146716.7515996829</v>
      </c>
      <c r="DF89" s="2">
        <f>IF($D89=3,(AK89*$P89*$M89*'input_cooling&amp;ventilation'!$D$3)*'input_cool&amp;vent_evolution'!AA$11,(AK89*$Q89*'input_cooling&amp;ventilation'!$D$3)*'input_cool&amp;vent_evolution'!AA$12)</f>
        <v>147673.50204408471</v>
      </c>
      <c r="DG89" s="2">
        <f>IF($D89=3,(AL89*$P89*$M89*'input_cooling&amp;ventilation'!$D$3)*'input_cool&amp;vent_evolution'!AB$11,(AL89*$Q89*'input_cooling&amp;ventilation'!$D$3)*'input_cool&amp;vent_evolution'!AB$12)</f>
        <v>132576.4546209251</v>
      </c>
      <c r="DH89" s="2">
        <f>IF($D89=3,(AM89*$P89*$M89*'input_cooling&amp;ventilation'!$D$3)*'input_cool&amp;vent_evolution'!AC$11,(AM89*$Q89*'input_cooling&amp;ventilation'!$D$3)*'input_cool&amp;vent_evolution'!AC$12)</f>
        <v>132279.5550614919</v>
      </c>
      <c r="DI89" s="2">
        <f>IF($D89=3,(AN89*$P89*$M89*'input_cooling&amp;ventilation'!$D$3)*'input_cool&amp;vent_evolution'!AD$11,(AN89*$Q89*'input_cooling&amp;ventilation'!$D$3)*'input_cool&amp;vent_evolution'!AD$12)</f>
        <v>130709.555665748</v>
      </c>
      <c r="DJ89" s="2">
        <f>IF($D89=3,(AO89*$P89*$M89*'input_cooling&amp;ventilation'!$D$3)*'input_cool&amp;vent_evolution'!AE$11,(AO89*$Q89*'input_cooling&amp;ventilation'!$D$3)*'input_cool&amp;vent_evolution'!AE$12)</f>
        <v>128723.333122759</v>
      </c>
      <c r="DK89" s="2">
        <f>IF($D89=3,(AP89*$P89*$M89*'input_cooling&amp;ventilation'!$D$3)*'input_cool&amp;vent_evolution'!AF$11,(AP89*$Q89*'input_cooling&amp;ventilation'!$D$3)*'input_cool&amp;vent_evolution'!AF$12)</f>
        <v>125946.46473917831</v>
      </c>
      <c r="DL89" s="2">
        <f>IF($D89=3,(AQ89*$P89*$M89*'input_cooling&amp;ventilation'!$D$3)*'input_cool&amp;vent_evolution'!AG$11,(AQ89*$Q89*'input_cooling&amp;ventilation'!$D$3)*'input_cool&amp;vent_evolution'!AG$12)</f>
        <v>124616.35427187615</v>
      </c>
      <c r="DM89" s="2">
        <f>IF($D89=3,(AR89*$P89*$M89*'input_cooling&amp;ventilation'!$D$3)*'input_cool&amp;vent_evolution'!AH$11,(AR89*$Q89*'input_cooling&amp;ventilation'!$D$3)*'input_cool&amp;vent_evolution'!AH$12)</f>
        <v>122581.30627784207</v>
      </c>
      <c r="DN89" s="2">
        <f>IF($D89=3,(AS89*$P89*$M89*'input_cooling&amp;ventilation'!$D$3)*'input_cool&amp;vent_evolution'!AI$11,(AS89*$Q89*'input_cooling&amp;ventilation'!$D$3)*'input_cool&amp;vent_evolution'!AI$12)</f>
        <v>120462.55826969001</v>
      </c>
      <c r="DO89" s="2">
        <f>IF($D89=3,(AT89*$P89*$M89*'input_cooling&amp;ventilation'!$D$3)*'input_cool&amp;vent_evolution'!AJ$11,(AT89*$Q89*'input_cooling&amp;ventilation'!$D$3)*'input_cool&amp;vent_evolution'!AJ$12)</f>
        <v>118266.50314236444</v>
      </c>
      <c r="DP89" s="2">
        <f>IF($D89=3,(AU89*$P89*$M89*'input_cooling&amp;ventilation'!$D$3)*'input_cool&amp;vent_evolution'!AK$11,(AU89*$Q89*'input_cooling&amp;ventilation'!$D$3)*'input_cool&amp;vent_evolution'!AK$12)</f>
        <v>117058.94792151576</v>
      </c>
      <c r="DQ89" s="2">
        <f>IF($D89=3,(AV89*$P89*$M89*'input_cooling&amp;ventilation'!$D$3)*'input_cool&amp;vent_evolution'!AL$11,(AV89*$Q89*'input_cooling&amp;ventilation'!$D$3)*'input_cool&amp;vent_evolution'!AL$12)</f>
        <v>113747.91191162317</v>
      </c>
      <c r="DR89" s="2">
        <f>IF($D89=3,(AW89*$P89*$M89*'input_cooling&amp;ventilation'!$D$3)*'input_cool&amp;vent_evolution'!AM$11,(AW89*$Q89*'input_cooling&amp;ventilation'!$D$3)*'input_cool&amp;vent_evolution'!AM$12)</f>
        <v>111452.39347018546</v>
      </c>
      <c r="DS89" s="2">
        <f>IF($D89=3,(AX89*$P89*$M89*'input_cooling&amp;ventilation'!$D$3)*'input_cool&amp;vent_evolution'!AN$11,(AX89*$Q89*'input_cooling&amp;ventilation'!$D$3)*'input_cool&amp;vent_evolution'!AN$12)</f>
        <v>109122.28330678398</v>
      </c>
      <c r="DT89" s="2">
        <f>IF($D89=3,(AY89*$P89*$M89*'input_cooling&amp;ventilation'!$D$3)*'input_cool&amp;vent_evolution'!AO$11,(AY89*$Q89*'input_cooling&amp;ventilation'!$D$3)*'input_cool&amp;vent_evolution'!AO$12)</f>
        <v>106793.05988795357</v>
      </c>
      <c r="DU89" s="2">
        <f>IF($D89=3,(AZ89*$P89*$M89*'input_cooling&amp;ventilation'!$D$3)*'input_cool&amp;vent_evolution'!AP$11,(AZ89*$Q89*'input_cooling&amp;ventilation'!$D$3)*'input_cool&amp;vent_evolution'!AP$12)</f>
        <v>104476.62418865363</v>
      </c>
      <c r="DV89" s="2">
        <f>IF($D89=3,(BA89*$P89*$M89*'input_cooling&amp;ventilation'!$D$3)*'input_cool&amp;vent_evolution'!AQ$11,(BA89*$Q89*'input_cooling&amp;ventilation'!$D$3)*'input_cool&amp;vent_evolution'!AQ$12)</f>
        <v>102181.22064855321</v>
      </c>
      <c r="DW89" s="2">
        <f>IF($D89=3,(BB89*$P89*$M89*'input_cooling&amp;ventilation'!$D$3)*'input_cool&amp;vent_evolution'!AR$11,(BB89*$Q89*'input_cooling&amp;ventilation'!$D$3)*'input_cool&amp;vent_evolution'!AR$12)</f>
        <v>99919.547738251524</v>
      </c>
      <c r="DX89" s="2">
        <f>IF($D89=3,(BC89*$P89*$M89*'input_cooling&amp;ventilation'!$D$3)*'input_cool&amp;vent_evolution'!AS$11,(BC89*$Q89*'input_cooling&amp;ventilation'!$D$3)*'input_cool&amp;vent_evolution'!AS$12)</f>
        <v>97703.628281619254</v>
      </c>
      <c r="DY89" s="2">
        <f>IF($D89=3,(BD89*$P89*$M89*'input_cooling&amp;ventilation'!$D$3)*'input_cool&amp;vent_evolution'!AT$11,(BD89*$Q89*'input_cooling&amp;ventilation'!$D$3)*'input_cool&amp;vent_evolution'!AT$12)</f>
        <v>95546.291416084598</v>
      </c>
      <c r="DZ89" s="2">
        <f>IF($D89=3,(BE89*$P89*$M89*'input_cooling&amp;ventilation'!$D$3)*'input_cool&amp;vent_evolution'!AU$11,(BE89*$Q89*'input_cooling&amp;ventilation'!$D$3)*'input_cool&amp;vent_evolution'!AU$12)</f>
        <v>96455.854272226454</v>
      </c>
      <c r="EA89" s="2">
        <f>IF($D89=3,(BF89*$P89*$M89*'input_cooling&amp;ventilation'!$D$3)*'input_cool&amp;vent_evolution'!AV$11,(BF89*$Q89*'input_cooling&amp;ventilation'!$D$3)*'input_cool&amp;vent_evolution'!AV$12)</f>
        <v>97374.075806554669</v>
      </c>
      <c r="EB89">
        <v>0.47</v>
      </c>
      <c r="EC89" s="2">
        <f t="shared" si="116"/>
        <v>5896385</v>
      </c>
      <c r="ED89" s="2">
        <f>IF($D89=3,(EC89*(1+'input_cool&amp;vent_evolution'!M$10)),EC89*(1+'input_cool&amp;vent_evolution'!M$9))</f>
        <v>6022073.1777650928</v>
      </c>
      <c r="EE89" s="2">
        <f>IF($D89=3,(ED89*(1+'input_cool&amp;vent_evolution'!N$10)),ED89*(1+'input_cool&amp;vent_evolution'!N$9))</f>
        <v>6147891.0780486735</v>
      </c>
      <c r="EF89" s="2">
        <f>IF($D89=3,(EE89*(1+'input_cool&amp;vent_evolution'!O$10)),EE89*(1+'input_cool&amp;vent_evolution'!O$9))</f>
        <v>6273838.7031190153</v>
      </c>
      <c r="EG89" s="2">
        <f>IF($D89=3,(EF89*(1+'input_cool&amp;vent_evolution'!P$10)),EF89*(1+'input_cool&amp;vent_evolution'!P$9))</f>
        <v>6392927.7255792497</v>
      </c>
      <c r="EH89" s="2">
        <f>IF($D89=3,(EG89*(1+'input_cool&amp;vent_evolution'!Q$10)),EG89*(1+'input_cool&amp;vent_evolution'!Q$9))</f>
        <v>6512146.4730782844</v>
      </c>
      <c r="EI89" s="2">
        <f>IF($D89=3,(EH89*(1+'input_cool&amp;vent_evolution'!R$10)),EH89*(1+'input_cool&amp;vent_evolution'!R$9))</f>
        <v>6605821.4129198017</v>
      </c>
      <c r="EJ89" s="2">
        <f>IF($D89=3,(EI89*(1+'input_cool&amp;vent_evolution'!S$10)),EI89*(1+'input_cool&amp;vent_evolution'!S$9))</f>
        <v>6699553.2831798773</v>
      </c>
      <c r="EK89" s="2">
        <f>IF($D89=3,(EJ89*(1+'input_cool&amp;vent_evolution'!T$10)),EJ89*(1+'input_cool&amp;vent_evolution'!T$9))</f>
        <v>6793342.0833544554</v>
      </c>
      <c r="EL89" s="2">
        <f>IF($D89=3,(EK89*(1+'input_cool&amp;vent_evolution'!U$10)),EK89*(1+'input_cool&amp;vent_evolution'!U$9))</f>
        <v>6887187.8094109995</v>
      </c>
      <c r="EM89" s="2">
        <f>IF($D89=3,(EL89*(1+'input_cool&amp;vent_evolution'!V$10)),EL89*(1+'input_cool&amp;vent_evolution'!V$9))</f>
        <v>6981090.4648779742</v>
      </c>
      <c r="EN89" s="2">
        <f>IF($D89=3,(EM89*(1+'input_cool&amp;vent_evolution'!W$10)),EM89*(1+'input_cool&amp;vent_evolution'!W$9))</f>
        <v>7054121.7625255492</v>
      </c>
      <c r="EO89" s="2">
        <f>IF($D89=3,(EN89*(1+'input_cool&amp;vent_evolution'!X$10)),EN89*(1+'input_cool&amp;vent_evolution'!X$9))</f>
        <v>7127200.7054530103</v>
      </c>
      <c r="EP89" s="2">
        <f>IF($D89=3,(EO89*(1+'input_cool&amp;vent_evolution'!Y$10)),EO89*(1+'input_cool&amp;vent_evolution'!Y$9))</f>
        <v>7200327.2964327084</v>
      </c>
      <c r="EQ89" s="2">
        <f>IF($D89=3,(EP89*(1+'input_cool&amp;vent_evolution'!Z$10)),EP89*(1+'input_cool&amp;vent_evolution'!Z$9))</f>
        <v>7273501.5309280707</v>
      </c>
      <c r="ER89" s="2">
        <f>IF($D89=3,(EQ89*(1+'input_cool&amp;vent_evolution'!AA$10)),EQ89*(1+'input_cool&amp;vent_evolution'!AA$9))</f>
        <v>7346723.4134756671</v>
      </c>
      <c r="ES89" s="2">
        <f>IF($D89=3,(ER89*(1+'input_cool&amp;vent_evolution'!AB$10)),ER89*(1+'input_cool&amp;vent_evolution'!AB$9))</f>
        <v>7397691.4634442441</v>
      </c>
      <c r="ET89" s="2">
        <f>IF($D89=3,(ES89*(1+'input_cool&amp;vent_evolution'!AC$10)),ES89*(1+'input_cool&amp;vent_evolution'!AC$9))</f>
        <v>7448695.2750963364</v>
      </c>
      <c r="EU89" s="2">
        <f>IF($D89=3,(ET89*(1+'input_cool&amp;vent_evolution'!AD$10)),ET89*(1+'input_cool&amp;vent_evolution'!AD$9))</f>
        <v>7499734.854732764</v>
      </c>
      <c r="EV89" s="2">
        <f>IF($D89=3,(EU89*(1+'input_cool&amp;vent_evolution'!AE$10)),EU89*(1+'input_cool&amp;vent_evolution'!AE$9))</f>
        <v>7550810.1965567758</v>
      </c>
      <c r="EW89" s="2">
        <f>IF($D89=3,(EV89*(1+'input_cool&amp;vent_evolution'!AF$10)),EV89*(1+'input_cool&amp;vent_evolution'!AF$9))</f>
        <v>7601921.3061130876</v>
      </c>
      <c r="EX89" s="2">
        <f>IF($D89=3,(EW89*(1+'input_cool&amp;vent_evolution'!AG$10)),EW89*(1+'input_cool&amp;vent_evolution'!AG$9))</f>
        <v>7634235.7161203818</v>
      </c>
      <c r="EY89" s="2">
        <f>IF($D89=3,(EX89*(1+'input_cool&amp;vent_evolution'!AH$10)),EX89*(1+'input_cool&amp;vent_evolution'!AH$9))</f>
        <v>7666559.7472260157</v>
      </c>
      <c r="EZ89" s="2">
        <f>IF($D89=3,(EY89*(1+'input_cool&amp;vent_evolution'!AI$10)),EY89*(1+'input_cool&amp;vent_evolution'!AI$9))</f>
        <v>7698893.4011942195</v>
      </c>
      <c r="FA89" s="2">
        <f>IF($D89=3,(EZ89*(1+'input_cool&amp;vent_evolution'!AJ$10)),EZ89*(1+'input_cool&amp;vent_evolution'!AJ$9))</f>
        <v>7731236.6760087321</v>
      </c>
      <c r="FB89" s="2">
        <f>IF($D89=3,(FA89*(1+'input_cool&amp;vent_evolution'!AK$10)),FA89*(1+'input_cool&amp;vent_evolution'!AK$9))</f>
        <v>7763589.5673849871</v>
      </c>
      <c r="FC89" s="2">
        <f>IF($D89=3,(FB89*(1+'input_cool&amp;vent_evolution'!AL$10)),FB89*(1+'input_cool&amp;vent_evolution'!AL$9))</f>
        <v>7795952.0846482068</v>
      </c>
      <c r="FD89" s="2">
        <f>IF($D89=3,(FC89*(1+'input_cool&amp;vent_evolution'!AM$10)),FC89*(1+'input_cool&amp;vent_evolution'!AM$9))</f>
        <v>7828324.2199853649</v>
      </c>
      <c r="FE89" s="2">
        <f>IF($D89=3,(FD89*(1+'input_cool&amp;vent_evolution'!AN$10)),FD89*(1+'input_cool&amp;vent_evolution'!AN$9))</f>
        <v>7860705.9781850977</v>
      </c>
      <c r="FF89" s="2">
        <f>IF($D89=3,(FE89*(1+'input_cool&amp;vent_evolution'!AO$10)),FE89*(1+'input_cool&amp;vent_evolution'!AO$9))</f>
        <v>7893097.3562230049</v>
      </c>
      <c r="FG89" s="2">
        <f>IF($D89=3,(FF89*(1+'input_cool&amp;vent_evolution'!AP$10)),FF89*(1+'input_cool&amp;vent_evolution'!AP$9))</f>
        <v>7925498.3561153468</v>
      </c>
      <c r="FH89" s="2">
        <f>IF($D89=3,(FG89*(1+'input_cool&amp;vent_evolution'!AQ$10)),FG89*(1+'input_cool&amp;vent_evolution'!AQ$9))</f>
        <v>7957908.9748377344</v>
      </c>
      <c r="FI89" s="2">
        <f>IF($D89=3,(FH89*(1+'input_cool&amp;vent_evolution'!AR$10)),FH89*(1+'input_cool&amp;vent_evolution'!AR$9))</f>
        <v>7990329.2159186229</v>
      </c>
      <c r="FJ89" s="2">
        <f>IF($D89=3,(FI89*(1+'input_cool&amp;vent_evolution'!AS$10)),FI89*(1+'input_cool&amp;vent_evolution'!AS$9))</f>
        <v>8022759.0770897213</v>
      </c>
      <c r="FK89" s="2">
        <f>IF($D89=3,(FJ89*(1+'input_cool&amp;vent_evolution'!AT$10)),FJ89*(1+'input_cool&amp;vent_evolution'!AT$9))</f>
        <v>8055198.5613754103</v>
      </c>
      <c r="FL89" s="2">
        <f>IF($D89=3,(FK89*(1+'input_cool&amp;vent_evolution'!AU$10)),FK89*(1+'input_cool&amp;vent_evolution'!AU$9))</f>
        <v>8087769.2125240965</v>
      </c>
      <c r="FM89" s="2">
        <f t="shared" si="117"/>
        <v>15626415.884979611</v>
      </c>
      <c r="FN89" s="2">
        <f t="shared" si="118"/>
        <v>15959510.779153343</v>
      </c>
      <c r="FO89" s="2">
        <f t="shared" si="119"/>
        <v>16292949.459905382</v>
      </c>
      <c r="FP89" s="2">
        <f t="shared" si="120"/>
        <v>16626731.933247045</v>
      </c>
      <c r="FQ89" s="2">
        <f t="shared" si="121"/>
        <v>16942337.951561537</v>
      </c>
      <c r="FR89" s="2">
        <f t="shared" si="122"/>
        <v>17258287.763133589</v>
      </c>
      <c r="FS89" s="2">
        <f t="shared" si="123"/>
        <v>17506542.171209723</v>
      </c>
      <c r="FT89" s="2">
        <f t="shared" si="124"/>
        <v>17754947.454508033</v>
      </c>
      <c r="FU89" s="2">
        <f t="shared" si="125"/>
        <v>18003503.611692682</v>
      </c>
      <c r="FV89" s="2">
        <f t="shared" si="126"/>
        <v>18252210.632076766</v>
      </c>
      <c r="FW89" s="2">
        <f t="shared" si="127"/>
        <v>18501068.525011323</v>
      </c>
      <c r="FX89" s="2">
        <f t="shared" si="128"/>
        <v>18694613.795488186</v>
      </c>
      <c r="FY89" s="2">
        <f t="shared" si="129"/>
        <v>18888285.334001902</v>
      </c>
      <c r="FZ89" s="2">
        <f t="shared" si="130"/>
        <v>19082083.147899665</v>
      </c>
      <c r="GA89" s="2">
        <f t="shared" si="131"/>
        <v>19276007.225158788</v>
      </c>
      <c r="GB89" s="2">
        <f t="shared" si="132"/>
        <v>19470057.577801958</v>
      </c>
      <c r="GC89" s="2">
        <f t="shared" si="133"/>
        <v>19605131.516436461</v>
      </c>
      <c r="GD89" s="2">
        <f t="shared" si="134"/>
        <v>19740300.229570825</v>
      </c>
      <c r="GE89" s="2">
        <f t="shared" si="135"/>
        <v>19875563.733903281</v>
      </c>
      <c r="GF89" s="2">
        <f t="shared" si="136"/>
        <v>20010922.014071472</v>
      </c>
      <c r="GG89" s="2">
        <f t="shared" si="137"/>
        <v>20146375.084769819</v>
      </c>
      <c r="GH89" s="2">
        <f t="shared" si="138"/>
        <v>20232013.727743734</v>
      </c>
      <c r="GI89" s="2">
        <f t="shared" si="139"/>
        <v>20317677.868252818</v>
      </c>
      <c r="GJ89" s="2">
        <f t="shared" si="140"/>
        <v>20403367.510972582</v>
      </c>
      <c r="GK89" s="2">
        <f t="shared" si="141"/>
        <v>20489082.650559589</v>
      </c>
      <c r="GL89" s="2">
        <f t="shared" si="142"/>
        <v>20574823.275659025</v>
      </c>
      <c r="GM89" s="2">
        <f t="shared" si="143"/>
        <v>20660589.4109843</v>
      </c>
      <c r="GN89" s="2">
        <f t="shared" si="144"/>
        <v>20746381.03582957</v>
      </c>
      <c r="GO89" s="2">
        <f t="shared" si="145"/>
        <v>20832198.162885528</v>
      </c>
      <c r="GP89" s="2">
        <f t="shared" si="146"/>
        <v>20918040.784137014</v>
      </c>
      <c r="GQ89" s="2">
        <f t="shared" si="147"/>
        <v>21003908.904927451</v>
      </c>
      <c r="GR89" s="2">
        <f t="shared" si="148"/>
        <v>21089802.517241698</v>
      </c>
      <c r="GS89" s="2">
        <f t="shared" si="149"/>
        <v>21175721.630430754</v>
      </c>
      <c r="GT89" s="2">
        <f t="shared" si="150"/>
        <v>21261666.238483272</v>
      </c>
      <c r="GU89" s="2">
        <f t="shared" si="151"/>
        <v>21347636.349414364</v>
      </c>
      <c r="GV89" s="2">
        <f t="shared" si="152"/>
        <v>21433954.0746806</v>
      </c>
      <c r="GW89" s="2">
        <f>IF($D89=3,($N89*$M89*EC89*'input_cooling&amp;ventilation'!$D$3)*'input_cool&amp;vent_evolution'!M$11,($O89*$M89*EC89*'input_cooling&amp;ventilation'!$D$3)*'input_cool&amp;vent_evolution'!M$10)</f>
        <v>3239744.2825570051</v>
      </c>
      <c r="GX89" s="2">
        <f>IF($D89=3,($N89*$M89*ED89*'input_cooling&amp;ventilation'!$D$3)*'input_cool&amp;vent_evolution'!N$11,($O89*$M89*ED89*'input_cooling&amp;ventilation'!$D$3)*'input_cool&amp;vent_evolution'!N$10)</f>
        <v>3062517.8906454472</v>
      </c>
      <c r="GY89" s="2">
        <f>IF($D89=3,($N89*$M89*EE89*'input_cooling&amp;ventilation'!$D$3)*'input_cool&amp;vent_evolution'!O$11,($O89*$M89*EE89*'input_cooling&amp;ventilation'!$D$3)*'input_cool&amp;vent_evolution'!O$10)</f>
        <v>2930983.3206240069</v>
      </c>
      <c r="GZ89" s="2">
        <f>IF($D89=3,($N89*$M89*EF89*'input_cooling&amp;ventilation'!$D$3)*'input_cool&amp;vent_evolution'!P$11,($O89*$M89*EF89*'input_cooling&amp;ventilation'!$D$3)*'input_cool&amp;vent_evolution'!P$10)</f>
        <v>3306567.0852073808</v>
      </c>
      <c r="HA89" s="2">
        <f>IF($D89=3,($N89*$M89*EG89*'input_cooling&amp;ventilation'!$D$3)*'input_cool&amp;vent_evolution'!Q$11,($O89*$M89*EG89*'input_cooling&amp;ventilation'!$D$3)*'input_cool&amp;vent_evolution'!Q$10)</f>
        <v>3645666.9061122527</v>
      </c>
      <c r="HB89" s="2">
        <f>IF($D89=3,($N89*$M89*EH89*'input_cooling&amp;ventilation'!$D$3)*'input_cool&amp;vent_evolution'!R$11,($O89*$M89*EH89*'input_cooling&amp;ventilation'!$D$3)*'input_cool&amp;vent_evolution'!R$10)</f>
        <v>3857596.0340848085</v>
      </c>
      <c r="HC89" s="2">
        <f>IF($D89=3,($N89*$M89*EI89*'input_cooling&amp;ventilation'!$D$3)*'input_cool&amp;vent_evolution'!S$11,($O89*$M89*EI89*'input_cooling&amp;ventilation'!$D$3)*'input_cool&amp;vent_evolution'!S$10)</f>
        <v>3989327.122762308</v>
      </c>
      <c r="HD89" s="2">
        <f>IF($D89=3,($N89*$M89*EJ89*'input_cooling&amp;ventilation'!$D$3)*'input_cool&amp;vent_evolution'!T$11,($O89*$M89*EJ89*'input_cooling&amp;ventilation'!$D$3)*'input_cool&amp;vent_evolution'!T$10)</f>
        <v>4132097.2651757649</v>
      </c>
      <c r="HE89" s="2">
        <f>IF($D89=3,($N89*$M89*EK89*'input_cooling&amp;ventilation'!$D$3)*'input_cool&amp;vent_evolution'!U$11,($O89*$M89*EK89*'input_cooling&amp;ventilation'!$D$3)*'input_cool&amp;vent_evolution'!U$10)</f>
        <v>4723463.1446156725</v>
      </c>
      <c r="HF89" s="2">
        <f>IF($D89=3,($N89*$M89*EL89*'input_cooling&amp;ventilation'!$D$3)*'input_cool&amp;vent_evolution'!V$11,($O89*$M89*EL89*'input_cooling&amp;ventilation'!$D$3)*'input_cool&amp;vent_evolution'!V$10)</f>
        <v>4749100.5198110826</v>
      </c>
      <c r="HG89" s="2">
        <f>IF($D89=3,($N89*$M89*EM89*'input_cooling&amp;ventilation'!$D$3)*'input_cool&amp;vent_evolution'!W$11,($O89*$M89*EM89*'input_cooling&amp;ventilation'!$D$3)*'input_cool&amp;vent_evolution'!W$10)</f>
        <v>4587602.6373796891</v>
      </c>
      <c r="HH89" s="2">
        <f>IF($D89=3,($N89*$M89*EN89*'input_cooling&amp;ventilation'!$D$3)*'input_cool&amp;vent_evolution'!X$11,($O89*$M89*EN89*'input_cooling&amp;ventilation'!$D$3)*'input_cool&amp;vent_evolution'!X$10)</f>
        <v>4715187.3777882447</v>
      </c>
      <c r="HI89" s="2">
        <f>IF($D89=3,($N89*$M89*EO89*'input_cooling&amp;ventilation'!$D$3)*'input_cool&amp;vent_evolution'!Y$11,($O89*$M89*EO89*'input_cooling&amp;ventilation'!$D$3)*'input_cool&amp;vent_evolution'!Y$10)</f>
        <v>4783883.9290235247</v>
      </c>
      <c r="HJ89" s="2">
        <f>IF($D89=3,($N89*$M89*EP89*'input_cooling&amp;ventilation'!$D$3)*'input_cool&amp;vent_evolution'!Z$11,($O89*$M89*EP89*'input_cooling&amp;ventilation'!$D$3)*'input_cool&amp;vent_evolution'!Z$10)</f>
        <v>5083650.2982693193</v>
      </c>
      <c r="HK89" s="2">
        <f>IF($D89=3,($N89*$M89*EQ89*'input_cooling&amp;ventilation'!$D$3)*'input_cool&amp;vent_evolution'!AA$11,($O89*$M89*EQ89*'input_cooling&amp;ventilation'!$D$3)*'input_cool&amp;vent_evolution'!AA$10)</f>
        <v>5071458.4178339615</v>
      </c>
      <c r="HL89" s="2">
        <f>IF($D89=3,($N89*$M89*ER89*'input_cooling&amp;ventilation'!$D$3)*'input_cool&amp;vent_evolution'!AB$11,($O89*$M89*ER89*'input_cooling&amp;ventilation'!$D$3)*'input_cool&amp;vent_evolution'!AB$10)</f>
        <v>4513272.932725477</v>
      </c>
      <c r="HM89" s="2">
        <f>IF($D89=3,($N89*$M89*ES89*'input_cooling&amp;ventilation'!$D$3)*'input_cool&amp;vent_evolution'!AC$11,($O89*$M89*ES89*'input_cooling&amp;ventilation'!$D$3)*'input_cool&amp;vent_evolution'!AC$10)</f>
        <v>4459920.7543308148</v>
      </c>
      <c r="HN89" s="2">
        <f>IF($D89=3,($N89*$M89*ET89*'input_cooling&amp;ventilation'!$D$3)*'input_cool&amp;vent_evolution'!AD$11,($O89*$M89*ET89*'input_cooling&amp;ventilation'!$D$3)*'input_cool&amp;vent_evolution'!AD$10)</f>
        <v>4365815.3974011634</v>
      </c>
      <c r="HO89" s="2">
        <f>IF($D89=3,($N89*$M89*EU89*'input_cooling&amp;ventilation'!$D$3)*'input_cool&amp;vent_evolution'!AE$11,($O89*$M89*EU89*'input_cooling&amp;ventilation'!$D$3)*'input_cool&amp;vent_evolution'!AE$10)</f>
        <v>4261037.7848836649</v>
      </c>
      <c r="HP89" s="2">
        <f>IF($D89=3,($N89*$M89*EV89*'input_cooling&amp;ventilation'!$D$3)*'input_cool&amp;vent_evolution'!AF$11,($O89*$M89*EV89*'input_cooling&amp;ventilation'!$D$3)*'input_cool&amp;vent_evolution'!AF$10)</f>
        <v>4133661.2303313394</v>
      </c>
      <c r="HQ89" s="2">
        <f>IF($D89=3,($N89*$M89*EW89*'input_cooling&amp;ventilation'!$D$3)*'input_cool&amp;vent_evolution'!AG$11,($O89*$M89*EW89*'input_cooling&amp;ventilation'!$D$3)*'input_cool&amp;vent_evolution'!AG$10)</f>
        <v>4057306.3359824871</v>
      </c>
      <c r="HR89" s="2">
        <f>IF($D89=3,($N89*$M89*EX89*'input_cooling&amp;ventilation'!$D$3)*'input_cool&amp;vent_evolution'!AH$11,($O89*$M89*EX89*'input_cooling&amp;ventilation'!$D$3)*'input_cool&amp;vent_evolution'!AH$10)</f>
        <v>3950689.8794970755</v>
      </c>
      <c r="HS89" s="2">
        <f>IF($D89=3,($N89*$M89*EY89*'input_cooling&amp;ventilation'!$D$3)*'input_cool&amp;vent_evolution'!AI$11,($O89*$M89*EY89*'input_cooling&amp;ventilation'!$D$3)*'input_cool&amp;vent_evolution'!AI$10)</f>
        <v>3844752.0844790344</v>
      </c>
      <c r="HT89" s="2">
        <f>IF($D89=3,($N89*$M89*EZ89*'input_cooling&amp;ventilation'!$D$3)*'input_cool&amp;vent_evolution'!AJ$11,($O89*$M89*EZ89*'input_cooling&amp;ventilation'!$D$3)*'input_cool&amp;vent_evolution'!AJ$10)</f>
        <v>3739596.3751073815</v>
      </c>
      <c r="HU89" s="2">
        <f>IF($D89=3,($N89*$M89*FA89*'input_cooling&amp;ventilation'!$D$3)*'input_cool&amp;vent_evolution'!AK$11,($O89*$M89*FA89*'input_cooling&amp;ventilation'!$D$3)*'input_cool&amp;vent_evolution'!AK$10)</f>
        <v>3668519.6724790595</v>
      </c>
      <c r="HV89" s="2">
        <f>IF($D89=3,($N89*$M89*FB89*'input_cooling&amp;ventilation'!$D$3)*'input_cool&amp;vent_evolution'!AL$11,($O89*$M89*FB89*'input_cooling&amp;ventilation'!$D$3)*'input_cool&amp;vent_evolution'!AL$10)</f>
        <v>3534082.6089869798</v>
      </c>
      <c r="HW89" s="2">
        <f>IF($D89=3,($N89*$M89*FC89*'input_cooling&amp;ventilation'!$D$3)*'input_cool&amp;vent_evolution'!AM$11,($O89*$M89*FC89*'input_cooling&amp;ventilation'!$D$3)*'input_cool&amp;vent_evolution'!AM$10)</f>
        <v>3434690.747358514</v>
      </c>
      <c r="HX89" s="2">
        <f>IF($D89=3,($N89*$M89*FD89*'input_cooling&amp;ventilation'!$D$3)*'input_cool&amp;vent_evolution'!AN$11,($O89*$M89*FD89*'input_cooling&amp;ventilation'!$D$3)*'input_cool&amp;vent_evolution'!AN$10)</f>
        <v>3336879.0879307687</v>
      </c>
      <c r="HY89" s="2">
        <f>IF($D89=3,($N89*$M89*FE89*'input_cooling&amp;ventilation'!$D$3)*'input_cool&amp;vent_evolution'!AO$11,($O89*$M89*FE89*'input_cooling&amp;ventilation'!$D$3)*'input_cool&amp;vent_evolution'!AO$10)</f>
        <v>3241596.9041516269</v>
      </c>
      <c r="HZ89" s="2">
        <f>IF($D89=3,($N89*$M89*FF89*'input_cooling&amp;ventilation'!$D$3)*'input_cool&amp;vent_evolution'!AP$11,($O89*$M89*FF89*'input_cooling&amp;ventilation'!$D$3)*'input_cool&amp;vent_evolution'!AP$10)</f>
        <v>3149047.5741783748</v>
      </c>
      <c r="IA89" s="2">
        <f>IF($D89=3,($N89*$M89*FG89*'input_cooling&amp;ventilation'!$D$3)*'input_cool&amp;vent_evolution'!AQ$11,($O89*$M89*FG89*'input_cooling&amp;ventilation'!$D$3)*'input_cool&amp;vent_evolution'!AQ$10)</f>
        <v>3059322.0254393662</v>
      </c>
      <c r="IB89" s="2">
        <f>IF($D89=3,($N89*$M89*FH89*'input_cooling&amp;ventilation'!$D$3)*'input_cool&amp;vent_evolution'!AR$11,($O89*$M89*FH89*'input_cooling&amp;ventilation'!$D$3)*'input_cool&amp;vent_evolution'!AR$10)</f>
        <v>2972645.7579305125</v>
      </c>
      <c r="IC89" s="2">
        <f>IF($D89=3,($N89*$M89*FI89*'input_cooling&amp;ventilation'!$D$3)*'input_cool&amp;vent_evolution'!AS$11,($O89*$M89*FI89*'input_cooling&amp;ventilation'!$D$3)*'input_cool&amp;vent_evolution'!AS$10)</f>
        <v>2889222.2954780874</v>
      </c>
      <c r="ID89" s="2">
        <f>IF($D89=3,($N89*$M89*FJ89*'input_cooling&amp;ventilation'!$D$3)*'input_cool&amp;vent_evolution'!AT$11,($O89*$M89*FJ89*'input_cooling&amp;ventilation'!$D$3)*'input_cool&amp;vent_evolution'!AT$10)</f>
        <v>2809278.5684296149</v>
      </c>
      <c r="IE89" s="2">
        <f>IF($D89=3,($N89*$M89*FK89*'input_cooling&amp;ventilation'!$D$3)*'input_cool&amp;vent_evolution'!AU$11,($O89*$M89*FK89*'input_cooling&amp;ventilation'!$D$3)*'input_cool&amp;vent_evolution'!AU$10)</f>
        <v>2820637.6965174745</v>
      </c>
      <c r="IF89" s="2">
        <f>IF($D89=3,($N89*$M89*FL89*'input_cooling&amp;ventilation'!$D$3)*'input_cool&amp;vent_evolution'!AV$11,($O89*$M89*FL89*'input_cooling&amp;ventilation'!$D$3)*'input_cool&amp;vent_evolution'!AV$10)</f>
        <v>2832042.7544722985</v>
      </c>
    </row>
    <row r="90" spans="1:240" x14ac:dyDescent="0.25">
      <c r="A90">
        <v>88</v>
      </c>
      <c r="B90">
        <v>100100</v>
      </c>
      <c r="C90">
        <v>10</v>
      </c>
      <c r="D90">
        <v>3</v>
      </c>
      <c r="E90">
        <v>1</v>
      </c>
      <c r="F90" s="2">
        <v>23616754.181430701</v>
      </c>
      <c r="G90" s="2">
        <v>24973490.516518801</v>
      </c>
      <c r="H90" s="2">
        <v>23616754.181430701</v>
      </c>
      <c r="I90" s="17">
        <v>0.87</v>
      </c>
      <c r="J90">
        <v>0.89905380499999998</v>
      </c>
      <c r="K90" s="2">
        <f t="shared" si="77"/>
        <v>21232732.708564933</v>
      </c>
      <c r="L90" s="2">
        <f t="shared" si="78"/>
        <v>21726936.749371357</v>
      </c>
      <c r="M90">
        <v>0.49736008447729602</v>
      </c>
      <c r="N90" s="17">
        <f>'input_cooling&amp;ventilation'!$D$5</f>
        <v>57.500092182043396</v>
      </c>
      <c r="O90" s="45">
        <f>'input_cooling&amp;ventilation'!$D$6</f>
        <v>19.328678831353667</v>
      </c>
      <c r="P90" s="45">
        <f>'input_cooling&amp;ventilation'!$C$5</f>
        <v>50.351688737400465</v>
      </c>
      <c r="Q90" s="45">
        <f>'input_cooling&amp;ventilation'!$C$6</f>
        <v>32.240814214248743</v>
      </c>
      <c r="R90">
        <v>17</v>
      </c>
      <c r="S90">
        <v>12</v>
      </c>
      <c r="T90">
        <v>14</v>
      </c>
      <c r="U90" s="2">
        <f t="shared" si="79"/>
        <v>26586481.504215658</v>
      </c>
      <c r="V90" s="2">
        <f t="shared" si="80"/>
        <v>25585098.173462629</v>
      </c>
      <c r="W90" s="2">
        <v>41612487.884684108</v>
      </c>
      <c r="X90" s="57">
        <f>IF($D90=3,(W90*(1+'input_cool&amp;vent_evolution'!M$11)),(W90*(1+'input_cool&amp;vent_evolution'!M$12)))</f>
        <v>42234066.99083674</v>
      </c>
      <c r="Y90" s="57">
        <f>IF($D90=3,(X90*(1+'input_cool&amp;vent_evolution'!N$11)),(X90*(1+'input_cool&amp;vent_evolution'!N$12)))</f>
        <v>42817973.527138904</v>
      </c>
      <c r="Z90" s="57">
        <f>IF($D90=3,(Y90*(1+'input_cool&amp;vent_evolution'!O$11)),(Y90*(1+'input_cool&amp;vent_evolution'!O$12)))</f>
        <v>43372932.807455473</v>
      </c>
      <c r="AA90" s="57">
        <f>IF($D90=3,(Z90*(1+'input_cool&amp;vent_evolution'!P$11)),(Z90*(1+'input_cool&amp;vent_evolution'!P$12)))</f>
        <v>43994389.12198545</v>
      </c>
      <c r="AB90" s="57">
        <f>IF($D90=3,(AA90*(1+'input_cool&amp;vent_evolution'!Q$11)),(AA90*(1+'input_cool&amp;vent_evolution'!Q$12)))</f>
        <v>44676448.696133666</v>
      </c>
      <c r="AC90" s="57">
        <f>IF($D90=3,(AB90*(1+'input_cool&amp;vent_evolution'!R$11)),(AB90*(1+'input_cool&amp;vent_evolution'!R$12)))</f>
        <v>45395929.244134724</v>
      </c>
      <c r="AD90" s="57">
        <f>IF($D90=3,(AC90*(1+'input_cool&amp;vent_evolution'!S$11)),(AC90*(1+'input_cool&amp;vent_evolution'!S$12)))</f>
        <v>46141240.290742971</v>
      </c>
      <c r="AE90" s="57">
        <f>IF($D90=3,(AD90*(1+'input_cool&amp;vent_evolution'!T$11)),(AD90*(1+'input_cool&amp;vent_evolution'!T$12)))</f>
        <v>46914921.022557989</v>
      </c>
      <c r="AF90" s="57">
        <f>IF($D90=3,(AE90*(1+'input_cool&amp;vent_evolution'!U$11)),(AE90*(1+'input_cool&amp;vent_evolution'!U$12)))</f>
        <v>47801741.806287691</v>
      </c>
      <c r="AG90" s="57">
        <f>IF($D90=3,(AF90*(1+'input_cool&amp;vent_evolution'!V$11)),(AF90*(1+'input_cool&amp;vent_evolution'!V$12)))</f>
        <v>48697851.105504662</v>
      </c>
      <c r="AH90" s="57">
        <f>IF($D90=3,(AG90*(1+'input_cool&amp;vent_evolution'!W$11)),(AG90*(1+'input_cool&amp;vent_evolution'!W$12)))</f>
        <v>49567852.906863034</v>
      </c>
      <c r="AI90" s="57">
        <f>IF($D90=3,(AH90*(1+'input_cool&amp;vent_evolution'!X$11)),(AH90*(1+'input_cool&amp;vent_evolution'!X$12)))</f>
        <v>50468602.216401815</v>
      </c>
      <c r="AJ90" s="57">
        <f>IF($D90=3,(AI90*(1+'input_cool&amp;vent_evolution'!Y$11)),(AI90*(1+'input_cool&amp;vent_evolution'!Y$12)))</f>
        <v>51389540.968652114</v>
      </c>
      <c r="AK90" s="57">
        <f>IF($D90=3,(AJ90*(1+'input_cool&amp;vent_evolution'!Z$11)),(AJ90*(1+'input_cool&amp;vent_evolution'!Z$12)))</f>
        <v>52375924.913752384</v>
      </c>
      <c r="AL90" s="57">
        <f>IF($D90=3,(AK90*(1+'input_cool&amp;vent_evolution'!AA$11)),(AK90*(1+'input_cool&amp;vent_evolution'!AA$12)))</f>
        <v>53368741.139199212</v>
      </c>
      <c r="AM90" s="57">
        <f>IF($D90=3,(AL90*(1+'input_cool&amp;vent_evolution'!AB$11)),(AL90*(1+'input_cool&amp;vent_evolution'!AB$12)))</f>
        <v>54260059.171465933</v>
      </c>
      <c r="AN90" s="57">
        <f>IF($D90=3,(AM90*(1+'input_cool&amp;vent_evolution'!AC$11)),(AM90*(1+'input_cool&amp;vent_evolution'!AC$12)))</f>
        <v>55149381.133375734</v>
      </c>
      <c r="AO90" s="57">
        <f>IF($D90=3,(AN90*(1+'input_cool&amp;vent_evolution'!AD$11)),(AN90*(1+'input_cool&amp;vent_evolution'!AD$12)))</f>
        <v>56028147.912043713</v>
      </c>
      <c r="AP90" s="57">
        <f>IF($D90=3,(AO90*(1+'input_cool&amp;vent_evolution'!AE$11)),(AO90*(1+'input_cool&amp;vent_evolution'!AE$12)))</f>
        <v>56893561.218756795</v>
      </c>
      <c r="AQ90" s="57">
        <f>IF($D90=3,(AP90*(1+'input_cool&amp;vent_evolution'!AF$11)),(AP90*(1+'input_cool&amp;vent_evolution'!AF$12)))</f>
        <v>57740305.502598546</v>
      </c>
      <c r="AR90" s="57">
        <f>IF($D90=3,(AQ90*(1+'input_cool&amp;vent_evolution'!AG$11)),(AQ90*(1+'input_cool&amp;vent_evolution'!AG$12)))</f>
        <v>58578107.388276145</v>
      </c>
      <c r="AS90" s="57">
        <f>IF($D90=3,(AR90*(1+'input_cool&amp;vent_evolution'!AH$11)),(AR90*(1+'input_cool&amp;vent_evolution'!AH$12)))</f>
        <v>59402227.546087384</v>
      </c>
      <c r="AT90" s="57">
        <f>IF($D90=3,(AS90*(1+'input_cool&amp;vent_evolution'!AI$11)),(AS90*(1+'input_cool&amp;vent_evolution'!AI$12)))</f>
        <v>60212103.256716095</v>
      </c>
      <c r="AU90" s="57">
        <f>IF($D90=3,(AT90*(1+'input_cool&amp;vent_evolution'!AJ$11)),(AT90*(1+'input_cool&amp;vent_evolution'!AJ$12)))</f>
        <v>61007214.780593581</v>
      </c>
      <c r="AV90" s="57">
        <f>IF($D90=3,(AU90*(1+'input_cool&amp;vent_evolution'!AK$11)),(AU90*(1+'input_cool&amp;vent_evolution'!AK$12)))</f>
        <v>61794207.851263233</v>
      </c>
      <c r="AW90" s="57">
        <f>IF($D90=3,(AV90*(1+'input_cool&amp;vent_evolution'!AL$11)),(AV90*(1+'input_cool&amp;vent_evolution'!AL$12)))</f>
        <v>62558940.663808316</v>
      </c>
      <c r="AX90" s="57">
        <f>IF($D90=3,(AW90*(1+'input_cool&amp;vent_evolution'!AM$11)),(AW90*(1+'input_cool&amp;vent_evolution'!AM$12)))</f>
        <v>63308240.592844002</v>
      </c>
      <c r="AY90" s="57">
        <f>IF($D90=3,(AX90*(1+'input_cool&amp;vent_evolution'!AN$11)),(AX90*(1+'input_cool&amp;vent_evolution'!AN$12)))</f>
        <v>64041875.076520294</v>
      </c>
      <c r="AZ90" s="57">
        <f>IF($D90=3,(AY90*(1+'input_cool&amp;vent_evolution'!AO$11)),(AY90*(1+'input_cool&amp;vent_evolution'!AO$12)))</f>
        <v>64759850.076464586</v>
      </c>
      <c r="BA90" s="57">
        <f>IF($D90=3,(AZ90*(1+'input_cool&amp;vent_evolution'!AP$11)),(AZ90*(1+'input_cool&amp;vent_evolution'!AP$12)))</f>
        <v>65462251.565144941</v>
      </c>
      <c r="BB90" s="57">
        <f>IF($D90=3,(BA90*(1+'input_cool&amp;vent_evolution'!AQ$11)),(BA90*(1+'input_cool&amp;vent_evolution'!AQ$12)))</f>
        <v>66149220.942803241</v>
      </c>
      <c r="BC90" s="57">
        <f>IF($D90=3,(BB90*(1+'input_cool&amp;vent_evolution'!AR$11)),(BB90*(1+'input_cool&amp;vent_evolution'!AR$12)))</f>
        <v>66820984.98212447</v>
      </c>
      <c r="BD90" s="57">
        <f>IF($D90=3,(BC90*(1+'input_cool&amp;vent_evolution'!AS$11)),(BC90*(1+'input_cool&amp;vent_evolution'!AS$12)))</f>
        <v>67477851.285830453</v>
      </c>
      <c r="BE90" s="57">
        <f>IF($D90=3,(BD90*(1+'input_cool&amp;vent_evolution'!AT$11)),(BD90*(1+'input_cool&amp;vent_evolution'!AT$12)))</f>
        <v>68120213.707565665</v>
      </c>
      <c r="BF90" s="57">
        <f>IF($D90=3,(BE90*(1+'input_cool&amp;vent_evolution'!AU$11)),(BE90*(1+'input_cool&amp;vent_evolution'!AU$12)))</f>
        <v>68768691.165168121</v>
      </c>
      <c r="BG90" s="57">
        <f>IF($D90=3,(BF90*(1+'input_cool&amp;vent_evolution'!AV$11)),(BF90*(1+'input_cool&amp;vent_evolution'!AV$12)))</f>
        <v>69423341.87135762</v>
      </c>
      <c r="BH90" s="2">
        <f t="shared" si="153"/>
        <v>74435586.565849632</v>
      </c>
      <c r="BI90" s="2">
        <f t="shared" si="81"/>
        <v>75547454.846635029</v>
      </c>
      <c r="BJ90" s="2">
        <f t="shared" si="82"/>
        <v>76591935.187481999</v>
      </c>
      <c r="BK90" s="2">
        <f t="shared" si="83"/>
        <v>77584635.255427942</v>
      </c>
      <c r="BL90" s="2">
        <f t="shared" si="84"/>
        <v>78696283.889013156</v>
      </c>
      <c r="BM90" s="2">
        <f t="shared" si="85"/>
        <v>79916338.422048226</v>
      </c>
      <c r="BN90" s="2">
        <f t="shared" si="86"/>
        <v>81203330.845130175</v>
      </c>
      <c r="BO90" s="2">
        <f t="shared" si="87"/>
        <v>82536528.347813278</v>
      </c>
      <c r="BP90" s="2">
        <f t="shared" si="88"/>
        <v>83920472.976332918</v>
      </c>
      <c r="BQ90" s="2">
        <f t="shared" si="89"/>
        <v>85506800.268241897</v>
      </c>
      <c r="BR90" s="2">
        <f t="shared" si="90"/>
        <v>87109742.670993045</v>
      </c>
      <c r="BS90" s="2">
        <f t="shared" si="91"/>
        <v>88665984.503418803</v>
      </c>
      <c r="BT90" s="2">
        <f t="shared" si="92"/>
        <v>90277226.863887742</v>
      </c>
      <c r="BU90" s="2">
        <f t="shared" si="93"/>
        <v>91924583.695926681</v>
      </c>
      <c r="BV90" s="2">
        <f t="shared" si="94"/>
        <v>93689007.580798507</v>
      </c>
      <c r="BW90" s="2">
        <f t="shared" si="95"/>
        <v>95464937.400183991</v>
      </c>
      <c r="BX90" s="2">
        <f t="shared" si="96"/>
        <v>97059309.280383706</v>
      </c>
      <c r="BY90" s="2">
        <f t="shared" si="97"/>
        <v>98650110.629827008</v>
      </c>
      <c r="BZ90" s="2">
        <f t="shared" si="98"/>
        <v>100222031.07846735</v>
      </c>
      <c r="CA90" s="2">
        <f t="shared" si="99"/>
        <v>101770065.10338776</v>
      </c>
      <c r="CB90" s="2">
        <f t="shared" si="100"/>
        <v>103284704.3533577</v>
      </c>
      <c r="CC90" s="2">
        <f t="shared" si="101"/>
        <v>104783347.62023482</v>
      </c>
      <c r="CD90" s="2">
        <f t="shared" si="102"/>
        <v>106257517.28577885</v>
      </c>
      <c r="CE90" s="2">
        <f t="shared" si="103"/>
        <v>107706206.76892485</v>
      </c>
      <c r="CF90" s="2">
        <f t="shared" si="104"/>
        <v>109128486.36992104</v>
      </c>
      <c r="CG90" s="2">
        <f t="shared" si="105"/>
        <v>110536243.84409299</v>
      </c>
      <c r="CH90" s="2">
        <f t="shared" si="106"/>
        <v>111904182.61347614</v>
      </c>
      <c r="CI90" s="2">
        <f t="shared" si="107"/>
        <v>113244515.34931454</v>
      </c>
      <c r="CJ90" s="2">
        <f t="shared" si="108"/>
        <v>114556826.04961944</v>
      </c>
      <c r="CK90" s="2">
        <f t="shared" si="109"/>
        <v>115841125.37843075</v>
      </c>
      <c r="CL90" s="2">
        <f t="shared" si="110"/>
        <v>117097567.12158094</v>
      </c>
      <c r="CM90" s="2">
        <f t="shared" si="111"/>
        <v>118326404.21299629</v>
      </c>
      <c r="CN90" s="2">
        <f t="shared" si="112"/>
        <v>119528042.29912294</v>
      </c>
      <c r="CO90" s="2">
        <f t="shared" si="113"/>
        <v>120703031.61356124</v>
      </c>
      <c r="CP90" s="2">
        <f t="shared" si="114"/>
        <v>121852076.67383793</v>
      </c>
      <c r="CQ90" s="2">
        <f t="shared" si="115"/>
        <v>123012060.18804488</v>
      </c>
      <c r="CR90" s="2">
        <f>IF($D90=3,(W90*$P90*$M90*'input_cooling&amp;ventilation'!$D$3)*'input_cool&amp;vent_evolution'!M$11,(W90*$Q90*'input_cooling&amp;ventilation'!$D$3)*'input_cool&amp;vent_evolution'!M$12)</f>
        <v>12708991.314629247</v>
      </c>
      <c r="CS90" s="2">
        <f>IF($D90=3,(X90*$P90*$M90*'input_cooling&amp;ventilation'!$D$3)*'input_cool&amp;vent_evolution'!N$11,(X90*$Q90*'input_cooling&amp;ventilation'!$D$3)*'input_cool&amp;vent_evolution'!N$12)</f>
        <v>11938726.744455939</v>
      </c>
      <c r="CT90" s="2">
        <f>IF($D90=3,(Y90*$P90*$M90*'input_cooling&amp;ventilation'!$D$3)*'input_cool&amp;vent_evolution'!O$11,(Y90*$Q90*'input_cooling&amp;ventilation'!$D$3)*'input_cool&amp;vent_evolution'!O$12)</f>
        <v>11346862.537210681</v>
      </c>
      <c r="CU90" s="2">
        <f>IF($D90=3,(Z90*$P90*$M90*'input_cooling&amp;ventilation'!$D$3)*'input_cool&amp;vent_evolution'!P$11,(Z90*$Q90*'input_cooling&amp;ventilation'!$D$3)*'input_cool&amp;vent_evolution'!P$12)</f>
        <v>12706480.680583861</v>
      </c>
      <c r="CV90" s="2">
        <f>IF($D90=3,(AA90*$P90*$M90*'input_cooling&amp;ventilation'!$D$3)*'input_cool&amp;vent_evolution'!Q$11,(AA90*$Q90*'input_cooling&amp;ventilation'!$D$3)*'input_cool&amp;vent_evolution'!Q$12)</f>
        <v>13945592.955276806</v>
      </c>
      <c r="CW90" s="2">
        <f>IF($D90=3,(AB90*$P90*$M90*'input_cooling&amp;ventilation'!$D$3)*'input_cool&amp;vent_evolution'!R$11,(AB90*$Q90*'input_cooling&amp;ventilation'!$D$3)*'input_cool&amp;vent_evolution'!R$12)</f>
        <v>14710713.318836834</v>
      </c>
      <c r="CX90" s="2">
        <f>IF($D90=3,(AC90*$P90*$M90*'input_cooling&amp;ventilation'!$D$3)*'input_cool&amp;vent_evolution'!S$11,(AC90*$Q90*'input_cooling&amp;ventilation'!$D$3)*'input_cool&amp;vent_evolution'!S$12)</f>
        <v>15238851.377535766</v>
      </c>
      <c r="CY90" s="2">
        <f>IF($D90=3,(AD90*$P90*$M90*'input_cooling&amp;ventilation'!$D$3)*'input_cool&amp;vent_evolution'!T$11,(AD90*$Q90*'input_cooling&amp;ventilation'!$D$3)*'input_cool&amp;vent_evolution'!T$12)</f>
        <v>15818906.400818808</v>
      </c>
      <c r="CZ90" s="2">
        <f>IF($D90=3,(AE90*$P90*$M90*'input_cooling&amp;ventilation'!$D$3)*'input_cool&amp;vent_evolution'!U$11,(AE90*$Q90*'input_cooling&amp;ventilation'!$D$3)*'input_cool&amp;vent_evolution'!U$12)</f>
        <v>18132201.559693336</v>
      </c>
      <c r="DA90" s="2">
        <f>IF($D90=3,(AF90*$P90*$M90*'input_cooling&amp;ventilation'!$D$3)*'input_cool&amp;vent_evolution'!V$11,(AF90*$Q90*'input_cooling&amp;ventilation'!$D$3)*'input_cool&amp;vent_evolution'!V$12)</f>
        <v>18322117.310536548</v>
      </c>
      <c r="DB90" s="2">
        <f>IF($D90=3,(AG90*$P90*$M90*'input_cooling&amp;ventilation'!$D$3)*'input_cool&amp;vent_evolution'!W$11,(AG90*$Q90*'input_cooling&amp;ventilation'!$D$3)*'input_cool&amp;vent_evolution'!W$12)</f>
        <v>17788315.642740354</v>
      </c>
      <c r="DC90" s="2">
        <f>IF($D90=3,(AH90*$P90*$M90*'input_cooling&amp;ventilation'!$D$3)*'input_cool&amp;vent_evolution'!X$11,(AH90*$Q90*'input_cooling&amp;ventilation'!$D$3)*'input_cool&amp;vent_evolution'!X$12)</f>
        <v>18416988.341908023</v>
      </c>
      <c r="DD90" s="2">
        <f>IF($D90=3,(AI90*$P90*$M90*'input_cooling&amp;ventilation'!$D$3)*'input_cool&amp;vent_evolution'!Y$11,(AI90*$Q90*'input_cooling&amp;ventilation'!$D$3)*'input_cool&amp;vent_evolution'!Y$12)</f>
        <v>18829787.693636693</v>
      </c>
      <c r="DE90" s="2">
        <f>IF($D90=3,(AJ90*$P90*$M90*'input_cooling&amp;ventilation'!$D$3)*'input_cool&amp;vent_evolution'!Z$11,(AJ90*$Q90*'input_cooling&amp;ventilation'!$D$3)*'input_cool&amp;vent_evolution'!Z$12)</f>
        <v>20167899.575586461</v>
      </c>
      <c r="DF90" s="2">
        <f>IF($D90=3,(AK90*$P90*$M90*'input_cooling&amp;ventilation'!$D$3)*'input_cool&amp;vent_evolution'!AA$11,(AK90*$Q90*'input_cooling&amp;ventilation'!$D$3)*'input_cool&amp;vent_evolution'!AA$12)</f>
        <v>20299415.893056747</v>
      </c>
      <c r="DG90" s="2">
        <f>IF($D90=3,(AL90*$P90*$M90*'input_cooling&amp;ventilation'!$D$3)*'input_cool&amp;vent_evolution'!AB$11,(AL90*$Q90*'input_cooling&amp;ventilation'!$D$3)*'input_cool&amp;vent_evolution'!AB$12)</f>
        <v>18224153.641143534</v>
      </c>
      <c r="DH90" s="2">
        <f>IF($D90=3,(AM90*$P90*$M90*'input_cooling&amp;ventilation'!$D$3)*'input_cool&amp;vent_evolution'!AC$11,(AM90*$Q90*'input_cooling&amp;ventilation'!$D$3)*'input_cool&amp;vent_evolution'!AC$12)</f>
        <v>18183341.392825618</v>
      </c>
      <c r="DI90" s="2">
        <f>IF($D90=3,(AN90*$P90*$M90*'input_cooling&amp;ventilation'!$D$3)*'input_cool&amp;vent_evolution'!AD$11,(AN90*$Q90*'input_cooling&amp;ventilation'!$D$3)*'input_cool&amp;vent_evolution'!AD$12)</f>
        <v>17967526.976258591</v>
      </c>
      <c r="DJ90" s="2">
        <f>IF($D90=3,(AO90*$P90*$M90*'input_cooling&amp;ventilation'!$D$3)*'input_cool&amp;vent_evolution'!AE$11,(AO90*$Q90*'input_cooling&amp;ventilation'!$D$3)*'input_cool&amp;vent_evolution'!AE$12)</f>
        <v>17694497.916215967</v>
      </c>
      <c r="DK90" s="2">
        <f>IF($D90=3,(AP90*$P90*$M90*'input_cooling&amp;ventilation'!$D$3)*'input_cool&amp;vent_evolution'!AF$11,(AP90*$Q90*'input_cooling&amp;ventilation'!$D$3)*'input_cool&amp;vent_evolution'!AF$12)</f>
        <v>17312785.520841498</v>
      </c>
      <c r="DL90" s="2">
        <f>IF($D90=3,(AQ90*$P90*$M90*'input_cooling&amp;ventilation'!$D$3)*'input_cool&amp;vent_evolution'!AG$11,(AQ90*$Q90*'input_cooling&amp;ventilation'!$D$3)*'input_cool&amp;vent_evolution'!AG$12)</f>
        <v>17129946.587751023</v>
      </c>
      <c r="DM90" s="2">
        <f>IF($D90=3,(AR90*$P90*$M90*'input_cooling&amp;ventilation'!$D$3)*'input_cool&amp;vent_evolution'!AH$11,(AR90*$Q90*'input_cooling&amp;ventilation'!$D$3)*'input_cool&amp;vent_evolution'!AH$12)</f>
        <v>16850205.90969155</v>
      </c>
      <c r="DN90" s="2">
        <f>IF($D90=3,(AS90*$P90*$M90*'input_cooling&amp;ventilation'!$D$3)*'input_cool&amp;vent_evolution'!AI$11,(AS90*$Q90*'input_cooling&amp;ventilation'!$D$3)*'input_cool&amp;vent_evolution'!AI$12)</f>
        <v>16558959.705093356</v>
      </c>
      <c r="DO90" s="2">
        <f>IF($D90=3,(AT90*$P90*$M90*'input_cooling&amp;ventilation'!$D$3)*'input_cool&amp;vent_evolution'!AJ$11,(AT90*$Q90*'input_cooling&amp;ventilation'!$D$3)*'input_cool&amp;vent_evolution'!AJ$12)</f>
        <v>16257086.750659371</v>
      </c>
      <c r="DP90" s="2">
        <f>IF($D90=3,(AU90*$P90*$M90*'input_cooling&amp;ventilation'!$D$3)*'input_cool&amp;vent_evolution'!AK$11,(AU90*$Q90*'input_cooling&amp;ventilation'!$D$3)*'input_cool&amp;vent_evolution'!AK$12)</f>
        <v>16091094.441256957</v>
      </c>
      <c r="DQ90" s="2">
        <f>IF($D90=3,(AV90*$P90*$M90*'input_cooling&amp;ventilation'!$D$3)*'input_cool&amp;vent_evolution'!AL$11,(AV90*$Q90*'input_cooling&amp;ventilation'!$D$3)*'input_cool&amp;vent_evolution'!AL$12)</f>
        <v>15635954.58155733</v>
      </c>
      <c r="DR90" s="2">
        <f>IF($D90=3,(AW90*$P90*$M90*'input_cooling&amp;ventilation'!$D$3)*'input_cool&amp;vent_evolution'!AM$11,(AW90*$Q90*'input_cooling&amp;ventilation'!$D$3)*'input_cool&amp;vent_evolution'!AM$12)</f>
        <v>15320409.254278408</v>
      </c>
      <c r="DS90" s="2">
        <f>IF($D90=3,(AX90*$P90*$M90*'input_cooling&amp;ventilation'!$D$3)*'input_cool&amp;vent_evolution'!AN$11,(AX90*$Q90*'input_cooling&amp;ventilation'!$D$3)*'input_cool&amp;vent_evolution'!AN$12)</f>
        <v>15000108.898230748</v>
      </c>
      <c r="DT90" s="2">
        <f>IF($D90=3,(AY90*$P90*$M90*'input_cooling&amp;ventilation'!$D$3)*'input_cool&amp;vent_evolution'!AO$11,(AY90*$Q90*'input_cooling&amp;ventilation'!$D$3)*'input_cool&amp;vent_evolution'!AO$12)</f>
        <v>14679930.435390668</v>
      </c>
      <c r="DU90" s="2">
        <f>IF($D90=3,(AZ90*$P90*$M90*'input_cooling&amp;ventilation'!$D$3)*'input_cool&amp;vent_evolution'!AP$11,(AZ90*$Q90*'input_cooling&amp;ventilation'!$D$3)*'input_cool&amp;vent_evolution'!AP$12)</f>
        <v>14361509.791207833</v>
      </c>
      <c r="DV90" s="2">
        <f>IF($D90=3,(BA90*$P90*$M90*'input_cooling&amp;ventilation'!$D$3)*'input_cool&amp;vent_evolution'!AQ$11,(BA90*$Q90*'input_cooling&amp;ventilation'!$D$3)*'input_cool&amp;vent_evolution'!AQ$12)</f>
        <v>14045980.258435035</v>
      </c>
      <c r="DW90" s="2">
        <f>IF($D90=3,(BB90*$P90*$M90*'input_cooling&amp;ventilation'!$D$3)*'input_cool&amp;vent_evolution'!AR$11,(BB90*$Q90*'input_cooling&amp;ventilation'!$D$3)*'input_cool&amp;vent_evolution'!AR$12)</f>
        <v>13735087.387440693</v>
      </c>
      <c r="DX90" s="2">
        <f>IF($D90=3,(BC90*$P90*$M90*'input_cooling&amp;ventilation'!$D$3)*'input_cool&amp;vent_evolution'!AS$11,(BC90*$Q90*'input_cooling&amp;ventilation'!$D$3)*'input_cool&amp;vent_evolution'!AS$12)</f>
        <v>13430483.853204289</v>
      </c>
      <c r="DY90" s="2">
        <f>IF($D90=3,(BD90*$P90*$M90*'input_cooling&amp;ventilation'!$D$3)*'input_cool&amp;vent_evolution'!AT$11,(BD90*$Q90*'input_cooling&amp;ventilation'!$D$3)*'input_cool&amp;vent_evolution'!AT$12)</f>
        <v>13133933.167747952</v>
      </c>
      <c r="DZ90" s="2">
        <f>IF($D90=3,(BE90*$P90*$M90*'input_cooling&amp;ventilation'!$D$3)*'input_cool&amp;vent_evolution'!AU$11,(BE90*$Q90*'input_cooling&amp;ventilation'!$D$3)*'input_cool&amp;vent_evolution'!AU$12)</f>
        <v>13258963.010218864</v>
      </c>
      <c r="EA90" s="2">
        <f>IF($D90=3,(BF90*$P90*$M90*'input_cooling&amp;ventilation'!$D$3)*'input_cool&amp;vent_evolution'!AV$11,(BF90*$Q90*'input_cooling&amp;ventilation'!$D$3)*'input_cool&amp;vent_evolution'!AV$12)</f>
        <v>13385183.087275915</v>
      </c>
      <c r="EB90">
        <v>0.59967453213995114</v>
      </c>
      <c r="EC90" s="2">
        <f t="shared" si="116"/>
        <v>14162366.01441369</v>
      </c>
      <c r="ED90" s="2">
        <f>IF($D90=3,(EC90*(1+'input_cool&amp;vent_evolution'!M$10)),EC90*(1+'input_cool&amp;vent_evolution'!M$9))</f>
        <v>14464253.014193036</v>
      </c>
      <c r="EE90" s="2">
        <f>IF($D90=3,(ED90*(1+'input_cool&amp;vent_evolution'!N$10)),ED90*(1+'input_cool&amp;vent_evolution'!N$9))</f>
        <v>14766451.590944905</v>
      </c>
      <c r="EF90" s="2">
        <f>IF($D90=3,(EE90*(1+'input_cool&amp;vent_evolution'!O$10)),EE90*(1+'input_cool&amp;vent_evolution'!O$9))</f>
        <v>15068961.750117404</v>
      </c>
      <c r="EG90" s="2">
        <f>IF($D90=3,(EF90*(1+'input_cool&amp;vent_evolution'!P$10)),EF90*(1+'input_cool&amp;vent_evolution'!P$9))</f>
        <v>15354998.419090101</v>
      </c>
      <c r="EH90" s="2">
        <f>IF($D90=3,(EG90*(1+'input_cool&amp;vent_evolution'!Q$10)),EG90*(1+'input_cool&amp;vent_evolution'!Q$9))</f>
        <v>15641346.671088792</v>
      </c>
      <c r="EI90" s="2">
        <f>IF($D90=3,(EH90*(1+'input_cool&amp;vent_evolution'!R$10)),EH90*(1+'input_cool&amp;vent_evolution'!R$9))</f>
        <v>15866341.949452357</v>
      </c>
      <c r="EJ90" s="2">
        <f>IF($D90=3,(EI90*(1+'input_cool&amp;vent_evolution'!S$10)),EI90*(1+'input_cool&amp;vent_evolution'!S$9))</f>
        <v>16091473.96743265</v>
      </c>
      <c r="EK90" s="2">
        <f>IF($D90=3,(EJ90*(1+'input_cool&amp;vent_evolution'!T$10)),EJ90*(1+'input_cool&amp;vent_evolution'!T$9))</f>
        <v>16316742.723818991</v>
      </c>
      <c r="EL90" s="2">
        <f>IF($D90=3,(EK90*(1+'input_cool&amp;vent_evolution'!U$10)),EK90*(1+'input_cool&amp;vent_evolution'!U$9))</f>
        <v>16542148.208925743</v>
      </c>
      <c r="EM90" s="2">
        <f>IF($D90=3,(EL90*(1+'input_cool&amp;vent_evolution'!V$10)),EL90*(1+'input_cool&amp;vent_evolution'!V$9))</f>
        <v>16767690.431227827</v>
      </c>
      <c r="EN90" s="2">
        <f>IF($D90=3,(EM90*(1+'input_cool&amp;vent_evolution'!W$10)),EM90*(1+'input_cool&amp;vent_evolution'!W$9))</f>
        <v>16943102.309487566</v>
      </c>
      <c r="EO90" s="2">
        <f>IF($D90=3,(EN90*(1+'input_cool&amp;vent_evolution'!X$10)),EN90*(1+'input_cool&amp;vent_evolution'!X$9))</f>
        <v>17118628.625643168</v>
      </c>
      <c r="EP90" s="2">
        <f>IF($D90=3,(EO90*(1+'input_cool&amp;vent_evolution'!Y$10)),EO90*(1+'input_cool&amp;vent_evolution'!Y$9))</f>
        <v>17294269.386353467</v>
      </c>
      <c r="EQ90" s="2">
        <f>IF($D90=3,(EP90*(1+'input_cool&amp;vent_evolution'!Z$10)),EP90*(1+'input_cool&amp;vent_evolution'!Z$9))</f>
        <v>17470024.580722198</v>
      </c>
      <c r="ER90" s="2">
        <f>IF($D90=3,(EQ90*(1+'input_cool&amp;vent_evolution'!AA$10)),EQ90*(1+'input_cool&amp;vent_evolution'!AA$9))</f>
        <v>17645894.219645619</v>
      </c>
      <c r="ES90" s="2">
        <f>IF($D90=3,(ER90*(1+'input_cool&amp;vent_evolution'!AB$10)),ER90*(1+'input_cool&amp;vent_evolution'!AB$9))</f>
        <v>17768312.986177303</v>
      </c>
      <c r="ET90" s="2">
        <f>IF($D90=3,(ES90*(1+'input_cool&amp;vent_evolution'!AC$10)),ES90*(1+'input_cool&amp;vent_evolution'!AC$9))</f>
        <v>17890817.647719443</v>
      </c>
      <c r="EU90" s="2">
        <f>IF($D90=3,(ET90*(1+'input_cool&amp;vent_evolution'!AD$10)),ET90*(1+'input_cool&amp;vent_evolution'!AD$9))</f>
        <v>18013408.219405808</v>
      </c>
      <c r="EV90" s="2">
        <f>IF($D90=3,(EU90*(1+'input_cool&amp;vent_evolution'!AE$10)),EU90*(1+'input_cool&amp;vent_evolution'!AE$9))</f>
        <v>18136084.687313337</v>
      </c>
      <c r="EW90" s="2">
        <f>IF($D90=3,(EV90*(1+'input_cool&amp;vent_evolution'!AF$10)),EV90*(1+'input_cool&amp;vent_evolution'!AF$9))</f>
        <v>18258847.064759735</v>
      </c>
      <c r="EX90" s="2">
        <f>IF($D90=3,(EW90*(1+'input_cool&amp;vent_evolution'!AG$10)),EW90*(1+'input_cool&amp;vent_evolution'!AG$9))</f>
        <v>18336462.163173955</v>
      </c>
      <c r="EY90" s="2">
        <f>IF($D90=3,(EX90*(1+'input_cool&amp;vent_evolution'!AH$10)),EX90*(1+'input_cool&amp;vent_evolution'!AH$9))</f>
        <v>18414100.370241385</v>
      </c>
      <c r="EZ90" s="2">
        <f>IF($D90=3,(EY90*(1+'input_cool&amp;vent_evolution'!AI$10)),EY90*(1+'input_cool&amp;vent_evolution'!AI$9))</f>
        <v>18491761.690199479</v>
      </c>
      <c r="FA90" s="2">
        <f>IF($D90=3,(EZ90*(1+'input_cool&amp;vent_evolution'!AJ$10)),EZ90*(1+'input_cool&amp;vent_evolution'!AJ$9))</f>
        <v>18569446.118205436</v>
      </c>
      <c r="FB90" s="2">
        <f>IF($D90=3,(FA90*(1+'input_cool&amp;vent_evolution'!AK$10)),FA90*(1+'input_cool&amp;vent_evolution'!AK$9))</f>
        <v>18647153.643968269</v>
      </c>
      <c r="FC90" s="2">
        <f>IF($D90=3,(FB90*(1+'input_cool&amp;vent_evolution'!AL$10)),FB90*(1+'input_cool&amp;vent_evolution'!AL$9))</f>
        <v>18724884.289885979</v>
      </c>
      <c r="FD90" s="2">
        <f>IF($D90=3,(FC90*(1+'input_cool&amp;vent_evolution'!AM$10)),FC90*(1+'input_cool&amp;vent_evolution'!AM$9))</f>
        <v>18802638.037192669</v>
      </c>
      <c r="FE90" s="2">
        <f>IF($D90=3,(FD90*(1+'input_cool&amp;vent_evolution'!AN$10)),FD90*(1+'input_cool&amp;vent_evolution'!AN$9))</f>
        <v>18880414.897390034</v>
      </c>
      <c r="FF90" s="2">
        <f>IF($D90=3,(FE90*(1+'input_cool&amp;vent_evolution'!AO$10)),FE90*(1+'input_cool&amp;vent_evolution'!AO$9))</f>
        <v>18958214.863213856</v>
      </c>
      <c r="FG90" s="2">
        <f>IF($D90=3,(FF90*(1+'input_cool&amp;vent_evolution'!AP$10)),FF90*(1+'input_cool&amp;vent_evolution'!AP$9))</f>
        <v>19036037.939506926</v>
      </c>
      <c r="FH90" s="2">
        <f>IF($D90=3,(FG90*(1+'input_cool&amp;vent_evolution'!AQ$10)),FG90*(1+'input_cool&amp;vent_evolution'!AQ$9))</f>
        <v>19113884.119005051</v>
      </c>
      <c r="FI90" s="2">
        <f>IF($D90=3,(FH90*(1+'input_cool&amp;vent_evolution'!AR$10)),FH90*(1+'input_cool&amp;vent_evolution'!AR$9))</f>
        <v>19191753.410183132</v>
      </c>
      <c r="FJ90" s="2">
        <f>IF($D90=3,(FI90*(1+'input_cool&amp;vent_evolution'!AS$10)),FI90*(1+'input_cool&amp;vent_evolution'!AS$9))</f>
        <v>19269645.807593022</v>
      </c>
      <c r="FK90" s="2">
        <f>IF($D90=3,(FJ90*(1+'input_cool&amp;vent_evolution'!AT$10)),FJ90*(1+'input_cool&amp;vent_evolution'!AT$9))</f>
        <v>19347561.318498898</v>
      </c>
      <c r="FL90" s="2">
        <f>IF($D90=3,(FK90*(1+'input_cool&amp;vent_evolution'!AU$10)),FK90*(1+'input_cool&amp;vent_evolution'!AU$9))</f>
        <v>19425791.875508908</v>
      </c>
      <c r="FM90" s="2">
        <f t="shared" si="117"/>
        <v>23824640.81516356</v>
      </c>
      <c r="FN90" s="2">
        <f t="shared" si="118"/>
        <v>24332490.23306381</v>
      </c>
      <c r="FO90" s="2">
        <f t="shared" si="119"/>
        <v>24840863.801339012</v>
      </c>
      <c r="FP90" s="2">
        <f t="shared" si="120"/>
        <v>25349761.529154237</v>
      </c>
      <c r="FQ90" s="2">
        <f t="shared" si="121"/>
        <v>25830946.72739758</v>
      </c>
      <c r="FR90" s="2">
        <f t="shared" si="122"/>
        <v>26312656.086199313</v>
      </c>
      <c r="FS90" s="2">
        <f t="shared" si="123"/>
        <v>26691154.40255861</v>
      </c>
      <c r="FT90" s="2">
        <f t="shared" si="124"/>
        <v>27069882.749143813</v>
      </c>
      <c r="FU90" s="2">
        <f t="shared" si="125"/>
        <v>27448841.123918269</v>
      </c>
      <c r="FV90" s="2">
        <f t="shared" si="126"/>
        <v>27828029.510588307</v>
      </c>
      <c r="FW90" s="2">
        <f t="shared" si="127"/>
        <v>28207447.923410863</v>
      </c>
      <c r="FX90" s="2">
        <f t="shared" si="128"/>
        <v>28502534.562888909</v>
      </c>
      <c r="FY90" s="2">
        <f t="shared" si="129"/>
        <v>28797813.715522021</v>
      </c>
      <c r="FZ90" s="2">
        <f t="shared" si="130"/>
        <v>29093285.39251202</v>
      </c>
      <c r="GA90" s="2">
        <f t="shared" si="131"/>
        <v>29388949.575528663</v>
      </c>
      <c r="GB90" s="2">
        <f t="shared" si="132"/>
        <v>29684806.282902174</v>
      </c>
      <c r="GC90" s="2">
        <f t="shared" si="133"/>
        <v>29890745.257977694</v>
      </c>
      <c r="GD90" s="2">
        <f t="shared" si="134"/>
        <v>30096828.72993812</v>
      </c>
      <c r="GE90" s="2">
        <f t="shared" si="135"/>
        <v>30303056.724242233</v>
      </c>
      <c r="GF90" s="2">
        <f t="shared" si="136"/>
        <v>30509429.217467953</v>
      </c>
      <c r="GG90" s="2">
        <f t="shared" si="137"/>
        <v>30715946.232019003</v>
      </c>
      <c r="GH90" s="2">
        <f t="shared" si="138"/>
        <v>30846514.234545585</v>
      </c>
      <c r="GI90" s="2">
        <f t="shared" si="139"/>
        <v>30977121.111604989</v>
      </c>
      <c r="GJ90" s="2">
        <f t="shared" si="140"/>
        <v>31107766.870325673</v>
      </c>
      <c r="GK90" s="2">
        <f t="shared" si="141"/>
        <v>31238451.502560832</v>
      </c>
      <c r="GL90" s="2">
        <f t="shared" si="142"/>
        <v>31369174.990998451</v>
      </c>
      <c r="GM90" s="2">
        <f t="shared" si="143"/>
        <v>31499937.373317573</v>
      </c>
      <c r="GN90" s="2">
        <f t="shared" si="144"/>
        <v>31630738.617949262</v>
      </c>
      <c r="GO90" s="2">
        <f t="shared" si="145"/>
        <v>31761578.744242247</v>
      </c>
      <c r="GP90" s="2">
        <f t="shared" si="146"/>
        <v>31892457.739976309</v>
      </c>
      <c r="GQ90" s="2">
        <f t="shared" si="147"/>
        <v>32023375.613298211</v>
      </c>
      <c r="GR90" s="2">
        <f t="shared" si="148"/>
        <v>32154332.351987783</v>
      </c>
      <c r="GS90" s="2">
        <f t="shared" si="149"/>
        <v>32285327.970301908</v>
      </c>
      <c r="GT90" s="2">
        <f t="shared" si="150"/>
        <v>32416362.459075458</v>
      </c>
      <c r="GU90" s="2">
        <f t="shared" si="151"/>
        <v>32547435.830528587</v>
      </c>
      <c r="GV90" s="2">
        <f t="shared" si="152"/>
        <v>32679039.188303471</v>
      </c>
      <c r="GW90" s="2">
        <f>IF($D90=3,($N90*$M90*EC90*'input_cooling&amp;ventilation'!$D$3)*'input_cool&amp;vent_evolution'!M$11,($O90*$M90*EC90*'input_cooling&amp;ventilation'!$D$3)*'input_cool&amp;vent_evolution'!M$10)</f>
        <v>4939440.0119027114</v>
      </c>
      <c r="GX90" s="2">
        <f>IF($D90=3,($N90*$M90*ED90*'input_cooling&amp;ventilation'!$D$3)*'input_cool&amp;vent_evolution'!N$11,($O90*$M90*ED90*'input_cooling&amp;ventilation'!$D$3)*'input_cool&amp;vent_evolution'!N$10)</f>
        <v>4669233.7687475635</v>
      </c>
      <c r="GY90" s="2">
        <f>IF($D90=3,($N90*$M90*EE90*'input_cooling&amp;ventilation'!$D$3)*'input_cool&amp;vent_evolution'!O$11,($O90*$M90*EE90*'input_cooling&amp;ventilation'!$D$3)*'input_cool&amp;vent_evolution'!O$10)</f>
        <v>4468691.052579998</v>
      </c>
      <c r="GZ90" s="2">
        <f>IF($D90=3,($N90*$M90*EF90*'input_cooling&amp;ventilation'!$D$3)*'input_cool&amp;vent_evolution'!P$11,($O90*$M90*EF90*'input_cooling&amp;ventilation'!$D$3)*'input_cool&amp;vent_evolution'!P$10)</f>
        <v>5041320.653191546</v>
      </c>
      <c r="HA90" s="2">
        <f>IF($D90=3,($N90*$M90*EG90*'input_cooling&amp;ventilation'!$D$3)*'input_cool&amp;vent_evolution'!Q$11,($O90*$M90*EG90*'input_cooling&amp;ventilation'!$D$3)*'input_cool&amp;vent_evolution'!Q$10)</f>
        <v>5558325.4157046508</v>
      </c>
      <c r="HB90" s="2">
        <f>IF($D90=3,($N90*$M90*EH90*'input_cooling&amp;ventilation'!$D$3)*'input_cool&amp;vent_evolution'!R$11,($O90*$M90*EH90*'input_cooling&amp;ventilation'!$D$3)*'input_cool&amp;vent_evolution'!R$10)</f>
        <v>5881440.7986166272</v>
      </c>
      <c r="HC90" s="2">
        <f>IF($D90=3,($N90*$M90*EI90*'input_cooling&amp;ventilation'!$D$3)*'input_cool&amp;vent_evolution'!S$11,($O90*$M90*EI90*'input_cooling&amp;ventilation'!$D$3)*'input_cool&amp;vent_evolution'!S$10)</f>
        <v>6082283.1347628571</v>
      </c>
      <c r="HD90" s="2">
        <f>IF($D90=3,($N90*$M90*EJ90*'input_cooling&amp;ventilation'!$D$3)*'input_cool&amp;vent_evolution'!T$11,($O90*$M90*EJ90*'input_cooling&amp;ventilation'!$D$3)*'input_cool&amp;vent_evolution'!T$10)</f>
        <v>6299956.0411520898</v>
      </c>
      <c r="HE90" s="2">
        <f>IF($D90=3,($N90*$M90*EK90*'input_cooling&amp;ventilation'!$D$3)*'input_cool&amp;vent_evolution'!U$11,($O90*$M90*EK90*'input_cooling&amp;ventilation'!$D$3)*'input_cool&amp;vent_evolution'!U$10)</f>
        <v>7201575.4381848909</v>
      </c>
      <c r="HF90" s="2">
        <f>IF($D90=3,($N90*$M90*EL90*'input_cooling&amp;ventilation'!$D$3)*'input_cool&amp;vent_evolution'!V$11,($O90*$M90*EL90*'input_cooling&amp;ventilation'!$D$3)*'input_cool&amp;vent_evolution'!V$10)</f>
        <v>7240663.1765357777</v>
      </c>
      <c r="HG90" s="2">
        <f>IF($D90=3,($N90*$M90*EM90*'input_cooling&amp;ventilation'!$D$3)*'input_cool&amp;vent_evolution'!W$11,($O90*$M90*EM90*'input_cooling&amp;ventilation'!$D$3)*'input_cool&amp;vent_evolution'!W$10)</f>
        <v>6994437.2300578086</v>
      </c>
      <c r="HH90" s="2">
        <f>IF($D90=3,($N90*$M90*EN90*'input_cooling&amp;ventilation'!$D$3)*'input_cool&amp;vent_evolution'!X$11,($O90*$M90*EN90*'input_cooling&amp;ventilation'!$D$3)*'input_cool&amp;vent_evolution'!X$10)</f>
        <v>7188957.8825288285</v>
      </c>
      <c r="HI90" s="2">
        <f>IF($D90=3,($N90*$M90*EO90*'input_cooling&amp;ventilation'!$D$3)*'input_cool&amp;vent_evolution'!Y$11,($O90*$M90*EO90*'input_cooling&amp;ventilation'!$D$3)*'input_cool&amp;vent_evolution'!Y$10)</f>
        <v>7293695.3137138132</v>
      </c>
      <c r="HJ90" s="2">
        <f>IF($D90=3,($N90*$M90*EP90*'input_cooling&amp;ventilation'!$D$3)*'input_cool&amp;vent_evolution'!Z$11,($O90*$M90*EP90*'input_cooling&amp;ventilation'!$D$3)*'input_cool&amp;vent_evolution'!Z$10)</f>
        <v>7750730.7675450146</v>
      </c>
      <c r="HK90" s="2">
        <f>IF($D90=3,($N90*$M90*EQ90*'input_cooling&amp;ventilation'!$D$3)*'input_cool&amp;vent_evolution'!AA$11,($O90*$M90*EQ90*'input_cooling&amp;ventilation'!$D$3)*'input_cool&amp;vent_evolution'!AA$10)</f>
        <v>7732142.5529235797</v>
      </c>
      <c r="HL90" s="2">
        <f>IF($D90=3,($N90*$M90*ER90*'input_cooling&amp;ventilation'!$D$3)*'input_cool&amp;vent_evolution'!AB$11,($O90*$M90*ER90*'input_cooling&amp;ventilation'!$D$3)*'input_cool&amp;vent_evolution'!AB$10)</f>
        <v>6881111.2742968351</v>
      </c>
      <c r="HM90" s="2">
        <f>IF($D90=3,($N90*$M90*ES90*'input_cooling&amp;ventilation'!$D$3)*'input_cool&amp;vent_evolution'!AC$11,($O90*$M90*ES90*'input_cooling&amp;ventilation'!$D$3)*'input_cool&amp;vent_evolution'!AC$10)</f>
        <v>6799768.4701429307</v>
      </c>
      <c r="HN90" s="2">
        <f>IF($D90=3,($N90*$M90*ET90*'input_cooling&amp;ventilation'!$D$3)*'input_cool&amp;vent_evolution'!AD$11,($O90*$M90*ET90*'input_cooling&amp;ventilation'!$D$3)*'input_cool&amp;vent_evolution'!AD$10)</f>
        <v>6656291.786549299</v>
      </c>
      <c r="HO90" s="2">
        <f>IF($D90=3,($N90*$M90*EU90*'input_cooling&amp;ventilation'!$D$3)*'input_cool&amp;vent_evolution'!AE$11,($O90*$M90*EU90*'input_cooling&amp;ventilation'!$D$3)*'input_cool&amp;vent_evolution'!AE$10)</f>
        <v>6496543.7674210453</v>
      </c>
      <c r="HP90" s="2">
        <f>IF($D90=3,($N90*$M90*EV90*'input_cooling&amp;ventilation'!$D$3)*'input_cool&amp;vent_evolution'!AF$11,($O90*$M90*EV90*'input_cooling&amp;ventilation'!$D$3)*'input_cool&amp;vent_evolution'!AF$10)</f>
        <v>6302340.5231953962</v>
      </c>
      <c r="HQ90" s="2">
        <f>IF($D90=3,($N90*$M90*EW90*'input_cooling&amp;ventilation'!$D$3)*'input_cool&amp;vent_evolution'!AG$11,($O90*$M90*EW90*'input_cooling&amp;ventilation'!$D$3)*'input_cool&amp;vent_evolution'!AG$10)</f>
        <v>6185926.8845381951</v>
      </c>
      <c r="HR90" s="2">
        <f>IF($D90=3,($N90*$M90*EX90*'input_cooling&amp;ventilation'!$D$3)*'input_cool&amp;vent_evolution'!AH$11,($O90*$M90*EX90*'input_cooling&amp;ventilation'!$D$3)*'input_cool&amp;vent_evolution'!AH$10)</f>
        <v>6023375.2924490543</v>
      </c>
      <c r="HS90" s="2">
        <f>IF($D90=3,($N90*$M90*EY90*'input_cooling&amp;ventilation'!$D$3)*'input_cool&amp;vent_evolution'!AI$11,($O90*$M90*EY90*'input_cooling&amp;ventilation'!$D$3)*'input_cool&amp;vent_evolution'!AI$10)</f>
        <v>5861858.4140021363</v>
      </c>
      <c r="HT90" s="2">
        <f>IF($D90=3,($N90*$M90*EZ90*'input_cooling&amp;ventilation'!$D$3)*'input_cool&amp;vent_evolution'!AJ$11,($O90*$M90*EZ90*'input_cooling&amp;ventilation'!$D$3)*'input_cool&amp;vent_evolution'!AJ$10)</f>
        <v>5701533.9337192671</v>
      </c>
      <c r="HU90" s="2">
        <f>IF($D90=3,($N90*$M90*FA90*'input_cooling&amp;ventilation'!$D$3)*'input_cool&amp;vent_evolution'!AK$11,($O90*$M90*FA90*'input_cooling&amp;ventilation'!$D$3)*'input_cool&amp;vent_evolution'!AK$10)</f>
        <v>5593167.6312408037</v>
      </c>
      <c r="HV90" s="2">
        <f>IF($D90=3,($N90*$M90*FB90*'input_cooling&amp;ventilation'!$D$3)*'input_cool&amp;vent_evolution'!AL$11,($O90*$M90*FB90*'input_cooling&amp;ventilation'!$D$3)*'input_cool&amp;vent_evolution'!AL$10)</f>
        <v>5388199.6607529027</v>
      </c>
      <c r="HW90" s="2">
        <f>IF($D90=3,($N90*$M90*FC90*'input_cooling&amp;ventilation'!$D$3)*'input_cool&amp;vent_evolution'!AM$11,($O90*$M90*FC90*'input_cooling&amp;ventilation'!$D$3)*'input_cool&amp;vent_evolution'!AM$10)</f>
        <v>5236662.9666908458</v>
      </c>
      <c r="HX90" s="2">
        <f>IF($D90=3,($N90*$M90*FD90*'input_cooling&amp;ventilation'!$D$3)*'input_cool&amp;vent_evolution'!AN$11,($O90*$M90*FD90*'input_cooling&amp;ventilation'!$D$3)*'input_cool&amp;vent_evolution'!AN$10)</f>
        <v>5087535.5103020072</v>
      </c>
      <c r="HY90" s="2">
        <f>IF($D90=3,($N90*$M90*FE90*'input_cooling&amp;ventilation'!$D$3)*'input_cool&amp;vent_evolution'!AO$11,($O90*$M90*FE90*'input_cooling&amp;ventilation'!$D$3)*'input_cool&amp;vent_evolution'!AO$10)</f>
        <v>4942264.590768598</v>
      </c>
      <c r="HZ90" s="2">
        <f>IF($D90=3,($N90*$M90*FF90*'input_cooling&amp;ventilation'!$D$3)*'input_cool&amp;vent_evolution'!AP$11,($O90*$M90*FF90*'input_cooling&amp;ventilation'!$D$3)*'input_cool&amp;vent_evolution'!AP$10)</f>
        <v>4801160.2863313779</v>
      </c>
      <c r="IA90" s="2">
        <f>IF($D90=3,($N90*$M90*FG90*'input_cooling&amp;ventilation'!$D$3)*'input_cool&amp;vent_evolution'!AQ$11,($O90*$M90*FG90*'input_cooling&amp;ventilation'!$D$3)*'input_cool&amp;vent_evolution'!AQ$10)</f>
        <v>4664361.228480556</v>
      </c>
      <c r="IB90" s="2">
        <f>IF($D90=3,($N90*$M90*FH90*'input_cooling&amp;ventilation'!$D$3)*'input_cool&amp;vent_evolution'!AR$11,($O90*$M90*FH90*'input_cooling&amp;ventilation'!$D$3)*'input_cool&amp;vent_evolution'!AR$10)</f>
        <v>4532211.2232715916</v>
      </c>
      <c r="IC90" s="2">
        <f>IF($D90=3,($N90*$M90*FI90*'input_cooling&amp;ventilation'!$D$3)*'input_cool&amp;vent_evolution'!AS$11,($O90*$M90*FI90*'input_cooling&amp;ventilation'!$D$3)*'input_cool&amp;vent_evolution'!AS$10)</f>
        <v>4405020.5710378466</v>
      </c>
      <c r="ID90" s="2">
        <f>IF($D90=3,($N90*$M90*FJ90*'input_cooling&amp;ventilation'!$D$3)*'input_cool&amp;vent_evolution'!AT$11,($O90*$M90*FJ90*'input_cooling&amp;ventilation'!$D$3)*'input_cool&amp;vent_evolution'!AT$10)</f>
        <v>4283135.2586044259</v>
      </c>
      <c r="IE90" s="2">
        <f>IF($D90=3,($N90*$M90*FK90*'input_cooling&amp;ventilation'!$D$3)*'input_cool&amp;vent_evolution'!AU$11,($O90*$M90*FK90*'input_cooling&amp;ventilation'!$D$3)*'input_cool&amp;vent_evolution'!AU$10)</f>
        <v>4300453.8266406711</v>
      </c>
      <c r="IF90" s="2">
        <f>IF($D90=3,($N90*$M90*FL90*'input_cooling&amp;ventilation'!$D$3)*'input_cool&amp;vent_evolution'!AV$11,($O90*$M90*FL90*'input_cooling&amp;ventilation'!$D$3)*'input_cool&amp;vent_evolution'!AV$10)</f>
        <v>4317842.4211366735</v>
      </c>
    </row>
    <row r="91" spans="1:240" x14ac:dyDescent="0.25">
      <c r="A91">
        <v>89</v>
      </c>
      <c r="B91">
        <v>100100</v>
      </c>
      <c r="C91">
        <v>10</v>
      </c>
      <c r="D91">
        <v>3</v>
      </c>
      <c r="E91">
        <v>2</v>
      </c>
      <c r="F91" s="2">
        <v>8659630</v>
      </c>
      <c r="G91" s="2">
        <v>10460084.0644073</v>
      </c>
      <c r="H91" s="2">
        <v>8659630</v>
      </c>
      <c r="I91" s="17">
        <v>0.87</v>
      </c>
      <c r="J91">
        <v>0.84905380500000005</v>
      </c>
      <c r="K91" s="2">
        <f t="shared" si="77"/>
        <v>7352491.8013921501</v>
      </c>
      <c r="L91" s="2">
        <f t="shared" si="78"/>
        <v>9100273.1360343508</v>
      </c>
      <c r="M91">
        <v>0.49736008447729602</v>
      </c>
      <c r="N91" s="17">
        <f>'input_cooling&amp;ventilation'!$D$5</f>
        <v>57.500092182043396</v>
      </c>
      <c r="O91" s="45">
        <f>'input_cooling&amp;ventilation'!$D$6</f>
        <v>19.328678831353667</v>
      </c>
      <c r="P91" s="45">
        <f>'input_cooling&amp;ventilation'!$C$5</f>
        <v>50.351688737400465</v>
      </c>
      <c r="Q91" s="45">
        <f>'input_cooling&amp;ventilation'!$C$6</f>
        <v>32.240814214248743</v>
      </c>
      <c r="R91">
        <v>17</v>
      </c>
      <c r="S91">
        <v>12</v>
      </c>
      <c r="T91">
        <v>14</v>
      </c>
      <c r="U91" s="2">
        <f t="shared" si="79"/>
        <v>9206393.259439351</v>
      </c>
      <c r="V91" s="2">
        <f t="shared" si="80"/>
        <v>10716254.402383724</v>
      </c>
      <c r="W91" s="2">
        <v>15848413.38581791</v>
      </c>
      <c r="X91" s="57">
        <f>IF($D91=3,(W91*(1+'input_cool&amp;vent_evolution'!M$11)),(W91*(1+'input_cool&amp;vent_evolution'!M$12)))</f>
        <v>16085146.230381137</v>
      </c>
      <c r="Y91" s="57">
        <f>IF($D91=3,(X91*(1+'input_cool&amp;vent_evolution'!N$11)),(X91*(1+'input_cool&amp;vent_evolution'!N$12)))</f>
        <v>16307531.207497675</v>
      </c>
      <c r="Z91" s="57">
        <f>IF($D91=3,(Y91*(1+'input_cool&amp;vent_evolution'!O$11)),(Y91*(1+'input_cool&amp;vent_evolution'!O$12)))</f>
        <v>16518891.415306594</v>
      </c>
      <c r="AA91" s="57">
        <f>IF($D91=3,(Z91*(1+'input_cool&amp;vent_evolution'!P$11)),(Z91*(1+'input_cool&amp;vent_evolution'!P$12)))</f>
        <v>16755577.493802829</v>
      </c>
      <c r="AB91" s="57">
        <f>IF($D91=3,(AA91*(1+'input_cool&amp;vent_evolution'!Q$11)),(AA91*(1+'input_cool&amp;vent_evolution'!Q$12)))</f>
        <v>17015344.75681318</v>
      </c>
      <c r="AC91" s="57">
        <f>IF($D91=3,(AB91*(1+'input_cool&amp;vent_evolution'!R$11)),(AB91*(1+'input_cool&amp;vent_evolution'!R$12)))</f>
        <v>17289364.065136548</v>
      </c>
      <c r="AD91" s="57">
        <f>IF($D91=3,(AC91*(1+'input_cool&amp;vent_evolution'!S$11)),(AC91*(1+'input_cool&amp;vent_evolution'!S$12)))</f>
        <v>17573221.103446715</v>
      </c>
      <c r="AE91" s="57">
        <f>IF($D91=3,(AD91*(1+'input_cool&amp;vent_evolution'!T$11)),(AD91*(1+'input_cool&amp;vent_evolution'!T$12)))</f>
        <v>17867882.939105898</v>
      </c>
      <c r="AF91" s="57">
        <f>IF($D91=3,(AE91*(1+'input_cool&amp;vent_evolution'!U$11)),(AE91*(1+'input_cool&amp;vent_evolution'!U$12)))</f>
        <v>18205634.972068492</v>
      </c>
      <c r="AG91" s="57">
        <f>IF($D91=3,(AF91*(1+'input_cool&amp;vent_evolution'!V$11)),(AF91*(1+'input_cool&amp;vent_evolution'!V$12)))</f>
        <v>18546924.602532845</v>
      </c>
      <c r="AH91" s="57">
        <f>IF($D91=3,(AG91*(1+'input_cool&amp;vent_evolution'!W$11)),(AG91*(1+'input_cool&amp;vent_evolution'!W$12)))</f>
        <v>18878271.00586598</v>
      </c>
      <c r="AI91" s="57">
        <f>IF($D91=3,(AH91*(1+'input_cool&amp;vent_evolution'!X$11)),(AH91*(1+'input_cool&amp;vent_evolution'!X$12)))</f>
        <v>19221327.817420255</v>
      </c>
      <c r="AJ91" s="57">
        <f>IF($D91=3,(AI91*(1+'input_cool&amp;vent_evolution'!Y$11)),(AI91*(1+'input_cool&amp;vent_evolution'!Y$12)))</f>
        <v>19572073.92251084</v>
      </c>
      <c r="AK91" s="57">
        <f>IF($D91=3,(AJ91*(1+'input_cool&amp;vent_evolution'!Z$11)),(AJ91*(1+'input_cool&amp;vent_evolution'!Z$12)))</f>
        <v>19947745.296988711</v>
      </c>
      <c r="AL91" s="57">
        <f>IF($D91=3,(AK91*(1+'input_cool&amp;vent_evolution'!AA$11)),(AK91*(1+'input_cool&amp;vent_evolution'!AA$12)))</f>
        <v>20325866.451403514</v>
      </c>
      <c r="AM91" s="57">
        <f>IF($D91=3,(AL91*(1+'input_cool&amp;vent_evolution'!AB$11)),(AL91*(1+'input_cool&amp;vent_evolution'!AB$12)))</f>
        <v>20665331.293610074</v>
      </c>
      <c r="AN91" s="57">
        <f>IF($D91=3,(AM91*(1+'input_cool&amp;vent_evolution'!AC$11)),(AM91*(1+'input_cool&amp;vent_evolution'!AC$12)))</f>
        <v>21004035.918156702</v>
      </c>
      <c r="AO91" s="57">
        <f>IF($D91=3,(AN91*(1+'input_cool&amp;vent_evolution'!AD$11)),(AN91*(1+'input_cool&amp;vent_evolution'!AD$12)))</f>
        <v>21338720.525735274</v>
      </c>
      <c r="AP91" s="57">
        <f>IF($D91=3,(AO91*(1+'input_cool&amp;vent_evolution'!AE$11)),(AO91*(1+'input_cool&amp;vent_evolution'!AE$12)))</f>
        <v>21668319.368092034</v>
      </c>
      <c r="AQ91" s="57">
        <f>IF($D91=3,(AP91*(1+'input_cool&amp;vent_evolution'!AF$11)),(AP91*(1+'input_cool&amp;vent_evolution'!AF$12)))</f>
        <v>21990807.979673982</v>
      </c>
      <c r="AR91" s="57">
        <f>IF($D91=3,(AQ91*(1+'input_cool&amp;vent_evolution'!AG$11)),(AQ91*(1+'input_cool&amp;vent_evolution'!AG$12)))</f>
        <v>22309890.815010134</v>
      </c>
      <c r="AS91" s="57">
        <f>IF($D91=3,(AR91*(1+'input_cool&amp;vent_evolution'!AH$11)),(AR91*(1+'input_cool&amp;vent_evolution'!AH$12)))</f>
        <v>22623762.86651478</v>
      </c>
      <c r="AT91" s="57">
        <f>IF($D91=3,(AS91*(1+'input_cool&amp;vent_evolution'!AI$11)),(AS91*(1+'input_cool&amp;vent_evolution'!AI$12)))</f>
        <v>22932209.818514999</v>
      </c>
      <c r="AU91" s="57">
        <f>IF($D91=3,(AT91*(1+'input_cool&amp;vent_evolution'!AJ$11)),(AT91*(1+'input_cool&amp;vent_evolution'!AJ$12)))</f>
        <v>23235033.724481843</v>
      </c>
      <c r="AV91" s="57">
        <f>IF($D91=3,(AU91*(1+'input_cool&amp;vent_evolution'!AK$11)),(AU91*(1+'input_cool&amp;vent_evolution'!AK$12)))</f>
        <v>23534765.659527656</v>
      </c>
      <c r="AW91" s="57">
        <f>IF($D91=3,(AV91*(1+'input_cool&amp;vent_evolution'!AL$11)),(AV91*(1+'input_cool&amp;vent_evolution'!AL$12)))</f>
        <v>23826019.616188452</v>
      </c>
      <c r="AX91" s="57">
        <f>IF($D91=3,(AW91*(1+'input_cool&amp;vent_evolution'!AM$11)),(AW91*(1+'input_cool&amp;vent_evolution'!AM$12)))</f>
        <v>24111395.848876823</v>
      </c>
      <c r="AY91" s="57">
        <f>IF($D91=3,(AX91*(1+'input_cool&amp;vent_evolution'!AN$11)),(AX91*(1+'input_cool&amp;vent_evolution'!AN$12)))</f>
        <v>24390805.784750238</v>
      </c>
      <c r="AZ91" s="57">
        <f>IF($D91=3,(AY91*(1+'input_cool&amp;vent_evolution'!AO$11)),(AY91*(1+'input_cool&amp;vent_evolution'!AO$12)))</f>
        <v>24664251.6943371</v>
      </c>
      <c r="BA91" s="57">
        <f>IF($D91=3,(AZ91*(1+'input_cool&amp;vent_evolution'!AP$11)),(AZ91*(1+'input_cool&amp;vent_evolution'!AP$12)))</f>
        <v>24931766.320866253</v>
      </c>
      <c r="BB91" s="57">
        <f>IF($D91=3,(BA91*(1+'input_cool&amp;vent_evolution'!AQ$11)),(BA91*(1+'input_cool&amp;vent_evolution'!AQ$12)))</f>
        <v>25193403.517630305</v>
      </c>
      <c r="BC91" s="57">
        <f>IF($D91=3,(BB91*(1+'input_cool&amp;vent_evolution'!AR$11)),(BB91*(1+'input_cool&amp;vent_evolution'!AR$12)))</f>
        <v>25449249.652626913</v>
      </c>
      <c r="BD91" s="57">
        <f>IF($D91=3,(BC91*(1+'input_cool&amp;vent_evolution'!AS$11)),(BC91*(1+'input_cool&amp;vent_evolution'!AS$12)))</f>
        <v>25699421.878550909</v>
      </c>
      <c r="BE91" s="57">
        <f>IF($D91=3,(BD91*(1+'input_cool&amp;vent_evolution'!AT$11)),(BD91*(1+'input_cool&amp;vent_evolution'!AT$12)))</f>
        <v>25944070.19737738</v>
      </c>
      <c r="BF91" s="57">
        <f>IF($D91=3,(BE91*(1+'input_cool&amp;vent_evolution'!AU$11)),(BE91*(1+'input_cool&amp;vent_evolution'!AU$12)))</f>
        <v>26191047.471313715</v>
      </c>
      <c r="BG91" s="57">
        <f>IF($D91=3,(BF91*(1+'input_cool&amp;vent_evolution'!AV$11)),(BF91*(1+'input_cool&amp;vent_evolution'!AV$12)))</f>
        <v>26440375.871090248</v>
      </c>
      <c r="BH91" s="2">
        <f t="shared" si="153"/>
        <v>28349325.08194527</v>
      </c>
      <c r="BI91" s="2">
        <f t="shared" si="81"/>
        <v>28772788.062416371</v>
      </c>
      <c r="BJ91" s="2">
        <f t="shared" si="82"/>
        <v>29170585.864388101</v>
      </c>
      <c r="BK91" s="2">
        <f t="shared" si="83"/>
        <v>29548662.779388595</v>
      </c>
      <c r="BL91" s="2">
        <f t="shared" si="84"/>
        <v>29972042.10565383</v>
      </c>
      <c r="BM91" s="2">
        <f t="shared" si="85"/>
        <v>30436708.593424626</v>
      </c>
      <c r="BN91" s="2">
        <f t="shared" si="86"/>
        <v>30926868.854977399</v>
      </c>
      <c r="BO91" s="2">
        <f t="shared" si="87"/>
        <v>31434626.651291199</v>
      </c>
      <c r="BP91" s="2">
        <f t="shared" si="88"/>
        <v>31961711.853133559</v>
      </c>
      <c r="BQ91" s="2">
        <f t="shared" si="89"/>
        <v>32565875.938613106</v>
      </c>
      <c r="BR91" s="2">
        <f t="shared" si="90"/>
        <v>33176368.007793285</v>
      </c>
      <c r="BS91" s="2">
        <f t="shared" si="91"/>
        <v>33769073.831029214</v>
      </c>
      <c r="BT91" s="2">
        <f t="shared" si="92"/>
        <v>34382726.998420127</v>
      </c>
      <c r="BU91" s="2">
        <f t="shared" si="93"/>
        <v>35010134.620393001</v>
      </c>
      <c r="BV91" s="2">
        <f t="shared" si="94"/>
        <v>35682128.066032462</v>
      </c>
      <c r="BW91" s="2">
        <f t="shared" si="95"/>
        <v>36358503.629056215</v>
      </c>
      <c r="BX91" s="2">
        <f t="shared" si="96"/>
        <v>36965731.553475246</v>
      </c>
      <c r="BY91" s="2">
        <f t="shared" si="97"/>
        <v>37571599.615739636</v>
      </c>
      <c r="BZ91" s="2">
        <f t="shared" si="98"/>
        <v>38170276.752004817</v>
      </c>
      <c r="CA91" s="2">
        <f t="shared" si="99"/>
        <v>38759856.573096946</v>
      </c>
      <c r="CB91" s="2">
        <f t="shared" si="100"/>
        <v>39336717.755500413</v>
      </c>
      <c r="CC91" s="2">
        <f t="shared" si="101"/>
        <v>39907486.753431022</v>
      </c>
      <c r="CD91" s="2">
        <f t="shared" si="102"/>
        <v>40468934.805398472</v>
      </c>
      <c r="CE91" s="2">
        <f t="shared" si="103"/>
        <v>41020678.547810838</v>
      </c>
      <c r="CF91" s="2">
        <f t="shared" si="104"/>
        <v>41562363.897873752</v>
      </c>
      <c r="CG91" s="2">
        <f t="shared" si="105"/>
        <v>42098518.39215631</v>
      </c>
      <c r="CH91" s="2">
        <f t="shared" si="106"/>
        <v>42619507.648164019</v>
      </c>
      <c r="CI91" s="2">
        <f t="shared" si="107"/>
        <v>43129982.949015453</v>
      </c>
      <c r="CJ91" s="2">
        <f t="shared" si="108"/>
        <v>43629785.857380353</v>
      </c>
      <c r="CK91" s="2">
        <f t="shared" si="109"/>
        <v>44118920.434734523</v>
      </c>
      <c r="CL91" s="2">
        <f t="shared" si="110"/>
        <v>44597445.251511231</v>
      </c>
      <c r="CM91" s="2">
        <f t="shared" si="111"/>
        <v>45065456.63940388</v>
      </c>
      <c r="CN91" s="2">
        <f t="shared" si="112"/>
        <v>45523109.091760315</v>
      </c>
      <c r="CO91" s="2">
        <f t="shared" si="113"/>
        <v>45970612.168979369</v>
      </c>
      <c r="CP91" s="2">
        <f t="shared" si="114"/>
        <v>46408234.1915958</v>
      </c>
      <c r="CQ91" s="2">
        <f t="shared" si="115"/>
        <v>46850022.202560946</v>
      </c>
      <c r="CR91" s="2">
        <f>IF($D91=3,(W91*$P91*$M91*'input_cooling&amp;ventilation'!$D$3)*'input_cool&amp;vent_evolution'!M$11,(W91*$Q91*'input_cooling&amp;ventilation'!$D$3)*'input_cool&amp;vent_evolution'!M$12)</f>
        <v>4840310.1643232293</v>
      </c>
      <c r="CS91" s="2">
        <f>IF($D91=3,(X91*$P91*$M91*'input_cooling&amp;ventilation'!$D$3)*'input_cool&amp;vent_evolution'!N$11,(X91*$Q91*'input_cooling&amp;ventilation'!$D$3)*'input_cool&amp;vent_evolution'!N$12)</f>
        <v>4546949.3982381755</v>
      </c>
      <c r="CT91" s="2">
        <f>IF($D91=3,(Y91*$P91*$M91*'input_cooling&amp;ventilation'!$D$3)*'input_cool&amp;vent_evolution'!O$11,(Y91*$Q91*'input_cooling&amp;ventilation'!$D$3)*'input_cool&amp;vent_evolution'!O$12)</f>
        <v>4321533.6852751272</v>
      </c>
      <c r="CU91" s="2">
        <f>IF($D91=3,(Z91*$P91*$M91*'input_cooling&amp;ventilation'!$D$3)*'input_cool&amp;vent_evolution'!P$11,(Z91*$Q91*'input_cooling&amp;ventilation'!$D$3)*'input_cool&amp;vent_evolution'!P$12)</f>
        <v>4839353.9714053208</v>
      </c>
      <c r="CV91" s="2">
        <f>IF($D91=3,(AA91*$P91*$M91*'input_cooling&amp;ventilation'!$D$3)*'input_cool&amp;vent_evolution'!Q$11,(AA91*$Q91*'input_cooling&amp;ventilation'!$D$3)*'input_cool&amp;vent_evolution'!Q$12)</f>
        <v>5311278.7362786774</v>
      </c>
      <c r="CW91" s="2">
        <f>IF($D91=3,(AB91*$P91*$M91*'input_cooling&amp;ventilation'!$D$3)*'input_cool&amp;vent_evolution'!R$11,(AB91*$Q91*'input_cooling&amp;ventilation'!$D$3)*'input_cool&amp;vent_evolution'!R$12)</f>
        <v>5602680.2945130672</v>
      </c>
      <c r="CX91" s="2">
        <f>IF($D91=3,(AC91*$P91*$M91*'input_cooling&amp;ventilation'!$D$3)*'input_cool&amp;vent_evolution'!S$11,(AC91*$Q91*'input_cooling&amp;ventilation'!$D$3)*'input_cool&amp;vent_evolution'!S$12)</f>
        <v>5803825.448396665</v>
      </c>
      <c r="CY91" s="2">
        <f>IF($D91=3,(AD91*$P91*$M91*'input_cooling&amp;ventilation'!$D$3)*'input_cool&amp;vent_evolution'!T$11,(AD91*$Q91*'input_cooling&amp;ventilation'!$D$3)*'input_cool&amp;vent_evolution'!T$12)</f>
        <v>6024743.5492558414</v>
      </c>
      <c r="CZ91" s="2">
        <f>IF($D91=3,(AE91*$P91*$M91*'input_cooling&amp;ventilation'!$D$3)*'input_cool&amp;vent_evolution'!U$11,(AE91*$Q91*'input_cooling&amp;ventilation'!$D$3)*'input_cool&amp;vent_evolution'!U$12)</f>
        <v>6905778.5419929279</v>
      </c>
      <c r="DA91" s="2">
        <f>IF($D91=3,(AF91*$P91*$M91*'input_cooling&amp;ventilation'!$D$3)*'input_cool&amp;vent_evolution'!V$11,(AF91*$Q91*'input_cooling&amp;ventilation'!$D$3)*'input_cool&amp;vent_evolution'!V$12)</f>
        <v>6978109.3128947346</v>
      </c>
      <c r="DB91" s="2">
        <f>IF($D91=3,(AG91*$P91*$M91*'input_cooling&amp;ventilation'!$D$3)*'input_cool&amp;vent_evolution'!W$11,(AG91*$Q91*'input_cooling&amp;ventilation'!$D$3)*'input_cool&amp;vent_evolution'!W$12)</f>
        <v>6774807.1330126487</v>
      </c>
      <c r="DC91" s="2">
        <f>IF($D91=3,(AH91*$P91*$M91*'input_cooling&amp;ventilation'!$D$3)*'input_cool&amp;vent_evolution'!X$11,(AH91*$Q91*'input_cooling&amp;ventilation'!$D$3)*'input_cool&amp;vent_evolution'!X$12)</f>
        <v>7014241.6231685299</v>
      </c>
      <c r="DD91" s="2">
        <f>IF($D91=3,(AI91*$P91*$M91*'input_cooling&amp;ventilation'!$D$3)*'input_cool&amp;vent_evolution'!Y$11,(AI91*$Q91*'input_cooling&amp;ventilation'!$D$3)*'input_cool&amp;vent_evolution'!Y$12)</f>
        <v>7171459.2062585717</v>
      </c>
      <c r="DE91" s="2">
        <f>IF($D91=3,(AJ91*$P91*$M91*'input_cooling&amp;ventilation'!$D$3)*'input_cool&amp;vent_evolution'!Z$11,(AJ91*$Q91*'input_cooling&amp;ventilation'!$D$3)*'input_cool&amp;vent_evolution'!Z$12)</f>
        <v>7681088.6790356627</v>
      </c>
      <c r="DF91" s="2">
        <f>IF($D91=3,(AK91*$P91*$M91*'input_cooling&amp;ventilation'!$D$3)*'input_cool&amp;vent_evolution'!AA$11,(AK91*$Q91*'input_cooling&amp;ventilation'!$D$3)*'input_cool&amp;vent_evolution'!AA$12)</f>
        <v>7731177.6083980612</v>
      </c>
      <c r="DG91" s="2">
        <f>IF($D91=3,(AL91*$P91*$M91*'input_cooling&amp;ventilation'!$D$3)*'input_cool&amp;vent_evolution'!AB$11,(AL91*$Q91*'input_cooling&amp;ventilation'!$D$3)*'input_cool&amp;vent_evolution'!AB$12)</f>
        <v>6940799.1493295431</v>
      </c>
      <c r="DH91" s="2">
        <f>IF($D91=3,(AM91*$P91*$M91*'input_cooling&amp;ventilation'!$D$3)*'input_cool&amp;vent_evolution'!AC$11,(AM91*$Q91*'input_cooling&amp;ventilation'!$D$3)*'input_cool&amp;vent_evolution'!AC$12)</f>
        <v>6925255.5129014719</v>
      </c>
      <c r="DI91" s="2">
        <f>IF($D91=3,(AN91*$P91*$M91*'input_cooling&amp;ventilation'!$D$3)*'input_cool&amp;vent_evolution'!AD$11,(AN91*$Q91*'input_cooling&amp;ventilation'!$D$3)*'input_cool&amp;vent_evolution'!AD$12)</f>
        <v>6843061.0500793578</v>
      </c>
      <c r="DJ91" s="2">
        <f>IF($D91=3,(AO91*$P91*$M91*'input_cooling&amp;ventilation'!$D$3)*'input_cool&amp;vent_evolution'!AE$11,(AO91*$Q91*'input_cooling&amp;ventilation'!$D$3)*'input_cool&amp;vent_evolution'!AE$12)</f>
        <v>6739075.9814170878</v>
      </c>
      <c r="DK91" s="2">
        <f>IF($D91=3,(AP91*$P91*$M91*'input_cooling&amp;ventilation'!$D$3)*'input_cool&amp;vent_evolution'!AF$11,(AP91*$Q91*'input_cooling&amp;ventilation'!$D$3)*'input_cool&amp;vent_evolution'!AF$12)</f>
        <v>6593698.0878109718</v>
      </c>
      <c r="DL91" s="2">
        <f>IF($D91=3,(AQ91*$P91*$M91*'input_cooling&amp;ventilation'!$D$3)*'input_cool&amp;vent_evolution'!AG$11,(AQ91*$Q91*'input_cooling&amp;ventilation'!$D$3)*'input_cool&amp;vent_evolution'!AG$12)</f>
        <v>6524062.5735232932</v>
      </c>
      <c r="DM91" s="2">
        <f>IF($D91=3,(AR91*$P91*$M91*'input_cooling&amp;ventilation'!$D$3)*'input_cool&amp;vent_evolution'!AH$11,(AR91*$Q91*'input_cooling&amp;ventilation'!$D$3)*'input_cool&amp;vent_evolution'!AH$12)</f>
        <v>6417521.3371761339</v>
      </c>
      <c r="DN91" s="2">
        <f>IF($D91=3,(AS91*$P91*$M91*'input_cooling&amp;ventilation'!$D$3)*'input_cool&amp;vent_evolution'!AI$11,(AS91*$Q91*'input_cooling&amp;ventilation'!$D$3)*'input_cool&amp;vent_evolution'!AI$12)</f>
        <v>6306598.1388248606</v>
      </c>
      <c r="DO91" s="2">
        <f>IF($D91=3,(AT91*$P91*$M91*'input_cooling&amp;ventilation'!$D$3)*'input_cool&amp;vent_evolution'!AJ$11,(AT91*$Q91*'input_cooling&amp;ventilation'!$D$3)*'input_cool&amp;vent_evolution'!AJ$12)</f>
        <v>6191627.6668567862</v>
      </c>
      <c r="DP91" s="2">
        <f>IF($D91=3,(AU91*$P91*$M91*'input_cooling&amp;ventilation'!$D$3)*'input_cool&amp;vent_evolution'!AK$11,(AU91*$Q91*'input_cooling&amp;ventilation'!$D$3)*'input_cool&amp;vent_evolution'!AK$12)</f>
        <v>6128408.3095915765</v>
      </c>
      <c r="DQ91" s="2">
        <f>IF($D91=3,(AV91*$P91*$M91*'input_cooling&amp;ventilation'!$D$3)*'input_cool&amp;vent_evolution'!AL$11,(AV91*$Q91*'input_cooling&amp;ventilation'!$D$3)*'input_cool&amp;vent_evolution'!AL$12)</f>
        <v>5955065.0414632168</v>
      </c>
      <c r="DR91" s="2">
        <f>IF($D91=3,(AW91*$P91*$M91*'input_cooling&amp;ventilation'!$D$3)*'input_cool&amp;vent_evolution'!AM$11,(AW91*$Q91*'input_cooling&amp;ventilation'!$D$3)*'input_cool&amp;vent_evolution'!AM$12)</f>
        <v>5834887.3485903954</v>
      </c>
      <c r="DS91" s="2">
        <f>IF($D91=3,(AX91*$P91*$M91*'input_cooling&amp;ventilation'!$D$3)*'input_cool&amp;vent_evolution'!AN$11,(AX91*$Q91*'input_cooling&amp;ventilation'!$D$3)*'input_cool&amp;vent_evolution'!AN$12)</f>
        <v>5712898.669030183</v>
      </c>
      <c r="DT91" s="2">
        <f>IF($D91=3,(AY91*$P91*$M91*'input_cooling&amp;ventilation'!$D$3)*'input_cool&amp;vent_evolution'!AO$11,(AY91*$Q91*'input_cooling&amp;ventilation'!$D$3)*'input_cool&amp;vent_evolution'!AO$12)</f>
        <v>5590956.4133691601</v>
      </c>
      <c r="DU91" s="2">
        <f>IF($D91=3,(AZ91*$P91*$M91*'input_cooling&amp;ventilation'!$D$3)*'input_cool&amp;vent_evolution'!AP$11,(AZ91*$Q91*'input_cooling&amp;ventilation'!$D$3)*'input_cool&amp;vent_evolution'!AP$12)</f>
        <v>5469683.6355056344</v>
      </c>
      <c r="DV91" s="2">
        <f>IF($D91=3,(BA91*$P91*$M91*'input_cooling&amp;ventilation'!$D$3)*'input_cool&amp;vent_evolution'!AQ$11,(BA91*$Q91*'input_cooling&amp;ventilation'!$D$3)*'input_cool&amp;vent_evolution'!AQ$12)</f>
        <v>5349511.9580833428</v>
      </c>
      <c r="DW91" s="2">
        <f>IF($D91=3,(BB91*$P91*$M91*'input_cooling&amp;ventilation'!$D$3)*'input_cool&amp;vent_evolution'!AR$11,(BB91*$Q91*'input_cooling&amp;ventilation'!$D$3)*'input_cool&amp;vent_evolution'!AR$12)</f>
        <v>5231106.186434309</v>
      </c>
      <c r="DX91" s="2">
        <f>IF($D91=3,(BC91*$P91*$M91*'input_cooling&amp;ventilation'!$D$3)*'input_cool&amp;vent_evolution'!AS$11,(BC91*$Q91*'input_cooling&amp;ventilation'!$D$3)*'input_cool&amp;vent_evolution'!AS$12)</f>
        <v>5115095.753634965</v>
      </c>
      <c r="DY91" s="2">
        <f>IF($D91=3,(BD91*$P91*$M91*'input_cooling&amp;ventilation'!$D$3)*'input_cool&amp;vent_evolution'!AT$11,(BD91*$Q91*'input_cooling&amp;ventilation'!$D$3)*'input_cool&amp;vent_evolution'!AT$12)</f>
        <v>5002152.3058415083</v>
      </c>
      <c r="DZ91" s="2">
        <f>IF($D91=3,(BE91*$P91*$M91*'input_cooling&amp;ventilation'!$D$3)*'input_cool&amp;vent_evolution'!AU$11,(BE91*$Q91*'input_cooling&amp;ventilation'!$D$3)*'input_cool&amp;vent_evolution'!AU$12)</f>
        <v>5049770.814846158</v>
      </c>
      <c r="EA91" s="2">
        <f>IF($D91=3,(BF91*$P91*$M91*'input_cooling&amp;ventilation'!$D$3)*'input_cool&amp;vent_evolution'!AV$11,(BF91*$Q91*'input_cooling&amp;ventilation'!$D$3)*'input_cool&amp;vent_evolution'!AV$12)</f>
        <v>5097842.6331987027</v>
      </c>
      <c r="EB91">
        <v>0.80023852116875371</v>
      </c>
      <c r="EC91" s="2">
        <f t="shared" si="116"/>
        <v>6929769.505068575</v>
      </c>
      <c r="ED91" s="2">
        <f>IF($D91=3,(EC91*(1+'input_cool&amp;vent_evolution'!M$10)),EC91*(1+'input_cool&amp;vent_evolution'!M$9))</f>
        <v>7077485.4533019718</v>
      </c>
      <c r="EE91" s="2">
        <f>IF($D91=3,(ED91*(1+'input_cool&amp;vent_evolution'!N$10)),ED91*(1+'input_cool&amp;vent_evolution'!N$9))</f>
        <v>7225353.8588719806</v>
      </c>
      <c r="EF91" s="2">
        <f>IF($D91=3,(EE91*(1+'input_cool&amp;vent_evolution'!O$10)),EE91*(1+'input_cool&amp;vent_evolution'!O$9))</f>
        <v>7373374.7244444061</v>
      </c>
      <c r="EG91" s="2">
        <f>IF($D91=3,(EF91*(1+'input_cool&amp;vent_evolution'!P$10)),EF91*(1+'input_cool&amp;vent_evolution'!P$9))</f>
        <v>7513334.9672428938</v>
      </c>
      <c r="EH91" s="2">
        <f>IF($D91=3,(EG91*(1+'input_cool&amp;vent_evolution'!Q$10)),EG91*(1+'input_cool&amp;vent_evolution'!Q$9))</f>
        <v>7653447.670340009</v>
      </c>
      <c r="EI91" s="2">
        <f>IF($D91=3,(EH91*(1+'input_cool&amp;vent_evolution'!R$10)),EH91*(1+'input_cool&amp;vent_evolution'!R$9))</f>
        <v>7763539.8270602496</v>
      </c>
      <c r="EJ91" s="2">
        <f>IF($D91=3,(EI91*(1+'input_cool&amp;vent_evolution'!S$10)),EI91*(1+'input_cool&amp;vent_evolution'!S$9))</f>
        <v>7873698.8916703993</v>
      </c>
      <c r="EK91" s="2">
        <f>IF($D91=3,(EJ91*(1+'input_cool&amp;vent_evolution'!T$10)),EJ91*(1+'input_cool&amp;vent_evolution'!T$9))</f>
        <v>7983924.8635780616</v>
      </c>
      <c r="EL91" s="2">
        <f>IF($D91=3,(EK91*(1+'input_cool&amp;vent_evolution'!U$10)),EK91*(1+'input_cool&amp;vent_evolution'!U$9))</f>
        <v>8094217.7380439686</v>
      </c>
      <c r="EM91" s="2">
        <f>IF($D91=3,(EL91*(1+'input_cool&amp;vent_evolution'!V$10)),EL91*(1+'input_cool&amp;vent_evolution'!V$9))</f>
        <v>8204577.5192149738</v>
      </c>
      <c r="EN91" s="2">
        <f>IF($D91=3,(EM91*(1+'input_cool&amp;vent_evolution'!W$10)),EM91*(1+'input_cool&amp;vent_evolution'!W$9))</f>
        <v>8290408.0847824784</v>
      </c>
      <c r="EO91" s="2">
        <f>IF($D91=3,(EN91*(1+'input_cool&amp;vent_evolution'!X$10)),EN91*(1+'input_cool&amp;vent_evolution'!X$9))</f>
        <v>8376294.6458129007</v>
      </c>
      <c r="EP91" s="2">
        <f>IF($D91=3,(EO91*(1+'input_cool&amp;vent_evolution'!Y$10)),EO91*(1+'input_cool&amp;vent_evolution'!Y$9))</f>
        <v>8462237.2055644654</v>
      </c>
      <c r="EQ91" s="2">
        <f>IF($D91=3,(EP91*(1+'input_cool&amp;vent_evolution'!Z$10)),EP91*(1+'input_cool&amp;vent_evolution'!Z$9))</f>
        <v>8548235.758705534</v>
      </c>
      <c r="ER91" s="2">
        <f>IF($D91=3,(EQ91*(1+'input_cool&amp;vent_evolution'!AA$10)),EQ91*(1+'input_cool&amp;vent_evolution'!AA$9))</f>
        <v>8634290.3105677422</v>
      </c>
      <c r="ES91" s="2">
        <f>IF($D91=3,(ER91*(1+'input_cool&amp;vent_evolution'!AB$10)),ER91*(1+'input_cool&amp;vent_evolution'!AB$9))</f>
        <v>8694190.8832754362</v>
      </c>
      <c r="ET91" s="2">
        <f>IF($D91=3,(ES91*(1+'input_cool&amp;vent_evolution'!AC$10)),ES91*(1+'input_cool&amp;vent_evolution'!AC$9))</f>
        <v>8754133.4851626828</v>
      </c>
      <c r="EU91" s="2">
        <f>IF($D91=3,(ET91*(1+'input_cool&amp;vent_evolution'!AD$10)),ET91*(1+'input_cool&amp;vent_evolution'!AD$9))</f>
        <v>8814118.1236345656</v>
      </c>
      <c r="EV91" s="2">
        <f>IF($D91=3,(EU91*(1+'input_cool&amp;vent_evolution'!AE$10)),EU91*(1+'input_cool&amp;vent_evolution'!AE$9))</f>
        <v>8874144.7918784115</v>
      </c>
      <c r="EW91" s="2">
        <f>IF($D91=3,(EV91*(1+'input_cool&amp;vent_evolution'!AF$10)),EV91*(1+'input_cool&amp;vent_evolution'!AF$9))</f>
        <v>8934213.4964106884</v>
      </c>
      <c r="EX91" s="2">
        <f>IF($D91=3,(EW91*(1+'input_cool&amp;vent_evolution'!AG$10)),EW91*(1+'input_cool&amp;vent_evolution'!AG$9))</f>
        <v>8972191.2426132895</v>
      </c>
      <c r="EY91" s="2">
        <f>IF($D91=3,(EX91*(1+'input_cool&amp;vent_evolution'!AH$10)),EX91*(1+'input_cool&amp;vent_evolution'!AH$9))</f>
        <v>9010180.2960819341</v>
      </c>
      <c r="EZ91" s="2">
        <f>IF($D91=3,(EY91*(1+'input_cool&amp;vent_evolution'!AI$10)),EY91*(1+'input_cool&amp;vent_evolution'!AI$9))</f>
        <v>9048180.6588900443</v>
      </c>
      <c r="FA91" s="2">
        <f>IF($D91=3,(EZ91*(1+'input_cool&amp;vent_evolution'!AJ$10)),EZ91*(1+'input_cool&amp;vent_evolution'!AJ$9))</f>
        <v>9086192.3286679946</v>
      </c>
      <c r="FB91" s="2">
        <f>IF($D91=3,(FA91*(1+'input_cool&amp;vent_evolution'!AK$10)),FA91*(1+'input_cool&amp;vent_evolution'!AK$9))</f>
        <v>9124215.3003803175</v>
      </c>
      <c r="FC91" s="2">
        <f>IF($D91=3,(FB91*(1+'input_cool&amp;vent_evolution'!AL$10)),FB91*(1+'input_cool&amp;vent_evolution'!AL$9))</f>
        <v>9162249.5849865489</v>
      </c>
      <c r="FD91" s="2">
        <f>IF($D91=3,(FC91*(1+'input_cool&amp;vent_evolution'!AM$10)),FC91*(1+'input_cool&amp;vent_evolution'!AM$9))</f>
        <v>9200295.1733043715</v>
      </c>
      <c r="FE91" s="2">
        <f>IF($D91=3,(FD91*(1+'input_cool&amp;vent_evolution'!AN$10)),FD91*(1+'input_cool&amp;vent_evolution'!AN$9))</f>
        <v>9238352.0709616672</v>
      </c>
      <c r="FF91" s="2">
        <f>IF($D91=3,(FE91*(1+'input_cool&amp;vent_evolution'!AO$10)),FE91*(1+'input_cool&amp;vent_evolution'!AO$9))</f>
        <v>9276420.2744039856</v>
      </c>
      <c r="FG91" s="2">
        <f>IF($D91=3,(FF91*(1+'input_cool&amp;vent_evolution'!AP$10)),FF91*(1+'input_cool&amp;vent_evolution'!AP$9))</f>
        <v>9314499.7860009521</v>
      </c>
      <c r="FH91" s="2">
        <f>IF($D91=3,(FG91*(1+'input_cool&amp;vent_evolution'!AQ$10)),FG91*(1+'input_cool&amp;vent_evolution'!AQ$9))</f>
        <v>9352590.6021981314</v>
      </c>
      <c r="FI91" s="2">
        <f>IF($D91=3,(FH91*(1+'input_cool&amp;vent_evolution'!AR$10)),FH91*(1+'input_cool&amp;vent_evolution'!AR$9))</f>
        <v>9390692.7271423656</v>
      </c>
      <c r="FJ91" s="2">
        <f>IF($D91=3,(FI91*(1+'input_cool&amp;vent_evolution'!AS$10)),FI91*(1+'input_cool&amp;vent_evolution'!AS$9))</f>
        <v>9428806.1581678297</v>
      </c>
      <c r="FK91" s="2">
        <f>IF($D91=3,(FJ91*(1+'input_cool&amp;vent_evolution'!AT$10)),FJ91*(1+'input_cool&amp;vent_evolution'!AT$9))</f>
        <v>9466930.8988289498</v>
      </c>
      <c r="FL91" s="2">
        <f>IF($D91=3,(FK91*(1+'input_cool&amp;vent_evolution'!AU$10)),FK91*(1+'input_cool&amp;vent_evolution'!AU$9))</f>
        <v>9505209.794303108</v>
      </c>
      <c r="FM91" s="2">
        <f t="shared" si="117"/>
        <v>11657605.037329458</v>
      </c>
      <c r="FN91" s="2">
        <f t="shared" si="118"/>
        <v>11906100.197371945</v>
      </c>
      <c r="FO91" s="2">
        <f t="shared" si="119"/>
        <v>12154851.828775266</v>
      </c>
      <c r="FP91" s="2">
        <f t="shared" si="120"/>
        <v>12403859.936023979</v>
      </c>
      <c r="FQ91" s="2">
        <f t="shared" si="121"/>
        <v>12639308.060276901</v>
      </c>
      <c r="FR91" s="2">
        <f t="shared" si="122"/>
        <v>12875012.660873517</v>
      </c>
      <c r="FS91" s="2">
        <f t="shared" si="123"/>
        <v>13060215.196082462</v>
      </c>
      <c r="FT91" s="2">
        <f t="shared" si="124"/>
        <v>13245530.287091982</v>
      </c>
      <c r="FU91" s="2">
        <f t="shared" si="125"/>
        <v>13430957.932905516</v>
      </c>
      <c r="FV91" s="2">
        <f t="shared" si="126"/>
        <v>13616498.125550434</v>
      </c>
      <c r="FW91" s="2">
        <f t="shared" si="127"/>
        <v>13802150.87200278</v>
      </c>
      <c r="FX91" s="2">
        <f t="shared" si="128"/>
        <v>13946539.344488731</v>
      </c>
      <c r="FY91" s="2">
        <f t="shared" si="129"/>
        <v>14091022.015344499</v>
      </c>
      <c r="FZ91" s="2">
        <f t="shared" si="130"/>
        <v>14235598.890051231</v>
      </c>
      <c r="GA91" s="2">
        <f t="shared" si="131"/>
        <v>14380269.959639778</v>
      </c>
      <c r="GB91" s="2">
        <f t="shared" si="132"/>
        <v>14525035.233079284</v>
      </c>
      <c r="GC91" s="2">
        <f t="shared" si="133"/>
        <v>14625802.974001313</v>
      </c>
      <c r="GD91" s="2">
        <f t="shared" si="134"/>
        <v>14726641.418512389</v>
      </c>
      <c r="GE91" s="2">
        <f t="shared" si="135"/>
        <v>14827550.579069715</v>
      </c>
      <c r="GF91" s="2">
        <f t="shared" si="136"/>
        <v>14928530.444212664</v>
      </c>
      <c r="GG91" s="2">
        <f t="shared" si="137"/>
        <v>15029581.024903571</v>
      </c>
      <c r="GH91" s="2">
        <f t="shared" si="138"/>
        <v>15093469.090028113</v>
      </c>
      <c r="GI91" s="2">
        <f t="shared" si="139"/>
        <v>15157376.176801421</v>
      </c>
      <c r="GJ91" s="2">
        <f t="shared" si="140"/>
        <v>15221302.288711512</v>
      </c>
      <c r="GK91" s="2">
        <f t="shared" si="141"/>
        <v>15285247.421772091</v>
      </c>
      <c r="GL91" s="2">
        <f t="shared" si="142"/>
        <v>15349211.567512235</v>
      </c>
      <c r="GM91" s="2">
        <f t="shared" si="143"/>
        <v>15413194.744368626</v>
      </c>
      <c r="GN91" s="2">
        <f t="shared" si="144"/>
        <v>15477196.936894311</v>
      </c>
      <c r="GO91" s="2">
        <f t="shared" si="145"/>
        <v>15541218.154556792</v>
      </c>
      <c r="GP91" s="2">
        <f t="shared" si="146"/>
        <v>15605258.391376598</v>
      </c>
      <c r="GQ91" s="2">
        <f t="shared" si="147"/>
        <v>15669317.651340026</v>
      </c>
      <c r="GR91" s="2">
        <f t="shared" si="148"/>
        <v>15733395.928467635</v>
      </c>
      <c r="GS91" s="2">
        <f t="shared" si="149"/>
        <v>15797493.229735445</v>
      </c>
      <c r="GT91" s="2">
        <f t="shared" si="150"/>
        <v>15861609.55065887</v>
      </c>
      <c r="GU91" s="2">
        <f t="shared" si="151"/>
        <v>15925744.89721735</v>
      </c>
      <c r="GV91" s="2">
        <f t="shared" si="152"/>
        <v>15990139.570716456</v>
      </c>
      <c r="GW91" s="2">
        <f>IF($D91=3,($N91*$M91*EC91*'input_cooling&amp;ventilation'!$D$3)*'input_cool&amp;vent_evolution'!M$11,($O91*$M91*EC91*'input_cooling&amp;ventilation'!$D$3)*'input_cool&amp;vent_evolution'!M$10)</f>
        <v>2416911.1807845072</v>
      </c>
      <c r="GX91" s="2">
        <f>IF($D91=3,($N91*$M91*ED91*'input_cooling&amp;ventilation'!$D$3)*'input_cool&amp;vent_evolution'!N$11,($O91*$M91*ED91*'input_cooling&amp;ventilation'!$D$3)*'input_cool&amp;vent_evolution'!N$10)</f>
        <v>2284696.9037357429</v>
      </c>
      <c r="GY91" s="2">
        <f>IF($D91=3,($N91*$M91*EE91*'input_cooling&amp;ventilation'!$D$3)*'input_cool&amp;vent_evolution'!O$11,($O91*$M91*EE91*'input_cooling&amp;ventilation'!$D$3)*'input_cool&amp;vent_evolution'!O$10)</f>
        <v>2186569.5994740655</v>
      </c>
      <c r="GZ91" s="2">
        <f>IF($D91=3,($N91*$M91*EF91*'input_cooling&amp;ventilation'!$D$3)*'input_cool&amp;vent_evolution'!P$11,($O91*$M91*EF91*'input_cooling&amp;ventilation'!$D$3)*'input_cool&amp;vent_evolution'!P$10)</f>
        <v>2466762.2692567059</v>
      </c>
      <c r="HA91" s="2">
        <f>IF($D91=3,($N91*$M91*EG91*'input_cooling&amp;ventilation'!$D$3)*'input_cool&amp;vent_evolution'!Q$11,($O91*$M91*EG91*'input_cooling&amp;ventilation'!$D$3)*'input_cool&amp;vent_evolution'!Q$10)</f>
        <v>2719737.2194586867</v>
      </c>
      <c r="HB91" s="2">
        <f>IF($D91=3,($N91*$M91*EH91*'input_cooling&amp;ventilation'!$D$3)*'input_cool&amp;vent_evolution'!R$11,($O91*$M91*EH91*'input_cooling&amp;ventilation'!$D$3)*'input_cool&amp;vent_evolution'!R$10)</f>
        <v>2877840.4011476161</v>
      </c>
      <c r="HC91" s="2">
        <f>IF($D91=3,($N91*$M91*EI91*'input_cooling&amp;ventilation'!$D$3)*'input_cool&amp;vent_evolution'!S$11,($O91*$M91*EI91*'input_cooling&amp;ventilation'!$D$3)*'input_cool&amp;vent_evolution'!S$10)</f>
        <v>2976114.3120842767</v>
      </c>
      <c r="HD91" s="2">
        <f>IF($D91=3,($N91*$M91*EJ91*'input_cooling&amp;ventilation'!$D$3)*'input_cool&amp;vent_evolution'!T$11,($O91*$M91*EJ91*'input_cooling&amp;ventilation'!$D$3)*'input_cool&amp;vent_evolution'!T$10)</f>
        <v>3082623.5681817792</v>
      </c>
      <c r="HE91" s="2">
        <f>IF($D91=3,($N91*$M91*EK91*'input_cooling&amp;ventilation'!$D$3)*'input_cool&amp;vent_evolution'!U$11,($O91*$M91*EK91*'input_cooling&amp;ventilation'!$D$3)*'input_cool&amp;vent_evolution'!U$10)</f>
        <v>3523793.8215403873</v>
      </c>
      <c r="HF91" s="2">
        <f>IF($D91=3,($N91*$M91*EL91*'input_cooling&amp;ventilation'!$D$3)*'input_cool&amp;vent_evolution'!V$11,($O91*$M91*EL91*'input_cooling&amp;ventilation'!$D$3)*'input_cool&amp;vent_evolution'!V$10)</f>
        <v>3542919.793639286</v>
      </c>
      <c r="HG91" s="2">
        <f>IF($D91=3,($N91*$M91*EM91*'input_cooling&amp;ventilation'!$D$3)*'input_cool&amp;vent_evolution'!W$11,($O91*$M91*EM91*'input_cooling&amp;ventilation'!$D$3)*'input_cool&amp;vent_evolution'!W$10)</f>
        <v>3422439.2854019538</v>
      </c>
      <c r="HH91" s="2">
        <f>IF($D91=3,($N91*$M91*EN91*'input_cooling&amp;ventilation'!$D$3)*'input_cool&amp;vent_evolution'!X$11,($O91*$M91*EN91*'input_cooling&amp;ventilation'!$D$3)*'input_cool&amp;vent_evolution'!X$10)</f>
        <v>3517619.9412491345</v>
      </c>
      <c r="HI91" s="2">
        <f>IF($D91=3,($N91*$M91*EO91*'input_cooling&amp;ventilation'!$D$3)*'input_cool&amp;vent_evolution'!Y$11,($O91*$M91*EO91*'input_cooling&amp;ventilation'!$D$3)*'input_cool&amp;vent_evolution'!Y$10)</f>
        <v>3568868.881992951</v>
      </c>
      <c r="HJ91" s="2">
        <f>IF($D91=3,($N91*$M91*EP91*'input_cooling&amp;ventilation'!$D$3)*'input_cool&amp;vent_evolution'!Z$11,($O91*$M91*EP91*'input_cooling&amp;ventilation'!$D$3)*'input_cool&amp;vent_evolution'!Z$10)</f>
        <v>3792500.3251763335</v>
      </c>
      <c r="HK91" s="2">
        <f>IF($D91=3,($N91*$M91*EQ91*'input_cooling&amp;ventilation'!$D$3)*'input_cool&amp;vent_evolution'!AA$11,($O91*$M91*EQ91*'input_cooling&amp;ventilation'!$D$3)*'input_cool&amp;vent_evolution'!AA$10)</f>
        <v>3783404.9492549524</v>
      </c>
      <c r="HL91" s="2">
        <f>IF($D91=3,($N91*$M91*ER91*'input_cooling&amp;ventilation'!$D$3)*'input_cool&amp;vent_evolution'!AB$11,($O91*$M91*ER91*'input_cooling&amp;ventilation'!$D$3)*'input_cool&amp;vent_evolution'!AB$10)</f>
        <v>3366987.9044980928</v>
      </c>
      <c r="HM91" s="2">
        <f>IF($D91=3,($N91*$M91*ES91*'input_cooling&amp;ventilation'!$D$3)*'input_cool&amp;vent_evolution'!AC$11,($O91*$M91*ES91*'input_cooling&amp;ventilation'!$D$3)*'input_cool&amp;vent_evolution'!AC$10)</f>
        <v>3327186.1592876669</v>
      </c>
      <c r="HN91" s="2">
        <f>IF($D91=3,($N91*$M91*ET91*'input_cooling&amp;ventilation'!$D$3)*'input_cool&amp;vent_evolution'!AD$11,($O91*$M91*ET91*'input_cooling&amp;ventilation'!$D$3)*'input_cool&amp;vent_evolution'!AD$10)</f>
        <v>3256981.763663121</v>
      </c>
      <c r="HO91" s="2">
        <f>IF($D91=3,($N91*$M91*EU91*'input_cooling&amp;ventilation'!$D$3)*'input_cool&amp;vent_evolution'!AE$11,($O91*$M91*EU91*'input_cooling&amp;ventilation'!$D$3)*'input_cool&amp;vent_evolution'!AE$10)</f>
        <v>3178815.6613096418</v>
      </c>
      <c r="HP91" s="2">
        <f>IF($D91=3,($N91*$M91*EV91*'input_cooling&amp;ventilation'!$D$3)*'input_cool&amp;vent_evolution'!AF$11,($O91*$M91*EV91*'input_cooling&amp;ventilation'!$D$3)*'input_cool&amp;vent_evolution'!AF$10)</f>
        <v>3083790.3160918569</v>
      </c>
      <c r="HQ91" s="2">
        <f>IF($D91=3,($N91*$M91*EW91*'input_cooling&amp;ventilation'!$D$3)*'input_cool&amp;vent_evolution'!AG$11,($O91*$M91*EW91*'input_cooling&amp;ventilation'!$D$3)*'input_cool&amp;vent_evolution'!AG$10)</f>
        <v>3026828.1049528634</v>
      </c>
      <c r="HR91" s="2">
        <f>IF($D91=3,($N91*$M91*EX91*'input_cooling&amp;ventilation'!$D$3)*'input_cool&amp;vent_evolution'!AH$11,($O91*$M91*EX91*'input_cooling&amp;ventilation'!$D$3)*'input_cool&amp;vent_evolution'!AH$10)</f>
        <v>2947290.1898394399</v>
      </c>
      <c r="HS91" s="2">
        <f>IF($D91=3,($N91*$M91*EY91*'input_cooling&amp;ventilation'!$D$3)*'input_cool&amp;vent_evolution'!AI$11,($O91*$M91*EY91*'input_cooling&amp;ventilation'!$D$3)*'input_cool&amp;vent_evolution'!AI$10)</f>
        <v>2868258.5691571203</v>
      </c>
      <c r="HT91" s="2">
        <f>IF($D91=3,($N91*$M91*EZ91*'input_cooling&amp;ventilation'!$D$3)*'input_cool&amp;vent_evolution'!AJ$11,($O91*$M91*EZ91*'input_cooling&amp;ventilation'!$D$3)*'input_cool&amp;vent_evolution'!AJ$10)</f>
        <v>2789810.3993209871</v>
      </c>
      <c r="HU91" s="2">
        <f>IF($D91=3,($N91*$M91*FA91*'input_cooling&amp;ventilation'!$D$3)*'input_cool&amp;vent_evolution'!AK$11,($O91*$M91*FA91*'input_cooling&amp;ventilation'!$D$3)*'input_cool&amp;vent_evolution'!AK$10)</f>
        <v>2736785.8201279328</v>
      </c>
      <c r="HV91" s="2">
        <f>IF($D91=3,($N91*$M91*FB91*'input_cooling&amp;ventilation'!$D$3)*'input_cool&amp;vent_evolution'!AL$11,($O91*$M91*FB91*'input_cooling&amp;ventilation'!$D$3)*'input_cool&amp;vent_evolution'!AL$10)</f>
        <v>2636493.2002396137</v>
      </c>
      <c r="HW91" s="2">
        <f>IF($D91=3,($N91*$M91*FC91*'input_cooling&amp;ventilation'!$D$3)*'input_cool&amp;vent_evolution'!AM$11,($O91*$M91*FC91*'input_cooling&amp;ventilation'!$D$3)*'input_cool&amp;vent_evolution'!AM$10)</f>
        <v>2562344.9710283787</v>
      </c>
      <c r="HX91" s="2">
        <f>IF($D91=3,($N91*$M91*FD91*'input_cooling&amp;ventilation'!$D$3)*'input_cool&amp;vent_evolution'!AN$11,($O91*$M91*FD91*'input_cooling&amp;ventilation'!$D$3)*'input_cool&amp;vent_evolution'!AN$10)</f>
        <v>2489375.6028733645</v>
      </c>
      <c r="HY91" s="2">
        <f>IF($D91=3,($N91*$M91*FE91*'input_cooling&amp;ventilation'!$D$3)*'input_cool&amp;vent_evolution'!AO$11,($O91*$M91*FE91*'input_cooling&amp;ventilation'!$D$3)*'input_cool&amp;vent_evolution'!AO$10)</f>
        <v>2418293.2719174121</v>
      </c>
      <c r="HZ91" s="2">
        <f>IF($D91=3,($N91*$M91*FF91*'input_cooling&amp;ventilation'!$D$3)*'input_cool&amp;vent_evolution'!AP$11,($O91*$M91*FF91*'input_cooling&amp;ventilation'!$D$3)*'input_cool&amp;vent_evolution'!AP$10)</f>
        <v>2349249.7021545777</v>
      </c>
      <c r="IA91" s="2">
        <f>IF($D91=3,($N91*$M91*FG91*'input_cooling&amp;ventilation'!$D$3)*'input_cool&amp;vent_evolution'!AQ$11,($O91*$M91*FG91*'input_cooling&amp;ventilation'!$D$3)*'input_cool&amp;vent_evolution'!AQ$10)</f>
        <v>2282312.7271850049</v>
      </c>
      <c r="IB91" s="2">
        <f>IF($D91=3,($N91*$M91*FH91*'input_cooling&amp;ventilation'!$D$3)*'input_cool&amp;vent_evolution'!AR$11,($O91*$M91*FH91*'input_cooling&amp;ventilation'!$D$3)*'input_cool&amp;vent_evolution'!AR$10)</f>
        <v>2217650.5743173482</v>
      </c>
      <c r="IC91" s="2">
        <f>IF($D91=3,($N91*$M91*FI91*'input_cooling&amp;ventilation'!$D$3)*'input_cool&amp;vent_evolution'!AS$11,($O91*$M91*FI91*'input_cooling&amp;ventilation'!$D$3)*'input_cool&amp;vent_evolution'!AS$10)</f>
        <v>2155415.0762175149</v>
      </c>
      <c r="ID91" s="2">
        <f>IF($D91=3,($N91*$M91*FJ91*'input_cooling&amp;ventilation'!$D$3)*'input_cool&amp;vent_evolution'!AT$11,($O91*$M91*FJ91*'input_cooling&amp;ventilation'!$D$3)*'input_cool&amp;vent_evolution'!AT$10)</f>
        <v>2095775.5272638118</v>
      </c>
      <c r="IE91" s="2">
        <f>IF($D91=3,($N91*$M91*FK91*'input_cooling&amp;ventilation'!$D$3)*'input_cool&amp;vent_evolution'!AU$11,($O91*$M91*FK91*'input_cooling&amp;ventilation'!$D$3)*'input_cool&amp;vent_evolution'!AU$10)</f>
        <v>2104249.6540111988</v>
      </c>
      <c r="IF91" s="2">
        <f>IF($D91=3,($N91*$M91*FL91*'input_cooling&amp;ventilation'!$D$3)*'input_cool&amp;vent_evolution'!AV$11,($O91*$M91*FL91*'input_cooling&amp;ventilation'!$D$3)*'input_cool&amp;vent_evolution'!AV$10)</f>
        <v>2112758.0453175507</v>
      </c>
    </row>
    <row r="92" spans="1:240" x14ac:dyDescent="0.25">
      <c r="A92">
        <v>90</v>
      </c>
      <c r="B92">
        <v>100100</v>
      </c>
      <c r="C92">
        <v>10</v>
      </c>
      <c r="D92">
        <v>3</v>
      </c>
      <c r="E92">
        <v>3</v>
      </c>
      <c r="F92" s="2">
        <v>6802723.6871415898</v>
      </c>
      <c r="G92" s="2">
        <v>8518142.2144090198</v>
      </c>
      <c r="H92" s="2">
        <v>6802723.6871415898</v>
      </c>
      <c r="I92" s="17">
        <v>0.89</v>
      </c>
      <c r="J92">
        <v>0.84905380500000005</v>
      </c>
      <c r="K92" s="2">
        <f t="shared" si="77"/>
        <v>5775878.4309311965</v>
      </c>
      <c r="L92" s="2">
        <f t="shared" si="78"/>
        <v>7581146.570824028</v>
      </c>
      <c r="M92">
        <v>0.49736008447729602</v>
      </c>
      <c r="N92" s="17">
        <f>'input_cooling&amp;ventilation'!$D$5</f>
        <v>57.500092182043396</v>
      </c>
      <c r="O92" s="45">
        <f>'input_cooling&amp;ventilation'!$D$6</f>
        <v>19.328678831353667</v>
      </c>
      <c r="P92" s="45">
        <f>'input_cooling&amp;ventilation'!$C$5</f>
        <v>50.351688737400465</v>
      </c>
      <c r="Q92" s="45">
        <f>'input_cooling&amp;ventilation'!$C$6</f>
        <v>32.240814214248743</v>
      </c>
      <c r="R92">
        <v>17</v>
      </c>
      <c r="S92">
        <v>12</v>
      </c>
      <c r="T92">
        <v>14</v>
      </c>
      <c r="U92" s="2">
        <f t="shared" si="79"/>
        <v>7232243.1211412903</v>
      </c>
      <c r="V92" s="2">
        <f t="shared" si="80"/>
        <v>8927368.8932497334</v>
      </c>
      <c r="W92" s="2">
        <v>9938505.3537335563</v>
      </c>
      <c r="X92" s="57">
        <f>IF($D92=3,(W92*(1+'input_cool&amp;vent_evolution'!M$11)),(W92*(1+'input_cool&amp;vent_evolution'!M$12)))</f>
        <v>10086960.002525188</v>
      </c>
      <c r="Y92" s="57">
        <f>IF($D92=3,(X92*(1+'input_cool&amp;vent_evolution'!N$11)),(X92*(1+'input_cool&amp;vent_evolution'!N$12)))</f>
        <v>10226417.135037925</v>
      </c>
      <c r="Z92" s="57">
        <f>IF($D92=3,(Y92*(1+'input_cool&amp;vent_evolution'!O$11)),(Y92*(1+'input_cool&amp;vent_evolution'!O$12)))</f>
        <v>10358960.65884296</v>
      </c>
      <c r="AA92" s="57">
        <f>IF($D92=3,(Z92*(1+'input_cool&amp;vent_evolution'!P$11)),(Z92*(1+'input_cool&amp;vent_evolution'!P$12)))</f>
        <v>10507385.980736319</v>
      </c>
      <c r="AB92" s="57">
        <f>IF($D92=3,(AA92*(1+'input_cool&amp;vent_evolution'!Q$11)),(AA92*(1+'input_cool&amp;vent_evolution'!Q$12)))</f>
        <v>10670285.462930754</v>
      </c>
      <c r="AC92" s="57">
        <f>IF($D92=3,(AB92*(1+'input_cool&amp;vent_evolution'!R$11)),(AB92*(1+'input_cool&amp;vent_evolution'!R$12)))</f>
        <v>10842122.371553743</v>
      </c>
      <c r="AD92" s="57">
        <f>IF($D92=3,(AC92*(1+'input_cool&amp;vent_evolution'!S$11)),(AC92*(1+'input_cool&amp;vent_evolution'!S$12)))</f>
        <v>11020128.499123905</v>
      </c>
      <c r="AE92" s="57">
        <f>IF($D92=3,(AD92*(1+'input_cool&amp;vent_evolution'!T$11)),(AD92*(1+'input_cool&amp;vent_evolution'!T$12)))</f>
        <v>11204910.291467885</v>
      </c>
      <c r="AF92" s="57">
        <f>IF($D92=3,(AE92*(1+'input_cool&amp;vent_evolution'!U$11)),(AE92*(1+'input_cool&amp;vent_evolution'!U$12)))</f>
        <v>11416713.852248104</v>
      </c>
      <c r="AG92" s="57">
        <f>IF($D92=3,(AF92*(1+'input_cool&amp;vent_evolution'!V$11)),(AF92*(1+'input_cool&amp;vent_evolution'!V$12)))</f>
        <v>11630735.832680479</v>
      </c>
      <c r="AH92" s="57">
        <f>IF($D92=3,(AG92*(1+'input_cool&amp;vent_evolution'!W$11)),(AG92*(1+'input_cool&amp;vent_evolution'!W$12)))</f>
        <v>11838522.437137274</v>
      </c>
      <c r="AI92" s="57">
        <f>IF($D92=3,(AH92*(1+'input_cool&amp;vent_evolution'!X$11)),(AH92*(1+'input_cool&amp;vent_evolution'!X$12)))</f>
        <v>12053652.612964083</v>
      </c>
      <c r="AJ92" s="57">
        <f>IF($D92=3,(AI92*(1+'input_cool&amp;vent_evolution'!Y$11)),(AI92*(1+'input_cool&amp;vent_evolution'!Y$12)))</f>
        <v>12273604.727941304</v>
      </c>
      <c r="AK92" s="57">
        <f>IF($D92=3,(AJ92*(1+'input_cool&amp;vent_evolution'!Z$11)),(AJ92*(1+'input_cool&amp;vent_evolution'!Z$12)))</f>
        <v>12509187.424808223</v>
      </c>
      <c r="AL92" s="57">
        <f>IF($D92=3,(AK92*(1+'input_cool&amp;vent_evolution'!AA$11)),(AK92*(1+'input_cool&amp;vent_evolution'!AA$12)))</f>
        <v>12746306.373312827</v>
      </c>
      <c r="AM92" s="57">
        <f>IF($D92=3,(AL92*(1+'input_cool&amp;vent_evolution'!AB$11)),(AL92*(1+'input_cool&amp;vent_evolution'!AB$12)))</f>
        <v>12959184.03302186</v>
      </c>
      <c r="AN92" s="57">
        <f>IF($D92=3,(AM92*(1+'input_cool&amp;vent_evolution'!AC$11)),(AM92*(1+'input_cool&amp;vent_evolution'!AC$12)))</f>
        <v>13171584.961899906</v>
      </c>
      <c r="AO92" s="57">
        <f>IF($D92=3,(AN92*(1+'input_cool&amp;vent_evolution'!AD$11)),(AN92*(1+'input_cool&amp;vent_evolution'!AD$12)))</f>
        <v>13381464.946934143</v>
      </c>
      <c r="AP92" s="57">
        <f>IF($D92=3,(AO92*(1+'input_cool&amp;vent_evolution'!AE$11)),(AO92*(1+'input_cool&amp;vent_evolution'!AE$12)))</f>
        <v>13588155.659726778</v>
      </c>
      <c r="AQ92" s="57">
        <f>IF($D92=3,(AP92*(1+'input_cool&amp;vent_evolution'!AF$11)),(AP92*(1+'input_cool&amp;vent_evolution'!AF$12)))</f>
        <v>13790387.562359592</v>
      </c>
      <c r="AR92" s="57">
        <f>IF($D92=3,(AQ92*(1+'input_cool&amp;vent_evolution'!AG$11)),(AQ92*(1+'input_cool&amp;vent_evolution'!AG$12)))</f>
        <v>13990483.710161405</v>
      </c>
      <c r="AS92" s="57">
        <f>IF($D92=3,(AR92*(1+'input_cool&amp;vent_evolution'!AH$11)),(AR92*(1+'input_cool&amp;vent_evolution'!AH$12)))</f>
        <v>14187312.18682505</v>
      </c>
      <c r="AT92" s="57">
        <f>IF($D92=3,(AS92*(1+'input_cool&amp;vent_evolution'!AI$11)),(AS92*(1+'input_cool&amp;vent_evolution'!AI$12)))</f>
        <v>14380738.595461018</v>
      </c>
      <c r="AU92" s="57">
        <f>IF($D92=3,(AT92*(1+'input_cool&amp;vent_evolution'!AJ$11)),(AT92*(1+'input_cool&amp;vent_evolution'!AJ$12)))</f>
        <v>14570638.804234168</v>
      </c>
      <c r="AV92" s="57">
        <f>IF($D92=3,(AU92*(1+'input_cool&amp;vent_evolution'!AK$11)),(AU92*(1+'input_cool&amp;vent_evolution'!AK$12)))</f>
        <v>14758600.044808786</v>
      </c>
      <c r="AW92" s="57">
        <f>IF($D92=3,(AV92*(1+'input_cool&amp;vent_evolution'!AL$11)),(AV92*(1+'input_cool&amp;vent_evolution'!AL$12)))</f>
        <v>14941244.763690216</v>
      </c>
      <c r="AX92" s="57">
        <f>IF($D92=3,(AW92*(1+'input_cool&amp;vent_evolution'!AM$11)),(AW92*(1+'input_cool&amp;vent_evolution'!AM$12)))</f>
        <v>15120203.574730551</v>
      </c>
      <c r="AY92" s="57">
        <f>IF($D92=3,(AX92*(1+'input_cool&amp;vent_evolution'!AN$11)),(AX92*(1+'input_cool&amp;vent_evolution'!AN$12)))</f>
        <v>15295420.93409406</v>
      </c>
      <c r="AZ92" s="57">
        <f>IF($D92=3,(AY92*(1+'input_cool&amp;vent_evolution'!AO$11)),(AY92*(1+'input_cool&amp;vent_evolution'!AO$12)))</f>
        <v>15466898.265624134</v>
      </c>
      <c r="BA92" s="57">
        <f>IF($D92=3,(AZ92*(1+'input_cool&amp;vent_evolution'!AP$11)),(AZ92*(1+'input_cool&amp;vent_evolution'!AP$12)))</f>
        <v>15634656.102527933</v>
      </c>
      <c r="BB92" s="57">
        <f>IF($D92=3,(BA92*(1+'input_cool&amp;vent_evolution'!AQ$11)),(BA92*(1+'input_cool&amp;vent_evolution'!AQ$12)))</f>
        <v>15798728.216087405</v>
      </c>
      <c r="BC92" s="57">
        <f>IF($D92=3,(BB92*(1+'input_cool&amp;vent_evolution'!AR$11)),(BB92*(1+'input_cool&amp;vent_evolution'!AR$12)))</f>
        <v>15959168.767484885</v>
      </c>
      <c r="BD92" s="57">
        <f>IF($D92=3,(BC92*(1+'input_cool&amp;vent_evolution'!AS$11)),(BC92*(1+'input_cool&amp;vent_evolution'!AS$12)))</f>
        <v>16116051.222918941</v>
      </c>
      <c r="BE92" s="57">
        <f>IF($D92=3,(BD92*(1+'input_cool&amp;vent_evolution'!AT$11)),(BD92*(1+'input_cool&amp;vent_evolution'!AT$12)))</f>
        <v>16269469.648299906</v>
      </c>
      <c r="BF92" s="57">
        <f>IF($D92=3,(BE92*(1+'input_cool&amp;vent_evolution'!AU$11)),(BE92*(1+'input_cool&amp;vent_evolution'!AU$12)))</f>
        <v>16424348.556333899</v>
      </c>
      <c r="BG92" s="57">
        <f>IF($D92=3,(BF92*(1+'input_cool&amp;vent_evolution'!AV$11)),(BF92*(1+'input_cool&amp;vent_evolution'!AV$12)))</f>
        <v>16580701.850237397</v>
      </c>
      <c r="BH92" s="2">
        <f t="shared" si="153"/>
        <v>17777799.723079689</v>
      </c>
      <c r="BI92" s="2">
        <f t="shared" si="81"/>
        <v>18043352.431484308</v>
      </c>
      <c r="BJ92" s="2">
        <f t="shared" si="82"/>
        <v>18292810.562614165</v>
      </c>
      <c r="BK92" s="2">
        <f t="shared" si="83"/>
        <v>18529901.768678863</v>
      </c>
      <c r="BL92" s="2">
        <f t="shared" si="84"/>
        <v>18795402.017714046</v>
      </c>
      <c r="BM92" s="2">
        <f t="shared" si="85"/>
        <v>19086793.355382152</v>
      </c>
      <c r="BN92" s="2">
        <f t="shared" si="86"/>
        <v>19394171.782801826</v>
      </c>
      <c r="BO92" s="2">
        <f t="shared" si="87"/>
        <v>19712585.585762095</v>
      </c>
      <c r="BP92" s="2">
        <f t="shared" si="88"/>
        <v>20043119.562435854</v>
      </c>
      <c r="BQ92" s="2">
        <f t="shared" si="89"/>
        <v>20421989.53836954</v>
      </c>
      <c r="BR92" s="2">
        <f t="shared" si="90"/>
        <v>20804827.779034603</v>
      </c>
      <c r="BS92" s="2">
        <f t="shared" si="91"/>
        <v>21176512.30378902</v>
      </c>
      <c r="BT92" s="2">
        <f t="shared" si="92"/>
        <v>21561332.86222472</v>
      </c>
      <c r="BU92" s="2">
        <f t="shared" si="93"/>
        <v>21954778.80903038</v>
      </c>
      <c r="BV92" s="2">
        <f t="shared" si="94"/>
        <v>22376184.428291805</v>
      </c>
      <c r="BW92" s="2">
        <f t="shared" si="95"/>
        <v>22800338.063775688</v>
      </c>
      <c r="BX92" s="2">
        <f t="shared" si="96"/>
        <v>23181129.366403844</v>
      </c>
      <c r="BY92" s="2">
        <f t="shared" si="97"/>
        <v>23561067.902450562</v>
      </c>
      <c r="BZ92" s="2">
        <f t="shared" si="98"/>
        <v>23936497.024538815</v>
      </c>
      <c r="CA92" s="2">
        <f t="shared" si="99"/>
        <v>24306221.240189377</v>
      </c>
      <c r="CB92" s="2">
        <f t="shared" si="100"/>
        <v>24667969.625350021</v>
      </c>
      <c r="CC92" s="2">
        <f t="shared" si="101"/>
        <v>25025897.614959043</v>
      </c>
      <c r="CD92" s="2">
        <f t="shared" si="102"/>
        <v>25377980.459751256</v>
      </c>
      <c r="CE92" s="2">
        <f t="shared" si="103"/>
        <v>25723977.75325707</v>
      </c>
      <c r="CF92" s="2">
        <f t="shared" si="104"/>
        <v>26063667.450930957</v>
      </c>
      <c r="CG92" s="2">
        <f t="shared" si="105"/>
        <v>26399888.761047963</v>
      </c>
      <c r="CH92" s="2">
        <f t="shared" si="106"/>
        <v>26726599.983428348</v>
      </c>
      <c r="CI92" s="2">
        <f t="shared" si="107"/>
        <v>27046717.927537549</v>
      </c>
      <c r="CJ92" s="2">
        <f t="shared" si="108"/>
        <v>27360143.237672456</v>
      </c>
      <c r="CK92" s="2">
        <f t="shared" si="109"/>
        <v>27666878.460775651</v>
      </c>
      <c r="CL92" s="2">
        <f t="shared" si="110"/>
        <v>27966960.32623769</v>
      </c>
      <c r="CM92" s="2">
        <f t="shared" si="111"/>
        <v>28260449.243452679</v>
      </c>
      <c r="CN92" s="2">
        <f t="shared" si="112"/>
        <v>28547442.094861005</v>
      </c>
      <c r="CO92" s="2">
        <f t="shared" si="113"/>
        <v>28828070.295330193</v>
      </c>
      <c r="CP92" s="2">
        <f t="shared" si="114"/>
        <v>29102502.108080428</v>
      </c>
      <c r="CQ92" s="2">
        <f t="shared" si="115"/>
        <v>29379546.403007861</v>
      </c>
      <c r="CR92" s="2">
        <f>IF($D92=3,(W92*$P92*$M92*'input_cooling&amp;ventilation'!$D$3)*'input_cool&amp;vent_evolution'!M$11,(W92*$Q92*'input_cooling&amp;ventilation'!$D$3)*'input_cool&amp;vent_evolution'!M$12)</f>
        <v>3035347.9121704982</v>
      </c>
      <c r="CS92" s="2">
        <f>IF($D92=3,(X92*$P92*$M92*'input_cooling&amp;ventilation'!$D$3)*'input_cool&amp;vent_evolution'!N$11,(X92*$Q92*'input_cooling&amp;ventilation'!$D$3)*'input_cool&amp;vent_evolution'!N$12)</f>
        <v>2851382.0177093712</v>
      </c>
      <c r="CT92" s="2">
        <f>IF($D92=3,(Y92*$P92*$M92*'input_cooling&amp;ventilation'!$D$3)*'input_cool&amp;vent_evolution'!O$11,(Y92*$Q92*'input_cooling&amp;ventilation'!$D$3)*'input_cool&amp;vent_evolution'!O$12)</f>
        <v>2710024.3173793391</v>
      </c>
      <c r="CU92" s="2">
        <f>IF($D92=3,(Z92*$P92*$M92*'input_cooling&amp;ventilation'!$D$3)*'input_cool&amp;vent_evolution'!P$11,(Z92*$Q92*'input_cooling&amp;ventilation'!$D$3)*'input_cool&amp;vent_evolution'!P$12)</f>
        <v>3034748.2856840808</v>
      </c>
      <c r="CV92" s="2">
        <f>IF($D92=3,(AA92*$P92*$M92*'input_cooling&amp;ventilation'!$D$3)*'input_cool&amp;vent_evolution'!Q$11,(AA92*$Q92*'input_cooling&amp;ventilation'!$D$3)*'input_cool&amp;vent_evolution'!Q$12)</f>
        <v>3330691.2730401778</v>
      </c>
      <c r="CW92" s="2">
        <f>IF($D92=3,(AB92*$P92*$M92*'input_cooling&amp;ventilation'!$D$3)*'input_cool&amp;vent_evolution'!R$11,(AB92*$Q92*'input_cooling&amp;ventilation'!$D$3)*'input_cool&amp;vent_evolution'!R$12)</f>
        <v>3513428.5525454166</v>
      </c>
      <c r="CX92" s="2">
        <f>IF($D92=3,(AC92*$P92*$M92*'input_cooling&amp;ventilation'!$D$3)*'input_cool&amp;vent_evolution'!S$11,(AC92*$Q92*'input_cooling&amp;ventilation'!$D$3)*'input_cool&amp;vent_evolution'!S$12)</f>
        <v>3639566.2383871167</v>
      </c>
      <c r="CY92" s="2">
        <f>IF($D92=3,(AD92*$P92*$M92*'input_cooling&amp;ventilation'!$D$3)*'input_cool&amp;vent_evolution'!T$11,(AD92*$Q92*'input_cooling&amp;ventilation'!$D$3)*'input_cool&amp;vent_evolution'!T$12)</f>
        <v>3778103.4960087743</v>
      </c>
      <c r="CZ92" s="2">
        <f>IF($D92=3,(AE92*$P92*$M92*'input_cooling&amp;ventilation'!$D$3)*'input_cool&amp;vent_evolution'!U$11,(AE92*$Q92*'input_cooling&amp;ventilation'!$D$3)*'input_cool&amp;vent_evolution'!U$12)</f>
        <v>4330598.6120170224</v>
      </c>
      <c r="DA92" s="2">
        <f>IF($D92=3,(AF92*$P92*$M92*'input_cooling&amp;ventilation'!$D$3)*'input_cool&amp;vent_evolution'!V$11,(AF92*$Q92*'input_cooling&amp;ventilation'!$D$3)*'input_cool&amp;vent_evolution'!V$12)</f>
        <v>4375957.0801707199</v>
      </c>
      <c r="DB92" s="2">
        <f>IF($D92=3,(AG92*$P92*$M92*'input_cooling&amp;ventilation'!$D$3)*'input_cool&amp;vent_evolution'!W$11,(AG92*$Q92*'input_cooling&amp;ventilation'!$D$3)*'input_cool&amp;vent_evolution'!W$12)</f>
        <v>4248466.7280455129</v>
      </c>
      <c r="DC92" s="2">
        <f>IF($D92=3,(AH92*$P92*$M92*'input_cooling&amp;ventilation'!$D$3)*'input_cool&amp;vent_evolution'!X$11,(AH92*$Q92*'input_cooling&amp;ventilation'!$D$3)*'input_cool&amp;vent_evolution'!X$12)</f>
        <v>4398615.5728763836</v>
      </c>
      <c r="DD92" s="2">
        <f>IF($D92=3,(AI92*$P92*$M92*'input_cooling&amp;ventilation'!$D$3)*'input_cool&amp;vent_evolution'!Y$11,(AI92*$Q92*'input_cooling&amp;ventilation'!$D$3)*'input_cool&amp;vent_evolution'!Y$12)</f>
        <v>4497206.3751985682</v>
      </c>
      <c r="DE92" s="2">
        <f>IF($D92=3,(AJ92*$P92*$M92*'input_cooling&amp;ventilation'!$D$3)*'input_cool&amp;vent_evolution'!Z$11,(AJ92*$Q92*'input_cooling&amp;ventilation'!$D$3)*'input_cool&amp;vent_evolution'!Z$12)</f>
        <v>4816793.9023732422</v>
      </c>
      <c r="DF92" s="2">
        <f>IF($D92=3,(AK92*$P92*$M92*'input_cooling&amp;ventilation'!$D$3)*'input_cool&amp;vent_evolution'!AA$11,(AK92*$Q92*'input_cooling&amp;ventilation'!$D$3)*'input_cool&amp;vent_evolution'!AA$12)</f>
        <v>4848204.5603685994</v>
      </c>
      <c r="DG92" s="2">
        <f>IF($D92=3,(AL92*$P92*$M92*'input_cooling&amp;ventilation'!$D$3)*'input_cool&amp;vent_evolution'!AB$11,(AL92*$Q92*'input_cooling&amp;ventilation'!$D$3)*'input_cool&amp;vent_evolution'!AB$12)</f>
        <v>4352559.958243479</v>
      </c>
      <c r="DH92" s="2">
        <f>IF($D92=3,(AM92*$P92*$M92*'input_cooling&amp;ventilation'!$D$3)*'input_cool&amp;vent_evolution'!AC$11,(AM92*$Q92*'input_cooling&amp;ventilation'!$D$3)*'input_cool&amp;vent_evolution'!AC$12)</f>
        <v>4342812.5778530166</v>
      </c>
      <c r="DI92" s="2">
        <f>IF($D92=3,(AN92*$P92*$M92*'input_cooling&amp;ventilation'!$D$3)*'input_cool&amp;vent_evolution'!AD$11,(AN92*$Q92*'input_cooling&amp;ventilation'!$D$3)*'input_cool&amp;vent_evolution'!AD$12)</f>
        <v>4291268.6100804545</v>
      </c>
      <c r="DJ92" s="2">
        <f>IF($D92=3,(AO92*$P92*$M92*'input_cooling&amp;ventilation'!$D$3)*'input_cool&amp;vent_evolution'!AE$11,(AO92*$Q92*'input_cooling&amp;ventilation'!$D$3)*'input_cool&amp;vent_evolution'!AE$12)</f>
        <v>4226059.8010691311</v>
      </c>
      <c r="DK92" s="2">
        <f>IF($D92=3,(AP92*$P92*$M92*'input_cooling&amp;ventilation'!$D$3)*'input_cool&amp;vent_evolution'!AF$11,(AP92*$Q92*'input_cooling&amp;ventilation'!$D$3)*'input_cool&amp;vent_evolution'!AF$12)</f>
        <v>4134893.6421139487</v>
      </c>
      <c r="DL92" s="2">
        <f>IF($D92=3,(AQ92*$P92*$M92*'input_cooling&amp;ventilation'!$D$3)*'input_cool&amp;vent_evolution'!AG$11,(AQ92*$Q92*'input_cooling&amp;ventilation'!$D$3)*'input_cool&amp;vent_evolution'!AG$12)</f>
        <v>4091225.3634850373</v>
      </c>
      <c r="DM92" s="2">
        <f>IF($D92=3,(AR92*$P92*$M92*'input_cooling&amp;ventilation'!$D$3)*'input_cool&amp;vent_evolution'!AH$11,(AR92*$Q92*'input_cooling&amp;ventilation'!$D$3)*'input_cool&amp;vent_evolution'!AH$12)</f>
        <v>4024413.5873120883</v>
      </c>
      <c r="DN92" s="2">
        <f>IF($D92=3,(AS92*$P92*$M92*'input_cooling&amp;ventilation'!$D$3)*'input_cool&amp;vent_evolution'!AI$11,(AS92*$Q92*'input_cooling&amp;ventilation'!$D$3)*'input_cool&amp;vent_evolution'!AI$12)</f>
        <v>3954853.8923552488</v>
      </c>
      <c r="DO92" s="2">
        <f>IF($D92=3,(AT92*$P92*$M92*'input_cooling&amp;ventilation'!$D$3)*'input_cool&amp;vent_evolution'!AJ$11,(AT92*$Q92*'input_cooling&amp;ventilation'!$D$3)*'input_cool&amp;vent_evolution'!AJ$12)</f>
        <v>3882756.1609698161</v>
      </c>
      <c r="DP92" s="2">
        <f>IF($D92=3,(AU92*$P92*$M92*'input_cooling&amp;ventilation'!$D$3)*'input_cool&amp;vent_evolution'!AK$11,(AU92*$Q92*'input_cooling&amp;ventilation'!$D$3)*'input_cool&amp;vent_evolution'!AK$12)</f>
        <v>3843111.4403694486</v>
      </c>
      <c r="DQ92" s="2">
        <f>IF($D92=3,(AV92*$P92*$M92*'input_cooling&amp;ventilation'!$D$3)*'input_cool&amp;vent_evolution'!AL$11,(AV92*$Q92*'input_cooling&amp;ventilation'!$D$3)*'input_cool&amp;vent_evolution'!AL$12)</f>
        <v>3734408.2562469929</v>
      </c>
      <c r="DR92" s="2">
        <f>IF($D92=3,(AW92*$P92*$M92*'input_cooling&amp;ventilation'!$D$3)*'input_cool&amp;vent_evolution'!AM$11,(AW92*$Q92*'input_cooling&amp;ventilation'!$D$3)*'input_cool&amp;vent_evolution'!AM$12)</f>
        <v>3659045.0880269688</v>
      </c>
      <c r="DS92" s="2">
        <f>IF($D92=3,(AX92*$P92*$M92*'input_cooling&amp;ventilation'!$D$3)*'input_cool&amp;vent_evolution'!AN$11,(AX92*$Q92*'input_cooling&amp;ventilation'!$D$3)*'input_cool&amp;vent_evolution'!AN$12)</f>
        <v>3582546.2540181982</v>
      </c>
      <c r="DT92" s="2">
        <f>IF($D92=3,(AY92*$P92*$M92*'input_cooling&amp;ventilation'!$D$3)*'input_cool&amp;vent_evolution'!AO$11,(AY92*$Q92*'input_cooling&amp;ventilation'!$D$3)*'input_cool&amp;vent_evolution'!AO$12)</f>
        <v>3506076.532335022</v>
      </c>
      <c r="DU92" s="2">
        <f>IF($D92=3,(AZ92*$P92*$M92*'input_cooling&amp;ventilation'!$D$3)*'input_cool&amp;vent_evolution'!AP$11,(AZ92*$Q92*'input_cooling&amp;ventilation'!$D$3)*'input_cool&amp;vent_evolution'!AP$12)</f>
        <v>3430026.6387136611</v>
      </c>
      <c r="DV92" s="2">
        <f>IF($D92=3,(BA92*$P92*$M92*'input_cooling&amp;ventilation'!$D$3)*'input_cool&amp;vent_evolution'!AQ$11,(BA92*$Q92*'input_cooling&amp;ventilation'!$D$3)*'input_cool&amp;vent_evolution'!AQ$12)</f>
        <v>3354667.2427694998</v>
      </c>
      <c r="DW92" s="2">
        <f>IF($D92=3,(BB92*$P92*$M92*'input_cooling&amp;ventilation'!$D$3)*'input_cool&amp;vent_evolution'!AR$11,(BB92*$Q92*'input_cooling&amp;ventilation'!$D$3)*'input_cool&amp;vent_evolution'!AR$12)</f>
        <v>3280415.2424714817</v>
      </c>
      <c r="DX92" s="2">
        <f>IF($D92=3,(BC92*$P92*$M92*'input_cooling&amp;ventilation'!$D$3)*'input_cool&amp;vent_evolution'!AS$11,(BC92*$Q92*'input_cooling&amp;ventilation'!$D$3)*'input_cool&amp;vent_evolution'!AS$12)</f>
        <v>3207665.3539244696</v>
      </c>
      <c r="DY92" s="2">
        <f>IF($D92=3,(BD92*$P92*$M92*'input_cooling&amp;ventilation'!$D$3)*'input_cool&amp;vent_evolution'!AT$11,(BD92*$Q92*'input_cooling&amp;ventilation'!$D$3)*'input_cool&amp;vent_evolution'!AT$12)</f>
        <v>3136838.7649632758</v>
      </c>
      <c r="DZ92" s="2">
        <f>IF($D92=3,(BE92*$P92*$M92*'input_cooling&amp;ventilation'!$D$3)*'input_cool&amp;vent_evolution'!AU$11,(BE92*$Q92*'input_cooling&amp;ventilation'!$D$3)*'input_cool&amp;vent_evolution'!AU$12)</f>
        <v>3166700.2277582223</v>
      </c>
      <c r="EA92" s="2">
        <f>IF($D92=3,(BF92*$P92*$M92*'input_cooling&amp;ventilation'!$D$3)*'input_cool&amp;vent_evolution'!AV$11,(BF92*$Q92*'input_cooling&amp;ventilation'!$D$3)*'input_cool&amp;vent_evolution'!AV$12)</f>
        <v>3196845.959853272</v>
      </c>
      <c r="EB92">
        <v>0.6</v>
      </c>
      <c r="EC92" s="2">
        <f t="shared" si="116"/>
        <v>4081634.2122849538</v>
      </c>
      <c r="ED92" s="2">
        <f>IF($D92=3,(EC92*(1+'input_cool&amp;vent_evolution'!M$10)),EC92*(1+'input_cool&amp;vent_evolution'!M$9))</f>
        <v>4168638.9052359327</v>
      </c>
      <c r="EE92" s="2">
        <f>IF($D92=3,(ED92*(1+'input_cool&amp;vent_evolution'!N$10)),ED92*(1+'input_cool&amp;vent_evolution'!N$9))</f>
        <v>4255733.3955575991</v>
      </c>
      <c r="EF92" s="2">
        <f>IF($D92=3,(EE92*(1+'input_cool&amp;vent_evolution'!O$10)),EE92*(1+'input_cool&amp;vent_evolution'!O$9))</f>
        <v>4342917.6848201128</v>
      </c>
      <c r="EG92" s="2">
        <f>IF($D92=3,(EF92*(1+'input_cool&amp;vent_evolution'!P$10)),EF92*(1+'input_cool&amp;vent_evolution'!P$9))</f>
        <v>4425354.2672992526</v>
      </c>
      <c r="EH92" s="2">
        <f>IF($D92=3,(EG92*(1+'input_cool&amp;vent_evolution'!Q$10)),EG92*(1+'input_cool&amp;vent_evolution'!Q$9))</f>
        <v>4507880.6488937074</v>
      </c>
      <c r="EI92" s="2">
        <f>IF($D92=3,(EH92*(1+'input_cool&amp;vent_evolution'!R$10)),EH92*(1+'input_cool&amp;vent_evolution'!R$9))</f>
        <v>4572724.9287856873</v>
      </c>
      <c r="EJ92" s="2">
        <f>IF($D92=3,(EI92*(1+'input_cool&amp;vent_evolution'!S$10)),EI92*(1+'input_cool&amp;vent_evolution'!S$9))</f>
        <v>4637608.61742457</v>
      </c>
      <c r="EK92" s="2">
        <f>IF($D92=3,(EJ92*(1+'input_cool&amp;vent_evolution'!T$10)),EJ92*(1+'input_cool&amp;vent_evolution'!T$9))</f>
        <v>4702531.7144614346</v>
      </c>
      <c r="EL92" s="2">
        <f>IF($D92=3,(EK92*(1+'input_cool&amp;vent_evolution'!U$10)),EK92*(1+'input_cool&amp;vent_evolution'!U$9))</f>
        <v>4767494.2171048522</v>
      </c>
      <c r="EM92" s="2">
        <f>IF($D92=3,(EL92*(1+'input_cool&amp;vent_evolution'!V$10)),EL92*(1+'input_cool&amp;vent_evolution'!V$9))</f>
        <v>4832496.1277973205</v>
      </c>
      <c r="EN92" s="2">
        <f>IF($D92=3,(EM92*(1+'input_cool&amp;vent_evolution'!W$10)),EM92*(1+'input_cool&amp;vent_evolution'!W$9))</f>
        <v>4883050.3305920679</v>
      </c>
      <c r="EO92" s="2">
        <f>IF($D92=3,(EN92*(1+'input_cool&amp;vent_evolution'!X$10)),EN92*(1+'input_cool&amp;vent_evolution'!X$9))</f>
        <v>4933637.5147142624</v>
      </c>
      <c r="EP92" s="2">
        <f>IF($D92=3,(EO92*(1+'input_cool&amp;vent_evolution'!Y$10)),EO92*(1+'input_cool&amp;vent_evolution'!Y$9))</f>
        <v>4984257.6820829986</v>
      </c>
      <c r="EQ92" s="2">
        <f>IF($D92=3,(EP92*(1+'input_cool&amp;vent_evolution'!Z$10)),EP92*(1+'input_cool&amp;vent_evolution'!Z$9))</f>
        <v>5034910.8295579404</v>
      </c>
      <c r="ER92" s="2">
        <f>IF($D92=3,(EQ92*(1+'input_cool&amp;vent_evolution'!AA$10)),EQ92*(1+'input_cool&amp;vent_evolution'!AA$9))</f>
        <v>5085596.9602794219</v>
      </c>
      <c r="ES92" s="2">
        <f>IF($D92=3,(ER92*(1+'input_cool&amp;vent_evolution'!AB$10)),ER92*(1+'input_cool&amp;vent_evolution'!AB$9))</f>
        <v>5120878.3973777788</v>
      </c>
      <c r="ET92" s="2">
        <f>IF($D92=3,(ES92*(1+'input_cool&amp;vent_evolution'!AC$10)),ES92*(1+'input_cool&amp;vent_evolution'!AC$9))</f>
        <v>5156184.5896627326</v>
      </c>
      <c r="EU92" s="2">
        <f>IF($D92=3,(ET92*(1+'input_cool&amp;vent_evolution'!AD$10)),ET92*(1+'input_cool&amp;vent_evolution'!AD$9))</f>
        <v>5191515.5414958782</v>
      </c>
      <c r="EV92" s="2">
        <f>IF($D92=3,(EU92*(1+'input_cool&amp;vent_evolution'!AE$10)),EU92*(1+'input_cool&amp;vent_evolution'!AE$9))</f>
        <v>5226871.248864552</v>
      </c>
      <c r="EW92" s="2">
        <f>IF($D92=3,(EV92*(1+'input_cool&amp;vent_evolution'!AF$10)),EV92*(1+'input_cool&amp;vent_evolution'!AF$9))</f>
        <v>5262251.7156069521</v>
      </c>
      <c r="EX92" s="2">
        <f>IF($D92=3,(EW92*(1+'input_cool&amp;vent_evolution'!AG$10)),EW92*(1+'input_cool&amp;vent_evolution'!AG$9))</f>
        <v>5284620.6079766965</v>
      </c>
      <c r="EY92" s="2">
        <f>IF($D92=3,(EX92*(1+'input_cool&amp;vent_evolution'!AH$10)),EX92*(1+'input_cool&amp;vent_evolution'!AH$9))</f>
        <v>5306996.1603260972</v>
      </c>
      <c r="EZ92" s="2">
        <f>IF($D92=3,(EY92*(1+'input_cool&amp;vent_evolution'!AI$10)),EY92*(1+'input_cool&amp;vent_evolution'!AI$9))</f>
        <v>5329378.3738764003</v>
      </c>
      <c r="FA92" s="2">
        <f>IF($D92=3,(EZ92*(1+'input_cool&amp;vent_evolution'!AJ$10)),EZ92*(1+'input_cool&amp;vent_evolution'!AJ$9))</f>
        <v>5351767.247231897</v>
      </c>
      <c r="FB92" s="2">
        <f>IF($D92=3,(FA92*(1+'input_cool&amp;vent_evolution'!AK$10)),FA92*(1+'input_cool&amp;vent_evolution'!AK$9))</f>
        <v>5374162.7774266964</v>
      </c>
      <c r="FC92" s="2">
        <f>IF($D92=3,(FB92*(1+'input_cool&amp;vent_evolution'!AL$10)),FB92*(1+'input_cool&amp;vent_evolution'!AL$9))</f>
        <v>5396564.9709159648</v>
      </c>
      <c r="FD92" s="2">
        <f>IF($D92=3,(FC92*(1+'input_cool&amp;vent_evolution'!AM$10)),FC92*(1+'input_cool&amp;vent_evolution'!AM$9))</f>
        <v>5418973.8222913183</v>
      </c>
      <c r="FE92" s="2">
        <f>IF($D92=3,(FD92*(1+'input_cool&amp;vent_evolution'!AN$10)),FD92*(1+'input_cool&amp;vent_evolution'!AN$9))</f>
        <v>5441389.334867578</v>
      </c>
      <c r="FF92" s="2">
        <f>IF($D92=3,(FE92*(1+'input_cool&amp;vent_evolution'!AO$10)),FE92*(1+'input_cool&amp;vent_evolution'!AO$9))</f>
        <v>5463811.5065511735</v>
      </c>
      <c r="FG92" s="2">
        <f>IF($D92=3,(FF92*(1+'input_cool&amp;vent_evolution'!AP$10)),FF92*(1+'input_cool&amp;vent_evolution'!AP$9))</f>
        <v>5486240.3387378138</v>
      </c>
      <c r="FH92" s="2">
        <f>IF($D92=3,(FG92*(1+'input_cool&amp;vent_evolution'!AQ$10)),FG92*(1+'input_cool&amp;vent_evolution'!AQ$9))</f>
        <v>5508675.8293339368</v>
      </c>
      <c r="FI92" s="2">
        <f>IF($D92=3,(FH92*(1+'input_cool&amp;vent_evolution'!AR$10)),FH92*(1+'input_cool&amp;vent_evolution'!AR$9))</f>
        <v>5531117.980782032</v>
      </c>
      <c r="FJ92" s="2">
        <f>IF($D92=3,(FI92*(1+'input_cool&amp;vent_evolution'!AS$10)),FI92*(1+'input_cool&amp;vent_evolution'!AS$9))</f>
        <v>5553566.7915119296</v>
      </c>
      <c r="FK92" s="2">
        <f>IF($D92=3,(FJ92*(1+'input_cool&amp;vent_evolution'!AT$10)),FJ92*(1+'input_cool&amp;vent_evolution'!AT$9))</f>
        <v>5576022.2636171859</v>
      </c>
      <c r="FL92" s="2">
        <f>IF($D92=3,(FK92*(1+'input_cool&amp;vent_evolution'!AU$10)),FK92*(1+'input_cool&amp;vent_evolution'!AU$9))</f>
        <v>5598568.5329067381</v>
      </c>
      <c r="FM92" s="2">
        <f t="shared" si="117"/>
        <v>6866329.322911365</v>
      </c>
      <c r="FN92" s="2">
        <f t="shared" si="118"/>
        <v>7012692.971236865</v>
      </c>
      <c r="FO92" s="2">
        <f t="shared" si="119"/>
        <v>7159207.6811929299</v>
      </c>
      <c r="FP92" s="2">
        <f t="shared" si="120"/>
        <v>7305873.4554209579</v>
      </c>
      <c r="FQ92" s="2">
        <f t="shared" si="121"/>
        <v>7444552.3997157346</v>
      </c>
      <c r="FR92" s="2">
        <f t="shared" si="122"/>
        <v>7583382.4085759744</v>
      </c>
      <c r="FS92" s="2">
        <f t="shared" si="123"/>
        <v>7692466.7011138201</v>
      </c>
      <c r="FT92" s="2">
        <f t="shared" si="124"/>
        <v>7801617.2890177798</v>
      </c>
      <c r="FU92" s="2">
        <f t="shared" si="125"/>
        <v>7910834.1717008771</v>
      </c>
      <c r="FV92" s="2">
        <f t="shared" si="126"/>
        <v>8020117.3444672329</v>
      </c>
      <c r="FW92" s="2">
        <f t="shared" si="127"/>
        <v>8129466.811425738</v>
      </c>
      <c r="FX92" s="2">
        <f t="shared" si="128"/>
        <v>8214511.6211740514</v>
      </c>
      <c r="FY92" s="2">
        <f t="shared" si="129"/>
        <v>8299611.9137618318</v>
      </c>
      <c r="FZ92" s="2">
        <f t="shared" si="130"/>
        <v>8384767.6924174726</v>
      </c>
      <c r="GA92" s="2">
        <f t="shared" si="131"/>
        <v>8469978.951858148</v>
      </c>
      <c r="GB92" s="2">
        <f t="shared" si="132"/>
        <v>8555245.6973666828</v>
      </c>
      <c r="GC92" s="2">
        <f t="shared" si="133"/>
        <v>8614597.896388771</v>
      </c>
      <c r="GD92" s="2">
        <f t="shared" si="134"/>
        <v>8673991.7398245391</v>
      </c>
      <c r="GE92" s="2">
        <f t="shared" si="135"/>
        <v>8733427.2350112796</v>
      </c>
      <c r="GF92" s="2">
        <f t="shared" si="136"/>
        <v>8792904.3751986884</v>
      </c>
      <c r="GG92" s="2">
        <f t="shared" si="137"/>
        <v>8852423.1668435764</v>
      </c>
      <c r="GH92" s="2">
        <f t="shared" si="138"/>
        <v>8890053.2369603775</v>
      </c>
      <c r="GI92" s="2">
        <f t="shared" si="139"/>
        <v>8927694.5108282343</v>
      </c>
      <c r="GJ92" s="2">
        <f t="shared" si="140"/>
        <v>8965346.9905015845</v>
      </c>
      <c r="GK92" s="2">
        <f t="shared" si="141"/>
        <v>9003010.673632497</v>
      </c>
      <c r="GL92" s="2">
        <f t="shared" si="142"/>
        <v>9040685.5552316047</v>
      </c>
      <c r="GM92" s="2">
        <f t="shared" si="143"/>
        <v>9078371.6461581085</v>
      </c>
      <c r="GN92" s="2">
        <f t="shared" si="144"/>
        <v>9116068.9373137522</v>
      </c>
      <c r="GO92" s="2">
        <f t="shared" si="145"/>
        <v>9153777.4342748988</v>
      </c>
      <c r="GP92" s="2">
        <f t="shared" si="146"/>
        <v>9191497.1335196383</v>
      </c>
      <c r="GQ92" s="2">
        <f t="shared" si="147"/>
        <v>9229228.037395902</v>
      </c>
      <c r="GR92" s="2">
        <f t="shared" si="148"/>
        <v>9266970.1423817929</v>
      </c>
      <c r="GS92" s="2">
        <f t="shared" si="149"/>
        <v>9304723.4525861889</v>
      </c>
      <c r="GT92" s="2">
        <f t="shared" si="150"/>
        <v>9342487.9653676748</v>
      </c>
      <c r="GU92" s="2">
        <f t="shared" si="151"/>
        <v>9380263.6842481345</v>
      </c>
      <c r="GV92" s="2">
        <f t="shared" si="152"/>
        <v>9418192.1466956399</v>
      </c>
      <c r="GW92" s="2">
        <f>IF($D92=3,($N92*$M92*EC92*'input_cooling&amp;ventilation'!$D$3)*'input_cool&amp;vent_evolution'!M$11,($O92*$M92*EC92*'input_cooling&amp;ventilation'!$D$3)*'input_cool&amp;vent_evolution'!M$10)</f>
        <v>1423560.6763440901</v>
      </c>
      <c r="GX92" s="2">
        <f>IF($D92=3,($N92*$M92*ED92*'input_cooling&amp;ventilation'!$D$3)*'input_cool&amp;vent_evolution'!N$11,($O92*$M92*ED92*'input_cooling&amp;ventilation'!$D$3)*'input_cool&amp;vent_evolution'!N$10)</f>
        <v>1345686.4676622509</v>
      </c>
      <c r="GY92" s="2">
        <f>IF($D92=3,($N92*$M92*EE92*'input_cooling&amp;ventilation'!$D$3)*'input_cool&amp;vent_evolution'!O$11,($O92*$M92*EE92*'input_cooling&amp;ventilation'!$D$3)*'input_cool&amp;vent_evolution'!O$10)</f>
        <v>1287889.4858231272</v>
      </c>
      <c r="GZ92" s="2">
        <f>IF($D92=3,($N92*$M92*EF92*'input_cooling&amp;ventilation'!$D$3)*'input_cool&amp;vent_evolution'!P$11,($O92*$M92*EF92*'input_cooling&amp;ventilation'!$D$3)*'input_cool&amp;vent_evolution'!P$10)</f>
        <v>1452922.9672657356</v>
      </c>
      <c r="HA92" s="2">
        <f>IF($D92=3,($N92*$M92*EG92*'input_cooling&amp;ventilation'!$D$3)*'input_cool&amp;vent_evolution'!Q$11,($O92*$M92*EG92*'input_cooling&amp;ventilation'!$D$3)*'input_cool&amp;vent_evolution'!Q$10)</f>
        <v>1601925.2119782411</v>
      </c>
      <c r="HB92" s="2">
        <f>IF($D92=3,($N92*$M92*EH92*'input_cooling&amp;ventilation'!$D$3)*'input_cool&amp;vent_evolution'!R$11,($O92*$M92*EH92*'input_cooling&amp;ventilation'!$D$3)*'input_cool&amp;vent_evolution'!R$10)</f>
        <v>1695047.9853952555</v>
      </c>
      <c r="HC92" s="2">
        <f>IF($D92=3,($N92*$M92*EI92*'input_cooling&amp;ventilation'!$D$3)*'input_cool&amp;vent_evolution'!S$11,($O92*$M92*EI92*'input_cooling&amp;ventilation'!$D$3)*'input_cool&amp;vent_evolution'!S$10)</f>
        <v>1752931.3185653896</v>
      </c>
      <c r="HD92" s="2">
        <f>IF($D92=3,($N92*$M92*EJ92*'input_cooling&amp;ventilation'!$D$3)*'input_cool&amp;vent_evolution'!T$11,($O92*$M92*EJ92*'input_cooling&amp;ventilation'!$D$3)*'input_cool&amp;vent_evolution'!T$10)</f>
        <v>1815665.2700041225</v>
      </c>
      <c r="HE92" s="2">
        <f>IF($D92=3,($N92*$M92*EK92*'input_cooling&amp;ventilation'!$D$3)*'input_cool&amp;vent_evolution'!U$11,($O92*$M92*EK92*'input_cooling&amp;ventilation'!$D$3)*'input_cool&amp;vent_evolution'!U$10)</f>
        <v>2075514.5475643429</v>
      </c>
      <c r="HF92" s="2">
        <f>IF($D92=3,($N92*$M92*EL92*'input_cooling&amp;ventilation'!$D$3)*'input_cool&amp;vent_evolution'!V$11,($O92*$M92*EL92*'input_cooling&amp;ventilation'!$D$3)*'input_cool&amp;vent_evolution'!V$10)</f>
        <v>2086779.7450582816</v>
      </c>
      <c r="HG92" s="2">
        <f>IF($D92=3,($N92*$M92*EM92*'input_cooling&amp;ventilation'!$D$3)*'input_cool&amp;vent_evolution'!W$11,($O92*$M92*EM92*'input_cooling&amp;ventilation'!$D$3)*'input_cool&amp;vent_evolution'!W$10)</f>
        <v>2015816.7261620122</v>
      </c>
      <c r="HH92" s="2">
        <f>IF($D92=3,($N92*$M92*EN92*'input_cooling&amp;ventilation'!$D$3)*'input_cool&amp;vent_evolution'!X$11,($O92*$M92*EN92*'input_cooling&amp;ventilation'!$D$3)*'input_cool&amp;vent_evolution'!X$10)</f>
        <v>2071878.1320961372</v>
      </c>
      <c r="HI92" s="2">
        <f>IF($D92=3,($N92*$M92*EO92*'input_cooling&amp;ventilation'!$D$3)*'input_cool&amp;vent_evolution'!Y$11,($O92*$M92*EO92*'input_cooling&amp;ventilation'!$D$3)*'input_cool&amp;vent_evolution'!Y$10)</f>
        <v>2102063.7580004805</v>
      </c>
      <c r="HJ92" s="2">
        <f>IF($D92=3,($N92*$M92*EP92*'input_cooling&amp;ventilation'!$D$3)*'input_cool&amp;vent_evolution'!Z$11,($O92*$M92*EP92*'input_cooling&amp;ventilation'!$D$3)*'input_cool&amp;vent_evolution'!Z$10)</f>
        <v>2233782.6771899764</v>
      </c>
      <c r="HK92" s="2">
        <f>IF($D92=3,($N92*$M92*EQ92*'input_cooling&amp;ventilation'!$D$3)*'input_cool&amp;vent_evolution'!AA$11,($O92*$M92*EQ92*'input_cooling&amp;ventilation'!$D$3)*'input_cool&amp;vent_evolution'!AA$10)</f>
        <v>2228425.5008066706</v>
      </c>
      <c r="HL92" s="2">
        <f>IF($D92=3,($N92*$M92*ER92*'input_cooling&amp;ventilation'!$D$3)*'input_cool&amp;vent_evolution'!AB$11,($O92*$M92*ER92*'input_cooling&amp;ventilation'!$D$3)*'input_cool&amp;vent_evolution'!AB$10)</f>
        <v>1983155.863019292</v>
      </c>
      <c r="HM92" s="2">
        <f>IF($D92=3,($N92*$M92*ES92*'input_cooling&amp;ventilation'!$D$3)*'input_cool&amp;vent_evolution'!AC$11,($O92*$M92*ES92*'input_cooling&amp;ventilation'!$D$3)*'input_cool&amp;vent_evolution'!AC$10)</f>
        <v>1959712.6352408358</v>
      </c>
      <c r="HN92" s="2">
        <f>IF($D92=3,($N92*$M92*ET92*'input_cooling&amp;ventilation'!$D$3)*'input_cool&amp;vent_evolution'!AD$11,($O92*$M92*ET92*'input_cooling&amp;ventilation'!$D$3)*'input_cool&amp;vent_evolution'!AD$10)</f>
        <v>1918362.2464834107</v>
      </c>
      <c r="HO92" s="2">
        <f>IF($D92=3,($N92*$M92*EU92*'input_cooling&amp;ventilation'!$D$3)*'input_cool&amp;vent_evolution'!AE$11,($O92*$M92*EU92*'input_cooling&amp;ventilation'!$D$3)*'input_cool&amp;vent_evolution'!AE$10)</f>
        <v>1872322.4124927458</v>
      </c>
      <c r="HP92" s="2">
        <f>IF($D92=3,($N92*$M92*EV92*'input_cooling&amp;ventilation'!$D$3)*'input_cool&amp;vent_evolution'!AF$11,($O92*$M92*EV92*'input_cooling&amp;ventilation'!$D$3)*'input_cool&amp;vent_evolution'!AF$10)</f>
        <v>1816352.4845187478</v>
      </c>
      <c r="HQ92" s="2">
        <f>IF($D92=3,($N92*$M92*EW92*'input_cooling&amp;ventilation'!$D$3)*'input_cool&amp;vent_evolution'!AG$11,($O92*$M92*EW92*'input_cooling&amp;ventilation'!$D$3)*'input_cool&amp;vent_evolution'!AG$10)</f>
        <v>1782801.7423732462</v>
      </c>
      <c r="HR92" s="2">
        <f>IF($D92=3,($N92*$M92*EX92*'input_cooling&amp;ventilation'!$D$3)*'input_cool&amp;vent_evolution'!AH$11,($O92*$M92*EX92*'input_cooling&amp;ventilation'!$D$3)*'input_cool&amp;vent_evolution'!AH$10)</f>
        <v>1735953.9106721608</v>
      </c>
      <c r="HS92" s="2">
        <f>IF($D92=3,($N92*$M92*EY92*'input_cooling&amp;ventilation'!$D$3)*'input_cool&amp;vent_evolution'!AI$11,($O92*$M92*EY92*'input_cooling&amp;ventilation'!$D$3)*'input_cool&amp;vent_evolution'!AI$10)</f>
        <v>1689404.2863890815</v>
      </c>
      <c r="HT92" s="2">
        <f>IF($D92=3,($N92*$M92*EZ92*'input_cooling&amp;ventilation'!$D$3)*'input_cool&amp;vent_evolution'!AJ$11,($O92*$M92*EZ92*'input_cooling&amp;ventilation'!$D$3)*'input_cool&amp;vent_evolution'!AJ$10)</f>
        <v>1643198.3146522001</v>
      </c>
      <c r="HU92" s="2">
        <f>IF($D92=3,($N92*$M92*FA92*'input_cooling&amp;ventilation'!$D$3)*'input_cool&amp;vent_evolution'!AK$11,($O92*$M92*FA92*'input_cooling&amp;ventilation'!$D$3)*'input_cool&amp;vent_evolution'!AK$10)</f>
        <v>1611966.8377079691</v>
      </c>
      <c r="HV92" s="2">
        <f>IF($D92=3,($N92*$M92*FB92*'input_cooling&amp;ventilation'!$D$3)*'input_cool&amp;vent_evolution'!AL$11,($O92*$M92*FB92*'input_cooling&amp;ventilation'!$D$3)*'input_cool&amp;vent_evolution'!AL$10)</f>
        <v>1552894.484972941</v>
      </c>
      <c r="HW92" s="2">
        <f>IF($D92=3,($N92*$M92*FC92*'input_cooling&amp;ventilation'!$D$3)*'input_cool&amp;vent_evolution'!AM$11,($O92*$M92*FC92*'input_cooling&amp;ventilation'!$D$3)*'input_cool&amp;vent_evolution'!AM$10)</f>
        <v>1509221.1782478672</v>
      </c>
      <c r="HX92" s="2">
        <f>IF($D92=3,($N92*$M92*FD92*'input_cooling&amp;ventilation'!$D$3)*'input_cool&amp;vent_evolution'!AN$11,($O92*$M92*FD92*'input_cooling&amp;ventilation'!$D$3)*'input_cool&amp;vent_evolution'!AN$10)</f>
        <v>1466242.2206804503</v>
      </c>
      <c r="HY92" s="2">
        <f>IF($D92=3,($N92*$M92*FE92*'input_cooling&amp;ventilation'!$D$3)*'input_cool&amp;vent_evolution'!AO$11,($O92*$M92*FE92*'input_cooling&amp;ventilation'!$D$3)*'input_cool&amp;vent_evolution'!AO$10)</f>
        <v>1424374.7280161462</v>
      </c>
      <c r="HZ92" s="2">
        <f>IF($D92=3,($N92*$M92*FF92*'input_cooling&amp;ventilation'!$D$3)*'input_cool&amp;vent_evolution'!AP$11,($O92*$M92*FF92*'input_cooling&amp;ventilation'!$D$3)*'input_cool&amp;vent_evolution'!AP$10)</f>
        <v>1383708.0656868804</v>
      </c>
      <c r="IA92" s="2">
        <f>IF($D92=3,($N92*$M92*FG92*'input_cooling&amp;ventilation'!$D$3)*'input_cool&amp;vent_evolution'!AQ$11,($O92*$M92*FG92*'input_cooling&amp;ventilation'!$D$3)*'input_cool&amp;vent_evolution'!AQ$10)</f>
        <v>1344282.1876828808</v>
      </c>
      <c r="IB92" s="2">
        <f>IF($D92=3,($N92*$M92*FH92*'input_cooling&amp;ventilation'!$D$3)*'input_cool&amp;vent_evolution'!AR$11,($O92*$M92*FH92*'input_cooling&amp;ventilation'!$D$3)*'input_cool&amp;vent_evolution'!AR$10)</f>
        <v>1306196.179888309</v>
      </c>
      <c r="IC92" s="2">
        <f>IF($D92=3,($N92*$M92*FI92*'input_cooling&amp;ventilation'!$D$3)*'input_cool&amp;vent_evolution'!AS$11,($O92*$M92*FI92*'input_cooling&amp;ventilation'!$D$3)*'input_cool&amp;vent_evolution'!AS$10)</f>
        <v>1269539.4717428102</v>
      </c>
      <c r="ID92" s="2">
        <f>IF($D92=3,($N92*$M92*FJ92*'input_cooling&amp;ventilation'!$D$3)*'input_cool&amp;vent_evolution'!AT$11,($O92*$M92*FJ92*'input_cooling&amp;ventilation'!$D$3)*'input_cool&amp;vent_evolution'!AT$10)</f>
        <v>1234411.7776345678</v>
      </c>
      <c r="IE92" s="2">
        <f>IF($D92=3,($N92*$M92*FK92*'input_cooling&amp;ventilation'!$D$3)*'input_cool&amp;vent_evolution'!AU$11,($O92*$M92*FK92*'input_cooling&amp;ventilation'!$D$3)*'input_cool&amp;vent_evolution'!AU$10)</f>
        <v>1239403.0382567393</v>
      </c>
      <c r="IF92" s="2">
        <f>IF($D92=3,($N92*$M92*FL92*'input_cooling&amp;ventilation'!$D$3)*'input_cool&amp;vent_evolution'!AV$11,($O92*$M92*FL92*'input_cooling&amp;ventilation'!$D$3)*'input_cool&amp;vent_evolution'!AV$10)</f>
        <v>1244414.4807040114</v>
      </c>
    </row>
    <row r="93" spans="1:240" x14ac:dyDescent="0.25">
      <c r="A93">
        <v>91</v>
      </c>
      <c r="B93">
        <v>100100</v>
      </c>
      <c r="C93">
        <v>10</v>
      </c>
      <c r="D93">
        <v>3</v>
      </c>
      <c r="E93">
        <v>4</v>
      </c>
      <c r="F93" s="2">
        <v>1869901.94609437</v>
      </c>
      <c r="G93" s="2">
        <v>1841365.3537494701</v>
      </c>
      <c r="H93" s="2">
        <v>1869901.94609437</v>
      </c>
      <c r="I93" s="17">
        <v>0.95</v>
      </c>
      <c r="J93">
        <v>0.84905380500000005</v>
      </c>
      <c r="K93" s="2">
        <f t="shared" si="77"/>
        <v>1587647.3623083299</v>
      </c>
      <c r="L93" s="2">
        <f t="shared" si="78"/>
        <v>1749297.0860619964</v>
      </c>
      <c r="M93">
        <v>0.49736008447729602</v>
      </c>
      <c r="N93" s="17">
        <f>'input_cooling&amp;ventilation'!$D$5</f>
        <v>57.500092182043396</v>
      </c>
      <c r="O93" s="45">
        <f>'input_cooling&amp;ventilation'!$D$6</f>
        <v>19.328678831353667</v>
      </c>
      <c r="P93" s="45">
        <f>'input_cooling&amp;ventilation'!$C$5</f>
        <v>50.351688737400465</v>
      </c>
      <c r="Q93" s="45">
        <f>'input_cooling&amp;ventilation'!$C$6</f>
        <v>32.240814214248743</v>
      </c>
      <c r="R93">
        <v>17</v>
      </c>
      <c r="S93">
        <v>12</v>
      </c>
      <c r="T93">
        <v>14</v>
      </c>
      <c r="U93" s="2">
        <f t="shared" si="79"/>
        <v>1987966.3071442705</v>
      </c>
      <c r="V93" s="2">
        <f t="shared" si="80"/>
        <v>2059928.5669086894</v>
      </c>
      <c r="W93" s="2">
        <v>2731851.4402316469</v>
      </c>
      <c r="X93" s="57">
        <f>IF($D93=3,(W93*(1+'input_cool&amp;vent_evolution'!M$11)),(W93*(1+'input_cool&amp;vent_evolution'!M$12)))</f>
        <v>2772657.9832354346</v>
      </c>
      <c r="Y93" s="57">
        <f>IF($D93=3,(X93*(1+'input_cool&amp;vent_evolution'!N$11)),(X93*(1+'input_cool&amp;vent_evolution'!N$12)))</f>
        <v>2810991.3296236191</v>
      </c>
      <c r="Z93" s="57">
        <f>IF($D93=3,(Y93*(1+'input_cool&amp;vent_evolution'!O$11)),(Y93*(1+'input_cool&amp;vent_evolution'!O$12)))</f>
        <v>2847424.2944923392</v>
      </c>
      <c r="AA93" s="57">
        <f>IF($D93=3,(Z93*(1+'input_cool&amp;vent_evolution'!P$11)),(Z93*(1+'input_cool&amp;vent_evolution'!P$12)))</f>
        <v>2888222.7762508555</v>
      </c>
      <c r="AB93" s="57">
        <f>IF($D93=3,(AA93*(1+'input_cool&amp;vent_evolution'!Q$11)),(AA93*(1+'input_cool&amp;vent_evolution'!Q$12)))</f>
        <v>2932999.8497852255</v>
      </c>
      <c r="AC93" s="57">
        <f>IF($D93=3,(AB93*(1+'input_cool&amp;vent_evolution'!R$11)),(AB93*(1+'input_cool&amp;vent_evolution'!R$12)))</f>
        <v>2980233.6027086787</v>
      </c>
      <c r="AD93" s="57">
        <f>IF($D93=3,(AC93*(1+'input_cool&amp;vent_evolution'!S$11)),(AC93*(1+'input_cool&amp;vent_evolution'!S$12)))</f>
        <v>3029163.1226580665</v>
      </c>
      <c r="AE93" s="57">
        <f>IF($D93=3,(AD93*(1+'input_cool&amp;vent_evolution'!T$11)),(AD93*(1+'input_cool&amp;vent_evolution'!T$12)))</f>
        <v>3079955.1067217318</v>
      </c>
      <c r="AF93" s="57">
        <f>IF($D93=3,(AE93*(1+'input_cool&amp;vent_evolution'!U$11)),(AE93*(1+'input_cool&amp;vent_evolution'!U$12)))</f>
        <v>3138174.7123836908</v>
      </c>
      <c r="AG93" s="57">
        <f>IF($D93=3,(AF93*(1+'input_cool&amp;vent_evolution'!V$11)),(AF93*(1+'input_cool&amp;vent_evolution'!V$12)))</f>
        <v>3197004.1072147526</v>
      </c>
      <c r="AH93" s="57">
        <f>IF($D93=3,(AG93*(1+'input_cool&amp;vent_evolution'!W$11)),(AG93*(1+'input_cool&amp;vent_evolution'!W$12)))</f>
        <v>3254119.5500748702</v>
      </c>
      <c r="AI93" s="57">
        <f>IF($D93=3,(AH93*(1+'input_cool&amp;vent_evolution'!X$11)),(AH93*(1+'input_cool&amp;vent_evolution'!X$12)))</f>
        <v>3313253.5606480972</v>
      </c>
      <c r="AJ93" s="57">
        <f>IF($D93=3,(AI93*(1+'input_cool&amp;vent_evolution'!Y$11)),(AI93*(1+'input_cool&amp;vent_evolution'!Y$12)))</f>
        <v>3373713.0040649883</v>
      </c>
      <c r="AK93" s="57">
        <f>IF($D93=3,(AJ93*(1+'input_cool&amp;vent_evolution'!Z$11)),(AJ93*(1+'input_cool&amp;vent_evolution'!Z$12)))</f>
        <v>3438468.9111982249</v>
      </c>
      <c r="AL93" s="57">
        <f>IF($D93=3,(AK93*(1+'input_cool&amp;vent_evolution'!AA$11)),(AK93*(1+'input_cool&amp;vent_evolution'!AA$12)))</f>
        <v>3503647.0962394164</v>
      </c>
      <c r="AM93" s="57">
        <f>IF($D93=3,(AL93*(1+'input_cool&amp;vent_evolution'!AB$11)),(AL93*(1+'input_cool&amp;vent_evolution'!AB$12)))</f>
        <v>3562161.9453611504</v>
      </c>
      <c r="AN93" s="57">
        <f>IF($D93=3,(AM93*(1+'input_cool&amp;vent_evolution'!AC$11)),(AM93*(1+'input_cool&amp;vent_evolution'!AC$12)))</f>
        <v>3620545.7528663757</v>
      </c>
      <c r="AO93" s="57">
        <f>IF($D93=3,(AN93*(1+'input_cool&amp;vent_evolution'!AD$11)),(AN93*(1+'input_cool&amp;vent_evolution'!AD$12)))</f>
        <v>3678236.6147197816</v>
      </c>
      <c r="AP93" s="57">
        <f>IF($D93=3,(AO93*(1+'input_cool&amp;vent_evolution'!AE$11)),(AO93*(1+'input_cool&amp;vent_evolution'!AE$12)))</f>
        <v>3735050.8238315117</v>
      </c>
      <c r="AQ93" s="57">
        <f>IF($D93=3,(AP93*(1+'input_cool&amp;vent_evolution'!AF$11)),(AP93*(1+'input_cool&amp;vent_evolution'!AF$12)))</f>
        <v>3790639.4153555576</v>
      </c>
      <c r="AR93" s="57">
        <f>IF($D93=3,(AQ93*(1+'input_cool&amp;vent_evolution'!AG$11)),(AQ93*(1+'input_cool&amp;vent_evolution'!AG$12)))</f>
        <v>3845640.9402429829</v>
      </c>
      <c r="AS93" s="57">
        <f>IF($D93=3,(AR93*(1+'input_cool&amp;vent_evolution'!AH$11)),(AR93*(1+'input_cool&amp;vent_evolution'!AH$12)))</f>
        <v>3899744.2624543235</v>
      </c>
      <c r="AT93" s="57">
        <f>IF($D93=3,(AS93*(1+'input_cool&amp;vent_evolution'!AI$11)),(AS93*(1+'input_cool&amp;vent_evolution'!AI$12)))</f>
        <v>3952912.4395799208</v>
      </c>
      <c r="AU93" s="57">
        <f>IF($D93=3,(AT93*(1+'input_cool&amp;vent_evolution'!AJ$11)),(AT93*(1+'input_cool&amp;vent_evolution'!AJ$12)))</f>
        <v>4005111.3508218746</v>
      </c>
      <c r="AV93" s="57">
        <f>IF($D93=3,(AU93*(1+'input_cool&amp;vent_evolution'!AK$11)),(AU93*(1+'input_cool&amp;vent_evolution'!AK$12)))</f>
        <v>4056777.2872474762</v>
      </c>
      <c r="AW93" s="57">
        <f>IF($D93=3,(AV93*(1+'input_cool&amp;vent_evolution'!AL$11)),(AV93*(1+'input_cool&amp;vent_evolution'!AL$12)))</f>
        <v>4106981.8422150398</v>
      </c>
      <c r="AX93" s="57">
        <f>IF($D93=3,(AW93*(1+'input_cool&amp;vent_evolution'!AM$11)),(AW93*(1+'input_cool&amp;vent_evolution'!AM$12)))</f>
        <v>4156173.2314915992</v>
      </c>
      <c r="AY93" s="57">
        <f>IF($D93=3,(AX93*(1+'input_cool&amp;vent_evolution'!AN$11)),(AX93*(1+'input_cool&amp;vent_evolution'!AN$12)))</f>
        <v>4204336.1874385886</v>
      </c>
      <c r="AZ93" s="57">
        <f>IF($D93=3,(AY93*(1+'input_cool&amp;vent_evolution'!AO$11)),(AY93*(1+'input_cool&amp;vent_evolution'!AO$12)))</f>
        <v>4251471.1014356446</v>
      </c>
      <c r="BA93" s="57">
        <f>IF($D93=3,(AZ93*(1+'input_cool&amp;vent_evolution'!AP$11)),(AZ93*(1+'input_cool&amp;vent_evolution'!AP$12)))</f>
        <v>4297583.6175579634</v>
      </c>
      <c r="BB93" s="57">
        <f>IF($D93=3,(BA93*(1+'input_cool&amp;vent_evolution'!AQ$11)),(BA93*(1+'input_cool&amp;vent_evolution'!AQ$12)))</f>
        <v>4342683.0187029159</v>
      </c>
      <c r="BC93" s="57">
        <f>IF($D93=3,(BB93*(1+'input_cool&amp;vent_evolution'!AR$11)),(BB93*(1+'input_cool&amp;vent_evolution'!AR$12)))</f>
        <v>4386784.1924515534</v>
      </c>
      <c r="BD93" s="57">
        <f>IF($D93=3,(BC93*(1+'input_cool&amp;vent_evolution'!AS$11)),(BC93*(1+'input_cool&amp;vent_evolution'!AS$12)))</f>
        <v>4429907.332860549</v>
      </c>
      <c r="BE93" s="57">
        <f>IF($D93=3,(BD93*(1+'input_cool&amp;vent_evolution'!AT$11)),(BD93*(1+'input_cool&amp;vent_evolution'!AT$12)))</f>
        <v>4472078.2963422574</v>
      </c>
      <c r="BF93" s="57">
        <f>IF($D93=3,(BE93*(1+'input_cool&amp;vent_evolution'!AU$11)),(BE93*(1+'input_cool&amp;vent_evolution'!AU$12)))</f>
        <v>4514650.7106958125</v>
      </c>
      <c r="BG93" s="57">
        <f>IF($D93=3,(BF93*(1+'input_cool&amp;vent_evolution'!AV$11)),(BF93*(1+'input_cool&amp;vent_evolution'!AV$12)))</f>
        <v>4557628.3975745318</v>
      </c>
      <c r="BH93" s="2">
        <f t="shared" si="153"/>
        <v>4886681.2512608161</v>
      </c>
      <c r="BI93" s="2">
        <f t="shared" si="81"/>
        <v>4959675.1797331749</v>
      </c>
      <c r="BJ93" s="2">
        <f t="shared" si="82"/>
        <v>5028245.103534502</v>
      </c>
      <c r="BK93" s="2">
        <f t="shared" si="83"/>
        <v>5093415.6628591781</v>
      </c>
      <c r="BL93" s="2">
        <f t="shared" si="84"/>
        <v>5166395.1715371246</v>
      </c>
      <c r="BM93" s="2">
        <f t="shared" si="85"/>
        <v>5246491.5056584915</v>
      </c>
      <c r="BN93" s="2">
        <f t="shared" si="86"/>
        <v>5330982.2987662423</v>
      </c>
      <c r="BO93" s="2">
        <f t="shared" si="87"/>
        <v>5418506.4460345116</v>
      </c>
      <c r="BP93" s="2">
        <f t="shared" si="88"/>
        <v>5509362.1318829358</v>
      </c>
      <c r="BQ93" s="2">
        <f t="shared" si="89"/>
        <v>5613504.1987809688</v>
      </c>
      <c r="BR93" s="2">
        <f t="shared" si="90"/>
        <v>5718737.0443560537</v>
      </c>
      <c r="BS93" s="2">
        <f t="shared" si="91"/>
        <v>5820904.0069044745</v>
      </c>
      <c r="BT93" s="2">
        <f t="shared" si="92"/>
        <v>5926681.7430303972</v>
      </c>
      <c r="BU93" s="2">
        <f t="shared" si="93"/>
        <v>6034830.3869339377</v>
      </c>
      <c r="BV93" s="2">
        <f t="shared" si="94"/>
        <v>6150664.4592543347</v>
      </c>
      <c r="BW93" s="2">
        <f t="shared" si="95"/>
        <v>6267253.8938558707</v>
      </c>
      <c r="BX93" s="2">
        <f t="shared" si="96"/>
        <v>6371924.0863533393</v>
      </c>
      <c r="BY93" s="2">
        <f t="shared" si="97"/>
        <v>6476359.8742264947</v>
      </c>
      <c r="BZ93" s="2">
        <f t="shared" si="98"/>
        <v>6579556.1347684702</v>
      </c>
      <c r="CA93" s="2">
        <f t="shared" si="99"/>
        <v>6681184.2564089205</v>
      </c>
      <c r="CB93" s="2">
        <f t="shared" si="100"/>
        <v>6780620.017806516</v>
      </c>
      <c r="CC93" s="2">
        <f t="shared" si="101"/>
        <v>6879005.6461389801</v>
      </c>
      <c r="CD93" s="2">
        <f t="shared" si="102"/>
        <v>6975784.5874779951</v>
      </c>
      <c r="CE93" s="2">
        <f t="shared" si="103"/>
        <v>7070890.7599795777</v>
      </c>
      <c r="CF93" s="2">
        <f t="shared" si="104"/>
        <v>7164263.1290424624</v>
      </c>
      <c r="CG93" s="2">
        <f t="shared" si="105"/>
        <v>7256682.1234071096</v>
      </c>
      <c r="CH93" s="2">
        <f t="shared" si="106"/>
        <v>7346487.0278301267</v>
      </c>
      <c r="CI93" s="2">
        <f t="shared" si="107"/>
        <v>7434479.6017165212</v>
      </c>
      <c r="CJ93" s="2">
        <f t="shared" si="108"/>
        <v>7520632.5346195996</v>
      </c>
      <c r="CK93" s="2">
        <f t="shared" si="109"/>
        <v>7604946.5266314317</v>
      </c>
      <c r="CL93" s="2">
        <f t="shared" si="110"/>
        <v>7687431.6737609152</v>
      </c>
      <c r="CM93" s="2">
        <f t="shared" si="111"/>
        <v>7768104.5810693149</v>
      </c>
      <c r="CN93" s="2">
        <f t="shared" si="112"/>
        <v>7846991.8791640429</v>
      </c>
      <c r="CO93" s="2">
        <f t="shared" si="113"/>
        <v>7924129.6907700282</v>
      </c>
      <c r="CP93" s="2">
        <f t="shared" si="114"/>
        <v>7999564.2673208639</v>
      </c>
      <c r="CQ93" s="2">
        <f t="shared" si="115"/>
        <v>8075716.9511669455</v>
      </c>
      <c r="CR93" s="2">
        <f>IF($D93=3,(W93*$P93*$M93*'input_cooling&amp;ventilation'!$D$3)*'input_cool&amp;vent_evolution'!M$11,(W93*$Q93*'input_cooling&amp;ventilation'!$D$3)*'input_cool&amp;vent_evolution'!M$12)</f>
        <v>834342.71757493517</v>
      </c>
      <c r="CS93" s="2">
        <f>IF($D93=3,(X93*$P93*$M93*'input_cooling&amp;ventilation'!$D$3)*'input_cool&amp;vent_evolution'!N$11,(X93*$Q93*'input_cooling&amp;ventilation'!$D$3)*'input_cool&amp;vent_evolution'!N$12)</f>
        <v>783775.00383432372</v>
      </c>
      <c r="CT93" s="2">
        <f>IF($D93=3,(Y93*$P93*$M93*'input_cooling&amp;ventilation'!$D$3)*'input_cool&amp;vent_evolution'!O$11,(Y93*$Q93*'input_cooling&amp;ventilation'!$D$3)*'input_cool&amp;vent_evolution'!O$12)</f>
        <v>744919.23795305227</v>
      </c>
      <c r="CU93" s="2">
        <f>IF($D93=3,(Z93*$P93*$M93*'input_cooling&amp;ventilation'!$D$3)*'input_cool&amp;vent_evolution'!P$11,(Z93*$Q93*'input_cooling&amp;ventilation'!$D$3)*'input_cool&amp;vent_evolution'!P$12)</f>
        <v>834177.89495601831</v>
      </c>
      <c r="CV93" s="2">
        <f>IF($D93=3,(AA93*$P93*$M93*'input_cooling&amp;ventilation'!$D$3)*'input_cool&amp;vent_evolution'!Q$11,(AA93*$Q93*'input_cooling&amp;ventilation'!$D$3)*'input_cool&amp;vent_evolution'!Q$12)</f>
        <v>915525.36597503768</v>
      </c>
      <c r="CW93" s="2">
        <f>IF($D93=3,(AB93*$P93*$M93*'input_cooling&amp;ventilation'!$D$3)*'input_cool&amp;vent_evolution'!R$11,(AB93*$Q93*'input_cooling&amp;ventilation'!$D$3)*'input_cool&amp;vent_evolution'!R$12)</f>
        <v>965755.36358859867</v>
      </c>
      <c r="CX93" s="2">
        <f>IF($D93=3,(AC93*$P93*$M93*'input_cooling&amp;ventilation'!$D$3)*'input_cool&amp;vent_evolution'!S$11,(AC93*$Q93*'input_cooling&amp;ventilation'!$D$3)*'input_cool&amp;vent_evolution'!S$12)</f>
        <v>1000427.5206654861</v>
      </c>
      <c r="CY93" s="2">
        <f>IF($D93=3,(AD93*$P93*$M93*'input_cooling&amp;ventilation'!$D$3)*'input_cool&amp;vent_evolution'!T$11,(AD93*$Q93*'input_cooling&amp;ventilation'!$D$3)*'input_cool&amp;vent_evolution'!T$12)</f>
        <v>1038508.01600046</v>
      </c>
      <c r="CZ93" s="2">
        <f>IF($D93=3,(AE93*$P93*$M93*'input_cooling&amp;ventilation'!$D$3)*'input_cool&amp;vent_evolution'!U$11,(AE93*$Q93*'input_cooling&amp;ventilation'!$D$3)*'input_cool&amp;vent_evolution'!U$12)</f>
        <v>1190375.3768024626</v>
      </c>
      <c r="DA93" s="2">
        <f>IF($D93=3,(AF93*$P93*$M93*'input_cooling&amp;ventilation'!$D$3)*'input_cool&amp;vent_evolution'!V$11,(AF93*$Q93*'input_cooling&amp;ventilation'!$D$3)*'input_cool&amp;vent_evolution'!V$12)</f>
        <v>1202843.3075568422</v>
      </c>
      <c r="DB93" s="2">
        <f>IF($D93=3,(AG93*$P93*$M93*'input_cooling&amp;ventilation'!$D$3)*'input_cool&amp;vent_evolution'!W$11,(AG93*$Q93*'input_cooling&amp;ventilation'!$D$3)*'input_cool&amp;vent_evolution'!W$12)</f>
        <v>1167799.3356845472</v>
      </c>
      <c r="DC93" s="2">
        <f>IF($D93=3,(AH93*$P93*$M93*'input_cooling&amp;ventilation'!$D$3)*'input_cool&amp;vent_evolution'!X$11,(AH93*$Q93*'input_cooling&amp;ventilation'!$D$3)*'input_cool&amp;vent_evolution'!X$12)</f>
        <v>1209071.5716396493</v>
      </c>
      <c r="DD93" s="2">
        <f>IF($D93=3,(AI93*$P93*$M93*'input_cooling&amp;ventilation'!$D$3)*'input_cool&amp;vent_evolution'!Y$11,(AI93*$Q93*'input_cooling&amp;ventilation'!$D$3)*'input_cool&amp;vent_evolution'!Y$12)</f>
        <v>1236171.7658571103</v>
      </c>
      <c r="DE93" s="2">
        <f>IF($D93=3,(AJ93*$P93*$M93*'input_cooling&amp;ventilation'!$D$3)*'input_cool&amp;vent_evolution'!Z$11,(AJ93*$Q93*'input_cooling&amp;ventilation'!$D$3)*'input_cool&amp;vent_evolution'!Z$12)</f>
        <v>1324018.5411334569</v>
      </c>
      <c r="DF93" s="2">
        <f>IF($D93=3,(AK93*$P93*$M93*'input_cooling&amp;ventilation'!$D$3)*'input_cool&amp;vent_evolution'!AA$11,(AK93*$Q93*'input_cooling&amp;ventilation'!$D$3)*'input_cool&amp;vent_evolution'!AA$12)</f>
        <v>1332652.5608606795</v>
      </c>
      <c r="DG93" s="2">
        <f>IF($D93=3,(AL93*$P93*$M93*'input_cooling&amp;ventilation'!$D$3)*'input_cool&amp;vent_evolution'!AB$11,(AL93*$Q93*'input_cooling&amp;ventilation'!$D$3)*'input_cool&amp;vent_evolution'!AB$12)</f>
        <v>1196412.0124114209</v>
      </c>
      <c r="DH93" s="2">
        <f>IF($D93=3,(AM93*$P93*$M93*'input_cooling&amp;ventilation'!$D$3)*'input_cool&amp;vent_evolution'!AC$11,(AM93*$Q93*'input_cooling&amp;ventilation'!$D$3)*'input_cool&amp;vent_evolution'!AC$12)</f>
        <v>1193732.6965374132</v>
      </c>
      <c r="DI93" s="2">
        <f>IF($D93=3,(AN93*$P93*$M93*'input_cooling&amp;ventilation'!$D$3)*'input_cool&amp;vent_evolution'!AD$11,(AN93*$Q93*'input_cooling&amp;ventilation'!$D$3)*'input_cool&amp;vent_evolution'!AD$12)</f>
        <v>1179564.5235996353</v>
      </c>
      <c r="DJ93" s="2">
        <f>IF($D93=3,(AO93*$P93*$M93*'input_cooling&amp;ventilation'!$D$3)*'input_cool&amp;vent_evolution'!AE$11,(AO93*$Q93*'input_cooling&amp;ventilation'!$D$3)*'input_cool&amp;vent_evolution'!AE$12)</f>
        <v>1161640.2208525976</v>
      </c>
      <c r="DK93" s="2">
        <f>IF($D93=3,(AP93*$P93*$M93*'input_cooling&amp;ventilation'!$D$3)*'input_cool&amp;vent_evolution'!AF$11,(AP93*$Q93*'input_cooling&amp;ventilation'!$D$3)*'input_cool&amp;vent_evolution'!AF$12)</f>
        <v>1136580.8790524206</v>
      </c>
      <c r="DL93" s="2">
        <f>IF($D93=3,(AQ93*$P93*$M93*'input_cooling&amp;ventilation'!$D$3)*'input_cool&amp;vent_evolution'!AG$11,(AQ93*$Q93*'input_cooling&amp;ventilation'!$D$3)*'input_cool&amp;vent_evolution'!AG$12)</f>
        <v>1124577.5399567673</v>
      </c>
      <c r="DM93" s="2">
        <f>IF($D93=3,(AR93*$P93*$M93*'input_cooling&amp;ventilation'!$D$3)*'input_cool&amp;vent_evolution'!AH$11,(AR93*$Q93*'input_cooling&amp;ventilation'!$D$3)*'input_cool&amp;vent_evolution'!AH$12)</f>
        <v>1106212.620840037</v>
      </c>
      <c r="DN93" s="2">
        <f>IF($D93=3,(AS93*$P93*$M93*'input_cooling&amp;ventilation'!$D$3)*'input_cool&amp;vent_evolution'!AI$11,(AS93*$Q93*'input_cooling&amp;ventilation'!$D$3)*'input_cool&amp;vent_evolution'!AI$12)</f>
        <v>1087092.3662256419</v>
      </c>
      <c r="DO93" s="2">
        <f>IF($D93=3,(AT93*$P93*$M93*'input_cooling&amp;ventilation'!$D$3)*'input_cool&amp;vent_evolution'!AJ$11,(AT93*$Q93*'input_cooling&amp;ventilation'!$D$3)*'input_cool&amp;vent_evolution'!AJ$12)</f>
        <v>1067274.4676269621</v>
      </c>
      <c r="DP93" s="2">
        <f>IF($D93=3,(AU93*$P93*$M93*'input_cooling&amp;ventilation'!$D$3)*'input_cool&amp;vent_evolution'!AK$11,(AU93*$Q93*'input_cooling&amp;ventilation'!$D$3)*'input_cool&amp;vent_evolution'!AK$12)</f>
        <v>1056377.1059800209</v>
      </c>
      <c r="DQ93" s="2">
        <f>IF($D93=3,(AV93*$P93*$M93*'input_cooling&amp;ventilation'!$D$3)*'input_cool&amp;vent_evolution'!AL$11,(AV93*$Q93*'input_cooling&amp;ventilation'!$D$3)*'input_cool&amp;vent_evolution'!AL$12)</f>
        <v>1026497.2659504395</v>
      </c>
      <c r="DR93" s="2">
        <f>IF($D93=3,(AW93*$P93*$M93*'input_cooling&amp;ventilation'!$D$3)*'input_cool&amp;vent_evolution'!AM$11,(AW93*$Q93*'input_cooling&amp;ventilation'!$D$3)*'input_cool&amp;vent_evolution'!AM$12)</f>
        <v>1005781.778830945</v>
      </c>
      <c r="DS93" s="2">
        <f>IF($D93=3,(AX93*$P93*$M93*'input_cooling&amp;ventilation'!$D$3)*'input_cool&amp;vent_evolution'!AN$11,(AX93*$Q93*'input_cooling&amp;ventilation'!$D$3)*'input_cool&amp;vent_evolution'!AN$12)</f>
        <v>984754.12503143353</v>
      </c>
      <c r="DT93" s="2">
        <f>IF($D93=3,(AY93*$P93*$M93*'input_cooling&amp;ventilation'!$D$3)*'input_cool&amp;vent_evolution'!AO$11,(AY93*$Q93*'input_cooling&amp;ventilation'!$D$3)*'input_cool&amp;vent_evolution'!AO$12)</f>
        <v>963734.47349642485</v>
      </c>
      <c r="DU93" s="2">
        <f>IF($D93=3,(AZ93*$P93*$M93*'input_cooling&amp;ventilation'!$D$3)*'input_cool&amp;vent_evolution'!AP$11,(AZ93*$Q93*'input_cooling&amp;ventilation'!$D$3)*'input_cool&amp;vent_evolution'!AP$12)</f>
        <v>942830.22240187461</v>
      </c>
      <c r="DV93" s="2">
        <f>IF($D93=3,(BA93*$P93*$M93*'input_cooling&amp;ventilation'!$D$3)*'input_cool&amp;vent_evolution'!AQ$11,(BA93*$Q93*'input_cooling&amp;ventilation'!$D$3)*'input_cool&amp;vent_evolution'!AQ$12)</f>
        <v>922115.77218852297</v>
      </c>
      <c r="DW93" s="2">
        <f>IF($D93=3,(BB93*$P93*$M93*'input_cooling&amp;ventilation'!$D$3)*'input_cool&amp;vent_evolution'!AR$11,(BB93*$Q93*'input_cooling&amp;ventilation'!$D$3)*'input_cool&amp;vent_evolution'!AR$12)</f>
        <v>901705.7178861401</v>
      </c>
      <c r="DX93" s="2">
        <f>IF($D93=3,(BC93*$P93*$M93*'input_cooling&amp;ventilation'!$D$3)*'input_cool&amp;vent_evolution'!AS$11,(BC93*$Q93*'input_cooling&amp;ventilation'!$D$3)*'input_cool&amp;vent_evolution'!AS$12)</f>
        <v>881708.55727393751</v>
      </c>
      <c r="DY93" s="2">
        <f>IF($D93=3,(BD93*$P93*$M93*'input_cooling&amp;ventilation'!$D$3)*'input_cool&amp;vent_evolution'!AT$11,(BD93*$Q93*'input_cooling&amp;ventilation'!$D$3)*'input_cool&amp;vent_evolution'!AT$12)</f>
        <v>862240.06456062989</v>
      </c>
      <c r="DZ93" s="2">
        <f>IF($D93=3,(BE93*$P93*$M93*'input_cooling&amp;ventilation'!$D$3)*'input_cool&amp;vent_evolution'!AU$11,(BE93*$Q93*'input_cooling&amp;ventilation'!$D$3)*'input_cool&amp;vent_evolution'!AU$12)</f>
        <v>870448.24851186678</v>
      </c>
      <c r="EA93" s="2">
        <f>IF($D93=3,(BF93*$P93*$M93*'input_cooling&amp;ventilation'!$D$3)*'input_cool&amp;vent_evolution'!AV$11,(BF93*$Q93*'input_cooling&amp;ventilation'!$D$3)*'input_cool&amp;vent_evolution'!AV$12)</f>
        <v>878734.57112372306</v>
      </c>
      <c r="EB93">
        <v>0.7001055966209081</v>
      </c>
      <c r="EC93" s="2">
        <f t="shared" si="116"/>
        <v>1309128.8175929959</v>
      </c>
      <c r="ED93" s="2">
        <f>IF($D93=3,(EC93*(1+'input_cool&amp;vent_evolution'!M$10)),EC93*(1+'input_cool&amp;vent_evolution'!M$9))</f>
        <v>1337034.3928807417</v>
      </c>
      <c r="EE93" s="2">
        <f>IF($D93=3,(ED93*(1+'input_cool&amp;vent_evolution'!N$10)),ED93*(1+'input_cool&amp;vent_evolution'!N$9))</f>
        <v>1364968.7694572844</v>
      </c>
      <c r="EF93" s="2">
        <f>IF($D93=3,(EE93*(1+'input_cool&amp;vent_evolution'!O$10)),EE93*(1+'input_cool&amp;vent_evolution'!O$9))</f>
        <v>1392931.9478262314</v>
      </c>
      <c r="EG93" s="2">
        <f>IF($D93=3,(EF93*(1+'input_cool&amp;vent_evolution'!P$10)),EF93*(1+'input_cool&amp;vent_evolution'!P$9))</f>
        <v>1419372.3636338275</v>
      </c>
      <c r="EH93" s="2">
        <f>IF($D93=3,(EG93*(1+'input_cool&amp;vent_evolution'!Q$10)),EG93*(1+'input_cool&amp;vent_evolution'!Q$9))</f>
        <v>1445841.5812897861</v>
      </c>
      <c r="EI93" s="2">
        <f>IF($D93=3,(EH93*(1+'input_cool&amp;vent_evolution'!R$10)),EH93*(1+'input_cool&amp;vent_evolution'!R$9))</f>
        <v>1466639.5046331263</v>
      </c>
      <c r="EJ93" s="2">
        <f>IF($D93=3,(EI93*(1+'input_cool&amp;vent_evolution'!S$10)),EI93*(1+'input_cool&amp;vent_evolution'!S$9))</f>
        <v>1487450.0677975656</v>
      </c>
      <c r="EK93" s="2">
        <f>IF($D93=3,(EJ93*(1+'input_cool&amp;vent_evolution'!T$10)),EJ93*(1+'input_cool&amp;vent_evolution'!T$9))</f>
        <v>1508273.2706711926</v>
      </c>
      <c r="EL93" s="2">
        <f>IF($D93=3,(EK93*(1+'input_cool&amp;vent_evolution'!U$10)),EK93*(1+'input_cool&amp;vent_evolution'!U$9))</f>
        <v>1529109.1123586942</v>
      </c>
      <c r="EM93" s="2">
        <f>IF($D93=3,(EL93*(1+'input_cool&amp;vent_evolution'!V$10)),EL93*(1+'input_cool&amp;vent_evolution'!V$9))</f>
        <v>1549957.5936434683</v>
      </c>
      <c r="EN93" s="2">
        <f>IF($D93=3,(EM93*(1+'input_cool&amp;vent_evolution'!W$10)),EM93*(1+'input_cool&amp;vent_evolution'!W$9))</f>
        <v>1566172.1685629576</v>
      </c>
      <c r="EO93" s="2">
        <f>IF($D93=3,(EN93*(1+'input_cool&amp;vent_evolution'!X$10)),EN93*(1+'input_cool&amp;vent_evolution'!X$9))</f>
        <v>1582397.3217959253</v>
      </c>
      <c r="EP93" s="2">
        <f>IF($D93=3,(EO93*(1+'input_cool&amp;vent_evolution'!Y$10)),EO93*(1+'input_cool&amp;vent_evolution'!Y$9))</f>
        <v>1598633.0539578954</v>
      </c>
      <c r="EQ93" s="2">
        <f>IF($D93=3,(EP93*(1+'input_cool&amp;vent_evolution'!Z$10)),EP93*(1+'input_cool&amp;vent_evolution'!Z$9))</f>
        <v>1614879.3640416479</v>
      </c>
      <c r="ER93" s="2">
        <f>IF($D93=3,(EQ93*(1+'input_cool&amp;vent_evolution'!AA$10)),EQ93*(1+'input_cool&amp;vent_evolution'!AA$9))</f>
        <v>1631136.2530544021</v>
      </c>
      <c r="ES93" s="2">
        <f>IF($D93=3,(ER93*(1+'input_cool&amp;vent_evolution'!AB$10)),ER93*(1+'input_cool&amp;vent_evolution'!AB$9))</f>
        <v>1642452.2955092934</v>
      </c>
      <c r="ET93" s="2">
        <f>IF($D93=3,(ES93*(1+'input_cool&amp;vent_evolution'!AC$10)),ES93*(1+'input_cool&amp;vent_evolution'!AC$9))</f>
        <v>1653776.2778545506</v>
      </c>
      <c r="EU93" s="2">
        <f>IF($D93=3,(ET93*(1+'input_cool&amp;vent_evolution'!AD$10)),ET93*(1+'input_cool&amp;vent_evolution'!AD$9))</f>
        <v>1665108.201489096</v>
      </c>
      <c r="EV93" s="2">
        <f>IF($D93=3,(EU93*(1+'input_cool&amp;vent_evolution'!AE$10)),EU93*(1+'input_cool&amp;vent_evolution'!AE$9))</f>
        <v>1676448.0651259222</v>
      </c>
      <c r="EW93" s="2">
        <f>IF($D93=3,(EV93*(1+'input_cool&amp;vent_evolution'!AF$10)),EV93*(1+'input_cool&amp;vent_evolution'!AF$9))</f>
        <v>1687795.8699960792</v>
      </c>
      <c r="EX93" s="2">
        <f>IF($D93=3,(EW93*(1+'input_cool&amp;vent_evolution'!AG$10)),EW93*(1+'input_cool&amp;vent_evolution'!AG$9))</f>
        <v>1694970.3888519653</v>
      </c>
      <c r="EY93" s="2">
        <f>IF($D93=3,(EX93*(1+'input_cool&amp;vent_evolution'!AH$10)),EX93*(1+'input_cool&amp;vent_evolution'!AH$9))</f>
        <v>1702147.043806002</v>
      </c>
      <c r="EZ93" s="2">
        <f>IF($D93=3,(EY93*(1+'input_cool&amp;vent_evolution'!AI$10)),EY93*(1+'input_cool&amp;vent_evolution'!AI$9))</f>
        <v>1709325.8352498878</v>
      </c>
      <c r="FA93" s="2">
        <f>IF($D93=3,(EZ93*(1+'input_cool&amp;vent_evolution'!AJ$10)),EZ93*(1+'input_cool&amp;vent_evolution'!AJ$9))</f>
        <v>1716506.7627359675</v>
      </c>
      <c r="FB93" s="2">
        <f>IF($D93=3,(FA93*(1+'input_cool&amp;vent_evolution'!AK$10)),FA93*(1+'input_cool&amp;vent_evolution'!AK$9))</f>
        <v>1723689.8253129721</v>
      </c>
      <c r="FC93" s="2">
        <f>IF($D93=3,(FB93*(1+'input_cool&amp;vent_evolution'!AL$10)),FB93*(1+'input_cool&amp;vent_evolution'!AL$9))</f>
        <v>1730875.0250513086</v>
      </c>
      <c r="FD93" s="2">
        <f>IF($D93=3,(FC93*(1+'input_cool&amp;vent_evolution'!AM$10)),FC93*(1+'input_cool&amp;vent_evolution'!AM$9))</f>
        <v>1738062.3602163112</v>
      </c>
      <c r="FE93" s="2">
        <f>IF($D93=3,(FD93*(1+'input_cool&amp;vent_evolution'!AN$10)),FD93*(1+'input_cool&amp;vent_evolution'!AN$9))</f>
        <v>1745251.8318711638</v>
      </c>
      <c r="FF93" s="2">
        <f>IF($D93=3,(FE93*(1+'input_cool&amp;vent_evolution'!AO$10)),FE93*(1+'input_cool&amp;vent_evolution'!AO$9))</f>
        <v>1752443.4393443824</v>
      </c>
      <c r="FG93" s="2">
        <f>IF($D93=3,(FF93*(1+'input_cool&amp;vent_evolution'!AP$10)),FF93*(1+'input_cool&amp;vent_evolution'!AP$9))</f>
        <v>1759637.1830836213</v>
      </c>
      <c r="FH93" s="2">
        <f>IF($D93=3,(FG93*(1+'input_cool&amp;vent_evolution'!AQ$10)),FG93*(1+'input_cool&amp;vent_evolution'!AQ$9))</f>
        <v>1766833.0624173989</v>
      </c>
      <c r="FI93" s="2">
        <f>IF($D93=3,(FH93*(1+'input_cool&amp;vent_evolution'!AR$10)),FH93*(1+'input_cool&amp;vent_evolution'!AR$9))</f>
        <v>1774031.0781291109</v>
      </c>
      <c r="FJ93" s="2">
        <f>IF($D93=3,(FI93*(1+'input_cool&amp;vent_evolution'!AS$10)),FI93*(1+'input_cool&amp;vent_evolution'!AS$9))</f>
        <v>1781231.2297151461</v>
      </c>
      <c r="FK93" s="2">
        <f>IF($D93=3,(FJ93*(1+'input_cool&amp;vent_evolution'!AT$10)),FJ93*(1+'input_cool&amp;vent_evolution'!AT$9))</f>
        <v>1788433.5178469848</v>
      </c>
      <c r="FL93" s="2">
        <f>IF($D93=3,(FK93*(1+'input_cool&amp;vent_evolution'!AU$10)),FK93*(1+'input_cool&amp;vent_evolution'!AU$9))</f>
        <v>1795664.9279442756</v>
      </c>
      <c r="FM93" s="2">
        <f t="shared" si="117"/>
        <v>2202282.0076948935</v>
      </c>
      <c r="FN93" s="2">
        <f t="shared" si="118"/>
        <v>2249226.1628801501</v>
      </c>
      <c r="FO93" s="2">
        <f t="shared" si="119"/>
        <v>2296218.76903468</v>
      </c>
      <c r="FP93" s="2">
        <f t="shared" si="120"/>
        <v>2343259.8270056779</v>
      </c>
      <c r="FQ93" s="2">
        <f t="shared" si="121"/>
        <v>2387739.2175946822</v>
      </c>
      <c r="FR93" s="2">
        <f t="shared" si="122"/>
        <v>2432267.0600942895</v>
      </c>
      <c r="FS93" s="2">
        <f t="shared" si="123"/>
        <v>2467254.367501264</v>
      </c>
      <c r="FT93" s="2">
        <f t="shared" si="124"/>
        <v>2502262.9382478073</v>
      </c>
      <c r="FU93" s="2">
        <f t="shared" si="125"/>
        <v>2537292.7721456555</v>
      </c>
      <c r="FV93" s="2">
        <f t="shared" si="126"/>
        <v>2572343.8676886689</v>
      </c>
      <c r="FW93" s="2">
        <f t="shared" si="127"/>
        <v>2607416.2261947179</v>
      </c>
      <c r="FX93" s="2">
        <f t="shared" si="128"/>
        <v>2634693.1955255652</v>
      </c>
      <c r="FY93" s="2">
        <f t="shared" si="129"/>
        <v>2661987.9602246997</v>
      </c>
      <c r="FZ93" s="2">
        <f t="shared" si="130"/>
        <v>2689300.5213275878</v>
      </c>
      <c r="GA93" s="2">
        <f t="shared" si="131"/>
        <v>2716630.8771398328</v>
      </c>
      <c r="GB93" s="2">
        <f t="shared" si="132"/>
        <v>2743979.0293558296</v>
      </c>
      <c r="GC93" s="2">
        <f t="shared" si="133"/>
        <v>2763015.4422449288</v>
      </c>
      <c r="GD93" s="2">
        <f t="shared" si="134"/>
        <v>2782065.2120149252</v>
      </c>
      <c r="GE93" s="2">
        <f t="shared" si="135"/>
        <v>2801128.3410191569</v>
      </c>
      <c r="GF93" s="2">
        <f t="shared" si="136"/>
        <v>2820204.8270925544</v>
      </c>
      <c r="GG93" s="2">
        <f t="shared" si="137"/>
        <v>2839294.6723060515</v>
      </c>
      <c r="GH93" s="2">
        <f t="shared" si="138"/>
        <v>2851364.0069489451</v>
      </c>
      <c r="GI93" s="2">
        <f t="shared" si="139"/>
        <v>2863436.9350430416</v>
      </c>
      <c r="GJ93" s="2">
        <f t="shared" si="140"/>
        <v>2875513.4572472754</v>
      </c>
      <c r="GK93" s="2">
        <f t="shared" si="141"/>
        <v>2887593.5728085777</v>
      </c>
      <c r="GL93" s="2">
        <f t="shared" si="142"/>
        <v>2899677.2801266778</v>
      </c>
      <c r="GM93" s="2">
        <f t="shared" si="143"/>
        <v>2911764.582684516</v>
      </c>
      <c r="GN93" s="2">
        <f t="shared" si="144"/>
        <v>2923855.477563953</v>
      </c>
      <c r="GO93" s="2">
        <f t="shared" si="145"/>
        <v>2935949.9665535283</v>
      </c>
      <c r="GP93" s="2">
        <f t="shared" si="146"/>
        <v>2948048.0485236384</v>
      </c>
      <c r="GQ93" s="2">
        <f t="shared" si="147"/>
        <v>2960149.7242273502</v>
      </c>
      <c r="GR93" s="2">
        <f t="shared" si="148"/>
        <v>2972254.9925350626</v>
      </c>
      <c r="GS93" s="2">
        <f t="shared" si="149"/>
        <v>2984363.8547646441</v>
      </c>
      <c r="GT93" s="2">
        <f t="shared" si="150"/>
        <v>2996476.3100688942</v>
      </c>
      <c r="GU93" s="2">
        <f t="shared" si="151"/>
        <v>3008592.3595774113</v>
      </c>
      <c r="GV93" s="2">
        <f t="shared" si="152"/>
        <v>3020757.3995135175</v>
      </c>
      <c r="GW93" s="2">
        <f>IF($D93=3,($N93*$M93*EC93*'input_cooling&amp;ventilation'!$D$3)*'input_cool&amp;vent_evolution'!M$11,($O93*$M93*EC93*'input_cooling&amp;ventilation'!$D$3)*'input_cool&amp;vent_evolution'!M$10)</f>
        <v>456587.78030257201</v>
      </c>
      <c r="GX93" s="2">
        <f>IF($D93=3,($N93*$M93*ED93*'input_cooling&amp;ventilation'!$D$3)*'input_cool&amp;vent_evolution'!N$11,($O93*$M93*ED93*'input_cooling&amp;ventilation'!$D$3)*'input_cool&amp;vent_evolution'!N$10)</f>
        <v>431610.68401456956</v>
      </c>
      <c r="GY93" s="2">
        <f>IF($D93=3,($N93*$M93*EE93*'input_cooling&amp;ventilation'!$D$3)*'input_cool&amp;vent_evolution'!O$11,($O93*$M93*EE93*'input_cooling&amp;ventilation'!$D$3)*'input_cool&amp;vent_evolution'!O$10)</f>
        <v>413073.08594471758</v>
      </c>
      <c r="GZ93" s="2">
        <f>IF($D93=3,($N93*$M93*EF93*'input_cooling&amp;ventilation'!$D$3)*'input_cool&amp;vent_evolution'!P$11,($O93*$M93*EF93*'input_cooling&amp;ventilation'!$D$3)*'input_cool&amp;vent_evolution'!P$10)</f>
        <v>466005.33689801145</v>
      </c>
      <c r="HA93" s="2">
        <f>IF($D93=3,($N93*$M93*EG93*'input_cooling&amp;ventilation'!$D$3)*'input_cool&amp;vent_evolution'!Q$11,($O93*$M93*EG93*'input_cooling&amp;ventilation'!$D$3)*'input_cool&amp;vent_evolution'!Q$10)</f>
        <v>513795.78608919121</v>
      </c>
      <c r="HB93" s="2">
        <f>IF($D93=3,($N93*$M93*EH93*'input_cooling&amp;ventilation'!$D$3)*'input_cool&amp;vent_evolution'!R$11,($O93*$M93*EH93*'input_cooling&amp;ventilation'!$D$3)*'input_cool&amp;vent_evolution'!R$10)</f>
        <v>543663.65271170018</v>
      </c>
      <c r="HC93" s="2">
        <f>IF($D93=3,($N93*$M93*EI93*'input_cooling&amp;ventilation'!$D$3)*'input_cool&amp;vent_evolution'!S$11,($O93*$M93*EI93*'input_cooling&amp;ventilation'!$D$3)*'input_cool&amp;vent_evolution'!S$10)</f>
        <v>562228.94679985882</v>
      </c>
      <c r="HD93" s="2">
        <f>IF($D93=3,($N93*$M93*EJ93*'input_cooling&amp;ventilation'!$D$3)*'input_cool&amp;vent_evolution'!T$11,($O93*$M93*EJ93*'input_cooling&amp;ventilation'!$D$3)*'input_cool&amp;vent_evolution'!T$10)</f>
        <v>582350.01091254642</v>
      </c>
      <c r="HE93" s="2">
        <f>IF($D93=3,($N93*$M93*EK93*'input_cooling&amp;ventilation'!$D$3)*'input_cool&amp;vent_evolution'!U$11,($O93*$M93*EK93*'input_cooling&amp;ventilation'!$D$3)*'input_cool&amp;vent_evolution'!U$10)</f>
        <v>665693.14255842951</v>
      </c>
      <c r="HF93" s="2">
        <f>IF($D93=3,($N93*$M93*EL93*'input_cooling&amp;ventilation'!$D$3)*'input_cool&amp;vent_evolution'!V$11,($O93*$M93*EL93*'input_cooling&amp;ventilation'!$D$3)*'input_cool&amp;vent_evolution'!V$10)</f>
        <v>669306.30187358917</v>
      </c>
      <c r="HG93" s="2">
        <f>IF($D93=3,($N93*$M93*EM93*'input_cooling&amp;ventilation'!$D$3)*'input_cool&amp;vent_evolution'!W$11,($O93*$M93*EM93*'input_cooling&amp;ventilation'!$D$3)*'input_cool&amp;vent_evolution'!W$10)</f>
        <v>646545.87597827218</v>
      </c>
      <c r="HH93" s="2">
        <f>IF($D93=3,($N93*$M93*EN93*'input_cooling&amp;ventilation'!$D$3)*'input_cool&amp;vent_evolution'!X$11,($O93*$M93*EN93*'input_cooling&amp;ventilation'!$D$3)*'input_cool&amp;vent_evolution'!X$10)</f>
        <v>664526.81161484809</v>
      </c>
      <c r="HI93" s="2">
        <f>IF($D93=3,($N93*$M93*EO93*'input_cooling&amp;ventilation'!$D$3)*'input_cool&amp;vent_evolution'!Y$11,($O93*$M93*EO93*'input_cooling&amp;ventilation'!$D$3)*'input_cool&amp;vent_evolution'!Y$10)</f>
        <v>674208.44173974253</v>
      </c>
      <c r="HJ93" s="2">
        <f>IF($D93=3,($N93*$M93*EP93*'input_cooling&amp;ventilation'!$D$3)*'input_cool&amp;vent_evolution'!Z$11,($O93*$M93*EP93*'input_cooling&amp;ventilation'!$D$3)*'input_cool&amp;vent_evolution'!Z$10)</f>
        <v>716455.49866957916</v>
      </c>
      <c r="HK93" s="2">
        <f>IF($D93=3,($N93*$M93*EQ93*'input_cooling&amp;ventilation'!$D$3)*'input_cool&amp;vent_evolution'!AA$11,($O93*$M93*EQ93*'input_cooling&amp;ventilation'!$D$3)*'input_cool&amp;vent_evolution'!AA$10)</f>
        <v>714737.25699980732</v>
      </c>
      <c r="HL93" s="2">
        <f>IF($D93=3,($N93*$M93*ER93*'input_cooling&amp;ventilation'!$D$3)*'input_cool&amp;vent_evolution'!AB$11,($O93*$M93*ER93*'input_cooling&amp;ventilation'!$D$3)*'input_cool&amp;vent_evolution'!AB$10)</f>
        <v>636070.34707886586</v>
      </c>
      <c r="HM93" s="2">
        <f>IF($D93=3,($N93*$M93*ES93*'input_cooling&amp;ventilation'!$D$3)*'input_cool&amp;vent_evolution'!AC$11,($O93*$M93*ES93*'input_cooling&amp;ventilation'!$D$3)*'input_cool&amp;vent_evolution'!AC$10)</f>
        <v>628551.24971100222</v>
      </c>
      <c r="HN93" s="2">
        <f>IF($D93=3,($N93*$M93*ET93*'input_cooling&amp;ventilation'!$D$3)*'input_cool&amp;vent_evolution'!AD$11,($O93*$M93*ET93*'input_cooling&amp;ventilation'!$D$3)*'input_cool&amp;vent_evolution'!AD$10)</f>
        <v>615288.67331988702</v>
      </c>
      <c r="HO93" s="2">
        <f>IF($D93=3,($N93*$M93*EU93*'input_cooling&amp;ventilation'!$D$3)*'input_cool&amp;vent_evolution'!AE$11,($O93*$M93*EU93*'input_cooling&amp;ventilation'!$D$3)*'input_cool&amp;vent_evolution'!AE$10)</f>
        <v>600522.02096947085</v>
      </c>
      <c r="HP93" s="2">
        <f>IF($D93=3,($N93*$M93*EV93*'input_cooling&amp;ventilation'!$D$3)*'input_cool&amp;vent_evolution'!AF$11,($O93*$M93*EV93*'input_cooling&amp;ventilation'!$D$3)*'input_cool&amp;vent_evolution'!AF$10)</f>
        <v>582570.42564796179</v>
      </c>
      <c r="HQ93" s="2">
        <f>IF($D93=3,($N93*$M93*EW93*'input_cooling&amp;ventilation'!$D$3)*'input_cool&amp;vent_evolution'!AG$11,($O93*$M93*EW93*'input_cooling&amp;ventilation'!$D$3)*'input_cool&amp;vent_evolution'!AG$10)</f>
        <v>571809.48012714321</v>
      </c>
      <c r="HR93" s="2">
        <f>IF($D93=3,($N93*$M93*EX93*'input_cooling&amp;ventilation'!$D$3)*'input_cool&amp;vent_evolution'!AH$11,($O93*$M93*EX93*'input_cooling&amp;ventilation'!$D$3)*'input_cool&amp;vent_evolution'!AH$10)</f>
        <v>556783.67346934765</v>
      </c>
      <c r="HS93" s="2">
        <f>IF($D93=3,($N93*$M93*EY93*'input_cooling&amp;ventilation'!$D$3)*'input_cool&amp;vent_evolution'!AI$11,($O93*$M93*EY93*'input_cooling&amp;ventilation'!$D$3)*'input_cool&amp;vent_evolution'!AI$10)</f>
        <v>541853.51279652456</v>
      </c>
      <c r="HT93" s="2">
        <f>IF($D93=3,($N93*$M93*EZ93*'input_cooling&amp;ventilation'!$D$3)*'input_cool&amp;vent_evolution'!AJ$11,($O93*$M93*EZ93*'input_cooling&amp;ventilation'!$D$3)*'input_cool&amp;vent_evolution'!AJ$10)</f>
        <v>527033.57401720504</v>
      </c>
      <c r="HU93" s="2">
        <f>IF($D93=3,($N93*$M93*FA93*'input_cooling&amp;ventilation'!$D$3)*'input_cool&amp;vent_evolution'!AK$11,($O93*$M93*FA93*'input_cooling&amp;ventilation'!$D$3)*'input_cool&amp;vent_evolution'!AK$10)</f>
        <v>517016.50135532254</v>
      </c>
      <c r="HV93" s="2">
        <f>IF($D93=3,($N93*$M93*FB93*'input_cooling&amp;ventilation'!$D$3)*'input_cool&amp;vent_evolution'!AL$11,($O93*$M93*FB93*'input_cooling&amp;ventilation'!$D$3)*'input_cool&amp;vent_evolution'!AL$10)</f>
        <v>498069.84536746226</v>
      </c>
      <c r="HW93" s="2">
        <f>IF($D93=3,($N93*$M93*FC93*'input_cooling&amp;ventilation'!$D$3)*'input_cool&amp;vent_evolution'!AM$11,($O93*$M93*FC93*'input_cooling&amp;ventilation'!$D$3)*'input_cool&amp;vent_evolution'!AM$10)</f>
        <v>484062.22454213473</v>
      </c>
      <c r="HX93" s="2">
        <f>IF($D93=3,($N93*$M93*FD93*'input_cooling&amp;ventilation'!$D$3)*'input_cool&amp;vent_evolution'!AN$11,($O93*$M93*FD93*'input_cooling&amp;ventilation'!$D$3)*'input_cool&amp;vent_evolution'!AN$10)</f>
        <v>470277.3067922137</v>
      </c>
      <c r="HY93" s="2">
        <f>IF($D93=3,($N93*$M93*FE93*'input_cooling&amp;ventilation'!$D$3)*'input_cool&amp;vent_evolution'!AO$11,($O93*$M93*FE93*'input_cooling&amp;ventilation'!$D$3)*'input_cool&amp;vent_evolution'!AO$10)</f>
        <v>456848.87633604091</v>
      </c>
      <c r="HZ93" s="2">
        <f>IF($D93=3,($N93*$M93*FF93*'input_cooling&amp;ventilation'!$D$3)*'input_cool&amp;vent_evolution'!AP$11,($O93*$M93*FF93*'input_cooling&amp;ventilation'!$D$3)*'input_cool&amp;vent_evolution'!AP$10)</f>
        <v>443805.59592391353</v>
      </c>
      <c r="IA93" s="2">
        <f>IF($D93=3,($N93*$M93*FG93*'input_cooling&amp;ventilation'!$D$3)*'input_cool&amp;vent_evolution'!AQ$11,($O93*$M93*FG93*'input_cooling&amp;ventilation'!$D$3)*'input_cool&amp;vent_evolution'!AQ$10)</f>
        <v>431160.28025633254</v>
      </c>
      <c r="IB93" s="2">
        <f>IF($D93=3,($N93*$M93*FH93*'input_cooling&amp;ventilation'!$D$3)*'input_cool&amp;vent_evolution'!AR$11,($O93*$M93*FH93*'input_cooling&amp;ventilation'!$D$3)*'input_cool&amp;vent_evolution'!AR$10)</f>
        <v>418944.70978681865</v>
      </c>
      <c r="IC93" s="2">
        <f>IF($D93=3,($N93*$M93*FI93*'input_cooling&amp;ventilation'!$D$3)*'input_cool&amp;vent_evolution'!AS$11,($O93*$M93*FI93*'input_cooling&amp;ventilation'!$D$3)*'input_cool&amp;vent_evolution'!AS$10)</f>
        <v>407187.56779527705</v>
      </c>
      <c r="ID93" s="2">
        <f>IF($D93=3,($N93*$M93*FJ93*'input_cooling&amp;ventilation'!$D$3)*'input_cool&amp;vent_evolution'!AT$11,($O93*$M93*FJ93*'input_cooling&amp;ventilation'!$D$3)*'input_cool&amp;vent_evolution'!AT$10)</f>
        <v>395920.8363193695</v>
      </c>
      <c r="IE93" s="2">
        <f>IF($D93=3,($N93*$M93*FK93*'input_cooling&amp;ventilation'!$D$3)*'input_cool&amp;vent_evolution'!AU$11,($O93*$M93*FK93*'input_cooling&amp;ventilation'!$D$3)*'input_cool&amp;vent_evolution'!AU$10)</f>
        <v>397521.7154713854</v>
      </c>
      <c r="IF93" s="2">
        <f>IF($D93=3,($N93*$M93*FL93*'input_cooling&amp;ventilation'!$D$3)*'input_cool&amp;vent_evolution'!AV$11,($O93*$M93*FL93*'input_cooling&amp;ventilation'!$D$3)*'input_cool&amp;vent_evolution'!AV$10)</f>
        <v>399129.0676700921</v>
      </c>
    </row>
    <row r="94" spans="1:240" x14ac:dyDescent="0.25">
      <c r="A94">
        <v>92</v>
      </c>
      <c r="B94">
        <v>100100</v>
      </c>
      <c r="C94">
        <v>10</v>
      </c>
      <c r="D94">
        <v>3</v>
      </c>
      <c r="E94">
        <v>5</v>
      </c>
      <c r="F94" s="2">
        <v>2339613.6619392401</v>
      </c>
      <c r="G94" s="2">
        <v>2834886.7576716901</v>
      </c>
      <c r="H94" s="2">
        <v>2339613.6619392401</v>
      </c>
      <c r="I94" s="17">
        <v>0.26</v>
      </c>
      <c r="J94">
        <v>0.374986547</v>
      </c>
      <c r="K94" s="2">
        <f t="shared" si="77"/>
        <v>877323.64840462094</v>
      </c>
      <c r="L94" s="2">
        <f t="shared" si="78"/>
        <v>737070.55699463945</v>
      </c>
      <c r="M94">
        <v>0.49736008447729602</v>
      </c>
      <c r="N94" s="17">
        <f>'input_cooling&amp;ventilation'!$D$5</f>
        <v>57.500092182043396</v>
      </c>
      <c r="O94" s="45">
        <f>'input_cooling&amp;ventilation'!$D$6</f>
        <v>19.328678831353667</v>
      </c>
      <c r="P94" s="45">
        <f>'input_cooling&amp;ventilation'!$C$5</f>
        <v>50.351688737400465</v>
      </c>
      <c r="Q94" s="45">
        <f>'input_cooling&amp;ventilation'!$C$6</f>
        <v>32.240814214248743</v>
      </c>
      <c r="R94">
        <v>17</v>
      </c>
      <c r="S94">
        <v>12</v>
      </c>
      <c r="T94">
        <v>14</v>
      </c>
      <c r="U94" s="2">
        <f t="shared" si="79"/>
        <v>1098537.3042496576</v>
      </c>
      <c r="V94" s="2">
        <f t="shared" si="80"/>
        <v>867955.88255312934</v>
      </c>
      <c r="W94" s="2">
        <v>6148950.8176876623</v>
      </c>
      <c r="X94" s="57">
        <f>IF($D94=3,(W94*(1+'input_cool&amp;vent_evolution'!M$11)),(W94*(1+'input_cool&amp;vent_evolution'!M$12)))</f>
        <v>6240799.6723782644</v>
      </c>
      <c r="Y94" s="57">
        <f>IF($D94=3,(X94*(1+'input_cool&amp;vent_evolution'!N$11)),(X94*(1+'input_cool&amp;vent_evolution'!N$12)))</f>
        <v>6327081.7659603171</v>
      </c>
      <c r="Z94" s="57">
        <f>IF($D94=3,(Y94*(1+'input_cool&amp;vent_evolution'!O$11)),(Y94*(1+'input_cool&amp;vent_evolution'!O$12)))</f>
        <v>6409086.4115355192</v>
      </c>
      <c r="AA94" s="57">
        <f>IF($D94=3,(Z94*(1+'input_cool&amp;vent_evolution'!P$11)),(Z94*(1+'input_cool&amp;vent_evolution'!P$12)))</f>
        <v>6500917.1216813726</v>
      </c>
      <c r="AB94" s="57">
        <f>IF($D94=3,(AA94*(1+'input_cool&amp;vent_evolution'!Q$11)),(AA94*(1+'input_cool&amp;vent_evolution'!Q$12)))</f>
        <v>6601702.991245158</v>
      </c>
      <c r="AC94" s="57">
        <f>IF($D94=3,(AB94*(1+'input_cool&amp;vent_evolution'!R$11)),(AB94*(1+'input_cool&amp;vent_evolution'!R$12)))</f>
        <v>6708018.4443418672</v>
      </c>
      <c r="AD94" s="57">
        <f>IF($D94=3,(AC94*(1+'input_cool&amp;vent_evolution'!S$11)),(AC94*(1+'input_cool&amp;vent_evolution'!S$12)))</f>
        <v>6818150.7916836906</v>
      </c>
      <c r="AE94" s="57">
        <f>IF($D94=3,(AD94*(1+'input_cool&amp;vent_evolution'!T$11)),(AD94*(1+'input_cool&amp;vent_evolution'!T$12)))</f>
        <v>6932475.2411544025</v>
      </c>
      <c r="AF94" s="57">
        <f>IF($D94=3,(AE94*(1+'input_cool&amp;vent_evolution'!U$11)),(AE94*(1+'input_cool&amp;vent_evolution'!U$12)))</f>
        <v>7063518.052109818</v>
      </c>
      <c r="AG94" s="57">
        <f>IF($D94=3,(AF94*(1+'input_cool&amp;vent_evolution'!V$11)),(AF94*(1+'input_cool&amp;vent_evolution'!V$12)))</f>
        <v>7195933.3987583369</v>
      </c>
      <c r="AH94" s="57">
        <f>IF($D94=3,(AG94*(1+'input_cool&amp;vent_evolution'!W$11)),(AG94*(1+'input_cool&amp;vent_evolution'!W$12)))</f>
        <v>7324490.9198245378</v>
      </c>
      <c r="AI94" s="57">
        <f>IF($D94=3,(AH94*(1+'input_cool&amp;vent_evolution'!X$11)),(AH94*(1+'input_cool&amp;vent_evolution'!X$12)))</f>
        <v>7457591.9066909989</v>
      </c>
      <c r="AJ94" s="57">
        <f>IF($D94=3,(AI94*(1+'input_cool&amp;vent_evolution'!Y$11)),(AI94*(1+'input_cool&amp;vent_evolution'!Y$12)))</f>
        <v>7593676.2261237241</v>
      </c>
      <c r="AK94" s="57">
        <f>IF($D94=3,(AJ94*(1+'input_cool&amp;vent_evolution'!Z$11)),(AJ94*(1+'input_cool&amp;vent_evolution'!Z$12)))</f>
        <v>7739431.1827268032</v>
      </c>
      <c r="AL94" s="57">
        <f>IF($D94=3,(AK94*(1+'input_cool&amp;vent_evolution'!AA$11)),(AK94*(1+'input_cool&amp;vent_evolution'!AA$12)))</f>
        <v>7886136.6178402323</v>
      </c>
      <c r="AM94" s="57">
        <f>IF($D94=3,(AL94*(1+'input_cool&amp;vent_evolution'!AB$11)),(AL94*(1+'input_cool&amp;vent_evolution'!AB$12)))</f>
        <v>8017843.9735386986</v>
      </c>
      <c r="AN94" s="57">
        <f>IF($D94=3,(AM94*(1+'input_cool&amp;vent_evolution'!AC$11)),(AM94*(1+'input_cool&amp;vent_evolution'!AC$12)))</f>
        <v>8149256.3759892993</v>
      </c>
      <c r="AO94" s="57">
        <f>IF($D94=3,(AN94*(1+'input_cool&amp;vent_evolution'!AD$11)),(AN94*(1+'input_cool&amp;vent_evolution'!AD$12)))</f>
        <v>8279109.0711038355</v>
      </c>
      <c r="AP94" s="57">
        <f>IF($D94=3,(AO94*(1+'input_cool&amp;vent_evolution'!AE$11)),(AO94*(1+'input_cool&amp;vent_evolution'!AE$12)))</f>
        <v>8406988.5642669871</v>
      </c>
      <c r="AQ94" s="57">
        <f>IF($D94=3,(AP94*(1+'input_cool&amp;vent_evolution'!AF$11)),(AP94*(1+'input_cool&amp;vent_evolution'!AF$12)))</f>
        <v>8532109.3926810324</v>
      </c>
      <c r="AR94" s="57">
        <f>IF($D94=3,(AQ94*(1+'input_cool&amp;vent_evolution'!AG$11)),(AQ94*(1+'input_cool&amp;vent_evolution'!AG$12)))</f>
        <v>8655908.8301064894</v>
      </c>
      <c r="AS94" s="57">
        <f>IF($D94=3,(AR94*(1+'input_cool&amp;vent_evolution'!AH$11)),(AR94*(1+'input_cool&amp;vent_evolution'!AH$12)))</f>
        <v>8777686.5602025408</v>
      </c>
      <c r="AT94" s="57">
        <f>IF($D94=3,(AS94*(1+'input_cool&amp;vent_evolution'!AI$11)),(AS94*(1+'input_cool&amp;vent_evolution'!AI$12)))</f>
        <v>8897359.4316467084</v>
      </c>
      <c r="AU94" s="57">
        <f>IF($D94=3,(AT94*(1+'input_cool&amp;vent_evolution'!AJ$11)),(AT94*(1+'input_cool&amp;vent_evolution'!AJ$12)))</f>
        <v>9014850.6441031229</v>
      </c>
      <c r="AV94" s="57">
        <f>IF($D94=3,(AU94*(1+'input_cool&amp;vent_evolution'!AK$11)),(AU94*(1+'input_cool&amp;vent_evolution'!AK$12)))</f>
        <v>9131142.2174120527</v>
      </c>
      <c r="AW94" s="57">
        <f>IF($D94=3,(AV94*(1+'input_cool&amp;vent_evolution'!AL$11)),(AV94*(1+'input_cool&amp;vent_evolution'!AL$12)))</f>
        <v>9244144.4600571617</v>
      </c>
      <c r="AX94" s="57">
        <f>IF($D94=3,(AW94*(1+'input_cool&amp;vent_evolution'!AM$11)),(AW94*(1+'input_cool&amp;vent_evolution'!AM$12)))</f>
        <v>9354866.2324276399</v>
      </c>
      <c r="AY94" s="57">
        <f>IF($D94=3,(AX94*(1+'input_cool&amp;vent_evolution'!AN$11)),(AX94*(1+'input_cool&amp;vent_evolution'!AN$12)))</f>
        <v>9463273.1695659868</v>
      </c>
      <c r="AZ94" s="57">
        <f>IF($D94=3,(AY94*(1+'input_cool&amp;vent_evolution'!AO$11)),(AY94*(1+'input_cool&amp;vent_evolution'!AO$12)))</f>
        <v>9569366.152403757</v>
      </c>
      <c r="BA94" s="57">
        <f>IF($D94=3,(AZ94*(1+'input_cool&amp;vent_evolution'!AP$11)),(AZ94*(1+'input_cool&amp;vent_evolution'!AP$12)))</f>
        <v>9673157.8848311696</v>
      </c>
      <c r="BB94" s="57">
        <f>IF($D94=3,(BA94*(1+'input_cool&amp;vent_evolution'!AQ$11)),(BA94*(1+'input_cool&amp;vent_evolution'!AQ$12)))</f>
        <v>9774669.2611320596</v>
      </c>
      <c r="BC94" s="57">
        <f>IF($D94=3,(BB94*(1+'input_cool&amp;vent_evolution'!AR$11)),(BB94*(1+'input_cool&amp;vent_evolution'!AR$12)))</f>
        <v>9873933.7908166144</v>
      </c>
      <c r="BD94" s="57">
        <f>IF($D94=3,(BC94*(1+'input_cool&amp;vent_evolution'!AS$11)),(BC94*(1+'input_cool&amp;vent_evolution'!AS$12)))</f>
        <v>9970996.927403817</v>
      </c>
      <c r="BE94" s="57">
        <f>IF($D94=3,(BD94*(1+'input_cool&amp;vent_evolution'!AT$11)),(BD94*(1+'input_cool&amp;vent_evolution'!AT$12)))</f>
        <v>10065916.869449252</v>
      </c>
      <c r="BF94" s="57">
        <f>IF($D94=3,(BE94*(1+'input_cool&amp;vent_evolution'!AU$11)),(BE94*(1+'input_cool&amp;vent_evolution'!AU$12)))</f>
        <v>10161740.411752867</v>
      </c>
      <c r="BG94" s="57">
        <f>IF($D94=3,(BF94*(1+'input_cool&amp;vent_evolution'!AV$11)),(BF94*(1+'input_cool&amp;vent_evolution'!AV$12)))</f>
        <v>10258476.156231277</v>
      </c>
      <c r="BH94" s="2">
        <f t="shared" si="153"/>
        <v>10999120.31569742</v>
      </c>
      <c r="BI94" s="2">
        <f t="shared" si="81"/>
        <v>11163417.711066872</v>
      </c>
      <c r="BJ94" s="2">
        <f t="shared" si="82"/>
        <v>11317757.395435359</v>
      </c>
      <c r="BK94" s="2">
        <f t="shared" si="83"/>
        <v>11464445.666308044</v>
      </c>
      <c r="BL94" s="2">
        <f t="shared" si="84"/>
        <v>11628710.605078524</v>
      </c>
      <c r="BM94" s="2">
        <f t="shared" si="85"/>
        <v>11808994.354017526</v>
      </c>
      <c r="BN94" s="2">
        <f t="shared" si="86"/>
        <v>11999169.311453328</v>
      </c>
      <c r="BO94" s="2">
        <f t="shared" si="87"/>
        <v>12196171.85302162</v>
      </c>
      <c r="BP94" s="2">
        <f t="shared" si="88"/>
        <v>12400673.143085133</v>
      </c>
      <c r="BQ94" s="2">
        <f t="shared" si="89"/>
        <v>12635079.904001111</v>
      </c>
      <c r="BR94" s="2">
        <f t="shared" si="90"/>
        <v>12871941.829330277</v>
      </c>
      <c r="BS94" s="2">
        <f t="shared" si="91"/>
        <v>13101902.953369107</v>
      </c>
      <c r="BT94" s="2">
        <f t="shared" si="92"/>
        <v>13339991.338215353</v>
      </c>
      <c r="BU94" s="2">
        <f t="shared" si="93"/>
        <v>13583416.248724433</v>
      </c>
      <c r="BV94" s="2">
        <f t="shared" si="94"/>
        <v>13844139.801704388</v>
      </c>
      <c r="BW94" s="2">
        <f t="shared" si="95"/>
        <v>14106563.551645221</v>
      </c>
      <c r="BX94" s="2">
        <f t="shared" si="96"/>
        <v>14342159.036914455</v>
      </c>
      <c r="BY94" s="2">
        <f t="shared" si="97"/>
        <v>14577226.91570952</v>
      </c>
      <c r="BZ94" s="2">
        <f t="shared" si="98"/>
        <v>14809504.821197705</v>
      </c>
      <c r="CA94" s="2">
        <f t="shared" si="99"/>
        <v>15038253.102476178</v>
      </c>
      <c r="CB94" s="2">
        <f t="shared" si="100"/>
        <v>15262066.739392426</v>
      </c>
      <c r="CC94" s="2">
        <f t="shared" si="101"/>
        <v>15483516.698520627</v>
      </c>
      <c r="CD94" s="2">
        <f t="shared" si="102"/>
        <v>15701350.267988449</v>
      </c>
      <c r="CE94" s="2">
        <f t="shared" si="103"/>
        <v>15915418.708372299</v>
      </c>
      <c r="CF94" s="2">
        <f t="shared" si="104"/>
        <v>16125584.640766475</v>
      </c>
      <c r="CG94" s="2">
        <f t="shared" si="105"/>
        <v>16333604.682632362</v>
      </c>
      <c r="CH94" s="2">
        <f t="shared" si="106"/>
        <v>16535740.835554888</v>
      </c>
      <c r="CI94" s="2">
        <f t="shared" si="107"/>
        <v>16733797.728832843</v>
      </c>
      <c r="CJ94" s="2">
        <f t="shared" si="108"/>
        <v>16927713.891117148</v>
      </c>
      <c r="CK94" s="2">
        <f t="shared" si="109"/>
        <v>17117490.898200557</v>
      </c>
      <c r="CL94" s="2">
        <f t="shared" si="110"/>
        <v>17303151.474547967</v>
      </c>
      <c r="CM94" s="2">
        <f t="shared" si="111"/>
        <v>17484732.995436668</v>
      </c>
      <c r="CN94" s="2">
        <f t="shared" si="112"/>
        <v>17662295.402008675</v>
      </c>
      <c r="CO94" s="2">
        <f t="shared" si="113"/>
        <v>17835920.000610214</v>
      </c>
      <c r="CP94" s="2">
        <f t="shared" si="114"/>
        <v>18005710.89565422</v>
      </c>
      <c r="CQ94" s="2">
        <f t="shared" si="115"/>
        <v>18177118.132778637</v>
      </c>
      <c r="CR94" s="2">
        <f>IF($D94=3,(W94*$P94*$M94*'input_cooling&amp;ventilation'!$D$3)*'input_cool&amp;vent_evolution'!M$11,(W94*$Q94*'input_cooling&amp;ventilation'!$D$3)*'input_cool&amp;vent_evolution'!M$12)</f>
        <v>1877969.0066269189</v>
      </c>
      <c r="CS94" s="2">
        <f>IF($D94=3,(X94*$P94*$M94*'input_cooling&amp;ventilation'!$D$3)*'input_cool&amp;vent_evolution'!N$11,(X94*$Q94*'input_cooling&amp;ventilation'!$D$3)*'input_cool&amp;vent_evolution'!N$12)</f>
        <v>1764149.3529756349</v>
      </c>
      <c r="CT94" s="2">
        <f>IF($D94=3,(Y94*$P94*$M94*'input_cooling&amp;ventilation'!$D$3)*'input_cool&amp;vent_evolution'!O$11,(Y94*$Q94*'input_cooling&amp;ventilation'!$D$3)*'input_cool&amp;vent_evolution'!O$12)</f>
        <v>1676691.378552522</v>
      </c>
      <c r="CU94" s="2">
        <f>IF($D94=3,(Z94*$P94*$M94*'input_cooling&amp;ventilation'!$D$3)*'input_cool&amp;vent_evolution'!P$11,(Z94*$Q94*'input_cooling&amp;ventilation'!$D$3)*'input_cool&amp;vent_evolution'!P$12)</f>
        <v>1877598.0178672683</v>
      </c>
      <c r="CV94" s="2">
        <f>IF($D94=3,(AA94*$P94*$M94*'input_cooling&amp;ventilation'!$D$3)*'input_cool&amp;vent_evolution'!Q$11,(AA94*$Q94*'input_cooling&amp;ventilation'!$D$3)*'input_cool&amp;vent_evolution'!Q$12)</f>
        <v>2060697.8713486155</v>
      </c>
      <c r="CW94" s="2">
        <f>IF($D94=3,(AB94*$P94*$M94*'input_cooling&amp;ventilation'!$D$3)*'input_cool&amp;vent_evolution'!R$11,(AB94*$Q94*'input_cooling&amp;ventilation'!$D$3)*'input_cool&amp;vent_evolution'!R$12)</f>
        <v>2173757.3812289066</v>
      </c>
      <c r="CX94" s="2">
        <f>IF($D94=3,(AC94*$P94*$M94*'input_cooling&amp;ventilation'!$D$3)*'input_cool&amp;vent_evolution'!S$11,(AC94*$Q94*'input_cooling&amp;ventilation'!$D$3)*'input_cool&amp;vent_evolution'!S$12)</f>
        <v>2251798.7364318976</v>
      </c>
      <c r="CY94" s="2">
        <f>IF($D94=3,(AD94*$P94*$M94*'input_cooling&amp;ventilation'!$D$3)*'input_cool&amp;vent_evolution'!T$11,(AD94*$Q94*'input_cooling&amp;ventilation'!$D$3)*'input_cool&amp;vent_evolution'!T$12)</f>
        <v>2337511.7036451092</v>
      </c>
      <c r="CZ94" s="2">
        <f>IF($D94=3,(AE94*$P94*$M94*'input_cooling&amp;ventilation'!$D$3)*'input_cool&amp;vent_evolution'!U$11,(AE94*$Q94*'input_cooling&amp;ventilation'!$D$3)*'input_cool&amp;vent_evolution'!U$12)</f>
        <v>2679340.2960170121</v>
      </c>
      <c r="DA94" s="2">
        <f>IF($D94=3,(AF94*$P94*$M94*'input_cooling&amp;ventilation'!$D$3)*'input_cool&amp;vent_evolution'!V$11,(AF94*$Q94*'input_cooling&amp;ventilation'!$D$3)*'input_cool&amp;vent_evolution'!V$12)</f>
        <v>2707403.5691064582</v>
      </c>
      <c r="DB94" s="2">
        <f>IF($D94=3,(AG94*$P94*$M94*'input_cooling&amp;ventilation'!$D$3)*'input_cool&amp;vent_evolution'!W$11,(AG94*$Q94*'input_cooling&amp;ventilation'!$D$3)*'input_cool&amp;vent_evolution'!W$12)</f>
        <v>2628525.3196065878</v>
      </c>
      <c r="DC94" s="2">
        <f>IF($D94=3,(AH94*$P94*$M94*'input_cooling&amp;ventilation'!$D$3)*'input_cool&amp;vent_evolution'!X$11,(AH94*$Q94*'input_cooling&amp;ventilation'!$D$3)*'input_cool&amp;vent_evolution'!X$12)</f>
        <v>2721422.3729699301</v>
      </c>
      <c r="DD94" s="2">
        <f>IF($D94=3,(AI94*$P94*$M94*'input_cooling&amp;ventilation'!$D$3)*'input_cool&amp;vent_evolution'!Y$11,(AI94*$Q94*'input_cooling&amp;ventilation'!$D$3)*'input_cool&amp;vent_evolution'!Y$12)</f>
        <v>2782420.4781153626</v>
      </c>
      <c r="DE94" s="2">
        <f>IF($D94=3,(AJ94*$P94*$M94*'input_cooling&amp;ventilation'!$D$3)*'input_cool&amp;vent_evolution'!Z$11,(AJ94*$Q94*'input_cooling&amp;ventilation'!$D$3)*'input_cool&amp;vent_evolution'!Z$12)</f>
        <v>2980149.2025663941</v>
      </c>
      <c r="DF94" s="2">
        <f>IF($D94=3,(AK94*$P94*$M94*'input_cooling&amp;ventilation'!$D$3)*'input_cool&amp;vent_evolution'!AA$11,(AK94*$Q94*'input_cooling&amp;ventilation'!$D$3)*'input_cool&amp;vent_evolution'!AA$12)</f>
        <v>2999582.9689417481</v>
      </c>
      <c r="DG94" s="2">
        <f>IF($D94=3,(AL94*$P94*$M94*'input_cooling&amp;ventilation'!$D$3)*'input_cool&amp;vent_evolution'!AB$11,(AL94*$Q94*'input_cooling&amp;ventilation'!$D$3)*'input_cool&amp;vent_evolution'!AB$12)</f>
        <v>2692927.7755252835</v>
      </c>
      <c r="DH94" s="2">
        <f>IF($D94=3,(AM94*$P94*$M94*'input_cooling&amp;ventilation'!$D$3)*'input_cool&amp;vent_evolution'!AC$11,(AM94*$Q94*'input_cooling&amp;ventilation'!$D$3)*'input_cool&amp;vent_evolution'!AC$12)</f>
        <v>2686897.0736753587</v>
      </c>
      <c r="DI94" s="2">
        <f>IF($D94=3,(AN94*$P94*$M94*'input_cooling&amp;ventilation'!$D$3)*'input_cool&amp;vent_evolution'!AD$11,(AN94*$Q94*'input_cooling&amp;ventilation'!$D$3)*'input_cool&amp;vent_evolution'!AD$12)</f>
        <v>2655006.8334932276</v>
      </c>
      <c r="DJ94" s="2">
        <f>IF($D94=3,(AO94*$P94*$M94*'input_cooling&amp;ventilation'!$D$3)*'input_cool&amp;vent_evolution'!AE$11,(AO94*$Q94*'input_cooling&amp;ventilation'!$D$3)*'input_cool&amp;vent_evolution'!AE$12)</f>
        <v>2614662.1593979429</v>
      </c>
      <c r="DK94" s="2">
        <f>IF($D94=3,(AP94*$P94*$M94*'input_cooling&amp;ventilation'!$D$3)*'input_cool&amp;vent_evolution'!AF$11,(AP94*$Q94*'input_cooling&amp;ventilation'!$D$3)*'input_cool&amp;vent_evolution'!AF$12)</f>
        <v>2558257.6792773665</v>
      </c>
      <c r="DL94" s="2">
        <f>IF($D94=3,(AQ94*$P94*$M94*'input_cooling&amp;ventilation'!$D$3)*'input_cool&amp;vent_evolution'!AG$11,(AQ94*$Q94*'input_cooling&amp;ventilation'!$D$3)*'input_cool&amp;vent_evolution'!AG$12)</f>
        <v>2531240.1260311548</v>
      </c>
      <c r="DM94" s="2">
        <f>IF($D94=3,(AR94*$P94*$M94*'input_cooling&amp;ventilation'!$D$3)*'input_cool&amp;vent_evolution'!AH$11,(AR94*$Q94*'input_cooling&amp;ventilation'!$D$3)*'input_cool&amp;vent_evolution'!AH$12)</f>
        <v>2489903.6965472689</v>
      </c>
      <c r="DN94" s="2">
        <f>IF($D94=3,(AS94*$P94*$M94*'input_cooling&amp;ventilation'!$D$3)*'input_cool&amp;vent_evolution'!AI$11,(AS94*$Q94*'input_cooling&amp;ventilation'!$D$3)*'input_cool&amp;vent_evolution'!AI$12)</f>
        <v>2446867.130387723</v>
      </c>
      <c r="DO94" s="2">
        <f>IF($D94=3,(AT94*$P94*$M94*'input_cooling&amp;ventilation'!$D$3)*'input_cool&amp;vent_evolution'!AJ$11,(AT94*$Q94*'input_cooling&amp;ventilation'!$D$3)*'input_cool&amp;vent_evolution'!AJ$12)</f>
        <v>2402260.2817141102</v>
      </c>
      <c r="DP94" s="2">
        <f>IF($D94=3,(AU94*$P94*$M94*'input_cooling&amp;ventilation'!$D$3)*'input_cool&amp;vent_evolution'!AK$11,(AU94*$Q94*'input_cooling&amp;ventilation'!$D$3)*'input_cool&amp;vent_evolution'!AK$12)</f>
        <v>2377732.1028304463</v>
      </c>
      <c r="DQ94" s="2">
        <f>IF($D94=3,(AV94*$P94*$M94*'input_cooling&amp;ventilation'!$D$3)*'input_cool&amp;vent_evolution'!AL$11,(AV94*$Q94*'input_cooling&amp;ventilation'!$D$3)*'input_cool&amp;vent_evolution'!AL$12)</f>
        <v>2310477.469552624</v>
      </c>
      <c r="DR94" s="2">
        <f>IF($D94=3,(AW94*$P94*$M94*'input_cooling&amp;ventilation'!$D$3)*'input_cool&amp;vent_evolution'!AM$11,(AW94*$Q94*'input_cooling&amp;ventilation'!$D$3)*'input_cool&amp;vent_evolution'!AM$12)</f>
        <v>2263850.2959126798</v>
      </c>
      <c r="DS94" s="2">
        <f>IF($D94=3,(AX94*$P94*$M94*'input_cooling&amp;ventilation'!$D$3)*'input_cool&amp;vent_evolution'!AN$11,(AX94*$Q94*'input_cooling&amp;ventilation'!$D$3)*'input_cool&amp;vent_evolution'!AN$12)</f>
        <v>2216520.4861285877</v>
      </c>
      <c r="DT94" s="2">
        <f>IF($D94=3,(AY94*$P94*$M94*'input_cooling&amp;ventilation'!$D$3)*'input_cool&amp;vent_evolution'!AO$11,(AY94*$Q94*'input_cooling&amp;ventilation'!$D$3)*'input_cool&amp;vent_evolution'!AO$12)</f>
        <v>2169208.6881331811</v>
      </c>
      <c r="DU94" s="2">
        <f>IF($D94=3,(AZ94*$P94*$M94*'input_cooling&amp;ventilation'!$D$3)*'input_cool&amp;vent_evolution'!AP$11,(AZ94*$Q94*'input_cooling&amp;ventilation'!$D$3)*'input_cool&amp;vent_evolution'!AP$12)</f>
        <v>2122156.6376563497</v>
      </c>
      <c r="DV94" s="2">
        <f>IF($D94=3,(BA94*$P94*$M94*'input_cooling&amp;ventilation'!$D$3)*'input_cool&amp;vent_evolution'!AQ$11,(BA94*$Q94*'input_cooling&amp;ventilation'!$D$3)*'input_cool&amp;vent_evolution'!AQ$12)</f>
        <v>2075531.7979225537</v>
      </c>
      <c r="DW94" s="2">
        <f>IF($D94=3,(BB94*$P94*$M94*'input_cooling&amp;ventilation'!$D$3)*'input_cool&amp;vent_evolution'!AR$11,(BB94*$Q94*'input_cooling&amp;ventilation'!$D$3)*'input_cool&amp;vent_evolution'!AR$12)</f>
        <v>2029592.1036026301</v>
      </c>
      <c r="DX94" s="2">
        <f>IF($D94=3,(BC94*$P94*$M94*'input_cooling&amp;ventilation'!$D$3)*'input_cool&amp;vent_evolution'!AS$11,(BC94*$Q94*'input_cooling&amp;ventilation'!$D$3)*'input_cool&amp;vent_evolution'!AS$12)</f>
        <v>1984581.7654535656</v>
      </c>
      <c r="DY94" s="2">
        <f>IF($D94=3,(BD94*$P94*$M94*'input_cooling&amp;ventilation'!$D$3)*'input_cool&amp;vent_evolution'!AT$11,(BD94*$Q94*'input_cooling&amp;ventilation'!$D$3)*'input_cool&amp;vent_evolution'!AT$12)</f>
        <v>1940761.3722851551</v>
      </c>
      <c r="DZ94" s="2">
        <f>IF($D94=3,(BE94*$P94*$M94*'input_cooling&amp;ventilation'!$D$3)*'input_cool&amp;vent_evolution'!AU$11,(BE94*$Q94*'input_cooling&amp;ventilation'!$D$3)*'input_cool&amp;vent_evolution'!AU$12)</f>
        <v>1959236.6519710838</v>
      </c>
      <c r="EA94" s="2">
        <f>IF($D94=3,(BF94*$P94*$M94*'input_cooling&amp;ventilation'!$D$3)*'input_cool&amp;vent_evolution'!AV$11,(BF94*$Q94*'input_cooling&amp;ventilation'!$D$3)*'input_cool&amp;vent_evolution'!AV$12)</f>
        <v>1977887.809003063</v>
      </c>
      <c r="EB94">
        <v>0.7</v>
      </c>
      <c r="EC94" s="2">
        <f t="shared" si="116"/>
        <v>1637729.563357468</v>
      </c>
      <c r="ED94" s="2">
        <f>IF($D94=3,(EC94*(1+'input_cool&amp;vent_evolution'!M$10)),EC94*(1+'input_cool&amp;vent_evolution'!M$9))</f>
        <v>1672639.6386816576</v>
      </c>
      <c r="EE94" s="2">
        <f>IF($D94=3,(ED94*(1+'input_cool&amp;vent_evolution'!N$10)),ED94*(1+'input_cool&amp;vent_evolution'!N$9))</f>
        <v>1707585.7446252115</v>
      </c>
      <c r="EF94" s="2">
        <f>IF($D94=3,(EE94*(1+'input_cool&amp;vent_evolution'!O$10)),EE94*(1+'input_cool&amp;vent_evolution'!O$9))</f>
        <v>1742567.881818146</v>
      </c>
      <c r="EG94" s="2">
        <f>IF($D94=3,(EF94*(1+'input_cool&amp;vent_evolution'!P$10)),EF94*(1+'input_cool&amp;vent_evolution'!P$9))</f>
        <v>1775645.0320982698</v>
      </c>
      <c r="EH94" s="2">
        <f>IF($D94=3,(EG94*(1+'input_cool&amp;vent_evolution'!Q$10)),EG94*(1+'input_cool&amp;vent_evolution'!Q$9))</f>
        <v>1808758.2136977783</v>
      </c>
      <c r="EI94" s="2">
        <f>IF($D94=3,(EH94*(1+'input_cool&amp;vent_evolution'!R$10)),EH94*(1+'input_cool&amp;vent_evolution'!R$9))</f>
        <v>1834776.5653359743</v>
      </c>
      <c r="EJ94" s="2">
        <f>IF($D94=3,(EI94*(1+'input_cool&amp;vent_evolution'!S$10)),EI94*(1+'input_cool&amp;vent_evolution'!S$9))</f>
        <v>1860810.7294812452</v>
      </c>
      <c r="EK94" s="2">
        <f>IF($D94=3,(EJ94*(1+'input_cool&amp;vent_evolution'!T$10)),EJ94*(1+'input_cool&amp;vent_evolution'!T$9))</f>
        <v>1886860.7059935883</v>
      </c>
      <c r="EL94" s="2">
        <f>IF($D94=3,(EK94*(1+'input_cool&amp;vent_evolution'!U$10)),EK94*(1+'input_cool&amp;vent_evolution'!U$9))</f>
        <v>1912926.4937529608</v>
      </c>
      <c r="EM94" s="2">
        <f>IF($D94=3,(EL94*(1+'input_cool&amp;vent_evolution'!V$10)),EL94*(1+'input_cool&amp;vent_evolution'!V$9))</f>
        <v>1939008.093739399</v>
      </c>
      <c r="EN94" s="2">
        <f>IF($D94=3,(EM94*(1+'input_cool&amp;vent_evolution'!W$10)),EM94*(1+'input_cool&amp;vent_evolution'!W$9))</f>
        <v>1959292.6435453889</v>
      </c>
      <c r="EO94" s="2">
        <f>IF($D94=3,(EN94*(1+'input_cool&amp;vent_evolution'!X$10)),EN94*(1+'input_cool&amp;vent_evolution'!X$9))</f>
        <v>1979590.4268975982</v>
      </c>
      <c r="EP94" s="2">
        <f>IF($D94=3,(EO94*(1+'input_cool&amp;vent_evolution'!Y$10)),EO94*(1+'input_cool&amp;vent_evolution'!Y$9))</f>
        <v>1999901.4445660512</v>
      </c>
      <c r="EQ94" s="2">
        <f>IF($D94=3,(EP94*(1+'input_cool&amp;vent_evolution'!Z$10)),EP94*(1+'input_cool&amp;vent_evolution'!Z$9))</f>
        <v>2020225.6952907082</v>
      </c>
      <c r="ER94" s="2">
        <f>IF($D94=3,(EQ94*(1+'input_cool&amp;vent_evolution'!AA$10)),EQ94*(1+'input_cool&amp;vent_evolution'!AA$9))</f>
        <v>2040563.1803316083</v>
      </c>
      <c r="ES94" s="2">
        <f>IF($D94=3,(ER94*(1+'input_cool&amp;vent_evolution'!AB$10)),ER94*(1+'input_cool&amp;vent_evolution'!AB$9))</f>
        <v>2054719.6308042656</v>
      </c>
      <c r="ET94" s="2">
        <f>IF($D94=3,(ES94*(1+'input_cool&amp;vent_evolution'!AC$10)),ES94*(1+'input_cool&amp;vent_evolution'!AC$9))</f>
        <v>2068886.0141368581</v>
      </c>
      <c r="EU94" s="2">
        <f>IF($D94=3,(ET94*(1+'input_cool&amp;vent_evolution'!AD$10)),ET94*(1+'input_cool&amp;vent_evolution'!AD$9))</f>
        <v>2083062.3320794473</v>
      </c>
      <c r="EV94" s="2">
        <f>IF($D94=3,(EU94*(1+'input_cool&amp;vent_evolution'!AE$10)),EU94*(1+'input_cool&amp;vent_evolution'!AE$9))</f>
        <v>2097248.5830219779</v>
      </c>
      <c r="EW94" s="2">
        <f>IF($D94=3,(EV94*(1+'input_cool&amp;vent_evolution'!AF$10)),EV94*(1+'input_cool&amp;vent_evolution'!AF$9))</f>
        <v>2111444.7685045023</v>
      </c>
      <c r="EX94" s="2">
        <f>IF($D94=3,(EW94*(1+'input_cool&amp;vent_evolution'!AG$10)),EW94*(1+'input_cool&amp;vent_evolution'!AG$9))</f>
        <v>2120420.1431775265</v>
      </c>
      <c r="EY94" s="2">
        <f>IF($D94=3,(EX94*(1+'input_cool&amp;vent_evolution'!AH$10)),EX94*(1+'input_cool&amp;vent_evolution'!AH$9))</f>
        <v>2129398.1901246957</v>
      </c>
      <c r="EZ94" s="2">
        <f>IF($D94=3,(EY94*(1+'input_cool&amp;vent_evolution'!AI$10)),EY94*(1+'input_cool&amp;vent_evolution'!AI$9))</f>
        <v>2138378.9098360268</v>
      </c>
      <c r="FA94" s="2">
        <f>IF($D94=3,(EZ94*(1+'input_cool&amp;vent_evolution'!AJ$10)),EZ94*(1+'input_cool&amp;vent_evolution'!AJ$9))</f>
        <v>2147362.3017515009</v>
      </c>
      <c r="FB94" s="2">
        <f>IF($D94=3,(FA94*(1+'input_cool&amp;vent_evolution'!AK$10)),FA94*(1+'input_cool&amp;vent_evolution'!AK$9))</f>
        <v>2156348.364681073</v>
      </c>
      <c r="FC94" s="2">
        <f>IF($D94=3,(FB94*(1+'input_cool&amp;vent_evolution'!AL$10)),FB94*(1+'input_cool&amp;vent_evolution'!AL$9))</f>
        <v>2165337.1012148377</v>
      </c>
      <c r="FD94" s="2">
        <f>IF($D94=3,(FC94*(1+'input_cool&amp;vent_evolution'!AM$10)),FC94*(1+'input_cool&amp;vent_evolution'!AM$9))</f>
        <v>2174328.5091827149</v>
      </c>
      <c r="FE94" s="2">
        <f>IF($D94=3,(FD94*(1+'input_cool&amp;vent_evolution'!AN$10)),FD94*(1+'input_cool&amp;vent_evolution'!AN$9))</f>
        <v>2183322.5899147559</v>
      </c>
      <c r="FF94" s="2">
        <f>IF($D94=3,(FE94*(1+'input_cool&amp;vent_evolution'!AO$10)),FE94*(1+'input_cool&amp;vent_evolution'!AO$9))</f>
        <v>2192319.3425709289</v>
      </c>
      <c r="FG94" s="2">
        <f>IF($D94=3,(FF94*(1+'input_cool&amp;vent_evolution'!AP$10)),FF94*(1+'input_cool&amp;vent_evolution'!AP$9))</f>
        <v>2201318.7677112529</v>
      </c>
      <c r="FH94" s="2">
        <f>IF($D94=3,(FG94*(1+'input_cool&amp;vent_evolution'!AQ$10)),FG94*(1+'input_cool&amp;vent_evolution'!AQ$9))</f>
        <v>2210320.8644956998</v>
      </c>
      <c r="FI94" s="2">
        <f>IF($D94=3,(FH94*(1+'input_cool&amp;vent_evolution'!AR$10)),FH94*(1+'input_cool&amp;vent_evolution'!AR$9))</f>
        <v>2219325.633904303</v>
      </c>
      <c r="FJ94" s="2">
        <f>IF($D94=3,(FI94*(1+'input_cool&amp;vent_evolution'!AS$10)),FI94*(1+'input_cool&amp;vent_evolution'!AS$9))</f>
        <v>2228333.0753070414</v>
      </c>
      <c r="FK94" s="2">
        <f>IF($D94=3,(FJ94*(1+'input_cool&amp;vent_evolution'!AT$10)),FJ94*(1+'input_cool&amp;vent_evolution'!AT$9))</f>
        <v>2237343.1895439415</v>
      </c>
      <c r="FL94" s="2">
        <f>IF($D94=3,(FK94*(1+'input_cool&amp;vent_evolution'!AU$10)),FK94*(1+'input_cool&amp;vent_evolution'!AU$9))</f>
        <v>2246389.7355690072</v>
      </c>
      <c r="FM94" s="2">
        <f t="shared" si="117"/>
        <v>2755070.6258866345</v>
      </c>
      <c r="FN94" s="2">
        <f t="shared" si="118"/>
        <v>2813798.1015487271</v>
      </c>
      <c r="FO94" s="2">
        <f t="shared" si="119"/>
        <v>2872586.1897217389</v>
      </c>
      <c r="FP94" s="2">
        <f t="shared" si="120"/>
        <v>2931434.8914655163</v>
      </c>
      <c r="FQ94" s="2">
        <f t="shared" si="121"/>
        <v>2987078.9288962041</v>
      </c>
      <c r="FR94" s="2">
        <f t="shared" si="122"/>
        <v>3042783.5800154214</v>
      </c>
      <c r="FS94" s="2">
        <f t="shared" si="123"/>
        <v>3086552.9531379463</v>
      </c>
      <c r="FT94" s="2">
        <f t="shared" si="124"/>
        <v>3130348.9268511543</v>
      </c>
      <c r="FU94" s="2">
        <f t="shared" si="125"/>
        <v>3174171.500919525</v>
      </c>
      <c r="FV94" s="2">
        <f t="shared" si="126"/>
        <v>3218020.6734588668</v>
      </c>
      <c r="FW94" s="2">
        <f t="shared" si="127"/>
        <v>3261896.4461178454</v>
      </c>
      <c r="FX94" s="2">
        <f t="shared" si="128"/>
        <v>3296020.1308703199</v>
      </c>
      <c r="FY94" s="2">
        <f t="shared" si="129"/>
        <v>3330166.0777564705</v>
      </c>
      <c r="FZ94" s="2">
        <f t="shared" si="130"/>
        <v>3364334.288071671</v>
      </c>
      <c r="GA94" s="2">
        <f t="shared" si="131"/>
        <v>3398524.7596962191</v>
      </c>
      <c r="GB94" s="2">
        <f t="shared" si="132"/>
        <v>3432737.4947498166</v>
      </c>
      <c r="GC94" s="2">
        <f t="shared" si="133"/>
        <v>3456552.1841446147</v>
      </c>
      <c r="GD94" s="2">
        <f t="shared" si="134"/>
        <v>3480383.5830934518</v>
      </c>
      <c r="GE94" s="2">
        <f t="shared" si="135"/>
        <v>3504231.6945403675</v>
      </c>
      <c r="GF94" s="2">
        <f t="shared" si="136"/>
        <v>3528096.5157768461</v>
      </c>
      <c r="GG94" s="2">
        <f t="shared" si="137"/>
        <v>3551978.0493936413</v>
      </c>
      <c r="GH94" s="2">
        <f t="shared" si="138"/>
        <v>3567076.8738096105</v>
      </c>
      <c r="GI94" s="2">
        <f t="shared" si="139"/>
        <v>3582180.1936588706</v>
      </c>
      <c r="GJ94" s="2">
        <f t="shared" si="140"/>
        <v>3597288.0097657531</v>
      </c>
      <c r="GK94" s="2">
        <f t="shared" si="141"/>
        <v>3612400.3211881658</v>
      </c>
      <c r="GL94" s="2">
        <f t="shared" si="142"/>
        <v>3627517.1259241556</v>
      </c>
      <c r="GM94" s="2">
        <f t="shared" si="143"/>
        <v>3642638.4283309095</v>
      </c>
      <c r="GN94" s="2">
        <f t="shared" si="144"/>
        <v>3657764.2247578101</v>
      </c>
      <c r="GO94" s="2">
        <f t="shared" si="145"/>
        <v>3672894.5174423358</v>
      </c>
      <c r="GP94" s="2">
        <f t="shared" si="146"/>
        <v>3688029.3049713429</v>
      </c>
      <c r="GQ94" s="2">
        <f t="shared" si="147"/>
        <v>3703168.5882869251</v>
      </c>
      <c r="GR94" s="2">
        <f t="shared" si="148"/>
        <v>3718312.3659759425</v>
      </c>
      <c r="GS94" s="2">
        <f t="shared" si="149"/>
        <v>3733460.6396870585</v>
      </c>
      <c r="GT94" s="2">
        <f t="shared" si="150"/>
        <v>3748613.4083604198</v>
      </c>
      <c r="GU94" s="2">
        <f t="shared" si="151"/>
        <v>3763770.6734091598</v>
      </c>
      <c r="GV94" s="2">
        <f t="shared" si="152"/>
        <v>3778989.2258350523</v>
      </c>
      <c r="GW94" s="2">
        <f>IF($D94=3,($N94*$M94*EC94*'input_cooling&amp;ventilation'!$D$3)*'input_cool&amp;vent_evolution'!M$11,($O94*$M94*EC94*'input_cooling&amp;ventilation'!$D$3)*'input_cool&amp;vent_evolution'!M$10)</f>
        <v>571194.59599411651</v>
      </c>
      <c r="GX94" s="2">
        <f>IF($D94=3,($N94*$M94*ED94*'input_cooling&amp;ventilation'!$D$3)*'input_cool&amp;vent_evolution'!N$11,($O94*$M94*ED94*'input_cooling&amp;ventilation'!$D$3)*'input_cool&amp;vent_evolution'!N$10)</f>
        <v>539948.06895417394</v>
      </c>
      <c r="GY94" s="2">
        <f>IF($D94=3,($N94*$M94*EE94*'input_cooling&amp;ventilation'!$D$3)*'input_cool&amp;vent_evolution'!O$11,($O94*$M94*EE94*'input_cooling&amp;ventilation'!$D$3)*'input_cool&amp;vent_evolution'!O$10)</f>
        <v>516757.40048469882</v>
      </c>
      <c r="GZ94" s="2">
        <f>IF($D94=3,($N94*$M94*EF94*'input_cooling&amp;ventilation'!$D$3)*'input_cool&amp;vent_evolution'!P$11,($O94*$M94*EF94*'input_cooling&amp;ventilation'!$D$3)*'input_cool&amp;vent_evolution'!P$10)</f>
        <v>582976.02700661321</v>
      </c>
      <c r="HA94" s="2">
        <f>IF($D94=3,($N94*$M94*EG94*'input_cooling&amp;ventilation'!$D$3)*'input_cool&amp;vent_evolution'!Q$11,($O94*$M94*EG94*'input_cooling&amp;ventilation'!$D$3)*'input_cool&amp;vent_evolution'!Q$10)</f>
        <v>642762.22255491198</v>
      </c>
      <c r="HB94" s="2">
        <f>IF($D94=3,($N94*$M94*EH94*'input_cooling&amp;ventilation'!$D$3)*'input_cool&amp;vent_evolution'!R$11,($O94*$M94*EH94*'input_cooling&amp;ventilation'!$D$3)*'input_cool&amp;vent_evolution'!R$10)</f>
        <v>680127.13844763394</v>
      </c>
      <c r="HC94" s="2">
        <f>IF($D94=3,($N94*$M94*EI94*'input_cooling&amp;ventilation'!$D$3)*'input_cool&amp;vent_evolution'!S$11,($O94*$M94*EI94*'input_cooling&amp;ventilation'!$D$3)*'input_cool&amp;vent_evolution'!S$10)</f>
        <v>703352.45483514271</v>
      </c>
      <c r="HD94" s="2">
        <f>IF($D94=3,($N94*$M94*EJ94*'input_cooling&amp;ventilation'!$D$3)*'input_cool&amp;vent_evolution'!T$11,($O94*$M94*EJ94*'input_cooling&amp;ventilation'!$D$3)*'input_cool&amp;vent_evolution'!T$10)</f>
        <v>728524.05070922012</v>
      </c>
      <c r="HE94" s="2">
        <f>IF($D94=3,($N94*$M94*EK94*'input_cooling&amp;ventilation'!$D$3)*'input_cool&amp;vent_evolution'!U$11,($O94*$M94*EK94*'input_cooling&amp;ventilation'!$D$3)*'input_cool&amp;vent_evolution'!U$10)</f>
        <v>832786.90762976138</v>
      </c>
      <c r="HF94" s="2">
        <f>IF($D94=3,($N94*$M94*EL94*'input_cooling&amp;ventilation'!$D$3)*'input_cool&amp;vent_evolution'!V$11,($O94*$M94*EL94*'input_cooling&amp;ventilation'!$D$3)*'input_cool&amp;vent_evolution'!V$10)</f>
        <v>837306.99591140007</v>
      </c>
      <c r="HG94" s="2">
        <f>IF($D94=3,($N94*$M94*EM94*'input_cooling&amp;ventilation'!$D$3)*'input_cool&amp;vent_evolution'!W$11,($O94*$M94*EM94*'input_cooling&amp;ventilation'!$D$3)*'input_cool&amp;vent_evolution'!W$10)</f>
        <v>808833.53947041859</v>
      </c>
      <c r="HH94" s="2">
        <f>IF($D94=3,($N94*$M94*EN94*'input_cooling&amp;ventilation'!$D$3)*'input_cool&amp;vent_evolution'!X$11,($O94*$M94*EN94*'input_cooling&amp;ventilation'!$D$3)*'input_cool&amp;vent_evolution'!X$10)</f>
        <v>831327.8192334997</v>
      </c>
      <c r="HI94" s="2">
        <f>IF($D94=3,($N94*$M94*EO94*'input_cooling&amp;ventilation'!$D$3)*'input_cool&amp;vent_evolution'!Y$11,($O94*$M94*EO94*'input_cooling&amp;ventilation'!$D$3)*'input_cool&amp;vent_evolution'!Y$10)</f>
        <v>843439.60813001543</v>
      </c>
      <c r="HJ94" s="2">
        <f>IF($D94=3,($N94*$M94*EP94*'input_cooling&amp;ventilation'!$D$3)*'input_cool&amp;vent_evolution'!Z$11,($O94*$M94*EP94*'input_cooling&amp;ventilation'!$D$3)*'input_cool&amp;vent_evolution'!Z$10)</f>
        <v>896290.98010275455</v>
      </c>
      <c r="HK94" s="2">
        <f>IF($D94=3,($N94*$M94*EQ94*'input_cooling&amp;ventilation'!$D$3)*'input_cool&amp;vent_evolution'!AA$11,($O94*$M94*EQ94*'input_cooling&amp;ventilation'!$D$3)*'input_cool&amp;vent_evolution'!AA$10)</f>
        <v>894141.44741982734</v>
      </c>
      <c r="HL94" s="2">
        <f>IF($D94=3,($N94*$M94*ER94*'input_cooling&amp;ventilation'!$D$3)*'input_cool&amp;vent_evolution'!AB$11,($O94*$M94*ER94*'input_cooling&amp;ventilation'!$D$3)*'input_cool&amp;vent_evolution'!AB$10)</f>
        <v>795728.5774989092</v>
      </c>
      <c r="HM94" s="2">
        <f>IF($D94=3,($N94*$M94*ES94*'input_cooling&amp;ventilation'!$D$3)*'input_cool&amp;vent_evolution'!AC$11,($O94*$M94*ES94*'input_cooling&amp;ventilation'!$D$3)*'input_cool&amp;vent_evolution'!AC$10)</f>
        <v>786322.13262990478</v>
      </c>
      <c r="HN94" s="2">
        <f>IF($D94=3,($N94*$M94*ET94*'input_cooling&amp;ventilation'!$D$3)*'input_cool&amp;vent_evolution'!AD$11,($O94*$M94*ET94*'input_cooling&amp;ventilation'!$D$3)*'input_cool&amp;vent_evolution'!AD$10)</f>
        <v>769730.55420758273</v>
      </c>
      <c r="HO94" s="2">
        <f>IF($D94=3,($N94*$M94*EU94*'input_cooling&amp;ventilation'!$D$3)*'input_cool&amp;vent_evolution'!AE$11,($O94*$M94*EU94*'input_cooling&amp;ventilation'!$D$3)*'input_cool&amp;vent_evolution'!AE$10)</f>
        <v>751257.36594596924</v>
      </c>
      <c r="HP94" s="2">
        <f>IF($D94=3,($N94*$M94*EV94*'input_cooling&amp;ventilation'!$D$3)*'input_cool&amp;vent_evolution'!AF$11,($O94*$M94*EV94*'input_cooling&amp;ventilation'!$D$3)*'input_cool&amp;vent_evolution'!AF$10)</f>
        <v>728799.79112799198</v>
      </c>
      <c r="HQ94" s="2">
        <f>IF($D94=3,($N94*$M94*EW94*'input_cooling&amp;ventilation'!$D$3)*'input_cool&amp;vent_evolution'!AG$11,($O94*$M94*EW94*'input_cooling&amp;ventilation'!$D$3)*'input_cool&amp;vent_evolution'!AG$10)</f>
        <v>715337.77091096947</v>
      </c>
      <c r="HR94" s="2">
        <f>IF($D94=3,($N94*$M94*EX94*'input_cooling&amp;ventilation'!$D$3)*'input_cool&amp;vent_evolution'!AH$11,($O94*$M94*EX94*'input_cooling&amp;ventilation'!$D$3)*'input_cool&amp;vent_evolution'!AH$10)</f>
        <v>696540.37874752237</v>
      </c>
      <c r="HS94" s="2">
        <f>IF($D94=3,($N94*$M94*EY94*'input_cooling&amp;ventilation'!$D$3)*'input_cool&amp;vent_evolution'!AI$11,($O94*$M94*EY94*'input_cooling&amp;ventilation'!$D$3)*'input_cool&amp;vent_evolution'!AI$10)</f>
        <v>677862.64039896417</v>
      </c>
      <c r="HT94" s="2">
        <f>IF($D94=3,($N94*$M94*EZ94*'input_cooling&amp;ventilation'!$D$3)*'input_cool&amp;vent_evolution'!AJ$11,($O94*$M94*EZ94*'input_cooling&amp;ventilation'!$D$3)*'input_cool&amp;vent_evolution'!AJ$10)</f>
        <v>659322.790431667</v>
      </c>
      <c r="HU94" s="2">
        <f>IF($D94=3,($N94*$M94*FA94*'input_cooling&amp;ventilation'!$D$3)*'input_cool&amp;vent_evolution'!AK$11,($O94*$M94*FA94*'input_cooling&amp;ventilation'!$D$3)*'input_cool&amp;vent_evolution'!AK$10)</f>
        <v>646791.36050956976</v>
      </c>
      <c r="HV94" s="2">
        <f>IF($D94=3,($N94*$M94*FB94*'input_cooling&amp;ventilation'!$D$3)*'input_cool&amp;vent_evolution'!AL$11,($O94*$M94*FB94*'input_cooling&amp;ventilation'!$D$3)*'input_cool&amp;vent_evolution'!AL$10)</f>
        <v>623088.95764356724</v>
      </c>
      <c r="HW94" s="2">
        <f>IF($D94=3,($N94*$M94*FC94*'input_cooling&amp;ventilation'!$D$3)*'input_cool&amp;vent_evolution'!AM$11,($O94*$M94*FC94*'input_cooling&amp;ventilation'!$D$3)*'input_cool&amp;vent_evolution'!AM$10)</f>
        <v>605565.32327722583</v>
      </c>
      <c r="HX94" s="2">
        <f>IF($D94=3,($N94*$M94*FD94*'input_cooling&amp;ventilation'!$D$3)*'input_cool&amp;vent_evolution'!AN$11,($O94*$M94*FD94*'input_cooling&amp;ventilation'!$D$3)*'input_cool&amp;vent_evolution'!AN$10)</f>
        <v>588320.29205943795</v>
      </c>
      <c r="HY94" s="2">
        <f>IF($D94=3,($N94*$M94*FE94*'input_cooling&amp;ventilation'!$D$3)*'input_cool&amp;vent_evolution'!AO$11,($O94*$M94*FE94*'input_cooling&amp;ventilation'!$D$3)*'input_cool&amp;vent_evolution'!AO$10)</f>
        <v>571521.2290092489</v>
      </c>
      <c r="HZ94" s="2">
        <f>IF($D94=3,($N94*$M94*FF94*'input_cooling&amp;ventilation'!$D$3)*'input_cool&amp;vent_evolution'!AP$11,($O94*$M94*FF94*'input_cooling&amp;ventilation'!$D$3)*'input_cool&amp;vent_evolution'!AP$10)</f>
        <v>555203.99143336399</v>
      </c>
      <c r="IA94" s="2">
        <f>IF($D94=3,($N94*$M94*FG94*'input_cooling&amp;ventilation'!$D$3)*'input_cool&amp;vent_evolution'!AQ$11,($O94*$M94*FG94*'input_cooling&amp;ventilation'!$D$3)*'input_cool&amp;vent_evolution'!AQ$10)</f>
        <v>539384.61061424634</v>
      </c>
      <c r="IB94" s="2">
        <f>IF($D94=3,($N94*$M94*FH94*'input_cooling&amp;ventilation'!$D$3)*'input_cool&amp;vent_evolution'!AR$11,($O94*$M94*FH94*'input_cooling&amp;ventilation'!$D$3)*'input_cool&amp;vent_evolution'!AR$10)</f>
        <v>524102.84412774997</v>
      </c>
      <c r="IC94" s="2">
        <f>IF($D94=3,($N94*$M94*FI94*'input_cooling&amp;ventilation'!$D$3)*'input_cool&amp;vent_evolution'!AS$11,($O94*$M94*FI94*'input_cooling&amp;ventilation'!$D$3)*'input_cool&amp;vent_evolution'!AS$10)</f>
        <v>509394.57496326684</v>
      </c>
      <c r="ID94" s="2">
        <f>IF($D94=3,($N94*$M94*FJ94*'input_cooling&amp;ventilation'!$D$3)*'input_cool&amp;vent_evolution'!AT$11,($O94*$M94*FJ94*'input_cooling&amp;ventilation'!$D$3)*'input_cool&amp;vent_evolution'!AT$10)</f>
        <v>495299.81287986093</v>
      </c>
      <c r="IE94" s="2">
        <f>IF($D94=3,($N94*$M94*FK94*'input_cooling&amp;ventilation'!$D$3)*'input_cool&amp;vent_evolution'!AU$11,($O94*$M94*FK94*'input_cooling&amp;ventilation'!$D$3)*'input_cool&amp;vent_evolution'!AU$10)</f>
        <v>497302.52420924685</v>
      </c>
      <c r="IF94" s="2">
        <f>IF($D94=3,($N94*$M94*FL94*'input_cooling&amp;ventilation'!$D$3)*'input_cool&amp;vent_evolution'!AV$11,($O94*$M94*FL94*'input_cooling&amp;ventilation'!$D$3)*'input_cool&amp;vent_evolution'!AV$10)</f>
        <v>499313.33336658374</v>
      </c>
    </row>
    <row r="95" spans="1:240" x14ac:dyDescent="0.25">
      <c r="A95">
        <v>93</v>
      </c>
      <c r="B95">
        <v>100100</v>
      </c>
      <c r="C95">
        <v>10</v>
      </c>
      <c r="D95">
        <v>3</v>
      </c>
      <c r="E95">
        <v>6</v>
      </c>
      <c r="F95" s="2">
        <v>13171200</v>
      </c>
      <c r="G95" s="2">
        <v>14390725.8317571</v>
      </c>
      <c r="H95" s="2">
        <v>13171200</v>
      </c>
      <c r="I95" s="17">
        <v>0.26</v>
      </c>
      <c r="J95">
        <v>0.374986547</v>
      </c>
      <c r="K95" s="2">
        <f t="shared" si="77"/>
        <v>4939022.8078464</v>
      </c>
      <c r="L95" s="2">
        <f t="shared" si="78"/>
        <v>3741588.7162568462</v>
      </c>
      <c r="M95">
        <v>0.49736008447729602</v>
      </c>
      <c r="N95" s="17">
        <f>'input_cooling&amp;ventilation'!$D$5</f>
        <v>57.500092182043396</v>
      </c>
      <c r="O95" s="45">
        <f>'input_cooling&amp;ventilation'!$D$6</f>
        <v>19.328678831353667</v>
      </c>
      <c r="P95" s="45">
        <f>'input_cooling&amp;ventilation'!$C$5</f>
        <v>50.351688737400465</v>
      </c>
      <c r="Q95" s="45">
        <f>'input_cooling&amp;ventilation'!$C$6</f>
        <v>32.240814214248743</v>
      </c>
      <c r="R95">
        <v>17</v>
      </c>
      <c r="S95">
        <v>12</v>
      </c>
      <c r="T95">
        <v>14</v>
      </c>
      <c r="U95" s="2">
        <f t="shared" si="79"/>
        <v>6184377.6932556033</v>
      </c>
      <c r="V95" s="2">
        <f t="shared" si="80"/>
        <v>4406001.4411797477</v>
      </c>
      <c r="W95" s="2">
        <v>18001174.333801519</v>
      </c>
      <c r="X95" s="57">
        <f>IF($D95=3,(W95*(1+'input_cool&amp;vent_evolution'!M$11)),(W95*(1+'input_cool&amp;vent_evolution'!M$12)))</f>
        <v>18270063.660561055</v>
      </c>
      <c r="Y95" s="57">
        <f>IF($D95=3,(X95*(1+'input_cool&amp;vent_evolution'!N$11)),(X95*(1+'input_cool&amp;vent_evolution'!N$12)))</f>
        <v>18522656.184799194</v>
      </c>
      <c r="Z95" s="57">
        <f>IF($D95=3,(Y95*(1+'input_cool&amp;vent_evolution'!O$11)),(Y95*(1+'input_cool&amp;vent_evolution'!O$12)))</f>
        <v>18762726.395953681</v>
      </c>
      <c r="AA95" s="57">
        <f>IF($D95=3,(Z95*(1+'input_cool&amp;vent_evolution'!P$11)),(Z95*(1+'input_cool&amp;vent_evolution'!P$12)))</f>
        <v>19031562.604201961</v>
      </c>
      <c r="AB95" s="57">
        <f>IF($D95=3,(AA95*(1+'input_cool&amp;vent_evolution'!Q$11)),(AA95*(1+'input_cool&amp;vent_evolution'!Q$12)))</f>
        <v>19326615.217597842</v>
      </c>
      <c r="AC95" s="57">
        <f>IF($D95=3,(AB95*(1+'input_cool&amp;vent_evolution'!R$11)),(AB95*(1+'input_cool&amp;vent_evolution'!R$12)))</f>
        <v>19637855.795432005</v>
      </c>
      <c r="AD95" s="57">
        <f>IF($D95=3,(AC95*(1+'input_cool&amp;vent_evolution'!S$11)),(AC95*(1+'input_cool&amp;vent_evolution'!S$12)))</f>
        <v>19960270.40616335</v>
      </c>
      <c r="AE95" s="57">
        <f>IF($D95=3,(AD95*(1+'input_cool&amp;vent_evolution'!T$11)),(AD95*(1+'input_cool&amp;vent_evolution'!T$12)))</f>
        <v>20294957.478243735</v>
      </c>
      <c r="AF95" s="57">
        <f>IF($D95=3,(AE95*(1+'input_cool&amp;vent_evolution'!U$11)),(AE95*(1+'input_cool&amp;vent_evolution'!U$12)))</f>
        <v>20678587.882054139</v>
      </c>
      <c r="AG95" s="57">
        <f>IF($D95=3,(AF95*(1+'input_cool&amp;vent_evolution'!V$11)),(AF95*(1+'input_cool&amp;vent_evolution'!V$12)))</f>
        <v>21066236.411073782</v>
      </c>
      <c r="AH95" s="57">
        <f>IF($D95=3,(AG95*(1+'input_cool&amp;vent_evolution'!W$11)),(AG95*(1+'input_cool&amp;vent_evolution'!W$12)))</f>
        <v>21442591.079902358</v>
      </c>
      <c r="AI95" s="57">
        <f>IF($D95=3,(AH95*(1+'input_cool&amp;vent_evolution'!X$11)),(AH95*(1+'input_cool&amp;vent_evolution'!X$12)))</f>
        <v>21832246.834131535</v>
      </c>
      <c r="AJ95" s="57">
        <f>IF($D95=3,(AI95*(1+'input_cool&amp;vent_evolution'!Y$11)),(AI95*(1+'input_cool&amp;vent_evolution'!Y$12)))</f>
        <v>22230636.353065178</v>
      </c>
      <c r="AK95" s="57">
        <f>IF($D95=3,(AJ95*(1+'input_cool&amp;vent_evolution'!Z$11)),(AJ95*(1+'input_cool&amp;vent_evolution'!Z$12)))</f>
        <v>22657336.852324396</v>
      </c>
      <c r="AL95" s="57">
        <f>IF($D95=3,(AK95*(1+'input_cool&amp;vent_evolution'!AA$11)),(AK95*(1+'input_cool&amp;vent_evolution'!AA$12)))</f>
        <v>23086819.896097731</v>
      </c>
      <c r="AM95" s="57">
        <f>IF($D95=3,(AL95*(1+'input_cool&amp;vent_evolution'!AB$11)),(AL95*(1+'input_cool&amp;vent_evolution'!AB$12)))</f>
        <v>23472395.767700437</v>
      </c>
      <c r="AN95" s="57">
        <f>IF($D95=3,(AM95*(1+'input_cool&amp;vent_evolution'!AC$11)),(AM95*(1+'input_cool&amp;vent_evolution'!AC$12)))</f>
        <v>23857108.157874756</v>
      </c>
      <c r="AO95" s="57">
        <f>IF($D95=3,(AN95*(1+'input_cool&amp;vent_evolution'!AD$11)),(AN95*(1+'input_cool&amp;vent_evolution'!AD$12)))</f>
        <v>24237254.474177506</v>
      </c>
      <c r="AP95" s="57">
        <f>IF($D95=3,(AO95*(1+'input_cool&amp;vent_evolution'!AE$11)),(AO95*(1+'input_cool&amp;vent_evolution'!AE$12)))</f>
        <v>24611624.202997968</v>
      </c>
      <c r="AQ95" s="57">
        <f>IF($D95=3,(AP95*(1+'input_cool&amp;vent_evolution'!AF$11)),(AP95*(1+'input_cool&amp;vent_evolution'!AF$12)))</f>
        <v>24977917.886562981</v>
      </c>
      <c r="AR95" s="57">
        <f>IF($D95=3,(AQ95*(1+'input_cool&amp;vent_evolution'!AG$11)),(AQ95*(1+'input_cool&amp;vent_evolution'!AG$12)))</f>
        <v>25340343.172046117</v>
      </c>
      <c r="AS95" s="57">
        <f>IF($D95=3,(AR95*(1+'input_cool&amp;vent_evolution'!AH$11)),(AR95*(1+'input_cool&amp;vent_evolution'!AH$12)))</f>
        <v>25696849.869599771</v>
      </c>
      <c r="AT95" s="57">
        <f>IF($D95=3,(AS95*(1+'input_cool&amp;vent_evolution'!AI$11)),(AS95*(1+'input_cool&amp;vent_evolution'!AI$12)))</f>
        <v>26047194.552093621</v>
      </c>
      <c r="AU95" s="57">
        <f>IF($D95=3,(AT95*(1+'input_cool&amp;vent_evolution'!AJ$11)),(AT95*(1+'input_cool&amp;vent_evolution'!AJ$12)))</f>
        <v>26391152.385035429</v>
      </c>
      <c r="AV95" s="57">
        <f>IF($D95=3,(AU95*(1+'input_cool&amp;vent_evolution'!AK$11)),(AU95*(1+'input_cool&amp;vent_evolution'!AK$12)))</f>
        <v>26731598.250802383</v>
      </c>
      <c r="AW95" s="57">
        <f>IF($D95=3,(AV95*(1+'input_cool&amp;vent_evolution'!AL$11)),(AV95*(1+'input_cool&amp;vent_evolution'!AL$12)))</f>
        <v>27062414.536421999</v>
      </c>
      <c r="AX95" s="57">
        <f>IF($D95=3,(AW95*(1+'input_cool&amp;vent_evolution'!AM$11)),(AW95*(1+'input_cool&amp;vent_evolution'!AM$12)))</f>
        <v>27386554.700505797</v>
      </c>
      <c r="AY95" s="57">
        <f>IF($D95=3,(AX95*(1+'input_cool&amp;vent_evolution'!AN$11)),(AX95*(1+'input_cool&amp;vent_evolution'!AN$12)))</f>
        <v>27703918.138965484</v>
      </c>
      <c r="AZ95" s="57">
        <f>IF($D95=3,(AY95*(1+'input_cool&amp;vent_evolution'!AO$11)),(AY95*(1+'input_cool&amp;vent_evolution'!AO$12)))</f>
        <v>28014507.430745494</v>
      </c>
      <c r="BA95" s="57">
        <f>IF($D95=3,(AZ95*(1+'input_cool&amp;vent_evolution'!AP$11)),(AZ95*(1+'input_cool&amp;vent_evolution'!AP$12)))</f>
        <v>28318359.766734049</v>
      </c>
      <c r="BB95" s="57">
        <f>IF($D95=3,(BA95*(1+'input_cool&amp;vent_evolution'!AQ$11)),(BA95*(1+'input_cool&amp;vent_evolution'!AQ$12)))</f>
        <v>28615536.315357611</v>
      </c>
      <c r="BC95" s="57">
        <f>IF($D95=3,(BB95*(1+'input_cool&amp;vent_evolution'!AR$11)),(BB95*(1+'input_cool&amp;vent_evolution'!AR$12)))</f>
        <v>28906135.176365651</v>
      </c>
      <c r="BD95" s="57">
        <f>IF($D95=3,(BC95*(1+'input_cool&amp;vent_evolution'!AS$11)),(BC95*(1+'input_cool&amp;vent_evolution'!AS$12)))</f>
        <v>29190289.415828064</v>
      </c>
      <c r="BE95" s="57">
        <f>IF($D95=3,(BD95*(1+'input_cool&amp;vent_evolution'!AT$11)),(BD95*(1+'input_cool&amp;vent_evolution'!AT$12)))</f>
        <v>29468169.411159817</v>
      </c>
      <c r="BF95" s="57">
        <f>IF($D95=3,(BE95*(1+'input_cool&amp;vent_evolution'!AU$11)),(BE95*(1+'input_cool&amp;vent_evolution'!AU$12)))</f>
        <v>29748694.714001391</v>
      </c>
      <c r="BG95" s="57">
        <f>IF($D95=3,(BF95*(1+'input_cool&amp;vent_evolution'!AV$11)),(BF95*(1+'input_cool&amp;vent_evolution'!AV$12)))</f>
        <v>30031890.506632689</v>
      </c>
      <c r="BH95" s="2">
        <f t="shared" si="153"/>
        <v>32200140.835698675</v>
      </c>
      <c r="BI95" s="2">
        <f t="shared" si="81"/>
        <v>32681124.688769601</v>
      </c>
      <c r="BJ95" s="2">
        <f t="shared" si="82"/>
        <v>33132957.147235386</v>
      </c>
      <c r="BK95" s="2">
        <f t="shared" si="83"/>
        <v>33562389.942356698</v>
      </c>
      <c r="BL95" s="2">
        <f t="shared" si="84"/>
        <v>34043278.778096437</v>
      </c>
      <c r="BM95" s="2">
        <f t="shared" si="85"/>
        <v>34571062.995343216</v>
      </c>
      <c r="BN95" s="2">
        <f t="shared" si="86"/>
        <v>35127803.919807546</v>
      </c>
      <c r="BO95" s="2">
        <f t="shared" si="87"/>
        <v>35704532.730968609</v>
      </c>
      <c r="BP95" s="2">
        <f t="shared" si="88"/>
        <v>36303214.27568537</v>
      </c>
      <c r="BQ95" s="2">
        <f t="shared" si="89"/>
        <v>36989444.673907526</v>
      </c>
      <c r="BR95" s="2">
        <f t="shared" si="90"/>
        <v>37682862.61418853</v>
      </c>
      <c r="BS95" s="2">
        <f t="shared" si="91"/>
        <v>38356078.323104642</v>
      </c>
      <c r="BT95" s="2">
        <f t="shared" si="92"/>
        <v>39053086.747719474</v>
      </c>
      <c r="BU95" s="2">
        <f t="shared" si="93"/>
        <v>39765717.956064679</v>
      </c>
      <c r="BV95" s="2">
        <f t="shared" si="94"/>
        <v>40528991.280128315</v>
      </c>
      <c r="BW95" s="2">
        <f t="shared" si="95"/>
        <v>41297241.964200512</v>
      </c>
      <c r="BX95" s="2">
        <f t="shared" si="96"/>
        <v>41986952.37632297</v>
      </c>
      <c r="BY95" s="2">
        <f t="shared" si="97"/>
        <v>42675118.210125826</v>
      </c>
      <c r="BZ95" s="2">
        <f t="shared" si="98"/>
        <v>43355116.342255227</v>
      </c>
      <c r="CA95" s="2">
        <f t="shared" si="99"/>
        <v>44024781.430160388</v>
      </c>
      <c r="CB95" s="2">
        <f t="shared" si="100"/>
        <v>44680000.249738887</v>
      </c>
      <c r="CC95" s="2">
        <f t="shared" si="101"/>
        <v>45328299.356151171</v>
      </c>
      <c r="CD95" s="2">
        <f t="shared" si="102"/>
        <v>45966011.410777621</v>
      </c>
      <c r="CE95" s="2">
        <f t="shared" si="103"/>
        <v>46592700.976033211</v>
      </c>
      <c r="CF95" s="2">
        <f t="shared" si="104"/>
        <v>47207965.872472271</v>
      </c>
      <c r="CG95" s="2">
        <f t="shared" si="105"/>
        <v>47816948.632227167</v>
      </c>
      <c r="CH95" s="2">
        <f t="shared" si="106"/>
        <v>48408706.19149328</v>
      </c>
      <c r="CI95" s="2">
        <f t="shared" si="107"/>
        <v>48988521.638000354</v>
      </c>
      <c r="CJ95" s="2">
        <f t="shared" si="108"/>
        <v>49556215.013166137</v>
      </c>
      <c r="CK95" s="2">
        <f t="shared" si="109"/>
        <v>50111790.930154897</v>
      </c>
      <c r="CL95" s="2">
        <f t="shared" si="110"/>
        <v>50655315.915284097</v>
      </c>
      <c r="CM95" s="2">
        <f t="shared" si="111"/>
        <v>51186899.385412328</v>
      </c>
      <c r="CN95" s="2">
        <f t="shared" si="112"/>
        <v>51706716.819410615</v>
      </c>
      <c r="CO95" s="2">
        <f t="shared" si="113"/>
        <v>52215006.243205018</v>
      </c>
      <c r="CP95" s="2">
        <f t="shared" si="114"/>
        <v>52712072.424509875</v>
      </c>
      <c r="CQ95" s="2">
        <f t="shared" si="115"/>
        <v>53213870.479013138</v>
      </c>
      <c r="CR95" s="2">
        <f>IF($D95=3,(W95*$P95*$M95*'input_cooling&amp;ventilation'!$D$3)*'input_cool&amp;vent_evolution'!M$11,(W95*$Q95*'input_cooling&amp;ventilation'!$D$3)*'input_cool&amp;vent_evolution'!M$12)</f>
        <v>5497791.1653682692</v>
      </c>
      <c r="CS95" s="2">
        <f>IF($D95=3,(X95*$P95*$M95*'input_cooling&amp;ventilation'!$D$3)*'input_cool&amp;vent_evolution'!N$11,(X95*$Q95*'input_cooling&amp;ventilation'!$D$3)*'input_cool&amp;vent_evolution'!N$12)</f>
        <v>5164581.8929675231</v>
      </c>
      <c r="CT95" s="2">
        <f>IF($D95=3,(Y95*$P95*$M95*'input_cooling&amp;ventilation'!$D$3)*'input_cool&amp;vent_evolution'!O$11,(Y95*$Q95*'input_cooling&amp;ventilation'!$D$3)*'input_cool&amp;vent_evolution'!O$12)</f>
        <v>4908546.9544633888</v>
      </c>
      <c r="CU95" s="2">
        <f>IF($D95=3,(Z95*$P95*$M95*'input_cooling&amp;ventilation'!$D$3)*'input_cool&amp;vent_evolution'!P$11,(Z95*$Q95*'input_cooling&amp;ventilation'!$D$3)*'input_cool&amp;vent_evolution'!P$12)</f>
        <v>5496705.0884851785</v>
      </c>
      <c r="CV95" s="2">
        <f>IF($D95=3,(AA95*$P95*$M95*'input_cooling&amp;ventilation'!$D$3)*'input_cool&amp;vent_evolution'!Q$11,(AA95*$Q95*'input_cooling&amp;ventilation'!$D$3)*'input_cool&amp;vent_evolution'!Q$12)</f>
        <v>6032733.5071107047</v>
      </c>
      <c r="CW95" s="2">
        <f>IF($D95=3,(AB95*$P95*$M95*'input_cooling&amp;ventilation'!$D$3)*'input_cool&amp;vent_evolution'!R$11,(AB95*$Q95*'input_cooling&amp;ventilation'!$D$3)*'input_cool&amp;vent_evolution'!R$12)</f>
        <v>6363717.4436865086</v>
      </c>
      <c r="CX95" s="2">
        <f>IF($D95=3,(AC95*$P95*$M95*'input_cooling&amp;ventilation'!$D$3)*'input_cool&amp;vent_evolution'!S$11,(AC95*$Q95*'input_cooling&amp;ventilation'!$D$3)*'input_cool&amp;vent_evolution'!S$12)</f>
        <v>6592185.0444053374</v>
      </c>
      <c r="CY95" s="2">
        <f>IF($D95=3,(AD95*$P95*$M95*'input_cooling&amp;ventilation'!$D$3)*'input_cool&amp;vent_evolution'!T$11,(AD95*$Q95*'input_cooling&amp;ventilation'!$D$3)*'input_cool&amp;vent_evolution'!T$12)</f>
        <v>6843111.4400164606</v>
      </c>
      <c r="CZ95" s="2">
        <f>IF($D95=3,(AE95*$P95*$M95*'input_cooling&amp;ventilation'!$D$3)*'input_cool&amp;vent_evolution'!U$11,(AE95*$Q95*'input_cooling&amp;ventilation'!$D$3)*'input_cool&amp;vent_evolution'!U$12)</f>
        <v>7843821.3604575852</v>
      </c>
      <c r="DA95" s="2">
        <f>IF($D95=3,(AF95*$P95*$M95*'input_cooling&amp;ventilation'!$D$3)*'input_cool&amp;vent_evolution'!V$11,(AF95*$Q95*'input_cooling&amp;ventilation'!$D$3)*'input_cool&amp;vent_evolution'!V$12)</f>
        <v>7925977.1438161144</v>
      </c>
      <c r="DB95" s="2">
        <f>IF($D95=3,(AG95*$P95*$M95*'input_cooling&amp;ventilation'!$D$3)*'input_cool&amp;vent_evolution'!W$11,(AG95*$Q95*'input_cooling&amp;ventilation'!$D$3)*'input_cool&amp;vent_evolution'!W$12)</f>
        <v>7695059.5185998138</v>
      </c>
      <c r="DC95" s="2">
        <f>IF($D95=3,(AH95*$P95*$M95*'input_cooling&amp;ventilation'!$D$3)*'input_cool&amp;vent_evolution'!X$11,(AH95*$Q95*'input_cooling&amp;ventilation'!$D$3)*'input_cool&amp;vent_evolution'!X$12)</f>
        <v>7967017.467568879</v>
      </c>
      <c r="DD95" s="2">
        <f>IF($D95=3,(AI95*$P95*$M95*'input_cooling&amp;ventilation'!$D$3)*'input_cool&amp;vent_evolution'!Y$11,(AI95*$Q95*'input_cooling&amp;ventilation'!$D$3)*'input_cool&amp;vent_evolution'!Y$12)</f>
        <v>8145590.618877219</v>
      </c>
      <c r="DE95" s="2">
        <f>IF($D95=3,(AJ95*$P95*$M95*'input_cooling&amp;ventilation'!$D$3)*'input_cool&amp;vent_evolution'!Z$11,(AJ95*$Q95*'input_cooling&amp;ventilation'!$D$3)*'input_cool&amp;vent_evolution'!Z$12)</f>
        <v>8724445.3446955886</v>
      </c>
      <c r="DF95" s="2">
        <f>IF($D95=3,(AK95*$P95*$M95*'input_cooling&amp;ventilation'!$D$3)*'input_cool&amp;vent_evolution'!AA$11,(AK95*$Q95*'input_cooling&amp;ventilation'!$D$3)*'input_cool&amp;vent_evolution'!AA$12)</f>
        <v>8781338.0775954537</v>
      </c>
      <c r="DG95" s="2">
        <f>IF($D95=3,(AL95*$P95*$M95*'input_cooling&amp;ventilation'!$D$3)*'input_cool&amp;vent_evolution'!AB$11,(AL95*$Q95*'input_cooling&amp;ventilation'!$D$3)*'input_cool&amp;vent_evolution'!AB$12)</f>
        <v>7883598.9736858075</v>
      </c>
      <c r="DH95" s="2">
        <f>IF($D95=3,(AM95*$P95*$M95*'input_cooling&amp;ventilation'!$D$3)*'input_cool&amp;vent_evolution'!AC$11,(AM95*$Q95*'input_cooling&amp;ventilation'!$D$3)*'input_cool&amp;vent_evolution'!AC$12)</f>
        <v>7865943.9755284954</v>
      </c>
      <c r="DI95" s="2">
        <f>IF($D95=3,(AN95*$P95*$M95*'input_cooling&amp;ventilation'!$D$3)*'input_cool&amp;vent_evolution'!AD$11,(AN95*$Q95*'input_cooling&amp;ventilation'!$D$3)*'input_cool&amp;vent_evolution'!AD$12)</f>
        <v>7772584.6708136089</v>
      </c>
      <c r="DJ95" s="2">
        <f>IF($D95=3,(AO95*$P95*$M95*'input_cooling&amp;ventilation'!$D$3)*'input_cool&amp;vent_evolution'!AE$11,(AO95*$Q95*'input_cooling&amp;ventilation'!$D$3)*'input_cool&amp;vent_evolution'!AE$12)</f>
        <v>7654474.8447046522</v>
      </c>
      <c r="DK95" s="2">
        <f>IF($D95=3,(AP95*$P95*$M95*'input_cooling&amp;ventilation'!$D$3)*'input_cool&amp;vent_evolution'!AF$11,(AP95*$Q95*'input_cooling&amp;ventilation'!$D$3)*'input_cool&amp;vent_evolution'!AF$12)</f>
        <v>7489349.6209124485</v>
      </c>
      <c r="DL95" s="2">
        <f>IF($D95=3,(AQ95*$P95*$M95*'input_cooling&amp;ventilation'!$D$3)*'input_cool&amp;vent_evolution'!AG$11,(AQ95*$Q95*'input_cooling&amp;ventilation'!$D$3)*'input_cool&amp;vent_evolution'!AG$12)</f>
        <v>7410255.2029413637</v>
      </c>
      <c r="DM95" s="2">
        <f>IF($D95=3,(AR95*$P95*$M95*'input_cooling&amp;ventilation'!$D$3)*'input_cool&amp;vent_evolution'!AH$11,(AR95*$Q95*'input_cooling&amp;ventilation'!$D$3)*'input_cool&amp;vent_evolution'!AH$12)</f>
        <v>7289241.9934461983</v>
      </c>
      <c r="DN95" s="2">
        <f>IF($D95=3,(AS95*$P95*$M95*'input_cooling&amp;ventilation'!$D$3)*'input_cool&amp;vent_evolution'!AI$11,(AS95*$Q95*'input_cooling&amp;ventilation'!$D$3)*'input_cool&amp;vent_evolution'!AI$12)</f>
        <v>7163251.6004286287</v>
      </c>
      <c r="DO95" s="2">
        <f>IF($D95=3,(AT95*$P95*$M95*'input_cooling&amp;ventilation'!$D$3)*'input_cool&amp;vent_evolution'!AJ$11,(AT95*$Q95*'input_cooling&amp;ventilation'!$D$3)*'input_cool&amp;vent_evolution'!AJ$12)</f>
        <v>7032664.1744981082</v>
      </c>
      <c r="DP95" s="2">
        <f>IF($D95=3,(AU95*$P95*$M95*'input_cooling&amp;ventilation'!$D$3)*'input_cool&amp;vent_evolution'!AK$11,(AU95*$Q95*'input_cooling&amp;ventilation'!$D$3)*'input_cool&amp;vent_evolution'!AK$12)</f>
        <v>6960857.4488847861</v>
      </c>
      <c r="DQ95" s="2">
        <f>IF($D95=3,(AV95*$P95*$M95*'input_cooling&amp;ventilation'!$D$3)*'input_cool&amp;vent_evolution'!AL$11,(AV95*$Q95*'input_cooling&amp;ventilation'!$D$3)*'input_cool&amp;vent_evolution'!AL$12)</f>
        <v>6763968.1885401644</v>
      </c>
      <c r="DR95" s="2">
        <f>IF($D95=3,(AW95*$P95*$M95*'input_cooling&amp;ventilation'!$D$3)*'input_cool&amp;vent_evolution'!AM$11,(AW95*$Q95*'input_cooling&amp;ventilation'!$D$3)*'input_cool&amp;vent_evolution'!AM$12)</f>
        <v>6627466.2215752201</v>
      </c>
      <c r="DS95" s="2">
        <f>IF($D95=3,(AX95*$P95*$M95*'input_cooling&amp;ventilation'!$D$3)*'input_cool&amp;vent_evolution'!AN$11,(AX95*$Q95*'input_cooling&amp;ventilation'!$D$3)*'input_cool&amp;vent_evolution'!AN$12)</f>
        <v>6488907.2734928392</v>
      </c>
      <c r="DT95" s="2">
        <f>IF($D95=3,(AY95*$P95*$M95*'input_cooling&amp;ventilation'!$D$3)*'input_cool&amp;vent_evolution'!AO$11,(AY95*$Q95*'input_cooling&amp;ventilation'!$D$3)*'input_cool&amp;vent_evolution'!AO$12)</f>
        <v>6350401.0552757317</v>
      </c>
      <c r="DU95" s="2">
        <f>IF($D95=3,(AZ95*$P95*$M95*'input_cooling&amp;ventilation'!$D$3)*'input_cool&amp;vent_evolution'!AP$11,(AZ95*$Q95*'input_cooling&amp;ventilation'!$D$3)*'input_cool&amp;vent_evolution'!AP$12)</f>
        <v>6212655.25302279</v>
      </c>
      <c r="DV95" s="2">
        <f>IF($D95=3,(BA95*$P95*$M95*'input_cooling&amp;ventilation'!$D$3)*'input_cool&amp;vent_evolution'!AQ$11,(BA95*$Q95*'input_cooling&amp;ventilation'!$D$3)*'input_cool&amp;vent_evolution'!AQ$12)</f>
        <v>6076160.1186139509</v>
      </c>
      <c r="DW95" s="2">
        <f>IF($D95=3,(BB95*$P95*$M95*'input_cooling&amp;ventilation'!$D$3)*'input_cool&amp;vent_evolution'!AR$11,(BB95*$Q95*'input_cooling&amp;ventilation'!$D$3)*'input_cool&amp;vent_evolution'!AR$12)</f>
        <v>5941670.7608660087</v>
      </c>
      <c r="DX95" s="2">
        <f>IF($D95=3,(BC95*$P95*$M95*'input_cooling&amp;ventilation'!$D$3)*'input_cool&amp;vent_evolution'!AS$11,(BC95*$Q95*'input_cooling&amp;ventilation'!$D$3)*'input_cool&amp;vent_evolution'!AS$12)</f>
        <v>5809902.1115683131</v>
      </c>
      <c r="DY95" s="2">
        <f>IF($D95=3,(BD95*$P95*$M95*'input_cooling&amp;ventilation'!$D$3)*'input_cool&amp;vent_evolution'!AT$11,(BD95*$Q95*'input_cooling&amp;ventilation'!$D$3)*'input_cool&amp;vent_evolution'!AT$12)</f>
        <v>5681617.0495816031</v>
      </c>
      <c r="DZ95" s="2">
        <f>IF($D95=3,(BE95*$P95*$M95*'input_cooling&amp;ventilation'!$D$3)*'input_cool&amp;vent_evolution'!AU$11,(BE95*$Q95*'input_cooling&amp;ventilation'!$D$3)*'input_cool&amp;vent_evolution'!AU$12)</f>
        <v>5735703.7938657636</v>
      </c>
      <c r="EA95" s="2">
        <f>IF($D95=3,(BF95*$P95*$M95*'input_cooling&amp;ventilation'!$D$3)*'input_cool&amp;vent_evolution'!AV$11,(BF95*$Q95*'input_cooling&amp;ventilation'!$D$3)*'input_cool&amp;vent_evolution'!AV$12)</f>
        <v>5790305.4225361347</v>
      </c>
      <c r="EB95">
        <v>0.6</v>
      </c>
      <c r="EC95" s="2">
        <f t="shared" si="116"/>
        <v>7902720</v>
      </c>
      <c r="ED95" s="2">
        <f>IF($D95=3,(EC95*(1+'input_cool&amp;vent_evolution'!M$10)),EC95*(1+'input_cool&amp;vent_evolution'!M$9))</f>
        <v>8071175.4987823479</v>
      </c>
      <c r="EE95" s="2">
        <f>IF($D95=3,(ED95*(1+'input_cool&amp;vent_evolution'!N$10)),ED95*(1+'input_cool&amp;vent_evolution'!N$9))</f>
        <v>8239804.8601502124</v>
      </c>
      <c r="EF95" s="2">
        <f>IF($D95=3,(EE95*(1+'input_cool&amp;vent_evolution'!O$10)),EE95*(1+'input_cool&amp;vent_evolution'!O$9))</f>
        <v>8408608.0871436838</v>
      </c>
      <c r="EG95" s="2">
        <f>IF($D95=3,(EF95*(1+'input_cool&amp;vent_evolution'!P$10)),EF95*(1+'input_cool&amp;vent_evolution'!P$9))</f>
        <v>8568218.9672977012</v>
      </c>
      <c r="EH95" s="2">
        <f>IF($D95=3,(EG95*(1+'input_cool&amp;vent_evolution'!Q$10)),EG95*(1+'input_cool&amp;vent_evolution'!Q$9))</f>
        <v>8728003.7134151235</v>
      </c>
      <c r="EI95" s="2">
        <f>IF($D95=3,(EH95*(1+'input_cool&amp;vent_evolution'!R$10)),EH95*(1+'input_cool&amp;vent_evolution'!R$9))</f>
        <v>8853552.9814131185</v>
      </c>
      <c r="EJ95" s="2">
        <f>IF($D95=3,(EI95*(1+'input_cool&amp;vent_evolution'!S$10)),EI95*(1+'input_cool&amp;vent_evolution'!S$9))</f>
        <v>8979178.5512735844</v>
      </c>
      <c r="EK95" s="2">
        <f>IF($D95=3,(EJ95*(1+'input_cool&amp;vent_evolution'!T$10)),EJ95*(1+'input_cool&amp;vent_evolution'!T$9))</f>
        <v>9104880.4223209545</v>
      </c>
      <c r="EL95" s="2">
        <f>IF($D95=3,(EK95*(1+'input_cool&amp;vent_evolution'!U$10)),EK95*(1+'input_cool&amp;vent_evolution'!U$9))</f>
        <v>9230658.5891505573</v>
      </c>
      <c r="EM95" s="2">
        <f>IF($D95=3,(EL95*(1+'input_cool&amp;vent_evolution'!V$10)),EL95*(1+'input_cool&amp;vent_evolution'!V$9))</f>
        <v>9356513.0564914737</v>
      </c>
      <c r="EN95" s="2">
        <f>IF($D95=3,(EM95*(1+'input_cool&amp;vent_evolution'!W$10)),EM95*(1+'input_cool&amp;vent_evolution'!W$9))</f>
        <v>9454394.3679298293</v>
      </c>
      <c r="EO95" s="2">
        <f>IF($D95=3,(EN95*(1+'input_cool&amp;vent_evolution'!X$10)),EN95*(1+'input_cool&amp;vent_evolution'!X$9))</f>
        <v>9552339.5366818197</v>
      </c>
      <c r="EP95" s="2">
        <f>IF($D95=3,(EO95*(1+'input_cool&amp;vent_evolution'!Y$10)),EO95*(1+'input_cool&amp;vent_evolution'!Y$9))</f>
        <v>9650348.5664631315</v>
      </c>
      <c r="EQ95" s="2">
        <f>IF($D95=3,(EP95*(1+'input_cool&amp;vent_evolution'!Z$10)),EP95*(1+'input_cool&amp;vent_evolution'!Z$9))</f>
        <v>9748421.4511935543</v>
      </c>
      <c r="ER95" s="2">
        <f>IF($D95=3,(EQ95*(1+'input_cool&amp;vent_evolution'!AA$10)),EQ95*(1+'input_cool&amp;vent_evolution'!AA$9))</f>
        <v>9846558.1969532948</v>
      </c>
      <c r="ES95" s="2">
        <f>IF($D95=3,(ER95*(1+'input_cool&amp;vent_evolution'!AB$10)),ER95*(1+'input_cool&amp;vent_evolution'!AB$9))</f>
        <v>9914868.9039114863</v>
      </c>
      <c r="ET95" s="2">
        <f>IF($D95=3,(ES95*(1+'input_cool&amp;vent_evolution'!AC$10)),ES95*(1+'input_cool&amp;vent_evolution'!AC$9))</f>
        <v>9983227.5410118829</v>
      </c>
      <c r="EU95" s="2">
        <f>IF($D95=3,(ET95*(1+'input_cool&amp;vent_evolution'!AD$10)),ET95*(1+'input_cool&amp;vent_evolution'!AD$9))</f>
        <v>10051634.116699256</v>
      </c>
      <c r="EV95" s="2">
        <f>IF($D95=3,(EU95*(1+'input_cool&amp;vent_evolution'!AE$10)),EU95*(1+'input_cool&amp;vent_evolution'!AE$9))</f>
        <v>10120088.623204421</v>
      </c>
      <c r="EW95" s="2">
        <f>IF($D95=3,(EV95*(1+'input_cool&amp;vent_evolution'!AF$10)),EV95*(1+'input_cool&amp;vent_evolution'!AF$9))</f>
        <v>10188591.067958768</v>
      </c>
      <c r="EX95" s="2">
        <f>IF($D95=3,(EW95*(1+'input_cool&amp;vent_evolution'!AG$10)),EW95*(1+'input_cool&amp;vent_evolution'!AG$9))</f>
        <v>10231900.949225483</v>
      </c>
      <c r="EY95" s="2">
        <f>IF($D95=3,(EX95*(1+'input_cool&amp;vent_evolution'!AH$10)),EX95*(1+'input_cool&amp;vent_evolution'!AH$9))</f>
        <v>10275223.725316107</v>
      </c>
      <c r="EZ95" s="2">
        <f>IF($D95=3,(EY95*(1+'input_cool&amp;vent_evolution'!AI$10)),EY95*(1+'input_cool&amp;vent_evolution'!AI$9))</f>
        <v>10318559.398595177</v>
      </c>
      <c r="FA95" s="2">
        <f>IF($D95=3,(EZ95*(1+'input_cool&amp;vent_evolution'!AJ$10)),EZ95*(1+'input_cool&amp;vent_evolution'!AJ$9))</f>
        <v>10361907.966360366</v>
      </c>
      <c r="FB95" s="2">
        <f>IF($D95=3,(FA95*(1+'input_cool&amp;vent_evolution'!AK$10)),FA95*(1+'input_cool&amp;vent_evolution'!AK$9))</f>
        <v>10405269.42286922</v>
      </c>
      <c r="FC95" s="2">
        <f>IF($D95=3,(FB95*(1+'input_cool&amp;vent_evolution'!AL$10)),FB95*(1+'input_cool&amp;vent_evolution'!AL$9))</f>
        <v>10448643.780620011</v>
      </c>
      <c r="FD95" s="2">
        <f>IF($D95=3,(FC95*(1+'input_cool&amp;vent_evolution'!AM$10)),FC95*(1+'input_cool&amp;vent_evolution'!AM$9))</f>
        <v>10492031.029141208</v>
      </c>
      <c r="FE95" s="2">
        <f>IF($D95=3,(FD95*(1+'input_cool&amp;vent_evolution'!AN$10)),FD95*(1+'input_cool&amp;vent_evolution'!AN$9))</f>
        <v>10535431.174850857</v>
      </c>
      <c r="FF95" s="2">
        <f>IF($D95=3,(FE95*(1+'input_cool&amp;vent_evolution'!AO$10)),FE95*(1+'input_cool&amp;vent_evolution'!AO$9))</f>
        <v>10578844.213695459</v>
      </c>
      <c r="FG95" s="2">
        <f>IF($D95=3,(FF95*(1+'input_cool&amp;vent_evolution'!AP$10)),FF95*(1+'input_cool&amp;vent_evolution'!AP$9))</f>
        <v>10622270.148377337</v>
      </c>
      <c r="FH95" s="2">
        <f>IF($D95=3,(FG95*(1+'input_cool&amp;vent_evolution'!AQ$10)),FG95*(1+'input_cool&amp;vent_evolution'!AQ$9))</f>
        <v>10665708.974843007</v>
      </c>
      <c r="FI95" s="2">
        <f>IF($D95=3,(FH95*(1+'input_cool&amp;vent_evolution'!AR$10)),FH95*(1+'input_cool&amp;vent_evolution'!AR$9))</f>
        <v>10709160.697821537</v>
      </c>
      <c r="FJ95" s="2">
        <f>IF($D95=3,(FI95*(1+'input_cool&amp;vent_evolution'!AS$10)),FI95*(1+'input_cool&amp;vent_evolution'!AS$9))</f>
        <v>10752625.314272813</v>
      </c>
      <c r="FK95" s="2">
        <f>IF($D95=3,(FJ95*(1+'input_cool&amp;vent_evolution'!AT$10)),FJ95*(1+'input_cool&amp;vent_evolution'!AT$9))</f>
        <v>10796102.828250309</v>
      </c>
      <c r="FL95" s="2">
        <f>IF($D95=3,(FK95*(1+'input_cool&amp;vent_evolution'!AU$10)),FK95*(1+'input_cool&amp;vent_evolution'!AU$9))</f>
        <v>10839756.140618099</v>
      </c>
      <c r="FM95" s="2">
        <f t="shared" si="117"/>
        <v>13294351.047783168</v>
      </c>
      <c r="FN95" s="2">
        <f t="shared" si="118"/>
        <v>13577735.317596845</v>
      </c>
      <c r="FO95" s="2">
        <f t="shared" si="119"/>
        <v>13861412.06775222</v>
      </c>
      <c r="FP95" s="2">
        <f t="shared" si="120"/>
        <v>14145381.303363482</v>
      </c>
      <c r="FQ95" s="2">
        <f t="shared" si="121"/>
        <v>14413886.7131228</v>
      </c>
      <c r="FR95" s="2">
        <f t="shared" si="122"/>
        <v>14682684.608906265</v>
      </c>
      <c r="FS95" s="2">
        <f t="shared" si="123"/>
        <v>14893889.870203333</v>
      </c>
      <c r="FT95" s="2">
        <f t="shared" si="124"/>
        <v>15105223.490311705</v>
      </c>
      <c r="FU95" s="2">
        <f t="shared" si="125"/>
        <v>15316685.468094913</v>
      </c>
      <c r="FV95" s="2">
        <f t="shared" si="126"/>
        <v>15528275.794460949</v>
      </c>
      <c r="FW95" s="2">
        <f t="shared" si="127"/>
        <v>15739994.4773653</v>
      </c>
      <c r="FX95" s="2">
        <f t="shared" si="128"/>
        <v>15904655.317592323</v>
      </c>
      <c r="FY95" s="2">
        <f t="shared" si="129"/>
        <v>16069423.581787856</v>
      </c>
      <c r="FZ95" s="2">
        <f t="shared" si="130"/>
        <v>16234299.276202615</v>
      </c>
      <c r="GA95" s="2">
        <f t="shared" si="131"/>
        <v>16399282.390608164</v>
      </c>
      <c r="GB95" s="2">
        <f t="shared" si="132"/>
        <v>16564372.93523293</v>
      </c>
      <c r="GC95" s="2">
        <f t="shared" si="133"/>
        <v>16679288.624846686</v>
      </c>
      <c r="GD95" s="2">
        <f t="shared" si="134"/>
        <v>16794284.944944162</v>
      </c>
      <c r="GE95" s="2">
        <f t="shared" si="135"/>
        <v>16909361.909731559</v>
      </c>
      <c r="GF95" s="2">
        <f t="shared" si="136"/>
        <v>17024519.506139182</v>
      </c>
      <c r="GG95" s="2">
        <f t="shared" si="137"/>
        <v>17139757.746668473</v>
      </c>
      <c r="GH95" s="2">
        <f t="shared" si="138"/>
        <v>17212615.796225782</v>
      </c>
      <c r="GI95" s="2">
        <f t="shared" si="139"/>
        <v>17285495.538101144</v>
      </c>
      <c r="GJ95" s="2">
        <f t="shared" si="140"/>
        <v>17358396.976272304</v>
      </c>
      <c r="GK95" s="2">
        <f t="shared" si="141"/>
        <v>17431320.106193271</v>
      </c>
      <c r="GL95" s="2">
        <f t="shared" si="142"/>
        <v>17504264.918203805</v>
      </c>
      <c r="GM95" s="2">
        <f t="shared" si="143"/>
        <v>17577231.43332912</v>
      </c>
      <c r="GN95" s="2">
        <f t="shared" si="144"/>
        <v>17650219.633953489</v>
      </c>
      <c r="GO95" s="2">
        <f t="shared" si="145"/>
        <v>17723229.530873667</v>
      </c>
      <c r="GP95" s="2">
        <f t="shared" si="146"/>
        <v>17796261.117270652</v>
      </c>
      <c r="GQ95" s="2">
        <f t="shared" si="147"/>
        <v>17869314.397690434</v>
      </c>
      <c r="GR95" s="2">
        <f t="shared" si="148"/>
        <v>17942389.365314029</v>
      </c>
      <c r="GS95" s="2">
        <f t="shared" si="149"/>
        <v>18015486.028096918</v>
      </c>
      <c r="GT95" s="2">
        <f t="shared" si="150"/>
        <v>18088604.380924873</v>
      </c>
      <c r="GU95" s="2">
        <f t="shared" si="151"/>
        <v>18161744.430616841</v>
      </c>
      <c r="GV95" s="2">
        <f t="shared" si="152"/>
        <v>18235180.217158172</v>
      </c>
      <c r="GW95" s="2">
        <f>IF($D95=3,($N95*$M95*EC95*'input_cooling&amp;ventilation'!$D$3)*'input_cool&amp;vent_evolution'!M$11,($O95*$M95*EC95*'input_cooling&amp;ventilation'!$D$3)*'input_cool&amp;vent_evolution'!M$10)</f>
        <v>2756249.2969844216</v>
      </c>
      <c r="GX95" s="2">
        <f>IF($D95=3,($N95*$M95*ED95*'input_cooling&amp;ventilation'!$D$3)*'input_cool&amp;vent_evolution'!N$11,($O95*$M95*ED95*'input_cooling&amp;ventilation'!$D$3)*'input_cool&amp;vent_evolution'!N$10)</f>
        <v>2605471.9283064902</v>
      </c>
      <c r="GY95" s="2">
        <f>IF($D95=3,($N95*$M95*EE95*'input_cooling&amp;ventilation'!$D$3)*'input_cool&amp;vent_evolution'!O$11,($O95*$M95*EE95*'input_cooling&amp;ventilation'!$D$3)*'input_cool&amp;vent_evolution'!O$10)</f>
        <v>2493567.3967967988</v>
      </c>
      <c r="GZ95" s="2">
        <f>IF($D95=3,($N95*$M95*EF95*'input_cooling&amp;ventilation'!$D$3)*'input_cool&amp;vent_evolution'!P$11,($O95*$M95*EF95*'input_cooling&amp;ventilation'!$D$3)*'input_cool&amp;vent_evolution'!P$10)</f>
        <v>2813099.5563765792</v>
      </c>
      <c r="HA95" s="2">
        <f>IF($D95=3,($N95*$M95*EG95*'input_cooling&amp;ventilation'!$D$3)*'input_cool&amp;vent_evolution'!Q$11,($O95*$M95*EG95*'input_cooling&amp;ventilation'!$D$3)*'input_cool&amp;vent_evolution'!Q$10)</f>
        <v>3101592.5859063426</v>
      </c>
      <c r="HB95" s="2">
        <f>IF($D95=3,($N95*$M95*EH95*'input_cooling&amp;ventilation'!$D$3)*'input_cool&amp;vent_evolution'!R$11,($O95*$M95*EH95*'input_cooling&amp;ventilation'!$D$3)*'input_cool&amp;vent_evolution'!R$10)</f>
        <v>3281893.7019943837</v>
      </c>
      <c r="HC95" s="2">
        <f>IF($D95=3,($N95*$M95*EI95*'input_cooling&amp;ventilation'!$D$3)*'input_cool&amp;vent_evolution'!S$11,($O95*$M95*EI95*'input_cooling&amp;ventilation'!$D$3)*'input_cool&amp;vent_evolution'!S$10)</f>
        <v>3393965.4239859055</v>
      </c>
      <c r="HD95" s="2">
        <f>IF($D95=3,($N95*$M95*EJ95*'input_cooling&amp;ventilation'!$D$3)*'input_cool&amp;vent_evolution'!T$11,($O95*$M95*EJ95*'input_cooling&amp;ventilation'!$D$3)*'input_cool&amp;vent_evolution'!T$10)</f>
        <v>3515428.7465006309</v>
      </c>
      <c r="HE95" s="2">
        <f>IF($D95=3,($N95*$M95*EK95*'input_cooling&amp;ventilation'!$D$3)*'input_cool&amp;vent_evolution'!U$11,($O95*$M95*EK95*'input_cooling&amp;ventilation'!$D$3)*'input_cool&amp;vent_evolution'!U$10)</f>
        <v>4018539.9945835695</v>
      </c>
      <c r="HF95" s="2">
        <f>IF($D95=3,($N95*$M95*EL95*'input_cooling&amp;ventilation'!$D$3)*'input_cool&amp;vent_evolution'!V$11,($O95*$M95*EL95*'input_cooling&amp;ventilation'!$D$3)*'input_cool&amp;vent_evolution'!V$10)</f>
        <v>4040351.2831285717</v>
      </c>
      <c r="HG95" s="2">
        <f>IF($D95=3,($N95*$M95*EM95*'input_cooling&amp;ventilation'!$D$3)*'input_cool&amp;vent_evolution'!W$11,($O95*$M95*EM95*'input_cooling&amp;ventilation'!$D$3)*'input_cool&amp;vent_evolution'!W$10)</f>
        <v>3902955.1227857317</v>
      </c>
      <c r="HH95" s="2">
        <f>IF($D95=3,($N95*$M95*EN95*'input_cooling&amp;ventilation'!$D$3)*'input_cool&amp;vent_evolution'!X$11,($O95*$M95*EN95*'input_cooling&amp;ventilation'!$D$3)*'input_cool&amp;vent_evolution'!X$10)</f>
        <v>4011499.2918272079</v>
      </c>
      <c r="HI95" s="2">
        <f>IF($D95=3,($N95*$M95*EO95*'input_cooling&amp;ventilation'!$D$3)*'input_cool&amp;vent_evolution'!Y$11,($O95*$M95*EO95*'input_cooling&amp;ventilation'!$D$3)*'input_cool&amp;vent_evolution'!Y$10)</f>
        <v>4069943.6641398435</v>
      </c>
      <c r="HJ95" s="2">
        <f>IF($D95=3,($N95*$M95*EP95*'input_cooling&amp;ventilation'!$D$3)*'input_cool&amp;vent_evolution'!Z$11,($O95*$M95*EP95*'input_cooling&amp;ventilation'!$D$3)*'input_cool&amp;vent_evolution'!Z$10)</f>
        <v>4324973.3122950317</v>
      </c>
      <c r="HK95" s="2">
        <f>IF($D95=3,($N95*$M95*EQ95*'input_cooling&amp;ventilation'!$D$3)*'input_cool&amp;vent_evolution'!AA$11,($O95*$M95*EQ95*'input_cooling&amp;ventilation'!$D$3)*'input_cool&amp;vent_evolution'!AA$10)</f>
        <v>4314600.9313451536</v>
      </c>
      <c r="HL95" s="2">
        <f>IF($D95=3,($N95*$M95*ER95*'input_cooling&amp;ventilation'!$D$3)*'input_cool&amp;vent_evolution'!AB$11,($O95*$M95*ER95*'input_cooling&amp;ventilation'!$D$3)*'input_cool&amp;vent_evolution'!AB$10)</f>
        <v>3839718.2811308927</v>
      </c>
      <c r="HM95" s="2">
        <f>IF($D95=3,($N95*$M95*ES95*'input_cooling&amp;ventilation'!$D$3)*'input_cool&amp;vent_evolution'!AC$11,($O95*$M95*ES95*'input_cooling&amp;ventilation'!$D$3)*'input_cool&amp;vent_evolution'!AC$10)</f>
        <v>3794328.3085381142</v>
      </c>
      <c r="HN95" s="2">
        <f>IF($D95=3,($N95*$M95*ET95*'input_cooling&amp;ventilation'!$D$3)*'input_cool&amp;vent_evolution'!AD$11,($O95*$M95*ET95*'input_cooling&amp;ventilation'!$D$3)*'input_cool&amp;vent_evolution'!AD$10)</f>
        <v>3714267.1057832153</v>
      </c>
      <c r="HO95" s="2">
        <f>IF($D95=3,($N95*$M95*EU95*'input_cooling&amp;ventilation'!$D$3)*'input_cool&amp;vent_evolution'!AE$11,($O95*$M95*EU95*'input_cooling&amp;ventilation'!$D$3)*'input_cool&amp;vent_evolution'!AE$10)</f>
        <v>3625126.3602015516</v>
      </c>
      <c r="HP95" s="2">
        <f>IF($D95=3,($N95*$M95*EV95*'input_cooling&amp;ventilation'!$D$3)*'input_cool&amp;vent_evolution'!AF$11,($O95*$M95*EV95*'input_cooling&amp;ventilation'!$D$3)*'input_cool&amp;vent_evolution'!AF$10)</f>
        <v>3516759.3076451542</v>
      </c>
      <c r="HQ95" s="2">
        <f>IF($D95=3,($N95*$M95*EW95*'input_cooling&amp;ventilation'!$D$3)*'input_cool&amp;vent_evolution'!AG$11,($O95*$M95*EW95*'input_cooling&amp;ventilation'!$D$3)*'input_cool&amp;vent_evolution'!AG$10)</f>
        <v>3451799.5128232492</v>
      </c>
      <c r="HR95" s="2">
        <f>IF($D95=3,($N95*$M95*EX95*'input_cooling&amp;ventilation'!$D$3)*'input_cool&amp;vent_evolution'!AH$11,($O95*$M95*EX95*'input_cooling&amp;ventilation'!$D$3)*'input_cool&amp;vent_evolution'!AH$10)</f>
        <v>3361094.3498210148</v>
      </c>
      <c r="HS95" s="2">
        <f>IF($D95=3,($N95*$M95*EY95*'input_cooling&amp;ventilation'!$D$3)*'input_cool&amp;vent_evolution'!AI$11,($O95*$M95*EY95*'input_cooling&amp;ventilation'!$D$3)*'input_cool&amp;vent_evolution'!AI$10)</f>
        <v>3270966.5657811905</v>
      </c>
      <c r="HT95" s="2">
        <f>IF($D95=3,($N95*$M95*EZ95*'input_cooling&amp;ventilation'!$D$3)*'input_cool&amp;vent_evolution'!AJ$11,($O95*$M95*EZ95*'input_cooling&amp;ventilation'!$D$3)*'input_cool&amp;vent_evolution'!AJ$10)</f>
        <v>3181504.1500004116</v>
      </c>
      <c r="HU95" s="2">
        <f>IF($D95=3,($N95*$M95*FA95*'input_cooling&amp;ventilation'!$D$3)*'input_cool&amp;vent_evolution'!AK$11,($O95*$M95*FA95*'input_cooling&amp;ventilation'!$D$3)*'input_cool&amp;vent_evolution'!AK$10)</f>
        <v>3121034.8368184888</v>
      </c>
      <c r="HV95" s="2">
        <f>IF($D95=3,($N95*$M95*FB95*'input_cooling&amp;ventilation'!$D$3)*'input_cool&amp;vent_evolution'!AL$11,($O95*$M95*FB95*'input_cooling&amp;ventilation'!$D$3)*'input_cool&amp;vent_evolution'!AL$10)</f>
        <v>3006660.9759759158</v>
      </c>
      <c r="HW95" s="2">
        <f>IF($D95=3,($N95*$M95*FC95*'input_cooling&amp;ventilation'!$D$3)*'input_cool&amp;vent_evolution'!AM$11,($O95*$M95*FC95*'input_cooling&amp;ventilation'!$D$3)*'input_cool&amp;vent_evolution'!AM$10)</f>
        <v>2922102.2192202089</v>
      </c>
      <c r="HX95" s="2">
        <f>IF($D95=3,($N95*$M95*FD95*'input_cooling&amp;ventilation'!$D$3)*'input_cool&amp;vent_evolution'!AN$11,($O95*$M95*FD95*'input_cooling&amp;ventilation'!$D$3)*'input_cool&amp;vent_evolution'!AN$10)</f>
        <v>2838887.8374598604</v>
      </c>
      <c r="HY95" s="2">
        <f>IF($D95=3,($N95*$M95*FE95*'input_cooling&amp;ventilation'!$D$3)*'input_cool&amp;vent_evolution'!AO$11,($O95*$M95*FE95*'input_cooling&amp;ventilation'!$D$3)*'input_cool&amp;vent_evolution'!AO$10)</f>
        <v>2757825.4358776212</v>
      </c>
      <c r="HZ95" s="2">
        <f>IF($D95=3,($N95*$M95*FF95*'input_cooling&amp;ventilation'!$D$3)*'input_cool&amp;vent_evolution'!AP$11,($O95*$M95*FF95*'input_cooling&amp;ventilation'!$D$3)*'input_cool&amp;vent_evolution'!AP$10)</f>
        <v>2679088.0407540086</v>
      </c>
      <c r="IA95" s="2">
        <f>IF($D95=3,($N95*$M95*FG95*'input_cooling&amp;ventilation'!$D$3)*'input_cool&amp;vent_evolution'!AQ$11,($O95*$M95*FG95*'input_cooling&amp;ventilation'!$D$3)*'input_cool&amp;vent_evolution'!AQ$10)</f>
        <v>2602753.0096328962</v>
      </c>
      <c r="IB95" s="2">
        <f>IF($D95=3,($N95*$M95*FH95*'input_cooling&amp;ventilation'!$D$3)*'input_cool&amp;vent_evolution'!AR$11,($O95*$M95*FH95*'input_cooling&amp;ventilation'!$D$3)*'input_cool&amp;vent_evolution'!AR$10)</f>
        <v>2529012.1892006253</v>
      </c>
      <c r="IC95" s="2">
        <f>IF($D95=3,($N95*$M95*FI95*'input_cooling&amp;ventilation'!$D$3)*'input_cool&amp;vent_evolution'!AS$11,($O95*$M95*FI95*'input_cooling&amp;ventilation'!$D$3)*'input_cool&amp;vent_evolution'!AS$10)</f>
        <v>2458038.7296672622</v>
      </c>
      <c r="ID95" s="2">
        <f>IF($D95=3,($N95*$M95*FJ95*'input_cooling&amp;ventilation'!$D$3)*'input_cool&amp;vent_evolution'!AT$11,($O95*$M95*FJ95*'input_cooling&amp;ventilation'!$D$3)*'input_cool&amp;vent_evolution'!AT$10)</f>
        <v>2390025.694607052</v>
      </c>
      <c r="IE95" s="2">
        <f>IF($D95=3,($N95*$M95*FK95*'input_cooling&amp;ventilation'!$D$3)*'input_cool&amp;vent_evolution'!AU$11,($O95*$M95*FK95*'input_cooling&amp;ventilation'!$D$3)*'input_cool&amp;vent_evolution'!AU$10)</f>
        <v>2399689.6020256355</v>
      </c>
      <c r="IF95" s="2">
        <f>IF($D95=3,($N95*$M95*FL95*'input_cooling&amp;ventilation'!$D$3)*'input_cool&amp;vent_evolution'!AV$11,($O95*$M95*FL95*'input_cooling&amp;ventilation'!$D$3)*'input_cool&amp;vent_evolution'!AV$10)</f>
        <v>2409392.5848009433</v>
      </c>
    </row>
    <row r="96" spans="1:240" x14ac:dyDescent="0.25">
      <c r="A96">
        <v>94</v>
      </c>
      <c r="B96">
        <v>100100</v>
      </c>
      <c r="C96">
        <v>10</v>
      </c>
      <c r="D96">
        <v>3</v>
      </c>
      <c r="E96">
        <v>7</v>
      </c>
      <c r="F96" s="2">
        <v>9117045.1712696608</v>
      </c>
      <c r="G96" s="2">
        <v>9722933.1731644999</v>
      </c>
      <c r="H96" s="2">
        <v>9117045.1712696608</v>
      </c>
      <c r="I96" s="17">
        <v>0.26</v>
      </c>
      <c r="J96">
        <v>0.374986547</v>
      </c>
      <c r="K96" s="2">
        <f t="shared" si="77"/>
        <v>3418769.2876174338</v>
      </c>
      <c r="L96" s="2">
        <f t="shared" si="78"/>
        <v>2527962.6250227699</v>
      </c>
      <c r="M96">
        <v>0.49736008447729602</v>
      </c>
      <c r="N96" s="17">
        <f>'input_cooling&amp;ventilation'!$D$5</f>
        <v>57.500092182043396</v>
      </c>
      <c r="O96" s="45">
        <f>'input_cooling&amp;ventilation'!$D$6</f>
        <v>19.328678831353667</v>
      </c>
      <c r="P96" s="45">
        <f>'input_cooling&amp;ventilation'!$C$5</f>
        <v>50.351688737400465</v>
      </c>
      <c r="Q96" s="45">
        <f>'input_cooling&amp;ventilation'!$C$6</f>
        <v>32.240814214248743</v>
      </c>
      <c r="R96">
        <v>17</v>
      </c>
      <c r="S96">
        <v>12</v>
      </c>
      <c r="T96">
        <v>14</v>
      </c>
      <c r="U96" s="2">
        <f t="shared" si="79"/>
        <v>4280798.3164482964</v>
      </c>
      <c r="V96" s="2">
        <f t="shared" si="80"/>
        <v>2976865.6615582611</v>
      </c>
      <c r="W96" s="2">
        <v>5882647.509720495</v>
      </c>
      <c r="X96" s="57">
        <f>IF($D96=3,(W96*(1+'input_cool&amp;vent_evolution'!M$11)),(W96*(1+'input_cool&amp;vent_evolution'!M$12)))</f>
        <v>5970518.5063077686</v>
      </c>
      <c r="Y96" s="57">
        <f>IF($D96=3,(X96*(1+'input_cool&amp;vent_evolution'!N$11)),(X96*(1+'input_cool&amp;vent_evolution'!N$12)))</f>
        <v>6053063.8311921209</v>
      </c>
      <c r="Z96" s="57">
        <f>IF($D96=3,(Y96*(1+'input_cool&amp;vent_evolution'!O$11)),(Y96*(1+'input_cool&amp;vent_evolution'!O$12)))</f>
        <v>6131516.9589502458</v>
      </c>
      <c r="AA96" s="57">
        <f>IF($D96=3,(Z96*(1+'input_cool&amp;vent_evolution'!P$11)),(Z96*(1+'input_cool&amp;vent_evolution'!P$12)))</f>
        <v>6219370.5968101295</v>
      </c>
      <c r="AB96" s="57">
        <f>IF($D96=3,(AA96*(1+'input_cool&amp;vent_evolution'!Q$11)),(AA96*(1+'input_cool&amp;vent_evolution'!Q$12)))</f>
        <v>6315791.5574232722</v>
      </c>
      <c r="AC96" s="57">
        <f>IF($D96=3,(AB96*(1+'input_cool&amp;vent_evolution'!R$11)),(AB96*(1+'input_cool&amp;vent_evolution'!R$12)))</f>
        <v>6417502.6222776417</v>
      </c>
      <c r="AD96" s="57">
        <f>IF($D96=3,(AC96*(1+'input_cool&amp;vent_evolution'!S$11)),(AC96*(1+'input_cool&amp;vent_evolution'!S$12)))</f>
        <v>6522865.2764993068</v>
      </c>
      <c r="AE96" s="57">
        <f>IF($D96=3,(AD96*(1+'input_cool&amp;vent_evolution'!T$11)),(AD96*(1+'input_cool&amp;vent_evolution'!T$12)))</f>
        <v>6632238.4781916169</v>
      </c>
      <c r="AF96" s="57">
        <f>IF($D96=3,(AE96*(1+'input_cool&amp;vent_evolution'!U$11)),(AE96*(1+'input_cool&amp;vent_evolution'!U$12)))</f>
        <v>6757605.9902094705</v>
      </c>
      <c r="AG96" s="57">
        <f>IF($D96=3,(AF96*(1+'input_cool&amp;vent_evolution'!V$11)),(AF96*(1+'input_cool&amp;vent_evolution'!V$12)))</f>
        <v>6884286.5951299062</v>
      </c>
      <c r="AH96" s="57">
        <f>IF($D96=3,(AG96*(1+'input_cool&amp;vent_evolution'!W$11)),(AG96*(1+'input_cool&amp;vent_evolution'!W$12)))</f>
        <v>7007276.4520304566</v>
      </c>
      <c r="AI96" s="57">
        <f>IF($D96=3,(AH96*(1+'input_cool&amp;vent_evolution'!X$11)),(AH96*(1+'input_cool&amp;vent_evolution'!X$12)))</f>
        <v>7134613.002955379</v>
      </c>
      <c r="AJ96" s="57">
        <f>IF($D96=3,(AI96*(1+'input_cool&amp;vent_evolution'!Y$11)),(AI96*(1+'input_cool&amp;vent_evolution'!Y$12)))</f>
        <v>7264803.6820741901</v>
      </c>
      <c r="AK96" s="57">
        <f>IF($D96=3,(AJ96*(1+'input_cool&amp;vent_evolution'!Z$11)),(AJ96*(1+'input_cool&amp;vent_evolution'!Z$12)))</f>
        <v>7404246.1752592241</v>
      </c>
      <c r="AL96" s="57">
        <f>IF($D96=3,(AK96*(1+'input_cool&amp;vent_evolution'!AA$11)),(AK96*(1+'input_cool&amp;vent_evolution'!AA$12)))</f>
        <v>7544597.9829285871</v>
      </c>
      <c r="AM96" s="57">
        <f>IF($D96=3,(AL96*(1+'input_cool&amp;vent_evolution'!AB$11)),(AL96*(1+'input_cool&amp;vent_evolution'!AB$12)))</f>
        <v>7670601.2590944571</v>
      </c>
      <c r="AN96" s="57">
        <f>IF($D96=3,(AM96*(1+'input_cool&amp;vent_evolution'!AC$11)),(AM96*(1+'input_cool&amp;vent_evolution'!AC$12)))</f>
        <v>7796322.3560657818</v>
      </c>
      <c r="AO96" s="57">
        <f>IF($D96=3,(AN96*(1+'input_cool&amp;vent_evolution'!AD$11)),(AN96*(1+'input_cool&amp;vent_evolution'!AD$12)))</f>
        <v>7920551.2946594525</v>
      </c>
      <c r="AP96" s="57">
        <f>IF($D96=3,(AO96*(1+'input_cool&amp;vent_evolution'!AE$11)),(AO96*(1+'input_cool&amp;vent_evolution'!AE$12)))</f>
        <v>8042892.4881906491</v>
      </c>
      <c r="AQ96" s="57">
        <f>IF($D96=3,(AP96*(1+'input_cool&amp;vent_evolution'!AF$11)),(AP96*(1+'input_cool&amp;vent_evolution'!AF$12)))</f>
        <v>8162594.4912651898</v>
      </c>
      <c r="AR96" s="57">
        <f>IF($D96=3,(AQ96*(1+'input_cool&amp;vent_evolution'!AG$11)),(AQ96*(1+'input_cool&amp;vent_evolution'!AG$12)))</f>
        <v>8281032.3311289884</v>
      </c>
      <c r="AS96" s="57">
        <f>IF($D96=3,(AR96*(1+'input_cool&amp;vent_evolution'!AH$11)),(AR96*(1+'input_cool&amp;vent_evolution'!AH$12)))</f>
        <v>8397536.0212590639</v>
      </c>
      <c r="AT96" s="57">
        <f>IF($D96=3,(AS96*(1+'input_cool&amp;vent_evolution'!AI$11)),(AS96*(1+'input_cool&amp;vent_evolution'!AI$12)))</f>
        <v>8512026.0115118846</v>
      </c>
      <c r="AU96" s="57">
        <f>IF($D96=3,(AT96*(1+'input_cool&amp;vent_evolution'!AJ$11)),(AT96*(1+'input_cool&amp;vent_evolution'!AJ$12)))</f>
        <v>8624428.8276773058</v>
      </c>
      <c r="AV96" s="57">
        <f>IF($D96=3,(AU96*(1+'input_cool&amp;vent_evolution'!AK$11)),(AU96*(1+'input_cool&amp;vent_evolution'!AK$12)))</f>
        <v>8735683.9595543426</v>
      </c>
      <c r="AW96" s="57">
        <f>IF($D96=3,(AV96*(1+'input_cool&amp;vent_evolution'!AL$11)),(AV96*(1+'input_cool&amp;vent_evolution'!AL$12)))</f>
        <v>8843792.2175317667</v>
      </c>
      <c r="AX96" s="57">
        <f>IF($D96=3,(AW96*(1+'input_cool&amp;vent_evolution'!AM$11)),(AW96*(1+'input_cool&amp;vent_evolution'!AM$12)))</f>
        <v>8949718.7695271801</v>
      </c>
      <c r="AY96" s="57">
        <f>IF($D96=3,(AX96*(1+'input_cool&amp;vent_evolution'!AN$11)),(AX96*(1+'input_cool&amp;vent_evolution'!AN$12)))</f>
        <v>9053430.7388860676</v>
      </c>
      <c r="AZ96" s="57">
        <f>IF($D96=3,(AY96*(1+'input_cool&amp;vent_evolution'!AO$11)),(AY96*(1+'input_cool&amp;vent_evolution'!AO$12)))</f>
        <v>9154928.9683879465</v>
      </c>
      <c r="BA96" s="57">
        <f>IF($D96=3,(AZ96*(1+'input_cool&amp;vent_evolution'!AP$11)),(AZ96*(1+'input_cool&amp;vent_evolution'!AP$12)))</f>
        <v>9254225.611733567</v>
      </c>
      <c r="BB96" s="57">
        <f>IF($D96=3,(BA96*(1+'input_cool&amp;vent_evolution'!AQ$11)),(BA96*(1+'input_cool&amp;vent_evolution'!AQ$12)))</f>
        <v>9351340.658301672</v>
      </c>
      <c r="BC96" s="57">
        <f>IF($D96=3,(BB96*(1+'input_cool&amp;vent_evolution'!AR$11)),(BB96*(1+'input_cool&amp;vent_evolution'!AR$12)))</f>
        <v>9446306.166347811</v>
      </c>
      <c r="BD96" s="57">
        <f>IF($D96=3,(BC96*(1+'input_cool&amp;vent_evolution'!AS$11)),(BC96*(1+'input_cool&amp;vent_evolution'!AS$12)))</f>
        <v>9539165.6208563596</v>
      </c>
      <c r="BE96" s="57">
        <f>IF($D96=3,(BD96*(1+'input_cool&amp;vent_evolution'!AT$11)),(BD96*(1+'input_cool&amp;vent_evolution'!AT$12)))</f>
        <v>9629974.6998768318</v>
      </c>
      <c r="BF96" s="57">
        <f>IF($D96=3,(BE96*(1+'input_cool&amp;vent_evolution'!AU$11)),(BE96*(1+'input_cool&amp;vent_evolution'!AU$12)))</f>
        <v>9721648.2453674655</v>
      </c>
      <c r="BG96" s="57">
        <f>IF($D96=3,(BF96*(1+'input_cool&amp;vent_evolution'!AV$11)),(BF96*(1+'input_cool&amp;vent_evolution'!AV$12)))</f>
        <v>9814194.4867067114</v>
      </c>
      <c r="BH96" s="2">
        <f t="shared" si="153"/>
        <v>10522762.281352207</v>
      </c>
      <c r="BI96" s="2">
        <f t="shared" si="81"/>
        <v>10679944.163656985</v>
      </c>
      <c r="BJ96" s="2">
        <f t="shared" si="82"/>
        <v>10827599.590870624</v>
      </c>
      <c r="BK96" s="2">
        <f t="shared" si="83"/>
        <v>10967934.977660868</v>
      </c>
      <c r="BL96" s="2">
        <f t="shared" si="84"/>
        <v>11125085.809021067</v>
      </c>
      <c r="BM96" s="2">
        <f t="shared" si="85"/>
        <v>11297561.696076201</v>
      </c>
      <c r="BN96" s="2">
        <f t="shared" si="86"/>
        <v>11479500.41585793</v>
      </c>
      <c r="BO96" s="2">
        <f t="shared" si="87"/>
        <v>11667971.02571087</v>
      </c>
      <c r="BP96" s="2">
        <f t="shared" si="88"/>
        <v>11863615.62271533</v>
      </c>
      <c r="BQ96" s="2">
        <f t="shared" si="89"/>
        <v>12087870.522331292</v>
      </c>
      <c r="BR96" s="2">
        <f t="shared" si="90"/>
        <v>12314474.256284911</v>
      </c>
      <c r="BS96" s="2">
        <f t="shared" si="91"/>
        <v>12534476.053952288</v>
      </c>
      <c r="BT96" s="2">
        <f t="shared" si="92"/>
        <v>12762253.131007498</v>
      </c>
      <c r="BU96" s="2">
        <f t="shared" si="93"/>
        <v>12995135.615526812</v>
      </c>
      <c r="BV96" s="2">
        <f t="shared" si="94"/>
        <v>13244567.560119886</v>
      </c>
      <c r="BW96" s="2">
        <f t="shared" si="95"/>
        <v>13495626.06828689</v>
      </c>
      <c r="BX96" s="2">
        <f t="shared" si="96"/>
        <v>13721018.210102987</v>
      </c>
      <c r="BY96" s="2">
        <f t="shared" si="97"/>
        <v>13945905.595416157</v>
      </c>
      <c r="BZ96" s="2">
        <f t="shared" si="98"/>
        <v>14168123.837649066</v>
      </c>
      <c r="CA96" s="2">
        <f t="shared" si="99"/>
        <v>14386965.319247011</v>
      </c>
      <c r="CB96" s="2">
        <f t="shared" si="100"/>
        <v>14601085.869708981</v>
      </c>
      <c r="CC96" s="2">
        <f t="shared" si="101"/>
        <v>14812945.11028803</v>
      </c>
      <c r="CD96" s="2">
        <f t="shared" si="102"/>
        <v>15021344.582483729</v>
      </c>
      <c r="CE96" s="2">
        <f t="shared" si="103"/>
        <v>15226141.988589404</v>
      </c>
      <c r="CF96" s="2">
        <f t="shared" si="104"/>
        <v>15427205.899406567</v>
      </c>
      <c r="CG96" s="2">
        <f t="shared" si="105"/>
        <v>15626216.855508912</v>
      </c>
      <c r="CH96" s="2">
        <f t="shared" si="106"/>
        <v>15819598.746480241</v>
      </c>
      <c r="CI96" s="2">
        <f t="shared" si="107"/>
        <v>16009078.045399511</v>
      </c>
      <c r="CJ96" s="2">
        <f t="shared" si="108"/>
        <v>16194595.943164274</v>
      </c>
      <c r="CK96" s="2">
        <f t="shared" si="109"/>
        <v>16376153.947321683</v>
      </c>
      <c r="CL96" s="2">
        <f t="shared" si="110"/>
        <v>16553773.798168708</v>
      </c>
      <c r="CM96" s="2">
        <f t="shared" si="111"/>
        <v>16727491.252306491</v>
      </c>
      <c r="CN96" s="2">
        <f t="shared" si="112"/>
        <v>16897363.654901773</v>
      </c>
      <c r="CO96" s="2">
        <f t="shared" si="113"/>
        <v>17063468.791025408</v>
      </c>
      <c r="CP96" s="2">
        <f t="shared" si="114"/>
        <v>17225906.256459463</v>
      </c>
      <c r="CQ96" s="2">
        <f t="shared" si="115"/>
        <v>17389890.062236141</v>
      </c>
      <c r="CR96" s="2">
        <f>IF($D96=3,(W96*$P96*$M96*'input_cooling&amp;ventilation'!$D$3)*'input_cool&amp;vent_evolution'!M$11,(W96*$Q96*'input_cooling&amp;ventilation'!$D$3)*'input_cool&amp;vent_evolution'!M$12)</f>
        <v>1796636.536494619</v>
      </c>
      <c r="CS96" s="2">
        <f>IF($D96=3,(X96*$P96*$M96*'input_cooling&amp;ventilation'!$D$3)*'input_cool&amp;vent_evolution'!N$11,(X96*$Q96*'input_cooling&amp;ventilation'!$D$3)*'input_cool&amp;vent_evolution'!N$12)</f>
        <v>1687746.2685511895</v>
      </c>
      <c r="CT96" s="2">
        <f>IF($D96=3,(Y96*$P96*$M96*'input_cooling&amp;ventilation'!$D$3)*'input_cool&amp;vent_evolution'!O$11,(Y96*$Q96*'input_cooling&amp;ventilation'!$D$3)*'input_cool&amp;vent_evolution'!O$12)</f>
        <v>1604075.9887425769</v>
      </c>
      <c r="CU96" s="2">
        <f>IF($D96=3,(Z96*$P96*$M96*'input_cooling&amp;ventilation'!$D$3)*'input_cool&amp;vent_evolution'!P$11,(Z96*$Q96*'input_cooling&amp;ventilation'!$D$3)*'input_cool&amp;vent_evolution'!P$12)</f>
        <v>1796281.614790445</v>
      </c>
      <c r="CV96" s="2">
        <f>IF($D96=3,(AA96*$P96*$M96*'input_cooling&amp;ventilation'!$D$3)*'input_cool&amp;vent_evolution'!Q$11,(AA96*$Q96*'input_cooling&amp;ventilation'!$D$3)*'input_cool&amp;vent_evolution'!Q$12)</f>
        <v>1971451.6444504457</v>
      </c>
      <c r="CW96" s="2">
        <f>IF($D96=3,(AB96*$P96*$M96*'input_cooling&amp;ventilation'!$D$3)*'input_cool&amp;vent_evolution'!R$11,(AB96*$Q96*'input_cooling&amp;ventilation'!$D$3)*'input_cool&amp;vent_evolution'!R$12)</f>
        <v>2079614.6894912946</v>
      </c>
      <c r="CX96" s="2">
        <f>IF($D96=3,(AC96*$P96*$M96*'input_cooling&amp;ventilation'!$D$3)*'input_cool&amp;vent_evolution'!S$11,(AC96*$Q96*'input_cooling&amp;ventilation'!$D$3)*'input_cool&amp;vent_evolution'!S$12)</f>
        <v>2154276.1719867312</v>
      </c>
      <c r="CY96" s="2">
        <f>IF($D96=3,(AD96*$P96*$M96*'input_cooling&amp;ventilation'!$D$3)*'input_cool&amp;vent_evolution'!T$11,(AD96*$Q96*'input_cooling&amp;ventilation'!$D$3)*'input_cool&amp;vent_evolution'!T$12)</f>
        <v>2236277.0186477825</v>
      </c>
      <c r="CZ96" s="2">
        <f>IF($D96=3,(AE96*$P96*$M96*'input_cooling&amp;ventilation'!$D$3)*'input_cool&amp;vent_evolution'!U$11,(AE96*$Q96*'input_cooling&amp;ventilation'!$D$3)*'input_cool&amp;vent_evolution'!U$12)</f>
        <v>2563301.4456253964</v>
      </c>
      <c r="DA96" s="2">
        <f>IF($D96=3,(AF96*$P96*$M96*'input_cooling&amp;ventilation'!$D$3)*'input_cool&amp;vent_evolution'!V$11,(AF96*$Q96*'input_cooling&amp;ventilation'!$D$3)*'input_cool&amp;vent_evolution'!V$12)</f>
        <v>2590149.3337365449</v>
      </c>
      <c r="DB96" s="2">
        <f>IF($D96=3,(AG96*$P96*$M96*'input_cooling&amp;ventilation'!$D$3)*'input_cool&amp;vent_evolution'!W$11,(AG96*$Q96*'input_cooling&amp;ventilation'!$D$3)*'input_cool&amp;vent_evolution'!W$12)</f>
        <v>2514687.2017811588</v>
      </c>
      <c r="DC96" s="2">
        <f>IF($D96=3,(AH96*$P96*$M96*'input_cooling&amp;ventilation'!$D$3)*'input_cool&amp;vent_evolution'!X$11,(AH96*$Q96*'input_cooling&amp;ventilation'!$D$3)*'input_cool&amp;vent_evolution'!X$12)</f>
        <v>2603561.0008781147</v>
      </c>
      <c r="DD96" s="2">
        <f>IF($D96=3,(AI96*$P96*$M96*'input_cooling&amp;ventilation'!$D$3)*'input_cool&amp;vent_evolution'!Y$11,(AI96*$Q96*'input_cooling&amp;ventilation'!$D$3)*'input_cool&amp;vent_evolution'!Y$12)</f>
        <v>2661917.3549896586</v>
      </c>
      <c r="DE96" s="2">
        <f>IF($D96=3,(AJ96*$P96*$M96*'input_cooling&amp;ventilation'!$D$3)*'input_cool&amp;vent_evolution'!Z$11,(AJ96*$Q96*'input_cooling&amp;ventilation'!$D$3)*'input_cool&amp;vent_evolution'!Z$12)</f>
        <v>2851082.6976601798</v>
      </c>
      <c r="DF96" s="2">
        <f>IF($D96=3,(AK96*$P96*$M96*'input_cooling&amp;ventilation'!$D$3)*'input_cool&amp;vent_evolution'!AA$11,(AK96*$Q96*'input_cooling&amp;ventilation'!$D$3)*'input_cool&amp;vent_evolution'!AA$12)</f>
        <v>2869674.8121138541</v>
      </c>
      <c r="DG96" s="2">
        <f>IF($D96=3,(AL96*$P96*$M96*'input_cooling&amp;ventilation'!$D$3)*'input_cool&amp;vent_evolution'!AB$11,(AL96*$Q96*'input_cooling&amp;ventilation'!$D$3)*'input_cool&amp;vent_evolution'!AB$12)</f>
        <v>2576300.4685258209</v>
      </c>
      <c r="DH96" s="2">
        <f>IF($D96=3,(AM96*$P96*$M96*'input_cooling&amp;ventilation'!$D$3)*'input_cool&amp;vent_evolution'!AC$11,(AM96*$Q96*'input_cooling&amp;ventilation'!$D$3)*'input_cool&amp;vent_evolution'!AC$12)</f>
        <v>2570530.9487701445</v>
      </c>
      <c r="DI96" s="2">
        <f>IF($D96=3,(AN96*$P96*$M96*'input_cooling&amp;ventilation'!$D$3)*'input_cool&amp;vent_evolution'!AD$11,(AN96*$Q96*'input_cooling&amp;ventilation'!$D$3)*'input_cool&amp;vent_evolution'!AD$12)</f>
        <v>2540021.83468646</v>
      </c>
      <c r="DJ96" s="2">
        <f>IF($D96=3,(AO96*$P96*$M96*'input_cooling&amp;ventilation'!$D$3)*'input_cool&amp;vent_evolution'!AE$11,(AO96*$Q96*'input_cooling&amp;ventilation'!$D$3)*'input_cool&amp;vent_evolution'!AE$12)</f>
        <v>2501424.4375639432</v>
      </c>
      <c r="DK96" s="2">
        <f>IF($D96=3,(AP96*$P96*$M96*'input_cooling&amp;ventilation'!$D$3)*'input_cool&amp;vent_evolution'!AF$11,(AP96*$Q96*'input_cooling&amp;ventilation'!$D$3)*'input_cool&amp;vent_evolution'!AF$12)</f>
        <v>2447462.7643685867</v>
      </c>
      <c r="DL96" s="2">
        <f>IF($D96=3,(AQ96*$P96*$M96*'input_cooling&amp;ventilation'!$D$3)*'input_cool&amp;vent_evolution'!AG$11,(AQ96*$Q96*'input_cooling&amp;ventilation'!$D$3)*'input_cool&amp;vent_evolution'!AG$12)</f>
        <v>2421615.3072925936</v>
      </c>
      <c r="DM96" s="2">
        <f>IF($D96=3,(AR96*$P96*$M96*'input_cooling&amp;ventilation'!$D$3)*'input_cool&amp;vent_evolution'!AH$11,(AR96*$Q96*'input_cooling&amp;ventilation'!$D$3)*'input_cool&amp;vent_evolution'!AH$12)</f>
        <v>2382069.1064570574</v>
      </c>
      <c r="DN96" s="2">
        <f>IF($D96=3,(AS96*$P96*$M96*'input_cooling&amp;ventilation'!$D$3)*'input_cool&amp;vent_evolution'!AI$11,(AS96*$Q96*'input_cooling&amp;ventilation'!$D$3)*'input_cool&amp;vent_evolution'!AI$12)</f>
        <v>2340896.3997219303</v>
      </c>
      <c r="DO96" s="2">
        <f>IF($D96=3,(AT96*$P96*$M96*'input_cooling&amp;ventilation'!$D$3)*'input_cool&amp;vent_evolution'!AJ$11,(AT96*$Q96*'input_cooling&amp;ventilation'!$D$3)*'input_cool&amp;vent_evolution'!AJ$12)</f>
        <v>2298221.4174287743</v>
      </c>
      <c r="DP96" s="2">
        <f>IF($D96=3,(AU96*$P96*$M96*'input_cooling&amp;ventilation'!$D$3)*'input_cool&amp;vent_evolution'!AK$11,(AU96*$Q96*'input_cooling&amp;ventilation'!$D$3)*'input_cool&amp;vent_evolution'!AK$12)</f>
        <v>2274755.5230500279</v>
      </c>
      <c r="DQ96" s="2">
        <f>IF($D96=3,(AV96*$P96*$M96*'input_cooling&amp;ventilation'!$D$3)*'input_cool&amp;vent_evolution'!AL$11,(AV96*$Q96*'input_cooling&amp;ventilation'!$D$3)*'input_cool&amp;vent_evolution'!AL$12)</f>
        <v>2210413.6031519389</v>
      </c>
      <c r="DR96" s="2">
        <f>IF($D96=3,(AW96*$P96*$M96*'input_cooling&amp;ventilation'!$D$3)*'input_cool&amp;vent_evolution'!AM$11,(AW96*$Q96*'input_cooling&amp;ventilation'!$D$3)*'input_cool&amp;vent_evolution'!AM$12)</f>
        <v>2165805.793619731</v>
      </c>
      <c r="DS96" s="2">
        <f>IF($D96=3,(AX96*$P96*$M96*'input_cooling&amp;ventilation'!$D$3)*'input_cool&amp;vent_evolution'!AN$11,(AX96*$Q96*'input_cooling&amp;ventilation'!$D$3)*'input_cool&amp;vent_evolution'!AN$12)</f>
        <v>2120525.7782289698</v>
      </c>
      <c r="DT96" s="2">
        <f>IF($D96=3,(AY96*$P96*$M96*'input_cooling&amp;ventilation'!$D$3)*'input_cool&amp;vent_evolution'!AO$11,(AY96*$Q96*'input_cooling&amp;ventilation'!$D$3)*'input_cool&amp;vent_evolution'!AO$12)</f>
        <v>2075262.9945590328</v>
      </c>
      <c r="DU96" s="2">
        <f>IF($D96=3,(AZ96*$P96*$M96*'input_cooling&amp;ventilation'!$D$3)*'input_cool&amp;vent_evolution'!AP$11,(AZ96*$Q96*'input_cooling&amp;ventilation'!$D$3)*'input_cool&amp;vent_evolution'!AP$12)</f>
        <v>2030248.7090701042</v>
      </c>
      <c r="DV96" s="2">
        <f>IF($D96=3,(BA96*$P96*$M96*'input_cooling&amp;ventilation'!$D$3)*'input_cool&amp;vent_evolution'!AQ$11,(BA96*$Q96*'input_cooling&amp;ventilation'!$D$3)*'input_cool&amp;vent_evolution'!AQ$12)</f>
        <v>1985643.1323655124</v>
      </c>
      <c r="DW96" s="2">
        <f>IF($D96=3,(BB96*$P96*$M96*'input_cooling&amp;ventilation'!$D$3)*'input_cool&amp;vent_evolution'!AR$11,(BB96*$Q96*'input_cooling&amp;ventilation'!$D$3)*'input_cool&amp;vent_evolution'!AR$12)</f>
        <v>1941693.028290676</v>
      </c>
      <c r="DX96" s="2">
        <f>IF($D96=3,(BC96*$P96*$M96*'input_cooling&amp;ventilation'!$D$3)*'input_cool&amp;vent_evolution'!AS$11,(BC96*$Q96*'input_cooling&amp;ventilation'!$D$3)*'input_cool&amp;vent_evolution'!AS$12)</f>
        <v>1898632.0311425738</v>
      </c>
      <c r="DY96" s="2">
        <f>IF($D96=3,(BD96*$P96*$M96*'input_cooling&amp;ventilation'!$D$3)*'input_cool&amp;vent_evolution'!AT$11,(BD96*$Q96*'input_cooling&amp;ventilation'!$D$3)*'input_cool&amp;vent_evolution'!AT$12)</f>
        <v>1856709.4439581693</v>
      </c>
      <c r="DZ96" s="2">
        <f>IF($D96=3,(BE96*$P96*$M96*'input_cooling&amp;ventilation'!$D$3)*'input_cool&amp;vent_evolution'!AU$11,(BE96*$Q96*'input_cooling&amp;ventilation'!$D$3)*'input_cool&amp;vent_evolution'!AU$12)</f>
        <v>1874384.5825725801</v>
      </c>
      <c r="EA96" s="2">
        <f>IF($D96=3,(BF96*$P96*$M96*'input_cooling&amp;ventilation'!$D$3)*'input_cool&amp;vent_evolution'!AV$11,(BF96*$Q96*'input_cooling&amp;ventilation'!$D$3)*'input_cool&amp;vent_evolution'!AV$12)</f>
        <v>1892227.9815069104</v>
      </c>
      <c r="EB96">
        <v>0.25</v>
      </c>
      <c r="EC96" s="2">
        <f t="shared" si="116"/>
        <v>2279261.2928174152</v>
      </c>
      <c r="ED96" s="2">
        <f>IF($D96=3,(EC96*(1+'input_cool&amp;vent_evolution'!M$10)),EC96*(1+'input_cool&amp;vent_evolution'!M$9))</f>
        <v>2327846.3493469213</v>
      </c>
      <c r="EE96" s="2">
        <f>IF($D96=3,(ED96*(1+'input_cool&amp;vent_evolution'!N$10)),ED96*(1+'input_cool&amp;vent_evolution'!N$9))</f>
        <v>2376481.5504167168</v>
      </c>
      <c r="EF96" s="2">
        <f>IF($D96=3,(EE96*(1+'input_cool&amp;vent_evolution'!O$10)),EE96*(1+'input_cool&amp;vent_evolution'!O$9))</f>
        <v>2425166.8969036085</v>
      </c>
      <c r="EG96" s="2">
        <f>IF($D96=3,(EF96*(1+'input_cool&amp;vent_evolution'!P$10)),EF96*(1+'input_cool&amp;vent_evolution'!P$9))</f>
        <v>2471201.0346495453</v>
      </c>
      <c r="EH96" s="2">
        <f>IF($D96=3,(EG96*(1+'input_cool&amp;vent_evolution'!Q$10)),EG96*(1+'input_cool&amp;vent_evolution'!Q$9))</f>
        <v>2517285.3179100044</v>
      </c>
      <c r="EI96" s="2">
        <f>IF($D96=3,(EH96*(1+'input_cool&amp;vent_evolution'!R$10)),EH96*(1+'input_cool&amp;vent_evolution'!R$9))</f>
        <v>2553495.5830958379</v>
      </c>
      <c r="EJ96" s="2">
        <f>IF($D96=3,(EI96*(1+'input_cool&amp;vent_evolution'!S$10)),EI96*(1+'input_cool&amp;vent_evolution'!S$9))</f>
        <v>2589727.854866961</v>
      </c>
      <c r="EK96" s="2">
        <f>IF($D96=3,(EJ96*(1+'input_cool&amp;vent_evolution'!T$10)),EJ96*(1+'input_cool&amp;vent_evolution'!T$9))</f>
        <v>2625982.1330285301</v>
      </c>
      <c r="EL96" s="2">
        <f>IF($D96=3,(EK96*(1+'input_cool&amp;vent_evolution'!U$10)),EK96*(1+'input_cool&amp;vent_evolution'!U$9))</f>
        <v>2662258.4160217582</v>
      </c>
      <c r="EM96" s="2">
        <f>IF($D96=3,(EL96*(1+'input_cool&amp;vent_evolution'!V$10)),EL96*(1+'input_cool&amp;vent_evolution'!V$9))</f>
        <v>2698556.7052105824</v>
      </c>
      <c r="EN96" s="2">
        <f>IF($D96=3,(EM96*(1+'input_cool&amp;vent_evolution'!W$10)),EM96*(1+'input_cool&amp;vent_evolution'!W$9))</f>
        <v>2726787.1226430167</v>
      </c>
      <c r="EO96" s="2">
        <f>IF($D96=3,(EN96*(1+'input_cool&amp;vent_evolution'!X$10)),EN96*(1+'input_cool&amp;vent_evolution'!X$9))</f>
        <v>2755035.9574688589</v>
      </c>
      <c r="EP96" s="2">
        <f>IF($D96=3,(EO96*(1+'input_cool&amp;vent_evolution'!Y$10)),EO96*(1+'input_cool&amp;vent_evolution'!Y$9))</f>
        <v>2783303.2107597678</v>
      </c>
      <c r="EQ96" s="2">
        <f>IF($D96=3,(EP96*(1+'input_cool&amp;vent_evolution'!Z$10)),EP96*(1+'input_cool&amp;vent_evolution'!Z$9))</f>
        <v>2811588.8807621207</v>
      </c>
      <c r="ER96" s="2">
        <f>IF($D96=3,(EQ96*(1+'input_cool&amp;vent_evolution'!AA$10)),EQ96*(1+'input_cool&amp;vent_evolution'!AA$9))</f>
        <v>2839892.9692295394</v>
      </c>
      <c r="ES96" s="2">
        <f>IF($D96=3,(ER96*(1+'input_cool&amp;vent_evolution'!AB$10)),ER96*(1+'input_cool&amp;vent_evolution'!AB$9))</f>
        <v>2859594.7871168996</v>
      </c>
      <c r="ET96" s="2">
        <f>IF($D96=3,(ES96*(1+'input_cool&amp;vent_evolution'!AC$10)),ES96*(1+'input_cool&amp;vent_evolution'!AC$9))</f>
        <v>2879310.4287659377</v>
      </c>
      <c r="EU96" s="2">
        <f>IF($D96=3,(ET96*(1+'input_cool&amp;vent_evolution'!AD$10)),ET96*(1+'input_cool&amp;vent_evolution'!AD$9))</f>
        <v>2899039.8966122502</v>
      </c>
      <c r="EV96" s="2">
        <f>IF($D96=3,(EU96*(1+'input_cool&amp;vent_evolution'!AE$10)),EU96*(1+'input_cool&amp;vent_evolution'!AE$9))</f>
        <v>2918783.1884150901</v>
      </c>
      <c r="EW96" s="2">
        <f>IF($D96=3,(EV96*(1+'input_cool&amp;vent_evolution'!AF$10)),EV96*(1+'input_cool&amp;vent_evolution'!AF$9))</f>
        <v>2938540.3063177802</v>
      </c>
      <c r="EX96" s="2">
        <f>IF($D96=3,(EW96*(1+'input_cool&amp;vent_evolution'!AG$10)),EW96*(1+'input_cool&amp;vent_evolution'!AG$9))</f>
        <v>2951031.5164286969</v>
      </c>
      <c r="EY96" s="2">
        <f>IF($D96=3,(EX96*(1+'input_cool&amp;vent_evolution'!AH$10)),EX96*(1+'input_cool&amp;vent_evolution'!AH$9))</f>
        <v>2963526.4455974838</v>
      </c>
      <c r="EZ96" s="2">
        <f>IF($D96=3,(EY96*(1+'input_cool&amp;vent_evolution'!AI$10)),EY96*(1+'input_cool&amp;vent_evolution'!AI$9))</f>
        <v>2976025.0945061082</v>
      </c>
      <c r="FA96" s="2">
        <f>IF($D96=3,(EZ96*(1+'input_cool&amp;vent_evolution'!AJ$10)),EZ96*(1+'input_cool&amp;vent_evolution'!AJ$9))</f>
        <v>2988527.4623751799</v>
      </c>
      <c r="FB96" s="2">
        <f>IF($D96=3,(FA96*(1+'input_cool&amp;vent_evolution'!AK$10)),FA96*(1+'input_cool&amp;vent_evolution'!AK$9))</f>
        <v>3001033.5475484892</v>
      </c>
      <c r="FC96" s="2">
        <f>IF($D96=3,(FB96*(1+'input_cool&amp;vent_evolution'!AL$10)),FB96*(1+'input_cool&amp;vent_evolution'!AL$9))</f>
        <v>3013543.353630723</v>
      </c>
      <c r="FD96" s="2">
        <f>IF($D96=3,(FC96*(1+'input_cool&amp;vent_evolution'!AM$10)),FC96*(1+'input_cool&amp;vent_evolution'!AM$9))</f>
        <v>3026056.8776017376</v>
      </c>
      <c r="FE96" s="2">
        <f>IF($D96=3,(FD96*(1+'input_cool&amp;vent_evolution'!AN$10)),FD96*(1+'input_cool&amp;vent_evolution'!AN$9))</f>
        <v>3038574.1213125912</v>
      </c>
      <c r="FF96" s="2">
        <f>IF($D96=3,(FE96*(1+'input_cool&amp;vent_evolution'!AO$10)),FE96*(1+'input_cool&amp;vent_evolution'!AO$9))</f>
        <v>3051095.083594196</v>
      </c>
      <c r="FG96" s="2">
        <f>IF($D96=3,(FF96*(1+'input_cool&amp;vent_evolution'!AP$10)),FF96*(1+'input_cool&amp;vent_evolution'!AP$9))</f>
        <v>3063619.7652259408</v>
      </c>
      <c r="FH96" s="2">
        <f>IF($D96=3,(FG96*(1+'input_cool&amp;vent_evolution'!AQ$10)),FG96*(1+'input_cool&amp;vent_evolution'!AQ$9))</f>
        <v>3076148.1650387417</v>
      </c>
      <c r="FI96" s="2">
        <f>IF($D96=3,(FH96*(1+'input_cool&amp;vent_evolution'!AR$10)),FH96*(1+'input_cool&amp;vent_evolution'!AR$9))</f>
        <v>3088680.2843965306</v>
      </c>
      <c r="FJ96" s="2">
        <f>IF($D96=3,(FI96*(1+'input_cool&amp;vent_evolution'!AS$10)),FI96*(1+'input_cool&amp;vent_evolution'!AS$9))</f>
        <v>3101216.1224224949</v>
      </c>
      <c r="FK96" s="2">
        <f>IF($D96=3,(FJ96*(1+'input_cool&amp;vent_evolution'!AT$10)),FJ96*(1+'input_cool&amp;vent_evolution'!AT$9))</f>
        <v>3113755.6802857164</v>
      </c>
      <c r="FL96" s="2">
        <f>IF($D96=3,(FK96*(1+'input_cool&amp;vent_evolution'!AU$10)),FK96*(1+'input_cool&amp;vent_evolution'!AU$9))</f>
        <v>3126345.9410039461</v>
      </c>
      <c r="FM96" s="2">
        <f t="shared" si="117"/>
        <v>3834287.4043796095</v>
      </c>
      <c r="FN96" s="2">
        <f t="shared" si="118"/>
        <v>3916019.6177415457</v>
      </c>
      <c r="FO96" s="2">
        <f t="shared" si="119"/>
        <v>3997836.1867584637</v>
      </c>
      <c r="FP96" s="2">
        <f t="shared" si="120"/>
        <v>4079737.1129053719</v>
      </c>
      <c r="FQ96" s="2">
        <f t="shared" si="121"/>
        <v>4157178.0430378439</v>
      </c>
      <c r="FR96" s="2">
        <f t="shared" si="122"/>
        <v>4234703.330464202</v>
      </c>
      <c r="FS96" s="2">
        <f t="shared" si="123"/>
        <v>4295618.0505749723</v>
      </c>
      <c r="FT96" s="2">
        <f t="shared" si="124"/>
        <v>4356569.7912647594</v>
      </c>
      <c r="FU96" s="2">
        <f t="shared" si="125"/>
        <v>4417558.552205787</v>
      </c>
      <c r="FV96" s="2">
        <f t="shared" si="126"/>
        <v>4478584.3307757862</v>
      </c>
      <c r="FW96" s="2">
        <f t="shared" si="127"/>
        <v>4539647.1292692386</v>
      </c>
      <c r="FX96" s="2">
        <f t="shared" si="128"/>
        <v>4587137.7501658723</v>
      </c>
      <c r="FY96" s="2">
        <f t="shared" si="129"/>
        <v>4634659.3537233295</v>
      </c>
      <c r="FZ96" s="2">
        <f t="shared" si="130"/>
        <v>4682211.9417444095</v>
      </c>
      <c r="GA96" s="2">
        <f t="shared" si="131"/>
        <v>4729795.5112790791</v>
      </c>
      <c r="GB96" s="2">
        <f t="shared" si="132"/>
        <v>4777410.0652773706</v>
      </c>
      <c r="GC96" s="2">
        <f t="shared" si="133"/>
        <v>4810553.4492355594</v>
      </c>
      <c r="GD96" s="2">
        <f t="shared" si="134"/>
        <v>4843720.0882174047</v>
      </c>
      <c r="GE96" s="2">
        <f t="shared" si="135"/>
        <v>4876909.9863201883</v>
      </c>
      <c r="GF96" s="2">
        <f t="shared" si="136"/>
        <v>4910123.1397744128</v>
      </c>
      <c r="GG96" s="2">
        <f t="shared" si="137"/>
        <v>4943359.5521856844</v>
      </c>
      <c r="GH96" s="2">
        <f t="shared" si="138"/>
        <v>4964372.8909128755</v>
      </c>
      <c r="GI96" s="2">
        <f t="shared" si="139"/>
        <v>4985392.4860253232</v>
      </c>
      <c r="GJ96" s="2">
        <f t="shared" si="140"/>
        <v>5006418.3386702659</v>
      </c>
      <c r="GK96" s="2">
        <f t="shared" si="141"/>
        <v>5027450.4475365756</v>
      </c>
      <c r="GL96" s="2">
        <f t="shared" si="142"/>
        <v>5048488.8098380929</v>
      </c>
      <c r="GM96" s="2">
        <f t="shared" si="143"/>
        <v>5069533.4316388033</v>
      </c>
      <c r="GN96" s="2">
        <f t="shared" si="144"/>
        <v>5090584.3078580694</v>
      </c>
      <c r="GO96" s="2">
        <f t="shared" si="145"/>
        <v>5111641.4416098343</v>
      </c>
      <c r="GP96" s="2">
        <f t="shared" si="146"/>
        <v>5132704.8309273981</v>
      </c>
      <c r="GQ96" s="2">
        <f t="shared" si="147"/>
        <v>5153774.4771218915</v>
      </c>
      <c r="GR96" s="2">
        <f t="shared" si="148"/>
        <v>5174850.3782266183</v>
      </c>
      <c r="GS96" s="2">
        <f t="shared" si="149"/>
        <v>5195932.5365360575</v>
      </c>
      <c r="GT96" s="2">
        <f t="shared" si="150"/>
        <v>5217020.9505751878</v>
      </c>
      <c r="GU96" s="2">
        <f t="shared" si="151"/>
        <v>5238115.622310699</v>
      </c>
      <c r="GV96" s="2">
        <f t="shared" si="152"/>
        <v>5259295.5889261505</v>
      </c>
      <c r="GW96" s="2">
        <f>IF($D96=3,($N96*$M96*EC96*'input_cooling&amp;ventilation'!$D$3)*'input_cool&amp;vent_evolution'!M$11,($O96*$M96*EC96*'input_cooling&amp;ventilation'!$D$3)*'input_cool&amp;vent_evolution'!M$10)</f>
        <v>794943.0494781296</v>
      </c>
      <c r="GX96" s="2">
        <f>IF($D96=3,($N96*$M96*ED96*'input_cooling&amp;ventilation'!$D$3)*'input_cool&amp;vent_evolution'!N$11,($O96*$M96*ED96*'input_cooling&amp;ventilation'!$D$3)*'input_cool&amp;vent_evolution'!N$10)</f>
        <v>751456.62704883073</v>
      </c>
      <c r="GY96" s="2">
        <f>IF($D96=3,($N96*$M96*EE96*'input_cooling&amp;ventilation'!$D$3)*'input_cool&amp;vent_evolution'!O$11,($O96*$M96*EE96*'input_cooling&amp;ventilation'!$D$3)*'input_cool&amp;vent_evolution'!O$10)</f>
        <v>719181.70560900914</v>
      </c>
      <c r="GZ96" s="2">
        <f>IF($D96=3,($N96*$M96*EF96*'input_cooling&amp;ventilation'!$D$3)*'input_cool&amp;vent_evolution'!P$11,($O96*$M96*EF96*'input_cooling&amp;ventilation'!$D$3)*'input_cool&amp;vent_evolution'!P$10)</f>
        <v>811339.50484022964</v>
      </c>
      <c r="HA96" s="2">
        <f>IF($D96=3,($N96*$M96*EG96*'input_cooling&amp;ventilation'!$D$3)*'input_cool&amp;vent_evolution'!Q$11,($O96*$M96*EG96*'input_cooling&amp;ventilation'!$D$3)*'input_cool&amp;vent_evolution'!Q$10)</f>
        <v>894545.16003930289</v>
      </c>
      <c r="HB96" s="2">
        <f>IF($D96=3,($N96*$M96*EH96*'input_cooling&amp;ventilation'!$D$3)*'input_cool&amp;vent_evolution'!R$11,($O96*$M96*EH96*'input_cooling&amp;ventilation'!$D$3)*'input_cool&amp;vent_evolution'!R$10)</f>
        <v>946546.66774187237</v>
      </c>
      <c r="HC96" s="2">
        <f>IF($D96=3,($N96*$M96*EI96*'input_cooling&amp;ventilation'!$D$3)*'input_cool&amp;vent_evolution'!S$11,($O96*$M96*EI96*'input_cooling&amp;ventilation'!$D$3)*'input_cool&amp;vent_evolution'!S$10)</f>
        <v>978869.80938863079</v>
      </c>
      <c r="HD96" s="2">
        <f>IF($D96=3,($N96*$M96*EJ96*'input_cooling&amp;ventilation'!$D$3)*'input_cool&amp;vent_evolution'!T$11,($O96*$M96*EJ96*'input_cooling&amp;ventilation'!$D$3)*'input_cool&amp;vent_evolution'!T$10)</f>
        <v>1013901.6274847811</v>
      </c>
      <c r="HE96" s="2">
        <f>IF($D96=3,($N96*$M96*EK96*'input_cooling&amp;ventilation'!$D$3)*'input_cool&amp;vent_evolution'!U$11,($O96*$M96*EK96*'input_cooling&amp;ventilation'!$D$3)*'input_cool&amp;vent_evolution'!U$10)</f>
        <v>1159006.3501292001</v>
      </c>
      <c r="HF96" s="2">
        <f>IF($D96=3,($N96*$M96*EL96*'input_cooling&amp;ventilation'!$D$3)*'input_cool&amp;vent_evolution'!V$11,($O96*$M96*EL96*'input_cooling&amp;ventilation'!$D$3)*'input_cool&amp;vent_evolution'!V$10)</f>
        <v>1165297.048234042</v>
      </c>
      <c r="HG96" s="2">
        <f>IF($D96=3,($N96*$M96*EM96*'input_cooling&amp;ventilation'!$D$3)*'input_cool&amp;vent_evolution'!W$11,($O96*$M96*EM96*'input_cooling&amp;ventilation'!$D$3)*'input_cool&amp;vent_evolution'!W$10)</f>
        <v>1125669.9641350012</v>
      </c>
      <c r="HH96" s="2">
        <f>IF($D96=3,($N96*$M96*EN96*'input_cooling&amp;ventilation'!$D$3)*'input_cool&amp;vent_evolution'!X$11,($O96*$M96*EN96*'input_cooling&amp;ventilation'!$D$3)*'input_cool&amp;vent_evolution'!X$10)</f>
        <v>1156975.7073547111</v>
      </c>
      <c r="HI96" s="2">
        <f>IF($D96=3,($N96*$M96*EO96*'input_cooling&amp;ventilation'!$D$3)*'input_cool&amp;vent_evolution'!Y$11,($O96*$M96*EO96*'input_cooling&amp;ventilation'!$D$3)*'input_cool&amp;vent_evolution'!Y$10)</f>
        <v>1173831.9284526622</v>
      </c>
      <c r="HJ96" s="2">
        <f>IF($D96=3,($N96*$M96*EP96*'input_cooling&amp;ventilation'!$D$3)*'input_cool&amp;vent_evolution'!Z$11,($O96*$M96*EP96*'input_cooling&amp;ventilation'!$D$3)*'input_cool&amp;vent_evolution'!Z$10)</f>
        <v>1247386.2496940782</v>
      </c>
      <c r="HK96" s="2">
        <f>IF($D96=3,($N96*$M96*EQ96*'input_cooling&amp;ventilation'!$D$3)*'input_cool&amp;vent_evolution'!AA$11,($O96*$M96*EQ96*'input_cooling&amp;ventilation'!$D$3)*'input_cool&amp;vent_evolution'!AA$10)</f>
        <v>1244394.7016684092</v>
      </c>
      <c r="HL96" s="2">
        <f>IF($D96=3,($N96*$M96*ER96*'input_cooling&amp;ventilation'!$D$3)*'input_cool&amp;vent_evolution'!AB$11,($O96*$M96*ER96*'input_cooling&amp;ventilation'!$D$3)*'input_cool&amp;vent_evolution'!AB$10)</f>
        <v>1107431.5240202176</v>
      </c>
      <c r="HM96" s="2">
        <f>IF($D96=3,($N96*$M96*ES96*'input_cooling&amp;ventilation'!$D$3)*'input_cool&amp;vent_evolution'!AC$11,($O96*$M96*ES96*'input_cooling&amp;ventilation'!$D$3)*'input_cool&amp;vent_evolution'!AC$10)</f>
        <v>1094340.3848158976</v>
      </c>
      <c r="HN96" s="2">
        <f>IF($D96=3,($N96*$M96*ET96*'input_cooling&amp;ventilation'!$D$3)*'input_cool&amp;vent_evolution'!AD$11,($O96*$M96*ET96*'input_cooling&amp;ventilation'!$D$3)*'input_cool&amp;vent_evolution'!AD$10)</f>
        <v>1071249.550205074</v>
      </c>
      <c r="HO96" s="2">
        <f>IF($D96=3,($N96*$M96*EU96*'input_cooling&amp;ventilation'!$D$3)*'input_cool&amp;vent_evolution'!AE$11,($O96*$M96*EU96*'input_cooling&amp;ventilation'!$D$3)*'input_cool&amp;vent_evolution'!AE$10)</f>
        <v>1045540.0411984066</v>
      </c>
      <c r="HP96" s="2">
        <f>IF($D96=3,($N96*$M96*EV96*'input_cooling&amp;ventilation'!$D$3)*'input_cool&amp;vent_evolution'!AF$11,($O96*$M96*EV96*'input_cooling&amp;ventilation'!$D$3)*'input_cool&amp;vent_evolution'!AF$10)</f>
        <v>1014285.3809917297</v>
      </c>
      <c r="HQ96" s="2">
        <f>IF($D96=3,($N96*$M96*EW96*'input_cooling&amp;ventilation'!$D$3)*'input_cool&amp;vent_evolution'!AG$11,($O96*$M96*EW96*'input_cooling&amp;ventilation'!$D$3)*'input_cool&amp;vent_evolution'!AG$10)</f>
        <v>995550.01570902613</v>
      </c>
      <c r="HR96" s="2">
        <f>IF($D96=3,($N96*$M96*EX96*'input_cooling&amp;ventilation'!$D$3)*'input_cool&amp;vent_evolution'!AH$11,($O96*$M96*EX96*'input_cooling&amp;ventilation'!$D$3)*'input_cool&amp;vent_evolution'!AH$10)</f>
        <v>969389.30558774062</v>
      </c>
      <c r="HS96" s="2">
        <f>IF($D96=3,($N96*$M96*EY96*'input_cooling&amp;ventilation'!$D$3)*'input_cool&amp;vent_evolution'!AI$11,($O96*$M96*EY96*'input_cooling&amp;ventilation'!$D$3)*'input_cool&amp;vent_evolution'!AI$10)</f>
        <v>943395.1200959885</v>
      </c>
      <c r="HT96" s="2">
        <f>IF($D96=3,($N96*$M96*EZ96*'input_cooling&amp;ventilation'!$D$3)*'input_cool&amp;vent_evolution'!AJ$11,($O96*$M96*EZ96*'input_cooling&amp;ventilation'!$D$3)*'input_cool&amp;vent_evolution'!AJ$10)</f>
        <v>917592.83664787619</v>
      </c>
      <c r="HU96" s="2">
        <f>IF($D96=3,($N96*$M96*FA96*'input_cooling&amp;ventilation'!$D$3)*'input_cool&amp;vent_evolution'!AK$11,($O96*$M96*FA96*'input_cooling&amp;ventilation'!$D$3)*'input_cool&amp;vent_evolution'!AK$10)</f>
        <v>900152.59266367683</v>
      </c>
      <c r="HV96" s="2">
        <f>IF($D96=3,($N96*$M96*FB96*'input_cooling&amp;ventilation'!$D$3)*'input_cool&amp;vent_evolution'!AL$11,($O96*$M96*FB96*'input_cooling&amp;ventilation'!$D$3)*'input_cool&amp;vent_evolution'!AL$10)</f>
        <v>867165.48013424885</v>
      </c>
      <c r="HW96" s="2">
        <f>IF($D96=3,($N96*$M96*FC96*'input_cooling&amp;ventilation'!$D$3)*'input_cool&amp;vent_evolution'!AM$11,($O96*$M96*FC96*'input_cooling&amp;ventilation'!$D$3)*'input_cool&amp;vent_evolution'!AM$10)</f>
        <v>842777.48445149069</v>
      </c>
      <c r="HX96" s="2">
        <f>IF($D96=3,($N96*$M96*FD96*'input_cooling&amp;ventilation'!$D$3)*'input_cool&amp;vent_evolution'!AN$11,($O96*$M96*FD96*'input_cooling&amp;ventilation'!$D$3)*'input_cool&amp;vent_evolution'!AN$10)</f>
        <v>818777.22639450617</v>
      </c>
      <c r="HY96" s="2">
        <f>IF($D96=3,($N96*$M96*FE96*'input_cooling&amp;ventilation'!$D$3)*'input_cool&amp;vent_evolution'!AO$11,($O96*$M96*FE96*'input_cooling&amp;ventilation'!$D$3)*'input_cool&amp;vent_evolution'!AO$10)</f>
        <v>795397.63123875984</v>
      </c>
      <c r="HZ96" s="2">
        <f>IF($D96=3,($N96*$M96*FF96*'input_cooling&amp;ventilation'!$D$3)*'input_cool&amp;vent_evolution'!AP$11,($O96*$M96*FF96*'input_cooling&amp;ventilation'!$D$3)*'input_cool&amp;vent_evolution'!AP$10)</f>
        <v>772688.60232181486</v>
      </c>
      <c r="IA96" s="2">
        <f>IF($D96=3,($N96*$M96*FG96*'input_cooling&amp;ventilation'!$D$3)*'input_cool&amp;vent_evolution'!AQ$11,($O96*$M96*FG96*'input_cooling&amp;ventilation'!$D$3)*'input_cool&amp;vent_evolution'!AQ$10)</f>
        <v>750672.45070308563</v>
      </c>
      <c r="IB96" s="2">
        <f>IF($D96=3,($N96*$M96*FH96*'input_cooling&amp;ventilation'!$D$3)*'input_cool&amp;vent_evolution'!AR$11,($O96*$M96*FH96*'input_cooling&amp;ventilation'!$D$3)*'input_cool&amp;vent_evolution'!AR$10)</f>
        <v>729404.50780344161</v>
      </c>
      <c r="IC96" s="2">
        <f>IF($D96=3,($N96*$M96*FI96*'input_cooling&amp;ventilation'!$D$3)*'input_cool&amp;vent_evolution'!AS$11,($O96*$M96*FI96*'input_cooling&amp;ventilation'!$D$3)*'input_cool&amp;vent_evolution'!AS$10)</f>
        <v>708934.7127035599</v>
      </c>
      <c r="ID96" s="2">
        <f>IF($D96=3,($N96*$M96*FJ96*'input_cooling&amp;ventilation'!$D$3)*'input_cool&amp;vent_evolution'!AT$11,($O96*$M96*FJ96*'input_cooling&amp;ventilation'!$D$3)*'input_cool&amp;vent_evolution'!AT$10)</f>
        <v>689318.74779277341</v>
      </c>
      <c r="IE96" s="2">
        <f>IF($D96=3,($N96*$M96*FK96*'input_cooling&amp;ventilation'!$D$3)*'input_cool&amp;vent_evolution'!AU$11,($O96*$M96*FK96*'input_cooling&amp;ventilation'!$D$3)*'input_cool&amp;vent_evolution'!AU$10)</f>
        <v>692105.96157695784</v>
      </c>
      <c r="IF96" s="2">
        <f>IF($D96=3,($N96*$M96*FL96*'input_cooling&amp;ventilation'!$D$3)*'input_cool&amp;vent_evolution'!AV$11,($O96*$M96*FL96*'input_cooling&amp;ventilation'!$D$3)*'input_cool&amp;vent_evolution'!AV$10)</f>
        <v>694904.4452717657</v>
      </c>
    </row>
    <row r="97" spans="1:240" x14ac:dyDescent="0.25">
      <c r="A97">
        <v>95</v>
      </c>
      <c r="B97">
        <v>100100</v>
      </c>
      <c r="C97">
        <v>10</v>
      </c>
      <c r="D97">
        <v>3</v>
      </c>
      <c r="E97">
        <v>8</v>
      </c>
      <c r="F97" s="2">
        <v>11753700</v>
      </c>
      <c r="G97" s="2">
        <v>13024091.550894501</v>
      </c>
      <c r="H97" s="2">
        <v>11753700</v>
      </c>
      <c r="I97" s="17">
        <v>0.44</v>
      </c>
      <c r="J97">
        <v>0.62497757799999998</v>
      </c>
      <c r="K97" s="2">
        <f t="shared" si="77"/>
        <v>7345798.9585385993</v>
      </c>
      <c r="L97" s="2">
        <f t="shared" si="78"/>
        <v>5730600.2823935803</v>
      </c>
      <c r="M97">
        <v>0.49736008447729602</v>
      </c>
      <c r="N97" s="17">
        <f>'input_cooling&amp;ventilation'!$D$5</f>
        <v>57.500092182043396</v>
      </c>
      <c r="O97" s="45">
        <f>'input_cooling&amp;ventilation'!$D$6</f>
        <v>19.328678831353667</v>
      </c>
      <c r="P97" s="45">
        <f>'input_cooling&amp;ventilation'!$C$5</f>
        <v>50.351688737400465</v>
      </c>
      <c r="Q97" s="45">
        <f>'input_cooling&amp;ventilation'!$C$6</f>
        <v>32.240814214248743</v>
      </c>
      <c r="R97">
        <v>17</v>
      </c>
      <c r="S97">
        <v>12</v>
      </c>
      <c r="T97">
        <v>14</v>
      </c>
      <c r="U97" s="2">
        <f t="shared" si="79"/>
        <v>9198012.8429767657</v>
      </c>
      <c r="V97" s="2">
        <f t="shared" si="80"/>
        <v>6748211.7939223368</v>
      </c>
      <c r="W97" s="2">
        <v>12639854.37884572</v>
      </c>
      <c r="X97" s="57">
        <f>IF($D97=3,(W97*(1+'input_cool&amp;vent_evolution'!M$11)),(W97*(1+'input_cool&amp;vent_evolution'!M$12)))</f>
        <v>12828659.946262756</v>
      </c>
      <c r="Y97" s="57">
        <f>IF($D97=3,(X97*(1+'input_cool&amp;vent_evolution'!N$11)),(X97*(1+'input_cool&amp;vent_evolution'!N$12)))</f>
        <v>13006022.415196799</v>
      </c>
      <c r="Z97" s="57">
        <f>IF($D97=3,(Y97*(1+'input_cool&amp;vent_evolution'!O$11)),(Y97*(1+'input_cool&amp;vent_evolution'!O$12)))</f>
        <v>13174592.112563349</v>
      </c>
      <c r="AA97" s="57">
        <f>IF($D97=3,(Z97*(1+'input_cool&amp;vent_evolution'!P$11)),(Z97*(1+'input_cool&amp;vent_evolution'!P$12)))</f>
        <v>13363360.381844461</v>
      </c>
      <c r="AB97" s="57">
        <f>IF($D97=3,(AA97*(1+'input_cool&amp;vent_evolution'!Q$11)),(AA97*(1+'input_cool&amp;vent_evolution'!Q$12)))</f>
        <v>13570536.980341088</v>
      </c>
      <c r="AC97" s="57">
        <f>IF($D97=3,(AB97*(1+'input_cool&amp;vent_evolution'!R$11)),(AB97*(1+'input_cool&amp;vent_evolution'!R$12)))</f>
        <v>13789080.254666504</v>
      </c>
      <c r="AD97" s="57">
        <f>IF($D97=3,(AC97*(1+'input_cool&amp;vent_evolution'!S$11)),(AC97*(1+'input_cool&amp;vent_evolution'!S$12)))</f>
        <v>14015469.580923075</v>
      </c>
      <c r="AE97" s="57">
        <f>IF($D97=3,(AD97*(1+'input_cool&amp;vent_evolution'!T$11)),(AD97*(1+'input_cool&amp;vent_evolution'!T$12)))</f>
        <v>14250476.240773855</v>
      </c>
      <c r="AF97" s="57">
        <f>IF($D97=3,(AE97*(1+'input_cool&amp;vent_evolution'!U$11)),(AE97*(1+'input_cool&amp;vent_evolution'!U$12)))</f>
        <v>14519849.357746344</v>
      </c>
      <c r="AG97" s="57">
        <f>IF($D97=3,(AF97*(1+'input_cool&amp;vent_evolution'!V$11)),(AF97*(1+'input_cool&amp;vent_evolution'!V$12)))</f>
        <v>14792043.874955226</v>
      </c>
      <c r="AH97" s="57">
        <f>IF($D97=3,(AG97*(1+'input_cool&amp;vent_evolution'!W$11)),(AG97*(1+'input_cool&amp;vent_evolution'!W$12)))</f>
        <v>15056308.201303057</v>
      </c>
      <c r="AI97" s="57">
        <f>IF($D97=3,(AH97*(1+'input_cool&amp;vent_evolution'!X$11)),(AH97*(1+'input_cool&amp;vent_evolution'!X$12)))</f>
        <v>15329912.128469512</v>
      </c>
      <c r="AJ97" s="57">
        <f>IF($D97=3,(AI97*(1+'input_cool&amp;vent_evolution'!Y$11)),(AI97*(1+'input_cool&amp;vent_evolution'!Y$12)))</f>
        <v>15609648.628544627</v>
      </c>
      <c r="AK97" s="57">
        <f>IF($D97=3,(AJ97*(1+'input_cool&amp;vent_evolution'!Z$11)),(AJ97*(1+'input_cool&amp;vent_evolution'!Z$12)))</f>
        <v>15909264.202173609</v>
      </c>
      <c r="AL97" s="57">
        <f>IF($D97=3,(AK97*(1+'input_cool&amp;vent_evolution'!AA$11)),(AK97*(1+'input_cool&amp;vent_evolution'!AA$12)))</f>
        <v>16210833.590415401</v>
      </c>
      <c r="AM97" s="57">
        <f>IF($D97=3,(AL97*(1+'input_cool&amp;vent_evolution'!AB$11)),(AL97*(1+'input_cool&amp;vent_evolution'!AB$12)))</f>
        <v>16481572.753243424</v>
      </c>
      <c r="AN97" s="57">
        <f>IF($D97=3,(AM97*(1+'input_cool&amp;vent_evolution'!AC$11)),(AM97*(1+'input_cool&amp;vent_evolution'!AC$12)))</f>
        <v>16751705.606765661</v>
      </c>
      <c r="AO97" s="57">
        <f>IF($D97=3,(AN97*(1+'input_cool&amp;vent_evolution'!AD$11)),(AN97*(1+'input_cool&amp;vent_evolution'!AD$12)))</f>
        <v>17018632.307858646</v>
      </c>
      <c r="AP97" s="57">
        <f>IF($D97=3,(AO97*(1+'input_cool&amp;vent_evolution'!AE$11)),(AO97*(1+'input_cool&amp;vent_evolution'!AE$12)))</f>
        <v>17281502.872211393</v>
      </c>
      <c r="AQ97" s="57">
        <f>IF($D97=3,(AP97*(1+'input_cool&amp;vent_evolution'!AF$11)),(AP97*(1+'input_cool&amp;vent_evolution'!AF$12)))</f>
        <v>17538702.693417445</v>
      </c>
      <c r="AR97" s="57">
        <f>IF($D97=3,(AQ97*(1+'input_cool&amp;vent_evolution'!AG$11)),(AQ97*(1+'input_cool&amp;vent_evolution'!AG$12)))</f>
        <v>17793186.248032905</v>
      </c>
      <c r="AS97" s="57">
        <f>IF($D97=3,(AR97*(1+'input_cool&amp;vent_evolution'!AH$11)),(AR97*(1+'input_cool&amp;vent_evolution'!AH$12)))</f>
        <v>18043513.957692374</v>
      </c>
      <c r="AT97" s="57">
        <f>IF($D97=3,(AS97*(1+'input_cool&amp;vent_evolution'!AI$11)),(AS97*(1+'input_cool&amp;vent_evolution'!AI$12)))</f>
        <v>18289514.895576186</v>
      </c>
      <c r="AU97" s="57">
        <f>IF($D97=3,(AT97*(1+'input_cool&amp;vent_evolution'!AJ$11)),(AT97*(1+'input_cool&amp;vent_evolution'!AJ$12)))</f>
        <v>18531031.190026164</v>
      </c>
      <c r="AV97" s="57">
        <f>IF($D97=3,(AU97*(1+'input_cool&amp;vent_evolution'!AK$11)),(AU97*(1+'input_cool&amp;vent_evolution'!AK$12)))</f>
        <v>18770081.492377501</v>
      </c>
      <c r="AW97" s="57">
        <f>IF($D97=3,(AV97*(1+'input_cool&amp;vent_evolution'!AL$11)),(AV97*(1+'input_cool&amp;vent_evolution'!AL$12)))</f>
        <v>19002370.208593689</v>
      </c>
      <c r="AX97" s="57">
        <f>IF($D97=3,(AW97*(1+'input_cool&amp;vent_evolution'!AM$11)),(AW97*(1+'input_cool&amp;vent_evolution'!AM$12)))</f>
        <v>19229971.163752548</v>
      </c>
      <c r="AY97" s="57">
        <f>IF($D97=3,(AX97*(1+'input_cool&amp;vent_evolution'!AN$11)),(AX97*(1+'input_cool&amp;vent_evolution'!AN$12)))</f>
        <v>19452813.716850195</v>
      </c>
      <c r="AZ97" s="57">
        <f>IF($D97=3,(AY97*(1+'input_cool&amp;vent_evolution'!AO$11)),(AY97*(1+'input_cool&amp;vent_evolution'!AO$12)))</f>
        <v>19670899.678739723</v>
      </c>
      <c r="BA97" s="57">
        <f>IF($D97=3,(AZ97*(1+'input_cool&amp;vent_evolution'!AP$11)),(AZ97*(1+'input_cool&amp;vent_evolution'!AP$12)))</f>
        <v>19884255.163684707</v>
      </c>
      <c r="BB97" s="57">
        <f>IF($D97=3,(BA97*(1+'input_cool&amp;vent_evolution'!AQ$11)),(BA97*(1+'input_cool&amp;vent_evolution'!AQ$12)))</f>
        <v>20092923.122216526</v>
      </c>
      <c r="BC97" s="57">
        <f>IF($D97=3,(BB97*(1+'input_cool&amp;vent_evolution'!AR$11)),(BB97*(1+'input_cool&amp;vent_evolution'!AR$12)))</f>
        <v>20296972.436871674</v>
      </c>
      <c r="BD97" s="57">
        <f>IF($D97=3,(BC97*(1+'input_cool&amp;vent_evolution'!AS$11)),(BC97*(1+'input_cool&amp;vent_evolution'!AS$12)))</f>
        <v>20496496.542429183</v>
      </c>
      <c r="BE97" s="57">
        <f>IF($D97=3,(BD97*(1+'input_cool&amp;vent_evolution'!AT$11)),(BD97*(1+'input_cool&amp;vent_evolution'!AT$12)))</f>
        <v>20691615.072512653</v>
      </c>
      <c r="BF97" s="57">
        <f>IF($D97=3,(BE97*(1+'input_cool&amp;vent_evolution'!AU$11)),(BE97*(1+'input_cool&amp;vent_evolution'!AU$12)))</f>
        <v>20888591.053731889</v>
      </c>
      <c r="BG97" s="57">
        <f>IF($D97=3,(BF97*(1+'input_cool&amp;vent_evolution'!AV$11)),(BF97*(1+'input_cool&amp;vent_evolution'!AV$12)))</f>
        <v>21087442.168286115</v>
      </c>
      <c r="BH97" s="2">
        <f t="shared" si="153"/>
        <v>22609918.863865741</v>
      </c>
      <c r="BI97" s="2">
        <f t="shared" si="81"/>
        <v>22947650.48896182</v>
      </c>
      <c r="BJ97" s="2">
        <f t="shared" si="82"/>
        <v>23264912.928219434</v>
      </c>
      <c r="BK97" s="2">
        <f t="shared" si="83"/>
        <v>23566447.033449538</v>
      </c>
      <c r="BL97" s="2">
        <f t="shared" si="84"/>
        <v>23904111.940385602</v>
      </c>
      <c r="BM97" s="2">
        <f t="shared" si="85"/>
        <v>24274705.298671443</v>
      </c>
      <c r="BN97" s="2">
        <f t="shared" si="86"/>
        <v>24665631.139479462</v>
      </c>
      <c r="BO97" s="2">
        <f t="shared" si="87"/>
        <v>25070591.841152813</v>
      </c>
      <c r="BP97" s="2">
        <f t="shared" si="88"/>
        <v>25490967.05691376</v>
      </c>
      <c r="BQ97" s="2">
        <f t="shared" si="89"/>
        <v>25972816.304247476</v>
      </c>
      <c r="BR97" s="2">
        <f t="shared" si="90"/>
        <v>26459712.415929101</v>
      </c>
      <c r="BS97" s="2">
        <f t="shared" si="91"/>
        <v>26932423.160709392</v>
      </c>
      <c r="BT97" s="2">
        <f t="shared" si="92"/>
        <v>27421840.396751434</v>
      </c>
      <c r="BU97" s="2">
        <f t="shared" si="93"/>
        <v>27922227.456632871</v>
      </c>
      <c r="BV97" s="2">
        <f t="shared" si="94"/>
        <v>28458173.805938877</v>
      </c>
      <c r="BW97" s="2">
        <f t="shared" si="95"/>
        <v>28997615.099770874</v>
      </c>
      <c r="BX97" s="2">
        <f t="shared" si="96"/>
        <v>29481907.902626056</v>
      </c>
      <c r="BY97" s="2">
        <f t="shared" si="97"/>
        <v>29965116.151514132</v>
      </c>
      <c r="BZ97" s="2">
        <f t="shared" si="98"/>
        <v>30442589.299022246</v>
      </c>
      <c r="CA97" s="2">
        <f t="shared" si="99"/>
        <v>30912806.910204649</v>
      </c>
      <c r="CB97" s="2">
        <f t="shared" si="100"/>
        <v>31372880.809394665</v>
      </c>
      <c r="CC97" s="2">
        <f t="shared" si="101"/>
        <v>31828095.905200947</v>
      </c>
      <c r="CD97" s="2">
        <f t="shared" si="102"/>
        <v>32275877.10861817</v>
      </c>
      <c r="CE97" s="2">
        <f t="shared" si="103"/>
        <v>32715918.669167835</v>
      </c>
      <c r="CF97" s="2">
        <f t="shared" si="104"/>
        <v>33147938.189183403</v>
      </c>
      <c r="CG97" s="2">
        <f t="shared" si="105"/>
        <v>33575546.591823861</v>
      </c>
      <c r="CH97" s="2">
        <f t="shared" si="106"/>
        <v>33991060.004338287</v>
      </c>
      <c r="CI97" s="2">
        <f t="shared" si="107"/>
        <v>34398188.043573663</v>
      </c>
      <c r="CJ97" s="2">
        <f t="shared" si="108"/>
        <v>34796804.348314241</v>
      </c>
      <c r="CK97" s="2">
        <f t="shared" si="109"/>
        <v>35186912.157777838</v>
      </c>
      <c r="CL97" s="2">
        <f t="shared" si="110"/>
        <v>35568558.184637152</v>
      </c>
      <c r="CM97" s="2">
        <f t="shared" si="111"/>
        <v>35941819.257944211</v>
      </c>
      <c r="CN97" s="2">
        <f t="shared" si="112"/>
        <v>36306818.593403459</v>
      </c>
      <c r="CO97" s="2">
        <f t="shared" si="113"/>
        <v>36663723.325280018</v>
      </c>
      <c r="CP97" s="2">
        <f t="shared" si="114"/>
        <v>37012747.45180852</v>
      </c>
      <c r="CQ97" s="2">
        <f t="shared" si="115"/>
        <v>37365094.149801396</v>
      </c>
      <c r="CR97" s="2">
        <f>IF($D97=3,(W97*$P97*$M97*'input_cooling&amp;ventilation'!$D$3)*'input_cool&amp;vent_evolution'!M$11,(W97*$Q97*'input_cooling&amp;ventilation'!$D$3)*'input_cool&amp;vent_evolution'!M$12)</f>
        <v>3860374.7981637451</v>
      </c>
      <c r="CS97" s="2">
        <f>IF($D97=3,(X97*$P97*$M97*'input_cooling&amp;ventilation'!$D$3)*'input_cool&amp;vent_evolution'!N$11,(X97*$Q97*'input_cooling&amp;ventilation'!$D$3)*'input_cool&amp;vent_evolution'!N$12)</f>
        <v>3626405.8024345026</v>
      </c>
      <c r="CT97" s="2">
        <f>IF($D97=3,(Y97*$P97*$M97*'input_cooling&amp;ventilation'!$D$3)*'input_cool&amp;vent_evolution'!O$11,(Y97*$Q97*'input_cooling&amp;ventilation'!$D$3)*'input_cool&amp;vent_evolution'!O$12)</f>
        <v>3446626.179251133</v>
      </c>
      <c r="CU97" s="2">
        <f>IF($D97=3,(Z97*$P97*$M97*'input_cooling&amp;ventilation'!$D$3)*'input_cool&amp;vent_evolution'!P$11,(Z97*$Q97*'input_cooling&amp;ventilation'!$D$3)*'input_cool&amp;vent_evolution'!P$12)</f>
        <v>3859612.1893810099</v>
      </c>
      <c r="CV97" s="2">
        <f>IF($D97=3,(AA97*$P97*$M97*'input_cooling&amp;ventilation'!$D$3)*'input_cool&amp;vent_evolution'!Q$11,(AA97*$Q97*'input_cooling&amp;ventilation'!$D$3)*'input_cool&amp;vent_evolution'!Q$12)</f>
        <v>4235994.3647164991</v>
      </c>
      <c r="CW97" s="2">
        <f>IF($D97=3,(AB97*$P97*$M97*'input_cooling&amp;ventilation'!$D$3)*'input_cool&amp;vent_evolution'!R$11,(AB97*$Q97*'input_cooling&amp;ventilation'!$D$3)*'input_cool&amp;vent_evolution'!R$12)</f>
        <v>4468400.8001233041</v>
      </c>
      <c r="CX97" s="2">
        <f>IF($D97=3,(AC97*$P97*$M97*'input_cooling&amp;ventilation'!$D$3)*'input_cool&amp;vent_evolution'!S$11,(AC97*$Q97*'input_cooling&amp;ventilation'!$D$3)*'input_cool&amp;vent_evolution'!S$12)</f>
        <v>4628823.5119875912</v>
      </c>
      <c r="CY97" s="2">
        <f>IF($D97=3,(AD97*$P97*$M97*'input_cooling&amp;ventilation'!$D$3)*'input_cool&amp;vent_evolution'!T$11,(AD97*$Q97*'input_cooling&amp;ventilation'!$D$3)*'input_cool&amp;vent_evolution'!T$12)</f>
        <v>4805016.0781791005</v>
      </c>
      <c r="CZ97" s="2">
        <f>IF($D97=3,(AE97*$P97*$M97*'input_cooling&amp;ventilation'!$D$3)*'input_cool&amp;vent_evolution'!U$11,(AE97*$Q97*'input_cooling&amp;ventilation'!$D$3)*'input_cool&amp;vent_evolution'!U$12)</f>
        <v>5507682.8839824796</v>
      </c>
      <c r="DA97" s="2">
        <f>IF($D97=3,(AF97*$P97*$M97*'input_cooling&amp;ventilation'!$D$3)*'input_cool&amp;vent_evolution'!V$11,(AF97*$Q97*'input_cooling&amp;ventilation'!$D$3)*'input_cool&amp;vent_evolution'!V$12)</f>
        <v>5565370.0725389458</v>
      </c>
      <c r="DB97" s="2">
        <f>IF($D97=3,(AG97*$P97*$M97*'input_cooling&amp;ventilation'!$D$3)*'input_cool&amp;vent_evolution'!W$11,(AG97*$Q97*'input_cooling&amp;ventilation'!$D$3)*'input_cool&amp;vent_evolution'!W$12)</f>
        <v>5403227.0310840216</v>
      </c>
      <c r="DC97" s="2">
        <f>IF($D97=3,(AH97*$P97*$M97*'input_cooling&amp;ventilation'!$D$3)*'input_cool&amp;vent_evolution'!X$11,(AH97*$Q97*'input_cooling&amp;ventilation'!$D$3)*'input_cool&amp;vent_evolution'!X$12)</f>
        <v>5594187.2878092611</v>
      </c>
      <c r="DD97" s="2">
        <f>IF($D97=3,(AI97*$P97*$M97*'input_cooling&amp;ventilation'!$D$3)*'input_cool&amp;vent_evolution'!Y$11,(AI97*$Q97*'input_cooling&amp;ventilation'!$D$3)*'input_cool&amp;vent_evolution'!Y$12)</f>
        <v>5719575.6978459712</v>
      </c>
      <c r="DE97" s="2">
        <f>IF($D97=3,(AJ97*$P97*$M97*'input_cooling&amp;ventilation'!$D$3)*'input_cool&amp;vent_evolution'!Z$11,(AJ97*$Q97*'input_cooling&amp;ventilation'!$D$3)*'input_cool&amp;vent_evolution'!Z$12)</f>
        <v>6126029.1494472977</v>
      </c>
      <c r="DF97" s="2">
        <f>IF($D97=3,(AK97*$P97*$M97*'input_cooling&amp;ventilation'!$D$3)*'input_cool&amp;vent_evolution'!AA$11,(AK97*$Q97*'input_cooling&amp;ventilation'!$D$3)*'input_cool&amp;vent_evolution'!AA$12)</f>
        <v>6165977.424250599</v>
      </c>
      <c r="DG97" s="2">
        <f>IF($D97=3,(AL97*$P97*$M97*'input_cooling&amp;ventilation'!$D$3)*'input_cool&amp;vent_evolution'!AB$11,(AL97*$Q97*'input_cooling&amp;ventilation'!$D$3)*'input_cool&amp;vent_evolution'!AB$12)</f>
        <v>5535613.4639224056</v>
      </c>
      <c r="DH97" s="2">
        <f>IF($D97=3,(AM97*$P97*$M97*'input_cooling&amp;ventilation'!$D$3)*'input_cool&amp;vent_evolution'!AC$11,(AM97*$Q97*'input_cooling&amp;ventilation'!$D$3)*'input_cool&amp;vent_evolution'!AC$12)</f>
        <v>5523216.6834885767</v>
      </c>
      <c r="DI97" s="2">
        <f>IF($D97=3,(AN97*$P97*$M97*'input_cooling&amp;ventilation'!$D$3)*'input_cool&amp;vent_evolution'!AD$11,(AN97*$Q97*'input_cooling&amp;ventilation'!$D$3)*'input_cool&amp;vent_evolution'!AD$12)</f>
        <v>5457662.7371390536</v>
      </c>
      <c r="DJ97" s="2">
        <f>IF($D97=3,(AO97*$P97*$M97*'input_cooling&amp;ventilation'!$D$3)*'input_cool&amp;vent_evolution'!AE$11,(AO97*$Q97*'input_cooling&amp;ventilation'!$D$3)*'input_cool&amp;vent_evolution'!AE$12)</f>
        <v>5374729.7587097082</v>
      </c>
      <c r="DK97" s="2">
        <f>IF($D97=3,(AP97*$P97*$M97*'input_cooling&amp;ventilation'!$D$3)*'input_cool&amp;vent_evolution'!AF$11,(AP97*$Q97*'input_cooling&amp;ventilation'!$D$3)*'input_cool&amp;vent_evolution'!AF$12)</f>
        <v>5258784.0573735125</v>
      </c>
      <c r="DL97" s="2">
        <f>IF($D97=3,(AQ97*$P97*$M97*'input_cooling&amp;ventilation'!$D$3)*'input_cool&amp;vent_evolution'!AG$11,(AQ97*$Q97*'input_cooling&amp;ventilation'!$D$3)*'input_cool&amp;vent_evolution'!AG$12)</f>
        <v>5203246.4626146629</v>
      </c>
      <c r="DM97" s="2">
        <f>IF($D97=3,(AR97*$P97*$M97*'input_cooling&amp;ventilation'!$D$3)*'input_cool&amp;vent_evolution'!AH$11,(AR97*$Q97*'input_cooling&amp;ventilation'!$D$3)*'input_cool&amp;vent_evolution'!AH$12)</f>
        <v>5118274.8203444425</v>
      </c>
      <c r="DN97" s="2">
        <f>IF($D97=3,(AS97*$P97*$M97*'input_cooling&amp;ventilation'!$D$3)*'input_cool&amp;vent_evolution'!AI$11,(AS97*$Q97*'input_cooling&amp;ventilation'!$D$3)*'input_cool&amp;vent_evolution'!AI$12)</f>
        <v>5029808.3574712221</v>
      </c>
      <c r="DO97" s="2">
        <f>IF($D97=3,(AT97*$P97*$M97*'input_cooling&amp;ventilation'!$D$3)*'input_cool&amp;vent_evolution'!AJ$11,(AT97*$Q97*'input_cooling&amp;ventilation'!$D$3)*'input_cool&amp;vent_evolution'!AJ$12)</f>
        <v>4938114.0037106071</v>
      </c>
      <c r="DP97" s="2">
        <f>IF($D97=3,(AU97*$P97*$M97*'input_cooling&amp;ventilation'!$D$3)*'input_cool&amp;vent_evolution'!AK$11,(AU97*$Q97*'input_cooling&amp;ventilation'!$D$3)*'input_cool&amp;vent_evolution'!AK$12)</f>
        <v>4887693.5956670148</v>
      </c>
      <c r="DQ97" s="2">
        <f>IF($D97=3,(AV97*$P97*$M97*'input_cooling&amp;ventilation'!$D$3)*'input_cool&amp;vent_evolution'!AL$11,(AV97*$Q97*'input_cooling&amp;ventilation'!$D$3)*'input_cool&amp;vent_evolution'!AL$12)</f>
        <v>4749444.1940798303</v>
      </c>
      <c r="DR97" s="2">
        <f>IF($D97=3,(AW97*$P97*$M97*'input_cooling&amp;ventilation'!$D$3)*'input_cool&amp;vent_evolution'!AM$11,(AW97*$Q97*'input_cooling&amp;ventilation'!$D$3)*'input_cool&amp;vent_evolution'!AM$12)</f>
        <v>4653596.8369647367</v>
      </c>
      <c r="DS97" s="2">
        <f>IF($D97=3,(AX97*$P97*$M97*'input_cooling&amp;ventilation'!$D$3)*'input_cool&amp;vent_evolution'!AN$11,(AX97*$Q97*'input_cooling&amp;ventilation'!$D$3)*'input_cool&amp;vent_evolution'!AN$12)</f>
        <v>4556305.1328697037</v>
      </c>
      <c r="DT97" s="2">
        <f>IF($D97=3,(AY97*$P97*$M97*'input_cooling&amp;ventilation'!$D$3)*'input_cool&amp;vent_evolution'!AO$11,(AY97*$Q97*'input_cooling&amp;ventilation'!$D$3)*'input_cool&amp;vent_evolution'!AO$12)</f>
        <v>4459050.4540156955</v>
      </c>
      <c r="DU97" s="2">
        <f>IF($D97=3,(AZ97*$P97*$M97*'input_cooling&amp;ventilation'!$D$3)*'input_cool&amp;vent_evolution'!AP$11,(AZ97*$Q97*'input_cooling&amp;ventilation'!$D$3)*'input_cool&amp;vent_evolution'!AP$12)</f>
        <v>4362329.7151633892</v>
      </c>
      <c r="DV97" s="2">
        <f>IF($D97=3,(BA97*$P97*$M97*'input_cooling&amp;ventilation'!$D$3)*'input_cool&amp;vent_evolution'!AQ$11,(BA97*$Q97*'input_cooling&amp;ventilation'!$D$3)*'input_cool&amp;vent_evolution'!AQ$12)</f>
        <v>4266487.155652754</v>
      </c>
      <c r="DW97" s="2">
        <f>IF($D97=3,(BB97*$P97*$M97*'input_cooling&amp;ventilation'!$D$3)*'input_cool&amp;vent_evolution'!AR$11,(BB97*$Q97*'input_cooling&amp;ventilation'!$D$3)*'input_cool&amp;vent_evolution'!AR$12)</f>
        <v>4172052.988974724</v>
      </c>
      <c r="DX97" s="2">
        <f>IF($D97=3,(BC97*$P97*$M97*'input_cooling&amp;ventilation'!$D$3)*'input_cool&amp;vent_evolution'!AS$11,(BC97*$Q97*'input_cooling&amp;ventilation'!$D$3)*'input_cool&amp;vent_evolution'!AS$12)</f>
        <v>4079529.2175842864</v>
      </c>
      <c r="DY97" s="2">
        <f>IF($D97=3,(BD97*$P97*$M97*'input_cooling&amp;ventilation'!$D$3)*'input_cool&amp;vent_evolution'!AT$11,(BD97*$Q97*'input_cooling&amp;ventilation'!$D$3)*'input_cool&amp;vent_evolution'!AT$12)</f>
        <v>3989451.5108510959</v>
      </c>
      <c r="DZ97" s="2">
        <f>IF($D97=3,(BE97*$P97*$M97*'input_cooling&amp;ventilation'!$D$3)*'input_cool&amp;vent_evolution'!AU$11,(BE97*$Q97*'input_cooling&amp;ventilation'!$D$3)*'input_cool&amp;vent_evolution'!AU$12)</f>
        <v>4027429.5093361135</v>
      </c>
      <c r="EA97" s="2">
        <f>IF($D97=3,(BF97*$P97*$M97*'input_cooling&amp;ventilation'!$D$3)*'input_cool&amp;vent_evolution'!AV$11,(BF97*$Q97*'input_cooling&amp;ventilation'!$D$3)*'input_cool&amp;vent_evolution'!AV$12)</f>
        <v>4065769.0433267024</v>
      </c>
      <c r="EB97">
        <v>0.47</v>
      </c>
      <c r="EC97" s="2">
        <f t="shared" si="116"/>
        <v>5524239</v>
      </c>
      <c r="ED97" s="2">
        <f>IF($D97=3,(EC97*(1+'input_cool&amp;vent_evolution'!M$10)),EC97*(1+'input_cool&amp;vent_evolution'!M$9))</f>
        <v>5641994.4609220494</v>
      </c>
      <c r="EE97" s="2">
        <f>IF($D97=3,(ED97*(1+'input_cool&amp;vent_evolution'!N$10)),ED97*(1+'input_cool&amp;vent_evolution'!N$9))</f>
        <v>5759871.4570212979</v>
      </c>
      <c r="EF97" s="2">
        <f>IF($D97=3,(EE97*(1+'input_cool&amp;vent_evolution'!O$10)),EE97*(1+'input_cool&amp;vent_evolution'!O$9))</f>
        <v>5877869.9904228589</v>
      </c>
      <c r="EG97" s="2">
        <f>IF($D97=3,(EF97*(1+'input_cool&amp;vent_evolution'!P$10)),EF97*(1+'input_cool&amp;vent_evolution'!P$9))</f>
        <v>5989442.7968706572</v>
      </c>
      <c r="EH97" s="2">
        <f>IF($D97=3,(EG97*(1+'input_cool&amp;vent_evolution'!Q$10)),EG97*(1+'input_cool&amp;vent_evolution'!Q$9))</f>
        <v>6101137.1408568993</v>
      </c>
      <c r="EI97" s="2">
        <f>IF($D97=3,(EH97*(1+'input_cool&amp;vent_evolution'!R$10)),EH97*(1+'input_cool&amp;vent_evolution'!R$9))</f>
        <v>6188899.8558076974</v>
      </c>
      <c r="EJ97" s="2">
        <f>IF($D97=3,(EI97*(1+'input_cool&amp;vent_evolution'!S$10)),EI97*(1+'input_cool&amp;vent_evolution'!S$9))</f>
        <v>6276715.908055583</v>
      </c>
      <c r="EK97" s="2">
        <f>IF($D97=3,(EJ97*(1+'input_cool&amp;vent_evolution'!T$10)),EJ97*(1+'input_cool&amp;vent_evolution'!T$9))</f>
        <v>6364585.2971283132</v>
      </c>
      <c r="EL97" s="2">
        <f>IF($D97=3,(EK97*(1+'input_cool&amp;vent_evolution'!U$10)),EK97*(1+'input_cool&amp;vent_evolution'!U$9))</f>
        <v>6452508.0192478616</v>
      </c>
      <c r="EM97" s="2">
        <f>IF($D97=3,(EL97*(1+'input_cool&amp;vent_evolution'!V$10)),EL97*(1+'input_cool&amp;vent_evolution'!V$9))</f>
        <v>6540484.0777199967</v>
      </c>
      <c r="EN97" s="2">
        <f>IF($D97=3,(EM97*(1+'input_cool&amp;vent_evolution'!W$10)),EM97*(1+'input_cool&amp;vent_evolution'!W$9))</f>
        <v>6608906.0587618286</v>
      </c>
      <c r="EO97" s="2">
        <f>IF($D97=3,(EN97*(1+'input_cool&amp;vent_evolution'!X$10)),EN97*(1+'input_cool&amp;vent_evolution'!X$9))</f>
        <v>6677372.6779867699</v>
      </c>
      <c r="EP97" s="2">
        <f>IF($D97=3,(EO97*(1+'input_cool&amp;vent_evolution'!Y$10)),EO97*(1+'input_cool&amp;vent_evolution'!Y$9))</f>
        <v>6745883.9379921965</v>
      </c>
      <c r="EQ97" s="2">
        <f>IF($D97=3,(EP97*(1+'input_cool&amp;vent_evolution'!Z$10)),EP97*(1+'input_cool&amp;vent_evolution'!Z$9))</f>
        <v>6814439.8345278585</v>
      </c>
      <c r="ER97" s="2">
        <f>IF($D97=3,(EQ97*(1+'input_cool&amp;vent_evolution'!AA$10)),EQ97*(1+'input_cool&amp;vent_evolution'!AA$9))</f>
        <v>6883040.371844003</v>
      </c>
      <c r="ES97" s="2">
        <f>IF($D97=3,(ER97*(1+'input_cool&amp;vent_evolution'!AB$10)),ER97*(1+'input_cool&amp;vent_evolution'!AB$9))</f>
        <v>6930791.6108472841</v>
      </c>
      <c r="ET97" s="2">
        <f>IF($D97=3,(ES97*(1+'input_cool&amp;vent_evolution'!AC$10)),ES97*(1+'input_cool&amp;vent_evolution'!AC$9))</f>
        <v>6978576.3544617435</v>
      </c>
      <c r="EU97" s="2">
        <f>IF($D97=3,(ET97*(1+'input_cool&amp;vent_evolution'!AD$10)),ET97*(1+'input_cool&amp;vent_evolution'!AD$9))</f>
        <v>7026394.6085905284</v>
      </c>
      <c r="EV97" s="2">
        <f>IF($D97=3,(EU97*(1+'input_cool&amp;vent_evolution'!AE$10)),EU97*(1+'input_cool&amp;vent_evolution'!AE$9))</f>
        <v>7074246.3678027466</v>
      </c>
      <c r="EW97" s="2">
        <f>IF($D97=3,(EV97*(1+'input_cool&amp;vent_evolution'!AF$10)),EV97*(1+'input_cool&amp;vent_evolution'!AF$9))</f>
        <v>7122131.6372931637</v>
      </c>
      <c r="EX97" s="2">
        <f>IF($D97=3,(EW97*(1+'input_cool&amp;vent_evolution'!AG$10)),EW97*(1+'input_cool&amp;vent_evolution'!AG$9))</f>
        <v>7152406.5470937081</v>
      </c>
      <c r="EY97" s="2">
        <f>IF($D97=3,(EX97*(1+'input_cool&amp;vent_evolution'!AH$10)),EX97*(1+'input_cool&amp;vent_evolution'!AH$9))</f>
        <v>7182690.4707640512</v>
      </c>
      <c r="EZ97" s="2">
        <f>IF($D97=3,(EY97*(1+'input_cool&amp;vent_evolution'!AI$10)),EY97*(1+'input_cool&amp;vent_evolution'!AI$9))</f>
        <v>7212983.4099570755</v>
      </c>
      <c r="FA97" s="2">
        <f>IF($D97=3,(EZ97*(1+'input_cool&amp;vent_evolution'!AJ$10)),EZ97*(1+'input_cool&amp;vent_evolution'!AJ$9))</f>
        <v>7243285.3627837729</v>
      </c>
      <c r="FB97" s="2">
        <f>IF($D97=3,(FA97*(1+'input_cool&amp;vent_evolution'!AK$10)),FA97*(1+'input_cool&amp;vent_evolution'!AK$9))</f>
        <v>7273596.3252299959</v>
      </c>
      <c r="FC97" s="2">
        <f>IF($D97=3,(FB97*(1+'input_cool&amp;vent_evolution'!AL$10)),FB97*(1+'input_cool&amp;vent_evolution'!AL$9))</f>
        <v>7303916.3060324118</v>
      </c>
      <c r="FD97" s="2">
        <f>IF($D97=3,(FC97*(1+'input_cool&amp;vent_evolution'!AM$10)),FC97*(1+'input_cool&amp;vent_evolution'!AM$9))</f>
        <v>7334245.2978711072</v>
      </c>
      <c r="FE97" s="2">
        <f>IF($D97=3,(FD97*(1+'input_cool&amp;vent_evolution'!AN$10)),FD97*(1+'input_cool&amp;vent_evolution'!AN$9))</f>
        <v>7364583.3052324876</v>
      </c>
      <c r="FF97" s="2">
        <f>IF($D97=3,(FE97*(1+'input_cool&amp;vent_evolution'!AO$10)),FE97*(1+'input_cool&amp;vent_evolution'!AO$9))</f>
        <v>7394930.3252830356</v>
      </c>
      <c r="FG97" s="2">
        <f>IF($D97=3,(FF97*(1+'input_cool&amp;vent_evolution'!AP$10)),FF97*(1+'input_cool&amp;vent_evolution'!AP$9))</f>
        <v>7425286.3599117566</v>
      </c>
      <c r="FH97" s="2">
        <f>IF($D97=3,(FG97*(1+'input_cool&amp;vent_evolution'!AQ$10)),FG97*(1+'input_cool&amp;vent_evolution'!AQ$9))</f>
        <v>7455651.4062851435</v>
      </c>
      <c r="FI97" s="2">
        <f>IF($D97=3,(FH97*(1+'input_cool&amp;vent_evolution'!AR$10)),FH97*(1+'input_cool&amp;vent_evolution'!AR$9))</f>
        <v>7486025.4677089555</v>
      </c>
      <c r="FJ97" s="2">
        <f>IF($D97=3,(FI97*(1+'input_cool&amp;vent_evolution'!AS$10)),FI97*(1+'input_cool&amp;vent_evolution'!AS$9))</f>
        <v>7516408.5420580637</v>
      </c>
      <c r="FK97" s="2">
        <f>IF($D97=3,(FJ97*(1+'input_cool&amp;vent_evolution'!AT$10)),FJ97*(1+'input_cool&amp;vent_evolution'!AT$9))</f>
        <v>7546800.6321659675</v>
      </c>
      <c r="FL97" s="2">
        <f>IF($D97=3,(FK97*(1+'input_cool&amp;vent_evolution'!AU$10)),FK97*(1+'input_cool&amp;vent_evolution'!AU$9))</f>
        <v>7577315.6106368387</v>
      </c>
      <c r="FM97" s="2">
        <f t="shared" si="117"/>
        <v>9293151.2868802957</v>
      </c>
      <c r="FN97" s="2">
        <f t="shared" si="118"/>
        <v>9491245.4159005862</v>
      </c>
      <c r="FO97" s="2">
        <f t="shared" si="119"/>
        <v>9689543.9974777605</v>
      </c>
      <c r="FP97" s="2">
        <f t="shared" si="120"/>
        <v>9888047.0351867937</v>
      </c>
      <c r="FQ97" s="2">
        <f t="shared" si="121"/>
        <v>10075740.393461335</v>
      </c>
      <c r="FR97" s="2">
        <f t="shared" si="122"/>
        <v>10263638.208264966</v>
      </c>
      <c r="FS97" s="2">
        <f t="shared" si="123"/>
        <v>10411277.039131105</v>
      </c>
      <c r="FT97" s="2">
        <f t="shared" si="124"/>
        <v>10559005.59666748</v>
      </c>
      <c r="FU97" s="2">
        <f t="shared" si="125"/>
        <v>10706823.880079661</v>
      </c>
      <c r="FV97" s="2">
        <f t="shared" si="126"/>
        <v>10854731.883012066</v>
      </c>
      <c r="FW97" s="2">
        <f t="shared" si="127"/>
        <v>11002729.61102582</v>
      </c>
      <c r="FX97" s="2">
        <f t="shared" si="128"/>
        <v>11117832.491471397</v>
      </c>
      <c r="FY97" s="2">
        <f t="shared" si="129"/>
        <v>11233010.464502364</v>
      </c>
      <c r="FZ97" s="2">
        <f t="shared" si="130"/>
        <v>11348263.534488153</v>
      </c>
      <c r="GA97" s="2">
        <f t="shared" si="131"/>
        <v>11463591.69427878</v>
      </c>
      <c r="GB97" s="2">
        <f t="shared" si="132"/>
        <v>11578994.951024225</v>
      </c>
      <c r="GC97" s="2">
        <f t="shared" si="133"/>
        <v>11659324.474818086</v>
      </c>
      <c r="GD97" s="2">
        <f t="shared" si="134"/>
        <v>11739710.361745492</v>
      </c>
      <c r="GE97" s="2">
        <f t="shared" si="135"/>
        <v>11820152.621737009</v>
      </c>
      <c r="GF97" s="2">
        <f t="shared" si="136"/>
        <v>11900651.245656524</v>
      </c>
      <c r="GG97" s="2">
        <f t="shared" si="137"/>
        <v>11981206.242242927</v>
      </c>
      <c r="GH97" s="2">
        <f t="shared" si="138"/>
        <v>12032136.210510613</v>
      </c>
      <c r="GI97" s="2">
        <f t="shared" si="139"/>
        <v>12083081.342361141</v>
      </c>
      <c r="GJ97" s="2">
        <f t="shared" si="140"/>
        <v>12134041.640575074</v>
      </c>
      <c r="GK97" s="2">
        <f t="shared" si="141"/>
        <v>12185017.101974629</v>
      </c>
      <c r="GL97" s="2">
        <f t="shared" si="142"/>
        <v>12236007.719807003</v>
      </c>
      <c r="GM97" s="2">
        <f t="shared" si="143"/>
        <v>12287013.508769456</v>
      </c>
      <c r="GN97" s="2">
        <f t="shared" si="144"/>
        <v>12338034.456548067</v>
      </c>
      <c r="GO97" s="2">
        <f t="shared" si="145"/>
        <v>12389070.570690084</v>
      </c>
      <c r="GP97" s="2">
        <f t="shared" si="146"/>
        <v>12440121.84642883</v>
      </c>
      <c r="GQ97" s="2">
        <f t="shared" si="147"/>
        <v>12491188.286942082</v>
      </c>
      <c r="GR97" s="2">
        <f t="shared" si="148"/>
        <v>12542269.887463169</v>
      </c>
      <c r="GS97" s="2">
        <f t="shared" si="149"/>
        <v>12593366.653553212</v>
      </c>
      <c r="GT97" s="2">
        <f t="shared" si="150"/>
        <v>12644478.581637206</v>
      </c>
      <c r="GU97" s="2">
        <f t="shared" si="151"/>
        <v>12695605.676481806</v>
      </c>
      <c r="GV97" s="2">
        <f t="shared" si="152"/>
        <v>12746939.500280108</v>
      </c>
      <c r="GW97" s="2">
        <f>IF($D97=3,($N97*$M97*EC97*'input_cooling&amp;ventilation'!$D$3)*'input_cool&amp;vent_evolution'!M$11,($O97*$M97*EC97*'input_cooling&amp;ventilation'!$D$3)*'input_cool&amp;vent_evolution'!M$10)</f>
        <v>1926701.1687272135</v>
      </c>
      <c r="GX97" s="2">
        <f>IF($D97=3,($N97*$M97*ED97*'input_cooling&amp;ventilation'!$D$3)*'input_cool&amp;vent_evolution'!N$11,($O97*$M97*ED97*'input_cooling&amp;ventilation'!$D$3)*'input_cool&amp;vent_evolution'!N$10)</f>
        <v>1821303.2525201347</v>
      </c>
      <c r="GY97" s="2">
        <f>IF($D97=3,($N97*$M97*EE97*'input_cooling&amp;ventilation'!$D$3)*'input_cool&amp;vent_evolution'!O$11,($O97*$M97*EE97*'input_cooling&amp;ventilation'!$D$3)*'input_cool&amp;vent_evolution'!O$10)</f>
        <v>1743078.6188190081</v>
      </c>
      <c r="GZ97" s="2">
        <f>IF($D97=3,($N97*$M97*EF97*'input_cooling&amp;ventilation'!$D$3)*'input_cool&amp;vent_evolution'!P$11,($O97*$M97*EF97*'input_cooling&amp;ventilation'!$D$3)*'input_cool&amp;vent_evolution'!P$10)</f>
        <v>1966441.210142609</v>
      </c>
      <c r="HA97" s="2">
        <f>IF($D97=3,($N97*$M97*EG97*'input_cooling&amp;ventilation'!$D$3)*'input_cool&amp;vent_evolution'!Q$11,($O97*$M97*EG97*'input_cooling&amp;ventilation'!$D$3)*'input_cool&amp;vent_evolution'!Q$10)</f>
        <v>2168106.5158799328</v>
      </c>
      <c r="HB97" s="2">
        <f>IF($D97=3,($N97*$M97*EH97*'input_cooling&amp;ventilation'!$D$3)*'input_cool&amp;vent_evolution'!R$11,($O97*$M97*EH97*'input_cooling&amp;ventilation'!$D$3)*'input_cool&amp;vent_evolution'!R$10)</f>
        <v>2294142.4196240976</v>
      </c>
      <c r="HC97" s="2">
        <f>IF($D97=3,($N97*$M97*EI97*'input_cooling&amp;ventilation'!$D$3)*'input_cool&amp;vent_evolution'!S$11,($O97*$M97*EI97*'input_cooling&amp;ventilation'!$D$3)*'input_cool&amp;vent_evolution'!S$10)</f>
        <v>2372483.9245012435</v>
      </c>
      <c r="HD97" s="2">
        <f>IF($D97=3,($N97*$M97*EJ97*'input_cooling&amp;ventilation'!$D$3)*'input_cool&amp;vent_evolution'!T$11,($O97*$M97*EJ97*'input_cooling&amp;ventilation'!$D$3)*'input_cool&amp;vent_evolution'!T$10)</f>
        <v>2457390.4406507998</v>
      </c>
      <c r="HE97" s="2">
        <f>IF($D97=3,($N97*$M97*EK97*'input_cooling&amp;ventilation'!$D$3)*'input_cool&amp;vent_evolution'!U$11,($O97*$M97*EK97*'input_cooling&amp;ventilation'!$D$3)*'input_cool&amp;vent_evolution'!U$10)</f>
        <v>2809080.3370407065</v>
      </c>
      <c r="HF97" s="2">
        <f>IF($D97=3,($N97*$M97*EL97*'input_cooling&amp;ventilation'!$D$3)*'input_cool&amp;vent_evolution'!V$11,($O97*$M97*EL97*'input_cooling&amp;ventilation'!$D$3)*'input_cool&amp;vent_evolution'!V$10)</f>
        <v>2824327.0838342858</v>
      </c>
      <c r="HG97" s="2">
        <f>IF($D97=3,($N97*$M97*EM97*'input_cooling&amp;ventilation'!$D$3)*'input_cool&amp;vent_evolution'!W$11,($O97*$M97*EM97*'input_cooling&amp;ventilation'!$D$3)*'input_cool&amp;vent_evolution'!W$10)</f>
        <v>2728283.0347706503</v>
      </c>
      <c r="HH97" s="2">
        <f>IF($D97=3,($N97*$M97*EN97*'input_cooling&amp;ventilation'!$D$3)*'input_cool&amp;vent_evolution'!X$11,($O97*$M97*EN97*'input_cooling&amp;ventilation'!$D$3)*'input_cool&amp;vent_evolution'!X$10)</f>
        <v>2804158.6740241623</v>
      </c>
      <c r="HI97" s="2">
        <f>IF($D97=3,($N97*$M97*EO97*'input_cooling&amp;ventilation'!$D$3)*'input_cool&amp;vent_evolution'!Y$11,($O97*$M97*EO97*'input_cooling&amp;ventilation'!$D$3)*'input_cool&amp;vent_evolution'!Y$10)</f>
        <v>2845013.0483231358</v>
      </c>
      <c r="HJ97" s="2">
        <f>IF($D97=3,($N97*$M97*EP97*'input_cooling&amp;ventilation'!$D$3)*'input_cool&amp;vent_evolution'!Z$11,($O97*$M97*EP97*'input_cooling&amp;ventilation'!$D$3)*'input_cool&amp;vent_evolution'!Z$10)</f>
        <v>3023286.4438749412</v>
      </c>
      <c r="HK97" s="2">
        <f>IF($D97=3,($N97*$M97*EQ97*'input_cooling&amp;ventilation'!$D$3)*'input_cool&amp;vent_evolution'!AA$11,($O97*$M97*EQ97*'input_cooling&amp;ventilation'!$D$3)*'input_cool&amp;vent_evolution'!AA$10)</f>
        <v>3016035.8375816434</v>
      </c>
      <c r="HL97" s="2">
        <f>IF($D97=3,($N97*$M97*ER97*'input_cooling&amp;ventilation'!$D$3)*'input_cool&amp;vent_evolution'!AB$11,($O97*$M97*ER97*'input_cooling&amp;ventilation'!$D$3)*'input_cool&amp;vent_evolution'!AB$10)</f>
        <v>2684078.5802402501</v>
      </c>
      <c r="HM97" s="2">
        <f>IF($D97=3,($N97*$M97*ES97*'input_cooling&amp;ventilation'!$D$3)*'input_cool&amp;vent_evolution'!AC$11,($O97*$M97*ES97*'input_cooling&amp;ventilation'!$D$3)*'input_cool&amp;vent_evolution'!AC$10)</f>
        <v>2652349.6240320127</v>
      </c>
      <c r="HN97" s="2">
        <f>IF($D97=3,($N97*$M97*ET97*'input_cooling&amp;ventilation'!$D$3)*'input_cool&amp;vent_evolution'!AD$11,($O97*$M97*ET97*'input_cooling&amp;ventilation'!$D$3)*'input_cool&amp;vent_evolution'!AD$10)</f>
        <v>2596384.4350027265</v>
      </c>
      <c r="HO97" s="2">
        <f>IF($D97=3,($N97*$M97*EU97*'input_cooling&amp;ventilation'!$D$3)*'input_cool&amp;vent_evolution'!AE$11,($O97*$M97*EU97*'input_cooling&amp;ventilation'!$D$3)*'input_cool&amp;vent_evolution'!AE$10)</f>
        <v>2534072.372417781</v>
      </c>
      <c r="HP97" s="2">
        <f>IF($D97=3,($N97*$M97*EV97*'input_cooling&amp;ventilation'!$D$3)*'input_cool&amp;vent_evolution'!AF$11,($O97*$M97*EV97*'input_cooling&amp;ventilation'!$D$3)*'input_cool&amp;vent_evolution'!AF$10)</f>
        <v>2458320.5429151407</v>
      </c>
      <c r="HQ97" s="2">
        <f>IF($D97=3,($N97*$M97*EW97*'input_cooling&amp;ventilation'!$D$3)*'input_cool&amp;vent_evolution'!AG$11,($O97*$M97*EW97*'input_cooling&amp;ventilation'!$D$3)*'input_cool&amp;vent_evolution'!AG$10)</f>
        <v>2412911.692293182</v>
      </c>
      <c r="HR97" s="2">
        <f>IF($D97=3,($N97*$M97*EX97*'input_cooling&amp;ventilation'!$D$3)*'input_cool&amp;vent_evolution'!AH$11,($O97*$M97*EX97*'input_cooling&amp;ventilation'!$D$3)*'input_cool&amp;vent_evolution'!AH$10)</f>
        <v>2349506.0548723578</v>
      </c>
      <c r="HS97" s="2">
        <f>IF($D97=3,($N97*$M97*EY97*'input_cooling&amp;ventilation'!$D$3)*'input_cool&amp;vent_evolution'!AI$11,($O97*$M97*EY97*'input_cooling&amp;ventilation'!$D$3)*'input_cool&amp;vent_evolution'!AI$10)</f>
        <v>2286504.0227142684</v>
      </c>
      <c r="HT97" s="2">
        <f>IF($D97=3,($N97*$M97*EZ97*'input_cooling&amp;ventilation'!$D$3)*'input_cool&amp;vent_evolution'!AJ$11,($O97*$M97*EZ97*'input_cooling&amp;ventilation'!$D$3)*'input_cool&amp;vent_evolution'!AJ$10)</f>
        <v>2223967.1029840498</v>
      </c>
      <c r="HU97" s="2">
        <f>IF($D97=3,($N97*$M97*FA97*'input_cooling&amp;ventilation'!$D$3)*'input_cool&amp;vent_evolution'!AK$11,($O97*$M97*FA97*'input_cooling&amp;ventilation'!$D$3)*'input_cool&amp;vent_evolution'!AK$10)</f>
        <v>2181697.2341056392</v>
      </c>
      <c r="HV97" s="2">
        <f>IF($D97=3,($N97*$M97*FB97*'input_cooling&amp;ventilation'!$D$3)*'input_cool&amp;vent_evolution'!AL$11,($O97*$M97*FB97*'input_cooling&amp;ventilation'!$D$3)*'input_cool&amp;vent_evolution'!AL$10)</f>
        <v>2101746.4649214703</v>
      </c>
      <c r="HW97" s="2">
        <f>IF($D97=3,($N97*$M97*FC97*'input_cooling&amp;ventilation'!$D$3)*'input_cool&amp;vent_evolution'!AM$11,($O97*$M97*FC97*'input_cooling&amp;ventilation'!$D$3)*'input_cool&amp;vent_evolution'!AM$10)</f>
        <v>2042637.3503556766</v>
      </c>
      <c r="HX97" s="2">
        <f>IF($D97=3,($N97*$M97*FD97*'input_cooling&amp;ventilation'!$D$3)*'input_cool&amp;vent_evolution'!AN$11,($O97*$M97*FD97*'input_cooling&amp;ventilation'!$D$3)*'input_cool&amp;vent_evolution'!AN$10)</f>
        <v>1984467.9943514904</v>
      </c>
      <c r="HY97" s="2">
        <f>IF($D97=3,($N97*$M97*FE97*'input_cooling&amp;ventilation'!$D$3)*'input_cool&amp;vent_evolution'!AO$11,($O97*$M97*FE97*'input_cooling&amp;ventilation'!$D$3)*'input_cool&amp;vent_evolution'!AO$10)</f>
        <v>1927802.9372250494</v>
      </c>
      <c r="HZ97" s="2">
        <f>IF($D97=3,($N97*$M97*FF97*'input_cooling&amp;ventilation'!$D$3)*'input_cool&amp;vent_evolution'!AP$11,($O97*$M97*FF97*'input_cooling&amp;ventilation'!$D$3)*'input_cool&amp;vent_evolution'!AP$10)</f>
        <v>1872763.1295512018</v>
      </c>
      <c r="IA97" s="2">
        <f>IF($D97=3,($N97*$M97*FG97*'input_cooling&amp;ventilation'!$D$3)*'input_cool&amp;vent_evolution'!AQ$11,($O97*$M97*FG97*'input_cooling&amp;ventilation'!$D$3)*'input_cool&amp;vent_evolution'!AQ$10)</f>
        <v>1819402.6465800905</v>
      </c>
      <c r="IB97" s="2">
        <f>IF($D97=3,($N97*$M97*FH97*'input_cooling&amp;ventilation'!$D$3)*'input_cool&amp;vent_evolution'!AR$11,($O97*$M97*FH97*'input_cooling&amp;ventilation'!$D$3)*'input_cool&amp;vent_evolution'!AR$10)</f>
        <v>1767855.594916366</v>
      </c>
      <c r="IC97" s="2">
        <f>IF($D97=3,($N97*$M97*FI97*'input_cooling&amp;ventilation'!$D$3)*'input_cool&amp;vent_evolution'!AS$11,($O97*$M97*FI97*'input_cooling&amp;ventilation'!$D$3)*'input_cool&amp;vent_evolution'!AS$10)</f>
        <v>1718243.011765359</v>
      </c>
      <c r="ID97" s="2">
        <f>IF($D97=3,($N97*$M97*FJ97*'input_cooling&amp;ventilation'!$D$3)*'input_cool&amp;vent_evolution'!AT$11,($O97*$M97*FJ97*'input_cooling&amp;ventilation'!$D$3)*'input_cool&amp;vent_evolution'!AT$10)</f>
        <v>1670699.8543729703</v>
      </c>
      <c r="IE97" s="2">
        <f>IF($D97=3,($N97*$M97*FK97*'input_cooling&amp;ventilation'!$D$3)*'input_cool&amp;vent_evolution'!AU$11,($O97*$M97*FK97*'input_cooling&amp;ventilation'!$D$3)*'input_cool&amp;vent_evolution'!AU$10)</f>
        <v>1677455.2163564556</v>
      </c>
      <c r="IF97" s="2">
        <f>IF($D97=3,($N97*$M97*FL97*'input_cooling&amp;ventilation'!$D$3)*'input_cool&amp;vent_evolution'!AV$11,($O97*$M97*FL97*'input_cooling&amp;ventilation'!$D$3)*'input_cool&amp;vent_evolution'!AV$10)</f>
        <v>1684237.8931897085</v>
      </c>
    </row>
    <row r="98" spans="1:240" x14ac:dyDescent="0.25">
      <c r="A98">
        <v>96</v>
      </c>
      <c r="B98">
        <v>100100</v>
      </c>
      <c r="C98">
        <v>13</v>
      </c>
      <c r="D98">
        <v>3</v>
      </c>
      <c r="E98">
        <v>1</v>
      </c>
      <c r="F98" s="2">
        <v>136134436.89415801</v>
      </c>
      <c r="G98" s="2">
        <v>134024335.289528</v>
      </c>
      <c r="H98" s="2">
        <v>136134436.89415801</v>
      </c>
      <c r="I98" s="17">
        <v>0.65809726899999998</v>
      </c>
      <c r="J98">
        <v>0.92360931899999998</v>
      </c>
      <c r="K98" s="2">
        <f t="shared" si="77"/>
        <v>125735034.55226175</v>
      </c>
      <c r="L98" s="2">
        <f t="shared" si="78"/>
        <v>88201049.033578694</v>
      </c>
      <c r="M98">
        <v>0.51319957761351598</v>
      </c>
      <c r="N98" s="17">
        <f>'input_cooling&amp;ventilation'!$D$5</f>
        <v>57.500092182043396</v>
      </c>
      <c r="O98" s="45">
        <f>'input_cooling&amp;ventilation'!$D$6</f>
        <v>19.328678831353667</v>
      </c>
      <c r="P98" s="45">
        <f>'input_cooling&amp;ventilation'!$C$5</f>
        <v>50.351688737400465</v>
      </c>
      <c r="Q98" s="45">
        <f>'input_cooling&amp;ventilation'!$C$6</f>
        <v>32.240814214248743</v>
      </c>
      <c r="R98">
        <v>17</v>
      </c>
      <c r="S98">
        <v>12</v>
      </c>
      <c r="T98">
        <v>14</v>
      </c>
      <c r="U98" s="2">
        <f t="shared" si="79"/>
        <v>162452590.44649529</v>
      </c>
      <c r="V98" s="2">
        <f t="shared" si="80"/>
        <v>107171102.96816292</v>
      </c>
      <c r="W98" s="2">
        <v>246418945.3991369</v>
      </c>
      <c r="X98" s="57">
        <f>IF($D98=3,(W98*(1+'input_cool&amp;vent_evolution'!M$11)),(W98*(1+'input_cool&amp;vent_evolution'!M$12)))</f>
        <v>250099784.38777724</v>
      </c>
      <c r="Y98" s="57">
        <f>IF($D98=3,(X98*(1+'input_cool&amp;vent_evolution'!N$11)),(X98*(1+'input_cool&amp;vent_evolution'!N$12)))</f>
        <v>253557535.65912575</v>
      </c>
      <c r="Z98" s="57">
        <f>IF($D98=3,(Y98*(1+'input_cool&amp;vent_evolution'!O$11)),(Y98*(1+'input_cool&amp;vent_evolution'!O$12)))</f>
        <v>256843868.38150561</v>
      </c>
      <c r="AA98" s="57">
        <f>IF($D98=3,(Z98*(1+'input_cool&amp;vent_evolution'!P$11)),(Z98*(1+'input_cool&amp;vent_evolution'!P$12)))</f>
        <v>260523980.22827831</v>
      </c>
      <c r="AB98" s="57">
        <f>IF($D98=3,(AA98*(1+'input_cool&amp;vent_evolution'!Q$11)),(AA98*(1+'input_cool&amp;vent_evolution'!Q$12)))</f>
        <v>264562969.71207815</v>
      </c>
      <c r="AC98" s="57">
        <f>IF($D98=3,(AB98*(1+'input_cool&amp;vent_evolution'!R$11)),(AB98*(1+'input_cool&amp;vent_evolution'!R$12)))</f>
        <v>268823557.02339029</v>
      </c>
      <c r="AD98" s="57">
        <f>IF($D98=3,(AC98*(1+'input_cool&amp;vent_evolution'!S$11)),(AC98*(1+'input_cool&amp;vent_evolution'!S$12)))</f>
        <v>273237106.21104002</v>
      </c>
      <c r="AE98" s="57">
        <f>IF($D98=3,(AD98*(1+'input_cool&amp;vent_evolution'!T$11)),(AD98*(1+'input_cool&amp;vent_evolution'!T$12)))</f>
        <v>277818653.71518868</v>
      </c>
      <c r="AF98" s="57">
        <f>IF($D98=3,(AE98*(1+'input_cool&amp;vent_evolution'!U$11)),(AE98*(1+'input_cool&amp;vent_evolution'!U$12)))</f>
        <v>283070188.85267663</v>
      </c>
      <c r="AG98" s="57">
        <f>IF($D98=3,(AF98*(1+'input_cool&amp;vent_evolution'!V$11)),(AF98*(1+'input_cool&amp;vent_evolution'!V$12)))</f>
        <v>288376728.30033797</v>
      </c>
      <c r="AH98" s="57">
        <f>IF($D98=3,(AG98*(1+'input_cool&amp;vent_evolution'!W$11)),(AG98*(1+'input_cool&amp;vent_evolution'!W$12)))</f>
        <v>293528665.55004483</v>
      </c>
      <c r="AI98" s="57">
        <f>IF($D98=3,(AH98*(1+'input_cool&amp;vent_evolution'!X$11)),(AH98*(1+'input_cool&amp;vent_evolution'!X$12)))</f>
        <v>298862682.00060278</v>
      </c>
      <c r="AJ98" s="57">
        <f>IF($D98=3,(AI98*(1+'input_cool&amp;vent_evolution'!Y$11)),(AI98*(1+'input_cool&amp;vent_evolution'!Y$12)))</f>
        <v>304316255.3782773</v>
      </c>
      <c r="AK98" s="57">
        <f>IF($D98=3,(AJ98*(1+'input_cool&amp;vent_evolution'!Z$11)),(AJ98*(1+'input_cool&amp;vent_evolution'!Z$12)))</f>
        <v>310157379.13381487</v>
      </c>
      <c r="AL98" s="57">
        <f>IF($D98=3,(AK98*(1+'input_cool&amp;vent_evolution'!AA$11)),(AK98*(1+'input_cool&amp;vent_evolution'!AA$12)))</f>
        <v>316036593.2756784</v>
      </c>
      <c r="AM98" s="57">
        <f>IF($D98=3,(AL98*(1+'input_cool&amp;vent_evolution'!AB$11)),(AL98*(1+'input_cool&amp;vent_evolution'!AB$12)))</f>
        <v>321314760.01579392</v>
      </c>
      <c r="AN98" s="57">
        <f>IF($D98=3,(AM98*(1+'input_cool&amp;vent_evolution'!AC$11)),(AM98*(1+'input_cool&amp;vent_evolution'!AC$12)))</f>
        <v>326581106.51690668</v>
      </c>
      <c r="AO98" s="57">
        <f>IF($D98=3,(AN98*(1+'input_cool&amp;vent_evolution'!AD$11)),(AN98*(1+'input_cool&amp;vent_evolution'!AD$12)))</f>
        <v>331784947.81212664</v>
      </c>
      <c r="AP98" s="57">
        <f>IF($D98=3,(AO98*(1+'input_cool&amp;vent_evolution'!AE$11)),(AO98*(1+'input_cool&amp;vent_evolution'!AE$12)))</f>
        <v>336909713.12213612</v>
      </c>
      <c r="AQ98" s="57">
        <f>IF($D98=3,(AP98*(1+'input_cool&amp;vent_evolution'!AF$11)),(AP98*(1+'input_cool&amp;vent_evolution'!AF$12)))</f>
        <v>341923925.05835223</v>
      </c>
      <c r="AR98" s="57">
        <f>IF($D98=3,(AQ98*(1+'input_cool&amp;vent_evolution'!AG$11)),(AQ98*(1+'input_cool&amp;vent_evolution'!AG$12)))</f>
        <v>346885182.30627728</v>
      </c>
      <c r="AS98" s="57">
        <f>IF($D98=3,(AR98*(1+'input_cool&amp;vent_evolution'!AH$11)),(AR98*(1+'input_cool&amp;vent_evolution'!AH$12)))</f>
        <v>351765419.71800774</v>
      </c>
      <c r="AT98" s="57">
        <f>IF($D98=3,(AS98*(1+'input_cool&amp;vent_evolution'!AI$11)),(AS98*(1+'input_cool&amp;vent_evolution'!AI$12)))</f>
        <v>356561305.00779247</v>
      </c>
      <c r="AU98" s="57">
        <f>IF($D98=3,(AT98*(1+'input_cool&amp;vent_evolution'!AJ$11)),(AT98*(1+'input_cool&amp;vent_evolution'!AJ$12)))</f>
        <v>361269760.40540177</v>
      </c>
      <c r="AV98" s="57">
        <f>IF($D98=3,(AU98*(1+'input_cool&amp;vent_evolution'!AK$11)),(AU98*(1+'input_cool&amp;vent_evolution'!AK$12)))</f>
        <v>365930140.3146314</v>
      </c>
      <c r="AW98" s="57">
        <f>IF($D98=3,(AV98*(1+'input_cool&amp;vent_evolution'!AL$11)),(AV98*(1+'input_cool&amp;vent_evolution'!AL$12)))</f>
        <v>370458700.43585491</v>
      </c>
      <c r="AX98" s="57">
        <f>IF($D98=3,(AW98*(1+'input_cool&amp;vent_evolution'!AM$11)),(AW98*(1+'input_cool&amp;vent_evolution'!AM$12)))</f>
        <v>374895870.8067373</v>
      </c>
      <c r="AY98" s="57">
        <f>IF($D98=3,(AX98*(1+'input_cool&amp;vent_evolution'!AN$11)),(AX98*(1+'input_cool&amp;vent_evolution'!AN$12)))</f>
        <v>379240274.25305206</v>
      </c>
      <c r="AZ98" s="57">
        <f>IF($D98=3,(AY98*(1+'input_cool&amp;vent_evolution'!AO$11)),(AY98*(1+'input_cool&amp;vent_evolution'!AO$12)))</f>
        <v>383491946.07809418</v>
      </c>
      <c r="BA98" s="57">
        <f>IF($D98=3,(AZ98*(1+'input_cool&amp;vent_evolution'!AP$11)),(AZ98*(1+'input_cool&amp;vent_evolution'!AP$12)))</f>
        <v>387651395.38972986</v>
      </c>
      <c r="BB98" s="57">
        <f>IF($D98=3,(BA98*(1+'input_cool&amp;vent_evolution'!AQ$11)),(BA98*(1+'input_cool&amp;vent_evolution'!AQ$12)))</f>
        <v>391719459.52550495</v>
      </c>
      <c r="BC98" s="57">
        <f>IF($D98=3,(BB98*(1+'input_cool&amp;vent_evolution'!AR$11)),(BB98*(1+'input_cool&amp;vent_evolution'!AR$12)))</f>
        <v>395697481.37763095</v>
      </c>
      <c r="BD98" s="57">
        <f>IF($D98=3,(BC98*(1+'input_cool&amp;vent_evolution'!AS$11)),(BC98*(1+'input_cool&amp;vent_evolution'!AS$12)))</f>
        <v>399587282.49396926</v>
      </c>
      <c r="BE98" s="57">
        <f>IF($D98=3,(BD98*(1+'input_cool&amp;vent_evolution'!AT$11)),(BD98*(1+'input_cool&amp;vent_evolution'!AT$12)))</f>
        <v>403391195.17918718</v>
      </c>
      <c r="BF98" s="57">
        <f>IF($D98=3,(BE98*(1+'input_cool&amp;vent_evolution'!AU$11)),(BE98*(1+'input_cool&amp;vent_evolution'!AU$12)))</f>
        <v>407231319.60674697</v>
      </c>
      <c r="BG98" s="57">
        <f>IF($D98=3,(BF98*(1+'input_cool&amp;vent_evolution'!AV$11)),(BF98*(1+'input_cool&amp;vent_evolution'!AV$12)))</f>
        <v>411108000.49809521</v>
      </c>
      <c r="BH98" s="2">
        <f t="shared" si="153"/>
        <v>454827159.32566035</v>
      </c>
      <c r="BI98" s="2">
        <f t="shared" si="81"/>
        <v>461621058.78995162</v>
      </c>
      <c r="BJ98" s="2">
        <f t="shared" si="82"/>
        <v>468003194.6515218</v>
      </c>
      <c r="BK98" s="2">
        <f t="shared" si="83"/>
        <v>474068935.15007776</v>
      </c>
      <c r="BL98" s="2">
        <f t="shared" si="84"/>
        <v>480861492.49406433</v>
      </c>
      <c r="BM98" s="2">
        <f t="shared" si="85"/>
        <v>488316447.34945238</v>
      </c>
      <c r="BN98" s="2">
        <f t="shared" si="86"/>
        <v>496180415.847184</v>
      </c>
      <c r="BO98" s="2">
        <f t="shared" si="87"/>
        <v>504326713.35004568</v>
      </c>
      <c r="BP98" s="2">
        <f t="shared" si="88"/>
        <v>512783093.33029544</v>
      </c>
      <c r="BQ98" s="2">
        <f t="shared" si="89"/>
        <v>522476101.32857937</v>
      </c>
      <c r="BR98" s="2">
        <f t="shared" si="90"/>
        <v>532270633.3963958</v>
      </c>
      <c r="BS98" s="2">
        <f t="shared" si="91"/>
        <v>541779808.83951271</v>
      </c>
      <c r="BT98" s="2">
        <f t="shared" si="92"/>
        <v>551625056.51750278</v>
      </c>
      <c r="BU98" s="2">
        <f t="shared" si="93"/>
        <v>561690976.09817493</v>
      </c>
      <c r="BV98" s="2">
        <f t="shared" si="94"/>
        <v>572472215.83076763</v>
      </c>
      <c r="BW98" s="2">
        <f t="shared" si="95"/>
        <v>583323760.79976249</v>
      </c>
      <c r="BX98" s="2">
        <f t="shared" si="96"/>
        <v>593065924.01276338</v>
      </c>
      <c r="BY98" s="2">
        <f t="shared" si="97"/>
        <v>602786270.04884434</v>
      </c>
      <c r="BZ98" s="2">
        <f t="shared" si="98"/>
        <v>612391247.25566077</v>
      </c>
      <c r="CA98" s="2">
        <f t="shared" si="99"/>
        <v>621850270.15824986</v>
      </c>
      <c r="CB98" s="2">
        <f t="shared" si="100"/>
        <v>631105239.44444668</v>
      </c>
      <c r="CC98" s="2">
        <f t="shared" si="101"/>
        <v>640262467.74563348</v>
      </c>
      <c r="CD98" s="2">
        <f t="shared" si="102"/>
        <v>649270153.88444436</v>
      </c>
      <c r="CE98" s="2">
        <f t="shared" si="103"/>
        <v>658122147.30269122</v>
      </c>
      <c r="CF98" s="2">
        <f t="shared" si="104"/>
        <v>666812767.21358097</v>
      </c>
      <c r="CG98" s="2">
        <f t="shared" si="105"/>
        <v>675414651.91063607</v>
      </c>
      <c r="CH98" s="2">
        <f t="shared" si="106"/>
        <v>683773230.55983579</v>
      </c>
      <c r="CI98" s="2">
        <f t="shared" si="107"/>
        <v>691963126.80325794</v>
      </c>
      <c r="CJ98" s="2">
        <f t="shared" si="108"/>
        <v>699981798.72497821</v>
      </c>
      <c r="CK98" s="2">
        <f t="shared" si="109"/>
        <v>707829311.48596585</v>
      </c>
      <c r="CL98" s="2">
        <f t="shared" si="110"/>
        <v>715506604.77080655</v>
      </c>
      <c r="CM98" s="2">
        <f t="shared" si="111"/>
        <v>723015224.09320569</v>
      </c>
      <c r="CN98" s="2">
        <f t="shared" si="112"/>
        <v>730357648.09314311</v>
      </c>
      <c r="CO98" s="2">
        <f t="shared" si="113"/>
        <v>737537238.88808084</v>
      </c>
      <c r="CP98" s="2">
        <f t="shared" si="114"/>
        <v>744558301.3235935</v>
      </c>
      <c r="CQ98" s="2">
        <f t="shared" si="115"/>
        <v>751646201.49301851</v>
      </c>
      <c r="CR98" s="2">
        <f>IF($D98=3,(W98*$P98*$M98*'input_cooling&amp;ventilation'!$D$3)*'input_cool&amp;vent_evolution'!M$11,(W98*$Q98*'input_cooling&amp;ventilation'!$D$3)*'input_cool&amp;vent_evolution'!M$12)</f>
        <v>77656329.239961997</v>
      </c>
      <c r="CS98" s="2">
        <f>IF($D98=3,(X98*$P98*$M98*'input_cooling&amp;ventilation'!$D$3)*'input_cool&amp;vent_evolution'!N$11,(X98*$Q98*'input_cooling&amp;ventilation'!$D$3)*'input_cool&amp;vent_evolution'!N$12)</f>
        <v>72949746.507908151</v>
      </c>
      <c r="CT98" s="2">
        <f>IF($D98=3,(Y98*$P98*$M98*'input_cooling&amp;ventilation'!$D$3)*'input_cool&amp;vent_evolution'!O$11,(Y98*$Q98*'input_cooling&amp;ventilation'!$D$3)*'input_cool&amp;vent_evolution'!O$12)</f>
        <v>69333251.649635628</v>
      </c>
      <c r="CU98" s="2">
        <f>IF($D98=3,(Z98*$P98*$M98*'input_cooling&amp;ventilation'!$D$3)*'input_cool&amp;vent_evolution'!P$11,(Z98*$Q98*'input_cooling&amp;ventilation'!$D$3)*'input_cool&amp;vent_evolution'!P$12)</f>
        <v>77640988.398253679</v>
      </c>
      <c r="CV98" s="2">
        <f>IF($D98=3,(AA98*$P98*$M98*'input_cooling&amp;ventilation'!$D$3)*'input_cool&amp;vent_evolution'!Q$11,(AA98*$Q98*'input_cooling&amp;ventilation'!$D$3)*'input_cool&amp;vent_evolution'!Q$12)</f>
        <v>85212392.641647086</v>
      </c>
      <c r="CW98" s="2">
        <f>IF($D98=3,(AB98*$P98*$M98*'input_cooling&amp;ventilation'!$D$3)*'input_cool&amp;vent_evolution'!R$11,(AB98*$Q98*'input_cooling&amp;ventilation'!$D$3)*'input_cool&amp;vent_evolution'!R$12)</f>
        <v>89887542.493423536</v>
      </c>
      <c r="CX98" s="2">
        <f>IF($D98=3,(AC98*$P98*$M98*'input_cooling&amp;ventilation'!$D$3)*'input_cool&amp;vent_evolution'!S$11,(AC98*$Q98*'input_cooling&amp;ventilation'!$D$3)*'input_cool&amp;vent_evolution'!S$12)</f>
        <v>93114648.559919059</v>
      </c>
      <c r="CY98" s="2">
        <f>IF($D98=3,(AD98*$P98*$M98*'input_cooling&amp;ventilation'!$D$3)*'input_cool&amp;vent_evolution'!T$11,(AD98*$Q98*'input_cooling&amp;ventilation'!$D$3)*'input_cool&amp;vent_evolution'!T$12)</f>
        <v>96658985.222853944</v>
      </c>
      <c r="CZ98" s="2">
        <f>IF($D98=3,(AE98*$P98*$M98*'input_cooling&amp;ventilation'!$D$3)*'input_cool&amp;vent_evolution'!U$11,(AE98*$Q98*'input_cooling&amp;ventilation'!$D$3)*'input_cool&amp;vent_evolution'!U$12)</f>
        <v>110794018.13297842</v>
      </c>
      <c r="DA98" s="2">
        <f>IF($D98=3,(AF98*$P98*$M98*'input_cooling&amp;ventilation'!$D$3)*'input_cool&amp;vent_evolution'!V$11,(AF98*$Q98*'input_cooling&amp;ventilation'!$D$3)*'input_cool&amp;vent_evolution'!V$12)</f>
        <v>111954469.00671209</v>
      </c>
      <c r="DB98" s="2">
        <f>IF($D98=3,(AG98*$P98*$M98*'input_cooling&amp;ventilation'!$D$3)*'input_cool&amp;vent_evolution'!W$11,(AG98*$Q98*'input_cooling&amp;ventilation'!$D$3)*'input_cool&amp;vent_evolution'!W$12)</f>
        <v>108692756.33125329</v>
      </c>
      <c r="DC98" s="2">
        <f>IF($D98=3,(AH98*$P98*$M98*'input_cooling&amp;ventilation'!$D$3)*'input_cool&amp;vent_evolution'!X$11,(AH98*$Q98*'input_cooling&amp;ventilation'!$D$3)*'input_cool&amp;vent_evolution'!X$12)</f>
        <v>112534163.79641877</v>
      </c>
      <c r="DD98" s="2">
        <f>IF($D98=3,(AI98*$P98*$M98*'input_cooling&amp;ventilation'!$D$3)*'input_cool&amp;vent_evolution'!Y$11,(AI98*$Q98*'input_cooling&amp;ventilation'!$D$3)*'input_cool&amp;vent_evolution'!Y$12)</f>
        <v>115056510.50154123</v>
      </c>
      <c r="DE98" s="2">
        <f>IF($D98=3,(AJ98*$P98*$M98*'input_cooling&amp;ventilation'!$D$3)*'input_cool&amp;vent_evolution'!Z$11,(AJ98*$Q98*'input_cooling&amp;ventilation'!$D$3)*'input_cool&amp;vent_evolution'!Z$12)</f>
        <v>123232836.56016262</v>
      </c>
      <c r="DF98" s="2">
        <f>IF($D98=3,(AK98*$P98*$M98*'input_cooling&amp;ventilation'!$D$3)*'input_cool&amp;vent_evolution'!AA$11,(AK98*$Q98*'input_cooling&amp;ventilation'!$D$3)*'input_cool&amp;vent_evolution'!AA$12)</f>
        <v>124036446.71277511</v>
      </c>
      <c r="DG98" s="2">
        <f>IF($D98=3,(AL98*$P98*$M98*'input_cooling&amp;ventilation'!$D$3)*'input_cool&amp;vent_evolution'!AB$11,(AL98*$Q98*'input_cooling&amp;ventilation'!$D$3)*'input_cool&amp;vent_evolution'!AB$12)</f>
        <v>111355877.12985863</v>
      </c>
      <c r="DH98" s="2">
        <f>IF($D98=3,(AM98*$P98*$M98*'input_cooling&amp;ventilation'!$D$3)*'input_cool&amp;vent_evolution'!AC$11,(AM98*$Q98*'input_cooling&amp;ventilation'!$D$3)*'input_cool&amp;vent_evolution'!AC$12)</f>
        <v>111106500.18766566</v>
      </c>
      <c r="DI98" s="2">
        <f>IF($D98=3,(AN98*$P98*$M98*'input_cooling&amp;ventilation'!$D$3)*'input_cool&amp;vent_evolution'!AD$11,(AN98*$Q98*'input_cooling&amp;ventilation'!$D$3)*'input_cool&amp;vent_evolution'!AD$12)</f>
        <v>109787799.51561722</v>
      </c>
      <c r="DJ98" s="2">
        <f>IF($D98=3,(AO98*$P98*$M98*'input_cooling&amp;ventilation'!$D$3)*'input_cool&amp;vent_evolution'!AE$11,(AO98*$Q98*'input_cooling&amp;ventilation'!$D$3)*'input_cool&amp;vent_evolution'!AE$12)</f>
        <v>108119497.59819116</v>
      </c>
      <c r="DK98" s="2">
        <f>IF($D98=3,(AP98*$P98*$M98*'input_cooling&amp;ventilation'!$D$3)*'input_cool&amp;vent_evolution'!AF$11,(AP98*$Q98*'input_cooling&amp;ventilation'!$D$3)*'input_cool&amp;vent_evolution'!AF$12)</f>
        <v>105787102.94024114</v>
      </c>
      <c r="DL98" s="2">
        <f>IF($D98=3,(AQ98*$P98*$M98*'input_cooling&amp;ventilation'!$D$3)*'input_cool&amp;vent_evolution'!AG$11,(AQ98*$Q98*'input_cooling&amp;ventilation'!$D$3)*'input_cool&amp;vent_evolution'!AG$12)</f>
        <v>104669893.86876956</v>
      </c>
      <c r="DM98" s="2">
        <f>IF($D98=3,(AR98*$P98*$M98*'input_cooling&amp;ventilation'!$D$3)*'input_cool&amp;vent_evolution'!AH$11,(AR98*$Q98*'input_cooling&amp;ventilation'!$D$3)*'input_cool&amp;vent_evolution'!AH$12)</f>
        <v>102960581.64568302</v>
      </c>
      <c r="DN98" s="2">
        <f>IF($D98=3,(AS98*$P98*$M98*'input_cooling&amp;ventilation'!$D$3)*'input_cool&amp;vent_evolution'!AI$11,(AS98*$Q98*'input_cooling&amp;ventilation'!$D$3)*'input_cool&amp;vent_evolution'!AI$12)</f>
        <v>101180966.67906229</v>
      </c>
      <c r="DO98" s="2">
        <f>IF($D98=3,(AT98*$P98*$M98*'input_cooling&amp;ventilation'!$D$3)*'input_cool&amp;vent_evolution'!AJ$11,(AT98*$Q98*'input_cooling&amp;ventilation'!$D$3)*'input_cool&amp;vent_evolution'!AJ$12)</f>
        <v>99336418.598273098</v>
      </c>
      <c r="DP98" s="2">
        <f>IF($D98=3,(AU98*$P98*$M98*'input_cooling&amp;ventilation'!$D$3)*'input_cool&amp;vent_evolution'!AK$11,(AU98*$Q98*'input_cooling&amp;ventilation'!$D$3)*'input_cool&amp;vent_evolution'!AK$12)</f>
        <v>98322148.219835043</v>
      </c>
      <c r="DQ98" s="2">
        <f>IF($D98=3,(AV98*$P98*$M98*'input_cooling&amp;ventilation'!$D$3)*'input_cool&amp;vent_evolution'!AL$11,(AV98*$Q98*'input_cooling&amp;ventilation'!$D$3)*'input_cool&amp;vent_evolution'!AL$12)</f>
        <v>95541086.377863377</v>
      </c>
      <c r="DR98" s="2">
        <f>IF($D98=3,(AW98*$P98*$M98*'input_cooling&amp;ventilation'!$D$3)*'input_cool&amp;vent_evolution'!AM$11,(AW98*$Q98*'input_cooling&amp;ventilation'!$D$3)*'input_cool&amp;vent_evolution'!AM$12)</f>
        <v>93612995.373733357</v>
      </c>
      <c r="DS98" s="2">
        <f>IF($D98=3,(AX98*$P98*$M98*'input_cooling&amp;ventilation'!$D$3)*'input_cool&amp;vent_evolution'!AN$11,(AX98*$Q98*'input_cooling&amp;ventilation'!$D$3)*'input_cool&amp;vent_evolution'!AN$12)</f>
        <v>91655849.50045839</v>
      </c>
      <c r="DT98" s="2">
        <f>IF($D98=3,(AY98*$P98*$M98*'input_cooling&amp;ventilation'!$D$3)*'input_cool&amp;vent_evolution'!AO$11,(AY98*$Q98*'input_cooling&amp;ventilation'!$D$3)*'input_cool&amp;vent_evolution'!AO$12)</f>
        <v>89699448.43680878</v>
      </c>
      <c r="DU98" s="2">
        <f>IF($D98=3,(AZ98*$P98*$M98*'input_cooling&amp;ventilation'!$D$3)*'input_cool&amp;vent_evolution'!AP$11,(AZ98*$Q98*'input_cooling&amp;ventilation'!$D$3)*'input_cool&amp;vent_evolution'!AP$12)</f>
        <v>87753788.252668172</v>
      </c>
      <c r="DV98" s="2">
        <f>IF($D98=3,(BA98*$P98*$M98*'input_cooling&amp;ventilation'!$D$3)*'input_cool&amp;vent_evolution'!AQ$11,(BA98*$Q98*'input_cooling&amp;ventilation'!$D$3)*'input_cool&amp;vent_evolution'!AQ$12)</f>
        <v>85825793.758429214</v>
      </c>
      <c r="DW98" s="2">
        <f>IF($D98=3,(BB98*$P98*$M98*'input_cooling&amp;ventilation'!$D$3)*'input_cool&amp;vent_evolution'!AR$11,(BB98*$Q98*'input_cooling&amp;ventilation'!$D$3)*'input_cool&amp;vent_evolution'!AR$12)</f>
        <v>83926130.870116189</v>
      </c>
      <c r="DX98" s="2">
        <f>IF($D98=3,(BC98*$P98*$M98*'input_cooling&amp;ventilation'!$D$3)*'input_cool&amp;vent_evolution'!AS$11,(BC98*$Q98*'input_cooling&amp;ventilation'!$D$3)*'input_cool&amp;vent_evolution'!AS$12)</f>
        <v>82064898.003028646</v>
      </c>
      <c r="DY98" s="2">
        <f>IF($D98=3,(BD98*$P98*$M98*'input_cooling&amp;ventilation'!$D$3)*'input_cool&amp;vent_evolution'!AT$11,(BD98*$Q98*'input_cooling&amp;ventilation'!$D$3)*'input_cool&amp;vent_evolution'!AT$12)</f>
        <v>80252870.825102657</v>
      </c>
      <c r="DZ98" s="2">
        <f>IF($D98=3,(BE98*$P98*$M98*'input_cooling&amp;ventilation'!$D$3)*'input_cool&amp;vent_evolution'!AU$11,(BE98*$Q98*'input_cooling&amp;ventilation'!$D$3)*'input_cool&amp;vent_evolution'!AU$12)</f>
        <v>81016846.373702273</v>
      </c>
      <c r="EA98" s="2">
        <f>IF($D98=3,(BF98*$P98*$M98*'input_cooling&amp;ventilation'!$D$3)*'input_cool&amp;vent_evolution'!AV$11,(BF98*$Q98*'input_cooling&amp;ventilation'!$D$3)*'input_cool&amp;vent_evolution'!AV$12)</f>
        <v>81788094.666975781</v>
      </c>
      <c r="EB98">
        <v>0.59967453213995114</v>
      </c>
      <c r="EC98" s="2">
        <f t="shared" si="116"/>
        <v>81636354.752639905</v>
      </c>
      <c r="ED98" s="2">
        <f>IF($D98=3,(EC98*(1+'input_cool&amp;vent_evolution'!M$10)),EC98*(1+'input_cool&amp;vent_evolution'!M$9))</f>
        <v>83376526.852705285</v>
      </c>
      <c r="EE98" s="2">
        <f>IF($D98=3,(ED98*(1+'input_cool&amp;vent_evolution'!N$10)),ED98*(1+'input_cool&amp;vent_evolution'!N$9))</f>
        <v>85118494.98093684</v>
      </c>
      <c r="EF98" s="2">
        <f>IF($D98=3,(EE98*(1+'input_cool&amp;vent_evolution'!O$10)),EE98*(1+'input_cool&amp;vent_evolution'!O$9))</f>
        <v>86862259.168739185</v>
      </c>
      <c r="EG98" s="2">
        <f>IF($D98=3,(EF98*(1+'input_cool&amp;vent_evolution'!P$10)),EF98*(1+'input_cool&amp;vent_evolution'!P$9))</f>
        <v>88511064.951385468</v>
      </c>
      <c r="EH98" s="2">
        <f>IF($D98=3,(EG98*(1+'input_cool&amp;vent_evolution'!Q$10)),EG98*(1+'input_cool&amp;vent_evolution'!Q$9))</f>
        <v>90161666.79709205</v>
      </c>
      <c r="EI98" s="2">
        <f>IF($D98=3,(EH98*(1+'input_cool&amp;vent_evolution'!R$10)),EH98*(1+'input_cool&amp;vent_evolution'!R$9))</f>
        <v>91458610.707697332</v>
      </c>
      <c r="EJ98" s="2">
        <f>IF($D98=3,(EI98*(1+'input_cool&amp;vent_evolution'!S$10)),EI98*(1+'input_cool&amp;vent_evolution'!S$9))</f>
        <v>92756342.828679919</v>
      </c>
      <c r="EK98" s="2">
        <f>IF($D98=3,(EJ98*(1+'input_cool&amp;vent_evolution'!T$10)),EJ98*(1+'input_cool&amp;vent_evolution'!T$9))</f>
        <v>94054863.153061092</v>
      </c>
      <c r="EL98" s="2">
        <f>IF($D98=3,(EK98*(1+'input_cool&amp;vent_evolution'!U$10)),EK98*(1+'input_cool&amp;vent_evolution'!U$9))</f>
        <v>95354171.62500976</v>
      </c>
      <c r="EM98" s="2">
        <f>IF($D98=3,(EL98*(1+'input_cool&amp;vent_evolution'!V$10)),EL98*(1+'input_cool&amp;vent_evolution'!V$9))</f>
        <v>96654268.29337807</v>
      </c>
      <c r="EN98" s="2">
        <f>IF($D98=3,(EM98*(1+'input_cool&amp;vent_evolution'!W$10)),EM98*(1+'input_cool&amp;vent_evolution'!W$9))</f>
        <v>97665397.81134595</v>
      </c>
      <c r="EO98" s="2">
        <f>IF($D98=3,(EN98*(1+'input_cool&amp;vent_evolution'!X$10)),EN98*(1+'input_cool&amp;vent_evolution'!X$9))</f>
        <v>98677186.985522017</v>
      </c>
      <c r="EP98" s="2">
        <f>IF($D98=3,(EO98*(1+'input_cool&amp;vent_evolution'!Y$10)),EO98*(1+'input_cool&amp;vent_evolution'!Y$9))</f>
        <v>99689635.854289889</v>
      </c>
      <c r="EQ98" s="2">
        <f>IF($D98=3,(EP98*(1+'input_cool&amp;vent_evolution'!Z$10)),EP98*(1+'input_cool&amp;vent_evolution'!Z$9))</f>
        <v>100702744.35484003</v>
      </c>
      <c r="ER98" s="2">
        <f>IF($D98=3,(EQ98*(1+'input_cool&amp;vent_evolution'!AA$10)),EQ98*(1+'input_cool&amp;vent_evolution'!AA$9))</f>
        <v>101716512.54998192</v>
      </c>
      <c r="ES98" s="2">
        <f>IF($D98=3,(ER98*(1+'input_cool&amp;vent_evolution'!AB$10)),ER98*(1+'input_cool&amp;vent_evolution'!AB$9))</f>
        <v>102422173.01962307</v>
      </c>
      <c r="ET98" s="2">
        <f>IF($D98=3,(ES98*(1+'input_cool&amp;vent_evolution'!AC$10)),ES98*(1+'input_cool&amp;vent_evolution'!AC$9))</f>
        <v>103128328.61525786</v>
      </c>
      <c r="EU98" s="2">
        <f>IF($D98=3,(ET98*(1+'input_cool&amp;vent_evolution'!AD$10)),ET98*(1+'input_cool&amp;vent_evolution'!AD$9))</f>
        <v>103834979.42412211</v>
      </c>
      <c r="EV98" s="2">
        <f>IF($D98=3,(EU98*(1+'input_cool&amp;vent_evolution'!AE$10)),EU98*(1+'input_cool&amp;vent_evolution'!AE$9))</f>
        <v>104542125.36595891</v>
      </c>
      <c r="EW98" s="2">
        <f>IF($D98=3,(EV98*(1+'input_cool&amp;vent_evolution'!AF$10)),EV98*(1+'input_cool&amp;vent_evolution'!AF$9))</f>
        <v>105249766.51753572</v>
      </c>
      <c r="EX98" s="2">
        <f>IF($D98=3,(EW98*(1+'input_cool&amp;vent_evolution'!AG$10)),EW98*(1+'input_cool&amp;vent_evolution'!AG$9))</f>
        <v>105697164.48069072</v>
      </c>
      <c r="EY98" s="2">
        <f>IF($D98=3,(EX98*(1+'input_cool&amp;vent_evolution'!AH$10)),EX98*(1+'input_cool&amp;vent_evolution'!AH$9))</f>
        <v>106144695.64942798</v>
      </c>
      <c r="EZ98" s="2">
        <f>IF($D98=3,(EY98*(1+'input_cool&amp;vent_evolution'!AI$10)),EY98*(1+'input_cool&amp;vent_evolution'!AI$9))</f>
        <v>106592360.04817356</v>
      </c>
      <c r="FA98" s="2">
        <f>IF($D98=3,(EZ98*(1+'input_cool&amp;vent_evolution'!AJ$10)),EZ98*(1+'input_cool&amp;vent_evolution'!AJ$9))</f>
        <v>107040157.64901198</v>
      </c>
      <c r="FB98" s="2">
        <f>IF($D98=3,(FA98*(1+'input_cool&amp;vent_evolution'!AK$10)),FA98*(1+'input_cool&amp;vent_evolution'!AK$9))</f>
        <v>107488088.39262278</v>
      </c>
      <c r="FC98" s="2">
        <f>IF($D98=3,(FB98*(1+'input_cool&amp;vent_evolution'!AL$10)),FB98*(1+'input_cool&amp;vent_evolution'!AL$9))</f>
        <v>107936152.40811509</v>
      </c>
      <c r="FD98" s="2">
        <f>IF($D98=3,(FC98*(1+'input_cool&amp;vent_evolution'!AM$10)),FC98*(1+'input_cool&amp;vent_evolution'!AM$9))</f>
        <v>108384349.58731636</v>
      </c>
      <c r="FE98" s="2">
        <f>IF($D98=3,(FD98*(1+'input_cool&amp;vent_evolution'!AN$10)),FD98*(1+'input_cool&amp;vent_evolution'!AN$9))</f>
        <v>108832679.996526</v>
      </c>
      <c r="FF98" s="2">
        <f>IF($D98=3,(FE98*(1+'input_cool&amp;vent_evolution'!AO$10)),FE98*(1+'input_cool&amp;vent_evolution'!AO$9))</f>
        <v>109281143.59387073</v>
      </c>
      <c r="FG98" s="2">
        <f>IF($D98=3,(FF98*(1+'input_cool&amp;vent_evolution'!AP$10)),FF98*(1+'input_cool&amp;vent_evolution'!AP$9))</f>
        <v>109729740.40726596</v>
      </c>
      <c r="FH98" s="2">
        <f>IF($D98=3,(FG98*(1+'input_cool&amp;vent_evolution'!AQ$10)),FG98*(1+'input_cool&amp;vent_evolution'!AQ$9))</f>
        <v>110178470.39483857</v>
      </c>
      <c r="FI98" s="2">
        <f>IF($D98=3,(FH98*(1+'input_cool&amp;vent_evolution'!AR$10)),FH98*(1+'input_cool&amp;vent_evolution'!AR$9))</f>
        <v>110627333.60544057</v>
      </c>
      <c r="FJ98" s="2">
        <f>IF($D98=3,(FI98*(1+'input_cool&amp;vent_evolution'!AS$10)),FI98*(1+'input_cool&amp;vent_evolution'!AS$9))</f>
        <v>111076330.00766712</v>
      </c>
      <c r="FK98" s="2">
        <f>IF($D98=3,(FJ98*(1+'input_cool&amp;vent_evolution'!AT$10)),FJ98*(1+'input_cool&amp;vent_evolution'!AT$9))</f>
        <v>111525459.64339125</v>
      </c>
      <c r="FL98" s="2">
        <f>IF($D98=3,(FK98*(1+'input_cool&amp;vent_evolution'!AU$10)),FK98*(1+'input_cool&amp;vent_evolution'!AU$9))</f>
        <v>111976405.30445284</v>
      </c>
      <c r="FM98" s="2">
        <f t="shared" si="117"/>
        <v>141706415.98297003</v>
      </c>
      <c r="FN98" s="2">
        <f t="shared" si="118"/>
        <v>144727050.01594478</v>
      </c>
      <c r="FO98" s="2">
        <f t="shared" si="119"/>
        <v>147750801.63930199</v>
      </c>
      <c r="FP98" s="2">
        <f t="shared" si="120"/>
        <v>150777670.90755442</v>
      </c>
      <c r="FQ98" s="2">
        <f t="shared" si="121"/>
        <v>153639709.01323366</v>
      </c>
      <c r="FR98" s="2">
        <f t="shared" si="122"/>
        <v>156504864.76986536</v>
      </c>
      <c r="FS98" s="2">
        <f t="shared" si="123"/>
        <v>158756132.28247893</v>
      </c>
      <c r="FT98" s="2">
        <f t="shared" si="124"/>
        <v>161008767.99027884</v>
      </c>
      <c r="FU98" s="2">
        <f t="shared" si="125"/>
        <v>163262771.88115138</v>
      </c>
      <c r="FV98" s="2">
        <f t="shared" si="126"/>
        <v>165518143.85818347</v>
      </c>
      <c r="FW98" s="2">
        <f t="shared" si="127"/>
        <v>167774884.00617391</v>
      </c>
      <c r="FX98" s="2">
        <f t="shared" si="128"/>
        <v>169530027.78396714</v>
      </c>
      <c r="FY98" s="2">
        <f t="shared" si="129"/>
        <v>171286316.60942113</v>
      </c>
      <c r="FZ98" s="2">
        <f t="shared" si="130"/>
        <v>173043750.5491631</v>
      </c>
      <c r="GA98" s="2">
        <f t="shared" si="131"/>
        <v>174802329.49416679</v>
      </c>
      <c r="GB98" s="2">
        <f t="shared" si="132"/>
        <v>176562053.55345836</v>
      </c>
      <c r="GC98" s="2">
        <f t="shared" si="133"/>
        <v>177786956.55600789</v>
      </c>
      <c r="GD98" s="2">
        <f t="shared" si="134"/>
        <v>179012719.01057765</v>
      </c>
      <c r="GE98" s="2">
        <f t="shared" si="135"/>
        <v>180239341.0685938</v>
      </c>
      <c r="GF98" s="2">
        <f t="shared" si="136"/>
        <v>181466822.59074438</v>
      </c>
      <c r="GG98" s="2">
        <f t="shared" si="137"/>
        <v>182695163.71028423</v>
      </c>
      <c r="GH98" s="2">
        <f t="shared" si="138"/>
        <v>183471768.22758389</v>
      </c>
      <c r="GI98" s="2">
        <f t="shared" si="139"/>
        <v>184248603.96644783</v>
      </c>
      <c r="GJ98" s="2">
        <f t="shared" si="140"/>
        <v>185025670.96927547</v>
      </c>
      <c r="GK98" s="2">
        <f t="shared" si="141"/>
        <v>185802969.18761042</v>
      </c>
      <c r="GL98" s="2">
        <f t="shared" si="142"/>
        <v>186580498.51848269</v>
      </c>
      <c r="GM98" s="2">
        <f t="shared" si="143"/>
        <v>187358259.18600318</v>
      </c>
      <c r="GN98" s="2">
        <f t="shared" si="144"/>
        <v>188136251.00240329</v>
      </c>
      <c r="GO98" s="2">
        <f t="shared" si="145"/>
        <v>188914474.08276716</v>
      </c>
      <c r="GP98" s="2">
        <f t="shared" si="146"/>
        <v>189692928.35441008</v>
      </c>
      <c r="GQ98" s="2">
        <f t="shared" si="147"/>
        <v>190471613.8657884</v>
      </c>
      <c r="GR98" s="2">
        <f t="shared" si="148"/>
        <v>191250530.54421762</v>
      </c>
      <c r="GS98" s="2">
        <f t="shared" si="149"/>
        <v>192029678.47449636</v>
      </c>
      <c r="GT98" s="2">
        <f t="shared" si="150"/>
        <v>192809057.60211125</v>
      </c>
      <c r="GU98" s="2">
        <f t="shared" si="151"/>
        <v>193588667.99974656</v>
      </c>
      <c r="GV98" s="2">
        <f t="shared" si="152"/>
        <v>194371430.69935179</v>
      </c>
      <c r="GW98" s="2">
        <f>IF($D98=3,($N98*$M98*EC98*'input_cooling&amp;ventilation'!$D$3)*'input_cool&amp;vent_evolution'!M$11,($O98*$M98*EC98*'input_cooling&amp;ventilation'!$D$3)*'input_cool&amp;vent_evolution'!M$10)</f>
        <v>29379261.012997851</v>
      </c>
      <c r="GX98" s="2">
        <f>IF($D98=3,($N98*$M98*ED98*'input_cooling&amp;ventilation'!$D$3)*'input_cool&amp;vent_evolution'!N$11,($O98*$M98*ED98*'input_cooling&amp;ventilation'!$D$3)*'input_cool&amp;vent_evolution'!N$10)</f>
        <v>27772103.172054928</v>
      </c>
      <c r="GY98" s="2">
        <f>IF($D98=3,($N98*$M98*EE98*'input_cooling&amp;ventilation'!$D$3)*'input_cool&amp;vent_evolution'!O$11,($O98*$M98*EE98*'input_cooling&amp;ventilation'!$D$3)*'input_cool&amp;vent_evolution'!O$10)</f>
        <v>26579296.540464129</v>
      </c>
      <c r="GZ98" s="2">
        <f>IF($D98=3,($N98*$M98*EF98*'input_cooling&amp;ventilation'!$D$3)*'input_cool&amp;vent_evolution'!P$11,($O98*$M98*EF98*'input_cooling&amp;ventilation'!$D$3)*'input_cool&amp;vent_evolution'!P$10)</f>
        <v>29985236.17321511</v>
      </c>
      <c r="HA98" s="2">
        <f>IF($D98=3,($N98*$M98*EG98*'input_cooling&amp;ventilation'!$D$3)*'input_cool&amp;vent_evolution'!Q$11,($O98*$M98*EG98*'input_cooling&amp;ventilation'!$D$3)*'input_cool&amp;vent_evolution'!Q$10)</f>
        <v>33060325.216959655</v>
      </c>
      <c r="HB98" s="2">
        <f>IF($D98=3,($N98*$M98*EH98*'input_cooling&amp;ventilation'!$D$3)*'input_cool&amp;vent_evolution'!R$11,($O98*$M98*EH98*'input_cooling&amp;ventilation'!$D$3)*'input_cool&amp;vent_evolution'!R$10)</f>
        <v>34982180.963564612</v>
      </c>
      <c r="HC98" s="2">
        <f>IF($D98=3,($N98*$M98*EI98*'input_cooling&amp;ventilation'!$D$3)*'input_cool&amp;vent_evolution'!S$11,($O98*$M98*EI98*'input_cooling&amp;ventilation'!$D$3)*'input_cool&amp;vent_evolution'!S$10)</f>
        <v>36176769.702749923</v>
      </c>
      <c r="HD98" s="2">
        <f>IF($D98=3,($N98*$M98*EJ98*'input_cooling&amp;ventilation'!$D$3)*'input_cool&amp;vent_evolution'!T$11,($O98*$M98*EJ98*'input_cooling&amp;ventilation'!$D$3)*'input_cool&amp;vent_evolution'!T$10)</f>
        <v>37471464.874035887</v>
      </c>
      <c r="HE98" s="2">
        <f>IF($D98=3,($N98*$M98*EK98*'input_cooling&amp;ventilation'!$D$3)*'input_cool&amp;vent_evolution'!U$11,($O98*$M98*EK98*'input_cooling&amp;ventilation'!$D$3)*'input_cool&amp;vent_evolution'!U$10)</f>
        <v>42834200.636789814</v>
      </c>
      <c r="HF98" s="2">
        <f>IF($D98=3,($N98*$M98*EL98*'input_cooling&amp;ventilation'!$D$3)*'input_cool&amp;vent_evolution'!V$11,($O98*$M98*EL98*'input_cooling&amp;ventilation'!$D$3)*'input_cool&amp;vent_evolution'!V$10)</f>
        <v>43066690.324821495</v>
      </c>
      <c r="HG98" s="2">
        <f>IF($D98=3,($N98*$M98*EM98*'input_cooling&amp;ventilation'!$D$3)*'input_cool&amp;vent_evolution'!W$11,($O98*$M98*EM98*'input_cooling&amp;ventilation'!$D$3)*'input_cool&amp;vent_evolution'!W$10)</f>
        <v>41602164.724284425</v>
      </c>
      <c r="HH98" s="2">
        <f>IF($D98=3,($N98*$M98*EN98*'input_cooling&amp;ventilation'!$D$3)*'input_cool&amp;vent_evolution'!X$11,($O98*$M98*EN98*'input_cooling&amp;ventilation'!$D$3)*'input_cool&amp;vent_evolution'!X$10)</f>
        <v>42759152.764951661</v>
      </c>
      <c r="HI98" s="2">
        <f>IF($D98=3,($N98*$M98*EO98*'input_cooling&amp;ventilation'!$D$3)*'input_cool&amp;vent_evolution'!Y$11,($O98*$M98*EO98*'input_cooling&amp;ventilation'!$D$3)*'input_cool&amp;vent_evolution'!Y$10)</f>
        <v>43382119.805992678</v>
      </c>
      <c r="HJ98" s="2">
        <f>IF($D98=3,($N98*$M98*EP98*'input_cooling&amp;ventilation'!$D$3)*'input_cool&amp;vent_evolution'!Z$11,($O98*$M98*EP98*'input_cooling&amp;ventilation'!$D$3)*'input_cool&amp;vent_evolution'!Z$10)</f>
        <v>46100517.814257681</v>
      </c>
      <c r="HK98" s="2">
        <f>IF($D98=3,($N98*$M98*EQ98*'input_cooling&amp;ventilation'!$D$3)*'input_cool&amp;vent_evolution'!AA$11,($O98*$M98*EQ98*'input_cooling&amp;ventilation'!$D$3)*'input_cool&amp;vent_evolution'!AA$10)</f>
        <v>45989957.101340264</v>
      </c>
      <c r="HL98" s="2">
        <f>IF($D98=3,($N98*$M98*ER98*'input_cooling&amp;ventilation'!$D$3)*'input_cool&amp;vent_evolution'!AB$11,($O98*$M98*ER98*'input_cooling&amp;ventilation'!$D$3)*'input_cool&amp;vent_evolution'!AB$10)</f>
        <v>40928114.057442427</v>
      </c>
      <c r="HM98" s="2">
        <f>IF($D98=3,($N98*$M98*ES98*'input_cooling&amp;ventilation'!$D$3)*'input_cool&amp;vent_evolution'!AC$11,($O98*$M98*ES98*'input_cooling&amp;ventilation'!$D$3)*'input_cool&amp;vent_evolution'!AC$10)</f>
        <v>40444295.756378353</v>
      </c>
      <c r="HN98" s="2">
        <f>IF($D98=3,($N98*$M98*ET98*'input_cooling&amp;ventilation'!$D$3)*'input_cool&amp;vent_evolution'!AD$11,($O98*$M98*ET98*'input_cooling&amp;ventilation'!$D$3)*'input_cool&amp;vent_evolution'!AD$10)</f>
        <v>39590911.78442625</v>
      </c>
      <c r="HO98" s="2">
        <f>IF($D98=3,($N98*$M98*EU98*'input_cooling&amp;ventilation'!$D$3)*'input_cool&amp;vent_evolution'!AE$11,($O98*$M98*EU98*'input_cooling&amp;ventilation'!$D$3)*'input_cool&amp;vent_evolution'!AE$10)</f>
        <v>38640747.6486196</v>
      </c>
      <c r="HP98" s="2">
        <f>IF($D98=3,($N98*$M98*EV98*'input_cooling&amp;ventilation'!$D$3)*'input_cool&amp;vent_evolution'!AF$11,($O98*$M98*EV98*'input_cooling&amp;ventilation'!$D$3)*'input_cool&amp;vent_evolution'!AF$10)</f>
        <v>37485647.518255129</v>
      </c>
      <c r="HQ98" s="2">
        <f>IF($D98=3,($N98*$M98*EW98*'input_cooling&amp;ventilation'!$D$3)*'input_cool&amp;vent_evolution'!AG$11,($O98*$M98*EW98*'input_cooling&amp;ventilation'!$D$3)*'input_cool&amp;vent_evolution'!AG$10)</f>
        <v>36793231.64371448</v>
      </c>
      <c r="HR98" s="2">
        <f>IF($D98=3,($N98*$M98*EX98*'input_cooling&amp;ventilation'!$D$3)*'input_cool&amp;vent_evolution'!AH$11,($O98*$M98*EX98*'input_cooling&amp;ventilation'!$D$3)*'input_cool&amp;vent_evolution'!AH$10)</f>
        <v>35826392.155724511</v>
      </c>
      <c r="HS98" s="2">
        <f>IF($D98=3,($N98*$M98*EY98*'input_cooling&amp;ventilation'!$D$3)*'input_cool&amp;vent_evolution'!AI$11,($O98*$M98*EY98*'input_cooling&amp;ventilation'!$D$3)*'input_cool&amp;vent_evolution'!AI$10)</f>
        <v>34865707.033835806</v>
      </c>
      <c r="HT98" s="2">
        <f>IF($D98=3,($N98*$M98*EZ98*'input_cooling&amp;ventilation'!$D$3)*'input_cool&amp;vent_evolution'!AJ$11,($O98*$M98*EZ98*'input_cooling&amp;ventilation'!$D$3)*'input_cool&amp;vent_evolution'!AJ$10)</f>
        <v>33912114.168722898</v>
      </c>
      <c r="HU98" s="2">
        <f>IF($D98=3,($N98*$M98*FA98*'input_cooling&amp;ventilation'!$D$3)*'input_cool&amp;vent_evolution'!AK$11,($O98*$M98*FA98*'input_cooling&amp;ventilation'!$D$3)*'input_cool&amp;vent_evolution'!AK$10)</f>
        <v>33267562.989266038</v>
      </c>
      <c r="HV98" s="2">
        <f>IF($D98=3,($N98*$M98*FB98*'input_cooling&amp;ventilation'!$D$3)*'input_cool&amp;vent_evolution'!AL$11,($O98*$M98*FB98*'input_cooling&amp;ventilation'!$D$3)*'input_cool&amp;vent_evolution'!AL$10)</f>
        <v>32048435.418173466</v>
      </c>
      <c r="HW98" s="2">
        <f>IF($D98=3,($N98*$M98*FC98*'input_cooling&amp;ventilation'!$D$3)*'input_cool&amp;vent_evolution'!AM$11,($O98*$M98*FC98*'input_cooling&amp;ventilation'!$D$3)*'input_cool&amp;vent_evolution'!AM$10)</f>
        <v>31147111.36581777</v>
      </c>
      <c r="HX98" s="2">
        <f>IF($D98=3,($N98*$M98*FD98*'input_cooling&amp;ventilation'!$D$3)*'input_cool&amp;vent_evolution'!AN$11,($O98*$M98*FD98*'input_cooling&amp;ventilation'!$D$3)*'input_cool&amp;vent_evolution'!AN$10)</f>
        <v>30260117.201520916</v>
      </c>
      <c r="HY98" s="2">
        <f>IF($D98=3,($N98*$M98*FE98*'input_cooling&amp;ventilation'!$D$3)*'input_cool&amp;vent_evolution'!AO$11,($O98*$M98*FE98*'input_cooling&amp;ventilation'!$D$3)*'input_cool&amp;vent_evolution'!AO$10)</f>
        <v>29396061.306057941</v>
      </c>
      <c r="HZ98" s="2">
        <f>IF($D98=3,($N98*$M98*FF98*'input_cooling&amp;ventilation'!$D$3)*'input_cool&amp;vent_evolution'!AP$11,($O98*$M98*FF98*'input_cooling&amp;ventilation'!$D$3)*'input_cool&amp;vent_evolution'!AP$10)</f>
        <v>28556787.991648015</v>
      </c>
      <c r="IA98" s="2">
        <f>IF($D98=3,($N98*$M98*FG98*'input_cooling&amp;ventilation'!$D$3)*'input_cool&amp;vent_evolution'!AQ$11,($O98*$M98*FG98*'input_cooling&amp;ventilation'!$D$3)*'input_cool&amp;vent_evolution'!AQ$10)</f>
        <v>27743121.823570933</v>
      </c>
      <c r="IB98" s="2">
        <f>IF($D98=3,($N98*$M98*FH98*'input_cooling&amp;ventilation'!$D$3)*'input_cool&amp;vent_evolution'!AR$11,($O98*$M98*FH98*'input_cooling&amp;ventilation'!$D$3)*'input_cool&amp;vent_evolution'!AR$10)</f>
        <v>26957107.723481152</v>
      </c>
      <c r="IC98" s="2">
        <f>IF($D98=3,($N98*$M98*FI98*'input_cooling&amp;ventilation'!$D$3)*'input_cool&amp;vent_evolution'!AS$11,($O98*$M98*FI98*'input_cooling&amp;ventilation'!$D$3)*'input_cool&amp;vent_evolution'!AS$10)</f>
        <v>26200591.324580859</v>
      </c>
      <c r="ID98" s="2">
        <f>IF($D98=3,($N98*$M98*FJ98*'input_cooling&amp;ventilation'!$D$3)*'input_cool&amp;vent_evolution'!AT$11,($O98*$M98*FJ98*'input_cooling&amp;ventilation'!$D$3)*'input_cool&amp;vent_evolution'!AT$10)</f>
        <v>25475630.519509178</v>
      </c>
      <c r="IE98" s="2">
        <f>IF($D98=3,($N98*$M98*FK98*'input_cooling&amp;ventilation'!$D$3)*'input_cool&amp;vent_evolution'!AU$11,($O98*$M98*FK98*'input_cooling&amp;ventilation'!$D$3)*'input_cool&amp;vent_evolution'!AU$10)</f>
        <v>25578639.510302082</v>
      </c>
      <c r="IF98" s="2">
        <f>IF($D98=3,($N98*$M98*FL98*'input_cooling&amp;ventilation'!$D$3)*'input_cool&amp;vent_evolution'!AV$11,($O98*$M98*FL98*'input_cooling&amp;ventilation'!$D$3)*'input_cool&amp;vent_evolution'!AV$10)</f>
        <v>25682065.010989655</v>
      </c>
    </row>
    <row r="99" spans="1:240" x14ac:dyDescent="0.25">
      <c r="A99">
        <v>97</v>
      </c>
      <c r="B99">
        <v>100100</v>
      </c>
      <c r="C99">
        <v>13</v>
      </c>
      <c r="D99">
        <v>3</v>
      </c>
      <c r="E99">
        <v>2</v>
      </c>
      <c r="F99" s="2">
        <v>44020350</v>
      </c>
      <c r="G99" s="2">
        <v>52178551.101001099</v>
      </c>
      <c r="H99" s="2">
        <v>44020350</v>
      </c>
      <c r="I99" s="17">
        <v>0.65962059399999995</v>
      </c>
      <c r="J99">
        <v>0.92360931899999998</v>
      </c>
      <c r="K99" s="2">
        <f t="shared" si="77"/>
        <v>40657605.485641651</v>
      </c>
      <c r="L99" s="2">
        <f t="shared" si="78"/>
        <v>34418046.871301696</v>
      </c>
      <c r="M99">
        <v>0.51319957761351598</v>
      </c>
      <c r="N99" s="17">
        <f>'input_cooling&amp;ventilation'!$D$5</f>
        <v>57.500092182043396</v>
      </c>
      <c r="O99" s="45">
        <f>'input_cooling&amp;ventilation'!$D$6</f>
        <v>19.328678831353667</v>
      </c>
      <c r="P99" s="45">
        <f>'input_cooling&amp;ventilation'!$C$5</f>
        <v>50.351688737400465</v>
      </c>
      <c r="Q99" s="45">
        <f>'input_cooling&amp;ventilation'!$C$6</f>
        <v>32.240814214248743</v>
      </c>
      <c r="R99">
        <v>17</v>
      </c>
      <c r="S99">
        <v>12</v>
      </c>
      <c r="T99">
        <v>14</v>
      </c>
      <c r="U99" s="2">
        <f t="shared" si="79"/>
        <v>52530572.37399321</v>
      </c>
      <c r="V99" s="2">
        <f t="shared" si="80"/>
        <v>41820591.541978717</v>
      </c>
      <c r="W99" s="2">
        <v>87638117.310371101</v>
      </c>
      <c r="X99" s="57">
        <f>IF($D99=3,(W99*(1+'input_cool&amp;vent_evolution'!M$11)),(W99*(1+'input_cool&amp;vent_evolution'!M$12)))</f>
        <v>88947196.03629677</v>
      </c>
      <c r="Y99" s="57">
        <f>IF($D99=3,(X99*(1+'input_cool&amp;vent_evolution'!N$11)),(X99*(1+'input_cool&amp;vent_evolution'!N$12)))</f>
        <v>90176934.322278365</v>
      </c>
      <c r="Z99" s="57">
        <f>IF($D99=3,(Y99*(1+'input_cool&amp;vent_evolution'!O$11)),(Y99*(1+'input_cool&amp;vent_evolution'!O$12)))</f>
        <v>91345708.144349292</v>
      </c>
      <c r="AA99" s="57">
        <f>IF($D99=3,(Z99*(1+'input_cool&amp;vent_evolution'!P$11)),(Z99*(1+'input_cool&amp;vent_evolution'!P$12)))</f>
        <v>92654528.264573216</v>
      </c>
      <c r="AB99" s="57">
        <f>IF($D99=3,(AA99*(1+'input_cool&amp;vent_evolution'!Q$11)),(AA99*(1+'input_cool&amp;vent_evolution'!Q$12)))</f>
        <v>94090982.079531565</v>
      </c>
      <c r="AC99" s="57">
        <f>IF($D99=3,(AB99*(1+'input_cool&amp;vent_evolution'!R$11)),(AB99*(1+'input_cool&amp;vent_evolution'!R$12)))</f>
        <v>95606246.459853679</v>
      </c>
      <c r="AD99" s="57">
        <f>IF($D99=3,(AC99*(1+'input_cool&amp;vent_evolution'!S$11)),(AC99*(1+'input_cool&amp;vent_evolution'!S$12)))</f>
        <v>97175911.246933386</v>
      </c>
      <c r="AE99" s="57">
        <f>IF($D99=3,(AD99*(1+'input_cool&amp;vent_evolution'!T$11)),(AD99*(1+'input_cool&amp;vent_evolution'!T$12)))</f>
        <v>98805324.103080705</v>
      </c>
      <c r="AF99" s="57">
        <f>IF($D99=3,(AE99*(1+'input_cool&amp;vent_evolution'!U$11)),(AE99*(1+'input_cool&amp;vent_evolution'!U$12)))</f>
        <v>100673015.93859781</v>
      </c>
      <c r="AG99" s="57">
        <f>IF($D99=3,(AF99*(1+'input_cool&amp;vent_evolution'!V$11)),(AF99*(1+'input_cool&amp;vent_evolution'!V$12)))</f>
        <v>102560269.88278212</v>
      </c>
      <c r="AH99" s="57">
        <f>IF($D99=3,(AG99*(1+'input_cool&amp;vent_evolution'!W$11)),(AG99*(1+'input_cool&amp;vent_evolution'!W$12)))</f>
        <v>104392540.0450221</v>
      </c>
      <c r="AI99" s="57">
        <f>IF($D99=3,(AH99*(1+'input_cool&amp;vent_evolution'!X$11)),(AH99*(1+'input_cool&amp;vent_evolution'!X$12)))</f>
        <v>106289566.09824327</v>
      </c>
      <c r="AJ99" s="57">
        <f>IF($D99=3,(AI99*(1+'input_cool&amp;vent_evolution'!Y$11)),(AI99*(1+'input_cool&amp;vent_evolution'!Y$12)))</f>
        <v>108229112.19385378</v>
      </c>
      <c r="AK99" s="57">
        <f>IF($D99=3,(AJ99*(1+'input_cool&amp;vent_evolution'!Z$11)),(AJ99*(1+'input_cool&amp;vent_evolution'!Z$12)))</f>
        <v>110306489.35364577</v>
      </c>
      <c r="AL99" s="57">
        <f>IF($D99=3,(AK99*(1+'input_cool&amp;vent_evolution'!AA$11)),(AK99*(1+'input_cool&amp;vent_evolution'!AA$12)))</f>
        <v>112397413.23866956</v>
      </c>
      <c r="AM99" s="57">
        <f>IF($D99=3,(AL99*(1+'input_cool&amp;vent_evolution'!AB$11)),(AL99*(1+'input_cool&amp;vent_evolution'!AB$12)))</f>
        <v>114274576.51929596</v>
      </c>
      <c r="AN99" s="57">
        <f>IF($D99=3,(AM99*(1+'input_cool&amp;vent_evolution'!AC$11)),(AM99*(1+'input_cool&amp;vent_evolution'!AC$12)))</f>
        <v>116147535.96936591</v>
      </c>
      <c r="AO99" s="57">
        <f>IF($D99=3,(AN99*(1+'input_cool&amp;vent_evolution'!AD$11)),(AN99*(1+'input_cool&amp;vent_evolution'!AD$12)))</f>
        <v>117998265.64096785</v>
      </c>
      <c r="AP99" s="57">
        <f>IF($D99=3,(AO99*(1+'input_cool&amp;vent_evolution'!AE$11)),(AO99*(1+'input_cool&amp;vent_evolution'!AE$12)))</f>
        <v>119820872.18893136</v>
      </c>
      <c r="AQ99" s="57">
        <f>IF($D99=3,(AP99*(1+'input_cool&amp;vent_evolution'!AF$11)),(AP99*(1+'input_cool&amp;vent_evolution'!AF$12)))</f>
        <v>121604160.77972294</v>
      </c>
      <c r="AR99" s="57">
        <f>IF($D99=3,(AQ99*(1+'input_cool&amp;vent_evolution'!AG$11)),(AQ99*(1+'input_cool&amp;vent_evolution'!AG$12)))</f>
        <v>123368616.20337686</v>
      </c>
      <c r="AS99" s="57">
        <f>IF($D99=3,(AR99*(1+'input_cool&amp;vent_evolution'!AH$11)),(AR99*(1+'input_cool&amp;vent_evolution'!AH$12)))</f>
        <v>125104257.1789477</v>
      </c>
      <c r="AT99" s="57">
        <f>IF($D99=3,(AS99*(1+'input_cool&amp;vent_evolution'!AI$11)),(AS99*(1+'input_cool&amp;vent_evolution'!AI$12)))</f>
        <v>126809898.58956431</v>
      </c>
      <c r="AU99" s="57">
        <f>IF($D99=3,(AT99*(1+'input_cool&amp;vent_evolution'!AJ$11)),(AT99*(1+'input_cool&amp;vent_evolution'!AJ$12)))</f>
        <v>128484445.83599439</v>
      </c>
      <c r="AV99" s="57">
        <f>IF($D99=3,(AU99*(1+'input_cool&amp;vent_evolution'!AK$11)),(AU99*(1+'input_cool&amp;vent_evolution'!AK$12)))</f>
        <v>130141895.1872787</v>
      </c>
      <c r="AW99" s="57">
        <f>IF($D99=3,(AV99*(1+'input_cool&amp;vent_evolution'!AL$11)),(AV99*(1+'input_cool&amp;vent_evolution'!AL$12)))</f>
        <v>131752463.24854532</v>
      </c>
      <c r="AX99" s="57">
        <f>IF($D99=3,(AW99*(1+'input_cool&amp;vent_evolution'!AM$11)),(AW99*(1+'input_cool&amp;vent_evolution'!AM$12)))</f>
        <v>133330528.8346131</v>
      </c>
      <c r="AY99" s="57">
        <f>IF($D99=3,(AX99*(1+'input_cool&amp;vent_evolution'!AN$11)),(AX99*(1+'input_cool&amp;vent_evolution'!AN$12)))</f>
        <v>134875602.15783107</v>
      </c>
      <c r="AZ99" s="57">
        <f>IF($D99=3,(AY99*(1+'input_cool&amp;vent_evolution'!AO$11)),(AY99*(1+'input_cool&amp;vent_evolution'!AO$12)))</f>
        <v>136387695.77370426</v>
      </c>
      <c r="BA99" s="57">
        <f>IF($D99=3,(AZ99*(1+'input_cool&amp;vent_evolution'!AP$11)),(AZ99*(1+'input_cool&amp;vent_evolution'!AP$12)))</f>
        <v>137866990.74483252</v>
      </c>
      <c r="BB99" s="57">
        <f>IF($D99=3,(BA99*(1+'input_cool&amp;vent_evolution'!AQ$11)),(BA99*(1+'input_cool&amp;vent_evolution'!AQ$12)))</f>
        <v>139313784.86766145</v>
      </c>
      <c r="BC99" s="57">
        <f>IF($D99=3,(BB99*(1+'input_cool&amp;vent_evolution'!AR$11)),(BB99*(1+'input_cool&amp;vent_evolution'!AR$12)))</f>
        <v>140728555.73755196</v>
      </c>
      <c r="BD99" s="57">
        <f>IF($D99=3,(BC99*(1+'input_cool&amp;vent_evolution'!AS$11)),(BC99*(1+'input_cool&amp;vent_evolution'!AS$12)))</f>
        <v>142111951.18223056</v>
      </c>
      <c r="BE99" s="57">
        <f>IF($D99=3,(BD99*(1+'input_cool&amp;vent_evolution'!AT$11)),(BD99*(1+'input_cool&amp;vent_evolution'!AT$12)))</f>
        <v>143464800.67846376</v>
      </c>
      <c r="BF99" s="57">
        <f>IF($D99=3,(BE99*(1+'input_cool&amp;vent_evolution'!AU$11)),(BE99*(1+'input_cool&amp;vent_evolution'!AU$12)))</f>
        <v>144830528.76614711</v>
      </c>
      <c r="BG99" s="57">
        <f>IF($D99=3,(BF99*(1+'input_cool&amp;vent_evolution'!AV$11)),(BF99*(1+'input_cool&amp;vent_evolution'!AV$12)))</f>
        <v>146209258.04437104</v>
      </c>
      <c r="BH99" s="2">
        <f t="shared" si="153"/>
        <v>161757838.38520023</v>
      </c>
      <c r="BI99" s="2">
        <f t="shared" si="81"/>
        <v>164174067.20755002</v>
      </c>
      <c r="BJ99" s="2">
        <f t="shared" si="82"/>
        <v>166443853.60900164</v>
      </c>
      <c r="BK99" s="2">
        <f t="shared" si="83"/>
        <v>168601115.00189361</v>
      </c>
      <c r="BL99" s="2">
        <f t="shared" si="84"/>
        <v>171016866.50340867</v>
      </c>
      <c r="BM99" s="2">
        <f t="shared" si="85"/>
        <v>173668197.58147073</v>
      </c>
      <c r="BN99" s="2">
        <f t="shared" si="86"/>
        <v>176464993.06573415</v>
      </c>
      <c r="BO99" s="2">
        <f t="shared" si="87"/>
        <v>179362197.96629325</v>
      </c>
      <c r="BP99" s="2">
        <f t="shared" si="88"/>
        <v>182369682.71763733</v>
      </c>
      <c r="BQ99" s="2">
        <f t="shared" si="89"/>
        <v>185816970.30613035</v>
      </c>
      <c r="BR99" s="2">
        <f t="shared" si="90"/>
        <v>189300364.60833845</v>
      </c>
      <c r="BS99" s="2">
        <f t="shared" si="91"/>
        <v>192682272.73094219</v>
      </c>
      <c r="BT99" s="2">
        <f t="shared" si="92"/>
        <v>196183703.87924856</v>
      </c>
      <c r="BU99" s="2">
        <f t="shared" si="93"/>
        <v>199763616.29068607</v>
      </c>
      <c r="BV99" s="2">
        <f t="shared" si="94"/>
        <v>203597930.04811972</v>
      </c>
      <c r="BW99" s="2">
        <f t="shared" si="95"/>
        <v>207457247.64016256</v>
      </c>
      <c r="BX99" s="2">
        <f t="shared" si="96"/>
        <v>210922017.12505272</v>
      </c>
      <c r="BY99" s="2">
        <f t="shared" si="97"/>
        <v>214379027.40008515</v>
      </c>
      <c r="BZ99" s="2">
        <f t="shared" si="98"/>
        <v>217795007.11646196</v>
      </c>
      <c r="CA99" s="2">
        <f t="shared" si="99"/>
        <v>221159078.64690322</v>
      </c>
      <c r="CB99" s="2">
        <f t="shared" si="100"/>
        <v>224450579.15508792</v>
      </c>
      <c r="CC99" s="2">
        <f t="shared" si="101"/>
        <v>227707318.39158365</v>
      </c>
      <c r="CD99" s="2">
        <f t="shared" si="102"/>
        <v>230910873.43175903</v>
      </c>
      <c r="CE99" s="2">
        <f t="shared" si="103"/>
        <v>234059056.84907866</v>
      </c>
      <c r="CF99" s="2">
        <f t="shared" si="104"/>
        <v>237149848.28971547</v>
      </c>
      <c r="CG99" s="2">
        <f t="shared" si="105"/>
        <v>240209081.33265278</v>
      </c>
      <c r="CH99" s="2">
        <f t="shared" si="106"/>
        <v>243181783.35042992</v>
      </c>
      <c r="CI99" s="2">
        <f t="shared" si="107"/>
        <v>246094494.00495458</v>
      </c>
      <c r="CJ99" s="2">
        <f t="shared" si="108"/>
        <v>248946309.27188066</v>
      </c>
      <c r="CK99" s="2">
        <f t="shared" si="109"/>
        <v>251737252.32550058</v>
      </c>
      <c r="CL99" s="2">
        <f t="shared" si="110"/>
        <v>254467657.36166042</v>
      </c>
      <c r="CM99" s="2">
        <f t="shared" si="111"/>
        <v>257138074.03741351</v>
      </c>
      <c r="CN99" s="2">
        <f t="shared" si="112"/>
        <v>259749383.87321663</v>
      </c>
      <c r="CO99" s="2">
        <f t="shared" si="113"/>
        <v>262302782.59549454</v>
      </c>
      <c r="CP99" s="2">
        <f t="shared" si="114"/>
        <v>264799801.20893854</v>
      </c>
      <c r="CQ99" s="2">
        <f t="shared" si="115"/>
        <v>267320590.45071602</v>
      </c>
      <c r="CR99" s="2">
        <f>IF($D99=3,(W99*$P99*$M99*'input_cooling&amp;ventilation'!$D$3)*'input_cool&amp;vent_evolution'!M$11,(W99*$Q99*'input_cooling&amp;ventilation'!$D$3)*'input_cool&amp;vent_evolution'!M$12)</f>
        <v>27618227.489778187</v>
      </c>
      <c r="CS99" s="2">
        <f>IF($D99=3,(X99*$P99*$M99*'input_cooling&amp;ventilation'!$D$3)*'input_cool&amp;vent_evolution'!N$11,(X99*$Q99*'input_cooling&amp;ventilation'!$D$3)*'input_cool&amp;vent_evolution'!N$12)</f>
        <v>25944346.25092053</v>
      </c>
      <c r="CT99" s="2">
        <f>IF($D99=3,(Y99*$P99*$M99*'input_cooling&amp;ventilation'!$D$3)*'input_cool&amp;vent_evolution'!O$11,(Y99*$Q99*'input_cooling&amp;ventilation'!$D$3)*'input_cool&amp;vent_evolution'!O$12)</f>
        <v>24658151.311126944</v>
      </c>
      <c r="CU99" s="2">
        <f>IF($D99=3,(Z99*$P99*$M99*'input_cooling&amp;ventilation'!$D$3)*'input_cool&amp;vent_evolution'!P$11,(Z99*$Q99*'input_cooling&amp;ventilation'!$D$3)*'input_cool&amp;vent_evolution'!P$12)</f>
        <v>27612771.568022259</v>
      </c>
      <c r="CV99" s="2">
        <f>IF($D99=3,(AA99*$P99*$M99*'input_cooling&amp;ventilation'!$D$3)*'input_cool&amp;vent_evolution'!Q$11,(AA99*$Q99*'input_cooling&amp;ventilation'!$D$3)*'input_cool&amp;vent_evolution'!Q$12)</f>
        <v>30305517.502033051</v>
      </c>
      <c r="CW99" s="2">
        <f>IF($D99=3,(AB99*$P99*$M99*'input_cooling&amp;ventilation'!$D$3)*'input_cool&amp;vent_evolution'!R$11,(AB99*$Q99*'input_cooling&amp;ventilation'!$D$3)*'input_cool&amp;vent_evolution'!R$12)</f>
        <v>31968219.736595009</v>
      </c>
      <c r="CX99" s="2">
        <f>IF($D99=3,(AC99*$P99*$M99*'input_cooling&amp;ventilation'!$D$3)*'input_cool&amp;vent_evolution'!S$11,(AC99*$Q99*'input_cooling&amp;ventilation'!$D$3)*'input_cool&amp;vent_evolution'!S$12)</f>
        <v>33115929.786122464</v>
      </c>
      <c r="CY99" s="2">
        <f>IF($D99=3,(AD99*$P99*$M99*'input_cooling&amp;ventilation'!$D$3)*'input_cool&amp;vent_evolution'!T$11,(AD99*$Q99*'input_cooling&amp;ventilation'!$D$3)*'input_cool&amp;vent_evolution'!T$12)</f>
        <v>34376461.892331317</v>
      </c>
      <c r="CZ99" s="2">
        <f>IF($D99=3,(AE99*$P99*$M99*'input_cooling&amp;ventilation'!$D$3)*'input_cool&amp;vent_evolution'!U$11,(AE99*$Q99*'input_cooling&amp;ventilation'!$D$3)*'input_cool&amp;vent_evolution'!U$12)</f>
        <v>39403541.569005325</v>
      </c>
      <c r="DA99" s="2">
        <f>IF($D99=3,(AF99*$P99*$M99*'input_cooling&amp;ventilation'!$D$3)*'input_cool&amp;vent_evolution'!V$11,(AF99*$Q99*'input_cooling&amp;ventilation'!$D$3)*'input_cool&amp;vent_evolution'!V$12)</f>
        <v>39816252.246102288</v>
      </c>
      <c r="DB99" s="2">
        <f>IF($D99=3,(AG99*$P99*$M99*'input_cooling&amp;ventilation'!$D$3)*'input_cool&amp;vent_evolution'!W$11,(AG99*$Q99*'input_cooling&amp;ventilation'!$D$3)*'input_cool&amp;vent_evolution'!W$12)</f>
        <v>38656234.465725958</v>
      </c>
      <c r="DC99" s="2">
        <f>IF($D99=3,(AH99*$P99*$M99*'input_cooling&amp;ventilation'!$D$3)*'input_cool&amp;vent_evolution'!X$11,(AH99*$Q99*'input_cooling&amp;ventilation'!$D$3)*'input_cool&amp;vent_evolution'!X$12)</f>
        <v>40022418.861669257</v>
      </c>
      <c r="DD99" s="2">
        <f>IF($D99=3,(AI99*$P99*$M99*'input_cooling&amp;ventilation'!$D$3)*'input_cool&amp;vent_evolution'!Y$11,(AI99*$Q99*'input_cooling&amp;ventilation'!$D$3)*'input_cool&amp;vent_evolution'!Y$12)</f>
        <v>40919483.476903692</v>
      </c>
      <c r="DE99" s="2">
        <f>IF($D99=3,(AJ99*$P99*$M99*'input_cooling&amp;ventilation'!$D$3)*'input_cool&amp;vent_evolution'!Z$11,(AJ99*$Q99*'input_cooling&amp;ventilation'!$D$3)*'input_cool&amp;vent_evolution'!Z$12)</f>
        <v>43827367.93819242</v>
      </c>
      <c r="DF99" s="2">
        <f>IF($D99=3,(AK99*$P99*$M99*'input_cooling&amp;ventilation'!$D$3)*'input_cool&amp;vent_evolution'!AA$11,(AK99*$Q99*'input_cooling&amp;ventilation'!$D$3)*'input_cool&amp;vent_evolution'!AA$12)</f>
        <v>44113169.34324424</v>
      </c>
      <c r="DG99" s="2">
        <f>IF($D99=3,(AL99*$P99*$M99*'input_cooling&amp;ventilation'!$D$3)*'input_cool&amp;vent_evolution'!AB$11,(AL99*$Q99*'input_cooling&amp;ventilation'!$D$3)*'input_cool&amp;vent_evolution'!AB$12)</f>
        <v>39603364.941354878</v>
      </c>
      <c r="DH99" s="2">
        <f>IF($D99=3,(AM99*$P99*$M99*'input_cooling&amp;ventilation'!$D$3)*'input_cool&amp;vent_evolution'!AC$11,(AM99*$Q99*'input_cooling&amp;ventilation'!$D$3)*'input_cool&amp;vent_evolution'!AC$12)</f>
        <v>39514674.821855299</v>
      </c>
      <c r="DI99" s="2">
        <f>IF($D99=3,(AN99*$P99*$M99*'input_cooling&amp;ventilation'!$D$3)*'input_cool&amp;vent_evolution'!AD$11,(AN99*$Q99*'input_cooling&amp;ventilation'!$D$3)*'input_cool&amp;vent_evolution'!AD$12)</f>
        <v>39045683.105300985</v>
      </c>
      <c r="DJ99" s="2">
        <f>IF($D99=3,(AO99*$P99*$M99*'input_cooling&amp;ventilation'!$D$3)*'input_cool&amp;vent_evolution'!AE$11,(AO99*$Q99*'input_cooling&amp;ventilation'!$D$3)*'input_cool&amp;vent_evolution'!AE$12)</f>
        <v>38452356.81331607</v>
      </c>
      <c r="DK99" s="2">
        <f>IF($D99=3,(AP99*$P99*$M99*'input_cooling&amp;ventilation'!$D$3)*'input_cool&amp;vent_evolution'!AF$11,(AP99*$Q99*'input_cooling&amp;ventilation'!$D$3)*'input_cool&amp;vent_evolution'!AF$12)</f>
        <v>37622848.041916944</v>
      </c>
      <c r="DL99" s="2">
        <f>IF($D99=3,(AQ99*$P99*$M99*'input_cooling&amp;ventilation'!$D$3)*'input_cool&amp;vent_evolution'!AG$11,(AQ99*$Q99*'input_cooling&amp;ventilation'!$D$3)*'input_cool&amp;vent_evolution'!AG$12)</f>
        <v>37225516.174810514</v>
      </c>
      <c r="DM99" s="2">
        <f>IF($D99=3,(AR99*$P99*$M99*'input_cooling&amp;ventilation'!$D$3)*'input_cool&amp;vent_evolution'!AH$11,(AR99*$Q99*'input_cooling&amp;ventilation'!$D$3)*'input_cool&amp;vent_evolution'!AH$12)</f>
        <v>36617604.697532378</v>
      </c>
      <c r="DN99" s="2">
        <f>IF($D99=3,(AS99*$P99*$M99*'input_cooling&amp;ventilation'!$D$3)*'input_cool&amp;vent_evolution'!AI$11,(AS99*$Q99*'input_cooling&amp;ventilation'!$D$3)*'input_cool&amp;vent_evolution'!AI$12)</f>
        <v>35984690.272225596</v>
      </c>
      <c r="DO99" s="2">
        <f>IF($D99=3,(AT99*$P99*$M99*'input_cooling&amp;ventilation'!$D$3)*'input_cool&amp;vent_evolution'!AJ$11,(AT99*$Q99*'input_cooling&amp;ventilation'!$D$3)*'input_cool&amp;vent_evolution'!AJ$12)</f>
        <v>35328682.590563841</v>
      </c>
      <c r="DP99" s="2">
        <f>IF($D99=3,(AU99*$P99*$M99*'input_cooling&amp;ventilation'!$D$3)*'input_cool&amp;vent_evolution'!AK$11,(AU99*$Q99*'input_cooling&amp;ventilation'!$D$3)*'input_cool&amp;vent_evolution'!AK$12)</f>
        <v>34967960.543539353</v>
      </c>
      <c r="DQ99" s="2">
        <f>IF($D99=3,(AV99*$P99*$M99*'input_cooling&amp;ventilation'!$D$3)*'input_cool&amp;vent_evolution'!AL$11,(AV99*$Q99*'input_cooling&amp;ventilation'!$D$3)*'input_cool&amp;vent_evolution'!AL$12)</f>
        <v>33978884.709457971</v>
      </c>
      <c r="DR99" s="2">
        <f>IF($D99=3,(AW99*$P99*$M99*'input_cooling&amp;ventilation'!$D$3)*'input_cool&amp;vent_evolution'!AM$11,(AW99*$Q99*'input_cooling&amp;ventilation'!$D$3)*'input_cool&amp;vent_evolution'!AM$12)</f>
        <v>33293165.251762357</v>
      </c>
      <c r="DS99" s="2">
        <f>IF($D99=3,(AX99*$P99*$M99*'input_cooling&amp;ventilation'!$D$3)*'input_cool&amp;vent_evolution'!AN$11,(AX99*$Q99*'input_cooling&amp;ventilation'!$D$3)*'input_cool&amp;vent_evolution'!AN$12)</f>
        <v>32597112.52189713</v>
      </c>
      <c r="DT99" s="2">
        <f>IF($D99=3,(AY99*$P99*$M99*'input_cooling&amp;ventilation'!$D$3)*'input_cool&amp;vent_evolution'!AO$11,(AY99*$Q99*'input_cooling&amp;ventilation'!$D$3)*'input_cool&amp;vent_evolution'!AO$12)</f>
        <v>31901324.681215711</v>
      </c>
      <c r="DU99" s="2">
        <f>IF($D99=3,(AZ99*$P99*$M99*'input_cooling&amp;ventilation'!$D$3)*'input_cool&amp;vent_evolution'!AP$11,(AZ99*$Q99*'input_cooling&amp;ventilation'!$D$3)*'input_cool&amp;vent_evolution'!AP$12)</f>
        <v>31209356.800306048</v>
      </c>
      <c r="DV99" s="2">
        <f>IF($D99=3,(BA99*$P99*$M99*'input_cooling&amp;ventilation'!$D$3)*'input_cool&amp;vent_evolution'!AQ$11,(BA99*$Q99*'input_cooling&amp;ventilation'!$D$3)*'input_cool&amp;vent_evolution'!AQ$12)</f>
        <v>30523671.66604748</v>
      </c>
      <c r="DW99" s="2">
        <f>IF($D99=3,(BB99*$P99*$M99*'input_cooling&amp;ventilation'!$D$3)*'input_cool&amp;vent_evolution'!AR$11,(BB99*$Q99*'input_cooling&amp;ventilation'!$D$3)*'input_cool&amp;vent_evolution'!AR$12)</f>
        <v>29848062.577685893</v>
      </c>
      <c r="DX99" s="2">
        <f>IF($D99=3,(BC99*$P99*$M99*'input_cooling&amp;ventilation'!$D$3)*'input_cool&amp;vent_evolution'!AS$11,(BC99*$Q99*'input_cooling&amp;ventilation'!$D$3)*'input_cool&amp;vent_evolution'!AS$12)</f>
        <v>29186121.004632201</v>
      </c>
      <c r="DY99" s="2">
        <f>IF($D99=3,(BD99*$P99*$M99*'input_cooling&amp;ventilation'!$D$3)*'input_cool&amp;vent_evolution'!AT$11,(BD99*$Q99*'input_cooling&amp;ventilation'!$D$3)*'input_cool&amp;vent_evolution'!AT$12)</f>
        <v>28541679.279052053</v>
      </c>
      <c r="DZ99" s="2">
        <f>IF($D99=3,(BE99*$P99*$M99*'input_cooling&amp;ventilation'!$D$3)*'input_cool&amp;vent_evolution'!AU$11,(BE99*$Q99*'input_cooling&amp;ventilation'!$D$3)*'input_cool&amp;vent_evolution'!AU$12)</f>
        <v>28813384.762743585</v>
      </c>
      <c r="EA99" s="2">
        <f>IF($D99=3,(BF99*$P99*$M99*'input_cooling&amp;ventilation'!$D$3)*'input_cool&amp;vent_evolution'!AV$11,(BF99*$Q99*'input_cooling&amp;ventilation'!$D$3)*'input_cool&amp;vent_evolution'!AV$12)</f>
        <v>29087676.775039349</v>
      </c>
      <c r="EB99">
        <v>0.80023852116875371</v>
      </c>
      <c r="EC99" s="2">
        <f t="shared" si="116"/>
        <v>35226779.785330951</v>
      </c>
      <c r="ED99" s="2">
        <f>IF($D99=3,(EC99*(1+'input_cool&amp;vent_evolution'!M$10)),EC99*(1+'input_cool&amp;vent_evolution'!M$9))</f>
        <v>35977678.812404394</v>
      </c>
      <c r="EE99" s="2">
        <f>IF($D99=3,(ED99*(1+'input_cool&amp;vent_evolution'!N$10)),ED99*(1+'input_cool&amp;vent_evolution'!N$9))</f>
        <v>36729352.840871401</v>
      </c>
      <c r="EF99" s="2">
        <f>IF($D99=3,(EE99*(1+'input_cool&amp;vent_evolution'!O$10)),EE99*(1+'input_cool&amp;vent_evolution'!O$9))</f>
        <v>37481801.884283319</v>
      </c>
      <c r="EG99" s="2">
        <f>IF($D99=3,(EF99*(1+'input_cool&amp;vent_evolution'!P$10)),EF99*(1+'input_cool&amp;vent_evolution'!P$9))</f>
        <v>38193275.570119135</v>
      </c>
      <c r="EH99" s="2">
        <f>IF($D99=3,(EG99*(1+'input_cool&amp;vent_evolution'!Q$10)),EG99*(1+'input_cool&amp;vent_evolution'!Q$9))</f>
        <v>38905524.272405617</v>
      </c>
      <c r="EI99" s="2">
        <f>IF($D99=3,(EH99*(1+'input_cool&amp;vent_evolution'!R$10)),EH99*(1+'input_cool&amp;vent_evolution'!R$9))</f>
        <v>39465166.574799582</v>
      </c>
      <c r="EJ99" s="2">
        <f>IF($D99=3,(EI99*(1+'input_cool&amp;vent_evolution'!S$10)),EI99*(1+'input_cool&amp;vent_evolution'!S$9))</f>
        <v>40025148.996659569</v>
      </c>
      <c r="EK99" s="2">
        <f>IF($D99=3,(EJ99*(1+'input_cool&amp;vent_evolution'!T$10)),EJ99*(1+'input_cool&amp;vent_evolution'!T$9))</f>
        <v>40585471.534974195</v>
      </c>
      <c r="EL99" s="2">
        <f>IF($D99=3,(EK99*(1+'input_cool&amp;vent_evolution'!U$10)),EK99*(1+'input_cool&amp;vent_evolution'!U$9))</f>
        <v>41146134.165651865</v>
      </c>
      <c r="EM99" s="2">
        <f>IF($D99=3,(EL99*(1+'input_cool&amp;vent_evolution'!V$10)),EL99*(1+'input_cool&amp;vent_evolution'!V$9))</f>
        <v>41707136.909772694</v>
      </c>
      <c r="EN99" s="2">
        <f>IF($D99=3,(EM99*(1+'input_cool&amp;vent_evolution'!W$10)),EM99*(1+'input_cool&amp;vent_evolution'!W$9))</f>
        <v>42143447.876520641</v>
      </c>
      <c r="EO99" s="2">
        <f>IF($D99=3,(EN99*(1+'input_cool&amp;vent_evolution'!X$10)),EN99*(1+'input_cool&amp;vent_evolution'!X$9))</f>
        <v>42580043.490519799</v>
      </c>
      <c r="EP99" s="2">
        <f>IF($D99=3,(EO99*(1+'input_cool&amp;vent_evolution'!Y$10)),EO99*(1+'input_cool&amp;vent_evolution'!Y$9))</f>
        <v>43016923.768333033</v>
      </c>
      <c r="EQ99" s="2">
        <f>IF($D99=3,(EP99*(1+'input_cool&amp;vent_evolution'!Z$10)),EP99*(1+'input_cool&amp;vent_evolution'!Z$9))</f>
        <v>43454088.682857491</v>
      </c>
      <c r="ER99" s="2">
        <f>IF($D99=3,(EQ99*(1+'input_cool&amp;vent_evolution'!AA$10)),EQ99*(1+'input_cool&amp;vent_evolution'!AA$9))</f>
        <v>43891538.26119601</v>
      </c>
      <c r="ES99" s="2">
        <f>IF($D99=3,(ER99*(1+'input_cool&amp;vent_evolution'!AB$10)),ER99*(1+'input_cool&amp;vent_evolution'!AB$9))</f>
        <v>44196036.741592191</v>
      </c>
      <c r="ET99" s="2">
        <f>IF($D99=3,(ES99*(1+'input_cool&amp;vent_evolution'!AC$10)),ES99*(1+'input_cool&amp;vent_evolution'!AC$9))</f>
        <v>44500748.87305592</v>
      </c>
      <c r="EU99" s="2">
        <f>IF($D99=3,(ET99*(1+'input_cool&amp;vent_evolution'!AD$10)),ET99*(1+'input_cool&amp;vent_evolution'!AD$9))</f>
        <v>44805674.693230197</v>
      </c>
      <c r="EV99" s="2">
        <f>IF($D99=3,(EU99*(1+'input_cool&amp;vent_evolution'!AE$10)),EU99*(1+'input_cool&amp;vent_evolution'!AE$9))</f>
        <v>45110814.167483486</v>
      </c>
      <c r="EW99" s="2">
        <f>IF($D99=3,(EV99*(1+'input_cool&amp;vent_evolution'!AF$10)),EV99*(1+'input_cool&amp;vent_evolution'!AF$9))</f>
        <v>45416167.328941591</v>
      </c>
      <c r="EX99" s="2">
        <f>IF($D99=3,(EW99*(1+'input_cool&amp;vent_evolution'!AG$10)),EW99*(1+'input_cool&amp;vent_evolution'!AG$9))</f>
        <v>45609223.346352234</v>
      </c>
      <c r="EY99" s="2">
        <f>IF($D99=3,(EX99*(1+'input_cool&amp;vent_evolution'!AH$10)),EX99*(1+'input_cool&amp;vent_evolution'!AH$9))</f>
        <v>45802336.843101911</v>
      </c>
      <c r="EZ99" s="2">
        <f>IF($D99=3,(EY99*(1+'input_cool&amp;vent_evolution'!AI$10)),EY99*(1+'input_cool&amp;vent_evolution'!AI$9))</f>
        <v>45995507.829730675</v>
      </c>
      <c r="FA99" s="2">
        <f>IF($D99=3,(EZ99*(1+'input_cool&amp;vent_evolution'!AJ$10)),EZ99*(1+'input_cool&amp;vent_evolution'!AJ$9))</f>
        <v>46188736.294192761</v>
      </c>
      <c r="FB99" s="2">
        <f>IF($D99=3,(FA99*(1+'input_cool&amp;vent_evolution'!AK$10)),FA99*(1+'input_cool&amp;vent_evolution'!AK$9))</f>
        <v>46382022.210890882</v>
      </c>
      <c r="FC99" s="2">
        <f>IF($D99=3,(FB99*(1+'input_cool&amp;vent_evolution'!AL$10)),FB99*(1+'input_cool&amp;vent_evolution'!AL$9))</f>
        <v>46575365.63553673</v>
      </c>
      <c r="FD99" s="2">
        <f>IF($D99=3,(FC99*(1+'input_cool&amp;vent_evolution'!AM$10)),FC99*(1+'input_cool&amp;vent_evolution'!AM$9))</f>
        <v>46768766.521452934</v>
      </c>
      <c r="FE99" s="2">
        <f>IF($D99=3,(FD99*(1+'input_cool&amp;vent_evolution'!AN$10)),FD99*(1+'input_cool&amp;vent_evolution'!AN$9))</f>
        <v>46962224.897248238</v>
      </c>
      <c r="FF99" s="2">
        <f>IF($D99=3,(FE99*(1+'input_cool&amp;vent_evolution'!AO$10)),FE99*(1+'input_cool&amp;vent_evolution'!AO$9))</f>
        <v>47155740.744853981</v>
      </c>
      <c r="FG99" s="2">
        <f>IF($D99=3,(FF99*(1+'input_cool&amp;vent_evolution'!AP$10)),FF99*(1+'input_cool&amp;vent_evolution'!AP$9))</f>
        <v>47349314.076315895</v>
      </c>
      <c r="FH99" s="2">
        <f>IF($D99=3,(FG99*(1+'input_cool&amp;vent_evolution'!AQ$10)),FG99*(1+'input_cool&amp;vent_evolution'!AQ$9))</f>
        <v>47542944.873565376</v>
      </c>
      <c r="FI99" s="2">
        <f>IF($D99=3,(FH99*(1+'input_cool&amp;vent_evolution'!AR$10)),FH99*(1+'input_cool&amp;vent_evolution'!AR$9))</f>
        <v>47736633.157682471</v>
      </c>
      <c r="FJ99" s="2">
        <f>IF($D99=3,(FI99*(1+'input_cool&amp;vent_evolution'!AS$10)),FI99*(1+'input_cool&amp;vent_evolution'!AS$9))</f>
        <v>47930378.915115736</v>
      </c>
      <c r="FK99" s="2">
        <f>IF($D99=3,(FJ99*(1+'input_cool&amp;vent_evolution'!AT$10)),FJ99*(1+'input_cool&amp;vent_evolution'!AT$9))</f>
        <v>48124182.163933732</v>
      </c>
      <c r="FL99" s="2">
        <f>IF($D99=3,(FK99*(1+'input_cool&amp;vent_evolution'!AU$10)),FK99*(1+'input_cool&amp;vent_evolution'!AU$9))</f>
        <v>48318769.043094374</v>
      </c>
      <c r="FM99" s="2">
        <f t="shared" si="117"/>
        <v>61147520.919154763</v>
      </c>
      <c r="FN99" s="2">
        <f t="shared" si="118"/>
        <v>62450950.135391727</v>
      </c>
      <c r="FO99" s="2">
        <f t="shared" si="119"/>
        <v>63755724.618332446</v>
      </c>
      <c r="FP99" s="2">
        <f t="shared" si="120"/>
        <v>65061844.391499676</v>
      </c>
      <c r="FQ99" s="2">
        <f t="shared" si="121"/>
        <v>66296838.119373433</v>
      </c>
      <c r="FR99" s="2">
        <f t="shared" si="122"/>
        <v>67533177.140087426</v>
      </c>
      <c r="FS99" s="2">
        <f t="shared" si="123"/>
        <v>68504618.174477085</v>
      </c>
      <c r="FT99" s="2">
        <f t="shared" si="124"/>
        <v>69476649.596699253</v>
      </c>
      <c r="FU99" s="2">
        <f t="shared" si="125"/>
        <v>70449271.401526704</v>
      </c>
      <c r="FV99" s="2">
        <f t="shared" si="126"/>
        <v>71422483.547140628</v>
      </c>
      <c r="FW99" s="2">
        <f t="shared" si="127"/>
        <v>72396286.070132419</v>
      </c>
      <c r="FX99" s="2">
        <f t="shared" si="128"/>
        <v>73153645.503184736</v>
      </c>
      <c r="FY99" s="2">
        <f t="shared" si="129"/>
        <v>73911499.034018725</v>
      </c>
      <c r="FZ99" s="2">
        <f t="shared" si="130"/>
        <v>74669846.691384658</v>
      </c>
      <c r="GA99" s="2">
        <f t="shared" si="131"/>
        <v>75428688.428236678</v>
      </c>
      <c r="GB99" s="2">
        <f t="shared" si="132"/>
        <v>76188024.291620612</v>
      </c>
      <c r="GC99" s="2">
        <f t="shared" si="133"/>
        <v>76716580.330899283</v>
      </c>
      <c r="GD99" s="2">
        <f t="shared" si="134"/>
        <v>77245507.231017411</v>
      </c>
      <c r="GE99" s="2">
        <f t="shared" si="135"/>
        <v>77774805.057316631</v>
      </c>
      <c r="GF99" s="2">
        <f t="shared" si="136"/>
        <v>78304473.749682665</v>
      </c>
      <c r="GG99" s="2">
        <f t="shared" si="137"/>
        <v>78834513.365616128</v>
      </c>
      <c r="GH99" s="2">
        <f t="shared" si="138"/>
        <v>79169624.804559007</v>
      </c>
      <c r="GI99" s="2">
        <f t="shared" si="139"/>
        <v>79504836.017568871</v>
      </c>
      <c r="GJ99" s="2">
        <f t="shared" si="140"/>
        <v>79840147.022941396</v>
      </c>
      <c r="GK99" s="2">
        <f t="shared" si="141"/>
        <v>80175557.799767256</v>
      </c>
      <c r="GL99" s="2">
        <f t="shared" si="142"/>
        <v>80511068.303614035</v>
      </c>
      <c r="GM99" s="2">
        <f t="shared" si="143"/>
        <v>80846678.631187513</v>
      </c>
      <c r="GN99" s="2">
        <f t="shared" si="144"/>
        <v>81182388.701463893</v>
      </c>
      <c r="GO99" s="2">
        <f t="shared" si="145"/>
        <v>81518198.564102978</v>
      </c>
      <c r="GP99" s="2">
        <f t="shared" si="146"/>
        <v>81854108.187740713</v>
      </c>
      <c r="GQ99" s="2">
        <f t="shared" si="147"/>
        <v>82190117.593286395</v>
      </c>
      <c r="GR99" s="2">
        <f t="shared" si="148"/>
        <v>82526226.749376103</v>
      </c>
      <c r="GS99" s="2">
        <f t="shared" si="149"/>
        <v>82862435.692601085</v>
      </c>
      <c r="GT99" s="2">
        <f t="shared" si="150"/>
        <v>83198744.399438411</v>
      </c>
      <c r="GU99" s="2">
        <f t="shared" si="151"/>
        <v>83535152.901251942</v>
      </c>
      <c r="GV99" s="2">
        <f t="shared" si="152"/>
        <v>83872921.648113772</v>
      </c>
      <c r="GW99" s="2">
        <f>IF($D99=3,($N99*$M99*EC99*'input_cooling&amp;ventilation'!$D$3)*'input_cool&amp;vent_evolution'!M$11,($O99*$M99*EC99*'input_cooling&amp;ventilation'!$D$3)*'input_cool&amp;vent_evolution'!M$10)</f>
        <v>12677400.41917008</v>
      </c>
      <c r="GX99" s="2">
        <f>IF($D99=3,($N99*$M99*ED99*'input_cooling&amp;ventilation'!$D$3)*'input_cool&amp;vent_evolution'!N$11,($O99*$M99*ED99*'input_cooling&amp;ventilation'!$D$3)*'input_cool&amp;vent_evolution'!N$10)</f>
        <v>11983898.17357485</v>
      </c>
      <c r="GY99" s="2">
        <f>IF($D99=3,($N99*$M99*EE99*'input_cooling&amp;ventilation'!$D$3)*'input_cool&amp;vent_evolution'!O$11,($O99*$M99*EE99*'input_cooling&amp;ventilation'!$D$3)*'input_cool&amp;vent_evolution'!O$10)</f>
        <v>11469191.990712462</v>
      </c>
      <c r="GZ99" s="2">
        <f>IF($D99=3,($N99*$M99*EF99*'input_cooling&amp;ventilation'!$D$3)*'input_cool&amp;vent_evolution'!P$11,($O99*$M99*EF99*'input_cooling&amp;ventilation'!$D$3)*'input_cool&amp;vent_evolution'!P$10)</f>
        <v>12938883.84268935</v>
      </c>
      <c r="HA99" s="2">
        <f>IF($D99=3,($N99*$M99*EG99*'input_cooling&amp;ventilation'!$D$3)*'input_cool&amp;vent_evolution'!Q$11,($O99*$M99*EG99*'input_cooling&amp;ventilation'!$D$3)*'input_cool&amp;vent_evolution'!Q$10)</f>
        <v>14265810.858141007</v>
      </c>
      <c r="HB99" s="2">
        <f>IF($D99=3,($N99*$M99*EH99*'input_cooling&amp;ventilation'!$D$3)*'input_cool&amp;vent_evolution'!R$11,($O99*$M99*EH99*'input_cooling&amp;ventilation'!$D$3)*'input_cool&amp;vent_evolution'!R$10)</f>
        <v>15095107.920337874</v>
      </c>
      <c r="HC99" s="2">
        <f>IF($D99=3,($N99*$M99*EI99*'input_cooling&amp;ventilation'!$D$3)*'input_cool&amp;vent_evolution'!S$11,($O99*$M99*EI99*'input_cooling&amp;ventilation'!$D$3)*'input_cool&amp;vent_evolution'!S$10)</f>
        <v>15610583.097749032</v>
      </c>
      <c r="HD99" s="2">
        <f>IF($D99=3,($N99*$M99*EJ99*'input_cooling&amp;ventilation'!$D$3)*'input_cool&amp;vent_evolution'!T$11,($O99*$M99*EJ99*'input_cooling&amp;ventilation'!$D$3)*'input_cool&amp;vent_evolution'!T$10)</f>
        <v>16169255.050045472</v>
      </c>
      <c r="HE99" s="2">
        <f>IF($D99=3,($N99*$M99*EK99*'input_cooling&amp;ventilation'!$D$3)*'input_cool&amp;vent_evolution'!U$11,($O99*$M99*EK99*'input_cooling&amp;ventilation'!$D$3)*'input_cool&amp;vent_evolution'!U$10)</f>
        <v>18483321.036135361</v>
      </c>
      <c r="HF99" s="2">
        <f>IF($D99=3,($N99*$M99*EL99*'input_cooling&amp;ventilation'!$D$3)*'input_cool&amp;vent_evolution'!V$11,($O99*$M99*EL99*'input_cooling&amp;ventilation'!$D$3)*'input_cool&amp;vent_evolution'!V$10)</f>
        <v>18583642.309267506</v>
      </c>
      <c r="HG99" s="2">
        <f>IF($D99=3,($N99*$M99*EM99*'input_cooling&amp;ventilation'!$D$3)*'input_cool&amp;vent_evolution'!W$11,($O99*$M99*EM99*'input_cooling&amp;ventilation'!$D$3)*'input_cool&amp;vent_evolution'!W$10)</f>
        <v>17951687.085685808</v>
      </c>
      <c r="HH99" s="2">
        <f>IF($D99=3,($N99*$M99*EN99*'input_cooling&amp;ventilation'!$D$3)*'input_cool&amp;vent_evolution'!X$11,($O99*$M99*EN99*'input_cooling&amp;ventilation'!$D$3)*'input_cool&amp;vent_evolution'!X$10)</f>
        <v>18450937.242632937</v>
      </c>
      <c r="HI99" s="2">
        <f>IF($D99=3,($N99*$M99*EO99*'input_cooling&amp;ventilation'!$D$3)*'input_cool&amp;vent_evolution'!Y$11,($O99*$M99*EO99*'input_cooling&amp;ventilation'!$D$3)*'input_cool&amp;vent_evolution'!Y$10)</f>
        <v>18719752.806908984</v>
      </c>
      <c r="HJ99" s="2">
        <f>IF($D99=3,($N99*$M99*EP99*'input_cooling&amp;ventilation'!$D$3)*'input_cool&amp;vent_evolution'!Z$11,($O99*$M99*EP99*'input_cooling&amp;ventilation'!$D$3)*'input_cool&amp;vent_evolution'!Z$10)</f>
        <v>19892764.613918129</v>
      </c>
      <c r="HK99" s="2">
        <f>IF($D99=3,($N99*$M99*EQ99*'input_cooling&amp;ventilation'!$D$3)*'input_cool&amp;vent_evolution'!AA$11,($O99*$M99*EQ99*'input_cooling&amp;ventilation'!$D$3)*'input_cool&amp;vent_evolution'!AA$10)</f>
        <v>19845056.728152622</v>
      </c>
      <c r="HL99" s="2">
        <f>IF($D99=3,($N99*$M99*ER99*'input_cooling&amp;ventilation'!$D$3)*'input_cool&amp;vent_evolution'!AB$11,($O99*$M99*ER99*'input_cooling&amp;ventilation'!$D$3)*'input_cool&amp;vent_evolution'!AB$10)</f>
        <v>17660828.503416359</v>
      </c>
      <c r="HM99" s="2">
        <f>IF($D99=3,($N99*$M99*ES99*'input_cooling&amp;ventilation'!$D$3)*'input_cool&amp;vent_evolution'!AC$11,($O99*$M99*ES99*'input_cooling&amp;ventilation'!$D$3)*'input_cool&amp;vent_evolution'!AC$10)</f>
        <v>17452056.801160187</v>
      </c>
      <c r="HN99" s="2">
        <f>IF($D99=3,($N99*$M99*ET99*'input_cooling&amp;ventilation'!$D$3)*'input_cool&amp;vent_evolution'!AD$11,($O99*$M99*ET99*'input_cooling&amp;ventilation'!$D$3)*'input_cool&amp;vent_evolution'!AD$10)</f>
        <v>17083814.376037516</v>
      </c>
      <c r="HO99" s="2">
        <f>IF($D99=3,($N99*$M99*EU99*'input_cooling&amp;ventilation'!$D$3)*'input_cool&amp;vent_evolution'!AE$11,($O99*$M99*EU99*'input_cooling&amp;ventilation'!$D$3)*'input_cool&amp;vent_evolution'!AE$10)</f>
        <v>16673810.489002148</v>
      </c>
      <c r="HP99" s="2">
        <f>IF($D99=3,($N99*$M99*EV99*'input_cooling&amp;ventilation'!$D$3)*'input_cool&amp;vent_evolution'!AF$11,($O99*$M99*EV99*'input_cooling&amp;ventilation'!$D$3)*'input_cool&amp;vent_evolution'!AF$10)</f>
        <v>16175374.98137017</v>
      </c>
      <c r="HQ99" s="2">
        <f>IF($D99=3,($N99*$M99*EW99*'input_cooling&amp;ventilation'!$D$3)*'input_cool&amp;vent_evolution'!AG$11,($O99*$M99*EW99*'input_cooling&amp;ventilation'!$D$3)*'input_cool&amp;vent_evolution'!AG$10)</f>
        <v>15876591.656144321</v>
      </c>
      <c r="HR99" s="2">
        <f>IF($D99=3,($N99*$M99*EX99*'input_cooling&amp;ventilation'!$D$3)*'input_cool&amp;vent_evolution'!AH$11,($O99*$M99*EX99*'input_cooling&amp;ventilation'!$D$3)*'input_cool&amp;vent_evolution'!AH$10)</f>
        <v>15459392.213146364</v>
      </c>
      <c r="HS99" s="2">
        <f>IF($D99=3,($N99*$M99*EY99*'input_cooling&amp;ventilation'!$D$3)*'input_cool&amp;vent_evolution'!AI$11,($O99*$M99*EY99*'input_cooling&amp;ventilation'!$D$3)*'input_cool&amp;vent_evolution'!AI$10)</f>
        <v>15044848.431342799</v>
      </c>
      <c r="HT99" s="2">
        <f>IF($D99=3,($N99*$M99*EZ99*'input_cooling&amp;ventilation'!$D$3)*'input_cool&amp;vent_evolution'!AJ$11,($O99*$M99*EZ99*'input_cooling&amp;ventilation'!$D$3)*'input_cool&amp;vent_evolution'!AJ$10)</f>
        <v>14633365.018517962</v>
      </c>
      <c r="HU99" s="2">
        <f>IF($D99=3,($N99*$M99*FA99*'input_cooling&amp;ventilation'!$D$3)*'input_cool&amp;vent_evolution'!AK$11,($O99*$M99*FA99*'input_cooling&amp;ventilation'!$D$3)*'input_cool&amp;vent_evolution'!AK$10)</f>
        <v>14355235.715367425</v>
      </c>
      <c r="HV99" s="2">
        <f>IF($D99=3,($N99*$M99*FB99*'input_cooling&amp;ventilation'!$D$3)*'input_cool&amp;vent_evolution'!AL$11,($O99*$M99*FB99*'input_cooling&amp;ventilation'!$D$3)*'input_cool&amp;vent_evolution'!AL$10)</f>
        <v>13829171.823768748</v>
      </c>
      <c r="HW99" s="2">
        <f>IF($D99=3,($N99*$M99*FC99*'input_cooling&amp;ventilation'!$D$3)*'input_cool&amp;vent_evolution'!AM$11,($O99*$M99*FC99*'input_cooling&amp;ventilation'!$D$3)*'input_cool&amp;vent_evolution'!AM$10)</f>
        <v>13440242.847165598</v>
      </c>
      <c r="HX99" s="2">
        <f>IF($D99=3,($N99*$M99*FD99*'input_cooling&amp;ventilation'!$D$3)*'input_cool&amp;vent_evolution'!AN$11,($O99*$M99*FD99*'input_cooling&amp;ventilation'!$D$3)*'input_cool&amp;vent_evolution'!AN$10)</f>
        <v>13057497.338853339</v>
      </c>
      <c r="HY99" s="2">
        <f>IF($D99=3,($N99*$M99*FE99*'input_cooling&amp;ventilation'!$D$3)*'input_cool&amp;vent_evolution'!AO$11,($O99*$M99*FE99*'input_cooling&amp;ventilation'!$D$3)*'input_cool&amp;vent_evolution'!AO$10)</f>
        <v>12684649.888181163</v>
      </c>
      <c r="HZ99" s="2">
        <f>IF($D99=3,($N99*$M99*FF99*'input_cooling&amp;ventilation'!$D$3)*'input_cool&amp;vent_evolution'!AP$11,($O99*$M99*FF99*'input_cooling&amp;ventilation'!$D$3)*'input_cool&amp;vent_evolution'!AP$10)</f>
        <v>12322496.331521198</v>
      </c>
      <c r="IA99" s="2">
        <f>IF($D99=3,($N99*$M99*FG99*'input_cooling&amp;ventilation'!$D$3)*'input_cool&amp;vent_evolution'!AQ$11,($O99*$M99*FG99*'input_cooling&amp;ventilation'!$D$3)*'input_cool&amp;vent_evolution'!AQ$10)</f>
        <v>11971392.47578836</v>
      </c>
      <c r="IB99" s="2">
        <f>IF($D99=3,($N99*$M99*FH99*'input_cooling&amp;ventilation'!$D$3)*'input_cool&amp;vent_evolution'!AR$11,($O99*$M99*FH99*'input_cooling&amp;ventilation'!$D$3)*'input_cool&amp;vent_evolution'!AR$10)</f>
        <v>11632220.722028345</v>
      </c>
      <c r="IC99" s="2">
        <f>IF($D99=3,($N99*$M99*FI99*'input_cooling&amp;ventilation'!$D$3)*'input_cool&amp;vent_evolution'!AS$11,($O99*$M99*FI99*'input_cooling&amp;ventilation'!$D$3)*'input_cool&amp;vent_evolution'!AS$10)</f>
        <v>11305777.476628654</v>
      </c>
      <c r="ID99" s="2">
        <f>IF($D99=3,($N99*$M99*FJ99*'input_cooling&amp;ventilation'!$D$3)*'input_cool&amp;vent_evolution'!AT$11,($O99*$M99*FJ99*'input_cooling&amp;ventilation'!$D$3)*'input_cool&amp;vent_evolution'!AT$10)</f>
        <v>10992950.737724924</v>
      </c>
      <c r="IE99" s="2">
        <f>IF($D99=3,($N99*$M99*FK99*'input_cooling&amp;ventilation'!$D$3)*'input_cool&amp;vent_evolution'!AU$11,($O99*$M99*FK99*'input_cooling&amp;ventilation'!$D$3)*'input_cool&amp;vent_evolution'!AU$10)</f>
        <v>11037399.991315018</v>
      </c>
      <c r="IF99" s="2">
        <f>IF($D99=3,($N99*$M99*FL99*'input_cooling&amp;ventilation'!$D$3)*'input_cool&amp;vent_evolution'!AV$11,($O99*$M99*FL99*'input_cooling&amp;ventilation'!$D$3)*'input_cool&amp;vent_evolution'!AV$10)</f>
        <v>11082028.972458877</v>
      </c>
    </row>
    <row r="100" spans="1:240" x14ac:dyDescent="0.25">
      <c r="A100">
        <v>98</v>
      </c>
      <c r="B100">
        <v>100100</v>
      </c>
      <c r="C100">
        <v>13</v>
      </c>
      <c r="D100">
        <v>3</v>
      </c>
      <c r="E100">
        <v>3</v>
      </c>
      <c r="F100" s="2">
        <v>44650287.421397597</v>
      </c>
      <c r="G100" s="2">
        <v>55490720</v>
      </c>
      <c r="H100" s="2">
        <v>44650287.421397597</v>
      </c>
      <c r="I100" s="17">
        <v>0.663057495</v>
      </c>
      <c r="J100">
        <v>0.92360931899999998</v>
      </c>
      <c r="K100" s="2">
        <f t="shared" si="77"/>
        <v>41239421.558431298</v>
      </c>
      <c r="L100" s="2">
        <f t="shared" si="78"/>
        <v>36793537.798946403</v>
      </c>
      <c r="M100">
        <v>0.51319957761351598</v>
      </c>
      <c r="N100" s="17">
        <f>'input_cooling&amp;ventilation'!$D$5</f>
        <v>57.500092182043396</v>
      </c>
      <c r="O100" s="45">
        <f>'input_cooling&amp;ventilation'!$D$6</f>
        <v>19.328678831353667</v>
      </c>
      <c r="P100" s="45">
        <f>'input_cooling&amp;ventilation'!$C$5</f>
        <v>50.351688737400465</v>
      </c>
      <c r="Q100" s="45">
        <f>'input_cooling&amp;ventilation'!$C$6</f>
        <v>32.240814214248743</v>
      </c>
      <c r="R100">
        <v>17</v>
      </c>
      <c r="S100">
        <v>12</v>
      </c>
      <c r="T100">
        <v>14</v>
      </c>
      <c r="U100" s="2">
        <f t="shared" si="79"/>
        <v>53282292.278669417</v>
      </c>
      <c r="V100" s="2">
        <f t="shared" si="80"/>
        <v>44706996.925996609</v>
      </c>
      <c r="W100" s="2">
        <v>70960325.229225174</v>
      </c>
      <c r="X100" s="57">
        <f>IF($D100=3,(W100*(1+'input_cool&amp;vent_evolution'!M$11)),(W100*(1+'input_cool&amp;vent_evolution'!M$12)))</f>
        <v>72020282.414445907</v>
      </c>
      <c r="Y100" s="57">
        <f>IF($D100=3,(X100*(1+'input_cool&amp;vent_evolution'!N$11)),(X100*(1+'input_cool&amp;vent_evolution'!N$12)))</f>
        <v>73015997.879339367</v>
      </c>
      <c r="Z100" s="57">
        <f>IF($D100=3,(Y100*(1+'input_cool&amp;vent_evolution'!O$11)),(Y100*(1+'input_cool&amp;vent_evolution'!O$12)))</f>
        <v>73962350.597527474</v>
      </c>
      <c r="AA100" s="57">
        <f>IF($D100=3,(Z100*(1+'input_cool&amp;vent_evolution'!P$11)),(Z100*(1+'input_cool&amp;vent_evolution'!P$12)))</f>
        <v>75022098.390473872</v>
      </c>
      <c r="AB100" s="57">
        <f>IF($D100=3,(AA100*(1+'input_cool&amp;vent_evolution'!Q$11)),(AA100*(1+'input_cool&amp;vent_evolution'!Q$12)))</f>
        <v>76185190.809782878</v>
      </c>
      <c r="AC100" s="57">
        <f>IF($D100=3,(AB100*(1+'input_cool&amp;vent_evolution'!R$11)),(AB100*(1+'input_cool&amp;vent_evolution'!R$12)))</f>
        <v>77412095.911533535</v>
      </c>
      <c r="AD100" s="57">
        <f>IF($D100=3,(AC100*(1+'input_cool&amp;vent_evolution'!S$11)),(AC100*(1+'input_cool&amp;vent_evolution'!S$12)))</f>
        <v>78683048.86226353</v>
      </c>
      <c r="AE100" s="57">
        <f>IF($D100=3,(AD100*(1+'input_cool&amp;vent_evolution'!T$11)),(AD100*(1+'input_cool&amp;vent_evolution'!T$12)))</f>
        <v>80002379.648380399</v>
      </c>
      <c r="AF100" s="57">
        <f>IF($D100=3,(AE100*(1+'input_cool&amp;vent_evolution'!U$11)),(AE100*(1+'input_cool&amp;vent_evolution'!U$12)))</f>
        <v>81514644.221647069</v>
      </c>
      <c r="AG100" s="57">
        <f>IF($D100=3,(AF100*(1+'input_cool&amp;vent_evolution'!V$11)),(AF100*(1+'input_cool&amp;vent_evolution'!V$12)))</f>
        <v>83042748.176632509</v>
      </c>
      <c r="AH100" s="57">
        <f>IF($D100=3,(AG100*(1+'input_cool&amp;vent_evolution'!W$11)),(AG100*(1+'input_cool&amp;vent_evolution'!W$12)))</f>
        <v>84526331.925469711</v>
      </c>
      <c r="AI100" s="57">
        <f>IF($D100=3,(AH100*(1+'input_cool&amp;vent_evolution'!X$11)),(AH100*(1+'input_cool&amp;vent_evolution'!X$12)))</f>
        <v>86062348.328334138</v>
      </c>
      <c r="AJ100" s="57">
        <f>IF($D100=3,(AI100*(1+'input_cool&amp;vent_evolution'!Y$11)),(AI100*(1+'input_cool&amp;vent_evolution'!Y$12)))</f>
        <v>87632793.084172234</v>
      </c>
      <c r="AK100" s="57">
        <f>IF($D100=3,(AJ100*(1+'input_cool&amp;vent_evolution'!Z$11)),(AJ100*(1+'input_cool&amp;vent_evolution'!Z$12)))</f>
        <v>89314839.246352389</v>
      </c>
      <c r="AL100" s="57">
        <f>IF($D100=3,(AK100*(1+'input_cool&amp;vent_evolution'!AA$11)),(AK100*(1+'input_cool&amp;vent_evolution'!AA$12)))</f>
        <v>91007854.152017012</v>
      </c>
      <c r="AM100" s="57">
        <f>IF($D100=3,(AL100*(1+'input_cool&amp;vent_evolution'!AB$11)),(AL100*(1+'input_cool&amp;vent_evolution'!AB$12)))</f>
        <v>92527787.726466879</v>
      </c>
      <c r="AN100" s="57">
        <f>IF($D100=3,(AM100*(1+'input_cool&amp;vent_evolution'!AC$11)),(AM100*(1+'input_cool&amp;vent_evolution'!AC$12)))</f>
        <v>94044317.471708059</v>
      </c>
      <c r="AO100" s="57">
        <f>IF($D100=3,(AN100*(1+'input_cool&amp;vent_evolution'!AD$11)),(AN100*(1+'input_cool&amp;vent_evolution'!AD$12)))</f>
        <v>95542847.830857038</v>
      </c>
      <c r="AP100" s="57">
        <f>IF($D100=3,(AO100*(1+'input_cool&amp;vent_evolution'!AE$11)),(AO100*(1+'input_cool&amp;vent_evolution'!AE$12)))</f>
        <v>97018606.97970289</v>
      </c>
      <c r="AQ100" s="57">
        <f>IF($D100=3,(AP100*(1+'input_cool&amp;vent_evolution'!AF$11)),(AP100*(1+'input_cool&amp;vent_evolution'!AF$12)))</f>
        <v>98462530.494535878</v>
      </c>
      <c r="AR100" s="57">
        <f>IF($D100=3,(AQ100*(1+'input_cool&amp;vent_evolution'!AG$11)),(AQ100*(1+'input_cool&amp;vent_evolution'!AG$12)))</f>
        <v>99891204.849457636</v>
      </c>
      <c r="AS100" s="57">
        <f>IF($D100=3,(AR100*(1+'input_cool&amp;vent_evolution'!AH$11)),(AR100*(1+'input_cool&amp;vent_evolution'!AH$12)))</f>
        <v>101296548.23071146</v>
      </c>
      <c r="AT100" s="57">
        <f>IF($D100=3,(AS100*(1+'input_cool&amp;vent_evolution'!AI$11)),(AS100*(1+'input_cool&amp;vent_evolution'!AI$12)))</f>
        <v>102677601.0526605</v>
      </c>
      <c r="AU100" s="57">
        <f>IF($D100=3,(AT100*(1+'input_cool&amp;vent_evolution'!AJ$11)),(AT100*(1+'input_cool&amp;vent_evolution'!AJ$12)))</f>
        <v>104033477.02153324</v>
      </c>
      <c r="AV100" s="57">
        <f>IF($D100=3,(AU100*(1+'input_cool&amp;vent_evolution'!AK$11)),(AU100*(1+'input_cool&amp;vent_evolution'!AK$12)))</f>
        <v>105375508.875111</v>
      </c>
      <c r="AW100" s="57">
        <f>IF($D100=3,(AV100*(1+'input_cool&amp;vent_evolution'!AL$11)),(AV100*(1+'input_cool&amp;vent_evolution'!AL$12)))</f>
        <v>106679581.08636738</v>
      </c>
      <c r="AX100" s="57">
        <f>IF($D100=3,(AW100*(1+'input_cool&amp;vent_evolution'!AM$11)),(AW100*(1+'input_cool&amp;vent_evolution'!AM$12)))</f>
        <v>107957336.1392725</v>
      </c>
      <c r="AY100" s="57">
        <f>IF($D100=3,(AX100*(1+'input_cool&amp;vent_evolution'!AN$11)),(AX100*(1+'input_cool&amp;vent_evolution'!AN$12)))</f>
        <v>109208377.45420924</v>
      </c>
      <c r="AZ100" s="57">
        <f>IF($D100=3,(AY100*(1+'input_cool&amp;vent_evolution'!AO$11)),(AY100*(1+'input_cool&amp;vent_evolution'!AO$12)))</f>
        <v>110432715.19733302</v>
      </c>
      <c r="BA100" s="57">
        <f>IF($D100=3,(AZ100*(1+'input_cool&amp;vent_evolution'!AP$11)),(AZ100*(1+'input_cool&amp;vent_evolution'!AP$12)))</f>
        <v>111630495.97449715</v>
      </c>
      <c r="BB100" s="57">
        <f>IF($D100=3,(BA100*(1+'input_cool&amp;vent_evolution'!AQ$11)),(BA100*(1+'input_cool&amp;vent_evolution'!AQ$12)))</f>
        <v>112801960.91060576</v>
      </c>
      <c r="BC100" s="57">
        <f>IF($D100=3,(BB100*(1+'input_cool&amp;vent_evolution'!AR$11)),(BB100*(1+'input_cool&amp;vent_evolution'!AR$12)))</f>
        <v>113947496.71321461</v>
      </c>
      <c r="BD100" s="57">
        <f>IF($D100=3,(BC100*(1+'input_cool&amp;vent_evolution'!AS$11)),(BC100*(1+'input_cool&amp;vent_evolution'!AS$12)))</f>
        <v>115067627.92652406</v>
      </c>
      <c r="BE100" s="57">
        <f>IF($D100=3,(BD100*(1+'input_cool&amp;vent_evolution'!AT$11)),(BD100*(1+'input_cool&amp;vent_evolution'!AT$12)))</f>
        <v>116163026.17542666</v>
      </c>
      <c r="BF100" s="57">
        <f>IF($D100=3,(BE100*(1+'input_cool&amp;vent_evolution'!AU$11)),(BE100*(1+'input_cool&amp;vent_evolution'!AU$12)))</f>
        <v>117268852.18186039</v>
      </c>
      <c r="BG100" s="57">
        <f>IF($D100=3,(BF100*(1+'input_cool&amp;vent_evolution'!AV$11)),(BF100*(1+'input_cool&amp;vent_evolution'!AV$12)))</f>
        <v>118385205.21394734</v>
      </c>
      <c r="BH100" s="2">
        <f t="shared" si="153"/>
        <v>130974844.8787352</v>
      </c>
      <c r="BI100" s="2">
        <f t="shared" si="81"/>
        <v>132931258.2331544</v>
      </c>
      <c r="BJ100" s="2">
        <f t="shared" si="82"/>
        <v>134769097.59108433</v>
      </c>
      <c r="BK100" s="2">
        <f t="shared" si="83"/>
        <v>136515825.78130701</v>
      </c>
      <c r="BL100" s="2">
        <f t="shared" si="84"/>
        <v>138471852.65045348</v>
      </c>
      <c r="BM100" s="2">
        <f t="shared" si="85"/>
        <v>140618627.60824201</v>
      </c>
      <c r="BN100" s="2">
        <f t="shared" si="86"/>
        <v>142883184.66690299</v>
      </c>
      <c r="BO100" s="2">
        <f t="shared" si="87"/>
        <v>145229042.93393183</v>
      </c>
      <c r="BP100" s="2">
        <f t="shared" si="88"/>
        <v>147664194.47103649</v>
      </c>
      <c r="BQ100" s="2">
        <f t="shared" si="89"/>
        <v>150455453.06884283</v>
      </c>
      <c r="BR100" s="2">
        <f t="shared" si="90"/>
        <v>153275947.16630182</v>
      </c>
      <c r="BS100" s="2">
        <f t="shared" si="91"/>
        <v>156014268.20331615</v>
      </c>
      <c r="BT100" s="2">
        <f t="shared" si="92"/>
        <v>158849366.68188828</v>
      </c>
      <c r="BU100" s="2">
        <f t="shared" si="93"/>
        <v>161748011.20785508</v>
      </c>
      <c r="BV100" s="2">
        <f t="shared" si="94"/>
        <v>164852643.75370041</v>
      </c>
      <c r="BW100" s="2">
        <f t="shared" si="95"/>
        <v>167977521.8307175</v>
      </c>
      <c r="BX100" s="2">
        <f t="shared" si="96"/>
        <v>170782935.46850005</v>
      </c>
      <c r="BY100" s="2">
        <f t="shared" si="97"/>
        <v>173582066.49693486</v>
      </c>
      <c r="BZ100" s="2">
        <f t="shared" si="98"/>
        <v>176347975.2029843</v>
      </c>
      <c r="CA100" s="2">
        <f t="shared" si="99"/>
        <v>179071854.00390691</v>
      </c>
      <c r="CB100" s="2">
        <f t="shared" si="100"/>
        <v>181736972.26204759</v>
      </c>
      <c r="CC100" s="2">
        <f t="shared" si="101"/>
        <v>184373944.42097786</v>
      </c>
      <c r="CD100" s="2">
        <f t="shared" si="102"/>
        <v>186967853.49293444</v>
      </c>
      <c r="CE100" s="2">
        <f t="shared" si="103"/>
        <v>189516928.32510018</v>
      </c>
      <c r="CF100" s="2">
        <f t="shared" si="104"/>
        <v>192019533.04293728</v>
      </c>
      <c r="CG100" s="2">
        <f t="shared" si="105"/>
        <v>194496585.01919112</v>
      </c>
      <c r="CH100" s="2">
        <f t="shared" si="106"/>
        <v>196903573.0794661</v>
      </c>
      <c r="CI100" s="2">
        <f t="shared" si="107"/>
        <v>199261986.30976993</v>
      </c>
      <c r="CJ100" s="2">
        <f t="shared" si="108"/>
        <v>201571092.72425467</v>
      </c>
      <c r="CK100" s="2">
        <f t="shared" si="109"/>
        <v>203830911.08707663</v>
      </c>
      <c r="CL100" s="2">
        <f t="shared" si="110"/>
        <v>206041711.99562699</v>
      </c>
      <c r="CM100" s="2">
        <f t="shared" si="111"/>
        <v>208203940.50560164</v>
      </c>
      <c r="CN100" s="2">
        <f t="shared" si="112"/>
        <v>210318310.38151559</v>
      </c>
      <c r="CO100" s="2">
        <f t="shared" si="113"/>
        <v>212385789.79953003</v>
      </c>
      <c r="CP100" s="2">
        <f t="shared" si="114"/>
        <v>214407618.40963015</v>
      </c>
      <c r="CQ100" s="2">
        <f t="shared" si="115"/>
        <v>216448694.02741605</v>
      </c>
      <c r="CR100" s="2">
        <f>IF($D100=3,(W100*$P100*$M100*'input_cooling&amp;ventilation'!$D$3)*'input_cool&amp;vent_evolution'!M$11,(W100*$Q100*'input_cooling&amp;ventilation'!$D$3)*'input_cool&amp;vent_evolution'!M$12)</f>
        <v>22362397.379997853</v>
      </c>
      <c r="CS100" s="2">
        <f>IF($D100=3,(X100*$P100*$M100*'input_cooling&amp;ventilation'!$D$3)*'input_cool&amp;vent_evolution'!N$11,(X100*$Q100*'input_cooling&amp;ventilation'!$D$3)*'input_cool&amp;vent_evolution'!N$12)</f>
        <v>21007060.675493121</v>
      </c>
      <c r="CT100" s="2">
        <f>IF($D100=3,(Y100*$P100*$M100*'input_cooling&amp;ventilation'!$D$3)*'input_cool&amp;vent_evolution'!O$11,(Y100*$Q100*'input_cooling&amp;ventilation'!$D$3)*'input_cool&amp;vent_evolution'!O$12)</f>
        <v>19965632.424442187</v>
      </c>
      <c r="CU100" s="2">
        <f>IF($D100=3,(Z100*$P100*$M100*'input_cooling&amp;ventilation'!$D$3)*'input_cool&amp;vent_evolution'!P$11,(Z100*$Q100*'input_cooling&amp;ventilation'!$D$3)*'input_cool&amp;vent_evolution'!P$12)</f>
        <v>22357979.736236133</v>
      </c>
      <c r="CV100" s="2">
        <f>IF($D100=3,(AA100*$P100*$M100*'input_cooling&amp;ventilation'!$D$3)*'input_cool&amp;vent_evolution'!Q$11,(AA100*$Q100*'input_cooling&amp;ventilation'!$D$3)*'input_cool&amp;vent_evolution'!Q$12)</f>
        <v>24538288.180795409</v>
      </c>
      <c r="CW100" s="2">
        <f>IF($D100=3,(AB100*$P100*$M100*'input_cooling&amp;ventilation'!$D$3)*'input_cool&amp;vent_evolution'!R$11,(AB100*$Q100*'input_cooling&amp;ventilation'!$D$3)*'input_cool&amp;vent_evolution'!R$12)</f>
        <v>25884573.278477602</v>
      </c>
      <c r="CX100" s="2">
        <f>IF($D100=3,(AC100*$P100*$M100*'input_cooling&amp;ventilation'!$D$3)*'input_cool&amp;vent_evolution'!S$11,(AC100*$Q100*'input_cooling&amp;ventilation'!$D$3)*'input_cool&amp;vent_evolution'!S$12)</f>
        <v>26813870.722133204</v>
      </c>
      <c r="CY100" s="2">
        <f>IF($D100=3,(AD100*$P100*$M100*'input_cooling&amp;ventilation'!$D$3)*'input_cool&amp;vent_evolution'!T$11,(AD100*$Q100*'input_cooling&amp;ventilation'!$D$3)*'input_cool&amp;vent_evolution'!T$12)</f>
        <v>27834519.852484558</v>
      </c>
      <c r="CZ100" s="2">
        <f>IF($D100=3,(AE100*$P100*$M100*'input_cooling&amp;ventilation'!$D$3)*'input_cool&amp;vent_evolution'!U$11,(AE100*$Q100*'input_cooling&amp;ventilation'!$D$3)*'input_cool&amp;vent_evolution'!U$12)</f>
        <v>31904931.44686738</v>
      </c>
      <c r="DA100" s="2">
        <f>IF($D100=3,(AF100*$P100*$M100*'input_cooling&amp;ventilation'!$D$3)*'input_cool&amp;vent_evolution'!V$11,(AF100*$Q100*'input_cooling&amp;ventilation'!$D$3)*'input_cool&amp;vent_evolution'!V$12)</f>
        <v>32239102.065442592</v>
      </c>
      <c r="DB100" s="2">
        <f>IF($D100=3,(AG100*$P100*$M100*'input_cooling&amp;ventilation'!$D$3)*'input_cool&amp;vent_evolution'!W$11,(AG100*$Q100*'input_cooling&amp;ventilation'!$D$3)*'input_cool&amp;vent_evolution'!W$12)</f>
        <v>31299839.088401809</v>
      </c>
      <c r="DC100" s="2">
        <f>IF($D100=3,(AH100*$P100*$M100*'input_cooling&amp;ventilation'!$D$3)*'input_cool&amp;vent_evolution'!X$11,(AH100*$Q100*'input_cooling&amp;ventilation'!$D$3)*'input_cool&amp;vent_evolution'!X$12)</f>
        <v>32406034.56628843</v>
      </c>
      <c r="DD100" s="2">
        <f>IF($D100=3,(AI100*$P100*$M100*'input_cooling&amp;ventilation'!$D$3)*'input_cool&amp;vent_evolution'!Y$11,(AI100*$Q100*'input_cooling&amp;ventilation'!$D$3)*'input_cool&amp;vent_evolution'!Y$12)</f>
        <v>33132385.140699182</v>
      </c>
      <c r="DE100" s="2">
        <f>IF($D100=3,(AJ100*$P100*$M100*'input_cooling&amp;ventilation'!$D$3)*'input_cool&amp;vent_evolution'!Z$11,(AJ100*$Q100*'input_cooling&amp;ventilation'!$D$3)*'input_cool&amp;vent_evolution'!Z$12)</f>
        <v>35486890.6165675</v>
      </c>
      <c r="DF100" s="2">
        <f>IF($D100=3,(AK100*$P100*$M100*'input_cooling&amp;ventilation'!$D$3)*'input_cool&amp;vent_evolution'!AA$11,(AK100*$Q100*'input_cooling&amp;ventilation'!$D$3)*'input_cool&amp;vent_evolution'!AA$12)</f>
        <v>35718303.171696015</v>
      </c>
      <c r="DG100" s="2">
        <f>IF($D100=3,(AL100*$P100*$M100*'input_cooling&amp;ventilation'!$D$3)*'input_cool&amp;vent_evolution'!AB$11,(AL100*$Q100*'input_cooling&amp;ventilation'!$D$3)*'input_cool&amp;vent_evolution'!AB$12)</f>
        <v>32066727.842379928</v>
      </c>
      <c r="DH100" s="2">
        <f>IF($D100=3,(AM100*$P100*$M100*'input_cooling&amp;ventilation'!$D$3)*'input_cool&amp;vent_evolution'!AC$11,(AM100*$Q100*'input_cooling&amp;ventilation'!$D$3)*'input_cool&amp;vent_evolution'!AC$12)</f>
        <v>31994915.71407941</v>
      </c>
      <c r="DI100" s="2">
        <f>IF($D100=3,(AN100*$P100*$M100*'input_cooling&amp;ventilation'!$D$3)*'input_cool&amp;vent_evolution'!AD$11,(AN100*$Q100*'input_cooling&amp;ventilation'!$D$3)*'input_cool&amp;vent_evolution'!AD$12)</f>
        <v>31615174.503771953</v>
      </c>
      <c r="DJ100" s="2">
        <f>IF($D100=3,(AO100*$P100*$M100*'input_cooling&amp;ventilation'!$D$3)*'input_cool&amp;vent_evolution'!AE$11,(AO100*$Q100*'input_cooling&amp;ventilation'!$D$3)*'input_cool&amp;vent_evolution'!AE$12)</f>
        <v>31134759.954276416</v>
      </c>
      <c r="DK100" s="2">
        <f>IF($D100=3,(AP100*$P100*$M100*'input_cooling&amp;ventilation'!$D$3)*'input_cool&amp;vent_evolution'!AF$11,(AP100*$Q100*'input_cooling&amp;ventilation'!$D$3)*'input_cool&amp;vent_evolution'!AF$12)</f>
        <v>30463109.147464622</v>
      </c>
      <c r="DL100" s="2">
        <f>IF($D100=3,(AQ100*$P100*$M100*'input_cooling&amp;ventilation'!$D$3)*'input_cool&amp;vent_evolution'!AG$11,(AQ100*$Q100*'input_cooling&amp;ventilation'!$D$3)*'input_cool&amp;vent_evolution'!AG$12)</f>
        <v>30141390.706002045</v>
      </c>
      <c r="DM100" s="2">
        <f>IF($D100=3,(AR100*$P100*$M100*'input_cooling&amp;ventilation'!$D$3)*'input_cool&amp;vent_evolution'!AH$11,(AR100*$Q100*'input_cooling&amp;ventilation'!$D$3)*'input_cool&amp;vent_evolution'!AH$12)</f>
        <v>29649166.574971668</v>
      </c>
      <c r="DN100" s="2">
        <f>IF($D100=3,(AS100*$P100*$M100*'input_cooling&amp;ventilation'!$D$3)*'input_cool&amp;vent_evolution'!AI$11,(AS100*$Q100*'input_cooling&amp;ventilation'!$D$3)*'input_cool&amp;vent_evolution'!AI$12)</f>
        <v>29136697.630631134</v>
      </c>
      <c r="DO100" s="2">
        <f>IF($D100=3,(AT100*$P100*$M100*'input_cooling&amp;ventilation'!$D$3)*'input_cool&amp;vent_evolution'!AJ$11,(AT100*$Q100*'input_cooling&amp;ventilation'!$D$3)*'input_cool&amp;vent_evolution'!AJ$12)</f>
        <v>28605530.144698855</v>
      </c>
      <c r="DP100" s="2">
        <f>IF($D100=3,(AU100*$P100*$M100*'input_cooling&amp;ventilation'!$D$3)*'input_cool&amp;vent_evolution'!AK$11,(AU100*$Q100*'input_cooling&amp;ventilation'!$D$3)*'input_cool&amp;vent_evolution'!AK$12)</f>
        <v>28313454.566630948</v>
      </c>
      <c r="DQ100" s="2">
        <f>IF($D100=3,(AV100*$P100*$M100*'input_cooling&amp;ventilation'!$D$3)*'input_cool&amp;vent_evolution'!AL$11,(AV100*$Q100*'input_cooling&amp;ventilation'!$D$3)*'input_cool&amp;vent_evolution'!AL$12)</f>
        <v>27512602.779568695</v>
      </c>
      <c r="DR100" s="2">
        <f>IF($D100=3,(AW100*$P100*$M100*'input_cooling&amp;ventilation'!$D$3)*'input_cool&amp;vent_evolution'!AM$11,(AW100*$Q100*'input_cooling&amp;ventilation'!$D$3)*'input_cool&amp;vent_evolution'!AM$12)</f>
        <v>26957377.756172054</v>
      </c>
      <c r="DS100" s="2">
        <f>IF($D100=3,(AX100*$P100*$M100*'input_cooling&amp;ventilation'!$D$3)*'input_cool&amp;vent_evolution'!AN$11,(AX100*$Q100*'input_cooling&amp;ventilation'!$D$3)*'input_cool&amp;vent_evolution'!AN$12)</f>
        <v>26393785.912762128</v>
      </c>
      <c r="DT100" s="2">
        <f>IF($D100=3,(AY100*$P100*$M100*'input_cooling&amp;ventilation'!$D$3)*'input_cool&amp;vent_evolution'!AO$11,(AY100*$Q100*'input_cooling&amp;ventilation'!$D$3)*'input_cool&amp;vent_evolution'!AO$12)</f>
        <v>25830408.549343452</v>
      </c>
      <c r="DU100" s="2">
        <f>IF($D100=3,(AZ100*$P100*$M100*'input_cooling&amp;ventilation'!$D$3)*'input_cool&amp;vent_evolution'!AP$11,(AZ100*$Q100*'input_cooling&amp;ventilation'!$D$3)*'input_cool&amp;vent_evolution'!AP$12)</f>
        <v>25270124.196090743</v>
      </c>
      <c r="DV100" s="2">
        <f>IF($D100=3,(BA100*$P100*$M100*'input_cooling&amp;ventilation'!$D$3)*'input_cool&amp;vent_evolution'!AQ$11,(BA100*$Q100*'input_cooling&amp;ventilation'!$D$3)*'input_cool&amp;vent_evolution'!AQ$12)</f>
        <v>24714926.964279879</v>
      </c>
      <c r="DW100" s="2">
        <f>IF($D100=3,(BB100*$P100*$M100*'input_cooling&amp;ventilation'!$D$3)*'input_cool&amp;vent_evolution'!AR$11,(BB100*$Q100*'input_cooling&amp;ventilation'!$D$3)*'input_cool&amp;vent_evolution'!AR$12)</f>
        <v>24167888.277127653</v>
      </c>
      <c r="DX100" s="2">
        <f>IF($D100=3,(BC100*$P100*$M100*'input_cooling&amp;ventilation'!$D$3)*'input_cool&amp;vent_evolution'!AS$11,(BC100*$Q100*'input_cooling&amp;ventilation'!$D$3)*'input_cool&amp;vent_evolution'!AS$12)</f>
        <v>23631916.136828419</v>
      </c>
      <c r="DY100" s="2">
        <f>IF($D100=3,(BD100*$P100*$M100*'input_cooling&amp;ventilation'!$D$3)*'input_cool&amp;vent_evolution'!AT$11,(BD100*$Q100*'input_cooling&amp;ventilation'!$D$3)*'input_cool&amp;vent_evolution'!AT$12)</f>
        <v>23110113.571439002</v>
      </c>
      <c r="DZ100" s="2">
        <f>IF($D100=3,(BE100*$P100*$M100*'input_cooling&amp;ventilation'!$D$3)*'input_cool&amp;vent_evolution'!AU$11,(BE100*$Q100*'input_cooling&amp;ventilation'!$D$3)*'input_cool&amp;vent_evolution'!AU$12)</f>
        <v>23330112.70059685</v>
      </c>
      <c r="EA100" s="2">
        <f>IF($D100=3,(BF100*$P100*$M100*'input_cooling&amp;ventilation'!$D$3)*'input_cool&amp;vent_evolution'!AV$11,(BF100*$Q100*'input_cooling&amp;ventilation'!$D$3)*'input_cool&amp;vent_evolution'!AV$12)</f>
        <v>23552206.134340458</v>
      </c>
      <c r="EB100">
        <v>0.6</v>
      </c>
      <c r="EC100" s="2">
        <f t="shared" si="116"/>
        <v>26790172.452838559</v>
      </c>
      <c r="ED100" s="2">
        <f>IF($D100=3,(EC100*(1+'input_cool&amp;vent_evolution'!M$10)),EC100*(1+'input_cool&amp;vent_evolution'!M$9))</f>
        <v>27361235.563135777</v>
      </c>
      <c r="EE100" s="2">
        <f>IF($D100=3,(ED100*(1+'input_cool&amp;vent_evolution'!N$10)),ED100*(1+'input_cool&amp;vent_evolution'!N$9))</f>
        <v>27932888.066534244</v>
      </c>
      <c r="EF100" s="2">
        <f>IF($D100=3,(EE100*(1+'input_cool&amp;vent_evolution'!O$10)),EE100*(1+'input_cool&amp;vent_evolution'!O$9))</f>
        <v>28505129.973339841</v>
      </c>
      <c r="EG100" s="2">
        <f>IF($D100=3,(EF100*(1+'input_cool&amp;vent_evolution'!P$10)),EF100*(1+'input_cool&amp;vent_evolution'!P$9))</f>
        <v>29046209.880596515</v>
      </c>
      <c r="EH100" s="2">
        <f>IF($D100=3,(EG100*(1+'input_cool&amp;vent_evolution'!Q$10)),EG100*(1+'input_cool&amp;vent_evolution'!Q$9))</f>
        <v>29587879.192405455</v>
      </c>
      <c r="EI100" s="2">
        <f>IF($D100=3,(EH100*(1+'input_cool&amp;vent_evolution'!R$10)),EH100*(1+'input_cool&amp;vent_evolution'!R$9))</f>
        <v>30013490.442834917</v>
      </c>
      <c r="EJ100" s="2">
        <f>IF($D100=3,(EI100*(1+'input_cool&amp;vent_evolution'!S$10)),EI100*(1+'input_cool&amp;vent_evolution'!S$9))</f>
        <v>30439360.356111359</v>
      </c>
      <c r="EK100" s="2">
        <f>IF($D100=3,(EJ100*(1+'input_cool&amp;vent_evolution'!T$10)),EJ100*(1+'input_cool&amp;vent_evolution'!T$9))</f>
        <v>30865488.929944608</v>
      </c>
      <c r="EL100" s="2">
        <f>IF($D100=3,(EK100*(1+'input_cool&amp;vent_evolution'!U$10)),EK100*(1+'input_cool&amp;vent_evolution'!U$9))</f>
        <v>31291876.146012869</v>
      </c>
      <c r="EM100" s="2">
        <f>IF($D100=3,(EL100*(1+'input_cool&amp;vent_evolution'!V$10)),EL100*(1+'input_cool&amp;vent_evolution'!V$9))</f>
        <v>31718522.020347688</v>
      </c>
      <c r="EN100" s="2">
        <f>IF($D100=3,(EM100*(1+'input_cool&amp;vent_evolution'!W$10)),EM100*(1+'input_cool&amp;vent_evolution'!W$9))</f>
        <v>32050339.067306649</v>
      </c>
      <c r="EO100" s="2">
        <f>IF($D100=3,(EN100*(1+'input_cool&amp;vent_evolution'!X$10)),EN100*(1+'input_cool&amp;vent_evolution'!X$9))</f>
        <v>32382372.590168171</v>
      </c>
      <c r="EP100" s="2">
        <f>IF($D100=3,(EO100*(1+'input_cool&amp;vent_evolution'!Y$10)),EO100*(1+'input_cool&amp;vent_evolution'!Y$9))</f>
        <v>32714622.601528402</v>
      </c>
      <c r="EQ100" s="2">
        <f>IF($D100=3,(EP100*(1+'input_cool&amp;vent_evolution'!Z$10)),EP100*(1+'input_cool&amp;vent_evolution'!Z$9))</f>
        <v>33047089.08077547</v>
      </c>
      <c r="ER100" s="2">
        <f>IF($D100=3,(EQ100*(1+'input_cool&amp;vent_evolution'!AA$10)),EQ100*(1+'input_cool&amp;vent_evolution'!AA$9))</f>
        <v>33379772.048521232</v>
      </c>
      <c r="ES100" s="2">
        <f>IF($D100=3,(ER100*(1+'input_cool&amp;vent_evolution'!AB$10)),ER100*(1+'input_cool&amp;vent_evolution'!AB$9))</f>
        <v>33611344.92719911</v>
      </c>
      <c r="ET100" s="2">
        <f>IF($D100=3,(ES100*(1+'input_cool&amp;vent_evolution'!AC$10)),ES100*(1+'input_cool&amp;vent_evolution'!AC$9))</f>
        <v>33843080.28876584</v>
      </c>
      <c r="EU100" s="2">
        <f>IF($D100=3,(ET100*(1+'input_cool&amp;vent_evolution'!AD$10)),ET100*(1+'input_cool&amp;vent_evolution'!AD$9))</f>
        <v>34074978.161849141</v>
      </c>
      <c r="EV100" s="2">
        <f>IF($D100=3,(EU100*(1+'input_cool&amp;vent_evolution'!AE$10)),EU100*(1+'input_cool&amp;vent_evolution'!AE$9))</f>
        <v>34307038.520111524</v>
      </c>
      <c r="EW100" s="2">
        <f>IF($D100=3,(EV100*(1+'input_cool&amp;vent_evolution'!AF$10)),EV100*(1+'input_cool&amp;vent_evolution'!AF$9))</f>
        <v>34539261.38874536</v>
      </c>
      <c r="EX100" s="2">
        <f>IF($D100=3,(EW100*(1+'input_cool&amp;vent_evolution'!AG$10)),EW100*(1+'input_cool&amp;vent_evolution'!AG$9))</f>
        <v>34686081.621278875</v>
      </c>
      <c r="EY100" s="2">
        <f>IF($D100=3,(EX100*(1+'input_cool&amp;vent_evolution'!AH$10)),EX100*(1+'input_cool&amp;vent_evolution'!AH$9))</f>
        <v>34832945.567186557</v>
      </c>
      <c r="EZ100" s="2">
        <f>IF($D100=3,(EY100*(1+'input_cool&amp;vent_evolution'!AI$10)),EY100*(1+'input_cool&amp;vent_evolution'!AI$9))</f>
        <v>34979853.234484166</v>
      </c>
      <c r="FA100" s="2">
        <f>IF($D100=3,(EZ100*(1+'input_cool&amp;vent_evolution'!AJ$10)),EZ100*(1+'input_cool&amp;vent_evolution'!AJ$9))</f>
        <v>35126804.614010833</v>
      </c>
      <c r="FB100" s="2">
        <f>IF($D100=3,(FA100*(1+'input_cool&amp;vent_evolution'!AK$10)),FA100*(1+'input_cool&amp;vent_evolution'!AK$9))</f>
        <v>35273799.686299674</v>
      </c>
      <c r="FC100" s="2">
        <f>IF($D100=3,(FB100*(1+'input_cool&amp;vent_evolution'!AL$10)),FB100*(1+'input_cool&amp;vent_evolution'!AL$9))</f>
        <v>35420838.493719749</v>
      </c>
      <c r="FD100" s="2">
        <f>IF($D100=3,(FC100*(1+'input_cool&amp;vent_evolution'!AM$10)),FC100*(1+'input_cool&amp;vent_evolution'!AM$9))</f>
        <v>35567921.000772648</v>
      </c>
      <c r="FE100" s="2">
        <f>IF($D100=3,(FD100*(1+'input_cool&amp;vent_evolution'!AN$10)),FD100*(1+'input_cool&amp;vent_evolution'!AN$9))</f>
        <v>35715047.229215488</v>
      </c>
      <c r="FF100" s="2">
        <f>IF($D100=3,(FE100*(1+'input_cool&amp;vent_evolution'!AO$10)),FE100*(1+'input_cool&amp;vent_evolution'!AO$9))</f>
        <v>35862217.165306948</v>
      </c>
      <c r="FG100" s="2">
        <f>IF($D100=3,(FF100*(1+'input_cool&amp;vent_evolution'!AP$10)),FF100*(1+'input_cool&amp;vent_evolution'!AP$9))</f>
        <v>36009430.818207875</v>
      </c>
      <c r="FH100" s="2">
        <f>IF($D100=3,(FG100*(1+'input_cool&amp;vent_evolution'!AQ$10)),FG100*(1+'input_cool&amp;vent_evolution'!AQ$9))</f>
        <v>36156688.174176991</v>
      </c>
      <c r="FI100" s="2">
        <f>IF($D100=3,(FH100*(1+'input_cool&amp;vent_evolution'!AR$10)),FH100*(1+'input_cool&amp;vent_evolution'!AR$9))</f>
        <v>36303989.2492458</v>
      </c>
      <c r="FJ100" s="2">
        <f>IF($D100=3,(FI100*(1+'input_cool&amp;vent_evolution'!AS$10)),FI100*(1+'input_cool&amp;vent_evolution'!AS$9))</f>
        <v>36451334.033108339</v>
      </c>
      <c r="FK100" s="2">
        <f>IF($D100=3,(FJ100*(1+'input_cool&amp;vent_evolution'!AT$10)),FJ100*(1+'input_cool&amp;vent_evolution'!AT$9))</f>
        <v>36598722.539505862</v>
      </c>
      <c r="FL100" s="2">
        <f>IF($D100=3,(FK100*(1+'input_cool&amp;vent_evolution'!AU$10)),FK100*(1+'input_cool&amp;vent_evolution'!AU$9))</f>
        <v>36746707.001370981</v>
      </c>
      <c r="FM100" s="2">
        <f t="shared" si="117"/>
        <v>46503047.97856842</v>
      </c>
      <c r="FN100" s="2">
        <f t="shared" si="118"/>
        <v>47494313.535506941</v>
      </c>
      <c r="FO100" s="2">
        <f t="shared" si="119"/>
        <v>48486602.17565681</v>
      </c>
      <c r="FP100" s="2">
        <f t="shared" si="120"/>
        <v>49479913.916907236</v>
      </c>
      <c r="FQ100" s="2">
        <f t="shared" si="121"/>
        <v>50419133.883919068</v>
      </c>
      <c r="FR100" s="2">
        <f t="shared" si="122"/>
        <v>51359376.954019219</v>
      </c>
      <c r="FS100" s="2">
        <f t="shared" si="123"/>
        <v>52098163.553238839</v>
      </c>
      <c r="FT100" s="2">
        <f t="shared" si="124"/>
        <v>52837399.145864695</v>
      </c>
      <c r="FU100" s="2">
        <f t="shared" si="125"/>
        <v>53577083.727921464</v>
      </c>
      <c r="FV100" s="2">
        <f t="shared" si="126"/>
        <v>54317217.2676057</v>
      </c>
      <c r="FW100" s="2">
        <f t="shared" si="127"/>
        <v>55057799.792745367</v>
      </c>
      <c r="FX100" s="2">
        <f t="shared" si="128"/>
        <v>55633776.079646967</v>
      </c>
      <c r="FY100" s="2">
        <f t="shared" si="129"/>
        <v>56210128.130806923</v>
      </c>
      <c r="FZ100" s="2">
        <f t="shared" si="130"/>
        <v>56786855.968089953</v>
      </c>
      <c r="GA100" s="2">
        <f t="shared" si="131"/>
        <v>57363959.555717431</v>
      </c>
      <c r="GB100" s="2">
        <f t="shared" si="132"/>
        <v>57941438.929467954</v>
      </c>
      <c r="GC100" s="2">
        <f t="shared" si="133"/>
        <v>58343408.894635215</v>
      </c>
      <c r="GD100" s="2">
        <f t="shared" si="134"/>
        <v>58745660.901644103</v>
      </c>
      <c r="GE100" s="2">
        <f t="shared" si="135"/>
        <v>59148195.000187322</v>
      </c>
      <c r="GF100" s="2">
        <f t="shared" si="136"/>
        <v>59551011.144547597</v>
      </c>
      <c r="GG100" s="2">
        <f t="shared" si="137"/>
        <v>59954109.378454491</v>
      </c>
      <c r="GH100" s="2">
        <f t="shared" si="138"/>
        <v>60208963.591496602</v>
      </c>
      <c r="GI100" s="2">
        <f t="shared" si="139"/>
        <v>60463893.68330133</v>
      </c>
      <c r="GJ100" s="2">
        <f t="shared" si="140"/>
        <v>60718899.667782649</v>
      </c>
      <c r="GK100" s="2">
        <f t="shared" si="141"/>
        <v>60973981.529038869</v>
      </c>
      <c r="GL100" s="2">
        <f t="shared" si="142"/>
        <v>61229139.233278923</v>
      </c>
      <c r="GM100" s="2">
        <f t="shared" si="143"/>
        <v>61484372.854048036</v>
      </c>
      <c r="GN100" s="2">
        <f t="shared" si="144"/>
        <v>61739682.329727232</v>
      </c>
      <c r="GO100" s="2">
        <f t="shared" si="145"/>
        <v>61995067.698083006</v>
      </c>
      <c r="GP100" s="2">
        <f t="shared" si="146"/>
        <v>62250528.935262874</v>
      </c>
      <c r="GQ100" s="2">
        <f t="shared" si="147"/>
        <v>62506066.057168432</v>
      </c>
      <c r="GR100" s="2">
        <f t="shared" si="148"/>
        <v>62761679.039947249</v>
      </c>
      <c r="GS100" s="2">
        <f t="shared" si="149"/>
        <v>63017367.911427207</v>
      </c>
      <c r="GT100" s="2">
        <f t="shared" si="150"/>
        <v>63273132.653718948</v>
      </c>
      <c r="GU100" s="2">
        <f t="shared" si="151"/>
        <v>63528973.290674865</v>
      </c>
      <c r="GV100" s="2">
        <f t="shared" si="152"/>
        <v>63785848.401960962</v>
      </c>
      <c r="GW100" s="2">
        <f>IF($D100=3,($N100*$M100*EC100*'input_cooling&amp;ventilation'!$D$3)*'input_cool&amp;vent_evolution'!M$11,($O100*$M100*EC100*'input_cooling&amp;ventilation'!$D$3)*'input_cool&amp;vent_evolution'!M$10)</f>
        <v>9641237.3073249813</v>
      </c>
      <c r="GX100" s="2">
        <f>IF($D100=3,($N100*$M100*ED100*'input_cooling&amp;ventilation'!$D$3)*'input_cool&amp;vent_evolution'!N$11,($O100*$M100*ED100*'input_cooling&amp;ventilation'!$D$3)*'input_cool&amp;vent_evolution'!N$10)</f>
        <v>9113824.7856824659</v>
      </c>
      <c r="GY100" s="2">
        <f>IF($D100=3,($N100*$M100*EE100*'input_cooling&amp;ventilation'!$D$3)*'input_cool&amp;vent_evolution'!O$11,($O100*$M100*EE100*'input_cooling&amp;ventilation'!$D$3)*'input_cool&amp;vent_evolution'!O$10)</f>
        <v>8722387.7174788117</v>
      </c>
      <c r="GZ100" s="2">
        <f>IF($D100=3,($N100*$M100*EF100*'input_cooling&amp;ventilation'!$D$3)*'input_cool&amp;vent_evolution'!P$11,($O100*$M100*EF100*'input_cooling&amp;ventilation'!$D$3)*'input_cool&amp;vent_evolution'!P$10)</f>
        <v>9840096.9831832033</v>
      </c>
      <c r="HA100" s="2">
        <f>IF($D100=3,($N100*$M100*EG100*'input_cooling&amp;ventilation'!$D$3)*'input_cool&amp;vent_evolution'!Q$11,($O100*$M100*EG100*'input_cooling&amp;ventilation'!$D$3)*'input_cool&amp;vent_evolution'!Q$10)</f>
        <v>10849232.754119702</v>
      </c>
      <c r="HB100" s="2">
        <f>IF($D100=3,($N100*$M100*EH100*'input_cooling&amp;ventilation'!$D$3)*'input_cool&amp;vent_evolution'!R$11,($O100*$M100*EH100*'input_cooling&amp;ventilation'!$D$3)*'input_cool&amp;vent_evolution'!R$10)</f>
        <v>11479918.029534459</v>
      </c>
      <c r="HC100" s="2">
        <f>IF($D100=3,($N100*$M100*EI100*'input_cooling&amp;ventilation'!$D$3)*'input_cool&amp;vent_evolution'!S$11,($O100*$M100*EI100*'input_cooling&amp;ventilation'!$D$3)*'input_cool&amp;vent_evolution'!S$10)</f>
        <v>11871939.922598699</v>
      </c>
      <c r="HD100" s="2">
        <f>IF($D100=3,($N100*$M100*EJ100*'input_cooling&amp;ventilation'!$D$3)*'input_cool&amp;vent_evolution'!T$11,($O100*$M100*EJ100*'input_cooling&amp;ventilation'!$D$3)*'input_cool&amp;vent_evolution'!T$10)</f>
        <v>12296813.216092814</v>
      </c>
      <c r="HE100" s="2">
        <f>IF($D100=3,($N100*$M100*EK100*'input_cooling&amp;ventilation'!$D$3)*'input_cool&amp;vent_evolution'!U$11,($O100*$M100*EK100*'input_cooling&amp;ventilation'!$D$3)*'input_cool&amp;vent_evolution'!U$10)</f>
        <v>14056673.958754612</v>
      </c>
      <c r="HF100" s="2">
        <f>IF($D100=3,($N100*$M100*EL100*'input_cooling&amp;ventilation'!$D$3)*'input_cool&amp;vent_evolution'!V$11,($O100*$M100*EL100*'input_cooling&amp;ventilation'!$D$3)*'input_cool&amp;vent_evolution'!V$10)</f>
        <v>14132968.874846194</v>
      </c>
      <c r="HG100" s="2">
        <f>IF($D100=3,($N100*$M100*EM100*'input_cooling&amp;ventilation'!$D$3)*'input_cool&amp;vent_evolution'!W$11,($O100*$M100*EM100*'input_cooling&amp;ventilation'!$D$3)*'input_cool&amp;vent_evolution'!W$10)</f>
        <v>13652363.224105567</v>
      </c>
      <c r="HH100" s="2">
        <f>IF($D100=3,($N100*$M100*EN100*'input_cooling&amp;ventilation'!$D$3)*'input_cool&amp;vent_evolution'!X$11,($O100*$M100*EN100*'input_cooling&amp;ventilation'!$D$3)*'input_cool&amp;vent_evolution'!X$10)</f>
        <v>14032045.894029591</v>
      </c>
      <c r="HI100" s="2">
        <f>IF($D100=3,($N100*$M100*EO100*'input_cooling&amp;ventilation'!$D$3)*'input_cool&amp;vent_evolution'!Y$11,($O100*$M100*EO100*'input_cooling&amp;ventilation'!$D$3)*'input_cool&amp;vent_evolution'!Y$10)</f>
        <v>14236481.705899101</v>
      </c>
      <c r="HJ100" s="2">
        <f>IF($D100=3,($N100*$M100*EP100*'input_cooling&amp;ventilation'!$D$3)*'input_cool&amp;vent_evolution'!Z$11,($O100*$M100*EP100*'input_cooling&amp;ventilation'!$D$3)*'input_cool&amp;vent_evolution'!Z$10)</f>
        <v>15128564.058884334</v>
      </c>
      <c r="HK100" s="2">
        <f>IF($D100=3,($N100*$M100*EQ100*'input_cooling&amp;ventilation'!$D$3)*'input_cool&amp;vent_evolution'!AA$11,($O100*$M100*EQ100*'input_cooling&amp;ventilation'!$D$3)*'input_cool&amp;vent_evolution'!AA$10)</f>
        <v>15092281.932195298</v>
      </c>
      <c r="HL100" s="2">
        <f>IF($D100=3,($N100*$M100*ER100*'input_cooling&amp;ventilation'!$D$3)*'input_cool&amp;vent_evolution'!AB$11,($O100*$M100*ER100*'input_cooling&amp;ventilation'!$D$3)*'input_cool&amp;vent_evolution'!AB$10)</f>
        <v>13431163.567881767</v>
      </c>
      <c r="HM100" s="2">
        <f>IF($D100=3,($N100*$M100*ES100*'input_cooling&amp;ventilation'!$D$3)*'input_cool&amp;vent_evolution'!AC$11,($O100*$M100*ES100*'input_cooling&amp;ventilation'!$D$3)*'input_cool&amp;vent_evolution'!AC$10)</f>
        <v>13272391.464930573</v>
      </c>
      <c r="HN100" s="2">
        <f>IF($D100=3,($N100*$M100*ET100*'input_cooling&amp;ventilation'!$D$3)*'input_cool&amp;vent_evolution'!AD$11,($O100*$M100*ET100*'input_cooling&amp;ventilation'!$D$3)*'input_cool&amp;vent_evolution'!AD$10)</f>
        <v>12992340.942753803</v>
      </c>
      <c r="HO100" s="2">
        <f>IF($D100=3,($N100*$M100*EU100*'input_cooling&amp;ventilation'!$D$3)*'input_cool&amp;vent_evolution'!AE$11,($O100*$M100*EU100*'input_cooling&amp;ventilation'!$D$3)*'input_cool&amp;vent_evolution'!AE$10)</f>
        <v>12680530.584073627</v>
      </c>
      <c r="HP100" s="2">
        <f>IF($D100=3,($N100*$M100*EV100*'input_cooling&amp;ventilation'!$D$3)*'input_cool&amp;vent_evolution'!AF$11,($O100*$M100*EV100*'input_cooling&amp;ventilation'!$D$3)*'input_cool&amp;vent_evolution'!AF$10)</f>
        <v>12301467.459727552</v>
      </c>
      <c r="HQ100" s="2">
        <f>IF($D100=3,($N100*$M100*EW100*'input_cooling&amp;ventilation'!$D$3)*'input_cool&amp;vent_evolution'!AG$11,($O100*$M100*EW100*'input_cooling&amp;ventilation'!$D$3)*'input_cool&amp;vent_evolution'!AG$10)</f>
        <v>12074240.990047053</v>
      </c>
      <c r="HR100" s="2">
        <f>IF($D100=3,($N100*$M100*EX100*'input_cooling&amp;ventilation'!$D$3)*'input_cool&amp;vent_evolution'!AH$11,($O100*$M100*EX100*'input_cooling&amp;ventilation'!$D$3)*'input_cool&amp;vent_evolution'!AH$10)</f>
        <v>11756958.368891945</v>
      </c>
      <c r="HS100" s="2">
        <f>IF($D100=3,($N100*$M100*EY100*'input_cooling&amp;ventilation'!$D$3)*'input_cool&amp;vent_evolution'!AI$11,($O100*$M100*EY100*'input_cooling&amp;ventilation'!$D$3)*'input_cool&amp;vent_evolution'!AI$10)</f>
        <v>11441695.393637139</v>
      </c>
      <c r="HT100" s="2">
        <f>IF($D100=3,($N100*$M100*EZ100*'input_cooling&amp;ventilation'!$D$3)*'input_cool&amp;vent_evolution'!AJ$11,($O100*$M100*EZ100*'input_cooling&amp;ventilation'!$D$3)*'input_cool&amp;vent_evolution'!AJ$10)</f>
        <v>11128759.846924169</v>
      </c>
      <c r="HU100" s="2">
        <f>IF($D100=3,($N100*$M100*FA100*'input_cooling&amp;ventilation'!$D$3)*'input_cool&amp;vent_evolution'!AK$11,($O100*$M100*FA100*'input_cooling&amp;ventilation'!$D$3)*'input_cool&amp;vent_evolution'!AK$10)</f>
        <v>10917240.882062852</v>
      </c>
      <c r="HV100" s="2">
        <f>IF($D100=3,($N100*$M100*FB100*'input_cooling&amp;ventilation'!$D$3)*'input_cool&amp;vent_evolution'!AL$11,($O100*$M100*FB100*'input_cooling&amp;ventilation'!$D$3)*'input_cool&amp;vent_evolution'!AL$10)</f>
        <v>10517166.209809996</v>
      </c>
      <c r="HW100" s="2">
        <f>IF($D100=3,($N100*$M100*FC100*'input_cooling&amp;ventilation'!$D$3)*'input_cool&amp;vent_evolution'!AM$11,($O100*$M100*FC100*'input_cooling&amp;ventilation'!$D$3)*'input_cool&amp;vent_evolution'!AM$10)</f>
        <v>10221383.444010802</v>
      </c>
      <c r="HX100" s="2">
        <f>IF($D100=3,($N100*$M100*FD100*'input_cooling&amp;ventilation'!$D$3)*'input_cool&amp;vent_evolution'!AN$11,($O100*$M100*FD100*'input_cooling&amp;ventilation'!$D$3)*'input_cool&amp;vent_evolution'!AN$10)</f>
        <v>9930303.242081454</v>
      </c>
      <c r="HY100" s="2">
        <f>IF($D100=3,($N100*$M100*FE100*'input_cooling&amp;ventilation'!$D$3)*'input_cool&amp;vent_evolution'!AO$11,($O100*$M100*FE100*'input_cooling&amp;ventilation'!$D$3)*'input_cool&amp;vent_evolution'!AO$10)</f>
        <v>9646750.5709892102</v>
      </c>
      <c r="HZ100" s="2">
        <f>IF($D100=3,($N100*$M100*FF100*'input_cooling&amp;ventilation'!$D$3)*'input_cool&amp;vent_evolution'!AP$11,($O100*$M100*FF100*'input_cooling&amp;ventilation'!$D$3)*'input_cool&amp;vent_evolution'!AP$10)</f>
        <v>9371330.6689586136</v>
      </c>
      <c r="IA100" s="2">
        <f>IF($D100=3,($N100*$M100*FG100*'input_cooling&amp;ventilation'!$D$3)*'input_cool&amp;vent_evolution'!AQ$11,($O100*$M100*FG100*'input_cooling&amp;ventilation'!$D$3)*'input_cool&amp;vent_evolution'!AQ$10)</f>
        <v>9104314.1292334534</v>
      </c>
      <c r="IB100" s="2">
        <f>IF($D100=3,($N100*$M100*FH100*'input_cooling&amp;ventilation'!$D$3)*'input_cool&amp;vent_evolution'!AR$11,($O100*$M100*FH100*'input_cooling&amp;ventilation'!$D$3)*'input_cool&amp;vent_evolution'!AR$10)</f>
        <v>8846372.0229797829</v>
      </c>
      <c r="IC100" s="2">
        <f>IF($D100=3,($N100*$M100*FI100*'input_cooling&amp;ventilation'!$D$3)*'input_cool&amp;vent_evolution'!AS$11,($O100*$M100*FI100*'input_cooling&amp;ventilation'!$D$3)*'input_cool&amp;vent_evolution'!AS$10)</f>
        <v>8598110.0219221748</v>
      </c>
      <c r="ID100" s="2">
        <f>IF($D100=3,($N100*$M100*FJ100*'input_cooling&amp;ventilation'!$D$3)*'input_cool&amp;vent_evolution'!AT$11,($O100*$M100*FJ100*'input_cooling&amp;ventilation'!$D$3)*'input_cool&amp;vent_evolution'!AT$10)</f>
        <v>8360203.4538463727</v>
      </c>
      <c r="IE100" s="2">
        <f>IF($D100=3,($N100*$M100*FK100*'input_cooling&amp;ventilation'!$D$3)*'input_cool&amp;vent_evolution'!AU$11,($O100*$M100*FK100*'input_cooling&amp;ventilation'!$D$3)*'input_cool&amp;vent_evolution'!AU$10)</f>
        <v>8394007.3716706876</v>
      </c>
      <c r="IF100" s="2">
        <f>IF($D100=3,($N100*$M100*FL100*'input_cooling&amp;ventilation'!$D$3)*'input_cool&amp;vent_evolution'!AV$11,($O100*$M100*FL100*'input_cooling&amp;ventilation'!$D$3)*'input_cool&amp;vent_evolution'!AV$10)</f>
        <v>8427947.973352829</v>
      </c>
    </row>
    <row r="101" spans="1:240" x14ac:dyDescent="0.25">
      <c r="A101">
        <v>99</v>
      </c>
      <c r="B101">
        <v>100100</v>
      </c>
      <c r="C101">
        <v>13</v>
      </c>
      <c r="D101">
        <v>3</v>
      </c>
      <c r="E101">
        <v>4</v>
      </c>
      <c r="F101" s="2">
        <v>17380575</v>
      </c>
      <c r="G101" s="2">
        <v>17592507.214277402</v>
      </c>
      <c r="H101" s="2">
        <v>17380575</v>
      </c>
      <c r="I101" s="17">
        <v>0.89738603500000003</v>
      </c>
      <c r="J101">
        <v>0.92360931899999998</v>
      </c>
      <c r="K101" s="2">
        <f t="shared" si="77"/>
        <v>16052861.039578425</v>
      </c>
      <c r="L101" s="2">
        <f t="shared" si="78"/>
        <v>15787270.294729292</v>
      </c>
      <c r="M101">
        <v>0.51319957761351598</v>
      </c>
      <c r="N101" s="17">
        <f>'input_cooling&amp;ventilation'!$D$5</f>
        <v>57.500092182043396</v>
      </c>
      <c r="O101" s="45">
        <f>'input_cooling&amp;ventilation'!$D$6</f>
        <v>19.328678831353667</v>
      </c>
      <c r="P101" s="45">
        <f>'input_cooling&amp;ventilation'!$C$5</f>
        <v>50.351688737400465</v>
      </c>
      <c r="Q101" s="45">
        <f>'input_cooling&amp;ventilation'!$C$6</f>
        <v>32.240814214248743</v>
      </c>
      <c r="R101">
        <v>17</v>
      </c>
      <c r="S101">
        <v>12</v>
      </c>
      <c r="T101">
        <v>14</v>
      </c>
      <c r="U101" s="2">
        <f t="shared" si="79"/>
        <v>20740670.006919913</v>
      </c>
      <c r="V101" s="2">
        <f t="shared" si="80"/>
        <v>19182755.634782996</v>
      </c>
      <c r="W101" s="2">
        <v>27622022.743797511</v>
      </c>
      <c r="X101" s="57">
        <f>IF($D101=3,(W101*(1+'input_cool&amp;vent_evolution'!M$11)),(W101*(1+'input_cool&amp;vent_evolution'!M$12)))</f>
        <v>28034621.775482338</v>
      </c>
      <c r="Y101" s="57">
        <f>IF($D101=3,(X101*(1+'input_cool&amp;vent_evolution'!N$11)),(X101*(1+'input_cool&amp;vent_evolution'!N$12)))</f>
        <v>28422214.069187194</v>
      </c>
      <c r="Z101" s="57">
        <f>IF($D101=3,(Y101*(1+'input_cool&amp;vent_evolution'!O$11)),(Y101*(1+'input_cool&amp;vent_evolution'!O$12)))</f>
        <v>28790591.415556524</v>
      </c>
      <c r="AA101" s="57">
        <f>IF($D101=3,(Z101*(1+'input_cool&amp;vent_evolution'!P$11)),(Z101*(1+'input_cool&amp;vent_evolution'!P$12)))</f>
        <v>29203108.939185329</v>
      </c>
      <c r="AB101" s="57">
        <f>IF($D101=3,(AA101*(1+'input_cool&amp;vent_evolution'!Q$11)),(AA101*(1+'input_cool&amp;vent_evolution'!Q$12)))</f>
        <v>29655854.401604101</v>
      </c>
      <c r="AC101" s="57">
        <f>IF($D101=3,(AB101*(1+'input_cool&amp;vent_evolution'!R$11)),(AB101*(1+'input_cool&amp;vent_evolution'!R$12)))</f>
        <v>30133439.59467591</v>
      </c>
      <c r="AD101" s="57">
        <f>IF($D101=3,(AC101*(1+'input_cool&amp;vent_evolution'!S$11)),(AC101*(1+'input_cool&amp;vent_evolution'!S$12)))</f>
        <v>30628170.857504196</v>
      </c>
      <c r="AE101" s="57">
        <f>IF($D101=3,(AD101*(1+'input_cool&amp;vent_evolution'!T$11)),(AD101*(1+'input_cool&amp;vent_evolution'!T$12)))</f>
        <v>31141733.680997334</v>
      </c>
      <c r="AF101" s="57">
        <f>IF($D101=3,(AE101*(1+'input_cool&amp;vent_evolution'!U$11)),(AE101*(1+'input_cool&amp;vent_evolution'!U$12)))</f>
        <v>31730397.92827177</v>
      </c>
      <c r="AG101" s="57">
        <f>IF($D101=3,(AF101*(1+'input_cool&amp;vent_evolution'!V$11)),(AF101*(1+'input_cool&amp;vent_evolution'!V$12)))</f>
        <v>32325227.814735014</v>
      </c>
      <c r="AH101" s="57">
        <f>IF($D101=3,(AG101*(1+'input_cool&amp;vent_evolution'!W$11)),(AG101*(1+'input_cool&amp;vent_evolution'!W$12)))</f>
        <v>32902727.761646643</v>
      </c>
      <c r="AI101" s="57">
        <f>IF($D101=3,(AH101*(1+'input_cool&amp;vent_evolution'!X$11)),(AH101*(1+'input_cool&amp;vent_evolution'!X$12)))</f>
        <v>33500637.648301069</v>
      </c>
      <c r="AJ101" s="57">
        <f>IF($D101=3,(AI101*(1+'input_cool&amp;vent_evolution'!Y$11)),(AI101*(1+'input_cool&amp;vent_evolution'!Y$12)))</f>
        <v>34111949.118809544</v>
      </c>
      <c r="AK101" s="57">
        <f>IF($D101=3,(AJ101*(1+'input_cool&amp;vent_evolution'!Z$11)),(AJ101*(1+'input_cool&amp;vent_evolution'!Z$12)))</f>
        <v>34766702.563044354</v>
      </c>
      <c r="AL101" s="57">
        <f>IF($D101=3,(AK101*(1+'input_cool&amp;vent_evolution'!AA$11)),(AK101*(1+'input_cool&amp;vent_evolution'!AA$12)))</f>
        <v>35425725.701379642</v>
      </c>
      <c r="AM101" s="57">
        <f>IF($D101=3,(AL101*(1+'input_cool&amp;vent_evolution'!AB$11)),(AL101*(1+'input_cool&amp;vent_evolution'!AB$12)))</f>
        <v>36017375.184762001</v>
      </c>
      <c r="AN101" s="57">
        <f>IF($D101=3,(AM101*(1+'input_cool&amp;vent_evolution'!AC$11)),(AM101*(1+'input_cool&amp;vent_evolution'!AC$12)))</f>
        <v>36607699.693272643</v>
      </c>
      <c r="AO101" s="57">
        <f>IF($D101=3,(AN101*(1+'input_cool&amp;vent_evolution'!AD$11)),(AN101*(1+'input_cool&amp;vent_evolution'!AD$12)))</f>
        <v>37191017.759092845</v>
      </c>
      <c r="AP101" s="57">
        <f>IF($D101=3,(AO101*(1+'input_cool&amp;vent_evolution'!AE$11)),(AO101*(1+'input_cool&amp;vent_evolution'!AE$12)))</f>
        <v>37765471.901490137</v>
      </c>
      <c r="AQ101" s="57">
        <f>IF($D101=3,(AP101*(1+'input_cool&amp;vent_evolution'!AF$11)),(AP101*(1+'input_cool&amp;vent_evolution'!AF$12)))</f>
        <v>38327533.702055201</v>
      </c>
      <c r="AR101" s="57">
        <f>IF($D101=3,(AQ101*(1+'input_cool&amp;vent_evolution'!AG$11)),(AQ101*(1+'input_cool&amp;vent_evolution'!AG$12)))</f>
        <v>38883659.613226704</v>
      </c>
      <c r="AS101" s="57">
        <f>IF($D101=3,(AR101*(1+'input_cool&amp;vent_evolution'!AH$11)),(AR101*(1+'input_cool&amp;vent_evolution'!AH$12)))</f>
        <v>39430703.707436278</v>
      </c>
      <c r="AT101" s="57">
        <f>IF($D101=3,(AS101*(1+'input_cool&amp;vent_evolution'!AI$11)),(AS101*(1+'input_cool&amp;vent_evolution'!AI$12)))</f>
        <v>39968292.456290416</v>
      </c>
      <c r="AU101" s="57">
        <f>IF($D101=3,(AT101*(1+'input_cool&amp;vent_evolution'!AJ$11)),(AT101*(1+'input_cool&amp;vent_evolution'!AJ$12)))</f>
        <v>40496080.860993877</v>
      </c>
      <c r="AV101" s="57">
        <f>IF($D101=3,(AU101*(1+'input_cool&amp;vent_evolution'!AK$11)),(AU101*(1+'input_cool&amp;vent_evolution'!AK$12)))</f>
        <v>41018480.304100692</v>
      </c>
      <c r="AW101" s="57">
        <f>IF($D101=3,(AV101*(1+'input_cool&amp;vent_evolution'!AL$11)),(AV101*(1+'input_cool&amp;vent_evolution'!AL$12)))</f>
        <v>41526103.573336259</v>
      </c>
      <c r="AX101" s="57">
        <f>IF($D101=3,(AW101*(1+'input_cool&amp;vent_evolution'!AM$11)),(AW101*(1+'input_cool&amp;vent_evolution'!AM$12)))</f>
        <v>42023482.623084627</v>
      </c>
      <c r="AY101" s="57">
        <f>IF($D101=3,(AX101*(1+'input_cool&amp;vent_evolution'!AN$11)),(AX101*(1+'input_cool&amp;vent_evolution'!AN$12)))</f>
        <v>42510463.080727465</v>
      </c>
      <c r="AZ101" s="57">
        <f>IF($D101=3,(AY101*(1+'input_cool&amp;vent_evolution'!AO$11)),(AY101*(1+'input_cool&amp;vent_evolution'!AO$12)))</f>
        <v>42987048.903543375</v>
      </c>
      <c r="BA101" s="57">
        <f>IF($D101=3,(AZ101*(1+'input_cool&amp;vent_evolution'!AP$11)),(AZ101*(1+'input_cool&amp;vent_evolution'!AP$12)))</f>
        <v>43453297.159340329</v>
      </c>
      <c r="BB101" s="57">
        <f>IF($D101=3,(BA101*(1+'input_cool&amp;vent_evolution'!AQ$11)),(BA101*(1+'input_cool&amp;vent_evolution'!AQ$12)))</f>
        <v>43909301.708420753</v>
      </c>
      <c r="BC101" s="57">
        <f>IF($D101=3,(BB101*(1+'input_cool&amp;vent_evolution'!AR$11)),(BB101*(1+'input_cool&amp;vent_evolution'!AR$12)))</f>
        <v>44355213.080603473</v>
      </c>
      <c r="BD101" s="57">
        <f>IF($D101=3,(BC101*(1+'input_cool&amp;vent_evolution'!AS$11)),(BC101*(1+'input_cool&amp;vent_evolution'!AS$12)))</f>
        <v>44791235.460012302</v>
      </c>
      <c r="BE101" s="57">
        <f>IF($D101=3,(BD101*(1+'input_cool&amp;vent_evolution'!AT$11)),(BD101*(1+'input_cool&amp;vent_evolution'!AT$12)))</f>
        <v>45217630.283414863</v>
      </c>
      <c r="BF101" s="57">
        <f>IF($D101=3,(BE101*(1+'input_cool&amp;vent_evolution'!AU$11)),(BE101*(1+'input_cool&amp;vent_evolution'!AU$12)))</f>
        <v>45648084.216675796</v>
      </c>
      <c r="BG101" s="57">
        <f>IF($D101=3,(BF101*(1+'input_cool&amp;vent_evolution'!AV$11)),(BF101*(1+'input_cool&amp;vent_evolution'!AV$12)))</f>
        <v>46082635.900913469</v>
      </c>
      <c r="BH101" s="2">
        <f t="shared" si="153"/>
        <v>50983280.198041975</v>
      </c>
      <c r="BI101" s="2">
        <f t="shared" si="81"/>
        <v>51744833.840834193</v>
      </c>
      <c r="BJ101" s="2">
        <f t="shared" si="82"/>
        <v>52460231.358816244</v>
      </c>
      <c r="BK101" s="2">
        <f t="shared" si="83"/>
        <v>53140162.935252868</v>
      </c>
      <c r="BL101" s="2">
        <f t="shared" si="84"/>
        <v>53901566.134752169</v>
      </c>
      <c r="BM101" s="2">
        <f t="shared" si="85"/>
        <v>54737219.952830039</v>
      </c>
      <c r="BN101" s="2">
        <f t="shared" si="86"/>
        <v>55618721.642357238</v>
      </c>
      <c r="BO101" s="2">
        <f t="shared" si="87"/>
        <v>56531870.647752561</v>
      </c>
      <c r="BP101" s="2">
        <f t="shared" si="88"/>
        <v>57479777.959693626</v>
      </c>
      <c r="BQ101" s="2">
        <f t="shared" si="89"/>
        <v>58566303.538929172</v>
      </c>
      <c r="BR101" s="2">
        <f t="shared" si="90"/>
        <v>59664209.331456073</v>
      </c>
      <c r="BS101" s="2">
        <f t="shared" si="91"/>
        <v>60730128.430894986</v>
      </c>
      <c r="BT101" s="2">
        <f t="shared" si="92"/>
        <v>61833719.126161039</v>
      </c>
      <c r="BU101" s="2">
        <f t="shared" si="93"/>
        <v>62962045.761697136</v>
      </c>
      <c r="BV101" s="2">
        <f t="shared" si="94"/>
        <v>64170555.312850572</v>
      </c>
      <c r="BW101" s="2">
        <f t="shared" si="95"/>
        <v>65386945.641335316</v>
      </c>
      <c r="BX101" s="2">
        <f t="shared" si="96"/>
        <v>66478981.212737583</v>
      </c>
      <c r="BY101" s="2">
        <f t="shared" si="97"/>
        <v>67568571.21504572</v>
      </c>
      <c r="BZ101" s="2">
        <f t="shared" si="98"/>
        <v>68645229.093077809</v>
      </c>
      <c r="CA101" s="2">
        <f t="shared" si="99"/>
        <v>69705526.406363577</v>
      </c>
      <c r="CB101" s="2">
        <f t="shared" si="100"/>
        <v>70742950.585346252</v>
      </c>
      <c r="CC101" s="2">
        <f t="shared" si="101"/>
        <v>71769418.611154214</v>
      </c>
      <c r="CD101" s="2">
        <f t="shared" si="102"/>
        <v>72779123.895754829</v>
      </c>
      <c r="CE101" s="2">
        <f t="shared" si="103"/>
        <v>73771377.000039145</v>
      </c>
      <c r="CF101" s="2">
        <f t="shared" si="104"/>
        <v>74745541.143333688</v>
      </c>
      <c r="CG101" s="2">
        <f t="shared" si="105"/>
        <v>75709758.624082685</v>
      </c>
      <c r="CH101" s="2">
        <f t="shared" si="106"/>
        <v>76646703.018435359</v>
      </c>
      <c r="CI101" s="2">
        <f t="shared" si="107"/>
        <v>77564739.169993132</v>
      </c>
      <c r="CJ101" s="2">
        <f t="shared" si="108"/>
        <v>78463582.145877317</v>
      </c>
      <c r="CK101" s="2">
        <f t="shared" si="109"/>
        <v>79343239.250225097</v>
      </c>
      <c r="CL101" s="2">
        <f t="shared" si="110"/>
        <v>80203815.815802008</v>
      </c>
      <c r="CM101" s="2">
        <f t="shared" si="111"/>
        <v>81045485.085029215</v>
      </c>
      <c r="CN101" s="2">
        <f t="shared" si="112"/>
        <v>81868524.897947669</v>
      </c>
      <c r="CO101" s="2">
        <f t="shared" si="113"/>
        <v>82673312.126899227</v>
      </c>
      <c r="CP101" s="2">
        <f t="shared" si="114"/>
        <v>83460329.318151399</v>
      </c>
      <c r="CQ101" s="2">
        <f t="shared" si="115"/>
        <v>84254838.6013906</v>
      </c>
      <c r="CR101" s="2">
        <f>IF($D101=3,(W101*$P101*$M101*'input_cooling&amp;ventilation'!$D$3)*'input_cool&amp;vent_evolution'!M$11,(W101*$Q101*'input_cooling&amp;ventilation'!$D$3)*'input_cool&amp;vent_evolution'!M$12)</f>
        <v>8704788.8667474631</v>
      </c>
      <c r="CS101" s="2">
        <f>IF($D101=3,(X101*$P101*$M101*'input_cooling&amp;ventilation'!$D$3)*'input_cool&amp;vent_evolution'!N$11,(X101*$Q101*'input_cooling&amp;ventilation'!$D$3)*'input_cool&amp;vent_evolution'!N$12)</f>
        <v>8177210.3761416366</v>
      </c>
      <c r="CT101" s="2">
        <f>IF($D101=3,(Y101*$P101*$M101*'input_cooling&amp;ventilation'!$D$3)*'input_cool&amp;vent_evolution'!O$11,(Y101*$Q101*'input_cooling&amp;ventilation'!$D$3)*'input_cool&amp;vent_evolution'!O$12)</f>
        <v>7771823.9190807734</v>
      </c>
      <c r="CU101" s="2">
        <f>IF($D101=3,(Z101*$P101*$M101*'input_cooling&amp;ventilation'!$D$3)*'input_cool&amp;vent_evolution'!P$11,(Z101*$Q101*'input_cooling&amp;ventilation'!$D$3)*'input_cool&amp;vent_evolution'!P$12)</f>
        <v>8703069.2543293126</v>
      </c>
      <c r="CV101" s="2">
        <f>IF($D101=3,(AA101*$P101*$M101*'input_cooling&amp;ventilation'!$D$3)*'input_cool&amp;vent_evolution'!Q$11,(AA101*$Q101*'input_cooling&amp;ventilation'!$D$3)*'input_cool&amp;vent_evolution'!Q$12)</f>
        <v>9551776.3205605522</v>
      </c>
      <c r="CW101" s="2">
        <f>IF($D101=3,(AB101*$P101*$M101*'input_cooling&amp;ventilation'!$D$3)*'input_cool&amp;vent_evolution'!R$11,(AB101*$Q101*'input_cooling&amp;ventilation'!$D$3)*'input_cool&amp;vent_evolution'!R$12)</f>
        <v>10075831.381859759</v>
      </c>
      <c r="CX101" s="2">
        <f>IF($D101=3,(AC101*$P101*$M101*'input_cooling&amp;ventilation'!$D$3)*'input_cool&amp;vent_evolution'!S$11,(AC101*$Q101*'input_cooling&amp;ventilation'!$D$3)*'input_cool&amp;vent_evolution'!S$12)</f>
        <v>10437569.79049146</v>
      </c>
      <c r="CY101" s="2">
        <f>IF($D101=3,(AD101*$P101*$M101*'input_cooling&amp;ventilation'!$D$3)*'input_cool&amp;vent_evolution'!T$11,(AD101*$Q101*'input_cooling&amp;ventilation'!$D$3)*'input_cool&amp;vent_evolution'!T$12)</f>
        <v>10834867.765112231</v>
      </c>
      <c r="CZ101" s="2">
        <f>IF($D101=3,(AE101*$P101*$M101*'input_cooling&amp;ventilation'!$D$3)*'input_cool&amp;vent_evolution'!U$11,(AE101*$Q101*'input_cooling&amp;ventilation'!$D$3)*'input_cool&amp;vent_evolution'!U$12)</f>
        <v>12419316.557778608</v>
      </c>
      <c r="DA101" s="2">
        <f>IF($D101=3,(AF101*$P101*$M101*'input_cooling&amp;ventilation'!$D$3)*'input_cool&amp;vent_evolution'!V$11,(AF101*$Q101*'input_cooling&amp;ventilation'!$D$3)*'input_cool&amp;vent_evolution'!V$12)</f>
        <v>12549395.843587626</v>
      </c>
      <c r="DB101" s="2">
        <f>IF($D101=3,(AG101*$P101*$M101*'input_cooling&amp;ventilation'!$D$3)*'input_cool&amp;vent_evolution'!W$11,(AG101*$Q101*'input_cooling&amp;ventilation'!$D$3)*'input_cool&amp;vent_evolution'!W$12)</f>
        <v>12183778.250511231</v>
      </c>
      <c r="DC101" s="2">
        <f>IF($D101=3,(AH101*$P101*$M101*'input_cooling&amp;ventilation'!$D$3)*'input_cool&amp;vent_evolution'!X$11,(AH101*$Q101*'input_cooling&amp;ventilation'!$D$3)*'input_cool&amp;vent_evolution'!X$12)</f>
        <v>12614376.004264001</v>
      </c>
      <c r="DD101" s="2">
        <f>IF($D101=3,(AI101*$P101*$M101*'input_cooling&amp;ventilation'!$D$3)*'input_cool&amp;vent_evolution'!Y$11,(AI101*$Q101*'input_cooling&amp;ventilation'!$D$3)*'input_cool&amp;vent_evolution'!Y$12)</f>
        <v>12897115.295854522</v>
      </c>
      <c r="DE101" s="2">
        <f>IF($D101=3,(AJ101*$P101*$M101*'input_cooling&amp;ventilation'!$D$3)*'input_cool&amp;vent_evolution'!Z$11,(AJ101*$Q101*'input_cooling&amp;ventilation'!$D$3)*'input_cool&amp;vent_evolution'!Z$12)</f>
        <v>13813630.314560285</v>
      </c>
      <c r="DF101" s="2">
        <f>IF($D101=3,(AK101*$P101*$M101*'input_cooling&amp;ventilation'!$D$3)*'input_cool&amp;vent_evolution'!AA$11,(AK101*$Q101*'input_cooling&amp;ventilation'!$D$3)*'input_cool&amp;vent_evolution'!AA$12)</f>
        <v>13903709.98711409</v>
      </c>
      <c r="DG101" s="2">
        <f>IF($D101=3,(AL101*$P101*$M101*'input_cooling&amp;ventilation'!$D$3)*'input_cool&amp;vent_evolution'!AB$11,(AL101*$Q101*'input_cooling&amp;ventilation'!$D$3)*'input_cool&amp;vent_evolution'!AB$12)</f>
        <v>12482297.437619215</v>
      </c>
      <c r="DH101" s="2">
        <f>IF($D101=3,(AM101*$P101*$M101*'input_cooling&amp;ventilation'!$D$3)*'input_cool&amp;vent_evolution'!AC$11,(AM101*$Q101*'input_cooling&amp;ventilation'!$D$3)*'input_cool&amp;vent_evolution'!AC$12)</f>
        <v>12454343.841933312</v>
      </c>
      <c r="DI101" s="2">
        <f>IF($D101=3,(AN101*$P101*$M101*'input_cooling&amp;ventilation'!$D$3)*'input_cool&amp;vent_evolution'!AD$11,(AN101*$Q101*'input_cooling&amp;ventilation'!$D$3)*'input_cool&amp;vent_evolution'!AD$12)</f>
        <v>12306525.74338337</v>
      </c>
      <c r="DJ101" s="2">
        <f>IF($D101=3,(AO101*$P101*$M101*'input_cooling&amp;ventilation'!$D$3)*'input_cool&amp;vent_evolution'!AE$11,(AO101*$Q101*'input_cooling&amp;ventilation'!$D$3)*'input_cool&amp;vent_evolution'!AE$12)</f>
        <v>12119519.531535406</v>
      </c>
      <c r="DK101" s="2">
        <f>IF($D101=3,(AP101*$P101*$M101*'input_cooling&amp;ventilation'!$D$3)*'input_cool&amp;vent_evolution'!AF$11,(AP101*$Q101*'input_cooling&amp;ventilation'!$D$3)*'input_cool&amp;vent_evolution'!AF$12)</f>
        <v>11858072.676525721</v>
      </c>
      <c r="DL101" s="2">
        <f>IF($D101=3,(AQ101*$P101*$M101*'input_cooling&amp;ventilation'!$D$3)*'input_cool&amp;vent_evolution'!AG$11,(AQ101*$Q101*'input_cooling&amp;ventilation'!$D$3)*'input_cool&amp;vent_evolution'!AG$12)</f>
        <v>11732840.526328098</v>
      </c>
      <c r="DM101" s="2">
        <f>IF($D101=3,(AR101*$P101*$M101*'input_cooling&amp;ventilation'!$D$3)*'input_cool&amp;vent_evolution'!AH$11,(AR101*$Q101*'input_cooling&amp;ventilation'!$D$3)*'input_cool&amp;vent_evolution'!AH$12)</f>
        <v>11541237.315682618</v>
      </c>
      <c r="DN101" s="2">
        <f>IF($D101=3,(AS101*$P101*$M101*'input_cooling&amp;ventilation'!$D$3)*'input_cool&amp;vent_evolution'!AI$11,(AS101*$Q101*'input_cooling&amp;ventilation'!$D$3)*'input_cool&amp;vent_evolution'!AI$12)</f>
        <v>11341753.607140731</v>
      </c>
      <c r="DO101" s="2">
        <f>IF($D101=3,(AT101*$P101*$M101*'input_cooling&amp;ventilation'!$D$3)*'input_cool&amp;vent_evolution'!AJ$11,(AT101*$Q101*'input_cooling&amp;ventilation'!$D$3)*'input_cool&amp;vent_evolution'!AJ$12)</f>
        <v>11134991.302574173</v>
      </c>
      <c r="DP101" s="2">
        <f>IF($D101=3,(AU101*$P101*$M101*'input_cooling&amp;ventilation'!$D$3)*'input_cool&amp;vent_evolution'!AK$11,(AU101*$Q101*'input_cooling&amp;ventilation'!$D$3)*'input_cool&amp;vent_evolution'!AK$12)</f>
        <v>11021297.936115691</v>
      </c>
      <c r="DQ101" s="2">
        <f>IF($D101=3,(AV101*$P101*$M101*'input_cooling&amp;ventilation'!$D$3)*'input_cool&amp;vent_evolution'!AL$11,(AV101*$Q101*'input_cooling&amp;ventilation'!$D$3)*'input_cool&amp;vent_evolution'!AL$12)</f>
        <v>10709558.295616779</v>
      </c>
      <c r="DR101" s="2">
        <f>IF($D101=3,(AW101*$P101*$M101*'input_cooling&amp;ventilation'!$D$3)*'input_cool&amp;vent_evolution'!AM$11,(AW101*$Q101*'input_cooling&amp;ventilation'!$D$3)*'input_cool&amp;vent_evolution'!AM$12)</f>
        <v>10493431.351797881</v>
      </c>
      <c r="DS101" s="2">
        <f>IF($D101=3,(AX101*$P101*$M101*'input_cooling&amp;ventilation'!$D$3)*'input_cool&amp;vent_evolution'!AN$11,(AX101*$Q101*'input_cooling&amp;ventilation'!$D$3)*'input_cool&amp;vent_evolution'!AN$12)</f>
        <v>10274047.538848894</v>
      </c>
      <c r="DT101" s="2">
        <f>IF($D101=3,(AY101*$P101*$M101*'input_cooling&amp;ventilation'!$D$3)*'input_cool&amp;vent_evolution'!AO$11,(AY101*$Q101*'input_cooling&amp;ventilation'!$D$3)*'input_cool&amp;vent_evolution'!AO$12)</f>
        <v>10054747.214401081</v>
      </c>
      <c r="DU101" s="2">
        <f>IF($D101=3,(AZ101*$P101*$M101*'input_cooling&amp;ventilation'!$D$3)*'input_cool&amp;vent_evolution'!AP$11,(AZ101*$Q101*'input_cooling&amp;ventilation'!$D$3)*'input_cool&amp;vent_evolution'!AP$12)</f>
        <v>9836650.8753757551</v>
      </c>
      <c r="DV101" s="2">
        <f>IF($D101=3,(BA101*$P101*$M101*'input_cooling&amp;ventilation'!$D$3)*'input_cool&amp;vent_evolution'!AQ$11,(BA101*$Q101*'input_cooling&amp;ventilation'!$D$3)*'input_cool&amp;vent_evolution'!AQ$12)</f>
        <v>9620534.7497121021</v>
      </c>
      <c r="DW101" s="2">
        <f>IF($D101=3,(BB101*$P101*$M101*'input_cooling&amp;ventilation'!$D$3)*'input_cool&amp;vent_evolution'!AR$11,(BB101*$Q101*'input_cooling&amp;ventilation'!$D$3)*'input_cool&amp;vent_evolution'!AR$12)</f>
        <v>9407594.4198947735</v>
      </c>
      <c r="DX101" s="2">
        <f>IF($D101=3,(BC101*$P101*$M101*'input_cooling&amp;ventilation'!$D$3)*'input_cool&amp;vent_evolution'!AS$11,(BC101*$Q101*'input_cooling&amp;ventilation'!$D$3)*'input_cool&amp;vent_evolution'!AS$12)</f>
        <v>9198961.8551261742</v>
      </c>
      <c r="DY101" s="2">
        <f>IF($D101=3,(BD101*$P101*$M101*'input_cooling&amp;ventilation'!$D$3)*'input_cool&amp;vent_evolution'!AT$11,(BD101*$Q101*'input_cooling&amp;ventilation'!$D$3)*'input_cool&amp;vent_evolution'!AT$12)</f>
        <v>8995844.9403939061</v>
      </c>
      <c r="DZ101" s="2">
        <f>IF($D101=3,(BE101*$P101*$M101*'input_cooling&amp;ventilation'!$D$3)*'input_cool&amp;vent_evolution'!AU$11,(BE101*$Q101*'input_cooling&amp;ventilation'!$D$3)*'input_cool&amp;vent_evolution'!AU$12)</f>
        <v>9081481.821701644</v>
      </c>
      <c r="EA101" s="2">
        <f>IF($D101=3,(BF101*$P101*$M101*'input_cooling&amp;ventilation'!$D$3)*'input_cool&amp;vent_evolution'!AV$11,(BF101*$Q101*'input_cooling&amp;ventilation'!$D$3)*'input_cool&amp;vent_evolution'!AV$12)</f>
        <v>9167933.9322056081</v>
      </c>
      <c r="EB101">
        <v>0.7001055966209081</v>
      </c>
      <c r="EC101" s="2">
        <f t="shared" si="116"/>
        <v>12168237.829989439</v>
      </c>
      <c r="ED101" s="2">
        <f>IF($D101=3,(EC101*(1+'input_cool&amp;vent_evolution'!M$10)),EC101*(1+'input_cool&amp;vent_evolution'!M$9))</f>
        <v>12427617.710961195</v>
      </c>
      <c r="EE101" s="2">
        <f>IF($D101=3,(ED101*(1+'input_cool&amp;vent_evolution'!N$10)),ED101*(1+'input_cool&amp;vent_evolution'!N$9))</f>
        <v>12687265.297392627</v>
      </c>
      <c r="EF101" s="2">
        <f>IF($D101=3,(EE101*(1+'input_cool&amp;vent_evolution'!O$10)),EE101*(1+'input_cool&amp;vent_evolution'!O$9))</f>
        <v>12947180.593964724</v>
      </c>
      <c r="EG101" s="2">
        <f>IF($D101=3,(EF101*(1+'input_cool&amp;vent_evolution'!P$10)),EF101*(1+'input_cool&amp;vent_evolution'!P$9))</f>
        <v>13192941.945748417</v>
      </c>
      <c r="EH101" s="2">
        <f>IF($D101=3,(EG101*(1+'input_cool&amp;vent_evolution'!Q$10)),EG101*(1+'input_cool&amp;vent_evolution'!Q$9))</f>
        <v>13438971.008192901</v>
      </c>
      <c r="EI101" s="2">
        <f>IF($D101=3,(EH101*(1+'input_cool&amp;vent_evolution'!R$10)),EH101*(1+'input_cool&amp;vent_evolution'!R$9))</f>
        <v>13632285.886156524</v>
      </c>
      <c r="EJ101" s="2">
        <f>IF($D101=3,(EI101*(1+'input_cool&amp;vent_evolution'!S$10)),EI101*(1+'input_cool&amp;vent_evolution'!S$9))</f>
        <v>13825718.250151465</v>
      </c>
      <c r="EK101" s="2">
        <f>IF($D101=3,(EJ101*(1+'input_cool&amp;vent_evolution'!T$10)),EJ101*(1+'input_cool&amp;vent_evolution'!T$9))</f>
        <v>14019268.099137517</v>
      </c>
      <c r="EL101" s="2">
        <f>IF($D101=3,(EK101*(1+'input_cool&amp;vent_evolution'!U$10)),EK101*(1+'input_cool&amp;vent_evolution'!U$9))</f>
        <v>14212935.424792822</v>
      </c>
      <c r="EM101" s="2">
        <f>IF($D101=3,(EL101*(1+'input_cool&amp;vent_evolution'!V$10)),EL101*(1+'input_cool&amp;vent_evolution'!V$9))</f>
        <v>14406720.234398996</v>
      </c>
      <c r="EN101" s="2">
        <f>IF($D101=3,(EM101*(1+'input_cool&amp;vent_evolution'!W$10)),EM101*(1+'input_cool&amp;vent_evolution'!W$9))</f>
        <v>14557433.289738571</v>
      </c>
      <c r="EO101" s="2">
        <f>IF($D101=3,(EN101*(1+'input_cool&amp;vent_evolution'!X$10)),EN101*(1+'input_cool&amp;vent_evolution'!X$9))</f>
        <v>14708244.669576483</v>
      </c>
      <c r="EP101" s="2">
        <f>IF($D101=3,(EO101*(1+'input_cool&amp;vent_evolution'!Y$10)),EO101*(1+'input_cool&amp;vent_evolution'!Y$9))</f>
        <v>14859154.379633972</v>
      </c>
      <c r="EQ101" s="2">
        <f>IF($D101=3,(EP101*(1+'input_cool&amp;vent_evolution'!Z$10)),EP101*(1+'input_cool&amp;vent_evolution'!Z$9))</f>
        <v>15010162.410549015</v>
      </c>
      <c r="ER101" s="2">
        <f>IF($D101=3,(EQ101*(1+'input_cool&amp;vent_evolution'!AA$10)),EQ101*(1+'input_cool&amp;vent_evolution'!AA$9))</f>
        <v>15161268.771683628</v>
      </c>
      <c r="ES101" s="2">
        <f>IF($D101=3,(ER101*(1+'input_cool&amp;vent_evolution'!AB$10)),ER101*(1+'input_cool&amp;vent_evolution'!AB$9))</f>
        <v>15266450.396314386</v>
      </c>
      <c r="ET101" s="2">
        <f>IF($D101=3,(ES101*(1+'input_cool&amp;vent_evolution'!AC$10)),ES101*(1+'input_cool&amp;vent_evolution'!AC$9))</f>
        <v>15371705.821531473</v>
      </c>
      <c r="EU101" s="2">
        <f>IF($D101=3,(ET101*(1+'input_cool&amp;vent_evolution'!AD$10)),ET101*(1+'input_cool&amp;vent_evolution'!AD$9))</f>
        <v>15477035.060337747</v>
      </c>
      <c r="EV101" s="2">
        <f>IF($D101=3,(EU101*(1+'input_cool&amp;vent_evolution'!AE$10)),EU101*(1+'input_cool&amp;vent_evolution'!AE$9))</f>
        <v>15582438.100770585</v>
      </c>
      <c r="EW101" s="2">
        <f>IF($D101=3,(EV101*(1+'input_cool&amp;vent_evolution'!AF$10)),EV101*(1+'input_cool&amp;vent_evolution'!AF$9))</f>
        <v>15687914.954272494</v>
      </c>
      <c r="EX101" s="2">
        <f>IF($D101=3,(EW101*(1+'input_cool&amp;vent_evolution'!AG$10)),EW101*(1+'input_cool&amp;vent_evolution'!AG$9))</f>
        <v>15754601.479372965</v>
      </c>
      <c r="EY101" s="2">
        <f>IF($D101=3,(EX101*(1+'input_cool&amp;vent_evolution'!AH$10)),EX101*(1+'input_cool&amp;vent_evolution'!AH$9))</f>
        <v>15821307.859318869</v>
      </c>
      <c r="EZ101" s="2">
        <f>IF($D101=3,(EY101*(1+'input_cool&amp;vent_evolution'!AI$10)),EY101*(1+'input_cool&amp;vent_evolution'!AI$9))</f>
        <v>15888034.097751008</v>
      </c>
      <c r="FA101" s="2">
        <f>IF($D101=3,(EZ101*(1+'input_cool&amp;vent_evolution'!AJ$10)),EZ101*(1+'input_cool&amp;vent_evolution'!AJ$9))</f>
        <v>15954780.190508468</v>
      </c>
      <c r="FB101" s="2">
        <f>IF($D101=3,(FA101*(1+'input_cool&amp;vent_evolution'!AK$10)),FA101*(1+'input_cool&amp;vent_evolution'!AK$9))</f>
        <v>16021546.128749285</v>
      </c>
      <c r="FC101" s="2">
        <f>IF($D101=3,(FB101*(1+'input_cool&amp;vent_evolution'!AL$10)),FB101*(1+'input_cool&amp;vent_evolution'!AL$9))</f>
        <v>16088331.931717712</v>
      </c>
      <c r="FD101" s="2">
        <f>IF($D101=3,(FC101*(1+'input_cool&amp;vent_evolution'!AM$10)),FC101*(1+'input_cool&amp;vent_evolution'!AM$9))</f>
        <v>16155137.583290184</v>
      </c>
      <c r="FE101" s="2">
        <f>IF($D101=3,(FD101*(1+'input_cool&amp;vent_evolution'!AN$10)),FD101*(1+'input_cool&amp;vent_evolution'!AN$9))</f>
        <v>16221963.093348898</v>
      </c>
      <c r="FF101" s="2">
        <f>IF($D101=3,(FE101*(1+'input_cool&amp;vent_evolution'!AO$10)),FE101*(1+'input_cool&amp;vent_evolution'!AO$9))</f>
        <v>16288808.455652472</v>
      </c>
      <c r="FG101" s="2">
        <f>IF($D101=3,(FF101*(1+'input_cool&amp;vent_evolution'!AP$10)),FF101*(1+'input_cool&amp;vent_evolution'!AP$9))</f>
        <v>16355673.674361812</v>
      </c>
      <c r="FH101" s="2">
        <f>IF($D101=3,(FG101*(1+'input_cool&amp;vent_evolution'!AQ$10)),FG101*(1+'input_cool&amp;vent_evolution'!AQ$9))</f>
        <v>16422558.743235556</v>
      </c>
      <c r="FI101" s="2">
        <f>IF($D101=3,(FH101*(1+'input_cool&amp;vent_evolution'!AR$10)),FH101*(1+'input_cool&amp;vent_evolution'!AR$9))</f>
        <v>16489463.669555301</v>
      </c>
      <c r="FJ101" s="2">
        <f>IF($D101=3,(FI101*(1+'input_cool&amp;vent_evolution'!AS$10)),FI101*(1+'input_cool&amp;vent_evolution'!AS$9))</f>
        <v>16556388.448640022</v>
      </c>
      <c r="FK101" s="2">
        <f>IF($D101=3,(FJ101*(1+'input_cool&amp;vent_evolution'!AT$10)),FJ101*(1+'input_cool&amp;vent_evolution'!AT$9))</f>
        <v>16623333.086731069</v>
      </c>
      <c r="FL101" s="2">
        <f>IF($D101=3,(FK101*(1+'input_cool&amp;vent_evolution'!AU$10)),FK101*(1+'input_cool&amp;vent_evolution'!AU$9))</f>
        <v>16690548.410943247</v>
      </c>
      <c r="FM101" s="2">
        <f t="shared" si="117"/>
        <v>21121930.014402512</v>
      </c>
      <c r="FN101" s="2">
        <f t="shared" si="118"/>
        <v>21572168.066088773</v>
      </c>
      <c r="FO101" s="2">
        <f t="shared" si="119"/>
        <v>22022870.807573404</v>
      </c>
      <c r="FP101" s="2">
        <f t="shared" si="120"/>
        <v>22474038.246981781</v>
      </c>
      <c r="FQ101" s="2">
        <f t="shared" si="121"/>
        <v>22900636.916825879</v>
      </c>
      <c r="FR101" s="2">
        <f t="shared" si="122"/>
        <v>23327700.285496574</v>
      </c>
      <c r="FS101" s="2">
        <f t="shared" si="123"/>
        <v>23663261.061028685</v>
      </c>
      <c r="FT101" s="2">
        <f t="shared" si="124"/>
        <v>23999025.771737427</v>
      </c>
      <c r="FU101" s="2">
        <f t="shared" si="125"/>
        <v>24334994.415817183</v>
      </c>
      <c r="FV101" s="2">
        <f t="shared" si="126"/>
        <v>24671166.978822671</v>
      </c>
      <c r="FW101" s="2">
        <f t="shared" si="127"/>
        <v>25007543.473393489</v>
      </c>
      <c r="FX101" s="2">
        <f t="shared" si="128"/>
        <v>25269154.945129663</v>
      </c>
      <c r="FY101" s="2">
        <f t="shared" si="129"/>
        <v>25530937.090976708</v>
      </c>
      <c r="FZ101" s="2">
        <f t="shared" si="130"/>
        <v>25792889.920865703</v>
      </c>
      <c r="GA101" s="2">
        <f t="shared" si="131"/>
        <v>26055013.418545812</v>
      </c>
      <c r="GB101" s="2">
        <f t="shared" si="132"/>
        <v>26317307.600267861</v>
      </c>
      <c r="GC101" s="2">
        <f t="shared" si="133"/>
        <v>26499884.481595464</v>
      </c>
      <c r="GD101" s="2">
        <f t="shared" si="134"/>
        <v>26682589.467817236</v>
      </c>
      <c r="GE101" s="2">
        <f t="shared" si="135"/>
        <v>26865422.581503868</v>
      </c>
      <c r="GF101" s="2">
        <f t="shared" si="136"/>
        <v>27048383.801890336</v>
      </c>
      <c r="GG101" s="2">
        <f t="shared" si="137"/>
        <v>27231473.148838826</v>
      </c>
      <c r="GH101" s="2">
        <f t="shared" si="138"/>
        <v>27347229.278506543</v>
      </c>
      <c r="GI101" s="2">
        <f t="shared" si="139"/>
        <v>27463019.872709014</v>
      </c>
      <c r="GJ101" s="2">
        <f t="shared" si="140"/>
        <v>27578844.937766049</v>
      </c>
      <c r="GK101" s="2">
        <f t="shared" si="141"/>
        <v>27694704.46645502</v>
      </c>
      <c r="GL101" s="2">
        <f t="shared" si="142"/>
        <v>27810598.443427831</v>
      </c>
      <c r="GM101" s="2">
        <f t="shared" si="143"/>
        <v>27926526.90208913</v>
      </c>
      <c r="GN101" s="2">
        <f t="shared" si="144"/>
        <v>28042489.814451233</v>
      </c>
      <c r="GO101" s="2">
        <f t="shared" si="145"/>
        <v>28158487.197667908</v>
      </c>
      <c r="GP101" s="2">
        <f t="shared" si="146"/>
        <v>28274519.040905204</v>
      </c>
      <c r="GQ101" s="2">
        <f t="shared" si="147"/>
        <v>28390585.351385728</v>
      </c>
      <c r="GR101" s="2">
        <f t="shared" si="148"/>
        <v>28506686.118275564</v>
      </c>
      <c r="GS101" s="2">
        <f t="shared" si="149"/>
        <v>28622821.354214292</v>
      </c>
      <c r="GT101" s="2">
        <f t="shared" si="150"/>
        <v>28738991.051076483</v>
      </c>
      <c r="GU101" s="2">
        <f t="shared" si="151"/>
        <v>28855195.219696008</v>
      </c>
      <c r="GV101" s="2">
        <f t="shared" si="152"/>
        <v>28971869.252020225</v>
      </c>
      <c r="GW101" s="2">
        <f>IF($D101=3,($N101*$M101*EC101*'input_cooling&amp;ventilation'!$D$3)*'input_cool&amp;vent_evolution'!M$11,($O101*$M101*EC101*'input_cooling&amp;ventilation'!$D$3)*'input_cool&amp;vent_evolution'!M$10)</f>
        <v>4379100.9086418571</v>
      </c>
      <c r="GX101" s="2">
        <f>IF($D101=3,($N101*$M101*ED101*'input_cooling&amp;ventilation'!$D$3)*'input_cool&amp;vent_evolution'!N$11,($O101*$M101*ED101*'input_cooling&amp;ventilation'!$D$3)*'input_cool&amp;vent_evolution'!N$10)</f>
        <v>4139547.3555933177</v>
      </c>
      <c r="GY101" s="2">
        <f>IF($D101=3,($N101*$M101*EE101*'input_cooling&amp;ventilation'!$D$3)*'input_cool&amp;vent_evolution'!O$11,($O101*$M101*EE101*'input_cooling&amp;ventilation'!$D$3)*'input_cool&amp;vent_evolution'!O$10)</f>
        <v>3961754.5716998647</v>
      </c>
      <c r="GZ101" s="2">
        <f>IF($D101=3,($N101*$M101*EF101*'input_cooling&amp;ventilation'!$D$3)*'input_cool&amp;vent_evolution'!P$11,($O101*$M101*EF101*'input_cooling&amp;ventilation'!$D$3)*'input_cool&amp;vent_evolution'!P$10)</f>
        <v>4469424.0237654047</v>
      </c>
      <c r="HA101" s="2">
        <f>IF($D101=3,($N101*$M101*EG101*'input_cooling&amp;ventilation'!$D$3)*'input_cool&amp;vent_evolution'!Q$11,($O101*$M101*EG101*'input_cooling&amp;ventilation'!$D$3)*'input_cool&amp;vent_evolution'!Q$10)</f>
        <v>4927778.8210374918</v>
      </c>
      <c r="HB101" s="2">
        <f>IF($D101=3,($N101*$M101*EH101*'input_cooling&amp;ventilation'!$D$3)*'input_cool&amp;vent_evolution'!R$11,($O101*$M101*EH101*'input_cooling&amp;ventilation'!$D$3)*'input_cool&amp;vent_evolution'!R$10)</f>
        <v>5214239.4043214954</v>
      </c>
      <c r="HC101" s="2">
        <f>IF($D101=3,($N101*$M101*EI101*'input_cooling&amp;ventilation'!$D$3)*'input_cool&amp;vent_evolution'!S$11,($O101*$M101*EI101*'input_cooling&amp;ventilation'!$D$3)*'input_cool&amp;vent_evolution'!S$10)</f>
        <v>5392297.8187555885</v>
      </c>
      <c r="HD101" s="2">
        <f>IF($D101=3,($N101*$M101*EJ101*'input_cooling&amp;ventilation'!$D$3)*'input_cool&amp;vent_evolution'!T$11,($O101*$M101*EJ101*'input_cooling&amp;ventilation'!$D$3)*'input_cool&amp;vent_evolution'!T$10)</f>
        <v>5585277.5127813909</v>
      </c>
      <c r="HE101" s="2">
        <f>IF($D101=3,($N101*$M101*EK101*'input_cooling&amp;ventilation'!$D$3)*'input_cool&amp;vent_evolution'!U$11,($O101*$M101*EK101*'input_cooling&amp;ventilation'!$D$3)*'input_cool&amp;vent_evolution'!U$10)</f>
        <v>6384615.5574344648</v>
      </c>
      <c r="HF101" s="2">
        <f>IF($D101=3,($N101*$M101*EL101*'input_cooling&amp;ventilation'!$D$3)*'input_cool&amp;vent_evolution'!V$11,($O101*$M101*EL101*'input_cooling&amp;ventilation'!$D$3)*'input_cool&amp;vent_evolution'!V$10)</f>
        <v>6419269.1113022417</v>
      </c>
      <c r="HG101" s="2">
        <f>IF($D101=3,($N101*$M101*EM101*'input_cooling&amp;ventilation'!$D$3)*'input_cool&amp;vent_evolution'!W$11,($O101*$M101*EM101*'input_cooling&amp;ventilation'!$D$3)*'input_cool&amp;vent_evolution'!W$10)</f>
        <v>6200975.4862446254</v>
      </c>
      <c r="HH101" s="2">
        <f>IF($D101=3,($N101*$M101*EN101*'input_cooling&amp;ventilation'!$D$3)*'input_cool&amp;vent_evolution'!X$11,($O101*$M101*EN101*'input_cooling&amp;ventilation'!$D$3)*'input_cool&amp;vent_evolution'!X$10)</f>
        <v>6373429.3603543984</v>
      </c>
      <c r="HI101" s="2">
        <f>IF($D101=3,($N101*$M101*EO101*'input_cooling&amp;ventilation'!$D$3)*'input_cool&amp;vent_evolution'!Y$11,($O101*$M101*EO101*'input_cooling&amp;ventilation'!$D$3)*'input_cool&amp;vent_evolution'!Y$10)</f>
        <v>6466285.1859066365</v>
      </c>
      <c r="HJ101" s="2">
        <f>IF($D101=3,($N101*$M101*EP101*'input_cooling&amp;ventilation'!$D$3)*'input_cool&amp;vent_evolution'!Z$11,($O101*$M101*EP101*'input_cooling&amp;ventilation'!$D$3)*'input_cool&amp;vent_evolution'!Z$10)</f>
        <v>6871473.7024856238</v>
      </c>
      <c r="HK101" s="2">
        <f>IF($D101=3,($N101*$M101*EQ101*'input_cooling&amp;ventilation'!$D$3)*'input_cool&amp;vent_evolution'!AA$11,($O101*$M101*EQ101*'input_cooling&amp;ventilation'!$D$3)*'input_cool&amp;vent_evolution'!AA$10)</f>
        <v>6854994.1689063925</v>
      </c>
      <c r="HL101" s="2">
        <f>IF($D101=3,($N101*$M101*ER101*'input_cooling&amp;ventilation'!$D$3)*'input_cool&amp;vent_evolution'!AB$11,($O101*$M101*ER101*'input_cooling&amp;ventilation'!$D$3)*'input_cool&amp;vent_evolution'!AB$10)</f>
        <v>6100505.4340424081</v>
      </c>
      <c r="HM101" s="2">
        <f>IF($D101=3,($N101*$M101*ES101*'input_cooling&amp;ventilation'!$D$3)*'input_cool&amp;vent_evolution'!AC$11,($O101*$M101*ES101*'input_cooling&amp;ventilation'!$D$3)*'input_cool&amp;vent_evolution'!AC$10)</f>
        <v>6028390.3062701365</v>
      </c>
      <c r="HN101" s="2">
        <f>IF($D101=3,($N101*$M101*ET101*'input_cooling&amp;ventilation'!$D$3)*'input_cool&amp;vent_evolution'!AD$11,($O101*$M101*ET101*'input_cooling&amp;ventilation'!$D$3)*'input_cool&amp;vent_evolution'!AD$10)</f>
        <v>5901189.8799101105</v>
      </c>
      <c r="HO101" s="2">
        <f>IF($D101=3,($N101*$M101*EU101*'input_cooling&amp;ventilation'!$D$3)*'input_cool&amp;vent_evolution'!AE$11,($O101*$M101*EU101*'input_cooling&amp;ventilation'!$D$3)*'input_cool&amp;vent_evolution'!AE$10)</f>
        <v>5759563.9680592641</v>
      </c>
      <c r="HP101" s="2">
        <f>IF($D101=3,($N101*$M101*EV101*'input_cooling&amp;ventilation'!$D$3)*'input_cool&amp;vent_evolution'!AF$11,($O101*$M101*EV101*'input_cooling&amp;ventilation'!$D$3)*'input_cool&amp;vent_evolution'!AF$10)</f>
        <v>5587391.4948233487</v>
      </c>
      <c r="HQ101" s="2">
        <f>IF($D101=3,($N101*$M101*EW101*'input_cooling&amp;ventilation'!$D$3)*'input_cool&amp;vent_evolution'!AG$11,($O101*$M101*EW101*'input_cooling&amp;ventilation'!$D$3)*'input_cool&amp;vent_evolution'!AG$10)</f>
        <v>5484184.03211632</v>
      </c>
      <c r="HR101" s="2">
        <f>IF($D101=3,($N101*$M101*EX101*'input_cooling&amp;ventilation'!$D$3)*'input_cool&amp;vent_evolution'!AH$11,($O101*$M101*EX101*'input_cooling&amp;ventilation'!$D$3)*'input_cool&amp;vent_evolution'!AH$10)</f>
        <v>5340072.5897456435</v>
      </c>
      <c r="HS101" s="2">
        <f>IF($D101=3,($N101*$M101*EY101*'input_cooling&amp;ventilation'!$D$3)*'input_cool&amp;vent_evolution'!AI$11,($O101*$M101*EY101*'input_cooling&amp;ventilation'!$D$3)*'input_cool&amp;vent_evolution'!AI$10)</f>
        <v>5196878.481210364</v>
      </c>
      <c r="HT101" s="2">
        <f>IF($D101=3,($N101*$M101*EZ101*'input_cooling&amp;ventilation'!$D$3)*'input_cool&amp;vent_evolution'!AJ$11,($O101*$M101*EZ101*'input_cooling&amp;ventilation'!$D$3)*'input_cool&amp;vent_evolution'!AJ$10)</f>
        <v>5054741.5030119382</v>
      </c>
      <c r="HU101" s="2">
        <f>IF($D101=3,($N101*$M101*FA101*'input_cooling&amp;ventilation'!$D$3)*'input_cool&amp;vent_evolution'!AK$11,($O101*$M101*FA101*'input_cooling&amp;ventilation'!$D$3)*'input_cool&amp;vent_evolution'!AK$10)</f>
        <v>4958668.4719586056</v>
      </c>
      <c r="HV101" s="2">
        <f>IF($D101=3,($N101*$M101*FB101*'input_cooling&amp;ventilation'!$D$3)*'input_cool&amp;vent_evolution'!AL$11,($O101*$M101*FB101*'input_cooling&amp;ventilation'!$D$3)*'input_cool&amp;vent_evolution'!AL$10)</f>
        <v>4776952.4426833997</v>
      </c>
      <c r="HW101" s="2">
        <f>IF($D101=3,($N101*$M101*FC101*'input_cooling&amp;ventilation'!$D$3)*'input_cool&amp;vent_evolution'!AM$11,($O101*$M101*FC101*'input_cooling&amp;ventilation'!$D$3)*'input_cool&amp;vent_evolution'!AM$10)</f>
        <v>4642606.3481745776</v>
      </c>
      <c r="HX101" s="2">
        <f>IF($D101=3,($N101*$M101*FD101*'input_cooling&amp;ventilation'!$D$3)*'input_cool&amp;vent_evolution'!AN$11,($O101*$M101*FD101*'input_cooling&amp;ventilation'!$D$3)*'input_cool&amp;vent_evolution'!AN$10)</f>
        <v>4510396.1830137195</v>
      </c>
      <c r="HY101" s="2">
        <f>IF($D101=3,($N101*$M101*FE101*'input_cooling&amp;ventilation'!$D$3)*'input_cool&amp;vent_evolution'!AO$11,($O101*$M101*FE101*'input_cooling&amp;ventilation'!$D$3)*'input_cool&amp;vent_evolution'!AO$10)</f>
        <v>4381605.0621184297</v>
      </c>
      <c r="HZ101" s="2">
        <f>IF($D101=3,($N101*$M101*FF101*'input_cooling&amp;ventilation'!$D$3)*'input_cool&amp;vent_evolution'!AP$11,($O101*$M101*FF101*'input_cooling&amp;ventilation'!$D$3)*'input_cool&amp;vent_evolution'!AP$10)</f>
        <v>4256507.8878870774</v>
      </c>
      <c r="IA101" s="2">
        <f>IF($D101=3,($N101*$M101*FG101*'input_cooling&amp;ventilation'!$D$3)*'input_cool&amp;vent_evolution'!AQ$11,($O101*$M101*FG101*'input_cooling&amp;ventilation'!$D$3)*'input_cool&amp;vent_evolution'!AQ$10)</f>
        <v>4135227.5652002301</v>
      </c>
      <c r="IB101" s="2">
        <f>IF($D101=3,($N101*$M101*FH101*'input_cooling&amp;ventilation'!$D$3)*'input_cool&amp;vent_evolution'!AR$11,($O101*$M101*FH101*'input_cooling&amp;ventilation'!$D$3)*'input_cool&amp;vent_evolution'!AR$10)</f>
        <v>4018068.8981260089</v>
      </c>
      <c r="IC101" s="2">
        <f>IF($D101=3,($N101*$M101*FI101*'input_cooling&amp;ventilation'!$D$3)*'input_cool&amp;vent_evolution'!AS$11,($O101*$M101*FI101*'input_cooling&amp;ventilation'!$D$3)*'input_cool&amp;vent_evolution'!AS$10)</f>
        <v>3905306.98596079</v>
      </c>
      <c r="ID101" s="2">
        <f>IF($D101=3,($N101*$M101*FJ101*'input_cooling&amp;ventilation'!$D$3)*'input_cool&amp;vent_evolution'!AT$11,($O101*$M101*FJ101*'input_cooling&amp;ventilation'!$D$3)*'input_cool&amp;vent_evolution'!AT$10)</f>
        <v>3797248.5661518429</v>
      </c>
      <c r="IE101" s="2">
        <f>IF($D101=3,($N101*$M101*FK101*'input_cooling&amp;ventilation'!$D$3)*'input_cool&amp;vent_evolution'!AU$11,($O101*$M101*FK101*'input_cooling&amp;ventilation'!$D$3)*'input_cool&amp;vent_evolution'!AU$10)</f>
        <v>3812602.4841751703</v>
      </c>
      <c r="IF101" s="2">
        <f>IF($D101=3,($N101*$M101*FL101*'input_cooling&amp;ventilation'!$D$3)*'input_cool&amp;vent_evolution'!AV$11,($O101*$M101*FL101*'input_cooling&amp;ventilation'!$D$3)*'input_cool&amp;vent_evolution'!AV$10)</f>
        <v>3828018.4847286665</v>
      </c>
    </row>
    <row r="102" spans="1:240" x14ac:dyDescent="0.25">
      <c r="A102">
        <v>100</v>
      </c>
      <c r="B102">
        <v>100100</v>
      </c>
      <c r="C102">
        <v>13</v>
      </c>
      <c r="D102">
        <v>3</v>
      </c>
      <c r="E102">
        <v>5</v>
      </c>
      <c r="F102" s="2">
        <v>32444723.975021798</v>
      </c>
      <c r="G102" s="2">
        <v>35599182.355648801</v>
      </c>
      <c r="H102" s="2">
        <v>32444723.975021798</v>
      </c>
      <c r="I102" s="17">
        <v>0.194387956</v>
      </c>
      <c r="J102">
        <v>0.36940948099999998</v>
      </c>
      <c r="K102" s="2">
        <f t="shared" si="77"/>
        <v>11985388.64480106</v>
      </c>
      <c r="L102" s="2">
        <f t="shared" si="78"/>
        <v>6920052.2933858354</v>
      </c>
      <c r="M102">
        <v>0.51319957761351598</v>
      </c>
      <c r="N102" s="17">
        <f>'input_cooling&amp;ventilation'!$D$5</f>
        <v>57.500092182043396</v>
      </c>
      <c r="O102" s="45">
        <f>'input_cooling&amp;ventilation'!$D$6</f>
        <v>19.328678831353667</v>
      </c>
      <c r="P102" s="45">
        <f>'input_cooling&amp;ventilation'!$C$5</f>
        <v>50.351688737400465</v>
      </c>
      <c r="Q102" s="45">
        <f>'input_cooling&amp;ventilation'!$C$6</f>
        <v>32.240814214248743</v>
      </c>
      <c r="R102">
        <v>17</v>
      </c>
      <c r="S102">
        <v>12</v>
      </c>
      <c r="T102">
        <v>14</v>
      </c>
      <c r="U102" s="2">
        <f t="shared" si="79"/>
        <v>15485401.024379149</v>
      </c>
      <c r="V102" s="2">
        <f t="shared" si="80"/>
        <v>8408399.2764891293</v>
      </c>
      <c r="W102" s="2">
        <v>84002711.475713745</v>
      </c>
      <c r="X102" s="57">
        <f>IF($D102=3,(W102*(1+'input_cool&amp;vent_evolution'!M$11)),(W102*(1+'input_cool&amp;vent_evolution'!M$12)))</f>
        <v>85257486.976235777</v>
      </c>
      <c r="Y102" s="57">
        <f>IF($D102=3,(X102*(1+'input_cool&amp;vent_evolution'!N$11)),(X102*(1+'input_cool&amp;vent_evolution'!N$12)))</f>
        <v>86436213.238258362</v>
      </c>
      <c r="Z102" s="57">
        <f>IF($D102=3,(Y102*(1+'input_cool&amp;vent_evolution'!O$11)),(Y102*(1+'input_cool&amp;vent_evolution'!O$12)))</f>
        <v>87556503.965272561</v>
      </c>
      <c r="AA102" s="57">
        <f>IF($D102=3,(Z102*(1+'input_cool&amp;vent_evolution'!P$11)),(Z102*(1+'input_cool&amp;vent_evolution'!P$12)))</f>
        <v>88811031.587578848</v>
      </c>
      <c r="AB102" s="57">
        <f>IF($D102=3,(AA102*(1+'input_cool&amp;vent_evolution'!Q$11)),(AA102*(1+'input_cool&amp;vent_evolution'!Q$12)))</f>
        <v>90187898.40157938</v>
      </c>
      <c r="AC102" s="57">
        <f>IF($D102=3,(AB102*(1+'input_cool&amp;vent_evolution'!R$11)),(AB102*(1+'input_cool&amp;vent_evolution'!R$12)))</f>
        <v>91640306.559765145</v>
      </c>
      <c r="AD102" s="57">
        <f>IF($D102=3,(AC102*(1+'input_cool&amp;vent_evolution'!S$11)),(AC102*(1+'input_cool&amp;vent_evolution'!S$12)))</f>
        <v>93144858.486133829</v>
      </c>
      <c r="AE102" s="57">
        <f>IF($D102=3,(AD102*(1+'input_cool&amp;vent_evolution'!T$11)),(AD102*(1+'input_cool&amp;vent_evolution'!T$12)))</f>
        <v>94706680.011178881</v>
      </c>
      <c r="AF102" s="57">
        <f>IF($D102=3,(AE102*(1+'input_cool&amp;vent_evolution'!U$11)),(AE102*(1+'input_cool&amp;vent_evolution'!U$12)))</f>
        <v>96496896.223022625</v>
      </c>
      <c r="AG102" s="57">
        <f>IF($D102=3,(AF102*(1+'input_cool&amp;vent_evolution'!V$11)),(AF102*(1+'input_cool&amp;vent_evolution'!V$12)))</f>
        <v>98305863.067817628</v>
      </c>
      <c r="AH102" s="57">
        <f>IF($D102=3,(AG102*(1+'input_cool&amp;vent_evolution'!W$11)),(AG102*(1+'input_cool&amp;vent_evolution'!W$12)))</f>
        <v>100062126.96882215</v>
      </c>
      <c r="AI102" s="57">
        <f>IF($D102=3,(AH102*(1+'input_cool&amp;vent_evolution'!X$11)),(AH102*(1+'input_cool&amp;vent_evolution'!X$12)))</f>
        <v>101880460.555865</v>
      </c>
      <c r="AJ102" s="57">
        <f>IF($D102=3,(AI102*(1+'input_cool&amp;vent_evolution'!Y$11)),(AI102*(1+'input_cool&amp;vent_evolution'!Y$12)))</f>
        <v>103739550.36819415</v>
      </c>
      <c r="AK102" s="57">
        <f>IF($D102=3,(AJ102*(1+'input_cool&amp;vent_evolution'!Z$11)),(AJ102*(1+'input_cool&amp;vent_evolution'!Z$12)))</f>
        <v>105730753.73421618</v>
      </c>
      <c r="AL102" s="57">
        <f>IF($D102=3,(AK102*(1+'input_cool&amp;vent_evolution'!AA$11)),(AK102*(1+'input_cool&amp;vent_evolution'!AA$12)))</f>
        <v>107734941.87998945</v>
      </c>
      <c r="AM102" s="57">
        <f>IF($D102=3,(AL102*(1+'input_cool&amp;vent_evolution'!AB$11)),(AL102*(1+'input_cool&amp;vent_evolution'!AB$12)))</f>
        <v>109534236.64229949</v>
      </c>
      <c r="AN102" s="57">
        <f>IF($D102=3,(AM102*(1+'input_cool&amp;vent_evolution'!AC$11)),(AM102*(1+'input_cool&amp;vent_evolution'!AC$12)))</f>
        <v>111329501.95742188</v>
      </c>
      <c r="AO102" s="57">
        <f>IF($D102=3,(AN102*(1+'input_cool&amp;vent_evolution'!AD$11)),(AN102*(1+'input_cool&amp;vent_evolution'!AD$12)))</f>
        <v>113103459.63011509</v>
      </c>
      <c r="AP102" s="57">
        <f>IF($D102=3,(AO102*(1+'input_cool&amp;vent_evolution'!AE$11)),(AO102*(1+'input_cool&amp;vent_evolution'!AE$12)))</f>
        <v>114850460.78305072</v>
      </c>
      <c r="AQ102" s="57">
        <f>IF($D102=3,(AP102*(1+'input_cool&amp;vent_evolution'!AF$11)),(AP102*(1+'input_cool&amp;vent_evolution'!AF$12)))</f>
        <v>116559774.96696541</v>
      </c>
      <c r="AR102" s="57">
        <f>IF($D102=3,(AQ102*(1+'input_cool&amp;vent_evolution'!AG$11)),(AQ102*(1+'input_cool&amp;vent_evolution'!AG$12)))</f>
        <v>118251037.22149375</v>
      </c>
      <c r="AS102" s="57">
        <f>IF($D102=3,(AR102*(1+'input_cool&amp;vent_evolution'!AH$11)),(AR102*(1+'input_cool&amp;vent_evolution'!AH$12)))</f>
        <v>119914680.30935194</v>
      </c>
      <c r="AT102" s="57">
        <f>IF($D102=3,(AS102*(1+'input_cool&amp;vent_evolution'!AI$11)),(AS102*(1+'input_cool&amp;vent_evolution'!AI$12)))</f>
        <v>121549568.27470648</v>
      </c>
      <c r="AU102" s="57">
        <f>IF($D102=3,(AT102*(1+'input_cool&amp;vent_evolution'!AJ$11)),(AT102*(1+'input_cool&amp;vent_evolution'!AJ$12)))</f>
        <v>123154651.92450862</v>
      </c>
      <c r="AV102" s="57">
        <f>IF($D102=3,(AU102*(1+'input_cool&amp;vent_evolution'!AK$11)),(AU102*(1+'input_cool&amp;vent_evolution'!AK$12)))</f>
        <v>124743346.93433477</v>
      </c>
      <c r="AW102" s="57">
        <f>IF($D102=3,(AV102*(1+'input_cool&amp;vent_evolution'!AL$11)),(AV102*(1+'input_cool&amp;vent_evolution'!AL$12)))</f>
        <v>126287105.38459268</v>
      </c>
      <c r="AX102" s="57">
        <f>IF($D102=3,(AW102*(1+'input_cool&amp;vent_evolution'!AM$11)),(AW102*(1+'input_cool&amp;vent_evolution'!AM$12)))</f>
        <v>127799709.6278666</v>
      </c>
      <c r="AY102" s="57">
        <f>IF($D102=3,(AX102*(1+'input_cool&amp;vent_evolution'!AN$11)),(AX102*(1+'input_cool&amp;vent_evolution'!AN$12)))</f>
        <v>129280690.193885</v>
      </c>
      <c r="AZ102" s="57">
        <f>IF($D102=3,(AY102*(1+'input_cool&amp;vent_evolution'!AO$11)),(AY102*(1+'input_cool&amp;vent_evolution'!AO$12)))</f>
        <v>130730059.11732526</v>
      </c>
      <c r="BA102" s="57">
        <f>IF($D102=3,(AZ102*(1+'input_cool&amp;vent_evolution'!AP$11)),(AZ102*(1+'input_cool&amp;vent_evolution'!AP$12)))</f>
        <v>132147989.94994545</v>
      </c>
      <c r="BB102" s="57">
        <f>IF($D102=3,(BA102*(1+'input_cool&amp;vent_evolution'!AQ$11)),(BA102*(1+'input_cool&amp;vent_evolution'!AQ$12)))</f>
        <v>133534768.13499409</v>
      </c>
      <c r="BC102" s="57">
        <f>IF($D102=3,(BB102*(1+'input_cool&amp;vent_evolution'!AR$11)),(BB102*(1+'input_cool&amp;vent_evolution'!AR$12)))</f>
        <v>134890851.45621341</v>
      </c>
      <c r="BD102" s="57">
        <f>IF($D102=3,(BC102*(1+'input_cool&amp;vent_evolution'!AS$11)),(BC102*(1+'input_cool&amp;vent_evolution'!AS$12)))</f>
        <v>136216860.86812943</v>
      </c>
      <c r="BE102" s="57">
        <f>IF($D102=3,(BD102*(1+'input_cool&amp;vent_evolution'!AT$11)),(BD102*(1+'input_cool&amp;vent_evolution'!AT$12)))</f>
        <v>137513591.43913969</v>
      </c>
      <c r="BF102" s="57">
        <f>IF($D102=3,(BE102*(1+'input_cool&amp;vent_evolution'!AU$11)),(BE102*(1+'input_cool&amp;vent_evolution'!AU$12)))</f>
        <v>138822666.37165615</v>
      </c>
      <c r="BG102" s="57">
        <f>IF($D102=3,(BF102*(1+'input_cool&amp;vent_evolution'!AV$11)),(BF102*(1+'input_cool&amp;vent_evolution'!AV$12)))</f>
        <v>140144203.17911172</v>
      </c>
      <c r="BH102" s="2">
        <f t="shared" si="153"/>
        <v>155047797.0525628</v>
      </c>
      <c r="BI102" s="2">
        <f t="shared" si="81"/>
        <v>157363795.83086076</v>
      </c>
      <c r="BJ102" s="2">
        <f t="shared" si="82"/>
        <v>159539426.91519117</v>
      </c>
      <c r="BK102" s="2">
        <f t="shared" si="83"/>
        <v>161607200.75523186</v>
      </c>
      <c r="BL102" s="2">
        <f t="shared" si="84"/>
        <v>163922742.01292583</v>
      </c>
      <c r="BM102" s="2">
        <f t="shared" si="85"/>
        <v>166464090.53126839</v>
      </c>
      <c r="BN102" s="2">
        <f t="shared" si="86"/>
        <v>169144869.29890352</v>
      </c>
      <c r="BO102" s="2">
        <f t="shared" si="87"/>
        <v>171921892.2977635</v>
      </c>
      <c r="BP102" s="2">
        <f t="shared" si="88"/>
        <v>174804620.51681057</v>
      </c>
      <c r="BQ102" s="2">
        <f t="shared" si="89"/>
        <v>178108907.66442728</v>
      </c>
      <c r="BR102" s="2">
        <f t="shared" si="90"/>
        <v>181447803.74646243</v>
      </c>
      <c r="BS102" s="2">
        <f t="shared" si="91"/>
        <v>184689423.50027737</v>
      </c>
      <c r="BT102" s="2">
        <f t="shared" si="92"/>
        <v>188045608.22366205</v>
      </c>
      <c r="BU102" s="2">
        <f t="shared" si="93"/>
        <v>191477018.64911994</v>
      </c>
      <c r="BV102" s="2">
        <f t="shared" si="94"/>
        <v>195152277.33972332</v>
      </c>
      <c r="BW102" s="2">
        <f t="shared" si="95"/>
        <v>198851502.65545431</v>
      </c>
      <c r="BX102" s="2">
        <f t="shared" si="96"/>
        <v>202172546.51515213</v>
      </c>
      <c r="BY102" s="2">
        <f t="shared" si="97"/>
        <v>205486153.03266406</v>
      </c>
      <c r="BZ102" s="2">
        <f t="shared" si="98"/>
        <v>208760431.02183461</v>
      </c>
      <c r="CA102" s="2">
        <f t="shared" si="99"/>
        <v>211984954.0812988</v>
      </c>
      <c r="CB102" s="2">
        <f t="shared" si="100"/>
        <v>215139916.51085439</v>
      </c>
      <c r="CC102" s="2">
        <f t="shared" si="101"/>
        <v>218261559.63636923</v>
      </c>
      <c r="CD102" s="2">
        <f t="shared" si="102"/>
        <v>221332224.75327688</v>
      </c>
      <c r="CE102" s="2">
        <f t="shared" si="103"/>
        <v>224349815.17390585</v>
      </c>
      <c r="CF102" s="2">
        <f t="shared" si="104"/>
        <v>227312394.35277981</v>
      </c>
      <c r="CG102" s="2">
        <f t="shared" si="105"/>
        <v>230244724.23993063</v>
      </c>
      <c r="CH102" s="2">
        <f t="shared" si="106"/>
        <v>233094112.58334109</v>
      </c>
      <c r="CI102" s="2">
        <f t="shared" si="107"/>
        <v>235885998.12622362</v>
      </c>
      <c r="CJ102" s="2">
        <f t="shared" si="108"/>
        <v>238619514.34498519</v>
      </c>
      <c r="CK102" s="2">
        <f t="shared" si="109"/>
        <v>241294683.45260173</v>
      </c>
      <c r="CL102" s="2">
        <f t="shared" si="110"/>
        <v>243911825.78180179</v>
      </c>
      <c r="CM102" s="2">
        <f t="shared" si="111"/>
        <v>246471468.18875557</v>
      </c>
      <c r="CN102" s="2">
        <f t="shared" si="112"/>
        <v>248974455.62667379</v>
      </c>
      <c r="CO102" s="2">
        <f t="shared" si="113"/>
        <v>251421934.22083777</v>
      </c>
      <c r="CP102" s="2">
        <f t="shared" si="114"/>
        <v>253815371.46677691</v>
      </c>
      <c r="CQ102" s="2">
        <f t="shared" si="115"/>
        <v>256231593.287451</v>
      </c>
      <c r="CR102" s="2">
        <f>IF($D102=3,(W102*$P102*$M102*'input_cooling&amp;ventilation'!$D$3)*'input_cool&amp;vent_evolution'!M$11,(W102*$Q102*'input_cooling&amp;ventilation'!$D$3)*'input_cool&amp;vent_evolution'!M$12)</f>
        <v>26472567.719342288</v>
      </c>
      <c r="CS102" s="2">
        <f>IF($D102=3,(X102*$P102*$M102*'input_cooling&amp;ventilation'!$D$3)*'input_cool&amp;vent_evolution'!N$11,(X102*$Q102*'input_cooling&amp;ventilation'!$D$3)*'input_cool&amp;vent_evolution'!N$12)</f>
        <v>24868122.449775442</v>
      </c>
      <c r="CT102" s="2">
        <f>IF($D102=3,(Y102*$P102*$M102*'input_cooling&amp;ventilation'!$D$3)*'input_cool&amp;vent_evolution'!O$11,(Y102*$Q102*'input_cooling&amp;ventilation'!$D$3)*'input_cool&amp;vent_evolution'!O$12)</f>
        <v>23635281.469789922</v>
      </c>
      <c r="CU102" s="2">
        <f>IF($D102=3,(Z102*$P102*$M102*'input_cooling&amp;ventilation'!$D$3)*'input_cool&amp;vent_evolution'!P$11,(Z102*$Q102*'input_cooling&amp;ventilation'!$D$3)*'input_cool&amp;vent_evolution'!P$12)</f>
        <v>26467338.120223068</v>
      </c>
      <c r="CV102" s="2">
        <f>IF($D102=3,(AA102*$P102*$M102*'input_cooling&amp;ventilation'!$D$3)*'input_cool&amp;vent_evolution'!Q$11,(AA102*$Q102*'input_cooling&amp;ventilation'!$D$3)*'input_cool&amp;vent_evolution'!Q$12)</f>
        <v>29048383.522773504</v>
      </c>
      <c r="CW102" s="2">
        <f>IF($D102=3,(AB102*$P102*$M102*'input_cooling&amp;ventilation'!$D$3)*'input_cool&amp;vent_evolution'!R$11,(AB102*$Q102*'input_cooling&amp;ventilation'!$D$3)*'input_cool&amp;vent_evolution'!R$12)</f>
        <v>30642113.515686128</v>
      </c>
      <c r="CX102" s="2">
        <f>IF($D102=3,(AC102*$P102*$M102*'input_cooling&amp;ventilation'!$D$3)*'input_cool&amp;vent_evolution'!S$11,(AC102*$Q102*'input_cooling&amp;ventilation'!$D$3)*'input_cool&amp;vent_evolution'!S$12)</f>
        <v>31742214.237918578</v>
      </c>
      <c r="CY102" s="2">
        <f>IF($D102=3,(AD102*$P102*$M102*'input_cooling&amp;ventilation'!$D$3)*'input_cool&amp;vent_evolution'!T$11,(AD102*$Q102*'input_cooling&amp;ventilation'!$D$3)*'input_cool&amp;vent_evolution'!T$12)</f>
        <v>32950456.93040742</v>
      </c>
      <c r="CZ102" s="2">
        <f>IF($D102=3,(AE102*$P102*$M102*'input_cooling&amp;ventilation'!$D$3)*'input_cool&amp;vent_evolution'!U$11,(AE102*$Q102*'input_cooling&amp;ventilation'!$D$3)*'input_cool&amp;vent_evolution'!U$12)</f>
        <v>37769003.204622023</v>
      </c>
      <c r="DA102" s="2">
        <f>IF($D102=3,(AF102*$P102*$M102*'input_cooling&amp;ventilation'!$D$3)*'input_cool&amp;vent_evolution'!V$11,(AF102*$Q102*'input_cooling&amp;ventilation'!$D$3)*'input_cool&amp;vent_evolution'!V$12)</f>
        <v>38164593.810571969</v>
      </c>
      <c r="DB102" s="2">
        <f>IF($D102=3,(AG102*$P102*$M102*'input_cooling&amp;ventilation'!$D$3)*'input_cool&amp;vent_evolution'!W$11,(AG102*$Q102*'input_cooling&amp;ventilation'!$D$3)*'input_cool&amp;vent_evolution'!W$12)</f>
        <v>37052695.906985685</v>
      </c>
      <c r="DC102" s="2">
        <f>IF($D102=3,(AH102*$P102*$M102*'input_cooling&amp;ventilation'!$D$3)*'input_cool&amp;vent_evolution'!X$11,(AH102*$Q102*'input_cooling&amp;ventilation'!$D$3)*'input_cool&amp;vent_evolution'!X$12)</f>
        <v>38362208.219175294</v>
      </c>
      <c r="DD102" s="2">
        <f>IF($D102=3,(AI102*$P102*$M102*'input_cooling&amp;ventilation'!$D$3)*'input_cool&amp;vent_evolution'!Y$11,(AI102*$Q102*'input_cooling&amp;ventilation'!$D$3)*'input_cool&amp;vent_evolution'!Y$12)</f>
        <v>39222060.785173908</v>
      </c>
      <c r="DE102" s="2">
        <f>IF($D102=3,(AJ102*$P102*$M102*'input_cooling&amp;ventilation'!$D$3)*'input_cool&amp;vent_evolution'!Z$11,(AJ102*$Q102*'input_cooling&amp;ventilation'!$D$3)*'input_cool&amp;vent_evolution'!Z$12)</f>
        <v>42009320.33504834</v>
      </c>
      <c r="DF102" s="2">
        <f>IF($D102=3,(AK102*$P102*$M102*'input_cooling&amp;ventilation'!$D$3)*'input_cool&amp;vent_evolution'!AA$11,(AK102*$Q102*'input_cooling&amp;ventilation'!$D$3)*'input_cool&amp;vent_evolution'!AA$12)</f>
        <v>42283266.121479332</v>
      </c>
      <c r="DG102" s="2">
        <f>IF($D102=3,(AL102*$P102*$M102*'input_cooling&amp;ventilation'!$D$3)*'input_cool&amp;vent_evolution'!AB$11,(AL102*$Q102*'input_cooling&amp;ventilation'!$D$3)*'input_cool&amp;vent_evolution'!AB$12)</f>
        <v>37960537.500528187</v>
      </c>
      <c r="DH102" s="2">
        <f>IF($D102=3,(AM102*$P102*$M102*'input_cooling&amp;ventilation'!$D$3)*'input_cool&amp;vent_evolution'!AC$11,(AM102*$Q102*'input_cooling&amp;ventilation'!$D$3)*'input_cool&amp;vent_evolution'!AC$12)</f>
        <v>37875526.426035509</v>
      </c>
      <c r="DI102" s="2">
        <f>IF($D102=3,(AN102*$P102*$M102*'input_cooling&amp;ventilation'!$D$3)*'input_cool&amp;vent_evolution'!AD$11,(AN102*$Q102*'input_cooling&amp;ventilation'!$D$3)*'input_cool&amp;vent_evolution'!AD$12)</f>
        <v>37425989.431639701</v>
      </c>
      <c r="DJ102" s="2">
        <f>IF($D102=3,(AO102*$P102*$M102*'input_cooling&amp;ventilation'!$D$3)*'input_cool&amp;vent_evolution'!AE$11,(AO102*$Q102*'input_cooling&amp;ventilation'!$D$3)*'input_cool&amp;vent_evolution'!AE$12)</f>
        <v>36857275.510731854</v>
      </c>
      <c r="DK102" s="2">
        <f>IF($D102=3,(AP102*$P102*$M102*'input_cooling&amp;ventilation'!$D$3)*'input_cool&amp;vent_evolution'!AF$11,(AP102*$Q102*'input_cooling&amp;ventilation'!$D$3)*'input_cool&amp;vent_evolution'!AF$12)</f>
        <v>36062176.435934983</v>
      </c>
      <c r="DL102" s="2">
        <f>IF($D102=3,(AQ102*$P102*$M102*'input_cooling&amp;ventilation'!$D$3)*'input_cool&amp;vent_evolution'!AG$11,(AQ102*$Q102*'input_cooling&amp;ventilation'!$D$3)*'input_cool&amp;vent_evolution'!AG$12)</f>
        <v>35681326.695924677</v>
      </c>
      <c r="DM102" s="2">
        <f>IF($D102=3,(AR102*$P102*$M102*'input_cooling&amp;ventilation'!$D$3)*'input_cool&amp;vent_evolution'!AH$11,(AR102*$Q102*'input_cooling&amp;ventilation'!$D$3)*'input_cool&amp;vent_evolution'!AH$12)</f>
        <v>35098632.612621643</v>
      </c>
      <c r="DN102" s="2">
        <f>IF($D102=3,(AS102*$P102*$M102*'input_cooling&amp;ventilation'!$D$3)*'input_cool&amp;vent_evolution'!AI$11,(AS102*$Q102*'input_cooling&amp;ventilation'!$D$3)*'input_cool&amp;vent_evolution'!AI$12)</f>
        <v>34491972.75399445</v>
      </c>
      <c r="DO102" s="2">
        <f>IF($D102=3,(AT102*$P102*$M102*'input_cooling&amp;ventilation'!$D$3)*'input_cool&amp;vent_evolution'!AJ$11,(AT102*$Q102*'input_cooling&amp;ventilation'!$D$3)*'input_cool&amp;vent_evolution'!AJ$12)</f>
        <v>33863177.59385512</v>
      </c>
      <c r="DP102" s="2">
        <f>IF($D102=3,(AU102*$P102*$M102*'input_cooling&amp;ventilation'!$D$3)*'input_cool&amp;vent_evolution'!AK$11,(AU102*$Q102*'input_cooling&amp;ventilation'!$D$3)*'input_cool&amp;vent_evolution'!AK$12)</f>
        <v>33517419.024763398</v>
      </c>
      <c r="DQ102" s="2">
        <f>IF($D102=3,(AV102*$P102*$M102*'input_cooling&amp;ventilation'!$D$3)*'input_cool&amp;vent_evolution'!AL$11,(AV102*$Q102*'input_cooling&amp;ventilation'!$D$3)*'input_cool&amp;vent_evolution'!AL$12)</f>
        <v>32569372.050822902</v>
      </c>
      <c r="DR102" s="2">
        <f>IF($D102=3,(AW102*$P102*$M102*'input_cooling&amp;ventilation'!$D$3)*'input_cool&amp;vent_evolution'!AM$11,(AW102*$Q102*'input_cooling&amp;ventilation'!$D$3)*'input_cool&amp;vent_evolution'!AM$12)</f>
        <v>31912097.619035553</v>
      </c>
      <c r="DS102" s="2">
        <f>IF($D102=3,(AX102*$P102*$M102*'input_cooling&amp;ventilation'!$D$3)*'input_cool&amp;vent_evolution'!AN$11,(AX102*$Q102*'input_cooling&amp;ventilation'!$D$3)*'input_cool&amp;vent_evolution'!AN$12)</f>
        <v>31244918.560045972</v>
      </c>
      <c r="DT102" s="2">
        <f>IF($D102=3,(AY102*$P102*$M102*'input_cooling&amp;ventilation'!$D$3)*'input_cool&amp;vent_evolution'!AO$11,(AY102*$Q102*'input_cooling&amp;ventilation'!$D$3)*'input_cool&amp;vent_evolution'!AO$12)</f>
        <v>30577993.402102683</v>
      </c>
      <c r="DU102" s="2">
        <f>IF($D102=3,(AZ102*$P102*$M102*'input_cooling&amp;ventilation'!$D$3)*'input_cool&amp;vent_evolution'!AP$11,(AZ102*$Q102*'input_cooling&amp;ventilation'!$D$3)*'input_cool&amp;vent_evolution'!AP$12)</f>
        <v>29914729.744296599</v>
      </c>
      <c r="DV102" s="2">
        <f>IF($D102=3,(BA102*$P102*$M102*'input_cooling&amp;ventilation'!$D$3)*'input_cool&amp;vent_evolution'!AQ$11,(BA102*$Q102*'input_cooling&amp;ventilation'!$D$3)*'input_cool&amp;vent_evolution'!AQ$12)</f>
        <v>29257488.212140907</v>
      </c>
      <c r="DW102" s="2">
        <f>IF($D102=3,(BB102*$P102*$M102*'input_cooling&amp;ventilation'!$D$3)*'input_cool&amp;vent_evolution'!AR$11,(BB102*$Q102*'input_cooling&amp;ventilation'!$D$3)*'input_cool&amp;vent_evolution'!AR$12)</f>
        <v>28609904.751179311</v>
      </c>
      <c r="DX102" s="2">
        <f>IF($D102=3,(BC102*$P102*$M102*'input_cooling&amp;ventilation'!$D$3)*'input_cool&amp;vent_evolution'!AS$11,(BC102*$Q102*'input_cooling&amp;ventilation'!$D$3)*'input_cool&amp;vent_evolution'!AS$12)</f>
        <v>27975421.849429101</v>
      </c>
      <c r="DY102" s="2">
        <f>IF($D102=3,(BD102*$P102*$M102*'input_cooling&amp;ventilation'!$D$3)*'input_cool&amp;vent_evolution'!AT$11,(BD102*$Q102*'input_cooling&amp;ventilation'!$D$3)*'input_cool&amp;vent_evolution'!AT$12)</f>
        <v>27357712.866189528</v>
      </c>
      <c r="DZ102" s="2">
        <f>IF($D102=3,(BE102*$P102*$M102*'input_cooling&amp;ventilation'!$D$3)*'input_cool&amp;vent_evolution'!AU$11,(BE102*$Q102*'input_cooling&amp;ventilation'!$D$3)*'input_cool&amp;vent_evolution'!AU$12)</f>
        <v>27618147.458503701</v>
      </c>
      <c r="EA102" s="2">
        <f>IF($D102=3,(BF102*$P102*$M102*'input_cooling&amp;ventilation'!$D$3)*'input_cool&amp;vent_evolution'!AV$11,(BF102*$Q102*'input_cooling&amp;ventilation'!$D$3)*'input_cool&amp;vent_evolution'!AV$12)</f>
        <v>27881061.284999691</v>
      </c>
      <c r="EB102">
        <v>0.7</v>
      </c>
      <c r="EC102" s="2">
        <f t="shared" si="116"/>
        <v>22711306.782515258</v>
      </c>
      <c r="ED102" s="2">
        <f>IF($D102=3,(EC102*(1+'input_cool&amp;vent_evolution'!M$10)),EC102*(1+'input_cool&amp;vent_evolution'!M$9))</f>
        <v>23195424.214494061</v>
      </c>
      <c r="EE102" s="2">
        <f>IF($D102=3,(ED102*(1+'input_cool&amp;vent_evolution'!N$10)),ED102*(1+'input_cool&amp;vent_evolution'!N$9))</f>
        <v>23680041.303112309</v>
      </c>
      <c r="EF102" s="2">
        <f>IF($D102=3,(EE102*(1+'input_cool&amp;vent_evolution'!O$10)),EE102*(1+'input_cool&amp;vent_evolution'!O$9))</f>
        <v>24165158.057106793</v>
      </c>
      <c r="EG102" s="2">
        <f>IF($D102=3,(EF102*(1+'input_cool&amp;vent_evolution'!P$10)),EF102*(1+'input_cool&amp;vent_evolution'!P$9))</f>
        <v>24623857.298001722</v>
      </c>
      <c r="EH102" s="2">
        <f>IF($D102=3,(EG102*(1+'input_cool&amp;vent_evolution'!Q$10)),EG102*(1+'input_cool&amp;vent_evolution'!Q$9))</f>
        <v>25083056.205243669</v>
      </c>
      <c r="EI102" s="2">
        <f>IF($D102=3,(EH102*(1+'input_cool&amp;vent_evolution'!R$10)),EH102*(1+'input_cool&amp;vent_evolution'!R$9))</f>
        <v>25443867.159171265</v>
      </c>
      <c r="EJ102" s="2">
        <f>IF($D102=3,(EI102*(1+'input_cool&amp;vent_evolution'!S$10)),EI102*(1+'input_cool&amp;vent_evolution'!S$9))</f>
        <v>25804897.393929593</v>
      </c>
      <c r="EK102" s="2">
        <f>IF($D102=3,(EJ102*(1+'input_cool&amp;vent_evolution'!T$10)),EJ102*(1+'input_cool&amp;vent_evolution'!T$9))</f>
        <v>26166146.907577168</v>
      </c>
      <c r="EL102" s="2">
        <f>IF($D102=3,(EK102*(1+'input_cool&amp;vent_evolution'!U$10)),EK102*(1+'input_cool&amp;vent_evolution'!U$9))</f>
        <v>26527615.684581731</v>
      </c>
      <c r="EM102" s="2">
        <f>IF($D102=3,(EL102*(1+'input_cool&amp;vent_evolution'!V$10)),EL102*(1+'input_cool&amp;vent_evolution'!V$9))</f>
        <v>26889303.738533989</v>
      </c>
      <c r="EN102" s="2">
        <f>IF($D102=3,(EM102*(1+'input_cool&amp;vent_evolution'!W$10)),EM102*(1+'input_cool&amp;vent_evolution'!W$9))</f>
        <v>27170600.873235889</v>
      </c>
      <c r="EO102" s="2">
        <f>IF($D102=3,(EN102*(1+'input_cool&amp;vent_evolution'!X$10)),EN102*(1+'input_cool&amp;vent_evolution'!X$9))</f>
        <v>27452081.524883889</v>
      </c>
      <c r="EP102" s="2">
        <f>IF($D102=3,(EO102*(1+'input_cool&amp;vent_evolution'!Y$10)),EO102*(1+'input_cool&amp;vent_evolution'!Y$9))</f>
        <v>27733745.704156347</v>
      </c>
      <c r="EQ102" s="2">
        <f>IF($D102=3,(EP102*(1+'input_cool&amp;vent_evolution'!Z$10)),EP102*(1+'input_cool&amp;vent_evolution'!Z$9))</f>
        <v>28015593.393579595</v>
      </c>
      <c r="ER102" s="2">
        <f>IF($D102=3,(EQ102*(1+'input_cool&amp;vent_evolution'!AA$10)),EQ102*(1+'input_cool&amp;vent_evolution'!AA$9))</f>
        <v>28297624.61062729</v>
      </c>
      <c r="ES102" s="2">
        <f>IF($D102=3,(ER102*(1+'input_cool&amp;vent_evolution'!AB$10)),ER102*(1+'input_cool&amp;vent_evolution'!AB$9))</f>
        <v>28493939.983341746</v>
      </c>
      <c r="ET102" s="2">
        <f>IF($D102=3,(ES102*(1+'input_cool&amp;vent_evolution'!AC$10)),ES102*(1+'input_cool&amp;vent_evolution'!AC$9))</f>
        <v>28690393.100549713</v>
      </c>
      <c r="EU102" s="2">
        <f>IF($D102=3,(ET102*(1+'input_cool&amp;vent_evolution'!AD$10)),ET102*(1+'input_cool&amp;vent_evolution'!AD$9))</f>
        <v>28886983.986520272</v>
      </c>
      <c r="EV102" s="2">
        <f>IF($D102=3,(EU102*(1+'input_cool&amp;vent_evolution'!AE$10)),EU102*(1+'input_cool&amp;vent_evolution'!AE$9))</f>
        <v>29083712.618925884</v>
      </c>
      <c r="EW102" s="2">
        <f>IF($D102=3,(EV102*(1+'input_cool&amp;vent_evolution'!AF$10)),EV102*(1+'input_cool&amp;vent_evolution'!AF$9))</f>
        <v>29280579.01912332</v>
      </c>
      <c r="EX102" s="2">
        <f>IF($D102=3,(EW102*(1+'input_cool&amp;vent_evolution'!AG$10)),EW102*(1+'input_cool&amp;vent_evolution'!AG$9))</f>
        <v>29405045.531939499</v>
      </c>
      <c r="EY102" s="2">
        <f>IF($D102=3,(EX102*(1+'input_cool&amp;vent_evolution'!AH$10)),EX102*(1+'input_cool&amp;vent_evolution'!AH$9))</f>
        <v>29529549.1026676</v>
      </c>
      <c r="EZ102" s="2">
        <f>IF($D102=3,(EY102*(1+'input_cool&amp;vent_evolution'!AI$10)),EY102*(1+'input_cool&amp;vent_evolution'!AI$9))</f>
        <v>29654089.738102969</v>
      </c>
      <c r="FA102" s="2">
        <f>IF($D102=3,(EZ102*(1+'input_cool&amp;vent_evolution'!AJ$10)),EZ102*(1+'input_cool&amp;vent_evolution'!AJ$9))</f>
        <v>29778667.4304795</v>
      </c>
      <c r="FB102" s="2">
        <f>IF($D102=3,(FA102*(1+'input_cool&amp;vent_evolution'!AK$10)),FA102*(1+'input_cool&amp;vent_evolution'!AK$9))</f>
        <v>29903282.163294185</v>
      </c>
      <c r="FC102" s="2">
        <f>IF($D102=3,(FB102*(1+'input_cool&amp;vent_evolution'!AL$10)),FB102*(1+'input_cool&amp;vent_evolution'!AL$9))</f>
        <v>30027933.972465299</v>
      </c>
      <c r="FD102" s="2">
        <f>IF($D102=3,(FC102*(1+'input_cool&amp;vent_evolution'!AM$10)),FC102*(1+'input_cool&amp;vent_evolution'!AM$9))</f>
        <v>30152622.827899143</v>
      </c>
      <c r="FE102" s="2">
        <f>IF($D102=3,(FD102*(1+'input_cool&amp;vent_evolution'!AN$10)),FD102*(1+'input_cool&amp;vent_evolution'!AN$9))</f>
        <v>30277348.748040274</v>
      </c>
      <c r="FF102" s="2">
        <f>IF($D102=3,(FE102*(1+'input_cool&amp;vent_evolution'!AO$10)),FE102*(1+'input_cool&amp;vent_evolution'!AO$9))</f>
        <v>30402111.721239503</v>
      </c>
      <c r="FG102" s="2">
        <f>IF($D102=3,(FF102*(1+'input_cool&amp;vent_evolution'!AP$10)),FF102*(1+'input_cool&amp;vent_evolution'!AP$9))</f>
        <v>30526911.75526293</v>
      </c>
      <c r="FH102" s="2">
        <f>IF($D102=3,(FG102*(1+'input_cool&amp;vent_evolution'!AQ$10)),FG102*(1+'input_cool&amp;vent_evolution'!AQ$9))</f>
        <v>30651748.83846141</v>
      </c>
      <c r="FI102" s="2">
        <f>IF($D102=3,(FH102*(1+'input_cool&amp;vent_evolution'!AR$10)),FH102*(1+'input_cool&amp;vent_evolution'!AR$9))</f>
        <v>30776622.984425616</v>
      </c>
      <c r="FJ102" s="2">
        <f>IF($D102=3,(FI102*(1+'input_cool&amp;vent_evolution'!AS$10)),FI102*(1+'input_cool&amp;vent_evolution'!AS$9))</f>
        <v>30901534.184418693</v>
      </c>
      <c r="FK102" s="2">
        <f>IF($D102=3,(FJ102*(1+'input_cool&amp;vent_evolution'!AT$10)),FJ102*(1+'input_cool&amp;vent_evolution'!AT$9))</f>
        <v>31026482.450089756</v>
      </c>
      <c r="FL102" s="2">
        <f>IF($D102=3,(FK102*(1+'input_cool&amp;vent_evolution'!AU$10)),FK102*(1+'input_cool&amp;vent_evolution'!AU$9))</f>
        <v>31151935.935631167</v>
      </c>
      <c r="FM102" s="2">
        <f t="shared" si="117"/>
        <v>39422851.451312304</v>
      </c>
      <c r="FN102" s="2">
        <f t="shared" si="118"/>
        <v>40263194.536307499</v>
      </c>
      <c r="FO102" s="2">
        <f t="shared" si="119"/>
        <v>41104404.937730677</v>
      </c>
      <c r="FP102" s="2">
        <f t="shared" si="120"/>
        <v>41946482.670747377</v>
      </c>
      <c r="FQ102" s="2">
        <f t="shared" si="121"/>
        <v>42742704.227164038</v>
      </c>
      <c r="FR102" s="2">
        <f t="shared" si="122"/>
        <v>43539793.116859332</v>
      </c>
      <c r="FS102" s="2">
        <f t="shared" si="123"/>
        <v>44166097.748948783</v>
      </c>
      <c r="FT102" s="2">
        <f t="shared" si="124"/>
        <v>44792783.014160708</v>
      </c>
      <c r="FU102" s="2">
        <f t="shared" si="125"/>
        <v>45419848.90912503</v>
      </c>
      <c r="FV102" s="2">
        <f t="shared" si="126"/>
        <v>46047295.406880461</v>
      </c>
      <c r="FW102" s="2">
        <f t="shared" si="127"/>
        <v>46675122.531018093</v>
      </c>
      <c r="FX102" s="2">
        <f t="shared" si="128"/>
        <v>47163405.097108491</v>
      </c>
      <c r="FY102" s="2">
        <f t="shared" si="129"/>
        <v>47652006.216480486</v>
      </c>
      <c r="FZ102" s="2">
        <f t="shared" si="130"/>
        <v>48140925.907669835</v>
      </c>
      <c r="GA102" s="2">
        <f t="shared" si="131"/>
        <v>48630164.140345305</v>
      </c>
      <c r="GB102" s="2">
        <f t="shared" si="132"/>
        <v>49119720.944838122</v>
      </c>
      <c r="GC102" s="2">
        <f t="shared" si="133"/>
        <v>49460490.053821728</v>
      </c>
      <c r="GD102" s="2">
        <f t="shared" si="134"/>
        <v>49801498.263124742</v>
      </c>
      <c r="GE102" s="2">
        <f t="shared" si="135"/>
        <v>50142745.614874043</v>
      </c>
      <c r="GF102" s="2">
        <f t="shared" si="136"/>
        <v>50484232.070312917</v>
      </c>
      <c r="GG102" s="2">
        <f t="shared" si="137"/>
        <v>50825957.666513011</v>
      </c>
      <c r="GH102" s="2">
        <f t="shared" si="138"/>
        <v>51042009.736629583</v>
      </c>
      <c r="GI102" s="2">
        <f t="shared" si="139"/>
        <v>51258126.132791817</v>
      </c>
      <c r="GJ102" s="2">
        <f t="shared" si="140"/>
        <v>51474306.866795219</v>
      </c>
      <c r="GK102" s="2">
        <f t="shared" si="141"/>
        <v>51690551.925159194</v>
      </c>
      <c r="GL102" s="2">
        <f t="shared" si="142"/>
        <v>51906861.279237427</v>
      </c>
      <c r="GM102" s="2">
        <f t="shared" si="143"/>
        <v>52123234.991377726</v>
      </c>
      <c r="GN102" s="2">
        <f t="shared" si="144"/>
        <v>52339673.00934273</v>
      </c>
      <c r="GO102" s="2">
        <f t="shared" si="145"/>
        <v>52556175.365148932</v>
      </c>
      <c r="GP102" s="2">
        <f t="shared" si="146"/>
        <v>52772742.038575396</v>
      </c>
      <c r="GQ102" s="2">
        <f t="shared" si="147"/>
        <v>52989373.043102704</v>
      </c>
      <c r="GR102" s="2">
        <f t="shared" si="148"/>
        <v>53206068.358510002</v>
      </c>
      <c r="GS102" s="2">
        <f t="shared" si="149"/>
        <v>53422828.008388281</v>
      </c>
      <c r="GT102" s="2">
        <f t="shared" si="150"/>
        <v>53639651.977571927</v>
      </c>
      <c r="GU102" s="2">
        <f t="shared" si="151"/>
        <v>53856540.286281735</v>
      </c>
      <c r="GV102" s="2">
        <f t="shared" si="152"/>
        <v>54074305.568214163</v>
      </c>
      <c r="GW102" s="2">
        <f>IF($D102=3,($N102*$M102*EC102*'input_cooling&amp;ventilation'!$D$3)*'input_cool&amp;vent_evolution'!M$11,($O102*$M102*EC102*'input_cooling&amp;ventilation'!$D$3)*'input_cool&amp;vent_evolution'!M$10)</f>
        <v>8173336.6455611791</v>
      </c>
      <c r="GX102" s="2">
        <f>IF($D102=3,($N102*$M102*ED102*'input_cooling&amp;ventilation'!$D$3)*'input_cool&amp;vent_evolution'!N$11,($O102*$M102*ED102*'input_cooling&amp;ventilation'!$D$3)*'input_cool&amp;vent_evolution'!N$10)</f>
        <v>7726223.899234158</v>
      </c>
      <c r="GY102" s="2">
        <f>IF($D102=3,($N102*$M102*EE102*'input_cooling&amp;ventilation'!$D$3)*'input_cool&amp;vent_evolution'!O$11,($O102*$M102*EE102*'input_cooling&amp;ventilation'!$D$3)*'input_cool&amp;vent_evolution'!O$10)</f>
        <v>7394384.0293090362</v>
      </c>
      <c r="GZ102" s="2">
        <f>IF($D102=3,($N102*$M102*EF102*'input_cooling&amp;ventilation'!$D$3)*'input_cool&amp;vent_evolution'!P$11,($O102*$M102*EF102*'input_cooling&amp;ventilation'!$D$3)*'input_cool&amp;vent_evolution'!P$10)</f>
        <v>8341919.476188276</v>
      </c>
      <c r="HA102" s="2">
        <f>IF($D102=3,($N102*$M102*EG102*'input_cooling&amp;ventilation'!$D$3)*'input_cool&amp;vent_evolution'!Q$11,($O102*$M102*EG102*'input_cooling&amp;ventilation'!$D$3)*'input_cool&amp;vent_evolution'!Q$10)</f>
        <v>9197411.9938006625</v>
      </c>
      <c r="HB102" s="2">
        <f>IF($D102=3,($N102*$M102*EH102*'input_cooling&amp;ventilation'!$D$3)*'input_cool&amp;vent_evolution'!R$11,($O102*$M102*EH102*'input_cooling&amp;ventilation'!$D$3)*'input_cool&amp;vent_evolution'!R$10)</f>
        <v>9732073.9784659408</v>
      </c>
      <c r="HC102" s="2">
        <f>IF($D102=3,($N102*$M102*EI102*'input_cooling&amp;ventilation'!$D$3)*'input_cool&amp;vent_evolution'!S$11,($O102*$M102*EI102*'input_cooling&amp;ventilation'!$D$3)*'input_cool&amp;vent_evolution'!S$10)</f>
        <v>10064409.632315045</v>
      </c>
      <c r="HD102" s="2">
        <f>IF($D102=3,($N102*$M102*EJ102*'input_cooling&amp;ventilation'!$D$3)*'input_cool&amp;vent_evolution'!T$11,($O102*$M102*EJ102*'input_cooling&amp;ventilation'!$D$3)*'input_cool&amp;vent_evolution'!T$10)</f>
        <v>10424594.984956183</v>
      </c>
      <c r="HE102" s="2">
        <f>IF($D102=3,($N102*$M102*EK102*'input_cooling&amp;ventilation'!$D$3)*'input_cool&amp;vent_evolution'!U$11,($O102*$M102*EK102*'input_cooling&amp;ventilation'!$D$3)*'input_cool&amp;vent_evolution'!U$10)</f>
        <v>11916512.862359103</v>
      </c>
      <c r="HF102" s="2">
        <f>IF($D102=3,($N102*$M102*EL102*'input_cooling&amp;ventilation'!$D$3)*'input_cool&amp;vent_evolution'!V$11,($O102*$M102*EL102*'input_cooling&amp;ventilation'!$D$3)*'input_cool&amp;vent_evolution'!V$10)</f>
        <v>11981191.701151671</v>
      </c>
      <c r="HG102" s="2">
        <f>IF($D102=3,($N102*$M102*EM102*'input_cooling&amp;ventilation'!$D$3)*'input_cool&amp;vent_evolution'!W$11,($O102*$M102*EM102*'input_cooling&amp;ventilation'!$D$3)*'input_cool&amp;vent_evolution'!W$10)</f>
        <v>11573759.371457046</v>
      </c>
      <c r="HH102" s="2">
        <f>IF($D102=3,($N102*$M102*EN102*'input_cooling&amp;ventilation'!$D$3)*'input_cool&amp;vent_evolution'!X$11,($O102*$M102*EN102*'input_cooling&amp;ventilation'!$D$3)*'input_cool&amp;vent_evolution'!X$10)</f>
        <v>11895634.477406034</v>
      </c>
      <c r="HI102" s="2">
        <f>IF($D102=3,($N102*$M102*EO102*'input_cooling&amp;ventilation'!$D$3)*'input_cool&amp;vent_evolution'!Y$11,($O102*$M102*EO102*'input_cooling&amp;ventilation'!$D$3)*'input_cool&amp;vent_evolution'!Y$10)</f>
        <v>12068944.464449773</v>
      </c>
      <c r="HJ102" s="2">
        <f>IF($D102=3,($N102*$M102*EP102*'input_cooling&amp;ventilation'!$D$3)*'input_cool&amp;vent_evolution'!Z$11,($O102*$M102*EP102*'input_cooling&amp;ventilation'!$D$3)*'input_cool&amp;vent_evolution'!Z$10)</f>
        <v>12825205.217514427</v>
      </c>
      <c r="HK102" s="2">
        <f>IF($D102=3,($N102*$M102*EQ102*'input_cooling&amp;ventilation'!$D$3)*'input_cool&amp;vent_evolution'!AA$11,($O102*$M102*EQ102*'input_cooling&amp;ventilation'!$D$3)*'input_cool&amp;vent_evolution'!AA$10)</f>
        <v>12794447.128464894</v>
      </c>
      <c r="HL102" s="2">
        <f>IF($D102=3,($N102*$M102*ER102*'input_cooling&amp;ventilation'!$D$3)*'input_cool&amp;vent_evolution'!AB$11,($O102*$M102*ER102*'input_cooling&amp;ventilation'!$D$3)*'input_cool&amp;vent_evolution'!AB$10)</f>
        <v>11386237.874104636</v>
      </c>
      <c r="HM102" s="2">
        <f>IF($D102=3,($N102*$M102*ES102*'input_cooling&amp;ventilation'!$D$3)*'input_cool&amp;vent_evolution'!AC$11,($O102*$M102*ES102*'input_cooling&amp;ventilation'!$D$3)*'input_cool&amp;vent_evolution'!AC$10)</f>
        <v>11251639.190763665</v>
      </c>
      <c r="HN102" s="2">
        <f>IF($D102=3,($N102*$M102*ET102*'input_cooling&amp;ventilation'!$D$3)*'input_cool&amp;vent_evolution'!AD$11,($O102*$M102*ET102*'input_cooling&amp;ventilation'!$D$3)*'input_cool&amp;vent_evolution'!AD$10)</f>
        <v>11014227.007809004</v>
      </c>
      <c r="HO102" s="2">
        <f>IF($D102=3,($N102*$M102*EU102*'input_cooling&amp;ventilation'!$D$3)*'input_cool&amp;vent_evolution'!AE$11,($O102*$M102*EU102*'input_cooling&amp;ventilation'!$D$3)*'input_cool&amp;vent_evolution'!AE$10)</f>
        <v>10749890.496858278</v>
      </c>
      <c r="HP102" s="2">
        <f>IF($D102=3,($N102*$M102*EV102*'input_cooling&amp;ventilation'!$D$3)*'input_cool&amp;vent_evolution'!AF$11,($O102*$M102*EV102*'input_cooling&amp;ventilation'!$D$3)*'input_cool&amp;vent_evolution'!AF$10)</f>
        <v>10428540.609241176</v>
      </c>
      <c r="HQ102" s="2">
        <f>IF($D102=3,($N102*$M102*EW102*'input_cooling&amp;ventilation'!$D$3)*'input_cool&amp;vent_evolution'!AG$11,($O102*$M102*EW102*'input_cooling&amp;ventilation'!$D$3)*'input_cool&amp;vent_evolution'!AG$10)</f>
        <v>10235909.894709328</v>
      </c>
      <c r="HR102" s="2">
        <f>IF($D102=3,($N102*$M102*EX102*'input_cooling&amp;ventilation'!$D$3)*'input_cool&amp;vent_evolution'!AH$11,($O102*$M102*EX102*'input_cooling&amp;ventilation'!$D$3)*'input_cool&amp;vent_evolution'!AH$10)</f>
        <v>9966934.2858923469</v>
      </c>
      <c r="HS102" s="2">
        <f>IF($D102=3,($N102*$M102*EY102*'input_cooling&amp;ventilation'!$D$3)*'input_cool&amp;vent_evolution'!AI$11,($O102*$M102*EY102*'input_cooling&amp;ventilation'!$D$3)*'input_cool&amp;vent_evolution'!AI$10)</f>
        <v>9699670.8272197675</v>
      </c>
      <c r="HT102" s="2">
        <f>IF($D102=3,($N102*$M102*EZ102*'input_cooling&amp;ventilation'!$D$3)*'input_cool&amp;vent_evolution'!AJ$11,($O102*$M102*EZ102*'input_cooling&amp;ventilation'!$D$3)*'input_cool&amp;vent_evolution'!AJ$10)</f>
        <v>9434380.4407146461</v>
      </c>
      <c r="HU102" s="2">
        <f>IF($D102=3,($N102*$M102*FA102*'input_cooling&amp;ventilation'!$D$3)*'input_cool&amp;vent_evolution'!AK$11,($O102*$M102*FA102*'input_cooling&amp;ventilation'!$D$3)*'input_cool&amp;vent_evolution'!AK$10)</f>
        <v>9255065.7270918749</v>
      </c>
      <c r="HV102" s="2">
        <f>IF($D102=3,($N102*$M102*FB102*'input_cooling&amp;ventilation'!$D$3)*'input_cool&amp;vent_evolution'!AL$11,($O102*$M102*FB102*'input_cooling&amp;ventilation'!$D$3)*'input_cool&amp;vent_evolution'!AL$10)</f>
        <v>8915903.3482962828</v>
      </c>
      <c r="HW102" s="2">
        <f>IF($D102=3,($N102*$M102*FC102*'input_cooling&amp;ventilation'!$D$3)*'input_cool&amp;vent_evolution'!AM$11,($O102*$M102*FC102*'input_cooling&amp;ventilation'!$D$3)*'input_cool&amp;vent_evolution'!AM$10)</f>
        <v>8665154.1921692695</v>
      </c>
      <c r="HX102" s="2">
        <f>IF($D102=3,($N102*$M102*FD102*'input_cooling&amp;ventilation'!$D$3)*'input_cool&amp;vent_evolution'!AN$11,($O102*$M102*FD102*'input_cooling&amp;ventilation'!$D$3)*'input_cool&amp;vent_evolution'!AN$10)</f>
        <v>8418391.623694893</v>
      </c>
      <c r="HY102" s="2">
        <f>IF($D102=3,($N102*$M102*FE102*'input_cooling&amp;ventilation'!$D$3)*'input_cool&amp;vent_evolution'!AO$11,($O102*$M102*FE102*'input_cooling&amp;ventilation'!$D$3)*'input_cool&amp;vent_evolution'!AO$10)</f>
        <v>8178010.5020909067</v>
      </c>
      <c r="HZ102" s="2">
        <f>IF($D102=3,($N102*$M102*FF102*'input_cooling&amp;ventilation'!$D$3)*'input_cool&amp;vent_evolution'!AP$11,($O102*$M102*FF102*'input_cooling&amp;ventilation'!$D$3)*'input_cool&amp;vent_evolution'!AP$10)</f>
        <v>7944523.9166634027</v>
      </c>
      <c r="IA102" s="2">
        <f>IF($D102=3,($N102*$M102*FG102*'input_cooling&amp;ventilation'!$D$3)*'input_cool&amp;vent_evolution'!AQ$11,($O102*$M102*FG102*'input_cooling&amp;ventilation'!$D$3)*'input_cool&amp;vent_evolution'!AQ$10)</f>
        <v>7718161.262209449</v>
      </c>
      <c r="IB102" s="2">
        <f>IF($D102=3,($N102*$M102*FH102*'input_cooling&amp;ventilation'!$D$3)*'input_cool&amp;vent_evolution'!AR$11,($O102*$M102*FH102*'input_cooling&amp;ventilation'!$D$3)*'input_cool&amp;vent_evolution'!AR$10)</f>
        <v>7499491.4377591554</v>
      </c>
      <c r="IC102" s="2">
        <f>IF($D102=3,($N102*$M102*FI102*'input_cooling&amp;ventilation'!$D$3)*'input_cool&amp;vent_evolution'!AS$11,($O102*$M102*FI102*'input_cooling&amp;ventilation'!$D$3)*'input_cool&amp;vent_evolution'!AS$10)</f>
        <v>7289027.9001172753</v>
      </c>
      <c r="ID102" s="2">
        <f>IF($D102=3,($N102*$M102*FJ102*'input_cooling&amp;ventilation'!$D$3)*'input_cool&amp;vent_evolution'!AT$11,($O102*$M102*FJ102*'input_cooling&amp;ventilation'!$D$3)*'input_cool&amp;vent_evolution'!AT$10)</f>
        <v>7087343.15685343</v>
      </c>
      <c r="IE102" s="2">
        <f>IF($D102=3,($N102*$M102*FK102*'input_cooling&amp;ventilation'!$D$3)*'input_cool&amp;vent_evolution'!AU$11,($O102*$M102*FK102*'input_cooling&amp;ventilation'!$D$3)*'input_cool&amp;vent_evolution'!AU$10)</f>
        <v>7116000.3500652499</v>
      </c>
      <c r="IF102" s="2">
        <f>IF($D102=3,($N102*$M102*FL102*'input_cooling&amp;ventilation'!$D$3)*'input_cool&amp;vent_evolution'!AV$11,($O102*$M102*FL102*'input_cooling&amp;ventilation'!$D$3)*'input_cool&amp;vent_evolution'!AV$10)</f>
        <v>7144773.4167016521</v>
      </c>
    </row>
    <row r="103" spans="1:240" x14ac:dyDescent="0.25">
      <c r="A103">
        <v>101</v>
      </c>
      <c r="B103">
        <v>100100</v>
      </c>
      <c r="C103">
        <v>13</v>
      </c>
      <c r="D103">
        <v>3</v>
      </c>
      <c r="E103">
        <v>6</v>
      </c>
      <c r="F103" s="2">
        <v>80125542.863830805</v>
      </c>
      <c r="G103" s="2">
        <v>84653884.583778396</v>
      </c>
      <c r="H103" s="2">
        <v>80125542.863830805</v>
      </c>
      <c r="I103" s="17">
        <v>0.19762252899999999</v>
      </c>
      <c r="J103">
        <v>0.37555637400000003</v>
      </c>
      <c r="K103" s="2">
        <f t="shared" si="77"/>
        <v>30091658.342721876</v>
      </c>
      <c r="L103" s="2">
        <f t="shared" si="78"/>
        <v>16729514.761120398</v>
      </c>
      <c r="M103">
        <v>0.51319957761351598</v>
      </c>
      <c r="N103" s="17">
        <f>'input_cooling&amp;ventilation'!$D$5</f>
        <v>57.500092182043396</v>
      </c>
      <c r="O103" s="45">
        <f>'input_cooling&amp;ventilation'!$D$6</f>
        <v>19.328678831353667</v>
      </c>
      <c r="P103" s="45">
        <f>'input_cooling&amp;ventilation'!$C$5</f>
        <v>50.351688737400465</v>
      </c>
      <c r="Q103" s="45">
        <f>'input_cooling&amp;ventilation'!$C$6</f>
        <v>32.240814214248743</v>
      </c>
      <c r="R103">
        <v>17</v>
      </c>
      <c r="S103">
        <v>12</v>
      </c>
      <c r="T103">
        <v>14</v>
      </c>
      <c r="U103" s="2">
        <f t="shared" si="79"/>
        <v>38879122.79989209</v>
      </c>
      <c r="V103" s="2">
        <f t="shared" si="80"/>
        <v>20327655.608595535</v>
      </c>
      <c r="W103" s="2">
        <v>109674566.9932884</v>
      </c>
      <c r="X103" s="57">
        <f>IF($D103=3,(W103*(1+'input_cool&amp;vent_evolution'!M$11)),(W103*(1+'input_cool&amp;vent_evolution'!M$12)))</f>
        <v>111312811.25083628</v>
      </c>
      <c r="Y103" s="57">
        <f>IF($D103=3,(X103*(1+'input_cool&amp;vent_evolution'!N$11)),(X103*(1+'input_cool&amp;vent_evolution'!N$12)))</f>
        <v>112851765.05506343</v>
      </c>
      <c r="Z103" s="57">
        <f>IF($D103=3,(Y103*(1+'input_cool&amp;vent_evolution'!O$11)),(Y103*(1+'input_cool&amp;vent_evolution'!O$12)))</f>
        <v>114314424.98869428</v>
      </c>
      <c r="AA103" s="57">
        <f>IF($D103=3,(Z103*(1+'input_cool&amp;vent_evolution'!P$11)),(Z103*(1+'input_cool&amp;vent_evolution'!P$12)))</f>
        <v>115952345.61459385</v>
      </c>
      <c r="AB103" s="57">
        <f>IF($D103=3,(AA103*(1+'input_cool&amp;vent_evolution'!Q$11)),(AA103*(1+'input_cool&amp;vent_evolution'!Q$12)))</f>
        <v>117749993.20215529</v>
      </c>
      <c r="AC103" s="57">
        <f>IF($D103=3,(AB103*(1+'input_cool&amp;vent_evolution'!R$11)),(AB103*(1+'input_cool&amp;vent_evolution'!R$12)))</f>
        <v>119646268.13243057</v>
      </c>
      <c r="AD103" s="57">
        <f>IF($D103=3,(AC103*(1+'input_cool&amp;vent_evolution'!S$11)),(AC103*(1+'input_cool&amp;vent_evolution'!S$12)))</f>
        <v>121610622.35558097</v>
      </c>
      <c r="AE103" s="57">
        <f>IF($D103=3,(AD103*(1+'input_cool&amp;vent_evolution'!T$11)),(AD103*(1+'input_cool&amp;vent_evolution'!T$12)))</f>
        <v>123649748.19415151</v>
      </c>
      <c r="AF103" s="57">
        <f>IF($D103=3,(AE103*(1+'input_cool&amp;vent_evolution'!U$11)),(AE103*(1+'input_cool&amp;vent_evolution'!U$12)))</f>
        <v>125987067.84025711</v>
      </c>
      <c r="AG103" s="57">
        <f>IF($D103=3,(AF103*(1+'input_cool&amp;vent_evolution'!V$11)),(AF103*(1+'input_cool&amp;vent_evolution'!V$12)))</f>
        <v>128348868.45267504</v>
      </c>
      <c r="AH103" s="57">
        <f>IF($D103=3,(AG103*(1+'input_cool&amp;vent_evolution'!W$11)),(AG103*(1+'input_cool&amp;vent_evolution'!W$12)))</f>
        <v>130641859.70837162</v>
      </c>
      <c r="AI103" s="57">
        <f>IF($D103=3,(AH103*(1+'input_cool&amp;vent_evolution'!X$11)),(AH103*(1+'input_cool&amp;vent_evolution'!X$12)))</f>
        <v>133015889.60936992</v>
      </c>
      <c r="AJ103" s="57">
        <f>IF($D103=3,(AI103*(1+'input_cool&amp;vent_evolution'!Y$11)),(AI103*(1+'input_cool&amp;vent_evolution'!Y$12)))</f>
        <v>135443131.14225522</v>
      </c>
      <c r="AK103" s="57">
        <f>IF($D103=3,(AJ103*(1+'input_cool&amp;vent_evolution'!Z$11)),(AJ103*(1+'input_cool&amp;vent_evolution'!Z$12)))</f>
        <v>138042861.11677137</v>
      </c>
      <c r="AL103" s="57">
        <f>IF($D103=3,(AK103*(1+'input_cool&amp;vent_evolution'!AA$11)),(AK103*(1+'input_cool&amp;vent_evolution'!AA$12)))</f>
        <v>140659544.11663279</v>
      </c>
      <c r="AM103" s="57">
        <f>IF($D103=3,(AL103*(1+'input_cool&amp;vent_evolution'!AB$11)),(AL103*(1+'input_cool&amp;vent_evolution'!AB$12)))</f>
        <v>143008716.78597808</v>
      </c>
      <c r="AN103" s="57">
        <f>IF($D103=3,(AM103*(1+'input_cool&amp;vent_evolution'!AC$11)),(AM103*(1+'input_cool&amp;vent_evolution'!AC$12)))</f>
        <v>145352628.57900447</v>
      </c>
      <c r="AO103" s="57">
        <f>IF($D103=3,(AN103*(1+'input_cool&amp;vent_evolution'!AD$11)),(AN103*(1+'input_cool&amp;vent_evolution'!AD$12)))</f>
        <v>147668720.95506185</v>
      </c>
      <c r="AP103" s="57">
        <f>IF($D103=3,(AO103*(1+'input_cool&amp;vent_evolution'!AE$11)),(AO103*(1+'input_cool&amp;vent_evolution'!AE$12)))</f>
        <v>149949618.69775417</v>
      </c>
      <c r="AQ103" s="57">
        <f>IF($D103=3,(AP103*(1+'input_cool&amp;vent_evolution'!AF$11)),(AP103*(1+'input_cool&amp;vent_evolution'!AF$12)))</f>
        <v>152181312.05244464</v>
      </c>
      <c r="AR103" s="57">
        <f>IF($D103=3,(AQ103*(1+'input_cool&amp;vent_evolution'!AG$11)),(AQ103*(1+'input_cool&amp;vent_evolution'!AG$12)))</f>
        <v>154389436.67341137</v>
      </c>
      <c r="AS103" s="57">
        <f>IF($D103=3,(AR103*(1+'input_cool&amp;vent_evolution'!AH$11)),(AR103*(1+'input_cool&amp;vent_evolution'!AH$12)))</f>
        <v>156561501.50425881</v>
      </c>
      <c r="AT103" s="57">
        <f>IF($D103=3,(AS103*(1+'input_cool&amp;vent_evolution'!AI$11)),(AS103*(1+'input_cool&amp;vent_evolution'!AI$12)))</f>
        <v>158696023.43257344</v>
      </c>
      <c r="AU103" s="57">
        <f>IF($D103=3,(AT103*(1+'input_cool&amp;vent_evolution'!AJ$11)),(AT103*(1+'input_cool&amp;vent_evolution'!AJ$12)))</f>
        <v>160791632.6240809</v>
      </c>
      <c r="AV103" s="57">
        <f>IF($D103=3,(AU103*(1+'input_cool&amp;vent_evolution'!AK$11)),(AU103*(1+'input_cool&amp;vent_evolution'!AK$12)))</f>
        <v>162865844.68493152</v>
      </c>
      <c r="AW103" s="57">
        <f>IF($D103=3,(AV103*(1+'input_cool&amp;vent_evolution'!AL$11)),(AV103*(1+'input_cool&amp;vent_evolution'!AL$12)))</f>
        <v>164881387.23825988</v>
      </c>
      <c r="AX103" s="57">
        <f>IF($D103=3,(AW103*(1+'input_cool&amp;vent_evolution'!AM$11)),(AW103*(1+'input_cool&amp;vent_evolution'!AM$12)))</f>
        <v>166856254.62645411</v>
      </c>
      <c r="AY103" s="57">
        <f>IF($D103=3,(AX103*(1+'input_cool&amp;vent_evolution'!AN$11)),(AX103*(1+'input_cool&amp;vent_evolution'!AN$12)))</f>
        <v>168789833.90562421</v>
      </c>
      <c r="AZ103" s="57">
        <f>IF($D103=3,(AY103*(1+'input_cool&amp;vent_evolution'!AO$11)),(AY103*(1+'input_cool&amp;vent_evolution'!AO$12)))</f>
        <v>170682140.78833473</v>
      </c>
      <c r="BA103" s="57">
        <f>IF($D103=3,(AZ103*(1+'input_cool&amp;vent_evolution'!AP$11)),(AZ103*(1+'input_cool&amp;vent_evolution'!AP$12)))</f>
        <v>172533401.86505619</v>
      </c>
      <c r="BB103" s="57">
        <f>IF($D103=3,(BA103*(1+'input_cool&amp;vent_evolution'!AQ$11)),(BA103*(1+'input_cool&amp;vent_evolution'!AQ$12)))</f>
        <v>174343989.81262404</v>
      </c>
      <c r="BC103" s="57">
        <f>IF($D103=3,(BB103*(1+'input_cool&amp;vent_evolution'!AR$11)),(BB103*(1+'input_cool&amp;vent_evolution'!AR$12)))</f>
        <v>176114502.31690848</v>
      </c>
      <c r="BD103" s="57">
        <f>IF($D103=3,(BC103*(1+'input_cool&amp;vent_evolution'!AS$11)),(BC103*(1+'input_cool&amp;vent_evolution'!AS$12)))</f>
        <v>177845750.10077271</v>
      </c>
      <c r="BE103" s="57">
        <f>IF($D103=3,(BD103*(1+'input_cool&amp;vent_evolution'!AT$11)),(BD103*(1+'input_cool&amp;vent_evolution'!AT$12)))</f>
        <v>179538771.21144992</v>
      </c>
      <c r="BF103" s="57">
        <f>IF($D103=3,(BE103*(1+'input_cool&amp;vent_evolution'!AU$11)),(BE103*(1+'input_cool&amp;vent_evolution'!AU$12)))</f>
        <v>181247909.21263239</v>
      </c>
      <c r="BG103" s="57">
        <f>IF($D103=3,(BF103*(1+'input_cool&amp;vent_evolution'!AV$11)),(BF103*(1+'input_cool&amp;vent_evolution'!AV$12)))</f>
        <v>182973317.53073514</v>
      </c>
      <c r="BH103" s="2">
        <f t="shared" si="153"/>
        <v>202431560.9135949</v>
      </c>
      <c r="BI103" s="2">
        <f t="shared" si="81"/>
        <v>205455346.20224294</v>
      </c>
      <c r="BJ103" s="2">
        <f t="shared" si="82"/>
        <v>208295866.38211909</v>
      </c>
      <c r="BK103" s="2">
        <f t="shared" si="83"/>
        <v>210995567.33893973</v>
      </c>
      <c r="BL103" s="2">
        <f t="shared" si="84"/>
        <v>214018755.2852729</v>
      </c>
      <c r="BM103" s="2">
        <f t="shared" si="85"/>
        <v>217336758.8762503</v>
      </c>
      <c r="BN103" s="2">
        <f t="shared" si="86"/>
        <v>220836803.6412361</v>
      </c>
      <c r="BO103" s="2">
        <f t="shared" si="87"/>
        <v>224462505.5927549</v>
      </c>
      <c r="BP103" s="2">
        <f t="shared" si="88"/>
        <v>228226217.06860089</v>
      </c>
      <c r="BQ103" s="2">
        <f t="shared" si="89"/>
        <v>232540319.02757305</v>
      </c>
      <c r="BR103" s="2">
        <f t="shared" si="90"/>
        <v>236899606.66959953</v>
      </c>
      <c r="BS103" s="2">
        <f t="shared" si="91"/>
        <v>241131889.61155349</v>
      </c>
      <c r="BT103" s="2">
        <f t="shared" si="92"/>
        <v>245513749.43274647</v>
      </c>
      <c r="BU103" s="2">
        <f t="shared" si="93"/>
        <v>249993824.49195641</v>
      </c>
      <c r="BV103" s="2">
        <f t="shared" si="94"/>
        <v>254792269.66591707</v>
      </c>
      <c r="BW103" s="2">
        <f t="shared" si="95"/>
        <v>259622005.84450099</v>
      </c>
      <c r="BX103" s="2">
        <f t="shared" si="96"/>
        <v>263957985.49181724</v>
      </c>
      <c r="BY103" s="2">
        <f t="shared" si="97"/>
        <v>268284254.88967276</v>
      </c>
      <c r="BZ103" s="2">
        <f t="shared" si="98"/>
        <v>272559176.667427</v>
      </c>
      <c r="CA103" s="2">
        <f t="shared" si="99"/>
        <v>276769138.03764832</v>
      </c>
      <c r="CB103" s="2">
        <f t="shared" si="100"/>
        <v>280888280.530348</v>
      </c>
      <c r="CC103" s="2">
        <f t="shared" si="101"/>
        <v>284963921.0910387</v>
      </c>
      <c r="CD103" s="2">
        <f t="shared" si="102"/>
        <v>288973004.38325608</v>
      </c>
      <c r="CE103" s="2">
        <f t="shared" si="103"/>
        <v>292912792.95592916</v>
      </c>
      <c r="CF103" s="2">
        <f t="shared" si="104"/>
        <v>296780758.44083226</v>
      </c>
      <c r="CG103" s="2">
        <f t="shared" si="105"/>
        <v>300609230.22471899</v>
      </c>
      <c r="CH103" s="2">
        <f t="shared" si="106"/>
        <v>304329412.91012681</v>
      </c>
      <c r="CI103" s="2">
        <f t="shared" si="107"/>
        <v>307974519.51003689</v>
      </c>
      <c r="CJ103" s="2">
        <f t="shared" si="108"/>
        <v>311543418.68477935</v>
      </c>
      <c r="CK103" s="2">
        <f t="shared" si="109"/>
        <v>315036139.43578142</v>
      </c>
      <c r="CL103" s="2">
        <f t="shared" si="110"/>
        <v>318453099.991844</v>
      </c>
      <c r="CM103" s="2">
        <f t="shared" si="111"/>
        <v>321794988.2203148</v>
      </c>
      <c r="CN103" s="2">
        <f t="shared" si="112"/>
        <v>325062907.29841131</v>
      </c>
      <c r="CO103" s="2">
        <f t="shared" si="113"/>
        <v>328258353.61585414</v>
      </c>
      <c r="CP103" s="2">
        <f t="shared" si="114"/>
        <v>331383243.14575785</v>
      </c>
      <c r="CQ103" s="2">
        <f t="shared" si="115"/>
        <v>334537880.38647091</v>
      </c>
      <c r="CR103" s="2">
        <f>IF($D103=3,(W103*$P103*$M103*'input_cooling&amp;ventilation'!$D$3)*'input_cool&amp;vent_evolution'!M$11,(W103*$Q103*'input_cooling&amp;ventilation'!$D$3)*'input_cool&amp;vent_evolution'!M$12)</f>
        <v>34562781.972326815</v>
      </c>
      <c r="CS103" s="2">
        <f>IF($D103=3,(X103*$P103*$M103*'input_cooling&amp;ventilation'!$D$3)*'input_cool&amp;vent_evolution'!N$11,(X103*$Q103*'input_cooling&amp;ventilation'!$D$3)*'input_cool&amp;vent_evolution'!N$12)</f>
        <v>32468006.254818592</v>
      </c>
      <c r="CT103" s="2">
        <f>IF($D103=3,(Y103*$P103*$M103*'input_cooling&amp;ventilation'!$D$3)*'input_cool&amp;vent_evolution'!O$11,(Y103*$Q103*'input_cooling&amp;ventilation'!$D$3)*'input_cool&amp;vent_evolution'!O$12)</f>
        <v>30858399.87097485</v>
      </c>
      <c r="CU103" s="2">
        <f>IF($D103=3,(Z103*$P103*$M103*'input_cooling&amp;ventilation'!$D$3)*'input_cool&amp;vent_evolution'!P$11,(Z103*$Q103*'input_cooling&amp;ventilation'!$D$3)*'input_cool&amp;vent_evolution'!P$12)</f>
        <v>34555954.168689601</v>
      </c>
      <c r="CV103" s="2">
        <f>IF($D103=3,(AA103*$P103*$M103*'input_cooling&amp;ventilation'!$D$3)*'input_cool&amp;vent_evolution'!Q$11,(AA103*$Q103*'input_cooling&amp;ventilation'!$D$3)*'input_cool&amp;vent_evolution'!Q$12)</f>
        <v>37925786.307936415</v>
      </c>
      <c r="CW103" s="2">
        <f>IF($D103=3,(AB103*$P103*$M103*'input_cooling&amp;ventilation'!$D$3)*'input_cool&amp;vent_evolution'!R$11,(AB103*$Q103*'input_cooling&amp;ventilation'!$D$3)*'input_cool&amp;vent_evolution'!R$12)</f>
        <v>40006572.080279537</v>
      </c>
      <c r="CX103" s="2">
        <f>IF($D103=3,(AC103*$P103*$M103*'input_cooling&amp;ventilation'!$D$3)*'input_cool&amp;vent_evolution'!S$11,(AC103*$Q103*'input_cooling&amp;ventilation'!$D$3)*'input_cool&amp;vent_evolution'!S$12)</f>
        <v>41442871.792994522</v>
      </c>
      <c r="CY103" s="2">
        <f>IF($D103=3,(AD103*$P103*$M103*'input_cooling&amp;ventilation'!$D$3)*'input_cool&amp;vent_evolution'!T$11,(AD103*$Q103*'input_cooling&amp;ventilation'!$D$3)*'input_cool&amp;vent_evolution'!T$12)</f>
        <v>43020362.469111912</v>
      </c>
      <c r="CZ103" s="2">
        <f>IF($D103=3,(AE103*$P103*$M103*'input_cooling&amp;ventilation'!$D$3)*'input_cool&amp;vent_evolution'!U$11,(AE103*$Q103*'input_cooling&amp;ventilation'!$D$3)*'input_cool&amp;vent_evolution'!U$12)</f>
        <v>49311492.444296084</v>
      </c>
      <c r="DA103" s="2">
        <f>IF($D103=3,(AF103*$P103*$M103*'input_cooling&amp;ventilation'!$D$3)*'input_cool&amp;vent_evolution'!V$11,(AF103*$Q103*'input_cooling&amp;ventilation'!$D$3)*'input_cool&amp;vent_evolution'!V$12)</f>
        <v>49827978.491615117</v>
      </c>
      <c r="DB103" s="2">
        <f>IF($D103=3,(AG103*$P103*$M103*'input_cooling&amp;ventilation'!$D$3)*'input_cool&amp;vent_evolution'!W$11,(AG103*$Q103*'input_cooling&amp;ventilation'!$D$3)*'input_cool&amp;vent_evolution'!W$12)</f>
        <v>48376276.290885232</v>
      </c>
      <c r="DC103" s="2">
        <f>IF($D103=3,(AH103*$P103*$M103*'input_cooling&amp;ventilation'!$D$3)*'input_cool&amp;vent_evolution'!X$11,(AH103*$Q103*'input_cooling&amp;ventilation'!$D$3)*'input_cool&amp;vent_evolution'!X$12)</f>
        <v>50085985.338233031</v>
      </c>
      <c r="DD103" s="2">
        <f>IF($D103=3,(AI103*$P103*$M103*'input_cooling&amp;ventilation'!$D$3)*'input_cool&amp;vent_evolution'!Y$11,(AI103*$Q103*'input_cooling&amp;ventilation'!$D$3)*'input_cool&amp;vent_evolution'!Y$12)</f>
        <v>51208615.265259013</v>
      </c>
      <c r="DE103" s="2">
        <f>IF($D103=3,(AJ103*$P103*$M103*'input_cooling&amp;ventilation'!$D$3)*'input_cool&amp;vent_evolution'!Z$11,(AJ103*$Q103*'input_cooling&amp;ventilation'!$D$3)*'input_cool&amp;vent_evolution'!Z$12)</f>
        <v>54847682.134175107</v>
      </c>
      <c r="DF103" s="2">
        <f>IF($D103=3,(AK103*$P103*$M103*'input_cooling&amp;ventilation'!$D$3)*'input_cool&amp;vent_evolution'!AA$11,(AK103*$Q103*'input_cooling&amp;ventilation'!$D$3)*'input_cool&amp;vent_evolution'!AA$12)</f>
        <v>55205347.797326252</v>
      </c>
      <c r="DG103" s="2">
        <f>IF($D103=3,(AL103*$P103*$M103*'input_cooling&amp;ventilation'!$D$3)*'input_cool&amp;vent_evolution'!AB$11,(AL103*$Q103*'input_cooling&amp;ventilation'!$D$3)*'input_cool&amp;vent_evolution'!AB$12)</f>
        <v>49561561.050402284</v>
      </c>
      <c r="DH103" s="2">
        <f>IF($D103=3,(AM103*$P103*$M103*'input_cooling&amp;ventilation'!$D$3)*'input_cool&amp;vent_evolution'!AC$11,(AM103*$Q103*'input_cooling&amp;ventilation'!$D$3)*'input_cool&amp;vent_evolution'!AC$12)</f>
        <v>49450569.95712889</v>
      </c>
      <c r="DI103" s="2">
        <f>IF($D103=3,(AN103*$P103*$M103*'input_cooling&amp;ventilation'!$D$3)*'input_cool&amp;vent_evolution'!AD$11,(AN103*$Q103*'input_cooling&amp;ventilation'!$D$3)*'input_cool&amp;vent_evolution'!AD$12)</f>
        <v>48863651.102466933</v>
      </c>
      <c r="DJ103" s="2">
        <f>IF($D103=3,(AO103*$P103*$M103*'input_cooling&amp;ventilation'!$D$3)*'input_cool&amp;vent_evolution'!AE$11,(AO103*$Q103*'input_cooling&amp;ventilation'!$D$3)*'input_cool&amp;vent_evolution'!AE$12)</f>
        <v>48121133.963164143</v>
      </c>
      <c r="DK103" s="2">
        <f>IF($D103=3,(AP103*$P103*$M103*'input_cooling&amp;ventilation'!$D$3)*'input_cool&amp;vent_evolution'!AF$11,(AP103*$Q103*'input_cooling&amp;ventilation'!$D$3)*'input_cool&amp;vent_evolution'!AF$12)</f>
        <v>47083046.677489787</v>
      </c>
      <c r="DL103" s="2">
        <f>IF($D103=3,(AQ103*$P103*$M103*'input_cooling&amp;ventilation'!$D$3)*'input_cool&amp;vent_evolution'!AG$11,(AQ103*$Q103*'input_cooling&amp;ventilation'!$D$3)*'input_cool&amp;vent_evolution'!AG$12)</f>
        <v>46585806.414748825</v>
      </c>
      <c r="DM103" s="2">
        <f>IF($D103=3,(AR103*$P103*$M103*'input_cooling&amp;ventilation'!$D$3)*'input_cool&amp;vent_evolution'!AH$11,(AR103*$Q103*'input_cooling&amp;ventilation'!$D$3)*'input_cool&amp;vent_evolution'!AH$12)</f>
        <v>45825036.671092547</v>
      </c>
      <c r="DN103" s="2">
        <f>IF($D103=3,(AS103*$P103*$M103*'input_cooling&amp;ventilation'!$D$3)*'input_cool&amp;vent_evolution'!AI$11,(AS103*$Q103*'input_cooling&amp;ventilation'!$D$3)*'input_cool&amp;vent_evolution'!AI$12)</f>
        <v>45032977.032322638</v>
      </c>
      <c r="DO103" s="2">
        <f>IF($D103=3,(AT103*$P103*$M103*'input_cooling&amp;ventilation'!$D$3)*'input_cool&amp;vent_evolution'!AJ$11,(AT103*$Q103*'input_cooling&amp;ventilation'!$D$3)*'input_cool&amp;vent_evolution'!AJ$12)</f>
        <v>44212017.378708415</v>
      </c>
      <c r="DP103" s="2">
        <f>IF($D103=3,(AU103*$P103*$M103*'input_cooling&amp;ventilation'!$D$3)*'input_cool&amp;vent_evolution'!AK$11,(AU103*$Q103*'input_cooling&amp;ventilation'!$D$3)*'input_cool&amp;vent_evolution'!AK$12)</f>
        <v>43760592.410595126</v>
      </c>
      <c r="DQ103" s="2">
        <f>IF($D103=3,(AV103*$P103*$M103*'input_cooling&amp;ventilation'!$D$3)*'input_cool&amp;vent_evolution'!AL$11,(AV103*$Q103*'input_cooling&amp;ventilation'!$D$3)*'input_cool&amp;vent_evolution'!AL$12)</f>
        <v>42522815.206388064</v>
      </c>
      <c r="DR103" s="2">
        <f>IF($D103=3,(AW103*$P103*$M103*'input_cooling&amp;ventilation'!$D$3)*'input_cool&amp;vent_evolution'!AM$11,(AW103*$Q103*'input_cooling&amp;ventilation'!$D$3)*'input_cool&amp;vent_evolution'!AM$12)</f>
        <v>41664672.803176731</v>
      </c>
      <c r="DS103" s="2">
        <f>IF($D103=3,(AX103*$P103*$M103*'input_cooling&amp;ventilation'!$D$3)*'input_cool&amp;vent_evolution'!AN$11,(AX103*$Q103*'input_cooling&amp;ventilation'!$D$3)*'input_cool&amp;vent_evolution'!AN$12)</f>
        <v>40793598.844774477</v>
      </c>
      <c r="DT103" s="2">
        <f>IF($D103=3,(AY103*$P103*$M103*'input_cooling&amp;ventilation'!$D$3)*'input_cool&amp;vent_evolution'!AO$11,(AY103*$Q103*'input_cooling&amp;ventilation'!$D$3)*'input_cool&amp;vent_evolution'!AO$12)</f>
        <v>39922856.381473079</v>
      </c>
      <c r="DU103" s="2">
        <f>IF($D103=3,(AZ103*$P103*$M103*'input_cooling&amp;ventilation'!$D$3)*'input_cool&amp;vent_evolution'!AP$11,(AZ103*$Q103*'input_cooling&amp;ventilation'!$D$3)*'input_cool&amp;vent_evolution'!AP$12)</f>
        <v>39056894.400075629</v>
      </c>
      <c r="DV103" s="2">
        <f>IF($D103=3,(BA103*$P103*$M103*'input_cooling&amp;ventilation'!$D$3)*'input_cool&amp;vent_evolution'!AQ$11,(BA103*$Q103*'input_cooling&amp;ventilation'!$D$3)*'input_cool&amp;vent_evolution'!AQ$12)</f>
        <v>38198794.950868905</v>
      </c>
      <c r="DW103" s="2">
        <f>IF($D103=3,(BB103*$P103*$M103*'input_cooling&amp;ventilation'!$D$3)*'input_cool&amp;vent_evolution'!AR$11,(BB103*$Q103*'input_cooling&amp;ventilation'!$D$3)*'input_cool&amp;vent_evolution'!AR$12)</f>
        <v>37353305.151488893</v>
      </c>
      <c r="DX103" s="2">
        <f>IF($D103=3,(BC103*$P103*$M103*'input_cooling&amp;ventilation'!$D$3)*'input_cool&amp;vent_evolution'!AS$11,(BC103*$Q103*'input_cooling&amp;ventilation'!$D$3)*'input_cool&amp;vent_evolution'!AS$12)</f>
        <v>36524919.539981373</v>
      </c>
      <c r="DY103" s="2">
        <f>IF($D103=3,(BD103*$P103*$M103*'input_cooling&amp;ventilation'!$D$3)*'input_cool&amp;vent_evolution'!AT$11,(BD103*$Q103*'input_cooling&amp;ventilation'!$D$3)*'input_cool&amp;vent_evolution'!AT$12)</f>
        <v>35718434.081660755</v>
      </c>
      <c r="DZ103" s="2">
        <f>IF($D103=3,(BE103*$P103*$M103*'input_cooling&amp;ventilation'!$D$3)*'input_cool&amp;vent_evolution'!AU$11,(BE103*$Q103*'input_cooling&amp;ventilation'!$D$3)*'input_cool&amp;vent_evolution'!AU$12)</f>
        <v>36058459.428942434</v>
      </c>
      <c r="EA103" s="2">
        <f>IF($D103=3,(BF103*$P103*$M103*'input_cooling&amp;ventilation'!$D$3)*'input_cool&amp;vent_evolution'!AV$11,(BF103*$Q103*'input_cooling&amp;ventilation'!$D$3)*'input_cool&amp;vent_evolution'!AV$12)</f>
        <v>36401721.682873748</v>
      </c>
      <c r="EB103">
        <v>0.6</v>
      </c>
      <c r="EC103" s="2">
        <f t="shared" si="116"/>
        <v>48075325.71829848</v>
      </c>
      <c r="ED103" s="2">
        <f>IF($D103=3,(EC103*(1+'input_cool&amp;vent_evolution'!M$10)),EC103*(1+'input_cool&amp;vent_evolution'!M$9))</f>
        <v>49100106.17021881</v>
      </c>
      <c r="EE103" s="2">
        <f>IF($D103=3,(ED103*(1+'input_cool&amp;vent_evolution'!N$10)),ED103*(1+'input_cool&amp;vent_evolution'!N$9))</f>
        <v>50125944.296006985</v>
      </c>
      <c r="EF103" s="2">
        <f>IF($D103=3,(EE103*(1+'input_cool&amp;vent_evolution'!O$10)),EE103*(1+'input_cool&amp;vent_evolution'!O$9))</f>
        <v>51152840.114157066</v>
      </c>
      <c r="EG103" s="2">
        <f>IF($D103=3,(EF103*(1+'input_cool&amp;vent_evolution'!P$10)),EF103*(1+'input_cool&amp;vent_evolution'!P$9))</f>
        <v>52123815.303913087</v>
      </c>
      <c r="EH103" s="2">
        <f>IF($D103=3,(EG103*(1+'input_cool&amp;vent_evolution'!Q$10)),EG103*(1+'input_cool&amp;vent_evolution'!Q$9))</f>
        <v>53095848.188085966</v>
      </c>
      <c r="EI103" s="2">
        <f>IF($D103=3,(EH103*(1+'input_cool&amp;vent_evolution'!R$10)),EH103*(1+'input_cool&amp;vent_evolution'!R$9))</f>
        <v>53859613.316130176</v>
      </c>
      <c r="EJ103" s="2">
        <f>IF($D103=3,(EI103*(1+'input_cool&amp;vent_evolution'!S$10)),EI103*(1+'input_cool&amp;vent_evolution'!S$9))</f>
        <v>54623842.618141226</v>
      </c>
      <c r="EK103" s="2">
        <f>IF($D103=3,(EJ103*(1+'input_cool&amp;vent_evolution'!T$10)),EJ103*(1+'input_cool&amp;vent_evolution'!T$9))</f>
        <v>55388536.090009369</v>
      </c>
      <c r="EL103" s="2">
        <f>IF($D103=3,(EK103*(1+'input_cool&amp;vent_evolution'!U$10)),EK103*(1+'input_cool&amp;vent_evolution'!U$9))</f>
        <v>56153693.698855899</v>
      </c>
      <c r="EM103" s="2">
        <f>IF($D103=3,(EL103*(1+'input_cool&amp;vent_evolution'!V$10)),EL103*(1+'input_cool&amp;vent_evolution'!V$9))</f>
        <v>56919315.473449647</v>
      </c>
      <c r="EN103" s="2">
        <f>IF($D103=3,(EM103*(1+'input_cool&amp;vent_evolution'!W$10)),EM103*(1+'input_cool&amp;vent_evolution'!W$9))</f>
        <v>57514765.638599508</v>
      </c>
      <c r="EO103" s="2">
        <f>IF($D103=3,(EN103*(1+'input_cool&amp;vent_evolution'!X$10)),EN103*(1+'input_cool&amp;vent_evolution'!X$9))</f>
        <v>58110604.272675581</v>
      </c>
      <c r="EP103" s="2">
        <f>IF($D103=3,(EO103*(1+'input_cool&amp;vent_evolution'!Y$10)),EO103*(1+'input_cool&amp;vent_evolution'!Y$9))</f>
        <v>58706831.398281828</v>
      </c>
      <c r="EQ103" s="2">
        <f>IF($D103=3,(EP103*(1+'input_cool&amp;vent_evolution'!Z$10)),EP103*(1+'input_cool&amp;vent_evolution'!Z$9))</f>
        <v>59303446.978429951</v>
      </c>
      <c r="ER103" s="2">
        <f>IF($D103=3,(EQ103*(1+'input_cool&amp;vent_evolution'!AA$10)),EQ103*(1+'input_cool&amp;vent_evolution'!AA$9))</f>
        <v>59900451.050108224</v>
      </c>
      <c r="ES103" s="2">
        <f>IF($D103=3,(ER103*(1+'input_cool&amp;vent_evolution'!AB$10)),ER103*(1+'input_cool&amp;vent_evolution'!AB$9))</f>
        <v>60316011.703536704</v>
      </c>
      <c r="ET103" s="2">
        <f>IF($D103=3,(ES103*(1+'input_cool&amp;vent_evolution'!AC$10)),ES103*(1+'input_cool&amp;vent_evolution'!AC$9))</f>
        <v>60731863.934700221</v>
      </c>
      <c r="EU103" s="2">
        <f>IF($D103=3,(ET103*(1+'input_cool&amp;vent_evolution'!AD$10)),ET103*(1+'input_cool&amp;vent_evolution'!AD$9))</f>
        <v>61148007.7949716</v>
      </c>
      <c r="EV103" s="2">
        <f>IF($D103=3,(EU103*(1+'input_cool&amp;vent_evolution'!AE$10)),EU103*(1+'input_cool&amp;vent_evolution'!AE$9))</f>
        <v>61564443.237087883</v>
      </c>
      <c r="EW103" s="2">
        <f>IF($D103=3,(EV103*(1+'input_cool&amp;vent_evolution'!AF$10)),EV103*(1+'input_cool&amp;vent_evolution'!AF$9))</f>
        <v>61981170.306257099</v>
      </c>
      <c r="EX103" s="2">
        <f>IF($D103=3,(EW103*(1+'input_cool&amp;vent_evolution'!AG$10)),EW103*(1+'input_cool&amp;vent_evolution'!AG$9))</f>
        <v>62244641.193333723</v>
      </c>
      <c r="EY103" s="2">
        <f>IF($D103=3,(EX103*(1+'input_cool&amp;vent_evolution'!AH$10)),EX103*(1+'input_cool&amp;vent_evolution'!AH$9))</f>
        <v>62508190.524649732</v>
      </c>
      <c r="EZ103" s="2">
        <f>IF($D103=3,(EY103*(1+'input_cool&amp;vent_evolution'!AI$10)),EY103*(1+'input_cool&amp;vent_evolution'!AI$9))</f>
        <v>62771818.31458953</v>
      </c>
      <c r="FA103" s="2">
        <f>IF($D103=3,(EZ103*(1+'input_cool&amp;vent_evolution'!AJ$10)),EZ103*(1+'input_cool&amp;vent_evolution'!AJ$9))</f>
        <v>63035524.546713814</v>
      </c>
      <c r="FB103" s="2">
        <f>IF($D103=3,(FA103*(1+'input_cool&amp;vent_evolution'!AK$10)),FA103*(1+'input_cool&amp;vent_evolution'!AK$9))</f>
        <v>63299309.186088987</v>
      </c>
      <c r="FC103" s="2">
        <f>IF($D103=3,(FB103*(1+'input_cool&amp;vent_evolution'!AL$10)),FB103*(1+'input_cool&amp;vent_evolution'!AL$9))</f>
        <v>63563172.308746912</v>
      </c>
      <c r="FD103" s="2">
        <f>IF($D103=3,(FC103*(1+'input_cool&amp;vent_evolution'!AM$10)),FC103*(1+'input_cool&amp;vent_evolution'!AM$9))</f>
        <v>63827113.850985199</v>
      </c>
      <c r="FE103" s="2">
        <f>IF($D103=3,(FD103*(1+'input_cool&amp;vent_evolution'!AN$10)),FD103*(1+'input_cool&amp;vent_evolution'!AN$9))</f>
        <v>64091133.851847306</v>
      </c>
      <c r="FF103" s="2">
        <f>IF($D103=3,(FE103*(1+'input_cool&amp;vent_evolution'!AO$10)),FE103*(1+'input_cool&amp;vent_evolution'!AO$9))</f>
        <v>64355232.286674231</v>
      </c>
      <c r="FG103" s="2">
        <f>IF($D103=3,(FF103*(1+'input_cool&amp;vent_evolution'!AP$10)),FF103*(1+'input_cool&amp;vent_evolution'!AP$9))</f>
        <v>64619409.171905249</v>
      </c>
      <c r="FH103" s="2">
        <f>IF($D103=3,(FG103*(1+'input_cool&amp;vent_evolution'!AQ$10)),FG103*(1+'input_cool&amp;vent_evolution'!AQ$9))</f>
        <v>64883664.482881442</v>
      </c>
      <c r="FI103" s="2">
        <f>IF($D103=3,(FH103*(1+'input_cool&amp;vent_evolution'!AR$10)),FH103*(1+'input_cool&amp;vent_evolution'!AR$9))</f>
        <v>65147998.248371564</v>
      </c>
      <c r="FJ103" s="2">
        <f>IF($D103=3,(FI103*(1+'input_cool&amp;vent_evolution'!AS$10)),FI103*(1+'input_cool&amp;vent_evolution'!AS$9))</f>
        <v>65412410.449881427</v>
      </c>
      <c r="FK103" s="2">
        <f>IF($D103=3,(FJ103*(1+'input_cool&amp;vent_evolution'!AT$10)),FJ103*(1+'input_cool&amp;vent_evolution'!AT$9))</f>
        <v>65676901.11206989</v>
      </c>
      <c r="FL103" s="2">
        <f>IF($D103=3,(FK103*(1+'input_cool&amp;vent_evolution'!AU$10)),FK103*(1+'input_cool&amp;vent_evolution'!AU$9))</f>
        <v>65942461.224381104</v>
      </c>
      <c r="FM103" s="2">
        <f t="shared" si="117"/>
        <v>83450346.667195857</v>
      </c>
      <c r="FN103" s="2">
        <f t="shared" si="118"/>
        <v>85229186.075827628</v>
      </c>
      <c r="FO103" s="2">
        <f t="shared" si="119"/>
        <v>87009861.421077862</v>
      </c>
      <c r="FP103" s="2">
        <f t="shared" si="120"/>
        <v>88792372.735049084</v>
      </c>
      <c r="FQ103" s="2">
        <f t="shared" si="121"/>
        <v>90477815.630749419</v>
      </c>
      <c r="FR103" s="2">
        <f t="shared" si="122"/>
        <v>92165094.498737752</v>
      </c>
      <c r="FS103" s="2">
        <f t="shared" si="123"/>
        <v>93490857.013194203</v>
      </c>
      <c r="FT103" s="2">
        <f t="shared" si="124"/>
        <v>94817425.252372622</v>
      </c>
      <c r="FU103" s="2">
        <f t="shared" si="125"/>
        <v>96144799.209139153</v>
      </c>
      <c r="FV103" s="2">
        <f t="shared" si="126"/>
        <v>97472978.82642217</v>
      </c>
      <c r="FW103" s="2">
        <f t="shared" si="127"/>
        <v>98801964.154159293</v>
      </c>
      <c r="FX103" s="2">
        <f t="shared" si="128"/>
        <v>99835561.367747828</v>
      </c>
      <c r="FY103" s="2">
        <f t="shared" si="129"/>
        <v>100869832.89536498</v>
      </c>
      <c r="FZ103" s="2">
        <f t="shared" si="130"/>
        <v>101904778.77624726</v>
      </c>
      <c r="GA103" s="2">
        <f t="shared" si="131"/>
        <v>102940398.94618948</v>
      </c>
      <c r="GB103" s="2">
        <f t="shared" si="132"/>
        <v>103976693.46939676</v>
      </c>
      <c r="GC103" s="2">
        <f t="shared" si="133"/>
        <v>104698033.99224742</v>
      </c>
      <c r="GD103" s="2">
        <f t="shared" si="134"/>
        <v>105419880.64298604</v>
      </c>
      <c r="GE103" s="2">
        <f t="shared" si="135"/>
        <v>106142233.51078688</v>
      </c>
      <c r="GF103" s="2">
        <f t="shared" si="136"/>
        <v>106865092.51360968</v>
      </c>
      <c r="GG103" s="2">
        <f t="shared" si="137"/>
        <v>107588457.72992767</v>
      </c>
      <c r="GH103" s="2">
        <f t="shared" si="138"/>
        <v>108045797.05180958</v>
      </c>
      <c r="GI103" s="2">
        <f t="shared" si="139"/>
        <v>108503272.53915417</v>
      </c>
      <c r="GJ103" s="2">
        <f t="shared" si="140"/>
        <v>108960884.21693027</v>
      </c>
      <c r="GK103" s="2">
        <f t="shared" si="141"/>
        <v>109418632.05660211</v>
      </c>
      <c r="GL103" s="2">
        <f t="shared" si="142"/>
        <v>109876515.9975311</v>
      </c>
      <c r="GM103" s="2">
        <f t="shared" si="143"/>
        <v>110334536.17169523</v>
      </c>
      <c r="GN103" s="2">
        <f t="shared" si="144"/>
        <v>110792692.46851833</v>
      </c>
      <c r="GO103" s="2">
        <f t="shared" si="145"/>
        <v>111250984.95577298</v>
      </c>
      <c r="GP103" s="2">
        <f t="shared" si="146"/>
        <v>111709413.59065545</v>
      </c>
      <c r="GQ103" s="2">
        <f t="shared" si="147"/>
        <v>112167978.40170151</v>
      </c>
      <c r="GR103" s="2">
        <f t="shared" si="148"/>
        <v>112626679.34610753</v>
      </c>
      <c r="GS103" s="2">
        <f t="shared" si="149"/>
        <v>113085516.47381106</v>
      </c>
      <c r="GT103" s="2">
        <f t="shared" si="150"/>
        <v>113544489.75270943</v>
      </c>
      <c r="GU103" s="2">
        <f t="shared" si="151"/>
        <v>114003599.2256061</v>
      </c>
      <c r="GV103" s="2">
        <f t="shared" si="152"/>
        <v>114464565.07663757</v>
      </c>
      <c r="GW103" s="2">
        <f>IF($D103=3,($N103*$M103*EC103*'input_cooling&amp;ventilation'!$D$3)*'input_cool&amp;vent_evolution'!M$11,($O103*$M103*EC103*'input_cooling&amp;ventilation'!$D$3)*'input_cool&amp;vent_evolution'!M$10)</f>
        <v>17301330.355114929</v>
      </c>
      <c r="GX103" s="2">
        <f>IF($D103=3,($N103*$M103*ED103*'input_cooling&amp;ventilation'!$D$3)*'input_cool&amp;vent_evolution'!N$11,($O103*$M103*ED103*'input_cooling&amp;ventilation'!$D$3)*'input_cool&amp;vent_evolution'!N$10)</f>
        <v>16354881.473141177</v>
      </c>
      <c r="GY103" s="2">
        <f>IF($D103=3,($N103*$M103*EE103*'input_cooling&amp;ventilation'!$D$3)*'input_cool&amp;vent_evolution'!O$11,($O103*$M103*EE103*'input_cooling&amp;ventilation'!$D$3)*'input_cool&amp;vent_evolution'!O$10)</f>
        <v>15652442.375922427</v>
      </c>
      <c r="GZ103" s="2">
        <f>IF($D103=3,($N103*$M103*EF103*'input_cooling&amp;ventilation'!$D$3)*'input_cool&amp;vent_evolution'!P$11,($O103*$M103*EF103*'input_cooling&amp;ventilation'!$D$3)*'input_cool&amp;vent_evolution'!P$10)</f>
        <v>17658186.724962831</v>
      </c>
      <c r="HA103" s="2">
        <f>IF($D103=3,($N103*$M103*EG103*'input_cooling&amp;ventilation'!$D$3)*'input_cool&amp;vent_evolution'!Q$11,($O103*$M103*EG103*'input_cooling&amp;ventilation'!$D$3)*'input_cool&amp;vent_evolution'!Q$10)</f>
        <v>19469094.473584585</v>
      </c>
      <c r="HB103" s="2">
        <f>IF($D103=3,($N103*$M103*EH103*'input_cooling&amp;ventilation'!$D$3)*'input_cool&amp;vent_evolution'!R$11,($O103*$M103*EH103*'input_cooling&amp;ventilation'!$D$3)*'input_cool&amp;vent_evolution'!R$10)</f>
        <v>20600867.704782534</v>
      </c>
      <c r="HC103" s="2">
        <f>IF($D103=3,($N103*$M103*EI103*'input_cooling&amp;ventilation'!$D$3)*'input_cool&amp;vent_evolution'!S$11,($O103*$M103*EI103*'input_cooling&amp;ventilation'!$D$3)*'input_cool&amp;vent_evolution'!S$10)</f>
        <v>21304356.27809966</v>
      </c>
      <c r="HD103" s="2">
        <f>IF($D103=3,($N103*$M103*EJ103*'input_cooling&amp;ventilation'!$D$3)*'input_cool&amp;vent_evolution'!T$11,($O103*$M103*EJ103*'input_cooling&amp;ventilation'!$D$3)*'input_cool&amp;vent_evolution'!T$10)</f>
        <v>22066797.132472426</v>
      </c>
      <c r="HE103" s="2">
        <f>IF($D103=3,($N103*$M103*EK103*'input_cooling&amp;ventilation'!$D$3)*'input_cool&amp;vent_evolution'!U$11,($O103*$M103*EK103*'input_cooling&amp;ventilation'!$D$3)*'input_cool&amp;vent_evolution'!U$10)</f>
        <v>25224890.96599488</v>
      </c>
      <c r="HF103" s="2">
        <f>IF($D103=3,($N103*$M103*EL103*'input_cooling&amp;ventilation'!$D$3)*'input_cool&amp;vent_evolution'!V$11,($O103*$M103*EL103*'input_cooling&amp;ventilation'!$D$3)*'input_cool&amp;vent_evolution'!V$10)</f>
        <v>25361803.221718878</v>
      </c>
      <c r="HG103" s="2">
        <f>IF($D103=3,($N103*$M103*EM103*'input_cooling&amp;ventilation'!$D$3)*'input_cool&amp;vent_evolution'!W$11,($O103*$M103*EM103*'input_cooling&amp;ventilation'!$D$3)*'input_cool&amp;vent_evolution'!W$10)</f>
        <v>24499349.900745112</v>
      </c>
      <c r="HH103" s="2">
        <f>IF($D103=3,($N103*$M103*EN103*'input_cooling&amp;ventilation'!$D$3)*'input_cool&amp;vent_evolution'!X$11,($O103*$M103*EN103*'input_cooling&amp;ventilation'!$D$3)*'input_cool&amp;vent_evolution'!X$10)</f>
        <v>25180695.571749061</v>
      </c>
      <c r="HI103" s="2">
        <f>IF($D103=3,($N103*$M103*EO103*'input_cooling&amp;ventilation'!$D$3)*'input_cool&amp;vent_evolution'!Y$11,($O103*$M103*EO103*'input_cooling&amp;ventilation'!$D$3)*'input_cool&amp;vent_evolution'!Y$10)</f>
        <v>25547558.392860543</v>
      </c>
      <c r="HJ103" s="2">
        <f>IF($D103=3,($N103*$M103*EP103*'input_cooling&amp;ventilation'!$D$3)*'input_cool&amp;vent_evolution'!Z$11,($O103*$M103*EP103*'input_cooling&amp;ventilation'!$D$3)*'input_cool&amp;vent_evolution'!Z$10)</f>
        <v>27148412.204563688</v>
      </c>
      <c r="HK103" s="2">
        <f>IF($D103=3,($N103*$M103*EQ103*'input_cooling&amp;ventilation'!$D$3)*'input_cool&amp;vent_evolution'!AA$11,($O103*$M103*EQ103*'input_cooling&amp;ventilation'!$D$3)*'input_cool&amp;vent_evolution'!AA$10)</f>
        <v>27083303.438974421</v>
      </c>
      <c r="HL103" s="2">
        <f>IF($D103=3,($N103*$M103*ER103*'input_cooling&amp;ventilation'!$D$3)*'input_cool&amp;vent_evolution'!AB$11,($O103*$M103*ER103*'input_cooling&amp;ventilation'!$D$3)*'input_cool&amp;vent_evolution'!AB$10)</f>
        <v>24102404.134888049</v>
      </c>
      <c r="HM103" s="2">
        <f>IF($D103=3,($N103*$M103*ES103*'input_cooling&amp;ventilation'!$D$3)*'input_cool&amp;vent_evolution'!AC$11,($O103*$M103*ES103*'input_cooling&amp;ventilation'!$D$3)*'input_cool&amp;vent_evolution'!AC$10)</f>
        <v>23817485.45518209</v>
      </c>
      <c r="HN103" s="2">
        <f>IF($D103=3,($N103*$M103*ET103*'input_cooling&amp;ventilation'!$D$3)*'input_cool&amp;vent_evolution'!AD$11,($O103*$M103*ET103*'input_cooling&amp;ventilation'!$D$3)*'input_cool&amp;vent_evolution'!AD$10)</f>
        <v>23314931.016798798</v>
      </c>
      <c r="HO103" s="2">
        <f>IF($D103=3,($N103*$M103*EU103*'input_cooling&amp;ventilation'!$D$3)*'input_cool&amp;vent_evolution'!AE$11,($O103*$M103*EU103*'input_cooling&amp;ventilation'!$D$3)*'input_cool&amp;vent_evolution'!AE$10)</f>
        <v>22755383.123545107</v>
      </c>
      <c r="HP103" s="2">
        <f>IF($D103=3,($N103*$M103*EV103*'input_cooling&amp;ventilation'!$D$3)*'input_cool&amp;vent_evolution'!AF$11,($O103*$M103*EV103*'input_cooling&amp;ventilation'!$D$3)*'input_cool&amp;vent_evolution'!AF$10)</f>
        <v>22075149.235435043</v>
      </c>
      <c r="HQ103" s="2">
        <f>IF($D103=3,($N103*$M103*EW103*'input_cooling&amp;ventilation'!$D$3)*'input_cool&amp;vent_evolution'!AG$11,($O103*$M103*EW103*'input_cooling&amp;ventilation'!$D$3)*'input_cool&amp;vent_evolution'!AG$10)</f>
        <v>21667388.271561455</v>
      </c>
      <c r="HR103" s="2">
        <f>IF($D103=3,($N103*$M103*EX103*'input_cooling&amp;ventilation'!$D$3)*'input_cool&amp;vent_evolution'!AH$11,($O103*$M103*EX103*'input_cooling&amp;ventilation'!$D$3)*'input_cool&amp;vent_evolution'!AH$10)</f>
        <v>21098020.329505861</v>
      </c>
      <c r="HS103" s="2">
        <f>IF($D103=3,($N103*$M103*EY103*'input_cooling&amp;ventilation'!$D$3)*'input_cool&amp;vent_evolution'!AI$11,($O103*$M103*EY103*'input_cooling&amp;ventilation'!$D$3)*'input_cool&amp;vent_evolution'!AI$10)</f>
        <v>20532276.669252232</v>
      </c>
      <c r="HT103" s="2">
        <f>IF($D103=3,($N103*$M103*EZ103*'input_cooling&amp;ventilation'!$D$3)*'input_cool&amp;vent_evolution'!AJ$11,($O103*$M103*EZ103*'input_cooling&amp;ventilation'!$D$3)*'input_cool&amp;vent_evolution'!AJ$10)</f>
        <v>19970709.610901106</v>
      </c>
      <c r="HU103" s="2">
        <f>IF($D103=3,($N103*$M103*FA103*'input_cooling&amp;ventilation'!$D$3)*'input_cool&amp;vent_evolution'!AK$11,($O103*$M103*FA103*'input_cooling&amp;ventilation'!$D$3)*'input_cool&amp;vent_evolution'!AK$10)</f>
        <v>19591135.976233158</v>
      </c>
      <c r="HV103" s="2">
        <f>IF($D103=3,($N103*$M103*FB103*'input_cooling&amp;ventilation'!$D$3)*'input_cool&amp;vent_evolution'!AL$11,($O103*$M103*FB103*'input_cooling&amp;ventilation'!$D$3)*'input_cool&amp;vent_evolution'!AL$10)</f>
        <v>18873196.582074475</v>
      </c>
      <c r="HW103" s="2">
        <f>IF($D103=3,($N103*$M103*FC103*'input_cooling&amp;ventilation'!$D$3)*'input_cool&amp;vent_evolution'!AM$11,($O103*$M103*FC103*'input_cooling&amp;ventilation'!$D$3)*'input_cool&amp;vent_evolution'!AM$10)</f>
        <v>18342410.420369536</v>
      </c>
      <c r="HX103" s="2">
        <f>IF($D103=3,($N103*$M103*FD103*'input_cooling&amp;ventilation'!$D$3)*'input_cool&amp;vent_evolution'!AN$11,($O103*$M103*FD103*'input_cooling&amp;ventilation'!$D$3)*'input_cool&amp;vent_evolution'!AN$10)</f>
        <v>17820063.072940692</v>
      </c>
      <c r="HY103" s="2">
        <f>IF($D103=3,($N103*$M103*FE103*'input_cooling&amp;ventilation'!$D$3)*'input_cool&amp;vent_evolution'!AO$11,($O103*$M103*FE103*'input_cooling&amp;ventilation'!$D$3)*'input_cool&amp;vent_evolution'!AO$10)</f>
        <v>17311223.981103912</v>
      </c>
      <c r="HZ103" s="2">
        <f>IF($D103=3,($N103*$M103*FF103*'input_cooling&amp;ventilation'!$D$3)*'input_cool&amp;vent_evolution'!AP$11,($O103*$M103*FF103*'input_cooling&amp;ventilation'!$D$3)*'input_cool&amp;vent_evolution'!AP$10)</f>
        <v>16816979.253014453</v>
      </c>
      <c r="IA103" s="2">
        <f>IF($D103=3,($N103*$M103*FG103*'input_cooling&amp;ventilation'!$D$3)*'input_cool&amp;vent_evolution'!AQ$11,($O103*$M103*FG103*'input_cooling&amp;ventilation'!$D$3)*'input_cool&amp;vent_evolution'!AQ$10)</f>
        <v>16337814.471897122</v>
      </c>
      <c r="IB103" s="2">
        <f>IF($D103=3,($N103*$M103*FH103*'input_cooling&amp;ventilation'!$D$3)*'input_cool&amp;vent_evolution'!AR$11,($O103*$M103*FH103*'input_cooling&amp;ventilation'!$D$3)*'input_cool&amp;vent_evolution'!AR$10)</f>
        <v>15874933.884008436</v>
      </c>
      <c r="IC103" s="2">
        <f>IF($D103=3,($N103*$M103*FI103*'input_cooling&amp;ventilation'!$D$3)*'input_cool&amp;vent_evolution'!AS$11,($O103*$M103*FI103*'input_cooling&amp;ventilation'!$D$3)*'input_cool&amp;vent_evolution'!AS$10)</f>
        <v>15429424.375425316</v>
      </c>
      <c r="ID103" s="2">
        <f>IF($D103=3,($N103*$M103*FJ103*'input_cooling&amp;ventilation'!$D$3)*'input_cool&amp;vent_evolution'!AT$11,($O103*$M103*FJ103*'input_cooling&amp;ventilation'!$D$3)*'input_cool&amp;vent_evolution'!AT$10)</f>
        <v>15002497.830965737</v>
      </c>
      <c r="IE103" s="2">
        <f>IF($D103=3,($N103*$M103*FK103*'input_cooling&amp;ventilation'!$D$3)*'input_cool&amp;vent_evolution'!AU$11,($O103*$M103*FK103*'input_cooling&amp;ventilation'!$D$3)*'input_cool&amp;vent_evolution'!AU$10)</f>
        <v>15063159.417329893</v>
      </c>
      <c r="IF103" s="2">
        <f>IF($D103=3,($N103*$M103*FL103*'input_cooling&amp;ventilation'!$D$3)*'input_cool&amp;vent_evolution'!AV$11,($O103*$M103*FL103*'input_cooling&amp;ventilation'!$D$3)*'input_cool&amp;vent_evolution'!AV$10)</f>
        <v>15124066.284720024</v>
      </c>
    </row>
    <row r="104" spans="1:240" x14ac:dyDescent="0.25">
      <c r="A104">
        <v>102</v>
      </c>
      <c r="B104">
        <v>100100</v>
      </c>
      <c r="C104">
        <v>13</v>
      </c>
      <c r="D104">
        <v>3</v>
      </c>
      <c r="E104">
        <v>7</v>
      </c>
      <c r="F104" s="2">
        <v>36879359.232923098</v>
      </c>
      <c r="G104" s="2">
        <v>36307724.333844297</v>
      </c>
      <c r="H104" s="2">
        <v>36879359.232923098</v>
      </c>
      <c r="I104" s="17">
        <v>0.19467035499999999</v>
      </c>
      <c r="J104">
        <v>0.396308304</v>
      </c>
      <c r="K104" s="2">
        <f t="shared" si="77"/>
        <v>14615596.310206493</v>
      </c>
      <c r="L104" s="2">
        <f t="shared" si="78"/>
        <v>7068037.5853116075</v>
      </c>
      <c r="M104">
        <v>0.51319957761351598</v>
      </c>
      <c r="N104" s="17">
        <f>'input_cooling&amp;ventilation'!$D$5</f>
        <v>57.500092182043396</v>
      </c>
      <c r="O104" s="45">
        <f>'input_cooling&amp;ventilation'!$D$6</f>
        <v>19.328678831353667</v>
      </c>
      <c r="P104" s="45">
        <f>'input_cooling&amp;ventilation'!$C$5</f>
        <v>50.351688737400465</v>
      </c>
      <c r="Q104" s="45">
        <f>'input_cooling&amp;ventilation'!$C$6</f>
        <v>32.240814214248743</v>
      </c>
      <c r="R104">
        <v>17</v>
      </c>
      <c r="S104">
        <v>12</v>
      </c>
      <c r="T104">
        <v>14</v>
      </c>
      <c r="U104" s="2">
        <f t="shared" si="79"/>
        <v>18883690.531984452</v>
      </c>
      <c r="V104" s="2">
        <f t="shared" si="80"/>
        <v>8588212.8629773427</v>
      </c>
      <c r="W104" s="2">
        <v>25148933.43307038</v>
      </c>
      <c r="X104" s="57">
        <f>IF($D104=3,(W104*(1+'input_cool&amp;vent_evolution'!M$11)),(W104*(1+'input_cool&amp;vent_evolution'!M$12)))</f>
        <v>25524591.134848248</v>
      </c>
      <c r="Y104" s="57">
        <f>IF($D104=3,(X104*(1+'input_cool&amp;vent_evolution'!N$11)),(X104*(1+'input_cool&amp;vent_evolution'!N$12)))</f>
        <v>25877481.033027168</v>
      </c>
      <c r="Z104" s="57">
        <f>IF($D104=3,(Y104*(1+'input_cool&amp;vent_evolution'!O$11)),(Y104*(1+'input_cool&amp;vent_evolution'!O$12)))</f>
        <v>26212876.360444803</v>
      </c>
      <c r="AA104" s="57">
        <f>IF($D104=3,(Z104*(1+'input_cool&amp;vent_evolution'!P$11)),(Z104*(1+'input_cool&amp;vent_evolution'!P$12)))</f>
        <v>26588459.851847343</v>
      </c>
      <c r="AB104" s="57">
        <f>IF($D104=3,(AA104*(1+'input_cool&amp;vent_evolution'!Q$11)),(AA104*(1+'input_cool&amp;vent_evolution'!Q$12)))</f>
        <v>27000669.544167977</v>
      </c>
      <c r="AC104" s="57">
        <f>IF($D104=3,(AB104*(1+'input_cool&amp;vent_evolution'!R$11)),(AB104*(1+'input_cool&amp;vent_evolution'!R$12)))</f>
        <v>27435494.985468432</v>
      </c>
      <c r="AD104" s="57">
        <f>IF($D104=3,(AC104*(1+'input_cool&amp;vent_evolution'!S$11)),(AC104*(1+'input_cool&amp;vent_evolution'!S$12)))</f>
        <v>27885931.353272859</v>
      </c>
      <c r="AE104" s="57">
        <f>IF($D104=3,(AD104*(1+'input_cool&amp;vent_evolution'!T$11)),(AD104*(1+'input_cool&amp;vent_evolution'!T$12)))</f>
        <v>28353513.231020346</v>
      </c>
      <c r="AF104" s="57">
        <f>IF($D104=3,(AE104*(1+'input_cool&amp;vent_evolution'!U$11)),(AE104*(1+'input_cool&amp;vent_evolution'!U$12)))</f>
        <v>28889472.458425499</v>
      </c>
      <c r="AG104" s="57">
        <f>IF($D104=3,(AF104*(1+'input_cool&amp;vent_evolution'!V$11)),(AF104*(1+'input_cool&amp;vent_evolution'!V$12)))</f>
        <v>29431045.295339625</v>
      </c>
      <c r="AH104" s="57">
        <f>IF($D104=3,(AG104*(1+'input_cool&amp;vent_evolution'!W$11)),(AG104*(1+'input_cool&amp;vent_evolution'!W$12)))</f>
        <v>29956839.798413932</v>
      </c>
      <c r="AI104" s="57">
        <f>IF($D104=3,(AH104*(1+'input_cool&amp;vent_evolution'!X$11)),(AH104*(1+'input_cool&amp;vent_evolution'!X$12)))</f>
        <v>30501216.873109642</v>
      </c>
      <c r="AJ104" s="57">
        <f>IF($D104=3,(AI104*(1+'input_cool&amp;vent_evolution'!Y$11)),(AI104*(1+'input_cool&amp;vent_evolution'!Y$12)))</f>
        <v>31057795.644378021</v>
      </c>
      <c r="AK104" s="57">
        <f>IF($D104=3,(AJ104*(1+'input_cool&amp;vent_evolution'!Z$11)),(AJ104*(1+'input_cool&amp;vent_evolution'!Z$12)))</f>
        <v>31653926.888525676</v>
      </c>
      <c r="AL104" s="57">
        <f>IF($D104=3,(AK104*(1+'input_cool&amp;vent_evolution'!AA$11)),(AK104*(1+'input_cool&amp;vent_evolution'!AA$12)))</f>
        <v>32253945.547208767</v>
      </c>
      <c r="AM104" s="57">
        <f>IF($D104=3,(AL104*(1+'input_cool&amp;vent_evolution'!AB$11)),(AL104*(1+'input_cool&amp;vent_evolution'!AB$12)))</f>
        <v>32792622.732848063</v>
      </c>
      <c r="AN104" s="57">
        <f>IF($D104=3,(AM104*(1+'input_cool&amp;vent_evolution'!AC$11)),(AM104*(1+'input_cool&amp;vent_evolution'!AC$12)))</f>
        <v>33330093.572914537</v>
      </c>
      <c r="AO104" s="57">
        <f>IF($D104=3,(AN104*(1+'input_cool&amp;vent_evolution'!AD$11)),(AN104*(1+'input_cool&amp;vent_evolution'!AD$12)))</f>
        <v>33861185.279835738</v>
      </c>
      <c r="AP104" s="57">
        <f>IF($D104=3,(AO104*(1+'input_cool&amp;vent_evolution'!AE$11)),(AO104*(1+'input_cool&amp;vent_evolution'!AE$12)))</f>
        <v>34384206.679155417</v>
      </c>
      <c r="AQ104" s="57">
        <f>IF($D104=3,(AP104*(1+'input_cool&amp;vent_evolution'!AF$11)),(AP104*(1+'input_cool&amp;vent_evolution'!AF$12)))</f>
        <v>34895945.263211742</v>
      </c>
      <c r="AR104" s="57">
        <f>IF($D104=3,(AQ104*(1+'input_cool&amp;vent_evolution'!AG$11)),(AQ104*(1+'input_cool&amp;vent_evolution'!AG$12)))</f>
        <v>35402279.417309791</v>
      </c>
      <c r="AS104" s="57">
        <f>IF($D104=3,(AR104*(1+'input_cool&amp;vent_evolution'!AH$11)),(AR104*(1+'input_cool&amp;vent_evolution'!AH$12)))</f>
        <v>35900344.878982767</v>
      </c>
      <c r="AT104" s="57">
        <f>IF($D104=3,(AS104*(1+'input_cool&amp;vent_evolution'!AI$11)),(AS104*(1+'input_cool&amp;vent_evolution'!AI$12)))</f>
        <v>36389801.563046075</v>
      </c>
      <c r="AU104" s="57">
        <f>IF($D104=3,(AT104*(1+'input_cool&amp;vent_evolution'!AJ$11)),(AT104*(1+'input_cool&amp;vent_evolution'!AJ$12)))</f>
        <v>36870335.359565891</v>
      </c>
      <c r="AV104" s="57">
        <f>IF($D104=3,(AU104*(1+'input_cool&amp;vent_evolution'!AK$11)),(AU104*(1+'input_cool&amp;vent_evolution'!AK$12)))</f>
        <v>37345962.685704291</v>
      </c>
      <c r="AW104" s="57">
        <f>IF($D104=3,(AV104*(1+'input_cool&amp;vent_evolution'!AL$11)),(AV104*(1+'input_cool&amp;vent_evolution'!AL$12)))</f>
        <v>37808136.796756655</v>
      </c>
      <c r="AX104" s="57">
        <f>IF($D104=3,(AW104*(1+'input_cool&amp;vent_evolution'!AM$11)),(AW104*(1+'input_cool&amp;vent_evolution'!AM$12)))</f>
        <v>38260983.886527963</v>
      </c>
      <c r="AY104" s="57">
        <f>IF($D104=3,(AX104*(1+'input_cool&amp;vent_evolution'!AN$11)),(AX104*(1+'input_cool&amp;vent_evolution'!AN$12)))</f>
        <v>38704363.403881229</v>
      </c>
      <c r="AZ104" s="57">
        <f>IF($D104=3,(AY104*(1+'input_cool&amp;vent_evolution'!AO$11)),(AY104*(1+'input_cool&amp;vent_evolution'!AO$12)))</f>
        <v>39138278.951787062</v>
      </c>
      <c r="BA104" s="57">
        <f>IF($D104=3,(AZ104*(1+'input_cool&amp;vent_evolution'!AP$11)),(AZ104*(1+'input_cool&amp;vent_evolution'!AP$12)))</f>
        <v>39562782.488587454</v>
      </c>
      <c r="BB104" s="57">
        <f>IF($D104=3,(BA104*(1+'input_cool&amp;vent_evolution'!AQ$11)),(BA104*(1+'input_cool&amp;vent_evolution'!AQ$12)))</f>
        <v>39977959.470967427</v>
      </c>
      <c r="BC104" s="57">
        <f>IF($D104=3,(BB104*(1+'input_cool&amp;vent_evolution'!AR$11)),(BB104*(1+'input_cool&amp;vent_evolution'!AR$12)))</f>
        <v>40383946.951322764</v>
      </c>
      <c r="BD104" s="57">
        <f>IF($D104=3,(BC104*(1+'input_cool&amp;vent_evolution'!AS$11)),(BC104*(1+'input_cool&amp;vent_evolution'!AS$12)))</f>
        <v>40780930.83251024</v>
      </c>
      <c r="BE104" s="57">
        <f>IF($D104=3,(BD104*(1+'input_cool&amp;vent_evolution'!AT$11)),(BD104*(1+'input_cool&amp;vent_evolution'!AT$12)))</f>
        <v>41169149.144015491</v>
      </c>
      <c r="BF104" s="57">
        <f>IF($D104=3,(BE104*(1+'input_cool&amp;vent_evolution'!AU$11)),(BE104*(1+'input_cool&amp;vent_evolution'!AU$12)))</f>
        <v>41561063.14010448</v>
      </c>
      <c r="BG104" s="57">
        <f>IF($D104=3,(BF104*(1+'input_cool&amp;vent_evolution'!AV$11)),(BF104*(1+'input_cool&amp;vent_evolution'!AV$12)))</f>
        <v>41956708.002230875</v>
      </c>
      <c r="BH104" s="2">
        <f t="shared" si="153"/>
        <v>46418581.716215685</v>
      </c>
      <c r="BI104" s="2">
        <f t="shared" si="81"/>
        <v>47111950.990650669</v>
      </c>
      <c r="BJ104" s="2">
        <f t="shared" si="82"/>
        <v>47763296.647874646</v>
      </c>
      <c r="BK104" s="2">
        <f t="shared" si="83"/>
        <v>48382351.744362362</v>
      </c>
      <c r="BL104" s="2">
        <f t="shared" si="84"/>
        <v>49075584.045180537</v>
      </c>
      <c r="BM104" s="2">
        <f t="shared" si="85"/>
        <v>49836419.065803722</v>
      </c>
      <c r="BN104" s="2">
        <f t="shared" si="86"/>
        <v>50638997.04920055</v>
      </c>
      <c r="BO104" s="2">
        <f t="shared" si="87"/>
        <v>51470388.86160206</v>
      </c>
      <c r="BP104" s="2">
        <f t="shared" si="88"/>
        <v>52333426.956597462</v>
      </c>
      <c r="BQ104" s="2">
        <f t="shared" si="89"/>
        <v>53322672.375695482</v>
      </c>
      <c r="BR104" s="2">
        <f t="shared" si="90"/>
        <v>54322279.100667909</v>
      </c>
      <c r="BS104" s="2">
        <f t="shared" si="91"/>
        <v>55292763.004959352</v>
      </c>
      <c r="BT104" s="2">
        <f t="shared" si="92"/>
        <v>56297545.6448851</v>
      </c>
      <c r="BU104" s="2">
        <f t="shared" si="93"/>
        <v>57324849.536097392</v>
      </c>
      <c r="BV104" s="2">
        <f t="shared" si="94"/>
        <v>58425157.306353353</v>
      </c>
      <c r="BW104" s="2">
        <f t="shared" si="95"/>
        <v>59532640.262378454</v>
      </c>
      <c r="BX104" s="2">
        <f t="shared" si="96"/>
        <v>60526902.346168377</v>
      </c>
      <c r="BY104" s="2">
        <f t="shared" si="97"/>
        <v>61518937.820599355</v>
      </c>
      <c r="BZ104" s="2">
        <f t="shared" si="98"/>
        <v>62499199.02579657</v>
      </c>
      <c r="CA104" s="2">
        <f t="shared" si="99"/>
        <v>63464564.480687976</v>
      </c>
      <c r="CB104" s="2">
        <f t="shared" si="100"/>
        <v>64409104.707198046</v>
      </c>
      <c r="CC104" s="2">
        <f t="shared" si="101"/>
        <v>65343669.720472328</v>
      </c>
      <c r="CD104" s="2">
        <f t="shared" si="102"/>
        <v>66262972.815143146</v>
      </c>
      <c r="CE104" s="2">
        <f t="shared" si="103"/>
        <v>67166386.279821694</v>
      </c>
      <c r="CF104" s="2">
        <f t="shared" si="104"/>
        <v>68053330.346874133</v>
      </c>
      <c r="CG104" s="2">
        <f t="shared" si="105"/>
        <v>68931218.30834882</v>
      </c>
      <c r="CH104" s="2">
        <f t="shared" si="106"/>
        <v>69784275.031334624</v>
      </c>
      <c r="CI104" s="2">
        <f t="shared" si="107"/>
        <v>70620116.427847221</v>
      </c>
      <c r="CJ104" s="2">
        <f t="shared" si="108"/>
        <v>71438483.075972959</v>
      </c>
      <c r="CK104" s="2">
        <f t="shared" si="109"/>
        <v>72239381.625885919</v>
      </c>
      <c r="CL104" s="2">
        <f t="shared" si="110"/>
        <v>73022907.979567364</v>
      </c>
      <c r="CM104" s="2">
        <f t="shared" si="111"/>
        <v>73789219.868482485</v>
      </c>
      <c r="CN104" s="2">
        <f t="shared" si="112"/>
        <v>74538570.256751969</v>
      </c>
      <c r="CO104" s="2">
        <f t="shared" si="113"/>
        <v>75271302.274114177</v>
      </c>
      <c r="CP104" s="2">
        <f t="shared" si="114"/>
        <v>75987855.262903795</v>
      </c>
      <c r="CQ104" s="2">
        <f t="shared" si="115"/>
        <v>76711229.552378163</v>
      </c>
      <c r="CR104" s="2">
        <f>IF($D104=3,(W104*$P104*$M104*'input_cooling&amp;ventilation'!$D$3)*'input_cool&amp;vent_evolution'!M$11,(W104*$Q104*'input_cooling&amp;ventilation'!$D$3)*'input_cool&amp;vent_evolution'!M$12)</f>
        <v>7925420.8784518307</v>
      </c>
      <c r="CS104" s="2">
        <f>IF($D104=3,(X104*$P104*$M104*'input_cooling&amp;ventilation'!$D$3)*'input_cool&amp;vent_evolution'!N$11,(X104*$Q104*'input_cooling&amp;ventilation'!$D$3)*'input_cool&amp;vent_evolution'!N$12)</f>
        <v>7445078.2017394593</v>
      </c>
      <c r="CT104" s="2">
        <f>IF($D104=3,(Y104*$P104*$M104*'input_cooling&amp;ventilation'!$D$3)*'input_cool&amp;vent_evolution'!O$11,(Y104*$Q104*'input_cooling&amp;ventilation'!$D$3)*'input_cool&amp;vent_evolution'!O$12)</f>
        <v>7075987.3093796251</v>
      </c>
      <c r="CU104" s="2">
        <f>IF($D104=3,(Z104*$P104*$M104*'input_cooling&amp;ventilation'!$D$3)*'input_cool&amp;vent_evolution'!P$11,(Z104*$Q104*'input_cooling&amp;ventilation'!$D$3)*'input_cool&amp;vent_evolution'!P$12)</f>
        <v>7923855.228512438</v>
      </c>
      <c r="CV104" s="2">
        <f>IF($D104=3,(AA104*$P104*$M104*'input_cooling&amp;ventilation'!$D$3)*'input_cool&amp;vent_evolution'!Q$11,(AA104*$Q104*'input_cooling&amp;ventilation'!$D$3)*'input_cool&amp;vent_evolution'!Q$12)</f>
        <v>8696574.7976330072</v>
      </c>
      <c r="CW104" s="2">
        <f>IF($D104=3,(AB104*$P104*$M104*'input_cooling&amp;ventilation'!$D$3)*'input_cool&amp;vent_evolution'!R$11,(AB104*$Q104*'input_cooling&amp;ventilation'!$D$3)*'input_cool&amp;vent_evolution'!R$12)</f>
        <v>9173709.5090956856</v>
      </c>
      <c r="CX104" s="2">
        <f>IF($D104=3,(AC104*$P104*$M104*'input_cooling&amp;ventilation'!$D$3)*'input_cool&amp;vent_evolution'!S$11,(AC104*$Q104*'input_cooling&amp;ventilation'!$D$3)*'input_cool&amp;vent_evolution'!S$12)</f>
        <v>9503060.3044101354</v>
      </c>
      <c r="CY104" s="2">
        <f>IF($D104=3,(AD104*$P104*$M104*'input_cooling&amp;ventilation'!$D$3)*'input_cool&amp;vent_evolution'!T$11,(AD104*$Q104*'input_cooling&amp;ventilation'!$D$3)*'input_cool&amp;vent_evolution'!T$12)</f>
        <v>9864786.9024043027</v>
      </c>
      <c r="CZ104" s="2">
        <f>IF($D104=3,(AE104*$P104*$M104*'input_cooling&amp;ventilation'!$D$3)*'input_cool&amp;vent_evolution'!U$11,(AE104*$Q104*'input_cooling&amp;ventilation'!$D$3)*'input_cool&amp;vent_evolution'!U$12)</f>
        <v>11307374.854216162</v>
      </c>
      <c r="DA104" s="2">
        <f>IF($D104=3,(AF104*$P104*$M104*'input_cooling&amp;ventilation'!$D$3)*'input_cool&amp;vent_evolution'!V$11,(AF104*$Q104*'input_cooling&amp;ventilation'!$D$3)*'input_cool&amp;vent_evolution'!V$12)</f>
        <v>11425807.71954884</v>
      </c>
      <c r="DB104" s="2">
        <f>IF($D104=3,(AG104*$P104*$M104*'input_cooling&amp;ventilation'!$D$3)*'input_cool&amp;vent_evolution'!W$11,(AG104*$Q104*'input_cooling&amp;ventilation'!$D$3)*'input_cool&amp;vent_evolution'!W$12)</f>
        <v>11092925.05575832</v>
      </c>
      <c r="DC104" s="2">
        <f>IF($D104=3,(AH104*$P104*$M104*'input_cooling&amp;ventilation'!$D$3)*'input_cool&amp;vent_evolution'!X$11,(AH104*$Q104*'input_cooling&amp;ventilation'!$D$3)*'input_cool&amp;vent_evolution'!X$12)</f>
        <v>11484969.995623909</v>
      </c>
      <c r="DD104" s="2">
        <f>IF($D104=3,(AI104*$P104*$M104*'input_cooling&amp;ventilation'!$D$3)*'input_cool&amp;vent_evolution'!Y$11,(AI104*$Q104*'input_cooling&amp;ventilation'!$D$3)*'input_cool&amp;vent_evolution'!Y$12)</f>
        <v>11742394.721143698</v>
      </c>
      <c r="DE104" s="2">
        <f>IF($D104=3,(AJ104*$P104*$M104*'input_cooling&amp;ventilation'!$D$3)*'input_cool&amp;vent_evolution'!Z$11,(AJ104*$Q104*'input_cooling&amp;ventilation'!$D$3)*'input_cool&amp;vent_evolution'!Z$12)</f>
        <v>12576851.176763561</v>
      </c>
      <c r="DF104" s="2">
        <f>IF($D104=3,(AK104*$P104*$M104*'input_cooling&amp;ventilation'!$D$3)*'input_cool&amp;vent_evolution'!AA$11,(AK104*$Q104*'input_cooling&amp;ventilation'!$D$3)*'input_cool&amp;vent_evolution'!AA$12)</f>
        <v>12658865.723987015</v>
      </c>
      <c r="DG104" s="2">
        <f>IF($D104=3,(AL104*$P104*$M104*'input_cooling&amp;ventilation'!$D$3)*'input_cool&amp;vent_evolution'!AB$11,(AL104*$Q104*'input_cooling&amp;ventilation'!$D$3)*'input_cool&amp;vent_evolution'!AB$12)</f>
        <v>11364716.851554981</v>
      </c>
      <c r="DH104" s="2">
        <f>IF($D104=3,(AM104*$P104*$M104*'input_cooling&amp;ventilation'!$D$3)*'input_cool&amp;vent_evolution'!AC$11,(AM104*$Q104*'input_cooling&amp;ventilation'!$D$3)*'input_cool&amp;vent_evolution'!AC$12)</f>
        <v>11339266.031981042</v>
      </c>
      <c r="DI104" s="2">
        <f>IF($D104=3,(AN104*$P104*$M104*'input_cooling&amp;ventilation'!$D$3)*'input_cool&amp;vent_evolution'!AD$11,(AN104*$Q104*'input_cooling&amp;ventilation'!$D$3)*'input_cool&amp;vent_evolution'!AD$12)</f>
        <v>11204682.567362387</v>
      </c>
      <c r="DJ104" s="2">
        <f>IF($D104=3,(AO104*$P104*$M104*'input_cooling&amp;ventilation'!$D$3)*'input_cool&amp;vent_evolution'!AE$11,(AO104*$Q104*'input_cooling&amp;ventilation'!$D$3)*'input_cool&amp;vent_evolution'!AE$12)</f>
        <v>11034419.628367769</v>
      </c>
      <c r="DK104" s="2">
        <f>IF($D104=3,(AP104*$P104*$M104*'input_cooling&amp;ventilation'!$D$3)*'input_cool&amp;vent_evolution'!AF$11,(AP104*$Q104*'input_cooling&amp;ventilation'!$D$3)*'input_cool&amp;vent_evolution'!AF$12)</f>
        <v>10796380.958502412</v>
      </c>
      <c r="DL104" s="2">
        <f>IF($D104=3,(AQ104*$P104*$M104*'input_cooling&amp;ventilation'!$D$3)*'input_cool&amp;vent_evolution'!AG$11,(AQ104*$Q104*'input_cooling&amp;ventilation'!$D$3)*'input_cool&amp;vent_evolution'!AG$12)</f>
        <v>10682361.249004221</v>
      </c>
      <c r="DM104" s="2">
        <f>IF($D104=3,(AR104*$P104*$M104*'input_cooling&amp;ventilation'!$D$3)*'input_cool&amp;vent_evolution'!AH$11,(AR104*$Q104*'input_cooling&amp;ventilation'!$D$3)*'input_cool&amp;vent_evolution'!AH$12)</f>
        <v>10507912.895428531</v>
      </c>
      <c r="DN104" s="2">
        <f>IF($D104=3,(AS104*$P104*$M104*'input_cooling&amp;ventilation'!$D$3)*'input_cool&amp;vent_evolution'!AI$11,(AS104*$Q104*'input_cooling&amp;ventilation'!$D$3)*'input_cool&amp;vent_evolution'!AI$12)</f>
        <v>10326289.6104999</v>
      </c>
      <c r="DO104" s="2">
        <f>IF($D104=3,(AT104*$P104*$M104*'input_cooling&amp;ventilation'!$D$3)*'input_cool&amp;vent_evolution'!AJ$11,(AT104*$Q104*'input_cooling&amp;ventilation'!$D$3)*'input_cool&amp;vent_evolution'!AJ$12)</f>
        <v>10138039.405862724</v>
      </c>
      <c r="DP104" s="2">
        <f>IF($D104=3,(AU104*$P104*$M104*'input_cooling&amp;ventilation'!$D$3)*'input_cool&amp;vent_evolution'!AK$11,(AU104*$Q104*'input_cooling&amp;ventilation'!$D$3)*'input_cool&amp;vent_evolution'!AK$12)</f>
        <v>10034525.375360085</v>
      </c>
      <c r="DQ104" s="2">
        <f>IF($D104=3,(AV104*$P104*$M104*'input_cooling&amp;ventilation'!$D$3)*'input_cool&amp;vent_evolution'!AL$11,(AV104*$Q104*'input_cooling&amp;ventilation'!$D$3)*'input_cool&amp;vent_evolution'!AL$12)</f>
        <v>9750696.7962558679</v>
      </c>
      <c r="DR104" s="2">
        <f>IF($D104=3,(AW104*$P104*$M104*'input_cooling&amp;ventilation'!$D$3)*'input_cool&amp;vent_evolution'!AM$11,(AW104*$Q104*'input_cooling&amp;ventilation'!$D$3)*'input_cool&amp;vent_evolution'!AM$12)</f>
        <v>9553920.3989004306</v>
      </c>
      <c r="DS104" s="2">
        <f>IF($D104=3,(AX104*$P104*$M104*'input_cooling&amp;ventilation'!$D$3)*'input_cool&amp;vent_evolution'!AN$11,(AX104*$Q104*'input_cooling&amp;ventilation'!$D$3)*'input_cool&amp;vent_evolution'!AN$12)</f>
        <v>9354178.7304744255</v>
      </c>
      <c r="DT104" s="2">
        <f>IF($D104=3,(AY104*$P104*$M104*'input_cooling&amp;ventilation'!$D$3)*'input_cool&amp;vent_evolution'!AO$11,(AY104*$Q104*'input_cooling&amp;ventilation'!$D$3)*'input_cool&amp;vent_evolution'!AO$12)</f>
        <v>9154513.075553216</v>
      </c>
      <c r="DU104" s="2">
        <f>IF($D104=3,(AZ104*$P104*$M104*'input_cooling&amp;ventilation'!$D$3)*'input_cool&amp;vent_evolution'!AP$11,(AZ104*$Q104*'input_cooling&amp;ventilation'!$D$3)*'input_cool&amp;vent_evolution'!AP$12)</f>
        <v>8955943.609333517</v>
      </c>
      <c r="DV104" s="2">
        <f>IF($D104=3,(BA104*$P104*$M104*'input_cooling&amp;ventilation'!$D$3)*'input_cool&amp;vent_evolution'!AQ$11,(BA104*$Q104*'input_cooling&amp;ventilation'!$D$3)*'input_cool&amp;vent_evolution'!AQ$12)</f>
        <v>8759177.06154879</v>
      </c>
      <c r="DW104" s="2">
        <f>IF($D104=3,(BB104*$P104*$M104*'input_cooling&amp;ventilation'!$D$3)*'input_cool&amp;vent_evolution'!AR$11,(BB104*$Q104*'input_cooling&amp;ventilation'!$D$3)*'input_cool&amp;vent_evolution'!AR$12)</f>
        <v>8565301.9703049902</v>
      </c>
      <c r="DX104" s="2">
        <f>IF($D104=3,(BC104*$P104*$M104*'input_cooling&amp;ventilation'!$D$3)*'input_cool&amp;vent_evolution'!AS$11,(BC104*$Q104*'input_cooling&amp;ventilation'!$D$3)*'input_cool&amp;vent_evolution'!AS$12)</f>
        <v>8375348.9559293697</v>
      </c>
      <c r="DY104" s="2">
        <f>IF($D104=3,(BD104*$P104*$M104*'input_cooling&amp;ventilation'!$D$3)*'input_cool&amp;vent_evolution'!AT$11,(BD104*$Q104*'input_cooling&amp;ventilation'!$D$3)*'input_cool&amp;vent_evolution'!AT$12)</f>
        <v>8190417.7575478368</v>
      </c>
      <c r="DZ104" s="2">
        <f>IF($D104=3,(BE104*$P104*$M104*'input_cooling&amp;ventilation'!$D$3)*'input_cool&amp;vent_evolution'!AU$11,(BE104*$Q104*'input_cooling&amp;ventilation'!$D$3)*'input_cool&amp;vent_evolution'!AU$12)</f>
        <v>8268387.2910392862</v>
      </c>
      <c r="EA104" s="2">
        <f>IF($D104=3,(BF104*$P104*$M104*'input_cooling&amp;ventilation'!$D$3)*'input_cool&amp;vent_evolution'!AV$11,(BF104*$Q104*'input_cooling&amp;ventilation'!$D$3)*'input_cool&amp;vent_evolution'!AV$12)</f>
        <v>8347099.0636121621</v>
      </c>
      <c r="EB104">
        <v>0.25</v>
      </c>
      <c r="EC104" s="2">
        <f t="shared" si="116"/>
        <v>9219839.8082307745</v>
      </c>
      <c r="ED104" s="2">
        <f>IF($D104=3,(EC104*(1+'input_cool&amp;vent_evolution'!M$10)),EC104*(1+'input_cool&amp;vent_evolution'!M$9))</f>
        <v>9416371.219389068</v>
      </c>
      <c r="EE104" s="2">
        <f>IF($D104=3,(ED104*(1+'input_cool&amp;vent_evolution'!N$10)),ED104*(1+'input_cool&amp;vent_evolution'!N$9))</f>
        <v>9613105.470226245</v>
      </c>
      <c r="EF104" s="2">
        <f>IF($D104=3,(EE104*(1+'input_cool&amp;vent_evolution'!O$10)),EE104*(1+'input_cool&amp;vent_evolution'!O$9))</f>
        <v>9810042.5642890763</v>
      </c>
      <c r="EG104" s="2">
        <f>IF($D104=3,(EF104*(1+'input_cool&amp;vent_evolution'!P$10)),EF104*(1+'input_cool&amp;vent_evolution'!P$9))</f>
        <v>9996255.2539289426</v>
      </c>
      <c r="EH104" s="2">
        <f>IF($D104=3,(EG104*(1+'input_cool&amp;vent_evolution'!Q$10)),EG104*(1+'input_cool&amp;vent_evolution'!Q$9))</f>
        <v>10182670.787188562</v>
      </c>
      <c r="EI104" s="2">
        <f>IF($D104=3,(EH104*(1+'input_cool&amp;vent_evolution'!R$10)),EH104*(1+'input_cool&amp;vent_evolution'!R$9))</f>
        <v>10329144.930139614</v>
      </c>
      <c r="EJ104" s="2">
        <f>IF($D104=3,(EI104*(1+'input_cool&amp;vent_evolution'!S$10)),EI104*(1+'input_cool&amp;vent_evolution'!S$9))</f>
        <v>10475708.091928365</v>
      </c>
      <c r="EK104" s="2">
        <f>IF($D104=3,(EJ104*(1+'input_cool&amp;vent_evolution'!T$10)),EJ104*(1+'input_cool&amp;vent_evolution'!T$9))</f>
        <v>10622360.271766651</v>
      </c>
      <c r="EL104" s="2">
        <f>IF($D104=3,(EK104*(1+'input_cool&amp;vent_evolution'!U$10)),EK104*(1+'input_cool&amp;vent_evolution'!U$9))</f>
        <v>10769101.463349026</v>
      </c>
      <c r="EM104" s="2">
        <f>IF($D104=3,(EL104*(1+'input_cool&amp;vent_evolution'!V$10)),EL104*(1+'input_cool&amp;vent_evolution'!V$9))</f>
        <v>10915931.672192747</v>
      </c>
      <c r="EN104" s="2">
        <f>IF($D104=3,(EM104*(1+'input_cool&amp;vent_evolution'!W$10)),EM104*(1+'input_cool&amp;vent_evolution'!W$9))</f>
        <v>11030126.533162283</v>
      </c>
      <c r="EO104" s="2">
        <f>IF($D104=3,(EN104*(1+'input_cool&amp;vent_evolution'!X$10)),EN104*(1+'input_cool&amp;vent_evolution'!X$9))</f>
        <v>11144395.894329511</v>
      </c>
      <c r="EP104" s="2">
        <f>IF($D104=3,(EO104*(1+'input_cool&amp;vent_evolution'!Y$10)),EO104*(1+'input_cool&amp;vent_evolution'!Y$9))</f>
        <v>11258739.760029398</v>
      </c>
      <c r="EQ104" s="2">
        <f>IF($D104=3,(EP104*(1+'input_cool&amp;vent_evolution'!Z$10)),EP104*(1+'input_cool&amp;vent_evolution'!Z$9))</f>
        <v>11373158.123168364</v>
      </c>
      <c r="ER104" s="2">
        <f>IF($D104=3,(EQ104*(1+'input_cool&amp;vent_evolution'!AA$10)),EQ104*(1+'input_cool&amp;vent_evolution'!AA$9))</f>
        <v>11487650.990839984</v>
      </c>
      <c r="ES104" s="2">
        <f>IF($D104=3,(ER104*(1+'input_cool&amp;vent_evolution'!AB$10)),ER104*(1+'input_cool&amp;vent_evolution'!AB$9))</f>
        <v>11567346.813966898</v>
      </c>
      <c r="ET104" s="2">
        <f>IF($D104=3,(ES104*(1+'input_cool&amp;vent_evolution'!AC$10)),ES104*(1+'input_cool&amp;vent_evolution'!AC$9))</f>
        <v>11647098.555591889</v>
      </c>
      <c r="EU104" s="2">
        <f>IF($D104=3,(ET104*(1+'input_cool&amp;vent_evolution'!AD$10)),ET104*(1+'input_cool&amp;vent_evolution'!AD$9))</f>
        <v>11726906.225567186</v>
      </c>
      <c r="EV104" s="2">
        <f>IF($D104=3,(EU104*(1+'input_cool&amp;vent_evolution'!AE$10)),EU104*(1+'input_cool&amp;vent_evolution'!AE$9))</f>
        <v>11806769.814828746</v>
      </c>
      <c r="EW104" s="2">
        <f>IF($D104=3,(EV104*(1+'input_cool&amp;vent_evolution'!AF$10)),EV104*(1+'input_cool&amp;vent_evolution'!AF$9))</f>
        <v>11886689.332046522</v>
      </c>
      <c r="EX104" s="2">
        <f>IF($D104=3,(EW104*(1+'input_cool&amp;vent_evolution'!AG$10)),EW104*(1+'input_cool&amp;vent_evolution'!AG$9))</f>
        <v>11937217.525806723</v>
      </c>
      <c r="EY104" s="2">
        <f>IF($D104=3,(EX104*(1+'input_cool&amp;vent_evolution'!AH$10)),EX104*(1+'input_cool&amp;vent_evolution'!AH$9))</f>
        <v>11987760.763527839</v>
      </c>
      <c r="EZ104" s="2">
        <f>IF($D104=3,(EY104*(1+'input_cool&amp;vent_evolution'!AI$10)),EY104*(1+'input_cool&amp;vent_evolution'!AI$9))</f>
        <v>12038319.047968494</v>
      </c>
      <c r="FA104" s="2">
        <f>IF($D104=3,(EZ104*(1+'input_cool&amp;vent_evolution'!AJ$10)),EZ104*(1+'input_cool&amp;vent_evolution'!AJ$9))</f>
        <v>12088892.375975976</v>
      </c>
      <c r="FB104" s="2">
        <f>IF($D104=3,(FA104*(1+'input_cool&amp;vent_evolution'!AK$10)),FA104*(1+'input_cool&amp;vent_evolution'!AK$9))</f>
        <v>12139480.740850752</v>
      </c>
      <c r="FC104" s="2">
        <f>IF($D104=3,(FB104*(1+'input_cool&amp;vent_evolution'!AL$10)),FB104*(1+'input_cool&amp;vent_evolution'!AL$9))</f>
        <v>12190084.157174142</v>
      </c>
      <c r="FD104" s="2">
        <f>IF($D104=3,(FC104*(1+'input_cool&amp;vent_evolution'!AM$10)),FC104*(1+'input_cool&amp;vent_evolution'!AM$9))</f>
        <v>12240702.612729361</v>
      </c>
      <c r="FE104" s="2">
        <f>IF($D104=3,(FD104*(1+'input_cool&amp;vent_evolution'!AN$10)),FD104*(1+'input_cool&amp;vent_evolution'!AN$9))</f>
        <v>12291336.115004128</v>
      </c>
      <c r="FF104" s="2">
        <f>IF($D104=3,(FE104*(1+'input_cool&amp;vent_evolution'!AO$10)),FE104*(1+'input_cool&amp;vent_evolution'!AO$9))</f>
        <v>12341984.659269361</v>
      </c>
      <c r="FG104" s="2">
        <f>IF($D104=3,(FF104*(1+'input_cool&amp;vent_evolution'!AP$10)),FF104*(1+'input_cool&amp;vent_evolution'!AP$9))</f>
        <v>12392648.248677768</v>
      </c>
      <c r="FH104" s="2">
        <f>IF($D104=3,(FG104*(1+'input_cool&amp;vent_evolution'!AQ$10)),FG104*(1+'input_cool&amp;vent_evolution'!AQ$9))</f>
        <v>12443326.878500286</v>
      </c>
      <c r="FI104" s="2">
        <f>IF($D104=3,(FH104*(1+'input_cool&amp;vent_evolution'!AR$10)),FH104*(1+'input_cool&amp;vent_evolution'!AR$9))</f>
        <v>12494020.554254161</v>
      </c>
      <c r="FJ104" s="2">
        <f>IF($D104=3,(FI104*(1+'input_cool&amp;vent_evolution'!AS$10)),FI104*(1+'input_cool&amp;vent_evolution'!AS$9))</f>
        <v>12544729.272392595</v>
      </c>
      <c r="FK104" s="2">
        <f>IF($D104=3,(FJ104*(1+'input_cool&amp;vent_evolution'!AT$10)),FJ104*(1+'input_cool&amp;vent_evolution'!AT$9))</f>
        <v>12595453.03764464</v>
      </c>
      <c r="FL104" s="2">
        <f>IF($D104=3,(FK104*(1+'input_cool&amp;vent_evolution'!AU$10)),FK104*(1+'input_cool&amp;vent_evolution'!AU$9))</f>
        <v>12646381.901014425</v>
      </c>
      <c r="FM104" s="2">
        <f t="shared" si="117"/>
        <v>16004027.361587303</v>
      </c>
      <c r="FN104" s="2">
        <f t="shared" si="118"/>
        <v>16345171.475477528</v>
      </c>
      <c r="FO104" s="2">
        <f t="shared" si="119"/>
        <v>16686667.683529731</v>
      </c>
      <c r="FP104" s="2">
        <f t="shared" si="120"/>
        <v>17028515.991900489</v>
      </c>
      <c r="FQ104" s="2">
        <f t="shared" si="121"/>
        <v>17351748.612212472</v>
      </c>
      <c r="FR104" s="2">
        <f t="shared" si="122"/>
        <v>17675333.333527096</v>
      </c>
      <c r="FS104" s="2">
        <f t="shared" si="123"/>
        <v>17929586.79566003</v>
      </c>
      <c r="FT104" s="2">
        <f t="shared" si="124"/>
        <v>18183994.778906539</v>
      </c>
      <c r="FU104" s="2">
        <f t="shared" si="125"/>
        <v>18438557.281898528</v>
      </c>
      <c r="FV104" s="2">
        <f t="shared" si="126"/>
        <v>18693274.293690827</v>
      </c>
      <c r="FW104" s="2">
        <f t="shared" si="127"/>
        <v>18948145.823860437</v>
      </c>
      <c r="FX104" s="2">
        <f t="shared" si="128"/>
        <v>19146368.105106324</v>
      </c>
      <c r="FY104" s="2">
        <f t="shared" si="129"/>
        <v>19344719.70564919</v>
      </c>
      <c r="FZ104" s="2">
        <f t="shared" si="130"/>
        <v>19543200.633013785</v>
      </c>
      <c r="GA104" s="2">
        <f t="shared" si="131"/>
        <v>19741810.8748869</v>
      </c>
      <c r="GB104" s="2">
        <f t="shared" si="132"/>
        <v>19940550.443581726</v>
      </c>
      <c r="GC104" s="2">
        <f t="shared" si="133"/>
        <v>20078888.43648142</v>
      </c>
      <c r="GD104" s="2">
        <f t="shared" si="134"/>
        <v>20217323.494101528</v>
      </c>
      <c r="GE104" s="2">
        <f t="shared" si="135"/>
        <v>20355855.633543797</v>
      </c>
      <c r="GF104" s="2">
        <f t="shared" si="136"/>
        <v>20494484.83907463</v>
      </c>
      <c r="GG104" s="2">
        <f t="shared" si="137"/>
        <v>20633211.125743546</v>
      </c>
      <c r="GH104" s="2">
        <f t="shared" si="138"/>
        <v>20720919.221793972</v>
      </c>
      <c r="GI104" s="2">
        <f t="shared" si="139"/>
        <v>20808653.431526098</v>
      </c>
      <c r="GJ104" s="2">
        <f t="shared" si="140"/>
        <v>20896413.759728421</v>
      </c>
      <c r="GK104" s="2">
        <f t="shared" si="141"/>
        <v>20984200.200928379</v>
      </c>
      <c r="GL104" s="2">
        <f t="shared" si="142"/>
        <v>21072012.743496757</v>
      </c>
      <c r="GM104" s="2">
        <f t="shared" si="143"/>
        <v>21159851.412744168</v>
      </c>
      <c r="GN104" s="2">
        <f t="shared" si="144"/>
        <v>21247716.187464423</v>
      </c>
      <c r="GO104" s="2">
        <f t="shared" si="145"/>
        <v>21335607.080654882</v>
      </c>
      <c r="GP104" s="2">
        <f t="shared" si="146"/>
        <v>21423524.084106691</v>
      </c>
      <c r="GQ104" s="2">
        <f t="shared" si="147"/>
        <v>21511467.2032924</v>
      </c>
      <c r="GR104" s="2">
        <f t="shared" si="148"/>
        <v>21599436.430003185</v>
      </c>
      <c r="GS104" s="2">
        <f t="shared" si="149"/>
        <v>21687431.773816008</v>
      </c>
      <c r="GT104" s="2">
        <f t="shared" si="150"/>
        <v>21775453.228574261</v>
      </c>
      <c r="GU104" s="2">
        <f t="shared" si="151"/>
        <v>21863500.802486744</v>
      </c>
      <c r="GV104" s="2">
        <f t="shared" si="152"/>
        <v>21951904.390815571</v>
      </c>
      <c r="GW104" s="2">
        <f>IF($D104=3,($N104*$M104*EC104*'input_cooling&amp;ventilation'!$D$3)*'input_cool&amp;vent_evolution'!M$11,($O104*$M104*EC104*'input_cooling&amp;ventilation'!$D$3)*'input_cool&amp;vent_evolution'!M$10)</f>
        <v>3318032.5241712322</v>
      </c>
      <c r="GX104" s="2">
        <f>IF($D104=3,($N104*$M104*ED104*'input_cooling&amp;ventilation'!$D$3)*'input_cool&amp;vent_evolution'!N$11,($O104*$M104*ED104*'input_cooling&amp;ventilation'!$D$3)*'input_cool&amp;vent_evolution'!N$10)</f>
        <v>3136523.4662896805</v>
      </c>
      <c r="GY104" s="2">
        <f>IF($D104=3,($N104*$M104*EE104*'input_cooling&amp;ventilation'!$D$3)*'input_cool&amp;vent_evolution'!O$11,($O104*$M104*EE104*'input_cooling&amp;ventilation'!$D$3)*'input_cool&amp;vent_evolution'!O$10)</f>
        <v>3001810.3706500595</v>
      </c>
      <c r="GZ104" s="2">
        <f>IF($D104=3,($N104*$M104*EF104*'input_cooling&amp;ventilation'!$D$3)*'input_cool&amp;vent_evolution'!P$11,($O104*$M104*EF104*'input_cooling&amp;ventilation'!$D$3)*'input_cool&amp;vent_evolution'!P$10)</f>
        <v>3386470.096156151</v>
      </c>
      <c r="HA104" s="2">
        <f>IF($D104=3,($N104*$M104*EG104*'input_cooling&amp;ventilation'!$D$3)*'input_cool&amp;vent_evolution'!Q$11,($O104*$M104*EG104*'input_cooling&amp;ventilation'!$D$3)*'input_cool&amp;vent_evolution'!Q$10)</f>
        <v>3733764.2455002391</v>
      </c>
      <c r="HB104" s="2">
        <f>IF($D104=3,($N104*$M104*EH104*'input_cooling&amp;ventilation'!$D$3)*'input_cool&amp;vent_evolution'!R$11,($O104*$M104*EH104*'input_cooling&amp;ventilation'!$D$3)*'input_cool&amp;vent_evolution'!R$10)</f>
        <v>3950814.6291426132</v>
      </c>
      <c r="HC104" s="2">
        <f>IF($D104=3,($N104*$M104*EI104*'input_cooling&amp;ventilation'!$D$3)*'input_cool&amp;vent_evolution'!S$11,($O104*$M104*EI104*'input_cooling&amp;ventilation'!$D$3)*'input_cool&amp;vent_evolution'!S$10)</f>
        <v>4085728.9923007614</v>
      </c>
      <c r="HD104" s="2">
        <f>IF($D104=3,($N104*$M104*EJ104*'input_cooling&amp;ventilation'!$D$3)*'input_cool&amp;vent_evolution'!T$11,($O104*$M104*EJ104*'input_cooling&amp;ventilation'!$D$3)*'input_cool&amp;vent_evolution'!T$10)</f>
        <v>4231949.1673185639</v>
      </c>
      <c r="HE104" s="2">
        <f>IF($D104=3,($N104*$M104*EK104*'input_cooling&amp;ventilation'!$D$3)*'input_cool&amp;vent_evolution'!U$11,($O104*$M104*EK104*'input_cooling&amp;ventilation'!$D$3)*'input_cool&amp;vent_evolution'!U$10)</f>
        <v>4837605.370566207</v>
      </c>
      <c r="HF104" s="2">
        <f>IF($D104=3,($N104*$M104*EL104*'input_cooling&amp;ventilation'!$D$3)*'input_cool&amp;vent_evolution'!V$11,($O104*$M104*EL104*'input_cooling&amp;ventilation'!$D$3)*'input_cool&amp;vent_evolution'!V$10)</f>
        <v>4863862.2715169229</v>
      </c>
      <c r="HG104" s="2">
        <f>IF($D104=3,($N104*$M104*EM104*'input_cooling&amp;ventilation'!$D$3)*'input_cool&amp;vent_evolution'!W$11,($O104*$M104*EM104*'input_cooling&amp;ventilation'!$D$3)*'input_cool&amp;vent_evolution'!W$10)</f>
        <v>4698461.8016782301</v>
      </c>
      <c r="HH104" s="2">
        <f>IF($D104=3,($N104*$M104*EN104*'input_cooling&amp;ventilation'!$D$3)*'input_cool&amp;vent_evolution'!X$11,($O104*$M104*EN104*'input_cooling&amp;ventilation'!$D$3)*'input_cool&amp;vent_evolution'!X$10)</f>
        <v>4829129.6202905728</v>
      </c>
      <c r="HI104" s="2">
        <f>IF($D104=3,($N104*$M104*EO104*'input_cooling&amp;ventilation'!$D$3)*'input_cool&amp;vent_evolution'!Y$11,($O104*$M104*EO104*'input_cooling&amp;ventilation'!$D$3)*'input_cool&amp;vent_evolution'!Y$10)</f>
        <v>4899486.2198914373</v>
      </c>
      <c r="HJ104" s="2">
        <f>IF($D104=3,($N104*$M104*EP104*'input_cooling&amp;ventilation'!$D$3)*'input_cool&amp;vent_evolution'!Z$11,($O104*$M104*EP104*'input_cooling&amp;ventilation'!$D$3)*'input_cool&amp;vent_evolution'!Z$10)</f>
        <v>5206496.42689001</v>
      </c>
      <c r="HK104" s="2">
        <f>IF($D104=3,($N104*$M104*EQ104*'input_cooling&amp;ventilation'!$D$3)*'input_cool&amp;vent_evolution'!AA$11,($O104*$M104*EQ104*'input_cooling&amp;ventilation'!$D$3)*'input_cool&amp;vent_evolution'!AA$10)</f>
        <v>5194009.9303374495</v>
      </c>
      <c r="HL104" s="2">
        <f>IF($D104=3,($N104*$M104*ER104*'input_cooling&amp;ventilation'!$D$3)*'input_cool&amp;vent_evolution'!AB$11,($O104*$M104*ER104*'input_cooling&amp;ventilation'!$D$3)*'input_cool&amp;vent_evolution'!AB$10)</f>
        <v>4622335.9238172574</v>
      </c>
      <c r="HM104" s="2">
        <f>IF($D104=3,($N104*$M104*ES104*'input_cooling&amp;ventilation'!$D$3)*'input_cool&amp;vent_evolution'!AC$11,($O104*$M104*ES104*'input_cooling&amp;ventilation'!$D$3)*'input_cool&amp;vent_evolution'!AC$10)</f>
        <v>4567694.492979032</v>
      </c>
      <c r="HN104" s="2">
        <f>IF($D104=3,($N104*$M104*ET104*'input_cooling&amp;ventilation'!$D$3)*'input_cool&amp;vent_evolution'!AD$11,($O104*$M104*ET104*'input_cooling&amp;ventilation'!$D$3)*'input_cool&amp;vent_evolution'!AD$10)</f>
        <v>4471315.0852978546</v>
      </c>
      <c r="HO104" s="2">
        <f>IF($D104=3,($N104*$M104*EU104*'input_cooling&amp;ventilation'!$D$3)*'input_cool&amp;vent_evolution'!AE$11,($O104*$M104*EU104*'input_cooling&amp;ventilation'!$D$3)*'input_cool&amp;vent_evolution'!AE$10)</f>
        <v>4364005.5275621191</v>
      </c>
      <c r="HP104" s="2">
        <f>IF($D104=3,($N104*$M104*EV104*'input_cooling&amp;ventilation'!$D$3)*'input_cool&amp;vent_evolution'!AF$11,($O104*$M104*EV104*'input_cooling&amp;ventilation'!$D$3)*'input_cool&amp;vent_evolution'!AF$10)</f>
        <v>4233550.9256057227</v>
      </c>
      <c r="HQ104" s="2">
        <f>IF($D104=3,($N104*$M104*EW104*'input_cooling&amp;ventilation'!$D$3)*'input_cool&amp;vent_evolution'!AG$11,($O104*$M104*EW104*'input_cooling&amp;ventilation'!$D$3)*'input_cool&amp;vent_evolution'!AG$10)</f>
        <v>4155350.9194530169</v>
      </c>
      <c r="HR104" s="2">
        <f>IF($D104=3,($N104*$M104*EX104*'input_cooling&amp;ventilation'!$D$3)*'input_cool&amp;vent_evolution'!AH$11,($O104*$M104*EX104*'input_cooling&amp;ventilation'!$D$3)*'input_cool&amp;vent_evolution'!AH$10)</f>
        <v>4046158.0821864675</v>
      </c>
      <c r="HS104" s="2">
        <f>IF($D104=3,($N104*$M104*EY104*'input_cooling&amp;ventilation'!$D$3)*'input_cool&amp;vent_evolution'!AI$11,($O104*$M104*EY104*'input_cooling&amp;ventilation'!$D$3)*'input_cool&amp;vent_evolution'!AI$10)</f>
        <v>3937660.3062041551</v>
      </c>
      <c r="HT104" s="2">
        <f>IF($D104=3,($N104*$M104*EZ104*'input_cooling&amp;ventilation'!$D$3)*'input_cool&amp;vent_evolution'!AJ$11,($O104*$M104*EZ104*'input_cooling&amp;ventilation'!$D$3)*'input_cool&amp;vent_evolution'!AJ$10)</f>
        <v>3829963.5149246729</v>
      </c>
      <c r="HU104" s="2">
        <f>IF($D104=3,($N104*$M104*FA104*'input_cooling&amp;ventilation'!$D$3)*'input_cool&amp;vent_evolution'!AK$11,($O104*$M104*FA104*'input_cooling&amp;ventilation'!$D$3)*'input_cool&amp;vent_evolution'!AK$10)</f>
        <v>3757169.24770384</v>
      </c>
      <c r="HV104" s="2">
        <f>IF($D104=3,($N104*$M104*FB104*'input_cooling&amp;ventilation'!$D$3)*'input_cool&amp;vent_evolution'!AL$11,($O104*$M104*FB104*'input_cooling&amp;ventilation'!$D$3)*'input_cool&amp;vent_evolution'!AL$10)</f>
        <v>3619483.5199992037</v>
      </c>
      <c r="HW104" s="2">
        <f>IF($D104=3,($N104*$M104*FC104*'input_cooling&amp;ventilation'!$D$3)*'input_cool&amp;vent_evolution'!AM$11,($O104*$M104*FC104*'input_cooling&amp;ventilation'!$D$3)*'input_cool&amp;vent_evolution'!AM$10)</f>
        <v>3517689.8595252093</v>
      </c>
      <c r="HX104" s="2">
        <f>IF($D104=3,($N104*$M104*FD104*'input_cooling&amp;ventilation'!$D$3)*'input_cool&amp;vent_evolution'!AN$11,($O104*$M104*FD104*'input_cooling&amp;ventilation'!$D$3)*'input_cool&amp;vent_evolution'!AN$10)</f>
        <v>3417514.5867508189</v>
      </c>
      <c r="HY104" s="2">
        <f>IF($D104=3,($N104*$M104*FE104*'input_cooling&amp;ventilation'!$D$3)*'input_cool&amp;vent_evolution'!AO$11,($O104*$M104*FE104*'input_cooling&amp;ventilation'!$D$3)*'input_cool&amp;vent_evolution'!AO$10)</f>
        <v>3319929.9142643446</v>
      </c>
      <c r="HZ104" s="2">
        <f>IF($D104=3,($N104*$M104*FF104*'input_cooling&amp;ventilation'!$D$3)*'input_cool&amp;vent_evolution'!AP$11,($O104*$M104*FF104*'input_cooling&amp;ventilation'!$D$3)*'input_cool&amp;vent_evolution'!AP$10)</f>
        <v>3225144.1348450077</v>
      </c>
      <c r="IA104" s="2">
        <f>IF($D104=3,($N104*$M104*FG104*'input_cooling&amp;ventilation'!$D$3)*'input_cool&amp;vent_evolution'!AQ$11,($O104*$M104*FG104*'input_cooling&amp;ventilation'!$D$3)*'input_cool&amp;vent_evolution'!AQ$10)</f>
        <v>3133250.373177445</v>
      </c>
      <c r="IB104" s="2">
        <f>IF($D104=3,($N104*$M104*FH104*'input_cooling&amp;ventilation'!$D$3)*'input_cool&amp;vent_evolution'!AR$11,($O104*$M104*FH104*'input_cooling&amp;ventilation'!$D$3)*'input_cool&amp;vent_evolution'!AR$10)</f>
        <v>3044479.5784525117</v>
      </c>
      <c r="IC104" s="2">
        <f>IF($D104=3,($N104*$M104*FI104*'input_cooling&amp;ventilation'!$D$3)*'input_cool&amp;vent_evolution'!AS$11,($O104*$M104*FI104*'input_cooling&amp;ventilation'!$D$3)*'input_cool&amp;vent_evolution'!AS$10)</f>
        <v>2959040.1926385006</v>
      </c>
      <c r="ID104" s="2">
        <f>IF($D104=3,($N104*$M104*FJ104*'input_cooling&amp;ventilation'!$D$3)*'input_cool&amp;vent_evolution'!AT$11,($O104*$M104*FJ104*'input_cooling&amp;ventilation'!$D$3)*'input_cool&amp;vent_evolution'!AT$10)</f>
        <v>2877164.6298422478</v>
      </c>
      <c r="IE104" s="2">
        <f>IF($D104=3,($N104*$M104*FK104*'input_cooling&amp;ventilation'!$D$3)*'input_cool&amp;vent_evolution'!AU$11,($O104*$M104*FK104*'input_cooling&amp;ventilation'!$D$3)*'input_cool&amp;vent_evolution'!AU$10)</f>
        <v>2888798.2506328356</v>
      </c>
      <c r="IF104" s="2">
        <f>IF($D104=3,($N104*$M104*FL104*'input_cooling&amp;ventilation'!$D$3)*'input_cool&amp;vent_evolution'!AV$11,($O104*$M104*FL104*'input_cooling&amp;ventilation'!$D$3)*'input_cool&amp;vent_evolution'!AV$10)</f>
        <v>2900478.9111830867</v>
      </c>
    </row>
    <row r="105" spans="1:240" x14ac:dyDescent="0.25">
      <c r="A105">
        <v>103</v>
      </c>
      <c r="B105">
        <v>100100</v>
      </c>
      <c r="C105">
        <v>13</v>
      </c>
      <c r="D105">
        <v>3</v>
      </c>
      <c r="E105">
        <v>8</v>
      </c>
      <c r="F105" s="2">
        <v>93921525</v>
      </c>
      <c r="G105" s="2">
        <v>104645895.56078</v>
      </c>
      <c r="H105" s="2">
        <v>93921525</v>
      </c>
      <c r="I105" s="17">
        <v>0.34237674000000001</v>
      </c>
      <c r="J105">
        <v>0.66626117399999996</v>
      </c>
      <c r="K105" s="2">
        <f t="shared" si="77"/>
        <v>62576265.510370344</v>
      </c>
      <c r="L105" s="2">
        <f t="shared" si="78"/>
        <v>35828320.576480329</v>
      </c>
      <c r="M105">
        <v>0.51319957761351598</v>
      </c>
      <c r="N105" s="17">
        <f>'input_cooling&amp;ventilation'!$D$5</f>
        <v>57.500092182043396</v>
      </c>
      <c r="O105" s="45">
        <f>'input_cooling&amp;ventilation'!$D$6</f>
        <v>19.328678831353667</v>
      </c>
      <c r="P105" s="45">
        <f>'input_cooling&amp;ventilation'!$C$5</f>
        <v>50.351688737400465</v>
      </c>
      <c r="Q105" s="45">
        <f>'input_cooling&amp;ventilation'!$C$6</f>
        <v>32.240814214248743</v>
      </c>
      <c r="R105">
        <v>17</v>
      </c>
      <c r="S105">
        <v>12</v>
      </c>
      <c r="T105">
        <v>14</v>
      </c>
      <c r="U105" s="2">
        <f t="shared" si="79"/>
        <v>80849991.1645706</v>
      </c>
      <c r="V105" s="2">
        <f t="shared" si="80"/>
        <v>43534183.275036812</v>
      </c>
      <c r="W105" s="2">
        <v>107674452.8522222</v>
      </c>
      <c r="X105" s="57">
        <f>IF($D105=3,(W105*(1+'input_cool&amp;vent_evolution'!M$11)),(W105*(1+'input_cool&amp;vent_evolution'!M$12)))</f>
        <v>109282820.76199074</v>
      </c>
      <c r="Y105" s="57">
        <f>IF($D105=3,(X105*(1+'input_cool&amp;vent_evolution'!N$11)),(X105*(1+'input_cool&amp;vent_evolution'!N$12)))</f>
        <v>110793708.9594809</v>
      </c>
      <c r="Z105" s="57">
        <f>IF($D105=3,(Y105*(1+'input_cool&amp;vent_evolution'!O$11)),(Y105*(1+'input_cool&amp;vent_evolution'!O$12)))</f>
        <v>112229694.64312811</v>
      </c>
      <c r="AA105" s="57">
        <f>IF($D105=3,(Z105*(1+'input_cool&amp;vent_evolution'!P$11)),(Z105*(1+'input_cool&amp;vent_evolution'!P$12)))</f>
        <v>113837744.82325691</v>
      </c>
      <c r="AB105" s="57">
        <f>IF($D105=3,(AA105*(1+'input_cool&amp;vent_evolution'!Q$11)),(AA105*(1+'input_cool&amp;vent_evolution'!Q$12)))</f>
        <v>115602609.05494009</v>
      </c>
      <c r="AC105" s="57">
        <f>IF($D105=3,(AB105*(1+'input_cool&amp;vent_evolution'!R$11)),(AB105*(1+'input_cool&amp;vent_evolution'!R$12)))</f>
        <v>117464301.98131628</v>
      </c>
      <c r="AD105" s="57">
        <f>IF($D105=3,(AC105*(1+'input_cool&amp;vent_evolution'!S$11)),(AC105*(1+'input_cool&amp;vent_evolution'!S$12)))</f>
        <v>119392832.65149997</v>
      </c>
      <c r="AE105" s="57">
        <f>IF($D105=3,(AD105*(1+'input_cool&amp;vent_evolution'!T$11)),(AD105*(1+'input_cool&amp;vent_evolution'!T$12)))</f>
        <v>121394771.34142749</v>
      </c>
      <c r="AF105" s="57">
        <f>IF($D105=3,(AE105*(1+'input_cool&amp;vent_evolution'!U$11)),(AE105*(1+'input_cool&amp;vent_evolution'!U$12)))</f>
        <v>123689465.73534812</v>
      </c>
      <c r="AG105" s="57">
        <f>IF($D105=3,(AF105*(1+'input_cool&amp;vent_evolution'!V$11)),(AF105*(1+'input_cool&amp;vent_evolution'!V$12)))</f>
        <v>126008194.64087191</v>
      </c>
      <c r="AH105" s="57">
        <f>IF($D105=3,(AG105*(1+'input_cool&amp;vent_evolution'!W$11)),(AG105*(1+'input_cool&amp;vent_evolution'!W$12)))</f>
        <v>128259369.05277699</v>
      </c>
      <c r="AI105" s="57">
        <f>IF($D105=3,(AH105*(1+'input_cool&amp;vent_evolution'!X$11)),(AH105*(1+'input_cool&amp;vent_evolution'!X$12)))</f>
        <v>130590104.22367993</v>
      </c>
      <c r="AJ105" s="57">
        <f>IF($D105=3,(AI105*(1+'input_cool&amp;vent_evolution'!Y$11)),(AI105*(1+'input_cool&amp;vent_evolution'!Y$12)))</f>
        <v>132973080.61609738</v>
      </c>
      <c r="AK105" s="57">
        <f>IF($D105=3,(AJ105*(1+'input_cool&amp;vent_evolution'!Z$11)),(AJ105*(1+'input_cool&amp;vent_evolution'!Z$12)))</f>
        <v>135525399.8113642</v>
      </c>
      <c r="AL105" s="57">
        <f>IF($D105=3,(AK105*(1+'input_cool&amp;vent_evolution'!AA$11)),(AK105*(1+'input_cool&amp;vent_evolution'!AA$12)))</f>
        <v>138094362.86288947</v>
      </c>
      <c r="AM105" s="57">
        <f>IF($D105=3,(AL105*(1+'input_cool&amp;vent_evolution'!AB$11)),(AL105*(1+'input_cool&amp;vent_evolution'!AB$12)))</f>
        <v>140400694.11872774</v>
      </c>
      <c r="AN105" s="57">
        <f>IF($D105=3,(AM105*(1+'input_cool&amp;vent_evolution'!AC$11)),(AM105*(1+'input_cool&amp;vent_evolution'!AC$12)))</f>
        <v>142701860.43984422</v>
      </c>
      <c r="AO105" s="57">
        <f>IF($D105=3,(AN105*(1+'input_cool&amp;vent_evolution'!AD$11)),(AN105*(1+'input_cool&amp;vent_evolution'!AD$12)))</f>
        <v>144975714.68138814</v>
      </c>
      <c r="AP105" s="57">
        <f>IF($D105=3,(AO105*(1+'input_cool&amp;vent_evolution'!AE$11)),(AO105*(1+'input_cool&amp;vent_evolution'!AE$12)))</f>
        <v>147215016.12737691</v>
      </c>
      <c r="AQ105" s="57">
        <f>IF($D105=3,(AP105*(1+'input_cool&amp;vent_evolution'!AF$11)),(AP105*(1+'input_cool&amp;vent_evolution'!AF$12)))</f>
        <v>149406010.51639456</v>
      </c>
      <c r="AR105" s="57">
        <f>IF($D105=3,(AQ105*(1+'input_cool&amp;vent_evolution'!AG$11)),(AQ105*(1+'input_cool&amp;vent_evolution'!AG$12)))</f>
        <v>151573865.99018607</v>
      </c>
      <c r="AS105" s="57">
        <f>IF($D105=3,(AR105*(1+'input_cool&amp;vent_evolution'!AH$11)),(AR105*(1+'input_cool&amp;vent_evolution'!AH$12)))</f>
        <v>153706319.28936678</v>
      </c>
      <c r="AT105" s="57">
        <f>IF($D105=3,(AS105*(1+'input_cool&amp;vent_evolution'!AI$11)),(AS105*(1+'input_cool&amp;vent_evolution'!AI$12)))</f>
        <v>155801914.34876111</v>
      </c>
      <c r="AU105" s="57">
        <f>IF($D105=3,(AT105*(1+'input_cool&amp;vent_evolution'!AJ$11)),(AT105*(1+'input_cool&amp;vent_evolution'!AJ$12)))</f>
        <v>157859306.31550089</v>
      </c>
      <c r="AV105" s="57">
        <f>IF($D105=3,(AU105*(1+'input_cool&amp;vent_evolution'!AK$11)),(AU105*(1+'input_cool&amp;vent_evolution'!AK$12)))</f>
        <v>159895691.36697084</v>
      </c>
      <c r="AW105" s="57">
        <f>IF($D105=3,(AV105*(1+'input_cool&amp;vent_evolution'!AL$11)),(AV105*(1+'input_cool&amp;vent_evolution'!AL$12)))</f>
        <v>161874476.85552701</v>
      </c>
      <c r="AX105" s="57">
        <f>IF($D105=3,(AW105*(1+'input_cool&amp;vent_evolution'!AM$11)),(AW105*(1+'input_cool&amp;vent_evolution'!AM$12)))</f>
        <v>163813328.96417063</v>
      </c>
      <c r="AY105" s="57">
        <f>IF($D105=3,(AX105*(1+'input_cool&amp;vent_evolution'!AN$11)),(AX105*(1+'input_cool&amp;vent_evolution'!AN$12)))</f>
        <v>165711645.92715237</v>
      </c>
      <c r="AZ105" s="57">
        <f>IF($D105=3,(AY105*(1+'input_cool&amp;vent_evolution'!AO$11)),(AY105*(1+'input_cool&amp;vent_evolution'!AO$12)))</f>
        <v>167569443.17048973</v>
      </c>
      <c r="BA105" s="57">
        <f>IF($D105=3,(AZ105*(1+'input_cool&amp;vent_evolution'!AP$11)),(AZ105*(1+'input_cool&amp;vent_evolution'!AP$12)))</f>
        <v>169386943.15236607</v>
      </c>
      <c r="BB105" s="57">
        <f>IF($D105=3,(BA105*(1+'input_cool&amp;vent_evolution'!AQ$11)),(BA105*(1+'input_cool&amp;vent_evolution'!AQ$12)))</f>
        <v>171164511.75318059</v>
      </c>
      <c r="BC105" s="57">
        <f>IF($D105=3,(BB105*(1+'input_cool&amp;vent_evolution'!AR$11)),(BB105*(1+'input_cool&amp;vent_evolution'!AR$12)))</f>
        <v>172902735.75892034</v>
      </c>
      <c r="BD105" s="57">
        <f>IF($D105=3,(BC105*(1+'input_cool&amp;vent_evolution'!AS$11)),(BC105*(1+'input_cool&amp;vent_evolution'!AS$12)))</f>
        <v>174602411.10745043</v>
      </c>
      <c r="BE105" s="57">
        <f>IF($D105=3,(BD105*(1+'input_cool&amp;vent_evolution'!AT$11)),(BD105*(1+'input_cool&amp;vent_evolution'!AT$12)))</f>
        <v>176264556.91533482</v>
      </c>
      <c r="BF105" s="57">
        <f>IF($D105=3,(BE105*(1+'input_cool&amp;vent_evolution'!AU$11)),(BE105*(1+'input_cool&amp;vent_evolution'!AU$12)))</f>
        <v>177942525.6930691</v>
      </c>
      <c r="BG105" s="57">
        <f>IF($D105=3,(BF105*(1+'input_cool&amp;vent_evolution'!AV$11)),(BF105*(1+'input_cool&amp;vent_evolution'!AV$12)))</f>
        <v>179636468.06906</v>
      </c>
      <c r="BH105" s="2">
        <f t="shared" si="153"/>
        <v>198739855.18198106</v>
      </c>
      <c r="BI105" s="2">
        <f t="shared" si="81"/>
        <v>201708496.27556941</v>
      </c>
      <c r="BJ105" s="2">
        <f t="shared" si="82"/>
        <v>204497214.43118861</v>
      </c>
      <c r="BK105" s="2">
        <f t="shared" si="83"/>
        <v>207147681.45704037</v>
      </c>
      <c r="BL105" s="2">
        <f t="shared" si="84"/>
        <v>210115736.10193157</v>
      </c>
      <c r="BM105" s="2">
        <f t="shared" si="85"/>
        <v>213373229.89483672</v>
      </c>
      <c r="BN105" s="2">
        <f t="shared" si="86"/>
        <v>216809445.01161212</v>
      </c>
      <c r="BO105" s="2">
        <f t="shared" si="87"/>
        <v>220369025.72879806</v>
      </c>
      <c r="BP105" s="2">
        <f t="shared" si="88"/>
        <v>224064099.11696237</v>
      </c>
      <c r="BQ105" s="2">
        <f t="shared" si="89"/>
        <v>228299525.62208325</v>
      </c>
      <c r="BR105" s="2">
        <f t="shared" si="90"/>
        <v>232579313.76758263</v>
      </c>
      <c r="BS105" s="2">
        <f t="shared" si="91"/>
        <v>236734413.37347916</v>
      </c>
      <c r="BT105" s="2">
        <f t="shared" si="92"/>
        <v>241036362.05362275</v>
      </c>
      <c r="BU105" s="2">
        <f t="shared" si="93"/>
        <v>245434734.83923703</v>
      </c>
      <c r="BV105" s="2">
        <f t="shared" si="94"/>
        <v>250145671.68459716</v>
      </c>
      <c r="BW105" s="2">
        <f t="shared" si="95"/>
        <v>254887328.8865028</v>
      </c>
      <c r="BX105" s="2">
        <f t="shared" si="96"/>
        <v>259144234.10074195</v>
      </c>
      <c r="BY105" s="2">
        <f t="shared" si="97"/>
        <v>263391606.14948606</v>
      </c>
      <c r="BZ105" s="2">
        <f t="shared" si="98"/>
        <v>267588566.99487424</v>
      </c>
      <c r="CA105" s="2">
        <f t="shared" si="99"/>
        <v>271721752.1032806</v>
      </c>
      <c r="CB105" s="2">
        <f t="shared" si="100"/>
        <v>275765774.580697</v>
      </c>
      <c r="CC105" s="2">
        <f t="shared" si="101"/>
        <v>279767088.46253389</v>
      </c>
      <c r="CD105" s="2">
        <f t="shared" si="102"/>
        <v>283703058.86809671</v>
      </c>
      <c r="CE105" s="2">
        <f t="shared" si="103"/>
        <v>287570998.26868695</v>
      </c>
      <c r="CF105" s="2">
        <f t="shared" si="104"/>
        <v>291368424.4054476</v>
      </c>
      <c r="CG105" s="2">
        <f t="shared" si="105"/>
        <v>295127077.0802778</v>
      </c>
      <c r="CH105" s="2">
        <f t="shared" si="106"/>
        <v>298779415.50424546</v>
      </c>
      <c r="CI105" s="2">
        <f t="shared" si="107"/>
        <v>302358046.99095434</v>
      </c>
      <c r="CJ105" s="2">
        <f t="shared" si="108"/>
        <v>305861860.83276016</v>
      </c>
      <c r="CK105" s="2">
        <f t="shared" si="109"/>
        <v>309290885.50219673</v>
      </c>
      <c r="CL105" s="2">
        <f t="shared" si="110"/>
        <v>312645531.60090595</v>
      </c>
      <c r="CM105" s="2">
        <f t="shared" si="111"/>
        <v>315926474.45173025</v>
      </c>
      <c r="CN105" s="2">
        <f t="shared" si="112"/>
        <v>319134797.1134547</v>
      </c>
      <c r="CO105" s="2">
        <f t="shared" si="113"/>
        <v>322271968.6864261</v>
      </c>
      <c r="CP105" s="2">
        <f t="shared" si="114"/>
        <v>325339870.20252341</v>
      </c>
      <c r="CQ105" s="2">
        <f t="shared" si="115"/>
        <v>328436976.92610699</v>
      </c>
      <c r="CR105" s="2">
        <f>IF($D105=3,(W105*$P105*$M105*'input_cooling&amp;ventilation'!$D$3)*'input_cool&amp;vent_evolution'!M$11,(W105*$Q105*'input_cooling&amp;ventilation'!$D$3)*'input_cool&amp;vent_evolution'!M$12)</f>
        <v>33932467.115632012</v>
      </c>
      <c r="CS105" s="2">
        <f>IF($D105=3,(X105*$P105*$M105*'input_cooling&amp;ventilation'!$D$3)*'input_cool&amp;vent_evolution'!N$11,(X105*$Q105*'input_cooling&amp;ventilation'!$D$3)*'input_cool&amp;vent_evolution'!N$12)</f>
        <v>31875893.422985282</v>
      </c>
      <c r="CT105" s="2">
        <f>IF($D105=3,(Y105*$P105*$M105*'input_cooling&amp;ventilation'!$D$3)*'input_cool&amp;vent_evolution'!O$11,(Y105*$Q105*'input_cooling&amp;ventilation'!$D$3)*'input_cool&amp;vent_evolution'!O$12)</f>
        <v>30295641.123485208</v>
      </c>
      <c r="CU105" s="2">
        <f>IF($D105=3,(Z105*$P105*$M105*'input_cooling&amp;ventilation'!$D$3)*'input_cool&amp;vent_evolution'!P$11,(Z105*$Q105*'input_cooling&amp;ventilation'!$D$3)*'input_cool&amp;vent_evolution'!P$12)</f>
        <v>33925763.829346292</v>
      </c>
      <c r="CV105" s="2">
        <f>IF($D105=3,(AA105*$P105*$M105*'input_cooling&amp;ventilation'!$D$3)*'input_cool&amp;vent_evolution'!Q$11,(AA105*$Q105*'input_cooling&amp;ventilation'!$D$3)*'input_cool&amp;vent_evolution'!Q$12)</f>
        <v>37234140.983180314</v>
      </c>
      <c r="CW105" s="2">
        <f>IF($D105=3,(AB105*$P105*$M105*'input_cooling&amp;ventilation'!$D$3)*'input_cool&amp;vent_evolution'!R$11,(AB105*$Q105*'input_cooling&amp;ventilation'!$D$3)*'input_cool&amp;vent_evolution'!R$12)</f>
        <v>39276979.862621188</v>
      </c>
      <c r="CX105" s="2">
        <f>IF($D105=3,(AC105*$P105*$M105*'input_cooling&amp;ventilation'!$D$3)*'input_cool&amp;vent_evolution'!S$11,(AC105*$Q105*'input_cooling&amp;ventilation'!$D$3)*'input_cool&amp;vent_evolution'!S$12)</f>
        <v>40687086.051669143</v>
      </c>
      <c r="CY105" s="2">
        <f>IF($D105=3,(AD105*$P105*$M105*'input_cooling&amp;ventilation'!$D$3)*'input_cool&amp;vent_evolution'!T$11,(AD105*$Q105*'input_cooling&amp;ventilation'!$D$3)*'input_cool&amp;vent_evolution'!T$12)</f>
        <v>42235808.331473708</v>
      </c>
      <c r="CZ105" s="2">
        <f>IF($D105=3,(AE105*$P105*$M105*'input_cooling&amp;ventilation'!$D$3)*'input_cool&amp;vent_evolution'!U$11,(AE105*$Q105*'input_cooling&amp;ventilation'!$D$3)*'input_cool&amp;vent_evolution'!U$12)</f>
        <v>48412208.170295268</v>
      </c>
      <c r="DA105" s="2">
        <f>IF($D105=3,(AF105*$P105*$M105*'input_cooling&amp;ventilation'!$D$3)*'input_cool&amp;vent_evolution'!V$11,(AF105*$Q105*'input_cooling&amp;ventilation'!$D$3)*'input_cool&amp;vent_evolution'!V$12)</f>
        <v>48919275.160168014</v>
      </c>
      <c r="DB105" s="2">
        <f>IF($D105=3,(AG105*$P105*$M105*'input_cooling&amp;ventilation'!$D$3)*'input_cool&amp;vent_evolution'!W$11,(AG105*$Q105*'input_cooling&amp;ventilation'!$D$3)*'input_cool&amp;vent_evolution'!W$12)</f>
        <v>47494047.375338703</v>
      </c>
      <c r="DC105" s="2">
        <f>IF($D105=3,(AH105*$P105*$M105*'input_cooling&amp;ventilation'!$D$3)*'input_cool&amp;vent_evolution'!X$11,(AH105*$Q105*'input_cooling&amp;ventilation'!$D$3)*'input_cool&amp;vent_evolution'!X$12)</f>
        <v>49172576.785178401</v>
      </c>
      <c r="DD105" s="2">
        <f>IF($D105=3,(AI105*$P105*$M105*'input_cooling&amp;ventilation'!$D$3)*'input_cool&amp;vent_evolution'!Y$11,(AI105*$Q105*'input_cooling&amp;ventilation'!$D$3)*'input_cool&amp;vent_evolution'!Y$12)</f>
        <v>50274733.524538502</v>
      </c>
      <c r="DE105" s="2">
        <f>IF($D105=3,(AJ105*$P105*$M105*'input_cooling&amp;ventilation'!$D$3)*'input_cool&amp;vent_evolution'!Z$11,(AJ105*$Q105*'input_cooling&amp;ventilation'!$D$3)*'input_cool&amp;vent_evolution'!Z$12)</f>
        <v>53847435.425674506</v>
      </c>
      <c r="DF105" s="2">
        <f>IF($D105=3,(AK105*$P105*$M105*'input_cooling&amp;ventilation'!$D$3)*'input_cool&amp;vent_evolution'!AA$11,(AK105*$Q105*'input_cooling&amp;ventilation'!$D$3)*'input_cool&amp;vent_evolution'!AA$12)</f>
        <v>54198578.408406153</v>
      </c>
      <c r="DG105" s="2">
        <f>IF($D105=3,(AL105*$P105*$M105*'input_cooling&amp;ventilation'!$D$3)*'input_cool&amp;vent_evolution'!AB$11,(AL105*$Q105*'input_cooling&amp;ventilation'!$D$3)*'input_cool&amp;vent_evolution'!AB$12)</f>
        <v>48657716.322970711</v>
      </c>
      <c r="DH105" s="2">
        <f>IF($D105=3,(AM105*$P105*$M105*'input_cooling&amp;ventilation'!$D$3)*'input_cool&amp;vent_evolution'!AC$11,(AM105*$Q105*'input_cooling&amp;ventilation'!$D$3)*'input_cool&amp;vent_evolution'!AC$12)</f>
        <v>48548749.353076831</v>
      </c>
      <c r="DI105" s="2">
        <f>IF($D105=3,(AN105*$P105*$M105*'input_cooling&amp;ventilation'!$D$3)*'input_cool&amp;vent_evolution'!AD$11,(AN105*$Q105*'input_cooling&amp;ventilation'!$D$3)*'input_cool&amp;vent_evolution'!AD$12)</f>
        <v>47972534.025522843</v>
      </c>
      <c r="DJ105" s="2">
        <f>IF($D105=3,(AO105*$P105*$M105*'input_cooling&amp;ventilation'!$D$3)*'input_cool&amp;vent_evolution'!AE$11,(AO105*$Q105*'input_cooling&amp;ventilation'!$D$3)*'input_cool&amp;vent_evolution'!AE$12)</f>
        <v>47243558.029540859</v>
      </c>
      <c r="DK105" s="2">
        <f>IF($D105=3,(AP105*$P105*$M105*'input_cooling&amp;ventilation'!$D$3)*'input_cool&amp;vent_evolution'!AF$11,(AP105*$Q105*'input_cooling&amp;ventilation'!$D$3)*'input_cool&amp;vent_evolution'!AF$12)</f>
        <v>46224402.143521488</v>
      </c>
      <c r="DL105" s="2">
        <f>IF($D105=3,(AQ105*$P105*$M105*'input_cooling&amp;ventilation'!$D$3)*'input_cool&amp;vent_evolution'!AG$11,(AQ105*$Q105*'input_cooling&amp;ventilation'!$D$3)*'input_cool&amp;vent_evolution'!AG$12)</f>
        <v>45736229.956527539</v>
      </c>
      <c r="DM105" s="2">
        <f>IF($D105=3,(AR105*$P105*$M105*'input_cooling&amp;ventilation'!$D$3)*'input_cool&amp;vent_evolution'!AH$11,(AR105*$Q105*'input_cooling&amp;ventilation'!$D$3)*'input_cool&amp;vent_evolution'!AH$12)</f>
        <v>44989334.225453183</v>
      </c>
      <c r="DN105" s="2">
        <f>IF($D105=3,(AS105*$P105*$M105*'input_cooling&amp;ventilation'!$D$3)*'input_cool&amp;vent_evolution'!AI$11,(AS105*$Q105*'input_cooling&amp;ventilation'!$D$3)*'input_cool&amp;vent_evolution'!AI$12)</f>
        <v>44211719.227109052</v>
      </c>
      <c r="DO105" s="2">
        <f>IF($D105=3,(AT105*$P105*$M105*'input_cooling&amp;ventilation'!$D$3)*'input_cool&amp;vent_evolution'!AJ$11,(AT105*$Q105*'input_cooling&amp;ventilation'!$D$3)*'input_cool&amp;vent_evolution'!AJ$12)</f>
        <v>43405731.257974245</v>
      </c>
      <c r="DP105" s="2">
        <f>IF($D105=3,(AU105*$P105*$M105*'input_cooling&amp;ventilation'!$D$3)*'input_cool&amp;vent_evolution'!AK$11,(AU105*$Q105*'input_cooling&amp;ventilation'!$D$3)*'input_cool&amp;vent_evolution'!AK$12)</f>
        <v>42962538.840826117</v>
      </c>
      <c r="DQ105" s="2">
        <f>IF($D105=3,(AV105*$P105*$M105*'input_cooling&amp;ventilation'!$D$3)*'input_cool&amp;vent_evolution'!AL$11,(AV105*$Q105*'input_cooling&amp;ventilation'!$D$3)*'input_cool&amp;vent_evolution'!AL$12)</f>
        <v>41747334.743196949</v>
      </c>
      <c r="DR105" s="2">
        <f>IF($D105=3,(AW105*$P105*$M105*'input_cooling&amp;ventilation'!$D$3)*'input_cool&amp;vent_evolution'!AM$11,(AW105*$Q105*'input_cooling&amp;ventilation'!$D$3)*'input_cool&amp;vent_evolution'!AM$12)</f>
        <v>40904842.119171128</v>
      </c>
      <c r="DS105" s="2">
        <f>IF($D105=3,(AX105*$P105*$M105*'input_cooling&amp;ventilation'!$D$3)*'input_cool&amp;vent_evolution'!AN$11,(AX105*$Q105*'input_cooling&amp;ventilation'!$D$3)*'input_cool&amp;vent_evolution'!AN$12)</f>
        <v>40049653.770257741</v>
      </c>
      <c r="DT105" s="2">
        <f>IF($D105=3,(AY105*$P105*$M105*'input_cooling&amp;ventilation'!$D$3)*'input_cool&amp;vent_evolution'!AO$11,(AY105*$Q105*'input_cooling&amp;ventilation'!$D$3)*'input_cool&amp;vent_evolution'!AO$12)</f>
        <v>39194790.87103232</v>
      </c>
      <c r="DU105" s="2">
        <f>IF($D105=3,(AZ105*$P105*$M105*'input_cooling&amp;ventilation'!$D$3)*'input_cool&amp;vent_evolution'!AP$11,(AZ105*$Q105*'input_cooling&amp;ventilation'!$D$3)*'input_cool&amp;vent_evolution'!AP$12)</f>
        <v>38344621.27297499</v>
      </c>
      <c r="DV105" s="2">
        <f>IF($D105=3,(BA105*$P105*$M105*'input_cooling&amp;ventilation'!$D$3)*'input_cool&amp;vent_evolution'!AQ$11,(BA105*$Q105*'input_cooling&amp;ventilation'!$D$3)*'input_cool&amp;vent_evolution'!AQ$12)</f>
        <v>37502170.819609798</v>
      </c>
      <c r="DW105" s="2">
        <f>IF($D105=3,(BB105*$P105*$M105*'input_cooling&amp;ventilation'!$D$3)*'input_cool&amp;vent_evolution'!AR$11,(BB105*$Q105*'input_cooling&amp;ventilation'!$D$3)*'input_cool&amp;vent_evolution'!AR$12)</f>
        <v>36672100.056294635</v>
      </c>
      <c r="DX105" s="2">
        <f>IF($D105=3,(BC105*$P105*$M105*'input_cooling&amp;ventilation'!$D$3)*'input_cool&amp;vent_evolution'!AS$11,(BC105*$Q105*'input_cooling&amp;ventilation'!$D$3)*'input_cool&amp;vent_evolution'!AS$12)</f>
        <v>35858821.555042982</v>
      </c>
      <c r="DY105" s="2">
        <f>IF($D105=3,(BD105*$P105*$M105*'input_cooling&amp;ventilation'!$D$3)*'input_cool&amp;vent_evolution'!AT$11,(BD105*$Q105*'input_cooling&amp;ventilation'!$D$3)*'input_cool&amp;vent_evolution'!AT$12)</f>
        <v>35067043.818065375</v>
      </c>
      <c r="DZ105" s="2">
        <f>IF($D105=3,(BE105*$P105*$M105*'input_cooling&amp;ventilation'!$D$3)*'input_cool&amp;vent_evolution'!AU$11,(BE105*$Q105*'input_cooling&amp;ventilation'!$D$3)*'input_cool&amp;vent_evolution'!AU$12)</f>
        <v>35400868.188000478</v>
      </c>
      <c r="EA105" s="2">
        <f>IF($D105=3,(BF105*$P105*$M105*'input_cooling&amp;ventilation'!$D$3)*'input_cool&amp;vent_evolution'!AV$11,(BF105*$Q105*'input_cooling&amp;ventilation'!$D$3)*'input_cool&amp;vent_evolution'!AV$12)</f>
        <v>35737870.433736615</v>
      </c>
      <c r="EB105">
        <v>0.47</v>
      </c>
      <c r="EC105" s="2">
        <f t="shared" si="116"/>
        <v>44143116.75</v>
      </c>
      <c r="ED105" s="2">
        <f>IF($D105=3,(EC105*(1+'input_cool&amp;vent_evolution'!M$10)),EC105*(1+'input_cool&amp;vent_evolution'!M$9))</f>
        <v>45084077.678633265</v>
      </c>
      <c r="EE105" s="2">
        <f>IF($D105=3,(ED105*(1+'input_cool&amp;vent_evolution'!N$10)),ED105*(1+'input_cool&amp;vent_evolution'!N$9))</f>
        <v>46026009.771170974</v>
      </c>
      <c r="EF105" s="2">
        <f>IF($D105=3,(EE105*(1+'input_cool&amp;vent_evolution'!O$10)),EE105*(1+'input_cool&amp;vent_evolution'!O$9))</f>
        <v>46968913.044594496</v>
      </c>
      <c r="EG105" s="2">
        <f>IF($D105=3,(EF105*(1+'input_cool&amp;vent_evolution'!P$10)),EF105*(1+'input_cool&amp;vent_evolution'!P$9))</f>
        <v>47860469.586798832</v>
      </c>
      <c r="EH105" s="2">
        <f>IF($D105=3,(EG105*(1+'input_cool&amp;vent_evolution'!Q$10)),EG105*(1+'input_cool&amp;vent_evolution'!Q$9))</f>
        <v>48752997.311775856</v>
      </c>
      <c r="EI105" s="2">
        <f>IF($D105=3,(EH105*(1+'input_cool&amp;vent_evolution'!R$10)),EH105*(1+'input_cool&amp;vent_evolution'!R$9))</f>
        <v>49454292.055245511</v>
      </c>
      <c r="EJ105" s="2">
        <f>IF($D105=3,(EI105*(1+'input_cool&amp;vent_evolution'!S$10)),EI105*(1+'input_cool&amp;vent_evolution'!S$9))</f>
        <v>50156013.006656647</v>
      </c>
      <c r="EK105" s="2">
        <f>IF($D105=3,(EJ105*(1+'input_cool&amp;vent_evolution'!T$10)),EJ105*(1+'input_cool&amp;vent_evolution'!T$9))</f>
        <v>50858160.16223567</v>
      </c>
      <c r="EL105" s="2">
        <f>IF($D105=3,(EK105*(1+'input_cool&amp;vent_evolution'!U$10)),EK105*(1+'input_cool&amp;vent_evolution'!U$9))</f>
        <v>51560733.491793104</v>
      </c>
      <c r="EM105" s="2">
        <f>IF($D105=3,(EL105*(1+'input_cool&amp;vent_evolution'!V$10)),EL105*(1+'input_cool&amp;vent_evolution'!V$9))</f>
        <v>52263733.021744706</v>
      </c>
      <c r="EN105" s="2">
        <f>IF($D105=3,(EM105*(1+'input_cool&amp;vent_evolution'!W$10)),EM105*(1+'input_cool&amp;vent_evolution'!W$9))</f>
        <v>52810479.731544167</v>
      </c>
      <c r="EO105" s="2">
        <f>IF($D105=3,(EN105*(1+'input_cool&amp;vent_evolution'!X$10)),EN105*(1+'input_cool&amp;vent_evolution'!X$9))</f>
        <v>53357583.136361443</v>
      </c>
      <c r="EP105" s="2">
        <f>IF($D105=3,(EO105*(1+'input_cool&amp;vent_evolution'!Y$10)),EO105*(1+'input_cool&amp;vent_evolution'!Y$9))</f>
        <v>53905043.256951652</v>
      </c>
      <c r="EQ105" s="2">
        <f>IF($D105=3,(EP105*(1+'input_cool&amp;vent_evolution'!Z$10)),EP105*(1+'input_cool&amp;vent_evolution'!Z$9))</f>
        <v>54452860.059351884</v>
      </c>
      <c r="ER105" s="2">
        <f>IF($D105=3,(EQ105*(1+'input_cool&amp;vent_evolution'!AA$10)),EQ105*(1+'input_cool&amp;vent_evolution'!AA$9))</f>
        <v>55001033.577525027</v>
      </c>
      <c r="ES105" s="2">
        <f>IF($D105=3,(ER105*(1+'input_cool&amp;vent_evolution'!AB$10)),ER105*(1+'input_cool&amp;vent_evolution'!AB$9))</f>
        <v>55382604.418011658</v>
      </c>
      <c r="ET105" s="2">
        <f>IF($D105=3,(ES105*(1+'input_cool&amp;vent_evolution'!AC$10)),ES105*(1+'input_cool&amp;vent_evolution'!AC$9))</f>
        <v>55764442.987313583</v>
      </c>
      <c r="EU105" s="2">
        <f>IF($D105=3,(ET105*(1+'input_cool&amp;vent_evolution'!AD$10)),ET105*(1+'input_cool&amp;vent_evolution'!AD$9))</f>
        <v>56146549.332601711</v>
      </c>
      <c r="EV105" s="2">
        <f>IF($D105=3,(EU105*(1+'input_cool&amp;vent_evolution'!AE$10)),EU105*(1+'input_cool&amp;vent_evolution'!AE$9))</f>
        <v>56528923.410478838</v>
      </c>
      <c r="EW105" s="2">
        <f>IF($D105=3,(EV105*(1+'input_cool&amp;vent_evolution'!AF$10)),EV105*(1+'input_cool&amp;vent_evolution'!AF$9))</f>
        <v>56911565.262455314</v>
      </c>
      <c r="EX105" s="2">
        <f>IF($D105=3,(EW105*(1+'input_cool&amp;vent_evolution'!AG$10)),EW105*(1+'input_cool&amp;vent_evolution'!AG$9))</f>
        <v>57153486.163763374</v>
      </c>
      <c r="EY105" s="2">
        <f>IF($D105=3,(EX105*(1+'input_cool&amp;vent_evolution'!AH$10)),EX105*(1+'input_cool&amp;vent_evolution'!AH$9))</f>
        <v>57395479.093147501</v>
      </c>
      <c r="EZ105" s="2">
        <f>IF($D105=3,(EY105*(1+'input_cool&amp;vent_evolution'!AI$10)),EY105*(1+'input_cool&amp;vent_evolution'!AI$9))</f>
        <v>57637544.063815556</v>
      </c>
      <c r="FA105" s="2">
        <f>IF($D105=3,(EZ105*(1+'input_cool&amp;vent_evolution'!AJ$10)),EZ105*(1+'input_cool&amp;vent_evolution'!AJ$9))</f>
        <v>57879681.060672842</v>
      </c>
      <c r="FB105" s="2">
        <f>IF($D105=3,(FA105*(1+'input_cool&amp;vent_evolution'!AK$10)),FA105*(1+'input_cool&amp;vent_evolution'!AK$9))</f>
        <v>58121890.051643088</v>
      </c>
      <c r="FC105" s="2">
        <f>IF($D105=3,(FB105*(1+'input_cool&amp;vent_evolution'!AL$10)),FB105*(1+'input_cool&amp;vent_evolution'!AL$9))</f>
        <v>58364171.106539302</v>
      </c>
      <c r="FD105" s="2">
        <f>IF($D105=3,(FC105*(1+'input_cool&amp;vent_evolution'!AM$10)),FC105*(1+'input_cool&amp;vent_evolution'!AM$9))</f>
        <v>58606524.166869484</v>
      </c>
      <c r="FE105" s="2">
        <f>IF($D105=3,(FD105*(1+'input_cool&amp;vent_evolution'!AN$10)),FD105*(1+'input_cool&amp;vent_evolution'!AN$9))</f>
        <v>58848949.268483616</v>
      </c>
      <c r="FF105" s="2">
        <f>IF($D105=3,(FE105*(1+'input_cool&amp;vent_evolution'!AO$10)),FE105*(1+'input_cool&amp;vent_evolution'!AO$9))</f>
        <v>59091446.388739631</v>
      </c>
      <c r="FG105" s="2">
        <f>IF($D105=3,(FF105*(1+'input_cool&amp;vent_evolution'!AP$10)),FF105*(1+'input_cool&amp;vent_evolution'!AP$9))</f>
        <v>59334015.542732187</v>
      </c>
      <c r="FH105" s="2">
        <f>IF($D105=3,(FG105*(1+'input_cool&amp;vent_evolution'!AQ$10)),FG105*(1+'input_cool&amp;vent_evolution'!AQ$9))</f>
        <v>59576656.707819283</v>
      </c>
      <c r="FI105" s="2">
        <f>IF($D105=3,(FH105*(1+'input_cool&amp;vent_evolution'!AR$10)),FH105*(1+'input_cool&amp;vent_evolution'!AR$9))</f>
        <v>59819369.910416603</v>
      </c>
      <c r="FJ105" s="2">
        <f>IF($D105=3,(FI105*(1+'input_cool&amp;vent_evolution'!AS$10)),FI105*(1+'input_cool&amp;vent_evolution'!AS$9))</f>
        <v>60062155.133542649</v>
      </c>
      <c r="FK105" s="2">
        <f>IF($D105=3,(FJ105*(1+'input_cool&amp;vent_evolution'!AT$10)),FJ105*(1+'input_cool&amp;vent_evolution'!AT$9))</f>
        <v>60305012.399839364</v>
      </c>
      <c r="FL105" s="2">
        <f>IF($D105=3,(FK105*(1+'input_cool&amp;vent_evolution'!AU$10)),FK105*(1+'input_cool&amp;vent_evolution'!AU$9))</f>
        <v>60548851.643084161</v>
      </c>
      <c r="FM105" s="2">
        <f t="shared" si="117"/>
        <v>76624720.492655635</v>
      </c>
      <c r="FN105" s="2">
        <f t="shared" si="118"/>
        <v>78258063.887037367</v>
      </c>
      <c r="FO105" s="2">
        <f t="shared" si="119"/>
        <v>79893093.051890433</v>
      </c>
      <c r="FP105" s="2">
        <f t="shared" si="120"/>
        <v>81529808.016691551</v>
      </c>
      <c r="FQ105" s="2">
        <f t="shared" si="121"/>
        <v>83077394.047752783</v>
      </c>
      <c r="FR105" s="2">
        <f t="shared" si="122"/>
        <v>84626665.882037342</v>
      </c>
      <c r="FS105" s="2">
        <f t="shared" si="123"/>
        <v>85843990.748463586</v>
      </c>
      <c r="FT105" s="2">
        <f t="shared" si="124"/>
        <v>87062055.437240198</v>
      </c>
      <c r="FU105" s="2">
        <f t="shared" si="125"/>
        <v>88280859.941816926</v>
      </c>
      <c r="FV105" s="2">
        <f t="shared" si="126"/>
        <v>89500404.209790096</v>
      </c>
      <c r="FW105" s="2">
        <f t="shared" si="127"/>
        <v>90720688.28701283</v>
      </c>
      <c r="FX105" s="2">
        <f t="shared" si="128"/>
        <v>91669744.830888659</v>
      </c>
      <c r="FY105" s="2">
        <f t="shared" si="129"/>
        <v>92619420.534852281</v>
      </c>
      <c r="FZ105" s="2">
        <f t="shared" si="130"/>
        <v>93569715.434930921</v>
      </c>
      <c r="GA105" s="2">
        <f t="shared" si="131"/>
        <v>94520629.472170889</v>
      </c>
      <c r="GB105" s="2">
        <f t="shared" si="132"/>
        <v>95472162.70552583</v>
      </c>
      <c r="GC105" s="2">
        <f t="shared" si="133"/>
        <v>96134502.865284398</v>
      </c>
      <c r="GD105" s="2">
        <f t="shared" si="134"/>
        <v>96797307.755382597</v>
      </c>
      <c r="GE105" s="2">
        <f t="shared" si="135"/>
        <v>97460577.457700849</v>
      </c>
      <c r="GF105" s="2">
        <f t="shared" si="136"/>
        <v>98124311.896909252</v>
      </c>
      <c r="GG105" s="2">
        <f t="shared" si="137"/>
        <v>98788511.145062461</v>
      </c>
      <c r="GH105" s="2">
        <f t="shared" si="138"/>
        <v>99208443.465406865</v>
      </c>
      <c r="GI105" s="2">
        <f t="shared" si="139"/>
        <v>99628500.81387803</v>
      </c>
      <c r="GJ105" s="2">
        <f t="shared" si="140"/>
        <v>100048683.21340246</v>
      </c>
      <c r="GK105" s="2">
        <f t="shared" si="141"/>
        <v>100468990.63777843</v>
      </c>
      <c r="GL105" s="2">
        <f t="shared" si="142"/>
        <v>100889423.03132716</v>
      </c>
      <c r="GM105" s="2">
        <f t="shared" si="143"/>
        <v>101309980.51523179</v>
      </c>
      <c r="GN105" s="2">
        <f t="shared" si="144"/>
        <v>101730662.98796046</v>
      </c>
      <c r="GO105" s="2">
        <f t="shared" si="145"/>
        <v>102151470.51174244</v>
      </c>
      <c r="GP105" s="2">
        <f t="shared" si="146"/>
        <v>102572403.04727508</v>
      </c>
      <c r="GQ105" s="2">
        <f t="shared" si="147"/>
        <v>102993460.62076008</v>
      </c>
      <c r="GR105" s="2">
        <f t="shared" si="148"/>
        <v>103414643.19289485</v>
      </c>
      <c r="GS105" s="2">
        <f t="shared" si="149"/>
        <v>103835950.80953243</v>
      </c>
      <c r="GT105" s="2">
        <f t="shared" si="150"/>
        <v>104257383.44119591</v>
      </c>
      <c r="GU105" s="2">
        <f t="shared" si="151"/>
        <v>104678941.1271877</v>
      </c>
      <c r="GV105" s="2">
        <f t="shared" si="152"/>
        <v>105102203.35320108</v>
      </c>
      <c r="GW105" s="2">
        <f>IF($D105=3,($N105*$M105*EC105*'input_cooling&amp;ventilation'!$D$3)*'input_cool&amp;vent_evolution'!M$11,($O105*$M105*EC105*'input_cooling&amp;ventilation'!$D$3)*'input_cool&amp;vent_evolution'!M$10)</f>
        <v>15886208.45277942</v>
      </c>
      <c r="GX105" s="2">
        <f>IF($D105=3,($N105*$M105*ED105*'input_cooling&amp;ventilation'!$D$3)*'input_cool&amp;vent_evolution'!N$11,($O105*$M105*ED105*'input_cooling&amp;ventilation'!$D$3)*'input_cool&amp;vent_evolution'!N$10)</f>
        <v>15017172.146303138</v>
      </c>
      <c r="GY105" s="2">
        <f>IF($D105=3,($N105*$M105*EE105*'input_cooling&amp;ventilation'!$D$3)*'input_cool&amp;vent_evolution'!O$11,($O105*$M105*EE105*'input_cooling&amp;ventilation'!$D$3)*'input_cool&amp;vent_evolution'!O$10)</f>
        <v>14372187.41421864</v>
      </c>
      <c r="GZ105" s="2">
        <f>IF($D105=3,($N105*$M105*EF105*'input_cooling&amp;ventilation'!$D$3)*'input_cool&amp;vent_evolution'!P$11,($O105*$M105*EF105*'input_cooling&amp;ventilation'!$D$3)*'input_cool&amp;vent_evolution'!P$10)</f>
        <v>16213876.589434009</v>
      </c>
      <c r="HA105" s="2">
        <f>IF($D105=3,($N105*$M105*EG105*'input_cooling&amp;ventilation'!$D$3)*'input_cool&amp;vent_evolution'!Q$11,($O105*$M105*EG105*'input_cooling&amp;ventilation'!$D$3)*'input_cool&amp;vent_evolution'!Q$10)</f>
        <v>17876665.368844468</v>
      </c>
      <c r="HB105" s="2">
        <f>IF($D105=3,($N105*$M105*EH105*'input_cooling&amp;ventilation'!$D$3)*'input_cool&amp;vent_evolution'!R$11,($O105*$M105*EH105*'input_cooling&amp;ventilation'!$D$3)*'input_cool&amp;vent_evolution'!R$10)</f>
        <v>18915867.852298047</v>
      </c>
      <c r="HC105" s="2">
        <f>IF($D105=3,($N105*$M105*EI105*'input_cooling&amp;ventilation'!$D$3)*'input_cool&amp;vent_evolution'!S$11,($O105*$M105*EI105*'input_cooling&amp;ventilation'!$D$3)*'input_cool&amp;vent_evolution'!S$10)</f>
        <v>19561816.221034929</v>
      </c>
      <c r="HD105" s="2">
        <f>IF($D105=3,($N105*$M105*EJ105*'input_cooling&amp;ventilation'!$D$3)*'input_cool&amp;vent_evolution'!T$11,($O105*$M105*EJ105*'input_cooling&amp;ventilation'!$D$3)*'input_cool&amp;vent_evolution'!T$10)</f>
        <v>20261895.006704725</v>
      </c>
      <c r="HE105" s="2">
        <f>IF($D105=3,($N105*$M105*EK105*'input_cooling&amp;ventilation'!$D$3)*'input_cool&amp;vent_evolution'!U$11,($O105*$M105*EK105*'input_cooling&amp;ventilation'!$D$3)*'input_cool&amp;vent_evolution'!U$10)</f>
        <v>23161679.932084341</v>
      </c>
      <c r="HF105" s="2">
        <f>IF($D105=3,($N105*$M105*EL105*'input_cooling&amp;ventilation'!$D$3)*'input_cool&amp;vent_evolution'!V$11,($O105*$M105*EL105*'input_cooling&amp;ventilation'!$D$3)*'input_cool&amp;vent_evolution'!V$10)</f>
        <v>23287393.769663811</v>
      </c>
      <c r="HG105" s="2">
        <f>IF($D105=3,($N105*$M105*EM105*'input_cooling&amp;ventilation'!$D$3)*'input_cool&amp;vent_evolution'!W$11,($O105*$M105*EM105*'input_cooling&amp;ventilation'!$D$3)*'input_cool&amp;vent_evolution'!W$10)</f>
        <v>22495482.803480186</v>
      </c>
      <c r="HH105" s="2">
        <f>IF($D105=3,($N105*$M105*EN105*'input_cooling&amp;ventilation'!$D$3)*'input_cool&amp;vent_evolution'!X$11,($O105*$M105*EN105*'input_cooling&amp;ventilation'!$D$3)*'input_cool&amp;vent_evolution'!X$10)</f>
        <v>23121099.396875132</v>
      </c>
      <c r="HI105" s="2">
        <f>IF($D105=3,($N105*$M105*EO105*'input_cooling&amp;ventilation'!$D$3)*'input_cool&amp;vent_evolution'!Y$11,($O105*$M105*EO105*'input_cooling&amp;ventilation'!$D$3)*'input_cool&amp;vent_evolution'!Y$10)</f>
        <v>23457955.530486196</v>
      </c>
      <c r="HJ105" s="2">
        <f>IF($D105=3,($N105*$M105*EP105*'input_cooling&amp;ventilation'!$D$3)*'input_cool&amp;vent_evolution'!Z$11,($O105*$M105*EP105*'input_cooling&amp;ventilation'!$D$3)*'input_cool&amp;vent_evolution'!Z$10)</f>
        <v>24927871.244084727</v>
      </c>
      <c r="HK105" s="2">
        <f>IF($D105=3,($N105*$M105*EQ105*'input_cooling&amp;ventilation'!$D$3)*'input_cool&amp;vent_evolution'!AA$11,($O105*$M105*EQ105*'input_cooling&amp;ventilation'!$D$3)*'input_cool&amp;vent_evolution'!AA$10)</f>
        <v>24868087.897889704</v>
      </c>
      <c r="HL105" s="2">
        <f>IF($D105=3,($N105*$M105*ER105*'input_cooling&amp;ventilation'!$D$3)*'input_cool&amp;vent_evolution'!AB$11,($O105*$M105*ER105*'input_cooling&amp;ventilation'!$D$3)*'input_cool&amp;vent_evolution'!AB$10)</f>
        <v>22131004.289318457</v>
      </c>
      <c r="HM105" s="2">
        <f>IF($D105=3,($N105*$M105*ES105*'input_cooling&amp;ventilation'!$D$3)*'input_cool&amp;vent_evolution'!AC$11,($O105*$M105*ES105*'input_cooling&amp;ventilation'!$D$3)*'input_cool&amp;vent_evolution'!AC$10)</f>
        <v>21869389.867479425</v>
      </c>
      <c r="HN105" s="2">
        <f>IF($D105=3,($N105*$M105*ET105*'input_cooling&amp;ventilation'!$D$3)*'input_cool&amp;vent_evolution'!AD$11,($O105*$M105*ET105*'input_cooling&amp;ventilation'!$D$3)*'input_cool&amp;vent_evolution'!AD$10)</f>
        <v>21407940.695470165</v>
      </c>
      <c r="HO105" s="2">
        <f>IF($D105=3,($N105*$M105*EU105*'input_cooling&amp;ventilation'!$D$3)*'input_cool&amp;vent_evolution'!AE$11,($O105*$M105*EU105*'input_cooling&amp;ventilation'!$D$3)*'input_cool&amp;vent_evolution'!AE$10)</f>
        <v>20894159.715101004</v>
      </c>
      <c r="HP105" s="2">
        <f>IF($D105=3,($N105*$M105*EV105*'input_cooling&amp;ventilation'!$D$3)*'input_cool&amp;vent_evolution'!AF$11,($O105*$M105*EV105*'input_cooling&amp;ventilation'!$D$3)*'input_cool&amp;vent_evolution'!AF$10)</f>
        <v>20269563.968915142</v>
      </c>
      <c r="HQ105" s="2">
        <f>IF($D105=3,($N105*$M105*EW105*'input_cooling&amp;ventilation'!$D$3)*'input_cool&amp;vent_evolution'!AG$11,($O105*$M105*EW105*'input_cooling&amp;ventilation'!$D$3)*'input_cool&amp;vent_evolution'!AG$10)</f>
        <v>19895154.860595502</v>
      </c>
      <c r="HR105" s="2">
        <f>IF($D105=3,($N105*$M105*EX105*'input_cooling&amp;ventilation'!$D$3)*'input_cool&amp;vent_evolution'!AH$11,($O105*$M105*EX105*'input_cooling&amp;ventilation'!$D$3)*'input_cool&amp;vent_evolution'!AH$10)</f>
        <v>19372357.039377604</v>
      </c>
      <c r="HS105" s="2">
        <f>IF($D105=3,($N105*$M105*EY105*'input_cooling&amp;ventilation'!$D$3)*'input_cool&amp;vent_evolution'!AI$11,($O105*$M105*EY105*'input_cooling&amp;ventilation'!$D$3)*'input_cool&amp;vent_evolution'!AI$10)</f>
        <v>18852887.060297612</v>
      </c>
      <c r="HT105" s="2">
        <f>IF($D105=3,($N105*$M105*EZ105*'input_cooling&amp;ventilation'!$D$3)*'input_cool&amp;vent_evolution'!AJ$11,($O105*$M105*EZ105*'input_cooling&amp;ventilation'!$D$3)*'input_cool&amp;vent_evolution'!AJ$10)</f>
        <v>18337252.067723606</v>
      </c>
      <c r="HU105" s="2">
        <f>IF($D105=3,($N105*$M105*FA105*'input_cooling&amp;ventilation'!$D$3)*'input_cool&amp;vent_evolution'!AK$11,($O105*$M105*FA105*'input_cooling&amp;ventilation'!$D$3)*'input_cool&amp;vent_evolution'!AK$10)</f>
        <v>17988724.771859825</v>
      </c>
      <c r="HV105" s="2">
        <f>IF($D105=3,($N105*$M105*FB105*'input_cooling&amp;ventilation'!$D$3)*'input_cool&amp;vent_evolution'!AL$11,($O105*$M105*FB105*'input_cooling&amp;ventilation'!$D$3)*'input_cool&amp;vent_evolution'!AL$10)</f>
        <v>17329507.55341655</v>
      </c>
      <c r="HW105" s="2">
        <f>IF($D105=3,($N105*$M105*FC105*'input_cooling&amp;ventilation'!$D$3)*'input_cool&amp;vent_evolution'!AM$11,($O105*$M105*FC105*'input_cooling&amp;ventilation'!$D$3)*'input_cool&amp;vent_evolution'!AM$10)</f>
        <v>16842135.805948447</v>
      </c>
      <c r="HX105" s="2">
        <f>IF($D105=3,($N105*$M105*FD105*'input_cooling&amp;ventilation'!$D$3)*'input_cool&amp;vent_evolution'!AN$11,($O105*$M105*FD105*'input_cooling&amp;ventilation'!$D$3)*'input_cool&amp;vent_evolution'!AN$10)</f>
        <v>16362512.639654892</v>
      </c>
      <c r="HY105" s="2">
        <f>IF($D105=3,($N105*$M105*FE105*'input_cooling&amp;ventilation'!$D$3)*'input_cool&amp;vent_evolution'!AO$11,($O105*$M105*FE105*'input_cooling&amp;ventilation'!$D$3)*'input_cool&amp;vent_evolution'!AO$10)</f>
        <v>15895292.852741091</v>
      </c>
      <c r="HZ105" s="2">
        <f>IF($D105=3,($N105*$M105*FF105*'input_cooling&amp;ventilation'!$D$3)*'input_cool&amp;vent_evolution'!AP$11,($O105*$M105*FF105*'input_cooling&amp;ventilation'!$D$3)*'input_cool&amp;vent_evolution'!AP$10)</f>
        <v>15441473.717682777</v>
      </c>
      <c r="IA105" s="2">
        <f>IF($D105=3,($N105*$M105*FG105*'input_cooling&amp;ventilation'!$D$3)*'input_cool&amp;vent_evolution'!AQ$11,($O105*$M105*FG105*'input_cooling&amp;ventilation'!$D$3)*'input_cool&amp;vent_evolution'!AQ$10)</f>
        <v>15001501.100559151</v>
      </c>
      <c r="IB105" s="2">
        <f>IF($D105=3,($N105*$M105*FH105*'input_cooling&amp;ventilation'!$D$3)*'input_cool&amp;vent_evolution'!AR$11,($O105*$M105*FH105*'input_cooling&amp;ventilation'!$D$3)*'input_cool&amp;vent_evolution'!AR$10)</f>
        <v>14576480.74911717</v>
      </c>
      <c r="IC105" s="2">
        <f>IF($D105=3,($N105*$M105*FI105*'input_cooling&amp;ventilation'!$D$3)*'input_cool&amp;vent_evolution'!AS$11,($O105*$M105*FI105*'input_cooling&amp;ventilation'!$D$3)*'input_cool&amp;vent_evolution'!AS$10)</f>
        <v>14167410.650125945</v>
      </c>
      <c r="ID105" s="2">
        <f>IF($D105=3,($N105*$M105*FJ105*'input_cooling&amp;ventilation'!$D$3)*'input_cool&amp;vent_evolution'!AT$11,($O105*$M105*FJ105*'input_cooling&amp;ventilation'!$D$3)*'input_cool&amp;vent_evolution'!AT$10)</f>
        <v>13775403.565115593</v>
      </c>
      <c r="IE105" s="2">
        <f>IF($D105=3,($N105*$M105*FK105*'input_cooling&amp;ventilation'!$D$3)*'input_cool&amp;vent_evolution'!AU$11,($O105*$M105*FK105*'input_cooling&amp;ventilation'!$D$3)*'input_cool&amp;vent_evolution'!AU$10)</f>
        <v>13831103.478722086</v>
      </c>
      <c r="IF105" s="2">
        <f>IF($D105=3,($N105*$M105*FL105*'input_cooling&amp;ventilation'!$D$3)*'input_cool&amp;vent_evolution'!AV$11,($O105*$M105*FL105*'input_cooling&amp;ventilation'!$D$3)*'input_cool&amp;vent_evolution'!AV$10)</f>
        <v>13887028.611165985</v>
      </c>
    </row>
    <row r="106" spans="1:240" x14ac:dyDescent="0.25">
      <c r="A106">
        <v>104</v>
      </c>
      <c r="B106">
        <v>100100</v>
      </c>
      <c r="C106">
        <v>14</v>
      </c>
      <c r="D106">
        <v>3</v>
      </c>
      <c r="E106">
        <v>1</v>
      </c>
      <c r="F106" s="2">
        <v>4896371.4434541604</v>
      </c>
      <c r="G106" s="2">
        <v>5273519.9011118198</v>
      </c>
      <c r="H106" s="2">
        <v>4896371.4434541604</v>
      </c>
      <c r="I106" s="17">
        <v>0.39</v>
      </c>
      <c r="J106">
        <v>0.108889815</v>
      </c>
      <c r="K106" s="2">
        <f t="shared" si="77"/>
        <v>533164.98064900644</v>
      </c>
      <c r="L106" s="2">
        <f t="shared" si="78"/>
        <v>2056672.7614336098</v>
      </c>
      <c r="M106">
        <v>0.32840549102428701</v>
      </c>
      <c r="N106" s="17">
        <f>'input_cooling&amp;ventilation'!$D$5</f>
        <v>57.500092182043396</v>
      </c>
      <c r="O106" s="45">
        <f>'input_cooling&amp;ventilation'!$D$6</f>
        <v>19.328678831353667</v>
      </c>
      <c r="P106" s="45">
        <f>'input_cooling&amp;ventilation'!$C$5</f>
        <v>50.351688737400465</v>
      </c>
      <c r="Q106" s="45">
        <f>'input_cooling&amp;ventilation'!$C$6</f>
        <v>32.240814214248743</v>
      </c>
      <c r="R106">
        <v>17</v>
      </c>
      <c r="S106">
        <v>12</v>
      </c>
      <c r="T106">
        <v>14</v>
      </c>
      <c r="U106" s="2">
        <f t="shared" si="79"/>
        <v>440814.70295991545</v>
      </c>
      <c r="V106" s="2">
        <f t="shared" si="80"/>
        <v>1599164.9625944451</v>
      </c>
      <c r="W106" s="2">
        <v>1044911.251053663</v>
      </c>
      <c r="X106" s="57">
        <f>IF($D106=3,(W106*(1+'input_cool&amp;vent_evolution'!M$11)),(W106*(1+'input_cool&amp;vent_evolution'!M$12)))</f>
        <v>1060519.4262543055</v>
      </c>
      <c r="Y106" s="57">
        <f>IF($D106=3,(X106*(1+'input_cool&amp;vent_evolution'!N$11)),(X106*(1+'input_cool&amp;vent_evolution'!N$12)))</f>
        <v>1075181.6235984461</v>
      </c>
      <c r="Z106" s="57">
        <f>IF($D106=3,(Y106*(1+'input_cool&amp;vent_evolution'!O$11)),(Y106*(1+'input_cool&amp;vent_evolution'!O$12)))</f>
        <v>1089116.9402631549</v>
      </c>
      <c r="AA106" s="57">
        <f>IF($D106=3,(Z106*(1+'input_cool&amp;vent_evolution'!P$11)),(Z106*(1+'input_cool&amp;vent_evolution'!P$12)))</f>
        <v>1104722.0321021776</v>
      </c>
      <c r="AB106" s="57">
        <f>IF($D106=3,(AA106*(1+'input_cool&amp;vent_evolution'!Q$11)),(AA106*(1+'input_cool&amp;vent_evolution'!Q$12)))</f>
        <v>1121848.9033647501</v>
      </c>
      <c r="AC106" s="57">
        <f>IF($D106=3,(AB106*(1+'input_cool&amp;vent_evolution'!R$11)),(AB106*(1+'input_cool&amp;vent_evolution'!R$12)))</f>
        <v>1139915.4347772414</v>
      </c>
      <c r="AD106" s="57">
        <f>IF($D106=3,(AC106*(1+'input_cool&amp;vent_evolution'!S$11)),(AC106*(1+'input_cool&amp;vent_evolution'!S$12)))</f>
        <v>1158630.5834675503</v>
      </c>
      <c r="AE106" s="57">
        <f>IF($D106=3,(AD106*(1+'input_cool&amp;vent_evolution'!T$11)),(AD106*(1+'input_cool&amp;vent_evolution'!T$12)))</f>
        <v>1178058.1097341185</v>
      </c>
      <c r="AF106" s="57">
        <f>IF($D106=3,(AE106*(1+'input_cool&amp;vent_evolution'!U$11)),(AE106*(1+'input_cool&amp;vent_evolution'!U$12)))</f>
        <v>1200326.6416506746</v>
      </c>
      <c r="AG106" s="57">
        <f>IF($D106=3,(AF106*(1+'input_cool&amp;vent_evolution'!V$11)),(AF106*(1+'input_cool&amp;vent_evolution'!V$12)))</f>
        <v>1222828.4130304691</v>
      </c>
      <c r="AH106" s="57">
        <f>IF($D106=3,(AG106*(1+'input_cool&amp;vent_evolution'!W$11)),(AG106*(1+'input_cool&amp;vent_evolution'!W$12)))</f>
        <v>1244674.6115369254</v>
      </c>
      <c r="AI106" s="57">
        <f>IF($D106=3,(AH106*(1+'input_cool&amp;vent_evolution'!X$11)),(AH106*(1+'input_cool&amp;vent_evolution'!X$12)))</f>
        <v>1267292.895993364</v>
      </c>
      <c r="AJ106" s="57">
        <f>IF($D106=3,(AI106*(1+'input_cool&amp;vent_evolution'!Y$11)),(AI106*(1+'input_cool&amp;vent_evolution'!Y$12)))</f>
        <v>1290418.1478750678</v>
      </c>
      <c r="AK106" s="57">
        <f>IF($D106=3,(AJ106*(1+'input_cool&amp;vent_evolution'!Z$11)),(AJ106*(1+'input_cool&amp;vent_evolution'!Z$12)))</f>
        <v>1315186.762646436</v>
      </c>
      <c r="AL106" s="57">
        <f>IF($D106=3,(AK106*(1+'input_cool&amp;vent_evolution'!AA$11)),(AK106*(1+'input_cool&amp;vent_evolution'!AA$12)))</f>
        <v>1340116.8953285497</v>
      </c>
      <c r="AM106" s="57">
        <f>IF($D106=3,(AL106*(1+'input_cool&amp;vent_evolution'!AB$11)),(AL106*(1+'input_cool&amp;vent_evolution'!AB$12)))</f>
        <v>1362498.3554989544</v>
      </c>
      <c r="AN106" s="57">
        <f>IF($D106=3,(AM106*(1+'input_cool&amp;vent_evolution'!AC$11)),(AM106*(1+'input_cool&amp;vent_evolution'!AC$12)))</f>
        <v>1384829.6933027364</v>
      </c>
      <c r="AO106" s="57">
        <f>IF($D106=3,(AN106*(1+'input_cool&amp;vent_evolution'!AD$11)),(AN106*(1+'input_cool&amp;vent_evolution'!AD$12)))</f>
        <v>1406895.9849560244</v>
      </c>
      <c r="AP106" s="57">
        <f>IF($D106=3,(AO106*(1+'input_cool&amp;vent_evolution'!AE$11)),(AO106*(1+'input_cool&amp;vent_evolution'!AE$12)))</f>
        <v>1428626.963971314</v>
      </c>
      <c r="AQ106" s="57">
        <f>IF($D106=3,(AP106*(1+'input_cool&amp;vent_evolution'!AF$11)),(AP106*(1+'input_cool&amp;vent_evolution'!AF$12)))</f>
        <v>1449889.1540956702</v>
      </c>
      <c r="AR106" s="57">
        <f>IF($D106=3,(AQ106*(1+'input_cool&amp;vent_evolution'!AG$11)),(AQ106*(1+'input_cool&amp;vent_evolution'!AG$12)))</f>
        <v>1470926.7959431</v>
      </c>
      <c r="AS106" s="57">
        <f>IF($D106=3,(AR106*(1+'input_cool&amp;vent_evolution'!AH$11)),(AR106*(1+'input_cool&amp;vent_evolution'!AH$12)))</f>
        <v>1491620.8824755717</v>
      </c>
      <c r="AT106" s="57">
        <f>IF($D106=3,(AS106*(1+'input_cool&amp;vent_evolution'!AI$11)),(AS106*(1+'input_cool&amp;vent_evolution'!AI$12)))</f>
        <v>1511957.2835178773</v>
      </c>
      <c r="AU106" s="57">
        <f>IF($D106=3,(AT106*(1+'input_cool&amp;vent_evolution'!AJ$11)),(AT106*(1+'input_cool&amp;vent_evolution'!AJ$12)))</f>
        <v>1531922.9481386605</v>
      </c>
      <c r="AV106" s="57">
        <f>IF($D106=3,(AU106*(1+'input_cool&amp;vent_evolution'!AK$11)),(AU106*(1+'input_cool&amp;vent_evolution'!AK$12)))</f>
        <v>1551684.7541696492</v>
      </c>
      <c r="AW106" s="57">
        <f>IF($D106=3,(AV106*(1+'input_cool&amp;vent_evolution'!AL$11)),(AV106*(1+'input_cool&amp;vent_evolution'!AL$12)))</f>
        <v>1570887.5935214483</v>
      </c>
      <c r="AX106" s="57">
        <f>IF($D106=3,(AW106*(1+'input_cool&amp;vent_evolution'!AM$11)),(AW106*(1+'input_cool&amp;vent_evolution'!AM$12)))</f>
        <v>1589702.9051277335</v>
      </c>
      <c r="AY106" s="57">
        <f>IF($D106=3,(AX106*(1+'input_cool&amp;vent_evolution'!AN$11)),(AX106*(1+'input_cool&amp;vent_evolution'!AN$12)))</f>
        <v>1608124.8492392858</v>
      </c>
      <c r="AZ106" s="57">
        <f>IF($D106=3,(AY106*(1+'input_cool&amp;vent_evolution'!AO$11)),(AY106*(1+'input_cool&amp;vent_evolution'!AO$12)))</f>
        <v>1626153.5755556752</v>
      </c>
      <c r="BA106" s="57">
        <f>IF($D106=3,(AZ106*(1+'input_cool&amp;vent_evolution'!AP$11)),(AZ106*(1+'input_cool&amp;vent_evolution'!AP$12)))</f>
        <v>1643791.2428903668</v>
      </c>
      <c r="BB106" s="57">
        <f>IF($D106=3,(BA106*(1+'input_cool&amp;vent_evolution'!AQ$11)),(BA106*(1+'input_cool&amp;vent_evolution'!AQ$12)))</f>
        <v>1661041.4018771043</v>
      </c>
      <c r="BC106" s="57">
        <f>IF($D106=3,(BB106*(1+'input_cool&amp;vent_evolution'!AR$11)),(BB106*(1+'input_cool&amp;vent_evolution'!AR$12)))</f>
        <v>1677909.746896157</v>
      </c>
      <c r="BD106" s="57">
        <f>IF($D106=3,(BC106*(1+'input_cool&amp;vent_evolution'!AS$11)),(BC106*(1+'input_cool&amp;vent_evolution'!AS$12)))</f>
        <v>1694404.0020121324</v>
      </c>
      <c r="BE106" s="57">
        <f>IF($D106=3,(BD106*(1+'input_cool&amp;vent_evolution'!AT$11)),(BD106*(1+'input_cool&amp;vent_evolution'!AT$12)))</f>
        <v>1710534.0570952424</v>
      </c>
      <c r="BF106" s="57">
        <f>IF($D106=3,(BE106*(1+'input_cool&amp;vent_evolution'!AU$11)),(BE106*(1+'input_cool&amp;vent_evolution'!AU$12)))</f>
        <v>1726817.6639149368</v>
      </c>
      <c r="BG106" s="57">
        <f>IF($D106=3,(BF106*(1+'input_cool&amp;vent_evolution'!AV$11)),(BF106*(1+'input_cool&amp;vent_evolution'!AV$12)))</f>
        <v>1743256.2842229381</v>
      </c>
      <c r="BH106" s="2">
        <f t="shared" si="153"/>
        <v>1234172.3735225822</v>
      </c>
      <c r="BI106" s="2">
        <f t="shared" si="81"/>
        <v>1252607.6029397303</v>
      </c>
      <c r="BJ106" s="2">
        <f t="shared" si="82"/>
        <v>1269925.5128378456</v>
      </c>
      <c r="BK106" s="2">
        <f t="shared" si="83"/>
        <v>1286384.8846998385</v>
      </c>
      <c r="BL106" s="2">
        <f t="shared" si="84"/>
        <v>1304816.4722768541</v>
      </c>
      <c r="BM106" s="2">
        <f t="shared" si="85"/>
        <v>1325045.4738651041</v>
      </c>
      <c r="BN106" s="2">
        <f t="shared" si="86"/>
        <v>1346384.3329616932</v>
      </c>
      <c r="BO106" s="2">
        <f t="shared" si="87"/>
        <v>1368489.2911164218</v>
      </c>
      <c r="BP106" s="2">
        <f t="shared" si="88"/>
        <v>1391435.6573077179</v>
      </c>
      <c r="BQ106" s="2">
        <f t="shared" si="89"/>
        <v>1417737.6105717928</v>
      </c>
      <c r="BR106" s="2">
        <f t="shared" si="90"/>
        <v>1444315.0491478057</v>
      </c>
      <c r="BS106" s="2">
        <f t="shared" si="91"/>
        <v>1470118.1732274543</v>
      </c>
      <c r="BT106" s="2">
        <f t="shared" si="92"/>
        <v>1496833.2284864185</v>
      </c>
      <c r="BU106" s="2">
        <f t="shared" si="93"/>
        <v>1524147.0764083068</v>
      </c>
      <c r="BV106" s="2">
        <f t="shared" si="94"/>
        <v>1553401.9437957727</v>
      </c>
      <c r="BW106" s="2">
        <f t="shared" si="95"/>
        <v>1582847.5842685797</v>
      </c>
      <c r="BX106" s="2">
        <f t="shared" si="96"/>
        <v>1609282.9200863878</v>
      </c>
      <c r="BY106" s="2">
        <f t="shared" si="97"/>
        <v>1635659.0550485069</v>
      </c>
      <c r="BZ106" s="2">
        <f t="shared" si="98"/>
        <v>1661722.1369773487</v>
      </c>
      <c r="CA106" s="2">
        <f t="shared" si="99"/>
        <v>1687389.1722621396</v>
      </c>
      <c r="CB106" s="2">
        <f t="shared" si="100"/>
        <v>1712502.5085628103</v>
      </c>
      <c r="CC106" s="2">
        <f t="shared" si="101"/>
        <v>1737350.6249420517</v>
      </c>
      <c r="CD106" s="2">
        <f t="shared" si="102"/>
        <v>1761792.9590330173</v>
      </c>
      <c r="CE106" s="2">
        <f t="shared" si="103"/>
        <v>1785812.8213112545</v>
      </c>
      <c r="CF106" s="2">
        <f t="shared" si="104"/>
        <v>1809394.7969758292</v>
      </c>
      <c r="CG106" s="2">
        <f t="shared" si="105"/>
        <v>1832735.9898568173</v>
      </c>
      <c r="CH106" s="2">
        <f t="shared" si="106"/>
        <v>1855416.9723778542</v>
      </c>
      <c r="CI106" s="2">
        <f t="shared" si="107"/>
        <v>1877640.2356074157</v>
      </c>
      <c r="CJ106" s="2">
        <f t="shared" si="108"/>
        <v>1899398.8820629194</v>
      </c>
      <c r="CK106" s="2">
        <f t="shared" si="109"/>
        <v>1920693.0885584953</v>
      </c>
      <c r="CL106" s="2">
        <f t="shared" si="110"/>
        <v>1941525.4049259457</v>
      </c>
      <c r="CM106" s="2">
        <f t="shared" si="111"/>
        <v>1961900.0249128926</v>
      </c>
      <c r="CN106" s="2">
        <f t="shared" si="112"/>
        <v>1981823.6743027994</v>
      </c>
      <c r="CO106" s="2">
        <f t="shared" si="113"/>
        <v>2001305.476193097</v>
      </c>
      <c r="CP106" s="2">
        <f t="shared" si="114"/>
        <v>2020357.1117716187</v>
      </c>
      <c r="CQ106" s="2">
        <f t="shared" si="115"/>
        <v>2039590.1113760404</v>
      </c>
      <c r="CR106" s="2">
        <f>IF($D106=3,(W106*$P106*$M106*'input_cooling&amp;ventilation'!$D$3)*'input_cool&amp;vent_evolution'!M$11,(W106*$Q106*'input_cooling&amp;ventilation'!$D$3)*'input_cool&amp;vent_evolution'!M$12)</f>
        <v>210720.25760122159</v>
      </c>
      <c r="CS106" s="2">
        <f>IF($D106=3,(X106*$P106*$M106*'input_cooling&amp;ventilation'!$D$3)*'input_cool&amp;vent_evolution'!N$11,(X106*$Q106*'input_cooling&amp;ventilation'!$D$3)*'input_cool&amp;vent_evolution'!N$12)</f>
        <v>197948.95698185777</v>
      </c>
      <c r="CT106" s="2">
        <f>IF($D106=3,(Y106*$P106*$M106*'input_cooling&amp;ventilation'!$D$3)*'input_cool&amp;vent_evolution'!O$11,(Y106*$Q106*'input_cooling&amp;ventilation'!$D$3)*'input_cool&amp;vent_evolution'!O$12)</f>
        <v>188135.60711575925</v>
      </c>
      <c r="CU106" s="2">
        <f>IF($D106=3,(Z106*$P106*$M106*'input_cooling&amp;ventilation'!$D$3)*'input_cool&amp;vent_evolution'!P$11,(Z106*$Q106*'input_cooling&amp;ventilation'!$D$3)*'input_cool&amp;vent_evolution'!P$12)</f>
        <v>210678.6302651341</v>
      </c>
      <c r="CV106" s="2">
        <f>IF($D106=3,(AA106*$P106*$M106*'input_cooling&amp;ventilation'!$D$3)*'input_cool&amp;vent_evolution'!Q$11,(AA106*$Q106*'input_cooling&amp;ventilation'!$D$3)*'input_cool&amp;vent_evolution'!Q$12)</f>
        <v>231223.61698013605</v>
      </c>
      <c r="CW106" s="2">
        <f>IF($D106=3,(AB106*$P106*$M106*'input_cooling&amp;ventilation'!$D$3)*'input_cool&amp;vent_evolution'!R$11,(AB106*$Q106*'input_cooling&amp;ventilation'!$D$3)*'input_cool&amp;vent_evolution'!R$12)</f>
        <v>243909.62455649837</v>
      </c>
      <c r="CX106" s="2">
        <f>IF($D106=3,(AC106*$P106*$M106*'input_cooling&amp;ventilation'!$D$3)*'input_cool&amp;vent_evolution'!S$11,(AC106*$Q106*'input_cooling&amp;ventilation'!$D$3)*'input_cool&amp;vent_evolution'!S$12)</f>
        <v>252666.36889780138</v>
      </c>
      <c r="CY106" s="2">
        <f>IF($D106=3,(AD106*$P106*$M106*'input_cooling&amp;ventilation'!$D$3)*'input_cool&amp;vent_evolution'!T$11,(AD106*$Q106*'input_cooling&amp;ventilation'!$D$3)*'input_cool&amp;vent_evolution'!T$12)</f>
        <v>262283.91767906363</v>
      </c>
      <c r="CZ106" s="2">
        <f>IF($D106=3,(AE106*$P106*$M106*'input_cooling&amp;ventilation'!$D$3)*'input_cool&amp;vent_evolution'!U$11,(AE106*$Q106*'input_cooling&amp;ventilation'!$D$3)*'input_cool&amp;vent_evolution'!U$12)</f>
        <v>300639.29457074415</v>
      </c>
      <c r="DA106" s="2">
        <f>IF($D106=3,(AF106*$P106*$M106*'input_cooling&amp;ventilation'!$D$3)*'input_cool&amp;vent_evolution'!V$11,(AF106*$Q106*'input_cooling&amp;ventilation'!$D$3)*'input_cool&amp;vent_evolution'!V$12)</f>
        <v>303788.17515060154</v>
      </c>
      <c r="DB106" s="2">
        <f>IF($D106=3,(AG106*$P106*$M106*'input_cooling&amp;ventilation'!$D$3)*'input_cool&amp;vent_evolution'!W$11,(AG106*$Q106*'input_cooling&amp;ventilation'!$D$3)*'input_cool&amp;vent_evolution'!W$12)</f>
        <v>294937.52586134616</v>
      </c>
      <c r="DC106" s="2">
        <f>IF($D106=3,(AH106*$P106*$M106*'input_cooling&amp;ventilation'!$D$3)*'input_cool&amp;vent_evolution'!X$11,(AH106*$Q106*'input_cooling&amp;ventilation'!$D$3)*'input_cool&amp;vent_evolution'!X$12)</f>
        <v>305361.17553077155</v>
      </c>
      <c r="DD106" s="2">
        <f>IF($D106=3,(AI106*$P106*$M106*'input_cooling&amp;ventilation'!$D$3)*'input_cool&amp;vent_evolution'!Y$11,(AI106*$Q106*'input_cooling&amp;ventilation'!$D$3)*'input_cool&amp;vent_evolution'!Y$12)</f>
        <v>312205.55708556547</v>
      </c>
      <c r="DE106" s="2">
        <f>IF($D106=3,(AJ106*$P106*$M106*'input_cooling&amp;ventilation'!$D$3)*'input_cool&amp;vent_evolution'!Z$11,(AJ106*$Q106*'input_cooling&amp;ventilation'!$D$3)*'input_cool&amp;vent_evolution'!Z$12)</f>
        <v>334391.99765218532</v>
      </c>
      <c r="DF106" s="2">
        <f>IF($D106=3,(AK106*$P106*$M106*'input_cooling&amp;ventilation'!$D$3)*'input_cool&amp;vent_evolution'!AA$11,(AK106*$Q106*'input_cooling&amp;ventilation'!$D$3)*'input_cool&amp;vent_evolution'!AA$12)</f>
        <v>336572.59181658627</v>
      </c>
      <c r="DG106" s="2">
        <f>IF($D106=3,(AL106*$P106*$M106*'input_cooling&amp;ventilation'!$D$3)*'input_cool&amp;vent_evolution'!AB$11,(AL106*$Q106*'input_cooling&amp;ventilation'!$D$3)*'input_cool&amp;vent_evolution'!AB$12)</f>
        <v>302163.89757112961</v>
      </c>
      <c r="DH106" s="2">
        <f>IF($D106=3,(AM106*$P106*$M106*'input_cooling&amp;ventilation'!$D$3)*'input_cool&amp;vent_evolution'!AC$11,(AM106*$Q106*'input_cooling&amp;ventilation'!$D$3)*'input_cool&amp;vent_evolution'!AC$12)</f>
        <v>301487.21385438659</v>
      </c>
      <c r="DI106" s="2">
        <f>IF($D106=3,(AN106*$P106*$M106*'input_cooling&amp;ventilation'!$D$3)*'input_cool&amp;vent_evolution'!AD$11,(AN106*$Q106*'input_cooling&amp;ventilation'!$D$3)*'input_cool&amp;vent_evolution'!AD$12)</f>
        <v>297908.92283763899</v>
      </c>
      <c r="DJ106" s="2">
        <f>IF($D106=3,(AO106*$P106*$M106*'input_cooling&amp;ventilation'!$D$3)*'input_cool&amp;vent_evolution'!AE$11,(AO106*$Q106*'input_cooling&amp;ventilation'!$D$3)*'input_cool&amp;vent_evolution'!AE$12)</f>
        <v>293381.98970498558</v>
      </c>
      <c r="DK106" s="2">
        <f>IF($D106=3,(AP106*$P106*$M106*'input_cooling&amp;ventilation'!$D$3)*'input_cool&amp;vent_evolution'!AF$11,(AP106*$Q106*'input_cooling&amp;ventilation'!$D$3)*'input_cool&amp;vent_evolution'!AF$12)</f>
        <v>287053.04256106075</v>
      </c>
      <c r="DL106" s="2">
        <f>IF($D106=3,(AQ106*$P106*$M106*'input_cooling&amp;ventilation'!$D$3)*'input_cool&amp;vent_evolution'!AG$11,(AQ106*$Q106*'input_cooling&amp;ventilation'!$D$3)*'input_cool&amp;vent_evolution'!AG$12)</f>
        <v>284021.49850484543</v>
      </c>
      <c r="DM106" s="2">
        <f>IF($D106=3,(AR106*$P106*$M106*'input_cooling&amp;ventilation'!$D$3)*'input_cool&amp;vent_evolution'!AH$11,(AR106*$Q106*'input_cooling&amp;ventilation'!$D$3)*'input_cool&amp;vent_evolution'!AH$12)</f>
        <v>279383.28400906723</v>
      </c>
      <c r="DN106" s="2">
        <f>IF($D106=3,(AS106*$P106*$M106*'input_cooling&amp;ventilation'!$D$3)*'input_cool&amp;vent_evolution'!AI$11,(AS106*$Q106*'input_cooling&amp;ventilation'!$D$3)*'input_cool&amp;vent_evolution'!AI$12)</f>
        <v>274554.30319233896</v>
      </c>
      <c r="DO106" s="2">
        <f>IF($D106=3,(AT106*$P106*$M106*'input_cooling&amp;ventilation'!$D$3)*'input_cool&amp;vent_evolution'!AJ$11,(AT106*$Q106*'input_cooling&amp;ventilation'!$D$3)*'input_cool&amp;vent_evolution'!AJ$12)</f>
        <v>269549.1265306829</v>
      </c>
      <c r="DP106" s="2">
        <f>IF($D106=3,(AU106*$P106*$M106*'input_cooling&amp;ventilation'!$D$3)*'input_cool&amp;vent_evolution'!AK$11,(AU106*$Q106*'input_cooling&amp;ventilation'!$D$3)*'input_cool&amp;vent_evolution'!AK$12)</f>
        <v>266796.90636378148</v>
      </c>
      <c r="DQ106" s="2">
        <f>IF($D106=3,(AV106*$P106*$M106*'input_cooling&amp;ventilation'!$D$3)*'input_cool&amp;vent_evolution'!AL$11,(AV106*$Q106*'input_cooling&amp;ventilation'!$D$3)*'input_cool&amp;vent_evolution'!AL$12)</f>
        <v>259250.50192410804</v>
      </c>
      <c r="DR106" s="2">
        <f>IF($D106=3,(AW106*$P106*$M106*'input_cooling&amp;ventilation'!$D$3)*'input_cool&amp;vent_evolution'!AM$11,(AW106*$Q106*'input_cooling&amp;ventilation'!$D$3)*'input_cool&amp;vent_evolution'!AM$12)</f>
        <v>254018.63174629642</v>
      </c>
      <c r="DS106" s="2">
        <f>IF($D106=3,(AX106*$P106*$M106*'input_cooling&amp;ventilation'!$D$3)*'input_cool&amp;vent_evolution'!AN$11,(AX106*$Q106*'input_cooling&amp;ventilation'!$D$3)*'input_cool&amp;vent_evolution'!AN$12)</f>
        <v>248707.92125281808</v>
      </c>
      <c r="DT106" s="2">
        <f>IF($D106=3,(AY106*$P106*$M106*'input_cooling&amp;ventilation'!$D$3)*'input_cool&amp;vent_evolution'!AO$11,(AY106*$Q106*'input_cooling&amp;ventilation'!$D$3)*'input_cool&amp;vent_evolution'!AO$12)</f>
        <v>243399.23179841877</v>
      </c>
      <c r="DU106" s="2">
        <f>IF($D106=3,(AZ106*$P106*$M106*'input_cooling&amp;ventilation'!$D$3)*'input_cool&amp;vent_evolution'!AP$11,(AZ106*$Q106*'input_cooling&amp;ventilation'!$D$3)*'input_cool&amp;vent_evolution'!AP$12)</f>
        <v>238119.68769403984</v>
      </c>
      <c r="DV106" s="2">
        <f>IF($D106=3,(BA106*$P106*$M106*'input_cooling&amp;ventilation'!$D$3)*'input_cool&amp;vent_evolution'!AQ$11,(BA106*$Q106*'input_cooling&amp;ventilation'!$D$3)*'input_cool&amp;vent_evolution'!AQ$12)</f>
        <v>232888.07939557932</v>
      </c>
      <c r="DW106" s="2">
        <f>IF($D106=3,(BB106*$P106*$M106*'input_cooling&amp;ventilation'!$D$3)*'input_cool&amp;vent_evolution'!AR$11,(BB106*$Q106*'input_cooling&amp;ventilation'!$D$3)*'input_cool&amp;vent_evolution'!AR$12)</f>
        <v>227733.34883982691</v>
      </c>
      <c r="DX106" s="2">
        <f>IF($D106=3,(BC106*$P106*$M106*'input_cooling&amp;ventilation'!$D$3)*'input_cool&amp;vent_evolution'!AS$11,(BC106*$Q106*'input_cooling&amp;ventilation'!$D$3)*'input_cool&amp;vent_evolution'!AS$12)</f>
        <v>222682.89805175742</v>
      </c>
      <c r="DY106" s="2">
        <f>IF($D106=3,(BD106*$P106*$M106*'input_cooling&amp;ventilation'!$D$3)*'input_cool&amp;vent_evolution'!AT$11,(BD106*$Q106*'input_cooling&amp;ventilation'!$D$3)*'input_cool&amp;vent_evolution'!AT$12)</f>
        <v>217765.9667797022</v>
      </c>
      <c r="DZ106" s="2">
        <f>IF($D106=3,(BE106*$P106*$M106*'input_cooling&amp;ventilation'!$D$3)*'input_cool&amp;vent_evolution'!AU$11,(BE106*$Q106*'input_cooling&amp;ventilation'!$D$3)*'input_cool&amp;vent_evolution'!AU$12)</f>
        <v>219839.01254400169</v>
      </c>
      <c r="EA106" s="2">
        <f>IF($D106=3,(BF106*$P106*$M106*'input_cooling&amp;ventilation'!$D$3)*'input_cool&amp;vent_evolution'!AV$11,(BF106*$Q106*'input_cooling&amp;ventilation'!$D$3)*'input_cool&amp;vent_evolution'!AV$12)</f>
        <v>221931.79288301192</v>
      </c>
      <c r="EB106">
        <v>0.59967453213995114</v>
      </c>
      <c r="EC106" s="2">
        <f t="shared" si="116"/>
        <v>2936229.2545367908</v>
      </c>
      <c r="ED106" s="2">
        <f>IF($D106=3,(EC106*(1+'input_cool&amp;vent_evolution'!M$10)),EC106*(1+'input_cool&amp;vent_evolution'!M$9))</f>
        <v>2998818.3331846888</v>
      </c>
      <c r="EE106" s="2">
        <f>IF($D106=3,(ED106*(1+'input_cool&amp;vent_evolution'!N$10)),ED106*(1+'input_cool&amp;vent_evolution'!N$9))</f>
        <v>3061472.0098962742</v>
      </c>
      <c r="EF106" s="2">
        <f>IF($D106=3,(EE106*(1+'input_cool&amp;vent_evolution'!O$10)),EE106*(1+'input_cool&amp;vent_evolution'!O$9))</f>
        <v>3124190.2858010819</v>
      </c>
      <c r="EG106" s="2">
        <f>IF($D106=3,(EF106*(1+'input_cool&amp;vent_evolution'!P$10)),EF106*(1+'input_cool&amp;vent_evolution'!P$9))</f>
        <v>3183493.1759010209</v>
      </c>
      <c r="EH106" s="2">
        <f>IF($D106=3,(EG106*(1+'input_cool&amp;vent_evolution'!Q$10)),EG106*(1+'input_cool&amp;vent_evolution'!Q$9))</f>
        <v>3242860.6653196905</v>
      </c>
      <c r="EI106" s="2">
        <f>IF($D106=3,(EH106*(1+'input_cool&amp;vent_evolution'!R$10)),EH106*(1+'input_cool&amp;vent_evolution'!R$9))</f>
        <v>3289508.077043931</v>
      </c>
      <c r="EJ106" s="2">
        <f>IF($D106=3,(EI106*(1+'input_cool&amp;vent_evolution'!S$10)),EI106*(1+'input_cool&amp;vent_evolution'!S$9))</f>
        <v>3336183.8384706494</v>
      </c>
      <c r="EK106" s="2">
        <f>IF($D106=3,(EJ106*(1+'input_cool&amp;vent_evolution'!T$10)),EJ106*(1+'input_cool&amp;vent_evolution'!T$9))</f>
        <v>3382887.9493488404</v>
      </c>
      <c r="EL106" s="2">
        <f>IF($D106=3,(EK106*(1+'input_cool&amp;vent_evolution'!U$10)),EK106*(1+'input_cool&amp;vent_evolution'!U$9))</f>
        <v>3429620.4076704169</v>
      </c>
      <c r="EM106" s="2">
        <f>IF($D106=3,(EL106*(1+'input_cool&amp;vent_evolution'!V$10)),EL106*(1+'input_cool&amp;vent_evolution'!V$9))</f>
        <v>3476381.2151924525</v>
      </c>
      <c r="EN106" s="2">
        <f>IF($D106=3,(EM106*(1+'input_cool&amp;vent_evolution'!W$10)),EM106*(1+'input_cool&amp;vent_evolution'!W$9))</f>
        <v>3512748.6899502226</v>
      </c>
      <c r="EO106" s="2">
        <f>IF($D106=3,(EN106*(1+'input_cool&amp;vent_evolution'!X$10)),EN106*(1+'input_cool&amp;vent_evolution'!X$9))</f>
        <v>3549139.8906798619</v>
      </c>
      <c r="EP106" s="2">
        <f>IF($D106=3,(EO106*(1+'input_cool&amp;vent_evolution'!Y$10)),EO106*(1+'input_cool&amp;vent_evolution'!Y$9))</f>
        <v>3585554.8187619215</v>
      </c>
      <c r="EQ106" s="2">
        <f>IF($D106=3,(EP106*(1+'input_cool&amp;vent_evolution'!Z$10)),EP106*(1+'input_cool&amp;vent_evolution'!Z$9))</f>
        <v>3621993.4719373193</v>
      </c>
      <c r="ER106" s="2">
        <f>IF($D106=3,(EQ106*(1+'input_cool&amp;vent_evolution'!AA$10)),EQ106*(1+'input_cool&amp;vent_evolution'!AA$9))</f>
        <v>3658455.852465136</v>
      </c>
      <c r="ES106" s="2">
        <f>IF($D106=3,(ER106*(1+'input_cool&amp;vent_evolution'!AB$10)),ER106*(1+'input_cool&amp;vent_evolution'!AB$9))</f>
        <v>3683836.4677683143</v>
      </c>
      <c r="ET106" s="2">
        <f>IF($D106=3,(ES106*(1+'input_cool&amp;vent_evolution'!AC$10)),ES106*(1+'input_cool&amp;vent_evolution'!AC$9))</f>
        <v>3709234.8913559462</v>
      </c>
      <c r="EU106" s="2">
        <f>IF($D106=3,(ET106*(1+'input_cool&amp;vent_evolution'!AD$10)),ET106*(1+'input_cool&amp;vent_evolution'!AD$9))</f>
        <v>3734651.1263656579</v>
      </c>
      <c r="EV106" s="2">
        <f>IF($D106=3,(EU106*(1+'input_cool&amp;vent_evolution'!AE$10)),EU106*(1+'input_cool&amp;vent_evolution'!AE$9))</f>
        <v>3760085.1699108351</v>
      </c>
      <c r="EW106" s="2">
        <f>IF($D106=3,(EV106*(1+'input_cool&amp;vent_evolution'!AF$10)),EV106*(1+'input_cool&amp;vent_evolution'!AF$9))</f>
        <v>3785537.0247525861</v>
      </c>
      <c r="EX106" s="2">
        <f>IF($D106=3,(EW106*(1+'input_cool&amp;vent_evolution'!AG$10)),EW106*(1+'input_cool&amp;vent_evolution'!AG$9))</f>
        <v>3801628.66666649</v>
      </c>
      <c r="EY106" s="2">
        <f>IF($D106=3,(EX106*(1+'input_cool&amp;vent_evolution'!AH$10)),EX106*(1+'input_cool&amp;vent_evolution'!AH$9))</f>
        <v>3817725.0996092032</v>
      </c>
      <c r="EZ106" s="2">
        <f>IF($D106=3,(EY106*(1+'input_cool&amp;vent_evolution'!AI$10)),EY106*(1+'input_cool&amp;vent_evolution'!AI$9))</f>
        <v>3833826.3244592613</v>
      </c>
      <c r="FA106" s="2">
        <f>IF($D106=3,(EZ106*(1+'input_cool&amp;vent_evolution'!AJ$10)),EZ106*(1+'input_cool&amp;vent_evolution'!AJ$9))</f>
        <v>3849932.3402126245</v>
      </c>
      <c r="FB106" s="2">
        <f>IF($D106=3,(FA106*(1+'input_cool&amp;vent_evolution'!AK$10)),FA106*(1+'input_cool&amp;vent_evolution'!AK$9))</f>
        <v>3866043.1447357028</v>
      </c>
      <c r="FC106" s="2">
        <f>IF($D106=3,(FB106*(1+'input_cool&amp;vent_evolution'!AL$10)),FB106*(1+'input_cool&amp;vent_evolution'!AL$9))</f>
        <v>3882158.7426721873</v>
      </c>
      <c r="FD106" s="2">
        <f>IF($D106=3,(FC106*(1+'input_cool&amp;vent_evolution'!AM$10)),FC106*(1+'input_cool&amp;vent_evolution'!AM$9))</f>
        <v>3898279.1301314165</v>
      </c>
      <c r="FE106" s="2">
        <f>IF($D106=3,(FD106*(1+'input_cool&amp;vent_evolution'!AN$10)),FD106*(1+'input_cool&amp;vent_evolution'!AN$9))</f>
        <v>3914404.309497993</v>
      </c>
      <c r="FF106" s="2">
        <f>IF($D106=3,(FE106*(1+'input_cool&amp;vent_evolution'!AO$10)),FE106*(1+'input_cool&amp;vent_evolution'!AO$9))</f>
        <v>3930534.2792658531</v>
      </c>
      <c r="FG106" s="2">
        <f>IF($D106=3,(FF106*(1+'input_cool&amp;vent_evolution'!AP$10)),FF106*(1+'input_cool&amp;vent_evolution'!AP$9))</f>
        <v>3946669.0404390357</v>
      </c>
      <c r="FH106" s="2">
        <f>IF($D106=3,(FG106*(1+'input_cool&amp;vent_evolution'!AQ$10)),FG106*(1+'input_cool&amp;vent_evolution'!AQ$9))</f>
        <v>3962808.5915114828</v>
      </c>
      <c r="FI106" s="2">
        <f>IF($D106=3,(FH106*(1+'input_cool&amp;vent_evolution'!AR$10)),FH106*(1+'input_cool&amp;vent_evolution'!AR$9))</f>
        <v>3978952.934240263</v>
      </c>
      <c r="FJ106" s="2">
        <f>IF($D106=3,(FI106*(1+'input_cool&amp;vent_evolution'!AS$10)),FI106*(1+'input_cool&amp;vent_evolution'!AS$9))</f>
        <v>3995102.0674958332</v>
      </c>
      <c r="FK106" s="2">
        <f>IF($D106=3,(FJ106*(1+'input_cool&amp;vent_evolution'!AT$10)),FJ106*(1+'input_cool&amp;vent_evolution'!AT$9))</f>
        <v>4011255.9927842477</v>
      </c>
      <c r="FL106" s="2">
        <f>IF($D106=3,(FK106*(1+'input_cool&amp;vent_evolution'!AU$10)),FK106*(1+'input_cool&amp;vent_evolution'!AU$9))</f>
        <v>4027475.2353781564</v>
      </c>
      <c r="FM106" s="2">
        <f t="shared" si="117"/>
        <v>3261519.5864265878</v>
      </c>
      <c r="FN106" s="2">
        <f t="shared" si="118"/>
        <v>3331042.5998599227</v>
      </c>
      <c r="FO106" s="2">
        <f t="shared" si="119"/>
        <v>3400637.3678572578</v>
      </c>
      <c r="FP106" s="2">
        <f t="shared" si="120"/>
        <v>3470303.8916732627</v>
      </c>
      <c r="FQ106" s="2">
        <f t="shared" si="121"/>
        <v>3536176.6559656975</v>
      </c>
      <c r="FR106" s="2">
        <f t="shared" si="122"/>
        <v>3602121.1762162149</v>
      </c>
      <c r="FS106" s="2">
        <f t="shared" si="123"/>
        <v>3653936.4242114597</v>
      </c>
      <c r="FT106" s="2">
        <f t="shared" si="124"/>
        <v>3705783.1626326507</v>
      </c>
      <c r="FU106" s="2">
        <f t="shared" si="125"/>
        <v>3757661.3912009741</v>
      </c>
      <c r="FV106" s="2">
        <f t="shared" si="126"/>
        <v>3809571.1076858784</v>
      </c>
      <c r="FW106" s="2">
        <f t="shared" si="127"/>
        <v>3861512.3140390934</v>
      </c>
      <c r="FX106" s="2">
        <f t="shared" si="128"/>
        <v>3901908.761642111</v>
      </c>
      <c r="FY106" s="2">
        <f t="shared" si="129"/>
        <v>3942331.5637001959</v>
      </c>
      <c r="FZ106" s="2">
        <f t="shared" si="130"/>
        <v>3982780.7217468452</v>
      </c>
      <c r="GA106" s="2">
        <f t="shared" si="131"/>
        <v>4023256.2332727024</v>
      </c>
      <c r="GB106" s="2">
        <f t="shared" si="132"/>
        <v>4063758.1007871232</v>
      </c>
      <c r="GC106" s="2">
        <f t="shared" si="133"/>
        <v>4091950.5090600718</v>
      </c>
      <c r="GD106" s="2">
        <f t="shared" si="134"/>
        <v>4120162.6985093206</v>
      </c>
      <c r="GE106" s="2">
        <f t="shared" si="135"/>
        <v>4148394.6726201</v>
      </c>
      <c r="GF106" s="2">
        <f t="shared" si="136"/>
        <v>4176646.4281860013</v>
      </c>
      <c r="GG106" s="2">
        <f t="shared" si="137"/>
        <v>4204917.9682740225</v>
      </c>
      <c r="GH106" s="2">
        <f t="shared" si="138"/>
        <v>4222792.3236905383</v>
      </c>
      <c r="GI106" s="2">
        <f t="shared" si="139"/>
        <v>4240672.0009102728</v>
      </c>
      <c r="GJ106" s="2">
        <f t="shared" si="140"/>
        <v>4258557.0009090919</v>
      </c>
      <c r="GK106" s="2">
        <f t="shared" si="141"/>
        <v>4276447.3225717228</v>
      </c>
      <c r="GL106" s="2">
        <f t="shared" si="142"/>
        <v>4294342.9635282047</v>
      </c>
      <c r="GM106" s="2">
        <f t="shared" si="143"/>
        <v>4312243.9289366817</v>
      </c>
      <c r="GN106" s="2">
        <f t="shared" si="144"/>
        <v>4330150.2144754631</v>
      </c>
      <c r="GO106" s="2">
        <f t="shared" si="145"/>
        <v>4348061.8227933319</v>
      </c>
      <c r="GP106" s="2">
        <f t="shared" si="146"/>
        <v>4365978.7522173747</v>
      </c>
      <c r="GQ106" s="2">
        <f t="shared" si="147"/>
        <v>4383901.0038628634</v>
      </c>
      <c r="GR106" s="2">
        <f t="shared" si="148"/>
        <v>4401828.5760568883</v>
      </c>
      <c r="GS106" s="2">
        <f t="shared" si="149"/>
        <v>4419761.4707511775</v>
      </c>
      <c r="GT106" s="2">
        <f t="shared" si="150"/>
        <v>4437699.6866910513</v>
      </c>
      <c r="GU106" s="2">
        <f t="shared" si="151"/>
        <v>4455643.225549412</v>
      </c>
      <c r="GV106" s="2">
        <f t="shared" si="152"/>
        <v>4473659.3178948238</v>
      </c>
      <c r="GW106" s="2">
        <f>IF($D106=3,($N106*$M106*EC106*'input_cooling&amp;ventilation'!$D$3)*'input_cool&amp;vent_evolution'!M$11,($O106*$M106*EC106*'input_cooling&amp;ventilation'!$D$3)*'input_cool&amp;vent_evolution'!M$10)</f>
        <v>676194.04925283755</v>
      </c>
      <c r="GX106" s="2">
        <f>IF($D106=3,($N106*$M106*ED106*'input_cooling&amp;ventilation'!$D$3)*'input_cool&amp;vent_evolution'!N$11,($O106*$M106*ED106*'input_cooling&amp;ventilation'!$D$3)*'input_cool&amp;vent_evolution'!N$10)</f>
        <v>639203.65089751978</v>
      </c>
      <c r="GY106" s="2">
        <f>IF($D106=3,($N106*$M106*EE106*'input_cooling&amp;ventilation'!$D$3)*'input_cool&amp;vent_evolution'!O$11,($O106*$M106*EE106*'input_cooling&amp;ventilation'!$D$3)*'input_cool&amp;vent_evolution'!O$10)</f>
        <v>611749.97376676498</v>
      </c>
      <c r="GZ106" s="2">
        <f>IF($D106=3,($N106*$M106*EF106*'input_cooling&amp;ventilation'!$D$3)*'input_cool&amp;vent_evolution'!P$11,($O106*$M106*EF106*'input_cooling&amp;ventilation'!$D$3)*'input_cool&amp;vent_evolution'!P$10)</f>
        <v>690141.19370799116</v>
      </c>
      <c r="HA106" s="2">
        <f>IF($D106=3,($N106*$M106*EG106*'input_cooling&amp;ventilation'!$D$3)*'input_cool&amp;vent_evolution'!Q$11,($O106*$M106*EG106*'input_cooling&amp;ventilation'!$D$3)*'input_cool&amp;vent_evolution'!Q$10)</f>
        <v>760917.54548153363</v>
      </c>
      <c r="HB106" s="2">
        <f>IF($D106=3,($N106*$M106*EH106*'input_cooling&amp;ventilation'!$D$3)*'input_cool&amp;vent_evolution'!R$11,($O106*$M106*EH106*'input_cooling&amp;ventilation'!$D$3)*'input_cool&amp;vent_evolution'!R$10)</f>
        <v>805151.04130709928</v>
      </c>
      <c r="HC106" s="2">
        <f>IF($D106=3,($N106*$M106*EI106*'input_cooling&amp;ventilation'!$D$3)*'input_cool&amp;vent_evolution'!S$11,($O106*$M106*EI106*'input_cooling&amp;ventilation'!$D$3)*'input_cool&amp;vent_evolution'!S$10)</f>
        <v>832645.73548556026</v>
      </c>
      <c r="HD106" s="2">
        <f>IF($D106=3,($N106*$M106*EJ106*'input_cooling&amp;ventilation'!$D$3)*'input_cool&amp;vent_evolution'!T$11,($O106*$M106*EJ106*'input_cooling&amp;ventilation'!$D$3)*'input_cool&amp;vent_evolution'!T$10)</f>
        <v>862444.48263691401</v>
      </c>
      <c r="HE106" s="2">
        <f>IF($D106=3,($N106*$M106*EK106*'input_cooling&amp;ventilation'!$D$3)*'input_cool&amp;vent_evolution'!U$11,($O106*$M106*EK106*'input_cooling&amp;ventilation'!$D$3)*'input_cool&amp;vent_evolution'!U$10)</f>
        <v>985873.38743085286</v>
      </c>
      <c r="HF106" s="2">
        <f>IF($D106=3,($N106*$M106*EL106*'input_cooling&amp;ventilation'!$D$3)*'input_cool&amp;vent_evolution'!V$11,($O106*$M106*EL106*'input_cooling&amp;ventilation'!$D$3)*'input_cool&amp;vent_evolution'!V$10)</f>
        <v>991224.37782813061</v>
      </c>
      <c r="HG106" s="2">
        <f>IF($D106=3,($N106*$M106*EM106*'input_cooling&amp;ventilation'!$D$3)*'input_cool&amp;vent_evolution'!W$11,($O106*$M106*EM106*'input_cooling&amp;ventilation'!$D$3)*'input_cool&amp;vent_evolution'!W$10)</f>
        <v>957516.80786496901</v>
      </c>
      <c r="HH106" s="2">
        <f>IF($D106=3,($N106*$M106*EN106*'input_cooling&amp;ventilation'!$D$3)*'input_cool&amp;vent_evolution'!X$11,($O106*$M106*EN106*'input_cooling&amp;ventilation'!$D$3)*'input_cool&amp;vent_evolution'!X$10)</f>
        <v>984146.08311494126</v>
      </c>
      <c r="HI106" s="2">
        <f>IF($D106=3,($N106*$M106*EO106*'input_cooling&amp;ventilation'!$D$3)*'input_cool&amp;vent_evolution'!Y$11,($O106*$M106*EO106*'input_cooling&amp;ventilation'!$D$3)*'input_cool&amp;vent_evolution'!Y$10)</f>
        <v>998484.31326464459</v>
      </c>
      <c r="HJ106" s="2">
        <f>IF($D106=3,($N106*$M106*EP106*'input_cooling&amp;ventilation'!$D$3)*'input_cool&amp;vent_evolution'!Z$11,($O106*$M106*EP106*'input_cooling&amp;ventilation'!$D$3)*'input_cool&amp;vent_evolution'!Z$10)</f>
        <v>1061051.0522944769</v>
      </c>
      <c r="HK106" s="2">
        <f>IF($D106=3,($N106*$M106*EQ106*'input_cooling&amp;ventilation'!$D$3)*'input_cool&amp;vent_evolution'!AA$11,($O106*$M106*EQ106*'input_cooling&amp;ventilation'!$D$3)*'input_cool&amp;vent_evolution'!AA$10)</f>
        <v>1058506.3832463741</v>
      </c>
      <c r="HL106" s="2">
        <f>IF($D106=3,($N106*$M106*ER106*'input_cooling&amp;ventilation'!$D$3)*'input_cool&amp;vent_evolution'!AB$11,($O106*$M106*ER106*'input_cooling&amp;ventilation'!$D$3)*'input_cool&amp;vent_evolution'!AB$10)</f>
        <v>942002.83528370422</v>
      </c>
      <c r="HM106" s="2">
        <f>IF($D106=3,($N106*$M106*ES106*'input_cooling&amp;ventilation'!$D$3)*'input_cool&amp;vent_evolution'!AC$11,($O106*$M106*ES106*'input_cooling&amp;ventilation'!$D$3)*'input_cool&amp;vent_evolution'!AC$10)</f>
        <v>930867.25716434955</v>
      </c>
      <c r="HN106" s="2">
        <f>IF($D106=3,($N106*$M106*ET106*'input_cooling&amp;ventilation'!$D$3)*'input_cool&amp;vent_evolution'!AD$11,($O106*$M106*ET106*'input_cooling&amp;ventilation'!$D$3)*'input_cool&amp;vent_evolution'!AD$10)</f>
        <v>911225.74326423975</v>
      </c>
      <c r="HO106" s="2">
        <f>IF($D106=3,($N106*$M106*EU106*'input_cooling&amp;ventilation'!$D$3)*'input_cool&amp;vent_evolution'!AE$11,($O106*$M106*EU106*'input_cooling&amp;ventilation'!$D$3)*'input_cool&amp;vent_evolution'!AE$10)</f>
        <v>889356.7338918912</v>
      </c>
      <c r="HP106" s="2">
        <f>IF($D106=3,($N106*$M106*EV106*'input_cooling&amp;ventilation'!$D$3)*'input_cool&amp;vent_evolution'!AF$11,($O106*$M106*EV106*'input_cooling&amp;ventilation'!$D$3)*'input_cool&amp;vent_evolution'!AF$10)</f>
        <v>862770.91084827972</v>
      </c>
      <c r="HQ106" s="2">
        <f>IF($D106=3,($N106*$M106*EW106*'input_cooling&amp;ventilation'!$D$3)*'input_cool&amp;vent_evolution'!AG$11,($O106*$M106*EW106*'input_cooling&amp;ventilation'!$D$3)*'input_cool&amp;vent_evolution'!AG$10)</f>
        <v>846834.24403540639</v>
      </c>
      <c r="HR106" s="2">
        <f>IF($D106=3,($N106*$M106*EX106*'input_cooling&amp;ventilation'!$D$3)*'input_cool&amp;vent_evolution'!AH$11,($O106*$M106*EX106*'input_cooling&amp;ventilation'!$D$3)*'input_cool&amp;vent_evolution'!AH$10)</f>
        <v>824581.43420223042</v>
      </c>
      <c r="HS106" s="2">
        <f>IF($D106=3,($N106*$M106*EY106*'input_cooling&amp;ventilation'!$D$3)*'input_cool&amp;vent_evolution'!AI$11,($O106*$M106*EY106*'input_cooling&amp;ventilation'!$D$3)*'input_cool&amp;vent_evolution'!AI$10)</f>
        <v>802470.27346406656</v>
      </c>
      <c r="HT106" s="2">
        <f>IF($D106=3,($N106*$M106*EZ106*'input_cooling&amp;ventilation'!$D$3)*'input_cool&amp;vent_evolution'!AJ$11,($O106*$M106*EZ106*'input_cooling&amp;ventilation'!$D$3)*'input_cool&amp;vent_evolution'!AJ$10)</f>
        <v>780522.34834389261</v>
      </c>
      <c r="HU106" s="2">
        <f>IF($D106=3,($N106*$M106*FA106*'input_cooling&amp;ventilation'!$D$3)*'input_cool&amp;vent_evolution'!AK$11,($O106*$M106*FA106*'input_cooling&amp;ventilation'!$D$3)*'input_cool&amp;vent_evolution'!AK$10)</f>
        <v>765687.33694606356</v>
      </c>
      <c r="HV106" s="2">
        <f>IF($D106=3,($N106*$M106*FB106*'input_cooling&amp;ventilation'!$D$3)*'input_cool&amp;vent_evolution'!AL$11,($O106*$M106*FB106*'input_cooling&amp;ventilation'!$D$3)*'input_cool&amp;vent_evolution'!AL$10)</f>
        <v>737627.8561957425</v>
      </c>
      <c r="HW106" s="2">
        <f>IF($D106=3,($N106*$M106*FC106*'input_cooling&amp;ventilation'!$D$3)*'input_cool&amp;vent_evolution'!AM$11,($O106*$M106*FC106*'input_cooling&amp;ventilation'!$D$3)*'input_cool&amp;vent_evolution'!AM$10)</f>
        <v>716882.95180955913</v>
      </c>
      <c r="HX106" s="2">
        <f>IF($D106=3,($N106*$M106*FD106*'input_cooling&amp;ventilation'!$D$3)*'input_cool&amp;vent_evolution'!AN$11,($O106*$M106*FD106*'input_cooling&amp;ventilation'!$D$3)*'input_cool&amp;vent_evolution'!AN$10)</f>
        <v>696467.86460385367</v>
      </c>
      <c r="HY106" s="2">
        <f>IF($D106=3,($N106*$M106*FE106*'input_cooling&amp;ventilation'!$D$3)*'input_cool&amp;vent_evolution'!AO$11,($O106*$M106*FE106*'input_cooling&amp;ventilation'!$D$3)*'input_cool&amp;vent_evolution'!AO$10)</f>
        <v>676580.72535704274</v>
      </c>
      <c r="HZ106" s="2">
        <f>IF($D106=3,($N106*$M106*FF106*'input_cooling&amp;ventilation'!$D$3)*'input_cool&amp;vent_evolution'!AP$11,($O106*$M106*FF106*'input_cooling&amp;ventilation'!$D$3)*'input_cool&amp;vent_evolution'!AP$10)</f>
        <v>657263.98282054311</v>
      </c>
      <c r="IA106" s="2">
        <f>IF($D106=3,($N106*$M106*FG106*'input_cooling&amp;ventilation'!$D$3)*'input_cool&amp;vent_evolution'!AQ$11,($O106*$M106*FG106*'input_cooling&amp;ventilation'!$D$3)*'input_cool&amp;vent_evolution'!AQ$10)</f>
        <v>638536.61521627742</v>
      </c>
      <c r="IB106" s="2">
        <f>IF($D106=3,($N106*$M106*FH106*'input_cooling&amp;ventilation'!$D$3)*'input_cool&amp;vent_evolution'!AR$11,($O106*$M106*FH106*'input_cooling&amp;ventilation'!$D$3)*'input_cool&amp;vent_evolution'!AR$10)</f>
        <v>620445.68852910213</v>
      </c>
      <c r="IC106" s="2">
        <f>IF($D106=3,($N106*$M106*FI106*'input_cooling&amp;ventilation'!$D$3)*'input_cool&amp;vent_evolution'!AS$11,($O106*$M106*FI106*'input_cooling&amp;ventilation'!$D$3)*'input_cool&amp;vent_evolution'!AS$10)</f>
        <v>603033.68191422359</v>
      </c>
      <c r="ID106" s="2">
        <f>IF($D106=3,($N106*$M106*FJ106*'input_cooling&amp;ventilation'!$D$3)*'input_cool&amp;vent_evolution'!AT$11,($O106*$M106*FJ106*'input_cooling&amp;ventilation'!$D$3)*'input_cool&amp;vent_evolution'!AT$10)</f>
        <v>586347.95989711292</v>
      </c>
      <c r="IE106" s="2">
        <f>IF($D106=3,($N106*$M106*FK106*'input_cooling&amp;ventilation'!$D$3)*'input_cool&amp;vent_evolution'!AU$11,($O106*$M106*FK106*'input_cooling&amp;ventilation'!$D$3)*'input_cool&amp;vent_evolution'!AU$10)</f>
        <v>588718.81825746747</v>
      </c>
      <c r="IF106" s="2">
        <f>IF($D106=3,($N106*$M106*FL106*'input_cooling&amp;ventilation'!$D$3)*'input_cool&amp;vent_evolution'!AV$11,($O106*$M106*FL106*'input_cooling&amp;ventilation'!$D$3)*'input_cool&amp;vent_evolution'!AV$10)</f>
        <v>591099.26302341954</v>
      </c>
    </row>
    <row r="107" spans="1:240" x14ac:dyDescent="0.25">
      <c r="A107">
        <v>105</v>
      </c>
      <c r="B107">
        <v>100100</v>
      </c>
      <c r="C107">
        <v>14</v>
      </c>
      <c r="D107">
        <v>3</v>
      </c>
      <c r="E107">
        <v>2</v>
      </c>
      <c r="F107" s="2">
        <v>951472.5</v>
      </c>
      <c r="G107" s="2">
        <v>1047762.6570795</v>
      </c>
      <c r="H107" s="2">
        <v>951472.5</v>
      </c>
      <c r="I107" s="17">
        <v>0.28000000000000003</v>
      </c>
      <c r="J107">
        <v>7.6899143000000003E-2</v>
      </c>
      <c r="K107" s="2">
        <f t="shared" si="77"/>
        <v>73167.419838067508</v>
      </c>
      <c r="L107" s="2">
        <f t="shared" si="78"/>
        <v>293373.54398226005</v>
      </c>
      <c r="M107">
        <v>0.32840549102428701</v>
      </c>
      <c r="N107" s="17">
        <f>'input_cooling&amp;ventilation'!$D$5</f>
        <v>57.500092182043396</v>
      </c>
      <c r="O107" s="45">
        <f>'input_cooling&amp;ventilation'!$D$6</f>
        <v>19.328678831353667</v>
      </c>
      <c r="P107" s="45">
        <f>'input_cooling&amp;ventilation'!$C$5</f>
        <v>50.351688737400465</v>
      </c>
      <c r="Q107" s="45">
        <f>'input_cooling&amp;ventilation'!$C$6</f>
        <v>32.240814214248743</v>
      </c>
      <c r="R107">
        <v>17</v>
      </c>
      <c r="S107">
        <v>12</v>
      </c>
      <c r="T107">
        <v>14</v>
      </c>
      <c r="U107" s="2">
        <f t="shared" si="79"/>
        <v>60493.985188224797</v>
      </c>
      <c r="V107" s="2">
        <f t="shared" si="80"/>
        <v>228112.46460110959</v>
      </c>
      <c r="W107" s="2">
        <v>157713.5408362954</v>
      </c>
      <c r="X107" s="57">
        <f>IF($D107=3,(W107*(1+'input_cool&amp;vent_evolution'!M$11)),(W107*(1+'input_cool&amp;vent_evolution'!M$12)))</f>
        <v>160069.35868628442</v>
      </c>
      <c r="Y107" s="57">
        <f>IF($D107=3,(X107*(1+'input_cool&amp;vent_evolution'!N$11)),(X107*(1+'input_cool&amp;vent_evolution'!N$12)))</f>
        <v>162282.39549419816</v>
      </c>
      <c r="Z107" s="57">
        <f>IF($D107=3,(Y107*(1+'input_cool&amp;vent_evolution'!O$11)),(Y107*(1+'input_cool&amp;vent_evolution'!O$12)))</f>
        <v>164385.72066334536</v>
      </c>
      <c r="AA107" s="57">
        <f>IF($D107=3,(Z107*(1+'input_cool&amp;vent_evolution'!P$11)),(Z107*(1+'input_cool&amp;vent_evolution'!P$12)))</f>
        <v>166741.07312655801</v>
      </c>
      <c r="AB107" s="57">
        <f>IF($D107=3,(AA107*(1+'input_cool&amp;vent_evolution'!Q$11)),(AA107*(1+'input_cool&amp;vent_evolution'!Q$12)))</f>
        <v>169326.11516485928</v>
      </c>
      <c r="AC107" s="57">
        <f>IF($D107=3,(AB107*(1+'input_cool&amp;vent_evolution'!R$11)),(AB107*(1+'input_cool&amp;vent_evolution'!R$12)))</f>
        <v>172052.98468303221</v>
      </c>
      <c r="AD107" s="57">
        <f>IF($D107=3,(AC107*(1+'input_cool&amp;vent_evolution'!S$11)),(AC107*(1+'input_cool&amp;vent_evolution'!S$12)))</f>
        <v>174877.75316384819</v>
      </c>
      <c r="AE107" s="57">
        <f>IF($D107=3,(AD107*(1+'input_cool&amp;vent_evolution'!T$11)),(AD107*(1+'input_cool&amp;vent_evolution'!T$12)))</f>
        <v>177810.04425948043</v>
      </c>
      <c r="AF107" s="57">
        <f>IF($D107=3,(AE107*(1+'input_cool&amp;vent_evolution'!U$11)),(AE107*(1+'input_cool&amp;vent_evolution'!U$12)))</f>
        <v>181171.14216539796</v>
      </c>
      <c r="AG107" s="57">
        <f>IF($D107=3,(AF107*(1+'input_cool&amp;vent_evolution'!V$11)),(AF107*(1+'input_cool&amp;vent_evolution'!V$12)))</f>
        <v>184567.44403870791</v>
      </c>
      <c r="AH107" s="57">
        <f>IF($D107=3,(AG107*(1+'input_cool&amp;vent_evolution'!W$11)),(AG107*(1+'input_cool&amp;vent_evolution'!W$12)))</f>
        <v>187864.79710748914</v>
      </c>
      <c r="AI107" s="57">
        <f>IF($D107=3,(AH107*(1+'input_cool&amp;vent_evolution'!X$11)),(AH107*(1+'input_cool&amp;vent_evolution'!X$12)))</f>
        <v>191278.68486654083</v>
      </c>
      <c r="AJ107" s="57">
        <f>IF($D107=3,(AI107*(1+'input_cool&amp;vent_evolution'!Y$11)),(AI107*(1+'input_cool&amp;vent_evolution'!Y$12)))</f>
        <v>194769.09168656211</v>
      </c>
      <c r="AK107" s="57">
        <f>IF($D107=3,(AJ107*(1+'input_cool&amp;vent_evolution'!Z$11)),(AJ107*(1+'input_cool&amp;vent_evolution'!Z$12)))</f>
        <v>198507.5392659748</v>
      </c>
      <c r="AL107" s="57">
        <f>IF($D107=3,(AK107*(1+'input_cool&amp;vent_evolution'!AA$11)),(AK107*(1+'input_cool&amp;vent_evolution'!AA$12)))</f>
        <v>202270.36552978435</v>
      </c>
      <c r="AM107" s="57">
        <f>IF($D107=3,(AL107*(1+'input_cool&amp;vent_evolution'!AB$11)),(AL107*(1+'input_cool&amp;vent_evolution'!AB$12)))</f>
        <v>205648.50824669129</v>
      </c>
      <c r="AN107" s="57">
        <f>IF($D107=3,(AM107*(1+'input_cool&amp;vent_evolution'!AC$11)),(AM107*(1+'input_cool&amp;vent_evolution'!AC$12)))</f>
        <v>209019.08575085198</v>
      </c>
      <c r="AO107" s="57">
        <f>IF($D107=3,(AN107*(1+'input_cool&amp;vent_evolution'!AD$11)),(AN107*(1+'input_cool&amp;vent_evolution'!AD$12)))</f>
        <v>212349.65854950558</v>
      </c>
      <c r="AP107" s="57">
        <f>IF($D107=3,(AO107*(1+'input_cool&amp;vent_evolution'!AE$11)),(AO107*(1+'input_cool&amp;vent_evolution'!AE$12)))</f>
        <v>215629.62097969718</v>
      </c>
      <c r="AQ107" s="57">
        <f>IF($D107=3,(AP107*(1+'input_cool&amp;vent_evolution'!AF$11)),(AP107*(1+'input_cool&amp;vent_evolution'!AF$12)))</f>
        <v>218838.82682092563</v>
      </c>
      <c r="AR107" s="57">
        <f>IF($D107=3,(AQ107*(1+'input_cool&amp;vent_evolution'!AG$11)),(AQ107*(1+'input_cool&amp;vent_evolution'!AG$12)))</f>
        <v>222014.14049781283</v>
      </c>
      <c r="AS107" s="57">
        <f>IF($D107=3,(AR107*(1+'input_cool&amp;vent_evolution'!AH$11)),(AR107*(1+'input_cool&amp;vent_evolution'!AH$12)))</f>
        <v>225137.59969888636</v>
      </c>
      <c r="AT107" s="57">
        <f>IF($D107=3,(AS107*(1+'input_cool&amp;vent_evolution'!AI$11)),(AS107*(1+'input_cool&amp;vent_evolution'!AI$12)))</f>
        <v>228207.07168802875</v>
      </c>
      <c r="AU107" s="57">
        <f>IF($D107=3,(AT107*(1+'input_cool&amp;vent_evolution'!AJ$11)),(AT107*(1+'input_cool&amp;vent_evolution'!AJ$12)))</f>
        <v>231220.58662464988</v>
      </c>
      <c r="AV107" s="57">
        <f>IF($D107=3,(AU107*(1+'input_cool&amp;vent_evolution'!AK$11)),(AU107*(1+'input_cool&amp;vent_evolution'!AK$12)))</f>
        <v>234203.33219210783</v>
      </c>
      <c r="AW107" s="57">
        <f>IF($D107=3,(AV107*(1+'input_cool&amp;vent_evolution'!AL$11)),(AV107*(1+'input_cool&amp;vent_evolution'!AL$12)))</f>
        <v>237101.71019811442</v>
      </c>
      <c r="AX107" s="57">
        <f>IF($D107=3,(AW107*(1+'input_cool&amp;vent_evolution'!AM$11)),(AW107*(1+'input_cool&amp;vent_evolution'!AM$12)))</f>
        <v>239941.59675534425</v>
      </c>
      <c r="AY107" s="57">
        <f>IF($D107=3,(AX107*(1+'input_cool&amp;vent_evolution'!AN$11)),(AX107*(1+'input_cool&amp;vent_evolution'!AN$12)))</f>
        <v>242722.11044202486</v>
      </c>
      <c r="AZ107" s="57">
        <f>IF($D107=3,(AY107*(1+'input_cool&amp;vent_evolution'!AO$11)),(AY107*(1+'input_cool&amp;vent_evolution'!AO$12)))</f>
        <v>245443.27385304094</v>
      </c>
      <c r="BA107" s="57">
        <f>IF($D107=3,(AZ107*(1+'input_cool&amp;vent_evolution'!AP$11)),(AZ107*(1+'input_cool&amp;vent_evolution'!AP$12)))</f>
        <v>248105.41282861604</v>
      </c>
      <c r="BB107" s="57">
        <f>IF($D107=3,(BA107*(1+'input_cool&amp;vent_evolution'!AQ$11)),(BA107*(1+'input_cool&amp;vent_evolution'!AQ$12)))</f>
        <v>250709.06328318245</v>
      </c>
      <c r="BC107" s="57">
        <f>IF($D107=3,(BB107*(1+'input_cool&amp;vent_evolution'!AR$11)),(BB107*(1+'input_cool&amp;vent_evolution'!AR$12)))</f>
        <v>253255.08469726949</v>
      </c>
      <c r="BD107" s="57">
        <f>IF($D107=3,(BC107*(1+'input_cool&amp;vent_evolution'!AS$11)),(BC107*(1+'input_cool&amp;vent_evolution'!AS$12)))</f>
        <v>255744.64290154236</v>
      </c>
      <c r="BE107" s="57">
        <f>IF($D107=3,(BD107*(1+'input_cool&amp;vent_evolution'!AT$11)),(BD107*(1+'input_cool&amp;vent_evolution'!AT$12)))</f>
        <v>258179.23062224739</v>
      </c>
      <c r="BF107" s="57">
        <f>IF($D107=3,(BE107*(1+'input_cool&amp;vent_evolution'!AU$11)),(BE107*(1+'input_cool&amp;vent_evolution'!AU$12)))</f>
        <v>260636.99465391072</v>
      </c>
      <c r="BG107" s="57">
        <f>IF($D107=3,(BF107*(1+'input_cool&amp;vent_evolution'!AV$11)),(BF107*(1+'input_cool&amp;vent_evolution'!AV$12)))</f>
        <v>263118.15562583442</v>
      </c>
      <c r="BH107" s="2">
        <f t="shared" si="153"/>
        <v>186279.6432082681</v>
      </c>
      <c r="BI107" s="2">
        <f t="shared" si="81"/>
        <v>189062.16211078348</v>
      </c>
      <c r="BJ107" s="2">
        <f t="shared" si="82"/>
        <v>191676.03854015638</v>
      </c>
      <c r="BK107" s="2">
        <f t="shared" si="83"/>
        <v>194160.33164512445</v>
      </c>
      <c r="BL107" s="2">
        <f t="shared" si="84"/>
        <v>196942.30086698342</v>
      </c>
      <c r="BM107" s="2">
        <f t="shared" si="85"/>
        <v>199995.56253379848</v>
      </c>
      <c r="BN107" s="2">
        <f t="shared" si="86"/>
        <v>203216.34039616358</v>
      </c>
      <c r="BO107" s="2">
        <f t="shared" si="87"/>
        <v>206552.74931807441</v>
      </c>
      <c r="BP107" s="2">
        <f t="shared" si="88"/>
        <v>210016.15605018332</v>
      </c>
      <c r="BQ107" s="2">
        <f t="shared" si="89"/>
        <v>213986.03787125196</v>
      </c>
      <c r="BR107" s="2">
        <f t="shared" si="90"/>
        <v>217997.50003127308</v>
      </c>
      <c r="BS107" s="2">
        <f t="shared" si="91"/>
        <v>221892.0911356718</v>
      </c>
      <c r="BT107" s="2">
        <f t="shared" si="92"/>
        <v>225924.32445144848</v>
      </c>
      <c r="BU107" s="2">
        <f t="shared" si="93"/>
        <v>230046.93645823974</v>
      </c>
      <c r="BV107" s="2">
        <f t="shared" si="94"/>
        <v>234462.51598015701</v>
      </c>
      <c r="BW107" s="2">
        <f t="shared" si="95"/>
        <v>238906.88981236148</v>
      </c>
      <c r="BX107" s="2">
        <f t="shared" si="96"/>
        <v>242896.90371145474</v>
      </c>
      <c r="BY107" s="2">
        <f t="shared" si="97"/>
        <v>246877.9821372609</v>
      </c>
      <c r="BZ107" s="2">
        <f t="shared" si="98"/>
        <v>250811.80994508581</v>
      </c>
      <c r="CA107" s="2">
        <f t="shared" si="99"/>
        <v>254685.86050531527</v>
      </c>
      <c r="CB107" s="2">
        <f t="shared" si="100"/>
        <v>258476.33858294869</v>
      </c>
      <c r="CC107" s="2">
        <f t="shared" si="101"/>
        <v>262226.78572698211</v>
      </c>
      <c r="CD107" s="2">
        <f t="shared" si="102"/>
        <v>265915.98617525242</v>
      </c>
      <c r="CE107" s="2">
        <f t="shared" si="103"/>
        <v>269541.42089660408</v>
      </c>
      <c r="CF107" s="2">
        <f t="shared" si="104"/>
        <v>273100.76326010632</v>
      </c>
      <c r="CG107" s="2">
        <f t="shared" si="105"/>
        <v>276623.76310616167</v>
      </c>
      <c r="CH107" s="2">
        <f t="shared" si="106"/>
        <v>280047.1141892625</v>
      </c>
      <c r="CI107" s="2">
        <f t="shared" si="107"/>
        <v>283401.37947192352</v>
      </c>
      <c r="CJ107" s="2">
        <f t="shared" si="108"/>
        <v>286685.51788352767</v>
      </c>
      <c r="CK107" s="2">
        <f t="shared" si="109"/>
        <v>289899.55611149198</v>
      </c>
      <c r="CL107" s="2">
        <f t="shared" si="110"/>
        <v>293043.87901434087</v>
      </c>
      <c r="CM107" s="2">
        <f t="shared" si="111"/>
        <v>296119.11957481439</v>
      </c>
      <c r="CN107" s="2">
        <f t="shared" si="112"/>
        <v>299126.29294814594</v>
      </c>
      <c r="CO107" s="2">
        <f t="shared" si="113"/>
        <v>302066.77612783393</v>
      </c>
      <c r="CP107" s="2">
        <f t="shared" si="114"/>
        <v>304942.33221241209</v>
      </c>
      <c r="CQ107" s="2">
        <f t="shared" si="115"/>
        <v>307845.26245214074</v>
      </c>
      <c r="CR107" s="2">
        <f>IF($D107=3,(W107*$P107*$M107*'input_cooling&amp;ventilation'!$D$3)*'input_cool&amp;vent_evolution'!M$11,(W107*$Q107*'input_cooling&amp;ventilation'!$D$3)*'input_cool&amp;vent_evolution'!M$12)</f>
        <v>31805.034081806629</v>
      </c>
      <c r="CS107" s="2">
        <f>IF($D107=3,(X107*$P107*$M107*'input_cooling&amp;ventilation'!$D$3)*'input_cool&amp;vent_evolution'!N$11,(X107*$Q107*'input_cooling&amp;ventilation'!$D$3)*'input_cool&amp;vent_evolution'!N$12)</f>
        <v>29877.399519796145</v>
      </c>
      <c r="CT107" s="2">
        <f>IF($D107=3,(Y107*$P107*$M107*'input_cooling&amp;ventilation'!$D$3)*'input_cool&amp;vent_evolution'!O$11,(Y107*$Q107*'input_cooling&amp;ventilation'!$D$3)*'input_cool&amp;vent_evolution'!O$12)</f>
        <v>28396.222861695165</v>
      </c>
      <c r="CU107" s="2">
        <f>IF($D107=3,(Z107*$P107*$M107*'input_cooling&amp;ventilation'!$D$3)*'input_cool&amp;vent_evolution'!P$11,(Z107*$Q107*'input_cooling&amp;ventilation'!$D$3)*'input_cool&amp;vent_evolution'!P$12)</f>
        <v>31798.751065365446</v>
      </c>
      <c r="CV107" s="2">
        <f>IF($D107=3,(AA107*$P107*$M107*'input_cooling&amp;ventilation'!$D$3)*'input_cool&amp;vent_evolution'!Q$11,(AA107*$Q107*'input_cooling&amp;ventilation'!$D$3)*'input_cool&amp;vent_evolution'!Q$12)</f>
        <v>34899.705905300645</v>
      </c>
      <c r="CW107" s="2">
        <f>IF($D107=3,(AB107*$P107*$M107*'input_cooling&amp;ventilation'!$D$3)*'input_cool&amp;vent_evolution'!R$11,(AB107*$Q107*'input_cooling&amp;ventilation'!$D$3)*'input_cool&amp;vent_evolution'!R$12)</f>
        <v>36814.466773198918</v>
      </c>
      <c r="CX107" s="2">
        <f>IF($D107=3,(AC107*$P107*$M107*'input_cooling&amp;ventilation'!$D$3)*'input_cool&amp;vent_evolution'!S$11,(AC107*$Q107*'input_cooling&amp;ventilation'!$D$3)*'input_cool&amp;vent_evolution'!S$12)</f>
        <v>38136.16481681024</v>
      </c>
      <c r="CY107" s="2">
        <f>IF($D107=3,(AD107*$P107*$M107*'input_cooling&amp;ventilation'!$D$3)*'input_cool&amp;vent_evolution'!T$11,(AD107*$Q107*'input_cooling&amp;ventilation'!$D$3)*'input_cool&amp;vent_evolution'!T$12)</f>
        <v>39587.788264188326</v>
      </c>
      <c r="CZ107" s="2">
        <f>IF($D107=3,(AE107*$P107*$M107*'input_cooling&amp;ventilation'!$D$3)*'input_cool&amp;vent_evolution'!U$11,(AE107*$Q107*'input_cooling&amp;ventilation'!$D$3)*'input_cool&amp;vent_evolution'!U$12)</f>
        <v>45376.951978903562</v>
      </c>
      <c r="DA107" s="2">
        <f>IF($D107=3,(AF107*$P107*$M107*'input_cooling&amp;ventilation'!$D$3)*'input_cool&amp;vent_evolution'!V$11,(AF107*$Q107*'input_cooling&amp;ventilation'!$D$3)*'input_cool&amp;vent_evolution'!V$12)</f>
        <v>45852.22785082012</v>
      </c>
      <c r="DB107" s="2">
        <f>IF($D107=3,(AG107*$P107*$M107*'input_cooling&amp;ventilation'!$D$3)*'input_cool&amp;vent_evolution'!W$11,(AG107*$Q107*'input_cooling&amp;ventilation'!$D$3)*'input_cool&amp;vent_evolution'!W$12)</f>
        <v>44516.356276367129</v>
      </c>
      <c r="DC107" s="2">
        <f>IF($D107=3,(AH107*$P107*$M107*'input_cooling&amp;ventilation'!$D$3)*'input_cool&amp;vent_evolution'!X$11,(AH107*$Q107*'input_cooling&amp;ventilation'!$D$3)*'input_cool&amp;vent_evolution'!X$12)</f>
        <v>46089.648454190305</v>
      </c>
      <c r="DD107" s="2">
        <f>IF($D107=3,(AI107*$P107*$M107*'input_cooling&amp;ventilation'!$D$3)*'input_cool&amp;vent_evolution'!Y$11,(AI107*$Q107*'input_cooling&amp;ventilation'!$D$3)*'input_cool&amp;vent_evolution'!Y$12)</f>
        <v>47122.704274723081</v>
      </c>
      <c r="DE107" s="2">
        <f>IF($D107=3,(AJ107*$P107*$M107*'input_cooling&amp;ventilation'!$D$3)*'input_cool&amp;vent_evolution'!Z$11,(AJ107*$Q107*'input_cooling&amp;ventilation'!$D$3)*'input_cool&amp;vent_evolution'!Z$12)</f>
        <v>50471.411733645778</v>
      </c>
      <c r="DF107" s="2">
        <f>IF($D107=3,(AK107*$P107*$M107*'input_cooling&amp;ventilation'!$D$3)*'input_cool&amp;vent_evolution'!AA$11,(AK107*$Q107*'input_cooling&amp;ventilation'!$D$3)*'input_cool&amp;vent_evolution'!AA$12)</f>
        <v>50800.539424105467</v>
      </c>
      <c r="DG107" s="2">
        <f>IF($D107=3,(AL107*$P107*$M107*'input_cooling&amp;ventilation'!$D$3)*'input_cool&amp;vent_evolution'!AB$11,(AL107*$Q107*'input_cooling&amp;ventilation'!$D$3)*'input_cool&amp;vent_evolution'!AB$12)</f>
        <v>45607.067730186696</v>
      </c>
      <c r="DH107" s="2">
        <f>IF($D107=3,(AM107*$P107*$M107*'input_cooling&amp;ventilation'!$D$3)*'input_cool&amp;vent_evolution'!AC$11,(AM107*$Q107*'input_cooling&amp;ventilation'!$D$3)*'input_cool&amp;vent_evolution'!AC$12)</f>
        <v>45504.932563313749</v>
      </c>
      <c r="DI107" s="2">
        <f>IF($D107=3,(AN107*$P107*$M107*'input_cooling&amp;ventilation'!$D$3)*'input_cool&amp;vent_evolution'!AD$11,(AN107*$Q107*'input_cooling&amp;ventilation'!$D$3)*'input_cool&amp;vent_evolution'!AD$12)</f>
        <v>44964.843684162617</v>
      </c>
      <c r="DJ107" s="2">
        <f>IF($D107=3,(AO107*$P107*$M107*'input_cooling&amp;ventilation'!$D$3)*'input_cool&amp;vent_evolution'!AE$11,(AO107*$Q107*'input_cooling&amp;ventilation'!$D$3)*'input_cool&amp;vent_evolution'!AE$12)</f>
        <v>44281.571633297084</v>
      </c>
      <c r="DK107" s="2">
        <f>IF($D107=3,(AP107*$P107*$M107*'input_cooling&amp;ventilation'!$D$3)*'input_cool&amp;vent_evolution'!AF$11,(AP107*$Q107*'input_cooling&amp;ventilation'!$D$3)*'input_cool&amp;vent_evolution'!AF$12)</f>
        <v>43326.312837081008</v>
      </c>
      <c r="DL107" s="2">
        <f>IF($D107=3,(AQ107*$P107*$M107*'input_cooling&amp;ventilation'!$D$3)*'input_cool&amp;vent_evolution'!AG$11,(AQ107*$Q107*'input_cooling&amp;ventilation'!$D$3)*'input_cool&amp;vent_evolution'!AG$12)</f>
        <v>42868.747137769387</v>
      </c>
      <c r="DM107" s="2">
        <f>IF($D107=3,(AR107*$P107*$M107*'input_cooling&amp;ventilation'!$D$3)*'input_cool&amp;vent_evolution'!AH$11,(AR107*$Q107*'input_cooling&amp;ventilation'!$D$3)*'input_cool&amp;vent_evolution'!AH$12)</f>
        <v>42168.678849147014</v>
      </c>
      <c r="DN107" s="2">
        <f>IF($D107=3,(AS107*$P107*$M107*'input_cooling&amp;ventilation'!$D$3)*'input_cool&amp;vent_evolution'!AI$11,(AS107*$Q107*'input_cooling&amp;ventilation'!$D$3)*'input_cool&amp;vent_evolution'!AI$12)</f>
        <v>41439.817271219916</v>
      </c>
      <c r="DO107" s="2">
        <f>IF($D107=3,(AT107*$P107*$M107*'input_cooling&amp;ventilation'!$D$3)*'input_cool&amp;vent_evolution'!AJ$11,(AT107*$Q107*'input_cooling&amp;ventilation'!$D$3)*'input_cool&amp;vent_evolution'!AJ$12)</f>
        <v>40684.361596850475</v>
      </c>
      <c r="DP107" s="2">
        <f>IF($D107=3,(AU107*$P107*$M107*'input_cooling&amp;ventilation'!$D$3)*'input_cool&amp;vent_evolution'!AK$11,(AU107*$Q107*'input_cooling&amp;ventilation'!$D$3)*'input_cool&amp;vent_evolution'!AK$12)</f>
        <v>40268.955611657577</v>
      </c>
      <c r="DQ107" s="2">
        <f>IF($D107=3,(AV107*$P107*$M107*'input_cooling&amp;ventilation'!$D$3)*'input_cool&amp;vent_evolution'!AL$11,(AV107*$Q107*'input_cooling&amp;ventilation'!$D$3)*'input_cool&amp;vent_evolution'!AL$12)</f>
        <v>39129.940060276058</v>
      </c>
      <c r="DR107" s="2">
        <f>IF($D107=3,(AW107*$P107*$M107*'input_cooling&amp;ventilation'!$D$3)*'input_cool&amp;vent_evolution'!AM$11,(AW107*$Q107*'input_cooling&amp;ventilation'!$D$3)*'input_cool&amp;vent_evolution'!AM$12)</f>
        <v>38340.268430167336</v>
      </c>
      <c r="DS107" s="2">
        <f>IF($D107=3,(AX107*$P107*$M107*'input_cooling&amp;ventilation'!$D$3)*'input_cool&amp;vent_evolution'!AN$11,(AX107*$Q107*'input_cooling&amp;ventilation'!$D$3)*'input_cool&amp;vent_evolution'!AN$12)</f>
        <v>37538.697047489288</v>
      </c>
      <c r="DT107" s="2">
        <f>IF($D107=3,(AY107*$P107*$M107*'input_cooling&amp;ventilation'!$D$3)*'input_cool&amp;vent_evolution'!AO$11,(AY107*$Q107*'input_cooling&amp;ventilation'!$D$3)*'input_cool&amp;vent_evolution'!AO$12)</f>
        <v>36737.430710076085</v>
      </c>
      <c r="DU107" s="2">
        <f>IF($D107=3,(AZ107*$P107*$M107*'input_cooling&amp;ventilation'!$D$3)*'input_cool&amp;vent_evolution'!AP$11,(AZ107*$Q107*'input_cooling&amp;ventilation'!$D$3)*'input_cool&amp;vent_evolution'!AP$12)</f>
        <v>35940.563422195548</v>
      </c>
      <c r="DV107" s="2">
        <f>IF($D107=3,(BA107*$P107*$M107*'input_cooling&amp;ventilation'!$D$3)*'input_cool&amp;vent_evolution'!AQ$11,(BA107*$Q107*'input_cooling&amp;ventilation'!$D$3)*'input_cool&amp;vent_evolution'!AQ$12)</f>
        <v>35150.93131881189</v>
      </c>
      <c r="DW107" s="2">
        <f>IF($D107=3,(BB107*$P107*$M107*'input_cooling&amp;ventilation'!$D$3)*'input_cool&amp;vent_evolution'!AR$11,(BB107*$Q107*'input_cooling&amp;ventilation'!$D$3)*'input_cool&amp;vent_evolution'!AR$12)</f>
        <v>34372.902747308828</v>
      </c>
      <c r="DX107" s="2">
        <f>IF($D107=3,(BC107*$P107*$M107*'input_cooling&amp;ventilation'!$D$3)*'input_cool&amp;vent_evolution'!AS$11,(BC107*$Q107*'input_cooling&amp;ventilation'!$D$3)*'input_cool&amp;vent_evolution'!AS$12)</f>
        <v>33610.613628684929</v>
      </c>
      <c r="DY107" s="2">
        <f>IF($D107=3,(BD107*$P107*$M107*'input_cooling&amp;ventilation'!$D$3)*'input_cool&amp;vent_evolution'!AT$11,(BD107*$Q107*'input_cooling&amp;ventilation'!$D$3)*'input_cool&amp;vent_evolution'!AT$12)</f>
        <v>32868.477260469372</v>
      </c>
      <c r="DZ107" s="2">
        <f>IF($D107=3,(BE107*$P107*$M107*'input_cooling&amp;ventilation'!$D$3)*'input_cool&amp;vent_evolution'!AU$11,(BE107*$Q107*'input_cooling&amp;ventilation'!$D$3)*'input_cool&amp;vent_evolution'!AU$12)</f>
        <v>33181.372147450129</v>
      </c>
      <c r="EA107" s="2">
        <f>IF($D107=3,(BF107*$P107*$M107*'input_cooling&amp;ventilation'!$D$3)*'input_cool&amp;vent_evolution'!AV$11,(BF107*$Q107*'input_cooling&amp;ventilation'!$D$3)*'input_cool&amp;vent_evolution'!AV$12)</f>
        <v>33497.245669842647</v>
      </c>
      <c r="EB107">
        <v>0.80023852116875371</v>
      </c>
      <c r="EC107" s="2">
        <f t="shared" si="116"/>
        <v>761404.94633273699</v>
      </c>
      <c r="ED107" s="2">
        <f>IF($D107=3,(EC107*(1+'input_cool&amp;vent_evolution'!M$10)),EC107*(1+'input_cool&amp;vent_evolution'!M$9))</f>
        <v>777635.1620065592</v>
      </c>
      <c r="EE107" s="2">
        <f>IF($D107=3,(ED107*(1+'input_cool&amp;vent_evolution'!N$10)),ED107*(1+'input_cool&amp;vent_evolution'!N$9))</f>
        <v>793882.12885372352</v>
      </c>
      <c r="EF107" s="2">
        <f>IF($D107=3,(EE107*(1+'input_cool&amp;vent_evolution'!O$10)),EE107*(1+'input_cool&amp;vent_evolution'!O$9))</f>
        <v>810145.84716713417</v>
      </c>
      <c r="EG107" s="2">
        <f>IF($D107=3,(EF107*(1+'input_cool&amp;vent_evolution'!P$10)),EF107*(1+'input_cool&amp;vent_evolution'!P$9))</f>
        <v>825523.90859886783</v>
      </c>
      <c r="EH107" s="2">
        <f>IF($D107=3,(EG107*(1+'input_cool&amp;vent_evolution'!Q$10)),EG107*(1+'input_cool&amp;vent_evolution'!Q$9))</f>
        <v>840918.72152939369</v>
      </c>
      <c r="EI107" s="2">
        <f>IF($D107=3,(EH107*(1+'input_cool&amp;vent_evolution'!R$10)),EH107*(1+'input_cool&amp;vent_evolution'!R$9))</f>
        <v>853015.04199400928</v>
      </c>
      <c r="EJ107" s="2">
        <f>IF($D107=3,(EI107*(1+'input_cool&amp;vent_evolution'!S$10)),EI107*(1+'input_cool&amp;vent_evolution'!S$9))</f>
        <v>865118.71392944769</v>
      </c>
      <c r="EK107" s="2">
        <f>IF($D107=3,(EJ107*(1+'input_cool&amp;vent_evolution'!T$10)),EJ107*(1+'input_cool&amp;vent_evolution'!T$9))</f>
        <v>877229.73727061972</v>
      </c>
      <c r="EL107" s="2">
        <f>IF($D107=3,(EK107*(1+'input_cool&amp;vent_evolution'!U$10)),EK107*(1+'input_cool&amp;vent_evolution'!U$9))</f>
        <v>889348.11149680056</v>
      </c>
      <c r="EM107" s="2">
        <f>IF($D107=3,(EL107*(1+'input_cool&amp;vent_evolution'!V$10)),EL107*(1+'input_cool&amp;vent_evolution'!V$9))</f>
        <v>901473.83706362383</v>
      </c>
      <c r="EN107" s="2">
        <f>IF($D107=3,(EM107*(1+'input_cool&amp;vent_evolution'!W$10)),EM107*(1+'input_cool&amp;vent_evolution'!W$9))</f>
        <v>910904.42737717391</v>
      </c>
      <c r="EO107" s="2">
        <f>IF($D107=3,(EN107*(1+'input_cool&amp;vent_evolution'!X$10)),EN107*(1+'input_cool&amp;vent_evolution'!X$9))</f>
        <v>920341.17016410804</v>
      </c>
      <c r="EP107" s="2">
        <f>IF($D107=3,(EO107*(1+'input_cool&amp;vent_evolution'!Y$10)),EO107*(1+'input_cool&amp;vent_evolution'!Y$9))</f>
        <v>929784.0657824222</v>
      </c>
      <c r="EQ107" s="2">
        <f>IF($D107=3,(EP107*(1+'input_cool&amp;vent_evolution'!Z$10)),EP107*(1+'input_cool&amp;vent_evolution'!Z$9))</f>
        <v>939233.11364630505</v>
      </c>
      <c r="ER107" s="2">
        <f>IF($D107=3,(EQ107*(1+'input_cool&amp;vent_evolution'!AA$10)),EQ107*(1+'input_cool&amp;vent_evolution'!AA$9))</f>
        <v>948688.31434156746</v>
      </c>
      <c r="ES107" s="2">
        <f>IF($D107=3,(ER107*(1+'input_cool&amp;vent_evolution'!AB$10)),ER107*(1+'input_cool&amp;vent_evolution'!AB$9))</f>
        <v>955269.85970385454</v>
      </c>
      <c r="ET107" s="2">
        <f>IF($D107=3,(ES107*(1+'input_cool&amp;vent_evolution'!AC$10)),ES107*(1+'input_cool&amp;vent_evolution'!AC$9))</f>
        <v>961856.02300115046</v>
      </c>
      <c r="EU107" s="2">
        <f>IF($D107=3,(ET107*(1+'input_cool&amp;vent_evolution'!AD$10)),ET107*(1+'input_cool&amp;vent_evolution'!AD$9))</f>
        <v>968446.80504708528</v>
      </c>
      <c r="EV107" s="2">
        <f>IF($D107=3,(EU107*(1+'input_cool&amp;vent_evolution'!AE$10)),EU107*(1+'input_cool&amp;vent_evolution'!AE$9))</f>
        <v>975042.20509311988</v>
      </c>
      <c r="EW107" s="2">
        <f>IF($D107=3,(EV107*(1+'input_cool&amp;vent_evolution'!AF$10)),EV107*(1+'input_cool&amp;vent_evolution'!AF$9))</f>
        <v>981642.22385524795</v>
      </c>
      <c r="EX107" s="2">
        <f>IF($D107=3,(EW107*(1+'input_cool&amp;vent_evolution'!AG$10)),EW107*(1+'input_cool&amp;vent_evolution'!AG$9))</f>
        <v>985815.00965830823</v>
      </c>
      <c r="EY107" s="2">
        <f>IF($D107=3,(EX107*(1+'input_cool&amp;vent_evolution'!AH$10)),EX107*(1+'input_cool&amp;vent_evolution'!AH$9))</f>
        <v>989989.03784154984</v>
      </c>
      <c r="EZ107" s="2">
        <f>IF($D107=3,(EY107*(1+'input_cool&amp;vent_evolution'!AI$10)),EY107*(1+'input_cool&amp;vent_evolution'!AI$9))</f>
        <v>994164.30863278918</v>
      </c>
      <c r="FA107" s="2">
        <f>IF($D107=3,(EZ107*(1+'input_cool&amp;vent_evolution'!AJ$10)),EZ107*(1+'input_cool&amp;vent_evolution'!AJ$9))</f>
        <v>998340.82177166478</v>
      </c>
      <c r="FB107" s="2">
        <f>IF($D107=3,(FA107*(1+'input_cool&amp;vent_evolution'!AK$10)),FA107*(1+'input_cool&amp;vent_evolution'!AK$9))</f>
        <v>1002518.5767049071</v>
      </c>
      <c r="FC107" s="2">
        <f>IF($D107=3,(FB107*(1+'input_cool&amp;vent_evolution'!AL$10)),FB107*(1+'input_cool&amp;vent_evolution'!AL$9))</f>
        <v>1006697.5746366897</v>
      </c>
      <c r="FD107" s="2">
        <f>IF($D107=3,(FC107*(1+'input_cool&amp;vent_evolution'!AM$10)),FC107*(1+'input_cool&amp;vent_evolution'!AM$9))</f>
        <v>1010877.8145581102</v>
      </c>
      <c r="FE107" s="2">
        <f>IF($D107=3,(FD107*(1+'input_cool&amp;vent_evolution'!AN$10)),FD107*(1+'input_cool&amp;vent_evolution'!AN$9))</f>
        <v>1015059.297087529</v>
      </c>
      <c r="FF107" s="2">
        <f>IF($D107=3,(FE107*(1+'input_cool&amp;vent_evolution'!AO$10)),FE107*(1+'input_cool&amp;vent_evolution'!AO$9))</f>
        <v>1019242.0218344029</v>
      </c>
      <c r="FG107" s="2">
        <f>IF($D107=3,(FF107*(1+'input_cool&amp;vent_evolution'!AP$10)),FF107*(1+'input_cool&amp;vent_evolution'!AP$9))</f>
        <v>1023425.9890590932</v>
      </c>
      <c r="FH107" s="2">
        <f>IF($D107=3,(FG107*(1+'input_cool&amp;vent_evolution'!AQ$10)),FG107*(1+'input_cool&amp;vent_evolution'!AQ$9))</f>
        <v>1027611.1983710581</v>
      </c>
      <c r="FI107" s="2">
        <f>IF($D107=3,(FH107*(1+'input_cool&amp;vent_evolution'!AR$10)),FH107*(1+'input_cool&amp;vent_evolution'!AR$9))</f>
        <v>1031797.6502259299</v>
      </c>
      <c r="FJ107" s="2">
        <f>IF($D107=3,(FI107*(1+'input_cool&amp;vent_evolution'!AS$10)),FI107*(1+'input_cool&amp;vent_evolution'!AS$9))</f>
        <v>1035985.3443308023</v>
      </c>
      <c r="FK107" s="2">
        <f>IF($D107=3,(FJ107*(1+'input_cool&amp;vent_evolution'!AT$10)),FJ107*(1+'input_cool&amp;vent_evolution'!AT$9))</f>
        <v>1040174.2810762161</v>
      </c>
      <c r="FL107" s="2">
        <f>IF($D107=3,(FK107*(1+'input_cool&amp;vent_evolution'!AU$10)),FK107*(1+'input_cool&amp;vent_evolution'!AU$9))</f>
        <v>1044380.1555043425</v>
      </c>
      <c r="FM107" s="2">
        <f t="shared" si="117"/>
        <v>845757.23841361597</v>
      </c>
      <c r="FN107" s="2">
        <f t="shared" si="118"/>
        <v>863785.51949225052</v>
      </c>
      <c r="FO107" s="2">
        <f t="shared" si="119"/>
        <v>881832.40752395825</v>
      </c>
      <c r="FP107" s="2">
        <f t="shared" si="120"/>
        <v>899897.9028340925</v>
      </c>
      <c r="FQ107" s="2">
        <f t="shared" si="121"/>
        <v>916979.6237124519</v>
      </c>
      <c r="FR107" s="2">
        <f t="shared" si="122"/>
        <v>934079.95190538932</v>
      </c>
      <c r="FS107" s="2">
        <f t="shared" si="123"/>
        <v>947516.36394919641</v>
      </c>
      <c r="FT107" s="2">
        <f t="shared" si="124"/>
        <v>960960.94189695676</v>
      </c>
      <c r="FU107" s="2">
        <f t="shared" si="125"/>
        <v>974413.6856763704</v>
      </c>
      <c r="FV107" s="2">
        <f t="shared" si="126"/>
        <v>987874.59470902407</v>
      </c>
      <c r="FW107" s="2">
        <f t="shared" si="127"/>
        <v>1001343.6695010285</v>
      </c>
      <c r="FX107" s="2">
        <f t="shared" si="128"/>
        <v>1011819.0283210812</v>
      </c>
      <c r="FY107" s="2">
        <f t="shared" si="129"/>
        <v>1022301.221216646</v>
      </c>
      <c r="FZ107" s="2">
        <f t="shared" si="130"/>
        <v>1032790.2485853799</v>
      </c>
      <c r="GA107" s="2">
        <f t="shared" si="131"/>
        <v>1043286.1097765721</v>
      </c>
      <c r="GB107" s="2">
        <f t="shared" si="132"/>
        <v>1053788.805440933</v>
      </c>
      <c r="GC107" s="2">
        <f t="shared" si="133"/>
        <v>1061099.4876960351</v>
      </c>
      <c r="GD107" s="2">
        <f t="shared" si="134"/>
        <v>1068415.2994843498</v>
      </c>
      <c r="GE107" s="2">
        <f t="shared" si="135"/>
        <v>1075736.2417096449</v>
      </c>
      <c r="GF107" s="2">
        <f t="shared" si="136"/>
        <v>1083062.3135404545</v>
      </c>
      <c r="GG107" s="2">
        <f t="shared" si="137"/>
        <v>1090393.5157720933</v>
      </c>
      <c r="GH107" s="2">
        <f t="shared" si="138"/>
        <v>1095028.5838975182</v>
      </c>
      <c r="GI107" s="2">
        <f t="shared" si="139"/>
        <v>1099665.0320402868</v>
      </c>
      <c r="GJ107" s="2">
        <f t="shared" si="140"/>
        <v>1104302.8604534534</v>
      </c>
      <c r="GK107" s="2">
        <f t="shared" si="141"/>
        <v>1108942.0688478127</v>
      </c>
      <c r="GL107" s="2">
        <f t="shared" si="142"/>
        <v>1113582.6566088013</v>
      </c>
      <c r="GM107" s="2">
        <f t="shared" si="143"/>
        <v>1118224.6250739973</v>
      </c>
      <c r="GN107" s="2">
        <f t="shared" si="144"/>
        <v>1122867.9731227264</v>
      </c>
      <c r="GO107" s="2">
        <f t="shared" si="145"/>
        <v>1127512.7014418547</v>
      </c>
      <c r="GP107" s="2">
        <f t="shared" si="146"/>
        <v>1132158.8095975723</v>
      </c>
      <c r="GQ107" s="2">
        <f t="shared" si="147"/>
        <v>1136806.2978790849</v>
      </c>
      <c r="GR107" s="2">
        <f t="shared" si="148"/>
        <v>1141455.1658525846</v>
      </c>
      <c r="GS107" s="2">
        <f t="shared" si="149"/>
        <v>1146105.4140241805</v>
      </c>
      <c r="GT107" s="2">
        <f t="shared" si="150"/>
        <v>1150757.0420685168</v>
      </c>
      <c r="GU107" s="2">
        <f t="shared" si="151"/>
        <v>1155410.0504194009</v>
      </c>
      <c r="GV107" s="2">
        <f t="shared" si="152"/>
        <v>1160081.87289518</v>
      </c>
      <c r="GW107" s="2">
        <f>IF($D107=3,($N107*$M107*EC107*'input_cooling&amp;ventilation'!$D$3)*'input_cool&amp;vent_evolution'!M$11,($O107*$M107*EC107*'input_cooling&amp;ventilation'!$D$3)*'input_cool&amp;vent_evolution'!M$10)</f>
        <v>175346.4900556939</v>
      </c>
      <c r="GX107" s="2">
        <f>IF($D107=3,($N107*$M107*ED107*'input_cooling&amp;ventilation'!$D$3)*'input_cool&amp;vent_evolution'!N$11,($O107*$M107*ED107*'input_cooling&amp;ventilation'!$D$3)*'input_cool&amp;vent_evolution'!N$10)</f>
        <v>165754.36701862523</v>
      </c>
      <c r="GY107" s="2">
        <f>IF($D107=3,($N107*$M107*EE107*'input_cooling&amp;ventilation'!$D$3)*'input_cool&amp;vent_evolution'!O$11,($O107*$M107*EE107*'input_cooling&amp;ventilation'!$D$3)*'input_cool&amp;vent_evolution'!O$10)</f>
        <v>158635.24798863783</v>
      </c>
      <c r="GZ107" s="2">
        <f>IF($D107=3,($N107*$M107*EF107*'input_cooling&amp;ventilation'!$D$3)*'input_cool&amp;vent_evolution'!P$11,($O107*$M107*EF107*'input_cooling&amp;ventilation'!$D$3)*'input_cool&amp;vent_evolution'!P$10)</f>
        <v>178963.17794168339</v>
      </c>
      <c r="HA107" s="2">
        <f>IF($D107=3,($N107*$M107*EG107*'input_cooling&amp;ventilation'!$D$3)*'input_cool&amp;vent_evolution'!Q$11,($O107*$M107*EG107*'input_cooling&amp;ventilation'!$D$3)*'input_cool&amp;vent_evolution'!Q$10)</f>
        <v>197316.46702512127</v>
      </c>
      <c r="HB107" s="2">
        <f>IF($D107=3,($N107*$M107*EH107*'input_cooling&amp;ventilation'!$D$3)*'input_cool&amp;vent_evolution'!R$11,($O107*$M107*EH107*'input_cooling&amp;ventilation'!$D$3)*'input_cool&amp;vent_evolution'!R$10)</f>
        <v>208786.82563664165</v>
      </c>
      <c r="HC107" s="2">
        <f>IF($D107=3,($N107*$M107*EI107*'input_cooling&amp;ventilation'!$D$3)*'input_cool&amp;vent_evolution'!S$11,($O107*$M107*EI107*'input_cooling&amp;ventilation'!$D$3)*'input_cool&amp;vent_evolution'!S$10)</f>
        <v>215916.58095565834</v>
      </c>
      <c r="HD107" s="2">
        <f>IF($D107=3,($N107*$M107*EJ107*'input_cooling&amp;ventilation'!$D$3)*'input_cool&amp;vent_evolution'!T$11,($O107*$M107*EJ107*'input_cooling&amp;ventilation'!$D$3)*'input_cool&amp;vent_evolution'!T$10)</f>
        <v>223643.80914824668</v>
      </c>
      <c r="HE107" s="2">
        <f>IF($D107=3,($N107*$M107*EK107*'input_cooling&amp;ventilation'!$D$3)*'input_cool&amp;vent_evolution'!U$11,($O107*$M107*EK107*'input_cooling&amp;ventilation'!$D$3)*'input_cool&amp;vent_evolution'!U$10)</f>
        <v>255650.63507484255</v>
      </c>
      <c r="HF107" s="2">
        <f>IF($D107=3,($N107*$M107*EL107*'input_cooling&amp;ventilation'!$D$3)*'input_cool&amp;vent_evolution'!V$11,($O107*$M107*EL107*'input_cooling&amp;ventilation'!$D$3)*'input_cool&amp;vent_evolution'!V$10)</f>
        <v>257038.22105777331</v>
      </c>
      <c r="HG107" s="2">
        <f>IF($D107=3,($N107*$M107*EM107*'input_cooling&amp;ventilation'!$D$3)*'input_cool&amp;vent_evolution'!W$11,($O107*$M107*EM107*'input_cooling&amp;ventilation'!$D$3)*'input_cool&amp;vent_evolution'!W$10)</f>
        <v>248297.38092781659</v>
      </c>
      <c r="HH107" s="2">
        <f>IF($D107=3,($N107*$M107*EN107*'input_cooling&amp;ventilation'!$D$3)*'input_cool&amp;vent_evolution'!X$11,($O107*$M107*EN107*'input_cooling&amp;ventilation'!$D$3)*'input_cool&amp;vent_evolution'!X$10)</f>
        <v>255202.72112264519</v>
      </c>
      <c r="HI107" s="2">
        <f>IF($D107=3,($N107*$M107*EO107*'input_cooling&amp;ventilation'!$D$3)*'input_cool&amp;vent_evolution'!Y$11,($O107*$M107*EO107*'input_cooling&amp;ventilation'!$D$3)*'input_cool&amp;vent_evolution'!Y$10)</f>
        <v>258920.8229502778</v>
      </c>
      <c r="HJ107" s="2">
        <f>IF($D107=3,($N107*$M107*EP107*'input_cooling&amp;ventilation'!$D$3)*'input_cool&amp;vent_evolution'!Z$11,($O107*$M107*EP107*'input_cooling&amp;ventilation'!$D$3)*'input_cool&amp;vent_evolution'!Z$10)</f>
        <v>275145.24565147428</v>
      </c>
      <c r="HK107" s="2">
        <f>IF($D107=3,($N107*$M107*EQ107*'input_cooling&amp;ventilation'!$D$3)*'input_cool&amp;vent_evolution'!AA$11,($O107*$M107*EQ107*'input_cooling&amp;ventilation'!$D$3)*'input_cool&amp;vent_evolution'!AA$10)</f>
        <v>274485.37769429362</v>
      </c>
      <c r="HL107" s="2">
        <f>IF($D107=3,($N107*$M107*ER107*'input_cooling&amp;ventilation'!$D$3)*'input_cool&amp;vent_evolution'!AB$11,($O107*$M107*ER107*'input_cooling&amp;ventilation'!$D$3)*'input_cool&amp;vent_evolution'!AB$10)</f>
        <v>244274.39279009067</v>
      </c>
      <c r="HM107" s="2">
        <f>IF($D107=3,($N107*$M107*ES107*'input_cooling&amp;ventilation'!$D$3)*'input_cool&amp;vent_evolution'!AC$11,($O107*$M107*ES107*'input_cooling&amp;ventilation'!$D$3)*'input_cool&amp;vent_evolution'!AC$10)</f>
        <v>241386.78302758632</v>
      </c>
      <c r="HN107" s="2">
        <f>IF($D107=3,($N107*$M107*ET107*'input_cooling&amp;ventilation'!$D$3)*'input_cool&amp;vent_evolution'!AD$11,($O107*$M107*ET107*'input_cooling&amp;ventilation'!$D$3)*'input_cool&amp;vent_evolution'!AD$10)</f>
        <v>236293.46621184394</v>
      </c>
      <c r="HO107" s="2">
        <f>IF($D107=3,($N107*$M107*EU107*'input_cooling&amp;ventilation'!$D$3)*'input_cool&amp;vent_evolution'!AE$11,($O107*$M107*EU107*'input_cooling&amp;ventilation'!$D$3)*'input_cool&amp;vent_evolution'!AE$10)</f>
        <v>230622.52894365371</v>
      </c>
      <c r="HP107" s="2">
        <f>IF($D107=3,($N107*$M107*EV107*'input_cooling&amp;ventilation'!$D$3)*'input_cool&amp;vent_evolution'!AF$11,($O107*$M107*EV107*'input_cooling&amp;ventilation'!$D$3)*'input_cool&amp;vent_evolution'!AF$10)</f>
        <v>223728.45650824849</v>
      </c>
      <c r="HQ107" s="2">
        <f>IF($D107=3,($N107*$M107*EW107*'input_cooling&amp;ventilation'!$D$3)*'input_cool&amp;vent_evolution'!AG$11,($O107*$M107*EW107*'input_cooling&amp;ventilation'!$D$3)*'input_cool&amp;vent_evolution'!AG$10)</f>
        <v>219595.85789707737</v>
      </c>
      <c r="HR107" s="2">
        <f>IF($D107=3,($N107*$M107*EX107*'input_cooling&amp;ventilation'!$D$3)*'input_cool&amp;vent_evolution'!AH$11,($O107*$M107*EX107*'input_cooling&amp;ventilation'!$D$3)*'input_cool&amp;vent_evolution'!AH$10)</f>
        <v>213825.3958493328</v>
      </c>
      <c r="HS107" s="2">
        <f>IF($D107=3,($N107*$M107*EY107*'input_cooling&amp;ventilation'!$D$3)*'input_cool&amp;vent_evolution'!AI$11,($O107*$M107*EY107*'input_cooling&amp;ventilation'!$D$3)*'input_cool&amp;vent_evolution'!AI$10)</f>
        <v>208091.66537539804</v>
      </c>
      <c r="HT107" s="2">
        <f>IF($D107=3,($N107*$M107*EZ107*'input_cooling&amp;ventilation'!$D$3)*'input_cool&amp;vent_evolution'!AJ$11,($O107*$M107*EZ107*'input_cooling&amp;ventilation'!$D$3)*'input_cool&amp;vent_evolution'!AJ$10)</f>
        <v>202400.26415990369</v>
      </c>
      <c r="HU107" s="2">
        <f>IF($D107=3,($N107*$M107*FA107*'input_cooling&amp;ventilation'!$D$3)*'input_cool&amp;vent_evolution'!AK$11,($O107*$M107*FA107*'input_cooling&amp;ventilation'!$D$3)*'input_cool&amp;vent_evolution'!AK$10)</f>
        <v>198553.34006848373</v>
      </c>
      <c r="HV107" s="2">
        <f>IF($D107=3,($N107*$M107*FB107*'input_cooling&amp;ventilation'!$D$3)*'input_cool&amp;vent_evolution'!AL$11,($O107*$M107*FB107*'input_cooling&amp;ventilation'!$D$3)*'input_cool&amp;vent_evolution'!AL$10)</f>
        <v>191277.12776257744</v>
      </c>
      <c r="HW107" s="2">
        <f>IF($D107=3,($N107*$M107*FC107*'input_cooling&amp;ventilation'!$D$3)*'input_cool&amp;vent_evolution'!AM$11,($O107*$M107*FC107*'input_cooling&amp;ventilation'!$D$3)*'input_cool&amp;vent_evolution'!AM$10)</f>
        <v>185897.68649911534</v>
      </c>
      <c r="HX107" s="2">
        <f>IF($D107=3,($N107*$M107*FD107*'input_cooling&amp;ventilation'!$D$3)*'input_cool&amp;vent_evolution'!AN$11,($O107*$M107*FD107*'input_cooling&amp;ventilation'!$D$3)*'input_cool&amp;vent_evolution'!AN$10)</f>
        <v>180603.77140232213</v>
      </c>
      <c r="HY107" s="2">
        <f>IF($D107=3,($N107*$M107*FE107*'input_cooling&amp;ventilation'!$D$3)*'input_cool&amp;vent_evolution'!AO$11,($O107*$M107*FE107*'input_cooling&amp;ventilation'!$D$3)*'input_cool&amp;vent_evolution'!AO$10)</f>
        <v>175446.7605294369</v>
      </c>
      <c r="HZ107" s="2">
        <f>IF($D107=3,($N107*$M107*FF107*'input_cooling&amp;ventilation'!$D$3)*'input_cool&amp;vent_evolution'!AP$11,($O107*$M107*FF107*'input_cooling&amp;ventilation'!$D$3)*'input_cool&amp;vent_evolution'!AP$10)</f>
        <v>170437.66143010691</v>
      </c>
      <c r="IA107" s="2">
        <f>IF($D107=3,($N107*$M107*FG107*'input_cooling&amp;ventilation'!$D$3)*'input_cool&amp;vent_evolution'!AQ$11,($O107*$M107*FG107*'input_cooling&amp;ventilation'!$D$3)*'input_cool&amp;vent_evolution'!AQ$10)</f>
        <v>165581.39542034367</v>
      </c>
      <c r="IB107" s="2">
        <f>IF($D107=3,($N107*$M107*FH107*'input_cooling&amp;ventilation'!$D$3)*'input_cool&amp;vent_evolution'!AR$11,($O107*$M107*FH107*'input_cooling&amp;ventilation'!$D$3)*'input_cool&amp;vent_evolution'!AR$10)</f>
        <v>160890.16736242719</v>
      </c>
      <c r="IC107" s="2">
        <f>IF($D107=3,($N107*$M107*FI107*'input_cooling&amp;ventilation'!$D$3)*'input_cool&amp;vent_evolution'!AS$11,($O107*$M107*FI107*'input_cooling&amp;ventilation'!$D$3)*'input_cool&amp;vent_evolution'!AS$10)</f>
        <v>156374.99269012854</v>
      </c>
      <c r="ID107" s="2">
        <f>IF($D107=3,($N107*$M107*FJ107*'input_cooling&amp;ventilation'!$D$3)*'input_cool&amp;vent_evolution'!AT$11,($O107*$M107*FJ107*'input_cooling&amp;ventilation'!$D$3)*'input_cool&amp;vent_evolution'!AT$10)</f>
        <v>152048.15368144723</v>
      </c>
      <c r="IE107" s="2">
        <f>IF($D107=3,($N107*$M107*FK107*'input_cooling&amp;ventilation'!$D$3)*'input_cool&amp;vent_evolution'!AU$11,($O107*$M107*FK107*'input_cooling&amp;ventilation'!$D$3)*'input_cool&amp;vent_evolution'!AU$10)</f>
        <v>152662.95011801261</v>
      </c>
      <c r="IF107" s="2">
        <f>IF($D107=3,($N107*$M107*FL107*'input_cooling&amp;ventilation'!$D$3)*'input_cool&amp;vent_evolution'!AV$11,($O107*$M107*FL107*'input_cooling&amp;ventilation'!$D$3)*'input_cool&amp;vent_evolution'!AV$10)</f>
        <v>153280.2324424317</v>
      </c>
    </row>
    <row r="108" spans="1:240" x14ac:dyDescent="0.25">
      <c r="A108">
        <v>106</v>
      </c>
      <c r="B108">
        <v>100100</v>
      </c>
      <c r="C108">
        <v>14</v>
      </c>
      <c r="D108">
        <v>3</v>
      </c>
      <c r="E108">
        <v>3</v>
      </c>
      <c r="F108" s="2">
        <v>3383520</v>
      </c>
      <c r="G108" s="2">
        <v>3587608.5</v>
      </c>
      <c r="H108" s="2">
        <v>3383520</v>
      </c>
      <c r="I108" s="17">
        <v>0.39</v>
      </c>
      <c r="J108">
        <v>0.107076346</v>
      </c>
      <c r="K108" s="2">
        <f t="shared" si="77"/>
        <v>362294.95821792004</v>
      </c>
      <c r="L108" s="2">
        <f t="shared" si="78"/>
        <v>1399167.3149999999</v>
      </c>
      <c r="M108">
        <v>0.32840549102428701</v>
      </c>
      <c r="N108" s="17">
        <f>'input_cooling&amp;ventilation'!$D$5</f>
        <v>57.500092182043396</v>
      </c>
      <c r="O108" s="45">
        <f>'input_cooling&amp;ventilation'!$D$6</f>
        <v>19.328678831353667</v>
      </c>
      <c r="P108" s="45">
        <f>'input_cooling&amp;ventilation'!$C$5</f>
        <v>50.351688737400465</v>
      </c>
      <c r="Q108" s="45">
        <f>'input_cooling&amp;ventilation'!$C$6</f>
        <v>32.240814214248743</v>
      </c>
      <c r="R108">
        <v>17</v>
      </c>
      <c r="S108">
        <v>12</v>
      </c>
      <c r="T108">
        <v>14</v>
      </c>
      <c r="U108" s="2">
        <f t="shared" si="79"/>
        <v>299541.32433136011</v>
      </c>
      <c r="V108" s="2">
        <f t="shared" si="80"/>
        <v>1087921.9042098315</v>
      </c>
      <c r="W108" s="2">
        <v>623397.88223329477</v>
      </c>
      <c r="X108" s="57">
        <f>IF($D108=3,(W108*(1+'input_cool&amp;vent_evolution'!M$11)),(W108*(1+'input_cool&amp;vent_evolution'!M$12)))</f>
        <v>632709.77676576842</v>
      </c>
      <c r="Y108" s="57">
        <f>IF($D108=3,(X108*(1+'input_cool&amp;vent_evolution'!N$11)),(X108*(1+'input_cool&amp;vent_evolution'!N$12)))</f>
        <v>641457.2974418134</v>
      </c>
      <c r="Z108" s="57">
        <f>IF($D108=3,(Y108*(1+'input_cool&amp;vent_evolution'!O$11)),(Y108*(1+'input_cool&amp;vent_evolution'!O$12)))</f>
        <v>649771.15844031423</v>
      </c>
      <c r="AA108" s="57">
        <f>IF($D108=3,(Z108*(1+'input_cool&amp;vent_evolution'!P$11)),(Z108*(1+'input_cool&amp;vent_evolution'!P$12)))</f>
        <v>659081.21342794423</v>
      </c>
      <c r="AB108" s="57">
        <f>IF($D108=3,(AA108*(1+'input_cool&amp;vent_evolution'!Q$11)),(AA108*(1+'input_cool&amp;vent_evolution'!Q$12)))</f>
        <v>669299.16759735683</v>
      </c>
      <c r="AC108" s="57">
        <f>IF($D108=3,(AB108*(1+'input_cool&amp;vent_evolution'!R$11)),(AB108*(1+'input_cool&amp;vent_evolution'!R$12)))</f>
        <v>680077.72645629488</v>
      </c>
      <c r="AD108" s="57">
        <f>IF($D108=3,(AC108*(1+'input_cool&amp;vent_evolution'!S$11)),(AC108*(1+'input_cool&amp;vent_evolution'!S$12)))</f>
        <v>691243.25276051939</v>
      </c>
      <c r="AE108" s="57">
        <f>IF($D108=3,(AD108*(1+'input_cool&amp;vent_evolution'!T$11)),(AD108*(1+'input_cool&amp;vent_evolution'!T$12)))</f>
        <v>702833.78613777773</v>
      </c>
      <c r="AF108" s="57">
        <f>IF($D108=3,(AE108*(1+'input_cool&amp;vent_evolution'!U$11)),(AE108*(1+'input_cool&amp;vent_evolution'!U$12)))</f>
        <v>716119.27389879781</v>
      </c>
      <c r="AG108" s="57">
        <f>IF($D108=3,(AF108*(1+'input_cool&amp;vent_evolution'!V$11)),(AF108*(1+'input_cool&amp;vent_evolution'!V$12)))</f>
        <v>729543.91317846545</v>
      </c>
      <c r="AH108" s="57">
        <f>IF($D108=3,(AG108*(1+'input_cool&amp;vent_evolution'!W$11)),(AG108*(1+'input_cool&amp;vent_evolution'!W$12)))</f>
        <v>742577.43527906504</v>
      </c>
      <c r="AI108" s="57">
        <f>IF($D108=3,(AH108*(1+'input_cool&amp;vent_evolution'!X$11)),(AH108*(1+'input_cool&amp;vent_evolution'!X$12)))</f>
        <v>756071.58668730746</v>
      </c>
      <c r="AJ108" s="57">
        <f>IF($D108=3,(AI108*(1+'input_cool&amp;vent_evolution'!Y$11)),(AI108*(1+'input_cool&amp;vent_evolution'!Y$12)))</f>
        <v>769868.19671962224</v>
      </c>
      <c r="AK108" s="57">
        <f>IF($D108=3,(AJ108*(1+'input_cool&amp;vent_evolution'!Z$11)),(AJ108*(1+'input_cool&amp;vent_evolution'!Z$12)))</f>
        <v>784645.24307523691</v>
      </c>
      <c r="AL108" s="57">
        <f>IF($D108=3,(AK108*(1+'input_cool&amp;vent_evolution'!AA$11)),(AK108*(1+'input_cool&amp;vent_evolution'!AA$12)))</f>
        <v>799518.65160840482</v>
      </c>
      <c r="AM108" s="57">
        <f>IF($D108=3,(AL108*(1+'input_cool&amp;vent_evolution'!AB$11)),(AL108*(1+'input_cool&amp;vent_evolution'!AB$12)))</f>
        <v>812871.51277958055</v>
      </c>
      <c r="AN108" s="57">
        <f>IF($D108=3,(AM108*(1+'input_cool&amp;vent_evolution'!AC$11)),(AM108*(1+'input_cool&amp;vent_evolution'!AC$12)))</f>
        <v>826194.47076311847</v>
      </c>
      <c r="AO108" s="57">
        <f>IF($D108=3,(AN108*(1+'input_cool&amp;vent_evolution'!AD$11)),(AN108*(1+'input_cool&amp;vent_evolution'!AD$12)))</f>
        <v>839359.30124181288</v>
      </c>
      <c r="AP108" s="57">
        <f>IF($D108=3,(AO108*(1+'input_cool&amp;vent_evolution'!AE$11)),(AO108*(1+'input_cool&amp;vent_evolution'!AE$12)))</f>
        <v>852324.08297167474</v>
      </c>
      <c r="AQ108" s="57">
        <f>IF($D108=3,(AP108*(1+'input_cool&amp;vent_evolution'!AF$11)),(AP108*(1+'input_cool&amp;vent_evolution'!AF$12)))</f>
        <v>865009.18353098026</v>
      </c>
      <c r="AR108" s="57">
        <f>IF($D108=3,(AQ108*(1+'input_cool&amp;vent_evolution'!AG$11)),(AQ108*(1+'input_cool&amp;vent_evolution'!AG$12)))</f>
        <v>877560.31776524719</v>
      </c>
      <c r="AS108" s="57">
        <f>IF($D108=3,(AR108*(1+'input_cool&amp;vent_evolution'!AH$11)),(AR108*(1+'input_cool&amp;vent_evolution'!AH$12)))</f>
        <v>889906.48563939601</v>
      </c>
      <c r="AT108" s="57">
        <f>IF($D108=3,(AS108*(1+'input_cool&amp;vent_evolution'!AI$11)),(AS108*(1+'input_cool&amp;vent_evolution'!AI$12)))</f>
        <v>902039.25703910715</v>
      </c>
      <c r="AU108" s="57">
        <f>IF($D108=3,(AT108*(1+'input_cool&amp;vent_evolution'!AJ$11)),(AT108*(1+'input_cool&amp;vent_evolution'!AJ$12)))</f>
        <v>913950.84573089867</v>
      </c>
      <c r="AV108" s="57">
        <f>IF($D108=3,(AU108*(1+'input_cool&amp;vent_evolution'!AK$11)),(AU108*(1+'input_cool&amp;vent_evolution'!AK$12)))</f>
        <v>925740.81164082722</v>
      </c>
      <c r="AW108" s="57">
        <f>IF($D108=3,(AV108*(1+'input_cool&amp;vent_evolution'!AL$11)),(AV108*(1+'input_cool&amp;vent_evolution'!AL$12)))</f>
        <v>937197.29598120204</v>
      </c>
      <c r="AX108" s="57">
        <f>IF($D108=3,(AW108*(1+'input_cool&amp;vent_evolution'!AM$11)),(AW108*(1+'input_cool&amp;vent_evolution'!AM$12)))</f>
        <v>948422.57984821952</v>
      </c>
      <c r="AY108" s="57">
        <f>IF($D108=3,(AX108*(1+'input_cool&amp;vent_evolution'!AN$11)),(AX108*(1+'input_cool&amp;vent_evolution'!AN$12)))</f>
        <v>959413.17922609148</v>
      </c>
      <c r="AZ108" s="57">
        <f>IF($D108=3,(AY108*(1+'input_cool&amp;vent_evolution'!AO$11)),(AY108*(1+'input_cool&amp;vent_evolution'!AO$12)))</f>
        <v>970169.1834261301</v>
      </c>
      <c r="BA108" s="57">
        <f>IF($D108=3,(AZ108*(1+'input_cool&amp;vent_evolution'!AP$11)),(AZ108*(1+'input_cool&amp;vent_evolution'!AP$12)))</f>
        <v>980691.88040436129</v>
      </c>
      <c r="BB108" s="57">
        <f>IF($D108=3,(BA108*(1+'input_cool&amp;vent_evolution'!AQ$11)),(BA108*(1+'input_cool&amp;vent_evolution'!AQ$12)))</f>
        <v>990983.38848189043</v>
      </c>
      <c r="BC108" s="57">
        <f>IF($D108=3,(BB108*(1+'input_cool&amp;vent_evolution'!AR$11)),(BB108*(1+'input_cool&amp;vent_evolution'!AR$12)))</f>
        <v>1001047.1049468574</v>
      </c>
      <c r="BD108" s="57">
        <f>IF($D108=3,(BC108*(1+'input_cool&amp;vent_evolution'!AS$11)),(BC108*(1+'input_cool&amp;vent_evolution'!AS$12)))</f>
        <v>1010887.6380045178</v>
      </c>
      <c r="BE108" s="57">
        <f>IF($D108=3,(BD108*(1+'input_cool&amp;vent_evolution'!AT$11)),(BD108*(1+'input_cool&amp;vent_evolution'!AT$12)))</f>
        <v>1020510.8879876886</v>
      </c>
      <c r="BF108" s="57">
        <f>IF($D108=3,(BE108*(1+'input_cool&amp;vent_evolution'!AU$11)),(BE108*(1+'input_cool&amp;vent_evolution'!AU$12)))</f>
        <v>1030225.7474997103</v>
      </c>
      <c r="BG108" s="57">
        <f>IF($D108=3,(BF108*(1+'input_cool&amp;vent_evolution'!AV$11)),(BF108*(1+'input_cool&amp;vent_evolution'!AV$12)))</f>
        <v>1040033.0886270182</v>
      </c>
      <c r="BH108" s="2">
        <f t="shared" si="153"/>
        <v>736311.76158644294</v>
      </c>
      <c r="BI108" s="2">
        <f t="shared" si="81"/>
        <v>747310.28702632722</v>
      </c>
      <c r="BJ108" s="2">
        <f t="shared" si="82"/>
        <v>757642.2155459082</v>
      </c>
      <c r="BK108" s="2">
        <f t="shared" si="83"/>
        <v>767461.93712638679</v>
      </c>
      <c r="BL108" s="2">
        <f t="shared" si="84"/>
        <v>778458.28983109992</v>
      </c>
      <c r="BM108" s="2">
        <f t="shared" si="85"/>
        <v>790526.98632287607</v>
      </c>
      <c r="BN108" s="2">
        <f t="shared" si="86"/>
        <v>803257.82787202613</v>
      </c>
      <c r="BO108" s="2">
        <f t="shared" si="87"/>
        <v>816445.72692720243</v>
      </c>
      <c r="BP108" s="2">
        <f t="shared" si="88"/>
        <v>830135.6131009605</v>
      </c>
      <c r="BQ108" s="2">
        <f t="shared" si="89"/>
        <v>845827.45482138346</v>
      </c>
      <c r="BR108" s="2">
        <f t="shared" si="90"/>
        <v>861683.65208862966</v>
      </c>
      <c r="BS108" s="2">
        <f t="shared" si="91"/>
        <v>877077.8904892935</v>
      </c>
      <c r="BT108" s="2">
        <f t="shared" si="92"/>
        <v>893016.19037398708</v>
      </c>
      <c r="BU108" s="2">
        <f t="shared" si="93"/>
        <v>909311.73215610255</v>
      </c>
      <c r="BV108" s="2">
        <f t="shared" si="94"/>
        <v>926765.29326569161</v>
      </c>
      <c r="BW108" s="2">
        <f t="shared" si="95"/>
        <v>944332.67029722477</v>
      </c>
      <c r="BX108" s="2">
        <f t="shared" si="96"/>
        <v>960104.08853808476</v>
      </c>
      <c r="BY108" s="2">
        <f t="shared" si="97"/>
        <v>975840.18733145506</v>
      </c>
      <c r="BZ108" s="2">
        <f t="shared" si="98"/>
        <v>991389.51753775612</v>
      </c>
      <c r="CA108" s="2">
        <f t="shared" si="99"/>
        <v>1006702.5648646092</v>
      </c>
      <c r="CB108" s="2">
        <f t="shared" si="100"/>
        <v>1021685.2733480942</v>
      </c>
      <c r="CC108" s="2">
        <f t="shared" si="101"/>
        <v>1036509.7506543591</v>
      </c>
      <c r="CD108" s="2">
        <f t="shared" si="102"/>
        <v>1051092.1367601471</v>
      </c>
      <c r="CE108" s="2">
        <f t="shared" si="103"/>
        <v>1065422.4746339989</v>
      </c>
      <c r="CF108" s="2">
        <f t="shared" si="104"/>
        <v>1079491.567749179</v>
      </c>
      <c r="CG108" s="2">
        <f t="shared" si="105"/>
        <v>1093417.0089731433</v>
      </c>
      <c r="CH108" s="2">
        <f t="shared" si="106"/>
        <v>1106948.5662765284</v>
      </c>
      <c r="CI108" s="2">
        <f t="shared" si="107"/>
        <v>1120207.046572967</v>
      </c>
      <c r="CJ108" s="2">
        <f t="shared" si="108"/>
        <v>1133188.3347990685</v>
      </c>
      <c r="CK108" s="2">
        <f t="shared" si="109"/>
        <v>1145892.5364427916</v>
      </c>
      <c r="CL108" s="2">
        <f t="shared" si="110"/>
        <v>1158321.1727431347</v>
      </c>
      <c r="CM108" s="2">
        <f t="shared" si="111"/>
        <v>1170476.7457053007</v>
      </c>
      <c r="CN108" s="2">
        <f t="shared" si="112"/>
        <v>1182363.2679563551</v>
      </c>
      <c r="CO108" s="2">
        <f t="shared" si="113"/>
        <v>1193986.1823696638</v>
      </c>
      <c r="CP108" s="2">
        <f t="shared" si="114"/>
        <v>1205352.4579847029</v>
      </c>
      <c r="CQ108" s="2">
        <f t="shared" si="115"/>
        <v>1216826.936042337</v>
      </c>
      <c r="CR108" s="2">
        <f>IF($D108=3,(W108*$P108*$M108*'input_cooling&amp;ventilation'!$D$3)*'input_cool&amp;vent_evolution'!M$11,(W108*$Q108*'input_cooling&amp;ventilation'!$D$3)*'input_cool&amp;vent_evolution'!M$12)</f>
        <v>125716.47802604582</v>
      </c>
      <c r="CS108" s="2">
        <f>IF($D108=3,(X108*$P108*$M108*'input_cooling&amp;ventilation'!$D$3)*'input_cool&amp;vent_evolution'!N$11,(X108*$Q108*'input_cooling&amp;ventilation'!$D$3)*'input_cool&amp;vent_evolution'!N$12)</f>
        <v>118097.07326660055</v>
      </c>
      <c r="CT108" s="2">
        <f>IF($D108=3,(Y108*$P108*$M108*'input_cooling&amp;ventilation'!$D$3)*'input_cool&amp;vent_evolution'!O$11,(Y108*$Q108*'input_cooling&amp;ventilation'!$D$3)*'input_cool&amp;vent_evolution'!O$12)</f>
        <v>112242.39276816463</v>
      </c>
      <c r="CU108" s="2">
        <f>IF($D108=3,(Z108*$P108*$M108*'input_cooling&amp;ventilation'!$D$3)*'input_cool&amp;vent_evolution'!P$11,(Z108*$Q108*'input_cooling&amp;ventilation'!$D$3)*'input_cool&amp;vent_evolution'!P$12)</f>
        <v>125691.64300476169</v>
      </c>
      <c r="CV108" s="2">
        <f>IF($D108=3,(AA108*$P108*$M108*'input_cooling&amp;ventilation'!$D$3)*'input_cool&amp;vent_evolution'!Q$11,(AA108*$Q108*'input_cooling&amp;ventilation'!$D$3)*'input_cool&amp;vent_evolution'!Q$12)</f>
        <v>137948.85738132085</v>
      </c>
      <c r="CW108" s="2">
        <f>IF($D108=3,(AB108*$P108*$M108*'input_cooling&amp;ventilation'!$D$3)*'input_cool&amp;vent_evolution'!R$11,(AB108*$Q108*'input_cooling&amp;ventilation'!$D$3)*'input_cool&amp;vent_evolution'!R$12)</f>
        <v>145517.37599869166</v>
      </c>
      <c r="CX108" s="2">
        <f>IF($D108=3,(AC108*$P108*$M108*'input_cooling&amp;ventilation'!$D$3)*'input_cool&amp;vent_evolution'!S$11,(AC108*$Q108*'input_cooling&amp;ventilation'!$D$3)*'input_cool&amp;vent_evolution'!S$12)</f>
        <v>150741.68176831753</v>
      </c>
      <c r="CY108" s="2">
        <f>IF($D108=3,(AD108*$P108*$M108*'input_cooling&amp;ventilation'!$D$3)*'input_cool&amp;vent_evolution'!T$11,(AD108*$Q108*'input_cooling&amp;ventilation'!$D$3)*'input_cool&amp;vent_evolution'!T$12)</f>
        <v>156479.54662188143</v>
      </c>
      <c r="CZ108" s="2">
        <f>IF($D108=3,(AE108*$P108*$M108*'input_cooling&amp;ventilation'!$D$3)*'input_cool&amp;vent_evolution'!U$11,(AE108*$Q108*'input_cooling&amp;ventilation'!$D$3)*'input_cool&amp;vent_evolution'!U$12)</f>
        <v>179362.50505727253</v>
      </c>
      <c r="DA108" s="2">
        <f>IF($D108=3,(AF108*$P108*$M108*'input_cooling&amp;ventilation'!$D$3)*'input_cool&amp;vent_evolution'!V$11,(AF108*$Q108*'input_cooling&amp;ventilation'!$D$3)*'input_cool&amp;vent_evolution'!V$12)</f>
        <v>181241.13875263106</v>
      </c>
      <c r="DB108" s="2">
        <f>IF($D108=3,(AG108*$P108*$M108*'input_cooling&amp;ventilation'!$D$3)*'input_cool&amp;vent_evolution'!W$11,(AG108*$Q108*'input_cooling&amp;ventilation'!$D$3)*'input_cool&amp;vent_evolution'!W$12)</f>
        <v>175960.80894687222</v>
      </c>
      <c r="DC108" s="2">
        <f>IF($D108=3,(AH108*$P108*$M108*'input_cooling&amp;ventilation'!$D$3)*'input_cool&amp;vent_evolution'!X$11,(AH108*$Q108*'input_cooling&amp;ventilation'!$D$3)*'input_cool&amp;vent_evolution'!X$12)</f>
        <v>182179.5965448707</v>
      </c>
      <c r="DD108" s="2">
        <f>IF($D108=3,(AI108*$P108*$M108*'input_cooling&amp;ventilation'!$D$3)*'input_cool&amp;vent_evolution'!Y$11,(AI108*$Q108*'input_cooling&amp;ventilation'!$D$3)*'input_cool&amp;vent_evolution'!Y$12)</f>
        <v>186262.97966678903</v>
      </c>
      <c r="DE108" s="2">
        <f>IF($D108=3,(AJ108*$P108*$M108*'input_cooling&amp;ventilation'!$D$3)*'input_cool&amp;vent_evolution'!Z$11,(AJ108*$Q108*'input_cooling&amp;ventilation'!$D$3)*'input_cool&amp;vent_evolution'!Z$12)</f>
        <v>199499.49142755239</v>
      </c>
      <c r="DF108" s="2">
        <f>IF($D108=3,(AK108*$P108*$M108*'input_cooling&amp;ventilation'!$D$3)*'input_cool&amp;vent_evolution'!AA$11,(AK108*$Q108*'input_cooling&amp;ventilation'!$D$3)*'input_cool&amp;vent_evolution'!AA$12)</f>
        <v>200800.44189844359</v>
      </c>
      <c r="DG108" s="2">
        <f>IF($D108=3,(AL108*$P108*$M108*'input_cooling&amp;ventilation'!$D$3)*'input_cool&amp;vent_evolution'!AB$11,(AL108*$Q108*'input_cooling&amp;ventilation'!$D$3)*'input_cool&amp;vent_evolution'!AB$12)</f>
        <v>180272.08879534446</v>
      </c>
      <c r="DH108" s="2">
        <f>IF($D108=3,(AM108*$P108*$M108*'input_cooling&amp;ventilation'!$D$3)*'input_cool&amp;vent_evolution'!AC$11,(AM108*$Q108*'input_cooling&amp;ventilation'!$D$3)*'input_cool&amp;vent_evolution'!AC$12)</f>
        <v>179868.37680972466</v>
      </c>
      <c r="DI108" s="2">
        <f>IF($D108=3,(AN108*$P108*$M108*'input_cooling&amp;ventilation'!$D$3)*'input_cool&amp;vent_evolution'!AD$11,(AN108*$Q108*'input_cooling&amp;ventilation'!$D$3)*'input_cool&amp;vent_evolution'!AD$12)</f>
        <v>177733.55527382341</v>
      </c>
      <c r="DJ108" s="2">
        <f>IF($D108=3,(AO108*$P108*$M108*'input_cooling&amp;ventilation'!$D$3)*'input_cool&amp;vent_evolution'!AE$11,(AO108*$Q108*'input_cooling&amp;ventilation'!$D$3)*'input_cool&amp;vent_evolution'!AE$12)</f>
        <v>175032.77037456792</v>
      </c>
      <c r="DK108" s="2">
        <f>IF($D108=3,(AP108*$P108*$M108*'input_cooling&amp;ventilation'!$D$3)*'input_cool&amp;vent_evolution'!AF$11,(AP108*$Q108*'input_cooling&amp;ventilation'!$D$3)*'input_cool&amp;vent_evolution'!AF$12)</f>
        <v>171256.89731136695</v>
      </c>
      <c r="DL108" s="2">
        <f>IF($D108=3,(AQ108*$P108*$M108*'input_cooling&amp;ventilation'!$D$3)*'input_cool&amp;vent_evolution'!AG$11,(AQ108*$Q108*'input_cooling&amp;ventilation'!$D$3)*'input_cool&amp;vent_evolution'!AG$12)</f>
        <v>169448.26701608024</v>
      </c>
      <c r="DM108" s="2">
        <f>IF($D108=3,(AR108*$P108*$M108*'input_cooling&amp;ventilation'!$D$3)*'input_cool&amp;vent_evolution'!AH$11,(AR108*$Q108*'input_cooling&amp;ventilation'!$D$3)*'input_cool&amp;vent_evolution'!AH$12)</f>
        <v>166681.09124771119</v>
      </c>
      <c r="DN108" s="2">
        <f>IF($D108=3,(AS108*$P108*$M108*'input_cooling&amp;ventilation'!$D$3)*'input_cool&amp;vent_evolution'!AI$11,(AS108*$Q108*'input_cooling&amp;ventilation'!$D$3)*'input_cool&amp;vent_evolution'!AI$12)</f>
        <v>163800.10359305819</v>
      </c>
      <c r="DO108" s="2">
        <f>IF($D108=3,(AT108*$P108*$M108*'input_cooling&amp;ventilation'!$D$3)*'input_cool&amp;vent_evolution'!AJ$11,(AT108*$Q108*'input_cooling&amp;ventilation'!$D$3)*'input_cool&amp;vent_evolution'!AJ$12)</f>
        <v>160813.99685152055</v>
      </c>
      <c r="DP108" s="2">
        <f>IF($D108=3,(AU108*$P108*$M108*'input_cooling&amp;ventilation'!$D$3)*'input_cool&amp;vent_evolution'!AK$11,(AU108*$Q108*'input_cooling&amp;ventilation'!$D$3)*'input_cool&amp;vent_evolution'!AK$12)</f>
        <v>159172.01221238874</v>
      </c>
      <c r="DQ108" s="2">
        <f>IF($D108=3,(AV108*$P108*$M108*'input_cooling&amp;ventilation'!$D$3)*'input_cool&amp;vent_evolution'!AL$11,(AV108*$Q108*'input_cooling&amp;ventilation'!$D$3)*'input_cool&amp;vent_evolution'!AL$12)</f>
        <v>154669.79966426612</v>
      </c>
      <c r="DR108" s="2">
        <f>IF($D108=3,(AW108*$P108*$M108*'input_cooling&amp;ventilation'!$D$3)*'input_cool&amp;vent_evolution'!AM$11,(AW108*$Q108*'input_cooling&amp;ventilation'!$D$3)*'input_cool&amp;vent_evolution'!AM$12)</f>
        <v>151548.44674010295</v>
      </c>
      <c r="DS108" s="2">
        <f>IF($D108=3,(AX108*$P108*$M108*'input_cooling&amp;ventilation'!$D$3)*'input_cool&amp;vent_evolution'!AN$11,(AX108*$Q108*'input_cooling&amp;ventilation'!$D$3)*'input_cool&amp;vent_evolution'!AN$12)</f>
        <v>148380.0573946441</v>
      </c>
      <c r="DT108" s="2">
        <f>IF($D108=3,(AY108*$P108*$M108*'input_cooling&amp;ventilation'!$D$3)*'input_cool&amp;vent_evolution'!AO$11,(AY108*$Q108*'input_cooling&amp;ventilation'!$D$3)*'input_cool&amp;vent_evolution'!AO$12)</f>
        <v>145212.87380850737</v>
      </c>
      <c r="DU108" s="2">
        <f>IF($D108=3,(AZ108*$P108*$M108*'input_cooling&amp;ventilation'!$D$3)*'input_cool&amp;vent_evolution'!AP$11,(AZ108*$Q108*'input_cooling&amp;ventilation'!$D$3)*'input_cool&amp;vent_evolution'!AP$12)</f>
        <v>142063.0784450176</v>
      </c>
      <c r="DV108" s="2">
        <f>IF($D108=3,(BA108*$P108*$M108*'input_cooling&amp;ventilation'!$D$3)*'input_cool&amp;vent_evolution'!AQ$11,(BA108*$Q108*'input_cooling&amp;ventilation'!$D$3)*'input_cool&amp;vent_evolution'!AQ$12)</f>
        <v>138941.8817590352</v>
      </c>
      <c r="DW108" s="2">
        <f>IF($D108=3,(BB108*$P108*$M108*'input_cooling&amp;ventilation'!$D$3)*'input_cool&amp;vent_evolution'!AR$11,(BB108*$Q108*'input_cooling&amp;ventilation'!$D$3)*'input_cool&amp;vent_evolution'!AR$12)</f>
        <v>135866.55061612814</v>
      </c>
      <c r="DX108" s="2">
        <f>IF($D108=3,(BC108*$P108*$M108*'input_cooling&amp;ventilation'!$D$3)*'input_cool&amp;vent_evolution'!AS$11,(BC108*$Q108*'input_cooling&amp;ventilation'!$D$3)*'input_cool&amp;vent_evolution'!AS$12)</f>
        <v>132853.43316483154</v>
      </c>
      <c r="DY108" s="2">
        <f>IF($D108=3,(BD108*$P108*$M108*'input_cooling&amp;ventilation'!$D$3)*'input_cool&amp;vent_evolution'!AT$11,(BD108*$Q108*'input_cooling&amp;ventilation'!$D$3)*'input_cool&amp;vent_evolution'!AT$12)</f>
        <v>129919.9739461706</v>
      </c>
      <c r="DZ108" s="2">
        <f>IF($D108=3,(BE108*$P108*$M108*'input_cooling&amp;ventilation'!$D$3)*'input_cool&amp;vent_evolution'!AU$11,(BE108*$Q108*'input_cooling&amp;ventilation'!$D$3)*'input_cool&amp;vent_evolution'!AU$12)</f>
        <v>131156.76064737022</v>
      </c>
      <c r="EA108" s="2">
        <f>IF($D108=3,(BF108*$P108*$M108*'input_cooling&amp;ventilation'!$D$3)*'input_cool&amp;vent_evolution'!AV$11,(BF108*$Q108*'input_cooling&amp;ventilation'!$D$3)*'input_cool&amp;vent_evolution'!AV$12)</f>
        <v>132405.32106817429</v>
      </c>
      <c r="EB108">
        <v>0.6</v>
      </c>
      <c r="EC108" s="2">
        <f t="shared" si="116"/>
        <v>2030112</v>
      </c>
      <c r="ED108" s="2">
        <f>IF($D108=3,(EC108*(1+'input_cool&amp;vent_evolution'!M$10)),EC108*(1+'input_cool&amp;vent_evolution'!M$9))</f>
        <v>2073386.1549167919</v>
      </c>
      <c r="EE108" s="2">
        <f>IF($D108=3,(ED108*(1+'input_cool&amp;vent_evolution'!N$10)),ED108*(1+'input_cool&amp;vent_evolution'!N$9))</f>
        <v>2116704.9730028734</v>
      </c>
      <c r="EF108" s="2">
        <f>IF($D108=3,(EE108*(1+'input_cool&amp;vent_evolution'!O$10)),EE108*(1+'input_cool&amp;vent_evolution'!O$9))</f>
        <v>2160068.4550392064</v>
      </c>
      <c r="EG108" s="2">
        <f>IF($D108=3,(EF108*(1+'input_cool&amp;vent_evolution'!P$10)),EF108*(1+'input_cool&amp;vent_evolution'!P$9))</f>
        <v>2201070.535731833</v>
      </c>
      <c r="EH108" s="2">
        <f>IF($D108=3,(EG108*(1+'input_cool&amp;vent_evolution'!Q$10)),EG108*(1+'input_cool&amp;vent_evolution'!Q$9))</f>
        <v>2242117.2804614869</v>
      </c>
      <c r="EI108" s="2">
        <f>IF($D108=3,(EH108*(1+'input_cool&amp;vent_evolution'!R$10)),EH108*(1+'input_cool&amp;vent_evolution'!R$9))</f>
        <v>2274369.3500721962</v>
      </c>
      <c r="EJ108" s="2">
        <f>IF($D108=3,(EI108*(1+'input_cool&amp;vent_evolution'!S$10)),EI108*(1+'input_cool&amp;vent_evolution'!S$9))</f>
        <v>2306641.0206970661</v>
      </c>
      <c r="EK108" s="2">
        <f>IF($D108=3,(EJ108*(1+'input_cool&amp;vent_evolution'!T$10)),EJ108*(1+'input_cool&amp;vent_evolution'!T$9))</f>
        <v>2338932.2921625511</v>
      </c>
      <c r="EL108" s="2">
        <f>IF($D108=3,(EK108*(1+'input_cool&amp;vent_evolution'!U$10)),EK108*(1+'input_cool&amp;vent_evolution'!U$9))</f>
        <v>2371243.1630802578</v>
      </c>
      <c r="EM108" s="2">
        <f>IF($D108=3,(EL108*(1+'input_cool&amp;vent_evolution'!V$10)),EL108*(1+'input_cool&amp;vent_evolution'!V$9))</f>
        <v>2403573.6346650287</v>
      </c>
      <c r="EN108" s="2">
        <f>IF($D108=3,(EM108*(1+'input_cool&amp;vent_evolution'!W$10)),EM108*(1+'input_cool&amp;vent_evolution'!W$9))</f>
        <v>2428718.1450268715</v>
      </c>
      <c r="EO108" s="2">
        <f>IF($D108=3,(EN108*(1+'input_cool&amp;vent_evolution'!X$10)),EN108*(1+'input_cool&amp;vent_evolution'!X$9))</f>
        <v>2453879.0595506607</v>
      </c>
      <c r="EP108" s="2">
        <f>IF($D108=3,(EO108*(1+'input_cool&amp;vent_evolution'!Y$10)),EO108*(1+'input_cool&amp;vent_evolution'!Y$9))</f>
        <v>2479056.3791909111</v>
      </c>
      <c r="EQ108" s="2">
        <f>IF($D108=3,(EP108*(1+'input_cool&amp;vent_evolution'!Z$10)),EP108*(1+'input_cool&amp;vent_evolution'!Z$9))</f>
        <v>2504250.1023856904</v>
      </c>
      <c r="ER108" s="2">
        <f>IF($D108=3,(EQ108*(1+'input_cool&amp;vent_evolution'!AA$10)),EQ108*(1+'input_cool&amp;vent_evolution'!AA$9))</f>
        <v>2529460.2306969296</v>
      </c>
      <c r="ES108" s="2">
        <f>IF($D108=3,(ER108*(1+'input_cool&amp;vent_evolution'!AB$10)),ER108*(1+'input_cool&amp;vent_evolution'!AB$9))</f>
        <v>2547008.414856853</v>
      </c>
      <c r="ET108" s="2">
        <f>IF($D108=3,(ES108*(1+'input_cool&amp;vent_evolution'!AC$10)),ES108*(1+'input_cool&amp;vent_evolution'!AC$9))</f>
        <v>2564568.911683409</v>
      </c>
      <c r="EU108" s="2">
        <f>IF($D108=3,(ET108*(1+'input_cool&amp;vent_evolution'!AD$10)),ET108*(1+'input_cool&amp;vent_evolution'!AD$9))</f>
        <v>2582141.7233459558</v>
      </c>
      <c r="EV108" s="2">
        <f>IF($D108=3,(EU108*(1+'input_cool&amp;vent_evolution'!AE$10)),EU108*(1+'input_cool&amp;vent_evolution'!AE$9))</f>
        <v>2599726.8478486855</v>
      </c>
      <c r="EW108" s="2">
        <f>IF($D108=3,(EV108*(1+'input_cool&amp;vent_evolution'!AF$10)),EV108*(1+'input_cool&amp;vent_evolution'!AF$9))</f>
        <v>2617324.2871006313</v>
      </c>
      <c r="EX108" s="2">
        <f>IF($D108=3,(EW108*(1+'input_cool&amp;vent_evolution'!AG$10)),EW108*(1+'input_cool&amp;vent_evolution'!AG$9))</f>
        <v>2628450.0652729739</v>
      </c>
      <c r="EY108" s="2">
        <f>IF($D108=3,(EX108*(1+'input_cool&amp;vent_evolution'!AH$10)),EX108*(1+'input_cool&amp;vent_evolution'!AH$9))</f>
        <v>2639579.1559676826</v>
      </c>
      <c r="EZ108" s="2">
        <f>IF($D108=3,(EY108*(1+'input_cool&amp;vent_evolution'!AI$10)),EY108*(1+'input_cool&amp;vent_evolution'!AI$9))</f>
        <v>2650711.5597921782</v>
      </c>
      <c r="FA108" s="2">
        <f>IF($D108=3,(EZ108*(1+'input_cool&amp;vent_evolution'!AJ$10)),EZ108*(1+'input_cool&amp;vent_evolution'!AJ$9))</f>
        <v>2661847.2760522664</v>
      </c>
      <c r="FB108" s="2">
        <f>IF($D108=3,(FA108*(1+'input_cool&amp;vent_evolution'!AK$10)),FA108*(1+'input_cool&amp;vent_evolution'!AK$9))</f>
        <v>2672986.3032727805</v>
      </c>
      <c r="FC108" s="2">
        <f>IF($D108=3,(FB108*(1+'input_cool&amp;vent_evolution'!AL$10)),FB108*(1+'input_cool&amp;vent_evolution'!AL$9))</f>
        <v>2684128.6446643737</v>
      </c>
      <c r="FD108" s="2">
        <f>IF($D108=3,(FC108*(1+'input_cool&amp;vent_evolution'!AM$10)),FC108*(1+'input_cool&amp;vent_evolution'!AM$9))</f>
        <v>2695274.2975370386</v>
      </c>
      <c r="FE108" s="2">
        <f>IF($D108=3,(FD108*(1+'input_cool&amp;vent_evolution'!AN$10)),FD108*(1+'input_cool&amp;vent_evolution'!AN$9))</f>
        <v>2706423.2635394917</v>
      </c>
      <c r="FF108" s="2">
        <f>IF($D108=3,(FE108*(1+'input_cool&amp;vent_evolution'!AO$10)),FE108*(1+'input_cool&amp;vent_evolution'!AO$9))</f>
        <v>2717575.5416304395</v>
      </c>
      <c r="FG108" s="2">
        <f>IF($D108=3,(FF108*(1+'input_cool&amp;vent_evolution'!AP$10)),FF108*(1+'input_cool&amp;vent_evolution'!AP$9))</f>
        <v>2728731.1325040748</v>
      </c>
      <c r="FH108" s="2">
        <f>IF($D108=3,(FG108*(1+'input_cool&amp;vent_evolution'!AQ$10)),FG108*(1+'input_cool&amp;vent_evolution'!AQ$9))</f>
        <v>2739890.0351191079</v>
      </c>
      <c r="FI108" s="2">
        <f>IF($D108=3,(FH108*(1+'input_cool&amp;vent_evolution'!AR$10)),FH108*(1+'input_cool&amp;vent_evolution'!AR$9))</f>
        <v>2751052.2506903782</v>
      </c>
      <c r="FJ108" s="2">
        <f>IF($D108=3,(FI108*(1+'input_cool&amp;vent_evolution'!AS$10)),FI108*(1+'input_cool&amp;vent_evolution'!AS$9))</f>
        <v>2762217.7784369178</v>
      </c>
      <c r="FK108" s="2">
        <f>IF($D108=3,(FJ108*(1+'input_cool&amp;vent_evolution'!AT$10)),FJ108*(1+'input_cool&amp;vent_evolution'!AT$9))</f>
        <v>2773386.6194000146</v>
      </c>
      <c r="FL108" s="2">
        <f>IF($D108=3,(FK108*(1+'input_cool&amp;vent_evolution'!AU$10)),FK108*(1+'input_cool&amp;vent_evolution'!AU$9))</f>
        <v>2784600.6208169442</v>
      </c>
      <c r="FM108" s="2">
        <f t="shared" si="117"/>
        <v>2255018.0781725771</v>
      </c>
      <c r="FN108" s="2">
        <f t="shared" si="118"/>
        <v>2303086.362905147</v>
      </c>
      <c r="FO108" s="2">
        <f t="shared" si="119"/>
        <v>2351204.2588188611</v>
      </c>
      <c r="FP108" s="2">
        <f t="shared" si="120"/>
        <v>2399371.7667812016</v>
      </c>
      <c r="FQ108" s="2">
        <f t="shared" si="121"/>
        <v>2444916.2654120969</v>
      </c>
      <c r="FR108" s="2">
        <f t="shared" si="122"/>
        <v>2490510.3761880067</v>
      </c>
      <c r="FS108" s="2">
        <f t="shared" si="123"/>
        <v>2526335.493240972</v>
      </c>
      <c r="FT108" s="2">
        <f t="shared" si="124"/>
        <v>2562182.3828076138</v>
      </c>
      <c r="FU108" s="2">
        <f t="shared" si="125"/>
        <v>2598051.044695158</v>
      </c>
      <c r="FV108" s="2">
        <f t="shared" si="126"/>
        <v>2633941.4773613997</v>
      </c>
      <c r="FW108" s="2">
        <f t="shared" si="127"/>
        <v>2669853.682155767</v>
      </c>
      <c r="FX108" s="2">
        <f t="shared" si="128"/>
        <v>2697783.8285874682</v>
      </c>
      <c r="FY108" s="2">
        <f t="shared" si="129"/>
        <v>2725732.1965171681</v>
      </c>
      <c r="FZ108" s="2">
        <f t="shared" si="130"/>
        <v>2753698.7870051288</v>
      </c>
      <c r="GA108" s="2">
        <f t="shared" si="131"/>
        <v>2781683.598316378</v>
      </c>
      <c r="GB108" s="2">
        <f t="shared" si="132"/>
        <v>2809686.6321858861</v>
      </c>
      <c r="GC108" s="2">
        <f t="shared" si="133"/>
        <v>2829178.8929674234</v>
      </c>
      <c r="GD108" s="2">
        <f t="shared" si="134"/>
        <v>2848684.8304750961</v>
      </c>
      <c r="GE108" s="2">
        <f t="shared" si="135"/>
        <v>2868204.4471185938</v>
      </c>
      <c r="GF108" s="2">
        <f t="shared" si="136"/>
        <v>2887737.7406810038</v>
      </c>
      <c r="GG108" s="2">
        <f t="shared" si="137"/>
        <v>2907284.7132828515</v>
      </c>
      <c r="GH108" s="2">
        <f t="shared" si="138"/>
        <v>2919643.0614490462</v>
      </c>
      <c r="GI108" s="2">
        <f t="shared" si="139"/>
        <v>2932005.089115594</v>
      </c>
      <c r="GJ108" s="2">
        <f t="shared" si="140"/>
        <v>2944370.7969572083</v>
      </c>
      <c r="GK108" s="2">
        <f t="shared" si="141"/>
        <v>2956740.1842027879</v>
      </c>
      <c r="GL108" s="2">
        <f t="shared" si="142"/>
        <v>2969113.2492137412</v>
      </c>
      <c r="GM108" s="2">
        <f t="shared" si="143"/>
        <v>2981489.9955564127</v>
      </c>
      <c r="GN108" s="2">
        <f t="shared" si="144"/>
        <v>2993870.4202427827</v>
      </c>
      <c r="GO108" s="2">
        <f t="shared" si="145"/>
        <v>3006254.5251042205</v>
      </c>
      <c r="GP108" s="2">
        <f t="shared" si="146"/>
        <v>3018642.3089840729</v>
      </c>
      <c r="GQ108" s="2">
        <f t="shared" si="147"/>
        <v>3031033.7726534391</v>
      </c>
      <c r="GR108" s="2">
        <f t="shared" si="148"/>
        <v>3043428.91495567</v>
      </c>
      <c r="GS108" s="2">
        <f t="shared" si="149"/>
        <v>3055827.7372401915</v>
      </c>
      <c r="GT108" s="2">
        <f t="shared" si="150"/>
        <v>3068230.2386395154</v>
      </c>
      <c r="GU108" s="2">
        <f t="shared" si="151"/>
        <v>3080636.4203102891</v>
      </c>
      <c r="GV108" s="2">
        <f t="shared" si="152"/>
        <v>3093092.7655384485</v>
      </c>
      <c r="GW108" s="2">
        <f>IF($D108=3,($N108*$M108*EC108*'input_cooling&amp;ventilation'!$D$3)*'input_cool&amp;vent_evolution'!M$11,($O108*$M108*EC108*'input_cooling&amp;ventilation'!$D$3)*'input_cool&amp;vent_evolution'!M$10)</f>
        <v>467521.27804589178</v>
      </c>
      <c r="GX108" s="2">
        <f>IF($D108=3,($N108*$M108*ED108*'input_cooling&amp;ventilation'!$D$3)*'input_cool&amp;vent_evolution'!N$11,($O108*$M108*ED108*'input_cooling&amp;ventilation'!$D$3)*'input_cool&amp;vent_evolution'!N$10)</f>
        <v>441946.07765243424</v>
      </c>
      <c r="GY108" s="2">
        <f>IF($D108=3,($N108*$M108*EE108*'input_cooling&amp;ventilation'!$D$3)*'input_cool&amp;vent_evolution'!O$11,($O108*$M108*EE108*'input_cooling&amp;ventilation'!$D$3)*'input_cool&amp;vent_evolution'!O$10)</f>
        <v>422964.57636088628</v>
      </c>
      <c r="GZ108" s="2">
        <f>IF($D108=3,($N108*$M108*EF108*'input_cooling&amp;ventilation'!$D$3)*'input_cool&amp;vent_evolution'!P$11,($O108*$M108*EF108*'input_cooling&amp;ventilation'!$D$3)*'input_cool&amp;vent_evolution'!P$10)</f>
        <v>477164.34841595643</v>
      </c>
      <c r="HA108" s="2">
        <f>IF($D108=3,($N108*$M108*EG108*'input_cooling&amp;ventilation'!$D$3)*'input_cool&amp;vent_evolution'!Q$11,($O108*$M108*EG108*'input_cooling&amp;ventilation'!$D$3)*'input_cool&amp;vent_evolution'!Q$10)</f>
        <v>526099.19259737828</v>
      </c>
      <c r="HB108" s="2">
        <f>IF($D108=3,($N108*$M108*EH108*'input_cooling&amp;ventilation'!$D$3)*'input_cool&amp;vent_evolution'!R$11,($O108*$M108*EH108*'input_cooling&amp;ventilation'!$D$3)*'input_cool&amp;vent_evolution'!R$10)</f>
        <v>556682.27821260446</v>
      </c>
      <c r="HC108" s="2">
        <f>IF($D108=3,($N108*$M108*EI108*'input_cooling&amp;ventilation'!$D$3)*'input_cool&amp;vent_evolution'!S$11,($O108*$M108*EI108*'input_cooling&amp;ventilation'!$D$3)*'input_cool&amp;vent_evolution'!S$10)</f>
        <v>575692.13873414928</v>
      </c>
      <c r="HD108" s="2">
        <f>IF($D108=3,($N108*$M108*EJ108*'input_cooling&amp;ventilation'!$D$3)*'input_cool&amp;vent_evolution'!T$11,($O108*$M108*EJ108*'input_cooling&amp;ventilation'!$D$3)*'input_cool&amp;vent_evolution'!T$10)</f>
        <v>596295.02390854713</v>
      </c>
      <c r="HE108" s="2">
        <f>IF($D108=3,($N108*$M108*EK108*'input_cooling&amp;ventilation'!$D$3)*'input_cool&amp;vent_evolution'!U$11,($O108*$M108*EK108*'input_cooling&amp;ventilation'!$D$3)*'input_cool&amp;vent_evolution'!U$10)</f>
        <v>681633.89871945244</v>
      </c>
      <c r="HF108" s="2">
        <f>IF($D108=3,($N108*$M108*EL108*'input_cooling&amp;ventilation'!$D$3)*'input_cool&amp;vent_evolution'!V$11,($O108*$M108*EL108*'input_cooling&amp;ventilation'!$D$3)*'input_cool&amp;vent_evolution'!V$10)</f>
        <v>685333.5791175731</v>
      </c>
      <c r="HG108" s="2">
        <f>IF($D108=3,($N108*$M108*EM108*'input_cooling&amp;ventilation'!$D$3)*'input_cool&amp;vent_evolution'!W$11,($O108*$M108*EM108*'input_cooling&amp;ventilation'!$D$3)*'input_cool&amp;vent_evolution'!W$10)</f>
        <v>662028.12973301916</v>
      </c>
      <c r="HH108" s="2">
        <f>IF($D108=3,($N108*$M108*EN108*'input_cooling&amp;ventilation'!$D$3)*'input_cool&amp;vent_evolution'!X$11,($O108*$M108*EN108*'input_cooling&amp;ventilation'!$D$3)*'input_cool&amp;vent_evolution'!X$10)</f>
        <v>680439.63869565958</v>
      </c>
      <c r="HI108" s="2">
        <f>IF($D108=3,($N108*$M108*EO108*'input_cooling&amp;ventilation'!$D$3)*'input_cool&amp;vent_evolution'!Y$11,($O108*$M108*EO108*'input_cooling&amp;ventilation'!$D$3)*'input_cool&amp;vent_evolution'!Y$10)</f>
        <v>690353.10612695769</v>
      </c>
      <c r="HJ108" s="2">
        <f>IF($D108=3,($N108*$M108*EP108*'input_cooling&amp;ventilation'!$D$3)*'input_cool&amp;vent_evolution'!Z$11,($O108*$M108*EP108*'input_cooling&amp;ventilation'!$D$3)*'input_cool&amp;vent_evolution'!Z$10)</f>
        <v>733611.81540828338</v>
      </c>
      <c r="HK108" s="2">
        <f>IF($D108=3,($N108*$M108*EQ108*'input_cooling&amp;ventilation'!$D$3)*'input_cool&amp;vent_evolution'!AA$11,($O108*$M108*EQ108*'input_cooling&amp;ventilation'!$D$3)*'input_cool&amp;vent_evolution'!AA$10)</f>
        <v>731852.42854753335</v>
      </c>
      <c r="HL108" s="2">
        <f>IF($D108=3,($N108*$M108*ER108*'input_cooling&amp;ventilation'!$D$3)*'input_cool&amp;vent_evolution'!AB$11,($O108*$M108*ER108*'input_cooling&amp;ventilation'!$D$3)*'input_cool&amp;vent_evolution'!AB$10)</f>
        <v>651301.75274585665</v>
      </c>
      <c r="HM108" s="2">
        <f>IF($D108=3,($N108*$M108*ES108*'input_cooling&amp;ventilation'!$D$3)*'input_cool&amp;vent_evolution'!AC$11,($O108*$M108*ES108*'input_cooling&amp;ventilation'!$D$3)*'input_cool&amp;vent_evolution'!AC$10)</f>
        <v>643602.60230244033</v>
      </c>
      <c r="HN108" s="2">
        <f>IF($D108=3,($N108*$M108*ET108*'input_cooling&amp;ventilation'!$D$3)*'input_cool&amp;vent_evolution'!AD$11,($O108*$M108*ET108*'input_cooling&amp;ventilation'!$D$3)*'input_cool&amp;vent_evolution'!AD$10)</f>
        <v>630022.43889892893</v>
      </c>
      <c r="HO108" s="2">
        <f>IF($D108=3,($N108*$M108*EU108*'input_cooling&amp;ventilation'!$D$3)*'input_cool&amp;vent_evolution'!AE$11,($O108*$M108*EU108*'input_cooling&amp;ventilation'!$D$3)*'input_cool&amp;vent_evolution'!AE$10)</f>
        <v>614902.18277917255</v>
      </c>
      <c r="HP108" s="2">
        <f>IF($D108=3,($N108*$M108*EV108*'input_cooling&amp;ventilation'!$D$3)*'input_cool&amp;vent_evolution'!AF$11,($O108*$M108*EV108*'input_cooling&amp;ventilation'!$D$3)*'input_cool&amp;vent_evolution'!AF$10)</f>
        <v>596520.71671778825</v>
      </c>
      <c r="HQ108" s="2">
        <f>IF($D108=3,($N108*$M108*EW108*'input_cooling&amp;ventilation'!$D$3)*'input_cool&amp;vent_evolution'!AG$11,($O108*$M108*EW108*'input_cooling&amp;ventilation'!$D$3)*'input_cool&amp;vent_evolution'!AG$10)</f>
        <v>585502.0884935694</v>
      </c>
      <c r="HR108" s="2">
        <f>IF($D108=3,($N108*$M108*EX108*'input_cooling&amp;ventilation'!$D$3)*'input_cool&amp;vent_evolution'!AH$11,($O108*$M108*EX108*'input_cooling&amp;ventilation'!$D$3)*'input_cool&amp;vent_evolution'!AH$10)</f>
        <v>570116.4723308509</v>
      </c>
      <c r="HS108" s="2">
        <f>IF($D108=3,($N108*$M108*EY108*'input_cooling&amp;ventilation'!$D$3)*'input_cool&amp;vent_evolution'!AI$11,($O108*$M108*EY108*'input_cooling&amp;ventilation'!$D$3)*'input_cool&amp;vent_evolution'!AI$10)</f>
        <v>554828.79250165541</v>
      </c>
      <c r="HT108" s="2">
        <f>IF($D108=3,($N108*$M108*EZ108*'input_cooling&amp;ventilation'!$D$3)*'input_cool&amp;vent_evolution'!AJ$11,($O108*$M108*EZ108*'input_cooling&amp;ventilation'!$D$3)*'input_cool&amp;vent_evolution'!AJ$10)</f>
        <v>539653.97395071248</v>
      </c>
      <c r="HU108" s="2">
        <f>IF($D108=3,($N108*$M108*FA108*'input_cooling&amp;ventilation'!$D$3)*'input_cool&amp;vent_evolution'!AK$11,($O108*$M108*FA108*'input_cooling&amp;ventilation'!$D$3)*'input_cool&amp;vent_evolution'!AK$10)</f>
        <v>529397.03144108504</v>
      </c>
      <c r="HV108" s="2">
        <f>IF($D108=3,($N108*$M108*FB108*'input_cooling&amp;ventilation'!$D$3)*'input_cool&amp;vent_evolution'!AL$11,($O108*$M108*FB108*'input_cooling&amp;ventilation'!$D$3)*'input_cool&amp;vent_evolution'!AL$10)</f>
        <v>509996.67688873521</v>
      </c>
      <c r="HW108" s="2">
        <f>IF($D108=3,($N108*$M108*FC108*'input_cooling&amp;ventilation'!$D$3)*'input_cool&amp;vent_evolution'!AM$11,($O108*$M108*FC108*'input_cooling&amp;ventilation'!$D$3)*'input_cool&amp;vent_evolution'!AM$10)</f>
        <v>495653.62814069475</v>
      </c>
      <c r="HX108" s="2">
        <f>IF($D108=3,($N108*$M108*FD108*'input_cooling&amp;ventilation'!$D$3)*'input_cool&amp;vent_evolution'!AN$11,($O108*$M108*FD108*'input_cooling&amp;ventilation'!$D$3)*'input_cool&amp;vent_evolution'!AN$10)</f>
        <v>481538.61533871002</v>
      </c>
      <c r="HY108" s="2">
        <f>IF($D108=3,($N108*$M108*FE108*'input_cooling&amp;ventilation'!$D$3)*'input_cool&amp;vent_evolution'!AO$11,($O108*$M108*FE108*'input_cooling&amp;ventilation'!$D$3)*'input_cool&amp;vent_evolution'!AO$10)</f>
        <v>467788.62631171523</v>
      </c>
      <c r="HZ108" s="2">
        <f>IF($D108=3,($N108*$M108*FF108*'input_cooling&amp;ventilation'!$D$3)*'input_cool&amp;vent_evolution'!AP$11,($O108*$M108*FF108*'input_cooling&amp;ventilation'!$D$3)*'input_cool&amp;vent_evolution'!AP$10)</f>
        <v>454433.01017116127</v>
      </c>
      <c r="IA108" s="2">
        <f>IF($D108=3,($N108*$M108*FG108*'input_cooling&amp;ventilation'!$D$3)*'input_cool&amp;vent_evolution'!AQ$11,($O108*$M108*FG108*'input_cooling&amp;ventilation'!$D$3)*'input_cool&amp;vent_evolution'!AQ$10)</f>
        <v>441484.88847967953</v>
      </c>
      <c r="IB108" s="2">
        <f>IF($D108=3,($N108*$M108*FH108*'input_cooling&amp;ventilation'!$D$3)*'input_cool&amp;vent_evolution'!AR$11,($O108*$M108*FH108*'input_cooling&amp;ventilation'!$D$3)*'input_cool&amp;vent_evolution'!AR$10)</f>
        <v>428976.80270878528</v>
      </c>
      <c r="IC108" s="2">
        <f>IF($D108=3,($N108*$M108*FI108*'input_cooling&amp;ventilation'!$D$3)*'input_cool&amp;vent_evolution'!AS$11,($O108*$M108*FI108*'input_cooling&amp;ventilation'!$D$3)*'input_cool&amp;vent_evolution'!AS$10)</f>
        <v>416938.12299114157</v>
      </c>
      <c r="ID108" s="2">
        <f>IF($D108=3,($N108*$M108*FJ108*'input_cooling&amp;ventilation'!$D$3)*'input_cool&amp;vent_evolution'!AT$11,($O108*$M108*FJ108*'input_cooling&amp;ventilation'!$D$3)*'input_cool&amp;vent_evolution'!AT$10)</f>
        <v>405401.59720955906</v>
      </c>
      <c r="IE108" s="2">
        <f>IF($D108=3,($N108*$M108*FK108*'input_cooling&amp;ventilation'!$D$3)*'input_cool&amp;vent_evolution'!AU$11,($O108*$M108*FK108*'input_cooling&amp;ventilation'!$D$3)*'input_cool&amp;vent_evolution'!AU$10)</f>
        <v>407040.81117768475</v>
      </c>
      <c r="IF108" s="2">
        <f>IF($D108=3,($N108*$M108*FL108*'input_cooling&amp;ventilation'!$D$3)*'input_cool&amp;vent_evolution'!AV$11,($O108*$M108*FL108*'input_cooling&amp;ventilation'!$D$3)*'input_cool&amp;vent_evolution'!AV$10)</f>
        <v>408686.65319674014</v>
      </c>
    </row>
    <row r="109" spans="1:240" x14ac:dyDescent="0.25">
      <c r="A109">
        <v>107</v>
      </c>
      <c r="B109">
        <v>100100</v>
      </c>
      <c r="C109">
        <v>14</v>
      </c>
      <c r="D109">
        <v>3</v>
      </c>
      <c r="E109">
        <v>4</v>
      </c>
      <c r="F109" s="2">
        <v>527044.13246151805</v>
      </c>
      <c r="G109" s="2">
        <v>540184.97778976604</v>
      </c>
      <c r="H109" s="2">
        <v>527044.13246151805</v>
      </c>
      <c r="I109" s="17">
        <v>0.75</v>
      </c>
      <c r="J109">
        <v>0.20766702200000001</v>
      </c>
      <c r="K109" s="2">
        <f t="shared" si="77"/>
        <v>109449.68545085698</v>
      </c>
      <c r="L109" s="2">
        <f t="shared" si="78"/>
        <v>405138.7333423245</v>
      </c>
      <c r="M109">
        <v>0.32840549102428701</v>
      </c>
      <c r="N109" s="17">
        <f>'input_cooling&amp;ventilation'!$D$5</f>
        <v>57.500092182043396</v>
      </c>
      <c r="O109" s="45">
        <f>'input_cooling&amp;ventilation'!$D$6</f>
        <v>19.328678831353667</v>
      </c>
      <c r="P109" s="45">
        <f>'input_cooling&amp;ventilation'!$C$5</f>
        <v>50.351688737400465</v>
      </c>
      <c r="Q109" s="45">
        <f>'input_cooling&amp;ventilation'!$C$6</f>
        <v>32.240814214248743</v>
      </c>
      <c r="R109">
        <v>17</v>
      </c>
      <c r="S109">
        <v>12</v>
      </c>
      <c r="T109">
        <v>14</v>
      </c>
      <c r="U109" s="2">
        <f t="shared" si="79"/>
        <v>90491.747080511501</v>
      </c>
      <c r="V109" s="2">
        <f t="shared" si="80"/>
        <v>315015.43633967801</v>
      </c>
      <c r="W109" s="2">
        <v>188329.15163043421</v>
      </c>
      <c r="X109" s="57">
        <f>IF($D109=3,(W109*(1+'input_cool&amp;vent_evolution'!M$11)),(W109*(1+'input_cool&amp;vent_evolution'!M$12)))</f>
        <v>191142.2846989815</v>
      </c>
      <c r="Y109" s="57">
        <f>IF($D109=3,(X109*(1+'input_cool&amp;vent_evolution'!N$11)),(X109*(1+'input_cool&amp;vent_evolution'!N$12)))</f>
        <v>193784.91983576998</v>
      </c>
      <c r="Z109" s="57">
        <f>IF($D109=3,(Y109*(1+'input_cool&amp;vent_evolution'!O$11)),(Y109*(1+'input_cool&amp;vent_evolution'!O$12)))</f>
        <v>196296.54593082794</v>
      </c>
      <c r="AA109" s="57">
        <f>IF($D109=3,(Z109*(1+'input_cool&amp;vent_evolution'!P$11)),(Z109*(1+'input_cool&amp;vent_evolution'!P$12)))</f>
        <v>199109.12327095578</v>
      </c>
      <c r="AB109" s="57">
        <f>IF($D109=3,(AA109*(1+'input_cool&amp;vent_evolution'!Q$11)),(AA109*(1+'input_cool&amp;vent_evolution'!Q$12)))</f>
        <v>202195.97790259213</v>
      </c>
      <c r="AC109" s="57">
        <f>IF($D109=3,(AB109*(1+'input_cool&amp;vent_evolution'!R$11)),(AB109*(1+'input_cool&amp;vent_evolution'!R$12)))</f>
        <v>205452.1917967273</v>
      </c>
      <c r="AD109" s="57">
        <f>IF($D109=3,(AC109*(1+'input_cool&amp;vent_evolution'!S$11)),(AC109*(1+'input_cool&amp;vent_evolution'!S$12)))</f>
        <v>208825.3089604378</v>
      </c>
      <c r="AE109" s="57">
        <f>IF($D109=3,(AD109*(1+'input_cool&amp;vent_evolution'!T$11)),(AD109*(1+'input_cool&amp;vent_evolution'!T$12)))</f>
        <v>212326.82120501489</v>
      </c>
      <c r="AF109" s="57">
        <f>IF($D109=3,(AE109*(1+'input_cool&amp;vent_evolution'!U$11)),(AE109*(1+'input_cool&amp;vent_evolution'!U$12)))</f>
        <v>216340.3809400367</v>
      </c>
      <c r="AG109" s="57">
        <f>IF($D109=3,(AF109*(1+'input_cool&amp;vent_evolution'!V$11)),(AF109*(1+'input_cool&amp;vent_evolution'!V$12)))</f>
        <v>220395.97849424568</v>
      </c>
      <c r="AH109" s="57">
        <f>IF($D109=3,(AG109*(1+'input_cool&amp;vent_evolution'!W$11)),(AG109*(1+'input_cool&amp;vent_evolution'!W$12)))</f>
        <v>224333.41913996774</v>
      </c>
      <c r="AI109" s="57">
        <f>IF($D109=3,(AH109*(1+'input_cool&amp;vent_evolution'!X$11)),(AH109*(1+'input_cool&amp;vent_evolution'!X$12)))</f>
        <v>228410.01638085453</v>
      </c>
      <c r="AJ109" s="57">
        <f>IF($D109=3,(AI109*(1+'input_cool&amp;vent_evolution'!Y$11)),(AI109*(1+'input_cool&amp;vent_evolution'!Y$12)))</f>
        <v>232577.98668812198</v>
      </c>
      <c r="AK109" s="57">
        <f>IF($D109=3,(AJ109*(1+'input_cool&amp;vent_evolution'!Z$11)),(AJ109*(1+'input_cool&amp;vent_evolution'!Z$12)))</f>
        <v>237042.14783314659</v>
      </c>
      <c r="AL109" s="57">
        <f>IF($D109=3,(AK109*(1+'input_cool&amp;vent_evolution'!AA$11)),(AK109*(1+'input_cool&amp;vent_evolution'!AA$12)))</f>
        <v>241535.42009270188</v>
      </c>
      <c r="AM109" s="57">
        <f>IF($D109=3,(AL109*(1+'input_cool&amp;vent_evolution'!AB$11)),(AL109*(1+'input_cool&amp;vent_evolution'!AB$12)))</f>
        <v>245569.33340533229</v>
      </c>
      <c r="AN109" s="57">
        <f>IF($D109=3,(AM109*(1+'input_cool&amp;vent_evolution'!AC$11)),(AM109*(1+'input_cool&amp;vent_evolution'!AC$12)))</f>
        <v>249594.21293373057</v>
      </c>
      <c r="AO109" s="57">
        <f>IF($D109=3,(AN109*(1+'input_cool&amp;vent_evolution'!AD$11)),(AN109*(1+'input_cool&amp;vent_evolution'!AD$12)))</f>
        <v>253571.32197768328</v>
      </c>
      <c r="AP109" s="57">
        <f>IF($D109=3,(AO109*(1+'input_cool&amp;vent_evolution'!AE$11)),(AO109*(1+'input_cool&amp;vent_evolution'!AE$12)))</f>
        <v>257487.99608557654</v>
      </c>
      <c r="AQ109" s="57">
        <f>IF($D109=3,(AP109*(1+'input_cool&amp;vent_evolution'!AF$11)),(AP109*(1+'input_cool&amp;vent_evolution'!AF$12)))</f>
        <v>261320.1782195972</v>
      </c>
      <c r="AR109" s="57">
        <f>IF($D109=3,(AQ109*(1+'input_cool&amp;vent_evolution'!AG$11)),(AQ109*(1+'input_cool&amp;vent_evolution'!AG$12)))</f>
        <v>265111.88898683817</v>
      </c>
      <c r="AS109" s="57">
        <f>IF($D109=3,(AR109*(1+'input_cool&amp;vent_evolution'!AH$11)),(AR109*(1+'input_cool&amp;vent_evolution'!AH$12)))</f>
        <v>268841.67920251173</v>
      </c>
      <c r="AT109" s="57">
        <f>IF($D109=3,(AS109*(1+'input_cool&amp;vent_evolution'!AI$11)),(AS109*(1+'input_cool&amp;vent_evolution'!AI$12)))</f>
        <v>272507.00212027307</v>
      </c>
      <c r="AU109" s="57">
        <f>IF($D109=3,(AT109*(1+'input_cool&amp;vent_evolution'!AJ$11)),(AT109*(1+'input_cool&amp;vent_evolution'!AJ$12)))</f>
        <v>276105.50551085122</v>
      </c>
      <c r="AV109" s="57">
        <f>IF($D109=3,(AU109*(1+'input_cool&amp;vent_evolution'!AK$11)),(AU109*(1+'input_cool&amp;vent_evolution'!AK$12)))</f>
        <v>279667.26653194119</v>
      </c>
      <c r="AW109" s="57">
        <f>IF($D109=3,(AV109*(1+'input_cool&amp;vent_evolution'!AL$11)),(AV109*(1+'input_cool&amp;vent_evolution'!AL$12)))</f>
        <v>283128.28242240375</v>
      </c>
      <c r="AX109" s="57">
        <f>IF($D109=3,(AW109*(1+'input_cool&amp;vent_evolution'!AM$11)),(AW109*(1+'input_cool&amp;vent_evolution'!AM$12)))</f>
        <v>286519.45240827656</v>
      </c>
      <c r="AY109" s="57">
        <f>IF($D109=3,(AX109*(1+'input_cool&amp;vent_evolution'!AN$11)),(AX109*(1+'input_cool&amp;vent_evolution'!AN$12)))</f>
        <v>289839.72396474937</v>
      </c>
      <c r="AZ109" s="57">
        <f>IF($D109=3,(AY109*(1+'input_cool&amp;vent_evolution'!AO$11)),(AY109*(1+'input_cool&amp;vent_evolution'!AO$12)))</f>
        <v>293089.12407286296</v>
      </c>
      <c r="BA109" s="57">
        <f>IF($D109=3,(AZ109*(1+'input_cool&amp;vent_evolution'!AP$11)),(AZ109*(1+'input_cool&amp;vent_evolution'!AP$12)))</f>
        <v>296268.04182547861</v>
      </c>
      <c r="BB109" s="57">
        <f>IF($D109=3,(BA109*(1+'input_cool&amp;vent_evolution'!AQ$11)),(BA109*(1+'input_cool&amp;vent_evolution'!AQ$12)))</f>
        <v>299377.1171696157</v>
      </c>
      <c r="BC109" s="57">
        <f>IF($D109=3,(BB109*(1+'input_cool&amp;vent_evolution'!AR$11)),(BB109*(1+'input_cool&amp;vent_evolution'!AR$12)))</f>
        <v>302417.3764295713</v>
      </c>
      <c r="BD109" s="57">
        <f>IF($D109=3,(BC109*(1+'input_cool&amp;vent_evolution'!AS$11)),(BC109*(1+'input_cool&amp;vent_evolution'!AS$12)))</f>
        <v>305390.21174896829</v>
      </c>
      <c r="BE109" s="57">
        <f>IF($D109=3,(BD109*(1+'input_cool&amp;vent_evolution'!AT$11)),(BD109*(1+'input_cool&amp;vent_evolution'!AT$12)))</f>
        <v>308297.40562451619</v>
      </c>
      <c r="BF109" s="57">
        <f>IF($D109=3,(BE109*(1+'input_cool&amp;vent_evolution'!AU$11)),(BE109*(1+'input_cool&amp;vent_evolution'!AU$12)))</f>
        <v>311232.27483445551</v>
      </c>
      <c r="BG109" s="57">
        <f>IF($D109=3,(BF109*(1+'input_cool&amp;vent_evolution'!AV$11)),(BF109*(1+'input_cool&amp;vent_evolution'!AV$12)))</f>
        <v>314195.08283700974</v>
      </c>
      <c r="BH109" s="2">
        <f t="shared" si="153"/>
        <v>222440.55257023015</v>
      </c>
      <c r="BI109" s="2">
        <f t="shared" si="81"/>
        <v>225763.21859831904</v>
      </c>
      <c r="BJ109" s="2">
        <f t="shared" si="82"/>
        <v>228884.50500023653</v>
      </c>
      <c r="BK109" s="2">
        <f t="shared" si="83"/>
        <v>231851.05315063035</v>
      </c>
      <c r="BL109" s="2">
        <f t="shared" si="84"/>
        <v>235173.06279315375</v>
      </c>
      <c r="BM109" s="2">
        <f t="shared" si="85"/>
        <v>238819.02861427408</v>
      </c>
      <c r="BN109" s="2">
        <f t="shared" si="86"/>
        <v>242665.029149123</v>
      </c>
      <c r="BO109" s="2">
        <f t="shared" si="87"/>
        <v>246649.10723413597</v>
      </c>
      <c r="BP109" s="2">
        <f t="shared" si="88"/>
        <v>250784.83615221429</v>
      </c>
      <c r="BQ109" s="2">
        <f t="shared" si="89"/>
        <v>255525.35793284557</v>
      </c>
      <c r="BR109" s="2">
        <f t="shared" si="90"/>
        <v>260315.53169591227</v>
      </c>
      <c r="BS109" s="2">
        <f t="shared" si="91"/>
        <v>264966.14720266929</v>
      </c>
      <c r="BT109" s="2">
        <f t="shared" si="92"/>
        <v>269781.12425225851</v>
      </c>
      <c r="BU109" s="2">
        <f t="shared" si="93"/>
        <v>274704.02445235185</v>
      </c>
      <c r="BV109" s="2">
        <f t="shared" si="94"/>
        <v>279976.76350132527</v>
      </c>
      <c r="BW109" s="2">
        <f t="shared" si="95"/>
        <v>285283.88645924791</v>
      </c>
      <c r="BX109" s="2">
        <f t="shared" si="96"/>
        <v>290048.4483898551</v>
      </c>
      <c r="BY109" s="2">
        <f t="shared" si="97"/>
        <v>294802.34027846932</v>
      </c>
      <c r="BZ109" s="2">
        <f t="shared" si="98"/>
        <v>299499.80918176967</v>
      </c>
      <c r="CA109" s="2">
        <f t="shared" si="99"/>
        <v>304125.89678028936</v>
      </c>
      <c r="CB109" s="2">
        <f t="shared" si="100"/>
        <v>308652.18866904639</v>
      </c>
      <c r="CC109" s="2">
        <f t="shared" si="101"/>
        <v>313130.67875382444</v>
      </c>
      <c r="CD109" s="2">
        <f t="shared" si="102"/>
        <v>317536.03283396986</v>
      </c>
      <c r="CE109" s="2">
        <f t="shared" si="103"/>
        <v>321865.24287987448</v>
      </c>
      <c r="CF109" s="2">
        <f t="shared" si="104"/>
        <v>326115.53061120148</v>
      </c>
      <c r="CG109" s="2">
        <f t="shared" si="105"/>
        <v>330322.42095608596</v>
      </c>
      <c r="CH109" s="2">
        <f t="shared" si="106"/>
        <v>334410.31855698198</v>
      </c>
      <c r="CI109" s="2">
        <f t="shared" si="107"/>
        <v>338415.71930873272</v>
      </c>
      <c r="CJ109" s="2">
        <f t="shared" si="108"/>
        <v>342337.38004638819</v>
      </c>
      <c r="CK109" s="2">
        <f t="shared" si="109"/>
        <v>346175.33263797069</v>
      </c>
      <c r="CL109" s="2">
        <f t="shared" si="110"/>
        <v>349930.0366513714</v>
      </c>
      <c r="CM109" s="2">
        <f t="shared" si="111"/>
        <v>353602.24794497638</v>
      </c>
      <c r="CN109" s="2">
        <f t="shared" si="112"/>
        <v>357193.17873761529</v>
      </c>
      <c r="CO109" s="2">
        <f t="shared" si="113"/>
        <v>360704.47332701914</v>
      </c>
      <c r="CP109" s="2">
        <f t="shared" si="114"/>
        <v>364138.23706729582</v>
      </c>
      <c r="CQ109" s="2">
        <f t="shared" si="115"/>
        <v>367604.68887854461</v>
      </c>
      <c r="CR109" s="2">
        <f>IF($D109=3,(W109*$P109*$M109*'input_cooling&amp;ventilation'!$D$3)*'input_cool&amp;vent_evolution'!M$11,(W109*$Q109*'input_cooling&amp;ventilation'!$D$3)*'input_cool&amp;vent_evolution'!M$12)</f>
        <v>37979.079376710193</v>
      </c>
      <c r="CS109" s="2">
        <f>IF($D109=3,(X109*$P109*$M109*'input_cooling&amp;ventilation'!$D$3)*'input_cool&amp;vent_evolution'!N$11,(X109*$Q109*'input_cooling&amp;ventilation'!$D$3)*'input_cool&amp;vent_evolution'!N$12)</f>
        <v>35677.249237129749</v>
      </c>
      <c r="CT109" s="2">
        <f>IF($D109=3,(Y109*$P109*$M109*'input_cooling&amp;ventilation'!$D$3)*'input_cool&amp;vent_evolution'!O$11,(Y109*$Q109*'input_cooling&amp;ventilation'!$D$3)*'input_cool&amp;vent_evolution'!O$12)</f>
        <v>33908.544140815255</v>
      </c>
      <c r="CU109" s="2">
        <f>IF($D109=3,(Z109*$P109*$M109*'input_cooling&amp;ventilation'!$D$3)*'input_cool&amp;vent_evolution'!P$11,(Z109*$Q109*'input_cooling&amp;ventilation'!$D$3)*'input_cool&amp;vent_evolution'!P$12)</f>
        <v>37971.576690829366</v>
      </c>
      <c r="CV109" s="2">
        <f>IF($D109=3,(AA109*$P109*$M109*'input_cooling&amp;ventilation'!$D$3)*'input_cool&amp;vent_evolution'!Q$11,(AA109*$Q109*'input_cooling&amp;ventilation'!$D$3)*'input_cool&amp;vent_evolution'!Q$12)</f>
        <v>41674.493961930842</v>
      </c>
      <c r="CW109" s="2">
        <f>IF($D109=3,(AB109*$P109*$M109*'input_cooling&amp;ventilation'!$D$3)*'input_cool&amp;vent_evolution'!R$11,(AB109*$Q109*'input_cooling&amp;ventilation'!$D$3)*'input_cool&amp;vent_evolution'!R$12)</f>
        <v>43960.951344818073</v>
      </c>
      <c r="CX109" s="2">
        <f>IF($D109=3,(AC109*$P109*$M109*'input_cooling&amp;ventilation'!$D$3)*'input_cool&amp;vent_evolution'!S$11,(AC109*$Q109*'input_cooling&amp;ventilation'!$D$3)*'input_cool&amp;vent_evolution'!S$12)</f>
        <v>45539.219576860974</v>
      </c>
      <c r="CY109" s="2">
        <f>IF($D109=3,(AD109*$P109*$M109*'input_cooling&amp;ventilation'!$D$3)*'input_cool&amp;vent_evolution'!T$11,(AD109*$Q109*'input_cooling&amp;ventilation'!$D$3)*'input_cool&amp;vent_evolution'!T$12)</f>
        <v>47272.634544795335</v>
      </c>
      <c r="CZ109" s="2">
        <f>IF($D109=3,(AE109*$P109*$M109*'input_cooling&amp;ventilation'!$D$3)*'input_cool&amp;vent_evolution'!U$11,(AE109*$Q109*'input_cooling&amp;ventilation'!$D$3)*'input_cool&amp;vent_evolution'!U$12)</f>
        <v>54185.60019923903</v>
      </c>
      <c r="DA109" s="2">
        <f>IF($D109=3,(AF109*$P109*$M109*'input_cooling&amp;ventilation'!$D$3)*'input_cool&amp;vent_evolution'!V$11,(AF109*$Q109*'input_cooling&amp;ventilation'!$D$3)*'input_cool&amp;vent_evolution'!V$12)</f>
        <v>54753.137401649357</v>
      </c>
      <c r="DB109" s="2">
        <f>IF($D109=3,(AG109*$P109*$M109*'input_cooling&amp;ventilation'!$D$3)*'input_cool&amp;vent_evolution'!W$11,(AG109*$Q109*'input_cooling&amp;ventilation'!$D$3)*'input_cool&amp;vent_evolution'!W$12)</f>
        <v>53157.944249749453</v>
      </c>
      <c r="DC109" s="2">
        <f>IF($D109=3,(AH109*$P109*$M109*'input_cooling&amp;ventilation'!$D$3)*'input_cool&amp;vent_evolution'!X$11,(AH109*$Q109*'input_cooling&amp;ventilation'!$D$3)*'input_cool&amp;vent_evolution'!X$12)</f>
        <v>55036.646481308577</v>
      </c>
      <c r="DD109" s="2">
        <f>IF($D109=3,(AI109*$P109*$M109*'input_cooling&amp;ventilation'!$D$3)*'input_cool&amp;vent_evolution'!Y$11,(AI109*$Q109*'input_cooling&amp;ventilation'!$D$3)*'input_cool&amp;vent_evolution'!Y$12)</f>
        <v>56270.24078929361</v>
      </c>
      <c r="DE109" s="2">
        <f>IF($D109=3,(AJ109*$P109*$M109*'input_cooling&amp;ventilation'!$D$3)*'input_cool&amp;vent_evolution'!Z$11,(AJ109*$Q109*'input_cooling&amp;ventilation'!$D$3)*'input_cool&amp;vent_evolution'!Z$12)</f>
        <v>60269.00482346132</v>
      </c>
      <c r="DF109" s="2">
        <f>IF($D109=3,(AK109*$P109*$M109*'input_cooling&amp;ventilation'!$D$3)*'input_cool&amp;vent_evolution'!AA$11,(AK109*$Q109*'input_cooling&amp;ventilation'!$D$3)*'input_cool&amp;vent_evolution'!AA$12)</f>
        <v>60662.023320121007</v>
      </c>
      <c r="DG109" s="2">
        <f>IF($D109=3,(AL109*$P109*$M109*'input_cooling&amp;ventilation'!$D$3)*'input_cool&amp;vent_evolution'!AB$11,(AL109*$Q109*'input_cooling&amp;ventilation'!$D$3)*'input_cool&amp;vent_evolution'!AB$12)</f>
        <v>54460.386396962756</v>
      </c>
      <c r="DH109" s="2">
        <f>IF($D109=3,(AM109*$P109*$M109*'input_cooling&amp;ventilation'!$D$3)*'input_cool&amp;vent_evolution'!AC$11,(AM109*$Q109*'input_cooling&amp;ventilation'!$D$3)*'input_cool&amp;vent_evolution'!AC$12)</f>
        <v>54338.424584255881</v>
      </c>
      <c r="DI109" s="2">
        <f>IF($D109=3,(AN109*$P109*$M109*'input_cooling&amp;ventilation'!$D$3)*'input_cool&amp;vent_evolution'!AD$11,(AN109*$Q109*'input_cooling&amp;ventilation'!$D$3)*'input_cool&amp;vent_evolution'!AD$12)</f>
        <v>53693.492767518961</v>
      </c>
      <c r="DJ109" s="2">
        <f>IF($D109=3,(AO109*$P109*$M109*'input_cooling&amp;ventilation'!$D$3)*'input_cool&amp;vent_evolution'!AE$11,(AO109*$Q109*'input_cooling&amp;ventilation'!$D$3)*'input_cool&amp;vent_evolution'!AE$12)</f>
        <v>52877.582827320075</v>
      </c>
      <c r="DK109" s="2">
        <f>IF($D109=3,(AP109*$P109*$M109*'input_cooling&amp;ventilation'!$D$3)*'input_cool&amp;vent_evolution'!AF$11,(AP109*$Q109*'input_cooling&amp;ventilation'!$D$3)*'input_cool&amp;vent_evolution'!AF$12)</f>
        <v>51736.887629400342</v>
      </c>
      <c r="DL109" s="2">
        <f>IF($D109=3,(AQ109*$P109*$M109*'input_cooling&amp;ventilation'!$D$3)*'input_cool&amp;vent_evolution'!AG$11,(AQ109*$Q109*'input_cooling&amp;ventilation'!$D$3)*'input_cool&amp;vent_evolution'!AG$12)</f>
        <v>51190.49852730042</v>
      </c>
      <c r="DM109" s="2">
        <f>IF($D109=3,(AR109*$P109*$M109*'input_cooling&amp;ventilation'!$D$3)*'input_cool&amp;vent_evolution'!AH$11,(AR109*$Q109*'input_cooling&amp;ventilation'!$D$3)*'input_cool&amp;vent_evolution'!AH$12)</f>
        <v>50354.531836168469</v>
      </c>
      <c r="DN109" s="2">
        <f>IF($D109=3,(AS109*$P109*$M109*'input_cooling&amp;ventilation'!$D$3)*'input_cool&amp;vent_evolution'!AI$11,(AS109*$Q109*'input_cooling&amp;ventilation'!$D$3)*'input_cool&amp;vent_evolution'!AI$12)</f>
        <v>49484.18245526457</v>
      </c>
      <c r="DO109" s="2">
        <f>IF($D109=3,(AT109*$P109*$M109*'input_cooling&amp;ventilation'!$D$3)*'input_cool&amp;vent_evolution'!AJ$11,(AT109*$Q109*'input_cooling&amp;ventilation'!$D$3)*'input_cool&amp;vent_evolution'!AJ$12)</f>
        <v>48582.076488370607</v>
      </c>
      <c r="DP109" s="2">
        <f>IF($D109=3,(AU109*$P109*$M109*'input_cooling&amp;ventilation'!$D$3)*'input_cool&amp;vent_evolution'!AK$11,(AU109*$Q109*'input_cooling&amp;ventilation'!$D$3)*'input_cool&amp;vent_evolution'!AK$12)</f>
        <v>48086.031213128277</v>
      </c>
      <c r="DQ109" s="2">
        <f>IF($D109=3,(AV109*$P109*$M109*'input_cooling&amp;ventilation'!$D$3)*'input_cool&amp;vent_evolution'!AL$11,(AV109*$Q109*'input_cooling&amp;ventilation'!$D$3)*'input_cool&amp;vent_evolution'!AL$12)</f>
        <v>46725.908097839092</v>
      </c>
      <c r="DR109" s="2">
        <f>IF($D109=3,(AW109*$P109*$M109*'input_cooling&amp;ventilation'!$D$3)*'input_cool&amp;vent_evolution'!AM$11,(AW109*$Q109*'input_cooling&amp;ventilation'!$D$3)*'input_cool&amp;vent_evolution'!AM$12)</f>
        <v>45782.944117851053</v>
      </c>
      <c r="DS109" s="2">
        <f>IF($D109=3,(AX109*$P109*$M109*'input_cooling&amp;ventilation'!$D$3)*'input_cool&amp;vent_evolution'!AN$11,(AX109*$Q109*'input_cooling&amp;ventilation'!$D$3)*'input_cool&amp;vent_evolution'!AN$12)</f>
        <v>44825.770385839765</v>
      </c>
      <c r="DT109" s="2">
        <f>IF($D109=3,(AY109*$P109*$M109*'input_cooling&amp;ventilation'!$D$3)*'input_cool&amp;vent_evolution'!AO$11,(AY109*$Q109*'input_cooling&amp;ventilation'!$D$3)*'input_cool&amp;vent_evolution'!AO$12)</f>
        <v>43868.960914979638</v>
      </c>
      <c r="DU109" s="2">
        <f>IF($D109=3,(AZ109*$P109*$M109*'input_cooling&amp;ventilation'!$D$3)*'input_cool&amp;vent_evolution'!AP$11,(AZ109*$Q109*'input_cooling&amp;ventilation'!$D$3)*'input_cool&amp;vent_evolution'!AP$12)</f>
        <v>42917.404444350643</v>
      </c>
      <c r="DV109" s="2">
        <f>IF($D109=3,(BA109*$P109*$M109*'input_cooling&amp;ventilation'!$D$3)*'input_cool&amp;vent_evolution'!AQ$11,(BA109*$Q109*'input_cooling&amp;ventilation'!$D$3)*'input_cool&amp;vent_evolution'!AQ$12)</f>
        <v>41974.487664080269</v>
      </c>
      <c r="DW109" s="2">
        <f>IF($D109=3,(BB109*$P109*$M109*'input_cooling&amp;ventilation'!$D$3)*'input_cool&amp;vent_evolution'!AR$11,(BB109*$Q109*'input_cooling&amp;ventilation'!$D$3)*'input_cool&amp;vent_evolution'!AR$12)</f>
        <v>41045.426912299285</v>
      </c>
      <c r="DX109" s="2">
        <f>IF($D109=3,(BC109*$P109*$M109*'input_cooling&amp;ventilation'!$D$3)*'input_cool&amp;vent_evolution'!AS$11,(BC109*$Q109*'input_cooling&amp;ventilation'!$D$3)*'input_cool&amp;vent_evolution'!AS$12)</f>
        <v>40135.16098176282</v>
      </c>
      <c r="DY109" s="2">
        <f>IF($D109=3,(BD109*$P109*$M109*'input_cooling&amp;ventilation'!$D$3)*'input_cool&amp;vent_evolution'!AT$11,(BD109*$Q109*'input_cooling&amp;ventilation'!$D$3)*'input_cool&amp;vent_evolution'!AT$12)</f>
        <v>39248.959886542965</v>
      </c>
      <c r="DZ109" s="2">
        <f>IF($D109=3,(BE109*$P109*$M109*'input_cooling&amp;ventilation'!$D$3)*'input_cool&amp;vent_evolution'!AU$11,(BE109*$Q109*'input_cooling&amp;ventilation'!$D$3)*'input_cool&amp;vent_evolution'!AU$12)</f>
        <v>39622.594441332098</v>
      </c>
      <c r="EA109" s="2">
        <f>IF($D109=3,(BF109*$P109*$M109*'input_cooling&amp;ventilation'!$D$3)*'input_cool&amp;vent_evolution'!AV$11,(BF109*$Q109*'input_cooling&amp;ventilation'!$D$3)*'input_cool&amp;vent_evolution'!AV$12)</f>
        <v>39999.785849116459</v>
      </c>
      <c r="EB109">
        <v>0.7001055966209081</v>
      </c>
      <c r="EC109" s="2">
        <f t="shared" si="116"/>
        <v>368986.54680252</v>
      </c>
      <c r="ED109" s="2">
        <f>IF($D109=3,(EC109*(1+'input_cool&amp;vent_evolution'!M$10)),EC109*(1+'input_cool&amp;vent_evolution'!M$9))</f>
        <v>376851.91629373247</v>
      </c>
      <c r="EE109" s="2">
        <f>IF($D109=3,(ED109*(1+'input_cool&amp;vent_evolution'!N$10)),ED109*(1+'input_cool&amp;vent_evolution'!N$9))</f>
        <v>384725.40361716575</v>
      </c>
      <c r="EF109" s="2">
        <f>IF($D109=3,(EE109*(1+'input_cool&amp;vent_evolution'!O$10)),EE109*(1+'input_cool&amp;vent_evolution'!O$9))</f>
        <v>392607.00891476491</v>
      </c>
      <c r="EG109" s="2">
        <f>IF($D109=3,(EF109*(1+'input_cool&amp;vent_evolution'!P$10)),EF109*(1+'input_cool&amp;vent_evolution'!P$9))</f>
        <v>400059.41359317204</v>
      </c>
      <c r="EH109" s="2">
        <f>IF($D109=3,(EG109*(1+'input_cool&amp;vent_evolution'!Q$10)),EG109*(1+'input_cool&amp;vent_evolution'!Q$9))</f>
        <v>407519.93626151723</v>
      </c>
      <c r="EI109" s="2">
        <f>IF($D109=3,(EH109*(1+'input_cool&amp;vent_evolution'!R$10)),EH109*(1+'input_cool&amp;vent_evolution'!R$9))</f>
        <v>413381.96741688706</v>
      </c>
      <c r="EJ109" s="2">
        <f>IF($D109=3,(EI109*(1+'input_cool&amp;vent_evolution'!S$10)),EI109*(1+'input_cool&amp;vent_evolution'!S$9))</f>
        <v>419247.56118876714</v>
      </c>
      <c r="EK109" s="2">
        <f>IF($D109=3,(EJ109*(1+'input_cool&amp;vent_evolution'!T$10)),EJ109*(1+'input_cool&amp;vent_evolution'!T$9))</f>
        <v>425116.71754561446</v>
      </c>
      <c r="EL109" s="2">
        <f>IF($D109=3,(EK109*(1+'input_cool&amp;vent_evolution'!U$10)),EK109*(1+'input_cool&amp;vent_evolution'!U$9))</f>
        <v>430989.43623507919</v>
      </c>
      <c r="EM109" s="2">
        <f>IF($D109=3,(EL109*(1+'input_cool&amp;vent_evolution'!V$10)),EL109*(1+'input_cool&amp;vent_evolution'!V$9))</f>
        <v>436865.71747796709</v>
      </c>
      <c r="EN109" s="2">
        <f>IF($D109=3,(EM109*(1+'input_cool&amp;vent_evolution'!W$10)),EM109*(1+'input_cool&amp;vent_evolution'!W$9))</f>
        <v>441435.90180743096</v>
      </c>
      <c r="EO109" s="2">
        <f>IF($D109=3,(EN109*(1+'input_cool&amp;vent_evolution'!X$10)),EN109*(1+'input_cool&amp;vent_evolution'!X$9))</f>
        <v>446009.0677039561</v>
      </c>
      <c r="EP109" s="2">
        <f>IF($D109=3,(EO109*(1+'input_cool&amp;vent_evolution'!Y$10)),EO109*(1+'input_cool&amp;vent_evolution'!Y$9))</f>
        <v>450585.2153410319</v>
      </c>
      <c r="EQ109" s="2">
        <f>IF($D109=3,(EP109*(1+'input_cool&amp;vent_evolution'!Z$10)),EP109*(1+'input_cool&amp;vent_evolution'!Z$9))</f>
        <v>455164.34443476674</v>
      </c>
      <c r="ER109" s="2">
        <f>IF($D109=3,(EQ109*(1+'input_cool&amp;vent_evolution'!AA$10)),EQ109*(1+'input_cool&amp;vent_evolution'!AA$9))</f>
        <v>459746.45526905206</v>
      </c>
      <c r="ES109" s="2">
        <f>IF($D109=3,(ER109*(1+'input_cool&amp;vent_evolution'!AB$10)),ER109*(1+'input_cool&amp;vent_evolution'!AB$9))</f>
        <v>462935.95608271396</v>
      </c>
      <c r="ET109" s="2">
        <f>IF($D109=3,(ES109*(1+'input_cool&amp;vent_evolution'!AC$10)),ES109*(1+'input_cool&amp;vent_evolution'!AC$9))</f>
        <v>466127.69480657135</v>
      </c>
      <c r="EU109" s="2">
        <f>IF($D109=3,(ET109*(1+'input_cool&amp;vent_evolution'!AD$10)),ET109*(1+'input_cool&amp;vent_evolution'!AD$9))</f>
        <v>469321.67183491966</v>
      </c>
      <c r="EV109" s="2">
        <f>IF($D109=3,(EU109*(1+'input_cool&amp;vent_evolution'!AE$10)),EU109*(1+'input_cool&amp;vent_evolution'!AE$9))</f>
        <v>472517.88680500735</v>
      </c>
      <c r="EW109" s="2">
        <f>IF($D109=3,(EV109*(1+'input_cool&amp;vent_evolution'!AF$10)),EV109*(1+'input_cool&amp;vent_evolution'!AF$9))</f>
        <v>475716.34006381402</v>
      </c>
      <c r="EX109" s="2">
        <f>IF($D109=3,(EW109*(1+'input_cool&amp;vent_evolution'!AG$10)),EW109*(1+'input_cool&amp;vent_evolution'!AG$9))</f>
        <v>477738.52527739014</v>
      </c>
      <c r="EY109" s="2">
        <f>IF($D109=3,(EX109*(1+'input_cool&amp;vent_evolution'!AH$10)),EX109*(1+'input_cool&amp;vent_evolution'!AH$9))</f>
        <v>479761.3125642456</v>
      </c>
      <c r="EZ109" s="2">
        <f>IF($D109=3,(EY109*(1+'input_cool&amp;vent_evolution'!AI$10)),EY109*(1+'input_cool&amp;vent_evolution'!AI$9))</f>
        <v>481784.70203478308</v>
      </c>
      <c r="FA109" s="2">
        <f>IF($D109=3,(EZ109*(1+'input_cool&amp;vent_evolution'!AJ$10)),EZ109*(1+'input_cool&amp;vent_evolution'!AJ$9))</f>
        <v>483808.69356282812</v>
      </c>
      <c r="FB109" s="2">
        <f>IF($D109=3,(FA109*(1+'input_cool&amp;vent_evolution'!AK$10)),FA109*(1+'input_cool&amp;vent_evolution'!AK$9))</f>
        <v>485833.28688025929</v>
      </c>
      <c r="FC109" s="2">
        <f>IF($D109=3,(FB109*(1+'input_cool&amp;vent_evolution'!AL$10)),FB109*(1+'input_cool&amp;vent_evolution'!AL$9))</f>
        <v>487858.4825706344</v>
      </c>
      <c r="FD109" s="2">
        <f>IF($D109=3,(FC109*(1+'input_cool&amp;vent_evolution'!AM$10)),FC109*(1+'input_cool&amp;vent_evolution'!AM$9))</f>
        <v>489884.28014502645</v>
      </c>
      <c r="FE109" s="2">
        <f>IF($D109=3,(FD109*(1+'input_cool&amp;vent_evolution'!AN$10)),FD109*(1+'input_cool&amp;vent_evolution'!AN$9))</f>
        <v>491910.67990310083</v>
      </c>
      <c r="FF109" s="2">
        <f>IF($D109=3,(FE109*(1+'input_cool&amp;vent_evolution'!AO$10)),FE109*(1+'input_cool&amp;vent_evolution'!AO$9))</f>
        <v>493937.68165559537</v>
      </c>
      <c r="FG109" s="2">
        <f>IF($D109=3,(FF109*(1+'input_cool&amp;vent_evolution'!AP$10)),FF109*(1+'input_cool&amp;vent_evolution'!AP$9))</f>
        <v>495965.28552868438</v>
      </c>
      <c r="FH109" s="2">
        <f>IF($D109=3,(FG109*(1+'input_cool&amp;vent_evolution'!AQ$10)),FG109*(1+'input_cool&amp;vent_evolution'!AQ$9))</f>
        <v>497993.49133310636</v>
      </c>
      <c r="FI109" s="2">
        <f>IF($D109=3,(FH109*(1+'input_cool&amp;vent_evolution'!AR$10)),FH109*(1+'input_cool&amp;vent_evolution'!AR$9))</f>
        <v>500022.29928966652</v>
      </c>
      <c r="FJ109" s="2">
        <f>IF($D109=3,(FI109*(1+'input_cool&amp;vent_evolution'!AS$10)),FI109*(1+'input_cool&amp;vent_evolution'!AS$9))</f>
        <v>502051.70925641881</v>
      </c>
      <c r="FK109" s="2">
        <f>IF($D109=3,(FJ109*(1+'input_cool&amp;vent_evolution'!AT$10)),FJ109*(1+'input_cool&amp;vent_evolution'!AT$9))</f>
        <v>504081.72142262419</v>
      </c>
      <c r="FL109" s="2">
        <f>IF($D109=3,(FK109*(1+'input_cool&amp;vent_evolution'!AU$10)),FK109*(1+'input_cool&amp;vent_evolution'!AU$9))</f>
        <v>506119.94180586975</v>
      </c>
      <c r="FM109" s="2">
        <f t="shared" si="117"/>
        <v>409864.74324675405</v>
      </c>
      <c r="FN109" s="2">
        <f t="shared" si="118"/>
        <v>418601.4781629513</v>
      </c>
      <c r="FO109" s="2">
        <f t="shared" si="119"/>
        <v>427347.23024589289</v>
      </c>
      <c r="FP109" s="2">
        <f t="shared" si="120"/>
        <v>436101.99965324916</v>
      </c>
      <c r="FQ109" s="2">
        <f t="shared" si="121"/>
        <v>444380.01942539279</v>
      </c>
      <c r="FR109" s="2">
        <f t="shared" si="122"/>
        <v>452667.05653947056</v>
      </c>
      <c r="FS109" s="2">
        <f t="shared" si="123"/>
        <v>459178.51316362229</v>
      </c>
      <c r="FT109" s="2">
        <f t="shared" si="124"/>
        <v>465693.92708896531</v>
      </c>
      <c r="FU109" s="2">
        <f t="shared" si="125"/>
        <v>472213.29828046222</v>
      </c>
      <c r="FV109" s="2">
        <f t="shared" si="126"/>
        <v>478736.62645780662</v>
      </c>
      <c r="FW109" s="2">
        <f t="shared" si="127"/>
        <v>485263.91186626622</v>
      </c>
      <c r="FX109" s="2">
        <f t="shared" si="128"/>
        <v>490340.40433738206</v>
      </c>
      <c r="FY109" s="2">
        <f t="shared" si="129"/>
        <v>495420.20868864271</v>
      </c>
      <c r="FZ109" s="2">
        <f t="shared" si="130"/>
        <v>500503.32511275768</v>
      </c>
      <c r="GA109" s="2">
        <f t="shared" si="131"/>
        <v>505589.75329438411</v>
      </c>
      <c r="GB109" s="2">
        <f t="shared" si="132"/>
        <v>510679.4935488645</v>
      </c>
      <c r="GC109" s="2">
        <f t="shared" si="133"/>
        <v>514222.34339909628</v>
      </c>
      <c r="GD109" s="2">
        <f t="shared" si="134"/>
        <v>517767.67908653716</v>
      </c>
      <c r="GE109" s="2">
        <f t="shared" si="135"/>
        <v>521315.50104916457</v>
      </c>
      <c r="GF109" s="2">
        <f t="shared" si="136"/>
        <v>524865.8088840394</v>
      </c>
      <c r="GG109" s="2">
        <f t="shared" si="137"/>
        <v>528418.60297658166</v>
      </c>
      <c r="GH109" s="2">
        <f t="shared" si="138"/>
        <v>530664.81609882694</v>
      </c>
      <c r="GI109" s="2">
        <f t="shared" si="139"/>
        <v>532911.69799507526</v>
      </c>
      <c r="GJ109" s="2">
        <f t="shared" si="140"/>
        <v>535159.24878796062</v>
      </c>
      <c r="GK109" s="2">
        <f t="shared" si="141"/>
        <v>537407.46833733004</v>
      </c>
      <c r="GL109" s="2">
        <f t="shared" si="142"/>
        <v>539656.35634535854</v>
      </c>
      <c r="GM109" s="2">
        <f t="shared" si="143"/>
        <v>541905.91346025327</v>
      </c>
      <c r="GN109" s="2">
        <f t="shared" si="144"/>
        <v>544156.13913892128</v>
      </c>
      <c r="GO109" s="2">
        <f t="shared" si="145"/>
        <v>546407.03371422668</v>
      </c>
      <c r="GP109" s="2">
        <f t="shared" si="146"/>
        <v>548658.5969759397</v>
      </c>
      <c r="GQ109" s="2">
        <f t="shared" si="147"/>
        <v>550910.82906421286</v>
      </c>
      <c r="GR109" s="2">
        <f t="shared" si="148"/>
        <v>553163.72976881731</v>
      </c>
      <c r="GS109" s="2">
        <f t="shared" si="149"/>
        <v>555417.29933502048</v>
      </c>
      <c r="GT109" s="2">
        <f t="shared" si="150"/>
        <v>557671.53760515037</v>
      </c>
      <c r="GU109" s="2">
        <f t="shared" si="151"/>
        <v>559926.44478943548</v>
      </c>
      <c r="GV109" s="2">
        <f t="shared" si="152"/>
        <v>562190.46953857166</v>
      </c>
      <c r="GW109" s="2">
        <f>IF($D109=3,($N109*$M109*EC109*'input_cooling&amp;ventilation'!$D$3)*'input_cool&amp;vent_evolution'!M$11,($O109*$M109*EC109*'input_cooling&amp;ventilation'!$D$3)*'input_cool&amp;vent_evolution'!M$10)</f>
        <v>84975.145185514106</v>
      </c>
      <c r="GX109" s="2">
        <f>IF($D109=3,($N109*$M109*ED109*'input_cooling&amp;ventilation'!$D$3)*'input_cool&amp;vent_evolution'!N$11,($O109*$M109*ED109*'input_cooling&amp;ventilation'!$D$3)*'input_cool&amp;vent_evolution'!N$10)</f>
        <v>80326.68003828857</v>
      </c>
      <c r="GY109" s="2">
        <f>IF($D109=3,($N109*$M109*EE109*'input_cooling&amp;ventilation'!$D$3)*'input_cool&amp;vent_evolution'!O$11,($O109*$M109*EE109*'input_cooling&amp;ventilation'!$D$3)*'input_cool&amp;vent_evolution'!O$10)</f>
        <v>76876.66416985578</v>
      </c>
      <c r="GZ109" s="2">
        <f>IF($D109=3,($N109*$M109*EF109*'input_cooling&amp;ventilation'!$D$3)*'input_cool&amp;vent_evolution'!P$11,($O109*$M109*EF109*'input_cooling&amp;ventilation'!$D$3)*'input_cool&amp;vent_evolution'!P$10)</f>
        <v>86727.838256844101</v>
      </c>
      <c r="HA109" s="2">
        <f>IF($D109=3,($N109*$M109*EG109*'input_cooling&amp;ventilation'!$D$3)*'input_cool&amp;vent_evolution'!Q$11,($O109*$M109*EG109*'input_cooling&amp;ventilation'!$D$3)*'input_cool&amp;vent_evolution'!Q$10)</f>
        <v>95622.076196830763</v>
      </c>
      <c r="HB109" s="2">
        <f>IF($D109=3,($N109*$M109*EH109*'input_cooling&amp;ventilation'!$D$3)*'input_cool&amp;vent_evolution'!R$11,($O109*$M109*EH109*'input_cooling&amp;ventilation'!$D$3)*'input_cool&amp;vent_evolution'!R$10)</f>
        <v>101180.75825561774</v>
      </c>
      <c r="HC109" s="2">
        <f>IF($D109=3,($N109*$M109*EI109*'input_cooling&amp;ventilation'!$D$3)*'input_cool&amp;vent_evolution'!S$11,($O109*$M109*EI109*'input_cooling&amp;ventilation'!$D$3)*'input_cool&amp;vent_evolution'!S$10)</f>
        <v>104635.92860535333</v>
      </c>
      <c r="HD109" s="2">
        <f>IF($D109=3,($N109*$M109*EJ109*'input_cooling&amp;ventilation'!$D$3)*'input_cool&amp;vent_evolution'!T$11,($O109*$M109*EJ109*'input_cooling&amp;ventilation'!$D$3)*'input_cool&amp;vent_evolution'!T$10)</f>
        <v>108380.6419288891</v>
      </c>
      <c r="HE109" s="2">
        <f>IF($D109=3,($N109*$M109*EK109*'input_cooling&amp;ventilation'!$D$3)*'input_cool&amp;vent_evolution'!U$11,($O109*$M109*EK109*'input_cooling&amp;ventilation'!$D$3)*'input_cool&amp;vent_evolution'!U$10)</f>
        <v>123891.55793967495</v>
      </c>
      <c r="HF109" s="2">
        <f>IF($D109=3,($N109*$M109*EL109*'input_cooling&amp;ventilation'!$D$3)*'input_cool&amp;vent_evolution'!V$11,($O109*$M109*EL109*'input_cooling&amp;ventilation'!$D$3)*'input_cool&amp;vent_evolution'!V$10)</f>
        <v>124563.99980218084</v>
      </c>
      <c r="HG109" s="2">
        <f>IF($D109=3,($N109*$M109*EM109*'input_cooling&amp;ventilation'!$D$3)*'input_cool&amp;vent_evolution'!W$11,($O109*$M109*EM109*'input_cooling&amp;ventilation'!$D$3)*'input_cool&amp;vent_evolution'!W$10)</f>
        <v>120328.07720771931</v>
      </c>
      <c r="HH109" s="2">
        <f>IF($D109=3,($N109*$M109*EN109*'input_cooling&amp;ventilation'!$D$3)*'input_cool&amp;vent_evolution'!X$11,($O109*$M109*EN109*'input_cooling&amp;ventilation'!$D$3)*'input_cool&amp;vent_evolution'!X$10)</f>
        <v>123674.49312642151</v>
      </c>
      <c r="HI109" s="2">
        <f>IF($D109=3,($N109*$M109*EO109*'input_cooling&amp;ventilation'!$D$3)*'input_cool&amp;vent_evolution'!Y$11,($O109*$M109*EO109*'input_cooling&amp;ventilation'!$D$3)*'input_cool&amp;vent_evolution'!Y$10)</f>
        <v>125476.33268715211</v>
      </c>
      <c r="HJ109" s="2">
        <f>IF($D109=3,($N109*$M109*EP109*'input_cooling&amp;ventilation'!$D$3)*'input_cool&amp;vent_evolution'!Z$11,($O109*$M109*EP109*'input_cooling&amp;ventilation'!$D$3)*'input_cool&amp;vent_evolution'!Z$10)</f>
        <v>133338.89482995533</v>
      </c>
      <c r="HK109" s="2">
        <f>IF($D109=3,($N109*$M109*EQ109*'input_cooling&amp;ventilation'!$D$3)*'input_cool&amp;vent_evolution'!AA$11,($O109*$M109*EQ109*'input_cooling&amp;ventilation'!$D$3)*'input_cool&amp;vent_evolution'!AA$10)</f>
        <v>133019.11440294544</v>
      </c>
      <c r="HL109" s="2">
        <f>IF($D109=3,($N109*$M109*ER109*'input_cooling&amp;ventilation'!$D$3)*'input_cool&amp;vent_evolution'!AB$11,($O109*$M109*ER109*'input_cooling&amp;ventilation'!$D$3)*'input_cool&amp;vent_evolution'!AB$10)</f>
        <v>118378.48585305756</v>
      </c>
      <c r="HM109" s="2">
        <f>IF($D109=3,($N109*$M109*ES109*'input_cooling&amp;ventilation'!$D$3)*'input_cool&amp;vent_evolution'!AC$11,($O109*$M109*ES109*'input_cooling&amp;ventilation'!$D$3)*'input_cool&amp;vent_evolution'!AC$10)</f>
        <v>116979.11333793066</v>
      </c>
      <c r="HN109" s="2">
        <f>IF($D109=3,($N109*$M109*ET109*'input_cooling&amp;ventilation'!$D$3)*'input_cool&amp;vent_evolution'!AD$11,($O109*$M109*ET109*'input_cooling&amp;ventilation'!$D$3)*'input_cool&amp;vent_evolution'!AD$10)</f>
        <v>114510.8270565454</v>
      </c>
      <c r="HO109" s="2">
        <f>IF($D109=3,($N109*$M109*EU109*'input_cooling&amp;ventilation'!$D$3)*'input_cool&amp;vent_evolution'!AE$11,($O109*$M109*EU109*'input_cooling&amp;ventilation'!$D$3)*'input_cool&amp;vent_evolution'!AE$10)</f>
        <v>111762.61853780427</v>
      </c>
      <c r="HP109" s="2">
        <f>IF($D109=3,($N109*$M109*EV109*'input_cooling&amp;ventilation'!$D$3)*'input_cool&amp;vent_evolution'!AF$11,($O109*$M109*EV109*'input_cooling&amp;ventilation'!$D$3)*'input_cool&amp;vent_evolution'!AF$10)</f>
        <v>108421.66311901067</v>
      </c>
      <c r="HQ109" s="2">
        <f>IF($D109=3,($N109*$M109*EW109*'input_cooling&amp;ventilation'!$D$3)*'input_cool&amp;vent_evolution'!AG$11,($O109*$M109*EW109*'input_cooling&amp;ventilation'!$D$3)*'input_cool&amp;vent_evolution'!AG$10)</f>
        <v>106418.95313111084</v>
      </c>
      <c r="HR109" s="2">
        <f>IF($D109=3,($N109*$M109*EX109*'input_cooling&amp;ventilation'!$D$3)*'input_cool&amp;vent_evolution'!AH$11,($O109*$M109*EX109*'input_cooling&amp;ventilation'!$D$3)*'input_cool&amp;vent_evolution'!AH$10)</f>
        <v>103622.51363500886</v>
      </c>
      <c r="HS109" s="2">
        <f>IF($D109=3,($N109*$M109*EY109*'input_cooling&amp;ventilation'!$D$3)*'input_cool&amp;vent_evolution'!AI$11,($O109*$M109*EY109*'input_cooling&amp;ventilation'!$D$3)*'input_cool&amp;vent_evolution'!AI$10)</f>
        <v>100843.87472799419</v>
      </c>
      <c r="HT109" s="2">
        <f>IF($D109=3,($N109*$M109*EZ109*'input_cooling&amp;ventilation'!$D$3)*'input_cool&amp;vent_evolution'!AJ$11,($O109*$M109*EZ109*'input_cooling&amp;ventilation'!$D$3)*'input_cool&amp;vent_evolution'!AJ$10)</f>
        <v>98085.749119423213</v>
      </c>
      <c r="HU109" s="2">
        <f>IF($D109=3,($N109*$M109*FA109*'input_cooling&amp;ventilation'!$D$3)*'input_cool&amp;vent_evolution'!AK$11,($O109*$M109*FA109*'input_cooling&amp;ventilation'!$D$3)*'input_cool&amp;vent_evolution'!AK$10)</f>
        <v>96221.480646856493</v>
      </c>
      <c r="HV109" s="2">
        <f>IF($D109=3,($N109*$M109*FB109*'input_cooling&amp;ventilation'!$D$3)*'input_cool&amp;vent_evolution'!AL$11,($O109*$M109*FB109*'input_cooling&amp;ventilation'!$D$3)*'input_cool&amp;vent_evolution'!AL$10)</f>
        <v>92695.335373582842</v>
      </c>
      <c r="HW109" s="2">
        <f>IF($D109=3,($N109*$M109*FC109*'input_cooling&amp;ventilation'!$D$3)*'input_cool&amp;vent_evolution'!AM$11,($O109*$M109*FC109*'input_cooling&amp;ventilation'!$D$3)*'input_cool&amp;vent_evolution'!AM$10)</f>
        <v>90088.389536033152</v>
      </c>
      <c r="HX109" s="2">
        <f>IF($D109=3,($N109*$M109*FD109*'input_cooling&amp;ventilation'!$D$3)*'input_cool&amp;vent_evolution'!AN$11,($O109*$M109*FD109*'input_cooling&amp;ventilation'!$D$3)*'input_cool&amp;vent_evolution'!AN$10)</f>
        <v>87522.89076952287</v>
      </c>
      <c r="HY109" s="2">
        <f>IF($D109=3,($N109*$M109*FE109*'input_cooling&amp;ventilation'!$D$3)*'input_cool&amp;vent_evolution'!AO$11,($O109*$M109*FE109*'input_cooling&amp;ventilation'!$D$3)*'input_cool&amp;vent_evolution'!AO$10)</f>
        <v>85023.737535788314</v>
      </c>
      <c r="HZ109" s="2">
        <f>IF($D109=3,($N109*$M109*FF109*'input_cooling&amp;ventilation'!$D$3)*'input_cool&amp;vent_evolution'!AP$11,($O109*$M109*FF109*'input_cooling&amp;ventilation'!$D$3)*'input_cool&amp;vent_evolution'!AP$10)</f>
        <v>82596.264233762107</v>
      </c>
      <c r="IA109" s="2">
        <f>IF($D109=3,($N109*$M109*FG109*'input_cooling&amp;ventilation'!$D$3)*'input_cool&amp;vent_evolution'!AQ$11,($O109*$M109*FG109*'input_cooling&amp;ventilation'!$D$3)*'input_cool&amp;vent_evolution'!AQ$10)</f>
        <v>80242.855795942596</v>
      </c>
      <c r="IB109" s="2">
        <f>IF($D109=3,($N109*$M109*FH109*'input_cooling&amp;ventilation'!$D$3)*'input_cool&amp;vent_evolution'!AR$11,($O109*$M109*FH109*'input_cooling&amp;ventilation'!$D$3)*'input_cool&amp;vent_evolution'!AR$10)</f>
        <v>77969.426854232981</v>
      </c>
      <c r="IC109" s="2">
        <f>IF($D109=3,($N109*$M109*FI109*'input_cooling&amp;ventilation'!$D$3)*'input_cool&amp;vent_evolution'!AS$11,($O109*$M109*FI109*'input_cooling&amp;ventilation'!$D$3)*'input_cool&amp;vent_evolution'!AS$10)</f>
        <v>75781.315628312994</v>
      </c>
      <c r="ID109" s="2">
        <f>IF($D109=3,($N109*$M109*FJ109*'input_cooling&amp;ventilation'!$D$3)*'input_cool&amp;vent_evolution'!AT$11,($O109*$M109*FJ109*'input_cooling&amp;ventilation'!$D$3)*'input_cool&amp;vent_evolution'!AT$10)</f>
        <v>73684.474266730773</v>
      </c>
      <c r="IE109" s="2">
        <f>IF($D109=3,($N109*$M109*FK109*'input_cooling&amp;ventilation'!$D$3)*'input_cool&amp;vent_evolution'!AU$11,($O109*$M109*FK109*'input_cooling&amp;ventilation'!$D$3)*'input_cool&amp;vent_evolution'!AU$10)</f>
        <v>73982.412460076346</v>
      </c>
      <c r="IF109" s="2">
        <f>IF($D109=3,($N109*$M109*FL109*'input_cooling&amp;ventilation'!$D$3)*'input_cool&amp;vent_evolution'!AV$11,($O109*$M109*FL109*'input_cooling&amp;ventilation'!$D$3)*'input_cool&amp;vent_evolution'!AV$10)</f>
        <v>74281.555346377078</v>
      </c>
    </row>
    <row r="110" spans="1:240" x14ac:dyDescent="0.25">
      <c r="A110">
        <v>108</v>
      </c>
      <c r="B110">
        <v>100100</v>
      </c>
      <c r="C110">
        <v>14</v>
      </c>
      <c r="D110">
        <v>3</v>
      </c>
      <c r="E110">
        <v>5</v>
      </c>
      <c r="F110" s="2">
        <v>901170</v>
      </c>
      <c r="G110" s="2">
        <v>935628.13768280798</v>
      </c>
      <c r="H110" s="2">
        <v>901170</v>
      </c>
      <c r="I110" s="17">
        <v>0.08</v>
      </c>
      <c r="J110">
        <v>2.3069743E-2</v>
      </c>
      <c r="K110" s="2">
        <f t="shared" si="77"/>
        <v>20789.760299310001</v>
      </c>
      <c r="L110" s="2">
        <f t="shared" si="78"/>
        <v>74850.251014624635</v>
      </c>
      <c r="M110">
        <v>0.32840549102428701</v>
      </c>
      <c r="N110" s="17">
        <f>'input_cooling&amp;ventilation'!$D$5</f>
        <v>57.500092182043396</v>
      </c>
      <c r="O110" s="45">
        <f>'input_cooling&amp;ventilation'!$D$6</f>
        <v>19.328678831353667</v>
      </c>
      <c r="P110" s="45">
        <f>'input_cooling&amp;ventilation'!$C$5</f>
        <v>50.351688737400465</v>
      </c>
      <c r="Q110" s="45">
        <f>'input_cooling&amp;ventilation'!$C$6</f>
        <v>32.240814214248743</v>
      </c>
      <c r="R110">
        <v>17</v>
      </c>
      <c r="S110">
        <v>12</v>
      </c>
      <c r="T110">
        <v>14</v>
      </c>
      <c r="U110" s="2">
        <f t="shared" si="79"/>
        <v>17188.735838937846</v>
      </c>
      <c r="V110" s="2">
        <f t="shared" si="80"/>
        <v>58199.778354895527</v>
      </c>
      <c r="W110" s="2">
        <v>145710.4385872148</v>
      </c>
      <c r="X110" s="57">
        <f>IF($D110=3,(W110*(1+'input_cool&amp;vent_evolution'!M$11)),(W110*(1+'input_cool&amp;vent_evolution'!M$12)))</f>
        <v>147886.96224100681</v>
      </c>
      <c r="Y110" s="57">
        <f>IF($D110=3,(X110*(1+'input_cool&amp;vent_evolution'!N$11)),(X110*(1+'input_cool&amp;vent_evolution'!N$12)))</f>
        <v>149931.57148749803</v>
      </c>
      <c r="Z110" s="57">
        <f>IF($D110=3,(Y110*(1+'input_cool&amp;vent_evolution'!O$11)),(Y110*(1+'input_cool&amp;vent_evolution'!O$12)))</f>
        <v>151874.81891738158</v>
      </c>
      <c r="AA110" s="57">
        <f>IF($D110=3,(Z110*(1+'input_cool&amp;vent_evolution'!P$11)),(Z110*(1+'input_cool&amp;vent_evolution'!P$12)))</f>
        <v>154050.91260358211</v>
      </c>
      <c r="AB110" s="57">
        <f>IF($D110=3,(AA110*(1+'input_cool&amp;vent_evolution'!Q$11)),(AA110*(1+'input_cool&amp;vent_evolution'!Q$12)))</f>
        <v>156439.21488358887</v>
      </c>
      <c r="AC110" s="57">
        <f>IF($D110=3,(AB110*(1+'input_cool&amp;vent_evolution'!R$11)),(AB110*(1+'input_cool&amp;vent_evolution'!R$12)))</f>
        <v>158958.55058143812</v>
      </c>
      <c r="AD110" s="57">
        <f>IF($D110=3,(AC110*(1+'input_cool&amp;vent_evolution'!S$11)),(AC110*(1+'input_cool&amp;vent_evolution'!S$12)))</f>
        <v>161568.33444694825</v>
      </c>
      <c r="AE110" s="57">
        <f>IF($D110=3,(AD110*(1+'input_cool&amp;vent_evolution'!T$11)),(AD110*(1+'input_cool&amp;vent_evolution'!T$12)))</f>
        <v>164277.45770513098</v>
      </c>
      <c r="AF110" s="57">
        <f>IF($D110=3,(AE110*(1+'input_cool&amp;vent_evolution'!U$11)),(AE110*(1+'input_cool&amp;vent_evolution'!U$12)))</f>
        <v>167382.75257967928</v>
      </c>
      <c r="AG110" s="57">
        <f>IF($D110=3,(AF110*(1+'input_cool&amp;vent_evolution'!V$11)),(AF110*(1+'input_cool&amp;vent_evolution'!V$12)))</f>
        <v>170520.57215376548</v>
      </c>
      <c r="AH110" s="57">
        <f>IF($D110=3,(AG110*(1+'input_cool&amp;vent_evolution'!W$11)),(AG110*(1+'input_cool&amp;vent_evolution'!W$12)))</f>
        <v>173566.97361860686</v>
      </c>
      <c r="AI110" s="57">
        <f>IF($D110=3,(AH110*(1+'input_cool&amp;vent_evolution'!X$11)),(AH110*(1+'input_cool&amp;vent_evolution'!X$12)))</f>
        <v>176721.04066967434</v>
      </c>
      <c r="AJ110" s="57">
        <f>IF($D110=3,(AI110*(1+'input_cool&amp;vent_evolution'!Y$11)),(AI110*(1+'input_cool&amp;vent_evolution'!Y$12)))</f>
        <v>179945.80314660724</v>
      </c>
      <c r="AK110" s="57">
        <f>IF($D110=3,(AJ110*(1+'input_cool&amp;vent_evolution'!Z$11)),(AJ110*(1+'input_cool&amp;vent_evolution'!Z$12)))</f>
        <v>183399.7287483218</v>
      </c>
      <c r="AL110" s="57">
        <f>IF($D110=3,(AK110*(1+'input_cool&amp;vent_evolution'!AA$11)),(AK110*(1+'input_cool&amp;vent_evolution'!AA$12)))</f>
        <v>186876.17764624039</v>
      </c>
      <c r="AM110" s="57">
        <f>IF($D110=3,(AL110*(1+'input_cool&amp;vent_evolution'!AB$11)),(AL110*(1+'input_cool&amp;vent_evolution'!AB$12)))</f>
        <v>189997.22010258626</v>
      </c>
      <c r="AN110" s="57">
        <f>IF($D110=3,(AM110*(1+'input_cool&amp;vent_evolution'!AC$11)),(AM110*(1+'input_cool&amp;vent_evolution'!AC$12)))</f>
        <v>193111.27311172665</v>
      </c>
      <c r="AO110" s="57">
        <f>IF($D110=3,(AN110*(1+'input_cool&amp;vent_evolution'!AD$11)),(AN110*(1+'input_cool&amp;vent_evolution'!AD$12)))</f>
        <v>196188.36605292311</v>
      </c>
      <c r="AP110" s="57">
        <f>IF($D110=3,(AO110*(1+'input_cool&amp;vent_evolution'!AE$11)),(AO110*(1+'input_cool&amp;vent_evolution'!AE$12)))</f>
        <v>199218.70042826305</v>
      </c>
      <c r="AQ110" s="57">
        <f>IF($D110=3,(AP110*(1+'input_cool&amp;vent_evolution'!AF$11)),(AP110*(1+'input_cool&amp;vent_evolution'!AF$12)))</f>
        <v>202183.66328536754</v>
      </c>
      <c r="AR110" s="57">
        <f>IF($D110=3,(AQ110*(1+'input_cool&amp;vent_evolution'!AG$11)),(AQ110*(1+'input_cool&amp;vent_evolution'!AG$12)))</f>
        <v>205117.31340860878</v>
      </c>
      <c r="AS110" s="57">
        <f>IF($D110=3,(AR110*(1+'input_cool&amp;vent_evolution'!AH$11)),(AR110*(1+'input_cool&amp;vent_evolution'!AH$12)))</f>
        <v>208003.05554390268</v>
      </c>
      <c r="AT110" s="57">
        <f>IF($D110=3,(AS110*(1+'input_cool&amp;vent_evolution'!AI$11)),(AS110*(1+'input_cool&amp;vent_evolution'!AI$12)))</f>
        <v>210838.91927124967</v>
      </c>
      <c r="AU110" s="57">
        <f>IF($D110=3,(AT110*(1+'input_cool&amp;vent_evolution'!AJ$11)),(AT110*(1+'input_cool&amp;vent_evolution'!AJ$12)))</f>
        <v>213623.08466868987</v>
      </c>
      <c r="AV110" s="57">
        <f>IF($D110=3,(AU110*(1+'input_cool&amp;vent_evolution'!AK$11)),(AU110*(1+'input_cool&amp;vent_evolution'!AK$12)))</f>
        <v>216378.82246091595</v>
      </c>
      <c r="AW110" s="57">
        <f>IF($D110=3,(AV110*(1+'input_cool&amp;vent_evolution'!AL$11)),(AV110*(1+'input_cool&amp;vent_evolution'!AL$12)))</f>
        <v>219056.61365251138</v>
      </c>
      <c r="AX110" s="57">
        <f>IF($D110=3,(AW110*(1+'input_cool&amp;vent_evolution'!AM$11)),(AW110*(1+'input_cool&amp;vent_evolution'!AM$12)))</f>
        <v>221680.36500320493</v>
      </c>
      <c r="AY110" s="57">
        <f>IF($D110=3,(AX110*(1+'input_cool&amp;vent_evolution'!AN$11)),(AX110*(1+'input_cool&amp;vent_evolution'!AN$12)))</f>
        <v>224249.2621735787</v>
      </c>
      <c r="AZ110" s="57">
        <f>IF($D110=3,(AY110*(1+'input_cool&amp;vent_evolution'!AO$11)),(AY110*(1+'input_cool&amp;vent_evolution'!AO$12)))</f>
        <v>226763.32603888877</v>
      </c>
      <c r="BA110" s="57">
        <f>IF($D110=3,(AZ110*(1+'input_cool&amp;vent_evolution'!AP$11)),(AZ110*(1+'input_cool&amp;vent_evolution'!AP$12)))</f>
        <v>229222.85764064136</v>
      </c>
      <c r="BB110" s="57">
        <f>IF($D110=3,(BA110*(1+'input_cool&amp;vent_evolution'!AQ$11)),(BA110*(1+'input_cool&amp;vent_evolution'!AQ$12)))</f>
        <v>231628.35210643653</v>
      </c>
      <c r="BC110" s="57">
        <f>IF($D110=3,(BB110*(1+'input_cool&amp;vent_evolution'!AR$11)),(BB110*(1+'input_cool&amp;vent_evolution'!AR$12)))</f>
        <v>233980.603504331</v>
      </c>
      <c r="BD110" s="57">
        <f>IF($D110=3,(BC110*(1+'input_cool&amp;vent_evolution'!AS$11)),(BC110*(1+'input_cool&amp;vent_evolution'!AS$12)))</f>
        <v>236280.68893713181</v>
      </c>
      <c r="BE110" s="57">
        <f>IF($D110=3,(BD110*(1+'input_cool&amp;vent_evolution'!AT$11)),(BD110*(1+'input_cool&amp;vent_evolution'!AT$12)))</f>
        <v>238529.98752418972</v>
      </c>
      <c r="BF110" s="57">
        <f>IF($D110=3,(BE110*(1+'input_cool&amp;vent_evolution'!AU$11)),(BE110*(1+'input_cool&amp;vent_evolution'!AU$12)))</f>
        <v>240800.69854303161</v>
      </c>
      <c r="BG110" s="57">
        <f>IF($D110=3,(BF110*(1+'input_cool&amp;vent_evolution'!AV$11)),(BF110*(1+'input_cool&amp;vent_evolution'!AV$12)))</f>
        <v>243093.02583152836</v>
      </c>
      <c r="BH110" s="2">
        <f t="shared" si="153"/>
        <v>172102.46100504836</v>
      </c>
      <c r="BI110" s="2">
        <f t="shared" si="81"/>
        <v>174673.2107803234</v>
      </c>
      <c r="BJ110" s="2">
        <f t="shared" si="82"/>
        <v>177088.15295280333</v>
      </c>
      <c r="BK110" s="2">
        <f t="shared" si="83"/>
        <v>179383.37399713858</v>
      </c>
      <c r="BL110" s="2">
        <f t="shared" si="84"/>
        <v>181953.6159262952</v>
      </c>
      <c r="BM110" s="2">
        <f t="shared" si="85"/>
        <v>184774.50305008976</v>
      </c>
      <c r="BN110" s="2">
        <f t="shared" si="86"/>
        <v>187750.15721667992</v>
      </c>
      <c r="BO110" s="2">
        <f t="shared" si="87"/>
        <v>190832.64211138239</v>
      </c>
      <c r="BP110" s="2">
        <f t="shared" si="88"/>
        <v>194032.45939571643</v>
      </c>
      <c r="BQ110" s="2">
        <f t="shared" si="89"/>
        <v>197700.20547649049</v>
      </c>
      <c r="BR110" s="2">
        <f t="shared" si="90"/>
        <v>201406.36734194125</v>
      </c>
      <c r="BS110" s="2">
        <f t="shared" si="91"/>
        <v>205004.5528555671</v>
      </c>
      <c r="BT110" s="2">
        <f t="shared" si="92"/>
        <v>208729.90504671261</v>
      </c>
      <c r="BU110" s="2">
        <f t="shared" si="93"/>
        <v>212538.75747909822</v>
      </c>
      <c r="BV110" s="2">
        <f t="shared" si="94"/>
        <v>216618.28055202909</v>
      </c>
      <c r="BW110" s="2">
        <f t="shared" si="95"/>
        <v>220724.40648707637</v>
      </c>
      <c r="BX110" s="2">
        <f t="shared" si="96"/>
        <v>224410.75245409409</v>
      </c>
      <c r="BY110" s="2">
        <f t="shared" si="97"/>
        <v>228088.84299976533</v>
      </c>
      <c r="BZ110" s="2">
        <f t="shared" si="98"/>
        <v>231723.27902957794</v>
      </c>
      <c r="CA110" s="2">
        <f t="shared" si="99"/>
        <v>235302.48727794265</v>
      </c>
      <c r="CB110" s="2">
        <f t="shared" si="100"/>
        <v>238804.48349347679</v>
      </c>
      <c r="CC110" s="2">
        <f t="shared" si="101"/>
        <v>242269.49540911504</v>
      </c>
      <c r="CD110" s="2">
        <f t="shared" si="102"/>
        <v>245677.92193040907</v>
      </c>
      <c r="CE110" s="2">
        <f t="shared" si="103"/>
        <v>249027.43574207215</v>
      </c>
      <c r="CF110" s="2">
        <f t="shared" si="104"/>
        <v>252315.88728604137</v>
      </c>
      <c r="CG110" s="2">
        <f t="shared" si="105"/>
        <v>255570.76223203127</v>
      </c>
      <c r="CH110" s="2">
        <f t="shared" si="106"/>
        <v>258733.57238207673</v>
      </c>
      <c r="CI110" s="2">
        <f t="shared" si="107"/>
        <v>261832.55464373124</v>
      </c>
      <c r="CJ110" s="2">
        <f t="shared" si="108"/>
        <v>264866.74717912468</v>
      </c>
      <c r="CK110" s="2">
        <f t="shared" si="109"/>
        <v>267836.17464457528</v>
      </c>
      <c r="CL110" s="2">
        <f t="shared" si="110"/>
        <v>270741.192608185</v>
      </c>
      <c r="CM110" s="2">
        <f t="shared" si="111"/>
        <v>273582.38587828539</v>
      </c>
      <c r="CN110" s="2">
        <f t="shared" si="112"/>
        <v>276360.69234970468</v>
      </c>
      <c r="CO110" s="2">
        <f t="shared" si="113"/>
        <v>279077.3842171164</v>
      </c>
      <c r="CP110" s="2">
        <f t="shared" si="114"/>
        <v>281734.09039493866</v>
      </c>
      <c r="CQ110" s="2">
        <f t="shared" si="115"/>
        <v>284416.08736346784</v>
      </c>
      <c r="CR110" s="2">
        <f>IF($D110=3,(W110*$P110*$M110*'input_cooling&amp;ventilation'!$D$3)*'input_cool&amp;vent_evolution'!M$11,(W110*$Q110*'input_cooling&amp;ventilation'!$D$3)*'input_cool&amp;vent_evolution'!M$12)</f>
        <v>29384.448797276873</v>
      </c>
      <c r="CS110" s="2">
        <f>IF($D110=3,(X110*$P110*$M110*'input_cooling&amp;ventilation'!$D$3)*'input_cool&amp;vent_evolution'!N$11,(X110*$Q110*'input_cooling&amp;ventilation'!$D$3)*'input_cool&amp;vent_evolution'!N$12)</f>
        <v>27603.520691947182</v>
      </c>
      <c r="CT110" s="2">
        <f>IF($D110=3,(Y110*$P110*$M110*'input_cooling&amp;ventilation'!$D$3)*'input_cool&amp;vent_evolution'!O$11,(Y110*$Q110*'input_cooling&amp;ventilation'!$D$3)*'input_cool&amp;vent_evolution'!O$12)</f>
        <v>26235.071925071421</v>
      </c>
      <c r="CU110" s="2">
        <f>IF($D110=3,(Z110*$P110*$M110*'input_cooling&amp;ventilation'!$D$3)*'input_cool&amp;vent_evolution'!P$11,(Z110*$Q110*'input_cooling&amp;ventilation'!$D$3)*'input_cool&amp;vent_evolution'!P$12)</f>
        <v>29378.643962280206</v>
      </c>
      <c r="CV110" s="2">
        <f>IF($D110=3,(AA110*$P110*$M110*'input_cooling&amp;ventilation'!$D$3)*'input_cool&amp;vent_evolution'!Q$11,(AA110*$Q110*'input_cooling&amp;ventilation'!$D$3)*'input_cool&amp;vent_evolution'!Q$12)</f>
        <v>32243.594475534555</v>
      </c>
      <c r="CW110" s="2">
        <f>IF($D110=3,(AB110*$P110*$M110*'input_cooling&amp;ventilation'!$D$3)*'input_cool&amp;vent_evolution'!R$11,(AB110*$Q110*'input_cooling&amp;ventilation'!$D$3)*'input_cool&amp;vent_evolution'!R$12)</f>
        <v>34012.628664809978</v>
      </c>
      <c r="CX110" s="2">
        <f>IF($D110=3,(AC110*$P110*$M110*'input_cooling&amp;ventilation'!$D$3)*'input_cool&amp;vent_evolution'!S$11,(AC110*$Q110*'input_cooling&amp;ventilation'!$D$3)*'input_cool&amp;vent_evolution'!S$12)</f>
        <v>35233.736253881048</v>
      </c>
      <c r="CY110" s="2">
        <f>IF($D110=3,(AD110*$P110*$M110*'input_cooling&amp;ventilation'!$D$3)*'input_cool&amp;vent_evolution'!T$11,(AD110*$Q110*'input_cooling&amp;ventilation'!$D$3)*'input_cool&amp;vent_evolution'!T$12)</f>
        <v>36574.881015829524</v>
      </c>
      <c r="CZ110" s="2">
        <f>IF($D110=3,(AE110*$P110*$M110*'input_cooling&amp;ventilation'!$D$3)*'input_cool&amp;vent_evolution'!U$11,(AE110*$Q110*'input_cooling&amp;ventilation'!$D$3)*'input_cool&amp;vent_evolution'!U$12)</f>
        <v>41923.448928586811</v>
      </c>
      <c r="DA110" s="2">
        <f>IF($D110=3,(AF110*$P110*$M110*'input_cooling&amp;ventilation'!$D$3)*'input_cool&amp;vent_evolution'!V$11,(AF110*$Q110*'input_cooling&amp;ventilation'!$D$3)*'input_cool&amp;vent_evolution'!V$12)</f>
        <v>42362.552986359289</v>
      </c>
      <c r="DB110" s="2">
        <f>IF($D110=3,(AG110*$P110*$M110*'input_cooling&amp;ventilation'!$D$3)*'input_cool&amp;vent_evolution'!W$11,(AG110*$Q110*'input_cooling&amp;ventilation'!$D$3)*'input_cool&amp;vent_evolution'!W$12)</f>
        <v>41128.350571160299</v>
      </c>
      <c r="DC110" s="2">
        <f>IF($D110=3,(AH110*$P110*$M110*'input_cooling&amp;ventilation'!$D$3)*'input_cool&amp;vent_evolution'!X$11,(AH110*$Q110*'input_cooling&amp;ventilation'!$D$3)*'input_cool&amp;vent_evolution'!X$12)</f>
        <v>42581.904223185687</v>
      </c>
      <c r="DD110" s="2">
        <f>IF($D110=3,(AI110*$P110*$M110*'input_cooling&amp;ventilation'!$D$3)*'input_cool&amp;vent_evolution'!Y$11,(AI110*$Q110*'input_cooling&amp;ventilation'!$D$3)*'input_cool&amp;vent_evolution'!Y$12)</f>
        <v>43536.337278817555</v>
      </c>
      <c r="DE110" s="2">
        <f>IF($D110=3,(AJ110*$P110*$M110*'input_cooling&amp;ventilation'!$D$3)*'input_cool&amp;vent_evolution'!Z$11,(AJ110*$Q110*'input_cooling&amp;ventilation'!$D$3)*'input_cool&amp;vent_evolution'!Z$12)</f>
        <v>46630.184705947351</v>
      </c>
      <c r="DF110" s="2">
        <f>IF($D110=3,(AK110*$P110*$M110*'input_cooling&amp;ventilation'!$D$3)*'input_cool&amp;vent_evolution'!AA$11,(AK110*$Q110*'input_cooling&amp;ventilation'!$D$3)*'input_cool&amp;vent_evolution'!AA$12)</f>
        <v>46934.263479867324</v>
      </c>
      <c r="DG110" s="2">
        <f>IF($D110=3,(AL110*$P110*$M110*'input_cooling&amp;ventilation'!$D$3)*'input_cool&amp;vent_evolution'!AB$11,(AL110*$Q110*'input_cooling&amp;ventilation'!$D$3)*'input_cool&amp;vent_evolution'!AB$12)</f>
        <v>42136.051263601898</v>
      </c>
      <c r="DH110" s="2">
        <f>IF($D110=3,(AM110*$P110*$M110*'input_cooling&amp;ventilation'!$D$3)*'input_cool&amp;vent_evolution'!AC$11,(AM110*$Q110*'input_cooling&amp;ventilation'!$D$3)*'input_cool&amp;vent_evolution'!AC$12)</f>
        <v>42041.689296447257</v>
      </c>
      <c r="DI110" s="2">
        <f>IF($D110=3,(AN110*$P110*$M110*'input_cooling&amp;ventilation'!$D$3)*'input_cool&amp;vent_evolution'!AD$11,(AN110*$Q110*'input_cooling&amp;ventilation'!$D$3)*'input_cool&amp;vent_evolution'!AD$12)</f>
        <v>41542.704954076333</v>
      </c>
      <c r="DJ110" s="2">
        <f>IF($D110=3,(AO110*$P110*$M110*'input_cooling&amp;ventilation'!$D$3)*'input_cool&amp;vent_evolution'!AE$11,(AO110*$Q110*'input_cooling&amp;ventilation'!$D$3)*'input_cool&amp;vent_evolution'!AE$12)</f>
        <v>40911.434679640319</v>
      </c>
      <c r="DK110" s="2">
        <f>IF($D110=3,(AP110*$P110*$M110*'input_cooling&amp;ventilation'!$D$3)*'input_cool&amp;vent_evolution'!AF$11,(AP110*$Q110*'input_cooling&amp;ventilation'!$D$3)*'input_cool&amp;vent_evolution'!AF$12)</f>
        <v>40028.877751282358</v>
      </c>
      <c r="DL110" s="2">
        <f>IF($D110=3,(AQ110*$P110*$M110*'input_cooling&amp;ventilation'!$D$3)*'input_cool&amp;vent_evolution'!AG$11,(AQ110*$Q110*'input_cooling&amp;ventilation'!$D$3)*'input_cool&amp;vent_evolution'!AG$12)</f>
        <v>39606.135998255806</v>
      </c>
      <c r="DM110" s="2">
        <f>IF($D110=3,(AR110*$P110*$M110*'input_cooling&amp;ventilation'!$D$3)*'input_cool&amp;vent_evolution'!AH$11,(AR110*$Q110*'input_cooling&amp;ventilation'!$D$3)*'input_cool&amp;vent_evolution'!AH$12)</f>
        <v>38959.347797095252</v>
      </c>
      <c r="DN110" s="2">
        <f>IF($D110=3,(AS110*$P110*$M110*'input_cooling&amp;ventilation'!$D$3)*'input_cool&amp;vent_evolution'!AI$11,(AS110*$Q110*'input_cooling&amp;ventilation'!$D$3)*'input_cool&amp;vent_evolution'!AI$12)</f>
        <v>38285.957677096842</v>
      </c>
      <c r="DO110" s="2">
        <f>IF($D110=3,(AT110*$P110*$M110*'input_cooling&amp;ventilation'!$D$3)*'input_cool&amp;vent_evolution'!AJ$11,(AT110*$Q110*'input_cooling&amp;ventilation'!$D$3)*'input_cool&amp;vent_evolution'!AJ$12)</f>
        <v>37587.997457182493</v>
      </c>
      <c r="DP110" s="2">
        <f>IF($D110=3,(AU110*$P110*$M110*'input_cooling&amp;ventilation'!$D$3)*'input_cool&amp;vent_evolution'!AK$11,(AU110*$Q110*'input_cooling&amp;ventilation'!$D$3)*'input_cool&amp;vent_evolution'!AK$12)</f>
        <v>37204.206769501216</v>
      </c>
      <c r="DQ110" s="2">
        <f>IF($D110=3,(AV110*$P110*$M110*'input_cooling&amp;ventilation'!$D$3)*'input_cool&amp;vent_evolution'!AL$11,(AV110*$Q110*'input_cooling&amp;ventilation'!$D$3)*'input_cool&amp;vent_evolution'!AL$12)</f>
        <v>36151.878258776007</v>
      </c>
      <c r="DR110" s="2">
        <f>IF($D110=3,(AW110*$P110*$M110*'input_cooling&amp;ventilation'!$D$3)*'input_cool&amp;vent_evolution'!AM$11,(AW110*$Q110*'input_cooling&amp;ventilation'!$D$3)*'input_cool&amp;vent_evolution'!AM$12)</f>
        <v>35422.306156387793</v>
      </c>
      <c r="DS110" s="2">
        <f>IF($D110=3,(AX110*$P110*$M110*'input_cooling&amp;ventilation'!$D$3)*'input_cool&amp;vent_evolution'!AN$11,(AX110*$Q110*'input_cooling&amp;ventilation'!$D$3)*'input_cool&amp;vent_evolution'!AN$12)</f>
        <v>34681.739955732824</v>
      </c>
      <c r="DT110" s="2">
        <f>IF($D110=3,(AY110*$P110*$M110*'input_cooling&amp;ventilation'!$D$3)*'input_cool&amp;vent_evolution'!AO$11,(AY110*$Q110*'input_cooling&amp;ventilation'!$D$3)*'input_cool&amp;vent_evolution'!AO$12)</f>
        <v>33941.455584266994</v>
      </c>
      <c r="DU110" s="2">
        <f>IF($D110=3,(AZ110*$P110*$M110*'input_cooling&amp;ventilation'!$D$3)*'input_cool&amp;vent_evolution'!AP$11,(AZ110*$Q110*'input_cooling&amp;ventilation'!$D$3)*'input_cool&amp;vent_evolution'!AP$12)</f>
        <v>33205.235463932491</v>
      </c>
      <c r="DV110" s="2">
        <f>IF($D110=3,(BA110*$P110*$M110*'input_cooling&amp;ventilation'!$D$3)*'input_cool&amp;vent_evolution'!AQ$11,(BA110*$Q110*'input_cooling&amp;ventilation'!$D$3)*'input_cool&amp;vent_evolution'!AQ$12)</f>
        <v>32475.699880009441</v>
      </c>
      <c r="DW110" s="2">
        <f>IF($D110=3,(BB110*$P110*$M110*'input_cooling&amp;ventilation'!$D$3)*'input_cool&amp;vent_evolution'!AR$11,(BB110*$Q110*'input_cooling&amp;ventilation'!$D$3)*'input_cool&amp;vent_evolution'!AR$12)</f>
        <v>31756.884718128262</v>
      </c>
      <c r="DX110" s="2">
        <f>IF($D110=3,(BC110*$P110*$M110*'input_cooling&amp;ventilation'!$D$3)*'input_cool&amp;vent_evolution'!AS$11,(BC110*$Q110*'input_cooling&amp;ventilation'!$D$3)*'input_cool&amp;vent_evolution'!AS$12)</f>
        <v>31052.611126805863</v>
      </c>
      <c r="DY110" s="2">
        <f>IF($D110=3,(BD110*$P110*$M110*'input_cooling&amp;ventilation'!$D$3)*'input_cool&amp;vent_evolution'!AT$11,(BD110*$Q110*'input_cooling&amp;ventilation'!$D$3)*'input_cool&amp;vent_evolution'!AT$12)</f>
        <v>30366.95652079803</v>
      </c>
      <c r="DZ110" s="2">
        <f>IF($D110=3,(BE110*$P110*$M110*'input_cooling&amp;ventilation'!$D$3)*'input_cool&amp;vent_evolution'!AU$11,(BE110*$Q110*'input_cooling&amp;ventilation'!$D$3)*'input_cool&amp;vent_evolution'!AU$12)</f>
        <v>30656.037920986659</v>
      </c>
      <c r="EA110" s="2">
        <f>IF($D110=3,(BF110*$P110*$M110*'input_cooling&amp;ventilation'!$D$3)*'input_cool&amp;vent_evolution'!AV$11,(BF110*$Q110*'input_cooling&amp;ventilation'!$D$3)*'input_cool&amp;vent_evolution'!AV$12)</f>
        <v>30947.871261623375</v>
      </c>
      <c r="EB110">
        <v>0.7</v>
      </c>
      <c r="EC110" s="2">
        <f t="shared" si="116"/>
        <v>630819</v>
      </c>
      <c r="ED110" s="2">
        <f>IF($D110=3,(EC110*(1+'input_cool&amp;vent_evolution'!M$10)),EC110*(1+'input_cool&amp;vent_evolution'!M$9))</f>
        <v>644265.62714690412</v>
      </c>
      <c r="EE110" s="2">
        <f>IF($D110=3,(ED110*(1+'input_cool&amp;vent_evolution'!N$10)),ED110*(1+'input_cool&amp;vent_evolution'!N$9))</f>
        <v>657726.13253096363</v>
      </c>
      <c r="EF110" s="2">
        <f>IF($D110=3,(EE110*(1+'input_cool&amp;vent_evolution'!O$10)),EE110*(1+'input_cool&amp;vent_evolution'!O$9))</f>
        <v>671200.51639484777</v>
      </c>
      <c r="EG110" s="2">
        <f>IF($D110=3,(EF110*(1+'input_cool&amp;vent_evolution'!P$10)),EF110*(1+'input_cool&amp;vent_evolution'!P$9))</f>
        <v>683941.13934591739</v>
      </c>
      <c r="EH110" s="2">
        <f>IF($D110=3,(EG110*(1+'input_cool&amp;vent_evolution'!Q$10)),EG110*(1+'input_cool&amp;vent_evolution'!Q$9))</f>
        <v>696695.64080377563</v>
      </c>
      <c r="EI110" s="2">
        <f>IF($D110=3,(EH110*(1+'input_cool&amp;vent_evolution'!R$10)),EH110*(1+'input_cool&amp;vent_evolution'!R$9))</f>
        <v>706717.36290568823</v>
      </c>
      <c r="EJ110" s="2">
        <f>IF($D110=3,(EI110*(1+'input_cool&amp;vent_evolution'!S$10)),EI110*(1+'input_cool&amp;vent_evolution'!S$9))</f>
        <v>716745.17565292073</v>
      </c>
      <c r="EK110" s="2">
        <f>IF($D110=3,(EJ110*(1+'input_cool&amp;vent_evolution'!T$10)),EJ110*(1+'input_cool&amp;vent_evolution'!T$9))</f>
        <v>726779.07899154723</v>
      </c>
      <c r="EL110" s="2">
        <f>IF($D110=3,(EK110*(1+'input_cool&amp;vent_evolution'!U$10)),EK110*(1+'input_cool&amp;vent_evolution'!U$9))</f>
        <v>736819.07249015069</v>
      </c>
      <c r="EM110" s="2">
        <f>IF($D110=3,(EL110*(1+'input_cool&amp;vent_evolution'!V$10)),EL110*(1+'input_cool&amp;vent_evolution'!V$9))</f>
        <v>746865.1565262205</v>
      </c>
      <c r="EN110" s="2">
        <f>IF($D110=3,(EM110*(1+'input_cool&amp;vent_evolution'!W$10)),EM110*(1+'input_cool&amp;vent_evolution'!W$9))</f>
        <v>754678.33869643928</v>
      </c>
      <c r="EO110" s="2">
        <f>IF($D110=3,(EN110*(1+'input_cool&amp;vent_evolution'!X$10)),EN110*(1+'input_cool&amp;vent_evolution'!X$9))</f>
        <v>762496.61815047055</v>
      </c>
      <c r="EP110" s="2">
        <f>IF($D110=3,(EO110*(1+'input_cool&amp;vent_evolution'!Y$10)),EO110*(1+'input_cool&amp;vent_evolution'!Y$9))</f>
        <v>770319.99518491153</v>
      </c>
      <c r="EQ110" s="2">
        <f>IF($D110=3,(EP110*(1+'input_cool&amp;vent_evolution'!Z$10)),EP110*(1+'input_cool&amp;vent_evolution'!Z$9))</f>
        <v>778148.46931442141</v>
      </c>
      <c r="ER110" s="2">
        <f>IF($D110=3,(EQ110*(1+'input_cool&amp;vent_evolution'!AA$10)),EQ110*(1+'input_cool&amp;vent_evolution'!AA$9))</f>
        <v>785982.04102434067</v>
      </c>
      <c r="ES110" s="2">
        <f>IF($D110=3,(ER110*(1+'input_cool&amp;vent_evolution'!AB$10)),ER110*(1+'input_cool&amp;vent_evolution'!AB$9))</f>
        <v>791434.80815422244</v>
      </c>
      <c r="ET110" s="2">
        <f>IF($D110=3,(ES110*(1+'input_cool&amp;vent_evolution'!AC$10)),ES110*(1+'input_cool&amp;vent_evolution'!AC$9))</f>
        <v>796891.40121294593</v>
      </c>
      <c r="EU110" s="2">
        <f>IF($D110=3,(ET110*(1+'input_cool&amp;vent_evolution'!AD$10)),ET110*(1+'input_cool&amp;vent_evolution'!AD$9))</f>
        <v>802351.82087459823</v>
      </c>
      <c r="EV110" s="2">
        <f>IF($D110=3,(EU110*(1+'input_cool&amp;vent_evolution'!AE$10)),EU110*(1+'input_cool&amp;vent_evolution'!AE$9))</f>
        <v>807816.06651901954</v>
      </c>
      <c r="EW110" s="2">
        <f>IF($D110=3,(EV110*(1+'input_cool&amp;vent_evolution'!AF$10)),EV110*(1+'input_cool&amp;vent_evolution'!AF$9))</f>
        <v>813284.13873940601</v>
      </c>
      <c r="EX110" s="2">
        <f>IF($D110=3,(EW110*(1+'input_cool&amp;vent_evolution'!AG$10)),EW110*(1+'input_cool&amp;vent_evolution'!AG$9))</f>
        <v>816741.26438611851</v>
      </c>
      <c r="EY110" s="2">
        <f>IF($D110=3,(EX110*(1+'input_cool&amp;vent_evolution'!AH$10)),EX110*(1+'input_cool&amp;vent_evolution'!AH$9))</f>
        <v>820199.41933665599</v>
      </c>
      <c r="EZ110" s="2">
        <f>IF($D110=3,(EY110*(1+'input_cool&amp;vent_evolution'!AI$10)),EY110*(1+'input_cool&amp;vent_evolution'!AI$9))</f>
        <v>823658.60377976287</v>
      </c>
      <c r="FA110" s="2">
        <f>IF($D110=3,(EZ110*(1+'input_cool&amp;vent_evolution'!AJ$10)),EZ110*(1+'input_cool&amp;vent_evolution'!AJ$9))</f>
        <v>827118.81749973132</v>
      </c>
      <c r="FB110" s="2">
        <f>IF($D110=3,(FA110*(1+'input_cool&amp;vent_evolution'!AK$10)),FA110*(1+'input_cool&amp;vent_evolution'!AK$9))</f>
        <v>830580.06003818114</v>
      </c>
      <c r="FC110" s="2">
        <f>IF($D110=3,(FB110*(1+'input_cool&amp;vent_evolution'!AL$10)),FB110*(1+'input_cool&amp;vent_evolution'!AL$9))</f>
        <v>834042.3323927623</v>
      </c>
      <c r="FD110" s="2">
        <f>IF($D110=3,(FC110*(1+'input_cool&amp;vent_evolution'!AM$10)),FC110*(1+'input_cool&amp;vent_evolution'!AM$9))</f>
        <v>837505.63372760569</v>
      </c>
      <c r="FE110" s="2">
        <f>IF($D110=3,(FD110*(1+'input_cool&amp;vent_evolution'!AN$10)),FD110*(1+'input_cool&amp;vent_evolution'!AN$9))</f>
        <v>840969.96455501893</v>
      </c>
      <c r="FF110" s="2">
        <f>IF($D110=3,(FE110*(1+'input_cool&amp;vent_evolution'!AO$10)),FE110*(1+'input_cool&amp;vent_evolution'!AO$9))</f>
        <v>844435.32455143961</v>
      </c>
      <c r="FG110" s="2">
        <f>IF($D110=3,(FF110*(1+'input_cool&amp;vent_evolution'!AP$10)),FF110*(1+'input_cool&amp;vent_evolution'!AP$9))</f>
        <v>847901.71393257519</v>
      </c>
      <c r="FH110" s="2">
        <f>IF($D110=3,(FG110*(1+'input_cool&amp;vent_evolution'!AQ$10)),FG110*(1+'input_cool&amp;vent_evolution'!AQ$9))</f>
        <v>851369.13237486442</v>
      </c>
      <c r="FI110" s="2">
        <f>IF($D110=3,(FH110*(1+'input_cool&amp;vent_evolution'!AR$10)),FH110*(1+'input_cool&amp;vent_evolution'!AR$9))</f>
        <v>854837.58025579562</v>
      </c>
      <c r="FJ110" s="2">
        <f>IF($D110=3,(FI110*(1+'input_cool&amp;vent_evolution'!AS$10)),FI110*(1+'input_cool&amp;vent_evolution'!AS$9))</f>
        <v>858307.05733269802</v>
      </c>
      <c r="FK110" s="2">
        <f>IF($D110=3,(FJ110*(1+'input_cool&amp;vent_evolution'!AT$10)),FJ110*(1+'input_cool&amp;vent_evolution'!AT$9))</f>
        <v>861777.56392913195</v>
      </c>
      <c r="FL110" s="2">
        <f>IF($D110=3,(FK110*(1+'input_cool&amp;vent_evolution'!AU$10)),FK110*(1+'input_cool&amp;vent_evolution'!AU$9))</f>
        <v>865262.10328451043</v>
      </c>
      <c r="FM110" s="2">
        <f t="shared" si="117"/>
        <v>700704.32028121944</v>
      </c>
      <c r="FN110" s="2">
        <f t="shared" si="118"/>
        <v>715640.63281309698</v>
      </c>
      <c r="FO110" s="2">
        <f t="shared" si="119"/>
        <v>730592.36108345515</v>
      </c>
      <c r="FP110" s="2">
        <f t="shared" si="120"/>
        <v>745559.50536184746</v>
      </c>
      <c r="FQ110" s="2">
        <f t="shared" si="121"/>
        <v>759711.59898123518</v>
      </c>
      <c r="FR110" s="2">
        <f t="shared" si="122"/>
        <v>773879.10863860813</v>
      </c>
      <c r="FS110" s="2">
        <f t="shared" si="123"/>
        <v>785011.08781721245</v>
      </c>
      <c r="FT110" s="2">
        <f t="shared" si="124"/>
        <v>796149.83239363914</v>
      </c>
      <c r="FU110" s="2">
        <f t="shared" si="125"/>
        <v>807295.34230798809</v>
      </c>
      <c r="FV110" s="2">
        <f t="shared" si="126"/>
        <v>818447.61708104785</v>
      </c>
      <c r="FW110" s="2">
        <f t="shared" si="127"/>
        <v>829606.65713212802</v>
      </c>
      <c r="FX110" s="2">
        <f t="shared" si="128"/>
        <v>838285.42315188411</v>
      </c>
      <c r="FY110" s="2">
        <f t="shared" si="129"/>
        <v>846969.85115834174</v>
      </c>
      <c r="FZ110" s="2">
        <f t="shared" si="130"/>
        <v>855659.94148095674</v>
      </c>
      <c r="GA110" s="2">
        <f t="shared" si="131"/>
        <v>864355.69358061976</v>
      </c>
      <c r="GB110" s="2">
        <f t="shared" si="132"/>
        <v>873057.10799643968</v>
      </c>
      <c r="GC110" s="2">
        <f t="shared" si="133"/>
        <v>879113.96025579714</v>
      </c>
      <c r="GD110" s="2">
        <f t="shared" si="134"/>
        <v>885175.0622997497</v>
      </c>
      <c r="GE110" s="2">
        <f t="shared" si="135"/>
        <v>891240.41487706313</v>
      </c>
      <c r="GF110" s="2">
        <f t="shared" si="136"/>
        <v>897310.01729887328</v>
      </c>
      <c r="GG110" s="2">
        <f t="shared" si="137"/>
        <v>903383.87022409355</v>
      </c>
      <c r="GH110" s="2">
        <f t="shared" si="138"/>
        <v>907223.99374035804</v>
      </c>
      <c r="GI110" s="2">
        <f t="shared" si="139"/>
        <v>911065.26059193257</v>
      </c>
      <c r="GJ110" s="2">
        <f t="shared" si="140"/>
        <v>914907.67098847195</v>
      </c>
      <c r="GK110" s="2">
        <f t="shared" si="141"/>
        <v>918751.22469037119</v>
      </c>
      <c r="GL110" s="2">
        <f t="shared" si="142"/>
        <v>922595.92118846776</v>
      </c>
      <c r="GM110" s="2">
        <f t="shared" si="143"/>
        <v>926441.76159093704</v>
      </c>
      <c r="GN110" s="2">
        <f t="shared" si="144"/>
        <v>930288.74496930779</v>
      </c>
      <c r="GO110" s="2">
        <f t="shared" si="145"/>
        <v>934136.87189264374</v>
      </c>
      <c r="GP110" s="2">
        <f t="shared" si="146"/>
        <v>937986.14200153667</v>
      </c>
      <c r="GQ110" s="2">
        <f t="shared" si="147"/>
        <v>941836.55553559121</v>
      </c>
      <c r="GR110" s="2">
        <f t="shared" si="148"/>
        <v>945688.11213539995</v>
      </c>
      <c r="GS110" s="2">
        <f t="shared" si="149"/>
        <v>949540.81222027179</v>
      </c>
      <c r="GT110" s="2">
        <f t="shared" si="150"/>
        <v>953394.65552065137</v>
      </c>
      <c r="GU110" s="2">
        <f t="shared" si="151"/>
        <v>957249.6423959448</v>
      </c>
      <c r="GV110" s="2">
        <f t="shared" si="152"/>
        <v>961120.2166502137</v>
      </c>
      <c r="GW110" s="2">
        <f>IF($D110=3,($N110*$M110*EC110*'input_cooling&amp;ventilation'!$D$3)*'input_cool&amp;vent_evolution'!M$11,($O110*$M110*EC110*'input_cooling&amp;ventilation'!$D$3)*'input_cool&amp;vent_evolution'!M$10)</f>
        <v>145273.4159965713</v>
      </c>
      <c r="GX110" s="2">
        <f>IF($D110=3,($N110*$M110*ED110*'input_cooling&amp;ventilation'!$D$3)*'input_cool&amp;vent_evolution'!N$11,($O110*$M110*ED110*'input_cooling&amp;ventilation'!$D$3)*'input_cool&amp;vent_evolution'!N$10)</f>
        <v>137326.40502525523</v>
      </c>
      <c r="GY110" s="2">
        <f>IF($D110=3,($N110*$M110*EE110*'input_cooling&amp;ventilation'!$D$3)*'input_cool&amp;vent_evolution'!O$11,($O110*$M110*EE110*'input_cooling&amp;ventilation'!$D$3)*'input_cool&amp;vent_evolution'!O$10)</f>
        <v>131428.2616404405</v>
      </c>
      <c r="GZ110" s="2">
        <f>IF($D110=3,($N110*$M110*EF110*'input_cooling&amp;ventilation'!$D$3)*'input_cool&amp;vent_evolution'!P$11,($O110*$M110*EF110*'input_cooling&amp;ventilation'!$D$3)*'input_cool&amp;vent_evolution'!P$10)</f>
        <v>148269.81816934497</v>
      </c>
      <c r="HA110" s="2">
        <f>IF($D110=3,($N110*$M110*EG110*'input_cooling&amp;ventilation'!$D$3)*'input_cool&amp;vent_evolution'!Q$11,($O110*$M110*EG110*'input_cooling&amp;ventilation'!$D$3)*'input_cool&amp;vent_evolution'!Q$10)</f>
        <v>163475.39769977497</v>
      </c>
      <c r="HB110" s="2">
        <f>IF($D110=3,($N110*$M110*EH110*'input_cooling&amp;ventilation'!$D$3)*'input_cool&amp;vent_evolution'!R$11,($O110*$M110*EH110*'input_cooling&amp;ventilation'!$D$3)*'input_cool&amp;vent_evolution'!R$10)</f>
        <v>172978.51451535529</v>
      </c>
      <c r="HC110" s="2">
        <f>IF($D110=3,($N110*$M110*EI110*'input_cooling&amp;ventilation'!$D$3)*'input_cool&amp;vent_evolution'!S$11,($O110*$M110*EI110*'input_cooling&amp;ventilation'!$D$3)*'input_cool&amp;vent_evolution'!S$10)</f>
        <v>178885.4699958117</v>
      </c>
      <c r="HD110" s="2">
        <f>IF($D110=3,($N110*$M110*EJ110*'input_cooling&amp;ventilation'!$D$3)*'input_cool&amp;vent_evolution'!T$11,($O110*$M110*EJ110*'input_cooling&amp;ventilation'!$D$3)*'input_cool&amp;vent_evolution'!T$10)</f>
        <v>185287.42783007328</v>
      </c>
      <c r="HE110" s="2">
        <f>IF($D110=3,($N110*$M110*EK110*'input_cooling&amp;ventilation'!$D$3)*'input_cool&amp;vent_evolution'!U$11,($O110*$M110*EK110*'input_cooling&amp;ventilation'!$D$3)*'input_cool&amp;vent_evolution'!U$10)</f>
        <v>211804.87301011282</v>
      </c>
      <c r="HF110" s="2">
        <f>IF($D110=3,($N110*$M110*EL110*'input_cooling&amp;ventilation'!$D$3)*'input_cool&amp;vent_evolution'!V$11,($O110*$M110*EL110*'input_cooling&amp;ventilation'!$D$3)*'input_cool&amp;vent_evolution'!V$10)</f>
        <v>212954.47888853829</v>
      </c>
      <c r="HG110" s="2">
        <f>IF($D110=3,($N110*$M110*EM110*'input_cooling&amp;ventilation'!$D$3)*'input_cool&amp;vent_evolution'!W$11,($O110*$M110*EM110*'input_cooling&amp;ventilation'!$D$3)*'input_cool&amp;vent_evolution'!W$10)</f>
        <v>205712.75021774825</v>
      </c>
      <c r="HH110" s="2">
        <f>IF($D110=3,($N110*$M110*EN110*'input_cooling&amp;ventilation'!$D$3)*'input_cool&amp;vent_evolution'!X$11,($O110*$M110*EN110*'input_cooling&amp;ventilation'!$D$3)*'input_cool&amp;vent_evolution'!X$10)</f>
        <v>211433.77924092722</v>
      </c>
      <c r="HI110" s="2">
        <f>IF($D110=3,($N110*$M110*EO110*'input_cooling&amp;ventilation'!$D$3)*'input_cool&amp;vent_evolution'!Y$11,($O110*$M110*EO110*'input_cooling&amp;ventilation'!$D$3)*'input_cool&amp;vent_evolution'!Y$10)</f>
        <v>214514.20219864778</v>
      </c>
      <c r="HJ110" s="2">
        <f>IF($D110=3,($N110*$M110*EP110*'input_cooling&amp;ventilation'!$D$3)*'input_cool&amp;vent_evolution'!Z$11,($O110*$M110*EP110*'input_cooling&amp;ventilation'!$D$3)*'input_cool&amp;vent_evolution'!Z$10)</f>
        <v>227956.02990575784</v>
      </c>
      <c r="HK110" s="2">
        <f>IF($D110=3,($N110*$M110*EQ110*'input_cooling&amp;ventilation'!$D$3)*'input_cool&amp;vent_evolution'!AA$11,($O110*$M110*EQ110*'input_cooling&amp;ventilation'!$D$3)*'input_cool&amp;vent_evolution'!AA$10)</f>
        <v>227409.33363475828</v>
      </c>
      <c r="HL110" s="2">
        <f>IF($D110=3,($N110*$M110*ER110*'input_cooling&amp;ventilation'!$D$3)*'input_cool&amp;vent_evolution'!AB$11,($O110*$M110*ER110*'input_cooling&amp;ventilation'!$D$3)*'input_cool&amp;vent_evolution'!AB$10)</f>
        <v>202379.73095345896</v>
      </c>
      <c r="HM110" s="2">
        <f>IF($D110=3,($N110*$M110*ES110*'input_cooling&amp;ventilation'!$D$3)*'input_cool&amp;vent_evolution'!AC$11,($O110*$M110*ES110*'input_cooling&amp;ventilation'!$D$3)*'input_cool&amp;vent_evolution'!AC$10)</f>
        <v>199987.36522015682</v>
      </c>
      <c r="HN110" s="2">
        <f>IF($D110=3,($N110*$M110*ET110*'input_cooling&amp;ventilation'!$D$3)*'input_cool&amp;vent_evolution'!AD$11,($O110*$M110*ET110*'input_cooling&amp;ventilation'!$D$3)*'input_cool&amp;vent_evolution'!AD$10)</f>
        <v>195767.58567201384</v>
      </c>
      <c r="HO110" s="2">
        <f>IF($D110=3,($N110*$M110*EU110*'input_cooling&amp;ventilation'!$D$3)*'input_cool&amp;vent_evolution'!AE$11,($O110*$M110*EU110*'input_cooling&amp;ventilation'!$D$3)*'input_cool&amp;vent_evolution'!AE$10)</f>
        <v>191069.25137065089</v>
      </c>
      <c r="HP110" s="2">
        <f>IF($D110=3,($N110*$M110*EV110*'input_cooling&amp;ventilation'!$D$3)*'input_cool&amp;vent_evolution'!AF$11,($O110*$M110*EV110*'input_cooling&amp;ventilation'!$D$3)*'input_cool&amp;vent_evolution'!AF$10)</f>
        <v>185357.55761219005</v>
      </c>
      <c r="HQ110" s="2">
        <f>IF($D110=3,($N110*$M110*EW110*'input_cooling&amp;ventilation'!$D$3)*'input_cool&amp;vent_evolution'!AG$11,($O110*$M110*EW110*'input_cooling&amp;ventilation'!$D$3)*'input_cool&amp;vent_evolution'!AG$10)</f>
        <v>181933.72679015982</v>
      </c>
      <c r="HR110" s="2">
        <f>IF($D110=3,($N110*$M110*EX110*'input_cooling&amp;ventilation'!$D$3)*'input_cool&amp;vent_evolution'!AH$11,($O110*$M110*EX110*'input_cooling&amp;ventilation'!$D$3)*'input_cool&amp;vent_evolution'!AH$10)</f>
        <v>177152.93686223956</v>
      </c>
      <c r="HS110" s="2">
        <f>IF($D110=3,($N110*$M110*EY110*'input_cooling&amp;ventilation'!$D$3)*'input_cool&amp;vent_evolution'!AI$11,($O110*$M110*EY110*'input_cooling&amp;ventilation'!$D$3)*'input_cool&amp;vent_evolution'!AI$10)</f>
        <v>172402.57880210632</v>
      </c>
      <c r="HT110" s="2">
        <f>IF($D110=3,($N110*$M110*EZ110*'input_cooling&amp;ventilation'!$D$3)*'input_cool&amp;vent_evolution'!AJ$11,($O110*$M110*EZ110*'input_cooling&amp;ventilation'!$D$3)*'input_cool&amp;vent_evolution'!AJ$10)</f>
        <v>167687.29025473195</v>
      </c>
      <c r="HU110" s="2">
        <f>IF($D110=3,($N110*$M110*FA110*'input_cooling&amp;ventilation'!$D$3)*'input_cool&amp;vent_evolution'!AK$11,($O110*$M110*FA110*'input_cooling&amp;ventilation'!$D$3)*'input_cool&amp;vent_evolution'!AK$10)</f>
        <v>164500.13889708245</v>
      </c>
      <c r="HV110" s="2">
        <f>IF($D110=3,($N110*$M110*FB110*'input_cooling&amp;ventilation'!$D$3)*'input_cool&amp;vent_evolution'!AL$11,($O110*$M110*FB110*'input_cooling&amp;ventilation'!$D$3)*'input_cool&amp;vent_evolution'!AL$10)</f>
        <v>158471.84476436523</v>
      </c>
      <c r="HW110" s="2">
        <f>IF($D110=3,($N110*$M110*FC110*'input_cooling&amp;ventilation'!$D$3)*'input_cool&amp;vent_evolution'!AM$11,($O110*$M110*FC110*'input_cooling&amp;ventilation'!$D$3)*'input_cool&amp;vent_evolution'!AM$10)</f>
        <v>154015.01298947295</v>
      </c>
      <c r="HX110" s="2">
        <f>IF($D110=3,($N110*$M110*FD110*'input_cooling&amp;ventilation'!$D$3)*'input_cool&amp;vent_evolution'!AN$11,($O110*$M110*FD110*'input_cooling&amp;ventilation'!$D$3)*'input_cool&amp;vent_evolution'!AN$10)</f>
        <v>149629.03908225245</v>
      </c>
      <c r="HY110" s="2">
        <f>IF($D110=3,($N110*$M110*FE110*'input_cooling&amp;ventilation'!$D$3)*'input_cool&amp;vent_evolution'!AO$11,($O110*$M110*FE110*'input_cooling&amp;ventilation'!$D$3)*'input_cool&amp;vent_evolution'!AO$10)</f>
        <v>145356.48942586902</v>
      </c>
      <c r="HZ110" s="2">
        <f>IF($D110=3,($N110*$M110*FF110*'input_cooling&amp;ventilation'!$D$3)*'input_cool&amp;vent_evolution'!AP$11,($O110*$M110*FF110*'input_cooling&amp;ventilation'!$D$3)*'input_cool&amp;vent_evolution'!AP$10)</f>
        <v>141206.48370294928</v>
      </c>
      <c r="IA110" s="2">
        <f>IF($D110=3,($N110*$M110*FG110*'input_cooling&amp;ventilation'!$D$3)*'input_cool&amp;vent_evolution'!AQ$11,($O110*$M110*FG110*'input_cooling&amp;ventilation'!$D$3)*'input_cool&amp;vent_evolution'!AQ$10)</f>
        <v>137183.09919150421</v>
      </c>
      <c r="IB110" s="2">
        <f>IF($D110=3,($N110*$M110*FH110*'input_cooling&amp;ventilation'!$D$3)*'input_cool&amp;vent_evolution'!AR$11,($O110*$M110*FH110*'input_cooling&amp;ventilation'!$D$3)*'input_cool&amp;vent_evolution'!AR$10)</f>
        <v>133296.44753981713</v>
      </c>
      <c r="IC110" s="2">
        <f>IF($D110=3,($N110*$M110*FI110*'input_cooling&amp;ventilation'!$D$3)*'input_cool&amp;vent_evolution'!AS$11,($O110*$M110*FI110*'input_cooling&amp;ventilation'!$D$3)*'input_cool&amp;vent_evolution'!AS$10)</f>
        <v>129555.65496245967</v>
      </c>
      <c r="ID110" s="2">
        <f>IF($D110=3,($N110*$M110*FJ110*'input_cooling&amp;ventilation'!$D$3)*'input_cool&amp;vent_evolution'!AT$11,($O110*$M110*FJ110*'input_cooling&amp;ventilation'!$D$3)*'input_cool&amp;vent_evolution'!AT$10)</f>
        <v>125970.89724613067</v>
      </c>
      <c r="IE110" s="2">
        <f>IF($D110=3,($N110*$M110*FK110*'input_cooling&amp;ventilation'!$D$3)*'input_cool&amp;vent_evolution'!AU$11,($O110*$M110*FK110*'input_cooling&amp;ventilation'!$D$3)*'input_cool&amp;vent_evolution'!AU$10)</f>
        <v>126480.2520581603</v>
      </c>
      <c r="IF110" s="2">
        <f>IF($D110=3,($N110*$M110*FL110*'input_cooling&amp;ventilation'!$D$3)*'input_cool&amp;vent_evolution'!AV$11,($O110*$M110*FL110*'input_cooling&amp;ventilation'!$D$3)*'input_cool&amp;vent_evolution'!AV$10)</f>
        <v>126991.66641195878</v>
      </c>
    </row>
    <row r="111" spans="1:240" x14ac:dyDescent="0.25">
      <c r="A111">
        <v>109</v>
      </c>
      <c r="B111">
        <v>100100</v>
      </c>
      <c r="C111">
        <v>14</v>
      </c>
      <c r="D111">
        <v>3</v>
      </c>
      <c r="E111">
        <v>6</v>
      </c>
      <c r="F111" s="2">
        <v>4665532.2716496699</v>
      </c>
      <c r="G111" s="2">
        <v>4604000.8064739304</v>
      </c>
      <c r="H111" s="2">
        <v>4665532.2716496699</v>
      </c>
      <c r="I111" s="17">
        <v>0.08</v>
      </c>
      <c r="J111">
        <v>2.3069743E-2</v>
      </c>
      <c r="K111" s="2">
        <f t="shared" si="77"/>
        <v>107632.63046516407</v>
      </c>
      <c r="L111" s="2">
        <f t="shared" si="78"/>
        <v>368320.06451791443</v>
      </c>
      <c r="M111">
        <v>0.32840549102428701</v>
      </c>
      <c r="N111" s="17">
        <f>'input_cooling&amp;ventilation'!$D$5</f>
        <v>57.500092182043396</v>
      </c>
      <c r="O111" s="45">
        <f>'input_cooling&amp;ventilation'!$D$6</f>
        <v>19.328678831353667</v>
      </c>
      <c r="P111" s="45">
        <f>'input_cooling&amp;ventilation'!$C$5</f>
        <v>50.351688737400465</v>
      </c>
      <c r="Q111" s="45">
        <f>'input_cooling&amp;ventilation'!$C$6</f>
        <v>32.240814214248743</v>
      </c>
      <c r="R111">
        <v>17</v>
      </c>
      <c r="S111">
        <v>12</v>
      </c>
      <c r="T111">
        <v>14</v>
      </c>
      <c r="U111" s="2">
        <f t="shared" si="79"/>
        <v>88989.426817832136</v>
      </c>
      <c r="V111" s="2">
        <f t="shared" si="80"/>
        <v>286387.0972779388</v>
      </c>
      <c r="W111" s="2">
        <v>392286.85924086347</v>
      </c>
      <c r="X111" s="57">
        <f>IF($D111=3,(W111*(1+'input_cool&amp;vent_evolution'!M$11)),(W111*(1+'input_cool&amp;vent_evolution'!M$12)))</f>
        <v>398146.57414178638</v>
      </c>
      <c r="Y111" s="57">
        <f>IF($D111=3,(X111*(1+'input_cool&amp;vent_evolution'!N$11)),(X111*(1+'input_cool&amp;vent_evolution'!N$12)))</f>
        <v>403651.14435279975</v>
      </c>
      <c r="Z111" s="57">
        <f>IF($D111=3,(Y111*(1+'input_cool&amp;vent_evolution'!O$11)),(Y111*(1+'input_cool&amp;vent_evolution'!O$12)))</f>
        <v>408882.82465235918</v>
      </c>
      <c r="AA111" s="57">
        <f>IF($D111=3,(Z111*(1+'input_cool&amp;vent_evolution'!P$11)),(Z111*(1+'input_cool&amp;vent_evolution'!P$12)))</f>
        <v>414741.38197913935</v>
      </c>
      <c r="AB111" s="57">
        <f>IF($D111=3,(AA111*(1+'input_cool&amp;vent_evolution'!Q$11)),(AA111*(1+'input_cool&amp;vent_evolution'!Q$12)))</f>
        <v>421171.25487929449</v>
      </c>
      <c r="AC111" s="57">
        <f>IF($D111=3,(AB111*(1+'input_cool&amp;vent_evolution'!R$11)),(AB111*(1+'input_cool&amp;vent_evolution'!R$12)))</f>
        <v>427953.90063799988</v>
      </c>
      <c r="AD111" s="57">
        <f>IF($D111=3,(AC111*(1+'input_cool&amp;vent_evolution'!S$11)),(AC111*(1+'input_cool&amp;vent_evolution'!S$12)))</f>
        <v>434980.05419175274</v>
      </c>
      <c r="AE111" s="57">
        <f>IF($D111=3,(AD111*(1+'input_cool&amp;vent_evolution'!T$11)),(AD111*(1+'input_cool&amp;vent_evolution'!T$12)))</f>
        <v>442273.6528148381</v>
      </c>
      <c r="AF111" s="57">
        <f>IF($D111=3,(AE111*(1+'input_cool&amp;vent_evolution'!U$11)),(AE111*(1+'input_cool&amp;vent_evolution'!U$12)))</f>
        <v>450633.83884656272</v>
      </c>
      <c r="AG111" s="57">
        <f>IF($D111=3,(AF111*(1+'input_cool&amp;vent_evolution'!V$11)),(AF111*(1+'input_cool&amp;vent_evolution'!V$12)))</f>
        <v>459081.58903877705</v>
      </c>
      <c r="AH111" s="57">
        <f>IF($D111=3,(AG111*(1+'input_cool&amp;vent_evolution'!W$11)),(AG111*(1+'input_cool&amp;vent_evolution'!W$12)))</f>
        <v>467283.22012448742</v>
      </c>
      <c r="AI111" s="57">
        <f>IF($D111=3,(AH111*(1+'input_cool&amp;vent_evolution'!X$11)),(AH111*(1+'input_cool&amp;vent_evolution'!X$12)))</f>
        <v>475774.7123558952</v>
      </c>
      <c r="AJ111" s="57">
        <f>IF($D111=3,(AI111*(1+'input_cool&amp;vent_evolution'!Y$11)),(AI111*(1+'input_cool&amp;vent_evolution'!Y$12)))</f>
        <v>484456.53334373474</v>
      </c>
      <c r="AK111" s="57">
        <f>IF($D111=3,(AJ111*(1+'input_cool&amp;vent_evolution'!Z$11)),(AJ111*(1+'input_cool&amp;vent_evolution'!Z$12)))</f>
        <v>493755.31550021848</v>
      </c>
      <c r="AL111" s="57">
        <f>IF($D111=3,(AK111*(1+'input_cool&amp;vent_evolution'!AA$11)),(AK111*(1+'input_cool&amp;vent_evolution'!AA$12)))</f>
        <v>503114.73568108334</v>
      </c>
      <c r="AM111" s="57">
        <f>IF($D111=3,(AL111*(1+'input_cool&amp;vent_evolution'!AB$11)),(AL111*(1+'input_cool&amp;vent_evolution'!AB$12)))</f>
        <v>511517.31791629142</v>
      </c>
      <c r="AN111" s="57">
        <f>IF($D111=3,(AM111*(1+'input_cool&amp;vent_evolution'!AC$11)),(AM111*(1+'input_cool&amp;vent_evolution'!AC$12)))</f>
        <v>519901.08291150868</v>
      </c>
      <c r="AO111" s="57">
        <f>IF($D111=3,(AN111*(1+'input_cool&amp;vent_evolution'!AD$11)),(AN111*(1+'input_cool&amp;vent_evolution'!AD$12)))</f>
        <v>528185.34268862603</v>
      </c>
      <c r="AP111" s="57">
        <f>IF($D111=3,(AO111*(1+'input_cool&amp;vent_evolution'!AE$11)),(AO111*(1+'input_cool&amp;vent_evolution'!AE$12)))</f>
        <v>536343.71738077409</v>
      </c>
      <c r="AQ111" s="57">
        <f>IF($D111=3,(AP111*(1+'input_cool&amp;vent_evolution'!AF$11)),(AP111*(1+'input_cool&amp;vent_evolution'!AF$12)))</f>
        <v>544326.09653120919</v>
      </c>
      <c r="AR111" s="57">
        <f>IF($D111=3,(AQ111*(1+'input_cool&amp;vent_evolution'!AG$11)),(AQ111*(1+'input_cool&amp;vent_evolution'!AG$12)))</f>
        <v>552224.17441853264</v>
      </c>
      <c r="AS111" s="57">
        <f>IF($D111=3,(AR111*(1+'input_cool&amp;vent_evolution'!AH$11)),(AR111*(1+'input_cool&amp;vent_evolution'!AH$12)))</f>
        <v>559993.2727055843</v>
      </c>
      <c r="AT111" s="57">
        <f>IF($D111=3,(AS111*(1+'input_cool&amp;vent_evolution'!AI$11)),(AS111*(1+'input_cool&amp;vent_evolution'!AI$12)))</f>
        <v>567628.0865570996</v>
      </c>
      <c r="AU111" s="57">
        <f>IF($D111=3,(AT111*(1+'input_cool&amp;vent_evolution'!AJ$11)),(AT111*(1+'input_cool&amp;vent_evolution'!AJ$12)))</f>
        <v>575123.71631402452</v>
      </c>
      <c r="AV111" s="57">
        <f>IF($D111=3,(AU111*(1+'input_cool&amp;vent_evolution'!AK$11)),(AU111*(1+'input_cool&amp;vent_evolution'!AK$12)))</f>
        <v>582542.81225447543</v>
      </c>
      <c r="AW111" s="57">
        <f>IF($D111=3,(AV111*(1+'input_cool&amp;vent_evolution'!AL$11)),(AV111*(1+'input_cool&amp;vent_evolution'!AL$12)))</f>
        <v>589752.05756619736</v>
      </c>
      <c r="AX111" s="57">
        <f>IF($D111=3,(AW111*(1+'input_cool&amp;vent_evolution'!AM$11)),(AW111*(1+'input_cool&amp;vent_evolution'!AM$12)))</f>
        <v>596815.81488360115</v>
      </c>
      <c r="AY111" s="57">
        <f>IF($D111=3,(AX111*(1+'input_cool&amp;vent_evolution'!AN$11)),(AX111*(1+'input_cool&amp;vent_evolution'!AN$12)))</f>
        <v>603731.89181295224</v>
      </c>
      <c r="AZ111" s="57">
        <f>IF($D111=3,(AY111*(1+'input_cool&amp;vent_evolution'!AO$11)),(AY111*(1+'input_cool&amp;vent_evolution'!AO$12)))</f>
        <v>610500.34455536248</v>
      </c>
      <c r="BA111" s="57">
        <f>IF($D111=3,(AZ111*(1+'input_cool&amp;vent_evolution'!AP$11)),(AZ111*(1+'input_cool&amp;vent_evolution'!AP$12)))</f>
        <v>617121.9835855522</v>
      </c>
      <c r="BB111" s="57">
        <f>IF($D111=3,(BA111*(1+'input_cool&amp;vent_evolution'!AQ$11)),(BA111*(1+'input_cool&amp;vent_evolution'!AQ$12)))</f>
        <v>623598.14190377214</v>
      </c>
      <c r="BC111" s="57">
        <f>IF($D111=3,(BB111*(1+'input_cool&amp;vent_evolution'!AR$11)),(BB111*(1+'input_cool&amp;vent_evolution'!AR$12)))</f>
        <v>629930.9573284724</v>
      </c>
      <c r="BD111" s="57">
        <f>IF($D111=3,(BC111*(1+'input_cool&amp;vent_evolution'!AS$11)),(BC111*(1+'input_cool&amp;vent_evolution'!AS$12)))</f>
        <v>636123.32967439073</v>
      </c>
      <c r="BE111" s="57">
        <f>IF($D111=3,(BD111*(1+'input_cool&amp;vent_evolution'!AT$11)),(BD111*(1+'input_cool&amp;vent_evolution'!AT$12)))</f>
        <v>642178.97185601597</v>
      </c>
      <c r="BF111" s="57">
        <f>IF($D111=3,(BE111*(1+'input_cool&amp;vent_evolution'!AU$11)),(BE111*(1+'input_cool&amp;vent_evolution'!AU$12)))</f>
        <v>648292.26135306142</v>
      </c>
      <c r="BG111" s="57">
        <f>IF($D111=3,(BF111*(1+'input_cool&amp;vent_evolution'!AV$11)),(BF111*(1+'input_cool&amp;vent_evolution'!AV$12)))</f>
        <v>654463.74694514042</v>
      </c>
      <c r="BH111" s="2">
        <f t="shared" si="153"/>
        <v>463340.40683628485</v>
      </c>
      <c r="BI111" s="2">
        <f t="shared" si="81"/>
        <v>470261.47141487483</v>
      </c>
      <c r="BJ111" s="2">
        <f t="shared" si="82"/>
        <v>476763.06518726225</v>
      </c>
      <c r="BK111" s="2">
        <f t="shared" si="83"/>
        <v>482942.34145240707</v>
      </c>
      <c r="BL111" s="2">
        <f t="shared" si="84"/>
        <v>489862.038789496</v>
      </c>
      <c r="BM111" s="2">
        <f t="shared" si="85"/>
        <v>497456.53209276078</v>
      </c>
      <c r="BN111" s="2">
        <f t="shared" si="86"/>
        <v>505467.69476934522</v>
      </c>
      <c r="BO111" s="2">
        <f t="shared" si="87"/>
        <v>513766.47095672495</v>
      </c>
      <c r="BP111" s="2">
        <f t="shared" si="88"/>
        <v>522381.13360400463</v>
      </c>
      <c r="BQ111" s="2">
        <f t="shared" si="89"/>
        <v>532255.57090904808</v>
      </c>
      <c r="BR111" s="2">
        <f t="shared" si="90"/>
        <v>542233.43256489467</v>
      </c>
      <c r="BS111" s="2">
        <f t="shared" si="91"/>
        <v>551920.59642077319</v>
      </c>
      <c r="BT111" s="2">
        <f t="shared" si="92"/>
        <v>561950.12295847421</v>
      </c>
      <c r="BU111" s="2">
        <f t="shared" si="93"/>
        <v>572204.45183497493</v>
      </c>
      <c r="BV111" s="2">
        <f t="shared" si="94"/>
        <v>583187.48990003974</v>
      </c>
      <c r="BW111" s="2">
        <f t="shared" si="95"/>
        <v>594242.14914288488</v>
      </c>
      <c r="BX111" s="2">
        <f t="shared" si="96"/>
        <v>604166.66172755498</v>
      </c>
      <c r="BY111" s="2">
        <f t="shared" si="97"/>
        <v>614068.94877132948</v>
      </c>
      <c r="BZ111" s="2">
        <f t="shared" si="98"/>
        <v>623853.70756466489</v>
      </c>
      <c r="CA111" s="2">
        <f t="shared" si="99"/>
        <v>633489.78014761559</v>
      </c>
      <c r="CB111" s="2">
        <f t="shared" si="100"/>
        <v>642917.97973156639</v>
      </c>
      <c r="CC111" s="2">
        <f t="shared" si="101"/>
        <v>652246.60885928909</v>
      </c>
      <c r="CD111" s="2">
        <f t="shared" si="102"/>
        <v>661422.89676258422</v>
      </c>
      <c r="CE111" s="2">
        <f t="shared" si="103"/>
        <v>670440.57775991876</v>
      </c>
      <c r="CF111" s="2">
        <f t="shared" si="104"/>
        <v>679293.86473412078</v>
      </c>
      <c r="CG111" s="2">
        <f t="shared" si="105"/>
        <v>688056.75558919099</v>
      </c>
      <c r="CH111" s="2">
        <f t="shared" si="106"/>
        <v>696571.7863046726</v>
      </c>
      <c r="CI111" s="2">
        <f t="shared" si="107"/>
        <v>704914.97729397134</v>
      </c>
      <c r="CJ111" s="2">
        <f t="shared" si="108"/>
        <v>713083.7390627386</v>
      </c>
      <c r="CK111" s="2">
        <f t="shared" si="109"/>
        <v>721078.13799159753</v>
      </c>
      <c r="CL111" s="2">
        <f t="shared" si="110"/>
        <v>728899.13135372114</v>
      </c>
      <c r="CM111" s="2">
        <f t="shared" si="111"/>
        <v>736548.29359103634</v>
      </c>
      <c r="CN111" s="2">
        <f t="shared" si="112"/>
        <v>744028.1497375766</v>
      </c>
      <c r="CO111" s="2">
        <f t="shared" si="113"/>
        <v>751342.12484138669</v>
      </c>
      <c r="CP111" s="2">
        <f t="shared" si="114"/>
        <v>758494.60432417877</v>
      </c>
      <c r="CQ111" s="2">
        <f t="shared" si="115"/>
        <v>765715.17257912981</v>
      </c>
      <c r="CR111" s="2">
        <f>IF($D111=3,(W111*$P111*$M111*'input_cooling&amp;ventilation'!$D$3)*'input_cool&amp;vent_evolution'!M$11,(W111*$Q111*'input_cooling&amp;ventilation'!$D$3)*'input_cool&amp;vent_evolution'!M$12)</f>
        <v>79109.865023899183</v>
      </c>
      <c r="CS111" s="2">
        <f>IF($D111=3,(X111*$P111*$M111*'input_cooling&amp;ventilation'!$D$3)*'input_cool&amp;vent_evolution'!N$11,(X111*$Q111*'input_cooling&amp;ventilation'!$D$3)*'input_cool&amp;vent_evolution'!N$12)</f>
        <v>74315.186620982975</v>
      </c>
      <c r="CT111" s="2">
        <f>IF($D111=3,(Y111*$P111*$M111*'input_cooling&amp;ventilation'!$D$3)*'input_cool&amp;vent_evolution'!O$11,(Y111*$Q111*'input_cooling&amp;ventilation'!$D$3)*'input_cool&amp;vent_evolution'!O$12)</f>
        <v>70630.999859933538</v>
      </c>
      <c r="CU111" s="2">
        <f>IF($D111=3,(Z111*$P111*$M111*'input_cooling&amp;ventilation'!$D$3)*'input_cool&amp;vent_evolution'!P$11,(Z111*$Q111*'input_cooling&amp;ventilation'!$D$3)*'input_cool&amp;vent_evolution'!P$12)</f>
        <v>79094.237039306361</v>
      </c>
      <c r="CV111" s="2">
        <f>IF($D111=3,(AA111*$P111*$M111*'input_cooling&amp;ventilation'!$D$3)*'input_cool&amp;vent_evolution'!Q$11,(AA111*$Q111*'input_cooling&amp;ventilation'!$D$3)*'input_cool&amp;vent_evolution'!Q$12)</f>
        <v>86807.359377156929</v>
      </c>
      <c r="CW111" s="2">
        <f>IF($D111=3,(AB111*$P111*$M111*'input_cooling&amp;ventilation'!$D$3)*'input_cool&amp;vent_evolution'!R$11,(AB111*$Q111*'input_cooling&amp;ventilation'!$D$3)*'input_cool&amp;vent_evolution'!R$12)</f>
        <v>91570.016553466136</v>
      </c>
      <c r="CX111" s="2">
        <f>IF($D111=3,(AC111*$P111*$M111*'input_cooling&amp;ventilation'!$D$3)*'input_cool&amp;vent_evolution'!S$11,(AC111*$Q111*'input_cooling&amp;ventilation'!$D$3)*'input_cool&amp;vent_evolution'!S$12)</f>
        <v>94857.526120772483</v>
      </c>
      <c r="CY111" s="2">
        <f>IF($D111=3,(AD111*$P111*$M111*'input_cooling&amp;ventilation'!$D$3)*'input_cool&amp;vent_evolution'!T$11,(AD111*$Q111*'input_cooling&amp;ventilation'!$D$3)*'input_cool&amp;vent_evolution'!T$12)</f>
        <v>98468.204062265359</v>
      </c>
      <c r="CZ111" s="2">
        <f>IF($D111=3,(AE111*$P111*$M111*'input_cooling&amp;ventilation'!$D$3)*'input_cool&amp;vent_evolution'!U$11,(AE111*$Q111*'input_cooling&amp;ventilation'!$D$3)*'input_cool&amp;vent_evolution'!U$12)</f>
        <v>112867.8100772878</v>
      </c>
      <c r="DA111" s="2">
        <f>IF($D111=3,(AF111*$P111*$M111*'input_cooling&amp;ventilation'!$D$3)*'input_cool&amp;vent_evolution'!V$11,(AF111*$Q111*'input_cooling&amp;ventilation'!$D$3)*'input_cool&amp;vent_evolution'!V$12)</f>
        <v>114049.98174167667</v>
      </c>
      <c r="DB111" s="2">
        <f>IF($D111=3,(AG111*$P111*$M111*'input_cooling&amp;ventilation'!$D$3)*'input_cool&amp;vent_evolution'!W$11,(AG111*$Q111*'input_cooling&amp;ventilation'!$D$3)*'input_cool&amp;vent_evolution'!W$12)</f>
        <v>110727.21781467015</v>
      </c>
      <c r="DC111" s="2">
        <f>IF($D111=3,(AH111*$P111*$M111*'input_cooling&amp;ventilation'!$D$3)*'input_cool&amp;vent_evolution'!X$11,(AH111*$Q111*'input_cooling&amp;ventilation'!$D$3)*'input_cool&amp;vent_evolution'!X$12)</f>
        <v>114640.52699429922</v>
      </c>
      <c r="DD111" s="2">
        <f>IF($D111=3,(AI111*$P111*$M111*'input_cooling&amp;ventilation'!$D$3)*'input_cool&amp;vent_evolution'!Y$11,(AI111*$Q111*'input_cooling&amp;ventilation'!$D$3)*'input_cool&amp;vent_evolution'!Y$12)</f>
        <v>117210.08583565414</v>
      </c>
      <c r="DE111" s="2">
        <f>IF($D111=3,(AJ111*$P111*$M111*'input_cooling&amp;ventilation'!$D$3)*'input_cool&amp;vent_evolution'!Z$11,(AJ111*$Q111*'input_cooling&amp;ventilation'!$D$3)*'input_cool&amp;vent_evolution'!Z$12)</f>
        <v>125539.45263961672</v>
      </c>
      <c r="DF111" s="2">
        <f>IF($D111=3,(AK111*$P111*$M111*'input_cooling&amp;ventilation'!$D$3)*'input_cool&amp;vent_evolution'!AA$11,(AK111*$Q111*'input_cooling&amp;ventilation'!$D$3)*'input_cool&amp;vent_evolution'!AA$12)</f>
        <v>126358.10440087321</v>
      </c>
      <c r="DG111" s="2">
        <f>IF($D111=3,(AL111*$P111*$M111*'input_cooling&amp;ventilation'!$D$3)*'input_cool&amp;vent_evolution'!AB$11,(AL111*$Q111*'input_cooling&amp;ventilation'!$D$3)*'input_cool&amp;vent_evolution'!AB$12)</f>
        <v>113440.18569484122</v>
      </c>
      <c r="DH111" s="2">
        <f>IF($D111=3,(AM111*$P111*$M111*'input_cooling&amp;ventilation'!$D$3)*'input_cool&amp;vent_evolution'!AC$11,(AM111*$Q111*'input_cooling&amp;ventilation'!$D$3)*'input_cool&amp;vent_evolution'!AC$12)</f>
        <v>113186.14102868146</v>
      </c>
      <c r="DI111" s="2">
        <f>IF($D111=3,(AN111*$P111*$M111*'input_cooling&amp;ventilation'!$D$3)*'input_cool&amp;vent_evolution'!AD$11,(AN111*$Q111*'input_cooling&amp;ventilation'!$D$3)*'input_cool&amp;vent_evolution'!AD$12)</f>
        <v>111842.75751836493</v>
      </c>
      <c r="DJ111" s="2">
        <f>IF($D111=3,(AO111*$P111*$M111*'input_cooling&amp;ventilation'!$D$3)*'input_cool&amp;vent_evolution'!AE$11,(AO111*$Q111*'input_cooling&amp;ventilation'!$D$3)*'input_cool&amp;vent_evolution'!AE$12)</f>
        <v>110143.2290858676</v>
      </c>
      <c r="DK111" s="2">
        <f>IF($D111=3,(AP111*$P111*$M111*'input_cooling&amp;ventilation'!$D$3)*'input_cool&amp;vent_evolution'!AF$11,(AP111*$Q111*'input_cooling&amp;ventilation'!$D$3)*'input_cool&amp;vent_evolution'!AF$12)</f>
        <v>107767.17772754589</v>
      </c>
      <c r="DL111" s="2">
        <f>IF($D111=3,(AQ111*$P111*$M111*'input_cooling&amp;ventilation'!$D$3)*'input_cool&amp;vent_evolution'!AG$11,(AQ111*$Q111*'input_cooling&amp;ventilation'!$D$3)*'input_cool&amp;vent_evolution'!AG$12)</f>
        <v>106629.05724576923</v>
      </c>
      <c r="DM111" s="2">
        <f>IF($D111=3,(AR111*$P111*$M111*'input_cooling&amp;ventilation'!$D$3)*'input_cool&amp;vent_evolution'!AH$11,(AR111*$Q111*'input_cooling&amp;ventilation'!$D$3)*'input_cool&amp;vent_evolution'!AH$12)</f>
        <v>104887.75089539784</v>
      </c>
      <c r="DN111" s="2">
        <f>IF($D111=3,(AS111*$P111*$M111*'input_cooling&amp;ventilation'!$D$3)*'input_cool&amp;vent_evolution'!AI$11,(AS111*$Q111*'input_cooling&amp;ventilation'!$D$3)*'input_cool&amp;vent_evolution'!AI$12)</f>
        <v>103074.82590677467</v>
      </c>
      <c r="DO111" s="2">
        <f>IF($D111=3,(AT111*$P111*$M111*'input_cooling&amp;ventilation'!$D$3)*'input_cool&amp;vent_evolution'!AJ$11,(AT111*$Q111*'input_cooling&amp;ventilation'!$D$3)*'input_cool&amp;vent_evolution'!AJ$12)</f>
        <v>101195.75241554102</v>
      </c>
      <c r="DP111" s="2">
        <f>IF($D111=3,(AU111*$P111*$M111*'input_cooling&amp;ventilation'!$D$3)*'input_cool&amp;vent_evolution'!AK$11,(AU111*$Q111*'input_cooling&amp;ventilation'!$D$3)*'input_cool&amp;vent_evolution'!AK$12)</f>
        <v>100162.49738634651</v>
      </c>
      <c r="DQ111" s="2">
        <f>IF($D111=3,(AV111*$P111*$M111*'input_cooling&amp;ventilation'!$D$3)*'input_cool&amp;vent_evolution'!AL$11,(AV111*$Q111*'input_cooling&amp;ventilation'!$D$3)*'input_cool&amp;vent_evolution'!AL$12)</f>
        <v>97329.380896103292</v>
      </c>
      <c r="DR111" s="2">
        <f>IF($D111=3,(AW111*$P111*$M111*'input_cooling&amp;ventilation'!$D$3)*'input_cool&amp;vent_evolution'!AM$11,(AW111*$Q111*'input_cooling&amp;ventilation'!$D$3)*'input_cool&amp;vent_evolution'!AM$12)</f>
        <v>95365.200763158908</v>
      </c>
      <c r="DS111" s="2">
        <f>IF($D111=3,(AX111*$P111*$M111*'input_cooling&amp;ventilation'!$D$3)*'input_cool&amp;vent_evolution'!AN$11,(AX111*$Q111*'input_cooling&amp;ventilation'!$D$3)*'input_cool&amp;vent_evolution'!AN$12)</f>
        <v>93371.421925268791</v>
      </c>
      <c r="DT111" s="2">
        <f>IF($D111=3,(AY111*$P111*$M111*'input_cooling&amp;ventilation'!$D$3)*'input_cool&amp;vent_evolution'!AO$11,(AY111*$Q111*'input_cooling&amp;ventilation'!$D$3)*'input_cool&amp;vent_evolution'!AO$12)</f>
        <v>91378.401838011196</v>
      </c>
      <c r="DU111" s="2">
        <f>IF($D111=3,(AZ111*$P111*$M111*'input_cooling&amp;ventilation'!$D$3)*'input_cool&amp;vent_evolution'!AP$11,(AZ111*$Q111*'input_cooling&amp;ventilation'!$D$3)*'input_cool&amp;vent_evolution'!AP$12)</f>
        <v>89396.323673150808</v>
      </c>
      <c r="DV111" s="2">
        <f>IF($D111=3,(BA111*$P111*$M111*'input_cooling&amp;ventilation'!$D$3)*'input_cool&amp;vent_evolution'!AQ$11,(BA111*$Q111*'input_cooling&amp;ventilation'!$D$3)*'input_cool&amp;vent_evolution'!AQ$12)</f>
        <v>87432.241856525667</v>
      </c>
      <c r="DW111" s="2">
        <f>IF($D111=3,(BB111*$P111*$M111*'input_cooling&amp;ventilation'!$D$3)*'input_cool&amp;vent_evolution'!AR$11,(BB111*$Q111*'input_cooling&amp;ventilation'!$D$3)*'input_cool&amp;vent_evolution'!AR$12)</f>
        <v>85497.021943915912</v>
      </c>
      <c r="DX111" s="2">
        <f>IF($D111=3,(BC111*$P111*$M111*'input_cooling&amp;ventilation'!$D$3)*'input_cool&amp;vent_evolution'!AS$11,(BC111*$Q111*'input_cooling&amp;ventilation'!$D$3)*'input_cool&amp;vent_evolution'!AS$12)</f>
        <v>83600.951368156966</v>
      </c>
      <c r="DY111" s="2">
        <f>IF($D111=3,(BD111*$P111*$M111*'input_cooling&amp;ventilation'!$D$3)*'input_cool&amp;vent_evolution'!AT$11,(BD111*$Q111*'input_cooling&amp;ventilation'!$D$3)*'input_cool&amp;vent_evolution'!AT$12)</f>
        <v>81755.007491227021</v>
      </c>
      <c r="DZ111" s="2">
        <f>IF($D111=3,(BE111*$P111*$M111*'input_cooling&amp;ventilation'!$D$3)*'input_cool&amp;vent_evolution'!AU$11,(BE111*$Q111*'input_cooling&amp;ventilation'!$D$3)*'input_cool&amp;vent_evolution'!AU$12)</f>
        <v>82533.282786013602</v>
      </c>
      <c r="EA111" s="2">
        <f>IF($D111=3,(BF111*$P111*$M111*'input_cooling&amp;ventilation'!$D$3)*'input_cool&amp;vent_evolution'!AV$11,(BF111*$Q111*'input_cooling&amp;ventilation'!$D$3)*'input_cool&amp;vent_evolution'!AV$12)</f>
        <v>83318.966953394833</v>
      </c>
      <c r="EB111">
        <v>0.6</v>
      </c>
      <c r="EC111" s="2">
        <f t="shared" si="116"/>
        <v>2799319.3629898019</v>
      </c>
      <c r="ED111" s="2">
        <f>IF($D111=3,(EC111*(1+'input_cool&amp;vent_evolution'!M$10)),EC111*(1+'input_cool&amp;vent_evolution'!M$9))</f>
        <v>2858990.0509989345</v>
      </c>
      <c r="EE111" s="2">
        <f>IF($D111=3,(ED111*(1+'input_cool&amp;vent_evolution'!N$10)),ED111*(1+'input_cool&amp;vent_evolution'!N$9))</f>
        <v>2918722.3250065758</v>
      </c>
      <c r="EF111" s="2">
        <f>IF($D111=3,(EE111*(1+'input_cool&amp;vent_evolution'!O$10)),EE111*(1+'input_cool&amp;vent_evolution'!O$9))</f>
        <v>2978516.1860895935</v>
      </c>
      <c r="EG111" s="2">
        <f>IF($D111=3,(EF111*(1+'input_cool&amp;vent_evolution'!P$10)),EF111*(1+'input_cool&amp;vent_evolution'!P$9))</f>
        <v>3035053.9132720046</v>
      </c>
      <c r="EH111" s="2">
        <f>IF($D111=3,(EG111*(1+'input_cool&amp;vent_evolution'!Q$10)),EG111*(1+'input_cool&amp;vent_evolution'!Q$9))</f>
        <v>3091653.2276494475</v>
      </c>
      <c r="EI111" s="2">
        <f>IF($D111=3,(EH111*(1+'input_cool&amp;vent_evolution'!R$10)),EH111*(1+'input_cool&amp;vent_evolution'!R$9))</f>
        <v>3136125.5734893586</v>
      </c>
      <c r="EJ111" s="2">
        <f>IF($D111=3,(EI111*(1+'input_cool&amp;vent_evolution'!S$10)),EI111*(1+'input_cool&amp;vent_evolution'!S$9))</f>
        <v>3180624.9471476725</v>
      </c>
      <c r="EK111" s="2">
        <f>IF($D111=3,(EJ111*(1+'input_cool&amp;vent_evolution'!T$10)),EJ111*(1+'input_cool&amp;vent_evolution'!T$9))</f>
        <v>3225151.3483850881</v>
      </c>
      <c r="EL111" s="2">
        <f>IF($D111=3,(EK111*(1+'input_cool&amp;vent_evolution'!U$10)),EK111*(1+'input_cool&amp;vent_evolution'!U$9))</f>
        <v>3269704.7752871509</v>
      </c>
      <c r="EM111" s="2">
        <f>IF($D111=3,(EL111*(1+'input_cool&amp;vent_evolution'!V$10)),EL111*(1+'input_cool&amp;vent_evolution'!V$9))</f>
        <v>3314285.2295290059</v>
      </c>
      <c r="EN111" s="2">
        <f>IF($D111=3,(EM111*(1+'input_cool&amp;vent_evolution'!W$10)),EM111*(1+'input_cool&amp;vent_evolution'!W$9))</f>
        <v>3348956.9691812042</v>
      </c>
      <c r="EO111" s="2">
        <f>IF($D111=3,(EN111*(1+'input_cool&amp;vent_evolution'!X$10)),EN111*(1+'input_cool&amp;vent_evolution'!X$9))</f>
        <v>3383651.3285155538</v>
      </c>
      <c r="EP111" s="2">
        <f>IF($D111=3,(EO111*(1+'input_cool&amp;vent_evolution'!Y$10)),EO111*(1+'input_cool&amp;vent_evolution'!Y$9))</f>
        <v>3418368.308848233</v>
      </c>
      <c r="EQ111" s="2">
        <f>IF($D111=3,(EP111*(1+'input_cool&amp;vent_evolution'!Z$10)),EP111*(1+'input_cool&amp;vent_evolution'!Z$9))</f>
        <v>3453107.9080254957</v>
      </c>
      <c r="ER111" s="2">
        <f>IF($D111=3,(EQ111*(1+'input_cool&amp;vent_evolution'!AA$10)),EQ111*(1+'input_cool&amp;vent_evolution'!AA$9))</f>
        <v>3487870.128201087</v>
      </c>
      <c r="ES111" s="2">
        <f>IF($D111=3,(ER111*(1+'input_cool&amp;vent_evolution'!AB$10)),ER111*(1+'input_cool&amp;vent_evolution'!AB$9))</f>
        <v>3512067.3014132958</v>
      </c>
      <c r="ET111" s="2">
        <f>IF($D111=3,(ES111*(1+'input_cool&amp;vent_evolution'!AC$10)),ES111*(1+'input_cool&amp;vent_evolution'!AC$9))</f>
        <v>3536281.4525489472</v>
      </c>
      <c r="EU111" s="2">
        <f>IF($D111=3,(ET111*(1+'input_cool&amp;vent_evolution'!AD$10)),ET111*(1+'input_cool&amp;vent_evolution'!AD$9))</f>
        <v>3560512.5845993664</v>
      </c>
      <c r="EV111" s="2">
        <f>IF($D111=3,(EU111*(1+'input_cool&amp;vent_evolution'!AE$10)),EU111*(1+'input_cool&amp;vent_evolution'!AE$9))</f>
        <v>3584760.6948125358</v>
      </c>
      <c r="EW111" s="2">
        <f>IF($D111=3,(EV111*(1+'input_cool&amp;vent_evolution'!AF$10)),EV111*(1+'input_cool&amp;vent_evolution'!AF$9))</f>
        <v>3609025.7858208194</v>
      </c>
      <c r="EX111" s="2">
        <f>IF($D111=3,(EW111*(1+'input_cool&amp;vent_evolution'!AG$10)),EW111*(1+'input_cool&amp;vent_evolution'!AG$9))</f>
        <v>3624367.1099774018</v>
      </c>
      <c r="EY111" s="2">
        <f>IF($D111=3,(EX111*(1+'input_cool&amp;vent_evolution'!AH$10)),EX111*(1+'input_cool&amp;vent_evolution'!AH$9))</f>
        <v>3639713.0017676912</v>
      </c>
      <c r="EZ111" s="2">
        <f>IF($D111=3,(EY111*(1+'input_cool&amp;vent_evolution'!AI$10)),EY111*(1+'input_cool&amp;vent_evolution'!AI$9))</f>
        <v>3655063.4620292592</v>
      </c>
      <c r="FA111" s="2">
        <f>IF($D111=3,(EZ111*(1+'input_cool&amp;vent_evolution'!AJ$10)),EZ111*(1+'input_cool&amp;vent_evolution'!AJ$9))</f>
        <v>3670418.4898048821</v>
      </c>
      <c r="FB111" s="2">
        <f>IF($D111=3,(FA111*(1+'input_cool&amp;vent_evolution'!AK$10)),FA111*(1+'input_cool&amp;vent_evolution'!AK$9))</f>
        <v>3685778.0830604541</v>
      </c>
      <c r="FC111" s="2">
        <f>IF($D111=3,(FB111*(1+'input_cool&amp;vent_evolution'!AL$10)),FB111*(1+'input_cool&amp;vent_evolution'!AL$9))</f>
        <v>3701142.2462231414</v>
      </c>
      <c r="FD111" s="2">
        <f>IF($D111=3,(FC111*(1+'input_cool&amp;vent_evolution'!AM$10)),FC111*(1+'input_cool&amp;vent_evolution'!AM$9))</f>
        <v>3716510.9755836958</v>
      </c>
      <c r="FE111" s="2">
        <f>IF($D111=3,(FD111*(1+'input_cool&amp;vent_evolution'!AN$10)),FD111*(1+'input_cool&amp;vent_evolution'!AN$9))</f>
        <v>3731884.273415531</v>
      </c>
      <c r="FF111" s="2">
        <f>IF($D111=3,(FE111*(1+'input_cool&amp;vent_evolution'!AO$10)),FE111*(1+'input_cool&amp;vent_evolution'!AO$9))</f>
        <v>3747262.1382828075</v>
      </c>
      <c r="FG111" s="2">
        <f>IF($D111=3,(FF111*(1+'input_cool&amp;vent_evolution'!AP$10)),FF111*(1+'input_cool&amp;vent_evolution'!AP$9))</f>
        <v>3762644.5711427485</v>
      </c>
      <c r="FH111" s="2">
        <f>IF($D111=3,(FG111*(1+'input_cool&amp;vent_evolution'!AQ$10)),FG111*(1+'input_cool&amp;vent_evolution'!AQ$9))</f>
        <v>3778031.5705595198</v>
      </c>
      <c r="FI111" s="2">
        <f>IF($D111=3,(FH111*(1+'input_cool&amp;vent_evolution'!AR$10)),FH111*(1+'input_cool&amp;vent_evolution'!AR$9))</f>
        <v>3793423.1382082617</v>
      </c>
      <c r="FJ111" s="2">
        <f>IF($D111=3,(FI111*(1+'input_cool&amp;vent_evolution'!AS$10)),FI111*(1+'input_cool&amp;vent_evolution'!AS$9))</f>
        <v>3808819.2730120993</v>
      </c>
      <c r="FK111" s="2">
        <f>IF($D111=3,(FJ111*(1+'input_cool&amp;vent_evolution'!AT$10)),FJ111*(1+'input_cool&amp;vent_evolution'!AT$9))</f>
        <v>3824219.976406863</v>
      </c>
      <c r="FL111" s="2">
        <f>IF($D111=3,(FK111*(1+'input_cool&amp;vent_evolution'!AU$10)),FK111*(1+'input_cool&amp;vent_evolution'!AU$9))</f>
        <v>3839682.9515052838</v>
      </c>
      <c r="FM111" s="2">
        <f t="shared" si="117"/>
        <v>3109442.1244347827</v>
      </c>
      <c r="FN111" s="2">
        <f t="shared" si="118"/>
        <v>3175723.4331495678</v>
      </c>
      <c r="FO111" s="2">
        <f t="shared" si="119"/>
        <v>3242073.1506713545</v>
      </c>
      <c r="FP111" s="2">
        <f t="shared" si="120"/>
        <v>3308491.2781963106</v>
      </c>
      <c r="FQ111" s="2">
        <f t="shared" si="121"/>
        <v>3371292.5408336069</v>
      </c>
      <c r="FR111" s="2">
        <f t="shared" si="122"/>
        <v>3434162.2136069844</v>
      </c>
      <c r="FS111" s="2">
        <f t="shared" si="123"/>
        <v>3483561.4309150651</v>
      </c>
      <c r="FT111" s="2">
        <f t="shared" si="124"/>
        <v>3532990.6703200112</v>
      </c>
      <c r="FU111" s="2">
        <f t="shared" si="125"/>
        <v>3582449.9315560116</v>
      </c>
      <c r="FV111" s="2">
        <f t="shared" si="126"/>
        <v>3631939.2124965168</v>
      </c>
      <c r="FW111" s="2">
        <f t="shared" si="127"/>
        <v>3681458.5150022544</v>
      </c>
      <c r="FX111" s="2">
        <f t="shared" si="128"/>
        <v>3719971.3653855836</v>
      </c>
      <c r="FY111" s="2">
        <f t="shared" si="129"/>
        <v>3758509.3413738902</v>
      </c>
      <c r="FZ111" s="2">
        <f t="shared" si="130"/>
        <v>3797072.4444291666</v>
      </c>
      <c r="GA111" s="2">
        <f t="shared" si="131"/>
        <v>3835660.6721590636</v>
      </c>
      <c r="GB111" s="2">
        <f t="shared" si="132"/>
        <v>3874274.0269559291</v>
      </c>
      <c r="GC111" s="2">
        <f t="shared" si="133"/>
        <v>3901151.8854357586</v>
      </c>
      <c r="GD111" s="2">
        <f t="shared" si="134"/>
        <v>3928048.6027392857</v>
      </c>
      <c r="GE111" s="2">
        <f t="shared" si="135"/>
        <v>3954964.182189228</v>
      </c>
      <c r="GF111" s="2">
        <f t="shared" si="136"/>
        <v>3981898.6207286874</v>
      </c>
      <c r="GG111" s="2">
        <f t="shared" si="137"/>
        <v>4008851.9212816535</v>
      </c>
      <c r="GH111" s="2">
        <f t="shared" si="138"/>
        <v>4025892.8349436573</v>
      </c>
      <c r="GI111" s="2">
        <f t="shared" si="139"/>
        <v>4042938.8222649395</v>
      </c>
      <c r="GJ111" s="2">
        <f t="shared" si="140"/>
        <v>4059989.8841758617</v>
      </c>
      <c r="GK111" s="2">
        <f t="shared" si="141"/>
        <v>4077046.0196131538</v>
      </c>
      <c r="GL111" s="2">
        <f t="shared" si="142"/>
        <v>4094107.226317361</v>
      </c>
      <c r="GM111" s="2">
        <f t="shared" si="143"/>
        <v>4111173.5092061143</v>
      </c>
      <c r="GN111" s="2">
        <f t="shared" si="144"/>
        <v>4128244.8641592362</v>
      </c>
      <c r="GO111" s="2">
        <f t="shared" si="145"/>
        <v>4145321.2937020003</v>
      </c>
      <c r="GP111" s="2">
        <f t="shared" si="146"/>
        <v>4162402.7962394971</v>
      </c>
      <c r="GQ111" s="2">
        <f t="shared" si="147"/>
        <v>4179489.3728349973</v>
      </c>
      <c r="GR111" s="2">
        <f t="shared" si="148"/>
        <v>4196581.0218935963</v>
      </c>
      <c r="GS111" s="2">
        <f t="shared" si="149"/>
        <v>4213677.7452760143</v>
      </c>
      <c r="GT111" s="2">
        <f t="shared" si="150"/>
        <v>4230779.5417860774</v>
      </c>
      <c r="GU111" s="2">
        <f t="shared" si="151"/>
        <v>4247886.4130186811</v>
      </c>
      <c r="GV111" s="2">
        <f t="shared" si="152"/>
        <v>4265062.4547293223</v>
      </c>
      <c r="GW111" s="2">
        <f>IF($D111=3,($N111*$M111*EC111*'input_cooling&amp;ventilation'!$D$3)*'input_cool&amp;vent_evolution'!M$11,($O111*$M111*EC111*'input_cooling&amp;ventilation'!$D$3)*'input_cool&amp;vent_evolution'!M$10)</f>
        <v>644664.61271279794</v>
      </c>
      <c r="GX111" s="2">
        <f>IF($D111=3,($N111*$M111*ED111*'input_cooling&amp;ventilation'!$D$3)*'input_cool&amp;vent_evolution'!N$11,($O111*$M111*ED111*'input_cooling&amp;ventilation'!$D$3)*'input_cool&amp;vent_evolution'!N$10)</f>
        <v>609398.99501596659</v>
      </c>
      <c r="GY111" s="2">
        <f>IF($D111=3,($N111*$M111*EE111*'input_cooling&amp;ventilation'!$D$3)*'input_cool&amp;vent_evolution'!O$11,($O111*$M111*EE111*'input_cooling&amp;ventilation'!$D$3)*'input_cool&amp;vent_evolution'!O$10)</f>
        <v>583225.42227512947</v>
      </c>
      <c r="GZ111" s="2">
        <f>IF($D111=3,($N111*$M111*EF111*'input_cooling&amp;ventilation'!$D$3)*'input_cool&amp;vent_evolution'!P$11,($O111*$M111*EF111*'input_cooling&amp;ventilation'!$D$3)*'input_cool&amp;vent_evolution'!P$10)</f>
        <v>657961.43259544263</v>
      </c>
      <c r="HA111" s="2">
        <f>IF($D111=3,($N111*$M111*EG111*'input_cooling&amp;ventilation'!$D$3)*'input_cool&amp;vent_evolution'!Q$11,($O111*$M111*EG111*'input_cooling&amp;ventilation'!$D$3)*'input_cool&amp;vent_evolution'!Q$10)</f>
        <v>725437.63924903737</v>
      </c>
      <c r="HB111" s="2">
        <f>IF($D111=3,($N111*$M111*EH111*'input_cooling&amp;ventilation'!$D$3)*'input_cool&amp;vent_evolution'!R$11,($O111*$M111*EH111*'input_cooling&amp;ventilation'!$D$3)*'input_cool&amp;vent_evolution'!R$10)</f>
        <v>767608.62476248562</v>
      </c>
      <c r="HC111" s="2">
        <f>IF($D111=3,($N111*$M111*EI111*'input_cooling&amp;ventilation'!$D$3)*'input_cool&amp;vent_evolution'!S$11,($O111*$M111*EI111*'input_cooling&amp;ventilation'!$D$3)*'input_cool&amp;vent_evolution'!S$10)</f>
        <v>793821.30201659573</v>
      </c>
      <c r="HD111" s="2">
        <f>IF($D111=3,($N111*$M111*EJ111*'input_cooling&amp;ventilation'!$D$3)*'input_cool&amp;vent_evolution'!T$11,($O111*$M111*EJ111*'input_cooling&amp;ventilation'!$D$3)*'input_cool&amp;vent_evolution'!T$10)</f>
        <v>822230.5993372103</v>
      </c>
      <c r="HE111" s="2">
        <f>IF($D111=3,($N111*$M111*EK111*'input_cooling&amp;ventilation'!$D$3)*'input_cool&amp;vent_evolution'!U$11,($O111*$M111*EK111*'input_cooling&amp;ventilation'!$D$3)*'input_cool&amp;vent_evolution'!U$10)</f>
        <v>939904.28663817176</v>
      </c>
      <c r="HF111" s="2">
        <f>IF($D111=3,($N111*$M111*EL111*'input_cooling&amp;ventilation'!$D$3)*'input_cool&amp;vent_evolution'!V$11,($O111*$M111*EL111*'input_cooling&amp;ventilation'!$D$3)*'input_cool&amp;vent_evolution'!V$10)</f>
        <v>945005.77215982426</v>
      </c>
      <c r="HG111" s="2">
        <f>IF($D111=3,($N111*$M111*EM111*'input_cooling&amp;ventilation'!$D$3)*'input_cool&amp;vent_evolution'!W$11,($O111*$M111*EM111*'input_cooling&amp;ventilation'!$D$3)*'input_cool&amp;vent_evolution'!W$10)</f>
        <v>912869.91181056248</v>
      </c>
      <c r="HH111" s="2">
        <f>IF($D111=3,($N111*$M111*EN111*'input_cooling&amp;ventilation'!$D$3)*'input_cool&amp;vent_evolution'!X$11,($O111*$M111*EN111*'input_cooling&amp;ventilation'!$D$3)*'input_cool&amp;vent_evolution'!X$10)</f>
        <v>938257.52271133044</v>
      </c>
      <c r="HI111" s="2">
        <f>IF($D111=3,($N111*$M111*EO111*'input_cooling&amp;ventilation'!$D$3)*'input_cool&amp;vent_evolution'!Y$11,($O111*$M111*EO111*'input_cooling&amp;ventilation'!$D$3)*'input_cool&amp;vent_evolution'!Y$10)</f>
        <v>951927.19282549236</v>
      </c>
      <c r="HJ111" s="2">
        <f>IF($D111=3,($N111*$M111*EP111*'input_cooling&amp;ventilation'!$D$3)*'input_cool&amp;vent_evolution'!Z$11,($O111*$M111*EP111*'input_cooling&amp;ventilation'!$D$3)*'input_cool&amp;vent_evolution'!Z$10)</f>
        <v>1011576.5828636586</v>
      </c>
      <c r="HK111" s="2">
        <f>IF($D111=3,($N111*$M111*EQ111*'input_cooling&amp;ventilation'!$D$3)*'input_cool&amp;vent_evolution'!AA$11,($O111*$M111*EQ111*'input_cooling&amp;ventilation'!$D$3)*'input_cool&amp;vent_evolution'!AA$10)</f>
        <v>1009150.5661186279</v>
      </c>
      <c r="HL111" s="2">
        <f>IF($D111=3,($N111*$M111*ER111*'input_cooling&amp;ventilation'!$D$3)*'input_cool&amp;vent_evolution'!AB$11,($O111*$M111*ER111*'input_cooling&amp;ventilation'!$D$3)*'input_cool&amp;vent_evolution'!AB$10)</f>
        <v>898079.32154022658</v>
      </c>
      <c r="HM111" s="2">
        <f>IF($D111=3,($N111*$M111*ES111*'input_cooling&amp;ventilation'!$D$3)*'input_cool&amp;vent_evolution'!AC$11,($O111*$M111*ES111*'input_cooling&amp;ventilation'!$D$3)*'input_cool&amp;vent_evolution'!AC$10)</f>
        <v>887462.9708586745</v>
      </c>
      <c r="HN111" s="2">
        <f>IF($D111=3,($N111*$M111*ET111*'input_cooling&amp;ventilation'!$D$3)*'input_cool&amp;vent_evolution'!AD$11,($O111*$M111*ET111*'input_cooling&amp;ventilation'!$D$3)*'input_cool&amp;vent_evolution'!AD$10)</f>
        <v>868737.29741404939</v>
      </c>
      <c r="HO111" s="2">
        <f>IF($D111=3,($N111*$M111*EU111*'input_cooling&amp;ventilation'!$D$3)*'input_cool&amp;vent_evolution'!AE$11,($O111*$M111*EU111*'input_cooling&amp;ventilation'!$D$3)*'input_cool&amp;vent_evolution'!AE$10)</f>
        <v>847887.99169623735</v>
      </c>
      <c r="HP111" s="2">
        <f>IF($D111=3,($N111*$M111*EV111*'input_cooling&amp;ventilation'!$D$3)*'input_cool&amp;vent_evolution'!AF$11,($O111*$M111*EV111*'input_cooling&amp;ventilation'!$D$3)*'input_cool&amp;vent_evolution'!AF$10)</f>
        <v>822541.8069213219</v>
      </c>
      <c r="HQ111" s="2">
        <f>IF($D111=3,($N111*$M111*EW111*'input_cooling&amp;ventilation'!$D$3)*'input_cool&amp;vent_evolution'!AG$11,($O111*$M111*EW111*'input_cooling&amp;ventilation'!$D$3)*'input_cool&amp;vent_evolution'!AG$10)</f>
        <v>807348.23171875102</v>
      </c>
      <c r="HR111" s="2">
        <f>IF($D111=3,($N111*$M111*EX111*'input_cooling&amp;ventilation'!$D$3)*'input_cool&amp;vent_evolution'!AH$11,($O111*$M111*EX111*'input_cooling&amp;ventilation'!$D$3)*'input_cool&amp;vent_evolution'!AH$10)</f>
        <v>786133.02130877005</v>
      </c>
      <c r="HS111" s="2">
        <f>IF($D111=3,($N111*$M111*EY111*'input_cooling&amp;ventilation'!$D$3)*'input_cool&amp;vent_evolution'!AI$11,($O111*$M111*EY111*'input_cooling&amp;ventilation'!$D$3)*'input_cool&amp;vent_evolution'!AI$10)</f>
        <v>765052.85520903987</v>
      </c>
      <c r="HT111" s="2">
        <f>IF($D111=3,($N111*$M111*EZ111*'input_cooling&amp;ventilation'!$D$3)*'input_cool&amp;vent_evolution'!AJ$11,($O111*$M111*EZ111*'input_cooling&amp;ventilation'!$D$3)*'input_cool&amp;vent_evolution'!AJ$10)</f>
        <v>744128.31341060158</v>
      </c>
      <c r="HU111" s="2">
        <f>IF($D111=3,($N111*$M111*FA111*'input_cooling&amp;ventilation'!$D$3)*'input_cool&amp;vent_evolution'!AK$11,($O111*$M111*FA111*'input_cooling&amp;ventilation'!$D$3)*'input_cool&amp;vent_evolution'!AK$10)</f>
        <v>729985.02586179995</v>
      </c>
      <c r="HV111" s="2">
        <f>IF($D111=3,($N111*$M111*FB111*'input_cooling&amp;ventilation'!$D$3)*'input_cool&amp;vent_evolution'!AL$11,($O111*$M111*FB111*'input_cooling&amp;ventilation'!$D$3)*'input_cool&amp;vent_evolution'!AL$10)</f>
        <v>703233.89678751212</v>
      </c>
      <c r="HW111" s="2">
        <f>IF($D111=3,($N111*$M111*FC111*'input_cooling&amp;ventilation'!$D$3)*'input_cool&amp;vent_evolution'!AM$11,($O111*$M111*FC111*'input_cooling&amp;ventilation'!$D$3)*'input_cool&amp;vent_evolution'!AM$10)</f>
        <v>683456.28152062232</v>
      </c>
      <c r="HX111" s="2">
        <f>IF($D111=3,($N111*$M111*FD111*'input_cooling&amp;ventilation'!$D$3)*'input_cool&amp;vent_evolution'!AN$11,($O111*$M111*FD111*'input_cooling&amp;ventilation'!$D$3)*'input_cool&amp;vent_evolution'!AN$10)</f>
        <v>663993.1047868043</v>
      </c>
      <c r="HY111" s="2">
        <f>IF($D111=3,($N111*$M111*FE111*'input_cooling&amp;ventilation'!$D$3)*'input_cool&amp;vent_evolution'!AO$11,($O111*$M111*FE111*'input_cooling&amp;ventilation'!$D$3)*'input_cool&amp;vent_evolution'!AO$10)</f>
        <v>645033.25896343892</v>
      </c>
      <c r="HZ111" s="2">
        <f>IF($D111=3,($N111*$M111*FF111*'input_cooling&amp;ventilation'!$D$3)*'input_cool&amp;vent_evolution'!AP$11,($O111*$M111*FF111*'input_cooling&amp;ventilation'!$D$3)*'input_cool&amp;vent_evolution'!AP$10)</f>
        <v>626617.21351032518</v>
      </c>
      <c r="IA111" s="2">
        <f>IF($D111=3,($N111*$M111*FG111*'input_cooling&amp;ventilation'!$D$3)*'input_cool&amp;vent_evolution'!AQ$11,($O111*$M111*FG111*'input_cooling&amp;ventilation'!$D$3)*'input_cool&amp;vent_evolution'!AQ$10)</f>
        <v>608763.06173677125</v>
      </c>
      <c r="IB111" s="2">
        <f>IF($D111=3,($N111*$M111*FH111*'input_cooling&amp;ventilation'!$D$3)*'input_cool&amp;vent_evolution'!AR$11,($O111*$M111*FH111*'input_cooling&amp;ventilation'!$D$3)*'input_cool&amp;vent_evolution'!AR$10)</f>
        <v>591515.67504460784</v>
      </c>
      <c r="IC111" s="2">
        <f>IF($D111=3,($N111*$M111*FI111*'input_cooling&amp;ventilation'!$D$3)*'input_cool&amp;vent_evolution'!AS$11,($O111*$M111*FI111*'input_cooling&amp;ventilation'!$D$3)*'input_cool&amp;vent_evolution'!AS$10)</f>
        <v>574915.55187976139</v>
      </c>
      <c r="ID111" s="2">
        <f>IF($D111=3,($N111*$M111*FJ111*'input_cooling&amp;ventilation'!$D$3)*'input_cool&amp;vent_evolution'!AT$11,($O111*$M111*FJ111*'input_cooling&amp;ventilation'!$D$3)*'input_cool&amp;vent_evolution'!AT$10)</f>
        <v>559007.84826438688</v>
      </c>
      <c r="IE111" s="2">
        <f>IF($D111=3,($N111*$M111*FK111*'input_cooling&amp;ventilation'!$D$3)*'input_cool&amp;vent_evolution'!AU$11,($O111*$M111*FK111*'input_cooling&amp;ventilation'!$D$3)*'input_cool&amp;vent_evolution'!AU$10)</f>
        <v>561268.1587305374</v>
      </c>
      <c r="IF111" s="2">
        <f>IF($D111=3,($N111*$M111*FL111*'input_cooling&amp;ventilation'!$D$3)*'input_cool&amp;vent_evolution'!AV$11,($O111*$M111*FL111*'input_cooling&amp;ventilation'!$D$3)*'input_cool&amp;vent_evolution'!AV$10)</f>
        <v>563537.60860934411</v>
      </c>
    </row>
    <row r="112" spans="1:240" x14ac:dyDescent="0.25">
      <c r="A112">
        <v>110</v>
      </c>
      <c r="B112">
        <v>100100</v>
      </c>
      <c r="C112">
        <v>14</v>
      </c>
      <c r="D112">
        <v>3</v>
      </c>
      <c r="E112">
        <v>7</v>
      </c>
      <c r="F112" s="2">
        <v>1802927.93836157</v>
      </c>
      <c r="G112" s="2">
        <v>1835982.3651413501</v>
      </c>
      <c r="H112" s="2">
        <v>1802927.93836157</v>
      </c>
      <c r="I112" s="17">
        <v>0.08</v>
      </c>
      <c r="J112">
        <v>2.339695E-2</v>
      </c>
      <c r="K112" s="2">
        <f t="shared" si="77"/>
        <v>42183.014827448736</v>
      </c>
      <c r="L112" s="2">
        <f t="shared" si="78"/>
        <v>146878.58921130802</v>
      </c>
      <c r="M112">
        <v>0.32840549102428701</v>
      </c>
      <c r="N112" s="17">
        <f>'input_cooling&amp;ventilation'!$D$5</f>
        <v>57.500092182043396</v>
      </c>
      <c r="O112" s="45">
        <f>'input_cooling&amp;ventilation'!$D$6</f>
        <v>19.328678831353667</v>
      </c>
      <c r="P112" s="45">
        <f>'input_cooling&amp;ventilation'!$C$5</f>
        <v>50.351688737400465</v>
      </c>
      <c r="Q112" s="45">
        <f>'input_cooling&amp;ventilation'!$C$6</f>
        <v>32.240814214248743</v>
      </c>
      <c r="R112">
        <v>17</v>
      </c>
      <c r="S112">
        <v>12</v>
      </c>
      <c r="T112">
        <v>14</v>
      </c>
      <c r="U112" s="2">
        <f t="shared" si="79"/>
        <v>34876.433798184742</v>
      </c>
      <c r="V112" s="2">
        <f t="shared" si="80"/>
        <v>114205.37969214912</v>
      </c>
      <c r="W112" s="2">
        <v>72583.958217353153</v>
      </c>
      <c r="X112" s="57">
        <f>IF($D112=3,(W112*(1+'input_cool&amp;vent_evolution'!M$11)),(W112*(1+'input_cool&amp;vent_evolution'!M$12)))</f>
        <v>73668.168130367456</v>
      </c>
      <c r="Y112" s="57">
        <f>IF($D112=3,(X112*(1+'input_cool&amp;vent_evolution'!N$11)),(X112*(1+'input_cool&amp;vent_evolution'!N$12)))</f>
        <v>74686.666417498098</v>
      </c>
      <c r="Z112" s="57">
        <f>IF($D112=3,(Y112*(1+'input_cool&amp;vent_evolution'!O$11)),(Y112*(1+'input_cool&amp;vent_evolution'!O$12)))</f>
        <v>75654.672496020896</v>
      </c>
      <c r="AA112" s="57">
        <f>IF($D112=3,(Z112*(1+'input_cool&amp;vent_evolution'!P$11)),(Z112*(1+'input_cool&amp;vent_evolution'!P$12)))</f>
        <v>76738.668225686371</v>
      </c>
      <c r="AB112" s="57">
        <f>IF($D112=3,(AA112*(1+'input_cool&amp;vent_evolution'!Q$11)),(AA112*(1+'input_cool&amp;vent_evolution'!Q$12)))</f>
        <v>77928.37319523569</v>
      </c>
      <c r="AC112" s="57">
        <f>IF($D112=3,(AB112*(1+'input_cool&amp;vent_evolution'!R$11)),(AB112*(1+'input_cool&amp;vent_evolution'!R$12)))</f>
        <v>79183.350936028946</v>
      </c>
      <c r="AD112" s="57">
        <f>IF($D112=3,(AC112*(1+'input_cool&amp;vent_evolution'!S$11)),(AC112*(1+'input_cool&amp;vent_evolution'!S$12)))</f>
        <v>80483.384378294155</v>
      </c>
      <c r="AE112" s="57">
        <f>IF($D112=3,(AD112*(1+'input_cool&amp;vent_evolution'!T$11)),(AD112*(1+'input_cool&amp;vent_evolution'!T$12)))</f>
        <v>81832.902582234601</v>
      </c>
      <c r="AF112" s="57">
        <f>IF($D112=3,(AE112*(1+'input_cool&amp;vent_evolution'!U$11)),(AE112*(1+'input_cool&amp;vent_evolution'!U$12)))</f>
        <v>83379.769063539337</v>
      </c>
      <c r="AG112" s="57">
        <f>IF($D112=3,(AF112*(1+'input_cool&amp;vent_evolution'!V$11)),(AF112*(1+'input_cool&amp;vent_evolution'!V$12)))</f>
        <v>84942.837345176158</v>
      </c>
      <c r="AH112" s="57">
        <f>IF($D112=3,(AG112*(1+'input_cool&amp;vent_evolution'!W$11)),(AG112*(1+'input_cool&amp;vent_evolution'!W$12)))</f>
        <v>86460.366760235731</v>
      </c>
      <c r="AI112" s="57">
        <f>IF($D112=3,(AH112*(1+'input_cool&amp;vent_evolution'!X$11)),(AH112*(1+'input_cool&amp;vent_evolution'!X$12)))</f>
        <v>88031.528533332617</v>
      </c>
      <c r="AJ112" s="57">
        <f>IF($D112=3,(AI112*(1+'input_cool&amp;vent_evolution'!Y$11)),(AI112*(1+'input_cool&amp;vent_evolution'!Y$12)))</f>
        <v>89637.906409592222</v>
      </c>
      <c r="AK112" s="57">
        <f>IF($D112=3,(AJ112*(1+'input_cool&amp;vent_evolution'!Z$11)),(AJ112*(1+'input_cool&amp;vent_evolution'!Z$12)))</f>
        <v>91358.439227909417</v>
      </c>
      <c r="AL112" s="57">
        <f>IF($D112=3,(AK112*(1+'input_cool&amp;vent_evolution'!AA$11)),(AK112*(1+'input_cool&amp;vent_evolution'!AA$12)))</f>
        <v>93090.191763951996</v>
      </c>
      <c r="AM112" s="57">
        <f>IF($D112=3,(AL112*(1+'input_cool&amp;vent_evolution'!AB$11)),(AL112*(1+'input_cool&amp;vent_evolution'!AB$12)))</f>
        <v>94644.902719752179</v>
      </c>
      <c r="AN112" s="57">
        <f>IF($D112=3,(AM112*(1+'input_cool&amp;vent_evolution'!AC$11)),(AM112*(1+'input_cool&amp;vent_evolution'!AC$12)))</f>
        <v>96196.13196381749</v>
      </c>
      <c r="AO112" s="57">
        <f>IF($D112=3,(AN112*(1+'input_cool&amp;vent_evolution'!AD$11)),(AN112*(1+'input_cool&amp;vent_evolution'!AD$12)))</f>
        <v>97728.949980428093</v>
      </c>
      <c r="AP112" s="57">
        <f>IF($D112=3,(AO112*(1+'input_cool&amp;vent_evolution'!AE$11)),(AO112*(1+'input_cool&amp;vent_evolution'!AE$12)))</f>
        <v>99238.475761950132</v>
      </c>
      <c r="AQ112" s="57">
        <f>IF($D112=3,(AP112*(1+'input_cool&amp;vent_evolution'!AF$11)),(AP112*(1+'input_cool&amp;vent_evolution'!AF$12)))</f>
        <v>100715.43748289962</v>
      </c>
      <c r="AR112" s="57">
        <f>IF($D112=3,(AQ112*(1+'input_cool&amp;vent_evolution'!AG$11)),(AQ112*(1+'input_cool&amp;vent_evolution'!AG$12)))</f>
        <v>102176.80113010478</v>
      </c>
      <c r="AS112" s="57">
        <f>IF($D112=3,(AR112*(1+'input_cool&amp;vent_evolution'!AH$11)),(AR112*(1+'input_cool&amp;vent_evolution'!AH$12)))</f>
        <v>103614.29997099157</v>
      </c>
      <c r="AT112" s="57">
        <f>IF($D112=3,(AS112*(1+'input_cool&amp;vent_evolution'!AI$11)),(AS112*(1+'input_cool&amp;vent_evolution'!AI$12)))</f>
        <v>105026.95246378232</v>
      </c>
      <c r="AU112" s="57">
        <f>IF($D112=3,(AT112*(1+'input_cool&amp;vent_evolution'!AJ$11)),(AT112*(1+'input_cool&amp;vent_evolution'!AJ$12)))</f>
        <v>106413.85203554528</v>
      </c>
      <c r="AV112" s="57">
        <f>IF($D112=3,(AU112*(1+'input_cool&amp;vent_evolution'!AK$11)),(AU112*(1+'input_cool&amp;vent_evolution'!AK$12)))</f>
        <v>107786.5907268038</v>
      </c>
      <c r="AW112" s="57">
        <f>IF($D112=3,(AV112*(1+'input_cool&amp;vent_evolution'!AL$11)),(AV112*(1+'input_cool&amp;vent_evolution'!AL$12)))</f>
        <v>109120.50122662858</v>
      </c>
      <c r="AX112" s="57">
        <f>IF($D112=3,(AW112*(1+'input_cool&amp;vent_evolution'!AM$11)),(AW112*(1+'input_cool&amp;vent_evolution'!AM$12)))</f>
        <v>110427.49240898972</v>
      </c>
      <c r="AY112" s="57">
        <f>IF($D112=3,(AX112*(1+'input_cool&amp;vent_evolution'!AN$11)),(AX112*(1+'input_cool&amp;vent_evolution'!AN$12)))</f>
        <v>111707.158620189</v>
      </c>
      <c r="AZ112" s="57">
        <f>IF($D112=3,(AY112*(1+'input_cool&amp;vent_evolution'!AO$11)),(AY112*(1+'input_cool&amp;vent_evolution'!AO$12)))</f>
        <v>112959.51025899216</v>
      </c>
      <c r="BA112" s="57">
        <f>IF($D112=3,(AZ112*(1+'input_cool&amp;vent_evolution'!AP$11)),(AZ112*(1+'input_cool&amp;vent_evolution'!AP$12)))</f>
        <v>114184.69728571993</v>
      </c>
      <c r="BB112" s="57">
        <f>IF($D112=3,(BA112*(1+'input_cool&amp;vent_evolution'!AQ$11)),(BA112*(1+'input_cool&amp;vent_evolution'!AQ$12)))</f>
        <v>115382.96634242067</v>
      </c>
      <c r="BC112" s="57">
        <f>IF($D112=3,(BB112*(1+'input_cool&amp;vent_evolution'!AR$11)),(BB112*(1+'input_cool&amp;vent_evolution'!AR$12)))</f>
        <v>116554.71298485006</v>
      </c>
      <c r="BD112" s="57">
        <f>IF($D112=3,(BC112*(1+'input_cool&amp;vent_evolution'!AS$11)),(BC112*(1+'input_cool&amp;vent_evolution'!AS$12)))</f>
        <v>117700.47375922883</v>
      </c>
      <c r="BE112" s="57">
        <f>IF($D112=3,(BD112*(1+'input_cool&amp;vent_evolution'!AT$11)),(BD112*(1+'input_cool&amp;vent_evolution'!AT$12)))</f>
        <v>118820.93565780201</v>
      </c>
      <c r="BF112" s="57">
        <f>IF($D112=3,(BE112*(1+'input_cool&amp;vent_evolution'!AU$11)),(BE112*(1+'input_cool&amp;vent_evolution'!AU$12)))</f>
        <v>119952.06390992549</v>
      </c>
      <c r="BG112" s="57">
        <f>IF($D112=3,(BF112*(1+'input_cool&amp;vent_evolution'!AV$11)),(BF112*(1+'input_cool&amp;vent_evolution'!AV$12)))</f>
        <v>121093.960055061</v>
      </c>
      <c r="BH112" s="2">
        <f t="shared" si="153"/>
        <v>85730.83685570737</v>
      </c>
      <c r="BI112" s="2">
        <f t="shared" si="81"/>
        <v>87011.425920465044</v>
      </c>
      <c r="BJ112" s="2">
        <f t="shared" si="82"/>
        <v>88214.401242234409</v>
      </c>
      <c r="BK112" s="2">
        <f t="shared" si="83"/>
        <v>89357.738878143748</v>
      </c>
      <c r="BL112" s="2">
        <f t="shared" si="84"/>
        <v>90638.074965271284</v>
      </c>
      <c r="BM112" s="2">
        <f t="shared" si="85"/>
        <v>92043.267037401529</v>
      </c>
      <c r="BN112" s="2">
        <f t="shared" si="86"/>
        <v>93525.554509673428</v>
      </c>
      <c r="BO112" s="2">
        <f t="shared" si="87"/>
        <v>95061.058465135007</v>
      </c>
      <c r="BP112" s="2">
        <f t="shared" si="88"/>
        <v>96655.010184182553</v>
      </c>
      <c r="BQ112" s="2">
        <f t="shared" si="89"/>
        <v>98482.055184252458</v>
      </c>
      <c r="BR112" s="2">
        <f t="shared" si="90"/>
        <v>100328.23656011604</v>
      </c>
      <c r="BS112" s="2">
        <f t="shared" si="91"/>
        <v>102120.63077367803</v>
      </c>
      <c r="BT112" s="2">
        <f t="shared" si="92"/>
        <v>103976.37158681943</v>
      </c>
      <c r="BU112" s="2">
        <f t="shared" si="93"/>
        <v>105873.70707279332</v>
      </c>
      <c r="BV112" s="2">
        <f t="shared" si="94"/>
        <v>107905.87398645686</v>
      </c>
      <c r="BW112" s="2">
        <f t="shared" si="95"/>
        <v>109951.29280609943</v>
      </c>
      <c r="BX112" s="2">
        <f t="shared" si="96"/>
        <v>111787.60312291018</v>
      </c>
      <c r="BY112" s="2">
        <f t="shared" si="97"/>
        <v>113619.80109770969</v>
      </c>
      <c r="BZ112" s="2">
        <f t="shared" si="98"/>
        <v>115430.25308378111</v>
      </c>
      <c r="CA112" s="2">
        <f t="shared" si="99"/>
        <v>117213.1939936392</v>
      </c>
      <c r="CB112" s="2">
        <f t="shared" si="100"/>
        <v>118957.67262845929</v>
      </c>
      <c r="CC112" s="2">
        <f t="shared" si="101"/>
        <v>120683.72796495997</v>
      </c>
      <c r="CD112" s="2">
        <f t="shared" si="102"/>
        <v>122381.59594619209</v>
      </c>
      <c r="CE112" s="2">
        <f t="shared" si="103"/>
        <v>124050.11724714671</v>
      </c>
      <c r="CF112" s="2">
        <f t="shared" si="104"/>
        <v>125688.22109050579</v>
      </c>
      <c r="CG112" s="2">
        <f t="shared" si="105"/>
        <v>127309.59914257329</v>
      </c>
      <c r="CH112" s="2">
        <f t="shared" si="106"/>
        <v>128885.11618861463</v>
      </c>
      <c r="CI112" s="2">
        <f t="shared" si="107"/>
        <v>130428.83811531527</v>
      </c>
      <c r="CJ112" s="2">
        <f t="shared" si="108"/>
        <v>131940.28579434057</v>
      </c>
      <c r="CK112" s="2">
        <f t="shared" si="109"/>
        <v>133419.47150794833</v>
      </c>
      <c r="CL112" s="2">
        <f t="shared" si="110"/>
        <v>134866.57237824801</v>
      </c>
      <c r="CM112" s="2">
        <f t="shared" si="111"/>
        <v>136281.87972070006</v>
      </c>
      <c r="CN112" s="2">
        <f t="shared" si="112"/>
        <v>137665.86073669157</v>
      </c>
      <c r="CO112" s="2">
        <f t="shared" si="113"/>
        <v>139019.14915518471</v>
      </c>
      <c r="CP112" s="2">
        <f t="shared" si="114"/>
        <v>140342.55640092856</v>
      </c>
      <c r="CQ112" s="2">
        <f t="shared" si="115"/>
        <v>141678.56195955758</v>
      </c>
      <c r="CR112" s="2">
        <f>IF($D112=3,(W112*$P112*$M112*'input_cooling&amp;ventilation'!$D$3)*'input_cool&amp;vent_evolution'!M$11,(W112*$Q112*'input_cooling&amp;ventilation'!$D$3)*'input_cool&amp;vent_evolution'!M$12)</f>
        <v>14637.520993150325</v>
      </c>
      <c r="CS112" s="2">
        <f>IF($D112=3,(X112*$P112*$M112*'input_cooling&amp;ventilation'!$D$3)*'input_cool&amp;vent_evolution'!N$11,(X112*$Q112*'input_cooling&amp;ventilation'!$D$3)*'input_cool&amp;vent_evolution'!N$12)</f>
        <v>13750.372395982473</v>
      </c>
      <c r="CT112" s="2">
        <f>IF($D112=3,(Y112*$P112*$M112*'input_cooling&amp;ventilation'!$D$3)*'input_cool&amp;vent_evolution'!O$11,(Y112*$Q112*'input_cooling&amp;ventilation'!$D$3)*'input_cool&amp;vent_evolution'!O$12)</f>
        <v>13068.695578037501</v>
      </c>
      <c r="CU112" s="2">
        <f>IF($D112=3,(Z112*$P112*$M112*'input_cooling&amp;ventilation'!$D$3)*'input_cool&amp;vent_evolution'!P$11,(Z112*$Q112*'input_cooling&amp;ventilation'!$D$3)*'input_cool&amp;vent_evolution'!P$12)</f>
        <v>14634.629382192716</v>
      </c>
      <c r="CV112" s="2">
        <f>IF($D112=3,(AA112*$P112*$M112*'input_cooling&amp;ventilation'!$D$3)*'input_cool&amp;vent_evolution'!Q$11,(AA112*$Q112*'input_cooling&amp;ventilation'!$D$3)*'input_cool&amp;vent_evolution'!Q$12)</f>
        <v>16061.771118674213</v>
      </c>
      <c r="CW112" s="2">
        <f>IF($D112=3,(AB112*$P112*$M112*'input_cooling&amp;ventilation'!$D$3)*'input_cool&amp;vent_evolution'!R$11,(AB112*$Q112*'input_cooling&amp;ventilation'!$D$3)*'input_cool&amp;vent_evolution'!R$12)</f>
        <v>16942.994900061574</v>
      </c>
      <c r="CX112" s="2">
        <f>IF($D112=3,(AC112*$P112*$M112*'input_cooling&amp;ventilation'!$D$3)*'input_cool&amp;vent_evolution'!S$11,(AC112*$Q112*'input_cooling&amp;ventilation'!$D$3)*'input_cool&amp;vent_evolution'!S$12)</f>
        <v>17551.275426037591</v>
      </c>
      <c r="CY112" s="2">
        <f>IF($D112=3,(AD112*$P112*$M112*'input_cooling&amp;ventilation'!$D$3)*'input_cool&amp;vent_evolution'!T$11,(AD112*$Q112*'input_cooling&amp;ventilation'!$D$3)*'input_cool&amp;vent_evolution'!T$12)</f>
        <v>18219.351071876958</v>
      </c>
      <c r="CZ112" s="2">
        <f>IF($D112=3,(AE112*$P112*$M112*'input_cooling&amp;ventilation'!$D$3)*'input_cool&amp;vent_evolution'!U$11,(AE112*$Q112*'input_cooling&amp;ventilation'!$D$3)*'input_cool&amp;vent_evolution'!U$12)</f>
        <v>20883.677894761935</v>
      </c>
      <c r="DA112" s="2">
        <f>IF($D112=3,(AF112*$P112*$M112*'input_cooling&amp;ventilation'!$D$3)*'input_cool&amp;vent_evolution'!V$11,(AF112*$Q112*'input_cooling&amp;ventilation'!$D$3)*'input_cool&amp;vent_evolution'!V$12)</f>
        <v>21102.412467874557</v>
      </c>
      <c r="DB112" s="2">
        <f>IF($D112=3,(AG112*$P112*$M112*'input_cooling&amp;ventilation'!$D$3)*'input_cool&amp;vent_evolution'!W$11,(AG112*$Q112*'input_cooling&amp;ventilation'!$D$3)*'input_cool&amp;vent_evolution'!W$12)</f>
        <v>20487.608906749185</v>
      </c>
      <c r="DC112" s="2">
        <f>IF($D112=3,(AH112*$P112*$M112*'input_cooling&amp;ventilation'!$D$3)*'input_cool&amp;vent_evolution'!X$11,(AH112*$Q112*'input_cooling&amp;ventilation'!$D$3)*'input_cool&amp;vent_evolution'!X$12)</f>
        <v>21211.679732204437</v>
      </c>
      <c r="DD112" s="2">
        <f>IF($D112=3,(AI112*$P112*$M112*'input_cooling&amp;ventilation'!$D$3)*'input_cool&amp;vent_evolution'!Y$11,(AI112*$Q112*'input_cooling&amp;ventilation'!$D$3)*'input_cool&amp;vent_evolution'!Y$12)</f>
        <v>21687.119444711912</v>
      </c>
      <c r="DE112" s="2">
        <f>IF($D112=3,(AJ112*$P112*$M112*'input_cooling&amp;ventilation'!$D$3)*'input_cool&amp;vent_evolution'!Z$11,(AJ112*$Q112*'input_cooling&amp;ventilation'!$D$3)*'input_cool&amp;vent_evolution'!Z$12)</f>
        <v>23228.283513388047</v>
      </c>
      <c r="DF112" s="2">
        <f>IF($D112=3,(AK112*$P112*$M112*'input_cooling&amp;ventilation'!$D$3)*'input_cool&amp;vent_evolution'!AA$11,(AK112*$Q112*'input_cooling&amp;ventilation'!$D$3)*'input_cool&amp;vent_evolution'!AA$12)</f>
        <v>23379.756813688222</v>
      </c>
      <c r="DG112" s="2">
        <f>IF($D112=3,(AL112*$P112*$M112*'input_cooling&amp;ventilation'!$D$3)*'input_cool&amp;vent_evolution'!AB$11,(AL112*$Q112*'input_cooling&amp;ventilation'!$D$3)*'input_cool&amp;vent_evolution'!AB$12)</f>
        <v>20989.583272243926</v>
      </c>
      <c r="DH112" s="2">
        <f>IF($D112=3,(AM112*$P112*$M112*'input_cooling&amp;ventilation'!$D$3)*'input_cool&amp;vent_evolution'!AC$11,(AM112*$Q112*'input_cooling&amp;ventilation'!$D$3)*'input_cool&amp;vent_evolution'!AC$12)</f>
        <v>20942.577957129462</v>
      </c>
      <c r="DI112" s="2">
        <f>IF($D112=3,(AN112*$P112*$M112*'input_cooling&amp;ventilation'!$D$3)*'input_cool&amp;vent_evolution'!AD$11,(AN112*$Q112*'input_cooling&amp;ventilation'!$D$3)*'input_cool&amp;vent_evolution'!AD$12)</f>
        <v>20694.0147175364</v>
      </c>
      <c r="DJ112" s="2">
        <f>IF($D112=3,(AO112*$P112*$M112*'input_cooling&amp;ventilation'!$D$3)*'input_cool&amp;vent_evolution'!AE$11,(AO112*$Q112*'input_cooling&amp;ventilation'!$D$3)*'input_cool&amp;vent_evolution'!AE$12)</f>
        <v>20379.554781324652</v>
      </c>
      <c r="DK112" s="2">
        <f>IF($D112=3,(AP112*$P112*$M112*'input_cooling&amp;ventilation'!$D$3)*'input_cool&amp;vent_evolution'!AF$11,(AP112*$Q112*'input_cooling&amp;ventilation'!$D$3)*'input_cool&amp;vent_evolution'!AF$12)</f>
        <v>19939.919324637543</v>
      </c>
      <c r="DL112" s="2">
        <f>IF($D112=3,(AQ112*$P112*$M112*'input_cooling&amp;ventilation'!$D$3)*'input_cool&amp;vent_evolution'!AG$11,(AQ112*$Q112*'input_cooling&amp;ventilation'!$D$3)*'input_cool&amp;vent_evolution'!AG$12)</f>
        <v>19729.335443098782</v>
      </c>
      <c r="DM112" s="2">
        <f>IF($D112=3,(AR112*$P112*$M112*'input_cooling&amp;ventilation'!$D$3)*'input_cool&amp;vent_evolution'!AH$11,(AR112*$Q112*'input_cooling&amp;ventilation'!$D$3)*'input_cool&amp;vent_evolution'!AH$12)</f>
        <v>19407.145432391935</v>
      </c>
      <c r="DN112" s="2">
        <f>IF($D112=3,(AS112*$P112*$M112*'input_cooling&amp;ventilation'!$D$3)*'input_cool&amp;vent_evolution'!AI$11,(AS112*$Q112*'input_cooling&amp;ventilation'!$D$3)*'input_cool&amp;vent_evolution'!AI$12)</f>
        <v>19071.703985589294</v>
      </c>
      <c r="DO112" s="2">
        <f>IF($D112=3,(AT112*$P112*$M112*'input_cooling&amp;ventilation'!$D$3)*'input_cool&amp;vent_evolution'!AJ$11,(AT112*$Q112*'input_cooling&amp;ventilation'!$D$3)*'input_cool&amp;vent_evolution'!AJ$12)</f>
        <v>18724.023229626742</v>
      </c>
      <c r="DP112" s="2">
        <f>IF($D112=3,(AU112*$P112*$M112*'input_cooling&amp;ventilation'!$D$3)*'input_cool&amp;vent_evolution'!AK$11,(AU112*$Q112*'input_cooling&amp;ventilation'!$D$3)*'input_cool&amp;vent_evolution'!AK$12)</f>
        <v>18532.842367713456</v>
      </c>
      <c r="DQ112" s="2">
        <f>IF($D112=3,(AV112*$P112*$M112*'input_cooling&amp;ventilation'!$D$3)*'input_cool&amp;vent_evolution'!AL$11,(AV112*$Q112*'input_cooling&amp;ventilation'!$D$3)*'input_cool&amp;vent_evolution'!AL$12)</f>
        <v>18008.637174221501</v>
      </c>
      <c r="DR112" s="2">
        <f>IF($D112=3,(AW112*$P112*$M112*'input_cooling&amp;ventilation'!$D$3)*'input_cool&amp;vent_evolution'!AM$11,(AW112*$Q112*'input_cooling&amp;ventilation'!$D$3)*'input_cool&amp;vent_evolution'!AM$12)</f>
        <v>17645.209327117773</v>
      </c>
      <c r="DS112" s="2">
        <f>IF($D112=3,(AX112*$P112*$M112*'input_cooling&amp;ventilation'!$D$3)*'input_cool&amp;vent_evolution'!AN$11,(AX112*$Q112*'input_cooling&amp;ventilation'!$D$3)*'input_cool&amp;vent_evolution'!AN$12)</f>
        <v>17276.304897986218</v>
      </c>
      <c r="DT112" s="2">
        <f>IF($D112=3,(AY112*$P112*$M112*'input_cooling&amp;ventilation'!$D$3)*'input_cool&amp;vent_evolution'!AO$11,(AY112*$Q112*'input_cooling&amp;ventilation'!$D$3)*'input_cool&amp;vent_evolution'!AO$12)</f>
        <v>16907.540858783395</v>
      </c>
      <c r="DU112" s="2">
        <f>IF($D112=3,(AZ112*$P112*$M112*'input_cooling&amp;ventilation'!$D$3)*'input_cool&amp;vent_evolution'!AP$11,(AZ112*$Q112*'input_cooling&amp;ventilation'!$D$3)*'input_cool&amp;vent_evolution'!AP$12)</f>
        <v>16540.801378954377</v>
      </c>
      <c r="DV112" s="2">
        <f>IF($D112=3,(BA112*$P112*$M112*'input_cooling&amp;ventilation'!$D$3)*'input_cool&amp;vent_evolution'!AQ$11,(BA112*$Q112*'input_cooling&amp;ventilation'!$D$3)*'input_cool&amp;vent_evolution'!AQ$12)</f>
        <v>16177.391723098815</v>
      </c>
      <c r="DW112" s="2">
        <f>IF($D112=3,(BB112*$P112*$M112*'input_cooling&amp;ventilation'!$D$3)*'input_cool&amp;vent_evolution'!AR$11,(BB112*$Q112*'input_cooling&amp;ventilation'!$D$3)*'input_cool&amp;vent_evolution'!AR$12)</f>
        <v>15819.322320646539</v>
      </c>
      <c r="DX112" s="2">
        <f>IF($D112=3,(BC112*$P112*$M112*'input_cooling&amp;ventilation'!$D$3)*'input_cool&amp;vent_evolution'!AS$11,(BC112*$Q112*'input_cooling&amp;ventilation'!$D$3)*'input_cool&amp;vent_evolution'!AS$12)</f>
        <v>15468.496632234839</v>
      </c>
      <c r="DY112" s="2">
        <f>IF($D112=3,(BD112*$P112*$M112*'input_cooling&amp;ventilation'!$D$3)*'input_cool&amp;vent_evolution'!AT$11,(BD112*$Q112*'input_cooling&amp;ventilation'!$D$3)*'input_cool&amp;vent_evolution'!AT$12)</f>
        <v>15126.945774543745</v>
      </c>
      <c r="DZ112" s="2">
        <f>IF($D112=3,(BE112*$P112*$M112*'input_cooling&amp;ventilation'!$D$3)*'input_cool&amp;vent_evolution'!AU$11,(BE112*$Q112*'input_cooling&amp;ventilation'!$D$3)*'input_cool&amp;vent_evolution'!AU$12)</f>
        <v>15270.948307760653</v>
      </c>
      <c r="EA112" s="2">
        <f>IF($D112=3,(BF112*$P112*$M112*'input_cooling&amp;ventilation'!$D$3)*'input_cool&amp;vent_evolution'!AV$11,(BF112*$Q112*'input_cooling&amp;ventilation'!$D$3)*'input_cool&amp;vent_evolution'!AV$12)</f>
        <v>15416.321688066051</v>
      </c>
      <c r="EB112">
        <v>0.25</v>
      </c>
      <c r="EC112" s="2">
        <f t="shared" si="116"/>
        <v>450731.9845903925</v>
      </c>
      <c r="ED112" s="2">
        <f>IF($D112=3,(EC112*(1+'input_cool&amp;vent_evolution'!M$10)),EC112*(1+'input_cool&amp;vent_evolution'!M$9))</f>
        <v>460339.85141109885</v>
      </c>
      <c r="EE112" s="2">
        <f>IF($D112=3,(ED112*(1+'input_cool&amp;vent_evolution'!N$10)),ED112*(1+'input_cool&amp;vent_evolution'!N$9))</f>
        <v>469957.63449205679</v>
      </c>
      <c r="EF112" s="2">
        <f>IF($D112=3,(EE112*(1+'input_cool&amp;vent_evolution'!O$10)),EE112*(1+'input_cool&amp;vent_evolution'!O$9))</f>
        <v>479585.33400665806</v>
      </c>
      <c r="EG112" s="2">
        <f>IF($D112=3,(EF112*(1+'input_cool&amp;vent_evolution'!P$10)),EF112*(1+'input_cool&amp;vent_evolution'!P$9))</f>
        <v>488688.74761286448</v>
      </c>
      <c r="EH112" s="2">
        <f>IF($D112=3,(EG112*(1+'input_cool&amp;vent_evolution'!Q$10)),EG112*(1+'input_cool&amp;vent_evolution'!Q$9))</f>
        <v>497802.07767198049</v>
      </c>
      <c r="EI112" s="2">
        <f>IF($D112=3,(EH112*(1+'input_cool&amp;vent_evolution'!R$10)),EH112*(1+'input_cool&amp;vent_evolution'!R$9))</f>
        <v>504962.78572295624</v>
      </c>
      <c r="EJ112" s="2">
        <f>IF($D112=3,(EI112*(1+'input_cool&amp;vent_evolution'!S$10)),EI112*(1+'input_cool&amp;vent_evolution'!S$9))</f>
        <v>512127.84565403144</v>
      </c>
      <c r="EK112" s="2">
        <f>IF($D112=3,(EJ112*(1+'input_cool&amp;vent_evolution'!T$10)),EJ112*(1+'input_cool&amp;vent_evolution'!T$9))</f>
        <v>519297.25742667506</v>
      </c>
      <c r="EL112" s="2">
        <f>IF($D112=3,(EK112*(1+'input_cool&amp;vent_evolution'!U$10)),EK112*(1+'input_cool&amp;vent_evolution'!U$9))</f>
        <v>526471.02073263156</v>
      </c>
      <c r="EM112" s="2">
        <f>IF($D112=3,(EL112*(1+'input_cool&amp;vent_evolution'!V$10)),EL112*(1+'input_cool&amp;vent_evolution'!V$9))</f>
        <v>533649.13584162411</v>
      </c>
      <c r="EN112" s="2">
        <f>IF($D112=3,(EM112*(1+'input_cool&amp;vent_evolution'!W$10)),EM112*(1+'input_cool&amp;vent_evolution'!W$9))</f>
        <v>539231.80076698144</v>
      </c>
      <c r="EO112" s="2">
        <f>IF($D112=3,(EN112*(1+'input_cool&amp;vent_evolution'!X$10)),EN112*(1+'input_cool&amp;vent_evolution'!X$9))</f>
        <v>544818.10779704514</v>
      </c>
      <c r="EP112" s="2">
        <f>IF($D112=3,(EO112*(1+'input_cool&amp;vent_evolution'!Y$10)),EO112*(1+'input_cool&amp;vent_evolution'!Y$9))</f>
        <v>550408.05714373966</v>
      </c>
      <c r="EQ112" s="2">
        <f>IF($D112=3,(EP112*(1+'input_cool&amp;vent_evolution'!Z$10)),EP112*(1+'input_cool&amp;vent_evolution'!Z$9))</f>
        <v>556001.6484602798</v>
      </c>
      <c r="ER112" s="2">
        <f>IF($D112=3,(EQ112*(1+'input_cool&amp;vent_evolution'!AA$10)),EQ112*(1+'input_cool&amp;vent_evolution'!AA$9))</f>
        <v>561598.8820934504</v>
      </c>
      <c r="ES112" s="2">
        <f>IF($D112=3,(ER112*(1+'input_cool&amp;vent_evolution'!AB$10)),ER112*(1+'input_cool&amp;vent_evolution'!AB$9))</f>
        <v>565494.98628492351</v>
      </c>
      <c r="ET112" s="2">
        <f>IF($D112=3,(ES112*(1+'input_cool&amp;vent_evolution'!AC$10)),ES112*(1+'input_cool&amp;vent_evolution'!AC$9))</f>
        <v>569393.82417417632</v>
      </c>
      <c r="EU112" s="2">
        <f>IF($D112=3,(ET112*(1+'input_cool&amp;vent_evolution'!AD$10)),ET112*(1+'input_cool&amp;vent_evolution'!AD$9))</f>
        <v>573295.39624285675</v>
      </c>
      <c r="EV112" s="2">
        <f>IF($D112=3,(EU112*(1+'input_cool&amp;vent_evolution'!AE$10)),EU112*(1+'input_cool&amp;vent_evolution'!AE$9))</f>
        <v>577199.70204784907</v>
      </c>
      <c r="EW112" s="2">
        <f>IF($D112=3,(EV112*(1+'input_cool&amp;vent_evolution'!AF$10)),EV112*(1+'input_cool&amp;vent_evolution'!AF$9))</f>
        <v>581106.74201300286</v>
      </c>
      <c r="EX112" s="2">
        <f>IF($D112=3,(EW112*(1+'input_cool&amp;vent_evolution'!AG$10)),EW112*(1+'input_cool&amp;vent_evolution'!AG$9))</f>
        <v>583576.92300584086</v>
      </c>
      <c r="EY112" s="2">
        <f>IF($D112=3,(EX112*(1+'input_cool&amp;vent_evolution'!AH$10)),EX112*(1+'input_cool&amp;vent_evolution'!AH$9))</f>
        <v>586047.83945553063</v>
      </c>
      <c r="EZ112" s="2">
        <f>IF($D112=3,(EY112*(1+'input_cool&amp;vent_evolution'!AI$10)),EY112*(1+'input_cool&amp;vent_evolution'!AI$9))</f>
        <v>588519.49149693362</v>
      </c>
      <c r="FA112" s="2">
        <f>IF($D112=3,(EZ112*(1+'input_cool&amp;vent_evolution'!AJ$10)),EZ112*(1+'input_cool&amp;vent_evolution'!AJ$9))</f>
        <v>590991.87897592247</v>
      </c>
      <c r="FB112" s="2">
        <f>IF($D112=3,(FA112*(1+'input_cool&amp;vent_evolution'!AK$10)),FA112*(1+'input_cool&amp;vent_evolution'!AK$9))</f>
        <v>593465.00156497606</v>
      </c>
      <c r="FC112" s="2">
        <f>IF($D112=3,(FB112*(1+'input_cool&amp;vent_evolution'!AL$10)),FB112*(1+'input_cool&amp;vent_evolution'!AL$9))</f>
        <v>595938.85997693392</v>
      </c>
      <c r="FD112" s="2">
        <f>IF($D112=3,(FC112*(1+'input_cool&amp;vent_evolution'!AM$10)),FC112*(1+'input_cool&amp;vent_evolution'!AM$9))</f>
        <v>598413.45361455192</v>
      </c>
      <c r="FE112" s="2">
        <f>IF($D112=3,(FD112*(1+'input_cool&amp;vent_evolution'!AN$10)),FD112*(1+'input_cool&amp;vent_evolution'!AN$9))</f>
        <v>600888.78284388338</v>
      </c>
      <c r="FF112" s="2">
        <f>IF($D112=3,(FE112*(1+'input_cool&amp;vent_evolution'!AO$10)),FE112*(1+'input_cool&amp;vent_evolution'!AO$9))</f>
        <v>603364.8474337369</v>
      </c>
      <c r="FG112" s="2">
        <f>IF($D112=3,(FF112*(1+'input_cool&amp;vent_evolution'!AP$10)),FF112*(1+'input_cool&amp;vent_evolution'!AP$9))</f>
        <v>605841.6475382396</v>
      </c>
      <c r="FH112" s="2">
        <f>IF($D112=3,(FG112*(1+'input_cool&amp;vent_evolution'!AQ$10)),FG112*(1+'input_cool&amp;vent_evolution'!AQ$9))</f>
        <v>608319.18292620091</v>
      </c>
      <c r="FI112" s="2">
        <f>IF($D112=3,(FH112*(1+'input_cool&amp;vent_evolution'!AR$10)),FH112*(1+'input_cool&amp;vent_evolution'!AR$9))</f>
        <v>610797.45386734325</v>
      </c>
      <c r="FJ112" s="2">
        <f>IF($D112=3,(FI112*(1+'input_cool&amp;vent_evolution'!AS$10)),FI112*(1+'input_cool&amp;vent_evolution'!AS$9))</f>
        <v>613276.46018827381</v>
      </c>
      <c r="FK112" s="2">
        <f>IF($D112=3,(FJ112*(1+'input_cool&amp;vent_evolution'!AT$10)),FJ112*(1+'input_cool&amp;vent_evolution'!AT$9))</f>
        <v>615756.20212018257</v>
      </c>
      <c r="FL112" s="2">
        <f>IF($D112=3,(FK112*(1+'input_cool&amp;vent_evolution'!AU$10)),FK112*(1+'input_cool&amp;vent_evolution'!AU$9))</f>
        <v>618245.97072105389</v>
      </c>
      <c r="FM112" s="2">
        <f t="shared" si="117"/>
        <v>500666.3542021024</v>
      </c>
      <c r="FN112" s="2">
        <f t="shared" si="118"/>
        <v>511338.62911765749</v>
      </c>
      <c r="FO112" s="2">
        <f t="shared" si="119"/>
        <v>522021.91886694345</v>
      </c>
      <c r="FP112" s="2">
        <f t="shared" si="120"/>
        <v>532716.22364256135</v>
      </c>
      <c r="FQ112" s="2">
        <f t="shared" si="121"/>
        <v>542828.15946436708</v>
      </c>
      <c r="FR112" s="2">
        <f t="shared" si="122"/>
        <v>552951.11033390544</v>
      </c>
      <c r="FS112" s="2">
        <f t="shared" si="123"/>
        <v>560905.11785046919</v>
      </c>
      <c r="FT112" s="2">
        <f t="shared" si="124"/>
        <v>568863.95937042695</v>
      </c>
      <c r="FU112" s="2">
        <f t="shared" si="125"/>
        <v>576827.63485097908</v>
      </c>
      <c r="FV112" s="2">
        <f t="shared" si="126"/>
        <v>584796.14394971996</v>
      </c>
      <c r="FW112" s="2">
        <f t="shared" si="127"/>
        <v>592769.48696625396</v>
      </c>
      <c r="FX112" s="2">
        <f t="shared" si="128"/>
        <v>598970.62775605312</v>
      </c>
      <c r="FY112" s="2">
        <f t="shared" si="129"/>
        <v>605175.81414134428</v>
      </c>
      <c r="FZ112" s="2">
        <f t="shared" si="130"/>
        <v>611385.04635753005</v>
      </c>
      <c r="GA112" s="2">
        <f t="shared" si="131"/>
        <v>617598.32401940634</v>
      </c>
      <c r="GB112" s="2">
        <f t="shared" si="132"/>
        <v>623815.64751217677</v>
      </c>
      <c r="GC112" s="2">
        <f t="shared" si="133"/>
        <v>628143.38183728582</v>
      </c>
      <c r="GD112" s="2">
        <f t="shared" si="134"/>
        <v>632474.15271304501</v>
      </c>
      <c r="GE112" s="2">
        <f t="shared" si="135"/>
        <v>636807.96067446179</v>
      </c>
      <c r="GF112" s="2">
        <f t="shared" si="136"/>
        <v>641144.8052293295</v>
      </c>
      <c r="GG112" s="2">
        <f t="shared" si="137"/>
        <v>645484.68684845429</v>
      </c>
      <c r="GH112" s="2">
        <f t="shared" si="138"/>
        <v>648228.52698890376</v>
      </c>
      <c r="GI112" s="2">
        <f t="shared" si="139"/>
        <v>650973.18406383577</v>
      </c>
      <c r="GJ112" s="2">
        <f t="shared" si="140"/>
        <v>653718.65822305251</v>
      </c>
      <c r="GK112" s="2">
        <f t="shared" si="141"/>
        <v>656464.94929535163</v>
      </c>
      <c r="GL112" s="2">
        <f t="shared" si="142"/>
        <v>659212.05691692757</v>
      </c>
      <c r="GM112" s="2">
        <f t="shared" si="143"/>
        <v>661959.98187959183</v>
      </c>
      <c r="GN112" s="2">
        <f t="shared" si="144"/>
        <v>664708.72351993457</v>
      </c>
      <c r="GO112" s="2">
        <f t="shared" si="145"/>
        <v>667458.28224456229</v>
      </c>
      <c r="GP112" s="2">
        <f t="shared" si="146"/>
        <v>670208.65779667115</v>
      </c>
      <c r="GQ112" s="2">
        <f t="shared" si="147"/>
        <v>672959.85034746304</v>
      </c>
      <c r="GR112" s="2">
        <f t="shared" si="148"/>
        <v>675711.85964013508</v>
      </c>
      <c r="GS112" s="2">
        <f t="shared" si="149"/>
        <v>678464.68597429094</v>
      </c>
      <c r="GT112" s="2">
        <f t="shared" si="150"/>
        <v>681218.32915732835</v>
      </c>
      <c r="GU112" s="2">
        <f t="shared" si="151"/>
        <v>683972.78944604972</v>
      </c>
      <c r="GV112" s="2">
        <f t="shared" si="152"/>
        <v>686738.38720884873</v>
      </c>
      <c r="GW112" s="2">
        <f>IF($D112=3,($N112*$M112*EC112*'input_cooling&amp;ventilation'!$D$3)*'input_cool&amp;vent_evolution'!M$11,($O112*$M112*EC112*'input_cooling&amp;ventilation'!$D$3)*'input_cool&amp;vent_evolution'!M$10)</f>
        <v>103800.5752844481</v>
      </c>
      <c r="GX112" s="2">
        <f>IF($D112=3,($N112*$M112*ED112*'input_cooling&amp;ventilation'!$D$3)*'input_cool&amp;vent_evolution'!N$11,($O112*$M112*ED112*'input_cooling&amp;ventilation'!$D$3)*'input_cool&amp;vent_evolution'!N$10)</f>
        <v>98122.287175397927</v>
      </c>
      <c r="GY112" s="2">
        <f>IF($D112=3,($N112*$M112*EE112*'input_cooling&amp;ventilation'!$D$3)*'input_cool&amp;vent_evolution'!O$11,($O112*$M112*EE112*'input_cooling&amp;ventilation'!$D$3)*'input_cool&amp;vent_evolution'!O$10)</f>
        <v>93907.953312219688</v>
      </c>
      <c r="GZ112" s="2">
        <f>IF($D112=3,($N112*$M112*EF112*'input_cooling&amp;ventilation'!$D$3)*'input_cool&amp;vent_evolution'!P$11,($O112*$M112*EF112*'input_cooling&amp;ventilation'!$D$3)*'input_cool&amp;vent_evolution'!P$10)</f>
        <v>105941.56073029742</v>
      </c>
      <c r="HA112" s="2">
        <f>IF($D112=3,($N112*$M112*EG112*'input_cooling&amp;ventilation'!$D$3)*'input_cool&amp;vent_evolution'!Q$11,($O112*$M112*EG112*'input_cooling&amp;ventilation'!$D$3)*'input_cool&amp;vent_evolution'!Q$10)</f>
        <v>116806.23195706417</v>
      </c>
      <c r="HB112" s="2">
        <f>IF($D112=3,($N112*$M112*EH112*'input_cooling&amp;ventilation'!$D$3)*'input_cool&amp;vent_evolution'!R$11,($O112*$M112*EH112*'input_cooling&amp;ventilation'!$D$3)*'input_cool&amp;vent_evolution'!R$10)</f>
        <v>123596.38682253403</v>
      </c>
      <c r="HC112" s="2">
        <f>IF($D112=3,($N112*$M112*EI112*'input_cooling&amp;ventilation'!$D$3)*'input_cool&amp;vent_evolution'!S$11,($O112*$M112*EI112*'input_cooling&amp;ventilation'!$D$3)*'input_cool&amp;vent_evolution'!S$10)</f>
        <v>127817.01709301295</v>
      </c>
      <c r="HD112" s="2">
        <f>IF($D112=3,($N112*$M112*EJ112*'input_cooling&amp;ventilation'!$D$3)*'input_cool&amp;vent_evolution'!T$11,($O112*$M112*EJ112*'input_cooling&amp;ventilation'!$D$3)*'input_cool&amp;vent_evolution'!T$10)</f>
        <v>132391.33581185419</v>
      </c>
      <c r="HE112" s="2">
        <f>IF($D112=3,($N112*$M112*EK112*'input_cooling&amp;ventilation'!$D$3)*'input_cool&amp;vent_evolution'!U$11,($O112*$M112*EK112*'input_cooling&amp;ventilation'!$D$3)*'input_cool&amp;vent_evolution'!U$10)</f>
        <v>151338.54680623795</v>
      </c>
      <c r="HF112" s="2">
        <f>IF($D112=3,($N112*$M112*EL112*'input_cooling&amp;ventilation'!$D$3)*'input_cool&amp;vent_evolution'!V$11,($O112*$M112*EL112*'input_cooling&amp;ventilation'!$D$3)*'input_cool&amp;vent_evolution'!V$10)</f>
        <v>152159.96172728422</v>
      </c>
      <c r="HG112" s="2">
        <f>IF($D112=3,($N112*$M112*EM112*'input_cooling&amp;ventilation'!$D$3)*'input_cool&amp;vent_evolution'!W$11,($O112*$M112*EM112*'input_cooling&amp;ventilation'!$D$3)*'input_cool&amp;vent_evolution'!W$10)</f>
        <v>146985.61102502202</v>
      </c>
      <c r="HH112" s="2">
        <f>IF($D112=3,($N112*$M112*EN112*'input_cooling&amp;ventilation'!$D$3)*'input_cool&amp;vent_evolution'!X$11,($O112*$M112*EN112*'input_cooling&amp;ventilation'!$D$3)*'input_cool&amp;vent_evolution'!X$10)</f>
        <v>151073.39336118611</v>
      </c>
      <c r="HI112" s="2">
        <f>IF($D112=3,($N112*$M112*EO112*'input_cooling&amp;ventilation'!$D$3)*'input_cool&amp;vent_evolution'!Y$11,($O112*$M112*EO112*'input_cooling&amp;ventilation'!$D$3)*'input_cool&amp;vent_evolution'!Y$10)</f>
        <v>153274.41323077021</v>
      </c>
      <c r="HJ112" s="2">
        <f>IF($D112=3,($N112*$M112*EP112*'input_cooling&amp;ventilation'!$D$3)*'input_cool&amp;vent_evolution'!Z$11,($O112*$M112*EP112*'input_cooling&amp;ventilation'!$D$3)*'input_cool&amp;vent_evolution'!Z$10)</f>
        <v>162878.85076189693</v>
      </c>
      <c r="HK112" s="2">
        <f>IF($D112=3,($N112*$M112*EQ112*'input_cooling&amp;ventilation'!$D$3)*'input_cool&amp;vent_evolution'!AA$11,($O112*$M112*EQ112*'input_cooling&amp;ventilation'!$D$3)*'input_cool&amp;vent_evolution'!AA$10)</f>
        <v>162488.22604197601</v>
      </c>
      <c r="HL112" s="2">
        <f>IF($D112=3,($N112*$M112*ER112*'input_cooling&amp;ventilation'!$D$3)*'input_cool&amp;vent_evolution'!AB$11,($O112*$M112*ER112*'input_cooling&amp;ventilation'!$D$3)*'input_cool&amp;vent_evolution'!AB$10)</f>
        <v>144604.1063657281</v>
      </c>
      <c r="HM112" s="2">
        <f>IF($D112=3,($N112*$M112*ES112*'input_cooling&amp;ventilation'!$D$3)*'input_cool&amp;vent_evolution'!AC$11,($O112*$M112*ES112*'input_cooling&amp;ventilation'!$D$3)*'input_cool&amp;vent_evolution'!AC$10)</f>
        <v>142894.71626359524</v>
      </c>
      <c r="HN112" s="2">
        <f>IF($D112=3,($N112*$M112*ET112*'input_cooling&amp;ventilation'!$D$3)*'input_cool&amp;vent_evolution'!AD$11,($O112*$M112*ET112*'input_cooling&amp;ventilation'!$D$3)*'input_cool&amp;vent_evolution'!AD$10)</f>
        <v>139879.60478111226</v>
      </c>
      <c r="HO112" s="2">
        <f>IF($D112=3,($N112*$M112*EU112*'input_cooling&amp;ventilation'!$D$3)*'input_cool&amp;vent_evolution'!AE$11,($O112*$M112*EU112*'input_cooling&amp;ventilation'!$D$3)*'input_cool&amp;vent_evolution'!AE$10)</f>
        <v>136522.55696878821</v>
      </c>
      <c r="HP112" s="2">
        <f>IF($D112=3,($N112*$M112*EV112*'input_cooling&amp;ventilation'!$D$3)*'input_cool&amp;vent_evolution'!AF$11,($O112*$M112*EV112*'input_cooling&amp;ventilation'!$D$3)*'input_cool&amp;vent_evolution'!AF$10)</f>
        <v>132441.44485402378</v>
      </c>
      <c r="HQ112" s="2">
        <f>IF($D112=3,($N112*$M112*EW112*'input_cooling&amp;ventilation'!$D$3)*'input_cool&amp;vent_evolution'!AG$11,($O112*$M112*EW112*'input_cooling&amp;ventilation'!$D$3)*'input_cool&amp;vent_evolution'!AG$10)</f>
        <v>129995.05363670873</v>
      </c>
      <c r="HR112" s="2">
        <f>IF($D112=3,($N112*$M112*EX112*'input_cooling&amp;ventilation'!$D$3)*'input_cool&amp;vent_evolution'!AH$11,($O112*$M112*EX112*'input_cooling&amp;ventilation'!$D$3)*'input_cool&amp;vent_evolution'!AH$10)</f>
        <v>126579.08973561943</v>
      </c>
      <c r="HS112" s="2">
        <f>IF($D112=3,($N112*$M112*EY112*'input_cooling&amp;ventilation'!$D$3)*'input_cool&amp;vent_evolution'!AI$11,($O112*$M112*EY112*'input_cooling&amp;ventilation'!$D$3)*'input_cool&amp;vent_evolution'!AI$10)</f>
        <v>123184.86997375617</v>
      </c>
      <c r="HT112" s="2">
        <f>IF($D112=3,($N112*$M112*EZ112*'input_cooling&amp;ventilation'!$D$3)*'input_cool&amp;vent_evolution'!AJ$11,($O112*$M112*EZ112*'input_cooling&amp;ventilation'!$D$3)*'input_cool&amp;vent_evolution'!AJ$10)</f>
        <v>119815.70803526924</v>
      </c>
      <c r="HU112" s="2">
        <f>IF($D112=3,($N112*$M112*FA112*'input_cooling&amp;ventilation'!$D$3)*'input_cool&amp;vent_evolution'!AK$11,($O112*$M112*FA112*'input_cooling&amp;ventilation'!$D$3)*'input_cool&amp;vent_evolution'!AK$10)</f>
        <v>117538.42872595334</v>
      </c>
      <c r="HV112" s="2">
        <f>IF($D112=3,($N112*$M112*FB112*'input_cooling&amp;ventilation'!$D$3)*'input_cool&amp;vent_evolution'!AL$11,($O112*$M112*FB112*'input_cooling&amp;ventilation'!$D$3)*'input_cool&amp;vent_evolution'!AL$10)</f>
        <v>113231.09971694405</v>
      </c>
      <c r="HW112" s="2">
        <f>IF($D112=3,($N112*$M112*FC112*'input_cooling&amp;ventilation'!$D$3)*'input_cool&amp;vent_evolution'!AM$11,($O112*$M112*FC112*'input_cooling&amp;ventilation'!$D$3)*'input_cool&amp;vent_evolution'!AM$10)</f>
        <v>110046.60998077136</v>
      </c>
      <c r="HX112" s="2">
        <f>IF($D112=3,($N112*$M112*FD112*'input_cooling&amp;ventilation'!$D$3)*'input_cool&amp;vent_evolution'!AN$11,($O112*$M112*FD112*'input_cooling&amp;ventilation'!$D$3)*'input_cool&amp;vent_evolution'!AN$10)</f>
        <v>106912.74951752729</v>
      </c>
      <c r="HY112" s="2">
        <f>IF($D112=3,($N112*$M112*FE112*'input_cooling&amp;ventilation'!$D$3)*'input_cool&amp;vent_evolution'!AO$11,($O112*$M112*FE112*'input_cooling&amp;ventilation'!$D$3)*'input_cool&amp;vent_evolution'!AO$10)</f>
        <v>103859.93280483679</v>
      </c>
      <c r="HZ112" s="2">
        <f>IF($D112=3,($N112*$M112*FF112*'input_cooling&amp;ventilation'!$D$3)*'input_cool&amp;vent_evolution'!AP$11,($O112*$M112*FF112*'input_cooling&amp;ventilation'!$D$3)*'input_cool&amp;vent_evolution'!AP$10)</f>
        <v>100894.67602665938</v>
      </c>
      <c r="IA112" s="2">
        <f>IF($D112=3,($N112*$M112*FG112*'input_cooling&amp;ventilation'!$D$3)*'input_cool&amp;vent_evolution'!AQ$11,($O112*$M112*FG112*'input_cooling&amp;ventilation'!$D$3)*'input_cool&amp;vent_evolution'!AQ$10)</f>
        <v>98019.892474461507</v>
      </c>
      <c r="IB112" s="2">
        <f>IF($D112=3,($N112*$M112*FH112*'input_cooling&amp;ventilation'!$D$3)*'input_cool&amp;vent_evolution'!AR$11,($O112*$M112*FH112*'input_cooling&amp;ventilation'!$D$3)*'input_cool&amp;vent_evolution'!AR$10)</f>
        <v>95242.807110234338</v>
      </c>
      <c r="IC112" s="2">
        <f>IF($D112=3,($N112*$M112*FI112*'input_cooling&amp;ventilation'!$D$3)*'input_cool&amp;vent_evolution'!AS$11,($O112*$M112*FI112*'input_cooling&amp;ventilation'!$D$3)*'input_cool&amp;vent_evolution'!AS$10)</f>
        <v>92569.940785134197</v>
      </c>
      <c r="ID112" s="2">
        <f>IF($D112=3,($N112*$M112*FJ112*'input_cooling&amp;ventilation'!$D$3)*'input_cool&amp;vent_evolution'!AT$11,($O112*$M112*FJ112*'input_cooling&amp;ventilation'!$D$3)*'input_cool&amp;vent_evolution'!AT$10)</f>
        <v>90008.56428925076</v>
      </c>
      <c r="IE112" s="2">
        <f>IF($D112=3,($N112*$M112*FK112*'input_cooling&amp;ventilation'!$D$3)*'input_cool&amp;vent_evolution'!AU$11,($O112*$M112*FK112*'input_cooling&amp;ventilation'!$D$3)*'input_cool&amp;vent_evolution'!AU$10)</f>
        <v>90372.507837696176</v>
      </c>
      <c r="IF112" s="2">
        <f>IF($D112=3,($N112*$M112*FL112*'input_cooling&amp;ventilation'!$D$3)*'input_cool&amp;vent_evolution'!AV$11,($O112*$M112*FL112*'input_cooling&amp;ventilation'!$D$3)*'input_cool&amp;vent_evolution'!AV$10)</f>
        <v>90737.922967290549</v>
      </c>
    </row>
    <row r="113" spans="1:240" x14ac:dyDescent="0.25">
      <c r="A113">
        <v>111</v>
      </c>
      <c r="B113">
        <v>100100</v>
      </c>
      <c r="C113">
        <v>14</v>
      </c>
      <c r="D113">
        <v>3</v>
      </c>
      <c r="E113">
        <v>8</v>
      </c>
      <c r="F113" s="2">
        <v>3706520</v>
      </c>
      <c r="G113" s="2">
        <v>3955169.16425288</v>
      </c>
      <c r="H113" s="2">
        <v>3706520</v>
      </c>
      <c r="I113" s="17">
        <v>0.14000000000000001</v>
      </c>
      <c r="J113">
        <v>3.8994916999999997E-2</v>
      </c>
      <c r="K113" s="2">
        <f t="shared" si="77"/>
        <v>144535.43975883999</v>
      </c>
      <c r="L113" s="2">
        <f t="shared" si="78"/>
        <v>553723.6829954033</v>
      </c>
      <c r="M113">
        <v>0.32840549102428701</v>
      </c>
      <c r="N113" s="17">
        <f>'input_cooling&amp;ventilation'!$D$5</f>
        <v>57.500092182043396</v>
      </c>
      <c r="O113" s="45">
        <f>'input_cooling&amp;ventilation'!$D$6</f>
        <v>19.328678831353667</v>
      </c>
      <c r="P113" s="45">
        <f>'input_cooling&amp;ventilation'!$C$5</f>
        <v>50.351688737400465</v>
      </c>
      <c r="Q113" s="45">
        <f>'input_cooling&amp;ventilation'!$C$6</f>
        <v>32.240814214248743</v>
      </c>
      <c r="R113">
        <v>17</v>
      </c>
      <c r="S113">
        <v>12</v>
      </c>
      <c r="T113">
        <v>14</v>
      </c>
      <c r="U113" s="2">
        <f t="shared" si="79"/>
        <v>119500.2471222273</v>
      </c>
      <c r="V113" s="2">
        <f t="shared" si="80"/>
        <v>430547.59581089858</v>
      </c>
      <c r="W113" s="2">
        <v>248700.91346709241</v>
      </c>
      <c r="X113" s="57">
        <f>IF($D113=3,(W113*(1+'input_cool&amp;vent_evolution'!M$11)),(W113*(1+'input_cool&amp;vent_evolution'!M$12)))</f>
        <v>252415.83894620839</v>
      </c>
      <c r="Y113" s="57">
        <f>IF($D113=3,(X113*(1+'input_cool&amp;vent_evolution'!N$11)),(X113*(1+'input_cool&amp;vent_evolution'!N$12)))</f>
        <v>255905.61079931603</v>
      </c>
      <c r="Z113" s="57">
        <f>IF($D113=3,(Y113*(1+'input_cool&amp;vent_evolution'!O$11)),(Y113*(1+'input_cool&amp;vent_evolution'!O$12)))</f>
        <v>259222.37667820908</v>
      </c>
      <c r="AA113" s="57">
        <f>IF($D113=3,(Z113*(1+'input_cool&amp;vent_evolution'!P$11)),(Z113*(1+'input_cool&amp;vent_evolution'!P$12)))</f>
        <v>262936.56828174414</v>
      </c>
      <c r="AB113" s="57">
        <f>IF($D113=3,(AA113*(1+'input_cool&amp;vent_evolution'!Q$11)),(AA113*(1+'input_cool&amp;vent_evolution'!Q$12)))</f>
        <v>267012.96091656352</v>
      </c>
      <c r="AC113" s="57">
        <f>IF($D113=3,(AB113*(1+'input_cool&amp;vent_evolution'!R$11)),(AB113*(1+'input_cool&amp;vent_evolution'!R$12)))</f>
        <v>271313.00349045458</v>
      </c>
      <c r="AD113" s="57">
        <f>IF($D113=3,(AC113*(1+'input_cool&amp;vent_evolution'!S$11)),(AC113*(1+'input_cool&amp;vent_evolution'!S$12)))</f>
        <v>275767.42444750603</v>
      </c>
      <c r="AE113" s="57">
        <f>IF($D113=3,(AD113*(1+'input_cool&amp;vent_evolution'!T$11)),(AD113*(1+'input_cool&amp;vent_evolution'!T$12)))</f>
        <v>280391.39947316423</v>
      </c>
      <c r="AF113" s="57">
        <f>IF($D113=3,(AE113*(1+'input_cool&amp;vent_evolution'!U$11)),(AE113*(1+'input_cool&amp;vent_evolution'!U$12)))</f>
        <v>285691.56656738778</v>
      </c>
      <c r="AG113" s="57">
        <f>IF($D113=3,(AF113*(1+'input_cool&amp;vent_evolution'!V$11)),(AF113*(1+'input_cool&amp;vent_evolution'!V$12)))</f>
        <v>291047.24734040984</v>
      </c>
      <c r="AH113" s="57">
        <f>IF($D113=3,(AG113*(1+'input_cool&amp;vent_evolution'!W$11)),(AG113*(1+'input_cool&amp;vent_evolution'!W$12)))</f>
        <v>296246.89421842026</v>
      </c>
      <c r="AI113" s="57">
        <f>IF($D113=3,(AH113*(1+'input_cool&amp;vent_evolution'!X$11)),(AH113*(1+'input_cool&amp;vent_evolution'!X$12)))</f>
        <v>301630.30644572905</v>
      </c>
      <c r="AJ113" s="57">
        <f>IF($D113=3,(AI113*(1+'input_cool&amp;vent_evolution'!Y$11)),(AI113*(1+'input_cool&amp;vent_evolution'!Y$12)))</f>
        <v>307134.38275970961</v>
      </c>
      <c r="AK113" s="57">
        <f>IF($D113=3,(AJ113*(1+'input_cool&amp;vent_evolution'!Z$11)),(AJ113*(1+'input_cool&amp;vent_evolution'!Z$12)))</f>
        <v>313029.59837035812</v>
      </c>
      <c r="AL113" s="57">
        <f>IF($D113=3,(AK113*(1+'input_cool&amp;vent_evolution'!AA$11)),(AK113*(1+'input_cool&amp;vent_evolution'!AA$12)))</f>
        <v>318963.25710419356</v>
      </c>
      <c r="AM113" s="57">
        <f>IF($D113=3,(AL113*(1+'input_cool&amp;vent_evolution'!AB$11)),(AL113*(1+'input_cool&amp;vent_evolution'!AB$12)))</f>
        <v>324290.30242358701</v>
      </c>
      <c r="AN113" s="57">
        <f>IF($D113=3,(AM113*(1+'input_cool&amp;vent_evolution'!AC$11)),(AM113*(1+'input_cool&amp;vent_evolution'!AC$12)))</f>
        <v>329605.41804239427</v>
      </c>
      <c r="AO113" s="57">
        <f>IF($D113=3,(AN113*(1+'input_cool&amp;vent_evolution'!AD$11)),(AN113*(1+'input_cool&amp;vent_evolution'!AD$12)))</f>
        <v>334857.44962447375</v>
      </c>
      <c r="AP113" s="57">
        <f>IF($D113=3,(AO113*(1+'input_cool&amp;vent_evolution'!AE$11)),(AO113*(1+'input_cool&amp;vent_evolution'!AE$12)))</f>
        <v>340029.67293644109</v>
      </c>
      <c r="AQ113" s="57">
        <f>IF($D113=3,(AP113*(1+'input_cool&amp;vent_evolution'!AF$11)),(AP113*(1+'input_cool&amp;vent_evolution'!AF$12)))</f>
        <v>345090.31909266365</v>
      </c>
      <c r="AR113" s="57">
        <f>IF($D113=3,(AQ113*(1+'input_cool&amp;vent_evolution'!AG$11)),(AQ113*(1+'input_cool&amp;vent_evolution'!AG$12)))</f>
        <v>350097.52017253853</v>
      </c>
      <c r="AS113" s="57">
        <f>IF($D113=3,(AR113*(1+'input_cool&amp;vent_evolution'!AH$11)),(AR113*(1+'input_cool&amp;vent_evolution'!AH$12)))</f>
        <v>355022.95113024238</v>
      </c>
      <c r="AT113" s="57">
        <f>IF($D113=3,(AS113*(1+'input_cool&amp;vent_evolution'!AI$11)),(AS113*(1+'input_cool&amp;vent_evolution'!AI$12)))</f>
        <v>359863.2488213185</v>
      </c>
      <c r="AU113" s="57">
        <f>IF($D113=3,(AT113*(1+'input_cool&amp;vent_evolution'!AJ$11)),(AT113*(1+'input_cool&amp;vent_evolution'!AJ$12)))</f>
        <v>364615.30697377818</v>
      </c>
      <c r="AV113" s="57">
        <f>IF($D113=3,(AU113*(1+'input_cool&amp;vent_evolution'!AK$11)),(AU113*(1+'input_cool&amp;vent_evolution'!AK$12)))</f>
        <v>369318.8444337399</v>
      </c>
      <c r="AW113" s="57">
        <f>IF($D113=3,(AV113*(1+'input_cool&amp;vent_evolution'!AL$11)),(AV113*(1+'input_cool&amp;vent_evolution'!AL$12)))</f>
        <v>373889.34138564701</v>
      </c>
      <c r="AX113" s="57">
        <f>IF($D113=3,(AW113*(1+'input_cool&amp;vent_evolution'!AM$11)),(AW113*(1+'input_cool&amp;vent_evolution'!AM$12)))</f>
        <v>378367.60227041837</v>
      </c>
      <c r="AY113" s="57">
        <f>IF($D113=3,(AX113*(1+'input_cool&amp;vent_evolution'!AN$11)),(AX113*(1+'input_cool&amp;vent_evolution'!AN$12)))</f>
        <v>382752.23716047517</v>
      </c>
      <c r="AZ113" s="57">
        <f>IF($D113=3,(AY113*(1+'input_cool&amp;vent_evolution'!AO$11)),(AY113*(1+'input_cool&amp;vent_evolution'!AO$12)))</f>
        <v>387043.28168603935</v>
      </c>
      <c r="BA113" s="57">
        <f>IF($D113=3,(AZ113*(1+'input_cool&amp;vent_evolution'!AP$11)),(AZ113*(1+'input_cool&amp;vent_evolution'!AP$12)))</f>
        <v>391241.24966958177</v>
      </c>
      <c r="BB113" s="57">
        <f>IF($D113=3,(BA113*(1+'input_cool&amp;vent_evolution'!AQ$11)),(BA113*(1+'input_cool&amp;vent_evolution'!AQ$12)))</f>
        <v>395346.98620283103</v>
      </c>
      <c r="BC113" s="57">
        <f>IF($D113=3,(BB113*(1+'input_cool&amp;vent_evolution'!AR$11)),(BB113*(1+'input_cool&amp;vent_evolution'!AR$12)))</f>
        <v>399361.84661388141</v>
      </c>
      <c r="BD113" s="57">
        <f>IF($D113=3,(BC113*(1+'input_cool&amp;vent_evolution'!AS$11)),(BC113*(1+'input_cool&amp;vent_evolution'!AS$12)))</f>
        <v>403287.6693190785</v>
      </c>
      <c r="BE113" s="57">
        <f>IF($D113=3,(BD113*(1+'input_cool&amp;vent_evolution'!AT$11)),(BD113*(1+'input_cool&amp;vent_evolution'!AT$12)))</f>
        <v>407126.80822144827</v>
      </c>
      <c r="BF113" s="57">
        <f>IF($D113=3,(BE113*(1+'input_cool&amp;vent_evolution'!AU$11)),(BE113*(1+'input_cool&amp;vent_evolution'!AU$12)))</f>
        <v>411002.49420579697</v>
      </c>
      <c r="BG113" s="57">
        <f>IF($D113=3,(BF113*(1+'input_cool&amp;vent_evolution'!AV$11)),(BF113*(1+'input_cool&amp;vent_evolution'!AV$12)))</f>
        <v>414915.07518587168</v>
      </c>
      <c r="BH113" s="2">
        <f t="shared" si="153"/>
        <v>293747.24060192209</v>
      </c>
      <c r="BI113" s="2">
        <f t="shared" si="81"/>
        <v>298135.0375477362</v>
      </c>
      <c r="BJ113" s="2">
        <f t="shared" si="82"/>
        <v>302256.89957827621</v>
      </c>
      <c r="BK113" s="2">
        <f t="shared" si="83"/>
        <v>306174.41966722585</v>
      </c>
      <c r="BL113" s="2">
        <f t="shared" si="84"/>
        <v>310561.34981314029</v>
      </c>
      <c r="BM113" s="2">
        <f t="shared" si="85"/>
        <v>315376.08519708022</v>
      </c>
      <c r="BN113" s="2">
        <f t="shared" si="86"/>
        <v>320454.97945179883</v>
      </c>
      <c r="BO113" s="2">
        <f t="shared" si="87"/>
        <v>325716.21410659782</v>
      </c>
      <c r="BP113" s="2">
        <f t="shared" si="88"/>
        <v>331177.71356578264</v>
      </c>
      <c r="BQ113" s="2">
        <f t="shared" si="89"/>
        <v>337437.88139931689</v>
      </c>
      <c r="BR113" s="2">
        <f t="shared" si="90"/>
        <v>343763.61791024514</v>
      </c>
      <c r="BS113" s="2">
        <f t="shared" si="91"/>
        <v>349905.05865216692</v>
      </c>
      <c r="BT113" s="2">
        <f t="shared" si="92"/>
        <v>356263.54951876297</v>
      </c>
      <c r="BU113" s="2">
        <f t="shared" si="93"/>
        <v>362764.55993627443</v>
      </c>
      <c r="BV113" s="2">
        <f t="shared" si="94"/>
        <v>369727.55534405168</v>
      </c>
      <c r="BW113" s="2">
        <f t="shared" si="95"/>
        <v>376735.95694354275</v>
      </c>
      <c r="BX113" s="2">
        <f t="shared" si="96"/>
        <v>383027.87136122043</v>
      </c>
      <c r="BY113" s="2">
        <f t="shared" si="97"/>
        <v>389305.6952933445</v>
      </c>
      <c r="BZ113" s="2">
        <f t="shared" si="98"/>
        <v>395509.00899767521</v>
      </c>
      <c r="CA113" s="2">
        <f t="shared" si="99"/>
        <v>401618.05903889419</v>
      </c>
      <c r="CB113" s="2">
        <f t="shared" si="100"/>
        <v>407595.32234416064</v>
      </c>
      <c r="CC113" s="2">
        <f t="shared" si="101"/>
        <v>413509.4602532151</v>
      </c>
      <c r="CD113" s="2">
        <f t="shared" si="102"/>
        <v>419327.01730369311</v>
      </c>
      <c r="CE113" s="2">
        <f t="shared" si="103"/>
        <v>425044.02119653806</v>
      </c>
      <c r="CF113" s="2">
        <f t="shared" si="104"/>
        <v>430656.80303157383</v>
      </c>
      <c r="CG113" s="2">
        <f t="shared" si="105"/>
        <v>436212.27579068107</v>
      </c>
      <c r="CH113" s="2">
        <f t="shared" si="106"/>
        <v>441610.61087954621</v>
      </c>
      <c r="CI113" s="2">
        <f t="shared" si="107"/>
        <v>446900.00350484176</v>
      </c>
      <c r="CJ113" s="2">
        <f t="shared" si="108"/>
        <v>452078.81198626512</v>
      </c>
      <c r="CK113" s="2">
        <f t="shared" si="109"/>
        <v>457147.07840761554</v>
      </c>
      <c r="CL113" s="2">
        <f t="shared" si="110"/>
        <v>462105.4096582323</v>
      </c>
      <c r="CM113" s="2">
        <f t="shared" si="111"/>
        <v>466954.80389835458</v>
      </c>
      <c r="CN113" s="2">
        <f t="shared" si="112"/>
        <v>471696.86194191698</v>
      </c>
      <c r="CO113" s="2">
        <f t="shared" si="113"/>
        <v>476333.75519119168</v>
      </c>
      <c r="CP113" s="2">
        <f t="shared" si="114"/>
        <v>480868.26390343189</v>
      </c>
      <c r="CQ113" s="2">
        <f t="shared" si="115"/>
        <v>485445.93934286124</v>
      </c>
      <c r="CR113" s="2">
        <f>IF($D113=3,(W113*$P113*$M113*'input_cooling&amp;ventilation'!$D$3)*'input_cool&amp;vent_evolution'!M$11,(W113*$Q113*'input_cooling&amp;ventilation'!$D$3)*'input_cool&amp;vent_evolution'!M$12)</f>
        <v>50153.848471436766</v>
      </c>
      <c r="CS113" s="2">
        <f>IF($D113=3,(X113*$P113*$M113*'input_cooling&amp;ventilation'!$D$3)*'input_cool&amp;vent_evolution'!N$11,(X113*$Q113*'input_cooling&amp;ventilation'!$D$3)*'input_cool&amp;vent_evolution'!N$12)</f>
        <v>47114.131818949965</v>
      </c>
      <c r="CT113" s="2">
        <f>IF($D113=3,(Y113*$P113*$M113*'input_cooling&amp;ventilation'!$D$3)*'input_cool&amp;vent_evolution'!O$11,(Y113*$Q113*'input_cooling&amp;ventilation'!$D$3)*'input_cool&amp;vent_evolution'!O$12)</f>
        <v>44778.441516630199</v>
      </c>
      <c r="CU113" s="2">
        <f>IF($D113=3,(Z113*$P113*$M113*'input_cooling&amp;ventilation'!$D$3)*'input_cool&amp;vent_evolution'!P$11,(Z113*$Q113*'input_cooling&amp;ventilation'!$D$3)*'input_cool&amp;vent_evolution'!P$12)</f>
        <v>50143.940685967209</v>
      </c>
      <c r="CV113" s="2">
        <f>IF($D113=3,(AA113*$P113*$M113*'input_cooling&amp;ventilation'!$D$3)*'input_cool&amp;vent_evolution'!Q$11,(AA113*$Q113*'input_cooling&amp;ventilation'!$D$3)*'input_cool&amp;vent_evolution'!Q$12)</f>
        <v>55033.884169720412</v>
      </c>
      <c r="CW113" s="2">
        <f>IF($D113=3,(AB113*$P113*$M113*'input_cooling&amp;ventilation'!$D$3)*'input_cool&amp;vent_evolution'!R$11,(AB113*$Q113*'input_cooling&amp;ventilation'!$D$3)*'input_cool&amp;vent_evolution'!R$12)</f>
        <v>58053.300095532599</v>
      </c>
      <c r="CX113" s="2">
        <f>IF($D113=3,(AC113*$P113*$M113*'input_cooling&amp;ventilation'!$D$3)*'input_cool&amp;vent_evolution'!S$11,(AC113*$Q113*'input_cooling&amp;ventilation'!$D$3)*'input_cool&amp;vent_evolution'!S$12)</f>
        <v>60137.50611253528</v>
      </c>
      <c r="CY113" s="2">
        <f>IF($D113=3,(AD113*$P113*$M113*'input_cooling&amp;ventilation'!$D$3)*'input_cool&amp;vent_evolution'!T$11,(AD113*$Q113*'input_cooling&amp;ventilation'!$D$3)*'input_cool&amp;vent_evolution'!T$12)</f>
        <v>62426.593501346833</v>
      </c>
      <c r="CZ113" s="2">
        <f>IF($D113=3,(AE113*$P113*$M113*'input_cooling&amp;ventilation'!$D$3)*'input_cool&amp;vent_evolution'!U$11,(AE113*$Q113*'input_cooling&amp;ventilation'!$D$3)*'input_cool&amp;vent_evolution'!U$12)</f>
        <v>71555.614994527845</v>
      </c>
      <c r="DA113" s="2">
        <f>IF($D113=3,(AF113*$P113*$M113*'input_cooling&amp;ventilation'!$D$3)*'input_cool&amp;vent_evolution'!V$11,(AF113*$Q113*'input_cooling&amp;ventilation'!$D$3)*'input_cool&amp;vent_evolution'!V$12)</f>
        <v>72305.084842631783</v>
      </c>
      <c r="DB113" s="2">
        <f>IF($D113=3,(AG113*$P113*$M113*'input_cooling&amp;ventilation'!$D$3)*'input_cool&amp;vent_evolution'!W$11,(AG113*$Q113*'input_cooling&amp;ventilation'!$D$3)*'input_cool&amp;vent_evolution'!W$12)</f>
        <v>70198.52836638075</v>
      </c>
      <c r="DC113" s="2">
        <f>IF($D113=3,(AH113*$P113*$M113*'input_cooling&amp;ventilation'!$D$3)*'input_cool&amp;vent_evolution'!X$11,(AH113*$Q113*'input_cooling&amp;ventilation'!$D$3)*'input_cool&amp;vent_evolution'!X$12)</f>
        <v>72679.47705157577</v>
      </c>
      <c r="DD113" s="2">
        <f>IF($D113=3,(AI113*$P113*$M113*'input_cooling&amp;ventilation'!$D$3)*'input_cool&amp;vent_evolution'!Y$11,(AI113*$Q113*'input_cooling&amp;ventilation'!$D$3)*'input_cool&amp;vent_evolution'!Y$12)</f>
        <v>74308.518698010404</v>
      </c>
      <c r="DE113" s="2">
        <f>IF($D113=3,(AJ113*$P113*$M113*'input_cooling&amp;ventilation'!$D$3)*'input_cool&amp;vent_evolution'!Z$11,(AJ113*$Q113*'input_cooling&amp;ventilation'!$D$3)*'input_cool&amp;vent_evolution'!Z$12)</f>
        <v>79589.14710538731</v>
      </c>
      <c r="DF113" s="2">
        <f>IF($D113=3,(AK113*$P113*$M113*'input_cooling&amp;ventilation'!$D$3)*'input_cool&amp;vent_evolution'!AA$11,(AK113*$Q113*'input_cooling&amp;ventilation'!$D$3)*'input_cool&amp;vent_evolution'!AA$12)</f>
        <v>80108.153633492606</v>
      </c>
      <c r="DG113" s="2">
        <f>IF($D113=3,(AL113*$P113*$M113*'input_cooling&amp;ventilation'!$D$3)*'input_cool&amp;vent_evolution'!AB$11,(AL113*$Q113*'input_cooling&amp;ventilation'!$D$3)*'input_cool&amp;vent_evolution'!AB$12)</f>
        <v>71918.488069622152</v>
      </c>
      <c r="DH113" s="2">
        <f>IF($D113=3,(AM113*$P113*$M113*'input_cooling&amp;ventilation'!$D$3)*'input_cool&amp;vent_evolution'!AC$11,(AM113*$Q113*'input_cooling&amp;ventilation'!$D$3)*'input_cool&amp;vent_evolution'!AC$12)</f>
        <v>71757.42955071677</v>
      </c>
      <c r="DI113" s="2">
        <f>IF($D113=3,(AN113*$P113*$M113*'input_cooling&amp;ventilation'!$D$3)*'input_cool&amp;vent_evolution'!AD$11,(AN113*$Q113*'input_cooling&amp;ventilation'!$D$3)*'input_cool&amp;vent_evolution'!AD$12)</f>
        <v>70905.755072507396</v>
      </c>
      <c r="DJ113" s="2">
        <f>IF($D113=3,(AO113*$P113*$M113*'input_cooling&amp;ventilation'!$D$3)*'input_cool&amp;vent_evolution'!AE$11,(AO113*$Q113*'input_cooling&amp;ventilation'!$D$3)*'input_cool&amp;vent_evolution'!AE$12)</f>
        <v>69828.292843863528</v>
      </c>
      <c r="DK113" s="2">
        <f>IF($D113=3,(AP113*$P113*$M113*'input_cooling&amp;ventilation'!$D$3)*'input_cool&amp;vent_evolution'!AF$11,(AP113*$Q113*'input_cooling&amp;ventilation'!$D$3)*'input_cool&amp;vent_evolution'!AF$12)</f>
        <v>68321.930524200638</v>
      </c>
      <c r="DL113" s="2">
        <f>IF($D113=3,(AQ113*$P113*$M113*'input_cooling&amp;ventilation'!$D$3)*'input_cool&amp;vent_evolution'!AG$11,(AQ113*$Q113*'input_cooling&amp;ventilation'!$D$3)*'input_cool&amp;vent_evolution'!AG$12)</f>
        <v>67600.388120253658</v>
      </c>
      <c r="DM113" s="2">
        <f>IF($D113=3,(AR113*$P113*$M113*'input_cooling&amp;ventilation'!$D$3)*'input_cool&amp;vent_evolution'!AH$11,(AR113*$Q113*'input_cooling&amp;ventilation'!$D$3)*'input_cool&amp;vent_evolution'!AH$12)</f>
        <v>66496.439645401697</v>
      </c>
      <c r="DN113" s="2">
        <f>IF($D113=3,(AS113*$P113*$M113*'input_cooling&amp;ventilation'!$D$3)*'input_cool&amp;vent_evolution'!AI$11,(AS113*$Q113*'input_cooling&amp;ventilation'!$D$3)*'input_cool&amp;vent_evolution'!AI$12)</f>
        <v>65347.086588838909</v>
      </c>
      <c r="DO113" s="2">
        <f>IF($D113=3,(AT113*$P113*$M113*'input_cooling&amp;ventilation'!$D$3)*'input_cool&amp;vent_evolution'!AJ$11,(AT113*$Q113*'input_cooling&amp;ventilation'!$D$3)*'input_cool&amp;vent_evolution'!AJ$12)</f>
        <v>64155.796891687307</v>
      </c>
      <c r="DP113" s="2">
        <f>IF($D113=3,(AU113*$P113*$M113*'input_cooling&amp;ventilation'!$D$3)*'input_cool&amp;vent_evolution'!AK$11,(AU113*$Q113*'input_cooling&amp;ventilation'!$D$3)*'input_cool&amp;vent_evolution'!AK$12)</f>
        <v>63500.736790764167</v>
      </c>
      <c r="DQ113" s="2">
        <f>IF($D113=3,(AV113*$P113*$M113*'input_cooling&amp;ventilation'!$D$3)*'input_cool&amp;vent_evolution'!AL$11,(AV113*$Q113*'input_cooling&amp;ventilation'!$D$3)*'input_cool&amp;vent_evolution'!AL$12)</f>
        <v>61704.605611540675</v>
      </c>
      <c r="DR113" s="2">
        <f>IF($D113=3,(AW113*$P113*$M113*'input_cooling&amp;ventilation'!$D$3)*'input_cool&amp;vent_evolution'!AM$11,(AW113*$Q113*'input_cooling&amp;ventilation'!$D$3)*'input_cool&amp;vent_evolution'!AM$12)</f>
        <v>60459.360246395139</v>
      </c>
      <c r="DS113" s="2">
        <f>IF($D113=3,(AX113*$P113*$M113*'input_cooling&amp;ventilation'!$D$3)*'input_cool&amp;vent_evolution'!AN$11,(AX113*$Q113*'input_cooling&amp;ventilation'!$D$3)*'input_cool&amp;vent_evolution'!AN$12)</f>
        <v>59195.349978005848</v>
      </c>
      <c r="DT113" s="2">
        <f>IF($D113=3,(AY113*$P113*$M113*'input_cooling&amp;ventilation'!$D$3)*'input_cool&amp;vent_evolution'!AO$11,(AY113*$Q113*'input_cooling&amp;ventilation'!$D$3)*'input_cool&amp;vent_evolution'!AO$12)</f>
        <v>57931.820740196519</v>
      </c>
      <c r="DU113" s="2">
        <f>IF($D113=3,(AZ113*$P113*$M113*'input_cooling&amp;ventilation'!$D$3)*'input_cool&amp;vent_evolution'!AP$11,(AZ113*$Q113*'input_cooling&amp;ventilation'!$D$3)*'input_cool&amp;vent_evolution'!AP$12)</f>
        <v>56675.22843140013</v>
      </c>
      <c r="DV113" s="2">
        <f>IF($D113=3,(BA113*$P113*$M113*'input_cooling&amp;ventilation'!$D$3)*'input_cool&amp;vent_evolution'!AQ$11,(BA113*$Q113*'input_cooling&amp;ventilation'!$D$3)*'input_cool&amp;vent_evolution'!AQ$12)</f>
        <v>55430.045396556598</v>
      </c>
      <c r="DW113" s="2">
        <f>IF($D113=3,(BB113*$P113*$M113*'input_cooling&amp;ventilation'!$D$3)*'input_cool&amp;vent_evolution'!AR$11,(BB113*$Q113*'input_cooling&amp;ventilation'!$D$3)*'input_cool&amp;vent_evolution'!AR$12)</f>
        <v>54203.160149986972</v>
      </c>
      <c r="DX113" s="2">
        <f>IF($D113=3,(BC113*$P113*$M113*'input_cooling&amp;ventilation'!$D$3)*'input_cool&amp;vent_evolution'!AS$11,(BC113*$Q113*'input_cooling&amp;ventilation'!$D$3)*'input_cool&amp;vent_evolution'!AS$12)</f>
        <v>53001.094689263002</v>
      </c>
      <c r="DY113" s="2">
        <f>IF($D113=3,(BD113*$P113*$M113*'input_cooling&amp;ventilation'!$D$3)*'input_cool&amp;vent_evolution'!AT$11,(BD113*$Q113*'input_cooling&amp;ventilation'!$D$3)*'input_cool&amp;vent_evolution'!AT$12)</f>
        <v>51830.808411282989</v>
      </c>
      <c r="DZ113" s="2">
        <f>IF($D113=3,(BE113*$P113*$M113*'input_cooling&amp;ventilation'!$D$3)*'input_cool&amp;vent_evolution'!AU$11,(BE113*$Q113*'input_cooling&amp;ventilation'!$D$3)*'input_cool&amp;vent_evolution'!AU$12)</f>
        <v>52324.217181377557</v>
      </c>
      <c r="EA113" s="2">
        <f>IF($D113=3,(BF113*$P113*$M113*'input_cooling&amp;ventilation'!$D$3)*'input_cool&amp;vent_evolution'!AV$11,(BF113*$Q113*'input_cooling&amp;ventilation'!$D$3)*'input_cool&amp;vent_evolution'!AV$12)</f>
        <v>52822.323007564206</v>
      </c>
      <c r="EB113">
        <v>0.47</v>
      </c>
      <c r="EC113" s="2">
        <f t="shared" si="116"/>
        <v>1742064.4</v>
      </c>
      <c r="ED113" s="2">
        <f>IF($D113=3,(EC113*(1+'input_cool&amp;vent_evolution'!M$10)),EC113*(1+'input_cool&amp;vent_evolution'!M$9))</f>
        <v>1779198.4914790061</v>
      </c>
      <c r="EE113" s="2">
        <f>IF($D113=3,(ED113*(1+'input_cool&amp;vent_evolution'!N$10)),ED113*(1+'input_cool&amp;vent_evolution'!N$9))</f>
        <v>1816370.9089800301</v>
      </c>
      <c r="EF113" s="2">
        <f>IF($D113=3,(EE113*(1+'input_cool&amp;vent_evolution'!O$10)),EE113*(1+'input_cool&amp;vent_evolution'!O$9))</f>
        <v>1853581.653173225</v>
      </c>
      <c r="EG113" s="2">
        <f>IF($D113=3,(EF113*(1+'input_cool&amp;vent_evolution'!P$10)),EF113*(1+'input_cool&amp;vent_evolution'!P$9))</f>
        <v>1888766.0494531109</v>
      </c>
      <c r="EH113" s="2">
        <f>IF($D113=3,(EG113*(1+'input_cool&amp;vent_evolution'!Q$10)),EG113*(1+'input_cool&amp;vent_evolution'!Q$9))</f>
        <v>1923988.7724996314</v>
      </c>
      <c r="EI113" s="2">
        <f>IF($D113=3,(EH113*(1+'input_cool&amp;vent_evolution'!R$10)),EH113*(1+'input_cool&amp;vent_evolution'!R$9))</f>
        <v>1951664.6752553112</v>
      </c>
      <c r="EJ113" s="2">
        <f>IF($D113=3,(EI113*(1+'input_cool&amp;vent_evolution'!S$10)),EI113*(1+'input_cool&amp;vent_evolution'!S$9))</f>
        <v>1979357.3978854476</v>
      </c>
      <c r="EK113" s="2">
        <f>IF($D113=3,(EJ113*(1+'input_cool&amp;vent_evolution'!T$10)),EJ113*(1+'input_cool&amp;vent_evolution'!T$9))</f>
        <v>2007066.9402411191</v>
      </c>
      <c r="EL113" s="2">
        <f>IF($D113=3,(EK113*(1+'input_cool&amp;vent_evolution'!U$10)),EK113*(1+'input_cool&amp;vent_evolution'!U$9))</f>
        <v>2034793.3011309283</v>
      </c>
      <c r="EM113" s="2">
        <f>IF($D113=3,(EL113*(1+'input_cool&amp;vent_evolution'!V$10)),EL113*(1+'input_cool&amp;vent_evolution'!V$9))</f>
        <v>2062536.4815973465</v>
      </c>
      <c r="EN113" s="2">
        <f>IF($D113=3,(EM113*(1+'input_cool&amp;vent_evolution'!W$10)),EM113*(1+'input_cool&amp;vent_evolution'!W$9))</f>
        <v>2084113.2992097724</v>
      </c>
      <c r="EO113" s="2">
        <f>IF($D113=3,(EN113*(1+'input_cool&amp;vent_evolution'!X$10)),EN113*(1+'input_cool&amp;vent_evolution'!X$9))</f>
        <v>2105704.1934379414</v>
      </c>
      <c r="EP113" s="2">
        <f>IF($D113=3,(EO113*(1+'input_cool&amp;vent_evolution'!Y$10)),EO113*(1+'input_cool&amp;vent_evolution'!Y$9))</f>
        <v>2127309.1651009335</v>
      </c>
      <c r="EQ113" s="2">
        <f>IF($D113=3,(EP113*(1+'input_cool&amp;vent_evolution'!Z$10)),EP113*(1+'input_cool&amp;vent_evolution'!Z$9))</f>
        <v>2148928.2128584362</v>
      </c>
      <c r="ER113" s="2">
        <f>IF($D113=3,(EQ113*(1+'input_cool&amp;vent_evolution'!AA$10)),EQ113*(1+'input_cool&amp;vent_evolution'!AA$9))</f>
        <v>2170561.3380507617</v>
      </c>
      <c r="ES113" s="2">
        <f>IF($D113=3,(ER113*(1+'input_cool&amp;vent_evolution'!AB$10)),ER113*(1+'input_cool&amp;vent_evolution'!AB$9))</f>
        <v>2185619.6535080597</v>
      </c>
      <c r="ET113" s="2">
        <f>IF($D113=3,(ES113*(1+'input_cool&amp;vent_evolution'!AC$10)),ES113*(1+'input_cool&amp;vent_evolution'!AC$9))</f>
        <v>2200688.5346179968</v>
      </c>
      <c r="EU113" s="2">
        <f>IF($D113=3,(ET113*(1+'input_cool&amp;vent_evolution'!AD$10)),ET113*(1+'input_cool&amp;vent_evolution'!AD$9))</f>
        <v>2215767.9832421257</v>
      </c>
      <c r="EV113" s="2">
        <f>IF($D113=3,(EU113*(1+'input_cool&amp;vent_evolution'!AE$10)),EU113*(1+'input_cool&amp;vent_evolution'!AE$9))</f>
        <v>2230857.9976678193</v>
      </c>
      <c r="EW113" s="2">
        <f>IF($D113=3,(EV113*(1+'input_cool&amp;vent_evolution'!AF$10)),EV113*(1+'input_cool&amp;vent_evolution'!AF$9))</f>
        <v>2245958.5795332422</v>
      </c>
      <c r="EX113" s="2">
        <f>IF($D113=3,(EW113*(1+'input_cool&amp;vent_evolution'!AG$10)),EW113*(1+'input_cool&amp;vent_evolution'!AG$9))</f>
        <v>2255505.7483969969</v>
      </c>
      <c r="EY113" s="2">
        <f>IF($D113=3,(EX113*(1+'input_cool&amp;vent_evolution'!AH$10)),EX113*(1+'input_cool&amp;vent_evolution'!AH$9))</f>
        <v>2265055.7597774644</v>
      </c>
      <c r="EZ113" s="2">
        <f>IF($D113=3,(EY113*(1+'input_cool&amp;vent_evolution'!AI$10)),EY113*(1+'input_cool&amp;vent_evolution'!AI$9))</f>
        <v>2274608.6141958795</v>
      </c>
      <c r="FA113" s="2">
        <f>IF($D113=3,(EZ113*(1+'input_cool&amp;vent_evolution'!AJ$10)),EZ113*(1+'input_cool&amp;vent_evolution'!AJ$9))</f>
        <v>2284164.3110565459</v>
      </c>
      <c r="FB113" s="2">
        <f>IF($D113=3,(FA113*(1+'input_cool&amp;vent_evolution'!AK$10)),FA113*(1+'input_cool&amp;vent_evolution'!AK$9))</f>
        <v>2293722.8490936044</v>
      </c>
      <c r="FC113" s="2">
        <f>IF($D113=3,(FB113*(1+'input_cool&amp;vent_evolution'!AL$10)),FB113*(1+'input_cool&amp;vent_evolution'!AL$9))</f>
        <v>2303284.2310621561</v>
      </c>
      <c r="FD113" s="2">
        <f>IF($D113=3,(FC113*(1+'input_cool&amp;vent_evolution'!AM$10)),FC113*(1+'input_cool&amp;vent_evolution'!AM$9))</f>
        <v>2312848.4546538731</v>
      </c>
      <c r="FE113" s="2">
        <f>IF($D113=3,(FD113*(1+'input_cool&amp;vent_evolution'!AN$10)),FD113*(1+'input_cool&amp;vent_evolution'!AN$9))</f>
        <v>2322415.521283539</v>
      </c>
      <c r="FF113" s="2">
        <f>IF($D113=3,(FE113*(1+'input_cool&amp;vent_evolution'!AO$10)),FE113*(1+'input_cool&amp;vent_evolution'!AO$9))</f>
        <v>2331985.4300576067</v>
      </c>
      <c r="FG113" s="2">
        <f>IF($D113=3,(FF113*(1+'input_cool&amp;vent_evolution'!AP$10)),FF113*(1+'input_cool&amp;vent_evolution'!AP$9))</f>
        <v>2341558.1815717723</v>
      </c>
      <c r="FH113" s="2">
        <f>IF($D113=3,(FG113*(1+'input_cool&amp;vent_evolution'!AQ$10)),FG113*(1+'input_cool&amp;vent_evolution'!AQ$9))</f>
        <v>2351133.7749324916</v>
      </c>
      <c r="FI113" s="2">
        <f>IF($D113=3,(FH113*(1+'input_cool&amp;vent_evolution'!AR$10)),FH113*(1+'input_cool&amp;vent_evolution'!AR$9))</f>
        <v>2360712.2111822334</v>
      </c>
      <c r="FJ113" s="2">
        <f>IF($D113=3,(FI113*(1+'input_cool&amp;vent_evolution'!AS$10)),FI113*(1+'input_cool&amp;vent_evolution'!AS$9))</f>
        <v>2370293.4896508395</v>
      </c>
      <c r="FK113" s="2">
        <f>IF($D113=3,(FJ113*(1+'input_cool&amp;vent_evolution'!AT$10)),FJ113*(1+'input_cool&amp;vent_evolution'!AT$9))</f>
        <v>2379877.6112318519</v>
      </c>
      <c r="FL113" s="2">
        <f>IF($D113=3,(FK113*(1+'input_cool&amp;vent_evolution'!AU$10)),FK113*(1+'input_cool&amp;vent_evolution'!AU$9))</f>
        <v>2389500.4855609443</v>
      </c>
      <c r="FM113" s="2">
        <f t="shared" si="117"/>
        <v>1935059.1077442346</v>
      </c>
      <c r="FN113" s="2">
        <f t="shared" si="118"/>
        <v>1976307.1017473598</v>
      </c>
      <c r="FO113" s="2">
        <f t="shared" si="119"/>
        <v>2017597.6677231228</v>
      </c>
      <c r="FP113" s="2">
        <f t="shared" si="120"/>
        <v>2058930.806415919</v>
      </c>
      <c r="FQ113" s="2">
        <f t="shared" si="121"/>
        <v>2098013.1081218007</v>
      </c>
      <c r="FR113" s="2">
        <f t="shared" si="122"/>
        <v>2137137.9826274286</v>
      </c>
      <c r="FS113" s="2">
        <f t="shared" si="123"/>
        <v>2167879.9619092634</v>
      </c>
      <c r="FT113" s="2">
        <f t="shared" si="124"/>
        <v>2198640.6244563428</v>
      </c>
      <c r="FU113" s="2">
        <f t="shared" si="125"/>
        <v>2229419.9701032466</v>
      </c>
      <c r="FV113" s="2">
        <f t="shared" si="126"/>
        <v>2260217.9975265898</v>
      </c>
      <c r="FW113" s="2">
        <f t="shared" si="127"/>
        <v>2291034.7078843322</v>
      </c>
      <c r="FX113" s="2">
        <f t="shared" si="128"/>
        <v>2315001.9145140415</v>
      </c>
      <c r="FY113" s="2">
        <f t="shared" si="129"/>
        <v>2338984.7572382032</v>
      </c>
      <c r="FZ113" s="2">
        <f t="shared" si="130"/>
        <v>2362983.2369666388</v>
      </c>
      <c r="GA113" s="2">
        <f t="shared" si="131"/>
        <v>2386997.3522105487</v>
      </c>
      <c r="GB113" s="2">
        <f t="shared" si="132"/>
        <v>2411027.1044587325</v>
      </c>
      <c r="GC113" s="2">
        <f t="shared" si="133"/>
        <v>2427753.6562859383</v>
      </c>
      <c r="GD113" s="2">
        <f t="shared" si="134"/>
        <v>2444491.9442822365</v>
      </c>
      <c r="GE113" s="2">
        <f t="shared" si="135"/>
        <v>2461241.9705154123</v>
      </c>
      <c r="GF113" s="2">
        <f t="shared" si="136"/>
        <v>2478003.7330831052</v>
      </c>
      <c r="GG113" s="2">
        <f t="shared" si="137"/>
        <v>2494777.233804964</v>
      </c>
      <c r="GH113" s="2">
        <f t="shared" si="138"/>
        <v>2505382.0863368111</v>
      </c>
      <c r="GI113" s="2">
        <f t="shared" si="139"/>
        <v>2515990.096293753</v>
      </c>
      <c r="GJ113" s="2">
        <f t="shared" si="140"/>
        <v>2526601.2642547707</v>
      </c>
      <c r="GK113" s="2">
        <f t="shared" si="141"/>
        <v>2537215.589558173</v>
      </c>
      <c r="GL113" s="2">
        <f t="shared" si="142"/>
        <v>2547833.0707978611</v>
      </c>
      <c r="GM113" s="2">
        <f t="shared" si="143"/>
        <v>2558453.711034162</v>
      </c>
      <c r="GN113" s="2">
        <f t="shared" si="144"/>
        <v>2569077.5077030188</v>
      </c>
      <c r="GO113" s="2">
        <f t="shared" si="145"/>
        <v>2579704.4623759524</v>
      </c>
      <c r="GP113" s="2">
        <f t="shared" si="146"/>
        <v>2590334.5740604238</v>
      </c>
      <c r="GQ113" s="2">
        <f t="shared" si="147"/>
        <v>2600967.8434181227</v>
      </c>
      <c r="GR113" s="2">
        <f t="shared" si="148"/>
        <v>2611604.2694565146</v>
      </c>
      <c r="GS113" s="2">
        <f t="shared" si="149"/>
        <v>2622243.8533335575</v>
      </c>
      <c r="GT113" s="2">
        <f t="shared" si="150"/>
        <v>2632886.5943048499</v>
      </c>
      <c r="GU113" s="2">
        <f t="shared" si="151"/>
        <v>2643532.493362925</v>
      </c>
      <c r="GV113" s="2">
        <f t="shared" si="152"/>
        <v>2654221.4383945717</v>
      </c>
      <c r="GW113" s="2">
        <f>IF($D113=3,($N113*$M113*EC113*'input_cooling&amp;ventilation'!$D$3)*'input_cool&amp;vent_evolution'!M$11,($O113*$M113*EC113*'input_cooling&amp;ventilation'!$D$3)*'input_cool&amp;vent_evolution'!M$10)</f>
        <v>401185.83345463185</v>
      </c>
      <c r="GX113" s="2">
        <f>IF($D113=3,($N113*$M113*ED113*'input_cooling&amp;ventilation'!$D$3)*'input_cool&amp;vent_evolution'!N$11,($O113*$M113*ED113*'input_cooling&amp;ventilation'!$D$3)*'input_cool&amp;vent_evolution'!N$10)</f>
        <v>379239.43536018766</v>
      </c>
      <c r="GY113" s="2">
        <f>IF($D113=3,($N113*$M113*EE113*'input_cooling&amp;ventilation'!$D$3)*'input_cool&amp;vent_evolution'!O$11,($O113*$M113*EE113*'input_cooling&amp;ventilation'!$D$3)*'input_cool&amp;vent_evolution'!O$10)</f>
        <v>362951.17261480232</v>
      </c>
      <c r="GZ113" s="2">
        <f>IF($D113=3,($N113*$M113*EF113*'input_cooling&amp;ventilation'!$D$3)*'input_cool&amp;vent_evolution'!P$11,($O113*$M113*EF113*'input_cooling&amp;ventilation'!$D$3)*'input_cool&amp;vent_evolution'!P$10)</f>
        <v>409460.67228046246</v>
      </c>
      <c r="HA113" s="2">
        <f>IF($D113=3,($N113*$M113*EG113*'input_cooling&amp;ventilation'!$D$3)*'input_cool&amp;vent_evolution'!Q$11,($O113*$M113*EG113*'input_cooling&amp;ventilation'!$D$3)*'input_cool&amp;vent_evolution'!Q$10)</f>
        <v>451452.27174295607</v>
      </c>
      <c r="HB113" s="2">
        <f>IF($D113=3,($N113*$M113*EH113*'input_cooling&amp;ventilation'!$D$3)*'input_cool&amp;vent_evolution'!R$11,($O113*$M113*EH113*'input_cooling&amp;ventilation'!$D$3)*'input_cool&amp;vent_evolution'!R$10)</f>
        <v>477695.99853854062</v>
      </c>
      <c r="HC113" s="2">
        <f>IF($D113=3,($N113*$M113*EI113*'input_cooling&amp;ventilation'!$D$3)*'input_cool&amp;vent_evolution'!S$11,($O113*$M113*EI113*'input_cooling&amp;ventilation'!$D$3)*'input_cool&amp;vent_evolution'!S$10)</f>
        <v>494008.59669250884</v>
      </c>
      <c r="HD113" s="2">
        <f>IF($D113=3,($N113*$M113*EJ113*'input_cooling&amp;ventilation'!$D$3)*'input_cool&amp;vent_evolution'!T$11,($O113*$M113*EJ113*'input_cooling&amp;ventilation'!$D$3)*'input_cool&amp;vent_evolution'!T$10)</f>
        <v>511688.18914829765</v>
      </c>
      <c r="HE113" s="2">
        <f>IF($D113=3,($N113*$M113*EK113*'input_cooling&amp;ventilation'!$D$3)*'input_cool&amp;vent_evolution'!U$11,($O113*$M113*EK113*'input_cooling&amp;ventilation'!$D$3)*'input_cool&amp;vent_evolution'!U$10)</f>
        <v>584918.54084521625</v>
      </c>
      <c r="HF113" s="2">
        <f>IF($D113=3,($N113*$M113*EL113*'input_cooling&amp;ventilation'!$D$3)*'input_cool&amp;vent_evolution'!V$11,($O113*$M113*EL113*'input_cooling&amp;ventilation'!$D$3)*'input_cool&amp;vent_evolution'!V$10)</f>
        <v>588093.2826884957</v>
      </c>
      <c r="HG113" s="2">
        <f>IF($D113=3,($N113*$M113*EM113*'input_cooling&amp;ventilation'!$D$3)*'input_cool&amp;vent_evolution'!W$11,($O113*$M113*EM113*'input_cooling&amp;ventilation'!$D$3)*'input_cool&amp;vent_evolution'!W$10)</f>
        <v>568094.58621321095</v>
      </c>
      <c r="HH113" s="2">
        <f>IF($D113=3,($N113*$M113*EN113*'input_cooling&amp;ventilation'!$D$3)*'input_cool&amp;vent_evolution'!X$11,($O113*$M113*EN113*'input_cooling&amp;ventilation'!$D$3)*'input_cool&amp;vent_evolution'!X$10)</f>
        <v>583893.73143972887</v>
      </c>
      <c r="HI113" s="2">
        <f>IF($D113=3,($N113*$M113*EO113*'input_cooling&amp;ventilation'!$D$3)*'input_cool&amp;vent_evolution'!Y$11,($O113*$M113*EO113*'input_cooling&amp;ventilation'!$D$3)*'input_cool&amp;vent_evolution'!Y$10)</f>
        <v>592400.60135263216</v>
      </c>
      <c r="HJ113" s="2">
        <f>IF($D113=3,($N113*$M113*EP113*'input_cooling&amp;ventilation'!$D$3)*'input_cool&amp;vent_evolution'!Z$11,($O113*$M113*EP113*'input_cooling&amp;ventilation'!$D$3)*'input_cool&amp;vent_evolution'!Z$10)</f>
        <v>629521.43873941037</v>
      </c>
      <c r="HK113" s="2">
        <f>IF($D113=3,($N113*$M113*EQ113*'input_cooling&amp;ventilation'!$D$3)*'input_cool&amp;vent_evolution'!AA$11,($O113*$M113*EQ113*'input_cooling&amp;ventilation'!$D$3)*'input_cool&amp;vent_evolution'!AA$10)</f>
        <v>628011.68695431645</v>
      </c>
      <c r="HL113" s="2">
        <f>IF($D113=3,($N113*$M113*ER113*'input_cooling&amp;ventilation'!$D$3)*'input_cool&amp;vent_evolution'!AB$11,($O113*$M113*ER113*'input_cooling&amp;ventilation'!$D$3)*'input_cool&amp;vent_evolution'!AB$10)</f>
        <v>558890.14848252665</v>
      </c>
      <c r="HM113" s="2">
        <f>IF($D113=3,($N113*$M113*ES113*'input_cooling&amp;ventilation'!$D$3)*'input_cool&amp;vent_evolution'!AC$11,($O113*$M113*ES113*'input_cooling&amp;ventilation'!$D$3)*'input_cool&amp;vent_evolution'!AC$10)</f>
        <v>552283.41156470135</v>
      </c>
      <c r="HN113" s="2">
        <f>IF($D113=3,($N113*$M113*ET113*'input_cooling&amp;ventilation'!$D$3)*'input_cool&amp;vent_evolution'!AD$11,($O113*$M113*ET113*'input_cooling&amp;ventilation'!$D$3)*'input_cool&amp;vent_evolution'!AD$10)</f>
        <v>540630.10415533686</v>
      </c>
      <c r="HO113" s="2">
        <f>IF($D113=3,($N113*$M113*EU113*'input_cooling&amp;ventilation'!$D$3)*'input_cool&amp;vent_evolution'!AE$11,($O113*$M113*EU113*'input_cooling&amp;ventilation'!$D$3)*'input_cool&amp;vent_evolution'!AE$10)</f>
        <v>527655.22399842448</v>
      </c>
      <c r="HP113" s="2">
        <f>IF($D113=3,($N113*$M113*EV113*'input_cooling&amp;ventilation'!$D$3)*'input_cool&amp;vent_evolution'!AF$11,($O113*$M113*EV113*'input_cooling&amp;ventilation'!$D$3)*'input_cool&amp;vent_evolution'!AF$10)</f>
        <v>511881.85895977356</v>
      </c>
      <c r="HQ113" s="2">
        <f>IF($D113=3,($N113*$M113*EW113*'input_cooling&amp;ventilation'!$D$3)*'input_cool&amp;vent_evolution'!AG$11,($O113*$M113*EW113*'input_cooling&amp;ventilation'!$D$3)*'input_cool&amp;vent_evolution'!AG$10)</f>
        <v>502426.63680146559</v>
      </c>
      <c r="HR113" s="2">
        <f>IF($D113=3,($N113*$M113*EX113*'input_cooling&amp;ventilation'!$D$3)*'input_cool&amp;vent_evolution'!AH$11,($O113*$M113*EX113*'input_cooling&amp;ventilation'!$D$3)*'input_cool&amp;vent_evolution'!AH$10)</f>
        <v>489224.04788561433</v>
      </c>
      <c r="HS113" s="2">
        <f>IF($D113=3,($N113*$M113*EY113*'input_cooling&amp;ventilation'!$D$3)*'input_cool&amp;vent_evolution'!AI$11,($O113*$M113*EY113*'input_cooling&amp;ventilation'!$D$3)*'input_cool&amp;vent_evolution'!AI$10)</f>
        <v>476105.49935773044</v>
      </c>
      <c r="HT113" s="2">
        <f>IF($D113=3,($N113*$M113*EZ113*'input_cooling&amp;ventilation'!$D$3)*'input_cool&amp;vent_evolution'!AJ$11,($O113*$M113*EZ113*'input_cooling&amp;ventilation'!$D$3)*'input_cool&amp;vent_evolution'!AJ$10)</f>
        <v>463083.79849883332</v>
      </c>
      <c r="HU113" s="2">
        <f>IF($D113=3,($N113*$M113*FA113*'input_cooling&amp;ventilation'!$D$3)*'input_cool&amp;vent_evolution'!AK$11,($O113*$M113*FA113*'input_cooling&amp;ventilation'!$D$3)*'input_cool&amp;vent_evolution'!AK$10)</f>
        <v>454282.18834192166</v>
      </c>
      <c r="HV113" s="2">
        <f>IF($D113=3,($N113*$M113*FB113*'input_cooling&amp;ventilation'!$D$3)*'input_cool&amp;vent_evolution'!AL$11,($O113*$M113*FB113*'input_cooling&amp;ventilation'!$D$3)*'input_cool&amp;vent_evolution'!AL$10)</f>
        <v>437634.50239502481</v>
      </c>
      <c r="HW113" s="2">
        <f>IF($D113=3,($N113*$M113*FC113*'input_cooling&amp;ventilation'!$D$3)*'input_cool&amp;vent_evolution'!AM$11,($O113*$M113*FC113*'input_cooling&amp;ventilation'!$D$3)*'input_cool&amp;vent_evolution'!AM$10)</f>
        <v>425326.55356686853</v>
      </c>
      <c r="HX113" s="2">
        <f>IF($D113=3,($N113*$M113*FD113*'input_cooling&amp;ventilation'!$D$3)*'input_cool&amp;vent_evolution'!AN$11,($O113*$M113*FD113*'input_cooling&amp;ventilation'!$D$3)*'input_cool&amp;vent_evolution'!AN$10)</f>
        <v>413214.28522508161</v>
      </c>
      <c r="HY113" s="2">
        <f>IF($D113=3,($N113*$M113*FE113*'input_cooling&amp;ventilation'!$D$3)*'input_cool&amp;vent_evolution'!AO$11,($O113*$M113*FE113*'input_cooling&amp;ventilation'!$D$3)*'input_cool&amp;vent_evolution'!AO$10)</f>
        <v>401415.24833237904</v>
      </c>
      <c r="HZ113" s="2">
        <f>IF($D113=3,($N113*$M113*FF113*'input_cooling&amp;ventilation'!$D$3)*'input_cool&amp;vent_evolution'!AP$11,($O113*$M113*FF113*'input_cooling&amp;ventilation'!$D$3)*'input_cool&amp;vent_evolution'!AP$10)</f>
        <v>389954.62772695208</v>
      </c>
      <c r="IA113" s="2">
        <f>IF($D113=3,($N113*$M113*FG113*'input_cooling&amp;ventilation'!$D$3)*'input_cool&amp;vent_evolution'!AQ$11,($O113*$M113*FG113*'input_cooling&amp;ventilation'!$D$3)*'input_cool&amp;vent_evolution'!AQ$10)</f>
        <v>378843.68318517407</v>
      </c>
      <c r="IB113" s="2">
        <f>IF($D113=3,($N113*$M113*FH113*'input_cooling&amp;ventilation'!$D$3)*'input_cool&amp;vent_evolution'!AR$11,($O113*$M113*FH113*'input_cooling&amp;ventilation'!$D$3)*'input_cool&amp;vent_evolution'!AR$10)</f>
        <v>368110.3389491805</v>
      </c>
      <c r="IC113" s="2">
        <f>IF($D113=3,($N113*$M113*FI113*'input_cooling&amp;ventilation'!$D$3)*'input_cool&amp;vent_evolution'!AS$11,($O113*$M113*FI113*'input_cooling&amp;ventilation'!$D$3)*'input_cool&amp;vent_evolution'!AS$10)</f>
        <v>357779.79789572675</v>
      </c>
      <c r="ID113" s="2">
        <f>IF($D113=3,($N113*$M113*FJ113*'input_cooling&amp;ventilation'!$D$3)*'input_cool&amp;vent_evolution'!AT$11,($O113*$M113*FJ113*'input_cooling&amp;ventilation'!$D$3)*'input_cool&amp;vent_evolution'!AT$10)</f>
        <v>347880.16139105259</v>
      </c>
      <c r="IE113" s="2">
        <f>IF($D113=3,($N113*$M113*FK113*'input_cooling&amp;ventilation'!$D$3)*'input_cool&amp;vent_evolution'!AU$11,($O113*$M113*FK113*'input_cooling&amp;ventilation'!$D$3)*'input_cool&amp;vent_evolution'!AU$10)</f>
        <v>349286.79131977295</v>
      </c>
      <c r="IF113" s="2">
        <f>IF($D113=3,($N113*$M113*FL113*'input_cooling&amp;ventilation'!$D$3)*'input_cool&amp;vent_evolution'!AV$11,($O113*$M113*FL113*'input_cooling&amp;ventilation'!$D$3)*'input_cool&amp;vent_evolution'!AV$10)</f>
        <v>350699.10886157391</v>
      </c>
    </row>
    <row r="114" spans="1:240" x14ac:dyDescent="0.25">
      <c r="A114">
        <v>112</v>
      </c>
      <c r="B114">
        <v>100100</v>
      </c>
      <c r="C114">
        <v>16</v>
      </c>
      <c r="D114">
        <v>3</v>
      </c>
      <c r="E114">
        <v>1</v>
      </c>
      <c r="F114" s="2">
        <v>1293357.66976698</v>
      </c>
      <c r="G114" s="2">
        <v>1277720.7148679399</v>
      </c>
      <c r="H114" s="2">
        <v>1293357.66976698</v>
      </c>
      <c r="I114" s="17">
        <v>0.38</v>
      </c>
      <c r="J114">
        <v>0.102763824</v>
      </c>
      <c r="K114" s="2">
        <f t="shared" si="77"/>
        <v>132910.37994498404</v>
      </c>
      <c r="L114" s="2">
        <f t="shared" si="78"/>
        <v>485533.87164981716</v>
      </c>
      <c r="M114">
        <v>0.829989440337909</v>
      </c>
      <c r="N114" s="17">
        <f>'input_cooling&amp;ventilation'!$D$5</f>
        <v>57.500092182043396</v>
      </c>
      <c r="O114" s="45">
        <f>'input_cooling&amp;ventilation'!$D$6</f>
        <v>19.328678831353667</v>
      </c>
      <c r="P114" s="45">
        <f>'input_cooling&amp;ventilation'!$C$5</f>
        <v>50.351688737400465</v>
      </c>
      <c r="Q114" s="45">
        <f>'input_cooling&amp;ventilation'!$C$6</f>
        <v>32.240814214248743</v>
      </c>
      <c r="R114">
        <v>17</v>
      </c>
      <c r="S114">
        <v>12</v>
      </c>
      <c r="T114">
        <v>14</v>
      </c>
      <c r="U114" s="2">
        <f t="shared" si="79"/>
        <v>277725.342958508</v>
      </c>
      <c r="V114" s="2">
        <f t="shared" si="80"/>
        <v>954134.85036513885</v>
      </c>
      <c r="W114" s="2">
        <v>260481.3827368723</v>
      </c>
      <c r="X114" s="57">
        <f>IF($D114=3,(W114*(1+'input_cool&amp;vent_evolution'!M$11)),(W114*(1+'input_cool&amp;vent_evolution'!M$12)))</f>
        <v>264372.27687181724</v>
      </c>
      <c r="Y114" s="57">
        <f>IF($D114=3,(X114*(1+'input_cool&amp;vent_evolution'!N$11)),(X114*(1+'input_cool&amp;vent_evolution'!N$12)))</f>
        <v>268027.35229981312</v>
      </c>
      <c r="Z114" s="57">
        <f>IF($D114=3,(Y114*(1+'input_cool&amp;vent_evolution'!O$11)),(Y114*(1+'input_cool&amp;vent_evolution'!O$12)))</f>
        <v>271501.22680354654</v>
      </c>
      <c r="AA114" s="57">
        <f>IF($D114=3,(Z114*(1+'input_cool&amp;vent_evolution'!P$11)),(Z114*(1+'input_cool&amp;vent_evolution'!P$12)))</f>
        <v>275391.35230067908</v>
      </c>
      <c r="AB114" s="57">
        <f>IF($D114=3,(AA114*(1+'input_cool&amp;vent_evolution'!Q$11)),(AA114*(1+'input_cool&amp;vent_evolution'!Q$12)))</f>
        <v>279660.83557395486</v>
      </c>
      <c r="AC114" s="57">
        <f>IF($D114=3,(AB114*(1+'input_cool&amp;vent_evolution'!R$11)),(AB114*(1+'input_cool&amp;vent_evolution'!R$12)))</f>
        <v>284164.56264057365</v>
      </c>
      <c r="AD114" s="57">
        <f>IF($D114=3,(AC114*(1+'input_cool&amp;vent_evolution'!S$11)),(AC114*(1+'input_cool&amp;vent_evolution'!S$12)))</f>
        <v>288829.98068833805</v>
      </c>
      <c r="AE114" s="57">
        <f>IF($D114=3,(AD114*(1+'input_cool&amp;vent_evolution'!T$11)),(AD114*(1+'input_cool&amp;vent_evolution'!T$12)))</f>
        <v>293672.9842448312</v>
      </c>
      <c r="AF114" s="57">
        <f>IF($D114=3,(AE114*(1+'input_cool&amp;vent_evolution'!U$11)),(AE114*(1+'input_cool&amp;vent_evolution'!U$12)))</f>
        <v>299224.20974775846</v>
      </c>
      <c r="AG114" s="57">
        <f>IF($D114=3,(AF114*(1+'input_cool&amp;vent_evolution'!V$11)),(AF114*(1+'input_cool&amp;vent_evolution'!V$12)))</f>
        <v>304833.57850240386</v>
      </c>
      <c r="AH114" s="57">
        <f>IF($D114=3,(AG114*(1+'input_cool&amp;vent_evolution'!W$11)),(AG114*(1+'input_cool&amp;vent_evolution'!W$12)))</f>
        <v>310279.52234573773</v>
      </c>
      <c r="AI114" s="57">
        <f>IF($D114=3,(AH114*(1+'input_cool&amp;vent_evolution'!X$11)),(AH114*(1+'input_cool&amp;vent_evolution'!X$12)))</f>
        <v>315917.93613868719</v>
      </c>
      <c r="AJ114" s="57">
        <f>IF($D114=3,(AI114*(1+'input_cool&amp;vent_evolution'!Y$11)),(AI114*(1+'input_cool&amp;vent_evolution'!Y$12)))</f>
        <v>321682.729636901</v>
      </c>
      <c r="AK114" s="57">
        <f>IF($D114=3,(AJ114*(1+'input_cool&amp;vent_evolution'!Z$11)),(AJ114*(1+'input_cool&amp;vent_evolution'!Z$12)))</f>
        <v>327857.18992490834</v>
      </c>
      <c r="AL114" s="57">
        <f>IF($D114=3,(AK114*(1+'input_cool&amp;vent_evolution'!AA$11)),(AK114*(1+'input_cool&amp;vent_evolution'!AA$12)))</f>
        <v>334071.91431064199</v>
      </c>
      <c r="AM114" s="57">
        <f>IF($D114=3,(AL114*(1+'input_cool&amp;vent_evolution'!AB$11)),(AL114*(1+'input_cool&amp;vent_evolution'!AB$12)))</f>
        <v>339651.29120698461</v>
      </c>
      <c r="AN114" s="57">
        <f>IF($D114=3,(AM114*(1+'input_cool&amp;vent_evolution'!AC$11)),(AM114*(1+'input_cool&amp;vent_evolution'!AC$12)))</f>
        <v>345218.17331647256</v>
      </c>
      <c r="AO114" s="57">
        <f>IF($D114=3,(AN114*(1+'input_cool&amp;vent_evolution'!AD$11)),(AN114*(1+'input_cool&amp;vent_evolution'!AD$12)))</f>
        <v>350718.98322346469</v>
      </c>
      <c r="AP114" s="57">
        <f>IF($D114=3,(AO114*(1+'input_cool&amp;vent_evolution'!AE$11)),(AO114*(1+'input_cool&amp;vent_evolution'!AE$12)))</f>
        <v>356136.20450079389</v>
      </c>
      <c r="AQ114" s="57">
        <f>IF($D114=3,(AP114*(1+'input_cool&amp;vent_evolution'!AF$11)),(AP114*(1+'input_cool&amp;vent_evolution'!AF$12)))</f>
        <v>361436.56343369064</v>
      </c>
      <c r="AR114" s="57">
        <f>IF($D114=3,(AQ114*(1+'input_cool&amp;vent_evolution'!AG$11)),(AQ114*(1+'input_cool&amp;vent_evolution'!AG$12)))</f>
        <v>366680.94570291764</v>
      </c>
      <c r="AS114" s="57">
        <f>IF($D114=3,(AR114*(1+'input_cool&amp;vent_evolution'!AH$11)),(AR114*(1+'input_cool&amp;vent_evolution'!AH$12)))</f>
        <v>371839.68456137966</v>
      </c>
      <c r="AT114" s="57">
        <f>IF($D114=3,(AS114*(1+'input_cool&amp;vent_evolution'!AI$11)),(AS114*(1+'input_cool&amp;vent_evolution'!AI$12)))</f>
        <v>376909.25755913398</v>
      </c>
      <c r="AU114" s="57">
        <f>IF($D114=3,(AT114*(1+'input_cool&amp;vent_evolution'!AJ$11)),(AT114*(1+'input_cool&amp;vent_evolution'!AJ$12)))</f>
        <v>381886.41128624527</v>
      </c>
      <c r="AV114" s="57">
        <f>IF($D114=3,(AU114*(1+'input_cool&amp;vent_evolution'!AK$11)),(AU114*(1+'input_cool&amp;vent_evolution'!AK$12)))</f>
        <v>386812.74599183782</v>
      </c>
      <c r="AW114" s="57">
        <f>IF($D114=3,(AV114*(1+'input_cool&amp;vent_evolution'!AL$11)),(AV114*(1+'input_cool&amp;vent_evolution'!AL$12)))</f>
        <v>391599.73832423612</v>
      </c>
      <c r="AX114" s="57">
        <f>IF($D114=3,(AW114*(1+'input_cool&amp;vent_evolution'!AM$11)),(AW114*(1+'input_cool&amp;vent_evolution'!AM$12)))</f>
        <v>396290.12554983853</v>
      </c>
      <c r="AY114" s="57">
        <f>IF($D114=3,(AX114*(1+'input_cool&amp;vent_evolution'!AN$11)),(AX114*(1+'input_cool&amp;vent_evolution'!AN$12)))</f>
        <v>400882.45190295205</v>
      </c>
      <c r="AZ114" s="57">
        <f>IF($D114=3,(AY114*(1+'input_cool&amp;vent_evolution'!AO$11)),(AY114*(1+'input_cool&amp;vent_evolution'!AO$12)))</f>
        <v>405376.75470153161</v>
      </c>
      <c r="BA114" s="57">
        <f>IF($D114=3,(AZ114*(1+'input_cool&amp;vent_evolution'!AP$11)),(AZ114*(1+'input_cool&amp;vent_evolution'!AP$12)))</f>
        <v>409773.57210679993</v>
      </c>
      <c r="BB114" s="57">
        <f>IF($D114=3,(BA114*(1+'input_cool&amp;vent_evolution'!AQ$11)),(BA114*(1+'input_cool&amp;vent_evolution'!AQ$12)))</f>
        <v>414073.78924080561</v>
      </c>
      <c r="BC114" s="57">
        <f>IF($D114=3,(BB114*(1+'input_cool&amp;vent_evolution'!AR$11)),(BB114*(1+'input_cool&amp;vent_evolution'!AR$12)))</f>
        <v>418278.82563084812</v>
      </c>
      <c r="BD114" s="57">
        <f>IF($D114=3,(BC114*(1+'input_cool&amp;vent_evolution'!AS$11)),(BC114*(1+'input_cool&amp;vent_evolution'!AS$12)))</f>
        <v>422390.60677541094</v>
      </c>
      <c r="BE114" s="57">
        <f>IF($D114=3,(BD114*(1+'input_cool&amp;vent_evolution'!AT$11)),(BD114*(1+'input_cool&amp;vent_evolution'!AT$12)))</f>
        <v>426411.59807724034</v>
      </c>
      <c r="BF114" s="57">
        <f>IF($D114=3,(BE114*(1+'input_cool&amp;vent_evolution'!AU$11)),(BE114*(1+'input_cool&amp;vent_evolution'!AU$12)))</f>
        <v>430470.86762387451</v>
      </c>
      <c r="BG114" s="57">
        <f>IF($D114=3,(BF114*(1+'input_cool&amp;vent_evolution'!AV$11)),(BF114*(1+'input_cool&amp;vent_evolution'!AV$12)))</f>
        <v>434568.77980904508</v>
      </c>
      <c r="BH114" s="2">
        <f t="shared" si="153"/>
        <v>777562.41660034482</v>
      </c>
      <c r="BI114" s="2">
        <f t="shared" si="81"/>
        <v>789177.1163324943</v>
      </c>
      <c r="BJ114" s="2">
        <f t="shared" si="82"/>
        <v>800087.87414861028</v>
      </c>
      <c r="BK114" s="2">
        <f t="shared" si="83"/>
        <v>810457.72947457747</v>
      </c>
      <c r="BL114" s="2">
        <f t="shared" si="84"/>
        <v>822070.13474764279</v>
      </c>
      <c r="BM114" s="2">
        <f t="shared" si="85"/>
        <v>834814.96010415046</v>
      </c>
      <c r="BN114" s="2">
        <f t="shared" si="86"/>
        <v>848259.0261054663</v>
      </c>
      <c r="BO114" s="2">
        <f t="shared" si="87"/>
        <v>862185.75550760177</v>
      </c>
      <c r="BP114" s="2">
        <f t="shared" si="88"/>
        <v>876642.59503073536</v>
      </c>
      <c r="BQ114" s="2">
        <f t="shared" si="89"/>
        <v>893213.54636628565</v>
      </c>
      <c r="BR114" s="2">
        <f t="shared" si="90"/>
        <v>909958.0609977612</v>
      </c>
      <c r="BS114" s="2">
        <f t="shared" si="91"/>
        <v>926214.73627719958</v>
      </c>
      <c r="BT114" s="2">
        <f t="shared" si="92"/>
        <v>943045.95319018443</v>
      </c>
      <c r="BU114" s="2">
        <f t="shared" si="93"/>
        <v>960254.42589013581</v>
      </c>
      <c r="BV114" s="2">
        <f t="shared" si="94"/>
        <v>978685.79404513247</v>
      </c>
      <c r="BW114" s="2">
        <f t="shared" si="95"/>
        <v>997237.35447184276</v>
      </c>
      <c r="BX114" s="2">
        <f t="shared" si="96"/>
        <v>1013892.3404714629</v>
      </c>
      <c r="BY114" s="2">
        <f t="shared" si="97"/>
        <v>1030510.0283096578</v>
      </c>
      <c r="BZ114" s="2">
        <f t="shared" si="98"/>
        <v>1046930.4841579767</v>
      </c>
      <c r="CA114" s="2">
        <f t="shared" si="99"/>
        <v>1063101.419767275</v>
      </c>
      <c r="CB114" s="2">
        <f t="shared" si="100"/>
        <v>1078923.5098430009</v>
      </c>
      <c r="CC114" s="2">
        <f t="shared" si="101"/>
        <v>1094578.5041001351</v>
      </c>
      <c r="CD114" s="2">
        <f t="shared" si="102"/>
        <v>1109977.8443955905</v>
      </c>
      <c r="CE114" s="2">
        <f t="shared" si="103"/>
        <v>1125111.0158716019</v>
      </c>
      <c r="CF114" s="2">
        <f t="shared" si="104"/>
        <v>1139968.3067811541</v>
      </c>
      <c r="CG114" s="2">
        <f t="shared" si="105"/>
        <v>1154673.897938631</v>
      </c>
      <c r="CH114" s="2">
        <f t="shared" si="106"/>
        <v>1168963.5384769221</v>
      </c>
      <c r="CI114" s="2">
        <f t="shared" si="107"/>
        <v>1182964.8033182365</v>
      </c>
      <c r="CJ114" s="2">
        <f t="shared" si="108"/>
        <v>1196673.3468595287</v>
      </c>
      <c r="CK114" s="2">
        <f t="shared" si="109"/>
        <v>1210089.2804985456</v>
      </c>
      <c r="CL114" s="2">
        <f t="shared" si="110"/>
        <v>1223214.2106991981</v>
      </c>
      <c r="CM114" s="2">
        <f t="shared" si="111"/>
        <v>1236050.7796374138</v>
      </c>
      <c r="CN114" s="2">
        <f t="shared" si="112"/>
        <v>1248603.2247410885</v>
      </c>
      <c r="CO114" s="2">
        <f t="shared" si="113"/>
        <v>1260877.2938116125</v>
      </c>
      <c r="CP114" s="2">
        <f t="shared" si="114"/>
        <v>1272880.3463174333</v>
      </c>
      <c r="CQ114" s="2">
        <f t="shared" si="115"/>
        <v>1284997.6631296736</v>
      </c>
      <c r="CR114" s="2">
        <f>IF($D114=3,(W114*$P114*$M114*'input_cooling&amp;ventilation'!$D$3)*'input_cool&amp;vent_evolution'!M$11,(W114*$Q114*'input_cooling&amp;ventilation'!$D$3)*'input_cool&amp;vent_evolution'!M$12)</f>
        <v>132759.53687036166</v>
      </c>
      <c r="CS114" s="2">
        <f>IF($D114=3,(X114*$P114*$M114*'input_cooling&amp;ventilation'!$D$3)*'input_cool&amp;vent_evolution'!N$11,(X114*$Q114*'input_cooling&amp;ventilation'!$D$3)*'input_cool&amp;vent_evolution'!N$12)</f>
        <v>124713.26749521887</v>
      </c>
      <c r="CT114" s="2">
        <f>IF($D114=3,(Y114*$P114*$M114*'input_cooling&amp;ventilation'!$D$3)*'input_cool&amp;vent_evolution'!O$11,(Y114*$Q114*'input_cooling&amp;ventilation'!$D$3)*'input_cool&amp;vent_evolution'!O$12)</f>
        <v>118530.58815436698</v>
      </c>
      <c r="CU114" s="2">
        <f>IF($D114=3,(Z114*$P114*$M114*'input_cooling&amp;ventilation'!$D$3)*'input_cool&amp;vent_evolution'!P$11,(Z114*$Q114*'input_cooling&amp;ventilation'!$D$3)*'input_cool&amp;vent_evolution'!P$12)</f>
        <v>132733.31050787031</v>
      </c>
      <c r="CV114" s="2">
        <f>IF($D114=3,(AA114*$P114*$M114*'input_cooling&amp;ventilation'!$D$3)*'input_cool&amp;vent_evolution'!Q$11,(AA114*$Q114*'input_cooling&amp;ventilation'!$D$3)*'input_cool&amp;vent_evolution'!Q$12)</f>
        <v>145677.21515349363</v>
      </c>
      <c r="CW114" s="2">
        <f>IF($D114=3,(AB114*$P114*$M114*'input_cooling&amp;ventilation'!$D$3)*'input_cool&amp;vent_evolution'!R$11,(AB114*$Q114*'input_cooling&amp;ventilation'!$D$3)*'input_cool&amp;vent_evolution'!R$12)</f>
        <v>153669.74757417341</v>
      </c>
      <c r="CX114" s="2">
        <f>IF($D114=3,(AC114*$P114*$M114*'input_cooling&amp;ventilation'!$D$3)*'input_cool&amp;vent_evolution'!S$11,(AC114*$Q114*'input_cooling&amp;ventilation'!$D$3)*'input_cool&amp;vent_evolution'!S$12)</f>
        <v>159186.736479168</v>
      </c>
      <c r="CY114" s="2">
        <f>IF($D114=3,(AD114*$P114*$M114*'input_cooling&amp;ventilation'!$D$3)*'input_cool&amp;vent_evolution'!T$11,(AD114*$Q114*'input_cooling&amp;ventilation'!$D$3)*'input_cool&amp;vent_evolution'!T$12)</f>
        <v>165246.05577083674</v>
      </c>
      <c r="CZ114" s="2">
        <f>IF($D114=3,(AE114*$P114*$M114*'input_cooling&amp;ventilation'!$D$3)*'input_cool&amp;vent_evolution'!U$11,(AE114*$Q114*'input_cooling&amp;ventilation'!$D$3)*'input_cool&amp;vent_evolution'!U$12)</f>
        <v>189410.99430400872</v>
      </c>
      <c r="DA114" s="2">
        <f>IF($D114=3,(AF114*$P114*$M114*'input_cooling&amp;ventilation'!$D$3)*'input_cool&amp;vent_evolution'!V$11,(AF114*$Q114*'input_cooling&amp;ventilation'!$D$3)*'input_cool&amp;vent_evolution'!V$12)</f>
        <v>191394.87536129684</v>
      </c>
      <c r="DB114" s="2">
        <f>IF($D114=3,(AG114*$P114*$M114*'input_cooling&amp;ventilation'!$D$3)*'input_cool&amp;vent_evolution'!W$11,(AG114*$Q114*'input_cooling&amp;ventilation'!$D$3)*'input_cool&amp;vent_evolution'!W$12)</f>
        <v>185818.72376571942</v>
      </c>
      <c r="DC114" s="2">
        <f>IF($D114=3,(AH114*$P114*$M114*'input_cooling&amp;ventilation'!$D$3)*'input_cool&amp;vent_evolution'!X$11,(AH114*$Q114*'input_cooling&amp;ventilation'!$D$3)*'input_cool&amp;vent_evolution'!X$12)</f>
        <v>192385.9087073337</v>
      </c>
      <c r="DD114" s="2">
        <f>IF($D114=3,(AI114*$P114*$M114*'input_cooling&amp;ventilation'!$D$3)*'input_cool&amp;vent_evolution'!Y$11,(AI114*$Q114*'input_cooling&amp;ventilation'!$D$3)*'input_cool&amp;vent_evolution'!Y$12)</f>
        <v>196698.05665040464</v>
      </c>
      <c r="DE114" s="2">
        <f>IF($D114=3,(AJ114*$P114*$M114*'input_cooling&amp;ventilation'!$D$3)*'input_cool&amp;vent_evolution'!Z$11,(AJ114*$Q114*'input_cooling&amp;ventilation'!$D$3)*'input_cool&amp;vent_evolution'!Z$12)</f>
        <v>210676.12220497706</v>
      </c>
      <c r="DF114" s="2">
        <f>IF($D114=3,(AK114*$P114*$M114*'input_cooling&amp;ventilation'!$D$3)*'input_cool&amp;vent_evolution'!AA$11,(AK114*$Q114*'input_cooling&amp;ventilation'!$D$3)*'input_cool&amp;vent_evolution'!AA$12)</f>
        <v>212049.9562855899</v>
      </c>
      <c r="DG114" s="2">
        <f>IF($D114=3,(AL114*$P114*$M114*'input_cooling&amp;ventilation'!$D$3)*'input_cool&amp;vent_evolution'!AB$11,(AL114*$Q114*'input_cooling&amp;ventilation'!$D$3)*'input_cool&amp;vent_evolution'!AB$12)</f>
        <v>190371.53597449858</v>
      </c>
      <c r="DH114" s="2">
        <f>IF($D114=3,(AM114*$P114*$M114*'input_cooling&amp;ventilation'!$D$3)*'input_cool&amp;vent_evolution'!AC$11,(AM114*$Q114*'input_cooling&amp;ventilation'!$D$3)*'input_cool&amp;vent_evolution'!AC$12)</f>
        <v>189945.20668909824</v>
      </c>
      <c r="DI114" s="2">
        <f>IF($D114=3,(AN114*$P114*$M114*'input_cooling&amp;ventilation'!$D$3)*'input_cool&amp;vent_evolution'!AD$11,(AN114*$Q114*'input_cooling&amp;ventilation'!$D$3)*'input_cool&amp;vent_evolution'!AD$12)</f>
        <v>187690.78528899822</v>
      </c>
      <c r="DJ114" s="2">
        <f>IF($D114=3,(AO114*$P114*$M114*'input_cooling&amp;ventilation'!$D$3)*'input_cool&amp;vent_evolution'!AE$11,(AO114*$Q114*'input_cooling&amp;ventilation'!$D$3)*'input_cool&amp;vent_evolution'!AE$12)</f>
        <v>184838.69335927244</v>
      </c>
      <c r="DK114" s="2">
        <f>IF($D114=3,(AP114*$P114*$M114*'input_cooling&amp;ventilation'!$D$3)*'input_cool&amp;vent_evolution'!AF$11,(AP114*$Q114*'input_cooling&amp;ventilation'!$D$3)*'input_cool&amp;vent_evolution'!AF$12)</f>
        <v>180851.2832200226</v>
      </c>
      <c r="DL114" s="2">
        <f>IF($D114=3,(AQ114*$P114*$M114*'input_cooling&amp;ventilation'!$D$3)*'input_cool&amp;vent_evolution'!AG$11,(AQ114*$Q114*'input_cooling&amp;ventilation'!$D$3)*'input_cool&amp;vent_evolution'!AG$12)</f>
        <v>178941.32738812105</v>
      </c>
      <c r="DM114" s="2">
        <f>IF($D114=3,(AR114*$P114*$M114*'input_cooling&amp;ventilation'!$D$3)*'input_cool&amp;vent_evolution'!AH$11,(AR114*$Q114*'input_cooling&amp;ventilation'!$D$3)*'input_cool&amp;vent_evolution'!AH$12)</f>
        <v>176019.12515007035</v>
      </c>
      <c r="DN114" s="2">
        <f>IF($D114=3,(AS114*$P114*$M114*'input_cooling&amp;ventilation'!$D$3)*'input_cool&amp;vent_evolution'!AI$11,(AS114*$Q114*'input_cooling&amp;ventilation'!$D$3)*'input_cool&amp;vent_evolution'!AI$12)</f>
        <v>172976.73490205756</v>
      </c>
      <c r="DO114" s="2">
        <f>IF($D114=3,(AT114*$P114*$M114*'input_cooling&amp;ventilation'!$D$3)*'input_cool&amp;vent_evolution'!AJ$11,(AT114*$Q114*'input_cooling&amp;ventilation'!$D$3)*'input_cool&amp;vent_evolution'!AJ$12)</f>
        <v>169823.33644326625</v>
      </c>
      <c r="DP114" s="2">
        <f>IF($D114=3,(AU114*$P114*$M114*'input_cooling&amp;ventilation'!$D$3)*'input_cool&amp;vent_evolution'!AK$11,(AU114*$Q114*'input_cooling&amp;ventilation'!$D$3)*'input_cool&amp;vent_evolution'!AK$12)</f>
        <v>168089.36231622918</v>
      </c>
      <c r="DQ114" s="2">
        <f>IF($D114=3,(AV114*$P114*$M114*'input_cooling&amp;ventilation'!$D$3)*'input_cool&amp;vent_evolution'!AL$11,(AV114*$Q114*'input_cooling&amp;ventilation'!$D$3)*'input_cool&amp;vent_evolution'!AL$12)</f>
        <v>163334.92071743685</v>
      </c>
      <c r="DR114" s="2">
        <f>IF($D114=3,(AW114*$P114*$M114*'input_cooling&amp;ventilation'!$D$3)*'input_cool&amp;vent_evolution'!AM$11,(AW114*$Q114*'input_cooling&amp;ventilation'!$D$3)*'input_cool&amp;vent_evolution'!AM$12)</f>
        <v>160038.69913115446</v>
      </c>
      <c r="DS114" s="2">
        <f>IF($D114=3,(AX114*$P114*$M114*'input_cooling&amp;ventilation'!$D$3)*'input_cool&amp;vent_evolution'!AN$11,(AX114*$Q114*'input_cooling&amp;ventilation'!$D$3)*'input_cool&amp;vent_evolution'!AN$12)</f>
        <v>156692.80598546067</v>
      </c>
      <c r="DT114" s="2">
        <f>IF($D114=3,(AY114*$P114*$M114*'input_cooling&amp;ventilation'!$D$3)*'input_cool&amp;vent_evolution'!AO$11,(AY114*$Q114*'input_cooling&amp;ventilation'!$D$3)*'input_cool&amp;vent_evolution'!AO$12)</f>
        <v>153348.1861497713</v>
      </c>
      <c r="DU114" s="2">
        <f>IF($D114=3,(AZ114*$P114*$M114*'input_cooling&amp;ventilation'!$D$3)*'input_cool&amp;vent_evolution'!AP$11,(AZ114*$Q114*'input_cooling&amp;ventilation'!$D$3)*'input_cool&amp;vent_evolution'!AP$12)</f>
        <v>150021.92868329439</v>
      </c>
      <c r="DV114" s="2">
        <f>IF($D114=3,(BA114*$P114*$M114*'input_cooling&amp;ventilation'!$D$3)*'input_cool&amp;vent_evolution'!AQ$11,(BA114*$Q114*'input_cooling&amp;ventilation'!$D$3)*'input_cool&amp;vent_evolution'!AQ$12)</f>
        <v>146725.87208817975</v>
      </c>
      <c r="DW114" s="2">
        <f>IF($D114=3,(BB114*$P114*$M114*'input_cooling&amp;ventilation'!$D$3)*'input_cool&amp;vent_evolution'!AR$11,(BB114*$Q114*'input_cooling&amp;ventilation'!$D$3)*'input_cool&amp;vent_evolution'!AR$12)</f>
        <v>143478.25057773024</v>
      </c>
      <c r="DX114" s="2">
        <f>IF($D114=3,(BC114*$P114*$M114*'input_cooling&amp;ventilation'!$D$3)*'input_cool&amp;vent_evolution'!AS$11,(BC114*$Q114*'input_cooling&amp;ventilation'!$D$3)*'input_cool&amp;vent_evolution'!AS$12)</f>
        <v>140296.32817860556</v>
      </c>
      <c r="DY114" s="2">
        <f>IF($D114=3,(BD114*$P114*$M114*'input_cooling&amp;ventilation'!$D$3)*'input_cool&amp;vent_evolution'!AT$11,(BD114*$Q114*'input_cooling&amp;ventilation'!$D$3)*'input_cool&amp;vent_evolution'!AT$12)</f>
        <v>137198.52673354093</v>
      </c>
      <c r="DZ114" s="2">
        <f>IF($D114=3,(BE114*$P114*$M114*'input_cooling&amp;ventilation'!$D$3)*'input_cool&amp;vent_evolution'!AU$11,(BE114*$Q114*'input_cooling&amp;ventilation'!$D$3)*'input_cool&amp;vent_evolution'!AU$12)</f>
        <v>138504.60237483168</v>
      </c>
      <c r="EA114" s="2">
        <f>IF($D114=3,(BF114*$P114*$M114*'input_cooling&amp;ventilation'!$D$3)*'input_cool&amp;vent_evolution'!AV$11,(BF114*$Q114*'input_cooling&amp;ventilation'!$D$3)*'input_cool&amp;vent_evolution'!AV$12)</f>
        <v>139823.11133899685</v>
      </c>
      <c r="EB114">
        <v>0.59967453213995114</v>
      </c>
      <c r="EC114" s="2">
        <f t="shared" si="116"/>
        <v>775593.65550713113</v>
      </c>
      <c r="ED114" s="2">
        <f>IF($D114=3,(EC114*(1+'input_cool&amp;vent_evolution'!M$10)),EC114*(1+'input_cool&amp;vent_evolution'!M$9))</f>
        <v>792126.31971526181</v>
      </c>
      <c r="EE114" s="2">
        <f>IF($D114=3,(ED114*(1+'input_cool&amp;vent_evolution'!N$10)),ED114*(1+'input_cool&amp;vent_evolution'!N$9))</f>
        <v>808676.04725326586</v>
      </c>
      <c r="EF114" s="2">
        <f>IF($D114=3,(EE114*(1+'input_cool&amp;vent_evolution'!O$10)),EE114*(1+'input_cool&amp;vent_evolution'!O$9))</f>
        <v>825242.83841950563</v>
      </c>
      <c r="EG114" s="2">
        <f>IF($D114=3,(EF114*(1+'input_cool&amp;vent_evolution'!P$10)),EF114*(1+'input_cool&amp;vent_evolution'!P$9))</f>
        <v>840907.46857182845</v>
      </c>
      <c r="EH114" s="2">
        <f>IF($D114=3,(EG114*(1+'input_cool&amp;vent_evolution'!Q$10)),EG114*(1+'input_cool&amp;vent_evolution'!Q$9))</f>
        <v>856589.16238553938</v>
      </c>
      <c r="EI114" s="2">
        <f>IF($D114=3,(EH114*(1+'input_cool&amp;vent_evolution'!R$10)),EH114*(1+'input_cool&amp;vent_evolution'!R$9))</f>
        <v>868910.89663815231</v>
      </c>
      <c r="EJ114" s="2">
        <f>IF($D114=3,(EI114*(1+'input_cool&amp;vent_evolution'!S$10)),EI114*(1+'input_cool&amp;vent_evolution'!S$9))</f>
        <v>881240.11935555155</v>
      </c>
      <c r="EK114" s="2">
        <f>IF($D114=3,(EJ114*(1+'input_cool&amp;vent_evolution'!T$10)),EJ114*(1+'input_cool&amp;vent_evolution'!T$9))</f>
        <v>893576.8304714351</v>
      </c>
      <c r="EL114" s="2">
        <f>IF($D114=3,(EK114*(1+'input_cool&amp;vent_evolution'!U$10)),EK114*(1+'input_cool&amp;vent_evolution'!U$9))</f>
        <v>905921.02945537446</v>
      </c>
      <c r="EM114" s="2">
        <f>IF($D114=3,(EL114*(1+'input_cool&amp;vent_evolution'!V$10)),EL114*(1+'input_cool&amp;vent_evolution'!V$9))</f>
        <v>918272.71677149402</v>
      </c>
      <c r="EN114" s="2">
        <f>IF($D114=3,(EM114*(1+'input_cool&amp;vent_evolution'!W$10)),EM114*(1+'input_cool&amp;vent_evolution'!W$9))</f>
        <v>927879.04524375487</v>
      </c>
      <c r="EO114" s="2">
        <f>IF($D114=3,(EN114*(1+'input_cool&amp;vent_evolution'!X$10)),EN114*(1+'input_cool&amp;vent_evolution'!X$9))</f>
        <v>937491.6408401595</v>
      </c>
      <c r="EP114" s="2">
        <f>IF($D114=3,(EO114*(1+'input_cool&amp;vent_evolution'!Y$10)),EO114*(1+'input_cool&amp;vent_evolution'!Y$9))</f>
        <v>947110.50392537506</v>
      </c>
      <c r="EQ114" s="2">
        <f>IF($D114=3,(EP114*(1+'input_cool&amp;vent_evolution'!Z$10)),EP114*(1+'input_cool&amp;vent_evolution'!Z$9))</f>
        <v>956735.63390267373</v>
      </c>
      <c r="ER114" s="2">
        <f>IF($D114=3,(EQ114*(1+'input_cool&amp;vent_evolution'!AA$10)),EQ114*(1+'input_cool&amp;vent_evolution'!AA$9))</f>
        <v>966367.03136878298</v>
      </c>
      <c r="ES114" s="2">
        <f>IF($D114=3,(ER114*(1+'input_cool&amp;vent_evolution'!AB$10)),ER114*(1+'input_cool&amp;vent_evolution'!AB$9))</f>
        <v>973071.22320652741</v>
      </c>
      <c r="ET114" s="2">
        <f>IF($D114=3,(ES114*(1+'input_cool&amp;vent_evolution'!AC$10)),ES114*(1+'input_cool&amp;vent_evolution'!AC$9))</f>
        <v>979780.11903406307</v>
      </c>
      <c r="EU114" s="2">
        <f>IF($D114=3,(ET114*(1+'input_cool&amp;vent_evolution'!AD$10)),ET114*(1+'input_cool&amp;vent_evolution'!AD$9))</f>
        <v>986493.7196801817</v>
      </c>
      <c r="EV114" s="2">
        <f>IF($D114=3,(EU114*(1+'input_cool&amp;vent_evolution'!AE$10)),EU114*(1+'input_cool&amp;vent_evolution'!AE$9))</f>
        <v>993212.02438239532</v>
      </c>
      <c r="EW114" s="2">
        <f>IF($D114=3,(EV114*(1+'input_cool&amp;vent_evolution'!AF$10)),EV114*(1+'input_cool&amp;vent_evolution'!AF$9))</f>
        <v>999935.03387003997</v>
      </c>
      <c r="EX114" s="2">
        <f>IF($D114=3,(EW114*(1+'input_cool&amp;vent_evolution'!AG$10)),EW114*(1+'input_cool&amp;vent_evolution'!AG$9))</f>
        <v>1004185.5791419504</v>
      </c>
      <c r="EY114" s="2">
        <f>IF($D114=3,(EX114*(1+'input_cool&amp;vent_evolution'!AH$10)),EX114*(1+'input_cool&amp;vent_evolution'!AH$9))</f>
        <v>1008437.3899456792</v>
      </c>
      <c r="EZ114" s="2">
        <f>IF($D114=3,(EY114*(1+'input_cool&amp;vent_evolution'!AI$10)),EY114*(1+'input_cool&amp;vent_evolution'!AI$9))</f>
        <v>1012690.4665132884</v>
      </c>
      <c r="FA114" s="2">
        <f>IF($D114=3,(EZ114*(1+'input_cool&amp;vent_evolution'!AJ$10)),EZ114*(1+'input_cool&amp;vent_evolution'!AJ$9))</f>
        <v>1016944.8085795646</v>
      </c>
      <c r="FB114" s="2">
        <f>IF($D114=3,(FA114*(1+'input_cool&amp;vent_evolution'!AK$10)),FA114*(1+'input_cool&amp;vent_evolution'!AK$9))</f>
        <v>1021200.4155809281</v>
      </c>
      <c r="FC114" s="2">
        <f>IF($D114=3,(FB114*(1+'input_cool&amp;vent_evolution'!AL$10)),FB114*(1+'input_cool&amp;vent_evolution'!AL$9))</f>
        <v>1025457.2887439921</v>
      </c>
      <c r="FD114" s="2">
        <f>IF($D114=3,(FC114*(1+'input_cool&amp;vent_evolution'!AM$10)),FC114*(1+'input_cool&amp;vent_evolution'!AM$9))</f>
        <v>1029715.4270410534</v>
      </c>
      <c r="FE114" s="2">
        <f>IF($D114=3,(FD114*(1+'input_cool&amp;vent_evolution'!AN$10)),FD114*(1+'input_cool&amp;vent_evolution'!AN$9))</f>
        <v>1033974.8311019955</v>
      </c>
      <c r="FF114" s="2">
        <f>IF($D114=3,(FE114*(1+'input_cool&amp;vent_evolution'!AO$10)),FE114*(1+'input_cool&amp;vent_evolution'!AO$9))</f>
        <v>1038235.5005289977</v>
      </c>
      <c r="FG114" s="2">
        <f>IF($D114=3,(FF114*(1+'input_cool&amp;vent_evolution'!AP$10)),FF114*(1+'input_cool&amp;vent_evolution'!AP$9))</f>
        <v>1042497.4355872729</v>
      </c>
      <c r="FH114" s="2">
        <f>IF($D114=3,(FG114*(1+'input_cool&amp;vent_evolution'!AQ$10)),FG114*(1+'input_cool&amp;vent_evolution'!AQ$9))</f>
        <v>1046760.6358790015</v>
      </c>
      <c r="FI114" s="2">
        <f>IF($D114=3,(FH114*(1+'input_cool&amp;vent_evolution'!AR$10)),FH114*(1+'input_cool&amp;vent_evolution'!AR$9))</f>
        <v>1051025.1018683065</v>
      </c>
      <c r="FJ114" s="2">
        <f>IF($D114=3,(FI114*(1+'input_cool&amp;vent_evolution'!AS$10)),FI114*(1+'input_cool&amp;vent_evolution'!AS$9))</f>
        <v>1055290.8332568235</v>
      </c>
      <c r="FK114" s="2">
        <f>IF($D114=3,(FJ114*(1+'input_cool&amp;vent_evolution'!AT$10)),FJ114*(1+'input_cool&amp;vent_evolution'!AT$9))</f>
        <v>1059557.8304423708</v>
      </c>
      <c r="FL114" s="2">
        <f>IF($D114=3,(FK114*(1+'input_cool&amp;vent_evolution'!AU$10)),FK114*(1+'input_cool&amp;vent_evolution'!AU$9))</f>
        <v>1063842.0809427465</v>
      </c>
      <c r="FM114" s="2">
        <f t="shared" si="117"/>
        <v>2177340.919085029</v>
      </c>
      <c r="FN114" s="2">
        <f t="shared" si="118"/>
        <v>2223753.4264930715</v>
      </c>
      <c r="FO114" s="2">
        <f t="shared" si="119"/>
        <v>2270213.8361577727</v>
      </c>
      <c r="FP114" s="2">
        <f t="shared" si="120"/>
        <v>2316722.1489167321</v>
      </c>
      <c r="FQ114" s="2">
        <f t="shared" si="121"/>
        <v>2360697.8054616326</v>
      </c>
      <c r="FR114" s="2">
        <f t="shared" si="122"/>
        <v>2404721.3651938611</v>
      </c>
      <c r="FS114" s="2">
        <f t="shared" si="123"/>
        <v>2439312.4374541971</v>
      </c>
      <c r="FT114" s="2">
        <f t="shared" si="124"/>
        <v>2473924.5322444178</v>
      </c>
      <c r="FU114" s="2">
        <f t="shared" si="125"/>
        <v>2508557.6493783901</v>
      </c>
      <c r="FV114" s="2">
        <f t="shared" si="126"/>
        <v>2543211.7873670314</v>
      </c>
      <c r="FW114" s="2">
        <f t="shared" si="127"/>
        <v>2577886.9475132884</v>
      </c>
      <c r="FX114" s="2">
        <f t="shared" si="128"/>
        <v>2604855.0021335245</v>
      </c>
      <c r="FY114" s="2">
        <f t="shared" si="129"/>
        <v>2631840.6505875252</v>
      </c>
      <c r="FZ114" s="2">
        <f t="shared" si="130"/>
        <v>2658843.8938990273</v>
      </c>
      <c r="GA114" s="2">
        <f t="shared" si="131"/>
        <v>2685864.7303928239</v>
      </c>
      <c r="GB114" s="2">
        <f t="shared" si="132"/>
        <v>2712903.1617441215</v>
      </c>
      <c r="GC114" s="2">
        <f t="shared" si="133"/>
        <v>2731723.9851405844</v>
      </c>
      <c r="GD114" s="2">
        <f t="shared" si="134"/>
        <v>2750558.0141497836</v>
      </c>
      <c r="GE114" s="2">
        <f t="shared" si="135"/>
        <v>2769405.2510984042</v>
      </c>
      <c r="GF114" s="2">
        <f t="shared" si="136"/>
        <v>2788265.693845897</v>
      </c>
      <c r="GG114" s="2">
        <f t="shared" si="137"/>
        <v>2807139.3444397436</v>
      </c>
      <c r="GH114" s="2">
        <f t="shared" si="138"/>
        <v>2819071.9925258118</v>
      </c>
      <c r="GI114" s="2">
        <f t="shared" si="139"/>
        <v>2831008.1933668479</v>
      </c>
      <c r="GJ114" s="2">
        <f t="shared" si="140"/>
        <v>2842947.9476143247</v>
      </c>
      <c r="GK114" s="2">
        <f t="shared" si="141"/>
        <v>2854891.2545237024</v>
      </c>
      <c r="GL114" s="2">
        <f t="shared" si="142"/>
        <v>2866838.1125128316</v>
      </c>
      <c r="GM114" s="2">
        <f t="shared" si="143"/>
        <v>2878788.5250252108</v>
      </c>
      <c r="GN114" s="2">
        <f t="shared" si="144"/>
        <v>2890742.4891757458</v>
      </c>
      <c r="GO114" s="2">
        <f t="shared" si="145"/>
        <v>2902700.0067327223</v>
      </c>
      <c r="GP114" s="2">
        <f t="shared" si="146"/>
        <v>2914661.07657933</v>
      </c>
      <c r="GQ114" s="2">
        <f t="shared" si="147"/>
        <v>2926625.699460106</v>
      </c>
      <c r="GR114" s="2">
        <f t="shared" si="148"/>
        <v>2938593.8742582439</v>
      </c>
      <c r="GS114" s="2">
        <f t="shared" si="149"/>
        <v>2950565.6022766861</v>
      </c>
      <c r="GT114" s="2">
        <f t="shared" si="150"/>
        <v>2962540.8826778261</v>
      </c>
      <c r="GU114" s="2">
        <f t="shared" si="151"/>
        <v>2974519.7165784696</v>
      </c>
      <c r="GV114" s="2">
        <f t="shared" si="152"/>
        <v>2986546.9860846633</v>
      </c>
      <c r="GW114" s="2">
        <f>IF($D114=3,($N114*$M114*EC114*'input_cooling&amp;ventilation'!$D$3)*'input_cool&amp;vent_evolution'!M$11,($O114*$M114*EC114*'input_cooling&amp;ventilation'!$D$3)*'input_cool&amp;vent_evolution'!M$10)</f>
        <v>451416.87292244629</v>
      </c>
      <c r="GX114" s="2">
        <f>IF($D114=3,($N114*$M114*ED114*'input_cooling&amp;ventilation'!$D$3)*'input_cool&amp;vent_evolution'!N$11,($O114*$M114*ED114*'input_cooling&amp;ventilation'!$D$3)*'input_cool&amp;vent_evolution'!N$10)</f>
        <v>426722.6450271199</v>
      </c>
      <c r="GY114" s="2">
        <f>IF($D114=3,($N114*$M114*EE114*'input_cooling&amp;ventilation'!$D$3)*'input_cool&amp;vent_evolution'!O$11,($O114*$M114*EE114*'input_cooling&amp;ventilation'!$D$3)*'input_cool&amp;vent_evolution'!O$10)</f>
        <v>408394.98731661279</v>
      </c>
      <c r="GZ114" s="2">
        <f>IF($D114=3,($N114*$M114*EF114*'input_cooling&amp;ventilation'!$D$3)*'input_cool&amp;vent_evolution'!P$11,($O114*$M114*EF114*'input_cooling&amp;ventilation'!$D$3)*'input_cool&amp;vent_evolution'!P$10)</f>
        <v>460727.77464230004</v>
      </c>
      <c r="HA114" s="2">
        <f>IF($D114=3,($N114*$M114*EG114*'input_cooling&amp;ventilation'!$D$3)*'input_cool&amp;vent_evolution'!Q$11,($O114*$M114*EG114*'input_cooling&amp;ventilation'!$D$3)*'input_cool&amp;vent_evolution'!Q$10)</f>
        <v>507976.99168254831</v>
      </c>
      <c r="HB114" s="2">
        <f>IF($D114=3,($N114*$M114*EH114*'input_cooling&amp;ventilation'!$D$3)*'input_cool&amp;vent_evolution'!R$11,($O114*$M114*EH114*'input_cooling&amp;ventilation'!$D$3)*'input_cool&amp;vent_evolution'!R$10)</f>
        <v>537506.60139453597</v>
      </c>
      <c r="HC114" s="2">
        <f>IF($D114=3,($N114*$M114*EI114*'input_cooling&amp;ventilation'!$D$3)*'input_cool&amp;vent_evolution'!S$11,($O114*$M114*EI114*'input_cooling&amp;ventilation'!$D$3)*'input_cool&amp;vent_evolution'!S$10)</f>
        <v>555861.64146286261</v>
      </c>
      <c r="HD114" s="2">
        <f>IF($D114=3,($N114*$M114*EJ114*'input_cooling&amp;ventilation'!$D$3)*'input_cool&amp;vent_evolution'!T$11,($O114*$M114*EJ114*'input_cooling&amp;ventilation'!$D$3)*'input_cool&amp;vent_evolution'!T$10)</f>
        <v>575754.8322872041</v>
      </c>
      <c r="HE114" s="2">
        <f>IF($D114=3,($N114*$M114*EK114*'input_cooling&amp;ventilation'!$D$3)*'input_cool&amp;vent_evolution'!U$11,($O114*$M114*EK114*'input_cooling&amp;ventilation'!$D$3)*'input_cool&amp;vent_evolution'!U$10)</f>
        <v>658154.09370023746</v>
      </c>
      <c r="HF114" s="2">
        <f>IF($D114=3,($N114*$M114*EL114*'input_cooling&amp;ventilation'!$D$3)*'input_cool&amp;vent_evolution'!V$11,($O114*$M114*EL114*'input_cooling&amp;ventilation'!$D$3)*'input_cool&amp;vent_evolution'!V$10)</f>
        <v>661726.3335844042</v>
      </c>
      <c r="HG114" s="2">
        <f>IF($D114=3,($N114*$M114*EM114*'input_cooling&amp;ventilation'!$D$3)*'input_cool&amp;vent_evolution'!W$11,($O114*$M114*EM114*'input_cooling&amp;ventilation'!$D$3)*'input_cool&amp;vent_evolution'!W$10)</f>
        <v>639223.6720430936</v>
      </c>
      <c r="HH114" s="2">
        <f>IF($D114=3,($N114*$M114*EN114*'input_cooling&amp;ventilation'!$D$3)*'input_cool&amp;vent_evolution'!X$11,($O114*$M114*EN114*'input_cooling&amp;ventilation'!$D$3)*'input_cool&amp;vent_evolution'!X$10)</f>
        <v>657000.97158427711</v>
      </c>
      <c r="HI114" s="2">
        <f>IF($D114=3,($N114*$M114*EO114*'input_cooling&amp;ventilation'!$D$3)*'input_cool&amp;vent_evolution'!Y$11,($O114*$M114*EO114*'input_cooling&amp;ventilation'!$D$3)*'input_cool&amp;vent_evolution'!Y$10)</f>
        <v>666572.95617150224</v>
      </c>
      <c r="HJ114" s="2">
        <f>IF($D114=3,($N114*$M114*EP114*'input_cooling&amp;ventilation'!$D$3)*'input_cool&amp;vent_evolution'!Z$11,($O114*$M114*EP114*'input_cooling&amp;ventilation'!$D$3)*'input_cool&amp;vent_evolution'!Z$10)</f>
        <v>708341.56048413925</v>
      </c>
      <c r="HK114" s="2">
        <f>IF($D114=3,($N114*$M114*EQ114*'input_cooling&amp;ventilation'!$D$3)*'input_cool&amp;vent_evolution'!AA$11,($O114*$M114*EQ114*'input_cooling&amp;ventilation'!$D$3)*'input_cool&amp;vent_evolution'!AA$10)</f>
        <v>706642.77809232974</v>
      </c>
      <c r="HL114" s="2">
        <f>IF($D114=3,($N114*$M114*ER114*'input_cooling&amp;ventilation'!$D$3)*'input_cool&amp;vent_evolution'!AB$11,($O114*$M114*ER114*'input_cooling&amp;ventilation'!$D$3)*'input_cool&amp;vent_evolution'!AB$10)</f>
        <v>628866.77967325179</v>
      </c>
      <c r="HM114" s="2">
        <f>IF($D114=3,($N114*$M114*ES114*'input_cooling&amp;ventilation'!$D$3)*'input_cool&amp;vent_evolution'!AC$11,($O114*$M114*ES114*'input_cooling&amp;ventilation'!$D$3)*'input_cool&amp;vent_evolution'!AC$10)</f>
        <v>621432.83691913099</v>
      </c>
      <c r="HN114" s="2">
        <f>IF($D114=3,($N114*$M114*ET114*'input_cooling&amp;ventilation'!$D$3)*'input_cool&amp;vent_evolution'!AD$11,($O114*$M114*ET114*'input_cooling&amp;ventilation'!$D$3)*'input_cool&amp;vent_evolution'!AD$10)</f>
        <v>608320.46068031702</v>
      </c>
      <c r="HO114" s="2">
        <f>IF($D114=3,($N114*$M114*EU114*'input_cooling&amp;ventilation'!$D$3)*'input_cool&amp;vent_evolution'!AE$11,($O114*$M114*EU114*'input_cooling&amp;ventilation'!$D$3)*'input_cool&amp;vent_evolution'!AE$10)</f>
        <v>593721.04230967991</v>
      </c>
      <c r="HP114" s="2">
        <f>IF($D114=3,($N114*$M114*EV114*'input_cooling&amp;ventilation'!$D$3)*'input_cool&amp;vent_evolution'!AF$11,($O114*$M114*EV114*'input_cooling&amp;ventilation'!$D$3)*'input_cool&amp;vent_evolution'!AF$10)</f>
        <v>575972.75080123311</v>
      </c>
      <c r="HQ114" s="2">
        <f>IF($D114=3,($N114*$M114*EW114*'input_cooling&amp;ventilation'!$D$3)*'input_cool&amp;vent_evolution'!AG$11,($O114*$M114*EW114*'input_cooling&amp;ventilation'!$D$3)*'input_cool&amp;vent_evolution'!AG$10)</f>
        <v>565333.67418495193</v>
      </c>
      <c r="HR114" s="2">
        <f>IF($D114=3,($N114*$M114*EX114*'input_cooling&amp;ventilation'!$D$3)*'input_cool&amp;vent_evolution'!AH$11,($O114*$M114*EX114*'input_cooling&amp;ventilation'!$D$3)*'input_cool&amp;vent_evolution'!AH$10)</f>
        <v>550478.03645828215</v>
      </c>
      <c r="HS114" s="2">
        <f>IF($D114=3,($N114*$M114*EY114*'input_cooling&amp;ventilation'!$D$3)*'input_cool&amp;vent_evolution'!AI$11,($O114*$M114*EY114*'input_cooling&amp;ventilation'!$D$3)*'input_cool&amp;vent_evolution'!AI$10)</f>
        <v>535716.96151517006</v>
      </c>
      <c r="HT114" s="2">
        <f>IF($D114=3,($N114*$M114*EZ114*'input_cooling&amp;ventilation'!$D$3)*'input_cool&amp;vent_evolution'!AJ$11,($O114*$M114*EZ114*'input_cooling&amp;ventilation'!$D$3)*'input_cool&amp;vent_evolution'!AJ$10)</f>
        <v>521064.86019036185</v>
      </c>
      <c r="HU114" s="2">
        <f>IF($D114=3,($N114*$M114*FA114*'input_cooling&amp;ventilation'!$D$3)*'input_cool&amp;vent_evolution'!AK$11,($O114*$M114*FA114*'input_cooling&amp;ventilation'!$D$3)*'input_cool&amp;vent_evolution'!AK$10)</f>
        <v>511161.231990178</v>
      </c>
      <c r="HV114" s="2">
        <f>IF($D114=3,($N114*$M114*FB114*'input_cooling&amp;ventilation'!$D$3)*'input_cool&amp;vent_evolution'!AL$11,($O114*$M114*FB114*'input_cooling&amp;ventilation'!$D$3)*'input_cool&amp;vent_evolution'!AL$10)</f>
        <v>492429.14898806746</v>
      </c>
      <c r="HW114" s="2">
        <f>IF($D114=3,($N114*$M114*FC114*'input_cooling&amp;ventilation'!$D$3)*'input_cool&amp;vent_evolution'!AM$11,($O114*$M114*FC114*'input_cooling&amp;ventilation'!$D$3)*'input_cool&amp;vent_evolution'!AM$10)</f>
        <v>478580.16602610028</v>
      </c>
      <c r="HX114" s="2">
        <f>IF($D114=3,($N114*$M114*FD114*'input_cooling&amp;ventilation'!$D$3)*'input_cool&amp;vent_evolution'!AN$11,($O114*$M114*FD114*'input_cooling&amp;ventilation'!$D$3)*'input_cool&amp;vent_evolution'!AN$10)</f>
        <v>464951.36400244827</v>
      </c>
      <c r="HY114" s="2">
        <f>IF($D114=3,($N114*$M114*FE114*'input_cooling&amp;ventilation'!$D$3)*'input_cool&amp;vent_evolution'!AO$11,($O114*$M114*FE114*'input_cooling&amp;ventilation'!$D$3)*'input_cool&amp;vent_evolution'!AO$10)</f>
        <v>451675.01201430481</v>
      </c>
      <c r="HZ114" s="2">
        <f>IF($D114=3,($N114*$M114*FF114*'input_cooling&amp;ventilation'!$D$3)*'input_cool&amp;vent_evolution'!AP$11,($O114*$M114*FF114*'input_cooling&amp;ventilation'!$D$3)*'input_cool&amp;vent_evolution'!AP$10)</f>
        <v>438779.44820313295</v>
      </c>
      <c r="IA114" s="2">
        <f>IF($D114=3,($N114*$M114*FG114*'input_cooling&amp;ventilation'!$D$3)*'input_cool&amp;vent_evolution'!AQ$11,($O114*$M114*FG114*'input_cooling&amp;ventilation'!$D$3)*'input_cool&amp;vent_evolution'!AQ$10)</f>
        <v>426277.34214152547</v>
      </c>
      <c r="IB114" s="2">
        <f>IF($D114=3,($N114*$M114*FH114*'input_cooling&amp;ventilation'!$D$3)*'input_cool&amp;vent_evolution'!AR$11,($O114*$M114*FH114*'input_cooling&amp;ventilation'!$D$3)*'input_cool&amp;vent_evolution'!AR$10)</f>
        <v>414200.1143658337</v>
      </c>
      <c r="IC114" s="2">
        <f>IF($D114=3,($N114*$M114*FI114*'input_cooling&amp;ventilation'!$D$3)*'input_cool&amp;vent_evolution'!AS$11,($O114*$M114*FI114*'input_cooling&amp;ventilation'!$D$3)*'input_cool&amp;vent_evolution'!AS$10)</f>
        <v>402576.1233146282</v>
      </c>
      <c r="ID114" s="2">
        <f>IF($D114=3,($N114*$M114*FJ114*'input_cooling&amp;ventilation'!$D$3)*'input_cool&amp;vent_evolution'!AT$11,($O114*$M114*FJ114*'input_cooling&amp;ventilation'!$D$3)*'input_cool&amp;vent_evolution'!AT$10)</f>
        <v>391436.98882543814</v>
      </c>
      <c r="IE114" s="2">
        <f>IF($D114=3,($N114*$M114*FK114*'input_cooling&amp;ventilation'!$D$3)*'input_cool&amp;vent_evolution'!AU$11,($O114*$M114*FK114*'input_cooling&amp;ventilation'!$D$3)*'input_cool&amp;vent_evolution'!AU$10)</f>
        <v>393019.73784305499</v>
      </c>
      <c r="IF114" s="2">
        <f>IF($D114=3,($N114*$M114*FL114*'input_cooling&amp;ventilation'!$D$3)*'input_cool&amp;vent_evolution'!AV$11,($O114*$M114*FL114*'input_cooling&amp;ventilation'!$D$3)*'input_cool&amp;vent_evolution'!AV$10)</f>
        <v>394608.88659938914</v>
      </c>
    </row>
    <row r="115" spans="1:240" x14ac:dyDescent="0.25">
      <c r="A115">
        <v>113</v>
      </c>
      <c r="B115">
        <v>100100</v>
      </c>
      <c r="C115">
        <v>16</v>
      </c>
      <c r="D115">
        <v>3</v>
      </c>
      <c r="E115">
        <v>2</v>
      </c>
      <c r="F115" s="2">
        <v>446200</v>
      </c>
      <c r="G115" s="2">
        <v>525093.62717069802</v>
      </c>
      <c r="H115" s="2">
        <v>446200</v>
      </c>
      <c r="I115" s="17">
        <v>0.55000000000000004</v>
      </c>
      <c r="J115">
        <v>0.15070976899999999</v>
      </c>
      <c r="K115" s="2">
        <f t="shared" si="77"/>
        <v>67246.698927799996</v>
      </c>
      <c r="L115" s="2">
        <f t="shared" si="78"/>
        <v>288801.49494388391</v>
      </c>
      <c r="M115">
        <v>0.829989440337909</v>
      </c>
      <c r="N115" s="17">
        <f>'input_cooling&amp;ventilation'!$D$5</f>
        <v>57.500092182043396</v>
      </c>
      <c r="O115" s="45">
        <f>'input_cooling&amp;ventilation'!$D$6</f>
        <v>19.328678831353667</v>
      </c>
      <c r="P115" s="45">
        <f>'input_cooling&amp;ventilation'!$C$5</f>
        <v>50.351688737400465</v>
      </c>
      <c r="Q115" s="45">
        <f>'input_cooling&amp;ventilation'!$C$6</f>
        <v>32.240814214248743</v>
      </c>
      <c r="R115">
        <v>17</v>
      </c>
      <c r="S115">
        <v>12</v>
      </c>
      <c r="T115">
        <v>14</v>
      </c>
      <c r="U115" s="2">
        <f t="shared" si="79"/>
        <v>140516.58365796143</v>
      </c>
      <c r="V115" s="2">
        <f t="shared" si="80"/>
        <v>567531.09773204604</v>
      </c>
      <c r="W115" s="2">
        <v>144951.3324499891</v>
      </c>
      <c r="X115" s="57">
        <f>IF($D115=3,(W115*(1+'input_cool&amp;vent_evolution'!M$11)),(W115*(1+'input_cool&amp;vent_evolution'!M$12)))</f>
        <v>147116.51709142601</v>
      </c>
      <c r="Y115" s="57">
        <f>IF($D115=3,(X115*(1+'input_cool&amp;vent_evolution'!N$11)),(X115*(1+'input_cool&amp;vent_evolution'!N$12)))</f>
        <v>149150.47455866044</v>
      </c>
      <c r="Z115" s="57">
        <f>IF($D115=3,(Y115*(1+'input_cool&amp;vent_evolution'!O$11)),(Y115*(1+'input_cool&amp;vent_evolution'!O$12)))</f>
        <v>151083.59827287559</v>
      </c>
      <c r="AA115" s="57">
        <f>IF($D115=3,(Z115*(1+'input_cool&amp;vent_evolution'!P$11)),(Z115*(1+'input_cool&amp;vent_evolution'!P$12)))</f>
        <v>153248.35518671863</v>
      </c>
      <c r="AB115" s="57">
        <f>IF($D115=3,(AA115*(1+'input_cool&amp;vent_evolution'!Q$11)),(AA115*(1+'input_cool&amp;vent_evolution'!Q$12)))</f>
        <v>155624.21515349182</v>
      </c>
      <c r="AC115" s="57">
        <f>IF($D115=3,(AB115*(1+'input_cool&amp;vent_evolution'!R$11)),(AB115*(1+'input_cool&amp;vent_evolution'!R$12)))</f>
        <v>158130.42589469068</v>
      </c>
      <c r="AD115" s="57">
        <f>IF($D115=3,(AC115*(1+'input_cool&amp;vent_evolution'!S$11)),(AC115*(1+'input_cool&amp;vent_evolution'!S$12)))</f>
        <v>160726.61359668398</v>
      </c>
      <c r="AE115" s="57">
        <f>IF($D115=3,(AD115*(1+'input_cool&amp;vent_evolution'!T$11)),(AD115*(1+'input_cool&amp;vent_evolution'!T$12)))</f>
        <v>163421.62316396213</v>
      </c>
      <c r="AF115" s="57">
        <f>IF($D115=3,(AE115*(1+'input_cool&amp;vent_evolution'!U$11)),(AE115*(1+'input_cool&amp;vent_evolution'!U$12)))</f>
        <v>166510.74041650872</v>
      </c>
      <c r="AG115" s="57">
        <f>IF($D115=3,(AF115*(1+'input_cool&amp;vent_evolution'!V$11)),(AF115*(1+'input_cool&amp;vent_evolution'!V$12)))</f>
        <v>169632.21292500861</v>
      </c>
      <c r="AH115" s="57">
        <f>IF($D115=3,(AG115*(1+'input_cool&amp;vent_evolution'!W$11)),(AG115*(1+'input_cool&amp;vent_evolution'!W$12)))</f>
        <v>172662.74358422455</v>
      </c>
      <c r="AI115" s="57">
        <f>IF($D115=3,(AH115*(1+'input_cool&amp;vent_evolution'!X$11)),(AH115*(1+'input_cool&amp;vent_evolution'!X$12)))</f>
        <v>175800.37892539601</v>
      </c>
      <c r="AJ115" s="57">
        <f>IF($D115=3,(AI115*(1+'input_cool&amp;vent_evolution'!Y$11)),(AI115*(1+'input_cool&amp;vent_evolution'!Y$12)))</f>
        <v>179008.34139121734</v>
      </c>
      <c r="AK115" s="57">
        <f>IF($D115=3,(AJ115*(1+'input_cool&amp;vent_evolution'!Z$11)),(AJ115*(1+'input_cool&amp;vent_evolution'!Z$12)))</f>
        <v>182444.2731131028</v>
      </c>
      <c r="AL115" s="57">
        <f>IF($D115=3,(AK115*(1+'input_cool&amp;vent_evolution'!AA$11)),(AK115*(1+'input_cool&amp;vent_evolution'!AA$12)))</f>
        <v>185902.61079181329</v>
      </c>
      <c r="AM115" s="57">
        <f>IF($D115=3,(AL115*(1+'input_cool&amp;vent_evolution'!AB$11)),(AL115*(1+'input_cool&amp;vent_evolution'!AB$12)))</f>
        <v>189007.39358614644</v>
      </c>
      <c r="AN115" s="57">
        <f>IF($D115=3,(AM115*(1+'input_cool&amp;vent_evolution'!AC$11)),(AM115*(1+'input_cool&amp;vent_evolution'!AC$12)))</f>
        <v>192105.22334612362</v>
      </c>
      <c r="AO115" s="57">
        <f>IF($D115=3,(AN115*(1+'input_cool&amp;vent_evolution'!AD$11)),(AN115*(1+'input_cool&amp;vent_evolution'!AD$12)))</f>
        <v>195166.28558863353</v>
      </c>
      <c r="AP115" s="57">
        <f>IF($D115=3,(AO115*(1+'input_cool&amp;vent_evolution'!AE$11)),(AO115*(1+'input_cool&amp;vent_evolution'!AE$12)))</f>
        <v>198180.83286289501</v>
      </c>
      <c r="AQ115" s="57">
        <f>IF($D115=3,(AP115*(1+'input_cool&amp;vent_evolution'!AF$11)),(AP115*(1+'input_cool&amp;vent_evolution'!AF$12)))</f>
        <v>201130.34918423105</v>
      </c>
      <c r="AR115" s="57">
        <f>IF($D115=3,(AQ115*(1+'input_cool&amp;vent_evolution'!AG$11)),(AQ115*(1+'input_cool&amp;vent_evolution'!AG$12)))</f>
        <v>204048.71590132365</v>
      </c>
      <c r="AS115" s="57">
        <f>IF($D115=3,(AR115*(1+'input_cool&amp;vent_evolution'!AH$11)),(AR115*(1+'input_cool&amp;vent_evolution'!AH$12)))</f>
        <v>206919.42421620915</v>
      </c>
      <c r="AT115" s="57">
        <f>IF($D115=3,(AS115*(1+'input_cool&amp;vent_evolution'!AI$11)),(AS115*(1+'input_cool&amp;vent_evolution'!AI$12)))</f>
        <v>209740.51397416426</v>
      </c>
      <c r="AU115" s="57">
        <f>IF($D115=3,(AT115*(1+'input_cool&amp;vent_evolution'!AJ$11)),(AT115*(1+'input_cool&amp;vent_evolution'!AJ$12)))</f>
        <v>212510.1747344574</v>
      </c>
      <c r="AV115" s="57">
        <f>IF($D115=3,(AU115*(1+'input_cool&amp;vent_evolution'!AK$11)),(AU115*(1+'input_cool&amp;vent_evolution'!AK$12)))</f>
        <v>215251.55598853188</v>
      </c>
      <c r="AW115" s="57">
        <f>IF($D115=3,(AV115*(1+'input_cool&amp;vent_evolution'!AL$11)),(AV115*(1+'input_cool&amp;vent_evolution'!AL$12)))</f>
        <v>217915.39671956006</v>
      </c>
      <c r="AX115" s="57">
        <f>IF($D115=3,(AW115*(1+'input_cool&amp;vent_evolution'!AM$11)),(AW115*(1+'input_cool&amp;vent_evolution'!AM$12)))</f>
        <v>220525.47914047632</v>
      </c>
      <c r="AY115" s="57">
        <f>IF($D115=3,(AX115*(1+'input_cool&amp;vent_evolution'!AN$11)),(AX115*(1+'input_cool&amp;vent_evolution'!AN$12)))</f>
        <v>223080.99315431825</v>
      </c>
      <c r="AZ115" s="57">
        <f>IF($D115=3,(AY115*(1+'input_cool&amp;vent_evolution'!AO$11)),(AY115*(1+'input_cool&amp;vent_evolution'!AO$12)))</f>
        <v>225581.95952758836</v>
      </c>
      <c r="BA115" s="57">
        <f>IF($D115=3,(AZ115*(1+'input_cool&amp;vent_evolution'!AP$11)),(AZ115*(1+'input_cool&amp;vent_evolution'!AP$12)))</f>
        <v>228028.67773346009</v>
      </c>
      <c r="BB115" s="57">
        <f>IF($D115=3,(BA115*(1+'input_cool&amp;vent_evolution'!AQ$11)),(BA115*(1+'input_cool&amp;vent_evolution'!AQ$12)))</f>
        <v>230421.64032007247</v>
      </c>
      <c r="BC115" s="57">
        <f>IF($D115=3,(BB115*(1+'input_cool&amp;vent_evolution'!AR$11)),(BB115*(1+'input_cool&amp;vent_evolution'!AR$12)))</f>
        <v>232761.63721863422</v>
      </c>
      <c r="BD115" s="57">
        <f>IF($D115=3,(BC115*(1+'input_cool&amp;vent_evolution'!AS$11)),(BC115*(1+'input_cool&amp;vent_evolution'!AS$12)))</f>
        <v>235049.7399205812</v>
      </c>
      <c r="BE115" s="57">
        <f>IF($D115=3,(BD115*(1+'input_cool&amp;vent_evolution'!AT$11)),(BD115*(1+'input_cool&amp;vent_evolution'!AT$12)))</f>
        <v>237287.32036048063</v>
      </c>
      <c r="BF115" s="57">
        <f>IF($D115=3,(BE115*(1+'input_cool&amp;vent_evolution'!AU$11)),(BE115*(1+'input_cool&amp;vent_evolution'!AU$12)))</f>
        <v>239546.20168004371</v>
      </c>
      <c r="BG115" s="57">
        <f>IF($D115=3,(BF115*(1+'input_cool&amp;vent_evolution'!AV$11)),(BF115*(1+'input_cool&amp;vent_evolution'!AV$12)))</f>
        <v>241826.58665520931</v>
      </c>
      <c r="BH115" s="2">
        <f t="shared" si="153"/>
        <v>432693.91142286453</v>
      </c>
      <c r="BI115" s="2">
        <f t="shared" si="81"/>
        <v>439157.19944941154</v>
      </c>
      <c r="BJ115" s="2">
        <f t="shared" si="82"/>
        <v>445228.76151986752</v>
      </c>
      <c r="BK115" s="2">
        <f t="shared" si="83"/>
        <v>450999.32497058052</v>
      </c>
      <c r="BL115" s="2">
        <f t="shared" si="84"/>
        <v>457461.33618840488</v>
      </c>
      <c r="BM115" s="2">
        <f t="shared" si="85"/>
        <v>464553.51067649235</v>
      </c>
      <c r="BN115" s="2">
        <f t="shared" si="86"/>
        <v>472034.79498157778</v>
      </c>
      <c r="BO115" s="2">
        <f t="shared" si="87"/>
        <v>479784.66931923525</v>
      </c>
      <c r="BP115" s="2">
        <f t="shared" si="88"/>
        <v>487829.53659487719</v>
      </c>
      <c r="BQ115" s="2">
        <f t="shared" si="89"/>
        <v>497050.85387603712</v>
      </c>
      <c r="BR115" s="2">
        <f t="shared" si="90"/>
        <v>506368.75476230698</v>
      </c>
      <c r="BS115" s="2">
        <f t="shared" si="91"/>
        <v>515415.18532944564</v>
      </c>
      <c r="BT115" s="2">
        <f t="shared" si="92"/>
        <v>524781.33385283721</v>
      </c>
      <c r="BU115" s="2">
        <f t="shared" si="93"/>
        <v>534357.41572509508</v>
      </c>
      <c r="BV115" s="2">
        <f t="shared" si="94"/>
        <v>544614.00813439535</v>
      </c>
      <c r="BW115" s="2">
        <f t="shared" si="95"/>
        <v>554937.48451732949</v>
      </c>
      <c r="BX115" s="2">
        <f t="shared" si="96"/>
        <v>564205.56497365737</v>
      </c>
      <c r="BY115" s="2">
        <f t="shared" si="97"/>
        <v>573452.8899420508</v>
      </c>
      <c r="BZ115" s="2">
        <f t="shared" si="98"/>
        <v>582590.4602729578</v>
      </c>
      <c r="CA115" s="2">
        <f t="shared" si="99"/>
        <v>591589.17887197004</v>
      </c>
      <c r="CB115" s="2">
        <f t="shared" si="100"/>
        <v>600393.77371296473</v>
      </c>
      <c r="CC115" s="2">
        <f t="shared" si="101"/>
        <v>609105.38393718097</v>
      </c>
      <c r="CD115" s="2">
        <f t="shared" si="102"/>
        <v>617674.72916724649</v>
      </c>
      <c r="CE115" s="2">
        <f t="shared" si="103"/>
        <v>626095.95814950322</v>
      </c>
      <c r="CF115" s="2">
        <f t="shared" si="104"/>
        <v>634363.66654120875</v>
      </c>
      <c r="CG115" s="2">
        <f t="shared" si="105"/>
        <v>642546.95783959038</v>
      </c>
      <c r="CH115" s="2">
        <f t="shared" si="106"/>
        <v>650498.78308903251</v>
      </c>
      <c r="CI115" s="2">
        <f t="shared" si="107"/>
        <v>658290.13452232804</v>
      </c>
      <c r="CJ115" s="2">
        <f t="shared" si="108"/>
        <v>665918.59392077278</v>
      </c>
      <c r="CK115" s="2">
        <f t="shared" si="109"/>
        <v>673384.22327440896</v>
      </c>
      <c r="CL115" s="2">
        <f t="shared" si="110"/>
        <v>680687.91653996357</v>
      </c>
      <c r="CM115" s="2">
        <f t="shared" si="111"/>
        <v>687831.14402182971</v>
      </c>
      <c r="CN115" s="2">
        <f t="shared" si="112"/>
        <v>694816.26374196343</v>
      </c>
      <c r="CO115" s="2">
        <f t="shared" si="113"/>
        <v>701646.47420714993</v>
      </c>
      <c r="CP115" s="2">
        <f t="shared" si="114"/>
        <v>708325.87077632209</v>
      </c>
      <c r="CQ115" s="2">
        <f t="shared" si="115"/>
        <v>715068.8525556653</v>
      </c>
      <c r="CR115" s="2">
        <f>IF($D115=3,(W115*$P115*$M115*'input_cooling&amp;ventilation'!$D$3)*'input_cool&amp;vent_evolution'!M$11,(W115*$Q115*'input_cooling&amp;ventilation'!$D$3)*'input_cool&amp;vent_evolution'!M$12)</f>
        <v>73877.340340447889</v>
      </c>
      <c r="CS115" s="2">
        <f>IF($D115=3,(X115*$P115*$M115*'input_cooling&amp;ventilation'!$D$3)*'input_cool&amp;vent_evolution'!N$11,(X115*$Q115*'input_cooling&amp;ventilation'!$D$3)*'input_cool&amp;vent_evolution'!N$12)</f>
        <v>69399.793980228147</v>
      </c>
      <c r="CT115" s="2">
        <f>IF($D115=3,(Y115*$P115*$M115*'input_cooling&amp;ventilation'!$D$3)*'input_cool&amp;vent_evolution'!O$11,(Y115*$Q115*'input_cooling&amp;ventilation'!$D$3)*'input_cool&amp;vent_evolution'!O$12)</f>
        <v>65959.288562331174</v>
      </c>
      <c r="CU115" s="2">
        <f>IF($D115=3,(Z115*$P115*$M115*'input_cooling&amp;ventilation'!$D$3)*'input_cool&amp;vent_evolution'!P$11,(Z115*$Q115*'input_cooling&amp;ventilation'!$D$3)*'input_cool&amp;vent_evolution'!P$12)</f>
        <v>73862.74602991213</v>
      </c>
      <c r="CV115" s="2">
        <f>IF($D115=3,(AA115*$P115*$M115*'input_cooling&amp;ventilation'!$D$3)*'input_cool&amp;vent_evolution'!Q$11,(AA115*$Q115*'input_cooling&amp;ventilation'!$D$3)*'input_cool&amp;vent_evolution'!Q$12)</f>
        <v>81065.703131011367</v>
      </c>
      <c r="CW115" s="2">
        <f>IF($D115=3,(AB115*$P115*$M115*'input_cooling&amp;ventilation'!$D$3)*'input_cool&amp;vent_evolution'!R$11,(AB115*$Q115*'input_cooling&amp;ventilation'!$D$3)*'input_cool&amp;vent_evolution'!R$12)</f>
        <v>85513.34622878152</v>
      </c>
      <c r="CX115" s="2">
        <f>IF($D115=3,(AC115*$P115*$M115*'input_cooling&amp;ventilation'!$D$3)*'input_cool&amp;vent_evolution'!S$11,(AC115*$Q115*'input_cooling&amp;ventilation'!$D$3)*'input_cool&amp;vent_evolution'!S$12)</f>
        <v>88583.411676409305</v>
      </c>
      <c r="CY115" s="2">
        <f>IF($D115=3,(AD115*$P115*$M115*'input_cooling&amp;ventilation'!$D$3)*'input_cool&amp;vent_evolution'!T$11,(AD115*$Q115*'input_cooling&amp;ventilation'!$D$3)*'input_cool&amp;vent_evolution'!T$12)</f>
        <v>91955.270332252418</v>
      </c>
      <c r="CZ115" s="2">
        <f>IF($D115=3,(AE115*$P115*$M115*'input_cooling&amp;ventilation'!$D$3)*'input_cool&amp;vent_evolution'!U$11,(AE115*$Q115*'input_cooling&amp;ventilation'!$D$3)*'input_cool&amp;vent_evolution'!U$12)</f>
        <v>105402.45032704568</v>
      </c>
      <c r="DA115" s="2">
        <f>IF($D115=3,(AF115*$P115*$M115*'input_cooling&amp;ventilation'!$D$3)*'input_cool&amp;vent_evolution'!V$11,(AF115*$Q115*'input_cooling&amp;ventilation'!$D$3)*'input_cool&amp;vent_evolution'!V$12)</f>
        <v>106506.43019560578</v>
      </c>
      <c r="DB115" s="2">
        <f>IF($D115=3,(AG115*$P115*$M115*'input_cooling&amp;ventilation'!$D$3)*'input_cool&amp;vent_evolution'!W$11,(AG115*$Q115*'input_cooling&amp;ventilation'!$D$3)*'input_cool&amp;vent_evolution'!W$12)</f>
        <v>103403.44219995865</v>
      </c>
      <c r="DC115" s="2">
        <f>IF($D115=3,(AH115*$P115*$M115*'input_cooling&amp;ventilation'!$D$3)*'input_cool&amp;vent_evolution'!X$11,(AH115*$Q115*'input_cooling&amp;ventilation'!$D$3)*'input_cool&amp;vent_evolution'!X$12)</f>
        <v>107057.91530560121</v>
      </c>
      <c r="DD115" s="2">
        <f>IF($D115=3,(AI115*$P115*$M115*'input_cooling&amp;ventilation'!$D$3)*'input_cool&amp;vent_evolution'!Y$11,(AI115*$Q115*'input_cooling&amp;ventilation'!$D$3)*'input_cool&amp;vent_evolution'!Y$12)</f>
        <v>109457.51708712669</v>
      </c>
      <c r="DE115" s="2">
        <f>IF($D115=3,(AJ115*$P115*$M115*'input_cooling&amp;ventilation'!$D$3)*'input_cool&amp;vent_evolution'!Z$11,(AJ115*$Q115*'input_cooling&amp;ventilation'!$D$3)*'input_cool&amp;vent_evolution'!Z$12)</f>
        <v>117235.95870134096</v>
      </c>
      <c r="DF115" s="2">
        <f>IF($D115=3,(AK115*$P115*$M115*'input_cooling&amp;ventilation'!$D$3)*'input_cool&amp;vent_evolution'!AA$11,(AK115*$Q115*'input_cooling&amp;ventilation'!$D$3)*'input_cool&amp;vent_evolution'!AA$12)</f>
        <v>118000.46278396556</v>
      </c>
      <c r="DG115" s="2">
        <f>IF($D115=3,(AL115*$P115*$M115*'input_cooling&amp;ventilation'!$D$3)*'input_cool&amp;vent_evolution'!AB$11,(AL115*$Q115*'input_cooling&amp;ventilation'!$D$3)*'input_cool&amp;vent_evolution'!AB$12)</f>
        <v>105936.96758715974</v>
      </c>
      <c r="DH115" s="2">
        <f>IF($D115=3,(AM115*$P115*$M115*'input_cooling&amp;ventilation'!$D$3)*'input_cool&amp;vent_evolution'!AC$11,(AM115*$Q115*'input_cooling&amp;ventilation'!$D$3)*'input_cool&amp;vent_evolution'!AC$12)</f>
        <v>105699.72607173193</v>
      </c>
      <c r="DI115" s="2">
        <f>IF($D115=3,(AN115*$P115*$M115*'input_cooling&amp;ventilation'!$D$3)*'input_cool&amp;vent_evolution'!AD$11,(AN115*$Q115*'input_cooling&amp;ventilation'!$D$3)*'input_cool&amp;vent_evolution'!AD$12)</f>
        <v>104445.19731265218</v>
      </c>
      <c r="DJ115" s="2">
        <f>IF($D115=3,(AO115*$P115*$M115*'input_cooling&amp;ventilation'!$D$3)*'input_cool&amp;vent_evolution'!AE$11,(AO115*$Q115*'input_cooling&amp;ventilation'!$D$3)*'input_cool&amp;vent_evolution'!AE$12)</f>
        <v>102858.07994887029</v>
      </c>
      <c r="DK115" s="2">
        <f>IF($D115=3,(AP115*$P115*$M115*'input_cooling&amp;ventilation'!$D$3)*'input_cool&amp;vent_evolution'!AF$11,(AP115*$Q115*'input_cooling&amp;ventilation'!$D$3)*'input_cool&amp;vent_evolution'!AF$12)</f>
        <v>100639.18658061478</v>
      </c>
      <c r="DL115" s="2">
        <f>IF($D115=3,(AQ115*$P115*$M115*'input_cooling&amp;ventilation'!$D$3)*'input_cool&amp;vent_evolution'!AG$11,(AQ115*$Q115*'input_cooling&amp;ventilation'!$D$3)*'input_cool&amp;vent_evolution'!AG$12)</f>
        <v>99576.344239078157</v>
      </c>
      <c r="DM115" s="2">
        <f>IF($D115=3,(AR115*$P115*$M115*'input_cooling&amp;ventilation'!$D$3)*'input_cool&amp;vent_evolution'!AH$11,(AR115*$Q115*'input_cooling&amp;ventilation'!$D$3)*'input_cool&amp;vent_evolution'!AH$12)</f>
        <v>97950.212253585472</v>
      </c>
      <c r="DN115" s="2">
        <f>IF($D115=3,(AS115*$P115*$M115*'input_cooling&amp;ventilation'!$D$3)*'input_cool&amp;vent_evolution'!AI$11,(AS115*$Q115*'input_cooling&amp;ventilation'!$D$3)*'input_cool&amp;vent_evolution'!AI$12)</f>
        <v>96257.198666016411</v>
      </c>
      <c r="DO115" s="2">
        <f>IF($D115=3,(AT115*$P115*$M115*'input_cooling&amp;ventilation'!$D$3)*'input_cool&amp;vent_evolution'!AJ$11,(AT115*$Q115*'input_cooling&amp;ventilation'!$D$3)*'input_cool&amp;vent_evolution'!AJ$12)</f>
        <v>94502.411803535448</v>
      </c>
      <c r="DP115" s="2">
        <f>IF($D115=3,(AU115*$P115*$M115*'input_cooling&amp;ventilation'!$D$3)*'input_cool&amp;vent_evolution'!AK$11,(AU115*$Q115*'input_cooling&amp;ventilation'!$D$3)*'input_cool&amp;vent_evolution'!AK$12)</f>
        <v>93537.498850805438</v>
      </c>
      <c r="DQ115" s="2">
        <f>IF($D115=3,(AV115*$P115*$M115*'input_cooling&amp;ventilation'!$D$3)*'input_cool&amp;vent_evolution'!AL$11,(AV115*$Q115*'input_cooling&amp;ventilation'!$D$3)*'input_cool&amp;vent_evolution'!AL$12)</f>
        <v>90891.771783636243</v>
      </c>
      <c r="DR115" s="2">
        <f>IF($D115=3,(AW115*$P115*$M115*'input_cooling&amp;ventilation'!$D$3)*'input_cool&amp;vent_evolution'!AM$11,(AW115*$Q115*'input_cooling&amp;ventilation'!$D$3)*'input_cool&amp;vent_evolution'!AM$12)</f>
        <v>89057.507445963027</v>
      </c>
      <c r="DS115" s="2">
        <f>IF($D115=3,(AX115*$P115*$M115*'input_cooling&amp;ventilation'!$D$3)*'input_cool&amp;vent_evolution'!AN$11,(AX115*$Q115*'input_cooling&amp;ventilation'!$D$3)*'input_cool&amp;vent_evolution'!AN$12)</f>
        <v>87195.602135849113</v>
      </c>
      <c r="DT115" s="2">
        <f>IF($D115=3,(AY115*$P115*$M115*'input_cooling&amp;ventilation'!$D$3)*'input_cool&amp;vent_evolution'!AO$11,(AY115*$Q115*'input_cooling&amp;ventilation'!$D$3)*'input_cool&amp;vent_evolution'!AO$12)</f>
        <v>85334.40539069986</v>
      </c>
      <c r="DU115" s="2">
        <f>IF($D115=3,(AZ115*$P115*$M115*'input_cooling&amp;ventilation'!$D$3)*'input_cool&amp;vent_evolution'!AP$11,(AZ115*$Q115*'input_cooling&amp;ventilation'!$D$3)*'input_cool&amp;vent_evolution'!AP$12)</f>
        <v>83483.426841785331</v>
      </c>
      <c r="DV115" s="2">
        <f>IF($D115=3,(BA115*$P115*$M115*'input_cooling&amp;ventilation'!$D$3)*'input_cool&amp;vent_evolution'!AQ$11,(BA115*$Q115*'input_cooling&amp;ventilation'!$D$3)*'input_cool&amp;vent_evolution'!AQ$12)</f>
        <v>81649.254317543688</v>
      </c>
      <c r="DW115" s="2">
        <f>IF($D115=3,(BB115*$P115*$M115*'input_cooling&amp;ventilation'!$D$3)*'input_cool&amp;vent_evolution'!AR$11,(BB115*$Q115*'input_cooling&amp;ventilation'!$D$3)*'input_cool&amp;vent_evolution'!AR$12)</f>
        <v>79842.034698671967</v>
      </c>
      <c r="DX115" s="2">
        <f>IF($D115=3,(BC115*$P115*$M115*'input_cooling&amp;ventilation'!$D$3)*'input_cool&amp;vent_evolution'!AS$11,(BC115*$Q115*'input_cooling&amp;ventilation'!$D$3)*'input_cool&amp;vent_evolution'!AS$12)</f>
        <v>78071.374981422632</v>
      </c>
      <c r="DY115" s="2">
        <f>IF($D115=3,(BD115*$P115*$M115*'input_cooling&amp;ventilation'!$D$3)*'input_cool&amp;vent_evolution'!AT$11,(BD115*$Q115*'input_cooling&amp;ventilation'!$D$3)*'input_cool&amp;vent_evolution'!AT$12)</f>
        <v>76347.526457548622</v>
      </c>
      <c r="DZ115" s="2">
        <f>IF($D115=3,(BE115*$P115*$M115*'input_cooling&amp;ventilation'!$D$3)*'input_cool&amp;vent_evolution'!AU$11,(BE115*$Q115*'input_cooling&amp;ventilation'!$D$3)*'input_cool&amp;vent_evolution'!AU$12)</f>
        <v>77074.324674359406</v>
      </c>
      <c r="EA115" s="2">
        <f>IF($D115=3,(BF115*$P115*$M115*'input_cooling&amp;ventilation'!$D$3)*'input_cool&amp;vent_evolution'!AV$11,(BF115*$Q115*'input_cooling&amp;ventilation'!$D$3)*'input_cool&amp;vent_evolution'!AV$12)</f>
        <v>77808.041722368376</v>
      </c>
      <c r="EB115">
        <v>0.80023852116875371</v>
      </c>
      <c r="EC115" s="2">
        <f t="shared" si="116"/>
        <v>357066.42814549792</v>
      </c>
      <c r="ED115" s="2">
        <f>IF($D115=3,(EC115*(1+'input_cool&amp;vent_evolution'!M$10)),EC115*(1+'input_cool&amp;vent_evolution'!M$9))</f>
        <v>364677.70669917075</v>
      </c>
      <c r="EE115" s="2">
        <f>IF($D115=3,(ED115*(1+'input_cool&amp;vent_evolution'!N$10)),ED115*(1+'input_cool&amp;vent_evolution'!N$9))</f>
        <v>372296.8408383127</v>
      </c>
      <c r="EF115" s="2">
        <f>IF($D115=3,(EE115*(1+'input_cool&amp;vent_evolution'!O$10)),EE115*(1+'input_cool&amp;vent_evolution'!O$9))</f>
        <v>379923.83070028329</v>
      </c>
      <c r="EG115" s="2">
        <f>IF($D115=3,(EF115*(1+'input_cool&amp;vent_evolution'!P$10)),EF115*(1+'input_cool&amp;vent_evolution'!P$9))</f>
        <v>387135.4852786758</v>
      </c>
      <c r="EH115" s="2">
        <f>IF($D115=3,(EG115*(1+'input_cool&amp;vent_evolution'!Q$10)),EG115*(1+'input_cool&amp;vent_evolution'!Q$9))</f>
        <v>394354.99559515959</v>
      </c>
      <c r="EI115" s="2">
        <f>IF($D115=3,(EH115*(1+'input_cool&amp;vent_evolution'!R$10)),EH115*(1+'input_cool&amp;vent_evolution'!R$9))</f>
        <v>400027.6537027891</v>
      </c>
      <c r="EJ115" s="2">
        <f>IF($D115=3,(EI115*(1+'input_cool&amp;vent_evolution'!S$10)),EI115*(1+'input_cool&amp;vent_evolution'!S$9))</f>
        <v>405703.75933652272</v>
      </c>
      <c r="EK115" s="2">
        <f>IF($D115=3,(EJ115*(1+'input_cool&amp;vent_evolution'!T$10)),EJ115*(1+'input_cool&amp;vent_evolution'!T$9))</f>
        <v>411383.31246583641</v>
      </c>
      <c r="EL115" s="2">
        <f>IF($D115=3,(EK115*(1+'input_cool&amp;vent_evolution'!U$10)),EK115*(1+'input_cool&amp;vent_evolution'!U$9))</f>
        <v>417066.31284653256</v>
      </c>
      <c r="EM115" s="2">
        <f>IF($D115=3,(EL115*(1+'input_cool&amp;vent_evolution'!V$10)),EL115*(1+'input_cool&amp;vent_evolution'!V$9))</f>
        <v>422752.7606922838</v>
      </c>
      <c r="EN115" s="2">
        <f>IF($D115=3,(EM115*(1+'input_cool&amp;vent_evolution'!W$10)),EM115*(1+'input_cool&amp;vent_evolution'!W$9))</f>
        <v>427175.30511464603</v>
      </c>
      <c r="EO115" s="2">
        <f>IF($D115=3,(EN115*(1+'input_cool&amp;vent_evolution'!X$10)),EN115*(1+'input_cool&amp;vent_evolution'!X$9))</f>
        <v>431600.73478447885</v>
      </c>
      <c r="EP115" s="2">
        <f>IF($D115=3,(EO115*(1+'input_cool&amp;vent_evolution'!Y$10)),EO115*(1+'input_cool&amp;vent_evolution'!Y$9))</f>
        <v>436029.04986966704</v>
      </c>
      <c r="EQ115" s="2">
        <f>IF($D115=3,(EP115*(1+'input_cool&amp;vent_evolution'!Z$10)),EP115*(1+'input_cool&amp;vent_evolution'!Z$9))</f>
        <v>440460.25009549019</v>
      </c>
      <c r="ER115" s="2">
        <f>IF($D115=3,(EQ115*(1+'input_cool&amp;vent_evolution'!AA$10)),EQ115*(1+'input_cool&amp;vent_evolution'!AA$9))</f>
        <v>444894.33573666855</v>
      </c>
      <c r="ES115" s="2">
        <f>IF($D115=3,(ER115*(1+'input_cool&amp;vent_evolution'!AB$10)),ER115*(1+'input_cool&amp;vent_evolution'!AB$9))</f>
        <v>447980.79965512385</v>
      </c>
      <c r="ET115" s="2">
        <f>IF($D115=3,(ES115*(1+'input_cool&amp;vent_evolution'!AC$10)),ES115*(1+'input_cool&amp;vent_evolution'!AC$9))</f>
        <v>451069.42918803566</v>
      </c>
      <c r="EU115" s="2">
        <f>IF($D115=3,(ET115*(1+'input_cool&amp;vent_evolution'!AD$10)),ET115*(1+'input_cool&amp;vent_evolution'!AD$9))</f>
        <v>454160.22471696173</v>
      </c>
      <c r="EV115" s="2">
        <f>IF($D115=3,(EU115*(1+'input_cool&amp;vent_evolution'!AE$10)),EU115*(1+'input_cool&amp;vent_evolution'!AE$9))</f>
        <v>457253.18589086918</v>
      </c>
      <c r="EW115" s="2">
        <f>IF($D115=3,(EV115*(1+'input_cool&amp;vent_evolution'!AF$10)),EV115*(1+'input_cool&amp;vent_evolution'!AF$9))</f>
        <v>460348.31304552843</v>
      </c>
      <c r="EX115" s="2">
        <f>IF($D115=3,(EW115*(1+'input_cool&amp;vent_evolution'!AG$10)),EW115*(1+'input_cool&amp;vent_evolution'!AG$9))</f>
        <v>462305.171520498</v>
      </c>
      <c r="EY115" s="2">
        <f>IF($D115=3,(EX115*(1+'input_cool&amp;vent_evolution'!AH$10)),EX115*(1+'input_cool&amp;vent_evolution'!AH$9))</f>
        <v>464262.61261875613</v>
      </c>
      <c r="EZ115" s="2">
        <f>IF($D115=3,(EY115*(1+'input_cool&amp;vent_evolution'!AI$10)),EY115*(1+'input_cool&amp;vent_evolution'!AI$9))</f>
        <v>466220.63644713897</v>
      </c>
      <c r="FA115" s="2">
        <f>IF($D115=3,(EZ115*(1+'input_cool&amp;vent_evolution'!AJ$10)),EZ115*(1+'input_cool&amp;vent_evolution'!AJ$9))</f>
        <v>468179.24288354808</v>
      </c>
      <c r="FB115" s="2">
        <f>IF($D115=3,(FA115*(1+'input_cool&amp;vent_evolution'!AK$10)),FA115*(1+'input_cool&amp;vent_evolution'!AK$9))</f>
        <v>470138.4316685237</v>
      </c>
      <c r="FC115" s="2">
        <f>IF($D115=3,(FB115*(1+'input_cool&amp;vent_evolution'!AL$10)),FB115*(1+'input_cool&amp;vent_evolution'!AL$9))</f>
        <v>472098.20336677186</v>
      </c>
      <c r="FD115" s="2">
        <f>IF($D115=3,(FC115*(1+'input_cool&amp;vent_evolution'!AM$10)),FC115*(1+'input_cool&amp;vent_evolution'!AM$9))</f>
        <v>474058.55750516034</v>
      </c>
      <c r="FE115" s="2">
        <f>IF($D115=3,(FD115*(1+'input_cool&amp;vent_evolution'!AN$10)),FD115*(1+'input_cool&amp;vent_evolution'!AN$9))</f>
        <v>476019.49437367381</v>
      </c>
      <c r="FF115" s="2">
        <f>IF($D115=3,(FE115*(1+'input_cool&amp;vent_evolution'!AO$10)),FE115*(1+'input_cool&amp;vent_evolution'!AO$9))</f>
        <v>477981.01378916419</v>
      </c>
      <c r="FG115" s="2">
        <f>IF($D115=3,(FF115*(1+'input_cool&amp;vent_evolution'!AP$10)),FF115*(1+'input_cool&amp;vent_evolution'!AP$9))</f>
        <v>479943.11587372975</v>
      </c>
      <c r="FH115" s="2">
        <f>IF($D115=3,(FG115*(1+'input_cool&amp;vent_evolution'!AQ$10)),FG115*(1+'input_cool&amp;vent_evolution'!AQ$9))</f>
        <v>481905.8004442231</v>
      </c>
      <c r="FI115" s="2">
        <f>IF($D115=3,(FH115*(1+'input_cool&amp;vent_evolution'!AR$10)),FH115*(1+'input_cool&amp;vent_evolution'!AR$9))</f>
        <v>483869.06771431636</v>
      </c>
      <c r="FJ115" s="2">
        <f>IF($D115=3,(FI115*(1+'input_cool&amp;vent_evolution'!AS$10)),FI115*(1+'input_cool&amp;vent_evolution'!AS$9))</f>
        <v>485832.91754664894</v>
      </c>
      <c r="FK115" s="2">
        <f>IF($D115=3,(FJ115*(1+'input_cool&amp;vent_evolution'!AT$10)),FJ115*(1+'input_cool&amp;vent_evolution'!AT$9))</f>
        <v>487797.35012436786</v>
      </c>
      <c r="FL115" s="2">
        <f>IF($D115=3,(FK115*(1+'input_cool&amp;vent_evolution'!AU$10)),FK115*(1+'input_cool&amp;vent_evolution'!AU$9))</f>
        <v>489769.72575249162</v>
      </c>
      <c r="FM115" s="2">
        <f t="shared" si="117"/>
        <v>1002400.3410966257</v>
      </c>
      <c r="FN115" s="2">
        <f t="shared" si="118"/>
        <v>1023767.6487374161</v>
      </c>
      <c r="FO115" s="2">
        <f t="shared" si="119"/>
        <v>1045157.0095339586</v>
      </c>
      <c r="FP115" s="2">
        <f t="shared" si="120"/>
        <v>1066568.4238718657</v>
      </c>
      <c r="FQ115" s="2">
        <f t="shared" si="121"/>
        <v>1086813.858444914</v>
      </c>
      <c r="FR115" s="2">
        <f t="shared" si="122"/>
        <v>1107081.3466021738</v>
      </c>
      <c r="FS115" s="2">
        <f t="shared" si="123"/>
        <v>1123006.3229477387</v>
      </c>
      <c r="FT115" s="2">
        <f t="shared" si="124"/>
        <v>1138940.9776082339</v>
      </c>
      <c r="FU115" s="2">
        <f t="shared" si="125"/>
        <v>1154885.3104979687</v>
      </c>
      <c r="FV115" s="2">
        <f t="shared" si="126"/>
        <v>1170839.3209314025</v>
      </c>
      <c r="FW115" s="2">
        <f t="shared" si="127"/>
        <v>1186803.0095083818</v>
      </c>
      <c r="FX115" s="2">
        <f t="shared" si="128"/>
        <v>1199218.5145462414</v>
      </c>
      <c r="FY115" s="2">
        <f t="shared" si="129"/>
        <v>1211642.1194020077</v>
      </c>
      <c r="FZ115" s="2">
        <f t="shared" si="130"/>
        <v>1224073.8245469874</v>
      </c>
      <c r="GA115" s="2">
        <f t="shared" si="131"/>
        <v>1236513.6292099524</v>
      </c>
      <c r="GB115" s="2">
        <f t="shared" si="132"/>
        <v>1248961.5341621304</v>
      </c>
      <c r="GC115" s="2">
        <f t="shared" si="133"/>
        <v>1257626.2313746649</v>
      </c>
      <c r="GD115" s="2">
        <f t="shared" si="134"/>
        <v>1266297.008163712</v>
      </c>
      <c r="GE115" s="2">
        <f t="shared" si="135"/>
        <v>1274973.8656004267</v>
      </c>
      <c r="GF115" s="2">
        <f t="shared" si="136"/>
        <v>1283656.8026993468</v>
      </c>
      <c r="GG115" s="2">
        <f t="shared" si="137"/>
        <v>1292345.8204030881</v>
      </c>
      <c r="GH115" s="2">
        <f t="shared" si="138"/>
        <v>1297839.3517131445</v>
      </c>
      <c r="GI115" s="2">
        <f t="shared" si="139"/>
        <v>1303334.5186342169</v>
      </c>
      <c r="GJ115" s="2">
        <f t="shared" si="140"/>
        <v>1308831.321466228</v>
      </c>
      <c r="GK115" s="2">
        <f t="shared" si="141"/>
        <v>1314329.7598664085</v>
      </c>
      <c r="GL115" s="2">
        <f t="shared" si="142"/>
        <v>1319829.8331063713</v>
      </c>
      <c r="GM115" s="2">
        <f t="shared" si="143"/>
        <v>1325331.5427714284</v>
      </c>
      <c r="GN115" s="2">
        <f t="shared" si="144"/>
        <v>1330834.887533345</v>
      </c>
      <c r="GO115" s="2">
        <f t="shared" si="145"/>
        <v>1336339.8682062014</v>
      </c>
      <c r="GP115" s="2">
        <f t="shared" si="146"/>
        <v>1341846.4842758421</v>
      </c>
      <c r="GQ115" s="2">
        <f t="shared" si="147"/>
        <v>1347354.7360850363</v>
      </c>
      <c r="GR115" s="2">
        <f t="shared" si="148"/>
        <v>1352864.6231196302</v>
      </c>
      <c r="GS115" s="2">
        <f t="shared" si="149"/>
        <v>1358376.1459794701</v>
      </c>
      <c r="GT115" s="2">
        <f t="shared" si="150"/>
        <v>1363889.3042789409</v>
      </c>
      <c r="GU115" s="2">
        <f t="shared" si="151"/>
        <v>1369404.098532195</v>
      </c>
      <c r="GV115" s="2">
        <f t="shared" si="152"/>
        <v>1374941.1914834157</v>
      </c>
      <c r="GW115" s="2">
        <f>IF($D115=3,($N115*$M115*EC115*'input_cooling&amp;ventilation'!$D$3)*'input_cool&amp;vent_evolution'!M$11,($O115*$M115*EC115*'input_cooling&amp;ventilation'!$D$3)*'input_cool&amp;vent_evolution'!M$10)</f>
        <v>207822.49735350758</v>
      </c>
      <c r="GX115" s="2">
        <f>IF($D115=3,($N115*$M115*ED115*'input_cooling&amp;ventilation'!$D$3)*'input_cool&amp;vent_evolution'!N$11,($O115*$M115*ED115*'input_cooling&amp;ventilation'!$D$3)*'input_cool&amp;vent_evolution'!N$10)</f>
        <v>196453.81262048244</v>
      </c>
      <c r="GY115" s="2">
        <f>IF($D115=3,($N115*$M115*EE115*'input_cooling&amp;ventilation'!$D$3)*'input_cool&amp;vent_evolution'!O$11,($O115*$M115*EE115*'input_cooling&amp;ventilation'!$D$3)*'input_cool&amp;vent_evolution'!O$10)</f>
        <v>188016.15814961767</v>
      </c>
      <c r="GZ115" s="2">
        <f>IF($D115=3,($N115*$M115*EF115*'input_cooling&amp;ventilation'!$D$3)*'input_cool&amp;vent_evolution'!P$11,($O115*$M115*EF115*'input_cooling&amp;ventilation'!$D$3)*'input_cool&amp;vent_evolution'!P$10)</f>
        <v>212109.03373285447</v>
      </c>
      <c r="HA115" s="2">
        <f>IF($D115=3,($N115*$M115*EG115*'input_cooling&amp;ventilation'!$D$3)*'input_cool&amp;vent_evolution'!Q$11,($O115*$M115*EG115*'input_cooling&amp;ventilation'!$D$3)*'input_cool&amp;vent_evolution'!Q$10)</f>
        <v>233861.54426648104</v>
      </c>
      <c r="HB115" s="2">
        <f>IF($D115=3,($N115*$M115*EH115*'input_cooling&amp;ventilation'!$D$3)*'input_cool&amp;vent_evolution'!R$11,($O115*$M115*EH115*'input_cooling&amp;ventilation'!$D$3)*'input_cool&amp;vent_evolution'!R$10)</f>
        <v>247456.33348313044</v>
      </c>
      <c r="HC115" s="2">
        <f>IF($D115=3,($N115*$M115*EI115*'input_cooling&amp;ventilation'!$D$3)*'input_cool&amp;vent_evolution'!S$11,($O115*$M115*EI115*'input_cooling&amp;ventilation'!$D$3)*'input_cool&amp;vent_evolution'!S$10)</f>
        <v>255906.59419520339</v>
      </c>
      <c r="HD115" s="2">
        <f>IF($D115=3,($N115*$M115*EJ115*'input_cooling&amp;ventilation'!$D$3)*'input_cool&amp;vent_evolution'!T$11,($O115*$M115*EJ115*'input_cooling&amp;ventilation'!$D$3)*'input_cool&amp;vent_evolution'!T$10)</f>
        <v>265064.98601755506</v>
      </c>
      <c r="HE115" s="2">
        <f>IF($D115=3,($N115*$M115*EK115*'input_cooling&amp;ventilation'!$D$3)*'input_cool&amp;vent_evolution'!U$11,($O115*$M115*EK115*'input_cooling&amp;ventilation'!$D$3)*'input_cool&amp;vent_evolution'!U$10)</f>
        <v>302999.81148404378</v>
      </c>
      <c r="HF115" s="2">
        <f>IF($D115=3,($N115*$M115*EL115*'input_cooling&amp;ventilation'!$D$3)*'input_cool&amp;vent_evolution'!V$11,($O115*$M115*EL115*'input_cooling&amp;ventilation'!$D$3)*'input_cool&amp;vent_evolution'!V$10)</f>
        <v>304644.39293060591</v>
      </c>
      <c r="HG115" s="2">
        <f>IF($D115=3,($N115*$M115*EM115*'input_cooling&amp;ventilation'!$D$3)*'input_cool&amp;vent_evolution'!W$11,($O115*$M115*EM115*'input_cooling&amp;ventilation'!$D$3)*'input_cool&amp;vent_evolution'!W$10)</f>
        <v>294284.65761911846</v>
      </c>
      <c r="HH115" s="2">
        <f>IF($D115=3,($N115*$M115*EN115*'input_cooling&amp;ventilation'!$D$3)*'input_cool&amp;vent_evolution'!X$11,($O115*$M115*EN115*'input_cooling&amp;ventilation'!$D$3)*'input_cool&amp;vent_evolution'!X$10)</f>
        <v>302468.93917450646</v>
      </c>
      <c r="HI115" s="2">
        <f>IF($D115=3,($N115*$M115*EO115*'input_cooling&amp;ventilation'!$D$3)*'input_cool&amp;vent_evolution'!Y$11,($O115*$M115*EO115*'input_cooling&amp;ventilation'!$D$3)*'input_cool&amp;vent_evolution'!Y$10)</f>
        <v>306875.67242013809</v>
      </c>
      <c r="HJ115" s="2">
        <f>IF($D115=3,($N115*$M115*EP115*'input_cooling&amp;ventilation'!$D$3)*'input_cool&amp;vent_evolution'!Z$11,($O115*$M115*EP115*'input_cooling&amp;ventilation'!$D$3)*'input_cool&amp;vent_evolution'!Z$10)</f>
        <v>326105.0282105541</v>
      </c>
      <c r="HK115" s="2">
        <f>IF($D115=3,($N115*$M115*EQ115*'input_cooling&amp;ventilation'!$D$3)*'input_cool&amp;vent_evolution'!AA$11,($O115*$M115*EQ115*'input_cooling&amp;ventilation'!$D$3)*'input_cool&amp;vent_evolution'!AA$10)</f>
        <v>325322.94579338515</v>
      </c>
      <c r="HL115" s="2">
        <f>IF($D115=3,($N115*$M115*ER115*'input_cooling&amp;ventilation'!$D$3)*'input_cool&amp;vent_evolution'!AB$11,($O115*$M115*ER115*'input_cooling&amp;ventilation'!$D$3)*'input_cool&amp;vent_evolution'!AB$10)</f>
        <v>289516.56992406282</v>
      </c>
      <c r="HM115" s="2">
        <f>IF($D115=3,($N115*$M115*ES115*'input_cooling&amp;ventilation'!$D$3)*'input_cool&amp;vent_evolution'!AC$11,($O115*$M115*ES115*'input_cooling&amp;ventilation'!$D$3)*'input_cool&amp;vent_evolution'!AC$10)</f>
        <v>286094.14457619633</v>
      </c>
      <c r="HN115" s="2">
        <f>IF($D115=3,($N115*$M115*ET115*'input_cooling&amp;ventilation'!$D$3)*'input_cool&amp;vent_evolution'!AD$11,($O115*$M115*ET115*'input_cooling&amp;ventilation'!$D$3)*'input_cool&amp;vent_evolution'!AD$10)</f>
        <v>280057.49211669178</v>
      </c>
      <c r="HO115" s="2">
        <f>IF($D115=3,($N115*$M115*EU115*'input_cooling&amp;ventilation'!$D$3)*'input_cool&amp;vent_evolution'!AE$11,($O115*$M115*EU115*'input_cooling&amp;ventilation'!$D$3)*'input_cool&amp;vent_evolution'!AE$10)</f>
        <v>273336.23784444464</v>
      </c>
      <c r="HP115" s="2">
        <f>IF($D115=3,($N115*$M115*EV115*'input_cooling&amp;ventilation'!$D$3)*'input_cool&amp;vent_evolution'!AF$11,($O115*$M115*EV115*'input_cooling&amp;ventilation'!$D$3)*'input_cool&amp;vent_evolution'!AF$10)</f>
        <v>265165.31095559261</v>
      </c>
      <c r="HQ115" s="2">
        <f>IF($D115=3,($N115*$M115*EW115*'input_cooling&amp;ventilation'!$D$3)*'input_cool&amp;vent_evolution'!AG$11,($O115*$M115*EW115*'input_cooling&amp;ventilation'!$D$3)*'input_cool&amp;vent_evolution'!AG$10)</f>
        <v>260267.3117788744</v>
      </c>
      <c r="HR115" s="2">
        <f>IF($D115=3,($N115*$M115*EX115*'input_cooling&amp;ventilation'!$D$3)*'input_cool&amp;vent_evolution'!AH$11,($O115*$M115*EX115*'input_cooling&amp;ventilation'!$D$3)*'input_cool&amp;vent_evolution'!AH$10)</f>
        <v>253428.09969504533</v>
      </c>
      <c r="HS115" s="2">
        <f>IF($D115=3,($N115*$M115*EY115*'input_cooling&amp;ventilation'!$D$3)*'input_cool&amp;vent_evolution'!AI$11,($O115*$M115*EY115*'input_cooling&amp;ventilation'!$D$3)*'input_cool&amp;vent_evolution'!AI$10)</f>
        <v>246632.42225738149</v>
      </c>
      <c r="HT115" s="2">
        <f>IF($D115=3,($N115*$M115*EZ115*'input_cooling&amp;ventilation'!$D$3)*'input_cool&amp;vent_evolution'!AJ$11,($O115*$M115*EZ115*'input_cooling&amp;ventilation'!$D$3)*'input_cool&amp;vent_evolution'!AJ$10)</f>
        <v>239886.9139003614</v>
      </c>
      <c r="HU115" s="2">
        <f>IF($D115=3,($N115*$M115*FA115*'input_cooling&amp;ventilation'!$D$3)*'input_cool&amp;vent_evolution'!AK$11,($O115*$M115*FA115*'input_cooling&amp;ventilation'!$D$3)*'input_cool&amp;vent_evolution'!AK$10)</f>
        <v>235327.49915784589</v>
      </c>
      <c r="HV115" s="2">
        <f>IF($D115=3,($N115*$M115*FB115*'input_cooling&amp;ventilation'!$D$3)*'input_cool&amp;vent_evolution'!AL$11,($O115*$M115*FB115*'input_cooling&amp;ventilation'!$D$3)*'input_cool&amp;vent_evolution'!AL$10)</f>
        <v>226703.65609028592</v>
      </c>
      <c r="HW115" s="2">
        <f>IF($D115=3,($N115*$M115*FC115*'input_cooling&amp;ventilation'!$D$3)*'input_cool&amp;vent_evolution'!AM$11,($O115*$M115*FC115*'input_cooling&amp;ventilation'!$D$3)*'input_cool&amp;vent_evolution'!AM$10)</f>
        <v>220327.88593723581</v>
      </c>
      <c r="HX115" s="2">
        <f>IF($D115=3,($N115*$M115*FD115*'input_cooling&amp;ventilation'!$D$3)*'input_cool&amp;vent_evolution'!AN$11,($O115*$M115*FD115*'input_cooling&amp;ventilation'!$D$3)*'input_cool&amp;vent_evolution'!AN$10)</f>
        <v>214053.48229309349</v>
      </c>
      <c r="HY115" s="2">
        <f>IF($D115=3,($N115*$M115*FE115*'input_cooling&amp;ventilation'!$D$3)*'input_cool&amp;vent_evolution'!AO$11,($O115*$M115*FE115*'input_cooling&amp;ventilation'!$D$3)*'input_cool&amp;vent_evolution'!AO$10)</f>
        <v>207941.33896965554</v>
      </c>
      <c r="HZ115" s="2">
        <f>IF($D115=3,($N115*$M115*FF115*'input_cooling&amp;ventilation'!$D$3)*'input_cool&amp;vent_evolution'!AP$11,($O115*$M115*FF115*'input_cooling&amp;ventilation'!$D$3)*'input_cool&amp;vent_evolution'!AP$10)</f>
        <v>202004.50223010447</v>
      </c>
      <c r="IA115" s="2">
        <f>IF($D115=3,($N115*$M115*FG115*'input_cooling&amp;ventilation'!$D$3)*'input_cool&amp;vent_evolution'!AQ$11,($O115*$M115*FG115*'input_cooling&amp;ventilation'!$D$3)*'input_cool&amp;vent_evolution'!AQ$10)</f>
        <v>196248.80486974449</v>
      </c>
      <c r="IB115" s="2">
        <f>IF($D115=3,($N115*$M115*FH115*'input_cooling&amp;ventilation'!$D$3)*'input_cool&amp;vent_evolution'!AR$11,($O115*$M115*FH115*'input_cooling&amp;ventilation'!$D$3)*'input_cool&amp;vent_evolution'!AR$10)</f>
        <v>190688.71221923642</v>
      </c>
      <c r="IC115" s="2">
        <f>IF($D115=3,($N115*$M115*FI115*'input_cooling&amp;ventilation'!$D$3)*'input_cool&amp;vent_evolution'!AS$11,($O115*$M115*FI115*'input_cooling&amp;ventilation'!$D$3)*'input_cool&amp;vent_evolution'!AS$10)</f>
        <v>185337.27988610923</v>
      </c>
      <c r="ID115" s="2">
        <f>IF($D115=3,($N115*$M115*FJ115*'input_cooling&amp;ventilation'!$D$3)*'input_cool&amp;vent_evolution'!AT$11,($O115*$M115*FJ115*'input_cooling&amp;ventilation'!$D$3)*'input_cool&amp;vent_evolution'!AT$10)</f>
        <v>180209.0649549457</v>
      </c>
      <c r="IE115" s="2">
        <f>IF($D115=3,($N115*$M115*FK115*'input_cooling&amp;ventilation'!$D$3)*'input_cool&amp;vent_evolution'!AU$11,($O115*$M115*FK115*'input_cooling&amp;ventilation'!$D$3)*'input_cool&amp;vent_evolution'!AU$10)</f>
        <v>180937.72813360678</v>
      </c>
      <c r="IF115" s="2">
        <f>IF($D115=3,($N115*$M115*FL115*'input_cooling&amp;ventilation'!$D$3)*'input_cool&amp;vent_evolution'!AV$11,($O115*$M115*FL115*'input_cooling&amp;ventilation'!$D$3)*'input_cool&amp;vent_evolution'!AV$10)</f>
        <v>181669.33761260012</v>
      </c>
    </row>
    <row r="116" spans="1:240" x14ac:dyDescent="0.25">
      <c r="A116">
        <v>114</v>
      </c>
      <c r="B116">
        <v>100100</v>
      </c>
      <c r="C116">
        <v>16</v>
      </c>
      <c r="D116">
        <v>3</v>
      </c>
      <c r="E116">
        <v>3</v>
      </c>
      <c r="F116" s="2">
        <v>877814.07951272395</v>
      </c>
      <c r="G116" s="2">
        <v>1054620</v>
      </c>
      <c r="H116" s="2">
        <v>877814.07951272395</v>
      </c>
      <c r="I116" s="17">
        <v>0.62</v>
      </c>
      <c r="J116">
        <v>0.169046111</v>
      </c>
      <c r="K116" s="2">
        <f t="shared" si="77"/>
        <v>148391.05632267075</v>
      </c>
      <c r="L116" s="2">
        <f t="shared" si="78"/>
        <v>653864.4</v>
      </c>
      <c r="M116">
        <v>0.829989440337909</v>
      </c>
      <c r="N116" s="17">
        <f>'input_cooling&amp;ventilation'!$D$5</f>
        <v>57.500092182043396</v>
      </c>
      <c r="O116" s="45">
        <f>'input_cooling&amp;ventilation'!$D$6</f>
        <v>19.328678831353667</v>
      </c>
      <c r="P116" s="45">
        <f>'input_cooling&amp;ventilation'!$C$5</f>
        <v>50.351688737400465</v>
      </c>
      <c r="Q116" s="45">
        <f>'input_cooling&amp;ventilation'!$C$6</f>
        <v>32.240814214248743</v>
      </c>
      <c r="R116">
        <v>17</v>
      </c>
      <c r="S116">
        <v>12</v>
      </c>
      <c r="T116">
        <v>14</v>
      </c>
      <c r="U116" s="2">
        <f t="shared" si="79"/>
        <v>310073.27664135781</v>
      </c>
      <c r="V116" s="2">
        <f t="shared" si="80"/>
        <v>1284925.4148494303</v>
      </c>
      <c r="W116" s="2">
        <v>255335.24040451</v>
      </c>
      <c r="X116" s="57">
        <f>IF($D116=3,(W116*(1+'input_cool&amp;vent_evolution'!M$11)),(W116*(1+'input_cool&amp;vent_evolution'!M$12)))</f>
        <v>259149.26495742114</v>
      </c>
      <c r="Y116" s="57">
        <f>IF($D116=3,(X116*(1+'input_cool&amp;vent_evolution'!N$11)),(X116*(1+'input_cool&amp;vent_evolution'!N$12)))</f>
        <v>262732.12970306282</v>
      </c>
      <c r="Z116" s="57">
        <f>IF($D116=3,(Y116*(1+'input_cool&amp;vent_evolution'!O$11)),(Y116*(1+'input_cool&amp;vent_evolution'!O$12)))</f>
        <v>266137.37338008167</v>
      </c>
      <c r="AA116" s="57">
        <f>IF($D116=3,(Z116*(1+'input_cool&amp;vent_evolution'!P$11)),(Z116*(1+'input_cool&amp;vent_evolution'!P$12)))</f>
        <v>269950.64448060183</v>
      </c>
      <c r="AB116" s="57">
        <f>IF($D116=3,(AA116*(1+'input_cool&amp;vent_evolution'!Q$11)),(AA116*(1+'input_cool&amp;vent_evolution'!Q$12)))</f>
        <v>274135.77865998435</v>
      </c>
      <c r="AC116" s="57">
        <f>IF($D116=3,(AB116*(1+'input_cool&amp;vent_evolution'!R$11)),(AB116*(1+'input_cool&amp;vent_evolution'!R$12)))</f>
        <v>278550.52884745959</v>
      </c>
      <c r="AD116" s="57">
        <f>IF($D116=3,(AC116*(1+'input_cool&amp;vent_evolution'!S$11)),(AC116*(1+'input_cool&amp;vent_evolution'!S$12)))</f>
        <v>283123.77560427989</v>
      </c>
      <c r="AE116" s="57">
        <f>IF($D116=3,(AD116*(1+'input_cool&amp;vent_evolution'!T$11)),(AD116*(1+'input_cool&amp;vent_evolution'!T$12)))</f>
        <v>287871.09944133973</v>
      </c>
      <c r="AF116" s="57">
        <f>IF($D116=3,(AE116*(1+'input_cool&amp;vent_evolution'!U$11)),(AE116*(1+'input_cool&amp;vent_evolution'!U$12)))</f>
        <v>293312.65339593234</v>
      </c>
      <c r="AG116" s="57">
        <f>IF($D116=3,(AF116*(1+'input_cool&amp;vent_evolution'!V$11)),(AF116*(1+'input_cool&amp;vent_evolution'!V$12)))</f>
        <v>298811.20190806052</v>
      </c>
      <c r="AH116" s="57">
        <f>IF($D116=3,(AG116*(1+'input_cool&amp;vent_evolution'!W$11)),(AG116*(1+'input_cool&amp;vent_evolution'!W$12)))</f>
        <v>304149.55417668226</v>
      </c>
      <c r="AI116" s="57">
        <f>IF($D116=3,(AH116*(1+'input_cool&amp;vent_evolution'!X$11)),(AH116*(1+'input_cool&amp;vent_evolution'!X$12)))</f>
        <v>309676.57390529435</v>
      </c>
      <c r="AJ116" s="57">
        <f>IF($D116=3,(AI116*(1+'input_cool&amp;vent_evolution'!Y$11)),(AI116*(1+'input_cool&amp;vent_evolution'!Y$12)))</f>
        <v>315327.47654671536</v>
      </c>
      <c r="AK116" s="57">
        <f>IF($D116=3,(AJ116*(1+'input_cool&amp;vent_evolution'!Z$11)),(AJ116*(1+'input_cool&amp;vent_evolution'!Z$12)))</f>
        <v>321379.95248738182</v>
      </c>
      <c r="AL116" s="57">
        <f>IF($D116=3,(AK116*(1+'input_cool&amp;vent_evolution'!AA$11)),(AK116*(1+'input_cool&amp;vent_evolution'!AA$12)))</f>
        <v>327471.89705710963</v>
      </c>
      <c r="AM116" s="57">
        <f>IF($D116=3,(AL116*(1+'input_cool&amp;vent_evolution'!AB$11)),(AL116*(1+'input_cool&amp;vent_evolution'!AB$12)))</f>
        <v>332941.04623839329</v>
      </c>
      <c r="AN116" s="57">
        <f>IF($D116=3,(AM116*(1+'input_cool&amp;vent_evolution'!AC$11)),(AM116*(1+'input_cool&amp;vent_evolution'!AC$12)))</f>
        <v>338397.94748329162</v>
      </c>
      <c r="AO116" s="57">
        <f>IF($D116=3,(AN116*(1+'input_cool&amp;vent_evolution'!AD$11)),(AN116*(1+'input_cool&amp;vent_evolution'!AD$12)))</f>
        <v>343790.08186642401</v>
      </c>
      <c r="AP116" s="57">
        <f>IF($D116=3,(AO116*(1+'input_cool&amp;vent_evolution'!AE$11)),(AO116*(1+'input_cool&amp;vent_evolution'!AE$12)))</f>
        <v>349100.27902000921</v>
      </c>
      <c r="AQ116" s="57">
        <f>IF($D116=3,(AP116*(1+'input_cool&amp;vent_evolution'!AF$11)),(AP116*(1+'input_cool&amp;vent_evolution'!AF$12)))</f>
        <v>354295.92259400123</v>
      </c>
      <c r="AR116" s="57">
        <f>IF($D116=3,(AQ116*(1+'input_cool&amp;vent_evolution'!AG$11)),(AQ116*(1+'input_cool&amp;vent_evolution'!AG$12)))</f>
        <v>359436.69539479254</v>
      </c>
      <c r="AS116" s="57">
        <f>IF($D116=3,(AR116*(1+'input_cool&amp;vent_evolution'!AH$11)),(AR116*(1+'input_cool&amp;vent_evolution'!AH$12)))</f>
        <v>364493.51677975914</v>
      </c>
      <c r="AT116" s="57">
        <f>IF($D116=3,(AS116*(1+'input_cool&amp;vent_evolution'!AI$11)),(AS116*(1+'input_cool&amp;vent_evolution'!AI$12)))</f>
        <v>369462.93388945487</v>
      </c>
      <c r="AU116" s="57">
        <f>IF($D116=3,(AT116*(1+'input_cool&amp;vent_evolution'!AJ$11)),(AT116*(1+'input_cool&amp;vent_evolution'!AJ$12)))</f>
        <v>374341.75758921204</v>
      </c>
      <c r="AV116" s="57">
        <f>IF($D116=3,(AU116*(1+'input_cool&amp;vent_evolution'!AK$11)),(AU116*(1+'input_cool&amp;vent_evolution'!AK$12)))</f>
        <v>379170.76626211283</v>
      </c>
      <c r="AW116" s="57">
        <f>IF($D116=3,(AV116*(1+'input_cool&amp;vent_evolution'!AL$11)),(AV116*(1+'input_cool&amp;vent_evolution'!AL$12)))</f>
        <v>383863.18544833228</v>
      </c>
      <c r="AX116" s="57">
        <f>IF($D116=3,(AW116*(1+'input_cool&amp;vent_evolution'!AM$11)),(AW116*(1+'input_cool&amp;vent_evolution'!AM$12)))</f>
        <v>388460.90808499849</v>
      </c>
      <c r="AY116" s="57">
        <f>IF($D116=3,(AX116*(1+'input_cool&amp;vent_evolution'!AN$11)),(AX116*(1+'input_cool&amp;vent_evolution'!AN$12)))</f>
        <v>392962.50716692867</v>
      </c>
      <c r="AZ116" s="57">
        <f>IF($D116=3,(AY116*(1+'input_cool&amp;vent_evolution'!AO$11)),(AY116*(1+'input_cool&amp;vent_evolution'!AO$12)))</f>
        <v>397368.01927481388</v>
      </c>
      <c r="BA116" s="57">
        <f>IF($D116=3,(AZ116*(1+'input_cool&amp;vent_evolution'!AP$11)),(AZ116*(1+'input_cool&amp;vent_evolution'!AP$12)))</f>
        <v>401677.97193781473</v>
      </c>
      <c r="BB116" s="57">
        <f>IF($D116=3,(BA116*(1+'input_cool&amp;vent_evolution'!AQ$11)),(BA116*(1+'input_cool&amp;vent_evolution'!AQ$12)))</f>
        <v>405893.23279126344</v>
      </c>
      <c r="BC116" s="57">
        <f>IF($D116=3,(BB116*(1+'input_cool&amp;vent_evolution'!AR$11)),(BB116*(1+'input_cool&amp;vent_evolution'!AR$12)))</f>
        <v>410015.1933178851</v>
      </c>
      <c r="BD116" s="57">
        <f>IF($D116=3,(BC116*(1+'input_cool&amp;vent_evolution'!AS$11)),(BC116*(1+'input_cool&amp;vent_evolution'!AS$12)))</f>
        <v>414045.74097548192</v>
      </c>
      <c r="BE116" s="57">
        <f>IF($D116=3,(BD116*(1+'input_cool&amp;vent_evolution'!AT$11)),(BD116*(1+'input_cool&amp;vent_evolution'!AT$12)))</f>
        <v>417987.29245962074</v>
      </c>
      <c r="BF116" s="57">
        <f>IF($D116=3,(BE116*(1+'input_cool&amp;vent_evolution'!AU$11)),(BE116*(1+'input_cool&amp;vent_evolution'!AU$12)))</f>
        <v>421966.36595295958</v>
      </c>
      <c r="BG116" s="57">
        <f>IF($D116=3,(BF116*(1+'input_cool&amp;vent_evolution'!AV$11)),(BF116*(1+'input_cool&amp;vent_evolution'!AV$12)))</f>
        <v>425983.31865016662</v>
      </c>
      <c r="BH116" s="2">
        <f t="shared" si="153"/>
        <v>762200.67816791683</v>
      </c>
      <c r="BI116" s="2">
        <f t="shared" si="81"/>
        <v>773585.91467570385</v>
      </c>
      <c r="BJ116" s="2">
        <f t="shared" si="82"/>
        <v>784281.11653889227</v>
      </c>
      <c r="BK116" s="2">
        <f t="shared" si="83"/>
        <v>794446.10213131947</v>
      </c>
      <c r="BL116" s="2">
        <f t="shared" si="84"/>
        <v>805829.08950999088</v>
      </c>
      <c r="BM116" s="2">
        <f t="shared" si="85"/>
        <v>818322.1245673357</v>
      </c>
      <c r="BN116" s="2">
        <f t="shared" si="86"/>
        <v>831500.58587766928</v>
      </c>
      <c r="BO116" s="2">
        <f t="shared" si="87"/>
        <v>845152.17495701241</v>
      </c>
      <c r="BP116" s="2">
        <f t="shared" si="88"/>
        <v>859323.4011549995</v>
      </c>
      <c r="BQ116" s="2">
        <f t="shared" si="89"/>
        <v>875566.97218697728</v>
      </c>
      <c r="BR116" s="2">
        <f t="shared" si="90"/>
        <v>891980.67755034112</v>
      </c>
      <c r="BS116" s="2">
        <f t="shared" si="91"/>
        <v>907916.18145100388</v>
      </c>
      <c r="BT116" s="2">
        <f t="shared" si="92"/>
        <v>924414.87618159305</v>
      </c>
      <c r="BU116" s="2">
        <f t="shared" si="93"/>
        <v>941283.37352934841</v>
      </c>
      <c r="BV116" s="2">
        <f t="shared" si="94"/>
        <v>959350.60647088278</v>
      </c>
      <c r="BW116" s="2">
        <f t="shared" si="95"/>
        <v>977535.65713232639</v>
      </c>
      <c r="BX116" s="2">
        <f t="shared" si="96"/>
        <v>993861.6026162788</v>
      </c>
      <c r="BY116" s="2">
        <f t="shared" si="97"/>
        <v>1010150.9868116122</v>
      </c>
      <c r="BZ116" s="2">
        <f t="shared" si="98"/>
        <v>1026247.0355868812</v>
      </c>
      <c r="CA116" s="2">
        <f t="shared" si="99"/>
        <v>1042098.4937140708</v>
      </c>
      <c r="CB116" s="2">
        <f t="shared" si="100"/>
        <v>1057607.9981966552</v>
      </c>
      <c r="CC116" s="2">
        <f t="shared" si="101"/>
        <v>1072953.7080519137</v>
      </c>
      <c r="CD116" s="2">
        <f t="shared" si="102"/>
        <v>1088048.8147159584</v>
      </c>
      <c r="CE116" s="2">
        <f t="shared" si="103"/>
        <v>1102883.0110654666</v>
      </c>
      <c r="CF116" s="2">
        <f t="shared" si="104"/>
        <v>1117446.7772213852</v>
      </c>
      <c r="CG116" s="2">
        <f t="shared" si="105"/>
        <v>1131861.8406475412</v>
      </c>
      <c r="CH116" s="2">
        <f t="shared" si="106"/>
        <v>1145869.171090133</v>
      </c>
      <c r="CI116" s="2">
        <f t="shared" si="107"/>
        <v>1159593.8230658774</v>
      </c>
      <c r="CJ116" s="2">
        <f t="shared" si="108"/>
        <v>1173031.5368246662</v>
      </c>
      <c r="CK116" s="2">
        <f t="shared" si="109"/>
        <v>1186182.4215634409</v>
      </c>
      <c r="CL116" s="2">
        <f t="shared" si="110"/>
        <v>1199048.0520083674</v>
      </c>
      <c r="CM116" s="2">
        <f t="shared" si="111"/>
        <v>1211631.0181358135</v>
      </c>
      <c r="CN116" s="2">
        <f t="shared" si="112"/>
        <v>1223935.473657876</v>
      </c>
      <c r="CO116" s="2">
        <f t="shared" si="113"/>
        <v>1235967.0528207892</v>
      </c>
      <c r="CP116" s="2">
        <f t="shared" si="114"/>
        <v>1247732.9696973041</v>
      </c>
      <c r="CQ116" s="2">
        <f t="shared" si="115"/>
        <v>1259610.8934429574</v>
      </c>
      <c r="CR116" s="2">
        <f>IF($D116=3,(W116*$P116*$M116*'input_cooling&amp;ventilation'!$D$3)*'input_cool&amp;vent_evolution'!M$11,(W116*$Q116*'input_cooling&amp;ventilation'!$D$3)*'input_cool&amp;vent_evolution'!M$12)</f>
        <v>130136.70269490151</v>
      </c>
      <c r="CS116" s="2">
        <f>IF($D116=3,(X116*$P116*$M116*'input_cooling&amp;ventilation'!$D$3)*'input_cool&amp;vent_evolution'!N$11,(X116*$Q116*'input_cooling&amp;ventilation'!$D$3)*'input_cool&amp;vent_evolution'!N$12)</f>
        <v>122249.39764578447</v>
      </c>
      <c r="CT116" s="2">
        <f>IF($D116=3,(Y116*$P116*$M116*'input_cooling&amp;ventilation'!$D$3)*'input_cool&amp;vent_evolution'!O$11,(Y116*$Q116*'input_cooling&amp;ventilation'!$D$3)*'input_cool&amp;vent_evolution'!O$12)</f>
        <v>116188.86503015753</v>
      </c>
      <c r="CU116" s="2">
        <f>IF($D116=3,(Z116*$P116*$M116*'input_cooling&amp;ventilation'!$D$3)*'input_cool&amp;vent_evolution'!P$11,(Z116*$Q116*'input_cooling&amp;ventilation'!$D$3)*'input_cool&amp;vent_evolution'!P$12)</f>
        <v>130110.9944676904</v>
      </c>
      <c r="CV116" s="2">
        <f>IF($D116=3,(AA116*$P116*$M116*'input_cooling&amp;ventilation'!$D$3)*'input_cool&amp;vent_evolution'!Q$11,(AA116*$Q116*'input_cooling&amp;ventilation'!$D$3)*'input_cool&amp;vent_evolution'!Q$12)</f>
        <v>142799.17574858401</v>
      </c>
      <c r="CW116" s="2">
        <f>IF($D116=3,(AB116*$P116*$M116*'input_cooling&amp;ventilation'!$D$3)*'input_cool&amp;vent_evolution'!R$11,(AB116*$Q116*'input_cooling&amp;ventilation'!$D$3)*'input_cool&amp;vent_evolution'!R$12)</f>
        <v>150633.80548539184</v>
      </c>
      <c r="CX116" s="2">
        <f>IF($D116=3,(AC116*$P116*$M116*'input_cooling&amp;ventilation'!$D$3)*'input_cool&amp;vent_evolution'!S$11,(AC116*$Q116*'input_cooling&amp;ventilation'!$D$3)*'input_cool&amp;vent_evolution'!S$12)</f>
        <v>156041.79922976173</v>
      </c>
      <c r="CY116" s="2">
        <f>IF($D116=3,(AD116*$P116*$M116*'input_cooling&amp;ventilation'!$D$3)*'input_cool&amp;vent_evolution'!T$11,(AD116*$Q116*'input_cooling&amp;ventilation'!$D$3)*'input_cool&amp;vent_evolution'!T$12)</f>
        <v>161981.4089314992</v>
      </c>
      <c r="CZ116" s="2">
        <f>IF($D116=3,(AE116*$P116*$M116*'input_cooling&amp;ventilation'!$D$3)*'input_cool&amp;vent_evolution'!U$11,(AE116*$Q116*'input_cooling&amp;ventilation'!$D$3)*'input_cool&amp;vent_evolution'!U$12)</f>
        <v>185668.93824702236</v>
      </c>
      <c r="DA116" s="2">
        <f>IF($D116=3,(AF116*$P116*$M116*'input_cooling&amp;ventilation'!$D$3)*'input_cool&amp;vent_evolution'!V$11,(AF116*$Q116*'input_cooling&amp;ventilation'!$D$3)*'input_cool&amp;vent_evolution'!V$12)</f>
        <v>187613.62520074725</v>
      </c>
      <c r="DB116" s="2">
        <f>IF($D116=3,(AG116*$P116*$M116*'input_cooling&amp;ventilation'!$D$3)*'input_cool&amp;vent_evolution'!W$11,(AG116*$Q116*'input_cooling&amp;ventilation'!$D$3)*'input_cool&amp;vent_evolution'!W$12)</f>
        <v>182147.63760029362</v>
      </c>
      <c r="DC116" s="2">
        <f>IF($D116=3,(AH116*$P116*$M116*'input_cooling&amp;ventilation'!$D$3)*'input_cool&amp;vent_evolution'!X$11,(AH116*$Q116*'input_cooling&amp;ventilation'!$D$3)*'input_cool&amp;vent_evolution'!X$12)</f>
        <v>188585.07941755326</v>
      </c>
      <c r="DD116" s="2">
        <f>IF($D116=3,(AI116*$P116*$M116*'input_cooling&amp;ventilation'!$D$3)*'input_cool&amp;vent_evolution'!Y$11,(AI116*$Q116*'input_cooling&amp;ventilation'!$D$3)*'input_cool&amp;vent_evolution'!Y$12)</f>
        <v>192812.03537169934</v>
      </c>
      <c r="DE116" s="2">
        <f>IF($D116=3,(AJ116*$P116*$M116*'input_cooling&amp;ventilation'!$D$3)*'input_cool&amp;vent_evolution'!Z$11,(AJ116*$Q116*'input_cooling&amp;ventilation'!$D$3)*'input_cool&amp;vent_evolution'!Z$12)</f>
        <v>206513.94639223511</v>
      </c>
      <c r="DF116" s="2">
        <f>IF($D116=3,(AK116*$P116*$M116*'input_cooling&amp;ventilation'!$D$3)*'input_cool&amp;vent_evolution'!AA$11,(AK116*$Q116*'input_cooling&amp;ventilation'!$D$3)*'input_cool&amp;vent_evolution'!AA$12)</f>
        <v>207860.63862629601</v>
      </c>
      <c r="DG116" s="2">
        <f>IF($D116=3,(AL116*$P116*$M116*'input_cooling&amp;ventilation'!$D$3)*'input_cool&amp;vent_evolution'!AB$11,(AL116*$Q116*'input_cooling&amp;ventilation'!$D$3)*'input_cool&amp;vent_evolution'!AB$12)</f>
        <v>186610.50319026754</v>
      </c>
      <c r="DH116" s="2">
        <f>IF($D116=3,(AM116*$P116*$M116*'input_cooling&amp;ventilation'!$D$3)*'input_cool&amp;vent_evolution'!AC$11,(AM116*$Q116*'input_cooling&amp;ventilation'!$D$3)*'input_cool&amp;vent_evolution'!AC$12)</f>
        <v>186192.59658429277</v>
      </c>
      <c r="DI116" s="2">
        <f>IF($D116=3,(AN116*$P116*$M116*'input_cooling&amp;ventilation'!$D$3)*'input_cool&amp;vent_evolution'!AD$11,(AN116*$Q116*'input_cooling&amp;ventilation'!$D$3)*'input_cool&amp;vent_evolution'!AD$12)</f>
        <v>183982.71415768919</v>
      </c>
      <c r="DJ116" s="2">
        <f>IF($D116=3,(AO116*$P116*$M116*'input_cooling&amp;ventilation'!$D$3)*'input_cool&amp;vent_evolution'!AE$11,(AO116*$Q116*'input_cooling&amp;ventilation'!$D$3)*'input_cool&amp;vent_evolution'!AE$12)</f>
        <v>181186.96894595586</v>
      </c>
      <c r="DK116" s="2">
        <f>IF($D116=3,(AP116*$P116*$M116*'input_cooling&amp;ventilation'!$D$3)*'input_cool&amp;vent_evolution'!AF$11,(AP116*$Q116*'input_cooling&amp;ventilation'!$D$3)*'input_cool&amp;vent_evolution'!AF$12)</f>
        <v>177278.33518564905</v>
      </c>
      <c r="DL116" s="2">
        <f>IF($D116=3,(AQ116*$P116*$M116*'input_cooling&amp;ventilation'!$D$3)*'input_cool&amp;vent_evolution'!AG$11,(AQ116*$Q116*'input_cooling&amp;ventilation'!$D$3)*'input_cool&amp;vent_evolution'!AG$12)</f>
        <v>175406.1129700859</v>
      </c>
      <c r="DM116" s="2">
        <f>IF($D116=3,(AR116*$P116*$M116*'input_cooling&amp;ventilation'!$D$3)*'input_cool&amp;vent_evolution'!AH$11,(AR116*$Q116*'input_cooling&amp;ventilation'!$D$3)*'input_cool&amp;vent_evolution'!AH$12)</f>
        <v>172541.64256869451</v>
      </c>
      <c r="DN116" s="2">
        <f>IF($D116=3,(AS116*$P116*$M116*'input_cooling&amp;ventilation'!$D$3)*'input_cool&amp;vent_evolution'!AI$11,(AS116*$Q116*'input_cooling&amp;ventilation'!$D$3)*'input_cool&amp;vent_evolution'!AI$12)</f>
        <v>169559.3586249495</v>
      </c>
      <c r="DO116" s="2">
        <f>IF($D116=3,(AT116*$P116*$M116*'input_cooling&amp;ventilation'!$D$3)*'input_cool&amp;vent_evolution'!AJ$11,(AT116*$Q116*'input_cooling&amp;ventilation'!$D$3)*'input_cool&amp;vent_evolution'!AJ$12)</f>
        <v>166468.25957937952</v>
      </c>
      <c r="DP116" s="2">
        <f>IF($D116=3,(AU116*$P116*$M116*'input_cooling&amp;ventilation'!$D$3)*'input_cool&amp;vent_evolution'!AK$11,(AU116*$Q116*'input_cooling&amp;ventilation'!$D$3)*'input_cool&amp;vent_evolution'!AK$12)</f>
        <v>164768.542325385</v>
      </c>
      <c r="DQ116" s="2">
        <f>IF($D116=3,(AV116*$P116*$M116*'input_cooling&amp;ventilation'!$D$3)*'input_cool&amp;vent_evolution'!AL$11,(AV116*$Q116*'input_cooling&amp;ventilation'!$D$3)*'input_cool&amp;vent_evolution'!AL$12)</f>
        <v>160108.03079146417</v>
      </c>
      <c r="DR116" s="2">
        <f>IF($D116=3,(AW116*$P116*$M116*'input_cooling&amp;ventilation'!$D$3)*'input_cool&amp;vent_evolution'!AM$11,(AW116*$Q116*'input_cooling&amp;ventilation'!$D$3)*'input_cool&amp;vent_evolution'!AM$12)</f>
        <v>156876.93027166175</v>
      </c>
      <c r="DS116" s="2">
        <f>IF($D116=3,(AX116*$P116*$M116*'input_cooling&amp;ventilation'!$D$3)*'input_cool&amp;vent_evolution'!AN$11,(AX116*$Q116*'input_cooling&amp;ventilation'!$D$3)*'input_cool&amp;vent_evolution'!AN$12)</f>
        <v>153597.13951753132</v>
      </c>
      <c r="DT116" s="2">
        <f>IF($D116=3,(AY116*$P116*$M116*'input_cooling&amp;ventilation'!$D$3)*'input_cool&amp;vent_evolution'!AO$11,(AY116*$Q116*'input_cooling&amp;ventilation'!$D$3)*'input_cool&amp;vent_evolution'!AO$12)</f>
        <v>150318.59691754013</v>
      </c>
      <c r="DU116" s="2">
        <f>IF($D116=3,(AZ116*$P116*$M116*'input_cooling&amp;ventilation'!$D$3)*'input_cool&amp;vent_evolution'!AP$11,(AZ116*$Q116*'input_cooling&amp;ventilation'!$D$3)*'input_cool&amp;vent_evolution'!AP$12)</f>
        <v>147058.05391471021</v>
      </c>
      <c r="DV116" s="2">
        <f>IF($D116=3,(BA116*$P116*$M116*'input_cooling&amp;ventilation'!$D$3)*'input_cool&amp;vent_evolution'!AQ$11,(BA116*$Q116*'input_cooling&amp;ventilation'!$D$3)*'input_cool&amp;vent_evolution'!AQ$12)</f>
        <v>143827.11512646437</v>
      </c>
      <c r="DW116" s="2">
        <f>IF($D116=3,(BB116*$P116*$M116*'input_cooling&amp;ventilation'!$D$3)*'input_cool&amp;vent_evolution'!AR$11,(BB116*$Q116*'input_cooling&amp;ventilation'!$D$3)*'input_cool&amp;vent_evolution'!AR$12)</f>
        <v>140643.65452593792</v>
      </c>
      <c r="DX116" s="2">
        <f>IF($D116=3,(BC116*$P116*$M116*'input_cooling&amp;ventilation'!$D$3)*'input_cool&amp;vent_evolution'!AS$11,(BC116*$Q116*'input_cooling&amp;ventilation'!$D$3)*'input_cool&amp;vent_evolution'!AS$12)</f>
        <v>137524.59506689891</v>
      </c>
      <c r="DY116" s="2">
        <f>IF($D116=3,(BD116*$P116*$M116*'input_cooling&amp;ventilation'!$D$3)*'input_cool&amp;vent_evolution'!AT$11,(BD116*$Q116*'input_cooling&amp;ventilation'!$D$3)*'input_cool&amp;vent_evolution'!AT$12)</f>
        <v>134487.99464505602</v>
      </c>
      <c r="DZ116" s="2">
        <f>IF($D116=3,(BE116*$P116*$M116*'input_cooling&amp;ventilation'!$D$3)*'input_cool&amp;vent_evolution'!AU$11,(BE116*$Q116*'input_cooling&amp;ventilation'!$D$3)*'input_cool&amp;vent_evolution'!AU$12)</f>
        <v>135768.26709428636</v>
      </c>
      <c r="EA116" s="2">
        <f>IF($D116=3,(BF116*$P116*$M116*'input_cooling&amp;ventilation'!$D$3)*'input_cool&amp;vent_evolution'!AV$11,(BF116*$Q116*'input_cooling&amp;ventilation'!$D$3)*'input_cool&amp;vent_evolution'!AV$12)</f>
        <v>137060.72723022127</v>
      </c>
      <c r="EB116">
        <v>0.6</v>
      </c>
      <c r="EC116" s="2">
        <f t="shared" si="116"/>
        <v>526688.4477076343</v>
      </c>
      <c r="ED116" s="2">
        <f>IF($D116=3,(EC116*(1+'input_cool&amp;vent_evolution'!M$10)),EC116*(1+'input_cool&amp;vent_evolution'!M$9))</f>
        <v>537915.41325386276</v>
      </c>
      <c r="EE116" s="2">
        <f>IF($D116=3,(ED116*(1+'input_cool&amp;vent_evolution'!N$10)),ED116*(1+'input_cool&amp;vent_evolution'!N$9))</f>
        <v>549153.96612891974</v>
      </c>
      <c r="EF116" s="2">
        <f>IF($D116=3,(EE116*(1+'input_cool&amp;vent_evolution'!O$10)),EE116*(1+'input_cool&amp;vent_evolution'!O$9))</f>
        <v>560404.10653541656</v>
      </c>
      <c r="EG116" s="2">
        <f>IF($D116=3,(EF116*(1+'input_cool&amp;vent_evolution'!P$10)),EF116*(1+'input_cool&amp;vent_evolution'!P$9))</f>
        <v>571041.60940854996</v>
      </c>
      <c r="EH116" s="2">
        <f>IF($D116=3,(EG116*(1+'input_cool&amp;vent_evolution'!Q$10)),EG116*(1+'input_cool&amp;vent_evolution'!Q$9))</f>
        <v>581690.69983563619</v>
      </c>
      <c r="EI116" s="2">
        <f>IF($D116=3,(EH116*(1+'input_cool&amp;vent_evolution'!R$10)),EH116*(1+'input_cool&amp;vent_evolution'!R$9))</f>
        <v>590058.11625336239</v>
      </c>
      <c r="EJ116" s="2">
        <f>IF($D116=3,(EI116*(1+'input_cool&amp;vent_evolution'!S$10)),EI116*(1+'input_cool&amp;vent_evolution'!S$9))</f>
        <v>598430.61792142049</v>
      </c>
      <c r="EK116" s="2">
        <f>IF($D116=3,(EJ116*(1+'input_cool&amp;vent_evolution'!T$10)),EJ116*(1+'input_cool&amp;vent_evolution'!T$9))</f>
        <v>606808.20479478617</v>
      </c>
      <c r="EL116" s="2">
        <f>IF($D116=3,(EK116*(1+'input_cool&amp;vent_evolution'!U$10)),EK116*(1+'input_cool&amp;vent_evolution'!U$9))</f>
        <v>615190.87651325727</v>
      </c>
      <c r="EM116" s="2">
        <f>IF($D116=3,(EL116*(1+'input_cool&amp;vent_evolution'!V$10)),EL116*(1+'input_cool&amp;vent_evolution'!V$9))</f>
        <v>623578.63339201023</v>
      </c>
      <c r="EN116" s="2">
        <f>IF($D116=3,(EM116*(1+'input_cool&amp;vent_evolution'!W$10)),EM116*(1+'input_cool&amp;vent_evolution'!W$9))</f>
        <v>630102.0779757807</v>
      </c>
      <c r="EO116" s="2">
        <f>IF($D116=3,(EN116*(1+'input_cool&amp;vent_evolution'!X$10)),EN116*(1+'input_cool&amp;vent_evolution'!X$9))</f>
        <v>636629.77842454368</v>
      </c>
      <c r="EP116" s="2">
        <f>IF($D116=3,(EO116*(1+'input_cool&amp;vent_evolution'!Y$10)),EO116*(1+'input_cool&amp;vent_evolution'!Y$9))</f>
        <v>643161.73498593655</v>
      </c>
      <c r="EQ116" s="2">
        <f>IF($D116=3,(EP116*(1+'input_cool&amp;vent_evolution'!Z$10)),EP116*(1+'input_cool&amp;vent_evolution'!Z$9))</f>
        <v>649697.94725473458</v>
      </c>
      <c r="ER116" s="2">
        <f>IF($D116=3,(EQ116*(1+'input_cool&amp;vent_evolution'!AA$10)),EQ116*(1+'input_cool&amp;vent_evolution'!AA$9))</f>
        <v>656238.41563616227</v>
      </c>
      <c r="ES116" s="2">
        <f>IF($D116=3,(ER116*(1+'input_cool&amp;vent_evolution'!AB$10)),ER116*(1+'input_cool&amp;vent_evolution'!AB$9))</f>
        <v>660791.08360486431</v>
      </c>
      <c r="ET116" s="2">
        <f>IF($D116=3,(ES116*(1+'input_cool&amp;vent_evolution'!AC$10)),ES116*(1+'input_cool&amp;vent_evolution'!AC$9))</f>
        <v>665346.9459486925</v>
      </c>
      <c r="EU116" s="2">
        <f>IF($D116=3,(ET116*(1+'input_cool&amp;vent_evolution'!AD$10)),ET116*(1+'input_cool&amp;vent_evolution'!AD$9))</f>
        <v>669906.00323046092</v>
      </c>
      <c r="EV116" s="2">
        <f>IF($D116=3,(EU116*(1+'input_cool&amp;vent_evolution'!AE$10)),EU116*(1+'input_cool&amp;vent_evolution'!AE$9))</f>
        <v>674468.25493238098</v>
      </c>
      <c r="EW116" s="2">
        <f>IF($D116=3,(EV116*(1+'input_cool&amp;vent_evolution'!AF$10)),EV116*(1+'input_cool&amp;vent_evolution'!AF$9))</f>
        <v>679033.70154972852</v>
      </c>
      <c r="EX116" s="2">
        <f>IF($D116=3,(EW116*(1+'input_cool&amp;vent_evolution'!AG$10)),EW116*(1+'input_cool&amp;vent_evolution'!AG$9))</f>
        <v>681920.15256087005</v>
      </c>
      <c r="EY116" s="2">
        <f>IF($D116=3,(EX116*(1+'input_cool&amp;vent_evolution'!AH$10)),EX116*(1+'input_cool&amp;vent_evolution'!AH$9))</f>
        <v>684807.46296659822</v>
      </c>
      <c r="EZ116" s="2">
        <f>IF($D116=3,(EY116*(1+'input_cool&amp;vent_evolution'!AI$10)),EY116*(1+'input_cool&amp;vent_evolution'!AI$9))</f>
        <v>687695.63292450109</v>
      </c>
      <c r="FA116" s="2">
        <f>IF($D116=3,(EZ116*(1+'input_cool&amp;vent_evolution'!AJ$10)),EZ116*(1+'input_cool&amp;vent_evolution'!AJ$9))</f>
        <v>690584.6622544782</v>
      </c>
      <c r="FB116" s="2">
        <f>IF($D116=3,(FA116*(1+'input_cool&amp;vent_evolution'!AK$10)),FA116*(1+'input_cool&amp;vent_evolution'!AK$9))</f>
        <v>693474.55057381513</v>
      </c>
      <c r="FC116" s="2">
        <f>IF($D116=3,(FB116*(1+'input_cool&amp;vent_evolution'!AL$10)),FB116*(1+'input_cool&amp;vent_evolution'!AL$9))</f>
        <v>696365.29871547769</v>
      </c>
      <c r="FD116" s="2">
        <f>IF($D116=3,(FC116*(1+'input_cool&amp;vent_evolution'!AM$10)),FC116*(1+'input_cool&amp;vent_evolution'!AM$9))</f>
        <v>699256.90598157537</v>
      </c>
      <c r="FE116" s="2">
        <f>IF($D116=3,(FD116*(1+'input_cool&amp;vent_evolution'!AN$10)),FD116*(1+'input_cool&amp;vent_evolution'!AN$9))</f>
        <v>702149.37279984809</v>
      </c>
      <c r="FF116" s="2">
        <f>IF($D116=3,(FE116*(1+'input_cool&amp;vent_evolution'!AO$10)),FE116*(1+'input_cool&amp;vent_evolution'!AO$9))</f>
        <v>705042.69890014455</v>
      </c>
      <c r="FG116" s="2">
        <f>IF($D116=3,(FF116*(1+'input_cool&amp;vent_evolution'!AP$10)),FF116*(1+'input_cool&amp;vent_evolution'!AP$9))</f>
        <v>707936.88446256507</v>
      </c>
      <c r="FH116" s="2">
        <f>IF($D116=3,(FG116*(1+'input_cool&amp;vent_evolution'!AQ$10)),FG116*(1+'input_cool&amp;vent_evolution'!AQ$9))</f>
        <v>710831.92921695916</v>
      </c>
      <c r="FI116" s="2">
        <f>IF($D116=3,(FH116*(1+'input_cool&amp;vent_evolution'!AR$10)),FH116*(1+'input_cool&amp;vent_evolution'!AR$9))</f>
        <v>713727.83347850246</v>
      </c>
      <c r="FJ116" s="2">
        <f>IF($D116=3,(FI116*(1+'input_cool&amp;vent_evolution'!AS$10)),FI116*(1+'input_cool&amp;vent_evolution'!AS$9))</f>
        <v>716624.59704458236</v>
      </c>
      <c r="FK116" s="2">
        <f>IF($D116=3,(FJ116*(1+'input_cool&amp;vent_evolution'!AT$10)),FJ116*(1+'input_cool&amp;vent_evolution'!AT$9))</f>
        <v>719522.22018534841</v>
      </c>
      <c r="FL116" s="2">
        <f>IF($D116=3,(FK116*(1+'input_cool&amp;vent_evolution'!AU$10)),FK116*(1+'input_cool&amp;vent_evolution'!AU$9))</f>
        <v>722431.55966951174</v>
      </c>
      <c r="FM116" s="2">
        <f t="shared" si="117"/>
        <v>1478583.9216972084</v>
      </c>
      <c r="FN116" s="2">
        <f t="shared" si="118"/>
        <v>1510101.6259839684</v>
      </c>
      <c r="FO116" s="2">
        <f t="shared" si="119"/>
        <v>1541651.8596306867</v>
      </c>
      <c r="FP116" s="2">
        <f t="shared" si="120"/>
        <v>1573234.6232061582</v>
      </c>
      <c r="FQ116" s="2">
        <f t="shared" si="121"/>
        <v>1603097.5161245042</v>
      </c>
      <c r="FR116" s="2">
        <f t="shared" si="122"/>
        <v>1632992.9390348045</v>
      </c>
      <c r="FS116" s="2">
        <f t="shared" si="123"/>
        <v>1656482.9689286496</v>
      </c>
      <c r="FT116" s="2">
        <f t="shared" si="124"/>
        <v>1679987.2747562299</v>
      </c>
      <c r="FU116" s="2">
        <f t="shared" si="125"/>
        <v>1703505.8563911477</v>
      </c>
      <c r="FV116" s="2">
        <f t="shared" si="126"/>
        <v>1727038.7128221996</v>
      </c>
      <c r="FW116" s="2">
        <f t="shared" si="127"/>
        <v>1750585.8449341869</v>
      </c>
      <c r="FX116" s="2">
        <f t="shared" si="128"/>
        <v>1768899.2526377863</v>
      </c>
      <c r="FY116" s="2">
        <f t="shared" si="129"/>
        <v>1787224.607923639</v>
      </c>
      <c r="FZ116" s="2">
        <f t="shared" si="130"/>
        <v>1805561.9114869423</v>
      </c>
      <c r="GA116" s="2">
        <f t="shared" si="131"/>
        <v>1823911.1621901009</v>
      </c>
      <c r="GB116" s="2">
        <f t="shared" si="132"/>
        <v>1842272.3611707103</v>
      </c>
      <c r="GC116" s="2">
        <f t="shared" si="133"/>
        <v>1855053.1648671781</v>
      </c>
      <c r="GD116" s="2">
        <f t="shared" si="134"/>
        <v>1867842.9362023363</v>
      </c>
      <c r="GE116" s="2">
        <f t="shared" si="135"/>
        <v>1880641.676756185</v>
      </c>
      <c r="GF116" s="2">
        <f t="shared" si="136"/>
        <v>1893449.3850751249</v>
      </c>
      <c r="GG116" s="2">
        <f t="shared" si="137"/>
        <v>1906266.0625495554</v>
      </c>
      <c r="GH116" s="2">
        <f t="shared" si="138"/>
        <v>1914369.2591820541</v>
      </c>
      <c r="GI116" s="2">
        <f t="shared" si="139"/>
        <v>1922474.8684116467</v>
      </c>
      <c r="GJ116" s="2">
        <f t="shared" si="140"/>
        <v>1930582.8906807329</v>
      </c>
      <c r="GK116" s="2">
        <f t="shared" si="141"/>
        <v>1938693.3254837138</v>
      </c>
      <c r="GL116" s="2">
        <f t="shared" si="142"/>
        <v>1946806.1717461855</v>
      </c>
      <c r="GM116" s="2">
        <f t="shared" si="143"/>
        <v>1954921.4318065525</v>
      </c>
      <c r="GN116" s="2">
        <f t="shared" si="144"/>
        <v>1963039.1037056106</v>
      </c>
      <c r="GO116" s="2">
        <f t="shared" si="145"/>
        <v>1971159.188644164</v>
      </c>
      <c r="GP116" s="2">
        <f t="shared" si="146"/>
        <v>1979281.6858638104</v>
      </c>
      <c r="GQ116" s="2">
        <f t="shared" si="147"/>
        <v>1987406.5958701503</v>
      </c>
      <c r="GR116" s="2">
        <f t="shared" si="148"/>
        <v>1995533.9179047833</v>
      </c>
      <c r="GS116" s="2">
        <f t="shared" si="149"/>
        <v>2003663.6528525089</v>
      </c>
      <c r="GT116" s="2">
        <f t="shared" si="150"/>
        <v>2011795.8001445294</v>
      </c>
      <c r="GU116" s="2">
        <f t="shared" si="151"/>
        <v>2019930.3605392405</v>
      </c>
      <c r="GV116" s="2">
        <f t="shared" si="152"/>
        <v>2028097.8124793116</v>
      </c>
      <c r="GW116" s="2">
        <f>IF($D116=3,($N116*$M116*EC116*'input_cooling&amp;ventilation'!$D$3)*'input_cool&amp;vent_evolution'!M$11,($O116*$M116*EC116*'input_cooling&amp;ventilation'!$D$3)*'input_cool&amp;vent_evolution'!M$10)</f>
        <v>306547.18534681416</v>
      </c>
      <c r="GX116" s="2">
        <f>IF($D116=3,($N116*$M116*ED116*'input_cooling&amp;ventilation'!$D$3)*'input_cool&amp;vent_evolution'!N$11,($O116*$M116*ED116*'input_cooling&amp;ventilation'!$D$3)*'input_cool&amp;vent_evolution'!N$10)</f>
        <v>289777.88293545839</v>
      </c>
      <c r="GY116" s="2">
        <f>IF($D116=3,($N116*$M116*EE116*'input_cooling&amp;ventilation'!$D$3)*'input_cool&amp;vent_evolution'!O$11,($O116*$M116*EE116*'input_cooling&amp;ventilation'!$D$3)*'input_cool&amp;vent_evolution'!O$10)</f>
        <v>277331.97711722145</v>
      </c>
      <c r="GZ116" s="2">
        <f>IF($D116=3,($N116*$M116*EF116*'input_cooling&amp;ventilation'!$D$3)*'input_cool&amp;vent_evolution'!P$11,($O116*$M116*EF116*'input_cooling&amp;ventilation'!$D$3)*'input_cool&amp;vent_evolution'!P$10)</f>
        <v>312870.01217600174</v>
      </c>
      <c r="HA116" s="2">
        <f>IF($D116=3,($N116*$M116*EG116*'input_cooling&amp;ventilation'!$D$3)*'input_cool&amp;vent_evolution'!Q$11,($O116*$M116*EG116*'input_cooling&amp;ventilation'!$D$3)*'input_cool&amp;vent_evolution'!Q$10)</f>
        <v>344955.90741460788</v>
      </c>
      <c r="HB116" s="2">
        <f>IF($D116=3,($N116*$M116*EH116*'input_cooling&amp;ventilation'!$D$3)*'input_cool&amp;vent_evolution'!R$11,($O116*$M116*EH116*'input_cooling&amp;ventilation'!$D$3)*'input_cool&amp;vent_evolution'!R$10)</f>
        <v>365008.81036215666</v>
      </c>
      <c r="HC116" s="2">
        <f>IF($D116=3,($N116*$M116*EI116*'input_cooling&amp;ventilation'!$D$3)*'input_cool&amp;vent_evolution'!S$11,($O116*$M116*EI116*'input_cooling&amp;ventilation'!$D$3)*'input_cool&amp;vent_evolution'!S$10)</f>
        <v>377473.31093221001</v>
      </c>
      <c r="HD116" s="2">
        <f>IF($D116=3,($N116*$M116*EJ116*'input_cooling&amp;ventilation'!$D$3)*'input_cool&amp;vent_evolution'!T$11,($O116*$M116*EJ116*'input_cooling&amp;ventilation'!$D$3)*'input_cool&amp;vent_evolution'!T$10)</f>
        <v>390982.33556234743</v>
      </c>
      <c r="HE116" s="2">
        <f>IF($D116=3,($N116*$M116*EK116*'input_cooling&amp;ventilation'!$D$3)*'input_cool&amp;vent_evolution'!U$11,($O116*$M116*EK116*'input_cooling&amp;ventilation'!$D$3)*'input_cool&amp;vent_evolution'!U$10)</f>
        <v>446937.84625758301</v>
      </c>
      <c r="HF116" s="2">
        <f>IF($D116=3,($N116*$M116*EL116*'input_cooling&amp;ventilation'!$D$3)*'input_cool&amp;vent_evolution'!V$11,($O116*$M116*EL116*'input_cooling&amp;ventilation'!$D$3)*'input_cool&amp;vent_evolution'!V$10)</f>
        <v>449363.6751256659</v>
      </c>
      <c r="HG116" s="2">
        <f>IF($D116=3,($N116*$M116*EM116*'input_cooling&amp;ventilation'!$D$3)*'input_cool&amp;vent_evolution'!W$11,($O116*$M116*EM116*'input_cooling&amp;ventilation'!$D$3)*'input_cool&amp;vent_evolution'!W$10)</f>
        <v>434082.61681332882</v>
      </c>
      <c r="HH116" s="2">
        <f>IF($D116=3,($N116*$M116*EN116*'input_cooling&amp;ventilation'!$D$3)*'input_cool&amp;vent_evolution'!X$11,($O116*$M116*EN116*'input_cooling&amp;ventilation'!$D$3)*'input_cool&amp;vent_evolution'!X$10)</f>
        <v>446154.78660648863</v>
      </c>
      <c r="HI116" s="2">
        <f>IF($D116=3,($N116*$M116*EO116*'input_cooling&amp;ventilation'!$D$3)*'input_cool&amp;vent_evolution'!Y$11,($O116*$M116*EO116*'input_cooling&amp;ventilation'!$D$3)*'input_cool&amp;vent_evolution'!Y$10)</f>
        <v>452654.90901972656</v>
      </c>
      <c r="HJ116" s="2">
        <f>IF($D116=3,($N116*$M116*EP116*'input_cooling&amp;ventilation'!$D$3)*'input_cool&amp;vent_evolution'!Z$11,($O116*$M116*EP116*'input_cooling&amp;ventilation'!$D$3)*'input_cool&amp;vent_evolution'!Z$10)</f>
        <v>481019.04172263388</v>
      </c>
      <c r="HK116" s="2">
        <f>IF($D116=3,($N116*$M116*EQ116*'input_cooling&amp;ventilation'!$D$3)*'input_cool&amp;vent_evolution'!AA$11,($O116*$M116*EQ116*'input_cooling&amp;ventilation'!$D$3)*'input_cool&amp;vent_evolution'!AA$10)</f>
        <v>479865.43628171494</v>
      </c>
      <c r="HL116" s="2">
        <f>IF($D116=3,($N116*$M116*ER116*'input_cooling&amp;ventilation'!$D$3)*'input_cool&amp;vent_evolution'!AB$11,($O116*$M116*ER116*'input_cooling&amp;ventilation'!$D$3)*'input_cool&amp;vent_evolution'!AB$10)</f>
        <v>427049.48093526351</v>
      </c>
      <c r="HM116" s="2">
        <f>IF($D116=3,($N116*$M116*ES116*'input_cooling&amp;ventilation'!$D$3)*'input_cool&amp;vent_evolution'!AC$11,($O116*$M116*ES116*'input_cooling&amp;ventilation'!$D$3)*'input_cool&amp;vent_evolution'!AC$10)</f>
        <v>422001.25530614186</v>
      </c>
      <c r="HN116" s="2">
        <f>IF($D116=3,($N116*$M116*ET116*'input_cooling&amp;ventilation'!$D$3)*'input_cool&amp;vent_evolution'!AD$11,($O116*$M116*ET116*'input_cooling&amp;ventilation'!$D$3)*'input_cool&amp;vent_evolution'!AD$10)</f>
        <v>413096.9314531266</v>
      </c>
      <c r="HO116" s="2">
        <f>IF($D116=3,($N116*$M116*EU116*'input_cooling&amp;ventilation'!$D$3)*'input_cool&amp;vent_evolution'!AE$11,($O116*$M116*EU116*'input_cooling&amp;ventilation'!$D$3)*'input_cool&amp;vent_evolution'!AE$10)</f>
        <v>403182.79027305549</v>
      </c>
      <c r="HP116" s="2">
        <f>IF($D116=3,($N116*$M116*EV116*'input_cooling&amp;ventilation'!$D$3)*'input_cool&amp;vent_evolution'!AF$11,($O116*$M116*EV116*'input_cooling&amp;ventilation'!$D$3)*'input_cool&amp;vent_evolution'!AF$10)</f>
        <v>391130.31919148855</v>
      </c>
      <c r="HQ116" s="2">
        <f>IF($D116=3,($N116*$M116*EW116*'input_cooling&amp;ventilation'!$D$3)*'input_cool&amp;vent_evolution'!AG$11,($O116*$M116*EW116*'input_cooling&amp;ventilation'!$D$3)*'input_cool&amp;vent_evolution'!AG$10)</f>
        <v>383905.55825090583</v>
      </c>
      <c r="HR116" s="2">
        <f>IF($D116=3,($N116*$M116*EX116*'input_cooling&amp;ventilation'!$D$3)*'input_cool&amp;vent_evolution'!AH$11,($O116*$M116*EX116*'input_cooling&amp;ventilation'!$D$3)*'input_cool&amp;vent_evolution'!AH$10)</f>
        <v>373817.42418945488</v>
      </c>
      <c r="HS116" s="2">
        <f>IF($D116=3,($N116*$M116*EY116*'input_cooling&amp;ventilation'!$D$3)*'input_cool&amp;vent_evolution'!AI$11,($O116*$M116*EY116*'input_cooling&amp;ventilation'!$D$3)*'input_cool&amp;vent_evolution'!AI$10)</f>
        <v>363793.5056167838</v>
      </c>
      <c r="HT116" s="2">
        <f>IF($D116=3,($N116*$M116*EZ116*'input_cooling&amp;ventilation'!$D$3)*'input_cool&amp;vent_evolution'!AJ$11,($O116*$M116*EZ116*'input_cooling&amp;ventilation'!$D$3)*'input_cool&amp;vent_evolution'!AJ$10)</f>
        <v>353843.5886111164</v>
      </c>
      <c r="HU116" s="2">
        <f>IF($D116=3,($N116*$M116*FA116*'input_cooling&amp;ventilation'!$D$3)*'input_cool&amp;vent_evolution'!AK$11,($O116*$M116*FA116*'input_cooling&amp;ventilation'!$D$3)*'input_cool&amp;vent_evolution'!AK$10)</f>
        <v>347118.25437663542</v>
      </c>
      <c r="HV116" s="2">
        <f>IF($D116=3,($N116*$M116*FB116*'input_cooling&amp;ventilation'!$D$3)*'input_cool&amp;vent_evolution'!AL$11,($O116*$M116*FB116*'input_cooling&amp;ventilation'!$D$3)*'input_cool&amp;vent_evolution'!AL$10)</f>
        <v>334397.71231358661</v>
      </c>
      <c r="HW116" s="2">
        <f>IF($D116=3,($N116*$M116*FC116*'input_cooling&amp;ventilation'!$D$3)*'input_cool&amp;vent_evolution'!AM$11,($O116*$M116*FC116*'input_cooling&amp;ventilation'!$D$3)*'input_cool&amp;vent_evolution'!AM$10)</f>
        <v>324993.17517384101</v>
      </c>
      <c r="HX116" s="2">
        <f>IF($D116=3,($N116*$M116*FD116*'input_cooling&amp;ventilation'!$D$3)*'input_cool&amp;vent_evolution'!AN$11,($O116*$M116*FD116*'input_cooling&amp;ventilation'!$D$3)*'input_cool&amp;vent_evolution'!AN$10)</f>
        <v>315738.15802538529</v>
      </c>
      <c r="HY116" s="2">
        <f>IF($D116=3,($N116*$M116*FE116*'input_cooling&amp;ventilation'!$D$3)*'input_cool&amp;vent_evolution'!AO$11,($O116*$M116*FE116*'input_cooling&amp;ventilation'!$D$3)*'input_cool&amp;vent_evolution'!AO$10)</f>
        <v>306722.48187821079</v>
      </c>
      <c r="HZ116" s="2">
        <f>IF($D116=3,($N116*$M116*FF116*'input_cooling&amp;ventilation'!$D$3)*'input_cool&amp;vent_evolution'!AP$11,($O116*$M116*FF116*'input_cooling&amp;ventilation'!$D$3)*'input_cool&amp;vent_evolution'!AP$10)</f>
        <v>297965.39053560584</v>
      </c>
      <c r="IA116" s="2">
        <f>IF($D116=3,($N116*$M116*FG116*'input_cooling&amp;ventilation'!$D$3)*'input_cool&amp;vent_evolution'!AQ$11,($O116*$M116*FG116*'input_cooling&amp;ventilation'!$D$3)*'input_cool&amp;vent_evolution'!AQ$10)</f>
        <v>289475.48762328934</v>
      </c>
      <c r="IB116" s="2">
        <f>IF($D116=3,($N116*$M116*FH116*'input_cooling&amp;ventilation'!$D$3)*'input_cool&amp;vent_evolution'!AR$11,($O116*$M116*FH116*'input_cooling&amp;ventilation'!$D$3)*'input_cool&amp;vent_evolution'!AR$10)</f>
        <v>281274.11013054609</v>
      </c>
      <c r="IC116" s="2">
        <f>IF($D116=3,($N116*$M116*FI116*'input_cooling&amp;ventilation'!$D$3)*'input_cool&amp;vent_evolution'!AS$11,($O116*$M116*FI116*'input_cooling&amp;ventilation'!$D$3)*'input_cool&amp;vent_evolution'!AS$10)</f>
        <v>273380.51564397977</v>
      </c>
      <c r="ID116" s="2">
        <f>IF($D116=3,($N116*$M116*FJ116*'input_cooling&amp;ventilation'!$D$3)*'input_cool&amp;vent_evolution'!AT$11,($O116*$M116*FJ116*'input_cooling&amp;ventilation'!$D$3)*'input_cool&amp;vent_evolution'!AT$10)</f>
        <v>265816.17649388459</v>
      </c>
      <c r="IE116" s="2">
        <f>IF($D116=3,($N116*$M116*FK116*'input_cooling&amp;ventilation'!$D$3)*'input_cool&amp;vent_evolution'!AU$11,($O116*$M116*FK116*'input_cooling&amp;ventilation'!$D$3)*'input_cool&amp;vent_evolution'!AU$10)</f>
        <v>266890.98624417104</v>
      </c>
      <c r="IF116" s="2">
        <f>IF($D116=3,($N116*$M116*FL116*'input_cooling&amp;ventilation'!$D$3)*'input_cool&amp;vent_evolution'!AV$11,($O116*$M116*FL116*'input_cooling&amp;ventilation'!$D$3)*'input_cool&amp;vent_evolution'!AV$10)</f>
        <v>267970.14191506535</v>
      </c>
    </row>
    <row r="117" spans="1:240" x14ac:dyDescent="0.25">
      <c r="A117">
        <v>115</v>
      </c>
      <c r="B117">
        <v>100100</v>
      </c>
      <c r="C117">
        <v>16</v>
      </c>
      <c r="D117">
        <v>3</v>
      </c>
      <c r="E117">
        <v>4</v>
      </c>
      <c r="F117" s="2">
        <v>1150746.9824447101</v>
      </c>
      <c r="G117" s="2">
        <v>1210920.75919707</v>
      </c>
      <c r="H117" s="2">
        <v>1150746.9824447101</v>
      </c>
      <c r="I117" s="17">
        <v>0.84</v>
      </c>
      <c r="J117">
        <v>0.23016725199999999</v>
      </c>
      <c r="K117" s="2">
        <f t="shared" si="77"/>
        <v>264864.27069659118</v>
      </c>
      <c r="L117" s="2">
        <f t="shared" si="78"/>
        <v>1017173.4377255387</v>
      </c>
      <c r="M117">
        <v>0.829989440337909</v>
      </c>
      <c r="N117" s="17">
        <f>'input_cooling&amp;ventilation'!$D$5</f>
        <v>57.500092182043396</v>
      </c>
      <c r="O117" s="45">
        <f>'input_cooling&amp;ventilation'!$D$6</f>
        <v>19.328678831353667</v>
      </c>
      <c r="P117" s="45">
        <f>'input_cooling&amp;ventilation'!$C$5</f>
        <v>50.351688737400465</v>
      </c>
      <c r="Q117" s="45">
        <f>'input_cooling&amp;ventilation'!$C$6</f>
        <v>32.240814214248743</v>
      </c>
      <c r="R117">
        <v>17</v>
      </c>
      <c r="S117">
        <v>12</v>
      </c>
      <c r="T117">
        <v>14</v>
      </c>
      <c r="U117" s="2">
        <f t="shared" si="79"/>
        <v>553452.0362300867</v>
      </c>
      <c r="V117" s="2">
        <f t="shared" si="80"/>
        <v>1998873.1630645574</v>
      </c>
      <c r="W117" s="2">
        <v>455749.719078906</v>
      </c>
      <c r="X117" s="57">
        <f>IF($D117=3,(W117*(1+'input_cool&amp;vent_evolution'!M$11)),(W117*(1+'input_cool&amp;vent_evolution'!M$12)))</f>
        <v>462557.39911475033</v>
      </c>
      <c r="Y117" s="57">
        <f>IF($D117=3,(X117*(1+'input_cool&amp;vent_evolution'!N$11)),(X117*(1+'input_cool&amp;vent_evolution'!N$12)))</f>
        <v>468952.48033713485</v>
      </c>
      <c r="Z117" s="57">
        <f>IF($D117=3,(Y117*(1+'input_cool&amp;vent_evolution'!O$11)),(Y117*(1+'input_cool&amp;vent_evolution'!O$12)))</f>
        <v>475030.5244282597</v>
      </c>
      <c r="AA117" s="57">
        <f>IF($D117=3,(Z117*(1+'input_cool&amp;vent_evolution'!P$11)),(Z117*(1+'input_cool&amp;vent_evolution'!P$12)))</f>
        <v>481836.85962147685</v>
      </c>
      <c r="AB117" s="57">
        <f>IF($D117=3,(AA117*(1+'input_cool&amp;vent_evolution'!Q$11)),(AA117*(1+'input_cool&amp;vent_evolution'!Q$12)))</f>
        <v>489306.93591623107</v>
      </c>
      <c r="AC117" s="57">
        <f>IF($D117=3,(AB117*(1+'input_cool&amp;vent_evolution'!R$11)),(AB117*(1+'input_cool&amp;vent_evolution'!R$12)))</f>
        <v>497186.85548611841</v>
      </c>
      <c r="AD117" s="57">
        <f>IF($D117=3,(AC117*(1+'input_cool&amp;vent_evolution'!S$11)),(AC117*(1+'input_cool&amp;vent_evolution'!S$12)))</f>
        <v>505349.67673005408</v>
      </c>
      <c r="AE117" s="57">
        <f>IF($D117=3,(AD117*(1+'input_cool&amp;vent_evolution'!T$11)),(AD117*(1+'input_cool&amp;vent_evolution'!T$12)))</f>
        <v>513823.20941472775</v>
      </c>
      <c r="AF117" s="57">
        <f>IF($D117=3,(AE117*(1+'input_cool&amp;vent_evolution'!U$11)),(AE117*(1+'input_cool&amp;vent_evolution'!U$12)))</f>
        <v>523535.87846201408</v>
      </c>
      <c r="AG117" s="57">
        <f>IF($D117=3,(AF117*(1+'input_cool&amp;vent_evolution'!V$11)),(AF117*(1+'input_cool&amp;vent_evolution'!V$12)))</f>
        <v>533350.27750765358</v>
      </c>
      <c r="AH117" s="57">
        <f>IF($D117=3,(AG117*(1+'input_cool&amp;vent_evolution'!W$11)),(AG117*(1+'input_cool&amp;vent_evolution'!W$12)))</f>
        <v>542878.74111852935</v>
      </c>
      <c r="AI117" s="57">
        <f>IF($D117=3,(AH117*(1+'input_cool&amp;vent_evolution'!X$11)),(AH117*(1+'input_cool&amp;vent_evolution'!X$12)))</f>
        <v>552743.95864458627</v>
      </c>
      <c r="AJ117" s="57">
        <f>IF($D117=3,(AI117*(1+'input_cool&amp;vent_evolution'!Y$11)),(AI117*(1+'input_cool&amp;vent_evolution'!Y$12)))</f>
        <v>562830.29567855713</v>
      </c>
      <c r="AK117" s="57">
        <f>IF($D117=3,(AJ117*(1+'input_cool&amp;vent_evolution'!Z$11)),(AJ117*(1+'input_cool&amp;vent_evolution'!Z$12)))</f>
        <v>573633.40380151197</v>
      </c>
      <c r="AL117" s="57">
        <f>IF($D117=3,(AK117*(1+'input_cool&amp;vent_evolution'!AA$11)),(AK117*(1+'input_cool&amp;vent_evolution'!AA$12)))</f>
        <v>584506.95976620854</v>
      </c>
      <c r="AM117" s="57">
        <f>IF($D117=3,(AL117*(1+'input_cool&amp;vent_evolution'!AB$11)),(AL117*(1+'input_cool&amp;vent_evolution'!AB$12)))</f>
        <v>594268.88373338943</v>
      </c>
      <c r="AN117" s="57">
        <f>IF($D117=3,(AM117*(1+'input_cool&amp;vent_evolution'!AC$11)),(AM117*(1+'input_cool&amp;vent_evolution'!AC$12)))</f>
        <v>604008.94627024804</v>
      </c>
      <c r="AO117" s="57">
        <f>IF($D117=3,(AN117*(1+'input_cool&amp;vent_evolution'!AD$11)),(AN117*(1+'input_cool&amp;vent_evolution'!AD$12)))</f>
        <v>613633.4059666656</v>
      </c>
      <c r="AP117" s="57">
        <f>IF($D117=3,(AO117*(1+'input_cool&amp;vent_evolution'!AE$11)),(AO117*(1+'input_cool&amp;vent_evolution'!AE$12)))</f>
        <v>623111.6153088857</v>
      </c>
      <c r="AQ117" s="57">
        <f>IF($D117=3,(AP117*(1+'input_cool&amp;vent_evolution'!AF$11)),(AP117*(1+'input_cool&amp;vent_evolution'!AF$12)))</f>
        <v>632385.35713758762</v>
      </c>
      <c r="AR117" s="57">
        <f>IF($D117=3,(AQ117*(1+'input_cool&amp;vent_evolution'!AG$11)),(AQ117*(1+'input_cool&amp;vent_evolution'!AG$12)))</f>
        <v>641561.15972597071</v>
      </c>
      <c r="AS117" s="57">
        <f>IF($D117=3,(AR117*(1+'input_cool&amp;vent_evolution'!AH$11)),(AR117*(1+'input_cool&amp;vent_evolution'!AH$12)))</f>
        <v>650587.11682448816</v>
      </c>
      <c r="AT117" s="57">
        <f>IF($D117=3,(AS117*(1+'input_cool&amp;vent_evolution'!AI$11)),(AS117*(1+'input_cool&amp;vent_evolution'!AI$12)))</f>
        <v>659457.06539931765</v>
      </c>
      <c r="AU117" s="57">
        <f>IF($D117=3,(AT117*(1+'input_cool&amp;vent_evolution'!AJ$11)),(AT117*(1+'input_cool&amp;vent_evolution'!AJ$12)))</f>
        <v>668165.31314090337</v>
      </c>
      <c r="AV117" s="57">
        <f>IF($D117=3,(AU117*(1+'input_cool&amp;vent_evolution'!AK$11)),(AU117*(1+'input_cool&amp;vent_evolution'!AK$12)))</f>
        <v>676784.64568042092</v>
      </c>
      <c r="AW117" s="57">
        <f>IF($D117=3,(AV117*(1+'input_cool&amp;vent_evolution'!AL$11)),(AV117*(1+'input_cool&amp;vent_evolution'!AL$12)))</f>
        <v>685160.17865633138</v>
      </c>
      <c r="AX117" s="57">
        <f>IF($D117=3,(AW117*(1+'input_cool&amp;vent_evolution'!AM$11)),(AW117*(1+'input_cool&amp;vent_evolution'!AM$12)))</f>
        <v>693366.68707539537</v>
      </c>
      <c r="AY117" s="57">
        <f>IF($D117=3,(AX117*(1+'input_cool&amp;vent_evolution'!AN$11)),(AX117*(1+'input_cool&amp;vent_evolution'!AN$12)))</f>
        <v>701401.62386573153</v>
      </c>
      <c r="AZ117" s="57">
        <f>IF($D117=3,(AY117*(1+'input_cool&amp;vent_evolution'!AO$11)),(AY117*(1+'input_cool&amp;vent_evolution'!AO$12)))</f>
        <v>709265.05432048021</v>
      </c>
      <c r="BA117" s="57">
        <f>IF($D117=3,(AZ117*(1+'input_cool&amp;vent_evolution'!AP$11)),(AZ117*(1+'input_cool&amp;vent_evolution'!AP$12)))</f>
        <v>716957.92003025918</v>
      </c>
      <c r="BB117" s="57">
        <f>IF($D117=3,(BA117*(1+'input_cool&amp;vent_evolution'!AQ$11)),(BA117*(1+'input_cool&amp;vent_evolution'!AQ$12)))</f>
        <v>724481.76964365412</v>
      </c>
      <c r="BC117" s="57">
        <f>IF($D117=3,(BB117*(1+'input_cool&amp;vent_evolution'!AR$11)),(BB117*(1+'input_cool&amp;vent_evolution'!AR$12)))</f>
        <v>731839.08682825451</v>
      </c>
      <c r="BD117" s="57">
        <f>IF($D117=3,(BC117*(1+'input_cool&amp;vent_evolution'!AS$11)),(BC117*(1+'input_cool&amp;vent_evolution'!AS$12)))</f>
        <v>739033.24052115565</v>
      </c>
      <c r="BE117" s="57">
        <f>IF($D117=3,(BD117*(1+'input_cool&amp;vent_evolution'!AT$11)),(BD117*(1+'input_cool&amp;vent_evolution'!AT$12)))</f>
        <v>746068.54429977026</v>
      </c>
      <c r="BF117" s="57">
        <f>IF($D117=3,(BE117*(1+'input_cool&amp;vent_evolution'!AU$11)),(BE117*(1+'input_cool&amp;vent_evolution'!AU$12)))</f>
        <v>753170.82138424378</v>
      </c>
      <c r="BG117" s="57">
        <f>IF($D117=3,(BF117*(1+'input_cool&amp;vent_evolution'!AV$11)),(BF117*(1+'input_cool&amp;vent_evolution'!AV$12)))</f>
        <v>760340.70933392539</v>
      </c>
      <c r="BH117" s="2">
        <f t="shared" si="153"/>
        <v>1360457.5083582706</v>
      </c>
      <c r="BI117" s="2">
        <f t="shared" si="81"/>
        <v>1380779.0994236111</v>
      </c>
      <c r="BJ117" s="2">
        <f t="shared" si="82"/>
        <v>1399869.042656352</v>
      </c>
      <c r="BK117" s="2">
        <f t="shared" si="83"/>
        <v>1418012.5990289492</v>
      </c>
      <c r="BL117" s="2">
        <f t="shared" si="84"/>
        <v>1438330.1756074487</v>
      </c>
      <c r="BM117" s="2">
        <f t="shared" si="85"/>
        <v>1460629.0843237215</v>
      </c>
      <c r="BN117" s="2">
        <f t="shared" si="86"/>
        <v>1484151.4153210479</v>
      </c>
      <c r="BO117" s="2">
        <f t="shared" si="87"/>
        <v>1508518.2354984533</v>
      </c>
      <c r="BP117" s="2">
        <f t="shared" si="88"/>
        <v>1533812.5597308015</v>
      </c>
      <c r="BQ117" s="2">
        <f t="shared" si="89"/>
        <v>1562805.8272599296</v>
      </c>
      <c r="BR117" s="2">
        <f t="shared" si="90"/>
        <v>1592102.7687888234</v>
      </c>
      <c r="BS117" s="2">
        <f t="shared" si="91"/>
        <v>1620546.1650650373</v>
      </c>
      <c r="BT117" s="2">
        <f t="shared" si="92"/>
        <v>1649994.804730766</v>
      </c>
      <c r="BU117" s="2">
        <f t="shared" si="93"/>
        <v>1680103.5077650337</v>
      </c>
      <c r="BV117" s="2">
        <f t="shared" si="94"/>
        <v>1712351.8426387974</v>
      </c>
      <c r="BW117" s="2">
        <f t="shared" si="95"/>
        <v>1744810.4712137587</v>
      </c>
      <c r="BX117" s="2">
        <f t="shared" si="96"/>
        <v>1773950.7694985603</v>
      </c>
      <c r="BY117" s="2">
        <f t="shared" si="97"/>
        <v>1803025.8092746225</v>
      </c>
      <c r="BZ117" s="2">
        <f t="shared" si="98"/>
        <v>1831755.7632597741</v>
      </c>
      <c r="CA117" s="2">
        <f t="shared" si="99"/>
        <v>1860049.1456264725</v>
      </c>
      <c r="CB117" s="2">
        <f t="shared" si="100"/>
        <v>1887732.1724573665</v>
      </c>
      <c r="CC117" s="2">
        <f t="shared" si="101"/>
        <v>1915122.8410721675</v>
      </c>
      <c r="CD117" s="2">
        <f t="shared" si="102"/>
        <v>1942066.2062367476</v>
      </c>
      <c r="CE117" s="2">
        <f t="shared" si="103"/>
        <v>1968543.8706920694</v>
      </c>
      <c r="CF117" s="2">
        <f t="shared" si="104"/>
        <v>1994538.8423370945</v>
      </c>
      <c r="CG117" s="2">
        <f t="shared" si="105"/>
        <v>2020268.3934032428</v>
      </c>
      <c r="CH117" s="2">
        <f t="shared" si="106"/>
        <v>2045270.1789152748</v>
      </c>
      <c r="CI117" s="2">
        <f t="shared" si="107"/>
        <v>2069767.4095854003</v>
      </c>
      <c r="CJ117" s="2">
        <f t="shared" si="108"/>
        <v>2093752.4821548131</v>
      </c>
      <c r="CK117" s="2">
        <f t="shared" si="109"/>
        <v>2117225.5915299254</v>
      </c>
      <c r="CL117" s="2">
        <f t="shared" si="110"/>
        <v>2140189.5484508704</v>
      </c>
      <c r="CM117" s="2">
        <f t="shared" si="111"/>
        <v>2162648.9757852168</v>
      </c>
      <c r="CN117" s="2">
        <f t="shared" si="112"/>
        <v>2184611.2875237567</v>
      </c>
      <c r="CO117" s="2">
        <f t="shared" si="113"/>
        <v>2206086.5402733833</v>
      </c>
      <c r="CP117" s="2">
        <f t="shared" si="114"/>
        <v>2227087.6104847738</v>
      </c>
      <c r="CQ117" s="2">
        <f t="shared" si="115"/>
        <v>2248288.6025677552</v>
      </c>
      <c r="CR117" s="2">
        <f>IF($D117=3,(W117*$P117*$M117*'input_cooling&amp;ventilation'!$D$3)*'input_cool&amp;vent_evolution'!M$11,(W117*$Q117*'input_cooling&amp;ventilation'!$D$3)*'input_cool&amp;vent_evolution'!M$12)</f>
        <v>232281.94275532084</v>
      </c>
      <c r="CS117" s="2">
        <f>IF($D117=3,(X117*$P117*$M117*'input_cooling&amp;ventilation'!$D$3)*'input_cool&amp;vent_evolution'!N$11,(X117*$Q117*'input_cooling&amp;ventilation'!$D$3)*'input_cool&amp;vent_evolution'!N$12)</f>
        <v>218203.83487358072</v>
      </c>
      <c r="CT117" s="2">
        <f>IF($D117=3,(Y117*$P117*$M117*'input_cooling&amp;ventilation'!$D$3)*'input_cool&amp;vent_evolution'!O$11,(Y117*$Q117*'input_cooling&amp;ventilation'!$D$3)*'input_cool&amp;vent_evolution'!O$12)</f>
        <v>207386.34633316332</v>
      </c>
      <c r="CU117" s="2">
        <f>IF($D117=3,(Z117*$P117*$M117*'input_cooling&amp;ventilation'!$D$3)*'input_cool&amp;vent_evolution'!P$11,(Z117*$Q117*'input_cooling&amp;ventilation'!$D$3)*'input_cool&amp;vent_evolution'!P$12)</f>
        <v>232236.05595445883</v>
      </c>
      <c r="CV117" s="2">
        <f>IF($D117=3,(AA117*$P117*$M117*'input_cooling&amp;ventilation'!$D$3)*'input_cool&amp;vent_evolution'!Q$11,(AA117*$Q117*'input_cooling&amp;ventilation'!$D$3)*'input_cool&amp;vent_evolution'!Q$12)</f>
        <v>254883.28257789119</v>
      </c>
      <c r="CW117" s="2">
        <f>IF($D117=3,(AB117*$P117*$M117*'input_cooling&amp;ventilation'!$D$3)*'input_cool&amp;vent_evolution'!R$11,(AB117*$Q117*'input_cooling&amp;ventilation'!$D$3)*'input_cool&amp;vent_evolution'!R$12)</f>
        <v>268867.36991335143</v>
      </c>
      <c r="CX117" s="2">
        <f>IF($D117=3,(AC117*$P117*$M117*'input_cooling&amp;ventilation'!$D$3)*'input_cool&amp;vent_evolution'!S$11,(AC117*$Q117*'input_cooling&amp;ventilation'!$D$3)*'input_cool&amp;vent_evolution'!S$12)</f>
        <v>278520.13709845446</v>
      </c>
      <c r="CY117" s="2">
        <f>IF($D117=3,(AD117*$P117*$M117*'input_cooling&amp;ventilation'!$D$3)*'input_cool&amp;vent_evolution'!T$11,(AD117*$Q117*'input_cooling&amp;ventilation'!$D$3)*'input_cool&amp;vent_evolution'!T$12)</f>
        <v>289121.78945445799</v>
      </c>
      <c r="CZ117" s="2">
        <f>IF($D117=3,(AE117*$P117*$M117*'input_cooling&amp;ventilation'!$D$3)*'input_cool&amp;vent_evolution'!U$11,(AE117*$Q117*'input_cooling&amp;ventilation'!$D$3)*'input_cool&amp;vent_evolution'!U$12)</f>
        <v>331401.83201388043</v>
      </c>
      <c r="DA117" s="2">
        <f>IF($D117=3,(AF117*$P117*$M117*'input_cooling&amp;ventilation'!$D$3)*'input_cool&amp;vent_evolution'!V$11,(AF117*$Q117*'input_cooling&amp;ventilation'!$D$3)*'input_cool&amp;vent_evolution'!V$12)</f>
        <v>334872.91783600365</v>
      </c>
      <c r="DB117" s="2">
        <f>IF($D117=3,(AG117*$P117*$M117*'input_cooling&amp;ventilation'!$D$3)*'input_cool&amp;vent_evolution'!W$11,(AG117*$Q117*'input_cooling&amp;ventilation'!$D$3)*'input_cool&amp;vent_evolution'!W$12)</f>
        <v>325116.63699733443</v>
      </c>
      <c r="DC117" s="2">
        <f>IF($D117=3,(AH117*$P117*$M117*'input_cooling&amp;ventilation'!$D$3)*'input_cool&amp;vent_evolution'!X$11,(AH117*$Q117*'input_cooling&amp;ventilation'!$D$3)*'input_cool&amp;vent_evolution'!X$12)</f>
        <v>336606.87350035284</v>
      </c>
      <c r="DD117" s="2">
        <f>IF($D117=3,(AI117*$P117*$M117*'input_cooling&amp;ventilation'!$D$3)*'input_cool&amp;vent_evolution'!Y$11,(AI117*$Q117*'input_cooling&amp;ventilation'!$D$3)*'input_cool&amp;vent_evolution'!Y$12)</f>
        <v>344151.59778364818</v>
      </c>
      <c r="DE117" s="2">
        <f>IF($D117=3,(AJ117*$P117*$M117*'input_cooling&amp;ventilation'!$D$3)*'input_cool&amp;vent_evolution'!Z$11,(AJ117*$Q117*'input_cooling&amp;ventilation'!$D$3)*'input_cool&amp;vent_evolution'!Z$12)</f>
        <v>368608.2379581905</v>
      </c>
      <c r="DF117" s="2">
        <f>IF($D117=3,(AK117*$P117*$M117*'input_cooling&amp;ventilation'!$D$3)*'input_cool&amp;vent_evolution'!AA$11,(AK117*$Q117*'input_cooling&amp;ventilation'!$D$3)*'input_cool&amp;vent_evolution'!AA$12)</f>
        <v>371011.95867604628</v>
      </c>
      <c r="DG117" s="2">
        <f>IF($D117=3,(AL117*$P117*$M117*'input_cooling&amp;ventilation'!$D$3)*'input_cool&amp;vent_evolution'!AB$11,(AL117*$Q117*'input_cooling&amp;ventilation'!$D$3)*'input_cool&amp;vent_evolution'!AB$12)</f>
        <v>333082.43809746951</v>
      </c>
      <c r="DH117" s="2">
        <f>IF($D117=3,(AM117*$P117*$M117*'input_cooling&amp;ventilation'!$D$3)*'input_cool&amp;vent_evolution'!AC$11,(AM117*$Q117*'input_cooling&amp;ventilation'!$D$3)*'input_cool&amp;vent_evolution'!AC$12)</f>
        <v>332336.51357106079</v>
      </c>
      <c r="DI117" s="2">
        <f>IF($D117=3,(AN117*$P117*$M117*'input_cooling&amp;ventilation'!$D$3)*'input_cool&amp;vent_evolution'!AD$11,(AN117*$Q117*'input_cooling&amp;ventilation'!$D$3)*'input_cool&amp;vent_evolution'!AD$12)</f>
        <v>328392.07842953294</v>
      </c>
      <c r="DJ117" s="2">
        <f>IF($D117=3,(AO117*$P117*$M117*'input_cooling&amp;ventilation'!$D$3)*'input_cool&amp;vent_evolution'!AE$11,(AO117*$Q117*'input_cooling&amp;ventilation'!$D$3)*'input_cool&amp;vent_evolution'!AE$12)</f>
        <v>323401.93256151618</v>
      </c>
      <c r="DK117" s="2">
        <f>IF($D117=3,(AP117*$P117*$M117*'input_cooling&amp;ventilation'!$D$3)*'input_cool&amp;vent_evolution'!AF$11,(AP117*$Q117*'input_cooling&amp;ventilation'!$D$3)*'input_cool&amp;vent_evolution'!AF$12)</f>
        <v>316425.38386647473</v>
      </c>
      <c r="DL117" s="2">
        <f>IF($D117=3,(AQ117*$P117*$M117*'input_cooling&amp;ventilation'!$D$3)*'input_cool&amp;vent_evolution'!AG$11,(AQ117*$Q117*'input_cooling&amp;ventilation'!$D$3)*'input_cool&amp;vent_evolution'!AG$12)</f>
        <v>313083.64088009956</v>
      </c>
      <c r="DM117" s="2">
        <f>IF($D117=3,(AR117*$P117*$M117*'input_cooling&amp;ventilation'!$D$3)*'input_cool&amp;vent_evolution'!AH$11,(AR117*$Q117*'input_cooling&amp;ventilation'!$D$3)*'input_cool&amp;vent_evolution'!AH$12)</f>
        <v>307970.82692353101</v>
      </c>
      <c r="DN117" s="2">
        <f>IF($D117=3,(AS117*$P117*$M117*'input_cooling&amp;ventilation'!$D$3)*'input_cool&amp;vent_evolution'!AI$11,(AS117*$Q117*'input_cooling&amp;ventilation'!$D$3)*'input_cool&amp;vent_evolution'!AI$12)</f>
        <v>302647.7267223128</v>
      </c>
      <c r="DO117" s="2">
        <f>IF($D117=3,(AT117*$P117*$M117*'input_cooling&amp;ventilation'!$D$3)*'input_cool&amp;vent_evolution'!AJ$11,(AT117*$Q117*'input_cooling&amp;ventilation'!$D$3)*'input_cool&amp;vent_evolution'!AJ$12)</f>
        <v>297130.40165808832</v>
      </c>
      <c r="DP117" s="2">
        <f>IF($D117=3,(AU117*$P117*$M117*'input_cooling&amp;ventilation'!$D$3)*'input_cool&amp;vent_evolution'!AK$11,(AU117*$Q117*'input_cooling&amp;ventilation'!$D$3)*'input_cool&amp;vent_evolution'!AK$12)</f>
        <v>294096.56402645411</v>
      </c>
      <c r="DQ117" s="2">
        <f>IF($D117=3,(AV117*$P117*$M117*'input_cooling&amp;ventilation'!$D$3)*'input_cool&amp;vent_evolution'!AL$11,(AV117*$Q117*'input_cooling&amp;ventilation'!$D$3)*'input_cool&amp;vent_evolution'!AL$12)</f>
        <v>285777.98325012455</v>
      </c>
      <c r="DR117" s="2">
        <f>IF($D117=3,(AW117*$P117*$M117*'input_cooling&amp;ventilation'!$D$3)*'input_cool&amp;vent_evolution'!AM$11,(AW117*$Q117*'input_cooling&amp;ventilation'!$D$3)*'input_cool&amp;vent_evolution'!AM$12)</f>
        <v>280010.76854101225</v>
      </c>
      <c r="DS117" s="2">
        <f>IF($D117=3,(AX117*$P117*$M117*'input_cooling&amp;ventilation'!$D$3)*'input_cool&amp;vent_evolution'!AN$11,(AX117*$Q117*'input_cooling&amp;ventilation'!$D$3)*'input_cool&amp;vent_evolution'!AN$12)</f>
        <v>274156.64628015819</v>
      </c>
      <c r="DT117" s="2">
        <f>IF($D117=3,(AY117*$P117*$M117*'input_cooling&amp;ventilation'!$D$3)*'input_cool&amp;vent_evolution'!AO$11,(AY117*$Q117*'input_cooling&amp;ventilation'!$D$3)*'input_cool&amp;vent_evolution'!AO$12)</f>
        <v>268304.75185866328</v>
      </c>
      <c r="DU117" s="2">
        <f>IF($D117=3,(AZ117*$P117*$M117*'input_cooling&amp;ventilation'!$D$3)*'input_cool&amp;vent_evolution'!AP$11,(AZ117*$Q117*'input_cooling&amp;ventilation'!$D$3)*'input_cool&amp;vent_evolution'!AP$12)</f>
        <v>262484.98504844826</v>
      </c>
      <c r="DV117" s="2">
        <f>IF($D117=3,(BA117*$P117*$M117*'input_cooling&amp;ventilation'!$D$3)*'input_cool&amp;vent_evolution'!AQ$11,(BA117*$Q117*'input_cooling&amp;ventilation'!$D$3)*'input_cool&amp;vent_evolution'!AQ$12)</f>
        <v>256718.05901516203</v>
      </c>
      <c r="DW117" s="2">
        <f>IF($D117=3,(BB117*$P117*$M117*'input_cooling&amp;ventilation'!$D$3)*'input_cool&amp;vent_evolution'!AR$11,(BB117*$Q117*'input_cooling&amp;ventilation'!$D$3)*'input_cool&amp;vent_evolution'!AR$12)</f>
        <v>251035.87714285101</v>
      </c>
      <c r="DX117" s="2">
        <f>IF($D117=3,(BC117*$P117*$M117*'input_cooling&amp;ventilation'!$D$3)*'input_cool&amp;vent_evolution'!AS$11,(BC117*$Q117*'input_cooling&amp;ventilation'!$D$3)*'input_cool&amp;vent_evolution'!AS$12)</f>
        <v>245468.64533420827</v>
      </c>
      <c r="DY117" s="2">
        <f>IF($D117=3,(BD117*$P117*$M117*'input_cooling&amp;ventilation'!$D$3)*'input_cool&amp;vent_evolution'!AT$11,(BD117*$Q117*'input_cooling&amp;ventilation'!$D$3)*'input_cool&amp;vent_evolution'!AT$12)</f>
        <v>240048.59525801308</v>
      </c>
      <c r="DZ117" s="2">
        <f>IF($D117=3,(BE117*$P117*$M117*'input_cooling&amp;ventilation'!$D$3)*'input_cool&amp;vent_evolution'!AU$11,(BE117*$Q117*'input_cooling&amp;ventilation'!$D$3)*'input_cool&amp;vent_evolution'!AU$12)</f>
        <v>242333.7628210836</v>
      </c>
      <c r="EA117" s="2">
        <f>IF($D117=3,(BF117*$P117*$M117*'input_cooling&amp;ventilation'!$D$3)*'input_cool&amp;vent_evolution'!AV$11,(BF117*$Q117*'input_cooling&amp;ventilation'!$D$3)*'input_cool&amp;vent_evolution'!AV$12)</f>
        <v>244640.6842743849</v>
      </c>
      <c r="EB117">
        <v>0.7001055966209081</v>
      </c>
      <c r="EC117" s="2">
        <f t="shared" si="116"/>
        <v>805644.40270416345</v>
      </c>
      <c r="ED117" s="2">
        <f>IF($D117=3,(EC117*(1+'input_cool&amp;vent_evolution'!M$10)),EC117*(1+'input_cool&amp;vent_evolution'!M$9))</f>
        <v>822817.63289563381</v>
      </c>
      <c r="EE117" s="2">
        <f>IF($D117=3,(ED117*(1+'input_cool&amp;vent_evolution'!N$10)),ED117*(1+'input_cool&amp;vent_evolution'!N$9))</f>
        <v>840008.58754385589</v>
      </c>
      <c r="EF117" s="2">
        <f>IF($D117=3,(EE117*(1+'input_cool&amp;vent_evolution'!O$10)),EE117*(1+'input_cool&amp;vent_evolution'!O$9))</f>
        <v>857217.2669587523</v>
      </c>
      <c r="EG117" s="2">
        <f>IF($D117=3,(EF117*(1+'input_cool&amp;vent_evolution'!P$10)),EF117*(1+'input_cool&amp;vent_evolution'!P$9))</f>
        <v>873488.83069968817</v>
      </c>
      <c r="EH117" s="2">
        <f>IF($D117=3,(EG117*(1+'input_cool&amp;vent_evolution'!Q$10)),EG117*(1+'input_cool&amp;vent_evolution'!Q$9))</f>
        <v>889778.11924173532</v>
      </c>
      <c r="EI117" s="2">
        <f>IF($D117=3,(EH117*(1+'input_cool&amp;vent_evolution'!R$10)),EH117*(1+'input_cool&amp;vent_evolution'!R$9))</f>
        <v>902577.26498221315</v>
      </c>
      <c r="EJ117" s="2">
        <f>IF($D117=3,(EI117*(1+'input_cool&amp;vent_evolution'!S$10)),EI117*(1+'input_cool&amp;vent_evolution'!S$9))</f>
        <v>915384.18933162768</v>
      </c>
      <c r="EK117" s="2">
        <f>IF($D117=3,(EJ117*(1+'input_cool&amp;vent_evolution'!T$10)),EJ117*(1+'input_cool&amp;vent_evolution'!T$9))</f>
        <v>928198.89222110796</v>
      </c>
      <c r="EL117" s="2">
        <f>IF($D117=3,(EK117*(1+'input_cool&amp;vent_evolution'!U$10)),EK117*(1+'input_cool&amp;vent_evolution'!U$9))</f>
        <v>941021.37309967389</v>
      </c>
      <c r="EM117" s="2">
        <f>IF($D117=3,(EL117*(1+'input_cool&amp;vent_evolution'!V$10)),EL117*(1+'input_cool&amp;vent_evolution'!V$9))</f>
        <v>953851.63244943228</v>
      </c>
      <c r="EN117" s="2">
        <f>IF($D117=3,(EM117*(1+'input_cool&amp;vent_evolution'!W$10)),EM117*(1+'input_cool&amp;vent_evolution'!W$9))</f>
        <v>963830.16271365189</v>
      </c>
      <c r="EO117" s="2">
        <f>IF($D117=3,(EN117*(1+'input_cool&amp;vent_evolution'!X$10)),EN117*(1+'input_cool&amp;vent_evolution'!X$9))</f>
        <v>973815.20292473817</v>
      </c>
      <c r="EP117" s="2">
        <f>IF($D117=3,(EO117*(1+'input_cool&amp;vent_evolution'!Y$10)),EO117*(1+'input_cool&amp;vent_evolution'!Y$9))</f>
        <v>983806.75346148747</v>
      </c>
      <c r="EQ117" s="2">
        <f>IF($D117=3,(EP117*(1+'input_cool&amp;vent_evolution'!Z$10)),EP117*(1+'input_cool&amp;vent_evolution'!Z$9))</f>
        <v>993804.81370405154</v>
      </c>
      <c r="ER117" s="2">
        <f>IF($D117=3,(EQ117*(1+'input_cool&amp;vent_evolution'!AA$10)),EQ117*(1+'input_cool&amp;vent_evolution'!AA$9))</f>
        <v>1003809.3842722782</v>
      </c>
      <c r="ES117" s="2">
        <f>IF($D117=3,(ER117*(1+'input_cool&amp;vent_evolution'!AB$10)),ER117*(1+'input_cool&amp;vent_evolution'!AB$9))</f>
        <v>1010773.3332298056</v>
      </c>
      <c r="ET117" s="2">
        <f>IF($D117=3,(ES117*(1+'input_cool&amp;vent_evolution'!AC$10)),ES117*(1+'input_cool&amp;vent_evolution'!AC$9))</f>
        <v>1017742.1684354588</v>
      </c>
      <c r="EU117" s="2">
        <f>IF($D117=3,(ET117*(1+'input_cool&amp;vent_evolution'!AD$10)),ET117*(1+'input_cool&amp;vent_evolution'!AD$9))</f>
        <v>1024715.8907501416</v>
      </c>
      <c r="EV117" s="2">
        <f>IF($D117=3,(EU117*(1+'input_cool&amp;vent_evolution'!AE$10)),EU117*(1+'input_cool&amp;vent_evolution'!AE$9))</f>
        <v>1031694.499381823</v>
      </c>
      <c r="EW117" s="2">
        <f>IF($D117=3,(EV117*(1+'input_cool&amp;vent_evolution'!AF$10)),EV117*(1+'input_cool&amp;vent_evolution'!AF$9))</f>
        <v>1038677.9950880976</v>
      </c>
      <c r="EX117" s="2">
        <f>IF($D117=3,(EW117*(1+'input_cool&amp;vent_evolution'!AG$10)),EW117*(1+'input_cool&amp;vent_evolution'!AG$9))</f>
        <v>1043093.2297698668</v>
      </c>
      <c r="EY117" s="2">
        <f>IF($D117=3,(EX117*(1+'input_cool&amp;vent_evolution'!AH$10)),EX117*(1+'input_cool&amp;vent_evolution'!AH$9))</f>
        <v>1047509.7790170902</v>
      </c>
      <c r="EZ117" s="2">
        <f>IF($D117=3,(EY117*(1+'input_cool&amp;vent_evolution'!AI$10)),EY117*(1+'input_cool&amp;vent_evolution'!AI$9))</f>
        <v>1051927.643070821</v>
      </c>
      <c r="FA117" s="2">
        <f>IF($D117=3,(EZ117*(1+'input_cool&amp;vent_evolution'!AJ$10)),EZ117*(1+'input_cool&amp;vent_evolution'!AJ$9))</f>
        <v>1056346.8216555698</v>
      </c>
      <c r="FB117" s="2">
        <f>IF($D117=3,(FA117*(1+'input_cool&amp;vent_evolution'!AK$10)),FA117*(1+'input_cool&amp;vent_evolution'!AK$9))</f>
        <v>1060767.3141859211</v>
      </c>
      <c r="FC117" s="2">
        <f>IF($D117=3,(FB117*(1+'input_cool&amp;vent_evolution'!AL$10)),FB117*(1+'input_cool&amp;vent_evolution'!AL$9))</f>
        <v>1065189.1219360137</v>
      </c>
      <c r="FD117" s="2">
        <f>IF($D117=3,(FC117*(1+'input_cool&amp;vent_evolution'!AM$10)),FC117*(1+'input_cool&amp;vent_evolution'!AM$9))</f>
        <v>1069612.2438383256</v>
      </c>
      <c r="FE117" s="2">
        <f>IF($D117=3,(FD117*(1+'input_cool&amp;vent_evolution'!AN$10)),FD117*(1+'input_cool&amp;vent_evolution'!AN$9))</f>
        <v>1074036.6805471454</v>
      </c>
      <c r="FF117" s="2">
        <f>IF($D117=3,(FE117*(1+'input_cool&amp;vent_evolution'!AO$10)),FE117*(1+'input_cool&amp;vent_evolution'!AO$9))</f>
        <v>1078462.4316492386</v>
      </c>
      <c r="FG117" s="2">
        <f>IF($D117=3,(FF117*(1+'input_cool&amp;vent_evolution'!AP$10)),FF117*(1+'input_cool&amp;vent_evolution'!AP$9))</f>
        <v>1082889.4974200937</v>
      </c>
      <c r="FH117" s="2">
        <f>IF($D117=3,(FG117*(1+'input_cool&amp;vent_evolution'!AQ$10)),FG117*(1+'input_cool&amp;vent_evolution'!AQ$9))</f>
        <v>1087317.8774464778</v>
      </c>
      <c r="FI117" s="2">
        <f>IF($D117=3,(FH117*(1+'input_cool&amp;vent_evolution'!AR$10)),FH117*(1+'input_cool&amp;vent_evolution'!AR$9))</f>
        <v>1091747.5722104963</v>
      </c>
      <c r="FJ117" s="2">
        <f>IF($D117=3,(FI117*(1+'input_cool&amp;vent_evolution'!AS$10)),FI117*(1+'input_cool&amp;vent_evolution'!AS$9))</f>
        <v>1096178.5814022245</v>
      </c>
      <c r="FK117" s="2">
        <f>IF($D117=3,(FJ117*(1+'input_cool&amp;vent_evolution'!AT$10)),FJ117*(1+'input_cool&amp;vent_evolution'!AT$9))</f>
        <v>1100610.9054348946</v>
      </c>
      <c r="FL117" s="2">
        <f>IF($D117=3,(FK117*(1+'input_cool&amp;vent_evolution'!AU$10)),FK117*(1+'input_cool&amp;vent_evolution'!AU$9))</f>
        <v>1105061.1512703293</v>
      </c>
      <c r="FM117" s="2">
        <f t="shared" si="117"/>
        <v>2261703.0345517881</v>
      </c>
      <c r="FN117" s="2">
        <f t="shared" si="118"/>
        <v>2309913.816761327</v>
      </c>
      <c r="FO117" s="2">
        <f t="shared" si="119"/>
        <v>2358174.3572233738</v>
      </c>
      <c r="FP117" s="2">
        <f t="shared" si="120"/>
        <v>2406484.6568079814</v>
      </c>
      <c r="FQ117" s="2">
        <f t="shared" si="121"/>
        <v>2452164.1712019905</v>
      </c>
      <c r="FR117" s="2">
        <f t="shared" si="122"/>
        <v>2497893.4448152352</v>
      </c>
      <c r="FS117" s="2">
        <f t="shared" si="123"/>
        <v>2533824.764717347</v>
      </c>
      <c r="FT117" s="2">
        <f t="shared" si="124"/>
        <v>2569777.9216773193</v>
      </c>
      <c r="FU117" s="2">
        <f t="shared" si="125"/>
        <v>2605752.9155018092</v>
      </c>
      <c r="FV117" s="2">
        <f t="shared" si="126"/>
        <v>2641749.7446440379</v>
      </c>
      <c r="FW117" s="2">
        <f t="shared" si="127"/>
        <v>2677768.4104574351</v>
      </c>
      <c r="FX117" s="2">
        <f t="shared" si="128"/>
        <v>2705781.355254421</v>
      </c>
      <c r="FY117" s="2">
        <f t="shared" si="129"/>
        <v>2733812.5755666755</v>
      </c>
      <c r="FZ117" s="2">
        <f t="shared" si="130"/>
        <v>2761862.0724576032</v>
      </c>
      <c r="GA117" s="2">
        <f t="shared" si="131"/>
        <v>2789929.8441870892</v>
      </c>
      <c r="GB117" s="2">
        <f t="shared" si="132"/>
        <v>2818015.8924952466</v>
      </c>
      <c r="GC117" s="2">
        <f t="shared" si="133"/>
        <v>2837565.9376973696</v>
      </c>
      <c r="GD117" s="2">
        <f t="shared" si="134"/>
        <v>2857129.7001700108</v>
      </c>
      <c r="GE117" s="2">
        <f t="shared" si="135"/>
        <v>2876707.1823300044</v>
      </c>
      <c r="GF117" s="2">
        <f t="shared" si="136"/>
        <v>2896298.3819538648</v>
      </c>
      <c r="GG117" s="2">
        <f t="shared" si="137"/>
        <v>2915903.3011684041</v>
      </c>
      <c r="GH117" s="2">
        <f t="shared" si="138"/>
        <v>2928298.2854126901</v>
      </c>
      <c r="GI117" s="2">
        <f t="shared" si="139"/>
        <v>2940696.9600651362</v>
      </c>
      <c r="GJ117" s="2">
        <f t="shared" si="140"/>
        <v>2953099.3258024538</v>
      </c>
      <c r="GK117" s="2">
        <f t="shared" si="141"/>
        <v>2965505.3818512573</v>
      </c>
      <c r="GL117" s="2">
        <f t="shared" si="142"/>
        <v>2977915.1265680967</v>
      </c>
      <c r="GM117" s="2">
        <f t="shared" si="143"/>
        <v>2990328.5635298891</v>
      </c>
      <c r="GN117" s="2">
        <f t="shared" si="144"/>
        <v>3002745.6897397568</v>
      </c>
      <c r="GO117" s="2">
        <f t="shared" si="145"/>
        <v>3015166.5070344992</v>
      </c>
      <c r="GP117" s="2">
        <f t="shared" si="146"/>
        <v>3027591.0142540331</v>
      </c>
      <c r="GQ117" s="2">
        <f t="shared" si="147"/>
        <v>3040019.2121717441</v>
      </c>
      <c r="GR117" s="2">
        <f t="shared" si="148"/>
        <v>3052451.099627554</v>
      </c>
      <c r="GS117" s="2">
        <f t="shared" si="149"/>
        <v>3064886.6779748881</v>
      </c>
      <c r="GT117" s="2">
        <f t="shared" si="150"/>
        <v>3077325.9463436878</v>
      </c>
      <c r="GU117" s="2">
        <f t="shared" si="151"/>
        <v>3089768.9058940294</v>
      </c>
      <c r="GV117" s="2">
        <f t="shared" si="152"/>
        <v>3102262.1777106277</v>
      </c>
      <c r="GW117" s="2">
        <f>IF($D117=3,($N117*$M117*EC117*'input_cooling&amp;ventilation'!$D$3)*'input_cool&amp;vent_evolution'!M$11,($O117*$M117*EC117*'input_cooling&amp;ventilation'!$D$3)*'input_cool&amp;vent_evolution'!M$10)</f>
        <v>468907.2356044327</v>
      </c>
      <c r="GX117" s="2">
        <f>IF($D117=3,($N117*$M117*ED117*'input_cooling&amp;ventilation'!$D$3)*'input_cool&amp;vent_evolution'!N$11,($O117*$M117*ED117*'input_cooling&amp;ventilation'!$D$3)*'input_cool&amp;vent_evolution'!N$10)</f>
        <v>443256.21803652548</v>
      </c>
      <c r="GY117" s="2">
        <f>IF($D117=3,($N117*$M117*EE117*'input_cooling&amp;ventilation'!$D$3)*'input_cool&amp;vent_evolution'!O$11,($O117*$M117*EE117*'input_cooling&amp;ventilation'!$D$3)*'input_cool&amp;vent_evolution'!O$10)</f>
        <v>424218.44646077271</v>
      </c>
      <c r="GZ117" s="2">
        <f>IF($D117=3,($N117*$M117*EF117*'input_cooling&amp;ventilation'!$D$3)*'input_cool&amp;vent_evolution'!P$11,($O117*$M117*EF117*'input_cooling&amp;ventilation'!$D$3)*'input_cool&amp;vent_evolution'!P$10)</f>
        <v>478578.89266540215</v>
      </c>
      <c r="HA117" s="2">
        <f>IF($D117=3,($N117*$M117*EG117*'input_cooling&amp;ventilation'!$D$3)*'input_cool&amp;vent_evolution'!Q$11,($O117*$M117*EG117*'input_cooling&amp;ventilation'!$D$3)*'input_cool&amp;vent_evolution'!Q$10)</f>
        <v>527658.80322209722</v>
      </c>
      <c r="HB117" s="2">
        <f>IF($D117=3,($N117*$M117*EH117*'input_cooling&amp;ventilation'!$D$3)*'input_cool&amp;vent_evolution'!R$11,($O117*$M117*EH117*'input_cooling&amp;ventilation'!$D$3)*'input_cool&amp;vent_evolution'!R$10)</f>
        <v>558332.55178821436</v>
      </c>
      <c r="HC117" s="2">
        <f>IF($D117=3,($N117*$M117*EI117*'input_cooling&amp;ventilation'!$D$3)*'input_cool&amp;vent_evolution'!S$11,($O117*$M117*EI117*'input_cooling&amp;ventilation'!$D$3)*'input_cool&amp;vent_evolution'!S$10)</f>
        <v>577398.76666433911</v>
      </c>
      <c r="HD117" s="2">
        <f>IF($D117=3,($N117*$M117*EJ117*'input_cooling&amp;ventilation'!$D$3)*'input_cool&amp;vent_evolution'!T$11,($O117*$M117*EJ117*'input_cooling&amp;ventilation'!$D$3)*'input_cool&amp;vent_evolution'!T$10)</f>
        <v>598062.72868331289</v>
      </c>
      <c r="HE117" s="2">
        <f>IF($D117=3,($N117*$M117*EK117*'input_cooling&amp;ventilation'!$D$3)*'input_cool&amp;vent_evolution'!U$11,($O117*$M117*EK117*'input_cooling&amp;ventilation'!$D$3)*'input_cool&amp;vent_evolution'!U$10)</f>
        <v>683654.58889645664</v>
      </c>
      <c r="HF117" s="2">
        <f>IF($D117=3,($N117*$M117*EL117*'input_cooling&amp;ventilation'!$D$3)*'input_cool&amp;vent_evolution'!V$11,($O117*$M117*EL117*'input_cooling&amp;ventilation'!$D$3)*'input_cool&amp;vent_evolution'!V$10)</f>
        <v>687365.23692375876</v>
      </c>
      <c r="HG117" s="2">
        <f>IF($D117=3,($N117*$M117*EM117*'input_cooling&amp;ventilation'!$D$3)*'input_cool&amp;vent_evolution'!W$11,($O117*$M117*EM117*'input_cooling&amp;ventilation'!$D$3)*'input_cool&amp;vent_evolution'!W$10)</f>
        <v>663990.69899661536</v>
      </c>
      <c r="HH117" s="2">
        <f>IF($D117=3,($N117*$M117*EN117*'input_cooling&amp;ventilation'!$D$3)*'input_cool&amp;vent_evolution'!X$11,($O117*$M117*EN117*'input_cooling&amp;ventilation'!$D$3)*'input_cool&amp;vent_evolution'!X$10)</f>
        <v>682456.78851250373</v>
      </c>
      <c r="HI117" s="2">
        <f>IF($D117=3,($N117*$M117*EO117*'input_cooling&amp;ventilation'!$D$3)*'input_cool&amp;vent_evolution'!Y$11,($O117*$M117*EO117*'input_cooling&amp;ventilation'!$D$3)*'input_cool&amp;vent_evolution'!Y$10)</f>
        <v>692399.64422143332</v>
      </c>
      <c r="HJ117" s="2">
        <f>IF($D117=3,($N117*$M117*EP117*'input_cooling&amp;ventilation'!$D$3)*'input_cool&amp;vent_evolution'!Z$11,($O117*$M117*EP117*'input_cooling&amp;ventilation'!$D$3)*'input_cool&amp;vent_evolution'!Z$10)</f>
        <v>735786.59308866982</v>
      </c>
      <c r="HK117" s="2">
        <f>IF($D117=3,($N117*$M117*EQ117*'input_cooling&amp;ventilation'!$D$3)*'input_cool&amp;vent_evolution'!AA$11,($O117*$M117*EQ117*'input_cooling&amp;ventilation'!$D$3)*'input_cool&amp;vent_evolution'!AA$10)</f>
        <v>734021.99056045699</v>
      </c>
      <c r="HL117" s="2">
        <f>IF($D117=3,($N117*$M117*ER117*'input_cooling&amp;ventilation'!$D$3)*'input_cool&amp;vent_evolution'!AB$11,($O117*$M117*ER117*'input_cooling&amp;ventilation'!$D$3)*'input_cool&amp;vent_evolution'!AB$10)</f>
        <v>653232.52387756214</v>
      </c>
      <c r="HM117" s="2">
        <f>IF($D117=3,($N117*$M117*ES117*'input_cooling&amp;ventilation'!$D$3)*'input_cool&amp;vent_evolution'!AC$11,($O117*$M117*ES117*'input_cooling&amp;ventilation'!$D$3)*'input_cool&amp;vent_evolution'!AC$10)</f>
        <v>645510.54945531825</v>
      </c>
      <c r="HN117" s="2">
        <f>IF($D117=3,($N117*$M117*ET117*'input_cooling&amp;ventilation'!$D$3)*'input_cool&amp;vent_evolution'!AD$11,($O117*$M117*ET117*'input_cooling&amp;ventilation'!$D$3)*'input_cool&amp;vent_evolution'!AD$10)</f>
        <v>631890.12792667095</v>
      </c>
      <c r="HO117" s="2">
        <f>IF($D117=3,($N117*$M117*EU117*'input_cooling&amp;ventilation'!$D$3)*'input_cool&amp;vent_evolution'!AE$11,($O117*$M117*EU117*'input_cooling&amp;ventilation'!$D$3)*'input_cool&amp;vent_evolution'!AE$10)</f>
        <v>616725.04810745898</v>
      </c>
      <c r="HP117" s="2">
        <f>IF($D117=3,($N117*$M117*EV117*'input_cooling&amp;ventilation'!$D$3)*'input_cool&amp;vent_evolution'!AF$11,($O117*$M117*EV117*'input_cooling&amp;ventilation'!$D$3)*'input_cool&amp;vent_evolution'!AF$10)</f>
        <v>598289.09055441176</v>
      </c>
      <c r="HQ117" s="2">
        <f>IF($D117=3,($N117*$M117*EW117*'input_cooling&amp;ventilation'!$D$3)*'input_cool&amp;vent_evolution'!AG$11,($O117*$M117*EW117*'input_cooling&amp;ventilation'!$D$3)*'input_cool&amp;vent_evolution'!AG$10)</f>
        <v>587237.79782530467</v>
      </c>
      <c r="HR117" s="2">
        <f>IF($D117=3,($N117*$M117*EX117*'input_cooling&amp;ventilation'!$D$3)*'input_cool&amp;vent_evolution'!AH$11,($O117*$M117*EX117*'input_cooling&amp;ventilation'!$D$3)*'input_cool&amp;vent_evolution'!AH$10)</f>
        <v>571806.57130854472</v>
      </c>
      <c r="HS117" s="2">
        <f>IF($D117=3,($N117*$M117*EY117*'input_cooling&amp;ventilation'!$D$3)*'input_cool&amp;vent_evolution'!AI$11,($O117*$M117*EY117*'input_cooling&amp;ventilation'!$D$3)*'input_cool&amp;vent_evolution'!AI$10)</f>
        <v>556473.57145562675</v>
      </c>
      <c r="HT117" s="2">
        <f>IF($D117=3,($N117*$M117*EZ117*'input_cooling&amp;ventilation'!$D$3)*'input_cool&amp;vent_evolution'!AJ$11,($O117*$M117*EZ117*'input_cooling&amp;ventilation'!$D$3)*'input_cool&amp;vent_evolution'!AJ$10)</f>
        <v>541253.76745598286</v>
      </c>
      <c r="HU117" s="2">
        <f>IF($D117=3,($N117*$M117*FA117*'input_cooling&amp;ventilation'!$D$3)*'input_cool&amp;vent_evolution'!AK$11,($O117*$M117*FA117*'input_cooling&amp;ventilation'!$D$3)*'input_cool&amp;vent_evolution'!AK$10)</f>
        <v>530966.41844366514</v>
      </c>
      <c r="HV117" s="2">
        <f>IF($D117=3,($N117*$M117*FB117*'input_cooling&amp;ventilation'!$D$3)*'input_cool&amp;vent_evolution'!AL$11,($O117*$M117*FB117*'input_cooling&amp;ventilation'!$D$3)*'input_cool&amp;vent_evolution'!AL$10)</f>
        <v>511508.5519249239</v>
      </c>
      <c r="HW117" s="2">
        <f>IF($D117=3,($N117*$M117*FC117*'input_cooling&amp;ventilation'!$D$3)*'input_cool&amp;vent_evolution'!AM$11,($O117*$M117*FC117*'input_cooling&amp;ventilation'!$D$3)*'input_cool&amp;vent_evolution'!AM$10)</f>
        <v>497122.98349327041</v>
      </c>
      <c r="HX117" s="2">
        <f>IF($D117=3,($N117*$M117*FD117*'input_cooling&amp;ventilation'!$D$3)*'input_cool&amp;vent_evolution'!AN$11,($O117*$M117*FD117*'input_cooling&amp;ventilation'!$D$3)*'input_cool&amp;vent_evolution'!AN$10)</f>
        <v>482966.12701571325</v>
      </c>
      <c r="HY117" s="2">
        <f>IF($D117=3,($N117*$M117*FE117*'input_cooling&amp;ventilation'!$D$3)*'input_cool&amp;vent_evolution'!AO$11,($O117*$M117*FE117*'input_cooling&amp;ventilation'!$D$3)*'input_cool&amp;vent_evolution'!AO$10)</f>
        <v>469175.37641888898</v>
      </c>
      <c r="HZ117" s="2">
        <f>IF($D117=3,($N117*$M117*FF117*'input_cooling&amp;ventilation'!$D$3)*'input_cool&amp;vent_evolution'!AP$11,($O117*$M117*FF117*'input_cooling&amp;ventilation'!$D$3)*'input_cool&amp;vent_evolution'!AP$10)</f>
        <v>455780.16781910771</v>
      </c>
      <c r="IA117" s="2">
        <f>IF($D117=3,($N117*$M117*FG117*'input_cooling&amp;ventilation'!$D$3)*'input_cool&amp;vent_evolution'!AQ$11,($O117*$M117*FG117*'input_cooling&amp;ventilation'!$D$3)*'input_cool&amp;vent_evolution'!AQ$10)</f>
        <v>442793.66167761292</v>
      </c>
      <c r="IB117" s="2">
        <f>IF($D117=3,($N117*$M117*FH117*'input_cooling&amp;ventilation'!$D$3)*'input_cool&amp;vent_evolution'!AR$11,($O117*$M117*FH117*'input_cooling&amp;ventilation'!$D$3)*'input_cool&amp;vent_evolution'!AR$10)</f>
        <v>430248.49593446701</v>
      </c>
      <c r="IC117" s="2">
        <f>IF($D117=3,($N117*$M117*FI117*'input_cooling&amp;ventilation'!$D$3)*'input_cool&amp;vent_evolution'!AS$11,($O117*$M117*FI117*'input_cooling&amp;ventilation'!$D$3)*'input_cool&amp;vent_evolution'!AS$10)</f>
        <v>418174.12778950873</v>
      </c>
      <c r="ID117" s="2">
        <f>IF($D117=3,($N117*$M117*FJ117*'input_cooling&amp;ventilation'!$D$3)*'input_cool&amp;vent_evolution'!AT$11,($O117*$M117*FJ117*'input_cooling&amp;ventilation'!$D$3)*'input_cool&amp;vent_evolution'!AT$10)</f>
        <v>406603.40220599819</v>
      </c>
      <c r="IE117" s="2">
        <f>IF($D117=3,($N117*$M117*FK117*'input_cooling&amp;ventilation'!$D$3)*'input_cool&amp;vent_evolution'!AU$11,($O117*$M117*FK117*'input_cooling&amp;ventilation'!$D$3)*'input_cool&amp;vent_evolution'!AU$10)</f>
        <v>408247.47559142939</v>
      </c>
      <c r="IF117" s="2">
        <f>IF($D117=3,($N117*$M117*FL117*'input_cooling&amp;ventilation'!$D$3)*'input_cool&amp;vent_evolution'!AV$11,($O117*$M117*FL117*'input_cooling&amp;ventilation'!$D$3)*'input_cool&amp;vent_evolution'!AV$10)</f>
        <v>409898.1966765158</v>
      </c>
    </row>
    <row r="118" spans="1:240" x14ac:dyDescent="0.25">
      <c r="A118">
        <v>116</v>
      </c>
      <c r="B118">
        <v>100100</v>
      </c>
      <c r="C118">
        <v>16</v>
      </c>
      <c r="D118">
        <v>3</v>
      </c>
      <c r="E118">
        <v>5</v>
      </c>
      <c r="F118" s="2">
        <v>561880.59957594296</v>
      </c>
      <c r="G118" s="2">
        <v>687290.10834401695</v>
      </c>
      <c r="H118" s="2">
        <v>561880.59957594296</v>
      </c>
      <c r="I118" s="17">
        <v>0.17</v>
      </c>
      <c r="J118">
        <v>4.5212930999999998E-2</v>
      </c>
      <c r="K118" s="2">
        <f t="shared" si="77"/>
        <v>25404.268778865739</v>
      </c>
      <c r="L118" s="2">
        <f t="shared" si="78"/>
        <v>116839.31841848289</v>
      </c>
      <c r="M118">
        <v>0.829989440337909</v>
      </c>
      <c r="N118" s="17">
        <f>'input_cooling&amp;ventilation'!$D$5</f>
        <v>57.500092182043396</v>
      </c>
      <c r="O118" s="45">
        <f>'input_cooling&amp;ventilation'!$D$6</f>
        <v>19.328678831353667</v>
      </c>
      <c r="P118" s="45">
        <f>'input_cooling&amp;ventilation'!$C$5</f>
        <v>50.351688737400465</v>
      </c>
      <c r="Q118" s="45">
        <f>'input_cooling&amp;ventilation'!$C$6</f>
        <v>32.240814214248743</v>
      </c>
      <c r="R118">
        <v>17</v>
      </c>
      <c r="S118">
        <v>12</v>
      </c>
      <c r="T118">
        <v>14</v>
      </c>
      <c r="U118" s="2">
        <f t="shared" si="79"/>
        <v>53083.959748975736</v>
      </c>
      <c r="V118" s="2">
        <f t="shared" si="80"/>
        <v>229603.88987318135</v>
      </c>
      <c r="W118" s="2">
        <v>178052.42063704171</v>
      </c>
      <c r="X118" s="57">
        <f>IF($D118=3,(W118*(1+'input_cool&amp;vent_evolution'!M$11)),(W118*(1+'input_cool&amp;vent_evolution'!M$12)))</f>
        <v>180712.04687170908</v>
      </c>
      <c r="Y118" s="57">
        <f>IF($D118=3,(X118*(1+'input_cool&amp;vent_evolution'!N$11)),(X118*(1+'input_cool&amp;vent_evolution'!N$12)))</f>
        <v>183210.4788929451</v>
      </c>
      <c r="Z118" s="57">
        <f>IF($D118=3,(Y118*(1+'input_cool&amp;vent_evolution'!O$11)),(Y118*(1+'input_cool&amp;vent_evolution'!O$12)))</f>
        <v>185585.05076399451</v>
      </c>
      <c r="AA118" s="57">
        <f>IF($D118=3,(Z118*(1+'input_cool&amp;vent_evolution'!P$11)),(Z118*(1+'input_cool&amp;vent_evolution'!P$12)))</f>
        <v>188244.15159518906</v>
      </c>
      <c r="AB118" s="57">
        <f>IF($D118=3,(AA118*(1+'input_cool&amp;vent_evolution'!Q$11)),(AA118*(1+'input_cool&amp;vent_evolution'!Q$12)))</f>
        <v>191162.56297526081</v>
      </c>
      <c r="AC118" s="57">
        <f>IF($D118=3,(AB118*(1+'input_cool&amp;vent_evolution'!R$11)),(AB118*(1+'input_cool&amp;vent_evolution'!R$12)))</f>
        <v>194241.09203432253</v>
      </c>
      <c r="AD118" s="57">
        <f>IF($D118=3,(AC118*(1+'input_cool&amp;vent_evolution'!S$11)),(AC118*(1+'input_cool&amp;vent_evolution'!S$12)))</f>
        <v>197430.14519413057</v>
      </c>
      <c r="AE118" s="57">
        <f>IF($D118=3,(AD118*(1+'input_cool&amp;vent_evolution'!T$11)),(AD118*(1+'input_cool&amp;vent_evolution'!T$12)))</f>
        <v>200740.58718168124</v>
      </c>
      <c r="AF118" s="57">
        <f>IF($D118=3,(AE118*(1+'input_cool&amp;vent_evolution'!U$11)),(AE118*(1+'input_cool&amp;vent_evolution'!U$12)))</f>
        <v>204535.13529069803</v>
      </c>
      <c r="AG118" s="57">
        <f>IF($D118=3,(AF118*(1+'input_cool&amp;vent_evolution'!V$11)),(AF118*(1+'input_cool&amp;vent_evolution'!V$12)))</f>
        <v>208369.42730234365</v>
      </c>
      <c r="AH118" s="57">
        <f>IF($D118=3,(AG118*(1+'input_cool&amp;vent_evolution'!W$11)),(AG118*(1+'input_cool&amp;vent_evolution'!W$12)))</f>
        <v>212092.00998280532</v>
      </c>
      <c r="AI118" s="57">
        <f>IF($D118=3,(AH118*(1+'input_cool&amp;vent_evolution'!X$11)),(AH118*(1+'input_cool&amp;vent_evolution'!X$12)))</f>
        <v>215946.15577180425</v>
      </c>
      <c r="AJ118" s="57">
        <f>IF($D118=3,(AI118*(1+'input_cool&amp;vent_evolution'!Y$11)),(AI118*(1+'input_cool&amp;vent_evolution'!Y$12)))</f>
        <v>219886.68858856417</v>
      </c>
      <c r="AK118" s="57">
        <f>IF($D118=3,(AJ118*(1+'input_cool&amp;vent_evolution'!Z$11)),(AJ118*(1+'input_cool&amp;vent_evolution'!Z$12)))</f>
        <v>224107.24972370503</v>
      </c>
      <c r="AL118" s="57">
        <f>IF($D118=3,(AK118*(1+'input_cool&amp;vent_evolution'!AA$11)),(AK118*(1+'input_cool&amp;vent_evolution'!AA$12)))</f>
        <v>228355.33344026652</v>
      </c>
      <c r="AM118" s="57">
        <f>IF($D118=3,(AL118*(1+'input_cool&amp;vent_evolution'!AB$11)),(AL118*(1+'input_cool&amp;vent_evolution'!AB$12)))</f>
        <v>232169.1244743985</v>
      </c>
      <c r="AN118" s="57">
        <f>IF($D118=3,(AM118*(1+'input_cool&amp;vent_evolution'!AC$11)),(AM118*(1+'input_cool&amp;vent_evolution'!AC$12)))</f>
        <v>235974.37467915742</v>
      </c>
      <c r="AO118" s="57">
        <f>IF($D118=3,(AN118*(1+'input_cool&amp;vent_evolution'!AD$11)),(AN118*(1+'input_cool&amp;vent_evolution'!AD$12)))</f>
        <v>239734.4611356761</v>
      </c>
      <c r="AP118" s="57">
        <f>IF($D118=3,(AO118*(1+'input_cool&amp;vent_evolution'!AE$11)),(AO118*(1+'input_cool&amp;vent_evolution'!AE$12)))</f>
        <v>243437.4104651846</v>
      </c>
      <c r="AQ118" s="57">
        <f>IF($D118=3,(AP118*(1+'input_cool&amp;vent_evolution'!AF$11)),(AP118*(1+'input_cool&amp;vent_evolution'!AF$12)))</f>
        <v>247060.47837250127</v>
      </c>
      <c r="AR118" s="57">
        <f>IF($D118=3,(AQ118*(1+'input_cool&amp;vent_evolution'!AG$11)),(AQ118*(1+'input_cool&amp;vent_evolution'!AG$12)))</f>
        <v>250645.28335153928</v>
      </c>
      <c r="AS118" s="57">
        <f>IF($D118=3,(AR118*(1+'input_cool&amp;vent_evolution'!AH$11)),(AR118*(1+'input_cool&amp;vent_evolution'!AH$12)))</f>
        <v>254171.54665501456</v>
      </c>
      <c r="AT118" s="57">
        <f>IF($D118=3,(AS118*(1+'input_cool&amp;vent_evolution'!AI$11)),(AS118*(1+'input_cool&amp;vent_evolution'!AI$12)))</f>
        <v>257636.86050724547</v>
      </c>
      <c r="AU118" s="57">
        <f>IF($D118=3,(AT118*(1+'input_cool&amp;vent_evolution'!AJ$11)),(AT118*(1+'input_cool&amp;vent_evolution'!AJ$12)))</f>
        <v>261039.00103523108</v>
      </c>
      <c r="AV118" s="57">
        <f>IF($D118=3,(AU118*(1+'input_cool&amp;vent_evolution'!AK$11)),(AU118*(1+'input_cool&amp;vent_evolution'!AK$12)))</f>
        <v>264406.40414858551</v>
      </c>
      <c r="AW118" s="57">
        <f>IF($D118=3,(AV118*(1+'input_cool&amp;vent_evolution'!AL$11)),(AV118*(1+'input_cool&amp;vent_evolution'!AL$12)))</f>
        <v>267678.55958402972</v>
      </c>
      <c r="AX118" s="57">
        <f>IF($D118=3,(AW118*(1+'input_cool&amp;vent_evolution'!AM$11)),(AW118*(1+'input_cool&amp;vent_evolution'!AM$12)))</f>
        <v>270884.68046095694</v>
      </c>
      <c r="AY118" s="57">
        <f>IF($D118=3,(AX118*(1+'input_cool&amp;vent_evolution'!AN$11)),(AX118*(1+'input_cool&amp;vent_evolution'!AN$12)))</f>
        <v>274023.77168865176</v>
      </c>
      <c r="AZ118" s="57">
        <f>IF($D118=3,(AY118*(1+'input_cool&amp;vent_evolution'!AO$11)),(AY118*(1+'input_cool&amp;vent_evolution'!AO$12)))</f>
        <v>277095.85877585551</v>
      </c>
      <c r="BA118" s="57">
        <f>IF($D118=3,(AZ118*(1+'input_cool&amp;vent_evolution'!AP$11)),(AZ118*(1+'input_cool&amp;vent_evolution'!AP$12)))</f>
        <v>280101.30958343938</v>
      </c>
      <c r="BB118" s="57">
        <f>IF($D118=3,(BA118*(1+'input_cool&amp;vent_evolution'!AQ$11)),(BA118*(1+'input_cool&amp;vent_evolution'!AQ$12)))</f>
        <v>283040.72913784196</v>
      </c>
      <c r="BC118" s="57">
        <f>IF($D118=3,(BB118*(1+'input_cool&amp;vent_evolution'!AR$11)),(BB118*(1+'input_cool&amp;vent_evolution'!AR$12)))</f>
        <v>285915.08775897318</v>
      </c>
      <c r="BD118" s="57">
        <f>IF($D118=3,(BC118*(1+'input_cool&amp;vent_evolution'!AS$11)),(BC118*(1+'input_cool&amp;vent_evolution'!AS$12)))</f>
        <v>288725.70162406738</v>
      </c>
      <c r="BE118" s="57">
        <f>IF($D118=3,(BD118*(1+'input_cool&amp;vent_evolution'!AT$11)),(BD118*(1+'input_cool&amp;vent_evolution'!AT$12)))</f>
        <v>291474.25596268754</v>
      </c>
      <c r="BF118" s="57">
        <f>IF($D118=3,(BE118*(1+'input_cool&amp;vent_evolution'!AU$11)),(BE118*(1+'input_cool&amp;vent_evolution'!AU$12)))</f>
        <v>294248.97545013187</v>
      </c>
      <c r="BG118" s="57">
        <f>IF($D118=3,(BF118*(1+'input_cool&amp;vent_evolution'!AV$11)),(BF118*(1+'input_cool&amp;vent_evolution'!AV$12)))</f>
        <v>297050.10916825524</v>
      </c>
      <c r="BH118" s="2">
        <f t="shared" si="153"/>
        <v>531503.89873326442</v>
      </c>
      <c r="BI118" s="2">
        <f t="shared" si="81"/>
        <v>539443.14329866448</v>
      </c>
      <c r="BJ118" s="2">
        <f t="shared" si="82"/>
        <v>546901.20736348245</v>
      </c>
      <c r="BK118" s="2">
        <f t="shared" si="83"/>
        <v>553989.53675978922</v>
      </c>
      <c r="BL118" s="2">
        <f t="shared" si="84"/>
        <v>561927.21294441016</v>
      </c>
      <c r="BM118" s="2">
        <f t="shared" si="85"/>
        <v>570638.95649198967</v>
      </c>
      <c r="BN118" s="2">
        <f t="shared" si="86"/>
        <v>579828.66697950079</v>
      </c>
      <c r="BO118" s="2">
        <f t="shared" si="87"/>
        <v>589348.30272295885</v>
      </c>
      <c r="BP118" s="2">
        <f t="shared" si="88"/>
        <v>599230.29599560425</v>
      </c>
      <c r="BQ118" s="2">
        <f t="shared" si="89"/>
        <v>610557.39341251948</v>
      </c>
      <c r="BR118" s="2">
        <f t="shared" si="90"/>
        <v>622003.13026787958</v>
      </c>
      <c r="BS118" s="2">
        <f t="shared" si="91"/>
        <v>633115.40383845684</v>
      </c>
      <c r="BT118" s="2">
        <f t="shared" si="92"/>
        <v>644620.40616198699</v>
      </c>
      <c r="BU118" s="2">
        <f t="shared" si="93"/>
        <v>656383.28221669502</v>
      </c>
      <c r="BV118" s="2">
        <f t="shared" si="94"/>
        <v>668982.07020364574</v>
      </c>
      <c r="BW118" s="2">
        <f t="shared" si="95"/>
        <v>681663.01578933012</v>
      </c>
      <c r="BX118" s="2">
        <f t="shared" si="96"/>
        <v>693047.55522071046</v>
      </c>
      <c r="BY118" s="2">
        <f t="shared" si="97"/>
        <v>704406.59944065847</v>
      </c>
      <c r="BZ118" s="2">
        <f t="shared" si="98"/>
        <v>715630.82545265823</v>
      </c>
      <c r="CA118" s="2">
        <f t="shared" si="99"/>
        <v>726684.4915494395</v>
      </c>
      <c r="CB118" s="2">
        <f t="shared" si="100"/>
        <v>737499.70378426579</v>
      </c>
      <c r="CC118" s="2">
        <f t="shared" si="101"/>
        <v>748200.69743400184</v>
      </c>
      <c r="CD118" s="2">
        <f t="shared" si="102"/>
        <v>758726.9384536494</v>
      </c>
      <c r="CE118" s="2">
        <f t="shared" si="103"/>
        <v>769071.23939718807</v>
      </c>
      <c r="CF118" s="2">
        <f t="shared" si="104"/>
        <v>779226.96178609575</v>
      </c>
      <c r="CG118" s="2">
        <f t="shared" si="105"/>
        <v>789278.98959313624</v>
      </c>
      <c r="CH118" s="2">
        <f t="shared" si="106"/>
        <v>799046.69376125373</v>
      </c>
      <c r="CI118" s="2">
        <f t="shared" si="107"/>
        <v>808617.27831045596</v>
      </c>
      <c r="CJ118" s="2">
        <f t="shared" si="108"/>
        <v>817987.77279758384</v>
      </c>
      <c r="CK118" s="2">
        <f t="shared" si="109"/>
        <v>827158.25336872658</v>
      </c>
      <c r="CL118" s="2">
        <f t="shared" si="110"/>
        <v>836129.81812458101</v>
      </c>
      <c r="CM118" s="2">
        <f t="shared" si="111"/>
        <v>844904.27312827087</v>
      </c>
      <c r="CN118" s="2">
        <f t="shared" si="112"/>
        <v>853484.51487967663</v>
      </c>
      <c r="CO118" s="2">
        <f t="shared" si="113"/>
        <v>861874.47229663597</v>
      </c>
      <c r="CP118" s="2">
        <f t="shared" si="114"/>
        <v>870079.17595430114</v>
      </c>
      <c r="CQ118" s="2">
        <f t="shared" si="115"/>
        <v>878361.98514156917</v>
      </c>
      <c r="CR118" s="2">
        <f>IF($D118=3,(W118*$P118*$M118*'input_cooling&amp;ventilation'!$D$3)*'input_cool&amp;vent_evolution'!M$11,(W118*$Q118*'input_cooling&amp;ventilation'!$D$3)*'input_cool&amp;vent_evolution'!M$12)</f>
        <v>90747.970753436864</v>
      </c>
      <c r="CS118" s="2">
        <f>IF($D118=3,(X118*$P118*$M118*'input_cooling&amp;ventilation'!$D$3)*'input_cool&amp;vent_evolution'!N$11,(X118*$Q118*'input_cooling&amp;ventilation'!$D$3)*'input_cool&amp;vent_evolution'!N$12)</f>
        <v>85247.931847435364</v>
      </c>
      <c r="CT118" s="2">
        <f>IF($D118=3,(Y118*$P118*$M118*'input_cooling&amp;ventilation'!$D$3)*'input_cool&amp;vent_evolution'!O$11,(Y118*$Q118*'input_cooling&amp;ventilation'!$D$3)*'input_cool&amp;vent_evolution'!O$12)</f>
        <v>81021.752567001589</v>
      </c>
      <c r="CU118" s="2">
        <f>IF($D118=3,(Z118*$P118*$M118*'input_cooling&amp;ventilation'!$D$3)*'input_cool&amp;vent_evolution'!P$11,(Z118*$Q118*'input_cooling&amp;ventilation'!$D$3)*'input_cool&amp;vent_evolution'!P$12)</f>
        <v>90730.043685954995</v>
      </c>
      <c r="CV118" s="2">
        <f>IF($D118=3,(AA118*$P118*$M118*'input_cooling&amp;ventilation'!$D$3)*'input_cool&amp;vent_evolution'!Q$11,(AA118*$Q118*'input_cooling&amp;ventilation'!$D$3)*'input_cool&amp;vent_evolution'!Q$12)</f>
        <v>99577.868165512482</v>
      </c>
      <c r="CW118" s="2">
        <f>IF($D118=3,(AB118*$P118*$M118*'input_cooling&amp;ventilation'!$D$3)*'input_cool&amp;vent_evolution'!R$11,(AB118*$Q118*'input_cooling&amp;ventilation'!$D$3)*'input_cool&amp;vent_evolution'!R$12)</f>
        <v>105041.17509965764</v>
      </c>
      <c r="CX118" s="2">
        <f>IF($D118=3,(AC118*$P118*$M118*'input_cooling&amp;ventilation'!$D$3)*'input_cool&amp;vent_evolution'!S$11,(AC118*$Q118*'input_cooling&amp;ventilation'!$D$3)*'input_cool&amp;vent_evolution'!S$12)</f>
        <v>108812.32073333344</v>
      </c>
      <c r="CY118" s="2">
        <f>IF($D118=3,(AD118*$P118*$M118*'input_cooling&amp;ventilation'!$D$3)*'input_cool&amp;vent_evolution'!T$11,(AD118*$Q118*'input_cooling&amp;ventilation'!$D$3)*'input_cool&amp;vent_evolution'!T$12)</f>
        <v>112954.17707622678</v>
      </c>
      <c r="CZ118" s="2">
        <f>IF($D118=3,(AE118*$P118*$M118*'input_cooling&amp;ventilation'!$D$3)*'input_cool&amp;vent_evolution'!U$11,(AE118*$Q118*'input_cooling&amp;ventilation'!$D$3)*'input_cool&amp;vent_evolution'!U$12)</f>
        <v>129472.15527170851</v>
      </c>
      <c r="DA118" s="2">
        <f>IF($D118=3,(AF118*$P118*$M118*'input_cooling&amp;ventilation'!$D$3)*'input_cool&amp;vent_evolution'!V$11,(AF118*$Q118*'input_cooling&amp;ventilation'!$D$3)*'input_cool&amp;vent_evolution'!V$12)</f>
        <v>130828.23999759062</v>
      </c>
      <c r="DB118" s="2">
        <f>IF($D118=3,(AG118*$P118*$M118*'input_cooling&amp;ventilation'!$D$3)*'input_cool&amp;vent_evolution'!W$11,(AG118*$Q118*'input_cooling&amp;ventilation'!$D$3)*'input_cool&amp;vent_evolution'!W$12)</f>
        <v>127016.65362239622</v>
      </c>
      <c r="DC118" s="2">
        <f>IF($D118=3,(AH118*$P118*$M118*'input_cooling&amp;ventilation'!$D$3)*'input_cool&amp;vent_evolution'!X$11,(AH118*$Q118*'input_cooling&amp;ventilation'!$D$3)*'input_cool&amp;vent_evolution'!X$12)</f>
        <v>131505.66225456679</v>
      </c>
      <c r="DD118" s="2">
        <f>IF($D118=3,(AI118*$P118*$M118*'input_cooling&amp;ventilation'!$D$3)*'input_cool&amp;vent_evolution'!Y$11,(AI118*$Q118*'input_cooling&amp;ventilation'!$D$3)*'input_cool&amp;vent_evolution'!Y$12)</f>
        <v>134453.23713052023</v>
      </c>
      <c r="DE118" s="2">
        <f>IF($D118=3,(AJ118*$P118*$M118*'input_cooling&amp;ventilation'!$D$3)*'input_cool&amp;vent_evolution'!Z$11,(AJ118*$Q118*'input_cooling&amp;ventilation'!$D$3)*'input_cool&amp;vent_evolution'!Z$12)</f>
        <v>144007.96377418589</v>
      </c>
      <c r="DF118" s="2">
        <f>IF($D118=3,(AK118*$P118*$M118*'input_cooling&amp;ventilation'!$D$3)*'input_cool&amp;vent_evolution'!AA$11,(AK118*$Q118*'input_cooling&amp;ventilation'!$D$3)*'input_cool&amp;vent_evolution'!AA$12)</f>
        <v>144947.05001918593</v>
      </c>
      <c r="DG118" s="2">
        <f>IF($D118=3,(AL118*$P118*$M118*'input_cooling&amp;ventilation'!$D$3)*'input_cool&amp;vent_evolution'!AB$11,(AL118*$Q118*'input_cooling&amp;ventilation'!$D$3)*'input_cool&amp;vent_evolution'!AB$12)</f>
        <v>130128.73490038094</v>
      </c>
      <c r="DH118" s="2">
        <f>IF($D118=3,(AM118*$P118*$M118*'input_cooling&amp;ventilation'!$D$3)*'input_cool&amp;vent_evolution'!AC$11,(AM118*$Q118*'input_cooling&amp;ventilation'!$D$3)*'input_cool&amp;vent_evolution'!AC$12)</f>
        <v>129837.31690936594</v>
      </c>
      <c r="DI118" s="2">
        <f>IF($D118=3,(AN118*$P118*$M118*'input_cooling&amp;ventilation'!$D$3)*'input_cool&amp;vent_evolution'!AD$11,(AN118*$Q118*'input_cooling&amp;ventilation'!$D$3)*'input_cool&amp;vent_evolution'!AD$12)</f>
        <v>128296.30394634262</v>
      </c>
      <c r="DJ118" s="2">
        <f>IF($D118=3,(AO118*$P118*$M118*'input_cooling&amp;ventilation'!$D$3)*'input_cool&amp;vent_evolution'!AE$11,(AO118*$Q118*'input_cooling&amp;ventilation'!$D$3)*'input_cool&amp;vent_evolution'!AE$12)</f>
        <v>126346.75244046772</v>
      </c>
      <c r="DK118" s="2">
        <f>IF($D118=3,(AP118*$P118*$M118*'input_cooling&amp;ventilation'!$D$3)*'input_cool&amp;vent_evolution'!AF$11,(AP118*$Q118*'input_cooling&amp;ventilation'!$D$3)*'input_cool&amp;vent_evolution'!AF$12)</f>
        <v>123621.1525534182</v>
      </c>
      <c r="DL118" s="2">
        <f>IF($D118=3,(AQ118*$P118*$M118*'input_cooling&amp;ventilation'!$D$3)*'input_cool&amp;vent_evolution'!AG$11,(AQ118*$Q118*'input_cooling&amp;ventilation'!$D$3)*'input_cool&amp;vent_evolution'!AG$12)</f>
        <v>122315.59952077239</v>
      </c>
      <c r="DM118" s="2">
        <f>IF($D118=3,(AR118*$P118*$M118*'input_cooling&amp;ventilation'!$D$3)*'input_cool&amp;vent_evolution'!AH$11,(AR118*$Q118*'input_cooling&amp;ventilation'!$D$3)*'input_cool&amp;vent_evolution'!AH$12)</f>
        <v>120318.12401365906</v>
      </c>
      <c r="DN118" s="2">
        <f>IF($D118=3,(AS118*$P118*$M118*'input_cooling&amp;ventilation'!$D$3)*'input_cool&amp;vent_evolution'!AI$11,(AS118*$Q118*'input_cooling&amp;ventilation'!$D$3)*'input_cool&amp;vent_evolution'!AI$12)</f>
        <v>118238.49382093849</v>
      </c>
      <c r="DO118" s="2">
        <f>IF($D118=3,(AT118*$P118*$M118*'input_cooling&amp;ventilation'!$D$3)*'input_cool&amp;vent_evolution'!AJ$11,(AT118*$Q118*'input_cooling&amp;ventilation'!$D$3)*'input_cool&amp;vent_evolution'!AJ$12)</f>
        <v>116082.98380743367</v>
      </c>
      <c r="DP118" s="2">
        <f>IF($D118=3,(AU118*$P118*$M118*'input_cooling&amp;ventilation'!$D$3)*'input_cool&amp;vent_evolution'!AK$11,(AU118*$Q118*'input_cooling&amp;ventilation'!$D$3)*'input_cool&amp;vent_evolution'!AK$12)</f>
        <v>114897.72332011191</v>
      </c>
      <c r="DQ118" s="2">
        <f>IF($D118=3,(AV118*$P118*$M118*'input_cooling&amp;ventilation'!$D$3)*'input_cool&amp;vent_evolution'!AL$11,(AV118*$Q118*'input_cooling&amp;ventilation'!$D$3)*'input_cool&amp;vent_evolution'!AL$12)</f>
        <v>111647.81798504402</v>
      </c>
      <c r="DR118" s="2">
        <f>IF($D118=3,(AW118*$P118*$M118*'input_cooling&amp;ventilation'!$D$3)*'input_cool&amp;vent_evolution'!AM$11,(AW118*$Q118*'input_cooling&amp;ventilation'!$D$3)*'input_cool&amp;vent_evolution'!AM$12)</f>
        <v>109394.68101906548</v>
      </c>
      <c r="DS118" s="2">
        <f>IF($D118=3,(AX118*$P118*$M118*'input_cooling&amp;ventilation'!$D$3)*'input_cool&amp;vent_evolution'!AN$11,(AX118*$Q118*'input_cooling&amp;ventilation'!$D$3)*'input_cool&amp;vent_evolution'!AN$12)</f>
        <v>107107.59098781573</v>
      </c>
      <c r="DT118" s="2">
        <f>IF($D118=3,(AY118*$P118*$M118*'input_cooling&amp;ventilation'!$D$3)*'input_cool&amp;vent_evolution'!AO$11,(AY118*$Q118*'input_cooling&amp;ventilation'!$D$3)*'input_cool&amp;vent_evolution'!AO$12)</f>
        <v>104821.37132943523</v>
      </c>
      <c r="DU118" s="2">
        <f>IF($D118=3,(AZ118*$P118*$M118*'input_cooling&amp;ventilation'!$D$3)*'input_cool&amp;vent_evolution'!AP$11,(AZ118*$Q118*'input_cooling&amp;ventilation'!$D$3)*'input_cool&amp;vent_evolution'!AP$12)</f>
        <v>102547.70329471619</v>
      </c>
      <c r="DV118" s="2">
        <f>IF($D118=3,(BA118*$P118*$M118*'input_cooling&amp;ventilation'!$D$3)*'input_cool&amp;vent_evolution'!AQ$11,(BA118*$Q118*'input_cooling&amp;ventilation'!$D$3)*'input_cool&amp;vent_evolution'!AQ$12)</f>
        <v>100294.67910868567</v>
      </c>
      <c r="DW118" s="2">
        <f>IF($D118=3,(BB118*$P118*$M118*'input_cooling&amp;ventilation'!$D$3)*'input_cool&amp;vent_evolution'!AR$11,(BB118*$Q118*'input_cooling&amp;ventilation'!$D$3)*'input_cool&amp;vent_evolution'!AR$12)</f>
        <v>98074.76279385027</v>
      </c>
      <c r="DX118" s="2">
        <f>IF($D118=3,(BC118*$P118*$M118*'input_cooling&amp;ventilation'!$D$3)*'input_cool&amp;vent_evolution'!AS$11,(BC118*$Q118*'input_cooling&amp;ventilation'!$D$3)*'input_cool&amp;vent_evolution'!AS$12)</f>
        <v>95899.755200253145</v>
      </c>
      <c r="DY118" s="2">
        <f>IF($D118=3,(BD118*$P118*$M118*'input_cooling&amp;ventilation'!$D$3)*'input_cool&amp;vent_evolution'!AT$11,(BD118*$Q118*'input_cooling&amp;ventilation'!$D$3)*'input_cool&amp;vent_evolution'!AT$12)</f>
        <v>93782.248604767025</v>
      </c>
      <c r="DZ118" s="2">
        <f>IF($D118=3,(BE118*$P118*$M118*'input_cooling&amp;ventilation'!$D$3)*'input_cool&amp;vent_evolution'!AU$11,(BE118*$Q118*'input_cooling&amp;ventilation'!$D$3)*'input_cool&amp;vent_evolution'!AU$12)</f>
        <v>94675.018471939431</v>
      </c>
      <c r="EA118" s="2">
        <f>IF($D118=3,(BF118*$P118*$M118*'input_cooling&amp;ventilation'!$D$3)*'input_cool&amp;vent_evolution'!AV$11,(BF118*$Q118*'input_cooling&amp;ventilation'!$D$3)*'input_cool&amp;vent_evolution'!AV$12)</f>
        <v>95576.287154693622</v>
      </c>
      <c r="EB118">
        <v>0.7</v>
      </c>
      <c r="EC118" s="2">
        <f t="shared" si="116"/>
        <v>393316.41970316006</v>
      </c>
      <c r="ED118" s="2">
        <f>IF($D118=3,(EC118*(1+'input_cool&amp;vent_evolution'!M$10)),EC118*(1+'input_cool&amp;vent_evolution'!M$9))</f>
        <v>401700.40821096284</v>
      </c>
      <c r="EE118" s="2">
        <f>IF($D118=3,(ED118*(1+'input_cool&amp;vent_evolution'!N$10)),ED118*(1+'input_cool&amp;vent_evolution'!N$9))</f>
        <v>410093.04981664277</v>
      </c>
      <c r="EF118" s="2">
        <f>IF($D118=3,(EE118*(1+'input_cool&amp;vent_evolution'!O$10)),EE118*(1+'input_cool&amp;vent_evolution'!O$9))</f>
        <v>418494.34467150434</v>
      </c>
      <c r="EG118" s="2">
        <f>IF($D118=3,(EF118*(1+'input_cool&amp;vent_evolution'!P$10)),EF118*(1+'input_cool&amp;vent_evolution'!P$9))</f>
        <v>426438.13869784569</v>
      </c>
      <c r="EH118" s="2">
        <f>IF($D118=3,(EG118*(1+'input_cool&amp;vent_evolution'!Q$10)),EG118*(1+'input_cool&amp;vent_evolution'!Q$9))</f>
        <v>434390.58599018079</v>
      </c>
      <c r="EI118" s="2">
        <f>IF($D118=3,(EH118*(1+'input_cool&amp;vent_evolution'!R$10)),EH118*(1+'input_cool&amp;vent_evolution'!R$9))</f>
        <v>440639.14200448012</v>
      </c>
      <c r="EJ118" s="2">
        <f>IF($D118=3,(EI118*(1+'input_cool&amp;vent_evolution'!S$10)),EI118*(1+'input_cool&amp;vent_evolution'!S$9))</f>
        <v>446891.49554360181</v>
      </c>
      <c r="EK118" s="2">
        <f>IF($D118=3,(EJ118*(1+'input_cool&amp;vent_evolution'!T$10)),EJ118*(1+'input_cool&amp;vent_evolution'!T$9))</f>
        <v>453147.64657392295</v>
      </c>
      <c r="EL118" s="2">
        <f>IF($D118=3,(EK118*(1+'input_cool&amp;vent_evolution'!U$10)),EK118*(1+'input_cool&amp;vent_evolution'!U$9))</f>
        <v>459407.59482645453</v>
      </c>
      <c r="EM118" s="2">
        <f>IF($D118=3,(EL118*(1+'input_cool&amp;vent_evolution'!V$10)),EL118*(1+'input_cool&amp;vent_evolution'!V$9))</f>
        <v>465671.34053656162</v>
      </c>
      <c r="EN118" s="2">
        <f>IF($D118=3,(EM118*(1+'input_cool&amp;vent_evolution'!W$10)),EM118*(1+'input_cool&amp;vent_evolution'!W$9))</f>
        <v>470542.86919641338</v>
      </c>
      <c r="EO118" s="2">
        <f>IF($D118=3,(EN118*(1+'input_cool&amp;vent_evolution'!X$10)),EN118*(1+'input_cool&amp;vent_evolution'!X$9))</f>
        <v>475417.57601896999</v>
      </c>
      <c r="EP118" s="2">
        <f>IF($D118=3,(EO118*(1+'input_cool&amp;vent_evolution'!Y$10)),EO118*(1+'input_cool&amp;vent_evolution'!Y$9))</f>
        <v>480295.46118916024</v>
      </c>
      <c r="EQ118" s="2">
        <f>IF($D118=3,(EP118*(1+'input_cool&amp;vent_evolution'!Z$10)),EP118*(1+'input_cool&amp;vent_evolution'!Z$9))</f>
        <v>485176.52440437354</v>
      </c>
      <c r="ER118" s="2">
        <f>IF($D118=3,(EQ118*(1+'input_cool&amp;vent_evolution'!AA$10)),EQ118*(1+'input_cool&amp;vent_evolution'!AA$9))</f>
        <v>490060.7659672203</v>
      </c>
      <c r="ES118" s="2">
        <f>IF($D118=3,(ER118*(1+'input_cool&amp;vent_evolution'!AB$10)),ER118*(1+'input_cool&amp;vent_evolution'!AB$9))</f>
        <v>493460.57295623008</v>
      </c>
      <c r="ET118" s="2">
        <f>IF($D118=3,(ES118*(1+'input_cool&amp;vent_evolution'!AC$10)),ES118*(1+'input_cool&amp;vent_evolution'!AC$9))</f>
        <v>496862.76541656221</v>
      </c>
      <c r="EU118" s="2">
        <f>IF($D118=3,(ET118*(1+'input_cool&amp;vent_evolution'!AD$10)),ET118*(1+'input_cool&amp;vent_evolution'!AD$9))</f>
        <v>500267.34376851073</v>
      </c>
      <c r="EV118" s="2">
        <f>IF($D118=3,(EU118*(1+'input_cool&amp;vent_evolution'!AE$10)),EU118*(1+'input_cool&amp;vent_evolution'!AE$9))</f>
        <v>503674.30762540532</v>
      </c>
      <c r="EW118" s="2">
        <f>IF($D118=3,(EV118*(1+'input_cool&amp;vent_evolution'!AF$10)),EV118*(1+'input_cool&amp;vent_evolution'!AF$9))</f>
        <v>507083.65735710441</v>
      </c>
      <c r="EX118" s="2">
        <f>IF($D118=3,(EW118*(1+'input_cool&amp;vent_evolution'!AG$10)),EW118*(1+'input_cool&amp;vent_evolution'!AG$9))</f>
        <v>509239.17943527416</v>
      </c>
      <c r="EY118" s="2">
        <f>IF($D118=3,(EX118*(1+'input_cool&amp;vent_evolution'!AH$10)),EX118*(1+'input_cool&amp;vent_evolution'!AH$9))</f>
        <v>511395.34328564035</v>
      </c>
      <c r="EZ118" s="2">
        <f>IF($D118=3,(EY118*(1+'input_cool&amp;vent_evolution'!AI$10)),EY118*(1+'input_cool&amp;vent_evolution'!AI$9))</f>
        <v>513552.14902588545</v>
      </c>
      <c r="FA118" s="2">
        <f>IF($D118=3,(EZ118*(1+'input_cool&amp;vent_evolution'!AJ$10)),EZ118*(1+'input_cool&amp;vent_evolution'!AJ$9))</f>
        <v>515709.59652151534</v>
      </c>
      <c r="FB118" s="2">
        <f>IF($D118=3,(FA118*(1+'input_cool&amp;vent_evolution'!AK$10)),FA118*(1+'input_cool&amp;vent_evolution'!AK$9))</f>
        <v>517867.68548672943</v>
      </c>
      <c r="FC118" s="2">
        <f>IF($D118=3,(FB118*(1+'input_cool&amp;vent_evolution'!AL$10)),FB118*(1+'input_cool&amp;vent_evolution'!AL$9))</f>
        <v>520026.41654356365</v>
      </c>
      <c r="FD118" s="2">
        <f>IF($D118=3,(FC118*(1+'input_cool&amp;vent_evolution'!AM$10)),FC118*(1+'input_cool&amp;vent_evolution'!AM$9))</f>
        <v>522185.78917085257</v>
      </c>
      <c r="FE118" s="2">
        <f>IF($D118=3,(FD118*(1+'input_cool&amp;vent_evolution'!AN$10)),FD118*(1+'input_cool&amp;vent_evolution'!AN$9))</f>
        <v>524345.80368802068</v>
      </c>
      <c r="FF118" s="2">
        <f>IF($D118=3,(FE118*(1+'input_cool&amp;vent_evolution'!AO$10)),FE118*(1+'input_cool&amp;vent_evolution'!AO$9))</f>
        <v>526506.45989332639</v>
      </c>
      <c r="FG118" s="2">
        <f>IF($D118=3,(FF118*(1+'input_cool&amp;vent_evolution'!AP$10)),FF118*(1+'input_cool&amp;vent_evolution'!AP$9))</f>
        <v>528667.75792126358</v>
      </c>
      <c r="FH118" s="2">
        <f>IF($D118=3,(FG118*(1+'input_cool&amp;vent_evolution'!AQ$10)),FG118*(1+'input_cool&amp;vent_evolution'!AQ$9))</f>
        <v>530829.69757009135</v>
      </c>
      <c r="FI118" s="2">
        <f>IF($D118=3,(FH118*(1+'input_cool&amp;vent_evolution'!AR$10)),FH118*(1+'input_cool&amp;vent_evolution'!AR$9))</f>
        <v>532992.27907517424</v>
      </c>
      <c r="FJ118" s="2">
        <f>IF($D118=3,(FI118*(1+'input_cool&amp;vent_evolution'!AS$10)),FI118*(1+'input_cool&amp;vent_evolution'!AS$9))</f>
        <v>535155.50228520657</v>
      </c>
      <c r="FK118" s="2">
        <f>IF($D118=3,(FJ118*(1+'input_cool&amp;vent_evolution'!AT$10)),FJ118*(1+'input_cool&amp;vent_evolution'!AT$9))</f>
        <v>537319.36740192876</v>
      </c>
      <c r="FL118" s="2">
        <f>IF($D118=3,(FK118*(1+'input_cool&amp;vent_evolution'!AU$10)),FK118*(1+'input_cool&amp;vent_evolution'!AU$9))</f>
        <v>539491.98196105298</v>
      </c>
      <c r="FM118" s="2">
        <f t="shared" si="117"/>
        <v>1104165.729937224</v>
      </c>
      <c r="FN118" s="2">
        <f t="shared" si="118"/>
        <v>1127702.2830195744</v>
      </c>
      <c r="FO118" s="2">
        <f t="shared" si="119"/>
        <v>1151263.1281315859</v>
      </c>
      <c r="FP118" s="2">
        <f t="shared" si="120"/>
        <v>1174848.2656980194</v>
      </c>
      <c r="FQ118" s="2">
        <f t="shared" si="121"/>
        <v>1197149.0512492198</v>
      </c>
      <c r="FR118" s="2">
        <f t="shared" si="122"/>
        <v>1219474.1293020393</v>
      </c>
      <c r="FS118" s="2">
        <f t="shared" si="123"/>
        <v>1237015.8363525344</v>
      </c>
      <c r="FT118" s="2">
        <f t="shared" si="124"/>
        <v>1254568.2042769657</v>
      </c>
      <c r="FU118" s="2">
        <f t="shared" si="125"/>
        <v>1272131.2329809426</v>
      </c>
      <c r="FV118" s="2">
        <f t="shared" si="126"/>
        <v>1289704.9217093268</v>
      </c>
      <c r="FW118" s="2">
        <f t="shared" si="127"/>
        <v>1307289.2711228633</v>
      </c>
      <c r="FX118" s="2">
        <f t="shared" si="128"/>
        <v>1320965.2193649297</v>
      </c>
      <c r="FY118" s="2">
        <f t="shared" si="129"/>
        <v>1334650.0897322039</v>
      </c>
      <c r="FZ118" s="2">
        <f t="shared" si="130"/>
        <v>1348343.8827438408</v>
      </c>
      <c r="GA118" s="2">
        <f t="shared" si="131"/>
        <v>1362046.5975503144</v>
      </c>
      <c r="GB118" s="2">
        <f t="shared" si="132"/>
        <v>1375758.2350011498</v>
      </c>
      <c r="GC118" s="2">
        <f t="shared" si="133"/>
        <v>1385302.5870231143</v>
      </c>
      <c r="GD118" s="2">
        <f t="shared" si="134"/>
        <v>1394853.635830547</v>
      </c>
      <c r="GE118" s="2">
        <f t="shared" si="135"/>
        <v>1404411.3826033485</v>
      </c>
      <c r="GF118" s="2">
        <f t="shared" si="136"/>
        <v>1413975.8262560109</v>
      </c>
      <c r="GG118" s="2">
        <f t="shared" si="137"/>
        <v>1423546.9678268454</v>
      </c>
      <c r="GH118" s="2">
        <f t="shared" si="138"/>
        <v>1429598.2117861861</v>
      </c>
      <c r="GI118" s="2">
        <f t="shared" si="139"/>
        <v>1435651.257406556</v>
      </c>
      <c r="GJ118" s="2">
        <f t="shared" si="140"/>
        <v>1441706.1050183282</v>
      </c>
      <c r="GK118" s="2">
        <f t="shared" si="141"/>
        <v>1447762.7542439345</v>
      </c>
      <c r="GL118" s="2">
        <f t="shared" si="142"/>
        <v>1453821.2042810409</v>
      </c>
      <c r="GM118" s="2">
        <f t="shared" si="143"/>
        <v>1459881.4568759019</v>
      </c>
      <c r="GN118" s="2">
        <f t="shared" si="144"/>
        <v>1465943.5105654388</v>
      </c>
      <c r="GO118" s="2">
        <f t="shared" si="145"/>
        <v>1472007.3662463783</v>
      </c>
      <c r="GP118" s="2">
        <f t="shared" si="146"/>
        <v>1478073.0233523678</v>
      </c>
      <c r="GQ118" s="2">
        <f t="shared" si="147"/>
        <v>1484140.4822609744</v>
      </c>
      <c r="GR118" s="2">
        <f t="shared" si="148"/>
        <v>1490209.7424058462</v>
      </c>
      <c r="GS118" s="2">
        <f t="shared" si="149"/>
        <v>1496280.8044477277</v>
      </c>
      <c r="GT118" s="2">
        <f t="shared" si="150"/>
        <v>1502353.667961855</v>
      </c>
      <c r="GU118" s="2">
        <f t="shared" si="151"/>
        <v>1508428.3335145784</v>
      </c>
      <c r="GV118" s="2">
        <f t="shared" si="152"/>
        <v>1514527.5615670411</v>
      </c>
      <c r="GW118" s="2">
        <f>IF($D118=3,($N118*$M118*EC118*'input_cooling&amp;ventilation'!$D$3)*'input_cool&amp;vent_evolution'!M$11,($O118*$M118*EC118*'input_cooling&amp;ventilation'!$D$3)*'input_cool&amp;vent_evolution'!M$10)</f>
        <v>228920.99102507485</v>
      </c>
      <c r="GX118" s="2">
        <f>IF($D118=3,($N118*$M118*ED118*'input_cooling&amp;ventilation'!$D$3)*'input_cool&amp;vent_evolution'!N$11,($O118*$M118*ED118*'input_cooling&amp;ventilation'!$D$3)*'input_cool&amp;vent_evolution'!N$10)</f>
        <v>216398.13806701018</v>
      </c>
      <c r="GY118" s="2">
        <f>IF($D118=3,($N118*$M118*EE118*'input_cooling&amp;ventilation'!$D$3)*'input_cool&amp;vent_evolution'!O$11,($O118*$M118*EE118*'input_cooling&amp;ventilation'!$D$3)*'input_cool&amp;vent_evolution'!O$10)</f>
        <v>207103.87855230554</v>
      </c>
      <c r="GZ118" s="2">
        <f>IF($D118=3,($N118*$M118*EF118*'input_cooling&amp;ventilation'!$D$3)*'input_cool&amp;vent_evolution'!P$11,($O118*$M118*EF118*'input_cooling&amp;ventilation'!$D$3)*'input_cool&amp;vent_evolution'!P$10)</f>
        <v>233642.7038738814</v>
      </c>
      <c r="HA118" s="2">
        <f>IF($D118=3,($N118*$M118*EG118*'input_cooling&amp;ventilation'!$D$3)*'input_cool&amp;vent_evolution'!Q$11,($O118*$M118*EG118*'input_cooling&amp;ventilation'!$D$3)*'input_cool&amp;vent_evolution'!Q$10)</f>
        <v>257603.56630241254</v>
      </c>
      <c r="HB118" s="2">
        <f>IF($D118=3,($N118*$M118*EH118*'input_cooling&amp;ventilation'!$D$3)*'input_cool&amp;vent_evolution'!R$11,($O118*$M118*EH118*'input_cooling&amp;ventilation'!$D$3)*'input_cool&amp;vent_evolution'!R$10)</f>
        <v>272578.52166039107</v>
      </c>
      <c r="HC118" s="2">
        <f>IF($D118=3,($N118*$M118*EI118*'input_cooling&amp;ventilation'!$D$3)*'input_cool&amp;vent_evolution'!S$11,($O118*$M118*EI118*'input_cooling&amp;ventilation'!$D$3)*'input_cool&amp;vent_evolution'!S$10)</f>
        <v>281886.66722336871</v>
      </c>
      <c r="HD118" s="2">
        <f>IF($D118=3,($N118*$M118*EJ118*'input_cooling&amp;ventilation'!$D$3)*'input_cool&amp;vent_evolution'!T$11,($O118*$M118*EJ118*'input_cooling&amp;ventilation'!$D$3)*'input_cool&amp;vent_evolution'!T$10)</f>
        <v>291974.83457226958</v>
      </c>
      <c r="HE118" s="2">
        <f>IF($D118=3,($N118*$M118*EK118*'input_cooling&amp;ventilation'!$D$3)*'input_cool&amp;vent_evolution'!U$11,($O118*$M118*EK118*'input_cooling&amp;ventilation'!$D$3)*'input_cool&amp;vent_evolution'!U$10)</f>
        <v>333760.86808999872</v>
      </c>
      <c r="HF118" s="2">
        <f>IF($D118=3,($N118*$M118*EL118*'input_cooling&amp;ventilation'!$D$3)*'input_cool&amp;vent_evolution'!V$11,($O118*$M118*EL118*'input_cooling&amp;ventilation'!$D$3)*'input_cool&amp;vent_evolution'!V$10)</f>
        <v>335572.41024430189</v>
      </c>
      <c r="HG118" s="2">
        <f>IF($D118=3,($N118*$M118*EM118*'input_cooling&amp;ventilation'!$D$3)*'input_cool&amp;vent_evolution'!W$11,($O118*$M118*EM118*'input_cooling&amp;ventilation'!$D$3)*'input_cool&amp;vent_evolution'!W$10)</f>
        <v>324160.93697040936</v>
      </c>
      <c r="HH118" s="2">
        <f>IF($D118=3,($N118*$M118*EN118*'input_cooling&amp;ventilation'!$D$3)*'input_cool&amp;vent_evolution'!X$11,($O118*$M118*EN118*'input_cooling&amp;ventilation'!$D$3)*'input_cool&amp;vent_evolution'!X$10)</f>
        <v>333176.1007199852</v>
      </c>
      <c r="HI118" s="2">
        <f>IF($D118=3,($N118*$M118*EO118*'input_cooling&amp;ventilation'!$D$3)*'input_cool&amp;vent_evolution'!Y$11,($O118*$M118*EO118*'input_cooling&amp;ventilation'!$D$3)*'input_cool&amp;vent_evolution'!Y$10)</f>
        <v>338030.21302553202</v>
      </c>
      <c r="HJ118" s="2">
        <f>IF($D118=3,($N118*$M118*EP118*'input_cooling&amp;ventilation'!$D$3)*'input_cool&amp;vent_evolution'!Z$11,($O118*$M118*EP118*'input_cooling&amp;ventilation'!$D$3)*'input_cool&amp;vent_evolution'!Z$10)</f>
        <v>359211.7657465926</v>
      </c>
      <c r="HK118" s="2">
        <f>IF($D118=3,($N118*$M118*EQ118*'input_cooling&amp;ventilation'!$D$3)*'input_cool&amp;vent_evolution'!AA$11,($O118*$M118*EQ118*'input_cooling&amp;ventilation'!$D$3)*'input_cool&amp;vent_evolution'!AA$10)</f>
        <v>358350.2849912293</v>
      </c>
      <c r="HL118" s="2">
        <f>IF($D118=3,($N118*$M118*ER118*'input_cooling&amp;ventilation'!$D$3)*'input_cool&amp;vent_evolution'!AB$11,($O118*$M118*ER118*'input_cooling&amp;ventilation'!$D$3)*'input_cool&amp;vent_evolution'!AB$10)</f>
        <v>318908.78489666188</v>
      </c>
      <c r="HM118" s="2">
        <f>IF($D118=3,($N118*$M118*ES118*'input_cooling&amp;ventilation'!$D$3)*'input_cool&amp;vent_evolution'!AC$11,($O118*$M118*ES118*'input_cooling&amp;ventilation'!$D$3)*'input_cool&amp;vent_evolution'!AC$10)</f>
        <v>315138.90910207824</v>
      </c>
      <c r="HN118" s="2">
        <f>IF($D118=3,($N118*$M118*ET118*'input_cooling&amp;ventilation'!$D$3)*'input_cool&amp;vent_evolution'!AD$11,($O118*$M118*ET118*'input_cooling&amp;ventilation'!$D$3)*'input_cool&amp;vent_evolution'!AD$10)</f>
        <v>308489.40540973691</v>
      </c>
      <c r="HO118" s="2">
        <f>IF($D118=3,($N118*$M118*EU118*'input_cooling&amp;ventilation'!$D$3)*'input_cool&amp;vent_evolution'!AE$11,($O118*$M118*EU118*'input_cooling&amp;ventilation'!$D$3)*'input_cool&amp;vent_evolution'!AE$10)</f>
        <v>301085.79796334426</v>
      </c>
      <c r="HP118" s="2">
        <f>IF($D118=3,($N118*$M118*EV118*'input_cooling&amp;ventilation'!$D$3)*'input_cool&amp;vent_evolution'!AF$11,($O118*$M118*EV118*'input_cooling&amp;ventilation'!$D$3)*'input_cool&amp;vent_evolution'!AF$10)</f>
        <v>292085.34466878255</v>
      </c>
      <c r="HQ118" s="2">
        <f>IF($D118=3,($N118*$M118*EW118*'input_cooling&amp;ventilation'!$D$3)*'input_cool&amp;vent_evolution'!AG$11,($O118*$M118*EW118*'input_cooling&amp;ventilation'!$D$3)*'input_cool&amp;vent_evolution'!AG$10)</f>
        <v>286690.09227862832</v>
      </c>
      <c r="HR118" s="2">
        <f>IF($D118=3,($N118*$M118*EX118*'input_cooling&amp;ventilation'!$D$3)*'input_cool&amp;vent_evolution'!AH$11,($O118*$M118*EX118*'input_cooling&amp;ventilation'!$D$3)*'input_cool&amp;vent_evolution'!AH$10)</f>
        <v>279156.55174284283</v>
      </c>
      <c r="HS118" s="2">
        <f>IF($D118=3,($N118*$M118*EY118*'input_cooling&amp;ventilation'!$D$3)*'input_cool&amp;vent_evolution'!AI$11,($O118*$M118*EY118*'input_cooling&amp;ventilation'!$D$3)*'input_cool&amp;vent_evolution'!AI$10)</f>
        <v>271670.96556460275</v>
      </c>
      <c r="HT118" s="2">
        <f>IF($D118=3,($N118*$M118*EZ118*'input_cooling&amp;ventilation'!$D$3)*'input_cool&amp;vent_evolution'!AJ$11,($O118*$M118*EZ118*'input_cooling&amp;ventilation'!$D$3)*'input_cool&amp;vent_evolution'!AJ$10)</f>
        <v>264240.64171746757</v>
      </c>
      <c r="HU118" s="2">
        <f>IF($D118=3,($N118*$M118*FA118*'input_cooling&amp;ventilation'!$D$3)*'input_cool&amp;vent_evolution'!AK$11,($O118*$M118*FA118*'input_cooling&amp;ventilation'!$D$3)*'input_cool&amp;vent_evolution'!AK$10)</f>
        <v>259218.34742958992</v>
      </c>
      <c r="HV118" s="2">
        <f>IF($D118=3,($N118*$M118*FB118*'input_cooling&amp;ventilation'!$D$3)*'input_cool&amp;vent_evolution'!AL$11,($O118*$M118*FB118*'input_cooling&amp;ventilation'!$D$3)*'input_cool&amp;vent_evolution'!AL$10)</f>
        <v>249718.99713493703</v>
      </c>
      <c r="HW118" s="2">
        <f>IF($D118=3,($N118*$M118*FC118*'input_cooling&amp;ventilation'!$D$3)*'input_cool&amp;vent_evolution'!AM$11,($O118*$M118*FC118*'input_cooling&amp;ventilation'!$D$3)*'input_cool&amp;vent_evolution'!AM$10)</f>
        <v>242695.94794358007</v>
      </c>
      <c r="HX118" s="2">
        <f>IF($D118=3,($N118*$M118*FD118*'input_cooling&amp;ventilation'!$D$3)*'input_cool&amp;vent_evolution'!AN$11,($O118*$M118*FD118*'input_cooling&amp;ventilation'!$D$3)*'input_cool&amp;vent_evolution'!AN$10)</f>
        <v>235784.55616165398</v>
      </c>
      <c r="HY118" s="2">
        <f>IF($D118=3,($N118*$M118*FE118*'input_cooling&amp;ventilation'!$D$3)*'input_cool&amp;vent_evolution'!AO$11,($O118*$M118*FE118*'input_cooling&amp;ventilation'!$D$3)*'input_cool&amp;vent_evolution'!AO$10)</f>
        <v>229051.89764437772</v>
      </c>
      <c r="HZ118" s="2">
        <f>IF($D118=3,($N118*$M118*FF118*'input_cooling&amp;ventilation'!$D$3)*'input_cool&amp;vent_evolution'!AP$11,($O118*$M118*FF118*'input_cooling&amp;ventilation'!$D$3)*'input_cool&amp;vent_evolution'!AP$10)</f>
        <v>222512.34313377857</v>
      </c>
      <c r="IA118" s="2">
        <f>IF($D118=3,($N118*$M118*FG118*'input_cooling&amp;ventilation'!$D$3)*'input_cool&amp;vent_evolution'!AQ$11,($O118*$M118*FG118*'input_cooling&amp;ventilation'!$D$3)*'input_cool&amp;vent_evolution'!AQ$10)</f>
        <v>216172.31758046823</v>
      </c>
      <c r="IB118" s="2">
        <f>IF($D118=3,($N118*$M118*FH118*'input_cooling&amp;ventilation'!$D$3)*'input_cool&amp;vent_evolution'!AR$11,($O118*$M118*FH118*'input_cooling&amp;ventilation'!$D$3)*'input_cool&amp;vent_evolution'!AR$10)</f>
        <v>210047.75486009795</v>
      </c>
      <c r="IC118" s="2">
        <f>IF($D118=3,($N118*$M118*FI118*'input_cooling&amp;ventilation'!$D$3)*'input_cool&amp;vent_evolution'!AS$11,($O118*$M118*FI118*'input_cooling&amp;ventilation'!$D$3)*'input_cool&amp;vent_evolution'!AS$10)</f>
        <v>204153.03600769531</v>
      </c>
      <c r="ID118" s="2">
        <f>IF($D118=3,($N118*$M118*FJ118*'input_cooling&amp;ventilation'!$D$3)*'input_cool&amp;vent_evolution'!AT$11,($O118*$M118*FJ118*'input_cooling&amp;ventilation'!$D$3)*'input_cool&amp;vent_evolution'!AT$10)</f>
        <v>198504.19596784803</v>
      </c>
      <c r="IE118" s="2">
        <f>IF($D118=3,($N118*$M118*FK118*'input_cooling&amp;ventilation'!$D$3)*'input_cool&amp;vent_evolution'!AU$11,($O118*$M118*FK118*'input_cooling&amp;ventilation'!$D$3)*'input_cool&amp;vent_evolution'!AU$10)</f>
        <v>199306.83427268398</v>
      </c>
      <c r="IF118" s="2">
        <f>IF($D118=3,($N118*$M118*FL118*'input_cooling&amp;ventilation'!$D$3)*'input_cool&amp;vent_evolution'!AV$11,($O118*$M118*FL118*'input_cooling&amp;ventilation'!$D$3)*'input_cool&amp;vent_evolution'!AV$10)</f>
        <v>200112.71799127676</v>
      </c>
    </row>
    <row r="119" spans="1:240" x14ac:dyDescent="0.25">
      <c r="A119">
        <v>117</v>
      </c>
      <c r="B119">
        <v>100100</v>
      </c>
      <c r="C119">
        <v>16</v>
      </c>
      <c r="D119">
        <v>3</v>
      </c>
      <c r="E119">
        <v>6</v>
      </c>
      <c r="F119" s="2">
        <v>1589114.0529688899</v>
      </c>
      <c r="G119" s="2">
        <v>1723615.74549408</v>
      </c>
      <c r="H119" s="2">
        <v>1589114.0529688899</v>
      </c>
      <c r="I119" s="17">
        <v>0.17</v>
      </c>
      <c r="J119">
        <v>4.5212930999999998E-2</v>
      </c>
      <c r="K119" s="2">
        <f t="shared" si="77"/>
        <v>71848.504028012758</v>
      </c>
      <c r="L119" s="2">
        <f t="shared" si="78"/>
        <v>293014.67673399363</v>
      </c>
      <c r="M119">
        <v>0.829989440337909</v>
      </c>
      <c r="N119" s="17">
        <f>'input_cooling&amp;ventilation'!$D$5</f>
        <v>57.500092182043396</v>
      </c>
      <c r="O119" s="45">
        <f>'input_cooling&amp;ventilation'!$D$6</f>
        <v>19.328678831353667</v>
      </c>
      <c r="P119" s="45">
        <f>'input_cooling&amp;ventilation'!$C$5</f>
        <v>50.351688737400465</v>
      </c>
      <c r="Q119" s="45">
        <f>'input_cooling&amp;ventilation'!$C$6</f>
        <v>32.240814214248743</v>
      </c>
      <c r="R119">
        <v>17</v>
      </c>
      <c r="S119">
        <v>12</v>
      </c>
      <c r="T119">
        <v>14</v>
      </c>
      <c r="U119" s="2">
        <f t="shared" si="79"/>
        <v>150132.37062820274</v>
      </c>
      <c r="V119" s="2">
        <f t="shared" si="80"/>
        <v>575810.52747236053</v>
      </c>
      <c r="W119" s="2">
        <v>261865.0484011535</v>
      </c>
      <c r="X119" s="57">
        <f>IF($D119=3,(W119*(1+'input_cool&amp;vent_evolution'!M$11)),(W119*(1+'input_cool&amp;vent_evolution'!M$12)))</f>
        <v>265776.61079484812</v>
      </c>
      <c r="Y119" s="57">
        <f>IF($D119=3,(X119*(1+'input_cool&amp;vent_evolution'!N$11)),(X119*(1+'input_cool&amp;vent_evolution'!N$12)))</f>
        <v>269451.10182297992</v>
      </c>
      <c r="Z119" s="57">
        <f>IF($D119=3,(Y119*(1+'input_cool&amp;vent_evolution'!O$11)),(Y119*(1+'input_cool&amp;vent_evolution'!O$12)))</f>
        <v>272943.42939549824</v>
      </c>
      <c r="AA119" s="57">
        <f>IF($D119=3,(Z119*(1+'input_cool&amp;vent_evolution'!P$11)),(Z119*(1+'input_cool&amp;vent_evolution'!P$12)))</f>
        <v>276854.21906841017</v>
      </c>
      <c r="AB119" s="57">
        <f>IF($D119=3,(AA119*(1+'input_cool&amp;vent_evolution'!Q$11)),(AA119*(1+'input_cool&amp;vent_evolution'!Q$12)))</f>
        <v>281146.38164931006</v>
      </c>
      <c r="AC119" s="57">
        <f>IF($D119=3,(AB119*(1+'input_cool&amp;vent_evolution'!R$11)),(AB119*(1+'input_cool&amp;vent_evolution'!R$12)))</f>
        <v>285674.03231629485</v>
      </c>
      <c r="AD119" s="57">
        <f>IF($D119=3,(AC119*(1+'input_cool&amp;vent_evolution'!S$11)),(AC119*(1+'input_cool&amp;vent_evolution'!S$12)))</f>
        <v>290364.2328598153</v>
      </c>
      <c r="AE119" s="57">
        <f>IF($D119=3,(AD119*(1+'input_cool&amp;vent_evolution'!T$11)),(AD119*(1+'input_cool&amp;vent_evolution'!T$12)))</f>
        <v>295232.96223848697</v>
      </c>
      <c r="AF119" s="57">
        <f>IF($D119=3,(AE119*(1+'input_cool&amp;vent_evolution'!U$11)),(AE119*(1+'input_cool&amp;vent_evolution'!U$12)))</f>
        <v>300813.67560746585</v>
      </c>
      <c r="AG119" s="57">
        <f>IF($D119=3,(AF119*(1+'input_cool&amp;vent_evolution'!V$11)),(AF119*(1+'input_cool&amp;vent_evolution'!V$12)))</f>
        <v>306452.84108256223</v>
      </c>
      <c r="AH119" s="57">
        <f>IF($D119=3,(AG119*(1+'input_cool&amp;vent_evolution'!W$11)),(AG119*(1+'input_cool&amp;vent_evolution'!W$12)))</f>
        <v>311927.71354039607</v>
      </c>
      <c r="AI119" s="57">
        <f>IF($D119=3,(AH119*(1+'input_cool&amp;vent_evolution'!X$11)),(AH119*(1+'input_cool&amp;vent_evolution'!X$12)))</f>
        <v>317596.07833976427</v>
      </c>
      <c r="AJ119" s="57">
        <f>IF($D119=3,(AI119*(1+'input_cool&amp;vent_evolution'!Y$11)),(AI119*(1+'input_cool&amp;vent_evolution'!Y$12)))</f>
        <v>323391.49416784034</v>
      </c>
      <c r="AK119" s="57">
        <f>IF($D119=3,(AJ119*(1+'input_cool&amp;vent_evolution'!Z$11)),(AJ119*(1+'input_cool&amp;vent_evolution'!Z$12)))</f>
        <v>329598.75291770406</v>
      </c>
      <c r="AL119" s="57">
        <f>IF($D119=3,(AK119*(1+'input_cool&amp;vent_evolution'!AA$11)),(AK119*(1+'input_cool&amp;vent_evolution'!AA$12)))</f>
        <v>335846.48964641272</v>
      </c>
      <c r="AM119" s="57">
        <f>IF($D119=3,(AL119*(1+'input_cool&amp;vent_evolution'!AB$11)),(AL119*(1+'input_cool&amp;vent_evolution'!AB$12)))</f>
        <v>341455.50394777232</v>
      </c>
      <c r="AN119" s="57">
        <f>IF($D119=3,(AM119*(1+'input_cool&amp;vent_evolution'!AC$11)),(AM119*(1+'input_cool&amp;vent_evolution'!AC$12)))</f>
        <v>347051.95709051826</v>
      </c>
      <c r="AO119" s="57">
        <f>IF($D119=3,(AN119*(1+'input_cool&amp;vent_evolution'!AD$11)),(AN119*(1+'input_cool&amp;vent_evolution'!AD$12)))</f>
        <v>352581.98705813079</v>
      </c>
      <c r="AP119" s="57">
        <f>IF($D119=3,(AO119*(1+'input_cool&amp;vent_evolution'!AE$11)),(AO119*(1+'input_cool&amp;vent_evolution'!AE$12)))</f>
        <v>358027.98437695089</v>
      </c>
      <c r="AQ119" s="57">
        <f>IF($D119=3,(AP119*(1+'input_cool&amp;vent_evolution'!AF$11)),(AP119*(1+'input_cool&amp;vent_evolution'!AF$12)))</f>
        <v>363356.49858369777</v>
      </c>
      <c r="AR119" s="57">
        <f>IF($D119=3,(AQ119*(1+'input_cool&amp;vent_evolution'!AG$11)),(AQ119*(1+'input_cool&amp;vent_evolution'!AG$12)))</f>
        <v>368628.73878119607</v>
      </c>
      <c r="AS119" s="57">
        <f>IF($D119=3,(AR119*(1+'input_cool&amp;vent_evolution'!AH$11)),(AR119*(1+'input_cool&amp;vent_evolution'!AH$12)))</f>
        <v>373814.88063389307</v>
      </c>
      <c r="AT119" s="57">
        <f>IF($D119=3,(AS119*(1+'input_cool&amp;vent_evolution'!AI$11)),(AS119*(1+'input_cool&amp;vent_evolution'!AI$12)))</f>
        <v>378911.38298074657</v>
      </c>
      <c r="AU119" s="57">
        <f>IF($D119=3,(AT119*(1+'input_cool&amp;vent_evolution'!AJ$11)),(AT119*(1+'input_cool&amp;vent_evolution'!AJ$12)))</f>
        <v>383914.97512985062</v>
      </c>
      <c r="AV119" s="57">
        <f>IF($D119=3,(AU119*(1+'input_cool&amp;vent_evolution'!AK$11)),(AU119*(1+'input_cool&amp;vent_evolution'!AK$12)))</f>
        <v>388867.47830902564</v>
      </c>
      <c r="AW119" s="57">
        <f>IF($D119=3,(AV119*(1+'input_cool&amp;vent_evolution'!AL$11)),(AV119*(1+'input_cool&amp;vent_evolution'!AL$12)))</f>
        <v>393679.89893444022</v>
      </c>
      <c r="AX119" s="57">
        <f>IF($D119=3,(AW119*(1+'input_cool&amp;vent_evolution'!AM$11)),(AW119*(1+'input_cool&amp;vent_evolution'!AM$12)))</f>
        <v>398395.20129097463</v>
      </c>
      <c r="AY119" s="57">
        <f>IF($D119=3,(AX119*(1+'input_cool&amp;vent_evolution'!AN$11)),(AX119*(1+'input_cool&amp;vent_evolution'!AN$12)))</f>
        <v>403011.92187997251</v>
      </c>
      <c r="AZ119" s="57">
        <f>IF($D119=3,(AY119*(1+'input_cool&amp;vent_evolution'!AO$11)),(AY119*(1+'input_cool&amp;vent_evolution'!AO$12)))</f>
        <v>407530.09821762017</v>
      </c>
      <c r="BA119" s="57">
        <f>IF($D119=3,(AZ119*(1+'input_cool&amp;vent_evolution'!AP$11)),(AZ119*(1+'input_cool&amp;vent_evolution'!AP$12)))</f>
        <v>411950.27132382902</v>
      </c>
      <c r="BB119" s="57">
        <f>IF($D119=3,(BA119*(1+'input_cool&amp;vent_evolution'!AQ$11)),(BA119*(1+'input_cool&amp;vent_evolution'!AQ$12)))</f>
        <v>416273.33102237718</v>
      </c>
      <c r="BC119" s="57">
        <f>IF($D119=3,(BB119*(1+'input_cool&amp;vent_evolution'!AR$11)),(BB119*(1+'input_cool&amp;vent_evolution'!AR$12)))</f>
        <v>420500.70438103075</v>
      </c>
      <c r="BD119" s="57">
        <f>IF($D119=3,(BC119*(1+'input_cool&amp;vent_evolution'!AS$11)),(BC119*(1+'input_cool&amp;vent_evolution'!AS$12)))</f>
        <v>424634.32712643658</v>
      </c>
      <c r="BE119" s="57">
        <f>IF($D119=3,(BD119*(1+'input_cool&amp;vent_evolution'!AT$11)),(BD119*(1+'input_cool&amp;vent_evolution'!AT$12)))</f>
        <v>428676.67775745201</v>
      </c>
      <c r="BF119" s="57">
        <f>IF($D119=3,(BE119*(1+'input_cool&amp;vent_evolution'!AU$11)),(BE119*(1+'input_cool&amp;vent_evolution'!AU$12)))</f>
        <v>432757.5099656274</v>
      </c>
      <c r="BG119" s="57">
        <f>IF($D119=3,(BF119*(1+'input_cool&amp;vent_evolution'!AV$11)),(BF119*(1+'input_cool&amp;vent_evolution'!AV$12)))</f>
        <v>436877.19008033781</v>
      </c>
      <c r="BH119" s="2">
        <f t="shared" si="153"/>
        <v>781692.79400536721</v>
      </c>
      <c r="BI119" s="2">
        <f t="shared" si="81"/>
        <v>793369.1905123553</v>
      </c>
      <c r="BJ119" s="2">
        <f t="shared" si="82"/>
        <v>804337.90579477011</v>
      </c>
      <c r="BK119" s="2">
        <f t="shared" si="83"/>
        <v>814762.84533676587</v>
      </c>
      <c r="BL119" s="2">
        <f t="shared" si="84"/>
        <v>826436.93519660365</v>
      </c>
      <c r="BM119" s="2">
        <f t="shared" si="85"/>
        <v>839249.46050562896</v>
      </c>
      <c r="BN119" s="2">
        <f t="shared" si="86"/>
        <v>852764.94079505594</v>
      </c>
      <c r="BO119" s="2">
        <f t="shared" si="87"/>
        <v>866765.64837208833</v>
      </c>
      <c r="BP119" s="2">
        <f t="shared" si="88"/>
        <v>881299.28199179785</v>
      </c>
      <c r="BQ119" s="2">
        <f t="shared" si="89"/>
        <v>897958.25749301631</v>
      </c>
      <c r="BR119" s="2">
        <f t="shared" si="90"/>
        <v>914791.71825076465</v>
      </c>
      <c r="BS119" s="2">
        <f t="shared" si="91"/>
        <v>931134.74827526475</v>
      </c>
      <c r="BT119" s="2">
        <f t="shared" si="92"/>
        <v>948055.37187323335</v>
      </c>
      <c r="BU119" s="2">
        <f t="shared" si="93"/>
        <v>965355.25522433955</v>
      </c>
      <c r="BV119" s="2">
        <f t="shared" si="94"/>
        <v>983884.5299974361</v>
      </c>
      <c r="BW119" s="2">
        <f t="shared" si="95"/>
        <v>1002534.6354983149</v>
      </c>
      <c r="BX119" s="2">
        <f t="shared" si="96"/>
        <v>1019278.0920520477</v>
      </c>
      <c r="BY119" s="2">
        <f t="shared" si="97"/>
        <v>1035984.0523181597</v>
      </c>
      <c r="BZ119" s="2">
        <f t="shared" si="98"/>
        <v>1052491.732906729</v>
      </c>
      <c r="CA119" s="2">
        <f t="shared" si="99"/>
        <v>1068748.5678157269</v>
      </c>
      <c r="CB119" s="2">
        <f t="shared" si="100"/>
        <v>1084654.7041389998</v>
      </c>
      <c r="CC119" s="2">
        <f t="shared" si="101"/>
        <v>1100392.857038032</v>
      </c>
      <c r="CD119" s="2">
        <f t="shared" si="102"/>
        <v>1115873.99795277</v>
      </c>
      <c r="CE119" s="2">
        <f t="shared" si="103"/>
        <v>1131087.5561709856</v>
      </c>
      <c r="CF119" s="2">
        <f t="shared" si="104"/>
        <v>1146023.7683572897</v>
      </c>
      <c r="CG119" s="2">
        <f t="shared" si="105"/>
        <v>1160807.4749690986</v>
      </c>
      <c r="CH119" s="2">
        <f t="shared" si="106"/>
        <v>1175173.0214503023</v>
      </c>
      <c r="CI119" s="2">
        <f t="shared" si="107"/>
        <v>1189248.6603954928</v>
      </c>
      <c r="CJ119" s="2">
        <f t="shared" si="108"/>
        <v>1203030.0231179721</v>
      </c>
      <c r="CK119" s="2">
        <f t="shared" si="109"/>
        <v>1216517.2216072271</v>
      </c>
      <c r="CL119" s="2">
        <f t="shared" si="110"/>
        <v>1229711.8708606344</v>
      </c>
      <c r="CM119" s="2">
        <f t="shared" si="111"/>
        <v>1242616.6270892448</v>
      </c>
      <c r="CN119" s="2">
        <f t="shared" si="112"/>
        <v>1255235.7502299838</v>
      </c>
      <c r="CO119" s="2">
        <f t="shared" si="113"/>
        <v>1267575.018616311</v>
      </c>
      <c r="CP119" s="2">
        <f t="shared" si="114"/>
        <v>1279641.8308098465</v>
      </c>
      <c r="CQ119" s="2">
        <f t="shared" si="115"/>
        <v>1291823.5142767786</v>
      </c>
      <c r="CR119" s="2">
        <f>IF($D119=3,(W119*$P119*$M119*'input_cooling&amp;ventilation'!$D$3)*'input_cool&amp;vent_evolution'!M$11,(W119*$Q119*'input_cooling&amp;ventilation'!$D$3)*'input_cool&amp;vent_evolution'!M$12)</f>
        <v>133464.74969917623</v>
      </c>
      <c r="CS119" s="2">
        <f>IF($D119=3,(X119*$P119*$M119*'input_cooling&amp;ventilation'!$D$3)*'input_cool&amp;vent_evolution'!N$11,(X119*$Q119*'input_cooling&amp;ventilation'!$D$3)*'input_cool&amp;vent_evolution'!N$12)</f>
        <v>125375.73889451947</v>
      </c>
      <c r="CT119" s="2">
        <f>IF($D119=3,(Y119*$P119*$M119*'input_cooling&amp;ventilation'!$D$3)*'input_cool&amp;vent_evolution'!O$11,(Y119*$Q119*'input_cooling&amp;ventilation'!$D$3)*'input_cool&amp;vent_evolution'!O$12)</f>
        <v>119160.21743256354</v>
      </c>
      <c r="CU119" s="2">
        <f>IF($D119=3,(Z119*$P119*$M119*'input_cooling&amp;ventilation'!$D$3)*'input_cool&amp;vent_evolution'!P$11,(Z119*$Q119*'input_cooling&amp;ventilation'!$D$3)*'input_cool&amp;vent_evolution'!P$12)</f>
        <v>133438.38402339918</v>
      </c>
      <c r="CV119" s="2">
        <f>IF($D119=3,(AA119*$P119*$M119*'input_cooling&amp;ventilation'!$D$3)*'input_cool&amp;vent_evolution'!Q$11,(AA119*$Q119*'input_cooling&amp;ventilation'!$D$3)*'input_cool&amp;vent_evolution'!Q$12)</f>
        <v>146451.04612198015</v>
      </c>
      <c r="CW119" s="2">
        <f>IF($D119=3,(AB119*$P119*$M119*'input_cooling&amp;ventilation'!$D$3)*'input_cool&amp;vent_evolution'!R$11,(AB119*$Q119*'input_cooling&amp;ventilation'!$D$3)*'input_cool&amp;vent_evolution'!R$12)</f>
        <v>154486.03452383203</v>
      </c>
      <c r="CX119" s="2">
        <f>IF($D119=3,(AC119*$P119*$M119*'input_cooling&amp;ventilation'!$D$3)*'input_cool&amp;vent_evolution'!S$11,(AC119*$Q119*'input_cooling&amp;ventilation'!$D$3)*'input_cool&amp;vent_evolution'!S$12)</f>
        <v>160032.32943157374</v>
      </c>
      <c r="CY119" s="2">
        <f>IF($D119=3,(AD119*$P119*$M119*'input_cooling&amp;ventilation'!$D$3)*'input_cool&amp;vent_evolution'!T$11,(AD119*$Q119*'input_cooling&amp;ventilation'!$D$3)*'input_cool&amp;vent_evolution'!T$12)</f>
        <v>166123.83556118346</v>
      </c>
      <c r="CZ119" s="2">
        <f>IF($D119=3,(AE119*$P119*$M119*'input_cooling&amp;ventilation'!$D$3)*'input_cool&amp;vent_evolution'!U$11,(AE119*$Q119*'input_cooling&amp;ventilation'!$D$3)*'input_cool&amp;vent_evolution'!U$12)</f>
        <v>190417.13718647551</v>
      </c>
      <c r="DA119" s="2">
        <f>IF($D119=3,(AF119*$P119*$M119*'input_cooling&amp;ventilation'!$D$3)*'input_cool&amp;vent_evolution'!V$11,(AF119*$Q119*'input_cooling&amp;ventilation'!$D$3)*'input_cool&amp;vent_evolution'!V$12)</f>
        <v>192411.55653280427</v>
      </c>
      <c r="DB119" s="2">
        <f>IF($D119=3,(AG119*$P119*$M119*'input_cooling&amp;ventilation'!$D$3)*'input_cool&amp;vent_evolution'!W$11,(AG119*$Q119*'input_cooling&amp;ventilation'!$D$3)*'input_cool&amp;vent_evolution'!W$12)</f>
        <v>186805.78466486587</v>
      </c>
      <c r="DC119" s="2">
        <f>IF($D119=3,(AH119*$P119*$M119*'input_cooling&amp;ventilation'!$D$3)*'input_cool&amp;vent_evolution'!X$11,(AH119*$Q119*'input_cooling&amp;ventilation'!$D$3)*'input_cool&amp;vent_evolution'!X$12)</f>
        <v>193407.85420444727</v>
      </c>
      <c r="DD119" s="2">
        <f>IF($D119=3,(AI119*$P119*$M119*'input_cooling&amp;ventilation'!$D$3)*'input_cool&amp;vent_evolution'!Y$11,(AI119*$Q119*'input_cooling&amp;ventilation'!$D$3)*'input_cool&amp;vent_evolution'!Y$12)</f>
        <v>197742.90808799438</v>
      </c>
      <c r="DE119" s="2">
        <f>IF($D119=3,(AJ119*$P119*$M119*'input_cooling&amp;ventilation'!$D$3)*'input_cool&amp;vent_evolution'!Z$11,(AJ119*$Q119*'input_cooling&amp;ventilation'!$D$3)*'input_cool&amp;vent_evolution'!Z$12)</f>
        <v>211795.22451285055</v>
      </c>
      <c r="DF119" s="2">
        <f>IF($D119=3,(AK119*$P119*$M119*'input_cooling&amp;ventilation'!$D$3)*'input_cool&amp;vent_evolution'!AA$11,(AK119*$Q119*'input_cooling&amp;ventilation'!$D$3)*'input_cool&amp;vent_evolution'!AA$12)</f>
        <v>213176.35633975835</v>
      </c>
      <c r="DG119" s="2">
        <f>IF($D119=3,(AL119*$P119*$M119*'input_cooling&amp;ventilation'!$D$3)*'input_cool&amp;vent_evolution'!AB$11,(AL119*$Q119*'input_cooling&amp;ventilation'!$D$3)*'input_cool&amp;vent_evolution'!AB$12)</f>
        <v>191382.78121213024</v>
      </c>
      <c r="DH119" s="2">
        <f>IF($D119=3,(AM119*$P119*$M119*'input_cooling&amp;ventilation'!$D$3)*'input_cool&amp;vent_evolution'!AC$11,(AM119*$Q119*'input_cooling&amp;ventilation'!$D$3)*'input_cool&amp;vent_evolution'!AC$12)</f>
        <v>190954.18728429099</v>
      </c>
      <c r="DI119" s="2">
        <f>IF($D119=3,(AN119*$P119*$M119*'input_cooling&amp;ventilation'!$D$3)*'input_cool&amp;vent_evolution'!AD$11,(AN119*$Q119*'input_cooling&amp;ventilation'!$D$3)*'input_cool&amp;vent_evolution'!AD$12)</f>
        <v>188687.79049673193</v>
      </c>
      <c r="DJ119" s="2">
        <f>IF($D119=3,(AO119*$P119*$M119*'input_cooling&amp;ventilation'!$D$3)*'input_cool&amp;vent_evolution'!AE$11,(AO119*$Q119*'input_cooling&amp;ventilation'!$D$3)*'input_cool&amp;vent_evolution'!AE$12)</f>
        <v>185820.54837994461</v>
      </c>
      <c r="DK119" s="2">
        <f>IF($D119=3,(AP119*$P119*$M119*'input_cooling&amp;ventilation'!$D$3)*'input_cool&amp;vent_evolution'!AF$11,(AP119*$Q119*'input_cooling&amp;ventilation'!$D$3)*'input_cool&amp;vent_evolution'!AF$12)</f>
        <v>181811.95729316931</v>
      </c>
      <c r="DL119" s="2">
        <f>IF($D119=3,(AQ119*$P119*$M119*'input_cooling&amp;ventilation'!$D$3)*'input_cool&amp;vent_evolution'!AG$11,(AQ119*$Q119*'input_cooling&amp;ventilation'!$D$3)*'input_cool&amp;vent_evolution'!AG$12)</f>
        <v>179891.85585977748</v>
      </c>
      <c r="DM119" s="2">
        <f>IF($D119=3,(AR119*$P119*$M119*'input_cooling&amp;ventilation'!$D$3)*'input_cool&amp;vent_evolution'!AH$11,(AR119*$Q119*'input_cooling&amp;ventilation'!$D$3)*'input_cool&amp;vent_evolution'!AH$12)</f>
        <v>176954.1310117867</v>
      </c>
      <c r="DN119" s="2">
        <f>IF($D119=3,(AS119*$P119*$M119*'input_cooling&amp;ventilation'!$D$3)*'input_cool&amp;vent_evolution'!AI$11,(AS119*$Q119*'input_cooling&amp;ventilation'!$D$3)*'input_cool&amp;vent_evolution'!AI$12)</f>
        <v>173895.57972040382</v>
      </c>
      <c r="DO119" s="2">
        <f>IF($D119=3,(AT119*$P119*$M119*'input_cooling&amp;ventilation'!$D$3)*'input_cool&amp;vent_evolution'!AJ$11,(AT119*$Q119*'input_cooling&amp;ventilation'!$D$3)*'input_cool&amp;vent_evolution'!AJ$12)</f>
        <v>170725.43054750244</v>
      </c>
      <c r="DP119" s="2">
        <f>IF($D119=3,(AU119*$P119*$M119*'input_cooling&amp;ventilation'!$D$3)*'input_cool&amp;vent_evolution'!AK$11,(AU119*$Q119*'input_cooling&amp;ventilation'!$D$3)*'input_cool&amp;vent_evolution'!AK$12)</f>
        <v>168982.24562606183</v>
      </c>
      <c r="DQ119" s="2">
        <f>IF($D119=3,(AV119*$P119*$M119*'input_cooling&amp;ventilation'!$D$3)*'input_cool&amp;vent_evolution'!AL$11,(AV119*$Q119*'input_cooling&amp;ventilation'!$D$3)*'input_cool&amp;vent_evolution'!AL$12)</f>
        <v>164202.54864232044</v>
      </c>
      <c r="DR119" s="2">
        <f>IF($D119=3,(AW119*$P119*$M119*'input_cooling&amp;ventilation'!$D$3)*'input_cool&amp;vent_evolution'!AM$11,(AW119*$Q119*'input_cooling&amp;ventilation'!$D$3)*'input_cool&amp;vent_evolution'!AM$12)</f>
        <v>160888.81767174776</v>
      </c>
      <c r="DS119" s="2">
        <f>IF($D119=3,(AX119*$P119*$M119*'input_cooling&amp;ventilation'!$D$3)*'input_cool&amp;vent_evolution'!AN$11,(AX119*$Q119*'input_cooling&amp;ventilation'!$D$3)*'input_cool&amp;vent_evolution'!AN$12)</f>
        <v>157525.1512886218</v>
      </c>
      <c r="DT119" s="2">
        <f>IF($D119=3,(AY119*$P119*$M119*'input_cooling&amp;ventilation'!$D$3)*'input_cool&amp;vent_evolution'!AO$11,(AY119*$Q119*'input_cooling&amp;ventilation'!$D$3)*'input_cool&amp;vent_evolution'!AO$12)</f>
        <v>154162.76497926703</v>
      </c>
      <c r="DU119" s="2">
        <f>IF($D119=3,(AZ119*$P119*$M119*'input_cooling&amp;ventilation'!$D$3)*'input_cool&amp;vent_evolution'!AP$11,(AZ119*$Q119*'input_cooling&amp;ventilation'!$D$3)*'input_cool&amp;vent_evolution'!AP$12)</f>
        <v>150818.83857922349</v>
      </c>
      <c r="DV119" s="2">
        <f>IF($D119=3,(BA119*$P119*$M119*'input_cooling&amp;ventilation'!$D$3)*'input_cool&amp;vent_evolution'!AQ$11,(BA119*$Q119*'input_cooling&amp;ventilation'!$D$3)*'input_cool&amp;vent_evolution'!AQ$12)</f>
        <v>147505.27347624442</v>
      </c>
      <c r="DW119" s="2">
        <f>IF($D119=3,(BB119*$P119*$M119*'input_cooling&amp;ventilation'!$D$3)*'input_cool&amp;vent_evolution'!AR$11,(BB119*$Q119*'input_cooling&amp;ventilation'!$D$3)*'input_cool&amp;vent_evolution'!AR$12)</f>
        <v>144240.40074297285</v>
      </c>
      <c r="DX119" s="2">
        <f>IF($D119=3,(BC119*$P119*$M119*'input_cooling&amp;ventilation'!$D$3)*'input_cool&amp;vent_evolution'!AS$11,(BC119*$Q119*'input_cooling&amp;ventilation'!$D$3)*'input_cool&amp;vent_evolution'!AS$12)</f>
        <v>141041.57611181983</v>
      </c>
      <c r="DY119" s="2">
        <f>IF($D119=3,(BD119*$P119*$M119*'input_cooling&amp;ventilation'!$D$3)*'input_cool&amp;vent_evolution'!AT$11,(BD119*$Q119*'input_cooling&amp;ventilation'!$D$3)*'input_cool&amp;vent_evolution'!AT$12)</f>
        <v>137927.31928154014</v>
      </c>
      <c r="DZ119" s="2">
        <f>IF($D119=3,(BE119*$P119*$M119*'input_cooling&amp;ventilation'!$D$3)*'input_cool&amp;vent_evolution'!AU$11,(BE119*$Q119*'input_cooling&amp;ventilation'!$D$3)*'input_cool&amp;vent_evolution'!AU$12)</f>
        <v>139240.33273927218</v>
      </c>
      <c r="EA119" s="2">
        <f>IF($D119=3,(BF119*$P119*$M119*'input_cooling&amp;ventilation'!$D$3)*'input_cool&amp;vent_evolution'!AV$11,(BF119*$Q119*'input_cooling&amp;ventilation'!$D$3)*'input_cool&amp;vent_evolution'!AV$12)</f>
        <v>140565.84556514365</v>
      </c>
      <c r="EB119">
        <v>0.6</v>
      </c>
      <c r="EC119" s="2">
        <f t="shared" si="116"/>
        <v>953468.43178133387</v>
      </c>
      <c r="ED119" s="2">
        <f>IF($D119=3,(EC119*(1+'input_cool&amp;vent_evolution'!M$10)),EC119*(1+'input_cool&amp;vent_evolution'!M$9))</f>
        <v>973792.69991293258</v>
      </c>
      <c r="EE119" s="2">
        <f>IF($D119=3,(ED119*(1+'input_cool&amp;vent_evolution'!N$10)),ED119*(1+'input_cool&amp;vent_evolution'!N$9))</f>
        <v>994137.9446812789</v>
      </c>
      <c r="EF119" s="2">
        <f>IF($D119=3,(EE119*(1+'input_cool&amp;vent_evolution'!O$10)),EE119*(1+'input_cool&amp;vent_evolution'!O$9))</f>
        <v>1014504.1664531616</v>
      </c>
      <c r="EG119" s="2">
        <f>IF($D119=3,(EF119*(1+'input_cool&amp;vent_evolution'!P$10)),EF119*(1+'input_cool&amp;vent_evolution'!P$9))</f>
        <v>1033761.3254560985</v>
      </c>
      <c r="EH119" s="2">
        <f>IF($D119=3,(EG119*(1+'input_cool&amp;vent_evolution'!Q$10)),EG119*(1+'input_cool&amp;vent_evolution'!Q$9))</f>
        <v>1053039.4615033274</v>
      </c>
      <c r="EI119" s="2">
        <f>IF($D119=3,(EH119*(1+'input_cool&amp;vent_evolution'!R$10)),EH119*(1+'input_cool&amp;vent_evolution'!R$9))</f>
        <v>1068187.0643121505</v>
      </c>
      <c r="EJ119" s="2">
        <f>IF($D119=3,(EI119*(1+'input_cool&amp;vent_evolution'!S$10)),EI119*(1+'input_cool&amp;vent_evolution'!S$9))</f>
        <v>1083343.8729915032</v>
      </c>
      <c r="EK119" s="2">
        <f>IF($D119=3,(EJ119*(1+'input_cool&amp;vent_evolution'!T$10)),EJ119*(1+'input_cool&amp;vent_evolution'!T$9))</f>
        <v>1098509.8874598779</v>
      </c>
      <c r="EL119" s="2">
        <f>IF($D119=3,(EK119*(1+'input_cool&amp;vent_evolution'!U$10)),EK119*(1+'input_cool&amp;vent_evolution'!U$9))</f>
        <v>1113685.1070651975</v>
      </c>
      <c r="EM119" s="2">
        <f>IF($D119=3,(EL119*(1+'input_cool&amp;vent_evolution'!V$10)),EL119*(1+'input_cool&amp;vent_evolution'!V$9))</f>
        <v>1128869.5323780288</v>
      </c>
      <c r="EN119" s="2">
        <f>IF($D119=3,(EM119*(1+'input_cool&amp;vent_evolution'!W$10)),EM119*(1+'input_cool&amp;vent_evolution'!W$9))</f>
        <v>1140678.9777990773</v>
      </c>
      <c r="EO119" s="2">
        <f>IF($D119=3,(EN119*(1+'input_cool&amp;vent_evolution'!X$10)),EN119*(1+'input_cool&amp;vent_evolution'!X$9))</f>
        <v>1152496.1276475494</v>
      </c>
      <c r="EP119" s="2">
        <f>IF($D119=3,(EO119*(1+'input_cool&amp;vent_evolution'!Y$10)),EO119*(1+'input_cool&amp;vent_evolution'!Y$9))</f>
        <v>1164320.9823717452</v>
      </c>
      <c r="EQ119" s="2">
        <f>IF($D119=3,(EP119*(1+'input_cool&amp;vent_evolution'!Z$10)),EP119*(1+'input_cool&amp;vent_evolution'!Z$9))</f>
        <v>1176153.5412380833</v>
      </c>
      <c r="ER119" s="2">
        <f>IF($D119=3,(EQ119*(1+'input_cool&amp;vent_evolution'!AA$10)),EQ119*(1+'input_cool&amp;vent_evolution'!AA$9))</f>
        <v>1187993.8049801446</v>
      </c>
      <c r="ES119" s="2">
        <f>IF($D119=3,(ER119*(1+'input_cool&amp;vent_evolution'!AB$10)),ER119*(1+'input_cool&amp;vent_evolution'!AB$9))</f>
        <v>1196235.5372745066</v>
      </c>
      <c r="ET119" s="2">
        <f>IF($D119=3,(ES119*(1+'input_cool&amp;vent_evolution'!AC$10)),ES119*(1+'input_cool&amp;vent_evolution'!AC$9))</f>
        <v>1204483.0523724507</v>
      </c>
      <c r="EU119" s="2">
        <f>IF($D119=3,(ET119*(1+'input_cool&amp;vent_evolution'!AD$10)),ET119*(1+'input_cool&amp;vent_evolution'!AD$9))</f>
        <v>1212736.3512928439</v>
      </c>
      <c r="EV119" s="2">
        <f>IF($D119=3,(EU119*(1+'input_cool&amp;vent_evolution'!AE$10)),EU119*(1+'input_cool&amp;vent_evolution'!AE$9))</f>
        <v>1220995.4330983292</v>
      </c>
      <c r="EW119" s="2">
        <f>IF($D119=3,(EV119*(1+'input_cool&amp;vent_evolution'!AF$10)),EV119*(1+'input_cool&amp;vent_evolution'!AF$9))</f>
        <v>1229260.2986855085</v>
      </c>
      <c r="EX119" s="2">
        <f>IF($D119=3,(EW119*(1+'input_cool&amp;vent_evolution'!AG$10)),EW119*(1+'input_cool&amp;vent_evolution'!AG$9))</f>
        <v>1234485.6647078416</v>
      </c>
      <c r="EY119" s="2">
        <f>IF($D119=3,(EX119*(1+'input_cool&amp;vent_evolution'!AH$10)),EX119*(1+'input_cool&amp;vent_evolution'!AH$9))</f>
        <v>1239712.586499268</v>
      </c>
      <c r="EZ119" s="2">
        <f>IF($D119=3,(EY119*(1+'input_cool&amp;vent_evolution'!AI$10)),EY119*(1+'input_cool&amp;vent_evolution'!AI$9))</f>
        <v>1244941.0643450709</v>
      </c>
      <c r="FA119" s="2">
        <f>IF($D119=3,(EZ119*(1+'input_cool&amp;vent_evolution'!AJ$10)),EZ119*(1+'input_cool&amp;vent_evolution'!AJ$9))</f>
        <v>1250171.0979192127</v>
      </c>
      <c r="FB119" s="2">
        <f>IF($D119=3,(FA119*(1+'input_cool&amp;vent_evolution'!AK$10)),FA119*(1+'input_cool&amp;vent_evolution'!AK$9))</f>
        <v>1255402.6865288625</v>
      </c>
      <c r="FC119" s="2">
        <f>IF($D119=3,(FB119*(1+'input_cool&amp;vent_evolution'!AL$10)),FB119*(1+'input_cool&amp;vent_evolution'!AL$9))</f>
        <v>1260635.8316819449</v>
      </c>
      <c r="FD119" s="2">
        <f>IF($D119=3,(FC119*(1+'input_cool&amp;vent_evolution'!AM$10)),FC119*(1+'input_cool&amp;vent_evolution'!AM$9))</f>
        <v>1265870.5321150634</v>
      </c>
      <c r="FE119" s="2">
        <f>IF($D119=3,(FD119*(1+'input_cool&amp;vent_evolution'!AN$10)),FD119*(1+'input_cool&amp;vent_evolution'!AN$9))</f>
        <v>1271106.7886025589</v>
      </c>
      <c r="FF119" s="2">
        <f>IF($D119=3,(FE119*(1+'input_cool&amp;vent_evolution'!AO$10)),FE119*(1+'input_cool&amp;vent_evolution'!AO$9))</f>
        <v>1276344.6006553744</v>
      </c>
      <c r="FG119" s="2">
        <f>IF($D119=3,(FF119*(1+'input_cool&amp;vent_evolution'!AP$10)),FF119*(1+'input_cool&amp;vent_evolution'!AP$9))</f>
        <v>1281583.9685995467</v>
      </c>
      <c r="FH119" s="2">
        <f>IF($D119=3,(FG119*(1+'input_cool&amp;vent_evolution'!AQ$10)),FG119*(1+'input_cool&amp;vent_evolution'!AQ$9))</f>
        <v>1286824.8919460203</v>
      </c>
      <c r="FI119" s="2">
        <f>IF($D119=3,(FH119*(1+'input_cool&amp;vent_evolution'!AR$10)),FH119*(1+'input_cool&amp;vent_evolution'!AR$9))</f>
        <v>1292067.3712653604</v>
      </c>
      <c r="FJ119" s="2">
        <f>IF($D119=3,(FI119*(1+'input_cool&amp;vent_evolution'!AS$10)),FI119*(1+'input_cool&amp;vent_evolution'!AS$9))</f>
        <v>1297311.4061907753</v>
      </c>
      <c r="FK119" s="2">
        <f>IF($D119=3,(FJ119*(1+'input_cool&amp;vent_evolution'!AT$10)),FJ119*(1+'input_cool&amp;vent_evolution'!AT$9))</f>
        <v>1302556.9972113196</v>
      </c>
      <c r="FL119" s="2">
        <f>IF($D119=3,(FK119*(1+'input_cool&amp;vent_evolution'!AU$10)),FK119*(1+'input_cool&amp;vent_evolution'!AU$9))</f>
        <v>1307823.7984247468</v>
      </c>
      <c r="FM119" s="2">
        <f t="shared" si="117"/>
        <v>2676692.6428967454</v>
      </c>
      <c r="FN119" s="2">
        <f t="shared" si="118"/>
        <v>2733749.40237275</v>
      </c>
      <c r="FO119" s="2">
        <f t="shared" si="119"/>
        <v>2790865.0500168195</v>
      </c>
      <c r="FP119" s="2">
        <f t="shared" si="120"/>
        <v>2848039.5868586479</v>
      </c>
      <c r="FQ119" s="2">
        <f t="shared" si="121"/>
        <v>2902100.6276945285</v>
      </c>
      <c r="FR119" s="2">
        <f t="shared" si="122"/>
        <v>2956220.557842582</v>
      </c>
      <c r="FS119" s="2">
        <f t="shared" si="123"/>
        <v>2998744.7522935183</v>
      </c>
      <c r="FT119" s="2">
        <f t="shared" si="124"/>
        <v>3041294.7905847928</v>
      </c>
      <c r="FU119" s="2">
        <f t="shared" si="125"/>
        <v>3083870.6724875867</v>
      </c>
      <c r="FV119" s="2">
        <f t="shared" si="126"/>
        <v>3126472.39617131</v>
      </c>
      <c r="FW119" s="2">
        <f t="shared" si="127"/>
        <v>3169099.963237728</v>
      </c>
      <c r="FX119" s="2">
        <f t="shared" si="128"/>
        <v>3202252.875931601</v>
      </c>
      <c r="FY119" s="2">
        <f t="shared" si="129"/>
        <v>3235427.4174319617</v>
      </c>
      <c r="FZ119" s="2">
        <f t="shared" si="130"/>
        <v>3268623.5889973319</v>
      </c>
      <c r="GA119" s="2">
        <f t="shared" si="131"/>
        <v>3301841.3885683129</v>
      </c>
      <c r="GB119" s="2">
        <f t="shared" si="132"/>
        <v>3335080.8182043023</v>
      </c>
      <c r="GC119" s="2">
        <f t="shared" si="133"/>
        <v>3358218.012328106</v>
      </c>
      <c r="GD119" s="2">
        <f t="shared" si="134"/>
        <v>3381371.4406420384</v>
      </c>
      <c r="GE119" s="2">
        <f t="shared" si="135"/>
        <v>3404541.1060063876</v>
      </c>
      <c r="GF119" s="2">
        <f t="shared" si="136"/>
        <v>3427727.0057896902</v>
      </c>
      <c r="GG119" s="2">
        <f t="shared" si="137"/>
        <v>3450929.1425089967</v>
      </c>
      <c r="GH119" s="2">
        <f t="shared" si="138"/>
        <v>3465598.4260659688</v>
      </c>
      <c r="GI119" s="2">
        <f t="shared" si="139"/>
        <v>3480272.0771673149</v>
      </c>
      <c r="GJ119" s="2">
        <f t="shared" si="140"/>
        <v>3494950.0966139189</v>
      </c>
      <c r="GK119" s="2">
        <f t="shared" si="141"/>
        <v>3509632.4834904871</v>
      </c>
      <c r="GL119" s="2">
        <f t="shared" si="142"/>
        <v>3524319.2358520208</v>
      </c>
      <c r="GM119" s="2">
        <f t="shared" si="143"/>
        <v>3539010.357931749</v>
      </c>
      <c r="GN119" s="2">
        <f t="shared" si="144"/>
        <v>3553705.8461829107</v>
      </c>
      <c r="GO119" s="2">
        <f t="shared" si="145"/>
        <v>3568405.7027793312</v>
      </c>
      <c r="GP119" s="2">
        <f t="shared" si="146"/>
        <v>3583109.9263480697</v>
      </c>
      <c r="GQ119" s="2">
        <f t="shared" si="147"/>
        <v>3597818.5178044168</v>
      </c>
      <c r="GR119" s="2">
        <f t="shared" si="148"/>
        <v>3612531.4757754346</v>
      </c>
      <c r="GS119" s="2">
        <f t="shared" si="149"/>
        <v>3627248.8018628852</v>
      </c>
      <c r="GT119" s="2">
        <f t="shared" si="150"/>
        <v>3641970.4950370663</v>
      </c>
      <c r="GU119" s="2">
        <f t="shared" si="151"/>
        <v>3656696.5566709088</v>
      </c>
      <c r="GV119" s="2">
        <f t="shared" si="152"/>
        <v>3671482.1621400304</v>
      </c>
      <c r="GW119" s="2">
        <f>IF($D119=3,($N119*$M119*EC119*'input_cooling&amp;ventilation'!$D$3)*'input_cool&amp;vent_evolution'!M$11,($O119*$M119*EC119*'input_cooling&amp;ventilation'!$D$3)*'input_cool&amp;vent_evolution'!M$10)</f>
        <v>554944.89266234229</v>
      </c>
      <c r="GX119" s="2">
        <f>IF($D119=3,($N119*$M119*ED119*'input_cooling&amp;ventilation'!$D$3)*'input_cool&amp;vent_evolution'!N$11,($O119*$M119*ED119*'input_cooling&amp;ventilation'!$D$3)*'input_cool&amp;vent_evolution'!N$10)</f>
        <v>524587.28648773732</v>
      </c>
      <c r="GY119" s="2">
        <f>IF($D119=3,($N119*$M119*EE119*'input_cooling&amp;ventilation'!$D$3)*'input_cool&amp;vent_evolution'!O$11,($O119*$M119*EE119*'input_cooling&amp;ventilation'!$D$3)*'input_cool&amp;vent_evolution'!O$10)</f>
        <v>502056.3607492639</v>
      </c>
      <c r="GZ119" s="2">
        <f>IF($D119=3,($N119*$M119*EF119*'input_cooling&amp;ventilation'!$D$3)*'input_cool&amp;vent_evolution'!P$11,($O119*$M119*EF119*'input_cooling&amp;ventilation'!$D$3)*'input_cool&amp;vent_evolution'!P$10)</f>
        <v>566391.15811108972</v>
      </c>
      <c r="HA119" s="2">
        <f>IF($D119=3,($N119*$M119*EG119*'input_cooling&amp;ventilation'!$D$3)*'input_cool&amp;vent_evolution'!Q$11,($O119*$M119*EG119*'input_cooling&amp;ventilation'!$D$3)*'input_cool&amp;vent_evolution'!Q$10)</f>
        <v>624476.51834370347</v>
      </c>
      <c r="HB119" s="2">
        <f>IF($D119=3,($N119*$M119*EH119*'input_cooling&amp;ventilation'!$D$3)*'input_cool&amp;vent_evolution'!R$11,($O119*$M119*EH119*'input_cooling&amp;ventilation'!$D$3)*'input_cool&amp;vent_evolution'!R$10)</f>
        <v>660778.45359457121</v>
      </c>
      <c r="HC119" s="2">
        <f>IF($D119=3,($N119*$M119*EI119*'input_cooling&amp;ventilation'!$D$3)*'input_cool&amp;vent_evolution'!S$11,($O119*$M119*EI119*'input_cooling&amp;ventilation'!$D$3)*'input_cool&amp;vent_evolution'!S$10)</f>
        <v>683343.0415653016</v>
      </c>
      <c r="HD119" s="2">
        <f>IF($D119=3,($N119*$M119*EJ119*'input_cooling&amp;ventilation'!$D$3)*'input_cool&amp;vent_evolution'!T$11,($O119*$M119*EJ119*'input_cooling&amp;ventilation'!$D$3)*'input_cool&amp;vent_evolution'!T$10)</f>
        <v>707798.5400389313</v>
      </c>
      <c r="HE119" s="2">
        <f>IF($D119=3,($N119*$M119*EK119*'input_cooling&amp;ventilation'!$D$3)*'input_cool&amp;vent_evolution'!U$11,($O119*$M119*EK119*'input_cooling&amp;ventilation'!$D$3)*'input_cool&amp;vent_evolution'!U$10)</f>
        <v>809095.26159095904</v>
      </c>
      <c r="HF119" s="2">
        <f>IF($D119=3,($N119*$M119*EL119*'input_cooling&amp;ventilation'!$D$3)*'input_cool&amp;vent_evolution'!V$11,($O119*$M119*EL119*'input_cooling&amp;ventilation'!$D$3)*'input_cool&amp;vent_evolution'!V$10)</f>
        <v>813486.75955657358</v>
      </c>
      <c r="HG119" s="2">
        <f>IF($D119=3,($N119*$M119*EM119*'input_cooling&amp;ventilation'!$D$3)*'input_cool&amp;vent_evolution'!W$11,($O119*$M119*EM119*'input_cooling&amp;ventilation'!$D$3)*'input_cool&amp;vent_evolution'!W$10)</f>
        <v>785823.33392337838</v>
      </c>
      <c r="HH119" s="2">
        <f>IF($D119=3,($N119*$M119*EN119*'input_cooling&amp;ventilation'!$D$3)*'input_cool&amp;vent_evolution'!X$11,($O119*$M119*EN119*'input_cooling&amp;ventilation'!$D$3)*'input_cool&amp;vent_evolution'!X$10)</f>
        <v>807677.68225962948</v>
      </c>
      <c r="HI119" s="2">
        <f>IF($D119=3,($N119*$M119*EO119*'input_cooling&amp;ventilation'!$D$3)*'input_cool&amp;vent_evolution'!Y$11,($O119*$M119*EO119*'input_cooling&amp;ventilation'!$D$3)*'input_cool&amp;vent_evolution'!Y$10)</f>
        <v>819444.90736341022</v>
      </c>
      <c r="HJ119" s="2">
        <f>IF($D119=3,($N119*$M119*EP119*'input_cooling&amp;ventilation'!$D$3)*'input_cool&amp;vent_evolution'!Z$11,($O119*$M119*EP119*'input_cooling&amp;ventilation'!$D$3)*'input_cool&amp;vent_evolution'!Z$10)</f>
        <v>870792.73024577368</v>
      </c>
      <c r="HK119" s="2">
        <f>IF($D119=3,($N119*$M119*EQ119*'input_cooling&amp;ventilation'!$D$3)*'input_cool&amp;vent_evolution'!AA$11,($O119*$M119*EQ119*'input_cooling&amp;ventilation'!$D$3)*'input_cool&amp;vent_evolution'!AA$10)</f>
        <v>868704.34882135747</v>
      </c>
      <c r="HL119" s="2">
        <f>IF($D119=3,($N119*$M119*ER119*'input_cooling&amp;ventilation'!$D$3)*'input_cool&amp;vent_evolution'!AB$11,($O119*$M119*ER119*'input_cooling&amp;ventilation'!$D$3)*'input_cool&amp;vent_evolution'!AB$10)</f>
        <v>773091.1901572661</v>
      </c>
      <c r="HM119" s="2">
        <f>IF($D119=3,($N119*$M119*ES119*'input_cooling&amp;ventilation'!$D$3)*'input_cool&amp;vent_evolution'!AC$11,($O119*$M119*ES119*'input_cooling&amp;ventilation'!$D$3)*'input_cool&amp;vent_evolution'!AC$10)</f>
        <v>763952.34575157135</v>
      </c>
      <c r="HN119" s="2">
        <f>IF($D119=3,($N119*$M119*ET119*'input_cooling&amp;ventilation'!$D$3)*'input_cool&amp;vent_evolution'!AD$11,($O119*$M119*ET119*'input_cooling&amp;ventilation'!$D$3)*'input_cool&amp;vent_evolution'!AD$10)</f>
        <v>747832.7749936413</v>
      </c>
      <c r="HO119" s="2">
        <f>IF($D119=3,($N119*$M119*EU119*'input_cooling&amp;ventilation'!$D$3)*'input_cool&amp;vent_evolution'!AE$11,($O119*$M119*EU119*'input_cooling&amp;ventilation'!$D$3)*'input_cool&amp;vent_evolution'!AE$10)</f>
        <v>729885.12361726549</v>
      </c>
      <c r="HP119" s="2">
        <f>IF($D119=3,($N119*$M119*EV119*'input_cooling&amp;ventilation'!$D$3)*'input_cool&amp;vent_evolution'!AF$11,($O119*$M119*EV119*'input_cooling&amp;ventilation'!$D$3)*'input_cool&amp;vent_evolution'!AF$10)</f>
        <v>708066.43602074054</v>
      </c>
      <c r="HQ119" s="2">
        <f>IF($D119=3,($N119*$M119*EW119*'input_cooling&amp;ventilation'!$D$3)*'input_cool&amp;vent_evolution'!AG$11,($O119*$M119*EW119*'input_cooling&amp;ventilation'!$D$3)*'input_cool&amp;vent_evolution'!AG$10)</f>
        <v>694987.39182678808</v>
      </c>
      <c r="HR119" s="2">
        <f>IF($D119=3,($N119*$M119*EX119*'input_cooling&amp;ventilation'!$D$3)*'input_cool&amp;vent_evolution'!AH$11,($O119*$M119*EX119*'input_cooling&amp;ventilation'!$D$3)*'input_cool&amp;vent_evolution'!AH$10)</f>
        <v>676724.75970520638</v>
      </c>
      <c r="HS119" s="2">
        <f>IF($D119=3,($N119*$M119*EY119*'input_cooling&amp;ventilation'!$D$3)*'input_cool&amp;vent_evolution'!AI$11,($O119*$M119*EY119*'input_cooling&amp;ventilation'!$D$3)*'input_cool&amp;vent_evolution'!AI$10)</f>
        <v>658578.3774114867</v>
      </c>
      <c r="HT119" s="2">
        <f>IF($D119=3,($N119*$M119*EZ119*'input_cooling&amp;ventilation'!$D$3)*'input_cool&amp;vent_evolution'!AJ$11,($O119*$M119*EZ119*'input_cooling&amp;ventilation'!$D$3)*'input_cool&amp;vent_evolution'!AJ$10)</f>
        <v>640565.96076358203</v>
      </c>
      <c r="HU119" s="2">
        <f>IF($D119=3,($N119*$M119*FA119*'input_cooling&amp;ventilation'!$D$3)*'input_cool&amp;vent_evolution'!AK$11,($O119*$M119*FA119*'input_cooling&amp;ventilation'!$D$3)*'input_cool&amp;vent_evolution'!AK$10)</f>
        <v>628391.03284620435</v>
      </c>
      <c r="HV119" s="2">
        <f>IF($D119=3,($N119*$M119*FB119*'input_cooling&amp;ventilation'!$D$3)*'input_cool&amp;vent_evolution'!AL$11,($O119*$M119*FB119*'input_cooling&amp;ventilation'!$D$3)*'input_cool&amp;vent_evolution'!AL$10)</f>
        <v>605362.93085336138</v>
      </c>
      <c r="HW119" s="2">
        <f>IF($D119=3,($N119*$M119*FC119*'input_cooling&amp;ventilation'!$D$3)*'input_cool&amp;vent_evolution'!AM$11,($O119*$M119*FC119*'input_cooling&amp;ventilation'!$D$3)*'input_cool&amp;vent_evolution'!AM$10)</f>
        <v>588337.81986547005</v>
      </c>
      <c r="HX119" s="2">
        <f>IF($D119=3,($N119*$M119*FD119*'input_cooling&amp;ventilation'!$D$3)*'input_cool&amp;vent_evolution'!AN$11,($O119*$M119*FD119*'input_cooling&amp;ventilation'!$D$3)*'input_cool&amp;vent_evolution'!AN$10)</f>
        <v>571583.38614843169</v>
      </c>
      <c r="HY119" s="2">
        <f>IF($D119=3,($N119*$M119*FE119*'input_cooling&amp;ventilation'!$D$3)*'input_cool&amp;vent_evolution'!AO$11,($O119*$M119*FE119*'input_cooling&amp;ventilation'!$D$3)*'input_cool&amp;vent_evolution'!AO$10)</f>
        <v>555262.23341590294</v>
      </c>
      <c r="HZ119" s="2">
        <f>IF($D119=3,($N119*$M119*FF119*'input_cooling&amp;ventilation'!$D$3)*'input_cool&amp;vent_evolution'!AP$11,($O119*$M119*FF119*'input_cooling&amp;ventilation'!$D$3)*'input_cool&amp;vent_evolution'!AP$10)</f>
        <v>539409.19888336223</v>
      </c>
      <c r="IA119" s="2">
        <f>IF($D119=3,($N119*$M119*FG119*'input_cooling&amp;ventilation'!$D$3)*'input_cool&amp;vent_evolution'!AQ$11,($O119*$M119*FG119*'input_cooling&amp;ventilation'!$D$3)*'input_cool&amp;vent_evolution'!AQ$10)</f>
        <v>524039.85776526027</v>
      </c>
      <c r="IB119" s="2">
        <f>IF($D119=3,($N119*$M119*FH119*'input_cooling&amp;ventilation'!$D$3)*'input_cool&amp;vent_evolution'!AR$11,($O119*$M119*FH119*'input_cooling&amp;ventilation'!$D$3)*'input_cool&amp;vent_evolution'!AR$10)</f>
        <v>509192.83658891317</v>
      </c>
      <c r="IC119" s="2">
        <f>IF($D119=3,($N119*$M119*FI119*'input_cooling&amp;ventilation'!$D$3)*'input_cool&amp;vent_evolution'!AS$11,($O119*$M119*FI119*'input_cooling&amp;ventilation'!$D$3)*'input_cool&amp;vent_evolution'!AS$10)</f>
        <v>494902.99752184859</v>
      </c>
      <c r="ID119" s="2">
        <f>IF($D119=3,($N119*$M119*FJ119*'input_cooling&amp;ventilation'!$D$3)*'input_cool&amp;vent_evolution'!AT$11,($O119*$M119*FJ119*'input_cooling&amp;ventilation'!$D$3)*'input_cool&amp;vent_evolution'!AT$10)</f>
        <v>481209.2121003255</v>
      </c>
      <c r="IE119" s="2">
        <f>IF($D119=3,($N119*$M119*FK119*'input_cooling&amp;ventilation'!$D$3)*'input_cool&amp;vent_evolution'!AU$11,($O119*$M119*FK119*'input_cooling&amp;ventilation'!$D$3)*'input_cool&amp;vent_evolution'!AU$10)</f>
        <v>483154.94903746416</v>
      </c>
      <c r="IF119" s="2">
        <f>IF($D119=3,($N119*$M119*FL119*'input_cooling&amp;ventilation'!$D$3)*'input_cool&amp;vent_evolution'!AV$11,($O119*$M119*FL119*'input_cooling&amp;ventilation'!$D$3)*'input_cool&amp;vent_evolution'!AV$10)</f>
        <v>485108.553430448</v>
      </c>
    </row>
    <row r="120" spans="1:240" x14ac:dyDescent="0.25">
      <c r="A120">
        <v>118</v>
      </c>
      <c r="B120">
        <v>100100</v>
      </c>
      <c r="C120">
        <v>16</v>
      </c>
      <c r="D120">
        <v>3</v>
      </c>
      <c r="E120">
        <v>7</v>
      </c>
      <c r="F120" s="2">
        <v>1186855.4685520399</v>
      </c>
      <c r="G120" s="2">
        <v>1301207.54217134</v>
      </c>
      <c r="H120" s="2">
        <v>1186855.4685520399</v>
      </c>
      <c r="I120" s="17">
        <v>0.21</v>
      </c>
      <c r="J120">
        <v>5.7175584000000002E-2</v>
      </c>
      <c r="K120" s="2">
        <f t="shared" si="77"/>
        <v>67859.154538056522</v>
      </c>
      <c r="L120" s="2">
        <f t="shared" si="78"/>
        <v>273253.58385598136</v>
      </c>
      <c r="M120">
        <v>0.829989440337909</v>
      </c>
      <c r="N120" s="17">
        <f>'input_cooling&amp;ventilation'!$D$5</f>
        <v>57.500092182043396</v>
      </c>
      <c r="O120" s="45">
        <f>'input_cooling&amp;ventilation'!$D$6</f>
        <v>19.328678831353667</v>
      </c>
      <c r="P120" s="45">
        <f>'input_cooling&amp;ventilation'!$C$5</f>
        <v>50.351688737400465</v>
      </c>
      <c r="Q120" s="45">
        <f>'input_cooling&amp;ventilation'!$C$6</f>
        <v>32.240814214248743</v>
      </c>
      <c r="R120">
        <v>17</v>
      </c>
      <c r="S120">
        <v>12</v>
      </c>
      <c r="T120">
        <v>14</v>
      </c>
      <c r="U120" s="2">
        <f t="shared" si="79"/>
        <v>141796.35160743052</v>
      </c>
      <c r="V120" s="2">
        <f t="shared" si="80"/>
        <v>536977.50572632556</v>
      </c>
      <c r="W120" s="2">
        <v>116764.6754932785</v>
      </c>
      <c r="X120" s="57">
        <f>IF($D120=3,(W120*(1+'input_cool&amp;vent_evolution'!M$11)),(W120*(1+'input_cool&amp;vent_evolution'!M$12)))</f>
        <v>118508.82698031388</v>
      </c>
      <c r="Y120" s="57">
        <f>IF($D120=3,(X120*(1+'input_cool&amp;vent_evolution'!N$11)),(X120*(1+'input_cool&amp;vent_evolution'!N$12)))</f>
        <v>120147.26920512544</v>
      </c>
      <c r="Z120" s="57">
        <f>IF($D120=3,(Y120*(1+'input_cool&amp;vent_evolution'!O$11)),(Y120*(1+'input_cool&amp;vent_evolution'!O$12)))</f>
        <v>121704.48540564966</v>
      </c>
      <c r="AA120" s="57">
        <f>IF($D120=3,(Z120*(1+'input_cool&amp;vent_evolution'!P$11)),(Z120*(1+'input_cool&amp;vent_evolution'!P$12)))</f>
        <v>123448.29233929011</v>
      </c>
      <c r="AB120" s="57">
        <f>IF($D120=3,(AA120*(1+'input_cool&amp;vent_evolution'!Q$11)),(AA120*(1+'input_cool&amp;vent_evolution'!Q$12)))</f>
        <v>125362.15206964794</v>
      </c>
      <c r="AC120" s="57">
        <f>IF($D120=3,(AB120*(1+'input_cool&amp;vent_evolution'!R$11)),(AB120*(1+'input_cool&amp;vent_evolution'!R$12)))</f>
        <v>127381.01508365174</v>
      </c>
      <c r="AD120" s="57">
        <f>IF($D120=3,(AC120*(1+'input_cool&amp;vent_evolution'!S$11)),(AC120*(1+'input_cool&amp;vent_evolution'!S$12)))</f>
        <v>129472.3584981559</v>
      </c>
      <c r="AE120" s="57">
        <f>IF($D120=3,(AD120*(1+'input_cool&amp;vent_evolution'!T$11)),(AD120*(1+'input_cool&amp;vent_evolution'!T$12)))</f>
        <v>131643.30727286334</v>
      </c>
      <c r="AF120" s="57">
        <f>IF($D120=3,(AE120*(1+'input_cool&amp;vent_evolution'!U$11)),(AE120*(1+'input_cool&amp;vent_evolution'!U$12)))</f>
        <v>134131.72712701501</v>
      </c>
      <c r="AG120" s="57">
        <f>IF($D120=3,(AF120*(1+'input_cool&amp;vent_evolution'!V$11)),(AF120*(1+'input_cool&amp;vent_evolution'!V$12)))</f>
        <v>136646.21056332238</v>
      </c>
      <c r="AH120" s="57">
        <f>IF($D120=3,(AG120*(1+'input_cool&amp;vent_evolution'!W$11)),(AG120*(1+'input_cool&amp;vent_evolution'!W$12)))</f>
        <v>139087.43633900036</v>
      </c>
      <c r="AI120" s="57">
        <f>IF($D120=3,(AH120*(1+'input_cool&amp;vent_evolution'!X$11)),(AH120*(1+'input_cool&amp;vent_evolution'!X$12)))</f>
        <v>141614.93964811641</v>
      </c>
      <c r="AJ120" s="57">
        <f>IF($D120=3,(AI120*(1+'input_cool&amp;vent_evolution'!Y$11)),(AI120*(1+'input_cool&amp;vent_evolution'!Y$12)))</f>
        <v>144199.09455021421</v>
      </c>
      <c r="AK120" s="57">
        <f>IF($D120=3,(AJ120*(1+'input_cool&amp;vent_evolution'!Z$11)),(AJ120*(1+'input_cool&amp;vent_evolution'!Z$12)))</f>
        <v>146966.88871769066</v>
      </c>
      <c r="AL120" s="57">
        <f>IF($D120=3,(AK120*(1+'input_cool&amp;vent_evolution'!AA$11)),(AK120*(1+'input_cool&amp;vent_evolution'!AA$12)))</f>
        <v>149752.73186915068</v>
      </c>
      <c r="AM120" s="57">
        <f>IF($D120=3,(AL120*(1+'input_cool&amp;vent_evolution'!AB$11)),(AL120*(1+'input_cool&amp;vent_evolution'!AB$12)))</f>
        <v>152253.77100642459</v>
      </c>
      <c r="AN120" s="57">
        <f>IF($D120=3,(AM120*(1+'input_cool&amp;vent_evolution'!AC$11)),(AM120*(1+'input_cool&amp;vent_evolution'!AC$12)))</f>
        <v>154749.20916862262</v>
      </c>
      <c r="AO120" s="57">
        <f>IF($D120=3,(AN120*(1+'input_cool&amp;vent_evolution'!AD$11)),(AN120*(1+'input_cool&amp;vent_evolution'!AD$12)))</f>
        <v>157215.02947789585</v>
      </c>
      <c r="AP120" s="57">
        <f>IF($D120=3,(AO120*(1+'input_cool&amp;vent_evolution'!AE$11)),(AO120*(1+'input_cool&amp;vent_evolution'!AE$12)))</f>
        <v>159643.37993379615</v>
      </c>
      <c r="AQ120" s="57">
        <f>IF($D120=3,(AP120*(1+'input_cool&amp;vent_evolution'!AF$11)),(AP120*(1+'input_cool&amp;vent_evolution'!AF$12)))</f>
        <v>162019.34509604643</v>
      </c>
      <c r="AR120" s="57">
        <f>IF($D120=3,(AQ120*(1+'input_cool&amp;vent_evolution'!AG$11)),(AQ120*(1+'input_cool&amp;vent_evolution'!AG$12)))</f>
        <v>164370.21788163652</v>
      </c>
      <c r="AS120" s="57">
        <f>IF($D120=3,(AR120*(1+'input_cool&amp;vent_evolution'!AH$11)),(AR120*(1+'input_cool&amp;vent_evolution'!AH$12)))</f>
        <v>166682.69972749407</v>
      </c>
      <c r="AT120" s="57">
        <f>IF($D120=3,(AS120*(1+'input_cool&amp;vent_evolution'!AI$11)),(AS120*(1+'input_cool&amp;vent_evolution'!AI$12)))</f>
        <v>168955.21164275147</v>
      </c>
      <c r="AU120" s="57">
        <f>IF($D120=3,(AT120*(1+'input_cool&amp;vent_evolution'!AJ$11)),(AT120*(1+'input_cool&amp;vent_evolution'!AJ$12)))</f>
        <v>171186.29523774824</v>
      </c>
      <c r="AV120" s="57">
        <f>IF($D120=3,(AU120*(1+'input_cool&amp;vent_evolution'!AK$11)),(AU120*(1+'input_cool&amp;vent_evolution'!AK$12)))</f>
        <v>173394.59844631518</v>
      </c>
      <c r="AW120" s="57">
        <f>IF($D120=3,(AV120*(1+'input_cool&amp;vent_evolution'!AL$11)),(AV120*(1+'input_cool&amp;vent_evolution'!AL$12)))</f>
        <v>175540.43935213506</v>
      </c>
      <c r="AX120" s="57">
        <f>IF($D120=3,(AW120*(1+'input_cool&amp;vent_evolution'!AM$11)),(AW120*(1+'input_cool&amp;vent_evolution'!AM$12)))</f>
        <v>177642.97557403662</v>
      </c>
      <c r="AY120" s="57">
        <f>IF($D120=3,(AX120*(1+'input_cool&amp;vent_evolution'!AN$11)),(AX120*(1+'input_cool&amp;vent_evolution'!AN$12)))</f>
        <v>179701.55454327606</v>
      </c>
      <c r="AZ120" s="57">
        <f>IF($D120=3,(AY120*(1+'input_cool&amp;vent_evolution'!AO$11)),(AY120*(1+'input_cool&amp;vent_evolution'!AO$12)))</f>
        <v>181716.19298818475</v>
      </c>
      <c r="BA120" s="57">
        <f>IF($D120=3,(AZ120*(1+'input_cool&amp;vent_evolution'!AP$11)),(AZ120*(1+'input_cool&amp;vent_evolution'!AP$12)))</f>
        <v>183687.13214757934</v>
      </c>
      <c r="BB120" s="57">
        <f>IF($D120=3,(BA120*(1+'input_cool&amp;vent_evolution'!AQ$11)),(BA120*(1+'input_cool&amp;vent_evolution'!AQ$12)))</f>
        <v>185614.76879065577</v>
      </c>
      <c r="BC120" s="57">
        <f>IF($D120=3,(BB120*(1+'input_cool&amp;vent_evolution'!AR$11)),(BB120*(1+'input_cool&amp;vent_evolution'!AR$12)))</f>
        <v>187499.73924175603</v>
      </c>
      <c r="BD120" s="57">
        <f>IF($D120=3,(BC120*(1+'input_cool&amp;vent_evolution'!AS$11)),(BC120*(1+'input_cool&amp;vent_evolution'!AS$12)))</f>
        <v>189342.90663437254</v>
      </c>
      <c r="BE120" s="57">
        <f>IF($D120=3,(BD120*(1+'input_cool&amp;vent_evolution'!AT$11)),(BD120*(1+'input_cool&amp;vent_evolution'!AT$12)))</f>
        <v>191145.37612215811</v>
      </c>
      <c r="BF120" s="57">
        <f>IF($D120=3,(BE120*(1+'input_cool&amp;vent_evolution'!AU$11)),(BE120*(1+'input_cool&amp;vent_evolution'!AU$12)))</f>
        <v>192965.00440565535</v>
      </c>
      <c r="BG120" s="57">
        <f>IF($D120=3,(BF120*(1+'input_cool&amp;vent_evolution'!AV$11)),(BF120*(1+'input_cool&amp;vent_evolution'!AV$12)))</f>
        <v>194801.95482980425</v>
      </c>
      <c r="BH120" s="2">
        <f t="shared" si="153"/>
        <v>348553.98223151668</v>
      </c>
      <c r="BI120" s="2">
        <f t="shared" si="81"/>
        <v>353760.44509242015</v>
      </c>
      <c r="BJ120" s="2">
        <f t="shared" si="82"/>
        <v>358651.35546151729</v>
      </c>
      <c r="BK120" s="2">
        <f t="shared" si="83"/>
        <v>363299.79819982982</v>
      </c>
      <c r="BL120" s="2">
        <f t="shared" si="84"/>
        <v>368505.23253513355</v>
      </c>
      <c r="BM120" s="2">
        <f t="shared" si="85"/>
        <v>374218.29110897559</v>
      </c>
      <c r="BN120" s="2">
        <f t="shared" si="86"/>
        <v>380244.79475948634</v>
      </c>
      <c r="BO120" s="2">
        <f t="shared" si="87"/>
        <v>386487.6594979837</v>
      </c>
      <c r="BP120" s="2">
        <f t="shared" si="88"/>
        <v>392968.15402638644</v>
      </c>
      <c r="BQ120" s="2">
        <f t="shared" si="89"/>
        <v>400396.33079272759</v>
      </c>
      <c r="BR120" s="2">
        <f t="shared" si="90"/>
        <v>407902.30990222789</v>
      </c>
      <c r="BS120" s="2">
        <f t="shared" si="91"/>
        <v>415189.60772619827</v>
      </c>
      <c r="BT120" s="2">
        <f t="shared" si="92"/>
        <v>422734.45243007829</v>
      </c>
      <c r="BU120" s="2">
        <f t="shared" si="93"/>
        <v>430448.40768259071</v>
      </c>
      <c r="BV120" s="2">
        <f t="shared" si="94"/>
        <v>438710.5441120849</v>
      </c>
      <c r="BW120" s="2">
        <f t="shared" si="95"/>
        <v>447026.55852493428</v>
      </c>
      <c r="BX120" s="2">
        <f t="shared" si="96"/>
        <v>454492.40508624201</v>
      </c>
      <c r="BY120" s="2">
        <f t="shared" si="97"/>
        <v>461941.53218887059</v>
      </c>
      <c r="BZ120" s="2">
        <f t="shared" si="98"/>
        <v>469302.24710229505</v>
      </c>
      <c r="CA120" s="2">
        <f t="shared" si="99"/>
        <v>476551.1108368283</v>
      </c>
      <c r="CB120" s="2">
        <f t="shared" si="100"/>
        <v>483643.5993437086</v>
      </c>
      <c r="CC120" s="2">
        <f t="shared" si="101"/>
        <v>490661.18465087016</v>
      </c>
      <c r="CD120" s="2">
        <f t="shared" si="102"/>
        <v>497564.16924622527</v>
      </c>
      <c r="CE120" s="2">
        <f t="shared" si="103"/>
        <v>504347.83968752355</v>
      </c>
      <c r="CF120" s="2">
        <f t="shared" si="104"/>
        <v>511007.8425389193</v>
      </c>
      <c r="CG120" s="2">
        <f t="shared" si="105"/>
        <v>517599.84370767133</v>
      </c>
      <c r="CH120" s="2">
        <f t="shared" si="106"/>
        <v>524005.38879054069</v>
      </c>
      <c r="CI120" s="2">
        <f t="shared" si="107"/>
        <v>530281.66515437968</v>
      </c>
      <c r="CJ120" s="2">
        <f t="shared" si="108"/>
        <v>536426.72481763165</v>
      </c>
      <c r="CK120" s="2">
        <f t="shared" si="109"/>
        <v>542440.61771600274</v>
      </c>
      <c r="CL120" s="2">
        <f t="shared" si="110"/>
        <v>548324.06397096685</v>
      </c>
      <c r="CM120" s="2">
        <f t="shared" si="111"/>
        <v>554078.24797739915</v>
      </c>
      <c r="CN120" s="2">
        <f t="shared" si="112"/>
        <v>559705.06922572746</v>
      </c>
      <c r="CO120" s="2">
        <f t="shared" si="113"/>
        <v>565207.10425388755</v>
      </c>
      <c r="CP120" s="2">
        <f t="shared" si="114"/>
        <v>570587.65205367678</v>
      </c>
      <c r="CQ120" s="2">
        <f t="shared" si="115"/>
        <v>576019.42053772113</v>
      </c>
      <c r="CR120" s="2">
        <f>IF($D120=3,(W120*$P120*$M120*'input_cooling&amp;ventilation'!$D$3)*'input_cool&amp;vent_evolution'!M$11,(W120*$Q120*'input_cooling&amp;ventilation'!$D$3)*'input_cool&amp;vent_evolution'!M$12)</f>
        <v>59511.447913975615</v>
      </c>
      <c r="CS120" s="2">
        <f>IF($D120=3,(X120*$P120*$M120*'input_cooling&amp;ventilation'!$D$3)*'input_cool&amp;vent_evolution'!N$11,(X120*$Q120*'input_cooling&amp;ventilation'!$D$3)*'input_cool&amp;vent_evolution'!N$12)</f>
        <v>55904.587328975133</v>
      </c>
      <c r="CT120" s="2">
        <f>IF($D120=3,(Y120*$P120*$M120*'input_cooling&amp;ventilation'!$D$3)*'input_cool&amp;vent_evolution'!O$11,(Y120*$Q120*'input_cooling&amp;ventilation'!$D$3)*'input_cool&amp;vent_evolution'!O$12)</f>
        <v>53133.108848139425</v>
      </c>
      <c r="CU120" s="2">
        <f>IF($D120=3,(Z120*$P120*$M120*'input_cooling&amp;ventilation'!$D$3)*'input_cool&amp;vent_evolution'!P$11,(Z120*$Q120*'input_cooling&amp;ventilation'!$D$3)*'input_cool&amp;vent_evolution'!P$12)</f>
        <v>59499.691554755234</v>
      </c>
      <c r="CV120" s="2">
        <f>IF($D120=3,(AA120*$P120*$M120*'input_cooling&amp;ventilation'!$D$3)*'input_cool&amp;vent_evolution'!Q$11,(AA120*$Q120*'input_cooling&amp;ventilation'!$D$3)*'input_cool&amp;vent_evolution'!Q$12)</f>
        <v>65301.990397313559</v>
      </c>
      <c r="CW120" s="2">
        <f>IF($D120=3,(AB120*$P120*$M120*'input_cooling&amp;ventilation'!$D$3)*'input_cool&amp;vent_evolution'!R$11,(AB120*$Q120*'input_cooling&amp;ventilation'!$D$3)*'input_cool&amp;vent_evolution'!R$12)</f>
        <v>68884.76258880223</v>
      </c>
      <c r="CX120" s="2">
        <f>IF($D120=3,(AC120*$P120*$M120*'input_cooling&amp;ventilation'!$D$3)*'input_cool&amp;vent_evolution'!S$11,(AC120*$Q120*'input_cooling&amp;ventilation'!$D$3)*'input_cool&amp;vent_evolution'!S$12)</f>
        <v>71357.835375898299</v>
      </c>
      <c r="CY120" s="2">
        <f>IF($D120=3,(AD120*$P120*$M120*'input_cooling&amp;ventilation'!$D$3)*'input_cool&amp;vent_evolution'!T$11,(AD120*$Q120*'input_cooling&amp;ventilation'!$D$3)*'input_cool&amp;vent_evolution'!T$12)</f>
        <v>74074.015869751733</v>
      </c>
      <c r="CZ120" s="2">
        <f>IF($D120=3,(AE120*$P120*$M120*'input_cooling&amp;ventilation'!$D$3)*'input_cool&amp;vent_evolution'!U$11,(AE120*$Q120*'input_cooling&amp;ventilation'!$D$3)*'input_cool&amp;vent_evolution'!U$12)</f>
        <v>84906.310970822829</v>
      </c>
      <c r="DA120" s="2">
        <f>IF($D120=3,(AF120*$P120*$M120*'input_cooling&amp;ventilation'!$D$3)*'input_cool&amp;vent_evolution'!V$11,(AF120*$Q120*'input_cooling&amp;ventilation'!$D$3)*'input_cool&amp;vent_evolution'!V$12)</f>
        <v>85795.615325082603</v>
      </c>
      <c r="DB120" s="2">
        <f>IF($D120=3,(AG120*$P120*$M120*'input_cooling&amp;ventilation'!$D$3)*'input_cool&amp;vent_evolution'!W$11,(AG120*$Q120*'input_cooling&amp;ventilation'!$D$3)*'input_cool&amp;vent_evolution'!W$12)</f>
        <v>83296.021977113327</v>
      </c>
      <c r="DC120" s="2">
        <f>IF($D120=3,(AH120*$P120*$M120*'input_cooling&amp;ventilation'!$D$3)*'input_cool&amp;vent_evolution'!X$11,(AH120*$Q120*'input_cooling&amp;ventilation'!$D$3)*'input_cool&amp;vent_evolution'!X$12)</f>
        <v>86239.86084404125</v>
      </c>
      <c r="DD120" s="2">
        <f>IF($D120=3,(AI120*$P120*$M120*'input_cooling&amp;ventilation'!$D$3)*'input_cool&amp;vent_evolution'!Y$11,(AI120*$Q120*'input_cooling&amp;ventilation'!$D$3)*'input_cool&amp;vent_evolution'!Y$12)</f>
        <v>88172.845650714778</v>
      </c>
      <c r="DE120" s="2">
        <f>IF($D120=3,(AJ120*$P120*$M120*'input_cooling&amp;ventilation'!$D$3)*'input_cool&amp;vent_evolution'!Z$11,(AJ120*$Q120*'input_cooling&amp;ventilation'!$D$3)*'input_cool&amp;vent_evolution'!Z$12)</f>
        <v>94438.722587310083</v>
      </c>
      <c r="DF120" s="2">
        <f>IF($D120=3,(AK120*$P120*$M120*'input_cooling&amp;ventilation'!$D$3)*'input_cool&amp;vent_evolution'!AA$11,(AK120*$Q120*'input_cooling&amp;ventilation'!$D$3)*'input_cool&amp;vent_evolution'!AA$12)</f>
        <v>95054.564260595478</v>
      </c>
      <c r="DG120" s="2">
        <f>IF($D120=3,(AL120*$P120*$M120*'input_cooling&amp;ventilation'!$D$3)*'input_cool&amp;vent_evolution'!AB$11,(AL120*$Q120*'input_cooling&amp;ventilation'!$D$3)*'input_cool&amp;vent_evolution'!AB$12)</f>
        <v>85336.888140193172</v>
      </c>
      <c r="DH120" s="2">
        <f>IF($D120=3,(AM120*$P120*$M120*'input_cooling&amp;ventilation'!$D$3)*'input_cool&amp;vent_evolution'!AC$11,(AM120*$Q120*'input_cooling&amp;ventilation'!$D$3)*'input_cool&amp;vent_evolution'!AC$12)</f>
        <v>85145.779661959488</v>
      </c>
      <c r="DI120" s="2">
        <f>IF($D120=3,(AN120*$P120*$M120*'input_cooling&amp;ventilation'!$D$3)*'input_cool&amp;vent_evolution'!AD$11,(AN120*$Q120*'input_cooling&amp;ventilation'!$D$3)*'input_cool&amp;vent_evolution'!AD$12)</f>
        <v>84135.20155291399</v>
      </c>
      <c r="DJ120" s="2">
        <f>IF($D120=3,(AO120*$P120*$M120*'input_cooling&amp;ventilation'!$D$3)*'input_cool&amp;vent_evolution'!AE$11,(AO120*$Q120*'input_cooling&amp;ventilation'!$D$3)*'input_cool&amp;vent_evolution'!AE$12)</f>
        <v>82856.708690382526</v>
      </c>
      <c r="DK120" s="2">
        <f>IF($D120=3,(AP120*$P120*$M120*'input_cooling&amp;ventilation'!$D$3)*'input_cool&amp;vent_evolution'!AF$11,(AP120*$Q120*'input_cooling&amp;ventilation'!$D$3)*'input_cool&amp;vent_evolution'!AF$12)</f>
        <v>81069.292460953016</v>
      </c>
      <c r="DL120" s="2">
        <f>IF($D120=3,(AQ120*$P120*$M120*'input_cooling&amp;ventilation'!$D$3)*'input_cool&amp;vent_evolution'!AG$11,(AQ120*$Q120*'input_cooling&amp;ventilation'!$D$3)*'input_cool&amp;vent_evolution'!AG$12)</f>
        <v>80213.126194576282</v>
      </c>
      <c r="DM120" s="2">
        <f>IF($D120=3,(AR120*$P120*$M120*'input_cooling&amp;ventilation'!$D$3)*'input_cool&amp;vent_evolution'!AH$11,(AR120*$Q120*'input_cooling&amp;ventilation'!$D$3)*'input_cool&amp;vent_evolution'!AH$12)</f>
        <v>78903.20533778939</v>
      </c>
      <c r="DN120" s="2">
        <f>IF($D120=3,(AS120*$P120*$M120*'input_cooling&amp;ventilation'!$D$3)*'input_cool&amp;vent_evolution'!AI$11,(AS120*$Q120*'input_cooling&amp;ventilation'!$D$3)*'input_cool&amp;vent_evolution'!AI$12)</f>
        <v>77539.408408041112</v>
      </c>
      <c r="DO120" s="2">
        <f>IF($D120=3,(AT120*$P120*$M120*'input_cooling&amp;ventilation'!$D$3)*'input_cool&amp;vent_evolution'!AJ$11,(AT120*$Q120*'input_cooling&amp;ventilation'!$D$3)*'input_cool&amp;vent_evolution'!AJ$12)</f>
        <v>76125.850387605853</v>
      </c>
      <c r="DP120" s="2">
        <f>IF($D120=3,(AU120*$P120*$M120*'input_cooling&amp;ventilation'!$D$3)*'input_cool&amp;vent_evolution'!AK$11,(AU120*$Q120*'input_cooling&amp;ventilation'!$D$3)*'input_cool&amp;vent_evolution'!AK$12)</f>
        <v>75348.570552364239</v>
      </c>
      <c r="DQ120" s="2">
        <f>IF($D120=3,(AV120*$P120*$M120*'input_cooling&amp;ventilation'!$D$3)*'input_cool&amp;vent_evolution'!AL$11,(AV120*$Q120*'input_cooling&amp;ventilation'!$D$3)*'input_cool&amp;vent_evolution'!AL$12)</f>
        <v>73217.320999702264</v>
      </c>
      <c r="DR120" s="2">
        <f>IF($D120=3,(AW120*$P120*$M120*'input_cooling&amp;ventilation'!$D$3)*'input_cool&amp;vent_evolution'!AM$11,(AW120*$Q120*'input_cooling&amp;ventilation'!$D$3)*'input_cool&amp;vent_evolution'!AM$12)</f>
        <v>71739.740376349248</v>
      </c>
      <c r="DS120" s="2">
        <f>IF($D120=3,(AX120*$P120*$M120*'input_cooling&amp;ventilation'!$D$3)*'input_cool&amp;vent_evolution'!AN$11,(AX120*$Q120*'input_cooling&amp;ventilation'!$D$3)*'input_cool&amp;vent_evolution'!AN$12)</f>
        <v>70239.893733617151</v>
      </c>
      <c r="DT120" s="2">
        <f>IF($D120=3,(AY120*$P120*$M120*'input_cooling&amp;ventilation'!$D$3)*'input_cool&amp;vent_evolution'!AO$11,(AY120*$Q120*'input_cooling&amp;ventilation'!$D$3)*'input_cool&amp;vent_evolution'!AO$12)</f>
        <v>68740.617871137729</v>
      </c>
      <c r="DU120" s="2">
        <f>IF($D120=3,(AZ120*$P120*$M120*'input_cooling&amp;ventilation'!$D$3)*'input_cool&amp;vent_evolution'!AP$11,(AZ120*$Q120*'input_cooling&amp;ventilation'!$D$3)*'input_cool&amp;vent_evolution'!AP$12)</f>
        <v>67249.573215279903</v>
      </c>
      <c r="DV120" s="2">
        <f>IF($D120=3,(BA120*$P120*$M120*'input_cooling&amp;ventilation'!$D$3)*'input_cool&amp;vent_evolution'!AQ$11,(BA120*$Q120*'input_cooling&amp;ventilation'!$D$3)*'input_cool&amp;vent_evolution'!AQ$12)</f>
        <v>65772.066551685406</v>
      </c>
      <c r="DW120" s="2">
        <f>IF($D120=3,(BB120*$P120*$M120*'input_cooling&amp;ventilation'!$D$3)*'input_cool&amp;vent_evolution'!AR$11,(BB120*$Q120*'input_cooling&amp;ventilation'!$D$3)*'input_cool&amp;vent_evolution'!AR$12)</f>
        <v>64316.271639172628</v>
      </c>
      <c r="DX120" s="2">
        <f>IF($D120=3,(BC120*$P120*$M120*'input_cooling&amp;ventilation'!$D$3)*'input_cool&amp;vent_evolution'!AS$11,(BC120*$Q120*'input_cooling&amp;ventilation'!$D$3)*'input_cool&amp;vent_evolution'!AS$12)</f>
        <v>62889.927335887434</v>
      </c>
      <c r="DY120" s="2">
        <f>IF($D120=3,(BD120*$P120*$M120*'input_cooling&amp;ventilation'!$D$3)*'input_cool&amp;vent_evolution'!AT$11,(BD120*$Q120*'input_cooling&amp;ventilation'!$D$3)*'input_cool&amp;vent_evolution'!AT$12)</f>
        <v>61501.291508347451</v>
      </c>
      <c r="DZ120" s="2">
        <f>IF($D120=3,(BE120*$P120*$M120*'input_cooling&amp;ventilation'!$D$3)*'input_cool&amp;vent_evolution'!AU$11,(BE120*$Q120*'input_cooling&amp;ventilation'!$D$3)*'input_cool&amp;vent_evolution'!AU$12)</f>
        <v>62086.759447831784</v>
      </c>
      <c r="EA120" s="2">
        <f>IF($D120=3,(BF120*$P120*$M120*'input_cooling&amp;ventilation'!$D$3)*'input_cool&amp;vent_evolution'!AV$11,(BF120*$Q120*'input_cooling&amp;ventilation'!$D$3)*'input_cool&amp;vent_evolution'!AV$12)</f>
        <v>62677.800810243636</v>
      </c>
      <c r="EB120">
        <v>0.25</v>
      </c>
      <c r="EC120" s="2">
        <f t="shared" si="116"/>
        <v>296713.86713800998</v>
      </c>
      <c r="ED120" s="2">
        <f>IF($D120=3,(EC120*(1+'input_cool&amp;vent_evolution'!M$10)),EC120*(1+'input_cool&amp;vent_evolution'!M$9))</f>
        <v>303038.6619535131</v>
      </c>
      <c r="EE120" s="2">
        <f>IF($D120=3,(ED120*(1+'input_cool&amp;vent_evolution'!N$10)),ED120*(1+'input_cool&amp;vent_evolution'!N$9))</f>
        <v>309369.98457717587</v>
      </c>
      <c r="EF120" s="2">
        <f>IF($D120=3,(EE120*(1+'input_cool&amp;vent_evolution'!O$10)),EE120*(1+'input_cool&amp;vent_evolution'!O$9))</f>
        <v>315707.83512314083</v>
      </c>
      <c r="EG120" s="2">
        <f>IF($D120=3,(EF120*(1+'input_cool&amp;vent_evolution'!P$10)),EF120*(1+'input_cool&amp;vent_evolution'!P$9))</f>
        <v>321700.55174321594</v>
      </c>
      <c r="EH120" s="2">
        <f>IF($D120=3,(EG120*(1+'input_cool&amp;vent_evolution'!Q$10)),EG120*(1+'input_cool&amp;vent_evolution'!Q$9))</f>
        <v>327699.79629827611</v>
      </c>
      <c r="EI120" s="2">
        <f>IF($D120=3,(EH120*(1+'input_cool&amp;vent_evolution'!R$10)),EH120*(1+'input_cool&amp;vent_evolution'!R$9))</f>
        <v>332413.64277443005</v>
      </c>
      <c r="EJ120" s="2">
        <f>IF($D120=3,(EI120*(1+'input_cool&amp;vent_evolution'!S$10)),EI120*(1+'input_cool&amp;vent_evolution'!S$9))</f>
        <v>337130.35406430432</v>
      </c>
      <c r="EK120" s="2">
        <f>IF($D120=3,(EJ120*(1+'input_cool&amp;vent_evolution'!T$10)),EJ120*(1+'input_cool&amp;vent_evolution'!T$9))</f>
        <v>341849.93014253414</v>
      </c>
      <c r="EL120" s="2">
        <f>IF($D120=3,(EK120*(1+'input_cool&amp;vent_evolution'!U$10)),EK120*(1+'input_cool&amp;vent_evolution'!U$9))</f>
        <v>346572.37080619694</v>
      </c>
      <c r="EM120" s="2">
        <f>IF($D120=3,(EL120*(1+'input_cool&amp;vent_evolution'!V$10)),EL120*(1+'input_cool&amp;vent_evolution'!V$9))</f>
        <v>351297.67623284971</v>
      </c>
      <c r="EN120" s="2">
        <f>IF($D120=3,(EM120*(1+'input_cool&amp;vent_evolution'!W$10)),EM120*(1+'input_cool&amp;vent_evolution'!W$9))</f>
        <v>354972.70741672238</v>
      </c>
      <c r="EO120" s="2">
        <f>IF($D120=3,(EN120*(1+'input_cool&amp;vent_evolution'!X$10)),EN120*(1+'input_cool&amp;vent_evolution'!X$9))</f>
        <v>358650.13617389562</v>
      </c>
      <c r="EP120" s="2">
        <f>IF($D120=3,(EO120*(1+'input_cool&amp;vent_evolution'!Y$10)),EO120*(1+'input_cool&amp;vent_evolution'!Y$9))</f>
        <v>362329.96264387778</v>
      </c>
      <c r="EQ120" s="2">
        <f>IF($D120=3,(EP120*(1+'input_cool&amp;vent_evolution'!Z$10)),EP120*(1+'input_cool&amp;vent_evolution'!Z$9))</f>
        <v>366012.18659838254</v>
      </c>
      <c r="ER120" s="2">
        <f>IF($D120=3,(EQ120*(1+'input_cool&amp;vent_evolution'!AA$10)),EQ120*(1+'input_cool&amp;vent_evolution'!AA$9))</f>
        <v>369696.80826569611</v>
      </c>
      <c r="ES120" s="2">
        <f>IF($D120=3,(ER120*(1+'input_cool&amp;vent_evolution'!AB$10)),ER120*(1+'input_cool&amp;vent_evolution'!AB$9))</f>
        <v>372261.58773763693</v>
      </c>
      <c r="ET120" s="2">
        <f>IF($D120=3,(ES120*(1+'input_cool&amp;vent_evolution'!AC$10)),ES120*(1+'input_cool&amp;vent_evolution'!AC$9))</f>
        <v>374828.16678464133</v>
      </c>
      <c r="EU120" s="2">
        <f>IF($D120=3,(ET120*(1+'input_cool&amp;vent_evolution'!AD$10)),ET120*(1+'input_cool&amp;vent_evolution'!AD$9))</f>
        <v>377396.54572377482</v>
      </c>
      <c r="EV120" s="2">
        <f>IF($D120=3,(EU120*(1+'input_cool&amp;vent_evolution'!AE$10)),EU120*(1+'input_cool&amp;vent_evolution'!AE$9))</f>
        <v>379966.72426333732</v>
      </c>
      <c r="EW120" s="2">
        <f>IF($D120=3,(EV120*(1+'input_cool&amp;vent_evolution'!AF$10)),EV120*(1+'input_cool&amp;vent_evolution'!AF$9))</f>
        <v>382538.70268234622</v>
      </c>
      <c r="EX120" s="2">
        <f>IF($D120=3,(EW120*(1+'input_cool&amp;vent_evolution'!AG$10)),EW120*(1+'input_cool&amp;vent_evolution'!AG$9))</f>
        <v>384164.80639802071</v>
      </c>
      <c r="EY120" s="2">
        <f>IF($D120=3,(EX120*(1+'input_cool&amp;vent_evolution'!AH$10)),EX120*(1+'input_cool&amp;vent_evolution'!AH$9))</f>
        <v>385791.39426004834</v>
      </c>
      <c r="EZ120" s="2">
        <f>IF($D120=3,(EY120*(1+'input_cool&amp;vent_evolution'!AI$10)),EY120*(1+'input_cool&amp;vent_evolution'!AI$9))</f>
        <v>387418.46635720757</v>
      </c>
      <c r="FA120" s="2">
        <f>IF($D120=3,(EZ120*(1+'input_cool&amp;vent_evolution'!AJ$10)),EZ120*(1+'input_cool&amp;vent_evolution'!AJ$9))</f>
        <v>389046.02258803736</v>
      </c>
      <c r="FB120" s="2">
        <f>IF($D120=3,(FA120*(1+'input_cool&amp;vent_evolution'!AK$10)),FA120*(1+'input_cool&amp;vent_evolution'!AK$9))</f>
        <v>390674.06273693277</v>
      </c>
      <c r="FC120" s="2">
        <f>IF($D120=3,(FB120*(1+'input_cool&amp;vent_evolution'!AL$10)),FB120*(1+'input_cool&amp;vent_evolution'!AL$9))</f>
        <v>392302.58727315126</v>
      </c>
      <c r="FD120" s="2">
        <f>IF($D120=3,(FC120*(1+'input_cool&amp;vent_evolution'!AM$10)),FC120*(1+'input_cool&amp;vent_evolution'!AM$9))</f>
        <v>393931.595803531</v>
      </c>
      <c r="FE120" s="2">
        <f>IF($D120=3,(FD120*(1+'input_cool&amp;vent_evolution'!AN$10)),FD120*(1+'input_cool&amp;vent_evolution'!AN$9))</f>
        <v>395561.08856904251</v>
      </c>
      <c r="FF120" s="2">
        <f>IF($D120=3,(FE120*(1+'input_cool&amp;vent_evolution'!AO$10)),FE120*(1+'input_cool&amp;vent_evolution'!AO$9))</f>
        <v>397191.06541749404</v>
      </c>
      <c r="FG120" s="2">
        <f>IF($D120=3,(FF120*(1+'input_cool&amp;vent_evolution'!AP$10)),FF120*(1+'input_cool&amp;vent_evolution'!AP$9))</f>
        <v>398821.5264503464</v>
      </c>
      <c r="FH120" s="2">
        <f>IF($D120=3,(FG120*(1+'input_cool&amp;vent_evolution'!AQ$10)),FG120*(1+'input_cool&amp;vent_evolution'!AQ$9))</f>
        <v>400452.47151540831</v>
      </c>
      <c r="FI120" s="2">
        <f>IF($D120=3,(FH120*(1+'input_cool&amp;vent_evolution'!AR$10)),FH120*(1+'input_cool&amp;vent_evolution'!AR$9))</f>
        <v>402083.90079023637</v>
      </c>
      <c r="FJ120" s="2">
        <f>IF($D120=3,(FI120*(1+'input_cool&amp;vent_evolution'!AS$10)),FI120*(1+'input_cool&amp;vent_evolution'!AS$9))</f>
        <v>403715.81416068715</v>
      </c>
      <c r="FK120" s="2">
        <f>IF($D120=3,(FJ120*(1+'input_cool&amp;vent_evolution'!AT$10)),FJ120*(1+'input_cool&amp;vent_evolution'!AT$9))</f>
        <v>405348.21177895152</v>
      </c>
      <c r="FL120" s="2">
        <f>IF($D120=3,(FK120*(1+'input_cool&amp;vent_evolution'!AU$10)),FK120*(1+'input_cool&amp;vent_evolution'!AU$9))</f>
        <v>406987.20988669543</v>
      </c>
      <c r="FM120" s="2">
        <f t="shared" si="117"/>
        <v>832971.28540475504</v>
      </c>
      <c r="FN120" s="2">
        <f t="shared" si="118"/>
        <v>850727.01929817803</v>
      </c>
      <c r="FO120" s="2">
        <f t="shared" si="119"/>
        <v>868501.07884926593</v>
      </c>
      <c r="FP120" s="2">
        <f t="shared" si="120"/>
        <v>886293.46437845367</v>
      </c>
      <c r="FQ120" s="2">
        <f t="shared" si="121"/>
        <v>903116.94793936389</v>
      </c>
      <c r="FR120" s="2">
        <f t="shared" si="122"/>
        <v>919958.75751397875</v>
      </c>
      <c r="FS120" s="2">
        <f t="shared" si="123"/>
        <v>933192.0411360627</v>
      </c>
      <c r="FT120" s="2">
        <f t="shared" si="124"/>
        <v>946433.36721194256</v>
      </c>
      <c r="FU120" s="2">
        <f t="shared" si="125"/>
        <v>959682.73567041114</v>
      </c>
      <c r="FV120" s="2">
        <f t="shared" si="126"/>
        <v>972940.14594179997</v>
      </c>
      <c r="FW120" s="2">
        <f t="shared" si="127"/>
        <v>986205.5985245679</v>
      </c>
      <c r="FX120" s="2">
        <f t="shared" si="128"/>
        <v>996522.59340809018</v>
      </c>
      <c r="FY120" s="2">
        <f t="shared" si="129"/>
        <v>1006846.3190512274</v>
      </c>
      <c r="FZ120" s="2">
        <f t="shared" si="130"/>
        <v>1017176.7758456236</v>
      </c>
      <c r="GA120" s="2">
        <f t="shared" si="131"/>
        <v>1027513.9631504064</v>
      </c>
      <c r="GB120" s="2">
        <f t="shared" si="132"/>
        <v>1037857.8816064482</v>
      </c>
      <c r="GC120" s="2">
        <f t="shared" si="133"/>
        <v>1045058.0427385485</v>
      </c>
      <c r="GD120" s="2">
        <f t="shared" si="134"/>
        <v>1052263.2558568211</v>
      </c>
      <c r="GE120" s="2">
        <f t="shared" si="135"/>
        <v>1059473.5218513706</v>
      </c>
      <c r="GF120" s="2">
        <f t="shared" si="136"/>
        <v>1066688.8399033016</v>
      </c>
      <c r="GG120" s="2">
        <f t="shared" si="137"/>
        <v>1073909.2107959052</v>
      </c>
      <c r="GH120" s="2">
        <f t="shared" si="138"/>
        <v>1078474.2070844567</v>
      </c>
      <c r="GI120" s="2">
        <f t="shared" si="139"/>
        <v>1083040.5625275839</v>
      </c>
      <c r="GJ120" s="2">
        <f t="shared" si="140"/>
        <v>1087608.2773745158</v>
      </c>
      <c r="GK120" s="2">
        <f t="shared" si="141"/>
        <v>1092177.3513404194</v>
      </c>
      <c r="GL120" s="2">
        <f t="shared" si="142"/>
        <v>1096747.7838200217</v>
      </c>
      <c r="GM120" s="2">
        <f t="shared" si="143"/>
        <v>1101319.5761306793</v>
      </c>
      <c r="GN120" s="2">
        <f t="shared" si="144"/>
        <v>1105892.7271686611</v>
      </c>
      <c r="GO120" s="2">
        <f t="shared" si="145"/>
        <v>1110467.2376104482</v>
      </c>
      <c r="GP120" s="2">
        <f t="shared" si="146"/>
        <v>1115043.1070287896</v>
      </c>
      <c r="GQ120" s="2">
        <f t="shared" si="147"/>
        <v>1119620.3357085187</v>
      </c>
      <c r="GR120" s="2">
        <f t="shared" si="148"/>
        <v>1124198.9232223853</v>
      </c>
      <c r="GS120" s="2">
        <f t="shared" si="149"/>
        <v>1128778.8700688479</v>
      </c>
      <c r="GT120" s="2">
        <f t="shared" si="150"/>
        <v>1133360.1759274695</v>
      </c>
      <c r="GU120" s="2">
        <f t="shared" si="151"/>
        <v>1137942.8412254984</v>
      </c>
      <c r="GV120" s="2">
        <f t="shared" si="152"/>
        <v>1142544.0362210406</v>
      </c>
      <c r="GW120" s="2">
        <f>IF($D120=3,($N120*$M120*EC120*'input_cooling&amp;ventilation'!$D$3)*'input_cool&amp;vent_evolution'!M$11,($O120*$M120*EC120*'input_cooling&amp;ventilation'!$D$3)*'input_cool&amp;vent_evolution'!M$10)</f>
        <v>172695.64430434559</v>
      </c>
      <c r="GX120" s="2">
        <f>IF($D120=3,($N120*$M120*ED120*'input_cooling&amp;ventilation'!$D$3)*'input_cool&amp;vent_evolution'!N$11,($O120*$M120*ED120*'input_cooling&amp;ventilation'!$D$3)*'input_cool&amp;vent_evolution'!N$10)</f>
        <v>163248.53265924234</v>
      </c>
      <c r="GY120" s="2">
        <f>IF($D120=3,($N120*$M120*EE120*'input_cooling&amp;ventilation'!$D$3)*'input_cool&amp;vent_evolution'!O$11,($O120*$M120*EE120*'input_cooling&amp;ventilation'!$D$3)*'input_cool&amp;vent_evolution'!O$10)</f>
        <v>156237.03874583406</v>
      </c>
      <c r="GZ120" s="2">
        <f>IF($D120=3,($N120*$M120*EF120*'input_cooling&amp;ventilation'!$D$3)*'input_cool&amp;vent_evolution'!P$11,($O120*$M120*EF120*'input_cooling&amp;ventilation'!$D$3)*'input_cool&amp;vent_evolution'!P$10)</f>
        <v>176257.65597917465</v>
      </c>
      <c r="HA120" s="2">
        <f>IF($D120=3,($N120*$M120*EG120*'input_cooling&amp;ventilation'!$D$3)*'input_cool&amp;vent_evolution'!Q$11,($O120*$M120*EG120*'input_cooling&amp;ventilation'!$D$3)*'input_cool&amp;vent_evolution'!Q$10)</f>
        <v>194333.48448513169</v>
      </c>
      <c r="HB120" s="2">
        <f>IF($D120=3,($N120*$M120*EH120*'input_cooling&amp;ventilation'!$D$3)*'input_cool&amp;vent_evolution'!R$11,($O120*$M120*EH120*'input_cooling&amp;ventilation'!$D$3)*'input_cool&amp;vent_evolution'!R$10)</f>
        <v>205630.43699435634</v>
      </c>
      <c r="HC120" s="2">
        <f>IF($D120=3,($N120*$M120*EI120*'input_cooling&amp;ventilation'!$D$3)*'input_cool&amp;vent_evolution'!S$11,($O120*$M120*EI120*'input_cooling&amp;ventilation'!$D$3)*'input_cool&amp;vent_evolution'!S$10)</f>
        <v>212652.40639995347</v>
      </c>
      <c r="HD120" s="2">
        <f>IF($D120=3,($N120*$M120*EJ120*'input_cooling&amp;ventilation'!$D$3)*'input_cool&amp;vent_evolution'!T$11,($O120*$M120*EJ120*'input_cooling&amp;ventilation'!$D$3)*'input_cool&amp;vent_evolution'!T$10)</f>
        <v>220262.8162289834</v>
      </c>
      <c r="HE120" s="2">
        <f>IF($D120=3,($N120*$M120*EK120*'input_cooling&amp;ventilation'!$D$3)*'input_cool&amp;vent_evolution'!U$11,($O120*$M120*EK120*'input_cooling&amp;ventilation'!$D$3)*'input_cool&amp;vent_evolution'!U$10)</f>
        <v>251785.77071626671</v>
      </c>
      <c r="HF120" s="2">
        <f>IF($D120=3,($N120*$M120*EL120*'input_cooling&amp;ventilation'!$D$3)*'input_cool&amp;vent_evolution'!V$11,($O120*$M120*EL120*'input_cooling&amp;ventilation'!$D$3)*'input_cool&amp;vent_evolution'!V$10)</f>
        <v>253152.37951051048</v>
      </c>
      <c r="HG120" s="2">
        <f>IF($D120=3,($N120*$M120*EM120*'input_cooling&amp;ventilation'!$D$3)*'input_cool&amp;vent_evolution'!W$11,($O120*$M120*EM120*'input_cooling&amp;ventilation'!$D$3)*'input_cool&amp;vent_evolution'!W$10)</f>
        <v>244543.68128378977</v>
      </c>
      <c r="HH120" s="2">
        <f>IF($D120=3,($N120*$M120*EN120*'input_cooling&amp;ventilation'!$D$3)*'input_cool&amp;vent_evolution'!X$11,($O120*$M120*EN120*'input_cooling&amp;ventilation'!$D$3)*'input_cool&amp;vent_evolution'!X$10)</f>
        <v>251344.62821867201</v>
      </c>
      <c r="HI120" s="2">
        <f>IF($D120=3,($N120*$M120*EO120*'input_cooling&amp;ventilation'!$D$3)*'input_cool&amp;vent_evolution'!Y$11,($O120*$M120*EO120*'input_cooling&amp;ventilation'!$D$3)*'input_cool&amp;vent_evolution'!Y$10)</f>
        <v>255006.52068374635</v>
      </c>
      <c r="HJ120" s="2">
        <f>IF($D120=3,($N120*$M120*EP120*'input_cooling&amp;ventilation'!$D$3)*'input_cool&amp;vent_evolution'!Z$11,($O120*$M120*EP120*'input_cooling&amp;ventilation'!$D$3)*'input_cool&amp;vent_evolution'!Z$10)</f>
        <v>270985.66649361816</v>
      </c>
      <c r="HK120" s="2">
        <f>IF($D120=3,($N120*$M120*EQ120*'input_cooling&amp;ventilation'!$D$3)*'input_cool&amp;vent_evolution'!AA$11,($O120*$M120*EQ120*'input_cooling&amp;ventilation'!$D$3)*'input_cool&amp;vent_evolution'!AA$10)</f>
        <v>270335.7742603324</v>
      </c>
      <c r="HL120" s="2">
        <f>IF($D120=3,($N120*$M120*ER120*'input_cooling&amp;ventilation'!$D$3)*'input_cool&amp;vent_evolution'!AB$11,($O120*$M120*ER120*'input_cooling&amp;ventilation'!$D$3)*'input_cool&amp;vent_evolution'!AB$10)</f>
        <v>240581.51170598614</v>
      </c>
      <c r="HM120" s="2">
        <f>IF($D120=3,($N120*$M120*ES120*'input_cooling&amp;ventilation'!$D$3)*'input_cool&amp;vent_evolution'!AC$11,($O120*$M120*ES120*'input_cooling&amp;ventilation'!$D$3)*'input_cool&amp;vent_evolution'!AC$10)</f>
        <v>237737.55612822226</v>
      </c>
      <c r="HN120" s="2">
        <f>IF($D120=3,($N120*$M120*ET120*'input_cooling&amp;ventilation'!$D$3)*'input_cool&amp;vent_evolution'!AD$11,($O120*$M120*ET120*'input_cooling&amp;ventilation'!$D$3)*'input_cool&amp;vent_evolution'!AD$10)</f>
        <v>232721.23884202278</v>
      </c>
      <c r="HO120" s="2">
        <f>IF($D120=3,($N120*$M120*EU120*'input_cooling&amp;ventilation'!$D$3)*'input_cool&amp;vent_evolution'!AE$11,($O120*$M120*EU120*'input_cooling&amp;ventilation'!$D$3)*'input_cool&amp;vent_evolution'!AE$10)</f>
        <v>227136.03342942178</v>
      </c>
      <c r="HP120" s="2">
        <f>IF($D120=3,($N120*$M120*EV120*'input_cooling&amp;ventilation'!$D$3)*'input_cool&amp;vent_evolution'!AF$11,($O120*$M120*EV120*'input_cooling&amp;ventilation'!$D$3)*'input_cool&amp;vent_evolution'!AF$10)</f>
        <v>220346.18391070611</v>
      </c>
      <c r="HQ120" s="2">
        <f>IF($D120=3,($N120*$M120*EW120*'input_cooling&amp;ventilation'!$D$3)*'input_cool&amp;vent_evolution'!AG$11,($O120*$M120*EW120*'input_cooling&amp;ventilation'!$D$3)*'input_cool&amp;vent_evolution'!AG$10)</f>
        <v>216276.06092403695</v>
      </c>
      <c r="HR120" s="2">
        <f>IF($D120=3,($N120*$M120*EX120*'input_cooling&amp;ventilation'!$D$3)*'input_cool&amp;vent_evolution'!AH$11,($O120*$M120*EX120*'input_cooling&amp;ventilation'!$D$3)*'input_cool&amp;vent_evolution'!AH$10)</f>
        <v>210592.83532338476</v>
      </c>
      <c r="HS120" s="2">
        <f>IF($D120=3,($N120*$M120*EY120*'input_cooling&amp;ventilation'!$D$3)*'input_cool&amp;vent_evolution'!AI$11,($O120*$M120*EY120*'input_cooling&amp;ventilation'!$D$3)*'input_cool&amp;vent_evolution'!AI$10)</f>
        <v>204945.78599750932</v>
      </c>
      <c r="HT120" s="2">
        <f>IF($D120=3,($N120*$M120*EZ120*'input_cooling&amp;ventilation'!$D$3)*'input_cool&amp;vent_evolution'!AJ$11,($O120*$M120*EZ120*'input_cooling&amp;ventilation'!$D$3)*'input_cool&amp;vent_evolution'!AJ$10)</f>
        <v>199340.42600660137</v>
      </c>
      <c r="HU120" s="2">
        <f>IF($D120=3,($N120*$M120*FA120*'input_cooling&amp;ventilation'!$D$3)*'input_cool&amp;vent_evolution'!AK$11,($O120*$M120*FA120*'input_cooling&amp;ventilation'!$D$3)*'input_cool&amp;vent_evolution'!AK$10)</f>
        <v>195551.65878151078</v>
      </c>
      <c r="HV120" s="2">
        <f>IF($D120=3,($N120*$M120*FB120*'input_cooling&amp;ventilation'!$D$3)*'input_cool&amp;vent_evolution'!AL$11,($O120*$M120*FB120*'input_cooling&amp;ventilation'!$D$3)*'input_cool&amp;vent_evolution'!AL$10)</f>
        <v>188385.44649026633</v>
      </c>
      <c r="HW120" s="2">
        <f>IF($D120=3,($N120*$M120*FC120*'input_cooling&amp;ventilation'!$D$3)*'input_cool&amp;vent_evolution'!AM$11,($O120*$M120*FC120*'input_cooling&amp;ventilation'!$D$3)*'input_cool&amp;vent_evolution'!AM$10)</f>
        <v>183087.33031642166</v>
      </c>
      <c r="HX120" s="2">
        <f>IF($D120=3,($N120*$M120*FD120*'input_cooling&amp;ventilation'!$D$3)*'input_cool&amp;vent_evolution'!AN$11,($O120*$M120*FD120*'input_cooling&amp;ventilation'!$D$3)*'input_cool&amp;vent_evolution'!AN$10)</f>
        <v>177873.44734538053</v>
      </c>
      <c r="HY120" s="2">
        <f>IF($D120=3,($N120*$M120*FE120*'input_cooling&amp;ventilation'!$D$3)*'input_cool&amp;vent_evolution'!AO$11,($O120*$M120*FE120*'input_cooling&amp;ventilation'!$D$3)*'input_cool&amp;vent_evolution'!AO$10)</f>
        <v>172794.39891336145</v>
      </c>
      <c r="HZ120" s="2">
        <f>IF($D120=3,($N120*$M120*FF120*'input_cooling&amp;ventilation'!$D$3)*'input_cool&amp;vent_evolution'!AP$11,($O120*$M120*FF120*'input_cooling&amp;ventilation'!$D$3)*'input_cool&amp;vent_evolution'!AP$10)</f>
        <v>167861.02616054297</v>
      </c>
      <c r="IA120" s="2">
        <f>IF($D120=3,($N120*$M120*FG120*'input_cooling&amp;ventilation'!$D$3)*'input_cool&amp;vent_evolution'!AQ$11,($O120*$M120*FG120*'input_cooling&amp;ventilation'!$D$3)*'input_cool&amp;vent_evolution'!AQ$10)</f>
        <v>163078.17600367373</v>
      </c>
      <c r="IB120" s="2">
        <f>IF($D120=3,($N120*$M120*FH120*'input_cooling&amp;ventilation'!$D$3)*'input_cool&amp;vent_evolution'!AR$11,($O120*$M120*FH120*'input_cooling&amp;ventilation'!$D$3)*'input_cool&amp;vent_evolution'!AR$10)</f>
        <v>158457.86879488279</v>
      </c>
      <c r="IC120" s="2">
        <f>IF($D120=3,($N120*$M120*FI120*'input_cooling&amp;ventilation'!$D$3)*'input_cool&amp;vent_evolution'!AS$11,($O120*$M120*FI120*'input_cooling&amp;ventilation'!$D$3)*'input_cool&amp;vent_evolution'!AS$10)</f>
        <v>154010.95343928252</v>
      </c>
      <c r="ID120" s="2">
        <f>IF($D120=3,($N120*$M120*FJ120*'input_cooling&amp;ventilation'!$D$3)*'input_cool&amp;vent_evolution'!AT$11,($O120*$M120*FJ120*'input_cooling&amp;ventilation'!$D$3)*'input_cool&amp;vent_evolution'!AT$10)</f>
        <v>149749.52653436948</v>
      </c>
      <c r="IE120" s="2">
        <f>IF($D120=3,($N120*$M120*FK120*'input_cooling&amp;ventilation'!$D$3)*'input_cool&amp;vent_evolution'!AU$11,($O120*$M120*FK120*'input_cooling&amp;ventilation'!$D$3)*'input_cool&amp;vent_evolution'!AU$10)</f>
        <v>150355.02862736807</v>
      </c>
      <c r="IF120" s="2">
        <f>IF($D120=3,($N120*$M120*FL120*'input_cooling&amp;ventilation'!$D$3)*'input_cool&amp;vent_evolution'!AV$11,($O120*$M120*FL120*'input_cooling&amp;ventilation'!$D$3)*'input_cool&amp;vent_evolution'!AV$10)</f>
        <v>150962.97902717005</v>
      </c>
    </row>
    <row r="121" spans="1:240" x14ac:dyDescent="0.25">
      <c r="A121">
        <v>119</v>
      </c>
      <c r="B121">
        <v>100100</v>
      </c>
      <c r="C121">
        <v>16</v>
      </c>
      <c r="D121">
        <v>3</v>
      </c>
      <c r="E121">
        <v>8</v>
      </c>
      <c r="F121" s="2">
        <v>1557675</v>
      </c>
      <c r="G121" s="2">
        <v>2058803.7874326699</v>
      </c>
      <c r="H121" s="2">
        <v>1557675</v>
      </c>
      <c r="I121" s="17">
        <v>0.35</v>
      </c>
      <c r="J121">
        <v>9.5292639999999998E-2</v>
      </c>
      <c r="K121" s="2">
        <f t="shared" si="77"/>
        <v>148434.96301199999</v>
      </c>
      <c r="L121" s="2">
        <f t="shared" si="78"/>
        <v>720581.32560143445</v>
      </c>
      <c r="M121">
        <v>0.829989440337909</v>
      </c>
      <c r="N121" s="17">
        <f>'input_cooling&amp;ventilation'!$D$5</f>
        <v>57.500092182043396</v>
      </c>
      <c r="O121" s="45">
        <f>'input_cooling&amp;ventilation'!$D$6</f>
        <v>19.328678831353667</v>
      </c>
      <c r="P121" s="45">
        <f>'input_cooling&amp;ventilation'!$C$5</f>
        <v>50.351688737400465</v>
      </c>
      <c r="Q121" s="45">
        <f>'input_cooling&amp;ventilation'!$C$6</f>
        <v>32.240814214248743</v>
      </c>
      <c r="R121">
        <v>17</v>
      </c>
      <c r="S121">
        <v>12</v>
      </c>
      <c r="T121">
        <v>14</v>
      </c>
      <c r="U121" s="2">
        <f t="shared" si="79"/>
        <v>310165.02267622121</v>
      </c>
      <c r="V121" s="2">
        <f t="shared" si="80"/>
        <v>1416032.5271282175</v>
      </c>
      <c r="W121" s="2">
        <v>255410.79027492041</v>
      </c>
      <c r="X121" s="57">
        <f>IF($D121=3,(W121*(1+'input_cool&amp;vent_evolution'!M$11)),(W121*(1+'input_cool&amp;vent_evolution'!M$12)))</f>
        <v>259225.94334052826</v>
      </c>
      <c r="Y121" s="57">
        <f>IF($D121=3,(X121*(1+'input_cool&amp;vent_evolution'!N$11)),(X121*(1+'input_cool&amp;vent_evolution'!N$12)))</f>
        <v>262809.86820214457</v>
      </c>
      <c r="Z121" s="57">
        <f>IF($D121=3,(Y121*(1+'input_cool&amp;vent_evolution'!O$11)),(Y121*(1+'input_cool&amp;vent_evolution'!O$12)))</f>
        <v>266216.11943972623</v>
      </c>
      <c r="AA121" s="57">
        <f>IF($D121=3,(Z121*(1+'input_cool&amp;vent_evolution'!P$11)),(Z121*(1+'input_cool&amp;vent_evolution'!P$12)))</f>
        <v>270030.51883000787</v>
      </c>
      <c r="AB121" s="57">
        <f>IF($D121=3,(AA121*(1+'input_cool&amp;vent_evolution'!Q$11)),(AA121*(1+'input_cool&amp;vent_evolution'!Q$12)))</f>
        <v>274216.89132786298</v>
      </c>
      <c r="AC121" s="57">
        <f>IF($D121=3,(AB121*(1+'input_cool&amp;vent_evolution'!R$11)),(AB121*(1+'input_cool&amp;vent_evolution'!R$12)))</f>
        <v>278632.94777374587</v>
      </c>
      <c r="AD121" s="57">
        <f>IF($D121=3,(AC121*(1+'input_cool&amp;vent_evolution'!S$11)),(AC121*(1+'input_cool&amp;vent_evolution'!S$12)))</f>
        <v>283207.54768573301</v>
      </c>
      <c r="AE121" s="57">
        <f>IF($D121=3,(AD121*(1+'input_cool&amp;vent_evolution'!T$11)),(AD121*(1+'input_cool&amp;vent_evolution'!T$12)))</f>
        <v>287956.27618475852</v>
      </c>
      <c r="AF121" s="57">
        <f>IF($D121=3,(AE121*(1+'input_cool&amp;vent_evolution'!U$11)),(AE121*(1+'input_cool&amp;vent_evolution'!U$12)))</f>
        <v>293399.44021360273</v>
      </c>
      <c r="AG121" s="57">
        <f>IF($D121=3,(AF121*(1+'input_cool&amp;vent_evolution'!V$11)),(AF121*(1+'input_cool&amp;vent_evolution'!V$12)))</f>
        <v>298899.61566381779</v>
      </c>
      <c r="AH121" s="57">
        <f>IF($D121=3,(AG121*(1+'input_cool&amp;vent_evolution'!W$11)),(AG121*(1+'input_cool&amp;vent_evolution'!W$12)))</f>
        <v>304239.54747085914</v>
      </c>
      <c r="AI121" s="57">
        <f>IF($D121=3,(AH121*(1+'input_cool&amp;vent_evolution'!X$11)),(AH121*(1+'input_cool&amp;vent_evolution'!X$12)))</f>
        <v>309768.20256176434</v>
      </c>
      <c r="AJ121" s="57">
        <f>IF($D121=3,(AI121*(1+'input_cool&amp;vent_evolution'!Y$11)),(AI121*(1+'input_cool&amp;vent_evolution'!Y$12)))</f>
        <v>315420.77722057543</v>
      </c>
      <c r="AK121" s="57">
        <f>IF($D121=3,(AJ121*(1+'input_cool&amp;vent_evolution'!Z$11)),(AJ121*(1+'input_cool&amp;vent_evolution'!Z$12)))</f>
        <v>321475.04399815208</v>
      </c>
      <c r="AL121" s="57">
        <f>IF($D121=3,(AK121*(1+'input_cool&amp;vent_evolution'!AA$11)),(AK121*(1+'input_cool&amp;vent_evolution'!AA$12)))</f>
        <v>327568.79108296579</v>
      </c>
      <c r="AM121" s="57">
        <f>IF($D121=3,(AL121*(1+'input_cool&amp;vent_evolution'!AB$11)),(AL121*(1+'input_cool&amp;vent_evolution'!AB$12)))</f>
        <v>333039.55850351503</v>
      </c>
      <c r="AN121" s="57">
        <f>IF($D121=3,(AM121*(1+'input_cool&amp;vent_evolution'!AC$11)),(AM121*(1+'input_cool&amp;vent_evolution'!AC$12)))</f>
        <v>338498.07436369814</v>
      </c>
      <c r="AO121" s="57">
        <f>IF($D121=3,(AN121*(1+'input_cool&amp;vent_evolution'!AD$11)),(AN121*(1+'input_cool&amp;vent_evolution'!AD$12)))</f>
        <v>343891.80419857166</v>
      </c>
      <c r="AP121" s="57">
        <f>IF($D121=3,(AO121*(1+'input_cool&amp;vent_evolution'!AE$11)),(AO121*(1+'input_cool&amp;vent_evolution'!AE$12)))</f>
        <v>349203.57255989994</v>
      </c>
      <c r="AQ121" s="57">
        <f>IF($D121=3,(AP121*(1+'input_cool&amp;vent_evolution'!AF$11)),(AP121*(1+'input_cool&amp;vent_evolution'!AF$12)))</f>
        <v>354400.7534469479</v>
      </c>
      <c r="AR121" s="57">
        <f>IF($D121=3,(AQ121*(1+'input_cool&amp;vent_evolution'!AG$11)),(AQ121*(1+'input_cool&amp;vent_evolution'!AG$12)))</f>
        <v>359543.04732535582</v>
      </c>
      <c r="AS121" s="57">
        <f>IF($D121=3,(AR121*(1+'input_cool&amp;vent_evolution'!AH$11)),(AR121*(1+'input_cool&amp;vent_evolution'!AH$12)))</f>
        <v>364601.36494797346</v>
      </c>
      <c r="AT121" s="57">
        <f>IF($D121=3,(AS121*(1+'input_cool&amp;vent_evolution'!AI$11)),(AS121*(1+'input_cool&amp;vent_evolution'!AI$12)))</f>
        <v>369572.25243370526</v>
      </c>
      <c r="AU121" s="57">
        <f>IF($D121=3,(AT121*(1+'input_cool&amp;vent_evolution'!AJ$11)),(AT121*(1+'input_cool&amp;vent_evolution'!AJ$12)))</f>
        <v>374452.51970426639</v>
      </c>
      <c r="AV121" s="57">
        <f>IF($D121=3,(AU121*(1+'input_cool&amp;vent_evolution'!AK$11)),(AU121*(1+'input_cool&amp;vent_evolution'!AK$12)))</f>
        <v>379282.95720845141</v>
      </c>
      <c r="AW121" s="57">
        <f>IF($D121=3,(AV121*(1+'input_cool&amp;vent_evolution'!AL$11)),(AV121*(1+'input_cool&amp;vent_evolution'!AL$12)))</f>
        <v>383976.76481117331</v>
      </c>
      <c r="AX121" s="57">
        <f>IF($D121=3,(AW121*(1+'input_cool&amp;vent_evolution'!AM$11)),(AW121*(1+'input_cool&amp;vent_evolution'!AM$12)))</f>
        <v>388575.84784505231</v>
      </c>
      <c r="AY121" s="57">
        <f>IF($D121=3,(AX121*(1+'input_cool&amp;vent_evolution'!AN$11)),(AX121*(1+'input_cool&amp;vent_evolution'!AN$12)))</f>
        <v>393078.77888267627</v>
      </c>
      <c r="AZ121" s="57">
        <f>IF($D121=3,(AY121*(1+'input_cool&amp;vent_evolution'!AO$11)),(AY121*(1+'input_cool&amp;vent_evolution'!AO$12)))</f>
        <v>397485.5945155599</v>
      </c>
      <c r="BA121" s="57">
        <f>IF($D121=3,(AZ121*(1+'input_cool&amp;vent_evolution'!AP$11)),(AZ121*(1+'input_cool&amp;vent_evolution'!AP$12)))</f>
        <v>401796.82242895174</v>
      </c>
      <c r="BB121" s="57">
        <f>IF($D121=3,(BA121*(1+'input_cool&amp;vent_evolution'!AQ$11)),(BA121*(1+'input_cool&amp;vent_evolution'!AQ$12)))</f>
        <v>406013.33051490434</v>
      </c>
      <c r="BC121" s="57">
        <f>IF($D121=3,(BB121*(1+'input_cool&amp;vent_evolution'!AR$11)),(BB121*(1+'input_cool&amp;vent_evolution'!AR$12)))</f>
        <v>410136.51066786167</v>
      </c>
      <c r="BD121" s="57">
        <f>IF($D121=3,(BC121*(1+'input_cool&amp;vent_evolution'!AS$11)),(BC121*(1+'input_cool&amp;vent_evolution'!AS$12)))</f>
        <v>414168.25090409641</v>
      </c>
      <c r="BE121" s="57">
        <f>IF($D121=3,(BD121*(1+'input_cool&amp;vent_evolution'!AT$11)),(BD121*(1+'input_cool&amp;vent_evolution'!AT$12)))</f>
        <v>418110.9686342394</v>
      </c>
      <c r="BF121" s="57">
        <f>IF($D121=3,(BE121*(1+'input_cool&amp;vent_evolution'!AU$11)),(BE121*(1+'input_cool&amp;vent_evolution'!AU$12)))</f>
        <v>422091.21947578253</v>
      </c>
      <c r="BG121" s="57">
        <f>IF($D121=3,(BF121*(1+'input_cool&amp;vent_evolution'!AV$11)),(BF121*(1+'input_cool&amp;vent_evolution'!AV$12)))</f>
        <v>426109.36072908249</v>
      </c>
      <c r="BH121" s="2">
        <f t="shared" si="153"/>
        <v>762426.20192394487</v>
      </c>
      <c r="BI121" s="2">
        <f t="shared" si="81"/>
        <v>773814.80715256068</v>
      </c>
      <c r="BJ121" s="2">
        <f t="shared" si="82"/>
        <v>784513.17356567003</v>
      </c>
      <c r="BK121" s="2">
        <f t="shared" si="83"/>
        <v>794681.16682497109</v>
      </c>
      <c r="BL121" s="2">
        <f t="shared" si="84"/>
        <v>806067.52225898823</v>
      </c>
      <c r="BM121" s="2">
        <f t="shared" si="85"/>
        <v>818564.25381814793</v>
      </c>
      <c r="BN121" s="2">
        <f t="shared" si="86"/>
        <v>831746.61443765089</v>
      </c>
      <c r="BO121" s="2">
        <f t="shared" si="87"/>
        <v>845402.24281757849</v>
      </c>
      <c r="BP121" s="2">
        <f t="shared" si="88"/>
        <v>859577.66206898482</v>
      </c>
      <c r="BQ121" s="2">
        <f t="shared" si="89"/>
        <v>875826.03933015582</v>
      </c>
      <c r="BR121" s="2">
        <f t="shared" si="90"/>
        <v>892244.60126291134</v>
      </c>
      <c r="BS121" s="2">
        <f t="shared" si="91"/>
        <v>908184.82024032064</v>
      </c>
      <c r="BT121" s="2">
        <f t="shared" si="92"/>
        <v>924688.39668738132</v>
      </c>
      <c r="BU121" s="2">
        <f t="shared" si="93"/>
        <v>941561.88517065975</v>
      </c>
      <c r="BV121" s="2">
        <f t="shared" si="94"/>
        <v>959634.46393561154</v>
      </c>
      <c r="BW121" s="2">
        <f t="shared" si="95"/>
        <v>977824.89528096956</v>
      </c>
      <c r="BX121" s="2">
        <f t="shared" si="96"/>
        <v>994155.671367481</v>
      </c>
      <c r="BY121" s="2">
        <f t="shared" si="97"/>
        <v>1010449.8753474357</v>
      </c>
      <c r="BZ121" s="2">
        <f t="shared" si="98"/>
        <v>1026550.6867022734</v>
      </c>
      <c r="CA121" s="2">
        <f t="shared" si="99"/>
        <v>1042406.8350383249</v>
      </c>
      <c r="CB121" s="2">
        <f t="shared" si="100"/>
        <v>1057920.9285508136</v>
      </c>
      <c r="CC121" s="2">
        <f t="shared" si="101"/>
        <v>1073271.1789716012</v>
      </c>
      <c r="CD121" s="2">
        <f t="shared" si="102"/>
        <v>1088370.7520514471</v>
      </c>
      <c r="CE121" s="2">
        <f t="shared" si="103"/>
        <v>1103209.3376173046</v>
      </c>
      <c r="CF121" s="2">
        <f t="shared" si="104"/>
        <v>1117777.4129733325</v>
      </c>
      <c r="CG121" s="2">
        <f t="shared" si="105"/>
        <v>1132196.7416006883</v>
      </c>
      <c r="CH121" s="2">
        <f t="shared" si="106"/>
        <v>1146208.216602402</v>
      </c>
      <c r="CI121" s="2">
        <f t="shared" si="107"/>
        <v>1159936.9294969472</v>
      </c>
      <c r="CJ121" s="2">
        <f t="shared" si="108"/>
        <v>1173378.6192738188</v>
      </c>
      <c r="CK121" s="2">
        <f t="shared" si="109"/>
        <v>1186533.3951622688</v>
      </c>
      <c r="CL121" s="2">
        <f t="shared" si="110"/>
        <v>1199402.8323544005</v>
      </c>
      <c r="CM121" s="2">
        <f t="shared" si="111"/>
        <v>1211989.5215929176</v>
      </c>
      <c r="CN121" s="2">
        <f t="shared" si="112"/>
        <v>1224297.6178189372</v>
      </c>
      <c r="CO121" s="2">
        <f t="shared" si="113"/>
        <v>1236332.7569457833</v>
      </c>
      <c r="CP121" s="2">
        <f t="shared" si="114"/>
        <v>1248102.1551807423</v>
      </c>
      <c r="CQ121" s="2">
        <f t="shared" si="115"/>
        <v>1259983.5934259936</v>
      </c>
      <c r="CR121" s="2">
        <f>IF($D121=3,(W121*$P121*$M121*'input_cooling&amp;ventilation'!$D$3)*'input_cool&amp;vent_evolution'!M$11,(W121*$Q121*'input_cooling&amp;ventilation'!$D$3)*'input_cool&amp;vent_evolution'!M$12)</f>
        <v>130175.20819460718</v>
      </c>
      <c r="CS121" s="2">
        <f>IF($D121=3,(X121*$P121*$M121*'input_cooling&amp;ventilation'!$D$3)*'input_cool&amp;vent_evolution'!N$11,(X121*$Q121*'input_cooling&amp;ventilation'!$D$3)*'input_cool&amp;vent_evolution'!N$12)</f>
        <v>122285.56941014907</v>
      </c>
      <c r="CT121" s="2">
        <f>IF($D121=3,(Y121*$P121*$M121*'input_cooling&amp;ventilation'!$D$3)*'input_cool&amp;vent_evolution'!O$11,(Y121*$Q121*'input_cooling&amp;ventilation'!$D$3)*'input_cool&amp;vent_evolution'!O$12)</f>
        <v>116223.24357376262</v>
      </c>
      <c r="CU121" s="2">
        <f>IF($D121=3,(Z121*$P121*$M121*'input_cooling&amp;ventilation'!$D$3)*'input_cool&amp;vent_evolution'!P$11,(Z121*$Q121*'input_cooling&amp;ventilation'!$D$3)*'input_cool&amp;vent_evolution'!P$12)</f>
        <v>130149.49236071698</v>
      </c>
      <c r="CV121" s="2">
        <f>IF($D121=3,(AA121*$P121*$M121*'input_cooling&amp;ventilation'!$D$3)*'input_cool&amp;vent_evolution'!Q$11,(AA121*$Q121*'input_cooling&amp;ventilation'!$D$3)*'input_cool&amp;vent_evolution'!Q$12)</f>
        <v>142841.42788426828</v>
      </c>
      <c r="CW121" s="2">
        <f>IF($D121=3,(AB121*$P121*$M121*'input_cooling&amp;ventilation'!$D$3)*'input_cool&amp;vent_evolution'!R$11,(AB121*$Q121*'input_cooling&amp;ventilation'!$D$3)*'input_cool&amp;vent_evolution'!R$12)</f>
        <v>150678.37577058174</v>
      </c>
      <c r="CX121" s="2">
        <f>IF($D121=3,(AC121*$P121*$M121*'input_cooling&amp;ventilation'!$D$3)*'input_cool&amp;vent_evolution'!S$11,(AC121*$Q121*'input_cooling&amp;ventilation'!$D$3)*'input_cool&amp;vent_evolution'!S$12)</f>
        <v>156087.96965924004</v>
      </c>
      <c r="CY121" s="2">
        <f>IF($D121=3,(AD121*$P121*$M121*'input_cooling&amp;ventilation'!$D$3)*'input_cool&amp;vent_evolution'!T$11,(AD121*$Q121*'input_cooling&amp;ventilation'!$D$3)*'input_cool&amp;vent_evolution'!T$12)</f>
        <v>162029.33680245932</v>
      </c>
      <c r="CZ121" s="2">
        <f>IF($D121=3,(AE121*$P121*$M121*'input_cooling&amp;ventilation'!$D$3)*'input_cool&amp;vent_evolution'!U$11,(AE121*$Q121*'input_cooling&amp;ventilation'!$D$3)*'input_cool&amp;vent_evolution'!U$12)</f>
        <v>185723.87490285406</v>
      </c>
      <c r="DA121" s="2">
        <f>IF($D121=3,(AF121*$P121*$M121*'input_cooling&amp;ventilation'!$D$3)*'input_cool&amp;vent_evolution'!V$11,(AF121*$Q121*'input_cooling&amp;ventilation'!$D$3)*'input_cool&amp;vent_evolution'!V$12)</f>
        <v>187669.13726029961</v>
      </c>
      <c r="DB121" s="2">
        <f>IF($D121=3,(AG121*$P121*$M121*'input_cooling&amp;ventilation'!$D$3)*'input_cool&amp;vent_evolution'!W$11,(AG121*$Q121*'input_cooling&amp;ventilation'!$D$3)*'input_cool&amp;vent_evolution'!W$12)</f>
        <v>182201.5323560448</v>
      </c>
      <c r="DC121" s="2">
        <f>IF($D121=3,(AH121*$P121*$M121*'input_cooling&amp;ventilation'!$D$3)*'input_cool&amp;vent_evolution'!X$11,(AH121*$Q121*'input_cooling&amp;ventilation'!$D$3)*'input_cool&amp;vent_evolution'!X$12)</f>
        <v>188640.87891584728</v>
      </c>
      <c r="DD121" s="2">
        <f>IF($D121=3,(AI121*$P121*$M121*'input_cooling&amp;ventilation'!$D$3)*'input_cool&amp;vent_evolution'!Y$11,(AI121*$Q121*'input_cooling&amp;ventilation'!$D$3)*'input_cool&amp;vent_evolution'!Y$12)</f>
        <v>192869.08556290221</v>
      </c>
      <c r="DE121" s="2">
        <f>IF($D121=3,(AJ121*$P121*$M121*'input_cooling&amp;ventilation'!$D$3)*'input_cool&amp;vent_evolution'!Z$11,(AJ121*$Q121*'input_cooling&amp;ventilation'!$D$3)*'input_cool&amp;vent_evolution'!Z$12)</f>
        <v>206575.05077353076</v>
      </c>
      <c r="DF121" s="2">
        <f>IF($D121=3,(AK121*$P121*$M121*'input_cooling&amp;ventilation'!$D$3)*'input_cool&amp;vent_evolution'!AA$11,(AK121*$Q121*'input_cooling&amp;ventilation'!$D$3)*'input_cool&amp;vent_evolution'!AA$12)</f>
        <v>207922.14147363813</v>
      </c>
      <c r="DG121" s="2">
        <f>IF($D121=3,(AL121*$P121*$M121*'input_cooling&amp;ventilation'!$D$3)*'input_cool&amp;vent_evolution'!AB$11,(AL121*$Q121*'input_cooling&amp;ventilation'!$D$3)*'input_cool&amp;vent_evolution'!AB$12)</f>
        <v>186665.7184410528</v>
      </c>
      <c r="DH121" s="2">
        <f>IF($D121=3,(AM121*$P121*$M121*'input_cooling&amp;ventilation'!$D$3)*'input_cool&amp;vent_evolution'!AC$11,(AM121*$Q121*'input_cooling&amp;ventilation'!$D$3)*'input_cool&amp;vent_evolution'!AC$12)</f>
        <v>186247.68818277738</v>
      </c>
      <c r="DI121" s="2">
        <f>IF($D121=3,(AN121*$P121*$M121*'input_cooling&amp;ventilation'!$D$3)*'input_cool&amp;vent_evolution'!AD$11,(AN121*$Q121*'input_cooling&amp;ventilation'!$D$3)*'input_cool&amp;vent_evolution'!AD$12)</f>
        <v>184037.15188508775</v>
      </c>
      <c r="DJ121" s="2">
        <f>IF($D121=3,(AO121*$P121*$M121*'input_cooling&amp;ventilation'!$D$3)*'input_cool&amp;vent_evolution'!AE$11,(AO121*$Q121*'input_cooling&amp;ventilation'!$D$3)*'input_cool&amp;vent_evolution'!AE$12)</f>
        <v>181240.57945425177</v>
      </c>
      <c r="DK121" s="2">
        <f>IF($D121=3,(AP121*$P121*$M121*'input_cooling&amp;ventilation'!$D$3)*'input_cool&amp;vent_evolution'!AF$11,(AP121*$Q121*'input_cooling&amp;ventilation'!$D$3)*'input_cool&amp;vent_evolution'!AF$12)</f>
        <v>177330.78918780186</v>
      </c>
      <c r="DL121" s="2">
        <f>IF($D121=3,(AQ121*$P121*$M121*'input_cooling&amp;ventilation'!$D$3)*'input_cool&amp;vent_evolution'!AG$11,(AQ121*$Q121*'input_cooling&amp;ventilation'!$D$3)*'input_cool&amp;vent_evolution'!AG$12)</f>
        <v>175458.0130097479</v>
      </c>
      <c r="DM121" s="2">
        <f>IF($D121=3,(AR121*$P121*$M121*'input_cooling&amp;ventilation'!$D$3)*'input_cool&amp;vent_evolution'!AH$11,(AR121*$Q121*'input_cooling&amp;ventilation'!$D$3)*'input_cool&amp;vent_evolution'!AH$12)</f>
        <v>172592.69505450036</v>
      </c>
      <c r="DN121" s="2">
        <f>IF($D121=3,(AS121*$P121*$M121*'input_cooling&amp;ventilation'!$D$3)*'input_cool&amp;vent_evolution'!AI$11,(AS121*$Q121*'input_cooling&amp;ventilation'!$D$3)*'input_cool&amp;vent_evolution'!AI$12)</f>
        <v>169609.5286976379</v>
      </c>
      <c r="DO121" s="2">
        <f>IF($D121=3,(AT121*$P121*$M121*'input_cooling&amp;ventilation'!$D$3)*'input_cool&amp;vent_evolution'!AJ$11,(AT121*$Q121*'input_cooling&amp;ventilation'!$D$3)*'input_cool&amp;vent_evolution'!AJ$12)</f>
        <v>166517.51504219291</v>
      </c>
      <c r="DP121" s="2">
        <f>IF($D121=3,(AU121*$P121*$M121*'input_cooling&amp;ventilation'!$D$3)*'input_cool&amp;vent_evolution'!AK$11,(AU121*$Q121*'input_cooling&amp;ventilation'!$D$3)*'input_cool&amp;vent_evolution'!AK$12)</f>
        <v>164817.29486734001</v>
      </c>
      <c r="DQ121" s="2">
        <f>IF($D121=3,(AV121*$P121*$M121*'input_cooling&amp;ventilation'!$D$3)*'input_cool&amp;vent_evolution'!AL$11,(AV121*$Q121*'input_cooling&amp;ventilation'!$D$3)*'input_cool&amp;vent_evolution'!AL$12)</f>
        <v>160155.4043579128</v>
      </c>
      <c r="DR121" s="2">
        <f>IF($D121=3,(AW121*$P121*$M121*'input_cooling&amp;ventilation'!$D$3)*'input_cool&amp;vent_evolution'!AM$11,(AW121*$Q121*'input_cooling&amp;ventilation'!$D$3)*'input_cool&amp;vent_evolution'!AM$12)</f>
        <v>156923.34780389763</v>
      </c>
      <c r="DS121" s="2">
        <f>IF($D121=3,(AX121*$P121*$M121*'input_cooling&amp;ventilation'!$D$3)*'input_cool&amp;vent_evolution'!AN$11,(AX121*$Q121*'input_cooling&amp;ventilation'!$D$3)*'input_cool&amp;vent_evolution'!AN$12)</f>
        <v>153642.58660884385</v>
      </c>
      <c r="DT121" s="2">
        <f>IF($D121=3,(AY121*$P121*$M121*'input_cooling&amp;ventilation'!$D$3)*'input_cool&amp;vent_evolution'!AO$11,(AY121*$Q121*'input_cooling&amp;ventilation'!$D$3)*'input_cool&amp;vent_evolution'!AO$12)</f>
        <v>150363.07393723947</v>
      </c>
      <c r="DU121" s="2">
        <f>IF($D121=3,(AZ121*$P121*$M121*'input_cooling&amp;ventilation'!$D$3)*'input_cool&amp;vent_evolution'!AP$11,(AZ121*$Q121*'input_cooling&amp;ventilation'!$D$3)*'input_cool&amp;vent_evolution'!AP$12)</f>
        <v>147101.56618860736</v>
      </c>
      <c r="DV121" s="2">
        <f>IF($D121=3,(BA121*$P121*$M121*'input_cooling&amp;ventilation'!$D$3)*'input_cool&amp;vent_evolution'!AQ$11,(BA121*$Q121*'input_cooling&amp;ventilation'!$D$3)*'input_cool&amp;vent_evolution'!AQ$12)</f>
        <v>143869.67141400272</v>
      </c>
      <c r="DW121" s="2">
        <f>IF($D121=3,(BB121*$P121*$M121*'input_cooling&amp;ventilation'!$D$3)*'input_cool&amp;vent_evolution'!AR$11,(BB121*$Q121*'input_cooling&amp;ventilation'!$D$3)*'input_cool&amp;vent_evolution'!AR$12)</f>
        <v>140685.26887520152</v>
      </c>
      <c r="DX121" s="2">
        <f>IF($D121=3,(BC121*$P121*$M121*'input_cooling&amp;ventilation'!$D$3)*'input_cool&amp;vent_evolution'!AS$11,(BC121*$Q121*'input_cooling&amp;ventilation'!$D$3)*'input_cool&amp;vent_evolution'!AS$12)</f>
        <v>137565.28653322021</v>
      </c>
      <c r="DY121" s="2">
        <f>IF($D121=3,(BD121*$P121*$M121*'input_cooling&amp;ventilation'!$D$3)*'input_cool&amp;vent_evolution'!AT$11,(BD121*$Q121*'input_cooling&amp;ventilation'!$D$3)*'input_cool&amp;vent_evolution'!AT$12)</f>
        <v>134527.78762682813</v>
      </c>
      <c r="DZ121" s="2">
        <f>IF($D121=3,(BE121*$P121*$M121*'input_cooling&amp;ventilation'!$D$3)*'input_cool&amp;vent_evolution'!AU$11,(BE121*$Q121*'input_cooling&amp;ventilation'!$D$3)*'input_cool&amp;vent_evolution'!AU$12)</f>
        <v>135808.43888948622</v>
      </c>
      <c r="EA121" s="2">
        <f>IF($D121=3,(BF121*$P121*$M121*'input_cooling&amp;ventilation'!$D$3)*'input_cool&amp;vent_evolution'!AV$11,(BF121*$Q121*'input_cooling&amp;ventilation'!$D$3)*'input_cool&amp;vent_evolution'!AV$12)</f>
        <v>137101.28144500262</v>
      </c>
      <c r="EB121">
        <v>0.47</v>
      </c>
      <c r="EC121" s="2">
        <f t="shared" si="116"/>
        <v>732107.25</v>
      </c>
      <c r="ED121" s="2">
        <f>IF($D121=3,(EC121*(1+'input_cool&amp;vent_evolution'!M$10)),EC121*(1+'input_cool&amp;vent_evolution'!M$9))</f>
        <v>747712.95182936045</v>
      </c>
      <c r="EE121" s="2">
        <f>IF($D121=3,(ED121*(1+'input_cool&amp;vent_evolution'!N$10)),ED121*(1+'input_cool&amp;vent_evolution'!N$9))</f>
        <v>763334.7602725653</v>
      </c>
      <c r="EF121" s="2">
        <f>IF($D121=3,(EE121*(1+'input_cool&amp;vent_evolution'!O$10)),EE121*(1+'input_cool&amp;vent_evolution'!O$9))</f>
        <v>778972.67561124812</v>
      </c>
      <c r="EG121" s="2">
        <f>IF($D121=3,(EF121*(1+'input_cool&amp;vent_evolution'!P$10)),EF121*(1+'input_cool&amp;vent_evolution'!P$9))</f>
        <v>793759.01278878155</v>
      </c>
      <c r="EH121" s="2">
        <f>IF($D121=3,(EG121*(1+'input_cool&amp;vent_evolution'!Q$10)),EG121*(1+'input_cool&amp;vent_evolution'!Q$9))</f>
        <v>808561.45689308655</v>
      </c>
      <c r="EI121" s="2">
        <f>IF($D121=3,(EH121*(1+'input_cool&amp;vent_evolution'!R$10)),EH121*(1+'input_cool&amp;vent_evolution'!R$9))</f>
        <v>820192.3294703163</v>
      </c>
      <c r="EJ121" s="2">
        <f>IF($D121=3,(EI121*(1+'input_cool&amp;vent_evolution'!S$10)),EI121*(1+'input_cool&amp;vent_evolution'!S$9))</f>
        <v>831830.27064502938</v>
      </c>
      <c r="EK121" s="2">
        <f>IF($D121=3,(EJ121*(1+'input_cool&amp;vent_evolution'!T$10)),EJ121*(1+'input_cool&amp;vent_evolution'!T$9))</f>
        <v>843475.28035464126</v>
      </c>
      <c r="EL121" s="2">
        <f>IF($D121=3,(EK121*(1+'input_cool&amp;vent_evolution'!U$10)),EK121*(1+'input_cool&amp;vent_evolution'!U$9))</f>
        <v>855127.35809846385</v>
      </c>
      <c r="EM121" s="2">
        <f>IF($D121=3,(EL121*(1+'input_cool&amp;vent_evolution'!V$10)),EL121*(1+'input_cool&amp;vent_evolution'!V$9))</f>
        <v>866786.50431459863</v>
      </c>
      <c r="EN121" s="2">
        <f>IF($D121=3,(EM121*(1+'input_cool&amp;vent_evolution'!W$10)),EM121*(1+'input_cool&amp;vent_evolution'!W$9))</f>
        <v>875854.21995472349</v>
      </c>
      <c r="EO121" s="2">
        <f>IF($D121=3,(EN121*(1+'input_cool&amp;vent_evolution'!X$10)),EN121*(1+'input_cool&amp;vent_evolution'!X$9))</f>
        <v>884927.85133047833</v>
      </c>
      <c r="EP121" s="2">
        <f>IF($D121=3,(EO121*(1+'input_cool&amp;vent_evolution'!Y$10)),EO121*(1+'input_cool&amp;vent_evolution'!Y$9))</f>
        <v>894007.39878608403</v>
      </c>
      <c r="EQ121" s="2">
        <f>IF($D121=3,(EP121*(1+'input_cool&amp;vent_evolution'!Z$10)),EP121*(1+'input_cool&amp;vent_evolution'!Z$9))</f>
        <v>903092.86175827042</v>
      </c>
      <c r="ER121" s="2">
        <f>IF($D121=3,(EQ121*(1+'input_cool&amp;vent_evolution'!AA$10)),EQ121*(1+'input_cool&amp;vent_evolution'!AA$9))</f>
        <v>912184.24081030721</v>
      </c>
      <c r="ES121" s="2">
        <f>IF($D121=3,(ER121*(1+'input_cool&amp;vent_evolution'!AB$10)),ER121*(1+'input_cool&amp;vent_evolution'!AB$9))</f>
        <v>918512.53838591627</v>
      </c>
      <c r="ET121" s="2">
        <f>IF($D121=3,(ES121*(1+'input_cool&amp;vent_evolution'!AC$10)),ES121*(1+'input_cool&amp;vent_evolution'!AC$9))</f>
        <v>924845.27620546694</v>
      </c>
      <c r="EU121" s="2">
        <f>IF($D121=3,(ET121*(1+'input_cool&amp;vent_evolution'!AD$10)),ET121*(1+'input_cool&amp;vent_evolution'!AD$9))</f>
        <v>931182.45505128196</v>
      </c>
      <c r="EV121" s="2">
        <f>IF($D121=3,(EU121*(1+'input_cool&amp;vent_evolution'!AE$10)),EU121*(1+'input_cool&amp;vent_evolution'!AE$9))</f>
        <v>937524.07420362486</v>
      </c>
      <c r="EW121" s="2">
        <f>IF($D121=3,(EV121*(1+'input_cool&amp;vent_evolution'!AF$10)),EV121*(1+'input_cool&amp;vent_evolution'!AF$9))</f>
        <v>943870.13435093896</v>
      </c>
      <c r="EX121" s="2">
        <f>IF($D121=3,(EW121*(1+'input_cool&amp;vent_evolution'!AG$10)),EW121*(1+'input_cool&amp;vent_evolution'!AG$9))</f>
        <v>947882.35774642834</v>
      </c>
      <c r="EY121" s="2">
        <f>IF($D121=3,(EX121*(1+'input_cool&amp;vent_evolution'!AH$10)),EX121*(1+'input_cool&amp;vent_evolution'!AH$9))</f>
        <v>951895.77571721212</v>
      </c>
      <c r="EZ121" s="2">
        <f>IF($D121=3,(EY121*(1+'input_cool&amp;vent_evolution'!AI$10)),EY121*(1+'input_cool&amp;vent_evolution'!AI$9))</f>
        <v>955910.38848234084</v>
      </c>
      <c r="FA121" s="2">
        <f>IF($D121=3,(EZ121*(1+'input_cool&amp;vent_evolution'!AJ$10)),EZ121*(1+'input_cool&amp;vent_evolution'!AJ$9))</f>
        <v>959926.19579147128</v>
      </c>
      <c r="FB121" s="2">
        <f>IF($D121=3,(FA121*(1+'input_cool&amp;vent_evolution'!AK$10)),FA121*(1+'input_cool&amp;vent_evolution'!AK$9))</f>
        <v>963943.1971126229</v>
      </c>
      <c r="FC121" s="2">
        <f>IF($D121=3,(FB121*(1+'input_cool&amp;vent_evolution'!AL$10)),FB121*(1+'input_cool&amp;vent_evolution'!AL$9))</f>
        <v>967961.39360363444</v>
      </c>
      <c r="FD121" s="2">
        <f>IF($D121=3,(FC121*(1+'input_cool&amp;vent_evolution'!AM$10)),FC121*(1+'input_cool&amp;vent_evolution'!AM$9))</f>
        <v>971980.78429442458</v>
      </c>
      <c r="FE121" s="2">
        <f>IF($D121=3,(FD121*(1+'input_cool&amp;vent_evolution'!AN$10)),FD121*(1+'input_cool&amp;vent_evolution'!AN$9))</f>
        <v>976001.36977956013</v>
      </c>
      <c r="FF121" s="2">
        <f>IF($D121=3,(FE121*(1+'input_cool&amp;vent_evolution'!AO$10)),FE121*(1+'input_cool&amp;vent_evolution'!AO$9))</f>
        <v>980023.14968352555</v>
      </c>
      <c r="FG121" s="2">
        <f>IF($D121=3,(FF121*(1+'input_cool&amp;vent_evolution'!AP$10)),FF121*(1+'input_cool&amp;vent_evolution'!AP$9))</f>
        <v>984046.12425666361</v>
      </c>
      <c r="FH121" s="2">
        <f>IF($D121=3,(FG121*(1+'input_cool&amp;vent_evolution'!AQ$10)),FG121*(1+'input_cool&amp;vent_evolution'!AQ$9))</f>
        <v>988070.29312346003</v>
      </c>
      <c r="FI121" s="2">
        <f>IF($D121=3,(FH121*(1+'input_cool&amp;vent_evolution'!AR$10)),FH121*(1+'input_cool&amp;vent_evolution'!AR$9))</f>
        <v>992095.65672201512</v>
      </c>
      <c r="FJ121" s="2">
        <f>IF($D121=3,(FI121*(1+'input_cool&amp;vent_evolution'!AS$10)),FI121*(1+'input_cool&amp;vent_evolution'!AS$9))</f>
        <v>996122.2147706931</v>
      </c>
      <c r="FK121" s="2">
        <f>IF($D121=3,(FJ121*(1+'input_cool&amp;vent_evolution'!AT$10)),FJ121*(1+'input_cool&amp;vent_evolution'!AT$9))</f>
        <v>1000149.9676450075</v>
      </c>
      <c r="FL121" s="2">
        <f>IF($D121=3,(FK121*(1+'input_cool&amp;vent_evolution'!AU$10)),FK121*(1+'input_cool&amp;vent_evolution'!AU$9))</f>
        <v>1004194.0064659417</v>
      </c>
      <c r="FM121" s="2">
        <f t="shared" si="117"/>
        <v>2055260.5881510547</v>
      </c>
      <c r="FN121" s="2">
        <f t="shared" si="118"/>
        <v>2099070.8139346698</v>
      </c>
      <c r="FO121" s="2">
        <f t="shared" si="119"/>
        <v>2142926.2561652502</v>
      </c>
      <c r="FP121" s="2">
        <f t="shared" si="120"/>
        <v>2186826.915633433</v>
      </c>
      <c r="FQ121" s="2">
        <f t="shared" si="121"/>
        <v>2228336.9212290575</v>
      </c>
      <c r="FR121" s="2">
        <f t="shared" si="122"/>
        <v>2269892.1441501351</v>
      </c>
      <c r="FS121" s="2">
        <f t="shared" si="123"/>
        <v>2302543.7454200131</v>
      </c>
      <c r="FT121" s="2">
        <f t="shared" si="124"/>
        <v>2335215.1905171741</v>
      </c>
      <c r="FU121" s="2">
        <f t="shared" si="125"/>
        <v>2367906.4792659217</v>
      </c>
      <c r="FV121" s="2">
        <f t="shared" si="126"/>
        <v>2400617.610260664</v>
      </c>
      <c r="FW121" s="2">
        <f t="shared" si="127"/>
        <v>2433348.5847312929</v>
      </c>
      <c r="FX121" s="2">
        <f t="shared" si="128"/>
        <v>2458804.5798463658</v>
      </c>
      <c r="FY121" s="2">
        <f t="shared" si="129"/>
        <v>2484277.182334594</v>
      </c>
      <c r="FZ121" s="2">
        <f t="shared" si="130"/>
        <v>2509766.3931623152</v>
      </c>
      <c r="GA121" s="2">
        <f t="shared" si="131"/>
        <v>2535272.2107482511</v>
      </c>
      <c r="GB121" s="2">
        <f t="shared" si="132"/>
        <v>2560794.6366736777</v>
      </c>
      <c r="GC121" s="2">
        <f t="shared" si="133"/>
        <v>2578560.2039416446</v>
      </c>
      <c r="GD121" s="2">
        <f t="shared" si="134"/>
        <v>2596338.2364028944</v>
      </c>
      <c r="GE121" s="2">
        <f t="shared" si="135"/>
        <v>2614128.7362536583</v>
      </c>
      <c r="GF121" s="2">
        <f t="shared" si="136"/>
        <v>2631931.7014734047</v>
      </c>
      <c r="GG121" s="2">
        <f t="shared" si="137"/>
        <v>2649747.1339948154</v>
      </c>
      <c r="GH121" s="2">
        <f t="shared" si="138"/>
        <v>2661010.7358996007</v>
      </c>
      <c r="GI121" s="2">
        <f t="shared" si="139"/>
        <v>2672277.6913615623</v>
      </c>
      <c r="GJ121" s="2">
        <f t="shared" si="140"/>
        <v>2683548.0009956453</v>
      </c>
      <c r="GK121" s="2">
        <f t="shared" si="141"/>
        <v>2694821.6640990563</v>
      </c>
      <c r="GL121" s="2">
        <f t="shared" si="142"/>
        <v>2706098.6791783548</v>
      </c>
      <c r="GM121" s="2">
        <f t="shared" si="143"/>
        <v>2717379.0494839661</v>
      </c>
      <c r="GN121" s="2">
        <f t="shared" si="144"/>
        <v>2728662.7722925604</v>
      </c>
      <c r="GO121" s="2">
        <f t="shared" si="145"/>
        <v>2739949.8492732779</v>
      </c>
      <c r="GP121" s="2">
        <f t="shared" si="146"/>
        <v>2751240.2793719256</v>
      </c>
      <c r="GQ121" s="2">
        <f t="shared" si="147"/>
        <v>2762534.0632912959</v>
      </c>
      <c r="GR121" s="2">
        <f t="shared" si="148"/>
        <v>2773831.1999772</v>
      </c>
      <c r="GS121" s="2">
        <f t="shared" si="149"/>
        <v>2785131.6906595253</v>
      </c>
      <c r="GT121" s="2">
        <f t="shared" si="150"/>
        <v>2796435.5345476307</v>
      </c>
      <c r="GU121" s="2">
        <f t="shared" si="151"/>
        <v>2807742.7326957034</v>
      </c>
      <c r="GV121" s="2">
        <f t="shared" si="152"/>
        <v>2819095.6507355385</v>
      </c>
      <c r="GW121" s="2">
        <f>IF($D121=3,($N121*$M121*EC121*'input_cooling&amp;ventilation'!$D$3)*'input_cool&amp;vent_evolution'!M$11,($O121*$M121*EC121*'input_cooling&amp;ventilation'!$D$3)*'input_cool&amp;vent_evolution'!M$10)</f>
        <v>426106.5869894973</v>
      </c>
      <c r="GX121" s="2">
        <f>IF($D121=3,($N121*$M121*ED121*'input_cooling&amp;ventilation'!$D$3)*'input_cool&amp;vent_evolution'!N$11,($O121*$M121*ED121*'input_cooling&amp;ventilation'!$D$3)*'input_cool&amp;vent_evolution'!N$10)</f>
        <v>402796.92844993691</v>
      </c>
      <c r="GY121" s="2">
        <f>IF($D121=3,($N121*$M121*EE121*'input_cooling&amp;ventilation'!$D$3)*'input_cool&amp;vent_evolution'!O$11,($O121*$M121*EE121*'input_cooling&amp;ventilation'!$D$3)*'input_cool&amp;vent_evolution'!O$10)</f>
        <v>385496.87578691298</v>
      </c>
      <c r="GZ121" s="2">
        <f>IF($D121=3,($N121*$M121*EF121*'input_cooling&amp;ventilation'!$D$3)*'input_cool&amp;vent_evolution'!P$11,($O121*$M121*EF121*'input_cooling&amp;ventilation'!$D$3)*'input_cool&amp;vent_evolution'!P$10)</f>
        <v>434895.44002451259</v>
      </c>
      <c r="HA121" s="2">
        <f>IF($D121=3,($N121*$M121*EG121*'input_cooling&amp;ventilation'!$D$3)*'input_cool&amp;vent_evolution'!Q$11,($O121*$M121*EG121*'input_cooling&amp;ventilation'!$D$3)*'input_cool&amp;vent_evolution'!Q$10)</f>
        <v>479495.46235111501</v>
      </c>
      <c r="HB121" s="2">
        <f>IF($D121=3,($N121*$M121*EH121*'input_cooling&amp;ventilation'!$D$3)*'input_cool&amp;vent_evolution'!R$11,($O121*$M121*EH121*'input_cooling&amp;ventilation'!$D$3)*'input_cool&amp;vent_evolution'!R$10)</f>
        <v>507369.38989849907</v>
      </c>
      <c r="HC121" s="2">
        <f>IF($D121=3,($N121*$M121*EI121*'input_cooling&amp;ventilation'!$D$3)*'input_cool&amp;vent_evolution'!S$11,($O121*$M121*EI121*'input_cooling&amp;ventilation'!$D$3)*'input_cool&amp;vent_evolution'!S$10)</f>
        <v>524695.28963046125</v>
      </c>
      <c r="HD121" s="2">
        <f>IF($D121=3,($N121*$M121*EJ121*'input_cooling&amp;ventilation'!$D$3)*'input_cool&amp;vent_evolution'!T$11,($O121*$M121*EJ121*'input_cooling&amp;ventilation'!$D$3)*'input_cool&amp;vent_evolution'!T$10)</f>
        <v>543473.09824805614</v>
      </c>
      <c r="HE121" s="2">
        <f>IF($D121=3,($N121*$M121*EK121*'input_cooling&amp;ventilation'!$D$3)*'input_cool&amp;vent_evolution'!U$11,($O121*$M121*EK121*'input_cooling&amp;ventilation'!$D$3)*'input_cool&amp;vent_evolution'!U$10)</f>
        <v>621252.35320557992</v>
      </c>
      <c r="HF121" s="2">
        <f>IF($D121=3,($N121*$M121*EL121*'input_cooling&amp;ventilation'!$D$3)*'input_cool&amp;vent_evolution'!V$11,($O121*$M121*EL121*'input_cooling&amp;ventilation'!$D$3)*'input_cool&amp;vent_evolution'!V$10)</f>
        <v>624624.30280749826</v>
      </c>
      <c r="HG121" s="2">
        <f>IF($D121=3,($N121*$M121*EM121*'input_cooling&amp;ventilation'!$D$3)*'input_cool&amp;vent_evolution'!W$11,($O121*$M121*EM121*'input_cooling&amp;ventilation'!$D$3)*'input_cool&amp;vent_evolution'!W$10)</f>
        <v>603383.33269162255</v>
      </c>
      <c r="HH121" s="2">
        <f>IF($D121=3,($N121*$M121*EN121*'input_cooling&amp;ventilation'!$D$3)*'input_cool&amp;vent_evolution'!X$11,($O121*$M121*EN121*'input_cooling&amp;ventilation'!$D$3)*'input_cool&amp;vent_evolution'!X$10)</f>
        <v>620163.88496549614</v>
      </c>
      <c r="HI121" s="2">
        <f>IF($D121=3,($N121*$M121*EO121*'input_cooling&amp;ventilation'!$D$3)*'input_cool&amp;vent_evolution'!Y$11,($O121*$M121*EO121*'input_cooling&amp;ventilation'!$D$3)*'input_cool&amp;vent_evolution'!Y$10)</f>
        <v>629199.18233214843</v>
      </c>
      <c r="HJ121" s="2">
        <f>IF($D121=3,($N121*$M121*EP121*'input_cooling&amp;ventilation'!$D$3)*'input_cool&amp;vent_evolution'!Z$11,($O121*$M121*EP121*'input_cooling&amp;ventilation'!$D$3)*'input_cool&amp;vent_evolution'!Z$10)</f>
        <v>668625.88189645624</v>
      </c>
      <c r="HK121" s="2">
        <f>IF($D121=3,($N121*$M121*EQ121*'input_cooling&amp;ventilation'!$D$3)*'input_cool&amp;vent_evolution'!AA$11,($O121*$M121*EQ121*'input_cooling&amp;ventilation'!$D$3)*'input_cool&amp;vent_evolution'!AA$10)</f>
        <v>667022.3477566588</v>
      </c>
      <c r="HL121" s="2">
        <f>IF($D121=3,($N121*$M121*ER121*'input_cooling&amp;ventilation'!$D$3)*'input_cool&amp;vent_evolution'!AB$11,($O121*$M121*ER121*'input_cooling&amp;ventilation'!$D$3)*'input_cool&amp;vent_evolution'!AB$10)</f>
        <v>593607.1361773886</v>
      </c>
      <c r="HM121" s="2">
        <f>IF($D121=3,($N121*$M121*ES121*'input_cooling&amp;ventilation'!$D$3)*'input_cool&amp;vent_evolution'!AC$11,($O121*$M121*ES121*'input_cooling&amp;ventilation'!$D$3)*'input_cool&amp;vent_evolution'!AC$10)</f>
        <v>586590.00375536259</v>
      </c>
      <c r="HN121" s="2">
        <f>IF($D121=3,($N121*$M121*ET121*'input_cooling&amp;ventilation'!$D$3)*'input_cool&amp;vent_evolution'!AD$11,($O121*$M121*ET121*'input_cooling&amp;ventilation'!$D$3)*'input_cool&amp;vent_evolution'!AD$10)</f>
        <v>574212.81933540152</v>
      </c>
      <c r="HO121" s="2">
        <f>IF($D121=3,($N121*$M121*EU121*'input_cooling&amp;ventilation'!$D$3)*'input_cool&amp;vent_evolution'!AE$11,($O121*$M121*EU121*'input_cooling&amp;ventilation'!$D$3)*'input_cool&amp;vent_evolution'!AE$10)</f>
        <v>560431.96906795341</v>
      </c>
      <c r="HP121" s="2">
        <f>IF($D121=3,($N121*$M121*EV121*'input_cooling&amp;ventilation'!$D$3)*'input_cool&amp;vent_evolution'!AF$11,($O121*$M121*EV121*'input_cooling&amp;ventilation'!$D$3)*'input_cool&amp;vent_evolution'!AF$10)</f>
        <v>543678.79838871222</v>
      </c>
      <c r="HQ121" s="2">
        <f>IF($D121=3,($N121*$M121*EW121*'input_cooling&amp;ventilation'!$D$3)*'input_cool&amp;vent_evolution'!AG$11,($O121*$M121*EW121*'input_cooling&amp;ventilation'!$D$3)*'input_cool&amp;vent_evolution'!AG$10)</f>
        <v>533636.23928733345</v>
      </c>
      <c r="HR121" s="2">
        <f>IF($D121=3,($N121*$M121*EX121*'input_cooling&amp;ventilation'!$D$3)*'input_cool&amp;vent_evolution'!AH$11,($O121*$M121*EX121*'input_cooling&amp;ventilation'!$D$3)*'input_cool&amp;vent_evolution'!AH$10)</f>
        <v>519613.5355095967</v>
      </c>
      <c r="HS121" s="2">
        <f>IF($D121=3,($N121*$M121*EY121*'input_cooling&amp;ventilation'!$D$3)*'input_cool&amp;vent_evolution'!AI$11,($O121*$M121*EY121*'input_cooling&amp;ventilation'!$D$3)*'input_cool&amp;vent_evolution'!AI$10)</f>
        <v>505680.09251800895</v>
      </c>
      <c r="HT121" s="2">
        <f>IF($D121=3,($N121*$M121*EZ121*'input_cooling&amp;ventilation'!$D$3)*'input_cool&amp;vent_evolution'!AJ$11,($O121*$M121*EZ121*'input_cooling&amp;ventilation'!$D$3)*'input_cool&amp;vent_evolution'!AJ$10)</f>
        <v>491849.51315282239</v>
      </c>
      <c r="HU121" s="2">
        <f>IF($D121=3,($N121*$M121*FA121*'input_cooling&amp;ventilation'!$D$3)*'input_cool&amp;vent_evolution'!AK$11,($O121*$M121*FA121*'input_cooling&amp;ventilation'!$D$3)*'input_cool&amp;vent_evolution'!AK$10)</f>
        <v>482501.1669470786</v>
      </c>
      <c r="HV121" s="2">
        <f>IF($D121=3,($N121*$M121*FB121*'input_cooling&amp;ventilation'!$D$3)*'input_cool&amp;vent_evolution'!AL$11,($O121*$M121*FB121*'input_cooling&amp;ventilation'!$D$3)*'input_cool&amp;vent_evolution'!AL$10)</f>
        <v>464819.36452892958</v>
      </c>
      <c r="HW121" s="2">
        <f>IF($D121=3,($N121*$M121*FC121*'input_cooling&amp;ventilation'!$D$3)*'input_cool&amp;vent_evolution'!AM$11,($O121*$M121*FC121*'input_cooling&amp;ventilation'!$D$3)*'input_cool&amp;vent_evolution'!AM$10)</f>
        <v>451746.87385086558</v>
      </c>
      <c r="HX121" s="2">
        <f>IF($D121=3,($N121*$M121*FD121*'input_cooling&amp;ventilation'!$D$3)*'input_cool&amp;vent_evolution'!AN$11,($O121*$M121*FD121*'input_cooling&amp;ventilation'!$D$3)*'input_cool&amp;vent_evolution'!AN$10)</f>
        <v>438882.21888691245</v>
      </c>
      <c r="HY121" s="2">
        <f>IF($D121=3,($N121*$M121*FE121*'input_cooling&amp;ventilation'!$D$3)*'input_cool&amp;vent_evolution'!AO$11,($O121*$M121*FE121*'input_cooling&amp;ventilation'!$D$3)*'input_cool&amp;vent_evolution'!AO$10)</f>
        <v>426350.25259882252</v>
      </c>
      <c r="HZ121" s="2">
        <f>IF($D121=3,($N121*$M121*FF121*'input_cooling&amp;ventilation'!$D$3)*'input_cool&amp;vent_evolution'!AP$11,($O121*$M121*FF121*'input_cooling&amp;ventilation'!$D$3)*'input_cool&amp;vent_evolution'!AP$10)</f>
        <v>414177.72424978204</v>
      </c>
      <c r="IA121" s="2">
        <f>IF($D121=3,($N121*$M121*FG121*'input_cooling&amp;ventilation'!$D$3)*'input_cool&amp;vent_evolution'!AQ$11,($O121*$M121*FG121*'input_cooling&amp;ventilation'!$D$3)*'input_cool&amp;vent_evolution'!AQ$10)</f>
        <v>402376.59304791968</v>
      </c>
      <c r="IB121" s="2">
        <f>IF($D121=3,($N121*$M121*FH121*'input_cooling&amp;ventilation'!$D$3)*'input_cool&amp;vent_evolution'!AR$11,($O121*$M121*FH121*'input_cooling&amp;ventilation'!$D$3)*'input_cool&amp;vent_evolution'!AR$10)</f>
        <v>390976.51782592211</v>
      </c>
      <c r="IC121" s="2">
        <f>IF($D121=3,($N121*$M121*FI121*'input_cooling&amp;ventilation'!$D$3)*'input_cool&amp;vent_evolution'!AS$11,($O121*$M121*FI121*'input_cooling&amp;ventilation'!$D$3)*'input_cool&amp;vent_evolution'!AS$10)</f>
        <v>380004.26700605394</v>
      </c>
      <c r="ID121" s="2">
        <f>IF($D121=3,($N121*$M121*FJ121*'input_cooling&amp;ventilation'!$D$3)*'input_cool&amp;vent_evolution'!AT$11,($O121*$M121*FJ121*'input_cooling&amp;ventilation'!$D$3)*'input_cool&amp;vent_evolution'!AT$10)</f>
        <v>369489.68754765339</v>
      </c>
      <c r="IE121" s="2">
        <f>IF($D121=3,($N121*$M121*FK121*'input_cooling&amp;ventilation'!$D$3)*'input_cool&amp;vent_evolution'!AU$11,($O121*$M121*FK121*'input_cooling&amp;ventilation'!$D$3)*'input_cool&amp;vent_evolution'!AU$10)</f>
        <v>370983.69413538143</v>
      </c>
      <c r="IF121" s="2">
        <f>IF($D121=3,($N121*$M121*FL121*'input_cooling&amp;ventilation'!$D$3)*'input_cool&amp;vent_evolution'!AV$11,($O121*$M121*FL121*'input_cooling&amp;ventilation'!$D$3)*'input_cool&amp;vent_evolution'!AV$10)</f>
        <v>372483.74163780711</v>
      </c>
    </row>
    <row r="122" spans="1:240" x14ac:dyDescent="0.25">
      <c r="A122">
        <v>120</v>
      </c>
      <c r="B122">
        <v>100100</v>
      </c>
      <c r="C122">
        <v>15</v>
      </c>
      <c r="D122">
        <v>3</v>
      </c>
      <c r="E122">
        <v>1</v>
      </c>
      <c r="F122" s="2">
        <v>5210432.6324356599</v>
      </c>
      <c r="G122" s="2">
        <v>5644912.2669407604</v>
      </c>
      <c r="H122" s="2">
        <v>5210432.6324356599</v>
      </c>
      <c r="I122" s="17">
        <v>0.39</v>
      </c>
      <c r="J122">
        <v>0.13969496300000001</v>
      </c>
      <c r="K122" s="2">
        <f t="shared" si="77"/>
        <v>727871.19380209211</v>
      </c>
      <c r="L122" s="2">
        <f t="shared" si="78"/>
        <v>2201515.7841068967</v>
      </c>
      <c r="M122">
        <v>0.34530095036958802</v>
      </c>
      <c r="N122" s="17">
        <f>'input_cooling&amp;ventilation'!$D$5</f>
        <v>57.500092182043396</v>
      </c>
      <c r="O122" s="45">
        <f>'input_cooling&amp;ventilation'!$D$6</f>
        <v>19.328678831353667</v>
      </c>
      <c r="P122" s="45">
        <f>'input_cooling&amp;ventilation'!$C$5</f>
        <v>50.351688737400465</v>
      </c>
      <c r="Q122" s="45">
        <f>'input_cooling&amp;ventilation'!$C$6</f>
        <v>32.240814214248743</v>
      </c>
      <c r="R122">
        <v>17</v>
      </c>
      <c r="S122">
        <v>12</v>
      </c>
      <c r="T122">
        <v>14</v>
      </c>
      <c r="U122" s="2">
        <f t="shared" si="79"/>
        <v>632756.11508640263</v>
      </c>
      <c r="V122" s="2">
        <f t="shared" si="80"/>
        <v>1799853.8309513698</v>
      </c>
      <c r="W122" s="2">
        <v>1426501.7908637931</v>
      </c>
      <c r="X122" s="57">
        <f>IF($D122=3,(W122*(1+'input_cool&amp;vent_evolution'!M$11)),(W122*(1+'input_cool&amp;vent_evolution'!M$12)))</f>
        <v>1447809.9066041305</v>
      </c>
      <c r="Y122" s="57">
        <f>IF($D122=3,(X122*(1+'input_cool&amp;vent_evolution'!N$11)),(X122*(1+'input_cool&amp;vent_evolution'!N$12)))</f>
        <v>1467826.5833777075</v>
      </c>
      <c r="Z122" s="57">
        <f>IF($D122=3,(Y122*(1+'input_cool&amp;vent_evolution'!O$11)),(Y122*(1+'input_cool&amp;vent_evolution'!O$12)))</f>
        <v>1486850.9303338875</v>
      </c>
      <c r="AA122" s="57">
        <f>IF($D122=3,(Z122*(1+'input_cool&amp;vent_evolution'!P$11)),(Z122*(1+'input_cool&amp;vent_evolution'!P$12)))</f>
        <v>1508154.8367015456</v>
      </c>
      <c r="AB122" s="57">
        <f>IF($D122=3,(AA122*(1+'input_cool&amp;vent_evolution'!Q$11)),(AA122*(1+'input_cool&amp;vent_evolution'!Q$12)))</f>
        <v>1531536.2602466715</v>
      </c>
      <c r="AC122" s="57">
        <f>IF($D122=3,(AB122*(1+'input_cool&amp;vent_evolution'!R$11)),(AB122*(1+'input_cool&amp;vent_evolution'!R$12)))</f>
        <v>1556200.4978923358</v>
      </c>
      <c r="AD122" s="57">
        <f>IF($D122=3,(AC122*(1+'input_cool&amp;vent_evolution'!S$11)),(AC122*(1+'input_cool&amp;vent_evolution'!S$12)))</f>
        <v>1581750.2209870839</v>
      </c>
      <c r="AE122" s="57">
        <f>IF($D122=3,(AD122*(1+'input_cool&amp;vent_evolution'!T$11)),(AD122*(1+'input_cool&amp;vent_evolution'!T$12)))</f>
        <v>1608272.4744161356</v>
      </c>
      <c r="AF122" s="57">
        <f>IF($D122=3,(AE122*(1+'input_cool&amp;vent_evolution'!U$11)),(AE122*(1+'input_cool&amp;vent_evolution'!U$12)))</f>
        <v>1638673.2387172594</v>
      </c>
      <c r="AG122" s="57">
        <f>IF($D122=3,(AF122*(1+'input_cool&amp;vent_evolution'!V$11)),(AF122*(1+'input_cool&amp;vent_evolution'!V$12)))</f>
        <v>1669392.4190672813</v>
      </c>
      <c r="AH122" s="57">
        <f>IF($D122=3,(AG122*(1+'input_cool&amp;vent_evolution'!W$11)),(AG122*(1+'input_cool&amp;vent_evolution'!W$12)))</f>
        <v>1699216.6182627645</v>
      </c>
      <c r="AI122" s="57">
        <f>IF($D122=3,(AH122*(1+'input_cool&amp;vent_evolution'!X$11)),(AH122*(1+'input_cool&amp;vent_evolution'!X$12)))</f>
        <v>1730094.8610329914</v>
      </c>
      <c r="AJ122" s="57">
        <f>IF($D122=3,(AI122*(1+'input_cool&amp;vent_evolution'!Y$11)),(AI122*(1+'input_cool&amp;vent_evolution'!Y$12)))</f>
        <v>1761665.2103714277</v>
      </c>
      <c r="AK122" s="57">
        <f>IF($D122=3,(AJ122*(1+'input_cool&amp;vent_evolution'!Z$11)),(AJ122*(1+'input_cool&amp;vent_evolution'!Z$12)))</f>
        <v>1795479.0613496269</v>
      </c>
      <c r="AL122" s="57">
        <f>IF($D122=3,(AK122*(1+'input_cool&amp;vent_evolution'!AA$11)),(AK122*(1+'input_cool&amp;vent_evolution'!AA$12)))</f>
        <v>1829513.414871657</v>
      </c>
      <c r="AM122" s="57">
        <f>IF($D122=3,(AL122*(1+'input_cool&amp;vent_evolution'!AB$11)),(AL122*(1+'input_cool&amp;vent_evolution'!AB$12)))</f>
        <v>1860068.3476308119</v>
      </c>
      <c r="AN122" s="57">
        <f>IF($D122=3,(AM122*(1+'input_cool&amp;vent_evolution'!AC$11)),(AM122*(1+'input_cool&amp;vent_evolution'!AC$12)))</f>
        <v>1890554.8538650561</v>
      </c>
      <c r="AO122" s="57">
        <f>IF($D122=3,(AN122*(1+'input_cool&amp;vent_evolution'!AD$11)),(AN122*(1+'input_cool&amp;vent_evolution'!AD$12)))</f>
        <v>1920679.5218972901</v>
      </c>
      <c r="AP122" s="57">
        <f>IF($D122=3,(AO122*(1+'input_cool&amp;vent_evolution'!AE$11)),(AO122*(1+'input_cool&amp;vent_evolution'!AE$12)))</f>
        <v>1950346.4246617833</v>
      </c>
      <c r="AQ122" s="57">
        <f>IF($D122=3,(AP122*(1+'input_cool&amp;vent_evolution'!AF$11)),(AP122*(1+'input_cool&amp;vent_evolution'!AF$12)))</f>
        <v>1979373.3417894302</v>
      </c>
      <c r="AR122" s="57">
        <f>IF($D122=3,(AQ122*(1+'input_cool&amp;vent_evolution'!AG$11)),(AQ122*(1+'input_cool&amp;vent_evolution'!AG$12)))</f>
        <v>2008093.7079838302</v>
      </c>
      <c r="AS122" s="57">
        <f>IF($D122=3,(AR122*(1+'input_cool&amp;vent_evolution'!AH$11)),(AR122*(1+'input_cool&amp;vent_evolution'!AH$12)))</f>
        <v>2036345.0560950635</v>
      </c>
      <c r="AT122" s="57">
        <f>IF($D122=3,(AS122*(1+'input_cool&amp;vent_evolution'!AI$11)),(AS122*(1+'input_cool&amp;vent_evolution'!AI$12)))</f>
        <v>2064108.0957573508</v>
      </c>
      <c r="AU122" s="57">
        <f>IF($D122=3,(AT122*(1+'input_cool&amp;vent_evolution'!AJ$11)),(AT122*(1+'input_cool&amp;vent_evolution'!AJ$12)))</f>
        <v>2091365.0099772078</v>
      </c>
      <c r="AV122" s="57">
        <f>IF($D122=3,(AU122*(1+'input_cool&amp;vent_evolution'!AK$11)),(AU122*(1+'input_cool&amp;vent_evolution'!AK$12)))</f>
        <v>2118343.6186059136</v>
      </c>
      <c r="AW122" s="57">
        <f>IF($D122=3,(AV122*(1+'input_cool&amp;vent_evolution'!AL$11)),(AV122*(1+'input_cool&amp;vent_evolution'!AL$12)))</f>
        <v>2144559.1318348013</v>
      </c>
      <c r="AX122" s="57">
        <f>IF($D122=3,(AW122*(1+'input_cool&amp;vent_evolution'!AM$11)),(AW122*(1+'input_cool&amp;vent_evolution'!AM$12)))</f>
        <v>2170245.5962832998</v>
      </c>
      <c r="AY122" s="57">
        <f>IF($D122=3,(AX122*(1+'input_cool&amp;vent_evolution'!AN$11)),(AX122*(1+'input_cool&amp;vent_evolution'!AN$12)))</f>
        <v>2195395.0395875261</v>
      </c>
      <c r="AZ122" s="57">
        <f>IF($D122=3,(AY122*(1+'input_cool&amp;vent_evolution'!AO$11)),(AY122*(1+'input_cool&amp;vent_evolution'!AO$12)))</f>
        <v>2220007.6661157496</v>
      </c>
      <c r="BA122" s="57">
        <f>IF($D122=3,(AZ122*(1+'input_cool&amp;vent_evolution'!AP$11)),(AZ122*(1+'input_cool&amp;vent_evolution'!AP$12)))</f>
        <v>2244086.4230572856</v>
      </c>
      <c r="BB122" s="57">
        <f>IF($D122=3,(BA122*(1+'input_cool&amp;vent_evolution'!AQ$11)),(BA122*(1+'input_cool&amp;vent_evolution'!AQ$12)))</f>
        <v>2267636.1576997759</v>
      </c>
      <c r="BC122" s="57">
        <f>IF($D122=3,(BB122*(1+'input_cool&amp;vent_evolution'!AR$11)),(BB122*(1+'input_cool&amp;vent_evolution'!AR$12)))</f>
        <v>2290664.6439509508</v>
      </c>
      <c r="BD122" s="57">
        <f>IF($D122=3,(BC122*(1+'input_cool&amp;vent_evolution'!AS$11)),(BC122*(1+'input_cool&amp;vent_evolution'!AS$12)))</f>
        <v>2313182.4266221365</v>
      </c>
      <c r="BE122" s="57">
        <f>IF($D122=3,(BD122*(1+'input_cool&amp;vent_evolution'!AT$11)),(BD122*(1+'input_cool&amp;vent_evolution'!AT$12)))</f>
        <v>2335203.0072595696</v>
      </c>
      <c r="BF122" s="57">
        <f>IF($D122=3,(BE122*(1+'input_cool&amp;vent_evolution'!AU$11)),(BE122*(1+'input_cool&amp;vent_evolution'!AU$12)))</f>
        <v>2357433.2151041045</v>
      </c>
      <c r="BG122" s="57">
        <f>IF($D122=3,(BF122*(1+'input_cool&amp;vent_evolution'!AV$11)),(BF122*(1+'input_cool&amp;vent_evolution'!AV$12)))</f>
        <v>2379875.0457237363</v>
      </c>
      <c r="BH122" s="2">
        <f t="shared" si="153"/>
        <v>1771560.9555975404</v>
      </c>
      <c r="BI122" s="2">
        <f t="shared" si="81"/>
        <v>1798023.3309865519</v>
      </c>
      <c r="BJ122" s="2">
        <f t="shared" si="82"/>
        <v>1822881.8788411694</v>
      </c>
      <c r="BK122" s="2">
        <f t="shared" si="83"/>
        <v>1846508.0603778232</v>
      </c>
      <c r="BL122" s="2">
        <f t="shared" si="84"/>
        <v>1872965.2081811889</v>
      </c>
      <c r="BM122" s="2">
        <f t="shared" si="85"/>
        <v>1902002.4076464286</v>
      </c>
      <c r="BN122" s="2">
        <f t="shared" si="86"/>
        <v>1932632.7234949488</v>
      </c>
      <c r="BO122" s="2">
        <f t="shared" si="87"/>
        <v>1964362.7165106439</v>
      </c>
      <c r="BP122" s="2">
        <f t="shared" si="88"/>
        <v>1997300.4870275105</v>
      </c>
      <c r="BQ122" s="2">
        <f t="shared" si="89"/>
        <v>2035054.9486069682</v>
      </c>
      <c r="BR122" s="2">
        <f t="shared" si="90"/>
        <v>2073204.8484841385</v>
      </c>
      <c r="BS122" s="2">
        <f t="shared" si="91"/>
        <v>2110243.2785548698</v>
      </c>
      <c r="BT122" s="2">
        <f t="shared" si="92"/>
        <v>2148590.716756172</v>
      </c>
      <c r="BU122" s="2">
        <f t="shared" si="93"/>
        <v>2187797.6764675099</v>
      </c>
      <c r="BV122" s="2">
        <f t="shared" si="94"/>
        <v>2229790.8225925476</v>
      </c>
      <c r="BW122" s="2">
        <f t="shared" si="95"/>
        <v>2272057.8090308351</v>
      </c>
      <c r="BX122" s="2">
        <f t="shared" si="96"/>
        <v>2310003.7311626603</v>
      </c>
      <c r="BY122" s="2">
        <f t="shared" si="97"/>
        <v>2347864.6749505149</v>
      </c>
      <c r="BZ122" s="2">
        <f t="shared" si="98"/>
        <v>2385276.2548223687</v>
      </c>
      <c r="CA122" s="2">
        <f t="shared" si="99"/>
        <v>2422119.3397365911</v>
      </c>
      <c r="CB122" s="2">
        <f t="shared" si="100"/>
        <v>2458167.631700926</v>
      </c>
      <c r="CC122" s="2">
        <f t="shared" si="101"/>
        <v>2493835.2205580371</v>
      </c>
      <c r="CD122" s="2">
        <f t="shared" si="102"/>
        <v>2528920.339677691</v>
      </c>
      <c r="CE122" s="2">
        <f t="shared" si="103"/>
        <v>2563399.03251174</v>
      </c>
      <c r="CF122" s="2">
        <f t="shared" si="104"/>
        <v>2597249.1722810916</v>
      </c>
      <c r="CG122" s="2">
        <f t="shared" si="105"/>
        <v>2630753.6866035173</v>
      </c>
      <c r="CH122" s="2">
        <f t="shared" si="106"/>
        <v>2663310.5189641179</v>
      </c>
      <c r="CI122" s="2">
        <f t="shared" si="107"/>
        <v>2695210.3299533133</v>
      </c>
      <c r="CJ122" s="2">
        <f t="shared" si="108"/>
        <v>2726443.2187573318</v>
      </c>
      <c r="CK122" s="2">
        <f t="shared" si="109"/>
        <v>2757009.439179461</v>
      </c>
      <c r="CL122" s="2">
        <f t="shared" si="110"/>
        <v>2786912.6513101081</v>
      </c>
      <c r="CM122" s="2">
        <f t="shared" si="111"/>
        <v>2816158.8749563163</v>
      </c>
      <c r="CN122" s="2">
        <f t="shared" si="112"/>
        <v>2844757.7644707784</v>
      </c>
      <c r="CO122" s="2">
        <f t="shared" si="113"/>
        <v>2872722.4153687963</v>
      </c>
      <c r="CP122" s="2">
        <f t="shared" si="114"/>
        <v>2900069.5951106749</v>
      </c>
      <c r="CQ122" s="2">
        <f t="shared" si="115"/>
        <v>2927677.1091736956</v>
      </c>
      <c r="CR122" s="2">
        <f>IF($D122=3,(W122*$P122*$M122*'input_cooling&amp;ventilation'!$D$3)*'input_cool&amp;vent_evolution'!M$11,(W122*$Q122*'input_cooling&amp;ventilation'!$D$3)*'input_cool&amp;vent_evolution'!M$12)</f>
        <v>302472.96806222788</v>
      </c>
      <c r="CS122" s="2">
        <f>IF($D122=3,(X122*$P122*$M122*'input_cooling&amp;ventilation'!$D$3)*'input_cool&amp;vent_evolution'!N$11,(X122*$Q122*'input_cooling&amp;ventilation'!$D$3)*'input_cool&amp;vent_evolution'!N$12)</f>
        <v>284140.73342883802</v>
      </c>
      <c r="CT122" s="2">
        <f>IF($D122=3,(Y122*$P122*$M122*'input_cooling&amp;ventilation'!$D$3)*'input_cool&amp;vent_evolution'!O$11,(Y122*$Q122*'input_cooling&amp;ventilation'!$D$3)*'input_cool&amp;vent_evolution'!O$12)</f>
        <v>270054.41304169613</v>
      </c>
      <c r="CU122" s="2">
        <f>IF($D122=3,(Z122*$P122*$M122*'input_cooling&amp;ventilation'!$D$3)*'input_cool&amp;vent_evolution'!P$11,(Z122*$Q122*'input_cooling&amp;ventilation'!$D$3)*'input_cool&amp;vent_evolution'!P$12)</f>
        <v>302413.21517447877</v>
      </c>
      <c r="CV122" s="2">
        <f>IF($D122=3,(AA122*$P122*$M122*'input_cooling&amp;ventilation'!$D$3)*'input_cool&amp;vent_evolution'!Q$11,(AA122*$Q122*'input_cooling&amp;ventilation'!$D$3)*'input_cool&amp;vent_evolution'!Q$12)</f>
        <v>331903.98735380085</v>
      </c>
      <c r="CW122" s="2">
        <f>IF($D122=3,(AB122*$P122*$M122*'input_cooling&amp;ventilation'!$D$3)*'input_cool&amp;vent_evolution'!R$11,(AB122*$Q122*'input_cooling&amp;ventilation'!$D$3)*'input_cool&amp;vent_evolution'!R$12)</f>
        <v>350113.79028477427</v>
      </c>
      <c r="CX122" s="2">
        <f>IF($D122=3,(AC122*$P122*$M122*'input_cooling&amp;ventilation'!$D$3)*'input_cool&amp;vent_evolution'!S$11,(AC122*$Q122*'input_cooling&amp;ventilation'!$D$3)*'input_cool&amp;vent_evolution'!S$12)</f>
        <v>362683.43347726006</v>
      </c>
      <c r="CY122" s="2">
        <f>IF($D122=3,(AD122*$P122*$M122*'input_cooling&amp;ventilation'!$D$3)*'input_cool&amp;vent_evolution'!T$11,(AD122*$Q122*'input_cooling&amp;ventilation'!$D$3)*'input_cool&amp;vent_evolution'!T$12)</f>
        <v>376488.69623874023</v>
      </c>
      <c r="CZ122" s="2">
        <f>IF($D122=3,(AE122*$P122*$M122*'input_cooling&amp;ventilation'!$D$3)*'input_cool&amp;vent_evolution'!U$11,(AE122*$Q122*'input_cooling&amp;ventilation'!$D$3)*'input_cool&amp;vent_evolution'!U$12)</f>
        <v>431544.93440795899</v>
      </c>
      <c r="DA122" s="2">
        <f>IF($D122=3,(AF122*$P122*$M122*'input_cooling&amp;ventilation'!$D$3)*'input_cool&amp;vent_evolution'!V$11,(AF122*$Q122*'input_cooling&amp;ventilation'!$D$3)*'input_cool&amp;vent_evolution'!V$12)</f>
        <v>436064.91395764909</v>
      </c>
      <c r="DB122" s="2">
        <f>IF($D122=3,(AG122*$P122*$M122*'input_cooling&amp;ventilation'!$D$3)*'input_cool&amp;vent_evolution'!W$11,(AG122*$Q122*'input_cooling&amp;ventilation'!$D$3)*'input_cool&amp;vent_evolution'!W$12)</f>
        <v>423360.47732552822</v>
      </c>
      <c r="DC122" s="2">
        <f>IF($D122=3,(AH122*$P122*$M122*'input_cooling&amp;ventilation'!$D$3)*'input_cool&amp;vent_evolution'!X$11,(AH122*$Q122*'input_cooling&amp;ventilation'!$D$3)*'input_cool&amp;vent_evolution'!X$12)</f>
        <v>438322.83685110667</v>
      </c>
      <c r="DD122" s="2">
        <f>IF($D122=3,(AI122*$P122*$M122*'input_cooling&amp;ventilation'!$D$3)*'input_cool&amp;vent_evolution'!Y$11,(AI122*$Q122*'input_cooling&amp;ventilation'!$D$3)*'input_cool&amp;vent_evolution'!Y$12)</f>
        <v>448147.42812199768</v>
      </c>
      <c r="DE122" s="2">
        <f>IF($D122=3,(AJ122*$P122*$M122*'input_cooling&amp;ventilation'!$D$3)*'input_cool&amp;vent_evolution'!Z$11,(AJ122*$Q122*'input_cooling&amp;ventilation'!$D$3)*'input_cool&amp;vent_evolution'!Z$12)</f>
        <v>479994.38296779915</v>
      </c>
      <c r="DF122" s="2">
        <f>IF($D122=3,(AK122*$P122*$M122*'input_cooling&amp;ventilation'!$D$3)*'input_cool&amp;vent_evolution'!AA$11,(AK122*$Q122*'input_cooling&amp;ventilation'!$D$3)*'input_cool&amp;vent_evolution'!AA$12)</f>
        <v>483124.46071425726</v>
      </c>
      <c r="DG122" s="2">
        <f>IF($D122=3,(AL122*$P122*$M122*'input_cooling&amp;ventilation'!$D$3)*'input_cool&amp;vent_evolution'!AB$11,(AL122*$Q122*'input_cooling&amp;ventilation'!$D$3)*'input_cool&amp;vent_evolution'!AB$12)</f>
        <v>433733.38652876008</v>
      </c>
      <c r="DH122" s="2">
        <f>IF($D122=3,(AM122*$P122*$M122*'input_cooling&amp;ventilation'!$D$3)*'input_cool&amp;vent_evolution'!AC$11,(AM122*$Q122*'input_cooling&amp;ventilation'!$D$3)*'input_cool&amp;vent_evolution'!AC$12)</f>
        <v>432762.05831109075</v>
      </c>
      <c r="DI122" s="2">
        <f>IF($D122=3,(AN122*$P122*$M122*'input_cooling&amp;ventilation'!$D$3)*'input_cool&amp;vent_evolution'!AD$11,(AN122*$Q122*'input_cooling&amp;ventilation'!$D$3)*'input_cool&amp;vent_evolution'!AD$12)</f>
        <v>427625.69260640233</v>
      </c>
      <c r="DJ122" s="2">
        <f>IF($D122=3,(AO122*$P122*$M122*'input_cooling&amp;ventilation'!$D$3)*'input_cool&amp;vent_evolution'!AE$11,(AO122*$Q122*'input_cooling&amp;ventilation'!$D$3)*'input_cool&amp;vent_evolution'!AE$12)</f>
        <v>421127.62300246215</v>
      </c>
      <c r="DK122" s="2">
        <f>IF($D122=3,(AP122*$P122*$M122*'input_cooling&amp;ventilation'!$D$3)*'input_cool&amp;vent_evolution'!AF$11,(AP122*$Q122*'input_cooling&amp;ventilation'!$D$3)*'input_cool&amp;vent_evolution'!AF$12)</f>
        <v>412042.89878503687</v>
      </c>
      <c r="DL122" s="2">
        <f>IF($D122=3,(AQ122*$P122*$M122*'input_cooling&amp;ventilation'!$D$3)*'input_cool&amp;vent_evolution'!AG$11,(AQ122*$Q122*'input_cooling&amp;ventilation'!$D$3)*'input_cool&amp;vent_evolution'!AG$12)</f>
        <v>407691.34692697984</v>
      </c>
      <c r="DM122" s="2">
        <f>IF($D122=3,(AR122*$P122*$M122*'input_cooling&amp;ventilation'!$D$3)*'input_cool&amp;vent_evolution'!AH$11,(AR122*$Q122*'input_cooling&amp;ventilation'!$D$3)*'input_cool&amp;vent_evolution'!AH$12)</f>
        <v>401033.54135566042</v>
      </c>
      <c r="DN122" s="2">
        <f>IF($D122=3,(AS122*$P122*$M122*'input_cooling&amp;ventilation'!$D$3)*'input_cool&amp;vent_evolution'!AI$11,(AS122*$Q122*'input_cooling&amp;ventilation'!$D$3)*'input_cool&amp;vent_evolution'!AI$12)</f>
        <v>394101.90518086258</v>
      </c>
      <c r="DO122" s="2">
        <f>IF($D122=3,(AT122*$P122*$M122*'input_cooling&amp;ventilation'!$D$3)*'input_cool&amp;vent_evolution'!AJ$11,(AT122*$Q122*'input_cooling&amp;ventilation'!$D$3)*'input_cool&amp;vent_evolution'!AJ$12)</f>
        <v>386917.35321722581</v>
      </c>
      <c r="DP122" s="2">
        <f>IF($D122=3,(AU122*$P122*$M122*'input_cooling&amp;ventilation'!$D$3)*'input_cool&amp;vent_evolution'!AK$11,(AU122*$Q122*'input_cooling&amp;ventilation'!$D$3)*'input_cool&amp;vent_evolution'!AK$12)</f>
        <v>382966.74964393856</v>
      </c>
      <c r="DQ122" s="2">
        <f>IF($D122=3,(AV122*$P122*$M122*'input_cooling&amp;ventilation'!$D$3)*'input_cool&amp;vent_evolution'!AL$11,(AV122*$Q122*'input_cooling&amp;ventilation'!$D$3)*'input_cool&amp;vent_evolution'!AL$12)</f>
        <v>372134.45769891981</v>
      </c>
      <c r="DR122" s="2">
        <f>IF($D122=3,(AW122*$P122*$M122*'input_cooling&amp;ventilation'!$D$3)*'input_cool&amp;vent_evolution'!AM$11,(AW122*$Q122*'input_cooling&amp;ventilation'!$D$3)*'input_cool&amp;vent_evolution'!AM$12)</f>
        <v>364624.50436451484</v>
      </c>
      <c r="DS122" s="2">
        <f>IF($D122=3,(AX122*$P122*$M122*'input_cooling&amp;ventilation'!$D$3)*'input_cool&amp;vent_evolution'!AN$11,(AX122*$Q122*'input_cooling&amp;ventilation'!$D$3)*'input_cool&amp;vent_evolution'!AN$12)</f>
        <v>357001.38172899897</v>
      </c>
      <c r="DT122" s="2">
        <f>IF($D122=3,(AY122*$P122*$M122*'input_cooling&amp;ventilation'!$D$3)*'input_cool&amp;vent_evolution'!AO$11,(AY122*$Q122*'input_cooling&amp;ventilation'!$D$3)*'input_cool&amp;vent_evolution'!AO$12)</f>
        <v>349381.16014199058</v>
      </c>
      <c r="DU122" s="2">
        <f>IF($D122=3,(AZ122*$P122*$M122*'input_cooling&amp;ventilation'!$D$3)*'input_cool&amp;vent_evolution'!AP$11,(AZ122*$Q122*'input_cooling&amp;ventilation'!$D$3)*'input_cool&amp;vent_evolution'!AP$12)</f>
        <v>341802.7744972225</v>
      </c>
      <c r="DV122" s="2">
        <f>IF($D122=3,(BA122*$P122*$M122*'input_cooling&amp;ventilation'!$D$3)*'input_cool&amp;vent_evolution'!AQ$11,(BA122*$Q122*'input_cooling&amp;ventilation'!$D$3)*'input_cool&amp;vent_evolution'!AQ$12)</f>
        <v>334293.19707078917</v>
      </c>
      <c r="DW122" s="2">
        <f>IF($D122=3,(BB122*$P122*$M122*'input_cooling&amp;ventilation'!$D$3)*'input_cool&amp;vent_evolution'!AR$11,(BB122*$Q122*'input_cooling&amp;ventilation'!$D$3)*'input_cool&amp;vent_evolution'!AR$12)</f>
        <v>326893.97182064672</v>
      </c>
      <c r="DX122" s="2">
        <f>IF($D122=3,(BC122*$P122*$M122*'input_cooling&amp;ventilation'!$D$3)*'input_cool&amp;vent_evolution'!AS$11,(BC122*$Q122*'input_cooling&amp;ventilation'!$D$3)*'input_cool&amp;vent_evolution'!AS$12)</f>
        <v>319644.43227798661</v>
      </c>
      <c r="DY122" s="2">
        <f>IF($D122=3,(BD122*$P122*$M122*'input_cooling&amp;ventilation'!$D$3)*'input_cool&amp;vent_evolution'!AT$11,(BD122*$Q122*'input_cooling&amp;ventilation'!$D$3)*'input_cool&amp;vent_evolution'!AT$12)</f>
        <v>312586.54988667398</v>
      </c>
      <c r="DZ122" s="2">
        <f>IF($D122=3,(BE122*$P122*$M122*'input_cooling&amp;ventilation'!$D$3)*'input_cool&amp;vent_evolution'!AU$11,(BE122*$Q122*'input_cooling&amp;ventilation'!$D$3)*'input_cool&amp;vent_evolution'!AU$12)</f>
        <v>315562.25005140679</v>
      </c>
      <c r="EA122" s="2">
        <f>IF($D122=3,(BF122*$P122*$M122*'input_cooling&amp;ventilation'!$D$3)*'input_cool&amp;vent_evolution'!AV$11,(BF122*$Q122*'input_cooling&amp;ventilation'!$D$3)*'input_cool&amp;vent_evolution'!AV$12)</f>
        <v>318566.27770327427</v>
      </c>
      <c r="EB122">
        <v>0.59967453213995114</v>
      </c>
      <c r="EC122" s="2">
        <f t="shared" si="116"/>
        <v>3124563.7511025881</v>
      </c>
      <c r="ED122" s="2">
        <f>IF($D122=3,(EC122*(1+'input_cool&amp;vent_evolution'!M$10)),EC122*(1+'input_cool&amp;vent_evolution'!M$9))</f>
        <v>3191167.3945531002</v>
      </c>
      <c r="EE122" s="2">
        <f>IF($D122=3,(ED122*(1+'input_cool&amp;vent_evolution'!N$10)),ED122*(1+'input_cool&amp;vent_evolution'!N$9))</f>
        <v>3257839.7794916541</v>
      </c>
      <c r="EF122" s="2">
        <f>IF($D122=3,(EE122*(1+'input_cool&amp;vent_evolution'!O$10)),EE122*(1+'input_cool&amp;vent_evolution'!O$9))</f>
        <v>3324580.9071202353</v>
      </c>
      <c r="EG122" s="2">
        <f>IF($D122=3,(EF122*(1+'input_cool&amp;vent_evolution'!P$10)),EF122*(1+'input_cool&amp;vent_evolution'!P$9))</f>
        <v>3387687.5805707462</v>
      </c>
      <c r="EH122" s="2">
        <f>IF($D122=3,(EG122*(1+'input_cool&amp;vent_evolution'!Q$10)),EG122*(1+'input_cool&amp;vent_evolution'!Q$9))</f>
        <v>3450862.9968448426</v>
      </c>
      <c r="EI122" s="2">
        <f>IF($D122=3,(EH122*(1+'input_cool&amp;vent_evolution'!R$10)),EH122*(1+'input_cool&amp;vent_evolution'!R$9))</f>
        <v>3500502.4490542081</v>
      </c>
      <c r="EJ122" s="2">
        <f>IF($D122=3,(EI122*(1+'input_cool&amp;vent_evolution'!S$10)),EI122*(1+'input_cool&amp;vent_evolution'!S$9))</f>
        <v>3550172.0693618511</v>
      </c>
      <c r="EK122" s="2">
        <f>IF($D122=3,(EJ122*(1+'input_cool&amp;vent_evolution'!T$10)),EJ122*(1+'input_cool&amp;vent_evolution'!T$9))</f>
        <v>3599871.8575006668</v>
      </c>
      <c r="EL122" s="2">
        <f>IF($D122=3,(EK122*(1+'input_cool&amp;vent_evolution'!U$10)),EK122*(1+'input_cool&amp;vent_evolution'!U$9))</f>
        <v>3649601.8113337662</v>
      </c>
      <c r="EM122" s="2">
        <f>IF($D122=3,(EL122*(1+'input_cool&amp;vent_evolution'!V$10)),EL122*(1+'input_cool&amp;vent_evolution'!V$9))</f>
        <v>3699361.9327309243</v>
      </c>
      <c r="EN122" s="2">
        <f>IF($D122=3,(EM122*(1+'input_cool&amp;vent_evolution'!W$10)),EM122*(1+'input_cool&amp;vent_evolution'!W$9))</f>
        <v>3738062.0761790872</v>
      </c>
      <c r="EO122" s="2">
        <f>IF($D122=3,(EN122*(1+'input_cool&amp;vent_evolution'!X$10)),EN122*(1+'input_cool&amp;vent_evolution'!X$9))</f>
        <v>3776787.4674213552</v>
      </c>
      <c r="EP122" s="2">
        <f>IF($D122=3,(EO122*(1+'input_cool&amp;vent_evolution'!Y$10)),EO122*(1+'input_cool&amp;vent_evolution'!Y$9))</f>
        <v>3815538.1079268293</v>
      </c>
      <c r="EQ122" s="2">
        <f>IF($D122=3,(EP122*(1+'input_cool&amp;vent_evolution'!Z$10)),EP122*(1+'input_cool&amp;vent_evolution'!Z$9))</f>
        <v>3854313.9952915264</v>
      </c>
      <c r="ER122" s="2">
        <f>IF($D122=3,(EQ122*(1+'input_cool&amp;vent_evolution'!AA$10)),EQ122*(1+'input_cool&amp;vent_evolution'!AA$9))</f>
        <v>3893115.1319194282</v>
      </c>
      <c r="ES122" s="2">
        <f>IF($D122=3,(ER122*(1+'input_cool&amp;vent_evolution'!AB$10)),ER122*(1+'input_cool&amp;vent_evolution'!AB$9))</f>
        <v>3920123.700965751</v>
      </c>
      <c r="ET122" s="2">
        <f>IF($D122=3,(ES122*(1+'input_cool&amp;vent_evolution'!AC$10)),ES122*(1+'input_cool&amp;vent_evolution'!AC$9))</f>
        <v>3947151.2205487145</v>
      </c>
      <c r="EU122" s="2">
        <f>IF($D122=3,(ET122*(1+'input_cool&amp;vent_evolution'!AD$10)),ET122*(1+'input_cool&amp;vent_evolution'!AD$9))</f>
        <v>3974197.6940071969</v>
      </c>
      <c r="EV122" s="2">
        <f>IF($D122=3,(EU122*(1+'input_cool&amp;vent_evolution'!AE$10)),EU122*(1+'input_cool&amp;vent_evolution'!AE$9))</f>
        <v>4001263.1182694323</v>
      </c>
      <c r="EW122" s="2">
        <f>IF($D122=3,(EV122*(1+'input_cool&amp;vent_evolution'!AF$10)),EV122*(1+'input_cool&amp;vent_evolution'!AF$9))</f>
        <v>4028347.4962736308</v>
      </c>
      <c r="EX122" s="2">
        <f>IF($D122=3,(EW122*(1+'input_cool&amp;vent_evolution'!AG$10)),EW122*(1+'input_cool&amp;vent_evolution'!AG$9))</f>
        <v>4045471.2821436268</v>
      </c>
      <c r="EY122" s="2">
        <f>IF($D122=3,(EX122*(1+'input_cool&amp;vent_evolution'!AH$10)),EX122*(1+'input_cool&amp;vent_evolution'!AH$9))</f>
        <v>4062600.1663467744</v>
      </c>
      <c r="EZ122" s="2">
        <f>IF($D122=3,(EY122*(1+'input_cool&amp;vent_evolution'!AI$10)),EY122*(1+'input_cool&amp;vent_evolution'!AI$9))</f>
        <v>4079734.1498179599</v>
      </c>
      <c r="FA122" s="2">
        <f>IF($D122=3,(EZ122*(1+'input_cool&amp;vent_evolution'!AJ$10)),EZ122*(1+'input_cool&amp;vent_evolution'!AJ$9))</f>
        <v>4096873.2314887419</v>
      </c>
      <c r="FB122" s="2">
        <f>IF($D122=3,(FA122*(1+'input_cool&amp;vent_evolution'!AK$10)),FA122*(1+'input_cool&amp;vent_evolution'!AK$9))</f>
        <v>4114017.4090886791</v>
      </c>
      <c r="FC122" s="2">
        <f>IF($D122=3,(FB122*(1+'input_cool&amp;vent_evolution'!AL$10)),FB122*(1+'input_cool&amp;vent_evolution'!AL$9))</f>
        <v>4131166.6875593164</v>
      </c>
      <c r="FD122" s="2">
        <f>IF($D122=3,(FC122*(1+'input_cool&amp;vent_evolution'!AM$10)),FC122*(1+'input_cool&amp;vent_evolution'!AM$9))</f>
        <v>4148321.0627604388</v>
      </c>
      <c r="FE122" s="2">
        <f>IF($D122=3,(FD122*(1+'input_cool&amp;vent_evolution'!AN$10)),FD122*(1+'input_cool&amp;vent_evolution'!AN$9))</f>
        <v>4165480.5372296013</v>
      </c>
      <c r="FF122" s="2">
        <f>IF($D122=3,(FE122*(1+'input_cool&amp;vent_evolution'!AO$10)),FE122*(1+'input_cool&amp;vent_evolution'!AO$9))</f>
        <v>4182645.1093641389</v>
      </c>
      <c r="FG122" s="2">
        <f>IF($D122=3,(FF122*(1+'input_cool&amp;vent_evolution'!AP$10)),FF122*(1+'input_cool&amp;vent_evolution'!AP$9))</f>
        <v>4199814.780232491</v>
      </c>
      <c r="FH122" s="2">
        <f>IF($D122=3,(FG122*(1+'input_cool&amp;vent_evolution'!AQ$10)),FG122*(1+'input_cool&amp;vent_evolution'!AQ$9))</f>
        <v>4216989.5482319985</v>
      </c>
      <c r="FI122" s="2">
        <f>IF($D122=3,(FH122*(1+'input_cool&amp;vent_evolution'!AR$10)),FH122*(1+'input_cool&amp;vent_evolution'!AR$9))</f>
        <v>4234169.4152324321</v>
      </c>
      <c r="FJ122" s="2">
        <f>IF($D122=3,(FI122*(1+'input_cool&amp;vent_evolution'!AS$10)),FI122*(1+'input_cool&amp;vent_evolution'!AS$9))</f>
        <v>4251354.3800317971</v>
      </c>
      <c r="FK122" s="2">
        <f>IF($D122=3,(FJ122*(1+'input_cool&amp;vent_evolution'!AT$10)),FJ122*(1+'input_cool&amp;vent_evolution'!AT$9))</f>
        <v>4268544.4442327488</v>
      </c>
      <c r="FL122" s="2">
        <f>IF($D122=3,(FK122*(1+'input_cool&amp;vent_evolution'!AU$10)),FK122*(1+'input_cool&amp;vent_evolution'!AU$9))</f>
        <v>4285804.0152968829</v>
      </c>
      <c r="FM122" s="2">
        <f t="shared" si="117"/>
        <v>3649276.6082043541</v>
      </c>
      <c r="FN122" s="2">
        <f t="shared" si="118"/>
        <v>3727065.105231937</v>
      </c>
      <c r="FO122" s="2">
        <f t="shared" si="119"/>
        <v>3804933.8876127112</v>
      </c>
      <c r="FP122" s="2">
        <f t="shared" si="120"/>
        <v>3882882.9567505121</v>
      </c>
      <c r="FQ122" s="2">
        <f t="shared" si="121"/>
        <v>3956587.2321596066</v>
      </c>
      <c r="FR122" s="2">
        <f t="shared" si="122"/>
        <v>4030371.7944817166</v>
      </c>
      <c r="FS122" s="2">
        <f t="shared" si="123"/>
        <v>4088347.2772119991</v>
      </c>
      <c r="FT122" s="2">
        <f t="shared" si="124"/>
        <v>4146357.9942162889</v>
      </c>
      <c r="FU122" s="2">
        <f t="shared" si="125"/>
        <v>4204403.9451826252</v>
      </c>
      <c r="FV122" s="2">
        <f t="shared" si="126"/>
        <v>4262485.1276152665</v>
      </c>
      <c r="FW122" s="2">
        <f t="shared" si="127"/>
        <v>4320601.5436979868</v>
      </c>
      <c r="FX122" s="2">
        <f t="shared" si="128"/>
        <v>4365800.6625092756</v>
      </c>
      <c r="FY122" s="2">
        <f t="shared" si="129"/>
        <v>4411029.2690160563</v>
      </c>
      <c r="FZ122" s="2">
        <f t="shared" si="130"/>
        <v>4456287.364934139</v>
      </c>
      <c r="GA122" s="2">
        <f t="shared" si="131"/>
        <v>4501574.9474558337</v>
      </c>
      <c r="GB122" s="2">
        <f t="shared" si="132"/>
        <v>4546892.0193888284</v>
      </c>
      <c r="GC122" s="2">
        <f t="shared" si="133"/>
        <v>4578436.1794998311</v>
      </c>
      <c r="GD122" s="2">
        <f t="shared" si="134"/>
        <v>4610002.4725406095</v>
      </c>
      <c r="GE122" s="2">
        <f t="shared" si="135"/>
        <v>4641590.90241074</v>
      </c>
      <c r="GF122" s="2">
        <f t="shared" si="136"/>
        <v>4673201.4655226143</v>
      </c>
      <c r="GG122" s="2">
        <f t="shared" si="137"/>
        <v>4704834.165307859</v>
      </c>
      <c r="GH122" s="2">
        <f t="shared" si="138"/>
        <v>4724833.5752085941</v>
      </c>
      <c r="GI122" s="2">
        <f t="shared" si="139"/>
        <v>4744838.9396135062</v>
      </c>
      <c r="GJ122" s="2">
        <f t="shared" si="140"/>
        <v>4764850.2596144797</v>
      </c>
      <c r="GK122" s="2">
        <f t="shared" si="141"/>
        <v>4784867.5339636486</v>
      </c>
      <c r="GL122" s="2">
        <f t="shared" si="142"/>
        <v>4804890.7600092925</v>
      </c>
      <c r="GM122" s="2">
        <f t="shared" si="143"/>
        <v>4824919.9435227979</v>
      </c>
      <c r="GN122" s="2">
        <f t="shared" si="144"/>
        <v>4844955.0796686765</v>
      </c>
      <c r="GO122" s="2">
        <f t="shared" si="145"/>
        <v>4864996.1714106183</v>
      </c>
      <c r="GP122" s="2">
        <f t="shared" si="146"/>
        <v>4885043.2168768216</v>
      </c>
      <c r="GQ122" s="2">
        <f t="shared" si="147"/>
        <v>4905096.2173151495</v>
      </c>
      <c r="GR122" s="2">
        <f t="shared" si="148"/>
        <v>4925155.1708538067</v>
      </c>
      <c r="GS122" s="2">
        <f t="shared" si="149"/>
        <v>4945220.0796765573</v>
      </c>
      <c r="GT122" s="2">
        <f t="shared" si="150"/>
        <v>4965290.9423795538</v>
      </c>
      <c r="GU122" s="2">
        <f t="shared" si="151"/>
        <v>4985367.7608345868</v>
      </c>
      <c r="GV122" s="2">
        <f t="shared" si="152"/>
        <v>5005525.7585485904</v>
      </c>
      <c r="GW122" s="2">
        <f>IF($D122=3,($N122*$M122*EC122*'input_cooling&amp;ventilation'!$D$3)*'input_cool&amp;vent_evolution'!M$11,($O122*$M122*EC122*'input_cooling&amp;ventilation'!$D$3)*'input_cool&amp;vent_evolution'!M$10)</f>
        <v>756585.71446721116</v>
      </c>
      <c r="GX122" s="2">
        <f>IF($D122=3,($N122*$M122*ED122*'input_cooling&amp;ventilation'!$D$3)*'input_cool&amp;vent_evolution'!N$11,($O122*$M122*ED122*'input_cooling&amp;ventilation'!$D$3)*'input_cool&amp;vent_evolution'!N$10)</f>
        <v>715197.58483340486</v>
      </c>
      <c r="GY122" s="2">
        <f>IF($D122=3,($N122*$M122*EE122*'input_cooling&amp;ventilation'!$D$3)*'input_cool&amp;vent_evolution'!O$11,($O122*$M122*EE122*'input_cooling&amp;ventilation'!$D$3)*'input_cool&amp;vent_evolution'!O$10)</f>
        <v>684479.98246811458</v>
      </c>
      <c r="GZ122" s="2">
        <f>IF($D122=3,($N122*$M122*EF122*'input_cooling&amp;ventilation'!$D$3)*'input_cool&amp;vent_evolution'!P$11,($O122*$M122*EF122*'input_cooling&amp;ventilation'!$D$3)*'input_cool&amp;vent_evolution'!P$10)</f>
        <v>772191.01336630608</v>
      </c>
      <c r="HA122" s="2">
        <f>IF($D122=3,($N122*$M122*EG122*'input_cooling&amp;ventilation'!$D$3)*'input_cool&amp;vent_evolution'!Q$11,($O122*$M122*EG122*'input_cooling&amp;ventilation'!$D$3)*'input_cool&amp;vent_evolution'!Q$10)</f>
        <v>851381.85619187797</v>
      </c>
      <c r="HB122" s="2">
        <f>IF($D122=3,($N122*$M122*EH122*'input_cooling&amp;ventilation'!$D$3)*'input_cool&amp;vent_evolution'!R$11,($O122*$M122*EH122*'input_cooling&amp;ventilation'!$D$3)*'input_cool&amp;vent_evolution'!R$10)</f>
        <v>900874.20395735546</v>
      </c>
      <c r="HC122" s="2">
        <f>IF($D122=3,($N122*$M122*EI122*'input_cooling&amp;ventilation'!$D$3)*'input_cool&amp;vent_evolution'!S$11,($O122*$M122*EI122*'input_cooling&amp;ventilation'!$D$3)*'input_cool&amp;vent_evolution'!S$10)</f>
        <v>931637.69982374739</v>
      </c>
      <c r="HD122" s="2">
        <f>IF($D122=3,($N122*$M122*EJ122*'input_cooling&amp;ventilation'!$D$3)*'input_cool&amp;vent_evolution'!T$11,($O122*$M122*EJ122*'input_cooling&amp;ventilation'!$D$3)*'input_cool&amp;vent_evolution'!T$10)</f>
        <v>964979.17395923589</v>
      </c>
      <c r="HE122" s="2">
        <f>IF($D122=3,($N122*$M122*EK122*'input_cooling&amp;ventilation'!$D$3)*'input_cool&amp;vent_evolution'!U$11,($O122*$M122*EK122*'input_cooling&amp;ventilation'!$D$3)*'input_cool&amp;vent_evolution'!U$10)</f>
        <v>1103082.3504403259</v>
      </c>
      <c r="HF122" s="2">
        <f>IF($D122=3,($N122*$M122*EL122*'input_cooling&amp;ventilation'!$D$3)*'input_cool&amp;vent_evolution'!V$11,($O122*$M122*EL122*'input_cooling&amp;ventilation'!$D$3)*'input_cool&amp;vent_evolution'!V$10)</f>
        <v>1109069.5118140543</v>
      </c>
      <c r="HG122" s="2">
        <f>IF($D122=3,($N122*$M122*EM122*'input_cooling&amp;ventilation'!$D$3)*'input_cool&amp;vent_evolution'!W$11,($O122*$M122*EM122*'input_cooling&amp;ventilation'!$D$3)*'input_cool&amp;vent_evolution'!W$10)</f>
        <v>1071354.500965155</v>
      </c>
      <c r="HH122" s="2">
        <f>IF($D122=3,($N122*$M122*EN122*'input_cooling&amp;ventilation'!$D$3)*'input_cool&amp;vent_evolution'!X$11,($O122*$M122*EN122*'input_cooling&amp;ventilation'!$D$3)*'input_cool&amp;vent_evolution'!X$10)</f>
        <v>1101149.6895844659</v>
      </c>
      <c r="HI122" s="2">
        <f>IF($D122=3,($N122*$M122*EO122*'input_cooling&amp;ventilation'!$D$3)*'input_cool&amp;vent_evolution'!Y$11,($O122*$M122*EO122*'input_cooling&amp;ventilation'!$D$3)*'input_cool&amp;vent_evolution'!Y$10)</f>
        <v>1117192.5697517721</v>
      </c>
      <c r="HJ122" s="2">
        <f>IF($D122=3,($N122*$M122*EP122*'input_cooling&amp;ventilation'!$D$3)*'input_cool&amp;vent_evolution'!Z$11,($O122*$M122*EP122*'input_cooling&amp;ventilation'!$D$3)*'input_cool&amp;vent_evolution'!Z$10)</f>
        <v>1187197.7716654455</v>
      </c>
      <c r="HK122" s="2">
        <f>IF($D122=3,($N122*$M122*EQ122*'input_cooling&amp;ventilation'!$D$3)*'input_cool&amp;vent_evolution'!AA$11,($O122*$M122*EQ122*'input_cooling&amp;ventilation'!$D$3)*'input_cool&amp;vent_evolution'!AA$10)</f>
        <v>1184350.5708479157</v>
      </c>
      <c r="HL122" s="2">
        <f>IF($D122=3,($N122*$M122*ER122*'input_cooling&amp;ventilation'!$D$3)*'input_cool&amp;vent_evolution'!AB$11,($O122*$M122*ER122*'input_cooling&amp;ventilation'!$D$3)*'input_cool&amp;vent_evolution'!AB$10)</f>
        <v>1053996.0961661323</v>
      </c>
      <c r="HM122" s="2">
        <f>IF($D122=3,($N122*$M122*ES122*'input_cooling&amp;ventilation'!$D$3)*'input_cool&amp;vent_evolution'!AC$11,($O122*$M122*ES122*'input_cooling&amp;ventilation'!$D$3)*'input_cool&amp;vent_evolution'!AC$10)</f>
        <v>1041536.6263782118</v>
      </c>
      <c r="HN122" s="2">
        <f>IF($D122=3,($N122*$M122*ET122*'input_cooling&amp;ventilation'!$D$3)*'input_cool&amp;vent_evolution'!AD$11,($O122*$M122*ET122*'input_cooling&amp;ventilation'!$D$3)*'input_cool&amp;vent_evolution'!AD$10)</f>
        <v>1019559.9632535474</v>
      </c>
      <c r="HO122" s="2">
        <f>IF($D122=3,($N122*$M122*EU122*'input_cooling&amp;ventilation'!$D$3)*'input_cool&amp;vent_evolution'!AE$11,($O122*$M122*EU122*'input_cooling&amp;ventilation'!$D$3)*'input_cool&amp;vent_evolution'!AE$10)</f>
        <v>995090.98116334574</v>
      </c>
      <c r="HP122" s="2">
        <f>IF($D122=3,($N122*$M122*EV122*'input_cooling&amp;ventilation'!$D$3)*'input_cool&amp;vent_evolution'!AF$11,($O122*$M122*EV122*'input_cooling&amp;ventilation'!$D$3)*'input_cool&amp;vent_evolution'!AF$10)</f>
        <v>965344.41071603843</v>
      </c>
      <c r="HQ122" s="2">
        <f>IF($D122=3,($N122*$M122*EW122*'input_cooling&amp;ventilation'!$D$3)*'input_cool&amp;vent_evolution'!AG$11,($O122*$M122*EW122*'input_cooling&amp;ventilation'!$D$3)*'input_cool&amp;vent_evolution'!AG$10)</f>
        <v>947513.05822163739</v>
      </c>
      <c r="HR122" s="2">
        <f>IF($D122=3,($N122*$M122*EX122*'input_cooling&amp;ventilation'!$D$3)*'input_cool&amp;vent_evolution'!AH$11,($O122*$M122*EX122*'input_cooling&amp;ventilation'!$D$3)*'input_cool&amp;vent_evolution'!AH$10)</f>
        <v>922614.64622712263</v>
      </c>
      <c r="HS122" s="2">
        <f>IF($D122=3,($N122*$M122*EY122*'input_cooling&amp;ventilation'!$D$3)*'input_cool&amp;vent_evolution'!AI$11,($O122*$M122*EY122*'input_cooling&amp;ventilation'!$D$3)*'input_cool&amp;vent_evolution'!AI$10)</f>
        <v>897874.72376955592</v>
      </c>
      <c r="HT122" s="2">
        <f>IF($D122=3,($N122*$M122*EZ122*'input_cooling&amp;ventilation'!$D$3)*'input_cool&amp;vent_evolution'!AJ$11,($O122*$M122*EZ122*'input_cooling&amp;ventilation'!$D$3)*'input_cool&amp;vent_evolution'!AJ$10)</f>
        <v>873317.44376026315</v>
      </c>
      <c r="HU122" s="2">
        <f>IF($D122=3,($N122*$M122*FA122*'input_cooling&amp;ventilation'!$D$3)*'input_cool&amp;vent_evolution'!AK$11,($O122*$M122*FA122*'input_cooling&amp;ventilation'!$D$3)*'input_cool&amp;vent_evolution'!AK$10)</f>
        <v>856718.72079019586</v>
      </c>
      <c r="HV122" s="2">
        <f>IF($D122=3,($N122*$M122*FB122*'input_cooling&amp;ventilation'!$D$3)*'input_cool&amp;vent_evolution'!AL$11,($O122*$M122*FB122*'input_cooling&amp;ventilation'!$D$3)*'input_cool&amp;vent_evolution'!AL$10)</f>
        <v>825323.29174949671</v>
      </c>
      <c r="HW122" s="2">
        <f>IF($D122=3,($N122*$M122*FC122*'input_cooling&amp;ventilation'!$D$3)*'input_cool&amp;vent_evolution'!AM$11,($O122*$M122*FC122*'input_cooling&amp;ventilation'!$D$3)*'input_cool&amp;vent_evolution'!AM$10)</f>
        <v>802112.05774955673</v>
      </c>
      <c r="HX122" s="2">
        <f>IF($D122=3,($N122*$M122*FD122*'input_cooling&amp;ventilation'!$D$3)*'input_cool&amp;vent_evolution'!AN$11,($O122*$M122*FD122*'input_cooling&amp;ventilation'!$D$3)*'input_cool&amp;vent_evolution'!AN$10)</f>
        <v>779269.85238483048</v>
      </c>
      <c r="HY122" s="2">
        <f>IF($D122=3,($N122*$M122*FE122*'input_cooling&amp;ventilation'!$D$3)*'input_cool&amp;vent_evolution'!AO$11,($O122*$M122*FE122*'input_cooling&amp;ventilation'!$D$3)*'input_cool&amp;vent_evolution'!AO$10)</f>
        <v>757018.36189569812</v>
      </c>
      <c r="HZ122" s="2">
        <f>IF($D122=3,($N122*$M122*FF122*'input_cooling&amp;ventilation'!$D$3)*'input_cool&amp;vent_evolution'!AP$11,($O122*$M122*FF122*'input_cooling&amp;ventilation'!$D$3)*'input_cool&amp;vent_evolution'!AP$10)</f>
        <v>735405.08170001279</v>
      </c>
      <c r="IA122" s="2">
        <f>IF($D122=3,($N122*$M122*FG122*'input_cooling&amp;ventilation'!$D$3)*'input_cool&amp;vent_evolution'!AQ$11,($O122*$M122*FG122*'input_cooling&amp;ventilation'!$D$3)*'input_cool&amp;vent_evolution'!AQ$10)</f>
        <v>714451.24631116341</v>
      </c>
      <c r="IB122" s="2">
        <f>IF($D122=3,($N122*$M122*FH122*'input_cooling&amp;ventilation'!$D$3)*'input_cool&amp;vent_evolution'!AR$11,($O122*$M122*FH122*'input_cooling&amp;ventilation'!$D$3)*'input_cool&amp;vent_evolution'!AR$10)</f>
        <v>694209.51731618855</v>
      </c>
      <c r="IC122" s="2">
        <f>IF($D122=3,($N122*$M122*FI122*'input_cooling&amp;ventilation'!$D$3)*'input_cool&amp;vent_evolution'!AS$11,($O122*$M122*FI122*'input_cooling&amp;ventilation'!$D$3)*'input_cool&amp;vent_evolution'!AS$10)</f>
        <v>674727.42415139091</v>
      </c>
      <c r="ID122" s="2">
        <f>IF($D122=3,($N122*$M122*FJ122*'input_cooling&amp;ventilation'!$D$3)*'input_cool&amp;vent_evolution'!AT$11,($O122*$M122*FJ122*'input_cooling&amp;ventilation'!$D$3)*'input_cool&amp;vent_evolution'!AT$10)</f>
        <v>656057.96243745519</v>
      </c>
      <c r="IE122" s="2">
        <f>IF($D122=3,($N122*$M122*FK122*'input_cooling&amp;ventilation'!$D$3)*'input_cool&amp;vent_evolution'!AU$11,($O122*$M122*FK122*'input_cooling&amp;ventilation'!$D$3)*'input_cool&amp;vent_evolution'!AU$10)</f>
        <v>658710.68848325743</v>
      </c>
      <c r="IF122" s="2">
        <f>IF($D122=3,($N122*$M122*FL122*'input_cooling&amp;ventilation'!$D$3)*'input_cool&amp;vent_evolution'!AV$11,($O122*$M122*FL122*'input_cooling&amp;ventilation'!$D$3)*'input_cool&amp;vent_evolution'!AV$10)</f>
        <v>661374.14064759936</v>
      </c>
    </row>
    <row r="123" spans="1:240" x14ac:dyDescent="0.25">
      <c r="A123">
        <v>121</v>
      </c>
      <c r="B123">
        <v>100100</v>
      </c>
      <c r="C123">
        <v>15</v>
      </c>
      <c r="D123">
        <v>3</v>
      </c>
      <c r="E123">
        <v>2</v>
      </c>
      <c r="F123" s="2">
        <v>690707.5</v>
      </c>
      <c r="G123" s="2">
        <v>818300.86318863695</v>
      </c>
      <c r="H123" s="2">
        <v>690707.5</v>
      </c>
      <c r="I123" s="17">
        <v>0.28000000000000003</v>
      </c>
      <c r="J123">
        <v>9.8654065999999999E-2</v>
      </c>
      <c r="K123" s="2">
        <f t="shared" si="77"/>
        <v>68141.103291695006</v>
      </c>
      <c r="L123" s="2">
        <f t="shared" si="78"/>
        <v>229124.24169281838</v>
      </c>
      <c r="M123">
        <v>0.34530095036958802</v>
      </c>
      <c r="N123" s="17">
        <f>'input_cooling&amp;ventilation'!$D$5</f>
        <v>57.500092182043396</v>
      </c>
      <c r="O123" s="45">
        <f>'input_cooling&amp;ventilation'!$D$6</f>
        <v>19.328678831353667</v>
      </c>
      <c r="P123" s="45">
        <f>'input_cooling&amp;ventilation'!$C$5</f>
        <v>50.351688737400465</v>
      </c>
      <c r="Q123" s="45">
        <f>'input_cooling&amp;ventilation'!$C$6</f>
        <v>32.240814214248743</v>
      </c>
      <c r="R123">
        <v>17</v>
      </c>
      <c r="S123">
        <v>12</v>
      </c>
      <c r="T123">
        <v>14</v>
      </c>
      <c r="U123" s="2">
        <f t="shared" si="79"/>
        <v>59236.716830804595</v>
      </c>
      <c r="V123" s="2">
        <f t="shared" si="80"/>
        <v>187321.00271629155</v>
      </c>
      <c r="W123" s="2">
        <v>146879.2353264539</v>
      </c>
      <c r="X123" s="57">
        <f>IF($D123=3,(W123*(1+'input_cool&amp;vent_evolution'!M$11)),(W123*(1+'input_cool&amp;vent_evolution'!M$12)))</f>
        <v>149073.21767280146</v>
      </c>
      <c r="Y123" s="57">
        <f>IF($D123=3,(X123*(1+'input_cool&amp;vent_evolution'!N$11)),(X123*(1+'input_cool&amp;vent_evolution'!N$12)))</f>
        <v>151134.22747812353</v>
      </c>
      <c r="Z123" s="57">
        <f>IF($D123=3,(Y123*(1+'input_cool&amp;vent_evolution'!O$11)),(Y123*(1+'input_cool&amp;vent_evolution'!O$12)))</f>
        <v>153093.06240662147</v>
      </c>
      <c r="AA123" s="57">
        <f>IF($D123=3,(Z123*(1+'input_cool&amp;vent_evolution'!P$11)),(Z123*(1+'input_cool&amp;vent_evolution'!P$12)))</f>
        <v>155286.61133645018</v>
      </c>
      <c r="AB123" s="57">
        <f>IF($D123=3,(AA123*(1+'input_cool&amp;vent_evolution'!Q$11)),(AA123*(1+'input_cool&amp;vent_evolution'!Q$12)))</f>
        <v>157694.07106285717</v>
      </c>
      <c r="AC123" s="57">
        <f>IF($D123=3,(AB123*(1+'input_cool&amp;vent_evolution'!R$11)),(AB123*(1+'input_cool&amp;vent_evolution'!R$12)))</f>
        <v>160233.61527409259</v>
      </c>
      <c r="AD123" s="57">
        <f>IF($D123=3,(AC123*(1+'input_cool&amp;vent_evolution'!S$11)),(AC123*(1+'input_cool&amp;vent_evolution'!S$12)))</f>
        <v>162864.33317083411</v>
      </c>
      <c r="AE123" s="57">
        <f>IF($D123=3,(AD123*(1+'input_cool&amp;vent_evolution'!T$11)),(AD123*(1+'input_cool&amp;vent_evolution'!T$12)))</f>
        <v>165595.18729786234</v>
      </c>
      <c r="AF123" s="57">
        <f>IF($D123=3,(AE123*(1+'input_cool&amp;vent_evolution'!U$11)),(AE123*(1+'input_cool&amp;vent_evolution'!U$12)))</f>
        <v>168725.39087873901</v>
      </c>
      <c r="AG123" s="57">
        <f>IF($D123=3,(AF123*(1+'input_cool&amp;vent_evolution'!V$11)),(AF123*(1+'input_cool&amp;vent_evolution'!V$12)))</f>
        <v>171888.38005166844</v>
      </c>
      <c r="AH123" s="57">
        <f>IF($D123=3,(AG123*(1+'input_cool&amp;vent_evolution'!W$11)),(AG123*(1+'input_cool&amp;vent_evolution'!W$12)))</f>
        <v>174959.21781725151</v>
      </c>
      <c r="AI123" s="57">
        <f>IF($D123=3,(AH123*(1+'input_cool&amp;vent_evolution'!X$11)),(AH123*(1+'input_cool&amp;vent_evolution'!X$12)))</f>
        <v>178138.58479411958</v>
      </c>
      <c r="AJ123" s="57">
        <f>IF($D123=3,(AI123*(1+'input_cool&amp;vent_evolution'!Y$11)),(AI123*(1+'input_cool&amp;vent_evolution'!Y$12)))</f>
        <v>181389.2142707294</v>
      </c>
      <c r="AK123" s="57">
        <f>IF($D123=3,(AJ123*(1+'input_cool&amp;vent_evolution'!Z$11)),(AJ123*(1+'input_cool&amp;vent_evolution'!Z$12)))</f>
        <v>184870.84507338906</v>
      </c>
      <c r="AL123" s="57">
        <f>IF($D123=3,(AK123*(1+'input_cool&amp;vent_evolution'!AA$11)),(AK123*(1+'input_cool&amp;vent_evolution'!AA$12)))</f>
        <v>188375.17983985227</v>
      </c>
      <c r="AM123" s="57">
        <f>IF($D123=3,(AL123*(1+'input_cool&amp;vent_evolution'!AB$11)),(AL123*(1+'input_cool&amp;vent_evolution'!AB$12)))</f>
        <v>191521.25731964171</v>
      </c>
      <c r="AN123" s="57">
        <f>IF($D123=3,(AM123*(1+'input_cool&amp;vent_evolution'!AC$11)),(AM123*(1+'input_cool&amp;vent_evolution'!AC$12)))</f>
        <v>194660.28928731239</v>
      </c>
      <c r="AO123" s="57">
        <f>IF($D123=3,(AN123*(1+'input_cool&amp;vent_evolution'!AD$11)),(AN123*(1+'input_cool&amp;vent_evolution'!AD$12)))</f>
        <v>197762.06471681152</v>
      </c>
      <c r="AP123" s="57">
        <f>IF($D123=3,(AO123*(1+'input_cool&amp;vent_evolution'!AE$11)),(AO123*(1+'input_cool&amp;vent_evolution'!AE$12)))</f>
        <v>200816.70651288977</v>
      </c>
      <c r="AQ123" s="57">
        <f>IF($D123=3,(AP123*(1+'input_cool&amp;vent_evolution'!AF$11)),(AP123*(1+'input_cool&amp;vent_evolution'!AF$12)))</f>
        <v>203805.4524218672</v>
      </c>
      <c r="AR123" s="57">
        <f>IF($D123=3,(AQ123*(1+'input_cool&amp;vent_evolution'!AG$11)),(AQ123*(1+'input_cool&amp;vent_evolution'!AG$12)))</f>
        <v>206762.63442608665</v>
      </c>
      <c r="AS123" s="57">
        <f>IF($D123=3,(AR123*(1+'input_cool&amp;vent_evolution'!AH$11)),(AR123*(1+'input_cool&amp;vent_evolution'!AH$12)))</f>
        <v>209671.52415485925</v>
      </c>
      <c r="AT123" s="57">
        <f>IF($D123=3,(AS123*(1+'input_cool&amp;vent_evolution'!AI$11)),(AS123*(1+'input_cool&amp;vent_evolution'!AI$12)))</f>
        <v>212530.13538272565</v>
      </c>
      <c r="AU123" s="57">
        <f>IF($D123=3,(AT123*(1+'input_cool&amp;vent_evolution'!AJ$11)),(AT123*(1+'input_cool&amp;vent_evolution'!AJ$12)))</f>
        <v>215336.63358946616</v>
      </c>
      <c r="AV123" s="57">
        <f>IF($D123=3,(AU123*(1+'input_cool&amp;vent_evolution'!AK$11)),(AU123*(1+'input_cool&amp;vent_evolution'!AK$12)))</f>
        <v>218114.47616277027</v>
      </c>
      <c r="AW123" s="57">
        <f>IF($D123=3,(AV123*(1+'input_cool&amp;vent_evolution'!AL$11)),(AV123*(1+'input_cool&amp;vent_evolution'!AL$12)))</f>
        <v>220813.7468972416</v>
      </c>
      <c r="AX123" s="57">
        <f>IF($D123=3,(AW123*(1+'input_cool&amp;vent_evolution'!AM$11)),(AW123*(1+'input_cool&amp;vent_evolution'!AM$12)))</f>
        <v>223458.54431747552</v>
      </c>
      <c r="AY123" s="57">
        <f>IF($D123=3,(AX123*(1+'input_cool&amp;vent_evolution'!AN$11)),(AX123*(1+'input_cool&amp;vent_evolution'!AN$12)))</f>
        <v>226048.0475519397</v>
      </c>
      <c r="AZ123" s="57">
        <f>IF($D123=3,(AY123*(1+'input_cool&amp;vent_evolution'!AO$11)),(AY123*(1+'input_cool&amp;vent_evolution'!AO$12)))</f>
        <v>228582.27764333834</v>
      </c>
      <c r="BA123" s="57">
        <f>IF($D123=3,(AZ123*(1+'input_cool&amp;vent_evolution'!AP$11)),(AZ123*(1+'input_cool&amp;vent_evolution'!AP$12)))</f>
        <v>231061.53804794166</v>
      </c>
      <c r="BB123" s="57">
        <f>IF($D123=3,(BA123*(1+'input_cool&amp;vent_evolution'!AQ$11)),(BA123*(1+'input_cool&amp;vent_evolution'!AQ$12)))</f>
        <v>233486.32786494942</v>
      </c>
      <c r="BC123" s="57">
        <f>IF($D123=3,(BB123*(1+'input_cool&amp;vent_evolution'!AR$11)),(BB123*(1+'input_cool&amp;vent_evolution'!AR$12)))</f>
        <v>235857.44753192869</v>
      </c>
      <c r="BD123" s="57">
        <f>IF($D123=3,(BC123*(1+'input_cool&amp;vent_evolution'!AS$11)),(BC123*(1+'input_cool&amp;vent_evolution'!AS$12)))</f>
        <v>238175.98279152223</v>
      </c>
      <c r="BE123" s="57">
        <f>IF($D123=3,(BD123*(1+'input_cool&amp;vent_evolution'!AT$11)),(BD123*(1+'input_cool&amp;vent_evolution'!AT$12)))</f>
        <v>240443.32382550169</v>
      </c>
      <c r="BF123" s="57">
        <f>IF($D123=3,(BE123*(1+'input_cool&amp;vent_evolution'!AU$11)),(BE123*(1+'input_cool&amp;vent_evolution'!AU$12)))</f>
        <v>242732.2490482147</v>
      </c>
      <c r="BG123" s="57">
        <f>IF($D123=3,(BF123*(1+'input_cool&amp;vent_evolution'!AV$11)),(BF123*(1+'input_cool&amp;vent_evolution'!AV$12)))</f>
        <v>245042.96393259024</v>
      </c>
      <c r="BH123" s="2">
        <f t="shared" si="153"/>
        <v>182408.12605976878</v>
      </c>
      <c r="BI123" s="2">
        <f t="shared" si="81"/>
        <v>185132.81486629741</v>
      </c>
      <c r="BJ123" s="2">
        <f t="shared" si="82"/>
        <v>187692.36615715231</v>
      </c>
      <c r="BK123" s="2">
        <f t="shared" si="83"/>
        <v>190125.02730066641</v>
      </c>
      <c r="BL123" s="2">
        <f t="shared" si="84"/>
        <v>192849.17785075033</v>
      </c>
      <c r="BM123" s="2">
        <f t="shared" si="85"/>
        <v>195838.98247685851</v>
      </c>
      <c r="BN123" s="2">
        <f t="shared" si="86"/>
        <v>198992.82174888227</v>
      </c>
      <c r="BO123" s="2">
        <f t="shared" si="87"/>
        <v>202259.8888783507</v>
      </c>
      <c r="BP123" s="2">
        <f t="shared" si="88"/>
        <v>205651.31437662937</v>
      </c>
      <c r="BQ123" s="2">
        <f t="shared" si="89"/>
        <v>209538.68870904771</v>
      </c>
      <c r="BR123" s="2">
        <f t="shared" si="90"/>
        <v>213466.77920120649</v>
      </c>
      <c r="BS123" s="2">
        <f t="shared" si="91"/>
        <v>217280.42761113044</v>
      </c>
      <c r="BT123" s="2">
        <f t="shared" si="92"/>
        <v>221228.85756460772</v>
      </c>
      <c r="BU123" s="2">
        <f t="shared" si="93"/>
        <v>225265.78783610035</v>
      </c>
      <c r="BV123" s="2">
        <f t="shared" si="94"/>
        <v>229589.59677297011</v>
      </c>
      <c r="BW123" s="2">
        <f t="shared" si="95"/>
        <v>233941.60157756976</v>
      </c>
      <c r="BX123" s="2">
        <f t="shared" si="96"/>
        <v>237848.6895757592</v>
      </c>
      <c r="BY123" s="2">
        <f t="shared" si="97"/>
        <v>241747.02780983219</v>
      </c>
      <c r="BZ123" s="2">
        <f t="shared" si="98"/>
        <v>245599.09745259446</v>
      </c>
      <c r="CA123" s="2">
        <f t="shared" si="99"/>
        <v>249392.63221990221</v>
      </c>
      <c r="CB123" s="2">
        <f t="shared" si="100"/>
        <v>253104.33142172385</v>
      </c>
      <c r="CC123" s="2">
        <f t="shared" si="101"/>
        <v>256776.83166730613</v>
      </c>
      <c r="CD123" s="2">
        <f t="shared" si="102"/>
        <v>260389.35812933868</v>
      </c>
      <c r="CE123" s="2">
        <f t="shared" si="103"/>
        <v>263939.44413060078</v>
      </c>
      <c r="CF123" s="2">
        <f t="shared" si="104"/>
        <v>267424.81139537331</v>
      </c>
      <c r="CG123" s="2">
        <f t="shared" si="105"/>
        <v>270874.59146237362</v>
      </c>
      <c r="CH123" s="2">
        <f t="shared" si="106"/>
        <v>274226.7938026741</v>
      </c>
      <c r="CI123" s="2">
        <f t="shared" si="107"/>
        <v>277511.34617769381</v>
      </c>
      <c r="CJ123" s="2">
        <f t="shared" si="108"/>
        <v>280727.22915376246</v>
      </c>
      <c r="CK123" s="2">
        <f t="shared" si="109"/>
        <v>283874.46886364295</v>
      </c>
      <c r="CL123" s="2">
        <f t="shared" si="110"/>
        <v>286953.44216720579</v>
      </c>
      <c r="CM123" s="2">
        <f t="shared" si="111"/>
        <v>289964.76889168209</v>
      </c>
      <c r="CN123" s="2">
        <f t="shared" si="112"/>
        <v>292909.4430939671</v>
      </c>
      <c r="CO123" s="2">
        <f t="shared" si="113"/>
        <v>295788.8131490057</v>
      </c>
      <c r="CP123" s="2">
        <f t="shared" si="114"/>
        <v>298604.60551221744</v>
      </c>
      <c r="CQ123" s="2">
        <f t="shared" si="115"/>
        <v>301447.20310361998</v>
      </c>
      <c r="CR123" s="2">
        <f>IF($D123=3,(W123*$P123*$M123*'input_cooling&amp;ventilation'!$D$3)*'input_cool&amp;vent_evolution'!M$11,(W123*$Q123*'input_cooling&amp;ventilation'!$D$3)*'input_cool&amp;vent_evolution'!M$12)</f>
        <v>31144.018563762864</v>
      </c>
      <c r="CS123" s="2">
        <f>IF($D123=3,(X123*$P123*$M123*'input_cooling&amp;ventilation'!$D$3)*'input_cool&amp;vent_evolution'!N$11,(X123*$Q123*'input_cooling&amp;ventilation'!$D$3)*'input_cool&amp;vent_evolution'!N$12)</f>
        <v>29256.446727524948</v>
      </c>
      <c r="CT123" s="2">
        <f>IF($D123=3,(Y123*$P123*$M123*'input_cooling&amp;ventilation'!$D$3)*'input_cool&amp;vent_evolution'!O$11,(Y123*$Q123*'input_cooling&amp;ventilation'!$D$3)*'input_cool&amp;vent_evolution'!O$12)</f>
        <v>27806.053899224338</v>
      </c>
      <c r="CU123" s="2">
        <f>IF($D123=3,(Z123*$P123*$M123*'input_cooling&amp;ventilation'!$D$3)*'input_cool&amp;vent_evolution'!P$11,(Z123*$Q123*'input_cooling&amp;ventilation'!$D$3)*'input_cool&amp;vent_evolution'!P$12)</f>
        <v>31137.86612952314</v>
      </c>
      <c r="CV123" s="2">
        <f>IF($D123=3,(AA123*$P123*$M123*'input_cooling&amp;ventilation'!$D$3)*'input_cool&amp;vent_evolution'!Q$11,(AA123*$Q123*'input_cooling&amp;ventilation'!$D$3)*'input_cool&amp;vent_evolution'!Q$12)</f>
        <v>34174.372704297624</v>
      </c>
      <c r="CW123" s="2">
        <f>IF($D123=3,(AB123*$P123*$M123*'input_cooling&amp;ventilation'!$D$3)*'input_cool&amp;vent_evolution'!R$11,(AB123*$Q123*'input_cooling&amp;ventilation'!$D$3)*'input_cool&amp;vent_evolution'!R$12)</f>
        <v>36049.338405060756</v>
      </c>
      <c r="CX123" s="2">
        <f>IF($D123=3,(AC123*$P123*$M123*'input_cooling&amp;ventilation'!$D$3)*'input_cool&amp;vent_evolution'!S$11,(AC123*$Q123*'input_cooling&amp;ventilation'!$D$3)*'input_cool&amp;vent_evolution'!S$12)</f>
        <v>37343.567120554158</v>
      </c>
      <c r="CY123" s="2">
        <f>IF($D123=3,(AD123*$P123*$M123*'input_cooling&amp;ventilation'!$D$3)*'input_cool&amp;vent_evolution'!T$11,(AD123*$Q123*'input_cooling&amp;ventilation'!$D$3)*'input_cool&amp;vent_evolution'!T$12)</f>
        <v>38765.020953191219</v>
      </c>
      <c r="CZ123" s="2">
        <f>IF($D123=3,(AE123*$P123*$M123*'input_cooling&amp;ventilation'!$D$3)*'input_cool&amp;vent_evolution'!U$11,(AE123*$Q123*'input_cooling&amp;ventilation'!$D$3)*'input_cool&amp;vent_evolution'!U$12)</f>
        <v>44433.866386150177</v>
      </c>
      <c r="DA123" s="2">
        <f>IF($D123=3,(AF123*$P123*$M123*'input_cooling&amp;ventilation'!$D$3)*'input_cool&amp;vent_evolution'!V$11,(AF123*$Q123*'input_cooling&amp;ventilation'!$D$3)*'input_cool&amp;vent_evolution'!V$12)</f>
        <v>44899.264427850263</v>
      </c>
      <c r="DB123" s="2">
        <f>IF($D123=3,(AG123*$P123*$M123*'input_cooling&amp;ventilation'!$D$3)*'input_cool&amp;vent_evolution'!W$11,(AG123*$Q123*'input_cooling&amp;ventilation'!$D$3)*'input_cool&amp;vent_evolution'!W$12)</f>
        <v>43591.156755129174</v>
      </c>
      <c r="DC123" s="2">
        <f>IF($D123=3,(AH123*$P123*$M123*'input_cooling&amp;ventilation'!$D$3)*'input_cool&amp;vent_evolution'!X$11,(AH123*$Q123*'input_cooling&amp;ventilation'!$D$3)*'input_cool&amp;vent_evolution'!X$12)</f>
        <v>45131.750633013966</v>
      </c>
      <c r="DD123" s="2">
        <f>IF($D123=3,(AI123*$P123*$M123*'input_cooling&amp;ventilation'!$D$3)*'input_cool&amp;vent_evolution'!Y$11,(AI123*$Q123*'input_cooling&amp;ventilation'!$D$3)*'input_cool&amp;vent_evolution'!Y$12)</f>
        <v>46143.336081069814</v>
      </c>
      <c r="DE123" s="2">
        <f>IF($D123=3,(AJ123*$P123*$M123*'input_cooling&amp;ventilation'!$D$3)*'input_cool&amp;vent_evolution'!Z$11,(AJ123*$Q123*'input_cooling&amp;ventilation'!$D$3)*'input_cool&amp;vent_evolution'!Z$12)</f>
        <v>49422.446142610599</v>
      </c>
      <c r="DF123" s="2">
        <f>IF($D123=3,(AK123*$P123*$M123*'input_cooling&amp;ventilation'!$D$3)*'input_cool&amp;vent_evolution'!AA$11,(AK123*$Q123*'input_cooling&amp;ventilation'!$D$3)*'input_cool&amp;vent_evolution'!AA$12)</f>
        <v>49744.73345332875</v>
      </c>
      <c r="DG123" s="2">
        <f>IF($D123=3,(AL123*$P123*$M123*'input_cooling&amp;ventilation'!$D$3)*'input_cool&amp;vent_evolution'!AB$11,(AL123*$Q123*'input_cooling&amp;ventilation'!$D$3)*'input_cool&amp;vent_evolution'!AB$12)</f>
        <v>44659.199558607797</v>
      </c>
      <c r="DH123" s="2">
        <f>IF($D123=3,(AM123*$P123*$M123*'input_cooling&amp;ventilation'!$D$3)*'input_cool&amp;vent_evolution'!AC$11,(AM123*$Q123*'input_cooling&amp;ventilation'!$D$3)*'input_cool&amp;vent_evolution'!AC$12)</f>
        <v>44559.187103820841</v>
      </c>
      <c r="DI123" s="2">
        <f>IF($D123=3,(AN123*$P123*$M123*'input_cooling&amp;ventilation'!$D$3)*'input_cool&amp;vent_evolution'!AD$11,(AN123*$Q123*'input_cooling&amp;ventilation'!$D$3)*'input_cool&amp;vent_evolution'!AD$12)</f>
        <v>44030.323087039724</v>
      </c>
      <c r="DJ123" s="2">
        <f>IF($D123=3,(AO123*$P123*$M123*'input_cooling&amp;ventilation'!$D$3)*'input_cool&amp;vent_evolution'!AE$11,(AO123*$Q123*'input_cooling&amp;ventilation'!$D$3)*'input_cool&amp;vent_evolution'!AE$12)</f>
        <v>43361.251726150047</v>
      </c>
      <c r="DK123" s="2">
        <f>IF($D123=3,(AP123*$P123*$M123*'input_cooling&amp;ventilation'!$D$3)*'input_cool&amp;vent_evolution'!AF$11,(AP123*$Q123*'input_cooling&amp;ventilation'!$D$3)*'input_cool&amp;vent_evolution'!AF$12)</f>
        <v>42425.846418737754</v>
      </c>
      <c r="DL123" s="2">
        <f>IF($D123=3,(AQ123*$P123*$M123*'input_cooling&amp;ventilation'!$D$3)*'input_cool&amp;vent_evolution'!AG$11,(AQ123*$Q123*'input_cooling&amp;ventilation'!$D$3)*'input_cool&amp;vent_evolution'!AG$12)</f>
        <v>41977.790472724679</v>
      </c>
      <c r="DM123" s="2">
        <f>IF($D123=3,(AR123*$P123*$M123*'input_cooling&amp;ventilation'!$D$3)*'input_cool&amp;vent_evolution'!AH$11,(AR123*$Q123*'input_cooling&amp;ventilation'!$D$3)*'input_cool&amp;vent_evolution'!AH$12)</f>
        <v>41292.271956357828</v>
      </c>
      <c r="DN123" s="2">
        <f>IF($D123=3,(AS123*$P123*$M123*'input_cooling&amp;ventilation'!$D$3)*'input_cool&amp;vent_evolution'!AI$11,(AS123*$Q123*'input_cooling&amp;ventilation'!$D$3)*'input_cool&amp;vent_evolution'!AI$12)</f>
        <v>40578.558572024122</v>
      </c>
      <c r="DO123" s="2">
        <f>IF($D123=3,(AT123*$P123*$M123*'input_cooling&amp;ventilation'!$D$3)*'input_cool&amp;vent_evolution'!AJ$11,(AT123*$Q123*'input_cooling&amp;ventilation'!$D$3)*'input_cool&amp;vent_evolution'!AJ$12)</f>
        <v>39838.803805965857</v>
      </c>
      <c r="DP123" s="2">
        <f>IF($D123=3,(AU123*$P123*$M123*'input_cooling&amp;ventilation'!$D$3)*'input_cool&amp;vent_evolution'!AK$11,(AU123*$Q123*'input_cooling&amp;ventilation'!$D$3)*'input_cool&amp;vent_evolution'!AK$12)</f>
        <v>39432.03135349595</v>
      </c>
      <c r="DQ123" s="2">
        <f>IF($D123=3,(AV123*$P123*$M123*'input_cooling&amp;ventilation'!$D$3)*'input_cool&amp;vent_evolution'!AL$11,(AV123*$Q123*'input_cooling&amp;ventilation'!$D$3)*'input_cool&amp;vent_evolution'!AL$12)</f>
        <v>38316.688373972705</v>
      </c>
      <c r="DR123" s="2">
        <f>IF($D123=3,(AW123*$P123*$M123*'input_cooling&amp;ventilation'!$D$3)*'input_cool&amp;vent_evolution'!AM$11,(AW123*$Q123*'input_cooling&amp;ventilation'!$D$3)*'input_cool&amp;vent_evolution'!AM$12)</f>
        <v>37543.428774749344</v>
      </c>
      <c r="DS123" s="2">
        <f>IF($D123=3,(AX123*$P123*$M123*'input_cooling&amp;ventilation'!$D$3)*'input_cool&amp;vent_evolution'!AN$11,(AX123*$Q123*'input_cooling&amp;ventilation'!$D$3)*'input_cool&amp;vent_evolution'!AN$12)</f>
        <v>36758.516739815022</v>
      </c>
      <c r="DT123" s="2">
        <f>IF($D123=3,(AY123*$P123*$M123*'input_cooling&amp;ventilation'!$D$3)*'input_cool&amp;vent_evolution'!AO$11,(AY123*$Q123*'input_cooling&amp;ventilation'!$D$3)*'input_cool&amp;vent_evolution'!AO$12)</f>
        <v>35973.90341027957</v>
      </c>
      <c r="DU123" s="2">
        <f>IF($D123=3,(AZ123*$P123*$M123*'input_cooling&amp;ventilation'!$D$3)*'input_cool&amp;vent_evolution'!AP$11,(AZ123*$Q123*'input_cooling&amp;ventilation'!$D$3)*'input_cool&amp;vent_evolution'!AP$12)</f>
        <v>35193.597703240463</v>
      </c>
      <c r="DV123" s="2">
        <f>IF($D123=3,(BA123*$P123*$M123*'input_cooling&amp;ventilation'!$D$3)*'input_cool&amp;vent_evolution'!AQ$11,(BA123*$Q123*'input_cooling&amp;ventilation'!$D$3)*'input_cool&amp;vent_evolution'!AQ$12)</f>
        <v>34420.376809243957</v>
      </c>
      <c r="DW123" s="2">
        <f>IF($D123=3,(BB123*$P123*$M123*'input_cooling&amp;ventilation'!$D$3)*'input_cool&amp;vent_evolution'!AR$11,(BB123*$Q123*'input_cooling&amp;ventilation'!$D$3)*'input_cool&amp;vent_evolution'!AR$12)</f>
        <v>33658.518286731327</v>
      </c>
      <c r="DX123" s="2">
        <f>IF($D123=3,(BC123*$P123*$M123*'input_cooling&amp;ventilation'!$D$3)*'input_cool&amp;vent_evolution'!AS$11,(BC123*$Q123*'input_cooling&amp;ventilation'!$D$3)*'input_cool&amp;vent_evolution'!AS$12)</f>
        <v>32912.07209836023</v>
      </c>
      <c r="DY123" s="2">
        <f>IF($D123=3,(BD123*$P123*$M123*'input_cooling&amp;ventilation'!$D$3)*'input_cool&amp;vent_evolution'!AT$11,(BD123*$Q123*'input_cooling&amp;ventilation'!$D$3)*'input_cool&amp;vent_evolution'!AT$12)</f>
        <v>32185.359818502304</v>
      </c>
      <c r="DZ123" s="2">
        <f>IF($D123=3,(BE123*$P123*$M123*'input_cooling&amp;ventilation'!$D$3)*'input_cool&amp;vent_evolution'!AU$11,(BE123*$Q123*'input_cooling&amp;ventilation'!$D$3)*'input_cool&amp;vent_evolution'!AU$12)</f>
        <v>32491.751697962962</v>
      </c>
      <c r="EA123" s="2">
        <f>IF($D123=3,(BF123*$P123*$M123*'input_cooling&amp;ventilation'!$D$3)*'input_cool&amp;vent_evolution'!AV$11,(BF123*$Q123*'input_cooling&amp;ventilation'!$D$3)*'input_cool&amp;vent_evolution'!AV$12)</f>
        <v>32801.060306779109</v>
      </c>
      <c r="EB123">
        <v>0.80023852116875371</v>
      </c>
      <c r="EC123" s="2">
        <f t="shared" si="116"/>
        <v>552730.74836016691</v>
      </c>
      <c r="ED123" s="2">
        <f>IF($D123=3,(EC123*(1+'input_cool&amp;vent_evolution'!M$10)),EC123*(1+'input_cool&amp;vent_evolution'!M$9))</f>
        <v>564512.8352754761</v>
      </c>
      <c r="EE123" s="2">
        <f>IF($D123=3,(ED123*(1+'input_cool&amp;vent_evolution'!N$10)),ED123*(1+'input_cool&amp;vent_evolution'!N$9))</f>
        <v>576307.08245927573</v>
      </c>
      <c r="EF123" s="2">
        <f>IF($D123=3,(EE123*(1+'input_cool&amp;vent_evolution'!O$10)),EE123*(1+'input_cool&amp;vent_evolution'!O$9))</f>
        <v>588113.49012419512</v>
      </c>
      <c r="EG123" s="2">
        <f>IF($D123=3,(EF123*(1+'input_cool&amp;vent_evolution'!P$10)),EF123*(1+'input_cool&amp;vent_evolution'!P$9))</f>
        <v>599276.96817149466</v>
      </c>
      <c r="EH123" s="2">
        <f>IF($D123=3,(EG123*(1+'input_cool&amp;vent_evolution'!Q$10)),EG123*(1+'input_cool&amp;vent_evolution'!Q$9))</f>
        <v>610452.60672354023</v>
      </c>
      <c r="EI123" s="2">
        <f>IF($D123=3,(EH123*(1+'input_cool&amp;vent_evolution'!R$10)),EH123*(1+'input_cool&amp;vent_evolution'!R$9))</f>
        <v>619233.75307019078</v>
      </c>
      <c r="EJ123" s="2">
        <f>IF($D123=3,(EI123*(1+'input_cool&amp;vent_evolution'!S$10)),EI123*(1+'input_cool&amp;vent_evolution'!S$9))</f>
        <v>628020.23610921379</v>
      </c>
      <c r="EK123" s="2">
        <f>IF($D123=3,(EJ123*(1+'input_cool&amp;vent_evolution'!T$10)),EJ123*(1+'input_cool&amp;vent_evolution'!T$9))</f>
        <v>636812.05579335871</v>
      </c>
      <c r="EL123" s="2">
        <f>IF($D123=3,(EK123*(1+'input_cool&amp;vent_evolution'!U$10)),EK123*(1+'input_cool&amp;vent_evolution'!U$9))</f>
        <v>645609.21174461301</v>
      </c>
      <c r="EM123" s="2">
        <f>IF($D123=3,(EL123*(1+'input_cool&amp;vent_evolution'!V$10)),EL123*(1+'input_cool&amp;vent_evolution'!V$9))</f>
        <v>654411.70429373719</v>
      </c>
      <c r="EN123" s="2">
        <f>IF($D123=3,(EM123*(1+'input_cool&amp;vent_evolution'!W$10)),EM123*(1+'input_cool&amp;vent_evolution'!W$9))</f>
        <v>661257.70295265422</v>
      </c>
      <c r="EO123" s="2">
        <f>IF($D123=3,(EN123*(1+'input_cool&amp;vent_evolution'!X$10)),EN123*(1+'input_cool&amp;vent_evolution'!X$9))</f>
        <v>668108.1679093464</v>
      </c>
      <c r="EP123" s="2">
        <f>IF($D123=3,(EO123*(1+'input_cool&amp;vent_evolution'!Y$10)),EO123*(1+'input_cool&amp;vent_evolution'!Y$9))</f>
        <v>674963.0994236957</v>
      </c>
      <c r="EQ123" s="2">
        <f>IF($D123=3,(EP123*(1+'input_cool&amp;vent_evolution'!Z$10)),EP123*(1+'input_cool&amp;vent_evolution'!Z$9))</f>
        <v>681822.49707044102</v>
      </c>
      <c r="ER123" s="2">
        <f>IF($D123=3,(EQ123*(1+'input_cool&amp;vent_evolution'!AA$10)),EQ123*(1+'input_cool&amp;vent_evolution'!AA$9))</f>
        <v>688686.3612748431</v>
      </c>
      <c r="ES123" s="2">
        <f>IF($D123=3,(ER123*(1+'input_cool&amp;vent_evolution'!AB$10)),ER123*(1+'input_cool&amp;vent_evolution'!AB$9))</f>
        <v>693464.13755668188</v>
      </c>
      <c r="ET123" s="2">
        <f>IF($D123=3,(ES123*(1+'input_cool&amp;vent_evolution'!AC$10)),ES123*(1+'input_cool&amp;vent_evolution'!AC$9))</f>
        <v>698245.2661606794</v>
      </c>
      <c r="EU123" s="2">
        <f>IF($D123=3,(ET123*(1+'input_cool&amp;vent_evolution'!AD$10)),ET123*(1+'input_cool&amp;vent_evolution'!AD$9))</f>
        <v>703029.74767747836</v>
      </c>
      <c r="EV123" s="2">
        <f>IF($D123=3,(EU123*(1+'input_cool&amp;vent_evolution'!AE$10)),EU123*(1+'input_cool&amp;vent_evolution'!AE$9))</f>
        <v>707817.58156368788</v>
      </c>
      <c r="EW123" s="2">
        <f>IF($D123=3,(EV123*(1+'input_cool&amp;vent_evolution'!AF$10)),EV123*(1+'input_cool&amp;vent_evolution'!AF$9))</f>
        <v>712608.76833907294</v>
      </c>
      <c r="EX123" s="2">
        <f>IF($D123=3,(EW123*(1+'input_cool&amp;vent_evolution'!AG$10)),EW123*(1+'input_cool&amp;vent_evolution'!AG$9))</f>
        <v>715637.94096368086</v>
      </c>
      <c r="EY123" s="2">
        <f>IF($D123=3,(EX123*(1+'input_cool&amp;vent_evolution'!AH$10)),EX123*(1+'input_cool&amp;vent_evolution'!AH$9))</f>
        <v>718668.01547595137</v>
      </c>
      <c r="EZ123" s="2">
        <f>IF($D123=3,(EY123*(1+'input_cool&amp;vent_evolution'!AI$10)),EY123*(1+'input_cool&amp;vent_evolution'!AI$9))</f>
        <v>721698.99204126454</v>
      </c>
      <c r="FA123" s="2">
        <f>IF($D123=3,(EZ123*(1+'input_cool&amp;vent_evolution'!AJ$10)),EZ123*(1+'input_cool&amp;vent_evolution'!AJ$9))</f>
        <v>724730.87047061475</v>
      </c>
      <c r="FB123" s="2">
        <f>IF($D123=3,(FA123*(1+'input_cool&amp;vent_evolution'!AK$10)),FA123*(1+'input_cool&amp;vent_evolution'!AK$9))</f>
        <v>727763.65036236413</v>
      </c>
      <c r="FC123" s="2">
        <f>IF($D123=3,(FB123*(1+'input_cool&amp;vent_evolution'!AL$10)),FB123*(1+'input_cool&amp;vent_evolution'!AL$9))</f>
        <v>730797.33259066474</v>
      </c>
      <c r="FD123" s="2">
        <f>IF($D123=3,(FC123*(1+'input_cool&amp;vent_evolution'!AM$10)),FC123*(1+'input_cool&amp;vent_evolution'!AM$9))</f>
        <v>733831.91642311867</v>
      </c>
      <c r="FE123" s="2">
        <f>IF($D123=3,(FD123*(1+'input_cool&amp;vent_evolution'!AN$10)),FD123*(1+'input_cool&amp;vent_evolution'!AN$9))</f>
        <v>736867.40230861562</v>
      </c>
      <c r="FF123" s="2">
        <f>IF($D123=3,(FE123*(1+'input_cool&amp;vent_evolution'!AO$10)),FE123*(1+'input_cool&amp;vent_evolution'!AO$9))</f>
        <v>739903.78996364656</v>
      </c>
      <c r="FG123" s="2">
        <f>IF($D123=3,(FF123*(1+'input_cool&amp;vent_evolution'!AP$10)),FF123*(1+'input_cool&amp;vent_evolution'!AP$9))</f>
        <v>742941.07957721688</v>
      </c>
      <c r="FH123" s="2">
        <f>IF($D123=3,(FG123*(1+'input_cool&amp;vent_evolution'!AQ$10)),FG123*(1+'input_cool&amp;vent_evolution'!AQ$9))</f>
        <v>745979.27086581849</v>
      </c>
      <c r="FI123" s="2">
        <f>IF($D123=3,(FH123*(1+'input_cool&amp;vent_evolution'!AR$10)),FH123*(1+'input_cool&amp;vent_evolution'!AR$9))</f>
        <v>749018.36416021094</v>
      </c>
      <c r="FJ123" s="2">
        <f>IF($D123=3,(FI123*(1+'input_cool&amp;vent_evolution'!AS$10)),FI123*(1+'input_cool&amp;vent_evolution'!AS$9))</f>
        <v>752058.35924776329</v>
      </c>
      <c r="FK123" s="2">
        <f>IF($D123=3,(FJ123*(1+'input_cool&amp;vent_evolution'!AT$10)),FJ123*(1+'input_cool&amp;vent_evolution'!AT$9))</f>
        <v>755099.25641198293</v>
      </c>
      <c r="FL123" s="2">
        <f>IF($D123=3,(FK123*(1+'input_cool&amp;vent_evolution'!AU$10)),FK123*(1+'input_cool&amp;vent_evolution'!AU$9))</f>
        <v>758152.44923843362</v>
      </c>
      <c r="FM123" s="2">
        <f t="shared" si="117"/>
        <v>645551.68378762214</v>
      </c>
      <c r="FN123" s="2">
        <f t="shared" si="118"/>
        <v>659312.3549087334</v>
      </c>
      <c r="FO123" s="2">
        <f t="shared" si="119"/>
        <v>673087.22839116189</v>
      </c>
      <c r="FP123" s="2">
        <f t="shared" si="120"/>
        <v>686876.30448324385</v>
      </c>
      <c r="FQ123" s="2">
        <f t="shared" si="121"/>
        <v>699914.48278568278</v>
      </c>
      <c r="FR123" s="2">
        <f t="shared" si="122"/>
        <v>712966.86372536921</v>
      </c>
      <c r="FS123" s="2">
        <f t="shared" si="123"/>
        <v>723222.64165428595</v>
      </c>
      <c r="FT123" s="2">
        <f t="shared" si="124"/>
        <v>733484.65247463691</v>
      </c>
      <c r="FU123" s="2">
        <f t="shared" si="125"/>
        <v>743752.89613123657</v>
      </c>
      <c r="FV123" s="2">
        <f t="shared" si="126"/>
        <v>754027.3721825924</v>
      </c>
      <c r="FW123" s="2">
        <f t="shared" si="127"/>
        <v>764308.0810150099</v>
      </c>
      <c r="FX123" s="2">
        <f t="shared" si="128"/>
        <v>772303.73889107921</v>
      </c>
      <c r="FY123" s="2">
        <f t="shared" si="129"/>
        <v>780304.61309726536</v>
      </c>
      <c r="FZ123" s="2">
        <f t="shared" si="130"/>
        <v>788310.70393709221</v>
      </c>
      <c r="GA123" s="2">
        <f t="shared" si="131"/>
        <v>796322.01091388427</v>
      </c>
      <c r="GB123" s="2">
        <f t="shared" si="132"/>
        <v>804338.5345243169</v>
      </c>
      <c r="GC123" s="2">
        <f t="shared" si="133"/>
        <v>809918.65021835419</v>
      </c>
      <c r="GD123" s="2">
        <f t="shared" si="134"/>
        <v>815502.68119523162</v>
      </c>
      <c r="GE123" s="2">
        <f t="shared" si="135"/>
        <v>821090.62814477913</v>
      </c>
      <c r="GF123" s="2">
        <f t="shared" si="136"/>
        <v>826682.49043235357</v>
      </c>
      <c r="GG123" s="2">
        <f t="shared" si="137"/>
        <v>832278.26866500464</v>
      </c>
      <c r="GH123" s="2">
        <f t="shared" si="138"/>
        <v>835816.13496627426</v>
      </c>
      <c r="GI123" s="2">
        <f t="shared" si="139"/>
        <v>839355.05461060652</v>
      </c>
      <c r="GJ123" s="2">
        <f t="shared" si="140"/>
        <v>842895.02779115364</v>
      </c>
      <c r="GK123" s="2">
        <f t="shared" si="141"/>
        <v>846436.05428717006</v>
      </c>
      <c r="GL123" s="2">
        <f t="shared" si="142"/>
        <v>849978.1336295706</v>
      </c>
      <c r="GM123" s="2">
        <f t="shared" si="143"/>
        <v>853521.26683930447</v>
      </c>
      <c r="GN123" s="2">
        <f t="shared" si="144"/>
        <v>857065.4530609817</v>
      </c>
      <c r="GO123" s="2">
        <f t="shared" si="145"/>
        <v>860610.69281887403</v>
      </c>
      <c r="GP123" s="2">
        <f t="shared" si="146"/>
        <v>864156.98578186275</v>
      </c>
      <c r="GQ123" s="2">
        <f t="shared" si="147"/>
        <v>867704.3321706932</v>
      </c>
      <c r="GR123" s="2">
        <f t="shared" si="148"/>
        <v>871252.73165424727</v>
      </c>
      <c r="GS123" s="2">
        <f t="shared" si="149"/>
        <v>874802.1846188294</v>
      </c>
      <c r="GT123" s="2">
        <f t="shared" si="150"/>
        <v>878352.6908161015</v>
      </c>
      <c r="GU123" s="2">
        <f t="shared" si="151"/>
        <v>881904.2505771803</v>
      </c>
      <c r="GV123" s="2">
        <f t="shared" si="152"/>
        <v>885470.17083019868</v>
      </c>
      <c r="GW123" s="2">
        <f>IF($D123=3,($N123*$M123*EC123*'input_cooling&amp;ventilation'!$D$3)*'input_cool&amp;vent_evolution'!M$11,($O123*$M123*EC123*'input_cooling&amp;ventilation'!$D$3)*'input_cool&amp;vent_evolution'!M$10)</f>
        <v>133838.90407372999</v>
      </c>
      <c r="GX123" s="2">
        <f>IF($D123=3,($N123*$M123*ED123*'input_cooling&amp;ventilation'!$D$3)*'input_cool&amp;vent_evolution'!N$11,($O123*$M123*ED123*'input_cooling&amp;ventilation'!$D$3)*'input_cool&amp;vent_evolution'!N$10)</f>
        <v>126517.40459795555</v>
      </c>
      <c r="GY123" s="2">
        <f>IF($D123=3,($N123*$M123*EE123*'input_cooling&amp;ventilation'!$D$3)*'input_cool&amp;vent_evolution'!O$11,($O123*$M123*EE123*'input_cooling&amp;ventilation'!$D$3)*'input_cool&amp;vent_evolution'!O$10)</f>
        <v>121083.50575777169</v>
      </c>
      <c r="GZ123" s="2">
        <f>IF($D123=3,($N123*$M123*EF123*'input_cooling&amp;ventilation'!$D$3)*'input_cool&amp;vent_evolution'!P$11,($O123*$M123*EF123*'input_cooling&amp;ventilation'!$D$3)*'input_cool&amp;vent_evolution'!P$10)</f>
        <v>136599.45857860672</v>
      </c>
      <c r="HA123" s="2">
        <f>IF($D123=3,($N123*$M123*EG123*'input_cooling&amp;ventilation'!$D$3)*'input_cool&amp;vent_evolution'!Q$11,($O123*$M123*EG123*'input_cooling&amp;ventilation'!$D$3)*'input_cool&amp;vent_evolution'!Q$10)</f>
        <v>150608.20261617185</v>
      </c>
      <c r="HB123" s="2">
        <f>IF($D123=3,($N123*$M123*EH123*'input_cooling&amp;ventilation'!$D$3)*'input_cool&amp;vent_evolution'!R$11,($O123*$M123*EH123*'input_cooling&amp;ventilation'!$D$3)*'input_cool&amp;vent_evolution'!R$10)</f>
        <v>159363.32640228784</v>
      </c>
      <c r="HC123" s="2">
        <f>IF($D123=3,($N123*$M123*EI123*'input_cooling&amp;ventilation'!$D$3)*'input_cool&amp;vent_evolution'!S$11,($O123*$M123*EI123*'input_cooling&amp;ventilation'!$D$3)*'input_cool&amp;vent_evolution'!S$10)</f>
        <v>164805.34373555731</v>
      </c>
      <c r="HD123" s="2">
        <f>IF($D123=3,($N123*$M123*EJ123*'input_cooling&amp;ventilation'!$D$3)*'input_cool&amp;vent_evolution'!T$11,($O123*$M123*EJ123*'input_cooling&amp;ventilation'!$D$3)*'input_cool&amp;vent_evolution'!T$10)</f>
        <v>170703.40164646937</v>
      </c>
      <c r="HE123" s="2">
        <f>IF($D123=3,($N123*$M123*EK123*'input_cooling&amp;ventilation'!$D$3)*'input_cool&amp;vent_evolution'!U$11,($O123*$M123*EK123*'input_cooling&amp;ventilation'!$D$3)*'input_cool&amp;vent_evolution'!U$10)</f>
        <v>195133.65116862193</v>
      </c>
      <c r="HF123" s="2">
        <f>IF($D123=3,($N123*$M123*EL123*'input_cooling&amp;ventilation'!$D$3)*'input_cool&amp;vent_evolution'!V$11,($O123*$M123*EL123*'input_cooling&amp;ventilation'!$D$3)*'input_cool&amp;vent_evolution'!V$10)</f>
        <v>196192.77124113965</v>
      </c>
      <c r="HG123" s="2">
        <f>IF($D123=3,($N123*$M123*EM123*'input_cooling&amp;ventilation'!$D$3)*'input_cool&amp;vent_evolution'!W$11,($O123*$M123*EM123*'input_cooling&amp;ventilation'!$D$3)*'input_cool&amp;vent_evolution'!W$10)</f>
        <v>189521.04109526955</v>
      </c>
      <c r="HH123" s="2">
        <f>IF($D123=3,($N123*$M123*EN123*'input_cooling&amp;ventilation'!$D$3)*'input_cool&amp;vent_evolution'!X$11,($O123*$M123*EN123*'input_cooling&amp;ventilation'!$D$3)*'input_cool&amp;vent_evolution'!X$10)</f>
        <v>194791.76629563482</v>
      </c>
      <c r="HI123" s="2">
        <f>IF($D123=3,($N123*$M123*EO123*'input_cooling&amp;ventilation'!$D$3)*'input_cool&amp;vent_evolution'!Y$11,($O123*$M123*EO123*'input_cooling&amp;ventilation'!$D$3)*'input_cool&amp;vent_evolution'!Y$10)</f>
        <v>197629.72828556015</v>
      </c>
      <c r="HJ123" s="2">
        <f>IF($D123=3,($N123*$M123*EP123*'input_cooling&amp;ventilation'!$D$3)*'input_cool&amp;vent_evolution'!Z$11,($O123*$M123*EP123*'input_cooling&amp;ventilation'!$D$3)*'input_cool&amp;vent_evolution'!Z$10)</f>
        <v>210013.54590784258</v>
      </c>
      <c r="HK123" s="2">
        <f>IF($D123=3,($N123*$M123*EQ123*'input_cooling&amp;ventilation'!$D$3)*'input_cool&amp;vent_evolution'!AA$11,($O123*$M123*EQ123*'input_cooling&amp;ventilation'!$D$3)*'input_cool&amp;vent_evolution'!AA$10)</f>
        <v>209509.88025594177</v>
      </c>
      <c r="HL123" s="2">
        <f>IF($D123=3,($N123*$M123*ER123*'input_cooling&amp;ventilation'!$D$3)*'input_cool&amp;vent_evolution'!AB$11,($O123*$M123*ER123*'input_cooling&amp;ventilation'!$D$3)*'input_cool&amp;vent_evolution'!AB$10)</f>
        <v>186450.36472596304</v>
      </c>
      <c r="HM123" s="2">
        <f>IF($D123=3,($N123*$M123*ES123*'input_cooling&amp;ventilation'!$D$3)*'input_cool&amp;vent_evolution'!AC$11,($O123*$M123*ES123*'input_cooling&amp;ventilation'!$D$3)*'input_cool&amp;vent_evolution'!AC$10)</f>
        <v>184246.30278047768</v>
      </c>
      <c r="HN123" s="2">
        <f>IF($D123=3,($N123*$M123*ET123*'input_cooling&amp;ventilation'!$D$3)*'input_cool&amp;vent_evolution'!AD$11,($O123*$M123*ET123*'input_cooling&amp;ventilation'!$D$3)*'input_cool&amp;vent_evolution'!AD$10)</f>
        <v>180358.66328166172</v>
      </c>
      <c r="HO123" s="2">
        <f>IF($D123=3,($N123*$M123*EU123*'input_cooling&amp;ventilation'!$D$3)*'input_cool&amp;vent_evolution'!AE$11,($O123*$M123*EU123*'input_cooling&amp;ventilation'!$D$3)*'input_cool&amp;vent_evolution'!AE$10)</f>
        <v>176030.13621046467</v>
      </c>
      <c r="HP123" s="2">
        <f>IF($D123=3,($N123*$M123*EV123*'input_cooling&amp;ventilation'!$D$3)*'input_cool&amp;vent_evolution'!AF$11,($O123*$M123*EV123*'input_cooling&amp;ventilation'!$D$3)*'input_cool&amp;vent_evolution'!AF$10)</f>
        <v>170768.01149347445</v>
      </c>
      <c r="HQ123" s="2">
        <f>IF($D123=3,($N123*$M123*EW123*'input_cooling&amp;ventilation'!$D$3)*'input_cool&amp;vent_evolution'!AG$11,($O123*$M123*EW123*'input_cooling&amp;ventilation'!$D$3)*'input_cool&amp;vent_evolution'!AG$10)</f>
        <v>167613.6713699848</v>
      </c>
      <c r="HR123" s="2">
        <f>IF($D123=3,($N123*$M123*EX123*'input_cooling&amp;ventilation'!$D$3)*'input_cool&amp;vent_evolution'!AH$11,($O123*$M123*EX123*'input_cooling&amp;ventilation'!$D$3)*'input_cool&amp;vent_evolution'!AH$10)</f>
        <v>163209.17877806645</v>
      </c>
      <c r="HS123" s="2">
        <f>IF($D123=3,($N123*$M123*EY123*'input_cooling&amp;ventilation'!$D$3)*'input_cool&amp;vent_evolution'!AI$11,($O123*$M123*EY123*'input_cooling&amp;ventilation'!$D$3)*'input_cool&amp;vent_evolution'!AI$10)</f>
        <v>158832.72275295958</v>
      </c>
      <c r="HT123" s="2">
        <f>IF($D123=3,($N123*$M123*EZ123*'input_cooling&amp;ventilation'!$D$3)*'input_cool&amp;vent_evolution'!AJ$11,($O123*$M123*EZ123*'input_cooling&amp;ventilation'!$D$3)*'input_cool&amp;vent_evolution'!AJ$10)</f>
        <v>154488.57590928045</v>
      </c>
      <c r="HU123" s="2">
        <f>IF($D123=3,($N123*$M123*FA123*'input_cooling&amp;ventilation'!$D$3)*'input_cool&amp;vent_evolution'!AK$11,($O123*$M123*FA123*'input_cooling&amp;ventilation'!$D$3)*'input_cool&amp;vent_evolution'!AK$10)</f>
        <v>151552.2861421631</v>
      </c>
      <c r="HV123" s="2">
        <f>IF($D123=3,($N123*$M123*FB123*'input_cooling&amp;ventilation'!$D$3)*'input_cool&amp;vent_evolution'!AL$11,($O123*$M123*FB123*'input_cooling&amp;ventilation'!$D$3)*'input_cool&amp;vent_evolution'!AL$10)</f>
        <v>145998.48075648947</v>
      </c>
      <c r="HW123" s="2">
        <f>IF($D123=3,($N123*$M123*FC123*'input_cooling&amp;ventilation'!$D$3)*'input_cool&amp;vent_evolution'!AM$11,($O123*$M123*FC123*'input_cooling&amp;ventilation'!$D$3)*'input_cool&amp;vent_evolution'!AM$10)</f>
        <v>141892.44747916472</v>
      </c>
      <c r="HX123" s="2">
        <f>IF($D123=3,($N123*$M123*FD123*'input_cooling&amp;ventilation'!$D$3)*'input_cool&amp;vent_evolution'!AN$11,($O123*$M123*FD123*'input_cooling&amp;ventilation'!$D$3)*'input_cool&amp;vent_evolution'!AN$10)</f>
        <v>137851.69482657878</v>
      </c>
      <c r="HY123" s="2">
        <f>IF($D123=3,($N123*$M123*FE123*'input_cooling&amp;ventilation'!$D$3)*'input_cool&amp;vent_evolution'!AO$11,($O123*$M123*FE123*'input_cooling&amp;ventilation'!$D$3)*'input_cool&amp;vent_evolution'!AO$10)</f>
        <v>133915.43876976214</v>
      </c>
      <c r="HZ123" s="2">
        <f>IF($D123=3,($N123*$M123*FF123*'input_cooling&amp;ventilation'!$D$3)*'input_cool&amp;vent_evolution'!AP$11,($O123*$M123*FF123*'input_cooling&amp;ventilation'!$D$3)*'input_cool&amp;vent_evolution'!AP$10)</f>
        <v>130092.08117852604</v>
      </c>
      <c r="IA123" s="2">
        <f>IF($D123=3,($N123*$M123*FG123*'input_cooling&amp;ventilation'!$D$3)*'input_cool&amp;vent_evolution'!AQ$11,($O123*$M123*FG123*'input_cooling&amp;ventilation'!$D$3)*'input_cool&amp;vent_evolution'!AQ$10)</f>
        <v>126385.37840716877</v>
      </c>
      <c r="IB123" s="2">
        <f>IF($D123=3,($N123*$M123*FH123*'input_cooling&amp;ventilation'!$D$3)*'input_cool&amp;vent_evolution'!AR$11,($O123*$M123*FH123*'input_cooling&amp;ventilation'!$D$3)*'input_cool&amp;vent_evolution'!AR$10)</f>
        <v>122804.64621325917</v>
      </c>
      <c r="IC123" s="2">
        <f>IF($D123=3,($N123*$M123*FI123*'input_cooling&amp;ventilation'!$D$3)*'input_cool&amp;vent_evolution'!AS$11,($O123*$M123*FI123*'input_cooling&amp;ventilation'!$D$3)*'input_cool&amp;vent_evolution'!AS$10)</f>
        <v>119358.2924844222</v>
      </c>
      <c r="ID123" s="2">
        <f>IF($D123=3,($N123*$M123*FJ123*'input_cooling&amp;ventilation'!$D$3)*'input_cool&amp;vent_evolution'!AT$11,($O123*$M123*FJ123*'input_cooling&amp;ventilation'!$D$3)*'input_cool&amp;vent_evolution'!AT$10)</f>
        <v>116055.69206828931</v>
      </c>
      <c r="IE123" s="2">
        <f>IF($D123=3,($N123*$M123*FK123*'input_cooling&amp;ventilation'!$D$3)*'input_cool&amp;vent_evolution'!AU$11,($O123*$M123*FK123*'input_cooling&amp;ventilation'!$D$3)*'input_cool&amp;vent_evolution'!AU$10)</f>
        <v>116524.95541808441</v>
      </c>
      <c r="IF123" s="2">
        <f>IF($D123=3,($N123*$M123*FL123*'input_cooling&amp;ventilation'!$D$3)*'input_cool&amp;vent_evolution'!AV$11,($O123*$M123*FL123*'input_cooling&amp;ventilation'!$D$3)*'input_cool&amp;vent_evolution'!AV$10)</f>
        <v>116996.11620252952</v>
      </c>
    </row>
    <row r="124" spans="1:240" x14ac:dyDescent="0.25">
      <c r="A124">
        <v>122</v>
      </c>
      <c r="B124">
        <v>100100</v>
      </c>
      <c r="C124">
        <v>15</v>
      </c>
      <c r="D124">
        <v>3</v>
      </c>
      <c r="E124">
        <v>3</v>
      </c>
      <c r="F124" s="2">
        <v>1336912.5</v>
      </c>
      <c r="G124" s="2">
        <v>1795890.6</v>
      </c>
      <c r="H124" s="2">
        <v>1336912.5</v>
      </c>
      <c r="I124" s="17">
        <v>0.39</v>
      </c>
      <c r="J124">
        <v>0.13736846</v>
      </c>
      <c r="K124" s="2">
        <f t="shared" si="77"/>
        <v>183649.61127975001</v>
      </c>
      <c r="L124" s="2">
        <f t="shared" si="78"/>
        <v>700397.33400000003</v>
      </c>
      <c r="M124">
        <v>0.34530095036958802</v>
      </c>
      <c r="N124" s="17">
        <f>'input_cooling&amp;ventilation'!$D$5</f>
        <v>57.500092182043396</v>
      </c>
      <c r="O124" s="45">
        <f>'input_cooling&amp;ventilation'!$D$6</f>
        <v>19.328678831353667</v>
      </c>
      <c r="P124" s="45">
        <f>'input_cooling&amp;ventilation'!$C$5</f>
        <v>50.351688737400465</v>
      </c>
      <c r="Q124" s="45">
        <f>'input_cooling&amp;ventilation'!$C$6</f>
        <v>32.240814214248743</v>
      </c>
      <c r="R124">
        <v>17</v>
      </c>
      <c r="S124">
        <v>12</v>
      </c>
      <c r="T124">
        <v>14</v>
      </c>
      <c r="U124" s="2">
        <f t="shared" si="79"/>
        <v>159651.06952989101</v>
      </c>
      <c r="V124" s="2">
        <f t="shared" si="80"/>
        <v>572611.30439699627</v>
      </c>
      <c r="W124" s="2">
        <v>316004.33886220492</v>
      </c>
      <c r="X124" s="57">
        <f>IF($D124=3,(W124*(1+'input_cool&amp;vent_evolution'!M$11)),(W124*(1+'input_cool&amp;vent_evolution'!M$12)))</f>
        <v>320724.59723835974</v>
      </c>
      <c r="Y124" s="57">
        <f>IF($D124=3,(X124*(1+'input_cool&amp;vent_evolution'!N$11)),(X124*(1+'input_cool&amp;vent_evolution'!N$12)))</f>
        <v>325158.77092854655</v>
      </c>
      <c r="Z124" s="57">
        <f>IF($D124=3,(Y124*(1+'input_cool&amp;vent_evolution'!O$11)),(Y124*(1+'input_cool&amp;vent_evolution'!O$12)))</f>
        <v>329373.11977877305</v>
      </c>
      <c r="AA124" s="57">
        <f>IF($D124=3,(Z124*(1+'input_cool&amp;vent_evolution'!P$11)),(Z124*(1+'input_cool&amp;vent_evolution'!P$12)))</f>
        <v>334092.44567798392</v>
      </c>
      <c r="AB124" s="57">
        <f>IF($D124=3,(AA124*(1+'input_cool&amp;vent_evolution'!Q$11)),(AA124*(1+'input_cool&amp;vent_evolution'!Q$12)))</f>
        <v>339271.99142854387</v>
      </c>
      <c r="AC124" s="57">
        <f>IF($D124=3,(AB124*(1+'input_cool&amp;vent_evolution'!R$11)),(AB124*(1+'input_cool&amp;vent_evolution'!R$12)))</f>
        <v>344735.711250472</v>
      </c>
      <c r="AD124" s="57">
        <f>IF($D124=3,(AC124*(1+'input_cool&amp;vent_evolution'!S$11)),(AC124*(1+'input_cool&amp;vent_evolution'!S$12)))</f>
        <v>350395.58732379909</v>
      </c>
      <c r="AE124" s="57">
        <f>IF($D124=3,(AD124*(1+'input_cool&amp;vent_evolution'!T$11)),(AD124*(1+'input_cool&amp;vent_evolution'!T$12)))</f>
        <v>356270.90217700251</v>
      </c>
      <c r="AF124" s="57">
        <f>IF($D124=3,(AE124*(1+'input_cool&amp;vent_evolution'!U$11)),(AE124*(1+'input_cool&amp;vent_evolution'!U$12)))</f>
        <v>363005.40015338792</v>
      </c>
      <c r="AG124" s="57">
        <f>IF($D124=3,(AF124*(1+'input_cool&amp;vent_evolution'!V$11)),(AF124*(1+'input_cool&amp;vent_evolution'!V$12)))</f>
        <v>369810.43491679983</v>
      </c>
      <c r="AH124" s="57">
        <f>IF($D124=3,(AG124*(1+'input_cool&amp;vent_evolution'!W$11)),(AG124*(1+'input_cool&amp;vent_evolution'!W$12)))</f>
        <v>376417.20990244951</v>
      </c>
      <c r="AI124" s="57">
        <f>IF($D124=3,(AH124*(1+'input_cool&amp;vent_evolution'!X$11)),(AH124*(1+'input_cool&amp;vent_evolution'!X$12)))</f>
        <v>383257.48080454464</v>
      </c>
      <c r="AJ124" s="57">
        <f>IF($D124=3,(AI124*(1+'input_cool&amp;vent_evolution'!Y$11)),(AI124*(1+'input_cool&amp;vent_evolution'!Y$12)))</f>
        <v>390251.06990077731</v>
      </c>
      <c r="AK124" s="57">
        <f>IF($D124=3,(AJ124*(1+'input_cool&amp;vent_evolution'!Z$11)),(AJ124*(1+'input_cool&amp;vent_evolution'!Z$12)))</f>
        <v>397741.64838528144</v>
      </c>
      <c r="AL124" s="57">
        <f>IF($D124=3,(AK124*(1+'input_cool&amp;vent_evolution'!AA$11)),(AK124*(1+'input_cool&amp;vent_evolution'!AA$12)))</f>
        <v>405281.07346852595</v>
      </c>
      <c r="AM124" s="57">
        <f>IF($D124=3,(AL124*(1+'input_cool&amp;vent_evolution'!AB$11)),(AL124*(1+'input_cool&amp;vent_evolution'!AB$12)))</f>
        <v>412049.72345366835</v>
      </c>
      <c r="AN124" s="57">
        <f>IF($D124=3,(AM124*(1+'input_cool&amp;vent_evolution'!AC$11)),(AM124*(1+'input_cool&amp;vent_evolution'!AC$12)))</f>
        <v>418803.21532341017</v>
      </c>
      <c r="AO124" s="57">
        <f>IF($D124=3,(AN124*(1+'input_cool&amp;vent_evolution'!AD$11)),(AN124*(1+'input_cool&amp;vent_evolution'!AD$12)))</f>
        <v>425476.55135841452</v>
      </c>
      <c r="AP124" s="57">
        <f>IF($D124=3,(AO124*(1+'input_cool&amp;vent_evolution'!AE$11)),(AO124*(1+'input_cool&amp;vent_evolution'!AE$12)))</f>
        <v>432048.48141432158</v>
      </c>
      <c r="AQ124" s="57">
        <f>IF($D124=3,(AP124*(1+'input_cool&amp;vent_evolution'!AF$11)),(AP124*(1+'input_cool&amp;vent_evolution'!AF$12)))</f>
        <v>438478.63931168796</v>
      </c>
      <c r="AR124" s="57">
        <f>IF($D124=3,(AQ124*(1+'input_cool&amp;vent_evolution'!AG$11)),(AQ124*(1+'input_cool&amp;vent_evolution'!AG$12)))</f>
        <v>444840.8888295425</v>
      </c>
      <c r="AS124" s="57">
        <f>IF($D124=3,(AR124*(1+'input_cool&amp;vent_evolution'!AH$11)),(AR124*(1+'input_cool&amp;vent_evolution'!AH$12)))</f>
        <v>451099.23959996132</v>
      </c>
      <c r="AT124" s="57">
        <f>IF($D124=3,(AS124*(1+'input_cool&amp;vent_evolution'!AI$11)),(AS124*(1+'input_cool&amp;vent_evolution'!AI$12)))</f>
        <v>457249.41834454867</v>
      </c>
      <c r="AU124" s="57">
        <f>IF($D124=3,(AT124*(1+'input_cool&amp;vent_evolution'!AJ$11)),(AT124*(1+'input_cool&amp;vent_evolution'!AJ$12)))</f>
        <v>463287.47817218769</v>
      </c>
      <c r="AV124" s="57">
        <f>IF($D124=3,(AU124*(1+'input_cool&amp;vent_evolution'!AK$11)),(AU124*(1+'input_cool&amp;vent_evolution'!AK$12)))</f>
        <v>469263.88664060889</v>
      </c>
      <c r="AW124" s="57">
        <f>IF($D124=3,(AV124*(1+'input_cool&amp;vent_evolution'!AL$11)),(AV124*(1+'input_cool&amp;vent_evolution'!AL$12)))</f>
        <v>475071.25118714181</v>
      </c>
      <c r="AX124" s="57">
        <f>IF($D124=3,(AW124*(1+'input_cool&amp;vent_evolution'!AM$11)),(AW124*(1+'input_cool&amp;vent_evolution'!AM$12)))</f>
        <v>480761.41874791315</v>
      </c>
      <c r="AY124" s="57">
        <f>IF($D124=3,(AX124*(1+'input_cool&amp;vent_evolution'!AN$11)),(AX124*(1+'input_cool&amp;vent_evolution'!AN$12)))</f>
        <v>486332.62325323111</v>
      </c>
      <c r="AZ124" s="57">
        <f>IF($D124=3,(AY124*(1+'input_cool&amp;vent_evolution'!AO$11)),(AY124*(1+'input_cool&amp;vent_evolution'!AO$12)))</f>
        <v>491784.90997556603</v>
      </c>
      <c r="BA124" s="57">
        <f>IF($D124=3,(AZ124*(1+'input_cool&amp;vent_evolution'!AP$11)),(AZ124*(1+'input_cool&amp;vent_evolution'!AP$12)))</f>
        <v>497118.93178799312</v>
      </c>
      <c r="BB124" s="57">
        <f>IF($D124=3,(BA124*(1+'input_cool&amp;vent_evolution'!AQ$11)),(BA124*(1+'input_cool&amp;vent_evolution'!AQ$12)))</f>
        <v>502335.76248091093</v>
      </c>
      <c r="BC124" s="57">
        <f>IF($D124=3,(BB124*(1+'input_cool&amp;vent_evolution'!AR$11)),(BB124*(1+'input_cool&amp;vent_evolution'!AR$12)))</f>
        <v>507437.12416121655</v>
      </c>
      <c r="BD124" s="57">
        <f>IF($D124=3,(BC124*(1+'input_cool&amp;vent_evolution'!AS$11)),(BC124*(1+'input_cool&amp;vent_evolution'!AS$12)))</f>
        <v>512425.35275737004</v>
      </c>
      <c r="BE124" s="57">
        <f>IF($D124=3,(BD124*(1+'input_cool&amp;vent_evolution'!AT$11)),(BD124*(1+'input_cool&amp;vent_evolution'!AT$12)))</f>
        <v>517303.43918548466</v>
      </c>
      <c r="BF124" s="57">
        <f>IF($D124=3,(BE124*(1+'input_cool&amp;vent_evolution'!AU$11)),(BE124*(1+'input_cool&amp;vent_evolution'!AU$12)))</f>
        <v>522227.9630645804</v>
      </c>
      <c r="BG124" s="57">
        <f>IF($D124=3,(BF124*(1+'input_cool&amp;vent_evolution'!AV$11)),(BF124*(1+'input_cool&amp;vent_evolution'!AV$12)))</f>
        <v>527199.36646080052</v>
      </c>
      <c r="BH124" s="2">
        <f t="shared" si="153"/>
        <v>392443.21466200688</v>
      </c>
      <c r="BI124" s="2">
        <f t="shared" si="81"/>
        <v>398305.26509410935</v>
      </c>
      <c r="BJ124" s="2">
        <f t="shared" si="82"/>
        <v>403812.02928479156</v>
      </c>
      <c r="BK124" s="2">
        <f t="shared" si="83"/>
        <v>409045.79479714169</v>
      </c>
      <c r="BL124" s="2">
        <f t="shared" si="84"/>
        <v>414906.68719372241</v>
      </c>
      <c r="BM124" s="2">
        <f t="shared" si="85"/>
        <v>421339.12287532556</v>
      </c>
      <c r="BN124" s="2">
        <f t="shared" si="86"/>
        <v>428124.472021639</v>
      </c>
      <c r="BO124" s="2">
        <f t="shared" si="87"/>
        <v>435153.42601892451</v>
      </c>
      <c r="BP124" s="2">
        <f t="shared" si="88"/>
        <v>442449.93168224714</v>
      </c>
      <c r="BQ124" s="2">
        <f t="shared" si="89"/>
        <v>450813.44986843225</v>
      </c>
      <c r="BR124" s="2">
        <f t="shared" si="90"/>
        <v>459264.56711592234</v>
      </c>
      <c r="BS124" s="2">
        <f t="shared" si="91"/>
        <v>467469.46716018248</v>
      </c>
      <c r="BT124" s="2">
        <f t="shared" si="92"/>
        <v>475964.34388131427</v>
      </c>
      <c r="BU124" s="2">
        <f t="shared" si="93"/>
        <v>484649.62521900976</v>
      </c>
      <c r="BV124" s="2">
        <f t="shared" si="94"/>
        <v>493952.1136301537</v>
      </c>
      <c r="BW124" s="2">
        <f t="shared" si="95"/>
        <v>503315.26423443074</v>
      </c>
      <c r="BX124" s="2">
        <f t="shared" si="96"/>
        <v>511721.19552213233</v>
      </c>
      <c r="BY124" s="2">
        <f t="shared" si="97"/>
        <v>520108.30206977663</v>
      </c>
      <c r="BZ124" s="2">
        <f t="shared" si="98"/>
        <v>528395.86373910832</v>
      </c>
      <c r="CA124" s="2">
        <f t="shared" si="99"/>
        <v>536557.49014892371</v>
      </c>
      <c r="CB124" s="2">
        <f t="shared" si="100"/>
        <v>544543.05086974392</v>
      </c>
      <c r="CC124" s="2">
        <f t="shared" si="101"/>
        <v>552444.27672714379</v>
      </c>
      <c r="CD124" s="2">
        <f t="shared" si="102"/>
        <v>560216.47157633095</v>
      </c>
      <c r="CE124" s="2">
        <f t="shared" si="103"/>
        <v>567854.32846767025</v>
      </c>
      <c r="CF124" s="2">
        <f t="shared" si="104"/>
        <v>575352.94578922994</v>
      </c>
      <c r="CG124" s="2">
        <f t="shared" si="105"/>
        <v>582774.99878991104</v>
      </c>
      <c r="CH124" s="2">
        <f t="shared" si="106"/>
        <v>589987.11752081662</v>
      </c>
      <c r="CI124" s="2">
        <f t="shared" si="107"/>
        <v>597053.69026964309</v>
      </c>
      <c r="CJ124" s="2">
        <f t="shared" si="108"/>
        <v>603972.52376882429</v>
      </c>
      <c r="CK124" s="2">
        <f t="shared" si="109"/>
        <v>610743.6742418725</v>
      </c>
      <c r="CL124" s="2">
        <f t="shared" si="110"/>
        <v>617367.95248654217</v>
      </c>
      <c r="CM124" s="2">
        <f t="shared" si="111"/>
        <v>623846.69203438365</v>
      </c>
      <c r="CN124" s="2">
        <f t="shared" si="112"/>
        <v>630182.03155592643</v>
      </c>
      <c r="CO124" s="2">
        <f t="shared" si="113"/>
        <v>636376.87202169944</v>
      </c>
      <c r="CP124" s="2">
        <f t="shared" si="114"/>
        <v>642434.92782606359</v>
      </c>
      <c r="CQ124" s="2">
        <f t="shared" si="115"/>
        <v>648550.65392258042</v>
      </c>
      <c r="CR124" s="2">
        <f>IF($D124=3,(W124*$P124*$M124*'input_cooling&amp;ventilation'!$D$3)*'input_cool&amp;vent_evolution'!M$11,(W124*$Q124*'input_cooling&amp;ventilation'!$D$3)*'input_cool&amp;vent_evolution'!M$12)</f>
        <v>67005.012477632219</v>
      </c>
      <c r="CS124" s="2">
        <f>IF($D124=3,(X124*$P124*$M124*'input_cooling&amp;ventilation'!$D$3)*'input_cool&amp;vent_evolution'!N$11,(X124*$Q124*'input_cooling&amp;ventilation'!$D$3)*'input_cool&amp;vent_evolution'!N$12)</f>
        <v>62943.983096320808</v>
      </c>
      <c r="CT124" s="2">
        <f>IF($D124=3,(Y124*$P124*$M124*'input_cooling&amp;ventilation'!$D$3)*'input_cool&amp;vent_evolution'!O$11,(Y124*$Q124*'input_cooling&amp;ventilation'!$D$3)*'input_cool&amp;vent_evolution'!O$12)</f>
        <v>59823.52549195668</v>
      </c>
      <c r="CU124" s="2">
        <f>IF($D124=3,(Z124*$P124*$M124*'input_cooling&amp;ventilation'!$D$3)*'input_cool&amp;vent_evolution'!P$11,(Z124*$Q124*'input_cooling&amp;ventilation'!$D$3)*'input_cool&amp;vent_evolution'!P$12)</f>
        <v>66991.77578076355</v>
      </c>
      <c r="CV124" s="2">
        <f>IF($D124=3,(AA124*$P124*$M124*'input_cooling&amp;ventilation'!$D$3)*'input_cool&amp;vent_evolution'!Q$11,(AA124*$Q124*'input_cooling&amp;ventilation'!$D$3)*'input_cool&amp;vent_evolution'!Q$12)</f>
        <v>73524.688690336188</v>
      </c>
      <c r="CW124" s="2">
        <f>IF($D124=3,(AB124*$P124*$M124*'input_cooling&amp;ventilation'!$D$3)*'input_cool&amp;vent_evolution'!R$11,(AB124*$Q124*'input_cooling&amp;ventilation'!$D$3)*'input_cool&amp;vent_evolution'!R$12)</f>
        <v>77558.596514965597</v>
      </c>
      <c r="CX124" s="2">
        <f>IF($D124=3,(AC124*$P124*$M124*'input_cooling&amp;ventilation'!$D$3)*'input_cool&amp;vent_evolution'!S$11,(AC124*$Q124*'input_cooling&amp;ventilation'!$D$3)*'input_cool&amp;vent_evolution'!S$12)</f>
        <v>80343.073767090231</v>
      </c>
      <c r="CY124" s="2">
        <f>IF($D124=3,(AD124*$P124*$M124*'input_cooling&amp;ventilation'!$D$3)*'input_cool&amp;vent_evolution'!T$11,(AD124*$Q124*'input_cooling&amp;ventilation'!$D$3)*'input_cool&amp;vent_evolution'!T$12)</f>
        <v>83401.270370628248</v>
      </c>
      <c r="CZ124" s="2">
        <f>IF($D124=3,(AE124*$P124*$M124*'input_cooling&amp;ventilation'!$D$3)*'input_cool&amp;vent_evolution'!U$11,(AE124*$Q124*'input_cooling&amp;ventilation'!$D$3)*'input_cool&amp;vent_evolution'!U$12)</f>
        <v>95597.546782148915</v>
      </c>
      <c r="DA124" s="2">
        <f>IF($D124=3,(AF124*$P124*$M124*'input_cooling&amp;ventilation'!$D$3)*'input_cool&amp;vent_evolution'!V$11,(AF124*$Q124*'input_cooling&amp;ventilation'!$D$3)*'input_cool&amp;vent_evolution'!V$12)</f>
        <v>96598.830592949918</v>
      </c>
      <c r="DB124" s="2">
        <f>IF($D124=3,(AG124*$P124*$M124*'input_cooling&amp;ventilation'!$D$3)*'input_cool&amp;vent_evolution'!W$11,(AG124*$Q124*'input_cooling&amp;ventilation'!$D$3)*'input_cool&amp;vent_evolution'!W$12)</f>
        <v>93784.493363047688</v>
      </c>
      <c r="DC124" s="2">
        <f>IF($D124=3,(AH124*$P124*$M124*'input_cooling&amp;ventilation'!$D$3)*'input_cool&amp;vent_evolution'!X$11,(AH124*$Q124*'input_cooling&amp;ventilation'!$D$3)*'input_cool&amp;vent_evolution'!X$12)</f>
        <v>97099.014634581443</v>
      </c>
      <c r="DD124" s="2">
        <f>IF($D124=3,(AI124*$P124*$M124*'input_cooling&amp;ventilation'!$D$3)*'input_cool&amp;vent_evolution'!Y$11,(AI124*$Q124*'input_cooling&amp;ventilation'!$D$3)*'input_cool&amp;vent_evolution'!Y$12)</f>
        <v>99275.39708922201</v>
      </c>
      <c r="DE124" s="2">
        <f>IF($D124=3,(AJ124*$P124*$M124*'input_cooling&amp;ventilation'!$D$3)*'input_cool&amp;vent_evolution'!Z$11,(AJ124*$Q124*'input_cooling&amp;ventilation'!$D$3)*'input_cool&amp;vent_evolution'!Z$12)</f>
        <v>106330.26093536412</v>
      </c>
      <c r="DF124" s="2">
        <f>IF($D124=3,(AK124*$P124*$M124*'input_cooling&amp;ventilation'!$D$3)*'input_cool&amp;vent_evolution'!AA$11,(AK124*$Q124*'input_cooling&amp;ventilation'!$D$3)*'input_cool&amp;vent_evolution'!AA$12)</f>
        <v>107023.64818183779</v>
      </c>
      <c r="DG124" s="2">
        <f>IF($D124=3,(AL124*$P124*$M124*'input_cooling&amp;ventilation'!$D$3)*'input_cool&amp;vent_evolution'!AB$11,(AL124*$Q124*'input_cooling&amp;ventilation'!$D$3)*'input_cool&amp;vent_evolution'!AB$12)</f>
        <v>96082.341382474362</v>
      </c>
      <c r="DH124" s="2">
        <f>IF($D124=3,(AM124*$P124*$M124*'input_cooling&amp;ventilation'!$D$3)*'input_cool&amp;vent_evolution'!AC$11,(AM124*$Q124*'input_cooling&amp;ventilation'!$D$3)*'input_cool&amp;vent_evolution'!AC$12)</f>
        <v>95867.168900246397</v>
      </c>
      <c r="DI124" s="2">
        <f>IF($D124=3,(AN124*$P124*$M124*'input_cooling&amp;ventilation'!$D$3)*'input_cool&amp;vent_evolution'!AD$11,(AN124*$Q124*'input_cooling&amp;ventilation'!$D$3)*'input_cool&amp;vent_evolution'!AD$12)</f>
        <v>94729.340781796054</v>
      </c>
      <c r="DJ124" s="2">
        <f>IF($D124=3,(AO124*$P124*$M124*'input_cooling&amp;ventilation'!$D$3)*'input_cool&amp;vent_evolution'!AE$11,(AO124*$Q124*'input_cooling&amp;ventilation'!$D$3)*'input_cool&amp;vent_evolution'!AE$12)</f>
        <v>93289.862610632816</v>
      </c>
      <c r="DK124" s="2">
        <f>IF($D124=3,(AP124*$P124*$M124*'input_cooling&amp;ventilation'!$D$3)*'input_cool&amp;vent_evolution'!AF$11,(AP124*$Q124*'input_cooling&amp;ventilation'!$D$3)*'input_cool&amp;vent_evolution'!AF$12)</f>
        <v>91277.378442397356</v>
      </c>
      <c r="DL124" s="2">
        <f>IF($D124=3,(AQ124*$P124*$M124*'input_cooling&amp;ventilation'!$D$3)*'input_cool&amp;vent_evolution'!AG$11,(AQ124*$Q124*'input_cooling&amp;ventilation'!$D$3)*'input_cool&amp;vent_evolution'!AG$12)</f>
        <v>90313.405402379474</v>
      </c>
      <c r="DM124" s="2">
        <f>IF($D124=3,(AR124*$P124*$M124*'input_cooling&amp;ventilation'!$D$3)*'input_cool&amp;vent_evolution'!AH$11,(AR124*$Q124*'input_cooling&amp;ventilation'!$D$3)*'input_cool&amp;vent_evolution'!AH$12)</f>
        <v>88838.541885689498</v>
      </c>
      <c r="DN124" s="2">
        <f>IF($D124=3,(AS124*$P124*$M124*'input_cooling&amp;ventilation'!$D$3)*'input_cool&amp;vent_evolution'!AI$11,(AS124*$Q124*'input_cooling&amp;ventilation'!$D$3)*'input_cool&amp;vent_evolution'!AI$12)</f>
        <v>87303.018326813384</v>
      </c>
      <c r="DO124" s="2">
        <f>IF($D124=3,(AT124*$P124*$M124*'input_cooling&amp;ventilation'!$D$3)*'input_cool&amp;vent_evolution'!AJ$11,(AT124*$Q124*'input_cooling&amp;ventilation'!$D$3)*'input_cool&amp;vent_evolution'!AJ$12)</f>
        <v>85711.467858506294</v>
      </c>
      <c r="DP124" s="2">
        <f>IF($D124=3,(AU124*$P124*$M124*'input_cooling&amp;ventilation'!$D$3)*'input_cool&amp;vent_evolution'!AK$11,(AU124*$Q124*'input_cooling&amp;ventilation'!$D$3)*'input_cool&amp;vent_evolution'!AK$12)</f>
        <v>84836.314473996797</v>
      </c>
      <c r="DQ124" s="2">
        <f>IF($D124=3,(AV124*$P124*$M124*'input_cooling&amp;ventilation'!$D$3)*'input_cool&amp;vent_evolution'!AL$11,(AV124*$Q124*'input_cooling&amp;ventilation'!$D$3)*'input_cool&amp;vent_evolution'!AL$12)</f>
        <v>82436.702166202027</v>
      </c>
      <c r="DR124" s="2">
        <f>IF($D124=3,(AW124*$P124*$M124*'input_cooling&amp;ventilation'!$D$3)*'input_cool&amp;vent_evolution'!AM$11,(AW124*$Q124*'input_cooling&amp;ventilation'!$D$3)*'input_cool&amp;vent_evolution'!AM$12)</f>
        <v>80773.067494641204</v>
      </c>
      <c r="DS124" s="2">
        <f>IF($D124=3,(AX124*$P124*$M124*'input_cooling&amp;ventilation'!$D$3)*'input_cool&amp;vent_evolution'!AN$11,(AX124*$Q124*'input_cooling&amp;ventilation'!$D$3)*'input_cool&amp;vent_evolution'!AN$12)</f>
        <v>79084.363110300401</v>
      </c>
      <c r="DT124" s="2">
        <f>IF($D124=3,(AY124*$P124*$M124*'input_cooling&amp;ventilation'!$D$3)*'input_cool&amp;vent_evolution'!AO$11,(AY124*$Q124*'input_cooling&amp;ventilation'!$D$3)*'input_cool&amp;vent_evolution'!AO$12)</f>
        <v>77396.301377739946</v>
      </c>
      <c r="DU124" s="2">
        <f>IF($D124=3,(AZ124*$P124*$M124*'input_cooling&amp;ventilation'!$D$3)*'input_cool&amp;vent_evolution'!AP$11,(AZ124*$Q124*'input_cooling&amp;ventilation'!$D$3)*'input_cool&amp;vent_evolution'!AP$12)</f>
        <v>75717.507309162145</v>
      </c>
      <c r="DV124" s="2">
        <f>IF($D124=3,(BA124*$P124*$M124*'input_cooling&amp;ventilation'!$D$3)*'input_cool&amp;vent_evolution'!AQ$11,(BA124*$Q124*'input_cooling&amp;ventilation'!$D$3)*'input_cool&amp;vent_evolution'!AQ$12)</f>
        <v>74053.955910227247</v>
      </c>
      <c r="DW124" s="2">
        <f>IF($D124=3,(BB124*$P124*$M124*'input_cooling&amp;ventilation'!$D$3)*'input_cool&amp;vent_evolution'!AR$11,(BB124*$Q124*'input_cooling&amp;ventilation'!$D$3)*'input_cool&amp;vent_evolution'!AR$12)</f>
        <v>72414.850163400275</v>
      </c>
      <c r="DX124" s="2">
        <f>IF($D124=3,(BC124*$P124*$M124*'input_cooling&amp;ventilation'!$D$3)*'input_cool&amp;vent_evolution'!AS$11,(BC124*$Q124*'input_cooling&amp;ventilation'!$D$3)*'input_cool&amp;vent_evolution'!AS$12)</f>
        <v>70808.903388635619</v>
      </c>
      <c r="DY124" s="2">
        <f>IF($D124=3,(BD124*$P124*$M124*'input_cooling&amp;ventilation'!$D$3)*'input_cool&amp;vent_evolution'!AT$11,(BD124*$Q124*'input_cooling&amp;ventilation'!$D$3)*'input_cool&amp;vent_evolution'!AT$12)</f>
        <v>69245.413266773656</v>
      </c>
      <c r="DZ124" s="2">
        <f>IF($D124=3,(BE124*$P124*$M124*'input_cooling&amp;ventilation'!$D$3)*'input_cool&amp;vent_evolution'!AU$11,(BE124*$Q124*'input_cooling&amp;ventilation'!$D$3)*'input_cool&amp;vent_evolution'!AU$12)</f>
        <v>69904.602178579458</v>
      </c>
      <c r="EA124" s="2">
        <f>IF($D124=3,(BF124*$P124*$M124*'input_cooling&amp;ventilation'!$D$3)*'input_cool&amp;vent_evolution'!AV$11,(BF124*$Q124*'input_cooling&amp;ventilation'!$D$3)*'input_cool&amp;vent_evolution'!AV$12)</f>
        <v>70570.066307774367</v>
      </c>
      <c r="EB124">
        <v>0.6</v>
      </c>
      <c r="EC124" s="2">
        <f t="shared" si="116"/>
        <v>802147.5</v>
      </c>
      <c r="ED124" s="2">
        <f>IF($D124=3,(EC124*(1+'input_cool&amp;vent_evolution'!M$10)),EC124*(1+'input_cool&amp;vent_evolution'!M$9))</f>
        <v>819246.18971816206</v>
      </c>
      <c r="EE124" s="2">
        <f>IF($D124=3,(ED124*(1+'input_cool&amp;vent_evolution'!N$10)),ED124*(1+'input_cool&amp;vent_evolution'!N$9))</f>
        <v>836362.52696000144</v>
      </c>
      <c r="EF124" s="2">
        <f>IF($D124=3,(EE124*(1+'input_cool&amp;vent_evolution'!O$10)),EE124*(1+'input_cool&amp;vent_evolution'!O$9))</f>
        <v>853496.51203409559</v>
      </c>
      <c r="EG124" s="2">
        <f>IF($D124=3,(EF124*(1+'input_cool&amp;vent_evolution'!P$10)),EF124*(1+'input_cool&amp;vent_evolution'!P$9))</f>
        <v>869697.44898850424</v>
      </c>
      <c r="EH124" s="2">
        <f>IF($D124=3,(EG124*(1+'input_cool&amp;vent_evolution'!Q$10)),EG124*(1+'input_cool&amp;vent_evolution'!Q$9))</f>
        <v>885916.033809455</v>
      </c>
      <c r="EI124" s="2">
        <f>IF($D124=3,(EH124*(1+'input_cool&amp;vent_evolution'!R$10)),EH124*(1+'input_cool&amp;vent_evolution'!R$9))</f>
        <v>898659.62480741786</v>
      </c>
      <c r="EJ124" s="2">
        <f>IF($D124=3,(EI124*(1+'input_cool&amp;vent_evolution'!S$10)),EI124*(1+'input_cool&amp;vent_evolution'!S$9))</f>
        <v>911410.96065123472</v>
      </c>
      <c r="EK124" s="2">
        <f>IF($D124=3,(EJ124*(1+'input_cool&amp;vent_evolution'!T$10)),EJ124*(1+'input_cool&amp;vent_evolution'!T$9))</f>
        <v>924170.04127233347</v>
      </c>
      <c r="EL124" s="2">
        <f>IF($D124=3,(EK124*(1+'input_cool&amp;vent_evolution'!U$10)),EK124*(1+'input_cool&amp;vent_evolution'!U$9))</f>
        <v>936936.86612212553</v>
      </c>
      <c r="EM124" s="2">
        <f>IF($D124=3,(EL124*(1+'input_cool&amp;vent_evolution'!V$10)),EL124*(1+'input_cool&amp;vent_evolution'!V$9))</f>
        <v>949711.43568062538</v>
      </c>
      <c r="EN124" s="2">
        <f>IF($D124=3,(EM124*(1+'input_cool&amp;vent_evolution'!W$10)),EM124*(1+'input_cool&amp;vent_evolution'!W$9))</f>
        <v>959646.65409491782</v>
      </c>
      <c r="EO124" s="2">
        <f>IF($D124=3,(EN124*(1+'input_cool&amp;vent_evolution'!X$10)),EN124*(1+'input_cool&amp;vent_evolution'!X$9))</f>
        <v>969588.35419962695</v>
      </c>
      <c r="EP124" s="2">
        <f>IF($D124=3,(EO124*(1+'input_cool&amp;vent_evolution'!Y$10)),EO124*(1+'input_cool&amp;vent_evolution'!Y$9))</f>
        <v>979536.53637190489</v>
      </c>
      <c r="EQ124" s="2">
        <f>IF($D124=3,(EP124*(1+'input_cool&amp;vent_evolution'!Z$10)),EP124*(1+'input_cool&amp;vent_evolution'!Z$9))</f>
        <v>989491.19999459386</v>
      </c>
      <c r="ER124" s="2">
        <f>IF($D124=3,(EQ124*(1+'input_cool&amp;vent_evolution'!AA$10)),EQ124*(1+'input_cool&amp;vent_evolution'!AA$9))</f>
        <v>999452.34568485129</v>
      </c>
      <c r="ES124" s="2">
        <f>IF($D124=3,(ER124*(1+'input_cool&amp;vent_evolution'!AB$10)),ER124*(1+'input_cool&amp;vent_evolution'!AB$9))</f>
        <v>1006386.0675944907</v>
      </c>
      <c r="ET124" s="2">
        <f>IF($D124=3,(ES124*(1+'input_cool&amp;vent_evolution'!AC$10)),ES124*(1+'input_cool&amp;vent_evolution'!AC$9))</f>
        <v>1013324.6545434768</v>
      </c>
      <c r="EU124" s="2">
        <f>IF($D124=3,(ET124*(1+'input_cool&amp;vent_evolution'!AD$10)),ET124*(1+'input_cool&amp;vent_evolution'!AD$9))</f>
        <v>1020268.1073889764</v>
      </c>
      <c r="EV124" s="2">
        <f>IF($D124=3,(EU124*(1+'input_cool&amp;vent_evolution'!AE$10)),EU124*(1+'input_cool&amp;vent_evolution'!AE$9))</f>
        <v>1027216.4253423964</v>
      </c>
      <c r="EW124" s="2">
        <f>IF($D124=3,(EV124*(1+'input_cool&amp;vent_evolution'!AF$10)),EV124*(1+'input_cool&amp;vent_evolution'!AF$9))</f>
        <v>1034169.6091580431</v>
      </c>
      <c r="EX124" s="2">
        <f>IF($D124=3,(EW124*(1+'input_cool&amp;vent_evolution'!AG$10)),EW124*(1+'input_cool&amp;vent_evolution'!AG$9))</f>
        <v>1038565.6794962802</v>
      </c>
      <c r="EY124" s="2">
        <f>IF($D124=3,(EX124*(1+'input_cool&amp;vent_evolution'!AH$10)),EX124*(1+'input_cool&amp;vent_evolution'!AH$9))</f>
        <v>1042963.0586940949</v>
      </c>
      <c r="EZ124" s="2">
        <f>IF($D124=3,(EY124*(1+'input_cool&amp;vent_evolution'!AI$10)),EY124*(1+'input_cool&amp;vent_evolution'!AI$9))</f>
        <v>1047361.7469914941</v>
      </c>
      <c r="FA124" s="2">
        <f>IF($D124=3,(EZ124*(1+'input_cool&amp;vent_evolution'!AJ$10)),EZ124*(1+'input_cool&amp;vent_evolution'!AJ$9))</f>
        <v>1051761.7441141843</v>
      </c>
      <c r="FB124" s="2">
        <f>IF($D124=3,(FA124*(1+'input_cool&amp;vent_evolution'!AK$10)),FA124*(1+'input_cool&amp;vent_evolution'!AK$9))</f>
        <v>1056163.0494792908</v>
      </c>
      <c r="FC124" s="2">
        <f>IF($D124=3,(FB124*(1+'input_cool&amp;vent_evolution'!AL$10)),FB124*(1+'input_cool&amp;vent_evolution'!AL$9))</f>
        <v>1060565.6643554224</v>
      </c>
      <c r="FD124" s="2">
        <f>IF($D124=3,(FC124*(1+'input_cool&amp;vent_evolution'!AM$10)),FC124*(1+'input_cool&amp;vent_evolution'!AM$9))</f>
        <v>1064969.5876796902</v>
      </c>
      <c r="FE124" s="2">
        <f>IF($D124=3,(FD124*(1+'input_cool&amp;vent_evolution'!AN$10)),FD124*(1+'input_cool&amp;vent_evolution'!AN$9))</f>
        <v>1069374.8201035431</v>
      </c>
      <c r="FF124" s="2">
        <f>IF($D124=3,(FE124*(1+'input_cool&amp;vent_evolution'!AO$10)),FE124*(1+'input_cool&amp;vent_evolution'!AO$9))</f>
        <v>1073781.3612155402</v>
      </c>
      <c r="FG124" s="2">
        <f>IF($D124=3,(FF124*(1+'input_cool&amp;vent_evolution'!AP$10)),FF124*(1+'input_cool&amp;vent_evolution'!AP$9))</f>
        <v>1078189.2112899744</v>
      </c>
      <c r="FH124" s="2">
        <f>IF($D124=3,(FG124*(1+'input_cool&amp;vent_evolution'!AQ$10)),FG124*(1+'input_cool&amp;vent_evolution'!AQ$9))</f>
        <v>1082598.3699154062</v>
      </c>
      <c r="FI124" s="2">
        <f>IF($D124=3,(FH124*(1+'input_cool&amp;vent_evolution'!AR$10)),FH124*(1+'input_cool&amp;vent_evolution'!AR$9))</f>
        <v>1087008.8375718486</v>
      </c>
      <c r="FJ124" s="2">
        <f>IF($D124=3,(FI124*(1+'input_cool&amp;vent_evolution'!AS$10)),FI124*(1+'input_cool&amp;vent_evolution'!AS$9))</f>
        <v>1091420.6139507222</v>
      </c>
      <c r="FK124" s="2">
        <f>IF($D124=3,(FJ124*(1+'input_cool&amp;vent_evolution'!AT$10)),FJ124*(1+'input_cool&amp;vent_evolution'!AT$9))</f>
        <v>1095833.699463465</v>
      </c>
      <c r="FL124" s="2">
        <f>IF($D124=3,(FK124*(1+'input_cool&amp;vent_evolution'!AU$10)),FK124*(1+'input_cool&amp;vent_evolution'!AU$9))</f>
        <v>1100264.628989317</v>
      </c>
      <c r="FM124" s="2">
        <f t="shared" si="117"/>
        <v>936853.37898663105</v>
      </c>
      <c r="FN124" s="2">
        <f t="shared" si="118"/>
        <v>956823.47829966759</v>
      </c>
      <c r="FO124" s="2">
        <f t="shared" si="119"/>
        <v>976814.18871251808</v>
      </c>
      <c r="FP124" s="2">
        <f t="shared" si="120"/>
        <v>996825.51058557956</v>
      </c>
      <c r="FQ124" s="2">
        <f t="shared" si="121"/>
        <v>1015747.0961150328</v>
      </c>
      <c r="FR124" s="2">
        <f t="shared" si="122"/>
        <v>1034689.2931447426</v>
      </c>
      <c r="FS124" s="2">
        <f t="shared" si="123"/>
        <v>1049572.9352266104</v>
      </c>
      <c r="FT124" s="2">
        <f t="shared" si="124"/>
        <v>1064465.6227583587</v>
      </c>
      <c r="FU124" s="2">
        <f t="shared" si="125"/>
        <v>1079367.3556599002</v>
      </c>
      <c r="FV124" s="2">
        <f t="shared" si="126"/>
        <v>1094278.1332905209</v>
      </c>
      <c r="FW124" s="2">
        <f t="shared" si="127"/>
        <v>1109197.9562108445</v>
      </c>
      <c r="FX124" s="2">
        <f t="shared" si="128"/>
        <v>1120801.6113271418</v>
      </c>
      <c r="FY124" s="2">
        <f t="shared" si="129"/>
        <v>1132412.8366142223</v>
      </c>
      <c r="FZ124" s="2">
        <f t="shared" si="130"/>
        <v>1144031.6325125741</v>
      </c>
      <c r="GA124" s="2">
        <f t="shared" si="131"/>
        <v>1155657.9983013992</v>
      </c>
      <c r="GB124" s="2">
        <f t="shared" si="132"/>
        <v>1167291.9347014946</v>
      </c>
      <c r="GC124" s="2">
        <f t="shared" si="133"/>
        <v>1175390.0473304058</v>
      </c>
      <c r="GD124" s="2">
        <f t="shared" si="134"/>
        <v>1183493.8419922979</v>
      </c>
      <c r="GE124" s="2">
        <f t="shared" si="135"/>
        <v>1191603.3196882836</v>
      </c>
      <c r="GF124" s="2">
        <f t="shared" si="136"/>
        <v>1199718.47949734</v>
      </c>
      <c r="GG124" s="2">
        <f t="shared" si="137"/>
        <v>1207839.3223004448</v>
      </c>
      <c r="GH124" s="2">
        <f t="shared" si="138"/>
        <v>1212973.6315772804</v>
      </c>
      <c r="GI124" s="2">
        <f t="shared" si="139"/>
        <v>1218109.4695125206</v>
      </c>
      <c r="GJ124" s="2">
        <f t="shared" si="140"/>
        <v>1223246.8363864778</v>
      </c>
      <c r="GK124" s="2">
        <f t="shared" si="141"/>
        <v>1228385.7318787954</v>
      </c>
      <c r="GL124" s="2">
        <f t="shared" si="142"/>
        <v>1233526.1553087155</v>
      </c>
      <c r="GM124" s="2">
        <f t="shared" si="143"/>
        <v>1238668.1081578869</v>
      </c>
      <c r="GN124" s="2">
        <f t="shared" si="144"/>
        <v>1243811.589184928</v>
      </c>
      <c r="GO124" s="2">
        <f t="shared" si="145"/>
        <v>1248956.5991506861</v>
      </c>
      <c r="GP124" s="2">
        <f t="shared" si="146"/>
        <v>1254103.1375746268</v>
      </c>
      <c r="GQ124" s="2">
        <f t="shared" si="147"/>
        <v>1259251.2047771052</v>
      </c>
      <c r="GR124" s="2">
        <f t="shared" si="148"/>
        <v>1264400.8002775887</v>
      </c>
      <c r="GS124" s="2">
        <f t="shared" si="149"/>
        <v>1269551.9246366988</v>
      </c>
      <c r="GT124" s="2">
        <f t="shared" si="150"/>
        <v>1274704.5774940362</v>
      </c>
      <c r="GU124" s="2">
        <f t="shared" si="151"/>
        <v>1279858.7593301325</v>
      </c>
      <c r="GV124" s="2">
        <f t="shared" si="152"/>
        <v>1285033.7817522506</v>
      </c>
      <c r="GW124" s="2">
        <f>IF($D124=3,($N124*$M124*EC124*'input_cooling&amp;ventilation'!$D$3)*'input_cool&amp;vent_evolution'!M$11,($O124*$M124*EC124*'input_cooling&amp;ventilation'!$D$3)*'input_cool&amp;vent_evolution'!M$10)</f>
        <v>194232.98346254844</v>
      </c>
      <c r="GX124" s="2">
        <f>IF($D124=3,($N124*$M124*ED124*'input_cooling&amp;ventilation'!$D$3)*'input_cool&amp;vent_evolution'!N$11,($O124*$M124*ED124*'input_cooling&amp;ventilation'!$D$3)*'input_cool&amp;vent_evolution'!N$10)</f>
        <v>183607.69706737783</v>
      </c>
      <c r="GY124" s="2">
        <f>IF($D124=3,($N124*$M124*EE124*'input_cooling&amp;ventilation'!$D$3)*'input_cool&amp;vent_evolution'!O$11,($O124*$M124*EE124*'input_cooling&amp;ventilation'!$D$3)*'input_cool&amp;vent_evolution'!O$10)</f>
        <v>175721.78085439708</v>
      </c>
      <c r="GZ124" s="2">
        <f>IF($D124=3,($N124*$M124*EF124*'input_cooling&amp;ventilation'!$D$3)*'input_cool&amp;vent_evolution'!P$11,($O124*$M124*EF124*'input_cooling&amp;ventilation'!$D$3)*'input_cool&amp;vent_evolution'!P$10)</f>
        <v>198239.22321177568</v>
      </c>
      <c r="HA124" s="2">
        <f>IF($D124=3,($N124*$M124*EG124*'input_cooling&amp;ventilation'!$D$3)*'input_cool&amp;vent_evolution'!Q$11,($O124*$M124*EG124*'input_cooling&amp;ventilation'!$D$3)*'input_cool&amp;vent_evolution'!Q$10)</f>
        <v>218569.33699902345</v>
      </c>
      <c r="HB124" s="2">
        <f>IF($D124=3,($N124*$M124*EH124*'input_cooling&amp;ventilation'!$D$3)*'input_cool&amp;vent_evolution'!R$11,($O124*$M124*EH124*'input_cooling&amp;ventilation'!$D$3)*'input_cool&amp;vent_evolution'!R$10)</f>
        <v>231275.16289718251</v>
      </c>
      <c r="HC124" s="2">
        <f>IF($D124=3,($N124*$M124*EI124*'input_cooling&amp;ventilation'!$D$3)*'input_cool&amp;vent_evolution'!S$11,($O124*$M124*EI124*'input_cooling&amp;ventilation'!$D$3)*'input_cool&amp;vent_evolution'!S$10)</f>
        <v>239172.86102921091</v>
      </c>
      <c r="HD124" s="2">
        <f>IF($D124=3,($N124*$M124*EJ124*'input_cooling&amp;ventilation'!$D$3)*'input_cool&amp;vent_evolution'!T$11,($O124*$M124*EJ124*'input_cooling&amp;ventilation'!$D$3)*'input_cool&amp;vent_evolution'!T$10)</f>
        <v>247732.38557552855</v>
      </c>
      <c r="HE124" s="2">
        <f>IF($D124=3,($N124*$M124*EK124*'input_cooling&amp;ventilation'!$D$3)*'input_cool&amp;vent_evolution'!U$11,($O124*$M124*EK124*'input_cooling&amp;ventilation'!$D$3)*'input_cool&amp;vent_evolution'!U$10)</f>
        <v>283186.65266074124</v>
      </c>
      <c r="HF124" s="2">
        <f>IF($D124=3,($N124*$M124*EL124*'input_cooling&amp;ventilation'!$D$3)*'input_cool&amp;vent_evolution'!V$11,($O124*$M124*EL124*'input_cooling&amp;ventilation'!$D$3)*'input_cool&amp;vent_evolution'!V$10)</f>
        <v>284723.69492026884</v>
      </c>
      <c r="HG124" s="2">
        <f>IF($D124=3,($N124*$M124*EM124*'input_cooling&amp;ventilation'!$D$3)*'input_cool&amp;vent_evolution'!W$11,($O124*$M124*EM124*'input_cooling&amp;ventilation'!$D$3)*'input_cool&amp;vent_evolution'!W$10)</f>
        <v>275041.38274013106</v>
      </c>
      <c r="HH124" s="2">
        <f>IF($D124=3,($N124*$M124*EN124*'input_cooling&amp;ventilation'!$D$3)*'input_cool&amp;vent_evolution'!X$11,($O124*$M124*EN124*'input_cooling&amp;ventilation'!$D$3)*'input_cool&amp;vent_evolution'!X$10)</f>
        <v>282690.49409354001</v>
      </c>
      <c r="HI124" s="2">
        <f>IF($D124=3,($N124*$M124*EO124*'input_cooling&amp;ventilation'!$D$3)*'input_cool&amp;vent_evolution'!Y$11,($O124*$M124*EO124*'input_cooling&amp;ventilation'!$D$3)*'input_cool&amp;vent_evolution'!Y$10)</f>
        <v>286809.07103550935</v>
      </c>
      <c r="HJ124" s="2">
        <f>IF($D124=3,($N124*$M124*EP124*'input_cooling&amp;ventilation'!$D$3)*'input_cool&amp;vent_evolution'!Z$11,($O124*$M124*EP124*'input_cooling&amp;ventilation'!$D$3)*'input_cool&amp;vent_evolution'!Z$10)</f>
        <v>304781.01917778439</v>
      </c>
      <c r="HK124" s="2">
        <f>IF($D124=3,($N124*$M124*EQ124*'input_cooling&amp;ventilation'!$D$3)*'input_cool&amp;vent_evolution'!AA$11,($O124*$M124*EQ124*'input_cooling&amp;ventilation'!$D$3)*'input_cool&amp;vent_evolution'!AA$10)</f>
        <v>304050.07713284338</v>
      </c>
      <c r="HL124" s="2">
        <f>IF($D124=3,($N124*$M124*ER124*'input_cooling&amp;ventilation'!$D$3)*'input_cool&amp;vent_evolution'!AB$11,($O124*$M124*ER124*'input_cooling&amp;ventilation'!$D$3)*'input_cool&amp;vent_evolution'!AB$10)</f>
        <v>270585.0803175575</v>
      </c>
      <c r="HM124" s="2">
        <f>IF($D124=3,($N124*$M124*ES124*'input_cooling&amp;ventilation'!$D$3)*'input_cool&amp;vent_evolution'!AC$11,($O124*$M124*ES124*'input_cooling&amp;ventilation'!$D$3)*'input_cool&amp;vent_evolution'!AC$10)</f>
        <v>267386.44737618149</v>
      </c>
      <c r="HN124" s="2">
        <f>IF($D124=3,($N124*$M124*ET124*'input_cooling&amp;ventilation'!$D$3)*'input_cool&amp;vent_evolution'!AD$11,($O124*$M124*ET124*'input_cooling&amp;ventilation'!$D$3)*'input_cool&amp;vent_evolution'!AD$10)</f>
        <v>261744.53164392262</v>
      </c>
      <c r="HO124" s="2">
        <f>IF($D124=3,($N124*$M124*EU124*'input_cooling&amp;ventilation'!$D$3)*'input_cool&amp;vent_evolution'!AE$11,($O124*$M124*EU124*'input_cooling&amp;ventilation'!$D$3)*'input_cool&amp;vent_evolution'!AE$10)</f>
        <v>255462.78021405538</v>
      </c>
      <c r="HP124" s="2">
        <f>IF($D124=3,($N124*$M124*EV124*'input_cooling&amp;ventilation'!$D$3)*'input_cool&amp;vent_evolution'!AF$11,($O124*$M124*EV124*'input_cooling&amp;ventilation'!$D$3)*'input_cool&amp;vent_evolution'!AF$10)</f>
        <v>247826.15026548691</v>
      </c>
      <c r="HQ124" s="2">
        <f>IF($D124=3,($N124*$M124*EW124*'input_cooling&amp;ventilation'!$D$3)*'input_cool&amp;vent_evolution'!AG$11,($O124*$M124*EW124*'input_cooling&amp;ventilation'!$D$3)*'input_cool&amp;vent_evolution'!AG$10)</f>
        <v>243248.43127353</v>
      </c>
      <c r="HR124" s="2">
        <f>IF($D124=3,($N124*$M124*EX124*'input_cooling&amp;ventilation'!$D$3)*'input_cool&amp;vent_evolution'!AH$11,($O124*$M124*EX124*'input_cooling&amp;ventilation'!$D$3)*'input_cool&amp;vent_evolution'!AH$10)</f>
        <v>236856.43529382805</v>
      </c>
      <c r="HS124" s="2">
        <f>IF($D124=3,($N124*$M124*EY124*'input_cooling&amp;ventilation'!$D$3)*'input_cool&amp;vent_evolution'!AI$11,($O124*$M124*EY124*'input_cooling&amp;ventilation'!$D$3)*'input_cool&amp;vent_evolution'!AI$10)</f>
        <v>230505.12722961337</v>
      </c>
      <c r="HT124" s="2">
        <f>IF($D124=3,($N124*$M124*EZ124*'input_cooling&amp;ventilation'!$D$3)*'input_cool&amp;vent_evolution'!AJ$11,($O124*$M124*EZ124*'input_cooling&amp;ventilation'!$D$3)*'input_cool&amp;vent_evolution'!AJ$10)</f>
        <v>224200.7076896686</v>
      </c>
      <c r="HU124" s="2">
        <f>IF($D124=3,($N124*$M124*FA124*'input_cooling&amp;ventilation'!$D$3)*'input_cool&amp;vent_evolution'!AK$11,($O124*$M124*FA124*'input_cooling&amp;ventilation'!$D$3)*'input_cool&amp;vent_evolution'!AK$10)</f>
        <v>219939.43309447641</v>
      </c>
      <c r="HV124" s="2">
        <f>IF($D124=3,($N124*$M124*FB124*'input_cooling&amp;ventilation'!$D$3)*'input_cool&amp;vent_evolution'!AL$11,($O124*$M124*FB124*'input_cooling&amp;ventilation'!$D$3)*'input_cool&amp;vent_evolution'!AL$10)</f>
        <v>211879.5031578452</v>
      </c>
      <c r="HW124" s="2">
        <f>IF($D124=3,($N124*$M124*FC124*'input_cooling&amp;ventilation'!$D$3)*'input_cool&amp;vent_evolution'!AM$11,($O124*$M124*FC124*'input_cooling&amp;ventilation'!$D$3)*'input_cool&amp;vent_evolution'!AM$10)</f>
        <v>205920.64463930906</v>
      </c>
      <c r="HX124" s="2">
        <f>IF($D124=3,($N124*$M124*FD124*'input_cooling&amp;ventilation'!$D$3)*'input_cool&amp;vent_evolution'!AN$11,($O124*$M124*FD124*'input_cooling&amp;ventilation'!$D$3)*'input_cool&amp;vent_evolution'!AN$10)</f>
        <v>200056.52427327845</v>
      </c>
      <c r="HY124" s="2">
        <f>IF($D124=3,($N124*$M124*FE124*'input_cooling&amp;ventilation'!$D$3)*'input_cool&amp;vent_evolution'!AO$11,($O124*$M124*FE124*'input_cooling&amp;ventilation'!$D$3)*'input_cool&amp;vent_evolution'!AO$10)</f>
        <v>194344.05402496527</v>
      </c>
      <c r="HZ124" s="2">
        <f>IF($D124=3,($N124*$M124*FF124*'input_cooling&amp;ventilation'!$D$3)*'input_cool&amp;vent_evolution'!AP$11,($O124*$M124*FF124*'input_cooling&amp;ventilation'!$D$3)*'input_cool&amp;vent_evolution'!AP$10)</f>
        <v>188795.42706235312</v>
      </c>
      <c r="IA124" s="2">
        <f>IF($D124=3,($N124*$M124*FG124*'input_cooling&amp;ventilation'!$D$3)*'input_cool&amp;vent_evolution'!AQ$11,($O124*$M124*FG124*'input_cooling&amp;ventilation'!$D$3)*'input_cool&amp;vent_evolution'!AQ$10)</f>
        <v>183416.09477423903</v>
      </c>
      <c r="IB124" s="2">
        <f>IF($D124=3,($N124*$M124*FH124*'input_cooling&amp;ventilation'!$D$3)*'input_cool&amp;vent_evolution'!AR$11,($O124*$M124*FH124*'input_cooling&amp;ventilation'!$D$3)*'input_cool&amp;vent_evolution'!AR$10)</f>
        <v>178219.57660325695</v>
      </c>
      <c r="IC124" s="2">
        <f>IF($D124=3,($N124*$M124*FI124*'input_cooling&amp;ventilation'!$D$3)*'input_cool&amp;vent_evolution'!AS$11,($O124*$M124*FI124*'input_cooling&amp;ventilation'!$D$3)*'input_cool&amp;vent_evolution'!AS$10)</f>
        <v>173218.07445071006</v>
      </c>
      <c r="ID124" s="2">
        <f>IF($D124=3,($N124*$M124*FJ124*'input_cooling&amp;ventilation'!$D$3)*'input_cool&amp;vent_evolution'!AT$11,($O124*$M124*FJ124*'input_cooling&amp;ventilation'!$D$3)*'input_cool&amp;vent_evolution'!AT$10)</f>
        <v>168425.19351336497</v>
      </c>
      <c r="IE124" s="2">
        <f>IF($D124=3,($N124*$M124*FK124*'input_cooling&amp;ventilation'!$D$3)*'input_cool&amp;vent_evolution'!AU$11,($O124*$M124*FK124*'input_cooling&amp;ventilation'!$D$3)*'input_cool&amp;vent_evolution'!AU$10)</f>
        <v>169106.20940400704</v>
      </c>
      <c r="IF124" s="2">
        <f>IF($D124=3,($N124*$M124*FL124*'input_cooling&amp;ventilation'!$D$3)*'input_cool&amp;vent_evolution'!AV$11,($O124*$M124*FL124*'input_cooling&amp;ventilation'!$D$3)*'input_cool&amp;vent_evolution'!AV$10)</f>
        <v>169789.97893639136</v>
      </c>
    </row>
    <row r="125" spans="1:240" x14ac:dyDescent="0.25">
      <c r="A125">
        <v>123</v>
      </c>
      <c r="B125">
        <v>100100</v>
      </c>
      <c r="C125">
        <v>15</v>
      </c>
      <c r="D125">
        <v>3</v>
      </c>
      <c r="E125">
        <v>4</v>
      </c>
      <c r="F125" s="2">
        <v>234360</v>
      </c>
      <c r="G125" s="2">
        <v>276641.627199949</v>
      </c>
      <c r="H125" s="2">
        <v>234360</v>
      </c>
      <c r="I125" s="17">
        <v>0.75</v>
      </c>
      <c r="J125">
        <v>0.26641644199999998</v>
      </c>
      <c r="K125" s="2">
        <f t="shared" si="77"/>
        <v>62437.357347119992</v>
      </c>
      <c r="L125" s="2">
        <f t="shared" si="78"/>
        <v>207481.22039996175</v>
      </c>
      <c r="M125">
        <v>0.34530095036958802</v>
      </c>
      <c r="N125" s="17">
        <f>'input_cooling&amp;ventilation'!$D$5</f>
        <v>57.500092182043396</v>
      </c>
      <c r="O125" s="45">
        <f>'input_cooling&amp;ventilation'!$D$6</f>
        <v>19.328678831353667</v>
      </c>
      <c r="P125" s="45">
        <f>'input_cooling&amp;ventilation'!$C$5</f>
        <v>50.351688737400465</v>
      </c>
      <c r="Q125" s="45">
        <f>'input_cooling&amp;ventilation'!$C$6</f>
        <v>32.240814214248743</v>
      </c>
      <c r="R125">
        <v>17</v>
      </c>
      <c r="S125">
        <v>12</v>
      </c>
      <c r="T125">
        <v>14</v>
      </c>
      <c r="U125" s="2">
        <f t="shared" si="79"/>
        <v>54278.311887648655</v>
      </c>
      <c r="V125" s="2">
        <f t="shared" si="80"/>
        <v>169626.70541961654</v>
      </c>
      <c r="W125" s="2">
        <v>107435.4347460329</v>
      </c>
      <c r="X125" s="57">
        <f>IF($D125=3,(W125*(1+'input_cool&amp;vent_evolution'!M$11)),(W125*(1+'input_cool&amp;vent_evolution'!M$12)))</f>
        <v>109040.23236552677</v>
      </c>
      <c r="Y125" s="57">
        <f>IF($D125=3,(X125*(1+'input_cool&amp;vent_evolution'!N$11)),(X125*(1+'input_cool&amp;vent_evolution'!N$12)))</f>
        <v>110547.76666034028</v>
      </c>
      <c r="Z125" s="57">
        <f>IF($D125=3,(Y125*(1+'input_cool&amp;vent_evolution'!O$11)),(Y125*(1+'input_cool&amp;vent_evolution'!O$12)))</f>
        <v>111980.56471154981</v>
      </c>
      <c r="AA125" s="57">
        <f>IF($D125=3,(Z125*(1+'input_cool&amp;vent_evolution'!P$11)),(Z125*(1+'input_cool&amp;vent_evolution'!P$12)))</f>
        <v>113585.04530670715</v>
      </c>
      <c r="AB125" s="57">
        <f>IF($D125=3,(AA125*(1+'input_cool&amp;vent_evolution'!Q$11)),(AA125*(1+'input_cool&amp;vent_evolution'!Q$12)))</f>
        <v>115345.99185415638</v>
      </c>
      <c r="AC125" s="57">
        <f>IF($D125=3,(AB125*(1+'input_cool&amp;vent_evolution'!R$11)),(AB125*(1+'input_cool&amp;vent_evolution'!R$12)))</f>
        <v>117203.55215384369</v>
      </c>
      <c r="AD125" s="57">
        <f>IF($D125=3,(AC125*(1+'input_cool&amp;vent_evolution'!S$11)),(AC125*(1+'input_cool&amp;vent_evolution'!S$12)))</f>
        <v>119127.80182945248</v>
      </c>
      <c r="AE125" s="57">
        <f>IF($D125=3,(AD125*(1+'input_cool&amp;vent_evolution'!T$11)),(AD125*(1+'input_cool&amp;vent_evolution'!T$12)))</f>
        <v>121125.29657207683</v>
      </c>
      <c r="AF125" s="57">
        <f>IF($D125=3,(AE125*(1+'input_cool&amp;vent_evolution'!U$11)),(AE125*(1+'input_cool&amp;vent_evolution'!U$12)))</f>
        <v>123414.89715317752</v>
      </c>
      <c r="AG125" s="57">
        <f>IF($D125=3,(AF125*(1+'input_cool&amp;vent_evolution'!V$11)),(AF125*(1+'input_cool&amp;vent_evolution'!V$12)))</f>
        <v>125728.47889354668</v>
      </c>
      <c r="AH125" s="57">
        <f>IF($D125=3,(AG125*(1+'input_cool&amp;vent_evolution'!W$11)),(AG125*(1+'input_cool&amp;vent_evolution'!W$12)))</f>
        <v>127974.65609924005</v>
      </c>
      <c r="AI125" s="57">
        <f>IF($D125=3,(AH125*(1+'input_cool&amp;vent_evolution'!X$11)),(AH125*(1+'input_cool&amp;vent_evolution'!X$12)))</f>
        <v>130300.21745321779</v>
      </c>
      <c r="AJ125" s="57">
        <f>IF($D125=3,(AI125*(1+'input_cool&amp;vent_evolution'!Y$11)),(AI125*(1+'input_cool&amp;vent_evolution'!Y$12)))</f>
        <v>132677.90406250357</v>
      </c>
      <c r="AK125" s="57">
        <f>IF($D125=3,(AJ125*(1+'input_cool&amp;vent_evolution'!Z$11)),(AJ125*(1+'input_cool&amp;vent_evolution'!Z$12)))</f>
        <v>135224.55756378002</v>
      </c>
      <c r="AL125" s="57">
        <f>IF($D125=3,(AK125*(1+'input_cool&amp;vent_evolution'!AA$11)),(AK125*(1+'input_cool&amp;vent_evolution'!AA$12)))</f>
        <v>137787.81797491864</v>
      </c>
      <c r="AM125" s="57">
        <f>IF($D125=3,(AL125*(1+'input_cool&amp;vent_evolution'!AB$11)),(AL125*(1+'input_cool&amp;vent_evolution'!AB$12)))</f>
        <v>140089.0295861763</v>
      </c>
      <c r="AN125" s="57">
        <f>IF($D125=3,(AM125*(1+'input_cool&amp;vent_evolution'!AC$11)),(AM125*(1+'input_cool&amp;vent_evolution'!AC$12)))</f>
        <v>142385.08772794725</v>
      </c>
      <c r="AO125" s="57">
        <f>IF($D125=3,(AN125*(1+'input_cool&amp;vent_evolution'!AD$11)),(AN125*(1+'input_cool&amp;vent_evolution'!AD$12)))</f>
        <v>144653.89441809742</v>
      </c>
      <c r="AP125" s="57">
        <f>IF($D125=3,(AO125*(1+'input_cool&amp;vent_evolution'!AE$11)),(AO125*(1+'input_cool&amp;vent_evolution'!AE$12)))</f>
        <v>146888.225013744</v>
      </c>
      <c r="AQ125" s="57">
        <f>IF($D125=3,(AP125*(1+'input_cool&amp;vent_evolution'!AF$11)),(AP125*(1+'input_cool&amp;vent_evolution'!AF$12)))</f>
        <v>149074.3557854814</v>
      </c>
      <c r="AR125" s="57">
        <f>IF($D125=3,(AQ125*(1+'input_cool&amp;vent_evolution'!AG$11)),(AQ125*(1+'input_cool&amp;vent_evolution'!AG$12)))</f>
        <v>151237.39900626292</v>
      </c>
      <c r="AS125" s="57">
        <f>IF($D125=3,(AR125*(1+'input_cool&amp;vent_evolution'!AH$11)),(AR125*(1+'input_cool&amp;vent_evolution'!AH$12)))</f>
        <v>153365.11863895538</v>
      </c>
      <c r="AT125" s="57">
        <f>IF($D125=3,(AS125*(1+'input_cool&amp;vent_evolution'!AI$11)),(AS125*(1+'input_cool&amp;vent_evolution'!AI$12)))</f>
        <v>155456.06185058854</v>
      </c>
      <c r="AU125" s="57">
        <f>IF($D125=3,(AT125*(1+'input_cool&amp;vent_evolution'!AJ$11)),(AT125*(1+'input_cool&amp;vent_evolution'!AJ$12)))</f>
        <v>157508.88677362804</v>
      </c>
      <c r="AV125" s="57">
        <f>IF($D125=3,(AU125*(1+'input_cool&amp;vent_evolution'!AK$11)),(AU125*(1+'input_cool&amp;vent_evolution'!AK$12)))</f>
        <v>159540.75141300782</v>
      </c>
      <c r="AW125" s="57">
        <f>IF($D125=3,(AV125*(1+'input_cool&amp;vent_evolution'!AL$11)),(AV125*(1+'input_cool&amp;vent_evolution'!AL$12)))</f>
        <v>161515.14435024379</v>
      </c>
      <c r="AX125" s="57">
        <f>IF($D125=3,(AW125*(1+'input_cool&amp;vent_evolution'!AM$11)),(AW125*(1+'input_cool&amp;vent_evolution'!AM$12)))</f>
        <v>163449.69255255759</v>
      </c>
      <c r="AY125" s="57">
        <f>IF($D125=3,(AX125*(1+'input_cool&amp;vent_evolution'!AN$11)),(AX125*(1+'input_cool&amp;vent_evolution'!AN$12)))</f>
        <v>165343.79559001268</v>
      </c>
      <c r="AZ125" s="57">
        <f>IF($D125=3,(AY125*(1+'input_cool&amp;vent_evolution'!AO$11)),(AY125*(1+'input_cool&amp;vent_evolution'!AO$12)))</f>
        <v>167197.46885438359</v>
      </c>
      <c r="BA125" s="57">
        <f>IF($D125=3,(AZ125*(1+'input_cool&amp;vent_evolution'!AP$11)),(AZ125*(1+'input_cool&amp;vent_evolution'!AP$12)))</f>
        <v>169010.93431003613</v>
      </c>
      <c r="BB125" s="57">
        <f>IF($D125=3,(BA125*(1+'input_cool&amp;vent_evolution'!AQ$11)),(BA125*(1+'input_cool&amp;vent_evolution'!AQ$12)))</f>
        <v>170784.55702518014</v>
      </c>
      <c r="BC125" s="57">
        <f>IF($D125=3,(BB125*(1+'input_cool&amp;vent_evolution'!AR$11)),(BB125*(1+'input_cool&amp;vent_evolution'!AR$12)))</f>
        <v>172518.92248324232</v>
      </c>
      <c r="BD125" s="57">
        <f>IF($D125=3,(BC125*(1+'input_cool&amp;vent_evolution'!AS$11)),(BC125*(1+'input_cool&amp;vent_evolution'!AS$12)))</f>
        <v>174214.82485524748</v>
      </c>
      <c r="BE125" s="57">
        <f>IF($D125=3,(BD125*(1+'input_cool&amp;vent_evolution'!AT$11)),(BD125*(1+'input_cool&amp;vent_evolution'!AT$12)))</f>
        <v>175873.2809955024</v>
      </c>
      <c r="BF125" s="57">
        <f>IF($D125=3,(BE125*(1+'input_cool&amp;vent_evolution'!AU$11)),(BE125*(1+'input_cool&amp;vent_evolution'!AU$12)))</f>
        <v>177547.52498143254</v>
      </c>
      <c r="BG125" s="57">
        <f>IF($D125=3,(BF125*(1+'input_cool&amp;vent_evolution'!AV$11)),(BF125*(1+'input_cool&amp;vent_evolution'!AV$12)))</f>
        <v>179237.70710707642</v>
      </c>
      <c r="BH125" s="2">
        <f t="shared" si="153"/>
        <v>133423.19137816801</v>
      </c>
      <c r="BI125" s="2">
        <f t="shared" si="81"/>
        <v>135416.17647116931</v>
      </c>
      <c r="BJ125" s="2">
        <f t="shared" si="82"/>
        <v>137288.37103343388</v>
      </c>
      <c r="BK125" s="2">
        <f t="shared" si="83"/>
        <v>139067.75126347344</v>
      </c>
      <c r="BL125" s="2">
        <f t="shared" si="84"/>
        <v>141060.3426465333</v>
      </c>
      <c r="BM125" s="2">
        <f t="shared" si="85"/>
        <v>143247.24782137104</v>
      </c>
      <c r="BN125" s="2">
        <f t="shared" si="86"/>
        <v>145554.13682822004</v>
      </c>
      <c r="BO125" s="2">
        <f t="shared" si="87"/>
        <v>147943.8468278588</v>
      </c>
      <c r="BP125" s="2">
        <f t="shared" si="88"/>
        <v>150424.51927966261</v>
      </c>
      <c r="BQ125" s="2">
        <f t="shared" si="89"/>
        <v>153267.95559314618</v>
      </c>
      <c r="BR125" s="2">
        <f t="shared" si="90"/>
        <v>156141.1739130051</v>
      </c>
      <c r="BS125" s="2">
        <f t="shared" si="91"/>
        <v>158930.68309024209</v>
      </c>
      <c r="BT125" s="2">
        <f t="shared" si="92"/>
        <v>161818.77879467074</v>
      </c>
      <c r="BU125" s="2">
        <f t="shared" si="93"/>
        <v>164771.60842912018</v>
      </c>
      <c r="BV125" s="2">
        <f t="shared" si="94"/>
        <v>167934.2766705426</v>
      </c>
      <c r="BW125" s="2">
        <f t="shared" si="95"/>
        <v>171117.56889806403</v>
      </c>
      <c r="BX125" s="2">
        <f t="shared" si="96"/>
        <v>173975.42485533076</v>
      </c>
      <c r="BY125" s="2">
        <f t="shared" si="97"/>
        <v>176826.88076081561</v>
      </c>
      <c r="BZ125" s="2">
        <f t="shared" si="98"/>
        <v>179644.49331048838</v>
      </c>
      <c r="CA125" s="2">
        <f t="shared" si="99"/>
        <v>182419.29027919573</v>
      </c>
      <c r="CB125" s="2">
        <f t="shared" si="100"/>
        <v>185134.22827916499</v>
      </c>
      <c r="CC125" s="2">
        <f t="shared" si="101"/>
        <v>187820.49403764406</v>
      </c>
      <c r="CD125" s="2">
        <f t="shared" si="102"/>
        <v>190462.89171977653</v>
      </c>
      <c r="CE125" s="2">
        <f t="shared" si="103"/>
        <v>193059.61706412959</v>
      </c>
      <c r="CF125" s="2">
        <f t="shared" si="104"/>
        <v>195609.00361634145</v>
      </c>
      <c r="CG125" s="2">
        <f t="shared" si="105"/>
        <v>198132.35976299224</v>
      </c>
      <c r="CH125" s="2">
        <f t="shared" si="106"/>
        <v>200584.34227084229</v>
      </c>
      <c r="CI125" s="2">
        <f t="shared" si="107"/>
        <v>202986.84192691723</v>
      </c>
      <c r="CJ125" s="2">
        <f t="shared" si="108"/>
        <v>205339.1130621692</v>
      </c>
      <c r="CK125" s="2">
        <f t="shared" si="109"/>
        <v>207641.17479151764</v>
      </c>
      <c r="CL125" s="2">
        <f t="shared" si="110"/>
        <v>209893.30277070057</v>
      </c>
      <c r="CM125" s="2">
        <f t="shared" si="111"/>
        <v>212095.95037495447</v>
      </c>
      <c r="CN125" s="2">
        <f t="shared" si="112"/>
        <v>214249.84471137836</v>
      </c>
      <c r="CO125" s="2">
        <f t="shared" si="113"/>
        <v>216355.97205449952</v>
      </c>
      <c r="CP125" s="2">
        <f t="shared" si="114"/>
        <v>218415.59522739967</v>
      </c>
      <c r="CQ125" s="2">
        <f t="shared" si="115"/>
        <v>220494.82519725608</v>
      </c>
      <c r="CR125" s="2">
        <f>IF($D125=3,(W125*$P125*$M125*'input_cooling&amp;ventilation'!$D$3)*'input_cool&amp;vent_evolution'!M$11,(W125*$Q125*'input_cooling&amp;ventilation'!$D$3)*'input_cool&amp;vent_evolution'!M$12)</f>
        <v>22780.423432213713</v>
      </c>
      <c r="CS125" s="2">
        <f>IF($D125=3,(X125*$P125*$M125*'input_cooling&amp;ventilation'!$D$3)*'input_cool&amp;vent_evolution'!N$11,(X125*$Q125*'input_cooling&amp;ventilation'!$D$3)*'input_cool&amp;vent_evolution'!N$12)</f>
        <v>21399.751069712223</v>
      </c>
      <c r="CT125" s="2">
        <f>IF($D125=3,(Y125*$P125*$M125*'input_cooling&amp;ventilation'!$D$3)*'input_cool&amp;vent_evolution'!O$11,(Y125*$Q125*'input_cooling&amp;ventilation'!$D$3)*'input_cool&amp;vent_evolution'!O$12)</f>
        <v>20338.855132211786</v>
      </c>
      <c r="CU125" s="2">
        <f>IF($D125=3,(Z125*$P125*$M125*'input_cooling&amp;ventilation'!$D$3)*'input_cool&amp;vent_evolution'!P$11,(Z125*$Q125*'input_cooling&amp;ventilation'!$D$3)*'input_cool&amp;vent_evolution'!P$12)</f>
        <v>22775.923208299679</v>
      </c>
      <c r="CV125" s="2">
        <f>IF($D125=3,(AA125*$P125*$M125*'input_cooling&amp;ventilation'!$D$3)*'input_cool&amp;vent_evolution'!Q$11,(AA125*$Q125*'input_cooling&amp;ventilation'!$D$3)*'input_cool&amp;vent_evolution'!Q$12)</f>
        <v>24996.988720010766</v>
      </c>
      <c r="CW125" s="2">
        <f>IF($D125=3,(AB125*$P125*$M125*'input_cooling&amp;ventilation'!$D$3)*'input_cool&amp;vent_evolution'!R$11,(AB125*$Q125*'input_cooling&amp;ventilation'!$D$3)*'input_cool&amp;vent_evolution'!R$12)</f>
        <v>26368.440271672738</v>
      </c>
      <c r="CX125" s="2">
        <f>IF($D125=3,(AC125*$P125*$M125*'input_cooling&amp;ventilation'!$D$3)*'input_cool&amp;vent_evolution'!S$11,(AC125*$Q125*'input_cooling&amp;ventilation'!$D$3)*'input_cool&amp;vent_evolution'!S$12)</f>
        <v>27315.10931172315</v>
      </c>
      <c r="CY125" s="2">
        <f>IF($D125=3,(AD125*$P125*$M125*'input_cooling&amp;ventilation'!$D$3)*'input_cool&amp;vent_evolution'!T$11,(AD125*$Q125*'input_cooling&amp;ventilation'!$D$3)*'input_cool&amp;vent_evolution'!T$12)</f>
        <v>28354.837699070449</v>
      </c>
      <c r="CZ125" s="2">
        <f>IF($D125=3,(AE125*$P125*$M125*'input_cooling&amp;ventilation'!$D$3)*'input_cool&amp;vent_evolution'!U$11,(AE125*$Q125*'input_cooling&amp;ventilation'!$D$3)*'input_cool&amp;vent_evolution'!U$12)</f>
        <v>32501.338545458755</v>
      </c>
      <c r="DA125" s="2">
        <f>IF($D125=3,(AF125*$P125*$M125*'input_cooling&amp;ventilation'!$D$3)*'input_cool&amp;vent_evolution'!V$11,(AF125*$Q125*'input_cooling&amp;ventilation'!$D$3)*'input_cool&amp;vent_evolution'!V$12)</f>
        <v>32841.755901451063</v>
      </c>
      <c r="DB125" s="2">
        <f>IF($D125=3,(AG125*$P125*$M125*'input_cooling&amp;ventilation'!$D$3)*'input_cool&amp;vent_evolution'!W$11,(AG125*$Q125*'input_cooling&amp;ventilation'!$D$3)*'input_cool&amp;vent_evolution'!W$12)</f>
        <v>31884.935039733919</v>
      </c>
      <c r="DC125" s="2">
        <f>IF($D125=3,(AH125*$P125*$M125*'input_cooling&amp;ventilation'!$D$3)*'input_cool&amp;vent_evolution'!X$11,(AH125*$Q125*'input_cooling&amp;ventilation'!$D$3)*'input_cool&amp;vent_evolution'!X$12)</f>
        <v>33011.808914517896</v>
      </c>
      <c r="DD125" s="2">
        <f>IF($D125=3,(AI125*$P125*$M125*'input_cooling&amp;ventilation'!$D$3)*'input_cool&amp;vent_evolution'!Y$11,(AI125*$Q125*'input_cooling&amp;ventilation'!$D$3)*'input_cool&amp;vent_evolution'!Y$12)</f>
        <v>33751.737347240793</v>
      </c>
      <c r="DE125" s="2">
        <f>IF($D125=3,(AJ125*$P125*$M125*'input_cooling&amp;ventilation'!$D$3)*'input_cool&amp;vent_evolution'!Z$11,(AJ125*$Q125*'input_cooling&amp;ventilation'!$D$3)*'input_cool&amp;vent_evolution'!Z$12)</f>
        <v>36150.256200220385</v>
      </c>
      <c r="DF125" s="2">
        <f>IF($D125=3,(AK125*$P125*$M125*'input_cooling&amp;ventilation'!$D$3)*'input_cool&amp;vent_evolution'!AA$11,(AK125*$Q125*'input_cooling&amp;ventilation'!$D$3)*'input_cool&amp;vent_evolution'!AA$12)</f>
        <v>36385.994609827278</v>
      </c>
      <c r="DG125" s="2">
        <f>IF($D125=3,(AL125*$P125*$M125*'input_cooling&amp;ventilation'!$D$3)*'input_cool&amp;vent_evolution'!AB$11,(AL125*$Q125*'input_cooling&amp;ventilation'!$D$3)*'input_cool&amp;vent_evolution'!AB$12)</f>
        <v>32666.159442652835</v>
      </c>
      <c r="DH125" s="2">
        <f>IF($D125=3,(AM125*$P125*$M125*'input_cooling&amp;ventilation'!$D$3)*'input_cool&amp;vent_evolution'!AC$11,(AM125*$Q125*'input_cooling&amp;ventilation'!$D$3)*'input_cool&amp;vent_evolution'!AC$12)</f>
        <v>32593.004911747419</v>
      </c>
      <c r="DI125" s="2">
        <f>IF($D125=3,(AN125*$P125*$M125*'input_cooling&amp;ventilation'!$D$3)*'input_cool&amp;vent_evolution'!AD$11,(AN125*$Q125*'input_cooling&amp;ventilation'!$D$3)*'input_cool&amp;vent_evolution'!AD$12)</f>
        <v>32206.165101217859</v>
      </c>
      <c r="DJ125" s="2">
        <f>IF($D125=3,(AO125*$P125*$M125*'input_cooling&amp;ventilation'!$D$3)*'input_cool&amp;vent_evolution'!AE$11,(AO125*$Q125*'input_cooling&amp;ventilation'!$D$3)*'input_cool&amp;vent_evolution'!AE$12)</f>
        <v>31716.770038848848</v>
      </c>
      <c r="DK125" s="2">
        <f>IF($D125=3,(AP125*$P125*$M125*'input_cooling&amp;ventilation'!$D$3)*'input_cool&amp;vent_evolution'!AF$11,(AP125*$Q125*'input_cooling&amp;ventilation'!$D$3)*'input_cool&amp;vent_evolution'!AF$12)</f>
        <v>31032.563890565016</v>
      </c>
      <c r="DL125" s="2">
        <f>IF($D125=3,(AQ125*$P125*$M125*'input_cooling&amp;ventilation'!$D$3)*'input_cool&amp;vent_evolution'!AG$11,(AQ125*$Q125*'input_cooling&amp;ventilation'!$D$3)*'input_cool&amp;vent_evolution'!AG$12)</f>
        <v>30704.831483438371</v>
      </c>
      <c r="DM125" s="2">
        <f>IF($D125=3,(AR125*$P125*$M125*'input_cooling&amp;ventilation'!$D$3)*'input_cool&amp;vent_evolution'!AH$11,(AR125*$Q125*'input_cooling&amp;ventilation'!$D$3)*'input_cool&amp;vent_evolution'!AH$12)</f>
        <v>30203.4060799861</v>
      </c>
      <c r="DN125" s="2">
        <f>IF($D125=3,(AS125*$P125*$M125*'input_cooling&amp;ventilation'!$D$3)*'input_cool&amp;vent_evolution'!AI$11,(AS125*$Q125*'input_cooling&amp;ventilation'!$D$3)*'input_cool&amp;vent_evolution'!AI$12)</f>
        <v>29681.357421715726</v>
      </c>
      <c r="DO125" s="2">
        <f>IF($D125=3,(AT125*$P125*$M125*'input_cooling&amp;ventilation'!$D$3)*'input_cool&amp;vent_evolution'!AJ$11,(AT125*$Q125*'input_cooling&amp;ventilation'!$D$3)*'input_cool&amp;vent_evolution'!AJ$12)</f>
        <v>29140.260685201021</v>
      </c>
      <c r="DP125" s="2">
        <f>IF($D125=3,(AU125*$P125*$M125*'input_cooling&amp;ventilation'!$D$3)*'input_cool&amp;vent_evolution'!AK$11,(AU125*$Q125*'input_cooling&amp;ventilation'!$D$3)*'input_cool&amp;vent_evolution'!AK$12)</f>
        <v>28842.725263147087</v>
      </c>
      <c r="DQ125" s="2">
        <f>IF($D125=3,(AV125*$P125*$M125*'input_cooling&amp;ventilation'!$D$3)*'input_cool&amp;vent_evolution'!AL$11,(AV125*$Q125*'input_cooling&amp;ventilation'!$D$3)*'input_cool&amp;vent_evolution'!AL$12)</f>
        <v>28026.902947421611</v>
      </c>
      <c r="DR125" s="2">
        <f>IF($D125=3,(AW125*$P125*$M125*'input_cooling&amp;ventilation'!$D$3)*'input_cool&amp;vent_evolution'!AM$11,(AW125*$Q125*'input_cooling&amp;ventilation'!$D$3)*'input_cool&amp;vent_evolution'!AM$12)</f>
        <v>27461.298959700256</v>
      </c>
      <c r="DS125" s="2">
        <f>IF($D125=3,(AX125*$P125*$M125*'input_cooling&amp;ventilation'!$D$3)*'input_cool&amp;vent_evolution'!AN$11,(AX125*$Q125*'input_cooling&amp;ventilation'!$D$3)*'input_cool&amp;vent_evolution'!AN$12)</f>
        <v>26887.171748844787</v>
      </c>
      <c r="DT125" s="2">
        <f>IF($D125=3,(AY125*$P125*$M125*'input_cooling&amp;ventilation'!$D$3)*'input_cool&amp;vent_evolution'!AO$11,(AY125*$Q125*'input_cooling&amp;ventilation'!$D$3)*'input_cool&amp;vent_evolution'!AO$12)</f>
        <v>26313.263027310255</v>
      </c>
      <c r="DU125" s="2">
        <f>IF($D125=3,(AZ125*$P125*$M125*'input_cooling&amp;ventilation'!$D$3)*'input_cool&amp;vent_evolution'!AP$11,(AZ125*$Q125*'input_cooling&amp;ventilation'!$D$3)*'input_cool&amp;vent_evolution'!AP$12)</f>
        <v>25742.505134377123</v>
      </c>
      <c r="DV125" s="2">
        <f>IF($D125=3,(BA125*$P125*$M125*'input_cooling&amp;ventilation'!$D$3)*'input_cool&amp;vent_evolution'!AQ$11,(BA125*$Q125*'input_cooling&amp;ventilation'!$D$3)*'input_cool&amp;vent_evolution'!AQ$12)</f>
        <v>25176.929457756818</v>
      </c>
      <c r="DW125" s="2">
        <f>IF($D125=3,(BB125*$P125*$M125*'input_cooling&amp;ventilation'!$D$3)*'input_cool&amp;vent_evolution'!AR$11,(BB125*$Q125*'input_cooling&amp;ventilation'!$D$3)*'input_cool&amp;vent_evolution'!AR$12)</f>
        <v>24619.664835571166</v>
      </c>
      <c r="DX125" s="2">
        <f>IF($D125=3,(BC125*$P125*$M125*'input_cooling&amp;ventilation'!$D$3)*'input_cool&amp;vent_evolution'!AS$11,(BC125*$Q125*'input_cooling&amp;ventilation'!$D$3)*'input_cool&amp;vent_evolution'!AS$12)</f>
        <v>24073.673630048295</v>
      </c>
      <c r="DY125" s="2">
        <f>IF($D125=3,(BD125*$P125*$M125*'input_cooling&amp;ventilation'!$D$3)*'input_cool&amp;vent_evolution'!AT$11,(BD125*$Q125*'input_cooling&amp;ventilation'!$D$3)*'input_cool&amp;vent_evolution'!AT$12)</f>
        <v>23542.116874947493</v>
      </c>
      <c r="DZ125" s="2">
        <f>IF($D125=3,(BE125*$P125*$M125*'input_cooling&amp;ventilation'!$D$3)*'input_cool&amp;vent_evolution'!AU$11,(BE125*$Q125*'input_cooling&amp;ventilation'!$D$3)*'input_cool&amp;vent_evolution'!AU$12)</f>
        <v>23766.228504473256</v>
      </c>
      <c r="EA125" s="2">
        <f>IF($D125=3,(BF125*$P125*$M125*'input_cooling&amp;ventilation'!$D$3)*'input_cool&amp;vent_evolution'!AV$11,(BF125*$Q125*'input_cooling&amp;ventilation'!$D$3)*'input_cool&amp;vent_evolution'!AV$12)</f>
        <v>23992.473587959666</v>
      </c>
      <c r="EB125">
        <v>0.7001055966209081</v>
      </c>
      <c r="EC125" s="2">
        <f t="shared" si="116"/>
        <v>164076.74762407603</v>
      </c>
      <c r="ED125" s="2">
        <f>IF($D125=3,(EC125*(1+'input_cool&amp;vent_evolution'!M$10)),EC125*(1+'input_cool&amp;vent_evolution'!M$9))</f>
        <v>167574.23081462298</v>
      </c>
      <c r="EE125" s="2">
        <f>IF($D125=3,(ED125*(1+'input_cool&amp;vent_evolution'!N$10)),ED125*(1+'input_cool&amp;vent_evolution'!N$9))</f>
        <v>171075.32375062024</v>
      </c>
      <c r="EF125" s="2">
        <f>IF($D125=3,(EE125*(1+'input_cool&amp;vent_evolution'!O$10)),EE125*(1+'input_cool&amp;vent_evolution'!O$9))</f>
        <v>174580.02649518632</v>
      </c>
      <c r="EG125" s="2">
        <f>IF($D125=3,(EF125*(1+'input_cool&amp;vent_evolution'!P$10)),EF125*(1+'input_cool&amp;vent_evolution'!P$9))</f>
        <v>177893.87718217605</v>
      </c>
      <c r="EH125" s="2">
        <f>IF($D125=3,(EG125*(1+'input_cool&amp;vent_evolution'!Q$10)),EG125*(1+'input_cool&amp;vent_evolution'!Q$9))</f>
        <v>181211.33768474797</v>
      </c>
      <c r="EI125" s="2">
        <f>IF($D125=3,(EH125*(1+'input_cool&amp;vent_evolution'!R$10)),EH125*(1+'input_cool&amp;vent_evolution'!R$9))</f>
        <v>183817.99913291953</v>
      </c>
      <c r="EJ125" s="2">
        <f>IF($D125=3,(EI125*(1+'input_cool&amp;vent_evolution'!S$10)),EI125*(1+'input_cool&amp;vent_evolution'!S$9))</f>
        <v>186426.24476494576</v>
      </c>
      <c r="EK125" s="2">
        <f>IF($D125=3,(EJ125*(1+'input_cool&amp;vent_evolution'!T$10)),EJ125*(1+'input_cool&amp;vent_evolution'!T$9))</f>
        <v>189036.0745668005</v>
      </c>
      <c r="EL125" s="2">
        <f>IF($D125=3,(EK125*(1+'input_cool&amp;vent_evolution'!U$10)),EK125*(1+'input_cool&amp;vent_evolution'!U$9))</f>
        <v>191647.48842627162</v>
      </c>
      <c r="EM125" s="2">
        <f>IF($D125=3,(EL125*(1+'input_cool&amp;vent_evolution'!V$10)),EL125*(1+'input_cool&amp;vent_evolution'!V$9))</f>
        <v>194260.48644154461</v>
      </c>
      <c r="EN125" s="2">
        <f>IF($D125=3,(EM125*(1+'input_cool&amp;vent_evolution'!W$10)),EM125*(1+'input_cool&amp;vent_evolution'!W$9))</f>
        <v>196292.70411267359</v>
      </c>
      <c r="EO125" s="2">
        <f>IF($D125=3,(EN125*(1+'input_cool&amp;vent_evolution'!X$10)),EN125*(1+'input_cool&amp;vent_evolution'!X$9))</f>
        <v>198326.24759318636</v>
      </c>
      <c r="EP125" s="2">
        <f>IF($D125=3,(EO125*(1+'input_cool&amp;vent_evolution'!Y$10)),EO125*(1+'input_cool&amp;vent_evolution'!Y$9))</f>
        <v>200361.11696022819</v>
      </c>
      <c r="EQ125" s="2">
        <f>IF($D125=3,(EP125*(1+'input_cool&amp;vent_evolution'!Z$10)),EP125*(1+'input_cool&amp;vent_evolution'!Z$9))</f>
        <v>202397.31208756138</v>
      </c>
      <c r="ER125" s="2">
        <f>IF($D125=3,(EQ125*(1+'input_cool&amp;vent_evolution'!AA$10)),EQ125*(1+'input_cool&amp;vent_evolution'!AA$9))</f>
        <v>204434.83310142357</v>
      </c>
      <c r="ES125" s="2">
        <f>IF($D125=3,(ER125*(1+'input_cool&amp;vent_evolution'!AB$10)),ER125*(1+'input_cool&amp;vent_evolution'!AB$9))</f>
        <v>205853.10410502757</v>
      </c>
      <c r="ET125" s="2">
        <f>IF($D125=3,(ES125*(1+'input_cool&amp;vent_evolution'!AC$10)),ES125*(1+'input_cool&amp;vent_evolution'!AC$9))</f>
        <v>207272.37023712482</v>
      </c>
      <c r="EU125" s="2">
        <f>IF($D125=3,(ET125*(1+'input_cool&amp;vent_evolution'!AD$10)),ET125*(1+'input_cool&amp;vent_evolution'!AD$9))</f>
        <v>208692.63167304615</v>
      </c>
      <c r="EV125" s="2">
        <f>IF($D125=3,(EU125*(1+'input_cool&amp;vent_evolution'!AE$10)),EU125*(1+'input_cool&amp;vent_evolution'!AE$9))</f>
        <v>210113.88825148731</v>
      </c>
      <c r="EW125" s="2">
        <f>IF($D125=3,(EV125*(1+'input_cool&amp;vent_evolution'!AF$10)),EV125*(1+'input_cool&amp;vent_evolution'!AF$9))</f>
        <v>211536.14012673928</v>
      </c>
      <c r="EX125" s="2">
        <f>IF($D125=3,(EW125*(1+'input_cool&amp;vent_evolution'!AG$10)),EW125*(1+'input_cool&amp;vent_evolution'!AG$9))</f>
        <v>212435.34248469042</v>
      </c>
      <c r="EY125" s="2">
        <f>IF($D125=3,(EX125*(1+'input_cool&amp;vent_evolution'!AH$10)),EX125*(1+'input_cool&amp;vent_evolution'!AH$9))</f>
        <v>213334.81256575059</v>
      </c>
      <c r="EZ125" s="2">
        <f>IF($D125=3,(EY125*(1+'input_cool&amp;vent_evolution'!AI$10)),EY125*(1+'input_cool&amp;vent_evolution'!AI$9))</f>
        <v>214234.5504190124</v>
      </c>
      <c r="FA125" s="2">
        <f>IF($D125=3,(EZ125*(1+'input_cool&amp;vent_evolution'!AJ$10)),EZ125*(1+'input_cool&amp;vent_evolution'!AJ$9))</f>
        <v>215134.55598837006</v>
      </c>
      <c r="FB125" s="2">
        <f>IF($D125=3,(FA125*(1+'input_cool&amp;vent_evolution'!AK$10)),FA125*(1+'input_cool&amp;vent_evolution'!AK$9))</f>
        <v>216034.82915459835</v>
      </c>
      <c r="FC125" s="2">
        <f>IF($D125=3,(FB125*(1+'input_cool&amp;vent_evolution'!AL$10)),FB125*(1+'input_cool&amp;vent_evolution'!AL$9))</f>
        <v>216935.37017718711</v>
      </c>
      <c r="FD125" s="2">
        <f>IF($D125=3,(FC125*(1+'input_cool&amp;vent_evolution'!AM$10)),FC125*(1+'input_cool&amp;vent_evolution'!AM$9))</f>
        <v>217836.17883872587</v>
      </c>
      <c r="FE125" s="2">
        <f>IF($D125=3,(FD125*(1+'input_cool&amp;vent_evolution'!AN$10)),FD125*(1+'input_cool&amp;vent_evolution'!AN$9))</f>
        <v>218737.25527246643</v>
      </c>
      <c r="FF125" s="2">
        <f>IF($D125=3,(FE125*(1+'input_cool&amp;vent_evolution'!AO$10)),FE125*(1+'input_cool&amp;vent_evolution'!AO$9))</f>
        <v>219638.59939424982</v>
      </c>
      <c r="FG125" s="2">
        <f>IF($D125=3,(FF125*(1+'input_cool&amp;vent_evolution'!AP$10)),FF125*(1+'input_cool&amp;vent_evolution'!AP$9))</f>
        <v>220540.21126018182</v>
      </c>
      <c r="FH125" s="2">
        <f>IF($D125=3,(FG125*(1+'input_cool&amp;vent_evolution'!AQ$10)),FG125*(1+'input_cool&amp;vent_evolution'!AQ$9))</f>
        <v>221442.09078610377</v>
      </c>
      <c r="FI125" s="2">
        <f>IF($D125=3,(FH125*(1+'input_cool&amp;vent_evolution'!AR$10)),FH125*(1+'input_cool&amp;vent_evolution'!AR$9))</f>
        <v>222344.23807020081</v>
      </c>
      <c r="FJ125" s="2">
        <f>IF($D125=3,(FI125*(1+'input_cool&amp;vent_evolution'!AS$10)),FI125*(1+'input_cool&amp;vent_evolution'!AS$9))</f>
        <v>223246.65304935398</v>
      </c>
      <c r="FK125" s="2">
        <f>IF($D125=3,(FJ125*(1+'input_cool&amp;vent_evolution'!AT$10)),FJ125*(1+'input_cool&amp;vent_evolution'!AT$9))</f>
        <v>224149.33580772171</v>
      </c>
      <c r="FL125" s="2">
        <f>IF($D125=3,(FK125*(1+'input_cool&amp;vent_evolution'!AU$10)),FK125*(1+'input_cool&amp;vent_evolution'!AU$9))</f>
        <v>225055.66850283486</v>
      </c>
      <c r="FM125" s="2">
        <f t="shared" si="117"/>
        <v>191630.411395351</v>
      </c>
      <c r="FN125" s="2">
        <f t="shared" si="118"/>
        <v>195715.23238527225</v>
      </c>
      <c r="FO125" s="2">
        <f t="shared" si="119"/>
        <v>199804.26931081928</v>
      </c>
      <c r="FP125" s="2">
        <f t="shared" si="120"/>
        <v>203897.52224571028</v>
      </c>
      <c r="FQ125" s="2">
        <f t="shared" si="121"/>
        <v>207767.87303975187</v>
      </c>
      <c r="FR125" s="2">
        <f t="shared" si="122"/>
        <v>211642.43985132853</v>
      </c>
      <c r="FS125" s="2">
        <f t="shared" si="123"/>
        <v>214686.84201625918</v>
      </c>
      <c r="FT125" s="2">
        <f t="shared" si="124"/>
        <v>217733.09439950655</v>
      </c>
      <c r="FU125" s="2">
        <f t="shared" si="125"/>
        <v>220781.19698468896</v>
      </c>
      <c r="FV125" s="2">
        <f t="shared" si="126"/>
        <v>223831.14964075037</v>
      </c>
      <c r="FW125" s="2">
        <f t="shared" si="127"/>
        <v>226882.95248236475</v>
      </c>
      <c r="FX125" s="2">
        <f t="shared" si="128"/>
        <v>229256.44363210158</v>
      </c>
      <c r="FY125" s="2">
        <f t="shared" si="129"/>
        <v>231631.48323645696</v>
      </c>
      <c r="FZ125" s="2">
        <f t="shared" si="130"/>
        <v>234008.07138553119</v>
      </c>
      <c r="GA125" s="2">
        <f t="shared" si="131"/>
        <v>236386.20793188733</v>
      </c>
      <c r="GB125" s="2">
        <f t="shared" si="132"/>
        <v>238765.89302296229</v>
      </c>
      <c r="GC125" s="2">
        <f t="shared" si="133"/>
        <v>240422.3364851001</v>
      </c>
      <c r="GD125" s="2">
        <f t="shared" si="134"/>
        <v>242079.94218920884</v>
      </c>
      <c r="GE125" s="2">
        <f t="shared" si="135"/>
        <v>243738.710340063</v>
      </c>
      <c r="GF125" s="2">
        <f t="shared" si="136"/>
        <v>245398.64074927027</v>
      </c>
      <c r="GG125" s="2">
        <f t="shared" si="137"/>
        <v>247059.73359703191</v>
      </c>
      <c r="GH125" s="2">
        <f t="shared" si="138"/>
        <v>248109.94040742435</v>
      </c>
      <c r="GI125" s="2">
        <f t="shared" si="139"/>
        <v>249160.4599000845</v>
      </c>
      <c r="GJ125" s="2">
        <f t="shared" si="140"/>
        <v>250211.29213234913</v>
      </c>
      <c r="GK125" s="2">
        <f t="shared" si="141"/>
        <v>251262.43703869055</v>
      </c>
      <c r="GL125" s="2">
        <f t="shared" si="142"/>
        <v>252313.89447986186</v>
      </c>
      <c r="GM125" s="2">
        <f t="shared" si="143"/>
        <v>253365.66475892943</v>
      </c>
      <c r="GN125" s="2">
        <f t="shared" si="144"/>
        <v>254417.74762197278</v>
      </c>
      <c r="GO125" s="2">
        <f t="shared" si="145"/>
        <v>255470.1432246207</v>
      </c>
      <c r="GP125" s="2">
        <f t="shared" si="146"/>
        <v>256522.85146858147</v>
      </c>
      <c r="GQ125" s="2">
        <f t="shared" si="147"/>
        <v>257575.87241938271</v>
      </c>
      <c r="GR125" s="2">
        <f t="shared" si="148"/>
        <v>258629.20597873288</v>
      </c>
      <c r="GS125" s="2">
        <f t="shared" si="149"/>
        <v>259682.85226130547</v>
      </c>
      <c r="GT125" s="2">
        <f t="shared" si="150"/>
        <v>260736.81119338193</v>
      </c>
      <c r="GU125" s="2">
        <f t="shared" si="151"/>
        <v>261791.08287325353</v>
      </c>
      <c r="GV125" s="2">
        <f t="shared" si="152"/>
        <v>262849.61742943281</v>
      </c>
      <c r="GW125" s="2">
        <f>IF($D125=3,($N125*$M125*EC125*'input_cooling&amp;ventilation'!$D$3)*'input_cool&amp;vent_evolution'!M$11,($O125*$M125*EC125*'input_cooling&amp;ventilation'!$D$3)*'input_cool&amp;vent_evolution'!M$10)</f>
        <v>39729.745723642962</v>
      </c>
      <c r="GX125" s="2">
        <f>IF($D125=3,($N125*$M125*ED125*'input_cooling&amp;ventilation'!$D$3)*'input_cool&amp;vent_evolution'!N$11,($O125*$M125*ED125*'input_cooling&amp;ventilation'!$D$3)*'input_cool&amp;vent_evolution'!N$10)</f>
        <v>37556.376817931807</v>
      </c>
      <c r="GY125" s="2">
        <f>IF($D125=3,($N125*$M125*EE125*'input_cooling&amp;ventilation'!$D$3)*'input_cool&amp;vent_evolution'!O$11,($O125*$M125*EE125*'input_cooling&amp;ventilation'!$D$3)*'input_cool&amp;vent_evolution'!O$10)</f>
        <v>35943.337465117213</v>
      </c>
      <c r="GZ125" s="2">
        <f>IF($D125=3,($N125*$M125*EF125*'input_cooling&amp;ventilation'!$D$3)*'input_cool&amp;vent_evolution'!P$11,($O125*$M125*EF125*'input_cooling&amp;ventilation'!$D$3)*'input_cool&amp;vent_evolution'!P$10)</f>
        <v>40549.209460992388</v>
      </c>
      <c r="HA125" s="2">
        <f>IF($D125=3,($N125*$M125*EG125*'input_cooling&amp;ventilation'!$D$3)*'input_cool&amp;vent_evolution'!Q$11,($O125*$M125*EG125*'input_cooling&amp;ventilation'!$D$3)*'input_cool&amp;vent_evolution'!Q$10)</f>
        <v>44707.670279032711</v>
      </c>
      <c r="HB125" s="2">
        <f>IF($D125=3,($N125*$M125*EH125*'input_cooling&amp;ventilation'!$D$3)*'input_cool&amp;vent_evolution'!R$11,($O125*$M125*EH125*'input_cooling&amp;ventilation'!$D$3)*'input_cool&amp;vent_evolution'!R$10)</f>
        <v>47306.606994845824</v>
      </c>
      <c r="HC125" s="2">
        <f>IF($D125=3,($N125*$M125*EI125*'input_cooling&amp;ventilation'!$D$3)*'input_cool&amp;vent_evolution'!S$11,($O125*$M125*EI125*'input_cooling&amp;ventilation'!$D$3)*'input_cool&amp;vent_evolution'!S$10)</f>
        <v>48922.056302136523</v>
      </c>
      <c r="HD125" s="2">
        <f>IF($D125=3,($N125*$M125*EJ125*'input_cooling&amp;ventilation'!$D$3)*'input_cool&amp;vent_evolution'!T$11,($O125*$M125*EJ125*'input_cooling&amp;ventilation'!$D$3)*'input_cool&amp;vent_evolution'!T$10)</f>
        <v>50672.880120409631</v>
      </c>
      <c r="HE125" s="2">
        <f>IF($D125=3,($N125*$M125*EK125*'input_cooling&amp;ventilation'!$D$3)*'input_cool&amp;vent_evolution'!U$11,($O125*$M125*EK125*'input_cooling&amp;ventilation'!$D$3)*'input_cool&amp;vent_evolution'!U$10)</f>
        <v>57924.938916001513</v>
      </c>
      <c r="HF125" s="2">
        <f>IF($D125=3,($N125*$M125*EL125*'input_cooling&amp;ventilation'!$D$3)*'input_cool&amp;vent_evolution'!V$11,($O125*$M125*EL125*'input_cooling&amp;ventilation'!$D$3)*'input_cool&amp;vent_evolution'!V$10)</f>
        <v>58239.336074758547</v>
      </c>
      <c r="HG125" s="2">
        <f>IF($D125=3,($N125*$M125*EM125*'input_cooling&amp;ventilation'!$D$3)*'input_cool&amp;vent_evolution'!W$11,($O125*$M125*EM125*'input_cooling&amp;ventilation'!$D$3)*'input_cool&amp;vent_evolution'!W$10)</f>
        <v>56258.849578200257</v>
      </c>
      <c r="HH125" s="2">
        <f>IF($D125=3,($N125*$M125*EN125*'input_cooling&amp;ventilation'!$D$3)*'input_cool&amp;vent_evolution'!X$11,($O125*$M125*EN125*'input_cooling&amp;ventilation'!$D$3)*'input_cool&amp;vent_evolution'!X$10)</f>
        <v>57823.451241961266</v>
      </c>
      <c r="HI125" s="2">
        <f>IF($D125=3,($N125*$M125*EO125*'input_cooling&amp;ventilation'!$D$3)*'input_cool&amp;vent_evolution'!Y$11,($O125*$M125*EO125*'input_cooling&amp;ventilation'!$D$3)*'input_cool&amp;vent_evolution'!Y$10)</f>
        <v>58665.893198680998</v>
      </c>
      <c r="HJ125" s="2">
        <f>IF($D125=3,($N125*$M125*EP125*'input_cooling&amp;ventilation'!$D$3)*'input_cool&amp;vent_evolution'!Z$11,($O125*$M125*EP125*'input_cooling&amp;ventilation'!$D$3)*'input_cool&amp;vent_evolution'!Z$10)</f>
        <v>62341.998652669252</v>
      </c>
      <c r="HK125" s="2">
        <f>IF($D125=3,($N125*$M125*EQ125*'input_cooling&amp;ventilation'!$D$3)*'input_cool&amp;vent_evolution'!AA$11,($O125*$M125*EQ125*'input_cooling&amp;ventilation'!$D$3)*'input_cool&amp;vent_evolution'!AA$10)</f>
        <v>62192.486756870028</v>
      </c>
      <c r="HL125" s="2">
        <f>IF($D125=3,($N125*$M125*ER125*'input_cooling&amp;ventilation'!$D$3)*'input_cool&amp;vent_evolution'!AB$11,($O125*$M125*ER125*'input_cooling&amp;ventilation'!$D$3)*'input_cool&amp;vent_evolution'!AB$10)</f>
        <v>55347.326936884099</v>
      </c>
      <c r="HM125" s="2">
        <f>IF($D125=3,($N125*$M125*ES125*'input_cooling&amp;ventilation'!$D$3)*'input_cool&amp;vent_evolution'!AC$11,($O125*$M125*ES125*'input_cooling&amp;ventilation'!$D$3)*'input_cool&amp;vent_evolution'!AC$10)</f>
        <v>54693.056631405103</v>
      </c>
      <c r="HN125" s="2">
        <f>IF($D125=3,($N125*$M125*ET125*'input_cooling&amp;ventilation'!$D$3)*'input_cool&amp;vent_evolution'!AD$11,($O125*$M125*ET125*'input_cooling&amp;ventilation'!$D$3)*'input_cool&amp;vent_evolution'!AD$10)</f>
        <v>53539.020517450808</v>
      </c>
      <c r="HO125" s="2">
        <f>IF($D125=3,($N125*$M125*EU125*'input_cooling&amp;ventilation'!$D$3)*'input_cool&amp;vent_evolution'!AE$11,($O125*$M125*EU125*'input_cooling&amp;ventilation'!$D$3)*'input_cool&amp;vent_evolution'!AE$10)</f>
        <v>52254.108024429894</v>
      </c>
      <c r="HP125" s="2">
        <f>IF($D125=3,($N125*$M125*EV125*'input_cooling&amp;ventilation'!$D$3)*'input_cool&amp;vent_evolution'!AF$11,($O125*$M125*EV125*'input_cooling&amp;ventilation'!$D$3)*'input_cool&amp;vent_evolution'!AF$10)</f>
        <v>50692.05939276336</v>
      </c>
      <c r="HQ125" s="2">
        <f>IF($D125=3,($N125*$M125*EW125*'input_cooling&amp;ventilation'!$D$3)*'input_cool&amp;vent_evolution'!AG$11,($O125*$M125*EW125*'input_cooling&amp;ventilation'!$D$3)*'input_cool&amp;vent_evolution'!AG$10)</f>
        <v>49755.701374148004</v>
      </c>
      <c r="HR125" s="2">
        <f>IF($D125=3,($N125*$M125*EX125*'input_cooling&amp;ventilation'!$D$3)*'input_cool&amp;vent_evolution'!AH$11,($O125*$M125*EX125*'input_cooling&amp;ventilation'!$D$3)*'input_cool&amp;vent_evolution'!AH$10)</f>
        <v>48448.238705280171</v>
      </c>
      <c r="HS125" s="2">
        <f>IF($D125=3,($N125*$M125*EY125*'input_cooling&amp;ventilation'!$D$3)*'input_cool&amp;vent_evolution'!AI$11,($O125*$M125*EY125*'input_cooling&amp;ventilation'!$D$3)*'input_cool&amp;vent_evolution'!AI$10)</f>
        <v>47149.098621523859</v>
      </c>
      <c r="HT125" s="2">
        <f>IF($D125=3,($N125*$M125*EZ125*'input_cooling&amp;ventilation'!$D$3)*'input_cool&amp;vent_evolution'!AJ$11,($O125*$M125*EZ125*'input_cooling&amp;ventilation'!$D$3)*'input_cool&amp;vent_evolution'!AJ$10)</f>
        <v>45859.549437898888</v>
      </c>
      <c r="HU125" s="2">
        <f>IF($D125=3,($N125*$M125*FA125*'input_cooling&amp;ventilation'!$D$3)*'input_cool&amp;vent_evolution'!AK$11,($O125*$M125*FA125*'input_cooling&amp;ventilation'!$D$3)*'input_cool&amp;vent_evolution'!AK$10)</f>
        <v>44987.919125129425</v>
      </c>
      <c r="HV125" s="2">
        <f>IF($D125=3,($N125*$M125*FB125*'input_cooling&amp;ventilation'!$D$3)*'input_cool&amp;vent_evolution'!AL$11,($O125*$M125*FB125*'input_cooling&amp;ventilation'!$D$3)*'input_cool&amp;vent_evolution'!AL$10)</f>
        <v>43339.285812577356</v>
      </c>
      <c r="HW125" s="2">
        <f>IF($D125=3,($N125*$M125*FC125*'input_cooling&amp;ventilation'!$D$3)*'input_cool&amp;vent_evolution'!AM$11,($O125*$M125*FC125*'input_cooling&amp;ventilation'!$D$3)*'input_cool&amp;vent_evolution'!AM$10)</f>
        <v>42120.420048770284</v>
      </c>
      <c r="HX125" s="2">
        <f>IF($D125=3,($N125*$M125*FD125*'input_cooling&amp;ventilation'!$D$3)*'input_cool&amp;vent_evolution'!AN$11,($O125*$M125*FD125*'input_cooling&amp;ventilation'!$D$3)*'input_cool&amp;vent_evolution'!AN$10)</f>
        <v>40920.932676018507</v>
      </c>
      <c r="HY125" s="2">
        <f>IF($D125=3,($N125*$M125*FE125*'input_cooling&amp;ventilation'!$D$3)*'input_cool&amp;vent_evolution'!AO$11,($O125*$M125*FE125*'input_cooling&amp;ventilation'!$D$3)*'input_cool&amp;vent_evolution'!AO$10)</f>
        <v>39752.464857764971</v>
      </c>
      <c r="HZ125" s="2">
        <f>IF($D125=3,($N125*$M125*FF125*'input_cooling&amp;ventilation'!$D$3)*'input_cool&amp;vent_evolution'!AP$11,($O125*$M125*FF125*'input_cooling&amp;ventilation'!$D$3)*'input_cool&amp;vent_evolution'!AP$10)</f>
        <v>38617.510668161864</v>
      </c>
      <c r="IA125" s="2">
        <f>IF($D125=3,($N125*$M125*FG125*'input_cooling&amp;ventilation'!$D$3)*'input_cool&amp;vent_evolution'!AQ$11,($O125*$M125*FG125*'input_cooling&amp;ventilation'!$D$3)*'input_cool&amp;vent_evolution'!AQ$10)</f>
        <v>37517.18517163791</v>
      </c>
      <c r="IB125" s="2">
        <f>IF($D125=3,($N125*$M125*FH125*'input_cooling&amp;ventilation'!$D$3)*'input_cool&amp;vent_evolution'!AR$11,($O125*$M125*FH125*'input_cooling&amp;ventilation'!$D$3)*'input_cool&amp;vent_evolution'!AR$10)</f>
        <v>36454.253727652678</v>
      </c>
      <c r="IC125" s="2">
        <f>IF($D125=3,($N125*$M125*FI125*'input_cooling&amp;ventilation'!$D$3)*'input_cool&amp;vent_evolution'!AS$11,($O125*$M125*FI125*'input_cooling&amp;ventilation'!$D$3)*'input_cool&amp;vent_evolution'!AS$10)</f>
        <v>35431.212196731351</v>
      </c>
      <c r="ID125" s="2">
        <f>IF($D125=3,($N125*$M125*FJ125*'input_cooling&amp;ventilation'!$D$3)*'input_cool&amp;vent_evolution'!AT$11,($O125*$M125*FJ125*'input_cooling&amp;ventilation'!$D$3)*'input_cool&amp;vent_evolution'!AT$10)</f>
        <v>34450.843479071533</v>
      </c>
      <c r="IE125" s="2">
        <f>IF($D125=3,($N125*$M125*FK125*'input_cooling&amp;ventilation'!$D$3)*'input_cool&amp;vent_evolution'!AU$11,($O125*$M125*FK125*'input_cooling&amp;ventilation'!$D$3)*'input_cool&amp;vent_evolution'!AU$10)</f>
        <v>34590.143137073173</v>
      </c>
      <c r="IF125" s="2">
        <f>IF($D125=3,($N125*$M125*FL125*'input_cooling&amp;ventilation'!$D$3)*'input_cool&amp;vent_evolution'!AV$11,($O125*$M125*FL125*'input_cooling&amp;ventilation'!$D$3)*'input_cool&amp;vent_evolution'!AV$10)</f>
        <v>34730.006043830406</v>
      </c>
    </row>
    <row r="126" spans="1:240" x14ac:dyDescent="0.25">
      <c r="A126">
        <v>124</v>
      </c>
      <c r="B126">
        <v>100100</v>
      </c>
      <c r="C126">
        <v>15</v>
      </c>
      <c r="D126">
        <v>3</v>
      </c>
      <c r="E126">
        <v>5</v>
      </c>
      <c r="F126" s="2">
        <v>942900</v>
      </c>
      <c r="G126" s="2">
        <v>1099410.4521158901</v>
      </c>
      <c r="H126" s="2">
        <v>942900</v>
      </c>
      <c r="I126" s="17">
        <v>0.08</v>
      </c>
      <c r="J126">
        <v>2.9596219999999999E-2</v>
      </c>
      <c r="K126" s="2">
        <f t="shared" si="77"/>
        <v>27906.275837999998</v>
      </c>
      <c r="L126" s="2">
        <f t="shared" si="78"/>
        <v>87952.836169271206</v>
      </c>
      <c r="M126">
        <v>0.34530095036958802</v>
      </c>
      <c r="N126" s="17">
        <f>'input_cooling&amp;ventilation'!$D$5</f>
        <v>57.500092182043396</v>
      </c>
      <c r="O126" s="45">
        <f>'input_cooling&amp;ventilation'!$D$6</f>
        <v>19.328678831353667</v>
      </c>
      <c r="P126" s="45">
        <f>'input_cooling&amp;ventilation'!$C$5</f>
        <v>50.351688737400465</v>
      </c>
      <c r="Q126" s="45">
        <f>'input_cooling&amp;ventilation'!$C$6</f>
        <v>32.240814214248743</v>
      </c>
      <c r="R126">
        <v>17</v>
      </c>
      <c r="S126">
        <v>12</v>
      </c>
      <c r="T126">
        <v>14</v>
      </c>
      <c r="U126" s="2">
        <f t="shared" si="79"/>
        <v>24259.603671832618</v>
      </c>
      <c r="V126" s="2">
        <f t="shared" si="80"/>
        <v>71906.025051062941</v>
      </c>
      <c r="W126" s="2">
        <v>195588.38741520891</v>
      </c>
      <c r="X126" s="57">
        <f>IF($D126=3,(W126*(1+'input_cool&amp;vent_evolution'!M$11)),(W126*(1+'input_cool&amp;vent_evolution'!M$12)))</f>
        <v>198509.95402185552</v>
      </c>
      <c r="Y126" s="57">
        <f>IF($D126=3,(X126*(1+'input_cool&amp;vent_evolution'!N$11)),(X126*(1+'input_cool&amp;vent_evolution'!N$12)))</f>
        <v>201254.45077372057</v>
      </c>
      <c r="Z126" s="57">
        <f>IF($D126=3,(Y126*(1+'input_cool&amp;vent_evolution'!O$11)),(Y126*(1+'input_cool&amp;vent_evolution'!O$12)))</f>
        <v>203862.88867868355</v>
      </c>
      <c r="AA126" s="57">
        <f>IF($D126=3,(Z126*(1+'input_cool&amp;vent_evolution'!P$11)),(Z126*(1+'input_cool&amp;vent_evolution'!P$12)))</f>
        <v>206783.87813609722</v>
      </c>
      <c r="AB126" s="57">
        <f>IF($D126=3,(AA126*(1+'input_cool&amp;vent_evolution'!Q$11)),(AA126*(1+'input_cool&amp;vent_evolution'!Q$12)))</f>
        <v>209989.71703230639</v>
      </c>
      <c r="AC126" s="57">
        <f>IF($D126=3,(AB126*(1+'input_cool&amp;vent_evolution'!R$11)),(AB126*(1+'input_cool&amp;vent_evolution'!R$12)))</f>
        <v>213371.4432234946</v>
      </c>
      <c r="AD126" s="57">
        <f>IF($D126=3,(AC126*(1+'input_cool&amp;vent_evolution'!S$11)),(AC126*(1+'input_cool&amp;vent_evolution'!S$12)))</f>
        <v>216874.57877580324</v>
      </c>
      <c r="AE126" s="57">
        <f>IF($D126=3,(AD126*(1+'input_cool&amp;vent_evolution'!T$11)),(AD126*(1+'input_cool&amp;vent_evolution'!T$12)))</f>
        <v>220511.0584577983</v>
      </c>
      <c r="AF126" s="57">
        <f>IF($D126=3,(AE126*(1+'input_cool&amp;vent_evolution'!U$11)),(AE126*(1+'input_cool&amp;vent_evolution'!U$12)))</f>
        <v>224679.32274174716</v>
      </c>
      <c r="AG126" s="57">
        <f>IF($D126=3,(AF126*(1+'input_cool&amp;vent_evolution'!V$11)),(AF126*(1+'input_cool&amp;vent_evolution'!V$12)))</f>
        <v>228891.24521240842</v>
      </c>
      <c r="AH126" s="57">
        <f>IF($D126=3,(AG126*(1+'input_cool&amp;vent_evolution'!W$11)),(AG126*(1+'input_cool&amp;vent_evolution'!W$12)))</f>
        <v>232980.45636093582</v>
      </c>
      <c r="AI126" s="57">
        <f>IF($D126=3,(AH126*(1+'input_cool&amp;vent_evolution'!X$11)),(AH126*(1+'input_cool&amp;vent_evolution'!X$12)))</f>
        <v>237214.18796108119</v>
      </c>
      <c r="AJ126" s="57">
        <f>IF($D126=3,(AI126*(1+'input_cool&amp;vent_evolution'!Y$11)),(AI126*(1+'input_cool&amp;vent_evolution'!Y$12)))</f>
        <v>241542.81464545464</v>
      </c>
      <c r="AK126" s="57">
        <f>IF($D126=3,(AJ126*(1+'input_cool&amp;vent_evolution'!Z$11)),(AJ126*(1+'input_cool&amp;vent_evolution'!Z$12)))</f>
        <v>246179.0489828258</v>
      </c>
      <c r="AL126" s="57">
        <f>IF($D126=3,(AK126*(1+'input_cool&amp;vent_evolution'!AA$11)),(AK126*(1+'input_cool&amp;vent_evolution'!AA$12)))</f>
        <v>250845.51653633805</v>
      </c>
      <c r="AM126" s="57">
        <f>IF($D126=3,(AL126*(1+'input_cool&amp;vent_evolution'!AB$11)),(AL126*(1+'input_cool&amp;vent_evolution'!AB$12)))</f>
        <v>255034.91893612363</v>
      </c>
      <c r="AN126" s="57">
        <f>IF($D126=3,(AM126*(1+'input_cool&amp;vent_evolution'!AC$11)),(AM126*(1+'input_cool&amp;vent_evolution'!AC$12)))</f>
        <v>259214.93934021218</v>
      </c>
      <c r="AO126" s="57">
        <f>IF($D126=3,(AN126*(1+'input_cool&amp;vent_evolution'!AD$11)),(AN126*(1+'input_cool&amp;vent_evolution'!AD$12)))</f>
        <v>263345.34792404954</v>
      </c>
      <c r="AP126" s="57">
        <f>IF($D126=3,(AO126*(1+'input_cool&amp;vent_evolution'!AE$11)),(AO126*(1+'input_cool&amp;vent_evolution'!AE$12)))</f>
        <v>267412.99207877397</v>
      </c>
      <c r="AQ126" s="57">
        <f>IF($D126=3,(AP126*(1+'input_cool&amp;vent_evolution'!AF$11)),(AP126*(1+'input_cool&amp;vent_evolution'!AF$12)))</f>
        <v>271392.8874767276</v>
      </c>
      <c r="AR126" s="57">
        <f>IF($D126=3,(AQ126*(1+'input_cool&amp;vent_evolution'!AG$11)),(AQ126*(1+'input_cool&amp;vent_evolution'!AG$12)))</f>
        <v>275330.75152002159</v>
      </c>
      <c r="AS126" s="57">
        <f>IF($D126=3,(AR126*(1+'input_cool&amp;vent_evolution'!AH$11)),(AR126*(1+'input_cool&amp;vent_evolution'!AH$12)))</f>
        <v>279204.30825494573</v>
      </c>
      <c r="AT126" s="57">
        <f>IF($D126=3,(AS126*(1+'input_cool&amp;vent_evolution'!AI$11)),(AS126*(1+'input_cool&amp;vent_evolution'!AI$12)))</f>
        <v>283010.91276961879</v>
      </c>
      <c r="AU126" s="57">
        <f>IF($D126=3,(AT126*(1+'input_cool&amp;vent_evolution'!AJ$11)),(AT126*(1+'input_cool&amp;vent_evolution'!AJ$12)))</f>
        <v>286748.12216698541</v>
      </c>
      <c r="AV126" s="57">
        <f>IF($D126=3,(AU126*(1+'input_cool&amp;vent_evolution'!AK$11)),(AU126*(1+'input_cool&amp;vent_evolution'!AK$12)))</f>
        <v>290447.17294293951</v>
      </c>
      <c r="AW126" s="57">
        <f>IF($D126=3,(AV126*(1+'input_cool&amp;vent_evolution'!AL$11)),(AV126*(1+'input_cool&amp;vent_evolution'!AL$12)))</f>
        <v>294041.59531979146</v>
      </c>
      <c r="AX126" s="57">
        <f>IF($D126=3,(AW126*(1+'input_cool&amp;vent_evolution'!AM$11)),(AW126*(1+'input_cool&amp;vent_evolution'!AM$12)))</f>
        <v>297563.47954878904</v>
      </c>
      <c r="AY126" s="57">
        <f>IF($D126=3,(AX126*(1+'input_cool&amp;vent_evolution'!AN$11)),(AX126*(1+'input_cool&amp;vent_evolution'!AN$12)))</f>
        <v>301011.73253505782</v>
      </c>
      <c r="AZ126" s="57">
        <f>IF($D126=3,(AY126*(1+'input_cool&amp;vent_evolution'!AO$11)),(AY126*(1+'input_cool&amp;vent_evolution'!AO$12)))</f>
        <v>304386.38229963544</v>
      </c>
      <c r="BA126" s="57">
        <f>IF($D126=3,(AZ126*(1+'input_cool&amp;vent_evolution'!AP$11)),(AZ126*(1+'input_cool&amp;vent_evolution'!AP$12)))</f>
        <v>307687.83293315064</v>
      </c>
      <c r="BB126" s="57">
        <f>IF($D126=3,(BA126*(1+'input_cool&amp;vent_evolution'!AQ$11)),(BA126*(1+'input_cool&amp;vent_evolution'!AQ$12)))</f>
        <v>310916.74904968188</v>
      </c>
      <c r="BC126" s="57">
        <f>IF($D126=3,(BB126*(1+'input_cool&amp;vent_evolution'!AR$11)),(BB126*(1+'input_cool&amp;vent_evolution'!AR$12)))</f>
        <v>314074.19653367921</v>
      </c>
      <c r="BD126" s="57">
        <f>IF($D126=3,(BC126*(1+'input_cool&amp;vent_evolution'!AS$11)),(BC126*(1+'input_cool&amp;vent_evolution'!AS$12)))</f>
        <v>317161.62118959671</v>
      </c>
      <c r="BE126" s="57">
        <f>IF($D126=3,(BD126*(1+'input_cool&amp;vent_evolution'!AT$11)),(BD126*(1+'input_cool&amp;vent_evolution'!AT$12)))</f>
        <v>320180.87422131852</v>
      </c>
      <c r="BF126" s="57">
        <f>IF($D126=3,(BE126*(1+'input_cool&amp;vent_evolution'!AU$11)),(BE126*(1+'input_cool&amp;vent_evolution'!AU$12)))</f>
        <v>323228.86934622098</v>
      </c>
      <c r="BG126" s="57">
        <f>IF($D126=3,(BF126*(1+'input_cool&amp;vent_evolution'!AV$11)),(BF126*(1+'input_cool&amp;vent_evolution'!AV$12)))</f>
        <v>326305.8801776488</v>
      </c>
      <c r="BH126" s="2">
        <f t="shared" si="153"/>
        <v>242899.6253157554</v>
      </c>
      <c r="BI126" s="2">
        <f t="shared" si="81"/>
        <v>246527.89508916994</v>
      </c>
      <c r="BJ126" s="2">
        <f t="shared" si="82"/>
        <v>249936.26325211785</v>
      </c>
      <c r="BK126" s="2">
        <f t="shared" si="83"/>
        <v>253175.6610412611</v>
      </c>
      <c r="BL126" s="2">
        <f t="shared" si="84"/>
        <v>256803.21405774393</v>
      </c>
      <c r="BM126" s="2">
        <f t="shared" si="85"/>
        <v>260784.51927224424</v>
      </c>
      <c r="BN126" s="2">
        <f t="shared" si="86"/>
        <v>264984.257485824</v>
      </c>
      <c r="BO126" s="2">
        <f t="shared" si="87"/>
        <v>269334.77299613238</v>
      </c>
      <c r="BP126" s="2">
        <f t="shared" si="88"/>
        <v>273850.88749504596</v>
      </c>
      <c r="BQ126" s="2">
        <f t="shared" si="89"/>
        <v>279027.42095988244</v>
      </c>
      <c r="BR126" s="2">
        <f t="shared" si="90"/>
        <v>284258.17317121272</v>
      </c>
      <c r="BS126" s="2">
        <f t="shared" si="91"/>
        <v>289336.53119103593</v>
      </c>
      <c r="BT126" s="2">
        <f t="shared" si="92"/>
        <v>294594.36798264302</v>
      </c>
      <c r="BU126" s="2">
        <f t="shared" si="93"/>
        <v>299970.05420645786</v>
      </c>
      <c r="BV126" s="2">
        <f t="shared" si="94"/>
        <v>305727.7558691483</v>
      </c>
      <c r="BW126" s="2">
        <f t="shared" si="95"/>
        <v>311523.0039167229</v>
      </c>
      <c r="BX126" s="2">
        <f t="shared" si="96"/>
        <v>316725.78863545263</v>
      </c>
      <c r="BY126" s="2">
        <f t="shared" si="97"/>
        <v>321916.92193014018</v>
      </c>
      <c r="BZ126" s="2">
        <f t="shared" si="98"/>
        <v>327046.44270933268</v>
      </c>
      <c r="CA126" s="2">
        <f t="shared" si="99"/>
        <v>332098.01685520931</v>
      </c>
      <c r="CB126" s="2">
        <f t="shared" si="100"/>
        <v>337040.61653474258</v>
      </c>
      <c r="CC126" s="2">
        <f t="shared" si="101"/>
        <v>341931.01781725825</v>
      </c>
      <c r="CD126" s="2">
        <f t="shared" si="102"/>
        <v>346741.55637727509</v>
      </c>
      <c r="CE126" s="2">
        <f t="shared" si="103"/>
        <v>351468.94752027019</v>
      </c>
      <c r="CF126" s="2">
        <f t="shared" si="104"/>
        <v>356110.15743228712</v>
      </c>
      <c r="CG126" s="2">
        <f t="shared" si="105"/>
        <v>360703.9784631636</v>
      </c>
      <c r="CH126" s="2">
        <f t="shared" si="106"/>
        <v>365167.86233736557</v>
      </c>
      <c r="CI126" s="2">
        <f t="shared" si="107"/>
        <v>369541.66167655092</v>
      </c>
      <c r="CJ126" s="2">
        <f t="shared" si="108"/>
        <v>373824.01897509827</v>
      </c>
      <c r="CK126" s="2">
        <f t="shared" si="109"/>
        <v>378014.96903210593</v>
      </c>
      <c r="CL126" s="2">
        <f t="shared" si="110"/>
        <v>382115.01368443453</v>
      </c>
      <c r="CM126" s="2">
        <f t="shared" si="111"/>
        <v>386124.97831089504</v>
      </c>
      <c r="CN126" s="2">
        <f t="shared" si="112"/>
        <v>390046.18662470469</v>
      </c>
      <c r="CO126" s="2">
        <f t="shared" si="113"/>
        <v>393880.43415863911</v>
      </c>
      <c r="CP126" s="2">
        <f t="shared" si="114"/>
        <v>397630.01990772464</v>
      </c>
      <c r="CQ126" s="2">
        <f t="shared" si="115"/>
        <v>401415.30022823456</v>
      </c>
      <c r="CR126" s="2">
        <f>IF($D126=3,(W126*$P126*$M126*'input_cooling&amp;ventilation'!$D$3)*'input_cool&amp;vent_evolution'!M$11,(W126*$Q126*'input_cooling&amp;ventilation'!$D$3)*'input_cool&amp;vent_evolution'!M$12)</f>
        <v>41472.222775240771</v>
      </c>
      <c r="CS126" s="2">
        <f>IF($D126=3,(X126*$P126*$M126*'input_cooling&amp;ventilation'!$D$3)*'input_cool&amp;vent_evolution'!N$11,(X126*$Q126*'input_cooling&amp;ventilation'!$D$3)*'input_cool&amp;vent_evolution'!N$12)</f>
        <v>38958.680743519384</v>
      </c>
      <c r="CT126" s="2">
        <f>IF($D126=3,(Y126*$P126*$M126*'input_cooling&amp;ventilation'!$D$3)*'input_cool&amp;vent_evolution'!O$11,(Y126*$Q126*'input_cooling&amp;ventilation'!$D$3)*'input_cool&amp;vent_evolution'!O$12)</f>
        <v>37027.298177594428</v>
      </c>
      <c r="CU126" s="2">
        <f>IF($D126=3,(Z126*$P126*$M126*'input_cooling&amp;ventilation'!$D$3)*'input_cool&amp;vent_evolution'!P$11,(Z126*$Q126*'input_cooling&amp;ventilation'!$D$3)*'input_cool&amp;vent_evolution'!P$12)</f>
        <v>41464.030026354572</v>
      </c>
      <c r="CV126" s="2">
        <f>IF($D126=3,(AA126*$P126*$M126*'input_cooling&amp;ventilation'!$D$3)*'input_cool&amp;vent_evolution'!Q$11,(AA126*$Q126*'input_cooling&amp;ventilation'!$D$3)*'input_cool&amp;vent_evolution'!Q$12)</f>
        <v>45507.524826799345</v>
      </c>
      <c r="CW126" s="2">
        <f>IF($D126=3,(AB126*$P126*$M126*'input_cooling&amp;ventilation'!$D$3)*'input_cool&amp;vent_evolution'!R$11,(AB126*$Q126*'input_cooling&amp;ventilation'!$D$3)*'input_cool&amp;vent_evolution'!R$12)</f>
        <v>48004.280185417687</v>
      </c>
      <c r="CX126" s="2">
        <f>IF($D126=3,(AC126*$P126*$M126*'input_cooling&amp;ventilation'!$D$3)*'input_cool&amp;vent_evolution'!S$11,(AC126*$Q126*'input_cooling&amp;ventilation'!$D$3)*'input_cool&amp;vent_evolution'!S$12)</f>
        <v>49727.710368364867</v>
      </c>
      <c r="CY126" s="2">
        <f>IF($D126=3,(AD126*$P126*$M126*'input_cooling&amp;ventilation'!$D$3)*'input_cool&amp;vent_evolution'!T$11,(AD126*$Q126*'input_cooling&amp;ventilation'!$D$3)*'input_cool&amp;vent_evolution'!T$12)</f>
        <v>51620.556980023248</v>
      </c>
      <c r="CZ126" s="2">
        <f>IF($D126=3,(AE126*$P126*$M126*'input_cooling&amp;ventilation'!$D$3)*'input_cool&amp;vent_evolution'!U$11,(AE126*$Q126*'input_cooling&amp;ventilation'!$D$3)*'input_cool&amp;vent_evolution'!U$12)</f>
        <v>59169.345849152254</v>
      </c>
      <c r="DA126" s="2">
        <f>IF($D126=3,(AF126*$P126*$M126*'input_cooling&amp;ventilation'!$D$3)*'input_cool&amp;vent_evolution'!V$11,(AF126*$Q126*'input_cooling&amp;ventilation'!$D$3)*'input_cool&amp;vent_evolution'!V$12)</f>
        <v>59789.082548352795</v>
      </c>
      <c r="DB126" s="2">
        <f>IF($D126=3,(AG126*$P126*$M126*'input_cooling&amp;ventilation'!$D$3)*'input_cool&amp;vent_evolution'!W$11,(AG126*$Q126*'input_cooling&amp;ventilation'!$D$3)*'input_cool&amp;vent_evolution'!W$12)</f>
        <v>58047.17076821364</v>
      </c>
      <c r="DC126" s="2">
        <f>IF($D126=3,(AH126*$P126*$M126*'input_cooling&amp;ventilation'!$D$3)*'input_cool&amp;vent_evolution'!X$11,(AH126*$Q126*'input_cooling&amp;ventilation'!$D$3)*'input_cool&amp;vent_evolution'!X$12)</f>
        <v>60098.667506792852</v>
      </c>
      <c r="DD126" s="2">
        <f>IF($D126=3,(AI126*$P126*$M126*'input_cooling&amp;ventilation'!$D$3)*'input_cool&amp;vent_evolution'!Y$11,(AI126*$Q126*'input_cooling&amp;ventilation'!$D$3)*'input_cool&amp;vent_evolution'!Y$12)</f>
        <v>61445.722222036879</v>
      </c>
      <c r="DE126" s="2">
        <f>IF($D126=3,(AJ126*$P126*$M126*'input_cooling&amp;ventilation'!$D$3)*'input_cool&amp;vent_evolution'!Z$11,(AJ126*$Q126*'input_cooling&amp;ventilation'!$D$3)*'input_cool&amp;vent_evolution'!Z$12)</f>
        <v>65812.274428468707</v>
      </c>
      <c r="DF126" s="2">
        <f>IF($D126=3,(AK126*$P126*$M126*'input_cooling&amp;ventilation'!$D$3)*'input_cool&amp;vent_evolution'!AA$11,(AK126*$Q126*'input_cooling&amp;ventilation'!$D$3)*'input_cool&amp;vent_evolution'!AA$12)</f>
        <v>66241.440983207693</v>
      </c>
      <c r="DG126" s="2">
        <f>IF($D126=3,(AL126*$P126*$M126*'input_cooling&amp;ventilation'!$D$3)*'input_cool&amp;vent_evolution'!AB$11,(AL126*$Q126*'input_cooling&amp;ventilation'!$D$3)*'input_cool&amp;vent_evolution'!AB$12)</f>
        <v>59469.405634554743</v>
      </c>
      <c r="DH126" s="2">
        <f>IF($D126=3,(AM126*$P126*$M126*'input_cooling&amp;ventilation'!$D$3)*'input_cool&amp;vent_evolution'!AC$11,(AM126*$Q126*'input_cooling&amp;ventilation'!$D$3)*'input_cool&amp;vent_evolution'!AC$12)</f>
        <v>59336.226327692602</v>
      </c>
      <c r="DI126" s="2">
        <f>IF($D126=3,(AN126*$P126*$M126*'input_cooling&amp;ventilation'!$D$3)*'input_cool&amp;vent_evolution'!AD$11,(AN126*$Q126*'input_cooling&amp;ventilation'!$D$3)*'input_cool&amp;vent_evolution'!AD$12)</f>
        <v>58631.976608702418</v>
      </c>
      <c r="DJ126" s="2">
        <f>IF($D126=3,(AO126*$P126*$M126*'input_cooling&amp;ventilation'!$D$3)*'input_cool&amp;vent_evolution'!AE$11,(AO126*$Q126*'input_cooling&amp;ventilation'!$D$3)*'input_cool&amp;vent_evolution'!AE$12)</f>
        <v>57741.022974233565</v>
      </c>
      <c r="DK126" s="2">
        <f>IF($D126=3,(AP126*$P126*$M126*'input_cooling&amp;ventilation'!$D$3)*'input_cool&amp;vent_evolution'!AF$11,(AP126*$Q126*'input_cooling&amp;ventilation'!$D$3)*'input_cool&amp;vent_evolution'!AF$12)</f>
        <v>56495.411807687364</v>
      </c>
      <c r="DL126" s="2">
        <f>IF($D126=3,(AQ126*$P126*$M126*'input_cooling&amp;ventilation'!$D$3)*'input_cool&amp;vent_evolution'!AG$11,(AQ126*$Q126*'input_cooling&amp;ventilation'!$D$3)*'input_cool&amp;vent_evolution'!AG$12)</f>
        <v>55898.768315108457</v>
      </c>
      <c r="DM126" s="2">
        <f>IF($D126=3,(AR126*$P126*$M126*'input_cooling&amp;ventilation'!$D$3)*'input_cool&amp;vent_evolution'!AH$11,(AR126*$Q126*'input_cooling&amp;ventilation'!$D$3)*'input_cool&amp;vent_evolution'!AH$12)</f>
        <v>54985.91320075922</v>
      </c>
      <c r="DN126" s="2">
        <f>IF($D126=3,(AS126*$P126*$M126*'input_cooling&amp;ventilation'!$D$3)*'input_cool&amp;vent_evolution'!AI$11,(AS126*$Q126*'input_cooling&amp;ventilation'!$D$3)*'input_cool&amp;vent_evolution'!AI$12)</f>
        <v>54035.513032837473</v>
      </c>
      <c r="DO126" s="2">
        <f>IF($D126=3,(AT126*$P126*$M126*'input_cooling&amp;ventilation'!$D$3)*'input_cool&amp;vent_evolution'!AJ$11,(AT126*$Q126*'input_cooling&amp;ventilation'!$D$3)*'input_cool&amp;vent_evolution'!AJ$12)</f>
        <v>53050.435452235513</v>
      </c>
      <c r="DP126" s="2">
        <f>IF($D126=3,(AU126*$P126*$M126*'input_cooling&amp;ventilation'!$D$3)*'input_cool&amp;vent_evolution'!AK$11,(AU126*$Q126*'input_cooling&amp;ventilation'!$D$3)*'input_cool&amp;vent_evolution'!AK$12)</f>
        <v>52508.76618328342</v>
      </c>
      <c r="DQ126" s="2">
        <f>IF($D126=3,(AV126*$P126*$M126*'input_cooling&amp;ventilation'!$D$3)*'input_cool&amp;vent_evolution'!AL$11,(AV126*$Q126*'input_cooling&amp;ventilation'!$D$3)*'input_cool&amp;vent_evolution'!AL$12)</f>
        <v>51023.545115138768</v>
      </c>
      <c r="DR126" s="2">
        <f>IF($D126=3,(AW126*$P126*$M126*'input_cooling&amp;ventilation'!$D$3)*'input_cool&amp;vent_evolution'!AM$11,(AW126*$Q126*'input_cooling&amp;ventilation'!$D$3)*'input_cool&amp;vent_evolution'!AM$12)</f>
        <v>49993.85158678345</v>
      </c>
      <c r="DS126" s="2">
        <f>IF($D126=3,(AX126*$P126*$M126*'input_cooling&amp;ventilation'!$D$3)*'input_cool&amp;vent_evolution'!AN$11,(AX126*$Q126*'input_cooling&amp;ventilation'!$D$3)*'input_cool&amp;vent_evolution'!AN$12)</f>
        <v>48948.641357887718</v>
      </c>
      <c r="DT126" s="2">
        <f>IF($D126=3,(AY126*$P126*$M126*'input_cooling&amp;ventilation'!$D$3)*'input_cool&amp;vent_evolution'!AO$11,(AY126*$Q126*'input_cooling&amp;ventilation'!$D$3)*'input_cool&amp;vent_evolution'!AO$12)</f>
        <v>47903.828893231053</v>
      </c>
      <c r="DU126" s="2">
        <f>IF($D126=3,(AZ126*$P126*$M126*'input_cooling&amp;ventilation'!$D$3)*'input_cool&amp;vent_evolution'!AP$11,(AZ126*$Q126*'input_cooling&amp;ventilation'!$D$3)*'input_cool&amp;vent_evolution'!AP$12)</f>
        <v>46864.752575932347</v>
      </c>
      <c r="DV126" s="2">
        <f>IF($D126=3,(BA126*$P126*$M126*'input_cooling&amp;ventilation'!$D$3)*'input_cool&amp;vent_evolution'!AQ$11,(BA126*$Q126*'input_cooling&amp;ventilation'!$D$3)*'input_cool&amp;vent_evolution'!AQ$12)</f>
        <v>45835.110588510564</v>
      </c>
      <c r="DW126" s="2">
        <f>IF($D126=3,(BB126*$P126*$M126*'input_cooling&amp;ventilation'!$D$3)*'input_cool&amp;vent_evolution'!AR$11,(BB126*$Q126*'input_cooling&amp;ventilation'!$D$3)*'input_cool&amp;vent_evolution'!AR$12)</f>
        <v>44820.599044209644</v>
      </c>
      <c r="DX126" s="2">
        <f>IF($D126=3,(BC126*$P126*$M126*'input_cooling&amp;ventilation'!$D$3)*'input_cool&amp;vent_evolution'!AS$11,(BC126*$Q126*'input_cooling&amp;ventilation'!$D$3)*'input_cool&amp;vent_evolution'!AS$12)</f>
        <v>43826.610983533537</v>
      </c>
      <c r="DY126" s="2">
        <f>IF($D126=3,(BD126*$P126*$M126*'input_cooling&amp;ventilation'!$D$3)*'input_cool&amp;vent_evolution'!AT$11,(BD126*$Q126*'input_cooling&amp;ventilation'!$D$3)*'input_cool&amp;vent_evolution'!AT$12)</f>
        <v>42858.901132537037</v>
      </c>
      <c r="DZ126" s="2">
        <f>IF($D126=3,(BE126*$P126*$M126*'input_cooling&amp;ventilation'!$D$3)*'input_cool&amp;vent_evolution'!AU$11,(BE126*$Q126*'input_cooling&amp;ventilation'!$D$3)*'input_cool&amp;vent_evolution'!AU$12)</f>
        <v>43266.900898382992</v>
      </c>
      <c r="EA126" s="2">
        <f>IF($D126=3,(BF126*$P126*$M126*'input_cooling&amp;ventilation'!$D$3)*'input_cool&amp;vent_evolution'!AV$11,(BF126*$Q126*'input_cooling&amp;ventilation'!$D$3)*'input_cool&amp;vent_evolution'!AV$12)</f>
        <v>43678.784660424157</v>
      </c>
      <c r="EB126">
        <v>0.7</v>
      </c>
      <c r="EC126" s="2">
        <f t="shared" si="116"/>
        <v>660030</v>
      </c>
      <c r="ED126" s="2">
        <f>IF($D126=3,(EC126*(1+'input_cool&amp;vent_evolution'!M$10)),EC126*(1+'input_cool&amp;vent_evolution'!M$9))</f>
        <v>674099.29296005843</v>
      </c>
      <c r="EE126" s="2">
        <f>IF($D126=3,(ED126*(1+'input_cool&amp;vent_evolution'!N$10)),ED126*(1+'input_cool&amp;vent_evolution'!N$9))</f>
        <v>688183.10680942063</v>
      </c>
      <c r="EF126" s="2">
        <f>IF($D126=3,(EE126*(1+'input_cool&amp;vent_evolution'!O$10)),EE126*(1+'input_cool&amp;vent_evolution'!O$9))</f>
        <v>702281.44180199283</v>
      </c>
      <c r="EG126" s="2">
        <f>IF($D126=3,(EF126*(1+'input_cool&amp;vent_evolution'!P$10)),EF126*(1+'input_cool&amp;vent_evolution'!P$9))</f>
        <v>715612.03800533246</v>
      </c>
      <c r="EH126" s="2">
        <f>IF($D126=3,(EG126*(1+'input_cool&amp;vent_evolution'!Q$10)),EG126*(1+'input_cool&amp;vent_evolution'!Q$9))</f>
        <v>728957.15538009477</v>
      </c>
      <c r="EI126" s="2">
        <f>IF($D126=3,(EH126*(1+'input_cool&amp;vent_evolution'!R$10)),EH126*(1+'input_cool&amp;vent_evolution'!R$9))</f>
        <v>739442.94803840935</v>
      </c>
      <c r="EJ126" s="2">
        <f>IF($D126=3,(EI126*(1+'input_cool&amp;vent_evolution'!S$10)),EI126*(1+'input_cool&amp;vent_evolution'!S$9))</f>
        <v>749935.11337831803</v>
      </c>
      <c r="EK126" s="2">
        <f>IF($D126=3,(EJ126*(1+'input_cool&amp;vent_evolution'!T$10)),EJ126*(1+'input_cool&amp;vent_evolution'!T$9))</f>
        <v>760433.6513433978</v>
      </c>
      <c r="EL126" s="2">
        <f>IF($D126=3,(EK126*(1+'input_cool&amp;vent_evolution'!U$10)),EK126*(1+'input_cool&amp;vent_evolution'!U$9))</f>
        <v>770938.56148225418</v>
      </c>
      <c r="EM126" s="2">
        <f>IF($D126=3,(EL126*(1+'input_cool&amp;vent_evolution'!V$10)),EL126*(1+'input_cool&amp;vent_evolution'!V$9))</f>
        <v>781449.84418985678</v>
      </c>
      <c r="EN126" s="2">
        <f>IF($D126=3,(EM126*(1+'input_cool&amp;vent_evolution'!W$10)),EM126*(1+'input_cool&amp;vent_evolution'!W$9))</f>
        <v>789624.8272322343</v>
      </c>
      <c r="EO126" s="2">
        <f>IF($D126=3,(EN126*(1+'input_cool&amp;vent_evolution'!X$10)),EN126*(1+'input_cool&amp;vent_evolution'!X$9))</f>
        <v>797805.14359563531</v>
      </c>
      <c r="EP126" s="2">
        <f>IF($D126=3,(EO126*(1+'input_cool&amp;vent_evolution'!Y$10)),EO126*(1+'input_cool&amp;vent_evolution'!Y$9))</f>
        <v>805990.7935903914</v>
      </c>
      <c r="EQ126" s="2">
        <f>IF($D126=3,(EP126*(1+'input_cool&amp;vent_evolution'!Z$10)),EP126*(1+'input_cool&amp;vent_evolution'!Z$9))</f>
        <v>814181.77670868742</v>
      </c>
      <c r="ER126" s="2">
        <f>IF($D126=3,(EQ126*(1+'input_cool&amp;vent_evolution'!AA$10)),EQ126*(1+'input_cool&amp;vent_evolution'!AA$9))</f>
        <v>822378.09345833829</v>
      </c>
      <c r="ES126" s="2">
        <f>IF($D126=3,(ER126*(1+'input_cool&amp;vent_evolution'!AB$10)),ER126*(1+'input_cool&amp;vent_evolution'!AB$9))</f>
        <v>828083.35897623783</v>
      </c>
      <c r="ET126" s="2">
        <f>IF($D126=3,(ES126*(1+'input_cool&amp;vent_evolution'!AC$10)),ES126*(1+'input_cool&amp;vent_evolution'!AC$9))</f>
        <v>833792.62758823158</v>
      </c>
      <c r="EU126" s="2">
        <f>IF($D126=3,(ET126*(1+'input_cool&amp;vent_evolution'!AD$10)),ET126*(1+'input_cool&amp;vent_evolution'!AD$9))</f>
        <v>839505.89999962109</v>
      </c>
      <c r="EV126" s="2">
        <f>IF($D126=3,(EU126*(1+'input_cool&amp;vent_evolution'!AE$10)),EU126*(1+'input_cool&amp;vent_evolution'!AE$9))</f>
        <v>845223.17556152935</v>
      </c>
      <c r="EW126" s="2">
        <f>IF($D126=3,(EV126*(1+'input_cool&amp;vent_evolution'!AF$10)),EV126*(1+'input_cool&amp;vent_evolution'!AF$9))</f>
        <v>850944.45489462116</v>
      </c>
      <c r="EX126" s="2">
        <f>IF($D126=3,(EW126*(1+'input_cool&amp;vent_evolution'!AG$10)),EW126*(1+'input_cool&amp;vent_evolution'!AG$9))</f>
        <v>854561.6678203569</v>
      </c>
      <c r="EY126" s="2">
        <f>IF($D126=3,(EX126*(1+'input_cool&amp;vent_evolution'!AH$10)),EX126*(1+'input_cool&amp;vent_evolution'!AH$9))</f>
        <v>858179.9577133425</v>
      </c>
      <c r="EZ126" s="2">
        <f>IF($D126=3,(EY126*(1+'input_cool&amp;vent_evolution'!AI$10)),EY126*(1+'input_cool&amp;vent_evolution'!AI$9))</f>
        <v>861799.32477106247</v>
      </c>
      <c r="FA126" s="2">
        <f>IF($D126=3,(EZ126*(1+'input_cool&amp;vent_evolution'!AJ$10)),EZ126*(1+'input_cool&amp;vent_evolution'!AJ$9))</f>
        <v>865419.76876782032</v>
      </c>
      <c r="FB126" s="2">
        <f>IF($D126=3,(FA126*(1+'input_cool&amp;vent_evolution'!AK$10)),FA126*(1+'input_cool&amp;vent_evolution'!AK$9))</f>
        <v>869041.28922400996</v>
      </c>
      <c r="FC126" s="2">
        <f>IF($D126=3,(FB126*(1+'input_cool&amp;vent_evolution'!AL$10)),FB126*(1+'input_cool&amp;vent_evolution'!AL$9))</f>
        <v>872663.8871834788</v>
      </c>
      <c r="FD126" s="2">
        <f>IF($D126=3,(FC126*(1+'input_cool&amp;vent_evolution'!AM$10)),FC126*(1+'input_cool&amp;vent_evolution'!AM$9))</f>
        <v>876287.56177165173</v>
      </c>
      <c r="FE126" s="2">
        <f>IF($D126=3,(FD126*(1+'input_cool&amp;vent_evolution'!AN$10)),FD126*(1+'input_cool&amp;vent_evolution'!AN$9))</f>
        <v>879912.31352455961</v>
      </c>
      <c r="FF126" s="2">
        <f>IF($D126=3,(FE126*(1+'input_cool&amp;vent_evolution'!AO$10)),FE126*(1+'input_cool&amp;vent_evolution'!AO$9))</f>
        <v>883538.14210365678</v>
      </c>
      <c r="FG126" s="2">
        <f>IF($D126=3,(FF126*(1+'input_cool&amp;vent_evolution'!AP$10)),FF126*(1+'input_cool&amp;vent_evolution'!AP$9))</f>
        <v>887165.04773463961</v>
      </c>
      <c r="FH126" s="2">
        <f>IF($D126=3,(FG126*(1+'input_cool&amp;vent_evolution'!AQ$10)),FG126*(1+'input_cool&amp;vent_evolution'!AQ$9))</f>
        <v>890793.03007896373</v>
      </c>
      <c r="FI126" s="2">
        <f>IF($D126=3,(FH126*(1+'input_cool&amp;vent_evolution'!AR$10)),FH126*(1+'input_cool&amp;vent_evolution'!AR$9))</f>
        <v>894422.08953159756</v>
      </c>
      <c r="FJ126" s="2">
        <f>IF($D126=3,(FI126*(1+'input_cool&amp;vent_evolution'!AS$10)),FI126*(1+'input_cool&amp;vent_evolution'!AS$9))</f>
        <v>898052.22583863314</v>
      </c>
      <c r="FK126" s="2">
        <f>IF($D126=3,(FJ126*(1+'input_cool&amp;vent_evolution'!AT$10)),FJ126*(1+'input_cool&amp;vent_evolution'!AT$9))</f>
        <v>901683.43933861377</v>
      </c>
      <c r="FL126" s="2">
        <f>IF($D126=3,(FK126*(1+'input_cool&amp;vent_evolution'!AU$10)),FK126*(1+'input_cool&amp;vent_evolution'!AU$9))</f>
        <v>905329.33540504554</v>
      </c>
      <c r="FM126" s="2">
        <f t="shared" si="117"/>
        <v>770869.86586948927</v>
      </c>
      <c r="FN126" s="2">
        <f t="shared" si="118"/>
        <v>787301.83710867353</v>
      </c>
      <c r="FO126" s="2">
        <f t="shared" si="119"/>
        <v>803750.76775271795</v>
      </c>
      <c r="FP126" s="2">
        <f t="shared" si="120"/>
        <v>820216.65809816774</v>
      </c>
      <c r="FQ126" s="2">
        <f t="shared" si="121"/>
        <v>835785.8820837877</v>
      </c>
      <c r="FR126" s="2">
        <f t="shared" si="122"/>
        <v>851372.06580376346</v>
      </c>
      <c r="FS126" s="2">
        <f t="shared" si="123"/>
        <v>863618.75395437819</v>
      </c>
      <c r="FT126" s="2">
        <f t="shared" si="124"/>
        <v>875872.88496093231</v>
      </c>
      <c r="FU126" s="2">
        <f t="shared" si="125"/>
        <v>888134.45875752764</v>
      </c>
      <c r="FV126" s="2">
        <f t="shared" si="126"/>
        <v>900403.47481696622</v>
      </c>
      <c r="FW126" s="2">
        <f t="shared" si="127"/>
        <v>912679.93360054551</v>
      </c>
      <c r="FX126" s="2">
        <f t="shared" si="128"/>
        <v>922227.75427742826</v>
      </c>
      <c r="FY126" s="2">
        <f t="shared" si="129"/>
        <v>931781.80390824052</v>
      </c>
      <c r="FZ126" s="2">
        <f t="shared" si="130"/>
        <v>941342.0828554281</v>
      </c>
      <c r="GA126" s="2">
        <f t="shared" si="131"/>
        <v>950908.5905258978</v>
      </c>
      <c r="GB126" s="2">
        <f t="shared" si="132"/>
        <v>960481.32751274249</v>
      </c>
      <c r="GC126" s="2">
        <f t="shared" si="133"/>
        <v>967144.68715477851</v>
      </c>
      <c r="GD126" s="2">
        <f t="shared" si="134"/>
        <v>973812.72213673475</v>
      </c>
      <c r="GE126" s="2">
        <f t="shared" si="135"/>
        <v>980485.43328235485</v>
      </c>
      <c r="GF126" s="2">
        <f t="shared" si="136"/>
        <v>987162.81983379519</v>
      </c>
      <c r="GG126" s="2">
        <f t="shared" si="137"/>
        <v>993844.88251594955</v>
      </c>
      <c r="GH126" s="2">
        <f t="shared" si="138"/>
        <v>998069.53964196413</v>
      </c>
      <c r="GI126" s="2">
        <f t="shared" si="139"/>
        <v>1002295.4545920161</v>
      </c>
      <c r="GJ126" s="2">
        <f t="shared" si="140"/>
        <v>1006522.6275967535</v>
      </c>
      <c r="GK126" s="2">
        <f t="shared" si="141"/>
        <v>1010751.0583925791</v>
      </c>
      <c r="GL126" s="2">
        <f t="shared" si="142"/>
        <v>1014980.7464193454</v>
      </c>
      <c r="GM126" s="2">
        <f t="shared" si="143"/>
        <v>1019211.6928961945</v>
      </c>
      <c r="GN126" s="2">
        <f t="shared" si="144"/>
        <v>1023443.8968016831</v>
      </c>
      <c r="GO126" s="2">
        <f t="shared" si="145"/>
        <v>1027677.358761858</v>
      </c>
      <c r="GP126" s="2">
        <f t="shared" si="146"/>
        <v>1031912.0783813214</v>
      </c>
      <c r="GQ126" s="2">
        <f t="shared" si="147"/>
        <v>1036148.0559236712</v>
      </c>
      <c r="GR126" s="2">
        <f t="shared" si="148"/>
        <v>1040385.2909935102</v>
      </c>
      <c r="GS126" s="2">
        <f t="shared" si="149"/>
        <v>1044623.7840521353</v>
      </c>
      <c r="GT126" s="2">
        <f t="shared" si="150"/>
        <v>1048863.5348029989</v>
      </c>
      <c r="GU126" s="2">
        <f t="shared" si="151"/>
        <v>1053104.5436414962</v>
      </c>
      <c r="GV126" s="2">
        <f t="shared" si="152"/>
        <v>1057362.7007126969</v>
      </c>
      <c r="GW126" s="2">
        <f>IF($D126=3,($N126*$M126*EC126*'input_cooling&amp;ventilation'!$D$3)*'input_cool&amp;vent_evolution'!M$11,($O126*$M126*EC126*'input_cooling&amp;ventilation'!$D$3)*'input_cool&amp;vent_evolution'!M$10)</f>
        <v>159820.47700053401</v>
      </c>
      <c r="GX126" s="2">
        <f>IF($D126=3,($N126*$M126*ED126*'input_cooling&amp;ventilation'!$D$3)*'input_cool&amp;vent_evolution'!N$11,($O126*$M126*ED126*'input_cooling&amp;ventilation'!$D$3)*'input_cool&amp;vent_evolution'!N$10)</f>
        <v>151077.6862053193</v>
      </c>
      <c r="GY126" s="2">
        <f>IF($D126=3,($N126*$M126*EE126*'input_cooling&amp;ventilation'!$D$3)*'input_cool&amp;vent_evolution'!O$11,($O126*$M126*EE126*'input_cooling&amp;ventilation'!$D$3)*'input_cool&amp;vent_evolution'!O$10)</f>
        <v>144588.92786841287</v>
      </c>
      <c r="GZ126" s="2">
        <f>IF($D126=3,($N126*$M126*EF126*'input_cooling&amp;ventilation'!$D$3)*'input_cool&amp;vent_evolution'!P$11,($O126*$M126*EF126*'input_cooling&amp;ventilation'!$D$3)*'input_cool&amp;vent_evolution'!P$10)</f>
        <v>163116.92612202652</v>
      </c>
      <c r="HA126" s="2">
        <f>IF($D126=3,($N126*$M126*EG126*'input_cooling&amp;ventilation'!$D$3)*'input_cool&amp;vent_evolution'!Q$11,($O126*$M126*EG126*'input_cooling&amp;ventilation'!$D$3)*'input_cool&amp;vent_evolution'!Q$10)</f>
        <v>179845.12760990392</v>
      </c>
      <c r="HB126" s="2">
        <f>IF($D126=3,($N126*$M126*EH126*'input_cooling&amp;ventilation'!$D$3)*'input_cool&amp;vent_evolution'!R$11,($O126*$M126*EH126*'input_cooling&amp;ventilation'!$D$3)*'input_cool&amp;vent_evolution'!R$10)</f>
        <v>190299.8460595182</v>
      </c>
      <c r="HC126" s="2">
        <f>IF($D126=3,($N126*$M126*EI126*'input_cooling&amp;ventilation'!$D$3)*'input_cool&amp;vent_evolution'!S$11,($O126*$M126*EI126*'input_cooling&amp;ventilation'!$D$3)*'input_cool&amp;vent_evolution'!S$10)</f>
        <v>196798.29889778385</v>
      </c>
      <c r="HD126" s="2">
        <f>IF($D126=3,($N126*$M126*EJ126*'input_cooling&amp;ventilation'!$D$3)*'input_cool&amp;vent_evolution'!T$11,($O126*$M126*EJ126*'input_cooling&amp;ventilation'!$D$3)*'input_cool&amp;vent_evolution'!T$10)</f>
        <v>203841.32151682337</v>
      </c>
      <c r="HE126" s="2">
        <f>IF($D126=3,($N126*$M126*EK126*'input_cooling&amp;ventilation'!$D$3)*'input_cool&amp;vent_evolution'!U$11,($O126*$M126*EK126*'input_cooling&amp;ventilation'!$D$3)*'input_cool&amp;vent_evolution'!U$10)</f>
        <v>233014.11069119957</v>
      </c>
      <c r="HF126" s="2">
        <f>IF($D126=3,($N126*$M126*EL126*'input_cooling&amp;ventilation'!$D$3)*'input_cool&amp;vent_evolution'!V$11,($O126*$M126*EL126*'input_cooling&amp;ventilation'!$D$3)*'input_cool&amp;vent_evolution'!V$10)</f>
        <v>234278.83320489689</v>
      </c>
      <c r="HG126" s="2">
        <f>IF($D126=3,($N126*$M126*EM126*'input_cooling&amp;ventilation'!$D$3)*'input_cool&amp;vent_evolution'!W$11,($O126*$M126*EM126*'input_cooling&amp;ventilation'!$D$3)*'input_cool&amp;vent_evolution'!W$10)</f>
        <v>226311.94867523579</v>
      </c>
      <c r="HH126" s="2">
        <f>IF($D126=3,($N126*$M126*EN126*'input_cooling&amp;ventilation'!$D$3)*'input_cool&amp;vent_evolution'!X$11,($O126*$M126*EN126*'input_cooling&amp;ventilation'!$D$3)*'input_cool&amp;vent_evolution'!X$10)</f>
        <v>232605.85717285069</v>
      </c>
      <c r="HI126" s="2">
        <f>IF($D126=3,($N126*$M126*EO126*'input_cooling&amp;ventilation'!$D$3)*'input_cool&amp;vent_evolution'!Y$11,($O126*$M126*EO126*'input_cooling&amp;ventilation'!$D$3)*'input_cool&amp;vent_evolution'!Y$10)</f>
        <v>235994.74056276091</v>
      </c>
      <c r="HJ126" s="2">
        <f>IF($D126=3,($N126*$M126*EP126*'input_cooling&amp;ventilation'!$D$3)*'input_cool&amp;vent_evolution'!Z$11,($O126*$M126*EP126*'input_cooling&amp;ventilation'!$D$3)*'input_cool&amp;vent_evolution'!Z$10)</f>
        <v>250782.57563342532</v>
      </c>
      <c r="HK126" s="2">
        <f>IF($D126=3,($N126*$M126*EQ126*'input_cooling&amp;ventilation'!$D$3)*'input_cool&amp;vent_evolution'!AA$11,($O126*$M126*EQ126*'input_cooling&amp;ventilation'!$D$3)*'input_cool&amp;vent_evolution'!AA$10)</f>
        <v>250181.13552680853</v>
      </c>
      <c r="HL126" s="2">
        <f>IF($D126=3,($N126*$M126*ER126*'input_cooling&amp;ventilation'!$D$3)*'input_cool&amp;vent_evolution'!AB$11,($O126*$M126*ER126*'input_cooling&amp;ventilation'!$D$3)*'input_cool&amp;vent_evolution'!AB$10)</f>
        <v>222645.17506069332</v>
      </c>
      <c r="HM126" s="2">
        <f>IF($D126=3,($N126*$M126*ES126*'input_cooling&amp;ventilation'!$D$3)*'input_cool&amp;vent_evolution'!AC$11,($O126*$M126*ES126*'input_cooling&amp;ventilation'!$D$3)*'input_cool&amp;vent_evolution'!AC$10)</f>
        <v>220013.24801448747</v>
      </c>
      <c r="HN126" s="2">
        <f>IF($D126=3,($N126*$M126*ET126*'input_cooling&amp;ventilation'!$D$3)*'input_cool&amp;vent_evolution'!AD$11,($O126*$M126*ET126*'input_cooling&amp;ventilation'!$D$3)*'input_cool&amp;vent_evolution'!AD$10)</f>
        <v>215370.91771892109</v>
      </c>
      <c r="HO126" s="2">
        <f>IF($D126=3,($N126*$M126*EU126*'input_cooling&amp;ventilation'!$D$3)*'input_cool&amp;vent_evolution'!AE$11,($O126*$M126*EU126*'input_cooling&amp;ventilation'!$D$3)*'input_cool&amp;vent_evolution'!AE$10)</f>
        <v>210202.11223582071</v>
      </c>
      <c r="HP126" s="2">
        <f>IF($D126=3,($N126*$M126*EV126*'input_cooling&amp;ventilation'!$D$3)*'input_cool&amp;vent_evolution'!AF$11,($O126*$M126*EV126*'input_cooling&amp;ventilation'!$D$3)*'input_cool&amp;vent_evolution'!AF$10)</f>
        <v>203918.47379656401</v>
      </c>
      <c r="HQ126" s="2">
        <f>IF($D126=3,($N126*$M126*EW126*'input_cooling&amp;ventilation'!$D$3)*'input_cool&amp;vent_evolution'!AG$11,($O126*$M126*EW126*'input_cooling&amp;ventilation'!$D$3)*'input_cool&amp;vent_evolution'!AG$10)</f>
        <v>200151.79514175132</v>
      </c>
      <c r="HR126" s="2">
        <f>IF($D126=3,($N126*$M126*EX126*'input_cooling&amp;ventilation'!$D$3)*'input_cool&amp;vent_evolution'!AH$11,($O126*$M126*EX126*'input_cooling&amp;ventilation'!$D$3)*'input_cool&amp;vent_evolution'!AH$10)</f>
        <v>194892.27727691646</v>
      </c>
      <c r="HS126" s="2">
        <f>IF($D126=3,($N126*$M126*EY126*'input_cooling&amp;ventilation'!$D$3)*'input_cool&amp;vent_evolution'!AI$11,($O126*$M126*EY126*'input_cooling&amp;ventilation'!$D$3)*'input_cool&amp;vent_evolution'!AI$10)</f>
        <v>189666.23859746702</v>
      </c>
      <c r="HT126" s="2">
        <f>IF($D126=3,($N126*$M126*EZ126*'input_cooling&amp;ventilation'!$D$3)*'input_cool&amp;vent_evolution'!AJ$11,($O126*$M126*EZ126*'input_cooling&amp;ventilation'!$D$3)*'input_cool&amp;vent_evolution'!AJ$10)</f>
        <v>184478.78114238588</v>
      </c>
      <c r="HU126" s="2">
        <f>IF($D126=3,($N126*$M126*FA126*'input_cooling&amp;ventilation'!$D$3)*'input_cool&amp;vent_evolution'!AK$11,($O126*$M126*FA126*'input_cooling&amp;ventilation'!$D$3)*'input_cool&amp;vent_evolution'!AK$10)</f>
        <v>180972.48202524753</v>
      </c>
      <c r="HV126" s="2">
        <f>IF($D126=3,($N126*$M126*FB126*'input_cooling&amp;ventilation'!$D$3)*'input_cool&amp;vent_evolution'!AL$11,($O126*$M126*FB126*'input_cooling&amp;ventilation'!$D$3)*'input_cool&amp;vent_evolution'!AL$10)</f>
        <v>174340.54019899407</v>
      </c>
      <c r="HW126" s="2">
        <f>IF($D126=3,($N126*$M126*FC126*'input_cooling&amp;ventilation'!$D$3)*'input_cool&amp;vent_evolution'!AM$11,($O126*$M126*FC126*'input_cooling&amp;ventilation'!$D$3)*'input_cool&amp;vent_evolution'!AM$10)</f>
        <v>169437.42027654909</v>
      </c>
      <c r="HX126" s="2">
        <f>IF($D126=3,($N126*$M126*FD126*'input_cooling&amp;ventilation'!$D$3)*'input_cool&amp;vent_evolution'!AN$11,($O126*$M126*FD126*'input_cooling&amp;ventilation'!$D$3)*'input_cool&amp;vent_evolution'!AN$10)</f>
        <v>164612.25362678562</v>
      </c>
      <c r="HY126" s="2">
        <f>IF($D126=3,($N126*$M126*FE126*'input_cooling&amp;ventilation'!$D$3)*'input_cool&amp;vent_evolution'!AO$11,($O126*$M126*FE126*'input_cooling&amp;ventilation'!$D$3)*'input_cool&amp;vent_evolution'!AO$10)</f>
        <v>159911.86904914351</v>
      </c>
      <c r="HZ126" s="2">
        <f>IF($D126=3,($N126*$M126*FF126*'input_cooling&amp;ventilation'!$D$3)*'input_cool&amp;vent_evolution'!AP$11,($O126*$M126*FF126*'input_cooling&amp;ventilation'!$D$3)*'input_cool&amp;vent_evolution'!AP$10)</f>
        <v>155346.29943241726</v>
      </c>
      <c r="IA126" s="2">
        <f>IF($D126=3,($N126*$M126*FG126*'input_cooling&amp;ventilation'!$D$3)*'input_cool&amp;vent_evolution'!AQ$11,($O126*$M126*FG126*'input_cooling&amp;ventilation'!$D$3)*'input_cool&amp;vent_evolution'!AQ$10)</f>
        <v>150920.03033586836</v>
      </c>
      <c r="IB126" s="2">
        <f>IF($D126=3,($N126*$M126*FH126*'input_cooling&amp;ventilation'!$D$3)*'input_cool&amp;vent_evolution'!AR$11,($O126*$M126*FH126*'input_cooling&amp;ventilation'!$D$3)*'input_cool&amp;vent_evolution'!AR$10)</f>
        <v>146644.1859451631</v>
      </c>
      <c r="IC126" s="2">
        <f>IF($D126=3,($N126*$M126*FI126*'input_cooling&amp;ventilation'!$D$3)*'input_cool&amp;vent_evolution'!AS$11,($O126*$M126*FI126*'input_cooling&amp;ventilation'!$D$3)*'input_cool&amp;vent_evolution'!AS$10)</f>
        <v>142528.80633512186</v>
      </c>
      <c r="ID126" s="2">
        <f>IF($D126=3,($N126*$M126*FJ126*'input_cooling&amp;ventilation'!$D$3)*'input_cool&amp;vent_evolution'!AT$11,($O126*$M126*FJ126*'input_cooling&amp;ventilation'!$D$3)*'input_cool&amp;vent_evolution'!AT$10)</f>
        <v>138585.08625237411</v>
      </c>
      <c r="IE126" s="2">
        <f>IF($D126=3,($N126*$M126*FK126*'input_cooling&amp;ventilation'!$D$3)*'input_cool&amp;vent_evolution'!AU$11,($O126*$M126*FK126*'input_cooling&amp;ventilation'!$D$3)*'input_cool&amp;vent_evolution'!AU$10)</f>
        <v>139145.44568539667</v>
      </c>
      <c r="IF126" s="2">
        <f>IF($D126=3,($N126*$M126*FL126*'input_cooling&amp;ventilation'!$D$3)*'input_cool&amp;vent_evolution'!AV$11,($O126*$M126*FL126*'input_cooling&amp;ventilation'!$D$3)*'input_cool&amp;vent_evolution'!AV$10)</f>
        <v>139708.07089392707</v>
      </c>
    </row>
    <row r="127" spans="1:240" x14ac:dyDescent="0.25">
      <c r="A127">
        <v>125</v>
      </c>
      <c r="B127">
        <v>100100</v>
      </c>
      <c r="C127">
        <v>15</v>
      </c>
      <c r="D127">
        <v>3</v>
      </c>
      <c r="E127">
        <v>6</v>
      </c>
      <c r="F127" s="2">
        <v>4350202.5</v>
      </c>
      <c r="G127" s="2">
        <v>4630204.0237045698</v>
      </c>
      <c r="H127" s="2">
        <v>4350202.5</v>
      </c>
      <c r="I127" s="17">
        <v>0.08</v>
      </c>
      <c r="J127">
        <v>2.9596219999999999E-2</v>
      </c>
      <c r="K127" s="2">
        <f t="shared" si="77"/>
        <v>128749.55023455</v>
      </c>
      <c r="L127" s="2">
        <f t="shared" si="78"/>
        <v>370416.32189636561</v>
      </c>
      <c r="M127">
        <v>0.34530095036958802</v>
      </c>
      <c r="N127" s="17">
        <f>'input_cooling&amp;ventilation'!$D$5</f>
        <v>57.500092182043396</v>
      </c>
      <c r="O127" s="45">
        <f>'input_cooling&amp;ventilation'!$D$6</f>
        <v>19.328678831353667</v>
      </c>
      <c r="P127" s="45">
        <f>'input_cooling&amp;ventilation'!$C$5</f>
        <v>50.351688737400465</v>
      </c>
      <c r="Q127" s="45">
        <f>'input_cooling&amp;ventilation'!$C$6</f>
        <v>32.240814214248743</v>
      </c>
      <c r="R127">
        <v>17</v>
      </c>
      <c r="S127">
        <v>12</v>
      </c>
      <c r="T127">
        <v>14</v>
      </c>
      <c r="U127" s="2">
        <f t="shared" si="79"/>
        <v>111925.11246390438</v>
      </c>
      <c r="V127" s="2">
        <f t="shared" si="80"/>
        <v>302834.63821839105</v>
      </c>
      <c r="W127" s="2">
        <v>469251.34572951111</v>
      </c>
      <c r="X127" s="57">
        <f>IF($D127=3,(W127*(1+'input_cool&amp;vent_evolution'!M$11)),(W127*(1+'input_cool&amp;vent_evolution'!M$12)))</f>
        <v>476260.70390217693</v>
      </c>
      <c r="Y127" s="57">
        <f>IF($D127=3,(X127*(1+'input_cool&amp;vent_evolution'!N$11)),(X127*(1+'input_cool&amp;vent_evolution'!N$12)))</f>
        <v>482845.23998421431</v>
      </c>
      <c r="Z127" s="57">
        <f>IF($D127=3,(Y127*(1+'input_cool&amp;vent_evolution'!O$11)),(Y127*(1+'input_cool&amp;vent_evolution'!O$12)))</f>
        <v>489103.34668130224</v>
      </c>
      <c r="AA127" s="57">
        <f>IF($D127=3,(Z127*(1+'input_cool&amp;vent_evolution'!P$11)),(Z127*(1+'input_cool&amp;vent_evolution'!P$12)))</f>
        <v>496111.32017025643</v>
      </c>
      <c r="AB127" s="57">
        <f>IF($D127=3,(AA127*(1+'input_cool&amp;vent_evolution'!Q$11)),(AA127*(1+'input_cool&amp;vent_evolution'!Q$12)))</f>
        <v>503802.69815091655</v>
      </c>
      <c r="AC127" s="57">
        <f>IF($D127=3,(AB127*(1+'input_cool&amp;vent_evolution'!R$11)),(AB127*(1+'input_cool&amp;vent_evolution'!R$12)))</f>
        <v>511916.06105080619</v>
      </c>
      <c r="AD127" s="57">
        <f>IF($D127=3,(AC127*(1+'input_cool&amp;vent_evolution'!S$11)),(AC127*(1+'input_cool&amp;vent_evolution'!S$12)))</f>
        <v>520320.70661242655</v>
      </c>
      <c r="AE127" s="57">
        <f>IF($D127=3,(AD127*(1+'input_cool&amp;vent_evolution'!T$11)),(AD127*(1+'input_cool&amp;vent_evolution'!T$12)))</f>
        <v>529045.26846932084</v>
      </c>
      <c r="AF127" s="57">
        <f>IF($D127=3,(AE127*(1+'input_cool&amp;vent_evolution'!U$11)),(AE127*(1+'input_cool&amp;vent_evolution'!U$12)))</f>
        <v>539045.67621565098</v>
      </c>
      <c r="AG127" s="57">
        <f>IF($D127=3,(AF127*(1+'input_cool&amp;vent_evolution'!V$11)),(AF127*(1+'input_cool&amp;vent_evolution'!V$12)))</f>
        <v>549150.82772073708</v>
      </c>
      <c r="AH127" s="57">
        <f>IF($D127=3,(AG127*(1+'input_cool&amp;vent_evolution'!W$11)),(AG127*(1+'input_cool&amp;vent_evolution'!W$12)))</f>
        <v>558961.57292794145</v>
      </c>
      <c r="AI127" s="57">
        <f>IF($D127=3,(AH127*(1+'input_cool&amp;vent_evolution'!X$11)),(AH127*(1+'input_cool&amp;vent_evolution'!X$12)))</f>
        <v>569119.04841552395</v>
      </c>
      <c r="AJ127" s="57">
        <f>IF($D127=3,(AI127*(1+'input_cool&amp;vent_evolution'!Y$11)),(AI127*(1+'input_cool&amp;vent_evolution'!Y$12)))</f>
        <v>579504.19409644266</v>
      </c>
      <c r="AK127" s="57">
        <f>IF($D127=3,(AJ127*(1+'input_cool&amp;vent_evolution'!Z$11)),(AJ127*(1+'input_cool&amp;vent_evolution'!Z$12)))</f>
        <v>590627.34527468903</v>
      </c>
      <c r="AL127" s="57">
        <f>IF($D127=3,(AK127*(1+'input_cool&amp;vent_evolution'!AA$11)),(AK127*(1+'input_cool&amp;vent_evolution'!AA$12)))</f>
        <v>601823.03131836082</v>
      </c>
      <c r="AM127" s="57">
        <f>IF($D127=3,(AL127*(1+'input_cool&amp;vent_evolution'!AB$11)),(AL127*(1+'input_cool&amp;vent_evolution'!AB$12)))</f>
        <v>611874.15316604252</v>
      </c>
      <c r="AN127" s="57">
        <f>IF($D127=3,(AM127*(1+'input_cool&amp;vent_evolution'!AC$11)),(AM127*(1+'input_cool&amp;vent_evolution'!AC$12)))</f>
        <v>621902.76593655127</v>
      </c>
      <c r="AO127" s="57">
        <f>IF($D127=3,(AN127*(1+'input_cool&amp;vent_evolution'!AD$11)),(AN127*(1+'input_cool&amp;vent_evolution'!AD$12)))</f>
        <v>631812.35112201457</v>
      </c>
      <c r="AP127" s="57">
        <f>IF($D127=3,(AO127*(1+'input_cool&amp;vent_evolution'!AE$11)),(AO127*(1+'input_cool&amp;vent_evolution'!AE$12)))</f>
        <v>641571.35327330895</v>
      </c>
      <c r="AQ127" s="57">
        <f>IF($D127=3,(AP127*(1+'input_cool&amp;vent_evolution'!AF$11)),(AP127*(1+'input_cool&amp;vent_evolution'!AF$12)))</f>
        <v>651119.83054250292</v>
      </c>
      <c r="AR127" s="57">
        <f>IF($D127=3,(AQ127*(1+'input_cool&amp;vent_evolution'!AG$11)),(AQ127*(1+'input_cool&amp;vent_evolution'!AG$12)))</f>
        <v>660567.4671125249</v>
      </c>
      <c r="AS127" s="57">
        <f>IF($D127=3,(AR127*(1+'input_cool&amp;vent_evolution'!AH$11)),(AR127*(1+'input_cool&amp;vent_evolution'!AH$12)))</f>
        <v>669860.81900649029</v>
      </c>
      <c r="AT127" s="57">
        <f>IF($D127=3,(AS127*(1+'input_cool&amp;vent_evolution'!AI$11)),(AS127*(1+'input_cool&amp;vent_evolution'!AI$12)))</f>
        <v>678993.5406101424</v>
      </c>
      <c r="AU127" s="57">
        <f>IF($D127=3,(AT127*(1+'input_cool&amp;vent_evolution'!AJ$11)),(AT127*(1+'input_cool&amp;vent_evolution'!AJ$12)))</f>
        <v>687959.77097873995</v>
      </c>
      <c r="AV127" s="57">
        <f>IF($D127=3,(AU127*(1+'input_cool&amp;vent_evolution'!AK$11)),(AU127*(1+'input_cool&amp;vent_evolution'!AK$12)))</f>
        <v>696834.45202436566</v>
      </c>
      <c r="AW127" s="57">
        <f>IF($D127=3,(AV127*(1+'input_cool&amp;vent_evolution'!AL$11)),(AV127*(1+'input_cool&amp;vent_evolution'!AL$12)))</f>
        <v>705458.11092226044</v>
      </c>
      <c r="AX127" s="57">
        <f>IF($D127=3,(AW127*(1+'input_cool&amp;vent_evolution'!AM$11)),(AW127*(1+'input_cool&amp;vent_evolution'!AM$12)))</f>
        <v>713907.7378955239</v>
      </c>
      <c r="AY127" s="57">
        <f>IF($D127=3,(AX127*(1+'input_cool&amp;vent_evolution'!AN$11)),(AX127*(1+'input_cool&amp;vent_evolution'!AN$12)))</f>
        <v>722180.71041503968</v>
      </c>
      <c r="AZ127" s="57">
        <f>IF($D127=3,(AY127*(1+'input_cool&amp;vent_evolution'!AO$11)),(AY127*(1+'input_cool&amp;vent_evolution'!AO$12)))</f>
        <v>730277.09570826334</v>
      </c>
      <c r="BA127" s="57">
        <f>IF($D127=3,(AZ127*(1+'input_cool&amp;vent_evolution'!AP$11)),(AZ127*(1+'input_cool&amp;vent_evolution'!AP$12)))</f>
        <v>738197.86326051969</v>
      </c>
      <c r="BB127" s="57">
        <f>IF($D127=3,(BA127*(1+'input_cool&amp;vent_evolution'!AQ$11)),(BA127*(1+'input_cool&amp;vent_evolution'!AQ$12)))</f>
        <v>745944.60759924911</v>
      </c>
      <c r="BC127" s="57">
        <f>IF($D127=3,(BB127*(1+'input_cool&amp;vent_evolution'!AR$11)),(BB127*(1+'input_cool&amp;vent_evolution'!AR$12)))</f>
        <v>753519.88597091788</v>
      </c>
      <c r="BD127" s="57">
        <f>IF($D127=3,(BC127*(1+'input_cool&amp;vent_evolution'!AS$11)),(BC127*(1+'input_cool&amp;vent_evolution'!AS$12)))</f>
        <v>760927.16711768764</v>
      </c>
      <c r="BE127" s="57">
        <f>IF($D127=3,(BD127*(1+'input_cool&amp;vent_evolution'!AT$11)),(BD127*(1+'input_cool&amp;vent_evolution'!AT$12)))</f>
        <v>768170.89240709203</v>
      </c>
      <c r="BF127" s="57">
        <f>IF($D127=3,(BE127*(1+'input_cool&amp;vent_evolution'!AU$11)),(BE127*(1+'input_cool&amp;vent_evolution'!AU$12)))</f>
        <v>775483.57509259926</v>
      </c>
      <c r="BG127" s="57">
        <f>IF($D127=3,(BF127*(1+'input_cool&amp;vent_evolution'!AV$11)),(BF127*(1+'input_cool&amp;vent_evolution'!AV$12)))</f>
        <v>782865.87162131176</v>
      </c>
      <c r="BH127" s="2">
        <f t="shared" si="153"/>
        <v>582759.4243345611</v>
      </c>
      <c r="BI127" s="2">
        <f t="shared" si="81"/>
        <v>591464.28915984393</v>
      </c>
      <c r="BJ127" s="2">
        <f t="shared" si="82"/>
        <v>599641.57089083793</v>
      </c>
      <c r="BK127" s="2">
        <f t="shared" si="83"/>
        <v>607413.46262734325</v>
      </c>
      <c r="BL127" s="2">
        <f t="shared" si="84"/>
        <v>616116.60782520263</v>
      </c>
      <c r="BM127" s="2">
        <f t="shared" si="85"/>
        <v>625668.46749516448</v>
      </c>
      <c r="BN127" s="2">
        <f t="shared" si="86"/>
        <v>635744.38679936284</v>
      </c>
      <c r="BO127" s="2">
        <f t="shared" si="87"/>
        <v>646182.04766874516</v>
      </c>
      <c r="BP127" s="2">
        <f t="shared" si="88"/>
        <v>657017.00997959531</v>
      </c>
      <c r="BQ127" s="2">
        <f t="shared" si="89"/>
        <v>669436.43490911182</v>
      </c>
      <c r="BR127" s="2">
        <f t="shared" si="90"/>
        <v>681985.94025951729</v>
      </c>
      <c r="BS127" s="2">
        <f t="shared" si="91"/>
        <v>694169.82482644427</v>
      </c>
      <c r="BT127" s="2">
        <f t="shared" si="92"/>
        <v>706784.31090454722</v>
      </c>
      <c r="BU127" s="2">
        <f t="shared" si="93"/>
        <v>719681.53874144144</v>
      </c>
      <c r="BV127" s="2">
        <f t="shared" si="94"/>
        <v>733495.28959460917</v>
      </c>
      <c r="BW127" s="2">
        <f t="shared" si="95"/>
        <v>747399.12090637162</v>
      </c>
      <c r="BX127" s="2">
        <f t="shared" si="96"/>
        <v>759881.52726530377</v>
      </c>
      <c r="BY127" s="2">
        <f t="shared" si="97"/>
        <v>772335.97978462535</v>
      </c>
      <c r="BZ127" s="2">
        <f t="shared" si="98"/>
        <v>784642.61291552673</v>
      </c>
      <c r="CA127" s="2">
        <f t="shared" si="99"/>
        <v>796762.23820275243</v>
      </c>
      <c r="CB127" s="2">
        <f t="shared" si="100"/>
        <v>808620.41435356648</v>
      </c>
      <c r="CC127" s="2">
        <f t="shared" si="101"/>
        <v>820353.35726139962</v>
      </c>
      <c r="CD127" s="2">
        <f t="shared" si="102"/>
        <v>831894.69528664532</v>
      </c>
      <c r="CE127" s="2">
        <f t="shared" si="103"/>
        <v>843236.54786264186</v>
      </c>
      <c r="CF127" s="2">
        <f t="shared" si="104"/>
        <v>854371.63632985088</v>
      </c>
      <c r="CG127" s="2">
        <f t="shared" si="105"/>
        <v>865393.03043850581</v>
      </c>
      <c r="CH127" s="2">
        <f t="shared" si="106"/>
        <v>876102.68218640226</v>
      </c>
      <c r="CI127" s="2">
        <f t="shared" si="107"/>
        <v>886596.20510454255</v>
      </c>
      <c r="CJ127" s="2">
        <f t="shared" si="108"/>
        <v>896870.34229537682</v>
      </c>
      <c r="CK127" s="2">
        <f t="shared" si="109"/>
        <v>906925.17724813498</v>
      </c>
      <c r="CL127" s="2">
        <f t="shared" si="110"/>
        <v>916761.91395874531</v>
      </c>
      <c r="CM127" s="2">
        <f t="shared" si="111"/>
        <v>926382.53265784902</v>
      </c>
      <c r="CN127" s="2">
        <f t="shared" si="112"/>
        <v>935790.20916900481</v>
      </c>
      <c r="CO127" s="2">
        <f t="shared" si="113"/>
        <v>944989.25129485095</v>
      </c>
      <c r="CP127" s="2">
        <f t="shared" si="114"/>
        <v>953985.17473355401</v>
      </c>
      <c r="CQ127" s="2">
        <f t="shared" si="115"/>
        <v>963066.7358008374</v>
      </c>
      <c r="CR127" s="2">
        <f>IF($D127=3,(W127*$P127*$M127*'input_cooling&amp;ventilation'!$D$3)*'input_cool&amp;vent_evolution'!M$11,(W127*$Q127*'input_cooling&amp;ventilation'!$D$3)*'input_cool&amp;vent_evolution'!M$12)</f>
        <v>99499.242285600718</v>
      </c>
      <c r="CS127" s="2">
        <f>IF($D127=3,(X127*$P127*$M127*'input_cooling&amp;ventilation'!$D$3)*'input_cool&amp;vent_evolution'!N$11,(X127*$Q127*'input_cooling&amp;ventilation'!$D$3)*'input_cool&amp;vent_evolution'!N$12)</f>
        <v>93468.807674832846</v>
      </c>
      <c r="CT127" s="2">
        <f>IF($D127=3,(Y127*$P127*$M127*'input_cooling&amp;ventilation'!$D$3)*'input_cool&amp;vent_evolution'!O$11,(Y127*$Q127*'input_cooling&amp;ventilation'!$D$3)*'input_cool&amp;vent_evolution'!O$12)</f>
        <v>88835.077215903118</v>
      </c>
      <c r="CU127" s="2">
        <f>IF($D127=3,(Z127*$P127*$M127*'input_cooling&amp;ventilation'!$D$3)*'input_cool&amp;vent_evolution'!P$11,(Z127*$Q127*'input_cooling&amp;ventilation'!$D$3)*'input_cool&amp;vent_evolution'!P$12)</f>
        <v>99479.586423149594</v>
      </c>
      <c r="CV127" s="2">
        <f>IF($D127=3,(AA127*$P127*$M127*'input_cooling&amp;ventilation'!$D$3)*'input_cool&amp;vent_evolution'!Q$11,(AA127*$Q127*'input_cooling&amp;ventilation'!$D$3)*'input_cool&amp;vent_evolution'!Q$12)</f>
        <v>109180.64997622764</v>
      </c>
      <c r="CW127" s="2">
        <f>IF($D127=3,(AB127*$P127*$M127*'input_cooling&amp;ventilation'!$D$3)*'input_cool&amp;vent_evolution'!R$11,(AB127*$Q127*'input_cooling&amp;ventilation'!$D$3)*'input_cool&amp;vent_evolution'!R$12)</f>
        <v>115170.81037108719</v>
      </c>
      <c r="CX127" s="2">
        <f>IF($D127=3,(AC127*$P127*$M127*'input_cooling&amp;ventilation'!$D$3)*'input_cool&amp;vent_evolution'!S$11,(AC127*$Q127*'input_cooling&amp;ventilation'!$D$3)*'input_cool&amp;vent_evolution'!S$12)</f>
        <v>119305.6260587998</v>
      </c>
      <c r="CY127" s="2">
        <f>IF($D127=3,(AD127*$P127*$M127*'input_cooling&amp;ventilation'!$D$3)*'input_cool&amp;vent_evolution'!T$11,(AD127*$Q127*'input_cooling&amp;ventilation'!$D$3)*'input_cool&amp;vent_evolution'!T$12)</f>
        <v>123846.90190609566</v>
      </c>
      <c r="CZ127" s="2">
        <f>IF($D127=3,(AE127*$P127*$M127*'input_cooling&amp;ventilation'!$D$3)*'input_cool&amp;vent_evolution'!U$11,(AE127*$Q127*'input_cooling&amp;ventilation'!$D$3)*'input_cool&amp;vent_evolution'!U$12)</f>
        <v>141957.78968568009</v>
      </c>
      <c r="DA127" s="2">
        <f>IF($D127=3,(AF127*$P127*$M127*'input_cooling&amp;ventilation'!$D$3)*'input_cool&amp;vent_evolution'!V$11,(AF127*$Q127*'input_cooling&amp;ventilation'!$D$3)*'input_cool&amp;vent_evolution'!V$12)</f>
        <v>143444.64830720183</v>
      </c>
      <c r="DB127" s="2">
        <f>IF($D127=3,(AG127*$P127*$M127*'input_cooling&amp;ventilation'!$D$3)*'input_cool&amp;vent_evolution'!W$11,(AG127*$Q127*'input_cooling&amp;ventilation'!$D$3)*'input_cool&amp;vent_evolution'!W$12)</f>
        <v>139265.49197908526</v>
      </c>
      <c r="DC127" s="2">
        <f>IF($D127=3,(AH127*$P127*$M127*'input_cooling&amp;ventilation'!$D$3)*'input_cool&amp;vent_evolution'!X$11,(AH127*$Q127*'input_cooling&amp;ventilation'!$D$3)*'input_cool&amp;vent_evolution'!X$12)</f>
        <v>144187.39771214072</v>
      </c>
      <c r="DD127" s="2">
        <f>IF($D127=3,(AI127*$P127*$M127*'input_cooling&amp;ventilation'!$D$3)*'input_cool&amp;vent_evolution'!Y$11,(AI127*$Q127*'input_cooling&amp;ventilation'!$D$3)*'input_cool&amp;vent_evolution'!Y$12)</f>
        <v>147419.22167803734</v>
      </c>
      <c r="DE127" s="2">
        <f>IF($D127=3,(AJ127*$P127*$M127*'input_cooling&amp;ventilation'!$D$3)*'input_cool&amp;vent_evolution'!Z$11,(AJ127*$Q127*'input_cooling&amp;ventilation'!$D$3)*'input_cool&amp;vent_evolution'!Z$12)</f>
        <v>157895.35743509798</v>
      </c>
      <c r="DF127" s="2">
        <f>IF($D127=3,(AK127*$P127*$M127*'input_cooling&amp;ventilation'!$D$3)*'input_cool&amp;vent_evolution'!AA$11,(AK127*$Q127*'input_cooling&amp;ventilation'!$D$3)*'input_cool&amp;vent_evolution'!AA$12)</f>
        <v>158925.00436871601</v>
      </c>
      <c r="DG127" s="2">
        <f>IF($D127=3,(AL127*$P127*$M127*'input_cooling&amp;ventilation'!$D$3)*'input_cool&amp;vent_evolution'!AB$11,(AL127*$Q127*'input_cooling&amp;ventilation'!$D$3)*'input_cool&amp;vent_evolution'!AB$12)</f>
        <v>142677.68650552823</v>
      </c>
      <c r="DH127" s="2">
        <f>IF($D127=3,(AM127*$P127*$M127*'input_cooling&amp;ventilation'!$D$3)*'input_cool&amp;vent_evolution'!AC$11,(AM127*$Q127*'input_cooling&amp;ventilation'!$D$3)*'input_cool&amp;vent_evolution'!AC$12)</f>
        <v>142358.16564953941</v>
      </c>
      <c r="DI127" s="2">
        <f>IF($D127=3,(AN127*$P127*$M127*'input_cooling&amp;ventilation'!$D$3)*'input_cool&amp;vent_evolution'!AD$11,(AN127*$Q127*'input_cooling&amp;ventilation'!$D$3)*'input_cool&amp;vent_evolution'!AD$12)</f>
        <v>140668.54525472416</v>
      </c>
      <c r="DJ127" s="2">
        <f>IF($D127=3,(AO127*$P127*$M127*'input_cooling&amp;ventilation'!$D$3)*'input_cool&amp;vent_evolution'!AE$11,(AO127*$Q127*'input_cooling&amp;ventilation'!$D$3)*'input_cool&amp;vent_evolution'!AE$12)</f>
        <v>138530.98894331808</v>
      </c>
      <c r="DK127" s="2">
        <f>IF($D127=3,(AP127*$P127*$M127*'input_cooling&amp;ventilation'!$D$3)*'input_cool&amp;vent_evolution'!AF$11,(AP127*$Q127*'input_cooling&amp;ventilation'!$D$3)*'input_cool&amp;vent_evolution'!AF$12)</f>
        <v>135542.54610229871</v>
      </c>
      <c r="DL127" s="2">
        <f>IF($D127=3,(AQ127*$P127*$M127*'input_cooling&amp;ventilation'!$D$3)*'input_cool&amp;vent_evolution'!AG$11,(AQ127*$Q127*'input_cooling&amp;ventilation'!$D$3)*'input_cool&amp;vent_evolution'!AG$12)</f>
        <v>134111.09219282374</v>
      </c>
      <c r="DM127" s="2">
        <f>IF($D127=3,(AR127*$P127*$M127*'input_cooling&amp;ventilation'!$D$3)*'input_cool&amp;vent_evolution'!AH$11,(AR127*$Q127*'input_cooling&amp;ventilation'!$D$3)*'input_cool&amp;vent_evolution'!AH$12)</f>
        <v>131920.9903338872</v>
      </c>
      <c r="DN127" s="2">
        <f>IF($D127=3,(AS127*$P127*$M127*'input_cooling&amp;ventilation'!$D$3)*'input_cool&amp;vent_evolution'!AI$11,(AS127*$Q127*'input_cooling&amp;ventilation'!$D$3)*'input_cool&amp;vent_evolution'!AI$12)</f>
        <v>129640.81121040946</v>
      </c>
      <c r="DO127" s="2">
        <f>IF($D127=3,(AT127*$P127*$M127*'input_cooling&amp;ventilation'!$D$3)*'input_cool&amp;vent_evolution'!AJ$11,(AT127*$Q127*'input_cooling&amp;ventilation'!$D$3)*'input_cool&amp;vent_evolution'!AJ$12)</f>
        <v>127277.43480317855</v>
      </c>
      <c r="DP127" s="2">
        <f>IF($D127=3,(AU127*$P127*$M127*'input_cooling&amp;ventilation'!$D$3)*'input_cool&amp;vent_evolution'!AK$11,(AU127*$Q127*'input_cooling&amp;ventilation'!$D$3)*'input_cool&amp;vent_evolution'!AK$12)</f>
        <v>125977.87383866949</v>
      </c>
      <c r="DQ127" s="2">
        <f>IF($D127=3,(AV127*$P127*$M127*'input_cooling&amp;ventilation'!$D$3)*'input_cool&amp;vent_evolution'!AL$11,(AV127*$Q127*'input_cooling&amp;ventilation'!$D$3)*'input_cool&amp;vent_evolution'!AL$12)</f>
        <v>122414.56420590902</v>
      </c>
      <c r="DR127" s="2">
        <f>IF($D127=3,(AW127*$P127*$M127*'input_cooling&amp;ventilation'!$D$3)*'input_cool&amp;vent_evolution'!AM$11,(AW127*$Q127*'input_cooling&amp;ventilation'!$D$3)*'input_cool&amp;vent_evolution'!AM$12)</f>
        <v>119944.14620075432</v>
      </c>
      <c r="DS127" s="2">
        <f>IF($D127=3,(AX127*$P127*$M127*'input_cooling&amp;ventilation'!$D$3)*'input_cool&amp;vent_evolution'!AN$11,(AX127*$Q127*'input_cooling&amp;ventilation'!$D$3)*'input_cool&amp;vent_evolution'!AN$12)</f>
        <v>117436.50086985657</v>
      </c>
      <c r="DT127" s="2">
        <f>IF($D127=3,(AY127*$P127*$M127*'input_cooling&amp;ventilation'!$D$3)*'input_cool&amp;vent_evolution'!AO$11,(AY127*$Q127*'input_cooling&amp;ventilation'!$D$3)*'input_cool&amp;vent_evolution'!AO$12)</f>
        <v>114929.80984614919</v>
      </c>
      <c r="DU127" s="2">
        <f>IF($D127=3,(AZ127*$P127*$M127*'input_cooling&amp;ventilation'!$D$3)*'input_cool&amp;vent_evolution'!AP$11,(AZ127*$Q127*'input_cooling&amp;ventilation'!$D$3)*'input_cool&amp;vent_evolution'!AP$12)</f>
        <v>112436.88086068239</v>
      </c>
      <c r="DV127" s="2">
        <f>IF($D127=3,(BA127*$P127*$M127*'input_cooling&amp;ventilation'!$D$3)*'input_cool&amp;vent_evolution'!AQ$11,(BA127*$Q127*'input_cooling&amp;ventilation'!$D$3)*'input_cool&amp;vent_evolution'!AQ$12)</f>
        <v>109966.58651139875</v>
      </c>
      <c r="DW127" s="2">
        <f>IF($D127=3,(BB127*$P127*$M127*'input_cooling&amp;ventilation'!$D$3)*'input_cool&amp;vent_evolution'!AR$11,(BB127*$Q127*'input_cooling&amp;ventilation'!$D$3)*'input_cool&amp;vent_evolution'!AR$12)</f>
        <v>107532.59278757549</v>
      </c>
      <c r="DX127" s="2">
        <f>IF($D127=3,(BC127*$P127*$M127*'input_cooling&amp;ventilation'!$D$3)*'input_cool&amp;vent_evolution'!AS$11,(BC127*$Q127*'input_cooling&amp;ventilation'!$D$3)*'input_cool&amp;vent_evolution'!AS$12)</f>
        <v>105147.83855305563</v>
      </c>
      <c r="DY127" s="2">
        <f>IF($D127=3,(BD127*$P127*$M127*'input_cooling&amp;ventilation'!$D$3)*'input_cool&amp;vent_evolution'!AT$11,(BD127*$Q127*'input_cooling&amp;ventilation'!$D$3)*'input_cool&amp;vent_evolution'!AT$12)</f>
        <v>102826.13041967951</v>
      </c>
      <c r="DZ127" s="2">
        <f>IF($D127=3,(BE127*$P127*$M127*'input_cooling&amp;ventilation'!$D$3)*'input_cool&amp;vent_evolution'!AU$11,(BE127*$Q127*'input_cooling&amp;ventilation'!$D$3)*'input_cool&amp;vent_evolution'!AU$12)</f>
        <v>103804.99446018161</v>
      </c>
      <c r="EA127" s="2">
        <f>IF($D127=3,(BF127*$P127*$M127*'input_cooling&amp;ventilation'!$D$3)*'input_cool&amp;vent_evolution'!AV$11,(BF127*$Q127*'input_cooling&amp;ventilation'!$D$3)*'input_cool&amp;vent_evolution'!AV$12)</f>
        <v>104793.17689870059</v>
      </c>
      <c r="EB127">
        <v>0.6</v>
      </c>
      <c r="EC127" s="2">
        <f t="shared" si="116"/>
        <v>2610121.5</v>
      </c>
      <c r="ED127" s="2">
        <f>IF($D127=3,(EC127*(1+'input_cool&amp;vent_evolution'!M$10)),EC127*(1+'input_cool&amp;vent_evolution'!M$9))</f>
        <v>2665759.2195655457</v>
      </c>
      <c r="EE127" s="2">
        <f>IF($D127=3,(ED127*(1+'input_cool&amp;vent_evolution'!N$10)),ED127*(1+'input_cool&amp;vent_evolution'!N$9))</f>
        <v>2721454.3627108848</v>
      </c>
      <c r="EF127" s="2">
        <f>IF($D127=3,(EE127*(1+'input_cool&amp;vent_evolution'!O$10)),EE127*(1+'input_cool&amp;vent_evolution'!O$9))</f>
        <v>2777206.9304401018</v>
      </c>
      <c r="EG127" s="2">
        <f>IF($D127=3,(EF127*(1+'input_cool&amp;vent_evolution'!P$10)),EF127*(1+'input_cool&amp;vent_evolution'!P$9))</f>
        <v>2829923.436899134</v>
      </c>
      <c r="EH127" s="2">
        <f>IF($D127=3,(EG127*(1+'input_cool&amp;vent_evolution'!Q$10)),EG127*(1+'input_cool&amp;vent_evolution'!Q$9))</f>
        <v>2882697.3680536128</v>
      </c>
      <c r="EI127" s="2">
        <f>IF($D127=3,(EH127*(1+'input_cool&amp;vent_evolution'!R$10)),EH127*(1+'input_cool&amp;vent_evolution'!R$9))</f>
        <v>2924163.9572419967</v>
      </c>
      <c r="EJ127" s="2">
        <f>IF($D127=3,(EI127*(1+'input_cool&amp;vent_evolution'!S$10)),EI127*(1+'input_cool&amp;vent_evolution'!S$9))</f>
        <v>2965655.7475170605</v>
      </c>
      <c r="EK127" s="2">
        <f>IF($D127=3,(EJ127*(1+'input_cool&amp;vent_evolution'!T$10)),EJ127*(1+'input_cool&amp;vent_evolution'!T$9))</f>
        <v>3007172.7386556766</v>
      </c>
      <c r="EL127" s="2">
        <f>IF($D127=3,(EK127*(1+'input_cool&amp;vent_evolution'!U$10)),EK127*(1+'input_cool&amp;vent_evolution'!U$9))</f>
        <v>3048714.9288727832</v>
      </c>
      <c r="EM127" s="2">
        <f>IF($D127=3,(EL127*(1+'input_cool&amp;vent_evolution'!V$10)),EL127*(1+'input_cool&amp;vent_evolution'!V$9))</f>
        <v>3090282.3197303074</v>
      </c>
      <c r="EN127" s="2">
        <f>IF($D127=3,(EM127*(1+'input_cool&amp;vent_evolution'!W$10)),EM127*(1+'input_cool&amp;vent_evolution'!W$9))</f>
        <v>3122610.6972298832</v>
      </c>
      <c r="EO127" s="2">
        <f>IF($D127=3,(EN127*(1+'input_cool&amp;vent_evolution'!X$10)),EN127*(1+'input_cool&amp;vent_evolution'!X$9))</f>
        <v>3154960.1656130091</v>
      </c>
      <c r="EP127" s="2">
        <f>IF($D127=3,(EO127*(1+'input_cool&amp;vent_evolution'!Y$10)),EO127*(1+'input_cool&amp;vent_evolution'!Y$9))</f>
        <v>3187330.7261069077</v>
      </c>
      <c r="EQ127" s="2">
        <f>IF($D127=3,(EP127*(1+'input_cool&amp;vent_evolution'!Z$10)),EP127*(1+'input_cool&amp;vent_evolution'!Z$9))</f>
        <v>3219722.3767033983</v>
      </c>
      <c r="ER127" s="2">
        <f>IF($D127=3,(EQ127*(1+'input_cool&amp;vent_evolution'!AA$10)),EQ127*(1+'input_cool&amp;vent_evolution'!AA$9))</f>
        <v>3252135.1194106601</v>
      </c>
      <c r="ES127" s="2">
        <f>IF($D127=3,(ER127*(1+'input_cool&amp;vent_evolution'!AB$10)),ER127*(1+'input_cool&amp;vent_evolution'!AB$9))</f>
        <v>3274696.8759845709</v>
      </c>
      <c r="ET127" s="2">
        <f>IF($D127=3,(ES127*(1+'input_cool&amp;vent_evolution'!AC$10)),ES127*(1+'input_cool&amp;vent_evolution'!AC$9))</f>
        <v>3297274.4629934039</v>
      </c>
      <c r="EU127" s="2">
        <f>IF($D127=3,(ET127*(1+'input_cool&amp;vent_evolution'!AD$10)),ET127*(1+'input_cool&amp;vent_evolution'!AD$9))</f>
        <v>3319867.8832263094</v>
      </c>
      <c r="EV127" s="2">
        <f>IF($D127=3,(EU127*(1+'input_cool&amp;vent_evolution'!AE$10)),EU127*(1+'input_cool&amp;vent_evolution'!AE$9))</f>
        <v>3342477.1341172708</v>
      </c>
      <c r="EW127" s="2">
        <f>IF($D127=3,(EV127*(1+'input_cool&amp;vent_evolution'!AF$10)),EV127*(1+'input_cool&amp;vent_evolution'!AF$9))</f>
        <v>3365102.2181207384</v>
      </c>
      <c r="EX127" s="2">
        <f>IF($D127=3,(EW127*(1+'input_cool&amp;vent_evolution'!AG$10)),EW127*(1+'input_cool&amp;vent_evolution'!AG$9))</f>
        <v>3379406.6667481354</v>
      </c>
      <c r="EY127" s="2">
        <f>IF($D127=3,(EX127*(1+'input_cool&amp;vent_evolution'!AH$10)),EX127*(1+'input_cool&amp;vent_evolution'!AH$9))</f>
        <v>3393715.3742961474</v>
      </c>
      <c r="EZ127" s="2">
        <f>IF($D127=3,(EY127*(1+'input_cool&amp;vent_evolution'!AI$10)),EY127*(1+'input_cool&amp;vent_evolution'!AI$9))</f>
        <v>3408028.3415457369</v>
      </c>
      <c r="FA127" s="2">
        <f>IF($D127=3,(EZ127*(1+'input_cool&amp;vent_evolution'!AJ$10)),EZ127*(1+'input_cool&amp;vent_evolution'!AJ$9))</f>
        <v>3422345.567604376</v>
      </c>
      <c r="FB127" s="2">
        <f>IF($D127=3,(FA127*(1+'input_cool&amp;vent_evolution'!AK$10)),FA127*(1+'input_cool&amp;vent_evolution'!AK$9))</f>
        <v>3436667.0505754384</v>
      </c>
      <c r="FC127" s="2">
        <f>IF($D127=3,(FB127*(1+'input_cool&amp;vent_evolution'!AL$10)),FB127*(1+'input_cool&amp;vent_evolution'!AL$9))</f>
        <v>3450992.7945868708</v>
      </c>
      <c r="FD127" s="2">
        <f>IF($D127=3,(FC127*(1+'input_cool&amp;vent_evolution'!AM$10)),FC127*(1+'input_cool&amp;vent_evolution'!AM$9))</f>
        <v>3465322.7961801225</v>
      </c>
      <c r="FE127" s="2">
        <f>IF($D127=3,(FD127*(1+'input_cool&amp;vent_evolution'!AN$10)),FD127*(1+'input_cool&amp;vent_evolution'!AN$9))</f>
        <v>3479657.0574749536</v>
      </c>
      <c r="FF127" s="2">
        <f>IF($D127=3,(FE127*(1+'input_cool&amp;vent_evolution'!AO$10)),FE127*(1+'input_cool&amp;vent_evolution'!AO$9))</f>
        <v>3493995.5771325692</v>
      </c>
      <c r="FG127" s="2">
        <f>IF($D127=3,(FF127*(1+'input_cool&amp;vent_evolution'!AP$10)),FF127*(1+'input_cool&amp;vent_evolution'!AP$9))</f>
        <v>3508338.3560454962</v>
      </c>
      <c r="FH127" s="2">
        <f>IF($D127=3,(FG127*(1+'input_cool&amp;vent_evolution'!AQ$10)),FG127*(1+'input_cool&amp;vent_evolution'!AQ$9))</f>
        <v>3522685.3928749445</v>
      </c>
      <c r="FI127" s="2">
        <f>IF($D127=3,(FH127*(1+'input_cool&amp;vent_evolution'!AR$10)),FH127*(1+'input_cool&amp;vent_evolution'!AR$9))</f>
        <v>3537036.6891828366</v>
      </c>
      <c r="FJ127" s="2">
        <f>IF($D127=3,(FI127*(1+'input_cool&amp;vent_evolution'!AS$10)),FI127*(1+'input_cool&amp;vent_evolution'!AS$9))</f>
        <v>3551392.24396508</v>
      </c>
      <c r="FK127" s="2">
        <f>IF($D127=3,(FJ127*(1+'input_cool&amp;vent_evolution'!AT$10)),FJ127*(1+'input_cool&amp;vent_evolution'!AT$9))</f>
        <v>3565752.0585604617</v>
      </c>
      <c r="FL127" s="2">
        <f>IF($D127=3,(FK127*(1+'input_cool&amp;vent_evolution'!AU$10)),FK127*(1+'input_cool&amp;vent_evolution'!AU$9))</f>
        <v>3580169.936095966</v>
      </c>
      <c r="FM127" s="2">
        <f t="shared" si="117"/>
        <v>3048443.2686515306</v>
      </c>
      <c r="FN127" s="2">
        <f t="shared" si="118"/>
        <v>3113424.3171171709</v>
      </c>
      <c r="FO127" s="2">
        <f t="shared" si="119"/>
        <v>3178472.4323937935</v>
      </c>
      <c r="FP127" s="2">
        <f t="shared" si="120"/>
        <v>3243587.6156541021</v>
      </c>
      <c r="FQ127" s="2">
        <f t="shared" si="121"/>
        <v>3305156.8871465828</v>
      </c>
      <c r="FR127" s="2">
        <f t="shared" si="122"/>
        <v>3366793.2267530533</v>
      </c>
      <c r="FS127" s="2">
        <f t="shared" si="123"/>
        <v>3415223.3648463446</v>
      </c>
      <c r="FT127" s="2">
        <f t="shared" si="124"/>
        <v>3463682.9360840507</v>
      </c>
      <c r="FU127" s="2">
        <f t="shared" si="125"/>
        <v>3512171.940205575</v>
      </c>
      <c r="FV127" s="2">
        <f t="shared" si="126"/>
        <v>3560690.3751260876</v>
      </c>
      <c r="FW127" s="2">
        <f t="shared" si="127"/>
        <v>3609238.2426698119</v>
      </c>
      <c r="FX127" s="2">
        <f t="shared" si="128"/>
        <v>3646995.5749530056</v>
      </c>
      <c r="FY127" s="2">
        <f t="shared" si="129"/>
        <v>3684777.539944672</v>
      </c>
      <c r="FZ127" s="2">
        <f t="shared" si="130"/>
        <v>3722584.139078123</v>
      </c>
      <c r="GA127" s="2">
        <f t="shared" si="131"/>
        <v>3760415.3700079415</v>
      </c>
      <c r="GB127" s="2">
        <f t="shared" si="132"/>
        <v>3798271.2350795427</v>
      </c>
      <c r="GC127" s="2">
        <f t="shared" si="133"/>
        <v>3824621.8225739161</v>
      </c>
      <c r="GD127" s="2">
        <f t="shared" si="134"/>
        <v>3850990.8989328025</v>
      </c>
      <c r="GE127" s="2">
        <f t="shared" si="135"/>
        <v>3877378.4674137393</v>
      </c>
      <c r="GF127" s="2">
        <f t="shared" si="136"/>
        <v>3903784.5250197947</v>
      </c>
      <c r="GG127" s="2">
        <f t="shared" si="137"/>
        <v>3930209.0746175991</v>
      </c>
      <c r="GH127" s="2">
        <f t="shared" si="138"/>
        <v>3946915.6915815836</v>
      </c>
      <c r="GI127" s="2">
        <f t="shared" si="139"/>
        <v>3963627.2826733547</v>
      </c>
      <c r="GJ127" s="2">
        <f t="shared" si="140"/>
        <v>3980343.8488050234</v>
      </c>
      <c r="GK127" s="2">
        <f t="shared" si="141"/>
        <v>3997065.3889341783</v>
      </c>
      <c r="GL127" s="2">
        <f t="shared" si="142"/>
        <v>4013791.9008456906</v>
      </c>
      <c r="GM127" s="2">
        <f t="shared" si="143"/>
        <v>4030523.389360718</v>
      </c>
      <c r="GN127" s="2">
        <f t="shared" si="144"/>
        <v>4047259.8504399103</v>
      </c>
      <c r="GO127" s="2">
        <f t="shared" si="145"/>
        <v>4064001.2865590034</v>
      </c>
      <c r="GP127" s="2">
        <f t="shared" si="146"/>
        <v>4080747.6961543746</v>
      </c>
      <c r="GQ127" s="2">
        <f t="shared" si="147"/>
        <v>4097499.0802684356</v>
      </c>
      <c r="GR127" s="2">
        <f t="shared" si="148"/>
        <v>4114255.4373375713</v>
      </c>
      <c r="GS127" s="2">
        <f t="shared" si="149"/>
        <v>4131016.7691859999</v>
      </c>
      <c r="GT127" s="2">
        <f t="shared" si="150"/>
        <v>4147783.0746410093</v>
      </c>
      <c r="GU127" s="2">
        <f t="shared" si="151"/>
        <v>4164554.3552662125</v>
      </c>
      <c r="GV127" s="2">
        <f t="shared" si="152"/>
        <v>4181393.4494315037</v>
      </c>
      <c r="GW127" s="2">
        <f>IF($D127=3,($N127*$M127*EC127*'input_cooling&amp;ventilation'!$D$3)*'input_cool&amp;vent_evolution'!M$11,($O127*$M127*EC127*'input_cooling&amp;ventilation'!$D$3)*'input_cool&amp;vent_evolution'!M$10)</f>
        <v>632018.03427018365</v>
      </c>
      <c r="GX127" s="2">
        <f>IF($D127=3,($N127*$M127*ED127*'input_cooling&amp;ventilation'!$D$3)*'input_cool&amp;vent_evolution'!N$11,($O127*$M127*ED127*'input_cooling&amp;ventilation'!$D$3)*'input_cool&amp;vent_evolution'!N$10)</f>
        <v>597444.23273905332</v>
      </c>
      <c r="GY127" s="2">
        <f>IF($D127=3,($N127*$M127*EE127*'input_cooling&amp;ventilation'!$D$3)*'input_cool&amp;vent_evolution'!O$11,($O127*$M127*EE127*'input_cooling&amp;ventilation'!$D$3)*'input_cool&amp;vent_evolution'!O$10)</f>
        <v>571784.11479977216</v>
      </c>
      <c r="GZ127" s="2">
        <f>IF($D127=3,($N127*$M127*EF127*'input_cooling&amp;ventilation'!$D$3)*'input_cool&amp;vent_evolution'!P$11,($O127*$M127*EF127*'input_cooling&amp;ventilation'!$D$3)*'input_cool&amp;vent_evolution'!P$10)</f>
        <v>645054.00646184734</v>
      </c>
      <c r="HA127" s="2">
        <f>IF($D127=3,($N127*$M127*EG127*'input_cooling&amp;ventilation'!$D$3)*'input_cool&amp;vent_evolution'!Q$11,($O127*$M127*EG127*'input_cooling&amp;ventilation'!$D$3)*'input_cool&amp;vent_evolution'!Q$10)</f>
        <v>711206.51219619391</v>
      </c>
      <c r="HB127" s="2">
        <f>IF($D127=3,($N127*$M127*EH127*'input_cooling&amp;ventilation'!$D$3)*'input_cool&amp;vent_evolution'!R$11,($O127*$M127*EH127*'input_cooling&amp;ventilation'!$D$3)*'input_cool&amp;vent_evolution'!R$10)</f>
        <v>752550.21687898843</v>
      </c>
      <c r="HC127" s="2">
        <f>IF($D127=3,($N127*$M127*EI127*'input_cooling&amp;ventilation'!$D$3)*'input_cool&amp;vent_evolution'!S$11,($O127*$M127*EI127*'input_cooling&amp;ventilation'!$D$3)*'input_cool&amp;vent_evolution'!S$10)</f>
        <v>778248.67220661475</v>
      </c>
      <c r="HD127" s="2">
        <f>IF($D127=3,($N127*$M127*EJ127*'input_cooling&amp;ventilation'!$D$3)*'input_cool&amp;vent_evolution'!T$11,($O127*$M127*EJ127*'input_cooling&amp;ventilation'!$D$3)*'input_cool&amp;vent_evolution'!T$10)</f>
        <v>806100.65584817843</v>
      </c>
      <c r="HE127" s="2">
        <f>IF($D127=3,($N127*$M127*EK127*'input_cooling&amp;ventilation'!$D$3)*'input_cool&amp;vent_evolution'!U$11,($O127*$M127*EK127*'input_cooling&amp;ventilation'!$D$3)*'input_cool&amp;vent_evolution'!U$10)</f>
        <v>921465.90324451891</v>
      </c>
      <c r="HF127" s="2">
        <f>IF($D127=3,($N127*$M127*EL127*'input_cooling&amp;ventilation'!$D$3)*'input_cool&amp;vent_evolution'!V$11,($O127*$M127*EL127*'input_cooling&amp;ventilation'!$D$3)*'input_cool&amp;vent_evolution'!V$10)</f>
        <v>926467.31139950489</v>
      </c>
      <c r="HG127" s="2">
        <f>IF($D127=3,($N127*$M127*EM127*'input_cooling&amp;ventilation'!$D$3)*'input_cool&amp;vent_evolution'!W$11,($O127*$M127*EM127*'input_cooling&amp;ventilation'!$D$3)*'input_cool&amp;vent_evolution'!W$10)</f>
        <v>894961.86983035516</v>
      </c>
      <c r="HH127" s="2">
        <f>IF($D127=3,($N127*$M127*EN127*'input_cooling&amp;ventilation'!$D$3)*'input_cool&amp;vent_evolution'!X$11,($O127*$M127*EN127*'input_cooling&amp;ventilation'!$D$3)*'input_cool&amp;vent_evolution'!X$10)</f>
        <v>919851.44437796262</v>
      </c>
      <c r="HI127" s="2">
        <f>IF($D127=3,($N127*$M127*EO127*'input_cooling&amp;ventilation'!$D$3)*'input_cool&amp;vent_evolution'!Y$11,($O127*$M127*EO127*'input_cooling&amp;ventilation'!$D$3)*'input_cool&amp;vent_evolution'!Y$10)</f>
        <v>933252.95248668117</v>
      </c>
      <c r="HJ127" s="2">
        <f>IF($D127=3,($N127*$M127*EP127*'input_cooling&amp;ventilation'!$D$3)*'input_cool&amp;vent_evolution'!Z$11,($O127*$M127*EP127*'input_cooling&amp;ventilation'!$D$3)*'input_cool&amp;vent_evolution'!Z$10)</f>
        <v>991732.18260712305</v>
      </c>
      <c r="HK127" s="2">
        <f>IF($D127=3,($N127*$M127*EQ127*'input_cooling&amp;ventilation'!$D$3)*'input_cool&amp;vent_evolution'!AA$11,($O127*$M127*EQ127*'input_cooling&amp;ventilation'!$D$3)*'input_cool&amp;vent_evolution'!AA$10)</f>
        <v>989353.75775788457</v>
      </c>
      <c r="HL127" s="2">
        <f>IF($D127=3,($N127*$M127*ER127*'input_cooling&amp;ventilation'!$D$3)*'input_cool&amp;vent_evolution'!AB$11,($O127*$M127*ER127*'input_cooling&amp;ventilation'!$D$3)*'input_cool&amp;vent_evolution'!AB$10)</f>
        <v>880461.43099128734</v>
      </c>
      <c r="HM127" s="2">
        <f>IF($D127=3,($N127*$M127*ES127*'input_cooling&amp;ventilation'!$D$3)*'input_cool&amp;vent_evolution'!AC$11,($O127*$M127*ES127*'input_cooling&amp;ventilation'!$D$3)*'input_cool&amp;vent_evolution'!AC$10)</f>
        <v>870053.34443501977</v>
      </c>
      <c r="HN127" s="2">
        <f>IF($D127=3,($N127*$M127*ET127*'input_cooling&amp;ventilation'!$D$3)*'input_cool&amp;vent_evolution'!AD$11,($O127*$M127*ET127*'input_cooling&amp;ventilation'!$D$3)*'input_cool&amp;vent_evolution'!AD$10)</f>
        <v>851695.01812476222</v>
      </c>
      <c r="HO127" s="2">
        <f>IF($D127=3,($N127*$M127*EU127*'input_cooling&amp;ventilation'!$D$3)*'input_cool&amp;vent_evolution'!AE$11,($O127*$M127*EU127*'input_cooling&amp;ventilation'!$D$3)*'input_cool&amp;vent_evolution'!AE$10)</f>
        <v>831254.7194705219</v>
      </c>
      <c r="HP127" s="2">
        <f>IF($D127=3,($N127*$M127*EV127*'input_cooling&amp;ventilation'!$D$3)*'input_cool&amp;vent_evolution'!AF$11,($O127*$M127*EV127*'input_cooling&amp;ventilation'!$D$3)*'input_cool&amp;vent_evolution'!AF$10)</f>
        <v>806405.75838007103</v>
      </c>
      <c r="HQ127" s="2">
        <f>IF($D127=3,($N127*$M127*EW127*'input_cooling&amp;ventilation'!$D$3)*'input_cool&amp;vent_evolution'!AG$11,($O127*$M127*EW127*'input_cooling&amp;ventilation'!$D$3)*'input_cool&amp;vent_evolution'!AG$10)</f>
        <v>791510.24008466385</v>
      </c>
      <c r="HR127" s="2">
        <f>IF($D127=3,($N127*$M127*EX127*'input_cooling&amp;ventilation'!$D$3)*'input_cool&amp;vent_evolution'!AH$11,($O127*$M127*EX127*'input_cooling&amp;ventilation'!$D$3)*'input_cool&amp;vent_evolution'!AH$10)</f>
        <v>770711.21479999553</v>
      </c>
      <c r="HS127" s="2">
        <f>IF($D127=3,($N127*$M127*EY127*'input_cooling&amp;ventilation'!$D$3)*'input_cool&amp;vent_evolution'!AI$11,($O127*$M127*EY127*'input_cooling&amp;ventilation'!$D$3)*'input_cool&amp;vent_evolution'!AI$10)</f>
        <v>750044.5846209696</v>
      </c>
      <c r="HT127" s="2">
        <f>IF($D127=3,($N127*$M127*EZ127*'input_cooling&amp;ventilation'!$D$3)*'input_cool&amp;vent_evolution'!AJ$11,($O127*$M127*EZ127*'input_cooling&amp;ventilation'!$D$3)*'input_cool&amp;vent_evolution'!AJ$10)</f>
        <v>729530.52581479005</v>
      </c>
      <c r="HU127" s="2">
        <f>IF($D127=3,($N127*$M127*FA127*'input_cooling&amp;ventilation'!$D$3)*'input_cool&amp;vent_evolution'!AK$11,($O127*$M127*FA127*'input_cooling&amp;ventilation'!$D$3)*'input_cool&amp;vent_evolution'!AK$10)</f>
        <v>715664.69136624422</v>
      </c>
      <c r="HV127" s="2">
        <f>IF($D127=3,($N127*$M127*FB127*'input_cooling&amp;ventilation'!$D$3)*'input_cool&amp;vent_evolution'!AL$11,($O127*$M127*FB127*'input_cooling&amp;ventilation'!$D$3)*'input_cool&amp;vent_evolution'!AL$10)</f>
        <v>689438.34718877729</v>
      </c>
      <c r="HW127" s="2">
        <f>IF($D127=3,($N127*$M127*FC127*'input_cooling&amp;ventilation'!$D$3)*'input_cool&amp;vent_evolution'!AM$11,($O127*$M127*FC127*'input_cooling&amp;ventilation'!$D$3)*'input_cool&amp;vent_evolution'!AM$10)</f>
        <v>670048.71531348082</v>
      </c>
      <c r="HX127" s="2">
        <f>IF($D127=3,($N127*$M127*FD127*'input_cooling&amp;ventilation'!$D$3)*'input_cool&amp;vent_evolution'!AN$11,($O127*$M127*FD127*'input_cooling&amp;ventilation'!$D$3)*'input_cool&amp;vent_evolution'!AN$10)</f>
        <v>650967.35353654542</v>
      </c>
      <c r="HY127" s="2">
        <f>IF($D127=3,($N127*$M127*FE127*'input_cooling&amp;ventilation'!$D$3)*'input_cool&amp;vent_evolution'!AO$11,($O127*$M127*FE127*'input_cooling&amp;ventilation'!$D$3)*'input_cool&amp;vent_evolution'!AO$10)</f>
        <v>632379.44867711165</v>
      </c>
      <c r="HZ127" s="2">
        <f>IF($D127=3,($N127*$M127*FF127*'input_cooling&amp;ventilation'!$D$3)*'input_cool&amp;vent_evolution'!AP$11,($O127*$M127*FF127*'input_cooling&amp;ventilation'!$D$3)*'input_cool&amp;vent_evolution'!AP$10)</f>
        <v>614324.67629348685</v>
      </c>
      <c r="IA127" s="2">
        <f>IF($D127=3,($N127*$M127*FG127*'input_cooling&amp;ventilation'!$D$3)*'input_cool&amp;vent_evolution'!AQ$11,($O127*$M127*FG127*'input_cooling&amp;ventilation'!$D$3)*'input_cool&amp;vent_evolution'!AQ$10)</f>
        <v>596820.77475312073</v>
      </c>
      <c r="IB127" s="2">
        <f>IF($D127=3,($N127*$M127*FH127*'input_cooling&amp;ventilation'!$D$3)*'input_cool&amp;vent_evolution'!AR$11,($O127*$M127*FH127*'input_cooling&amp;ventilation'!$D$3)*'input_cool&amp;vent_evolution'!AR$10)</f>
        <v>579911.73520213913</v>
      </c>
      <c r="IC127" s="2">
        <f>IF($D127=3,($N127*$M127*FI127*'input_cooling&amp;ventilation'!$D$3)*'input_cool&amp;vent_evolution'!AS$11,($O127*$M127*FI127*'input_cooling&amp;ventilation'!$D$3)*'input_cool&amp;vent_evolution'!AS$10)</f>
        <v>563637.26161634736</v>
      </c>
      <c r="ID127" s="2">
        <f>IF($D127=3,($N127*$M127*FJ127*'input_cooling&amp;ventilation'!$D$3)*'input_cool&amp;vent_evolution'!AT$11,($O127*$M127*FJ127*'input_cooling&amp;ventilation'!$D$3)*'input_cool&amp;vent_evolution'!AT$10)</f>
        <v>548041.62417871319</v>
      </c>
      <c r="IE127" s="2">
        <f>IF($D127=3,($N127*$M127*FK127*'input_cooling&amp;ventilation'!$D$3)*'input_cool&amp;vent_evolution'!AU$11,($O127*$M127*FK127*'input_cooling&amp;ventilation'!$D$3)*'input_cool&amp;vent_evolution'!AU$10)</f>
        <v>550257.59345868544</v>
      </c>
      <c r="IF127" s="2">
        <f>IF($D127=3,($N127*$M127*FL127*'input_cooling&amp;ventilation'!$D$3)*'input_cool&amp;vent_evolution'!AV$11,($O127*$M127*FL127*'input_cooling&amp;ventilation'!$D$3)*'input_cool&amp;vent_evolution'!AV$10)</f>
        <v>552482.52286072343</v>
      </c>
    </row>
    <row r="128" spans="1:240" x14ac:dyDescent="0.25">
      <c r="A128">
        <v>126</v>
      </c>
      <c r="B128">
        <v>100100</v>
      </c>
      <c r="C128">
        <v>15</v>
      </c>
      <c r="D128">
        <v>3</v>
      </c>
      <c r="E128">
        <v>7</v>
      </c>
      <c r="F128" s="2">
        <v>857062.5</v>
      </c>
      <c r="G128" s="2">
        <v>1026925.2</v>
      </c>
      <c r="H128" s="2">
        <v>857062.5</v>
      </c>
      <c r="I128" s="17">
        <v>0.08</v>
      </c>
      <c r="J128">
        <v>3.0015994000000001E-2</v>
      </c>
      <c r="K128" s="2">
        <f t="shared" si="77"/>
        <v>25725.582857625002</v>
      </c>
      <c r="L128" s="2">
        <f t="shared" si="78"/>
        <v>82154.016000000003</v>
      </c>
      <c r="M128">
        <v>0.34530095036958802</v>
      </c>
      <c r="N128" s="17">
        <f>'input_cooling&amp;ventilation'!$D$5</f>
        <v>57.500092182043396</v>
      </c>
      <c r="O128" s="45">
        <f>'input_cooling&amp;ventilation'!$D$6</f>
        <v>19.328678831353667</v>
      </c>
      <c r="P128" s="45">
        <f>'input_cooling&amp;ventilation'!$C$5</f>
        <v>50.351688737400465</v>
      </c>
      <c r="Q128" s="45">
        <f>'input_cooling&amp;ventilation'!$C$6</f>
        <v>32.240814214248743</v>
      </c>
      <c r="R128">
        <v>17</v>
      </c>
      <c r="S128">
        <v>12</v>
      </c>
      <c r="T128">
        <v>14</v>
      </c>
      <c r="U128" s="2">
        <f t="shared" si="79"/>
        <v>22363.874276016672</v>
      </c>
      <c r="V128" s="2">
        <f t="shared" si="80"/>
        <v>67165.187500858912</v>
      </c>
      <c r="W128" s="2">
        <v>44265.793682434232</v>
      </c>
      <c r="X128" s="57">
        <f>IF($D128=3,(W128*(1+'input_cool&amp;vent_evolution'!M$11)),(W128*(1+'input_cool&amp;vent_evolution'!M$12)))</f>
        <v>44927.00607008364</v>
      </c>
      <c r="Y128" s="57">
        <f>IF($D128=3,(X128*(1+'input_cool&amp;vent_evolution'!N$11)),(X128*(1+'input_cool&amp;vent_evolution'!N$12)))</f>
        <v>45548.143800118029</v>
      </c>
      <c r="Z128" s="57">
        <f>IF($D128=3,(Y128*(1+'input_cool&amp;vent_evolution'!O$11)),(Y128*(1+'input_cool&amp;vent_evolution'!O$12)))</f>
        <v>46138.48853203412</v>
      </c>
      <c r="AA128" s="57">
        <f>IF($D128=3,(Z128*(1+'input_cool&amp;vent_evolution'!P$11)),(Z128*(1+'input_cool&amp;vent_evolution'!P$12)))</f>
        <v>46799.570298590908</v>
      </c>
      <c r="AB128" s="57">
        <f>IF($D128=3,(AA128*(1+'input_cool&amp;vent_evolution'!Q$11)),(AA128*(1+'input_cool&amp;vent_evolution'!Q$12)))</f>
        <v>47525.119524872236</v>
      </c>
      <c r="AC128" s="57">
        <f>IF($D128=3,(AB128*(1+'input_cool&amp;vent_evolution'!R$11)),(AB128*(1+'input_cool&amp;vent_evolution'!R$12)))</f>
        <v>48290.47577044442</v>
      </c>
      <c r="AD128" s="57">
        <f>IF($D128=3,(AC128*(1+'input_cool&amp;vent_evolution'!S$11)),(AC128*(1+'input_cool&amp;vent_evolution'!S$12)))</f>
        <v>49083.309525297678</v>
      </c>
      <c r="AE128" s="57">
        <f>IF($D128=3,(AD128*(1+'input_cool&amp;vent_evolution'!T$11)),(AD128*(1+'input_cool&amp;vent_evolution'!T$12)))</f>
        <v>49906.321880278825</v>
      </c>
      <c r="AF128" s="57">
        <f>IF($D128=3,(AE128*(1+'input_cool&amp;vent_evolution'!U$11)),(AE128*(1+'input_cool&amp;vent_evolution'!U$12)))</f>
        <v>50849.688351292498</v>
      </c>
      <c r="AG128" s="57">
        <f>IF($D128=3,(AF128*(1+'input_cool&amp;vent_evolution'!V$11)),(AF128*(1+'input_cool&amp;vent_evolution'!V$12)))</f>
        <v>51802.935594427152</v>
      </c>
      <c r="AH128" s="57">
        <f>IF($D128=3,(AG128*(1+'input_cool&amp;vent_evolution'!W$11)),(AG128*(1+'input_cool&amp;vent_evolution'!W$12)))</f>
        <v>52728.410666934185</v>
      </c>
      <c r="AI128" s="57">
        <f>IF($D128=3,(AH128*(1+'input_cool&amp;vent_evolution'!X$11)),(AH128*(1+'input_cool&amp;vent_evolution'!X$12)))</f>
        <v>53686.593777882335</v>
      </c>
      <c r="AJ128" s="57">
        <f>IF($D128=3,(AI128*(1+'input_cool&amp;vent_evolution'!Y$11)),(AI128*(1+'input_cool&amp;vent_evolution'!Y$12)))</f>
        <v>54666.253655807457</v>
      </c>
      <c r="AK128" s="57">
        <f>IF($D128=3,(AJ128*(1+'input_cool&amp;vent_evolution'!Z$11)),(AJ128*(1+'input_cool&amp;vent_evolution'!Z$12)))</f>
        <v>55715.531659239321</v>
      </c>
      <c r="AL128" s="57">
        <f>IF($D128=3,(AK128*(1+'input_cool&amp;vent_evolution'!AA$11)),(AK128*(1+'input_cool&amp;vent_evolution'!AA$12)))</f>
        <v>56771.652079676329</v>
      </c>
      <c r="AM128" s="57">
        <f>IF($D128=3,(AL128*(1+'input_cool&amp;vent_evolution'!AB$11)),(AL128*(1+'input_cool&amp;vent_evolution'!AB$12)))</f>
        <v>57719.802553906295</v>
      </c>
      <c r="AN128" s="57">
        <f>IF($D128=3,(AM128*(1+'input_cool&amp;vent_evolution'!AC$11)),(AM128*(1+'input_cool&amp;vent_evolution'!AC$12)))</f>
        <v>58665.829683844997</v>
      </c>
      <c r="AO128" s="57">
        <f>IF($D128=3,(AN128*(1+'input_cool&amp;vent_evolution'!AD$11)),(AN128*(1+'input_cool&amp;vent_evolution'!AD$12)))</f>
        <v>59600.628608323896</v>
      </c>
      <c r="AP128" s="57">
        <f>IF($D128=3,(AO128*(1+'input_cool&amp;vent_evolution'!AE$11)),(AO128*(1+'input_cool&amp;vent_evolution'!AE$12)))</f>
        <v>60521.222613449325</v>
      </c>
      <c r="AQ128" s="57">
        <f>IF($D128=3,(AP128*(1+'input_cool&amp;vent_evolution'!AF$11)),(AP128*(1+'input_cool&amp;vent_evolution'!AF$12)))</f>
        <v>61421.957216825809</v>
      </c>
      <c r="AR128" s="57">
        <f>IF($D128=3,(AQ128*(1+'input_cool&amp;vent_evolution'!AG$11)),(AQ128*(1+'input_cool&amp;vent_evolution'!AG$12)))</f>
        <v>62313.179234623232</v>
      </c>
      <c r="AS128" s="57">
        <f>IF($D128=3,(AR128*(1+'input_cool&amp;vent_evolution'!AH$11)),(AR128*(1+'input_cool&amp;vent_evolution'!AH$12)))</f>
        <v>63189.847146820677</v>
      </c>
      <c r="AT128" s="57">
        <f>IF($D128=3,(AS128*(1+'input_cool&amp;vent_evolution'!AI$11)),(AS128*(1+'input_cool&amp;vent_evolution'!AI$12)))</f>
        <v>64051.362353853037</v>
      </c>
      <c r="AU128" s="57">
        <f>IF($D128=3,(AT128*(1+'input_cool&amp;vent_evolution'!AJ$11)),(AT128*(1+'input_cool&amp;vent_evolution'!AJ$12)))</f>
        <v>64897.171976388032</v>
      </c>
      <c r="AV128" s="57">
        <f>IF($D128=3,(AU128*(1+'input_cool&amp;vent_evolution'!AK$11)),(AU128*(1+'input_cool&amp;vent_evolution'!AK$12)))</f>
        <v>65734.345494883426</v>
      </c>
      <c r="AW128" s="57">
        <f>IF($D128=3,(AV128*(1+'input_cool&amp;vent_evolution'!AL$11)),(AV128*(1+'input_cool&amp;vent_evolution'!AL$12)))</f>
        <v>66547.839391141621</v>
      </c>
      <c r="AX128" s="57">
        <f>IF($D128=3,(AW128*(1+'input_cool&amp;vent_evolution'!AM$11)),(AW128*(1+'input_cool&amp;vent_evolution'!AM$12)))</f>
        <v>67344.916368535327</v>
      </c>
      <c r="AY128" s="57">
        <f>IF($D128=3,(AX128*(1+'input_cool&amp;vent_evolution'!AN$11)),(AX128*(1+'input_cool&amp;vent_evolution'!AN$12)))</f>
        <v>68125.329036548064</v>
      </c>
      <c r="AZ128" s="57">
        <f>IF($D128=3,(AY128*(1+'input_cool&amp;vent_evolution'!AO$11)),(AY128*(1+'input_cool&amp;vent_evolution'!AO$12)))</f>
        <v>68889.083736933986</v>
      </c>
      <c r="BA128" s="57">
        <f>IF($D128=3,(AZ128*(1+'input_cool&amp;vent_evolution'!AP$11)),(AZ128*(1+'input_cool&amp;vent_evolution'!AP$12)))</f>
        <v>69636.271923959037</v>
      </c>
      <c r="BB128" s="57">
        <f>IF($D128=3,(BA128*(1+'input_cool&amp;vent_evolution'!AQ$11)),(BA128*(1+'input_cool&amp;vent_evolution'!AQ$12)))</f>
        <v>70367.044013862484</v>
      </c>
      <c r="BC128" s="57">
        <f>IF($D128=3,(BB128*(1+'input_cool&amp;vent_evolution'!AR$11)),(BB128*(1+'input_cool&amp;vent_evolution'!AR$12)))</f>
        <v>71081.641238865617</v>
      </c>
      <c r="BD128" s="57">
        <f>IF($D128=3,(BC128*(1+'input_cool&amp;vent_evolution'!AS$11)),(BC128*(1+'input_cool&amp;vent_evolution'!AS$12)))</f>
        <v>71780.390815131512</v>
      </c>
      <c r="BE128" s="57">
        <f>IF($D128=3,(BD128*(1+'input_cool&amp;vent_evolution'!AT$11)),(BD128*(1+'input_cool&amp;vent_evolution'!AT$12)))</f>
        <v>72463.711709298615</v>
      </c>
      <c r="BF128" s="57">
        <f>IF($D128=3,(BE128*(1+'input_cool&amp;vent_evolution'!AU$11)),(BE128*(1+'input_cool&amp;vent_evolution'!AU$12)))</f>
        <v>73153.537547770189</v>
      </c>
      <c r="BG128" s="57">
        <f>IF($D128=3,(BF128*(1+'input_cool&amp;vent_evolution'!AV$11)),(BF128*(1+'input_cool&amp;vent_evolution'!AV$12)))</f>
        <v>73849.930255039915</v>
      </c>
      <c r="BH128" s="2">
        <f t="shared" si="153"/>
        <v>54973.328641144697</v>
      </c>
      <c r="BI128" s="2">
        <f t="shared" si="81"/>
        <v>55794.482919968148</v>
      </c>
      <c r="BJ128" s="2">
        <f t="shared" si="82"/>
        <v>56565.868807896877</v>
      </c>
      <c r="BK128" s="2">
        <f t="shared" si="83"/>
        <v>57299.013122263255</v>
      </c>
      <c r="BL128" s="2">
        <f t="shared" si="84"/>
        <v>58120.005183815658</v>
      </c>
      <c r="BM128" s="2">
        <f t="shared" si="85"/>
        <v>59021.058858529723</v>
      </c>
      <c r="BN128" s="2">
        <f t="shared" si="86"/>
        <v>59971.54854628355</v>
      </c>
      <c r="BO128" s="2">
        <f t="shared" si="87"/>
        <v>60956.162329016559</v>
      </c>
      <c r="BP128" s="2">
        <f t="shared" si="88"/>
        <v>61978.254669451773</v>
      </c>
      <c r="BQ128" s="2">
        <f t="shared" si="89"/>
        <v>63149.813806335616</v>
      </c>
      <c r="BR128" s="2">
        <f t="shared" si="90"/>
        <v>64333.643793640273</v>
      </c>
      <c r="BS128" s="2">
        <f t="shared" si="91"/>
        <v>65482.983748439408</v>
      </c>
      <c r="BT128" s="2">
        <f t="shared" si="92"/>
        <v>66672.943549780306</v>
      </c>
      <c r="BU128" s="2">
        <f t="shared" si="93"/>
        <v>67889.575173107398</v>
      </c>
      <c r="BV128" s="2">
        <f t="shared" si="94"/>
        <v>69192.664979480236</v>
      </c>
      <c r="BW128" s="2">
        <f t="shared" si="95"/>
        <v>70504.25232780214</v>
      </c>
      <c r="BX128" s="2">
        <f t="shared" si="96"/>
        <v>71681.752679315861</v>
      </c>
      <c r="BY128" s="2">
        <f t="shared" si="97"/>
        <v>72856.616066848364</v>
      </c>
      <c r="BZ128" s="2">
        <f t="shared" si="98"/>
        <v>74017.535237471064</v>
      </c>
      <c r="CA128" s="2">
        <f t="shared" si="99"/>
        <v>75160.813434443975</v>
      </c>
      <c r="CB128" s="2">
        <f t="shared" si="100"/>
        <v>76279.428402134363</v>
      </c>
      <c r="CC128" s="2">
        <f t="shared" si="101"/>
        <v>77386.229767271638</v>
      </c>
      <c r="CD128" s="2">
        <f t="shared" si="102"/>
        <v>78474.956507203548</v>
      </c>
      <c r="CE128" s="2">
        <f t="shared" si="103"/>
        <v>79544.865226005699</v>
      </c>
      <c r="CF128" s="2">
        <f t="shared" si="104"/>
        <v>80595.269307338385</v>
      </c>
      <c r="CG128" s="2">
        <f t="shared" si="105"/>
        <v>81634.948281403034</v>
      </c>
      <c r="CH128" s="2">
        <f t="shared" si="106"/>
        <v>82645.219725475501</v>
      </c>
      <c r="CI128" s="2">
        <f t="shared" si="107"/>
        <v>83635.103131721597</v>
      </c>
      <c r="CJ128" s="2">
        <f t="shared" si="108"/>
        <v>84604.291267873807</v>
      </c>
      <c r="CK128" s="2">
        <f t="shared" si="109"/>
        <v>85552.792009704979</v>
      </c>
      <c r="CL128" s="2">
        <f t="shared" si="110"/>
        <v>86480.718933523094</v>
      </c>
      <c r="CM128" s="2">
        <f t="shared" si="111"/>
        <v>87388.258840030641</v>
      </c>
      <c r="CN128" s="2">
        <f t="shared" si="112"/>
        <v>88275.711313558422</v>
      </c>
      <c r="CO128" s="2">
        <f t="shared" si="113"/>
        <v>89143.482721194319</v>
      </c>
      <c r="CP128" s="2">
        <f t="shared" si="114"/>
        <v>89992.093374194214</v>
      </c>
      <c r="CQ128" s="2">
        <f t="shared" si="115"/>
        <v>90848.782464544798</v>
      </c>
      <c r="CR128" s="2">
        <f>IF($D128=3,(W128*$P128*$M128*'input_cooling&amp;ventilation'!$D$3)*'input_cool&amp;vent_evolution'!M$11,(W128*$Q128*'input_cooling&amp;ventilation'!$D$3)*'input_cool&amp;vent_evolution'!M$12)</f>
        <v>9386.0421939242715</v>
      </c>
      <c r="CS128" s="2">
        <f>IF($D128=3,(X128*$P128*$M128*'input_cooling&amp;ventilation'!$D$3)*'input_cool&amp;vent_evolution'!N$11,(X128*$Q128*'input_cooling&amp;ventilation'!$D$3)*'input_cool&amp;vent_evolution'!N$12)</f>
        <v>8817.1744075556126</v>
      </c>
      <c r="CT128" s="2">
        <f>IF($D128=3,(Y128*$P128*$M128*'input_cooling&amp;ventilation'!$D$3)*'input_cool&amp;vent_evolution'!O$11,(Y128*$Q128*'input_cooling&amp;ventilation'!$D$3)*'input_cool&amp;vent_evolution'!O$12)</f>
        <v>8380.0616356015616</v>
      </c>
      <c r="CU128" s="2">
        <f>IF($D128=3,(Z128*$P128*$M128*'input_cooling&amp;ventilation'!$D$3)*'input_cool&amp;vent_evolution'!P$11,(Z128*$Q128*'input_cooling&amp;ventilation'!$D$3)*'input_cool&amp;vent_evolution'!P$12)</f>
        <v>9384.188001368766</v>
      </c>
      <c r="CV128" s="2">
        <f>IF($D128=3,(AA128*$P128*$M128*'input_cooling&amp;ventilation'!$D$3)*'input_cool&amp;vent_evolution'!Q$11,(AA128*$Q128*'input_cooling&amp;ventilation'!$D$3)*'input_cool&amp;vent_evolution'!Q$12)</f>
        <v>10299.316496254889</v>
      </c>
      <c r="CW128" s="2">
        <f>IF($D128=3,(AB128*$P128*$M128*'input_cooling&amp;ventilation'!$D$3)*'input_cool&amp;vent_evolution'!R$11,(AB128*$Q128*'input_cooling&amp;ventilation'!$D$3)*'input_cool&amp;vent_evolution'!R$12)</f>
        <v>10864.385103040273</v>
      </c>
      <c r="CX128" s="2">
        <f>IF($D128=3,(AC128*$P128*$M128*'input_cooling&amp;ventilation'!$D$3)*'input_cool&amp;vent_evolution'!S$11,(AC128*$Q128*'input_cooling&amp;ventilation'!$D$3)*'input_cool&amp;vent_evolution'!S$12)</f>
        <v>11254.433847306813</v>
      </c>
      <c r="CY128" s="2">
        <f>IF($D128=3,(AD128*$P128*$M128*'input_cooling&amp;ventilation'!$D$3)*'input_cool&amp;vent_evolution'!T$11,(AD128*$Q128*'input_cooling&amp;ventilation'!$D$3)*'input_cool&amp;vent_evolution'!T$12)</f>
        <v>11682.825116806327</v>
      </c>
      <c r="CZ128" s="2">
        <f>IF($D128=3,(AE128*$P128*$M128*'input_cooling&amp;ventilation'!$D$3)*'input_cool&amp;vent_evolution'!U$11,(AE128*$Q128*'input_cooling&amp;ventilation'!$D$3)*'input_cool&amp;vent_evolution'!U$12)</f>
        <v>13391.275884508379</v>
      </c>
      <c r="DA128" s="2">
        <f>IF($D128=3,(AF128*$P128*$M128*'input_cooling&amp;ventilation'!$D$3)*'input_cool&amp;vent_evolution'!V$11,(AF128*$Q128*'input_cooling&amp;ventilation'!$D$3)*'input_cool&amp;vent_evolution'!V$12)</f>
        <v>13531.535422545305</v>
      </c>
      <c r="DB128" s="2">
        <f>IF($D128=3,(AG128*$P128*$M128*'input_cooling&amp;ventilation'!$D$3)*'input_cool&amp;vent_evolution'!W$11,(AG128*$Q128*'input_cooling&amp;ventilation'!$D$3)*'input_cool&amp;vent_evolution'!W$12)</f>
        <v>13137.303901483923</v>
      </c>
      <c r="DC128" s="2">
        <f>IF($D128=3,(AH128*$P128*$M128*'input_cooling&amp;ventilation'!$D$3)*'input_cool&amp;vent_evolution'!X$11,(AH128*$Q128*'input_cooling&amp;ventilation'!$D$3)*'input_cool&amp;vent_evolution'!X$12)</f>
        <v>13601.601054143368</v>
      </c>
      <c r="DD128" s="2">
        <f>IF($D128=3,(AI128*$P128*$M128*'input_cooling&amp;ventilation'!$D$3)*'input_cool&amp;vent_evolution'!Y$11,(AI128*$Q128*'input_cooling&amp;ventilation'!$D$3)*'input_cool&amp;vent_evolution'!Y$12)</f>
        <v>13906.468060267604</v>
      </c>
      <c r="DE128" s="2">
        <f>IF($D128=3,(AJ128*$P128*$M128*'input_cooling&amp;ventilation'!$D$3)*'input_cool&amp;vent_evolution'!Z$11,(AJ128*$Q128*'input_cooling&amp;ventilation'!$D$3)*'input_cool&amp;vent_evolution'!Z$12)</f>
        <v>14894.711286912558</v>
      </c>
      <c r="DF128" s="2">
        <f>IF($D128=3,(AK128*$P128*$M128*'input_cooling&amp;ventilation'!$D$3)*'input_cool&amp;vent_evolution'!AA$11,(AK128*$Q128*'input_cooling&amp;ventilation'!$D$3)*'input_cool&amp;vent_evolution'!AA$12)</f>
        <v>14991.840765909425</v>
      </c>
      <c r="DG128" s="2">
        <f>IF($D128=3,(AL128*$P128*$M128*'input_cooling&amp;ventilation'!$D$3)*'input_cool&amp;vent_evolution'!AB$11,(AL128*$Q128*'input_cooling&amp;ventilation'!$D$3)*'input_cool&amp;vent_evolution'!AB$12)</f>
        <v>13459.18576775122</v>
      </c>
      <c r="DH128" s="2">
        <f>IF($D128=3,(AM128*$P128*$M128*'input_cooling&amp;ventilation'!$D$3)*'input_cool&amp;vent_evolution'!AC$11,(AM128*$Q128*'input_cooling&amp;ventilation'!$D$3)*'input_cool&amp;vent_evolution'!AC$12)</f>
        <v>13429.044470518611</v>
      </c>
      <c r="DI128" s="2">
        <f>IF($D128=3,(AN128*$P128*$M128*'input_cooling&amp;ventilation'!$D$3)*'input_cool&amp;vent_evolution'!AD$11,(AN128*$Q128*'input_cooling&amp;ventilation'!$D$3)*'input_cool&amp;vent_evolution'!AD$12)</f>
        <v>13269.657846528748</v>
      </c>
      <c r="DJ128" s="2">
        <f>IF($D128=3,(AO128*$P128*$M128*'input_cooling&amp;ventilation'!$D$3)*'input_cool&amp;vent_evolution'!AE$11,(AO128*$Q128*'input_cooling&amp;ventilation'!$D$3)*'input_cool&amp;vent_evolution'!AE$12)</f>
        <v>13068.016172985572</v>
      </c>
      <c r="DK128" s="2">
        <f>IF($D128=3,(AP128*$P128*$M128*'input_cooling&amp;ventilation'!$D$3)*'input_cool&amp;vent_evolution'!AF$11,(AP128*$Q128*'input_cooling&amp;ventilation'!$D$3)*'input_cool&amp;vent_evolution'!AF$12)</f>
        <v>12786.107990012422</v>
      </c>
      <c r="DL128" s="2">
        <f>IF($D128=3,(AQ128*$P128*$M128*'input_cooling&amp;ventilation'!$D$3)*'input_cool&amp;vent_evolution'!AG$11,(AQ128*$Q128*'input_cooling&amp;ventilation'!$D$3)*'input_cool&amp;vent_evolution'!AG$12)</f>
        <v>12651.074933635728</v>
      </c>
      <c r="DM128" s="2">
        <f>IF($D128=3,(AR128*$P128*$M128*'input_cooling&amp;ventilation'!$D$3)*'input_cool&amp;vent_evolution'!AH$11,(AR128*$Q128*'input_cooling&amp;ventilation'!$D$3)*'input_cool&amp;vent_evolution'!AH$12)</f>
        <v>12444.476491428844</v>
      </c>
      <c r="DN128" s="2">
        <f>IF($D128=3,(AS128*$P128*$M128*'input_cooling&amp;ventilation'!$D$3)*'input_cool&amp;vent_evolution'!AI$11,(AS128*$Q128*'input_cooling&amp;ventilation'!$D$3)*'input_cool&amp;vent_evolution'!AI$12)</f>
        <v>12229.380808576949</v>
      </c>
      <c r="DO128" s="2">
        <f>IF($D128=3,(AT128*$P128*$M128*'input_cooling&amp;ventilation'!$D$3)*'input_cool&amp;vent_evolution'!AJ$11,(AT128*$Q128*'input_cooling&amp;ventilation'!$D$3)*'input_cool&amp;vent_evolution'!AJ$12)</f>
        <v>12006.436892936652</v>
      </c>
      <c r="DP128" s="2">
        <f>IF($D128=3,(AU128*$P128*$M128*'input_cooling&amp;ventilation'!$D$3)*'input_cool&amp;vent_evolution'!AK$11,(AU128*$Q128*'input_cooling&amp;ventilation'!$D$3)*'input_cool&amp;vent_evolution'!AK$12)</f>
        <v>11883.845667453277</v>
      </c>
      <c r="DQ128" s="2">
        <f>IF($D128=3,(AV128*$P128*$M128*'input_cooling&amp;ventilation'!$D$3)*'input_cool&amp;vent_evolution'!AL$11,(AV128*$Q128*'input_cooling&amp;ventilation'!$D$3)*'input_cool&amp;vent_evolution'!AL$12)</f>
        <v>11547.708689976547</v>
      </c>
      <c r="DR128" s="2">
        <f>IF($D128=3,(AW128*$P128*$M128*'input_cooling&amp;ventilation'!$D$3)*'input_cool&amp;vent_evolution'!AM$11,(AW128*$Q128*'input_cooling&amp;ventilation'!$D$3)*'input_cool&amp;vent_evolution'!AM$12)</f>
        <v>11314.667240610981</v>
      </c>
      <c r="DS128" s="2">
        <f>IF($D128=3,(AX128*$P128*$M128*'input_cooling&amp;ventilation'!$D$3)*'input_cool&amp;vent_evolution'!AN$11,(AX128*$Q128*'input_cooling&amp;ventilation'!$D$3)*'input_cool&amp;vent_evolution'!AN$12)</f>
        <v>11078.1140333449</v>
      </c>
      <c r="DT128" s="2">
        <f>IF($D128=3,(AY128*$P128*$M128*'input_cooling&amp;ventilation'!$D$3)*'input_cool&amp;vent_evolution'!AO$11,(AY128*$Q128*'input_cooling&amp;ventilation'!$D$3)*'input_cool&amp;vent_evolution'!AO$12)</f>
        <v>10841.650848548832</v>
      </c>
      <c r="DU128" s="2">
        <f>IF($D128=3,(AZ128*$P128*$M128*'input_cooling&amp;ventilation'!$D$3)*'input_cool&amp;vent_evolution'!AP$11,(AZ128*$Q128*'input_cooling&amp;ventilation'!$D$3)*'input_cool&amp;vent_evolution'!AP$12)</f>
        <v>10606.485875363562</v>
      </c>
      <c r="DV128" s="2">
        <f>IF($D128=3,(BA128*$P128*$M128*'input_cooling&amp;ventilation'!$D$3)*'input_cool&amp;vent_evolution'!AQ$11,(BA128*$Q128*'input_cooling&amp;ventilation'!$D$3)*'input_cool&amp;vent_evolution'!AQ$12)</f>
        <v>10373.456090802638</v>
      </c>
      <c r="DW128" s="2">
        <f>IF($D128=3,(BB128*$P128*$M128*'input_cooling&amp;ventilation'!$D$3)*'input_cool&amp;vent_evolution'!AR$11,(BB128*$Q128*'input_cooling&amp;ventilation'!$D$3)*'input_cool&amp;vent_evolution'!AR$12)</f>
        <v>10143.850645909131</v>
      </c>
      <c r="DX128" s="2">
        <f>IF($D128=3,(BC128*$P128*$M128*'input_cooling&amp;ventilation'!$D$3)*'input_cool&amp;vent_evolution'!AS$11,(BC128*$Q128*'input_cooling&amp;ventilation'!$D$3)*'input_cool&amp;vent_evolution'!AS$12)</f>
        <v>9918.8900999474445</v>
      </c>
      <c r="DY128" s="2">
        <f>IF($D128=3,(BD128*$P128*$M128*'input_cooling&amp;ventilation'!$D$3)*'input_cool&amp;vent_evolution'!AT$11,(BD128*$Q128*'input_cooling&amp;ventilation'!$D$3)*'input_cool&amp;vent_evolution'!AT$12)</f>
        <v>9699.8768692808735</v>
      </c>
      <c r="DZ128" s="2">
        <f>IF($D128=3,(BE128*$P128*$M128*'input_cooling&amp;ventilation'!$D$3)*'input_cool&amp;vent_evolution'!AU$11,(BE128*$Q128*'input_cooling&amp;ventilation'!$D$3)*'input_cool&amp;vent_evolution'!AU$12)</f>
        <v>9792.2158557416496</v>
      </c>
      <c r="EA128" s="2">
        <f>IF($D128=3,(BF128*$P128*$M128*'input_cooling&amp;ventilation'!$D$3)*'input_cool&amp;vent_evolution'!AV$11,(BF128*$Q128*'input_cooling&amp;ventilation'!$D$3)*'input_cool&amp;vent_evolution'!AV$12)</f>
        <v>9885.4338727855502</v>
      </c>
      <c r="EB128">
        <v>0.25</v>
      </c>
      <c r="EC128" s="2">
        <f t="shared" si="116"/>
        <v>214265.625</v>
      </c>
      <c r="ED128" s="2">
        <f>IF($D128=3,(EC128*(1+'input_cool&amp;vent_evolution'!M$10)),EC128*(1+'input_cool&amp;vent_evolution'!M$9))</f>
        <v>218832.94140894359</v>
      </c>
      <c r="EE128" s="2">
        <f>IF($D128=3,(ED128*(1+'input_cool&amp;vent_evolution'!N$10)),ED128*(1+'input_cool&amp;vent_evolution'!N$9))</f>
        <v>223404.97173607606</v>
      </c>
      <c r="EF128" s="2">
        <f>IF($D128=3,(EE128*(1+'input_cool&amp;vent_evolution'!O$10)),EE128*(1+'input_cool&amp;vent_evolution'!O$9))</f>
        <v>227981.71606382306</v>
      </c>
      <c r="EG128" s="2">
        <f>IF($D128=3,(EF128*(1+'input_cool&amp;vent_evolution'!P$10)),EF128*(1+'input_cool&amp;vent_evolution'!P$9))</f>
        <v>232309.22924827103</v>
      </c>
      <c r="EH128" s="2">
        <f>IF($D128=3,(EG128*(1+'input_cool&amp;vent_evolution'!Q$10)),EG128*(1+'input_cool&amp;vent_evolution'!Q$9))</f>
        <v>236641.45644249223</v>
      </c>
      <c r="EI128" s="2">
        <f>IF($D128=3,(EH128*(1+'input_cool&amp;vent_evolution'!R$10)),EH128*(1+'input_cool&amp;vent_evolution'!R$9))</f>
        <v>240045.46068101804</v>
      </c>
      <c r="EJ128" s="2">
        <f>IF($D128=3,(EI128*(1+'input_cool&amp;vent_evolution'!S$10)),EI128*(1+'input_cool&amp;vent_evolution'!S$9))</f>
        <v>243451.53368400104</v>
      </c>
      <c r="EK128" s="2">
        <f>IF($D128=3,(EJ128*(1+'input_cool&amp;vent_evolution'!T$10)),EJ128*(1+'input_cool&amp;vent_evolution'!T$9))</f>
        <v>246859.67543312462</v>
      </c>
      <c r="EL128" s="2">
        <f>IF($D128=3,(EK128*(1+'input_cool&amp;vent_evolution'!U$10)),EK128*(1+'input_cool&amp;vent_evolution'!U$9))</f>
        <v>250269.88578185256</v>
      </c>
      <c r="EM128" s="2">
        <f>IF($D128=3,(EL128*(1+'input_cool&amp;vent_evolution'!V$10)),EL128*(1+'input_cool&amp;vent_evolution'!V$9))</f>
        <v>253682.16485840385</v>
      </c>
      <c r="EN128" s="2">
        <f>IF($D128=3,(EM128*(1+'input_cool&amp;vent_evolution'!W$10)),EM128*(1+'input_cool&amp;vent_evolution'!W$9))</f>
        <v>256336.01066986608</v>
      </c>
      <c r="EO128" s="2">
        <f>IF($D128=3,(EN128*(1+'input_cool&amp;vent_evolution'!X$10)),EN128*(1+'input_cool&amp;vent_evolution'!X$9))</f>
        <v>258991.58783802789</v>
      </c>
      <c r="EP128" s="2">
        <f>IF($D128=3,(EO128*(1+'input_cool&amp;vent_evolution'!Y$10)),EO128*(1+'input_cool&amp;vent_evolution'!Y$9))</f>
        <v>261648.89646363229</v>
      </c>
      <c r="EQ128" s="2">
        <f>IF($D128=3,(EP128*(1+'input_cool&amp;vent_evolution'!Z$10)),EP128*(1+'input_cool&amp;vent_evolution'!Z$9))</f>
        <v>264307.93638182717</v>
      </c>
      <c r="ER128" s="2">
        <f>IF($D128=3,(EQ128*(1+'input_cool&amp;vent_evolution'!AA$10)),EQ128*(1+'input_cool&amp;vent_evolution'!AA$9))</f>
        <v>266968.70775746449</v>
      </c>
      <c r="ES128" s="2">
        <f>IF($D128=3,(ER128*(1+'input_cool&amp;vent_evolution'!AB$10)),ER128*(1+'input_cool&amp;vent_evolution'!AB$9))</f>
        <v>268820.80884678423</v>
      </c>
      <c r="ET128" s="2">
        <f>IF($D128=3,(ES128*(1+'input_cool&amp;vent_evolution'!AC$10)),ES128*(1+'input_cool&amp;vent_evolution'!AC$9))</f>
        <v>270674.20946106192</v>
      </c>
      <c r="EU128" s="2">
        <f>IF($D128=3,(ET128*(1+'input_cool&amp;vent_evolution'!AD$10)),ET128*(1+'input_cool&amp;vent_evolution'!AD$9))</f>
        <v>272528.90982925979</v>
      </c>
      <c r="EV128" s="2">
        <f>IF($D128=3,(EU128*(1+'input_cool&amp;vent_evolution'!AE$10)),EU128*(1+'input_cool&amp;vent_evolution'!AE$9))</f>
        <v>274384.90974073275</v>
      </c>
      <c r="EW128" s="2">
        <f>IF($D128=3,(EV128*(1+'input_cool&amp;vent_evolution'!AF$10)),EV128*(1+'input_cool&amp;vent_evolution'!AF$9))</f>
        <v>276242.20939696732</v>
      </c>
      <c r="EX128" s="2">
        <f>IF($D128=3,(EW128*(1+'input_cool&amp;vent_evolution'!AG$10)),EW128*(1+'input_cool&amp;vent_evolution'!AG$9))</f>
        <v>277416.46570090932</v>
      </c>
      <c r="EY128" s="2">
        <f>IF($D128=3,(EX128*(1+'input_cool&amp;vent_evolution'!AH$10)),EX128*(1+'input_cool&amp;vent_evolution'!AH$9))</f>
        <v>278591.07162087015</v>
      </c>
      <c r="EZ128" s="2">
        <f>IF($D128=3,(EY128*(1+'input_cool&amp;vent_evolution'!AI$10)),EY128*(1+'input_cool&amp;vent_evolution'!AI$9))</f>
        <v>279766.02722095919</v>
      </c>
      <c r="FA128" s="2">
        <f>IF($D128=3,(EZ128*(1+'input_cool&amp;vent_evolution'!AJ$10)),EZ128*(1+'input_cool&amp;vent_evolution'!AJ$9))</f>
        <v>280941.33242790861</v>
      </c>
      <c r="FB128" s="2">
        <f>IF($D128=3,(FA128*(1+'input_cool&amp;vent_evolution'!AK$10)),FA128*(1+'input_cool&amp;vent_evolution'!AK$9))</f>
        <v>282116.98708602379</v>
      </c>
      <c r="FC128" s="2">
        <f>IF($D128=3,(FB128*(1+'input_cool&amp;vent_evolution'!AL$10)),FB128*(1+'input_cool&amp;vent_evolution'!AL$9))</f>
        <v>283292.99153416906</v>
      </c>
      <c r="FD128" s="2">
        <f>IF($D128=3,(FC128*(1+'input_cool&amp;vent_evolution'!AM$10)),FC128*(1+'input_cool&amp;vent_evolution'!AM$9))</f>
        <v>284469.34548843099</v>
      </c>
      <c r="FE128" s="2">
        <f>IF($D128=3,(FD128*(1+'input_cool&amp;vent_evolution'!AN$10)),FD128*(1+'input_cool&amp;vent_evolution'!AN$9))</f>
        <v>285646.04912282131</v>
      </c>
      <c r="FF128" s="2">
        <f>IF($D128=3,(FE128*(1+'input_cool&amp;vent_evolution'!AO$10)),FE128*(1+'input_cool&amp;vent_evolution'!AO$9))</f>
        <v>286823.10232743795</v>
      </c>
      <c r="FG128" s="2">
        <f>IF($D128=3,(FF128*(1+'input_cool&amp;vent_evolution'!AP$10)),FF128*(1+'input_cool&amp;vent_evolution'!AP$9))</f>
        <v>288000.50517554872</v>
      </c>
      <c r="FH128" s="2">
        <f>IF($D128=3,(FG128*(1+'input_cool&amp;vent_evolution'!AQ$10)),FG128*(1+'input_cool&amp;vent_evolution'!AQ$9))</f>
        <v>289178.2575572519</v>
      </c>
      <c r="FI128" s="2">
        <f>IF($D128=3,(FH128*(1+'input_cool&amp;vent_evolution'!AR$10)),FH128*(1+'input_cool&amp;vent_evolution'!AR$9))</f>
        <v>290356.35960076621</v>
      </c>
      <c r="FJ128" s="2">
        <f>IF($D128=3,(FI128*(1+'input_cool&amp;vent_evolution'!AS$10)),FI128*(1+'input_cool&amp;vent_evolution'!AS$9))</f>
        <v>291534.81122366543</v>
      </c>
      <c r="FK128" s="2">
        <f>IF($D128=3,(FJ128*(1+'input_cool&amp;vent_evolution'!AT$10)),FJ128*(1+'input_cool&amp;vent_evolution'!AT$9))</f>
        <v>292713.6125358509</v>
      </c>
      <c r="FL128" s="2">
        <f>IF($D128=3,(FK128*(1+'input_cool&amp;vent_evolution'!AU$10)),FK128*(1+'input_cool&amp;vent_evolution'!AU$9))</f>
        <v>293897.18025149876</v>
      </c>
      <c r="FM128" s="2">
        <f t="shared" si="117"/>
        <v>250247.58511611936</v>
      </c>
      <c r="FN128" s="2">
        <f t="shared" si="118"/>
        <v>255581.89808302373</v>
      </c>
      <c r="FO128" s="2">
        <f t="shared" si="119"/>
        <v>260921.71658374008</v>
      </c>
      <c r="FP128" s="2">
        <f t="shared" si="120"/>
        <v>266267.0407145361</v>
      </c>
      <c r="FQ128" s="2">
        <f t="shared" si="121"/>
        <v>271321.2799279716</v>
      </c>
      <c r="FR128" s="2">
        <f t="shared" si="122"/>
        <v>276381.02478218341</v>
      </c>
      <c r="FS128" s="2">
        <f t="shared" si="123"/>
        <v>280356.66875408107</v>
      </c>
      <c r="FT128" s="2">
        <f t="shared" si="124"/>
        <v>284334.72890127311</v>
      </c>
      <c r="FU128" s="2">
        <f t="shared" si="125"/>
        <v>288315.20520236721</v>
      </c>
      <c r="FV128" s="2">
        <f t="shared" si="126"/>
        <v>292298.0974862189</v>
      </c>
      <c r="FW128" s="2">
        <f t="shared" si="127"/>
        <v>296283.40590257931</v>
      </c>
      <c r="FX128" s="2">
        <f t="shared" si="128"/>
        <v>299382.91617441573</v>
      </c>
      <c r="FY128" s="2">
        <f t="shared" si="129"/>
        <v>302484.4485523788</v>
      </c>
      <c r="FZ128" s="2">
        <f t="shared" si="130"/>
        <v>305588.00315412949</v>
      </c>
      <c r="GA128" s="2">
        <f t="shared" si="131"/>
        <v>308693.57978713181</v>
      </c>
      <c r="GB128" s="2">
        <f t="shared" si="132"/>
        <v>311801.17864392151</v>
      </c>
      <c r="GC128" s="2">
        <f t="shared" si="133"/>
        <v>313964.30595374171</v>
      </c>
      <c r="GD128" s="2">
        <f t="shared" si="134"/>
        <v>316128.95101977</v>
      </c>
      <c r="GE128" s="2">
        <f t="shared" si="135"/>
        <v>318295.1141094187</v>
      </c>
      <c r="GF128" s="2">
        <f t="shared" si="136"/>
        <v>320462.79497666855</v>
      </c>
      <c r="GG128" s="2">
        <f t="shared" si="137"/>
        <v>322631.99385684216</v>
      </c>
      <c r="GH128" s="2">
        <f t="shared" si="138"/>
        <v>324003.44485076086</v>
      </c>
      <c r="GI128" s="2">
        <f t="shared" si="139"/>
        <v>325375.30417226098</v>
      </c>
      <c r="GJ128" s="2">
        <f t="shared" si="140"/>
        <v>326747.57189621782</v>
      </c>
      <c r="GK128" s="2">
        <f t="shared" si="141"/>
        <v>328120.24793705961</v>
      </c>
      <c r="GL128" s="2">
        <f t="shared" si="142"/>
        <v>329493.33211294573</v>
      </c>
      <c r="GM128" s="2">
        <f t="shared" si="143"/>
        <v>330866.82481964643</v>
      </c>
      <c r="GN128" s="2">
        <f t="shared" si="144"/>
        <v>332240.72572557029</v>
      </c>
      <c r="GO128" s="2">
        <f t="shared" si="145"/>
        <v>333615.03503395111</v>
      </c>
      <c r="GP128" s="2">
        <f t="shared" si="146"/>
        <v>334989.75261643087</v>
      </c>
      <c r="GQ128" s="2">
        <f t="shared" si="147"/>
        <v>336364.87855858123</v>
      </c>
      <c r="GR128" s="2">
        <f t="shared" si="148"/>
        <v>337740.41273204453</v>
      </c>
      <c r="GS128" s="2">
        <f t="shared" si="149"/>
        <v>339116.3552865716</v>
      </c>
      <c r="GT128" s="2">
        <f t="shared" si="150"/>
        <v>340492.70612589404</v>
      </c>
      <c r="GU128" s="2">
        <f t="shared" si="151"/>
        <v>341869.4653783692</v>
      </c>
      <c r="GV128" s="2">
        <f t="shared" si="152"/>
        <v>343251.79146386363</v>
      </c>
      <c r="GW128" s="2">
        <f>IF($D128=3,($N128*$M128*EC128*'input_cooling&amp;ventilation'!$D$3)*'input_cool&amp;vent_evolution'!M$11,($O128*$M128*EC128*'input_cooling&amp;ventilation'!$D$3)*'input_cool&amp;vent_evolution'!M$10)</f>
        <v>51882.542297043386</v>
      </c>
      <c r="GX128" s="2">
        <f>IF($D128=3,($N128*$M128*ED128*'input_cooling&amp;ventilation'!$D$3)*'input_cool&amp;vent_evolution'!N$11,($O128*$M128*ED128*'input_cooling&amp;ventilation'!$D$3)*'input_cool&amp;vent_evolution'!N$10)</f>
        <v>49044.368980707884</v>
      </c>
      <c r="GY128" s="2">
        <f>IF($D128=3,($N128*$M128*EE128*'input_cooling&amp;ventilation'!$D$3)*'input_cool&amp;vent_evolution'!O$11,($O128*$M128*EE128*'input_cooling&amp;ventilation'!$D$3)*'input_cool&amp;vent_evolution'!O$10)</f>
        <v>46937.922515348393</v>
      </c>
      <c r="GZ128" s="2">
        <f>IF($D128=3,($N128*$M128*EF128*'input_cooling&amp;ventilation'!$D$3)*'input_cool&amp;vent_evolution'!P$11,($O128*$M128*EF128*'input_cooling&amp;ventilation'!$D$3)*'input_cool&amp;vent_evolution'!P$10)</f>
        <v>52952.669005370735</v>
      </c>
      <c r="HA128" s="2">
        <f>IF($D128=3,($N128*$M128*EG128*'input_cooling&amp;ventilation'!$D$3)*'input_cool&amp;vent_evolution'!Q$11,($O128*$M128*EG128*'input_cooling&amp;ventilation'!$D$3)*'input_cool&amp;vent_evolution'!Q$10)</f>
        <v>58383.147236551107</v>
      </c>
      <c r="HB128" s="2">
        <f>IF($D128=3,($N128*$M128*EH128*'input_cooling&amp;ventilation'!$D$3)*'input_cool&amp;vent_evolution'!R$11,($O128*$M128*EH128*'input_cooling&amp;ventilation'!$D$3)*'input_cool&amp;vent_evolution'!R$10)</f>
        <v>61777.063850652943</v>
      </c>
      <c r="HC128" s="2">
        <f>IF($D128=3,($N128*$M128*EI128*'input_cooling&amp;ventilation'!$D$3)*'input_cool&amp;vent_evolution'!S$11,($O128*$M128*EI128*'input_cooling&amp;ventilation'!$D$3)*'input_cool&amp;vent_evolution'!S$10)</f>
        <v>63886.657443253309</v>
      </c>
      <c r="HD128" s="2">
        <f>IF($D128=3,($N128*$M128*EJ128*'input_cooling&amp;ventilation'!$D$3)*'input_cool&amp;vent_evolution'!T$11,($O128*$M128*EJ128*'input_cooling&amp;ventilation'!$D$3)*'input_cool&amp;vent_evolution'!T$10)</f>
        <v>66173.034794824649</v>
      </c>
      <c r="HE128" s="2">
        <f>IF($D128=3,($N128*$M128*EK128*'input_cooling&amp;ventilation'!$D$3)*'input_cool&amp;vent_evolution'!U$11,($O128*$M128*EK128*'input_cooling&amp;ventilation'!$D$3)*'input_cool&amp;vent_evolution'!U$10)</f>
        <v>75643.401150052363</v>
      </c>
      <c r="HF128" s="2">
        <f>IF($D128=3,($N128*$M128*EL128*'input_cooling&amp;ventilation'!$D$3)*'input_cool&amp;vent_evolution'!V$11,($O128*$M128*EL128*'input_cooling&amp;ventilation'!$D$3)*'input_cool&amp;vent_evolution'!V$10)</f>
        <v>76053.968184655227</v>
      </c>
      <c r="HG128" s="2">
        <f>IF($D128=3,($N128*$M128*EM128*'input_cooling&amp;ventilation'!$D$3)*'input_cool&amp;vent_evolution'!W$11,($O128*$M128*EM128*'input_cooling&amp;ventilation'!$D$3)*'input_cool&amp;vent_evolution'!W$10)</f>
        <v>73467.67742052229</v>
      </c>
      <c r="HH128" s="2">
        <f>IF($D128=3,($N128*$M128*EN128*'input_cooling&amp;ventilation'!$D$3)*'input_cool&amp;vent_evolution'!X$11,($O128*$M128*EN128*'input_cooling&amp;ventilation'!$D$3)*'input_cool&amp;vent_evolution'!X$10)</f>
        <v>75510.869757134642</v>
      </c>
      <c r="HI128" s="2">
        <f>IF($D128=3,($N128*$M128*EO128*'input_cooling&amp;ventilation'!$D$3)*'input_cool&amp;vent_evolution'!Y$11,($O128*$M128*EO128*'input_cooling&amp;ventilation'!$D$3)*'input_cool&amp;vent_evolution'!Y$10)</f>
        <v>76611.00341407636</v>
      </c>
      <c r="HJ128" s="2">
        <f>IF($D128=3,($N128*$M128*EP128*'input_cooling&amp;ventilation'!$D$3)*'input_cool&amp;vent_evolution'!Z$11,($O128*$M128*EP128*'input_cooling&amp;ventilation'!$D$3)*'input_cool&amp;vent_evolution'!Z$10)</f>
        <v>81411.580242118784</v>
      </c>
      <c r="HK128" s="2">
        <f>IF($D128=3,($N128*$M128*EQ128*'input_cooling&amp;ventilation'!$D$3)*'input_cool&amp;vent_evolution'!AA$11,($O128*$M128*EQ128*'input_cooling&amp;ventilation'!$D$3)*'input_cool&amp;vent_evolution'!AA$10)</f>
        <v>81216.334661850735</v>
      </c>
      <c r="HL128" s="2">
        <f>IF($D128=3,($N128*$M128*ER128*'input_cooling&amp;ventilation'!$D$3)*'input_cool&amp;vent_evolution'!AB$11,($O128*$M128*ER128*'input_cooling&amp;ventilation'!$D$3)*'input_cool&amp;vent_evolution'!AB$10)</f>
        <v>72277.332223707825</v>
      </c>
      <c r="HM128" s="2">
        <f>IF($D128=3,($N128*$M128*ES128*'input_cooling&amp;ventilation'!$D$3)*'input_cool&amp;vent_evolution'!AC$11,($O128*$M128*ES128*'input_cooling&amp;ventilation'!$D$3)*'input_cool&amp;vent_evolution'!AC$10)</f>
        <v>71422.929403366783</v>
      </c>
      <c r="HN128" s="2">
        <f>IF($D128=3,($N128*$M128*ET128*'input_cooling&amp;ventilation'!$D$3)*'input_cool&amp;vent_evolution'!AD$11,($O128*$M128*ET128*'input_cooling&amp;ventilation'!$D$3)*'input_cool&amp;vent_evolution'!AD$10)</f>
        <v>69915.889113931495</v>
      </c>
      <c r="HO128" s="2">
        <f>IF($D128=3,($N128*$M128*EU128*'input_cooling&amp;ventilation'!$D$3)*'input_cool&amp;vent_evolution'!AE$11,($O128*$M128*EU128*'input_cooling&amp;ventilation'!$D$3)*'input_cool&amp;vent_evolution'!AE$10)</f>
        <v>68237.939115689107</v>
      </c>
      <c r="HP128" s="2">
        <f>IF($D128=3,($N128*$M128*EV128*'input_cooling&amp;ventilation'!$D$3)*'input_cool&amp;vent_evolution'!AF$11,($O128*$M128*EV128*'input_cooling&amp;ventilation'!$D$3)*'input_cool&amp;vent_evolution'!AF$10)</f>
        <v>66198.080749461267</v>
      </c>
      <c r="HQ128" s="2">
        <f>IF($D128=3,($N128*$M128*EW128*'input_cooling&amp;ventilation'!$D$3)*'input_cool&amp;vent_evolution'!AG$11,($O128*$M128*EW128*'input_cooling&amp;ventilation'!$D$3)*'input_cool&amp;vent_evolution'!AG$10)</f>
        <v>64975.30336639141</v>
      </c>
      <c r="HR128" s="2">
        <f>IF($D128=3,($N128*$M128*EX128*'input_cooling&amp;ventilation'!$D$3)*'input_cool&amp;vent_evolution'!AH$11,($O128*$M128*EX128*'input_cooling&amp;ventilation'!$D$3)*'input_cool&amp;vent_evolution'!AH$10)</f>
        <v>63267.90539583323</v>
      </c>
      <c r="HS128" s="2">
        <f>IF($D128=3,($N128*$M128*EY128*'input_cooling&amp;ventilation'!$D$3)*'input_cool&amp;vent_evolution'!AI$11,($O128*$M128*EY128*'input_cooling&amp;ventilation'!$D$3)*'input_cool&amp;vent_evolution'!AI$10)</f>
        <v>61571.375777594054</v>
      </c>
      <c r="HT128" s="2">
        <f>IF($D128=3,($N128*$M128*EZ128*'input_cooling&amp;ventilation'!$D$3)*'input_cool&amp;vent_evolution'!AJ$11,($O128*$M128*EZ128*'input_cooling&amp;ventilation'!$D$3)*'input_cool&amp;vent_evolution'!AJ$10)</f>
        <v>59887.370787254404</v>
      </c>
      <c r="HU128" s="2">
        <f>IF($D128=3,($N128*$M128*FA128*'input_cooling&amp;ventilation'!$D$3)*'input_cool&amp;vent_evolution'!AK$11,($O128*$M128*FA128*'input_cooling&amp;ventilation'!$D$3)*'input_cool&amp;vent_evolution'!AK$10)</f>
        <v>58749.120447465917</v>
      </c>
      <c r="HV128" s="2">
        <f>IF($D128=3,($N128*$M128*FB128*'input_cooling&amp;ventilation'!$D$3)*'input_cool&amp;vent_evolution'!AL$11,($O128*$M128*FB128*'input_cooling&amp;ventilation'!$D$3)*'input_cool&amp;vent_evolution'!AL$10)</f>
        <v>56596.192307281628</v>
      </c>
      <c r="HW128" s="2">
        <f>IF($D128=3,($N128*$M128*FC128*'input_cooling&amp;ventilation'!$D$3)*'input_cool&amp;vent_evolution'!AM$11,($O128*$M128*FC128*'input_cooling&amp;ventilation'!$D$3)*'input_cool&amp;vent_evolution'!AM$10)</f>
        <v>55004.491847253121</v>
      </c>
      <c r="HX128" s="2">
        <f>IF($D128=3,($N128*$M128*FD128*'input_cooling&amp;ventilation'!$D$3)*'input_cool&amp;vent_evolution'!AN$11,($O128*$M128*FD128*'input_cooling&amp;ventilation'!$D$3)*'input_cool&amp;vent_evolution'!AN$10)</f>
        <v>53438.097368304079</v>
      </c>
      <c r="HY128" s="2">
        <f>IF($D128=3,($N128*$M128*FE128*'input_cooling&amp;ventilation'!$D$3)*'input_cool&amp;vent_evolution'!AO$11,($O128*$M128*FE128*'input_cooling&amp;ventilation'!$D$3)*'input_cool&amp;vent_evolution'!AO$10)</f>
        <v>51912.210909705464</v>
      </c>
      <c r="HZ128" s="2">
        <f>IF($D128=3,($N128*$M128*FF128*'input_cooling&amp;ventilation'!$D$3)*'input_cool&amp;vent_evolution'!AP$11,($O128*$M128*FF128*'input_cooling&amp;ventilation'!$D$3)*'input_cool&amp;vent_evolution'!AP$10)</f>
        <v>50430.08944945538</v>
      </c>
      <c r="IA128" s="2">
        <f>IF($D128=3,($N128*$M128*FG128*'input_cooling&amp;ventilation'!$D$3)*'input_cool&amp;vent_evolution'!AQ$11,($O128*$M128*FG128*'input_cooling&amp;ventilation'!$D$3)*'input_cool&amp;vent_evolution'!AQ$10)</f>
        <v>48993.18913524205</v>
      </c>
      <c r="IB128" s="2">
        <f>IF($D128=3,($N128*$M128*FH128*'input_cooling&amp;ventilation'!$D$3)*'input_cool&amp;vent_evolution'!AR$11,($O128*$M128*FH128*'input_cooling&amp;ventilation'!$D$3)*'input_cool&amp;vent_evolution'!AR$10)</f>
        <v>47605.121212909391</v>
      </c>
      <c r="IC128" s="2">
        <f>IF($D128=3,($N128*$M128*FI128*'input_cooling&amp;ventilation'!$D$3)*'input_cool&amp;vent_evolution'!AS$11,($O128*$M128*FI128*'input_cooling&amp;ventilation'!$D$3)*'input_cool&amp;vent_evolution'!AS$10)</f>
        <v>46269.14499325613</v>
      </c>
      <c r="ID128" s="2">
        <f>IF($D128=3,($N128*$M128*FJ128*'input_cooling&amp;ventilation'!$D$3)*'input_cool&amp;vent_evolution'!AT$11,($O128*$M128*FJ128*'input_cooling&amp;ventilation'!$D$3)*'input_cool&amp;vent_evolution'!AT$10)</f>
        <v>44988.894628340902</v>
      </c>
      <c r="IE128" s="2">
        <f>IF($D128=3,($N128*$M128*FK128*'input_cooling&amp;ventilation'!$D$3)*'input_cool&amp;vent_evolution'!AU$11,($O128*$M128*FK128*'input_cooling&amp;ventilation'!$D$3)*'input_cool&amp;vent_evolution'!AU$10)</f>
        <v>45170.804184181135</v>
      </c>
      <c r="IF128" s="2">
        <f>IF($D128=3,($N128*$M128*FL128*'input_cooling&amp;ventilation'!$D$3)*'input_cool&amp;vent_evolution'!AV$11,($O128*$M128*FL128*'input_cooling&amp;ventilation'!$D$3)*'input_cool&amp;vent_evolution'!AV$10)</f>
        <v>45353.449279020038</v>
      </c>
    </row>
    <row r="129" spans="1:240" x14ac:dyDescent="0.25">
      <c r="A129">
        <v>127</v>
      </c>
      <c r="B129">
        <v>100100</v>
      </c>
      <c r="C129">
        <v>15</v>
      </c>
      <c r="D129">
        <v>3</v>
      </c>
      <c r="E129">
        <v>8</v>
      </c>
      <c r="F129" s="2">
        <v>1781062.5</v>
      </c>
      <c r="G129" s="2">
        <v>2242454.4352833601</v>
      </c>
      <c r="H129" s="2">
        <v>1781062.5</v>
      </c>
      <c r="I129" s="17">
        <v>0.14000000000000001</v>
      </c>
      <c r="J129">
        <v>5.0026657000000002E-2</v>
      </c>
      <c r="K129" s="2">
        <f t="shared" si="77"/>
        <v>89100.60278306251</v>
      </c>
      <c r="L129" s="2">
        <f t="shared" si="78"/>
        <v>313943.62093967042</v>
      </c>
      <c r="M129">
        <v>0.34530095036958802</v>
      </c>
      <c r="N129" s="17">
        <f>'input_cooling&amp;ventilation'!$D$5</f>
        <v>57.500092182043396</v>
      </c>
      <c r="O129" s="45">
        <f>'input_cooling&amp;ventilation'!$D$6</f>
        <v>19.328678831353667</v>
      </c>
      <c r="P129" s="45">
        <f>'input_cooling&amp;ventilation'!$C$5</f>
        <v>50.351688737400465</v>
      </c>
      <c r="Q129" s="45">
        <f>'input_cooling&amp;ventilation'!$C$6</f>
        <v>32.240814214248743</v>
      </c>
      <c r="R129">
        <v>17</v>
      </c>
      <c r="S129">
        <v>12</v>
      </c>
      <c r="T129">
        <v>14</v>
      </c>
      <c r="U129" s="2">
        <f t="shared" si="79"/>
        <v>77457.319026966128</v>
      </c>
      <c r="V129" s="2">
        <f t="shared" si="80"/>
        <v>256665.26351081289</v>
      </c>
      <c r="W129" s="2">
        <v>153314.6565270744</v>
      </c>
      <c r="X129" s="57">
        <f>IF($D129=3,(W129*(1+'input_cool&amp;vent_evolution'!M$11)),(W129*(1+'input_cool&amp;vent_evolution'!M$12)))</f>
        <v>155604.76682829653</v>
      </c>
      <c r="Y129" s="57">
        <f>IF($D129=3,(X129*(1+'input_cool&amp;vent_evolution'!N$11)),(X129*(1+'input_cool&amp;vent_evolution'!N$12)))</f>
        <v>157756.07848034578</v>
      </c>
      <c r="Z129" s="57">
        <f>IF($D129=3,(Y129*(1+'input_cool&amp;vent_evolution'!O$11)),(Y129*(1+'input_cool&amp;vent_evolution'!O$12)))</f>
        <v>159800.7385276861</v>
      </c>
      <c r="AA129" s="57">
        <f>IF($D129=3,(Z129*(1+'input_cool&amp;vent_evolution'!P$11)),(Z129*(1+'input_cool&amp;vent_evolution'!P$12)))</f>
        <v>162090.39642251754</v>
      </c>
      <c r="AB129" s="57">
        <f>IF($D129=3,(AA129*(1+'input_cool&amp;vent_evolution'!Q$11)),(AA129*(1+'input_cool&amp;vent_evolution'!Q$12)))</f>
        <v>164603.33748077194</v>
      </c>
      <c r="AC129" s="57">
        <f>IF($D129=3,(AB129*(1+'input_cool&amp;vent_evolution'!R$11)),(AB129*(1+'input_cool&amp;vent_evolution'!R$12)))</f>
        <v>167254.1502223791</v>
      </c>
      <c r="AD129" s="57">
        <f>IF($D129=3,(AC129*(1+'input_cool&amp;vent_evolution'!S$11)),(AC129*(1+'input_cool&amp;vent_evolution'!S$12)))</f>
        <v>170000.13136710742</v>
      </c>
      <c r="AE129" s="57">
        <f>IF($D129=3,(AD129*(1+'input_cool&amp;vent_evolution'!T$11)),(AD129*(1+'input_cool&amp;vent_evolution'!T$12)))</f>
        <v>172850.63614799301</v>
      </c>
      <c r="AF129" s="57">
        <f>IF($D129=3,(AE129*(1+'input_cool&amp;vent_evolution'!U$11)),(AE129*(1+'input_cool&amp;vent_evolution'!U$12)))</f>
        <v>176117.98762756251</v>
      </c>
      <c r="AG129" s="57">
        <f>IF($D129=3,(AF129*(1+'input_cool&amp;vent_evolution'!V$11)),(AF129*(1+'input_cool&amp;vent_evolution'!V$12)))</f>
        <v>179419.56117925429</v>
      </c>
      <c r="AH129" s="57">
        <f>IF($D129=3,(AG129*(1+'input_cool&amp;vent_evolution'!W$11)),(AG129*(1+'input_cool&amp;vent_evolution'!W$12)))</f>
        <v>182624.9457677179</v>
      </c>
      <c r="AI129" s="57">
        <f>IF($D129=3,(AH129*(1+'input_cool&amp;vent_evolution'!X$11)),(AH129*(1+'input_cool&amp;vent_evolution'!X$12)))</f>
        <v>185943.6147065142</v>
      </c>
      <c r="AJ129" s="57">
        <f>IF($D129=3,(AI129*(1+'input_cool&amp;vent_evolution'!Y$11)),(AI129*(1+'input_cool&amp;vent_evolution'!Y$12)))</f>
        <v>189336.66846660181</v>
      </c>
      <c r="AK129" s="57">
        <f>IF($D129=3,(AJ129*(1+'input_cool&amp;vent_evolution'!Z$11)),(AJ129*(1+'input_cool&amp;vent_evolution'!Z$12)))</f>
        <v>192970.84473037018</v>
      </c>
      <c r="AL129" s="57">
        <f>IF($D129=3,(AK129*(1+'input_cool&amp;vent_evolution'!AA$11)),(AK129*(1+'input_cool&amp;vent_evolution'!AA$12)))</f>
        <v>196628.71971781863</v>
      </c>
      <c r="AM129" s="57">
        <f>IF($D129=3,(AL129*(1+'input_cool&amp;vent_evolution'!AB$11)),(AL129*(1+'input_cool&amp;vent_evolution'!AB$12)))</f>
        <v>199912.64060118538</v>
      </c>
      <c r="AN129" s="57">
        <f>IF($D129=3,(AM129*(1+'input_cool&amp;vent_evolution'!AC$11)),(AM129*(1+'input_cool&amp;vent_evolution'!AC$12)))</f>
        <v>203189.20727775674</v>
      </c>
      <c r="AO129" s="57">
        <f>IF($D129=3,(AN129*(1+'input_cool&amp;vent_evolution'!AD$11)),(AN129*(1+'input_cool&amp;vent_evolution'!AD$12)))</f>
        <v>206426.88504439834</v>
      </c>
      <c r="AP129" s="57">
        <f>IF($D129=3,(AO129*(1+'input_cool&amp;vent_evolution'!AE$11)),(AO129*(1+'input_cool&amp;vent_evolution'!AE$12)))</f>
        <v>209615.36404715248</v>
      </c>
      <c r="AQ129" s="57">
        <f>IF($D129=3,(AP129*(1+'input_cool&amp;vent_evolution'!AF$11)),(AP129*(1+'input_cool&amp;vent_evolution'!AF$12)))</f>
        <v>212735.05997600954</v>
      </c>
      <c r="AR129" s="57">
        <f>IF($D129=3,(AQ129*(1+'input_cool&amp;vent_evolution'!AG$11)),(AQ129*(1+'input_cool&amp;vent_evolution'!AG$12)))</f>
        <v>215821.80904749857</v>
      </c>
      <c r="AS129" s="57">
        <f>IF($D129=3,(AR129*(1+'input_cool&amp;vent_evolution'!AH$11)),(AR129*(1+'input_cool&amp;vent_evolution'!AH$12)))</f>
        <v>218858.14994790344</v>
      </c>
      <c r="AT129" s="57">
        <f>IF($D129=3,(AS129*(1+'input_cool&amp;vent_evolution'!AI$11)),(AS129*(1+'input_cool&amp;vent_evolution'!AI$12)))</f>
        <v>221842.00942654713</v>
      </c>
      <c r="AU129" s="57">
        <f>IF($D129=3,(AT129*(1+'input_cool&amp;vent_evolution'!AJ$11)),(AT129*(1+'input_cool&amp;vent_evolution'!AJ$12)))</f>
        <v>224771.47258486174</v>
      </c>
      <c r="AV129" s="57">
        <f>IF($D129=3,(AU129*(1+'input_cool&amp;vent_evolution'!AK$11)),(AU129*(1+'input_cool&amp;vent_evolution'!AK$12)))</f>
        <v>227671.02458120644</v>
      </c>
      <c r="AW129" s="57">
        <f>IF($D129=3,(AV129*(1+'input_cool&amp;vent_evolution'!AL$11)),(AV129*(1+'input_cool&amp;vent_evolution'!AL$12)))</f>
        <v>230488.56216307948</v>
      </c>
      <c r="AX129" s="57">
        <f>IF($D129=3,(AW129*(1+'input_cool&amp;vent_evolution'!AM$11)),(AW129*(1+'input_cool&amp;vent_evolution'!AM$12)))</f>
        <v>233249.2397167556</v>
      </c>
      <c r="AY129" s="57">
        <f>IF($D129=3,(AX129*(1+'input_cool&amp;vent_evolution'!AN$11)),(AX129*(1+'input_cool&amp;vent_evolution'!AN$12)))</f>
        <v>235952.20040473327</v>
      </c>
      <c r="AZ129" s="57">
        <f>IF($D129=3,(AY129*(1+'input_cool&amp;vent_evolution'!AO$11)),(AY129*(1+'input_cool&amp;vent_evolution'!AO$12)))</f>
        <v>238597.46619168948</v>
      </c>
      <c r="BA129" s="57">
        <f>IF($D129=3,(AZ129*(1+'input_cool&amp;vent_evolution'!AP$11)),(AZ129*(1+'input_cool&amp;vent_evolution'!AP$12)))</f>
        <v>241185.35382963988</v>
      </c>
      <c r="BB129" s="57">
        <f>IF($D129=3,(BA129*(1+'input_cool&amp;vent_evolution'!AQ$11)),(BA129*(1+'input_cool&amp;vent_evolution'!AQ$12)))</f>
        <v>243716.38428550129</v>
      </c>
      <c r="BC129" s="57">
        <f>IF($D129=3,(BB129*(1+'input_cool&amp;vent_evolution'!AR$11)),(BB129*(1+'input_cool&amp;vent_evolution'!AR$12)))</f>
        <v>246191.39306750879</v>
      </c>
      <c r="BD129" s="57">
        <f>IF($D129=3,(BC129*(1+'input_cool&amp;vent_evolution'!AS$11)),(BC129*(1+'input_cool&amp;vent_evolution'!AS$12)))</f>
        <v>248611.51348943528</v>
      </c>
      <c r="BE129" s="57">
        <f>IF($D129=3,(BD129*(1+'input_cool&amp;vent_evolution'!AT$11)),(BD129*(1+'input_cool&amp;vent_evolution'!AT$12)))</f>
        <v>250978.19664299127</v>
      </c>
      <c r="BF129" s="57">
        <f>IF($D129=3,(BE129*(1+'input_cool&amp;vent_evolution'!AU$11)),(BE129*(1+'input_cool&amp;vent_evolution'!AU$12)))</f>
        <v>253367.40968291782</v>
      </c>
      <c r="BG129" s="57">
        <f>IF($D129=3,(BF129*(1+'input_cool&amp;vent_evolution'!AV$11)),(BF129*(1+'input_cool&amp;vent_evolution'!AV$12)))</f>
        <v>255779.36708481089</v>
      </c>
      <c r="BH129" s="2">
        <f t="shared" si="153"/>
        <v>190400.22323403199</v>
      </c>
      <c r="BI129" s="2">
        <f t="shared" si="81"/>
        <v>193244.29256478281</v>
      </c>
      <c r="BJ129" s="2">
        <f t="shared" si="82"/>
        <v>195915.98898360375</v>
      </c>
      <c r="BK129" s="2">
        <f t="shared" si="83"/>
        <v>198455.23564318559</v>
      </c>
      <c r="BL129" s="2">
        <f t="shared" si="84"/>
        <v>201298.74313412452</v>
      </c>
      <c r="BM129" s="2">
        <f t="shared" si="85"/>
        <v>204419.54416713672</v>
      </c>
      <c r="BN129" s="2">
        <f t="shared" si="86"/>
        <v>207711.56692077665</v>
      </c>
      <c r="BO129" s="2">
        <f t="shared" si="87"/>
        <v>211121.77853913148</v>
      </c>
      <c r="BP129" s="2">
        <f t="shared" si="88"/>
        <v>214661.79720991297</v>
      </c>
      <c r="BQ129" s="2">
        <f t="shared" si="89"/>
        <v>218719.49440068495</v>
      </c>
      <c r="BR129" s="2">
        <f t="shared" si="90"/>
        <v>222819.69170409595</v>
      </c>
      <c r="BS129" s="2">
        <f t="shared" si="91"/>
        <v>226800.43271750724</v>
      </c>
      <c r="BT129" s="2">
        <f t="shared" si="92"/>
        <v>230921.86064292598</v>
      </c>
      <c r="BU129" s="2">
        <f t="shared" si="93"/>
        <v>235135.66647206186</v>
      </c>
      <c r="BV129" s="2">
        <f t="shared" si="94"/>
        <v>239648.92037464047</v>
      </c>
      <c r="BW129" s="2">
        <f t="shared" si="95"/>
        <v>244191.6055291376</v>
      </c>
      <c r="BX129" s="2">
        <f t="shared" si="96"/>
        <v>248269.880127532</v>
      </c>
      <c r="BY129" s="2">
        <f t="shared" si="97"/>
        <v>252339.02159640522</v>
      </c>
      <c r="BZ129" s="2">
        <f t="shared" si="98"/>
        <v>256359.86724477654</v>
      </c>
      <c r="CA129" s="2">
        <f t="shared" si="99"/>
        <v>260319.61334898672</v>
      </c>
      <c r="CB129" s="2">
        <f t="shared" si="100"/>
        <v>264193.93831394397</v>
      </c>
      <c r="CC129" s="2">
        <f t="shared" si="101"/>
        <v>268027.34684507916</v>
      </c>
      <c r="CD129" s="2">
        <f t="shared" si="102"/>
        <v>271798.15387910604</v>
      </c>
      <c r="CE129" s="2">
        <f t="shared" si="103"/>
        <v>275503.7846628949</v>
      </c>
      <c r="CF129" s="2">
        <f t="shared" si="104"/>
        <v>279141.86109951057</v>
      </c>
      <c r="CG129" s="2">
        <f t="shared" si="105"/>
        <v>282742.79110769427</v>
      </c>
      <c r="CH129" s="2">
        <f t="shared" si="106"/>
        <v>286241.86808253109</v>
      </c>
      <c r="CI129" s="2">
        <f t="shared" si="107"/>
        <v>289670.33105145989</v>
      </c>
      <c r="CJ129" s="2">
        <f t="shared" si="108"/>
        <v>293027.11591496627</v>
      </c>
      <c r="CK129" s="2">
        <f t="shared" si="109"/>
        <v>296312.24995080364</v>
      </c>
      <c r="CL129" s="2">
        <f t="shared" si="110"/>
        <v>299526.12653072039</v>
      </c>
      <c r="CM129" s="2">
        <f t="shared" si="111"/>
        <v>302669.3926392874</v>
      </c>
      <c r="CN129" s="2">
        <f t="shared" si="112"/>
        <v>305743.0858873768</v>
      </c>
      <c r="CO129" s="2">
        <f t="shared" si="113"/>
        <v>308748.61372813268</v>
      </c>
      <c r="CP129" s="2">
        <f t="shared" si="114"/>
        <v>311687.77826053149</v>
      </c>
      <c r="CQ129" s="2">
        <f t="shared" si="115"/>
        <v>314654.92247531394</v>
      </c>
      <c r="CR129" s="2">
        <f>IF($D129=3,(W129*$P129*$M129*'input_cooling&amp;ventilation'!$D$3)*'input_cool&amp;vent_evolution'!M$11,(W129*$Q129*'input_cooling&amp;ventilation'!$D$3)*'input_cool&amp;vent_evolution'!M$12)</f>
        <v>32508.574124610481</v>
      </c>
      <c r="CS129" s="2">
        <f>IF($D129=3,(X129*$P129*$M129*'input_cooling&amp;ventilation'!$D$3)*'input_cool&amp;vent_evolution'!N$11,(X129*$Q129*'input_cooling&amp;ventilation'!$D$3)*'input_cool&amp;vent_evolution'!N$12)</f>
        <v>30538.299517040592</v>
      </c>
      <c r="CT129" s="2">
        <f>IF($D129=3,(Y129*$P129*$M129*'input_cooling&amp;ventilation'!$D$3)*'input_cool&amp;vent_evolution'!O$11,(Y129*$Q129*'input_cooling&amp;ventilation'!$D$3)*'input_cool&amp;vent_evolution'!O$12)</f>
        <v>29024.358640333205</v>
      </c>
      <c r="CU129" s="2">
        <f>IF($D129=3,(Z129*$P129*$M129*'input_cooling&amp;ventilation'!$D$3)*'input_cool&amp;vent_evolution'!P$11,(Z129*$Q129*'input_cooling&amp;ventilation'!$D$3)*'input_cool&amp;vent_evolution'!P$12)</f>
        <v>32502.152125338951</v>
      </c>
      <c r="CV129" s="2">
        <f>IF($D129=3,(AA129*$P129*$M129*'input_cooling&amp;ventilation'!$D$3)*'input_cool&amp;vent_evolution'!Q$11,(AA129*$Q129*'input_cooling&amp;ventilation'!$D$3)*'input_cool&amp;vent_evolution'!Q$12)</f>
        <v>35671.701323488305</v>
      </c>
      <c r="CW129" s="2">
        <f>IF($D129=3,(AB129*$P129*$M129*'input_cooling&amp;ventilation'!$D$3)*'input_cool&amp;vent_evolution'!R$11,(AB129*$Q129*'input_cooling&amp;ventilation'!$D$3)*'input_cool&amp;vent_evolution'!R$12)</f>
        <v>37628.817465696149</v>
      </c>
      <c r="CX129" s="2">
        <f>IF($D129=3,(AC129*$P129*$M129*'input_cooling&amp;ventilation'!$D$3)*'input_cool&amp;vent_evolution'!S$11,(AC129*$Q129*'input_cooling&amp;ventilation'!$D$3)*'input_cool&amp;vent_evolution'!S$12)</f>
        <v>38979.751997335894</v>
      </c>
      <c r="CY129" s="2">
        <f>IF($D129=3,(AD129*$P129*$M129*'input_cooling&amp;ventilation'!$D$3)*'input_cool&amp;vent_evolution'!T$11,(AD129*$Q129*'input_cooling&amp;ventilation'!$D$3)*'input_cool&amp;vent_evolution'!T$12)</f>
        <v>40463.485934508666</v>
      </c>
      <c r="CZ129" s="2">
        <f>IF($D129=3,(AE129*$P129*$M129*'input_cooling&amp;ventilation'!$D$3)*'input_cool&amp;vent_evolution'!U$11,(AE129*$Q129*'input_cooling&amp;ventilation'!$D$3)*'input_cool&amp;vent_evolution'!U$12)</f>
        <v>46380.708260234118</v>
      </c>
      <c r="DA129" s="2">
        <f>IF($D129=3,(AF129*$P129*$M129*'input_cooling&amp;ventilation'!$D$3)*'input_cool&amp;vent_evolution'!V$11,(AF129*$Q129*'input_cooling&amp;ventilation'!$D$3)*'input_cool&amp;vent_evolution'!V$12)</f>
        <v>46866.497424053203</v>
      </c>
      <c r="DB129" s="2">
        <f>IF($D129=3,(AG129*$P129*$M129*'input_cooling&amp;ventilation'!$D$3)*'input_cool&amp;vent_evolution'!W$11,(AG129*$Q129*'input_cooling&amp;ventilation'!$D$3)*'input_cool&amp;vent_evolution'!W$12)</f>
        <v>45501.075837414915</v>
      </c>
      <c r="DC129" s="2">
        <f>IF($D129=3,(AH129*$P129*$M129*'input_cooling&amp;ventilation'!$D$3)*'input_cool&amp;vent_evolution'!X$11,(AH129*$Q129*'input_cooling&amp;ventilation'!$D$3)*'input_cool&amp;vent_evolution'!X$12)</f>
        <v>47109.169865891112</v>
      </c>
      <c r="DD129" s="2">
        <f>IF($D129=3,(AI129*$P129*$M129*'input_cooling&amp;ventilation'!$D$3)*'input_cool&amp;vent_evolution'!Y$11,(AI129*$Q129*'input_cooling&amp;ventilation'!$D$3)*'input_cool&amp;vent_evolution'!Y$12)</f>
        <v>48165.077293321301</v>
      </c>
      <c r="DE129" s="2">
        <f>IF($D129=3,(AJ129*$P129*$M129*'input_cooling&amp;ventilation'!$D$3)*'input_cool&amp;vent_evolution'!Z$11,(AJ129*$Q129*'input_cooling&amp;ventilation'!$D$3)*'input_cool&amp;vent_evolution'!Z$12)</f>
        <v>51587.859497233367</v>
      </c>
      <c r="DF129" s="2">
        <f>IF($D129=3,(AK129*$P129*$M129*'input_cooling&amp;ventilation'!$D$3)*'input_cool&amp;vent_evolution'!AA$11,(AK129*$Q129*'input_cooling&amp;ventilation'!$D$3)*'input_cool&amp;vent_evolution'!AA$12)</f>
        <v>51924.267623514577</v>
      </c>
      <c r="DG129" s="2">
        <f>IF($D129=3,(AL129*$P129*$M129*'input_cooling&amp;ventilation'!$D$3)*'input_cool&amp;vent_evolution'!AB$11,(AL129*$Q129*'input_cooling&amp;ventilation'!$D$3)*'input_cool&amp;vent_evolution'!AB$12)</f>
        <v>46615.914263742459</v>
      </c>
      <c r="DH129" s="2">
        <f>IF($D129=3,(AM129*$P129*$M129*'input_cooling&amp;ventilation'!$D$3)*'input_cool&amp;vent_evolution'!AC$11,(AM129*$Q129*'input_cooling&amp;ventilation'!$D$3)*'input_cool&amp;vent_evolution'!AC$12)</f>
        <v>46511.51982623052</v>
      </c>
      <c r="DI129" s="2">
        <f>IF($D129=3,(AN129*$P129*$M129*'input_cooling&amp;ventilation'!$D$3)*'input_cool&amp;vent_evolution'!AD$11,(AN129*$Q129*'input_cooling&amp;ventilation'!$D$3)*'input_cool&amp;vent_evolution'!AD$12)</f>
        <v>45959.48396559908</v>
      </c>
      <c r="DJ129" s="2">
        <f>IF($D129=3,(AO129*$P129*$M129*'input_cooling&amp;ventilation'!$D$3)*'input_cool&amp;vent_evolution'!AE$11,(AO129*$Q129*'input_cooling&amp;ventilation'!$D$3)*'input_cool&amp;vent_evolution'!AE$12)</f>
        <v>45261.097664370653</v>
      </c>
      <c r="DK129" s="2">
        <f>IF($D129=3,(AP129*$P129*$M129*'input_cooling&amp;ventilation'!$D$3)*'input_cool&amp;vent_evolution'!AF$11,(AP129*$Q129*'input_cooling&amp;ventilation'!$D$3)*'input_cool&amp;vent_evolution'!AF$12)</f>
        <v>44284.708162472896</v>
      </c>
      <c r="DL129" s="2">
        <f>IF($D129=3,(AQ129*$P129*$M129*'input_cooling&amp;ventilation'!$D$3)*'input_cool&amp;vent_evolution'!AG$11,(AQ129*$Q129*'input_cooling&amp;ventilation'!$D$3)*'input_cool&amp;vent_evolution'!AG$12)</f>
        <v>43817.020927342419</v>
      </c>
      <c r="DM129" s="2">
        <f>IF($D129=3,(AR129*$P129*$M129*'input_cooling&amp;ventilation'!$D$3)*'input_cool&amp;vent_evolution'!AH$11,(AR129*$Q129*'input_cooling&amp;ventilation'!$D$3)*'input_cool&amp;vent_evolution'!AH$12)</f>
        <v>43101.46684887696</v>
      </c>
      <c r="DN129" s="2">
        <f>IF($D129=3,(AS129*$P129*$M129*'input_cooling&amp;ventilation'!$D$3)*'input_cool&amp;vent_evolution'!AI$11,(AS129*$Q129*'input_cooling&amp;ventilation'!$D$3)*'input_cool&amp;vent_evolution'!AI$12)</f>
        <v>42356.482562060002</v>
      </c>
      <c r="DO129" s="2">
        <f>IF($D129=3,(AT129*$P129*$M129*'input_cooling&amp;ventilation'!$D$3)*'input_cool&amp;vent_evolution'!AJ$11,(AT129*$Q129*'input_cooling&amp;ventilation'!$D$3)*'input_cool&amp;vent_evolution'!AJ$12)</f>
        <v>41584.315906777432</v>
      </c>
      <c r="DP129" s="2">
        <f>IF($D129=3,(AU129*$P129*$M129*'input_cooling&amp;ventilation'!$D$3)*'input_cool&amp;vent_evolution'!AK$11,(AU129*$Q129*'input_cooling&amp;ventilation'!$D$3)*'input_cool&amp;vent_evolution'!AK$12)</f>
        <v>41159.720975461983</v>
      </c>
      <c r="DQ129" s="2">
        <f>IF($D129=3,(AV129*$P129*$M129*'input_cooling&amp;ventilation'!$D$3)*'input_cool&amp;vent_evolution'!AL$11,(AV129*$Q129*'input_cooling&amp;ventilation'!$D$3)*'input_cool&amp;vent_evolution'!AL$12)</f>
        <v>39995.509945663056</v>
      </c>
      <c r="DR129" s="2">
        <f>IF($D129=3,(AW129*$P129*$M129*'input_cooling&amp;ventilation'!$D$3)*'input_cool&amp;vent_evolution'!AM$11,(AW129*$Q129*'input_cooling&amp;ventilation'!$D$3)*'input_cool&amp;vent_evolution'!AM$12)</f>
        <v>39188.370464049483</v>
      </c>
      <c r="DS129" s="2">
        <f>IF($D129=3,(AX129*$P129*$M129*'input_cooling&amp;ventilation'!$D$3)*'input_cool&amp;vent_evolution'!AN$11,(AX129*$Q129*'input_cooling&amp;ventilation'!$D$3)*'input_cool&amp;vent_evolution'!AN$12)</f>
        <v>38369.068002592241</v>
      </c>
      <c r="DT129" s="2">
        <f>IF($D129=3,(AY129*$P129*$M129*'input_cooling&amp;ventilation'!$D$3)*'input_cool&amp;vent_evolution'!AO$11,(AY129*$Q129*'input_cooling&amp;ventilation'!$D$3)*'input_cool&amp;vent_evolution'!AO$12)</f>
        <v>37550.07733412279</v>
      </c>
      <c r="DU129" s="2">
        <f>IF($D129=3,(AZ129*$P129*$M129*'input_cooling&amp;ventilation'!$D$3)*'input_cool&amp;vent_evolution'!AP$11,(AZ129*$Q129*'input_cooling&amp;ventilation'!$D$3)*'input_cool&amp;vent_evolution'!AP$12)</f>
        <v>36735.583023916712</v>
      </c>
      <c r="DV129" s="2">
        <f>IF($D129=3,(BA129*$P129*$M129*'input_cooling&amp;ventilation'!$D$3)*'input_cool&amp;vent_evolution'!AQ$11,(BA129*$Q129*'input_cooling&amp;ventilation'!$D$3)*'input_cool&amp;vent_evolution'!AQ$12)</f>
        <v>35928.483943375133</v>
      </c>
      <c r="DW129" s="2">
        <f>IF($D129=3,(BB129*$P129*$M129*'input_cooling&amp;ventilation'!$D$3)*'input_cool&amp;vent_evolution'!AR$11,(BB129*$Q129*'input_cooling&amp;ventilation'!$D$3)*'input_cool&amp;vent_evolution'!AR$12)</f>
        <v>35133.245069468685</v>
      </c>
      <c r="DX129" s="2">
        <f>IF($D129=3,(BC129*$P129*$M129*'input_cooling&amp;ventilation'!$D$3)*'input_cool&amp;vent_evolution'!AS$11,(BC129*$Q129*'input_cooling&amp;ventilation'!$D$3)*'input_cool&amp;vent_evolution'!AS$12)</f>
        <v>34354.09381141849</v>
      </c>
      <c r="DY129" s="2">
        <f>IF($D129=3,(BD129*$P129*$M129*'input_cooling&amp;ventilation'!$D$3)*'input_cool&amp;vent_evolution'!AT$11,(BD129*$Q129*'input_cooling&amp;ventilation'!$D$3)*'input_cool&amp;vent_evolution'!AT$12)</f>
        <v>33595.541090655803</v>
      </c>
      <c r="DZ129" s="2">
        <f>IF($D129=3,(BE129*$P129*$M129*'input_cooling&amp;ventilation'!$D$3)*'input_cool&amp;vent_evolution'!AU$11,(BE129*$Q129*'input_cooling&amp;ventilation'!$D$3)*'input_cool&amp;vent_evolution'!AU$12)</f>
        <v>33915.357337368892</v>
      </c>
      <c r="EA129" s="2">
        <f>IF($D129=3,(BF129*$P129*$M129*'input_cooling&amp;ventilation'!$D$3)*'input_cool&amp;vent_evolution'!AV$11,(BF129*$Q129*'input_cooling&amp;ventilation'!$D$3)*'input_cool&amp;vent_evolution'!AV$12)</f>
        <v>34238.218108097411</v>
      </c>
      <c r="EB129">
        <v>0.47</v>
      </c>
      <c r="EC129" s="2">
        <f t="shared" si="116"/>
        <v>837099.375</v>
      </c>
      <c r="ED129" s="2">
        <f>IF($D129=3,(EC129*(1+'input_cool&amp;vent_evolution'!M$10)),EC129*(1+'input_cool&amp;vent_evolution'!M$9))</f>
        <v>854943.10383589659</v>
      </c>
      <c r="EE129" s="2">
        <f>IF($D129=3,(ED129*(1+'input_cool&amp;vent_evolution'!N$10)),ED129*(1+'input_cool&amp;vent_evolution'!N$9))</f>
        <v>872805.24914886337</v>
      </c>
      <c r="EF129" s="2">
        <f>IF($D129=3,(EE129*(1+'input_cool&amp;vent_evolution'!O$10)),EE129*(1+'input_cool&amp;vent_evolution'!O$9))</f>
        <v>890685.81126092316</v>
      </c>
      <c r="EG129" s="2">
        <f>IF($D129=3,(EF129*(1+'input_cool&amp;vent_evolution'!P$10)),EF129*(1+'input_cool&amp;vent_evolution'!P$9))</f>
        <v>907592.6696615913</v>
      </c>
      <c r="EH129" s="2">
        <f>IF($D129=3,(EG129*(1+'input_cool&amp;vent_evolution'!Q$10)),EG129*(1+'input_cool&amp;vent_evolution'!Q$9))</f>
        <v>924517.94489713386</v>
      </c>
      <c r="EI129" s="2">
        <f>IF($D129=3,(EH129*(1+'input_cool&amp;vent_evolution'!R$10)),EH129*(1+'input_cool&amp;vent_evolution'!R$9))</f>
        <v>937816.81082846236</v>
      </c>
      <c r="EJ129" s="2">
        <f>IF($D129=3,(EI129*(1+'input_cool&amp;vent_evolution'!S$10)),EI129*(1+'input_cool&amp;vent_evolution'!S$9))</f>
        <v>951123.75907086686</v>
      </c>
      <c r="EK129" s="2">
        <f>IF($D129=3,(EJ129*(1+'input_cool&amp;vent_evolution'!T$10)),EJ129*(1+'input_cool&amp;vent_evolution'!T$9))</f>
        <v>964438.78955278744</v>
      </c>
      <c r="EL129" s="2">
        <f>IF($D129=3,(EK129*(1+'input_cool&amp;vent_evolution'!U$10)),EK129*(1+'input_cool&amp;vent_evolution'!U$9))</f>
        <v>977761.90170173196</v>
      </c>
      <c r="EM129" s="2">
        <f>IF($D129=3,(EL129*(1+'input_cool&amp;vent_evolution'!V$10)),EL129*(1+'input_cool&amp;vent_evolution'!V$9))</f>
        <v>991093.09601863031</v>
      </c>
      <c r="EN129" s="2">
        <f>IF($D129=3,(EM129*(1+'input_cool&amp;vent_evolution'!W$10)),EM129*(1+'input_cool&amp;vent_evolution'!W$9))</f>
        <v>1001461.2204908661</v>
      </c>
      <c r="EO129" s="2">
        <f>IF($D129=3,(EN129*(1+'input_cool&amp;vent_evolution'!X$10)),EN129*(1+'input_cool&amp;vent_evolution'!X$9))</f>
        <v>1011836.109079423</v>
      </c>
      <c r="EP129" s="2">
        <f>IF($D129=3,(EO129*(1+'input_cool&amp;vent_evolution'!Y$10)),EO129*(1+'input_cool&amp;vent_evolution'!Y$9))</f>
        <v>1022217.7621778869</v>
      </c>
      <c r="EQ129" s="2">
        <f>IF($D129=3,(EP129*(1+'input_cool&amp;vent_evolution'!Z$10)),EP129*(1+'input_cool&amp;vent_evolution'!Z$9))</f>
        <v>1032606.1791422085</v>
      </c>
      <c r="ER129" s="2">
        <f>IF($D129=3,(EQ129*(1+'input_cool&amp;vent_evolution'!AA$10)),EQ129*(1+'input_cool&amp;vent_evolution'!AA$9))</f>
        <v>1043001.3606164367</v>
      </c>
      <c r="ES129" s="2">
        <f>IF($D129=3,(ER129*(1+'input_cool&amp;vent_evolution'!AB$10)),ER129*(1+'input_cool&amp;vent_evolution'!AB$9))</f>
        <v>1050237.2047435867</v>
      </c>
      <c r="ET129" s="2">
        <f>IF($D129=3,(ES129*(1+'input_cool&amp;vent_evolution'!AC$10)),ES129*(1+'input_cool&amp;vent_evolution'!AC$9))</f>
        <v>1057478.1258938482</v>
      </c>
      <c r="EU129" s="2">
        <f>IF($D129=3,(ET129*(1+'input_cool&amp;vent_evolution'!AD$10)),ET129*(1+'input_cool&amp;vent_evolution'!AD$9))</f>
        <v>1064724.1249617375</v>
      </c>
      <c r="EV129" s="2">
        <f>IF($D129=3,(EU129*(1+'input_cool&amp;vent_evolution'!AE$10)),EU129*(1+'input_cool&amp;vent_evolution'!AE$9))</f>
        <v>1071975.2011243002</v>
      </c>
      <c r="EW129" s="2">
        <f>IF($D129=3,(EV129*(1+'input_cool&amp;vent_evolution'!AF$10)),EV129*(1+'input_cool&amp;vent_evolution'!AF$9))</f>
        <v>1079231.3551687098</v>
      </c>
      <c r="EX129" s="2">
        <f>IF($D129=3,(EW129*(1+'input_cool&amp;vent_evolution'!AG$10)),EW129*(1+'input_cool&amp;vent_evolution'!AG$9))</f>
        <v>1083818.974942622</v>
      </c>
      <c r="EY129" s="2">
        <f>IF($D129=3,(EX129*(1+'input_cool&amp;vent_evolution'!AH$10)),EX129*(1+'input_cool&amp;vent_evolution'!AH$9))</f>
        <v>1088407.9606068903</v>
      </c>
      <c r="EZ129" s="2">
        <f>IF($D129=3,(EY129*(1+'input_cool&amp;vent_evolution'!AI$10)),EY129*(1+'input_cool&amp;vent_evolution'!AI$9))</f>
        <v>1092998.3124119793</v>
      </c>
      <c r="FA129" s="2">
        <f>IF($D129=3,(EZ129*(1+'input_cool&amp;vent_evolution'!AJ$10)),EZ129*(1+'input_cool&amp;vent_evolution'!AJ$9))</f>
        <v>1097590.0300716439</v>
      </c>
      <c r="FB129" s="2">
        <f>IF($D129=3,(FA129*(1+'input_cool&amp;vent_evolution'!AK$10)),FA129*(1+'input_cool&amp;vent_evolution'!AK$9))</f>
        <v>1102183.1129776118</v>
      </c>
      <c r="FC129" s="2">
        <f>IF($D129=3,(FB129*(1+'input_cool&amp;vent_evolution'!AL$10)),FB129*(1+'input_cool&amp;vent_evolution'!AL$9))</f>
        <v>1106777.5624537684</v>
      </c>
      <c r="FD129" s="2">
        <f>IF($D129=3,(FC129*(1+'input_cool&amp;vent_evolution'!AM$10)),FC129*(1+'input_cool&amp;vent_evolution'!AM$9))</f>
        <v>1111373.3773909123</v>
      </c>
      <c r="FE129" s="2">
        <f>IF($D129=3,(FD129*(1+'input_cool&amp;vent_evolution'!AN$10)),FD129*(1+'input_cool&amp;vent_evolution'!AN$9))</f>
        <v>1115970.5584688773</v>
      </c>
      <c r="FF129" s="2">
        <f>IF($D129=3,(FE129*(1+'input_cool&amp;vent_evolution'!AO$10)),FE129*(1+'input_cool&amp;vent_evolution'!AO$9))</f>
        <v>1120569.1052582951</v>
      </c>
      <c r="FG129" s="2">
        <f>IF($D129=3,(FF129*(1+'input_cool&amp;vent_evolution'!AP$10)),FF129*(1+'input_cool&amp;vent_evolution'!AP$9))</f>
        <v>1125169.0180454103</v>
      </c>
      <c r="FH129" s="2">
        <f>IF($D129=3,(FG129*(1+'input_cool&amp;vent_evolution'!AQ$10)),FG129*(1+'input_cool&amp;vent_evolution'!AQ$9))</f>
        <v>1129770.2964008558</v>
      </c>
      <c r="FI129" s="2">
        <f>IF($D129=3,(FH129*(1+'input_cool&amp;vent_evolution'!AR$10)),FH129*(1+'input_cool&amp;vent_evolution'!AR$9))</f>
        <v>1134372.9408255601</v>
      </c>
      <c r="FJ129" s="2">
        <f>IF($D129=3,(FI129*(1+'input_cool&amp;vent_evolution'!AS$10)),FI129*(1+'input_cool&amp;vent_evolution'!AS$9))</f>
        <v>1138976.9509974981</v>
      </c>
      <c r="FK129" s="2">
        <f>IF($D129=3,(FJ129*(1+'input_cool&amp;vent_evolution'!AT$10)),FJ129*(1+'input_cool&amp;vent_evolution'!AT$9))</f>
        <v>1143582.327346036</v>
      </c>
      <c r="FL129" s="2">
        <f>IF($D129=3,(FK129*(1+'input_cool&amp;vent_evolution'!AU$10)),FK129*(1+'input_cool&amp;vent_evolution'!AU$9))</f>
        <v>1148206.3252226855</v>
      </c>
      <c r="FM129" s="2">
        <f t="shared" si="117"/>
        <v>977674.7767914841</v>
      </c>
      <c r="FN129" s="2">
        <f t="shared" si="118"/>
        <v>998515.03080166411</v>
      </c>
      <c r="FO129" s="2">
        <f t="shared" si="119"/>
        <v>1019376.7939965916</v>
      </c>
      <c r="FP129" s="2">
        <f t="shared" si="120"/>
        <v>1040260.0667523674</v>
      </c>
      <c r="FQ129" s="2">
        <f t="shared" si="121"/>
        <v>1060006.1202159938</v>
      </c>
      <c r="FR129" s="2">
        <f t="shared" si="122"/>
        <v>1079773.6832822589</v>
      </c>
      <c r="FS129" s="2">
        <f t="shared" si="123"/>
        <v>1095305.8484818703</v>
      </c>
      <c r="FT129" s="2">
        <f t="shared" si="124"/>
        <v>1110847.4532676446</v>
      </c>
      <c r="FU129" s="2">
        <f t="shared" si="125"/>
        <v>1126398.4975560047</v>
      </c>
      <c r="FV129" s="2">
        <f t="shared" si="126"/>
        <v>1141958.9806783188</v>
      </c>
      <c r="FW129" s="2">
        <f t="shared" si="127"/>
        <v>1157528.9032196389</v>
      </c>
      <c r="FX129" s="2">
        <f t="shared" si="128"/>
        <v>1169638.1629824233</v>
      </c>
      <c r="FY129" s="2">
        <f t="shared" si="129"/>
        <v>1181755.3227701173</v>
      </c>
      <c r="FZ129" s="2">
        <f t="shared" si="130"/>
        <v>1193880.3830424028</v>
      </c>
      <c r="GA129" s="2">
        <f t="shared" si="131"/>
        <v>1206013.3430470736</v>
      </c>
      <c r="GB129" s="2">
        <f t="shared" si="132"/>
        <v>1218154.2035363351</v>
      </c>
      <c r="GC129" s="2">
        <f t="shared" si="133"/>
        <v>1226605.174237286</v>
      </c>
      <c r="GD129" s="2">
        <f t="shared" si="134"/>
        <v>1235062.074553747</v>
      </c>
      <c r="GE129" s="2">
        <f t="shared" si="135"/>
        <v>1243524.9055304513</v>
      </c>
      <c r="GF129" s="2">
        <f t="shared" si="136"/>
        <v>1251993.6662062451</v>
      </c>
      <c r="GG129" s="2">
        <f t="shared" si="137"/>
        <v>1260468.3575004928</v>
      </c>
      <c r="GH129" s="2">
        <f t="shared" si="138"/>
        <v>1265826.3834080668</v>
      </c>
      <c r="GI129" s="2">
        <f t="shared" si="139"/>
        <v>1271186.0045820912</v>
      </c>
      <c r="GJ129" s="2">
        <f t="shared" si="140"/>
        <v>1276547.2213150926</v>
      </c>
      <c r="GK129" s="2">
        <f t="shared" si="141"/>
        <v>1281910.0332727553</v>
      </c>
      <c r="GL129" s="2">
        <f t="shared" si="142"/>
        <v>1287274.4397446597</v>
      </c>
      <c r="GM129" s="2">
        <f t="shared" si="143"/>
        <v>1292640.4422770124</v>
      </c>
      <c r="GN129" s="2">
        <f t="shared" si="144"/>
        <v>1298008.039574343</v>
      </c>
      <c r="GO129" s="2">
        <f t="shared" si="145"/>
        <v>1303377.2324306506</v>
      </c>
      <c r="GP129" s="2">
        <f t="shared" si="146"/>
        <v>1308748.0203444622</v>
      </c>
      <c r="GQ129" s="2">
        <f t="shared" si="147"/>
        <v>1314120.403650092</v>
      </c>
      <c r="GR129" s="2">
        <f t="shared" si="148"/>
        <v>1319494.3818460687</v>
      </c>
      <c r="GS129" s="2">
        <f t="shared" si="149"/>
        <v>1324869.9555174424</v>
      </c>
      <c r="GT129" s="2">
        <f t="shared" si="150"/>
        <v>1330247.1242881098</v>
      </c>
      <c r="GU129" s="2">
        <f t="shared" si="151"/>
        <v>1335625.8886595413</v>
      </c>
      <c r="GV129" s="2">
        <f t="shared" si="152"/>
        <v>1341026.4017013025</v>
      </c>
      <c r="GW129" s="2">
        <f>IF($D129=3,($N129*$M129*EC129*'input_cooling&amp;ventilation'!$D$3)*'input_cool&amp;vent_evolution'!M$11,($O129*$M129*EC129*'input_cooling&amp;ventilation'!$D$3)*'input_cool&amp;vent_evolution'!M$10)</f>
        <v>202696.2735168839</v>
      </c>
      <c r="GX129" s="2">
        <f>IF($D129=3,($N129*$M129*ED129*'input_cooling&amp;ventilation'!$D$3)*'input_cool&amp;vent_evolution'!N$11,($O129*$M129*ED129*'input_cooling&amp;ventilation'!$D$3)*'input_cool&amp;vent_evolution'!N$10)</f>
        <v>191608.01281596129</v>
      </c>
      <c r="GY129" s="2">
        <f>IF($D129=3,($N129*$M129*EE129*'input_cooling&amp;ventilation'!$D$3)*'input_cool&amp;vent_evolution'!O$11,($O129*$M129*EE129*'input_cooling&amp;ventilation'!$D$3)*'input_cool&amp;vent_evolution'!O$10)</f>
        <v>183378.48453944293</v>
      </c>
      <c r="GZ129" s="2">
        <f>IF($D129=3,($N129*$M129*EF129*'input_cooling&amp;ventilation'!$D$3)*'input_cool&amp;vent_evolution'!P$11,($O129*$M129*EF129*'input_cooling&amp;ventilation'!$D$3)*'input_cool&amp;vent_evolution'!P$10)</f>
        <v>206877.07666116633</v>
      </c>
      <c r="HA129" s="2">
        <f>IF($D129=3,($N129*$M129*EG129*'input_cooling&amp;ventilation'!$D$3)*'input_cool&amp;vent_evolution'!Q$11,($O129*$M129*EG129*'input_cooling&amp;ventilation'!$D$3)*'input_cool&amp;vent_evolution'!Q$10)</f>
        <v>228093.03201225074</v>
      </c>
      <c r="HB129" s="2">
        <f>IF($D129=3,($N129*$M129*EH129*'input_cooling&amp;ventilation'!$D$3)*'input_cool&amp;vent_evolution'!R$11,($O129*$M129*EH129*'input_cooling&amp;ventilation'!$D$3)*'input_cool&amp;vent_evolution'!R$10)</f>
        <v>241352.48730969639</v>
      </c>
      <c r="HC129" s="2">
        <f>IF($D129=3,($N129*$M129*EI129*'input_cooling&amp;ventilation'!$D$3)*'input_cool&amp;vent_evolution'!S$11,($O129*$M129*EI129*'input_cooling&amp;ventilation'!$D$3)*'input_cool&amp;vent_evolution'!S$10)</f>
        <v>249594.31087738145</v>
      </c>
      <c r="HD129" s="2">
        <f>IF($D129=3,($N129*$M129*EJ129*'input_cooling&amp;ventilation'!$D$3)*'input_cool&amp;vent_evolution'!T$11,($O129*$M129*EJ129*'input_cooling&amp;ventilation'!$D$3)*'input_cool&amp;vent_evolution'!T$10)</f>
        <v>258526.7985408344</v>
      </c>
      <c r="HE129" s="2">
        <f>IF($D129=3,($N129*$M129*EK129*'input_cooling&amp;ventilation'!$D$3)*'input_cool&amp;vent_evolution'!U$11,($O129*$M129*EK129*'input_cooling&amp;ventilation'!$D$3)*'input_cool&amp;vent_evolution'!U$10)</f>
        <v>295525.91007345729</v>
      </c>
      <c r="HF129" s="2">
        <f>IF($D129=3,($N129*$M129*EL129*'input_cooling&amp;ventilation'!$D$3)*'input_cool&amp;vent_evolution'!V$11,($O129*$M129*EL129*'input_cooling&amp;ventilation'!$D$3)*'input_cool&amp;vent_evolution'!V$10)</f>
        <v>297129.92568754219</v>
      </c>
      <c r="HG129" s="2">
        <f>IF($D129=3,($N129*$M129*EM129*'input_cooling&amp;ventilation'!$D$3)*'input_cool&amp;vent_evolution'!W$11,($O129*$M129*EM129*'input_cooling&amp;ventilation'!$D$3)*'input_cool&amp;vent_evolution'!W$10)</f>
        <v>287025.72730189835</v>
      </c>
      <c r="HH129" s="2">
        <f>IF($D129=3,($N129*$M129*EN129*'input_cooling&amp;ventilation'!$D$3)*'input_cool&amp;vent_evolution'!X$11,($O129*$M129*EN129*'input_cooling&amp;ventilation'!$D$3)*'input_cool&amp;vent_evolution'!X$10)</f>
        <v>295008.13244963501</v>
      </c>
      <c r="HI129" s="2">
        <f>IF($D129=3,($N129*$M129*EO129*'input_cooling&amp;ventilation'!$D$3)*'input_cool&amp;vent_evolution'!Y$11,($O129*$M129*EO129*'input_cooling&amp;ventilation'!$D$3)*'input_cool&amp;vent_evolution'!Y$10)</f>
        <v>299306.16764143185</v>
      </c>
      <c r="HJ129" s="2">
        <f>IF($D129=3,($N129*$M129*EP129*'input_cooling&amp;ventilation'!$D$3)*'input_cool&amp;vent_evolution'!Z$11,($O129*$M129*EP129*'input_cooling&amp;ventilation'!$D$3)*'input_cool&amp;vent_evolution'!Z$10)</f>
        <v>318061.20528404863</v>
      </c>
      <c r="HK129" s="2">
        <f>IF($D129=3,($N129*$M129*EQ129*'input_cooling&amp;ventilation'!$D$3)*'input_cool&amp;vent_evolution'!AA$11,($O129*$M129*EQ129*'input_cooling&amp;ventilation'!$D$3)*'input_cool&amp;vent_evolution'!AA$10)</f>
        <v>317298.41399070004</v>
      </c>
      <c r="HL129" s="2">
        <f>IF($D129=3,($N129*$M129*ER129*'input_cooling&amp;ventilation'!$D$3)*'input_cool&amp;vent_evolution'!AB$11,($O129*$M129*ER129*'input_cooling&amp;ventilation'!$D$3)*'input_cool&amp;vent_evolution'!AB$10)</f>
        <v>282375.25095839886</v>
      </c>
      <c r="HM129" s="2">
        <f>IF($D129=3,($N129*$M129*ES129*'input_cooling&amp;ventilation'!$D$3)*'input_cool&amp;vent_evolution'!AC$11,($O129*$M129*ES129*'input_cooling&amp;ventilation'!$D$3)*'input_cool&amp;vent_evolution'!AC$10)</f>
        <v>279037.24437472166</v>
      </c>
      <c r="HN129" s="2">
        <f>IF($D129=3,($N129*$M129*ET129*'input_cooling&amp;ventilation'!$D$3)*'input_cool&amp;vent_evolution'!AD$11,($O129*$M129*ET129*'input_cooling&amp;ventilation'!$D$3)*'input_cool&amp;vent_evolution'!AD$10)</f>
        <v>273149.49413766846</v>
      </c>
      <c r="HO129" s="2">
        <f>IF($D129=3,($N129*$M129*EU129*'input_cooling&amp;ventilation'!$D$3)*'input_cool&amp;vent_evolution'!AE$11,($O129*$M129*EU129*'input_cooling&amp;ventilation'!$D$3)*'input_cool&amp;vent_evolution'!AE$10)</f>
        <v>266594.02872033912</v>
      </c>
      <c r="HP129" s="2">
        <f>IF($D129=3,($N129*$M129*EV129*'input_cooling&amp;ventilation'!$D$3)*'input_cool&amp;vent_evolution'!AF$11,($O129*$M129*EV129*'input_cooling&amp;ventilation'!$D$3)*'input_cool&amp;vent_evolution'!AF$10)</f>
        <v>258624.64882817102</v>
      </c>
      <c r="HQ129" s="2">
        <f>IF($D129=3,($N129*$M129*EW129*'input_cooling&amp;ventilation'!$D$3)*'input_cool&amp;vent_evolution'!AG$11,($O129*$M129*EW129*'input_cooling&amp;ventilation'!$D$3)*'input_cool&amp;vent_evolution'!AG$10)</f>
        <v>253847.46544594667</v>
      </c>
      <c r="HR129" s="2">
        <f>IF($D129=3,($N129*$M129*EX129*'input_cooling&amp;ventilation'!$D$3)*'input_cool&amp;vent_evolution'!AH$11,($O129*$M129*EX129*'input_cooling&amp;ventilation'!$D$3)*'input_cool&amp;vent_evolution'!AH$10)</f>
        <v>247176.95180648391</v>
      </c>
      <c r="HS129" s="2">
        <f>IF($D129=3,($N129*$M129*EY129*'input_cooling&amp;ventilation'!$D$3)*'input_cool&amp;vent_evolution'!AI$11,($O129*$M129*EY129*'input_cooling&amp;ventilation'!$D$3)*'input_cool&amp;vent_evolution'!AI$10)</f>
        <v>240548.89897207794</v>
      </c>
      <c r="HT129" s="2">
        <f>IF($D129=3,($N129*$M129*EZ129*'input_cooling&amp;ventilation'!$D$3)*'input_cool&amp;vent_evolution'!AJ$11,($O129*$M129*EZ129*'input_cooling&amp;ventilation'!$D$3)*'input_cool&amp;vent_evolution'!AJ$10)</f>
        <v>233969.77772988053</v>
      </c>
      <c r="HU129" s="2">
        <f>IF($D129=3,($N129*$M129*FA129*'input_cooling&amp;ventilation'!$D$3)*'input_cool&amp;vent_evolution'!AK$11,($O129*$M129*FA129*'input_cooling&amp;ventilation'!$D$3)*'input_cool&amp;vent_evolution'!AK$10)</f>
        <v>229522.8271374536</v>
      </c>
      <c r="HV129" s="2">
        <f>IF($D129=3,($N129*$M129*FB129*'input_cooling&amp;ventilation'!$D$3)*'input_cool&amp;vent_evolution'!AL$11,($O129*$M129*FB129*'input_cooling&amp;ventilation'!$D$3)*'input_cool&amp;vent_evolution'!AL$10)</f>
        <v>221111.70285856756</v>
      </c>
      <c r="HW129" s="2">
        <f>IF($D129=3,($N129*$M129*FC129*'input_cooling&amp;ventilation'!$D$3)*'input_cool&amp;vent_evolution'!AM$11,($O129*$M129*FC129*'input_cooling&amp;ventilation'!$D$3)*'input_cool&amp;vent_evolution'!AM$10)</f>
        <v>214893.19972593919</v>
      </c>
      <c r="HX129" s="2">
        <f>IF($D129=3,($N129*$M129*FD129*'input_cooling&amp;ventilation'!$D$3)*'input_cool&amp;vent_evolution'!AN$11,($O129*$M129*FD129*'input_cooling&amp;ventilation'!$D$3)*'input_cool&amp;vent_evolution'!AN$10)</f>
        <v>208773.56275975908</v>
      </c>
      <c r="HY129" s="2">
        <f>IF($D129=3,($N129*$M129*FE129*'input_cooling&amp;ventilation'!$D$3)*'input_cool&amp;vent_evolution'!AO$11,($O129*$M129*FE129*'input_cooling&amp;ventilation'!$D$3)*'input_cool&amp;vent_evolution'!AO$10)</f>
        <v>202812.18374334488</v>
      </c>
      <c r="HZ129" s="2">
        <f>IF($D129=3,($N129*$M129*FF129*'input_cooling&amp;ventilation'!$D$3)*'input_cool&amp;vent_evolution'!AP$11,($O129*$M129*FF129*'input_cooling&amp;ventilation'!$D$3)*'input_cool&amp;vent_evolution'!AP$10)</f>
        <v>197021.78713609892</v>
      </c>
      <c r="IA129" s="2">
        <f>IF($D129=3,($N129*$M129*FG129*'input_cooling&amp;ventilation'!$D$3)*'input_cool&amp;vent_evolution'!AQ$11,($O129*$M129*FG129*'input_cooling&amp;ventilation'!$D$3)*'input_cool&amp;vent_evolution'!AQ$10)</f>
        <v>191408.06185951622</v>
      </c>
      <c r="IB129" s="2">
        <f>IF($D129=3,($N129*$M129*FH129*'input_cooling&amp;ventilation'!$D$3)*'input_cool&amp;vent_evolution'!AR$11,($O129*$M129*FH129*'input_cooling&amp;ventilation'!$D$3)*'input_cool&amp;vent_evolution'!AR$10)</f>
        <v>185985.11643725258</v>
      </c>
      <c r="IC129" s="2">
        <f>IF($D129=3,($N129*$M129*FI129*'input_cooling&amp;ventilation'!$D$3)*'input_cool&amp;vent_evolution'!AS$11,($O129*$M129*FI129*'input_cooling&amp;ventilation'!$D$3)*'input_cool&amp;vent_evolution'!AS$10)</f>
        <v>180765.68444256557</v>
      </c>
      <c r="ID129" s="2">
        <f>IF($D129=3,($N129*$M129*FJ129*'input_cooling&amp;ventilation'!$D$3)*'input_cool&amp;vent_evolution'!AT$11,($O129*$M129*FJ129*'input_cooling&amp;ventilation'!$D$3)*'input_cool&amp;vent_evolution'!AT$10)</f>
        <v>175763.96388979809</v>
      </c>
      <c r="IE129" s="2">
        <f>IF($D129=3,($N129*$M129*FK129*'input_cooling&amp;ventilation'!$D$3)*'input_cool&amp;vent_evolution'!AU$11,($O129*$M129*FK129*'input_cooling&amp;ventilation'!$D$3)*'input_cool&amp;vent_evolution'!AU$10)</f>
        <v>176474.65360262719</v>
      </c>
      <c r="IF129" s="2">
        <f>IF($D129=3,($N129*$M129*FL129*'input_cooling&amp;ventilation'!$D$3)*'input_cool&amp;vent_evolution'!AV$11,($O129*$M129*FL129*'input_cooling&amp;ventilation'!$D$3)*'input_cool&amp;vent_evolution'!AV$10)</f>
        <v>177188.21694129368</v>
      </c>
    </row>
    <row r="130" spans="1:240" x14ac:dyDescent="0.25">
      <c r="A130">
        <v>128</v>
      </c>
      <c r="B130">
        <v>100100</v>
      </c>
      <c r="C130">
        <v>20</v>
      </c>
      <c r="D130">
        <v>3</v>
      </c>
      <c r="E130">
        <v>1</v>
      </c>
      <c r="F130" s="2">
        <v>42840300</v>
      </c>
      <c r="G130" s="2">
        <v>43092297.673672996</v>
      </c>
      <c r="H130" s="2">
        <v>42840300</v>
      </c>
      <c r="I130" s="17">
        <v>0.75</v>
      </c>
      <c r="J130">
        <v>0.60353381699999997</v>
      </c>
      <c r="K130" s="2">
        <f t="shared" ref="K130:K193" si="154">H130*J130</f>
        <v>25855569.780425098</v>
      </c>
      <c r="L130" s="2">
        <f t="shared" ref="L130:L193" si="155">G130*I130</f>
        <v>32319223.255254745</v>
      </c>
      <c r="M130">
        <v>0.48363252375923899</v>
      </c>
      <c r="N130" s="17">
        <f>'input_cooling&amp;ventilation'!$D$5</f>
        <v>57.500092182043396</v>
      </c>
      <c r="O130" s="45">
        <f>'input_cooling&amp;ventilation'!$D$6</f>
        <v>19.328678831353667</v>
      </c>
      <c r="P130" s="45">
        <f>'input_cooling&amp;ventilation'!$C$5</f>
        <v>50.351688737400465</v>
      </c>
      <c r="Q130" s="45">
        <f>'input_cooling&amp;ventilation'!$C$6</f>
        <v>32.240814214248743</v>
      </c>
      <c r="R130">
        <v>17</v>
      </c>
      <c r="S130">
        <v>12</v>
      </c>
      <c r="T130">
        <v>14</v>
      </c>
      <c r="U130" s="2">
        <f t="shared" ref="U130:U193" si="156">(K130*M130*P130*0.7)/T130</f>
        <v>31481372.41732534</v>
      </c>
      <c r="V130" s="2">
        <f t="shared" ref="V130:V193" si="157">(L130*M130*N130*0.7)/R130</f>
        <v>37007868.578619599</v>
      </c>
      <c r="W130" s="2">
        <v>50672449.89174369</v>
      </c>
      <c r="X130" s="57">
        <f>IF($D130=3,(W130*(1+'input_cool&amp;vent_evolution'!M$11)),(W130*(1+'input_cool&amp;vent_evolution'!M$12)))</f>
        <v>51429360.562347136</v>
      </c>
      <c r="Y130" s="57">
        <f>IF($D130=3,(X130*(1+'input_cool&amp;vent_evolution'!N$11)),(X130*(1+'input_cool&amp;vent_evolution'!N$12)))</f>
        <v>52140396.508677155</v>
      </c>
      <c r="Z130" s="57">
        <f>IF($D130=3,(Y130*(1+'input_cool&amp;vent_evolution'!O$11)),(Y130*(1+'input_cool&amp;vent_evolution'!O$12)))</f>
        <v>52816182.739044547</v>
      </c>
      <c r="AA130" s="57">
        <f>IF($D130=3,(Z130*(1+'input_cool&amp;vent_evolution'!P$11)),(Z130*(1+'input_cool&amp;vent_evolution'!P$12)))</f>
        <v>53572943.883564301</v>
      </c>
      <c r="AB130" s="57">
        <f>IF($D130=3,(AA130*(1+'input_cool&amp;vent_evolution'!Q$11)),(AA130*(1+'input_cool&amp;vent_evolution'!Q$12)))</f>
        <v>54403502.962127112</v>
      </c>
      <c r="AC130" s="57">
        <f>IF($D130=3,(AB130*(1+'input_cool&amp;vent_evolution'!R$11)),(AB130*(1+'input_cool&amp;vent_evolution'!R$12)))</f>
        <v>55279630.39093405</v>
      </c>
      <c r="AD130" s="57">
        <f>IF($D130=3,(AC130*(1+'input_cool&amp;vent_evolution'!S$11)),(AC130*(1+'input_cool&amp;vent_evolution'!S$12)))</f>
        <v>56187212.191082075</v>
      </c>
      <c r="AE130" s="57">
        <f>IF($D130=3,(AD130*(1+'input_cool&amp;vent_evolution'!T$11)),(AD130*(1+'input_cool&amp;vent_evolution'!T$12)))</f>
        <v>57129340.386438876</v>
      </c>
      <c r="AF130" s="57">
        <f>IF($D130=3,(AE130*(1+'input_cool&amp;vent_evolution'!U$11)),(AE130*(1+'input_cool&amp;vent_evolution'!U$12)))</f>
        <v>58209241.73362653</v>
      </c>
      <c r="AG130" s="57">
        <f>IF($D130=3,(AF130*(1+'input_cool&amp;vent_evolution'!V$11)),(AF130*(1+'input_cool&amp;vent_evolution'!V$12)))</f>
        <v>59300453.912238196</v>
      </c>
      <c r="AH130" s="57">
        <f>IF($D130=3,(AG130*(1+'input_cool&amp;vent_evolution'!W$11)),(AG130*(1+'input_cool&amp;vent_evolution'!W$12)))</f>
        <v>60359874.411373623</v>
      </c>
      <c r="AI130" s="57">
        <f>IF($D130=3,(AH130*(1+'input_cool&amp;vent_evolution'!X$11)),(AH130*(1+'input_cool&amp;vent_evolution'!X$12)))</f>
        <v>61456736.833517484</v>
      </c>
      <c r="AJ130" s="57">
        <f>IF($D130=3,(AI130*(1+'input_cool&amp;vent_evolution'!Y$11)),(AI130*(1+'input_cool&amp;vent_evolution'!Y$12)))</f>
        <v>62578184.388061427</v>
      </c>
      <c r="AK130" s="57">
        <f>IF($D130=3,(AJ130*(1+'input_cool&amp;vent_evolution'!Z$11)),(AJ130*(1+'input_cool&amp;vent_evolution'!Z$12)))</f>
        <v>63779326.006188765</v>
      </c>
      <c r="AL130" s="57">
        <f>IF($D130=3,(AK130*(1+'input_cool&amp;vent_evolution'!AA$11)),(AK130*(1+'input_cool&amp;vent_evolution'!AA$12)))</f>
        <v>64988300.354828499</v>
      </c>
      <c r="AM130" s="57">
        <f>IF($D130=3,(AL130*(1+'input_cool&amp;vent_evolution'!AB$11)),(AL130*(1+'input_cool&amp;vent_evolution'!AB$12)))</f>
        <v>66073678.101355076</v>
      </c>
      <c r="AN130" s="57">
        <f>IF($D130=3,(AM130*(1+'input_cool&amp;vent_evolution'!AC$11)),(AM130*(1+'input_cool&amp;vent_evolution'!AC$12)))</f>
        <v>67156625.188714579</v>
      </c>
      <c r="AO130" s="57">
        <f>IF($D130=3,(AN130*(1+'input_cool&amp;vent_evolution'!AD$11)),(AN130*(1+'input_cool&amp;vent_evolution'!AD$12)))</f>
        <v>68226718.995217592</v>
      </c>
      <c r="AP130" s="57">
        <f>IF($D130=3,(AO130*(1+'input_cool&amp;vent_evolution'!AE$11)),(AO130*(1+'input_cool&amp;vent_evolution'!AE$12)))</f>
        <v>69280551.982603267</v>
      </c>
      <c r="AQ130" s="57">
        <f>IF($D130=3,(AP130*(1+'input_cool&amp;vent_evolution'!AF$11)),(AP130*(1+'input_cool&amp;vent_evolution'!AF$12)))</f>
        <v>70311651.286566868</v>
      </c>
      <c r="AR130" s="57">
        <f>IF($D130=3,(AQ130*(1+'input_cool&amp;vent_evolution'!AG$11)),(AQ130*(1+'input_cool&amp;vent_evolution'!AG$12)))</f>
        <v>71331861.233851269</v>
      </c>
      <c r="AS130" s="57">
        <f>IF($D130=3,(AR130*(1+'input_cool&amp;vent_evolution'!AH$11)),(AR130*(1+'input_cool&amp;vent_evolution'!AH$12)))</f>
        <v>72335410.637510836</v>
      </c>
      <c r="AT130" s="57">
        <f>IF($D130=3,(AS130*(1+'input_cool&amp;vent_evolution'!AI$11)),(AS130*(1+'input_cool&amp;vent_evolution'!AI$12)))</f>
        <v>73321614.261747345</v>
      </c>
      <c r="AU130" s="57">
        <f>IF($D130=3,(AT130*(1+'input_cool&amp;vent_evolution'!AJ$11)),(AT130*(1+'input_cool&amp;vent_evolution'!AJ$12)))</f>
        <v>74289839.208154812</v>
      </c>
      <c r="AV130" s="57">
        <f>IF($D130=3,(AU130*(1+'input_cool&amp;vent_evolution'!AK$11)),(AU130*(1+'input_cool&amp;vent_evolution'!AK$12)))</f>
        <v>75248178.133939996</v>
      </c>
      <c r="AW130" s="57">
        <f>IF($D130=3,(AV130*(1+'input_cool&amp;vent_evolution'!AL$11)),(AV130*(1+'input_cool&amp;vent_evolution'!AL$12)))</f>
        <v>76179410.249444574</v>
      </c>
      <c r="AX130" s="57">
        <f>IF($D130=3,(AW130*(1+'input_cool&amp;vent_evolution'!AM$11)),(AW130*(1+'input_cool&amp;vent_evolution'!AM$12)))</f>
        <v>77091849.40023908</v>
      </c>
      <c r="AY130" s="57">
        <f>IF($D130=3,(AX130*(1+'input_cool&amp;vent_evolution'!AN$11)),(AX130*(1+'input_cool&amp;vent_evolution'!AN$12)))</f>
        <v>77985212.390598148</v>
      </c>
      <c r="AZ130" s="57">
        <f>IF($D130=3,(AY130*(1+'input_cool&amp;vent_evolution'!AO$11)),(AY130*(1+'input_cool&amp;vent_evolution'!AO$12)))</f>
        <v>78859506.480127752</v>
      </c>
      <c r="BA130" s="57">
        <f>IF($D130=3,(AZ130*(1+'input_cool&amp;vent_evolution'!AP$11)),(AZ130*(1+'input_cool&amp;vent_evolution'!AP$12)))</f>
        <v>79714836.359410018</v>
      </c>
      <c r="BB130" s="57">
        <f>IF($D130=3,(BA130*(1+'input_cool&amp;vent_evolution'!AQ$11)),(BA130*(1+'input_cool&amp;vent_evolution'!AQ$12)))</f>
        <v>80551374.214657187</v>
      </c>
      <c r="BC130" s="57">
        <f>IF($D130=3,(BB130*(1+'input_cool&amp;vent_evolution'!AR$11)),(BB130*(1+'input_cool&amp;vent_evolution'!AR$12)))</f>
        <v>81369396.191999927</v>
      </c>
      <c r="BD130" s="57">
        <f>IF($D130=3,(BC130*(1+'input_cool&amp;vent_evolution'!AS$11)),(BC130*(1+'input_cool&amp;vent_evolution'!AS$12)))</f>
        <v>82169276.866098419</v>
      </c>
      <c r="BE130" s="57">
        <f>IF($D130=3,(BD130*(1+'input_cool&amp;vent_evolution'!AT$11)),(BD130*(1+'input_cool&amp;vent_evolution'!AT$12)))</f>
        <v>82951495.841275275</v>
      </c>
      <c r="BF130" s="57">
        <f>IF($D130=3,(BE130*(1+'input_cool&amp;vent_evolution'!AU$11)),(BE130*(1+'input_cool&amp;vent_evolution'!AU$12)))</f>
        <v>83741161.231322303</v>
      </c>
      <c r="BG130" s="57">
        <f>IF($D130=3,(BF130*(1+'input_cool&amp;vent_evolution'!AV$11)),(BF130*(1+'input_cool&amp;vent_evolution'!AV$12)))</f>
        <v>84538343.923160136</v>
      </c>
      <c r="BH130" s="2">
        <f t="shared" si="153"/>
        <v>88140073.044641212</v>
      </c>
      <c r="BI130" s="2">
        <f t="shared" ref="BI130:BI193" si="158">IF($D130=3,(X130*$M130*$P130)/$T130,(X130*$Q130)/$S130)</f>
        <v>89456649.644702658</v>
      </c>
      <c r="BJ130" s="2">
        <f t="shared" ref="BJ130:BJ193" si="159">IF($D130=3,(Y130*$M130*$P130)/$T130,(Y130*$Q130)/$S130)</f>
        <v>90693431.374829844</v>
      </c>
      <c r="BK130" s="2">
        <f t="shared" ref="BK130:BK193" si="160">IF($D130=3,(Z130*$M130*$P130)/$T130,(Z130*$Q130)/$S130)</f>
        <v>91868899.461223856</v>
      </c>
      <c r="BL130" s="2">
        <f t="shared" ref="BL130:BL193" si="161">IF($D130=3,(AA130*$M130*$P130)/$T130,(AA130*$Q130)/$S130)</f>
        <v>93185215.97439456</v>
      </c>
      <c r="BM130" s="2">
        <f t="shared" ref="BM130:BM193" si="162">IF($D130=3,(AB130*$M130*$P130)/$T130,(AB130*$Q130)/$S130)</f>
        <v>94629897.21654512</v>
      </c>
      <c r="BN130" s="2">
        <f t="shared" ref="BN130:BN193" si="163">IF($D130=3,(AC130*$M130*$P130)/$T130,(AC130*$Q130)/$S130)</f>
        <v>96153840.419142053</v>
      </c>
      <c r="BO130" s="2">
        <f t="shared" ref="BO130:BO193" si="164">IF($D130=3,(AD130*$M130*$P130)/$T130,(AD130*$Q130)/$S130)</f>
        <v>97732495.612051293</v>
      </c>
      <c r="BP130" s="2">
        <f t="shared" ref="BP130:BP193" si="165">IF($D130=3,(AE130*$M130*$P130)/$T130,(AE130*$Q130)/$S130)</f>
        <v>99371241.08683233</v>
      </c>
      <c r="BQ130" s="2">
        <f t="shared" ref="BQ130:BQ193" si="166">IF($D130=3,(AF130*$M130*$P130)/$T130,(AF130*$Q130)/$S130)</f>
        <v>101249630.30672351</v>
      </c>
      <c r="BR130" s="2">
        <f t="shared" ref="BR130:BR193" si="167">IF($D130=3,(AG130*$M130*$P130)/$T130,(AG130*$Q130)/$S130)</f>
        <v>103147693.67913811</v>
      </c>
      <c r="BS130" s="2">
        <f t="shared" ref="BS130:BS193" si="168">IF($D130=3,(AH130*$M130*$P130)/$T130,(AH130*$Q130)/$S130)</f>
        <v>104990458.34471633</v>
      </c>
      <c r="BT130" s="2">
        <f t="shared" ref="BT130:BT193" si="169">IF($D130=3,(AI130*$M130*$P130)/$T130,(AI130*$Q130)/$S130)</f>
        <v>106898349.7968609</v>
      </c>
      <c r="BU130" s="2">
        <f t="shared" ref="BU130:BU193" si="170">IF($D130=3,(AJ130*$M130*$P130)/$T130,(AJ130*$Q130)/$S130)</f>
        <v>108849004.82902153</v>
      </c>
      <c r="BV130" s="2">
        <f t="shared" ref="BV130:BV193" si="171">IF($D130=3,(AK130*$M130*$P130)/$T130,(AK130*$Q130)/$S130)</f>
        <v>110938280.36602201</v>
      </c>
      <c r="BW130" s="2">
        <f t="shared" ref="BW130:BW193" si="172">IF($D130=3,(AL130*$M130*$P130)/$T130,(AL130*$Q130)/$S130)</f>
        <v>113041180.21842416</v>
      </c>
      <c r="BX130" s="2">
        <f t="shared" ref="BX130:BX193" si="173">IF($D130=3,(AM130*$M130*$P130)/$T130,(AM130*$Q130)/$S130)</f>
        <v>114929095.13203618</v>
      </c>
      <c r="BY130" s="2">
        <f t="shared" ref="BY130:BY193" si="174">IF($D130=3,(AN130*$M130*$P130)/$T130,(AN130*$Q130)/$S130)</f>
        <v>116812782.13724847</v>
      </c>
      <c r="BZ130" s="2">
        <f t="shared" ref="BZ130:BZ193" si="175">IF($D130=3,(AO130*$M130*$P130)/$T130,(AO130*$Q130)/$S130)</f>
        <v>118674112.04080145</v>
      </c>
      <c r="CA130" s="2">
        <f t="shared" ref="CA130:CA193" si="176">IF($D130=3,(AP130*$M130*$P130)/$T130,(AP130*$Q130)/$S130)</f>
        <v>120507157.74282424</v>
      </c>
      <c r="CB130" s="2">
        <f t="shared" ref="CB130:CB193" si="177">IF($D130=3,(AQ130*$M130*$P130)/$T130,(AQ130*$Q130)/$S130)</f>
        <v>122300660.29029903</v>
      </c>
      <c r="CC130" s="2">
        <f t="shared" ref="CC130:CC193" si="178">IF($D130=3,(AR130*$M130*$P130)/$T130,(AR130*$Q130)/$S130)</f>
        <v>124075221.80186249</v>
      </c>
      <c r="CD130" s="2">
        <f t="shared" ref="CD130:CD193" si="179">IF($D130=3,(AS130*$M130*$P130)/$T130,(AS130*$Q130)/$S130)</f>
        <v>125820803.82782397</v>
      </c>
      <c r="CE130" s="2">
        <f t="shared" ref="CE130:CE193" si="180">IF($D130=3,(AT130*$M130*$P130)/$T130,(AT130*$Q130)/$S130)</f>
        <v>127536214.46344152</v>
      </c>
      <c r="CF130" s="2">
        <f t="shared" ref="CF130:CF193" si="181">IF($D130=3,(AU130*$M130*$P130)/$T130,(AU130*$Q130)/$S130)</f>
        <v>129220352.84006071</v>
      </c>
      <c r="CG130" s="2">
        <f t="shared" ref="CG130:CG193" si="182">IF($D130=3,(AV130*$M130*$P130)/$T130,(AV130*$Q130)/$S130)</f>
        <v>130887295.39169745</v>
      </c>
      <c r="CH130" s="2">
        <f t="shared" ref="CH130:CH193" si="183">IF($D130=3,(AW130*$M130*$P130)/$T130,(AW130*$Q130)/$S130)</f>
        <v>132507088.13622515</v>
      </c>
      <c r="CI130" s="2">
        <f t="shared" ref="CI130:CI193" si="184">IF($D130=3,(AX130*$M130*$P130)/$T130,(AX130*$Q130)/$S130)</f>
        <v>134094192.24450552</v>
      </c>
      <c r="CJ130" s="2">
        <f t="shared" ref="CJ130:CJ193" si="185">IF($D130=3,(AY130*$M130*$P130)/$T130,(AY130*$Q130)/$S130)</f>
        <v>135648115.12358183</v>
      </c>
      <c r="CK130" s="2">
        <f t="shared" ref="CK130:CK193" si="186">IF($D130=3,(AZ130*$M130*$P130)/$T130,(AZ130*$Q130)/$S130)</f>
        <v>137168869.40087193</v>
      </c>
      <c r="CL130" s="2">
        <f t="shared" ref="CL130:CL193" si="187">IF($D130=3,(BA130*$M130*$P130)/$T130,(BA130*$Q130)/$S130)</f>
        <v>138656637.17602912</v>
      </c>
      <c r="CM130" s="2">
        <f t="shared" ref="CM130:CM193" si="188">IF($D130=3,(BB130*$M130*$P130)/$T130,(BB130*$Q130)/$S130)</f>
        <v>140111717.95115671</v>
      </c>
      <c r="CN130" s="2">
        <f t="shared" ref="CN130:CN193" si="189">IF($D130=3,(BC130*$M130*$P130)/$T130,(BC130*$Q130)/$S130)</f>
        <v>141534592.05708894</v>
      </c>
      <c r="CO130" s="2">
        <f t="shared" ref="CO130:CO193" si="190">IF($D130=3,(BD130*$M130*$P130)/$T130,(BD130*$Q130)/$S130)</f>
        <v>142925911.03204787</v>
      </c>
      <c r="CP130" s="2">
        <f t="shared" ref="CP130:CP193" si="191">IF($D130=3,(BE130*$M130*$P130)/$T130,(BE130*$Q130)/$S130)</f>
        <v>144286509.10370782</v>
      </c>
      <c r="CQ130" s="2">
        <f t="shared" ref="CQ130:CQ193" si="192">IF($D130=3,(BF130*$M130*$P130)/$T130,(BF130*$Q130)/$S130)</f>
        <v>145660059.5301874</v>
      </c>
      <c r="CR130" s="2">
        <f>IF($D130=3,(W130*$P130*$M130*'input_cooling&amp;ventilation'!$D$3)*'input_cool&amp;vent_evolution'!M$11,(W130*$Q130*'input_cooling&amp;ventilation'!$D$3)*'input_cool&amp;vent_evolution'!M$12)</f>
        <v>15048869.424897596</v>
      </c>
      <c r="CS130" s="2">
        <f>IF($D130=3,(X130*$P130*$M130*'input_cooling&amp;ventilation'!$D$3)*'input_cool&amp;vent_evolution'!N$11,(X130*$Q130*'input_cooling&amp;ventilation'!$D$3)*'input_cool&amp;vent_evolution'!N$12)</f>
        <v>14136789.885916404</v>
      </c>
      <c r="CT130" s="2">
        <f>IF($D130=3,(Y130*$P130*$M130*'input_cooling&amp;ventilation'!$D$3)*'input_cool&amp;vent_evolution'!O$11,(Y130*$Q130*'input_cooling&amp;ventilation'!$D$3)*'input_cool&amp;vent_evolution'!O$12)</f>
        <v>13435956.361712815</v>
      </c>
      <c r="CU130" s="2">
        <f>IF($D130=3,(Z130*$P130*$M130*'input_cooling&amp;ventilation'!$D$3)*'input_cool&amp;vent_evolution'!P$11,(Z130*$Q130*'input_cooling&amp;ventilation'!$D$3)*'input_cool&amp;vent_evolution'!P$12)</f>
        <v>15045896.55293731</v>
      </c>
      <c r="CV130" s="2">
        <f>IF($D130=3,(AA130*$P130*$M130*'input_cooling&amp;ventilation'!$D$3)*'input_cool&amp;vent_evolution'!Q$11,(AA130*$Q130*'input_cooling&amp;ventilation'!$D$3)*'input_cool&amp;vent_evolution'!Q$12)</f>
        <v>16513144.296129741</v>
      </c>
      <c r="CW130" s="2">
        <f>IF($D130=3,(AB130*$P130*$M130*'input_cooling&amp;ventilation'!$D$3)*'input_cool&amp;vent_evolution'!R$11,(AB130*$Q130*'input_cooling&amp;ventilation'!$D$3)*'input_cool&amp;vent_evolution'!R$12)</f>
        <v>17419132.518207692</v>
      </c>
      <c r="CX130" s="2">
        <f>IF($D130=3,(AC130*$P130*$M130*'input_cooling&amp;ventilation'!$D$3)*'input_cool&amp;vent_evolution'!S$11,(AC130*$Q130*'input_cooling&amp;ventilation'!$D$3)*'input_cool&amp;vent_evolution'!S$12)</f>
        <v>18044507.143692754</v>
      </c>
      <c r="CY130" s="2">
        <f>IF($D130=3,(AD130*$P130*$M130*'input_cooling&amp;ventilation'!$D$3)*'input_cool&amp;vent_evolution'!T$11,(AD130*$Q130*'input_cooling&amp;ventilation'!$D$3)*'input_cool&amp;vent_evolution'!T$12)</f>
        <v>18731357.271176457</v>
      </c>
      <c r="CZ130" s="2">
        <f>IF($D130=3,(AE130*$P130*$M130*'input_cooling&amp;ventilation'!$D$3)*'input_cool&amp;vent_evolution'!U$11,(AE130*$Q130*'input_cooling&amp;ventilation'!$D$3)*'input_cool&amp;vent_evolution'!U$12)</f>
        <v>21470557.883193407</v>
      </c>
      <c r="DA130" s="2">
        <f>IF($D130=3,(AF130*$P130*$M130*'input_cooling&amp;ventilation'!$D$3)*'input_cool&amp;vent_evolution'!V$11,(AF130*$Q130*'input_cooling&amp;ventilation'!$D$3)*'input_cool&amp;vent_evolution'!V$12)</f>
        <v>21695439.407259051</v>
      </c>
      <c r="DB130" s="2">
        <f>IF($D130=3,(AG130*$P130*$M130*'input_cooling&amp;ventilation'!$D$3)*'input_cool&amp;vent_evolution'!W$11,(AG130*$Q130*'input_cooling&amp;ventilation'!$D$3)*'input_cool&amp;vent_evolution'!W$12)</f>
        <v>21063358.434144329</v>
      </c>
      <c r="DC130" s="2">
        <f>IF($D130=3,(AH130*$P130*$M130*'input_cooling&amp;ventilation'!$D$3)*'input_cool&amp;vent_evolution'!X$11,(AH130*$Q130*'input_cooling&amp;ventilation'!$D$3)*'input_cool&amp;vent_evolution'!X$12)</f>
        <v>21807777.33620793</v>
      </c>
      <c r="DD130" s="2">
        <f>IF($D130=3,(AI130*$P130*$M130*'input_cooling&amp;ventilation'!$D$3)*'input_cool&amp;vent_evolution'!Y$11,(AI130*$Q130*'input_cooling&amp;ventilation'!$D$3)*'input_cool&amp;vent_evolution'!Y$12)</f>
        <v>22296578.011970166</v>
      </c>
      <c r="DE130" s="2">
        <f>IF($D130=3,(AJ130*$P130*$M130*'input_cooling&amp;ventilation'!$D$3)*'input_cool&amp;vent_evolution'!Z$11,(AJ130*$Q130*'input_cooling&amp;ventilation'!$D$3)*'input_cool&amp;vent_evolution'!Z$12)</f>
        <v>23881052.38045812</v>
      </c>
      <c r="DF130" s="2">
        <f>IF($D130=3,(AK130*$P130*$M130*'input_cooling&amp;ventilation'!$D$3)*'input_cool&amp;vent_evolution'!AA$11,(AK130*$Q130*'input_cooling&amp;ventilation'!$D$3)*'input_cool&amp;vent_evolution'!AA$12)</f>
        <v>24036782.433288943</v>
      </c>
      <c r="DG130" s="2">
        <f>IF($D130=3,(AL130*$P130*$M130*'input_cooling&amp;ventilation'!$D$3)*'input_cool&amp;vent_evolution'!AB$11,(AL130*$Q130*'input_cooling&amp;ventilation'!$D$3)*'input_cool&amp;vent_evolution'!AB$12)</f>
        <v>21579439.448443893</v>
      </c>
      <c r="DH130" s="2">
        <f>IF($D130=3,(AM130*$P130*$M130*'input_cooling&amp;ventilation'!$D$3)*'input_cool&amp;vent_evolution'!AC$11,(AM130*$Q130*'input_cooling&amp;ventilation'!$D$3)*'input_cool&amp;vent_evolution'!AC$12)</f>
        <v>21531113.174495947</v>
      </c>
      <c r="DI130" s="2">
        <f>IF($D130=3,(AN130*$P130*$M130*'input_cooling&amp;ventilation'!$D$3)*'input_cool&amp;vent_evolution'!AD$11,(AN130*$Q130*'input_cooling&amp;ventilation'!$D$3)*'input_cool&amp;vent_evolution'!AD$12)</f>
        <v>21275564.728948645</v>
      </c>
      <c r="DJ130" s="2">
        <f>IF($D130=3,(AO130*$P130*$M130*'input_cooling&amp;ventilation'!$D$3)*'input_cool&amp;vent_evolution'!AE$11,(AO130*$Q130*'input_cooling&amp;ventilation'!$D$3)*'input_cool&amp;vent_evolution'!AE$12)</f>
        <v>20952267.73612953</v>
      </c>
      <c r="DK130" s="2">
        <f>IF($D130=3,(AP130*$P130*$M130*'input_cooling&amp;ventilation'!$D$3)*'input_cool&amp;vent_evolution'!AF$11,(AP130*$Q130*'input_cooling&amp;ventilation'!$D$3)*'input_cool&amp;vent_evolution'!AF$12)</f>
        <v>20500277.499166891</v>
      </c>
      <c r="DL130" s="2">
        <f>IF($D130=3,(AQ130*$P130*$M130*'input_cooling&amp;ventilation'!$D$3)*'input_cool&amp;vent_evolution'!AG$11,(AQ130*$Q130*'input_cooling&amp;ventilation'!$D$3)*'input_cool&amp;vent_evolution'!AG$12)</f>
        <v>20283775.720091883</v>
      </c>
      <c r="DM130" s="2">
        <f>IF($D130=3,(AR130*$P130*$M130*'input_cooling&amp;ventilation'!$D$3)*'input_cool&amp;vent_evolution'!AH$11,(AR130*$Q130*'input_cooling&amp;ventilation'!$D$3)*'input_cool&amp;vent_evolution'!AH$12)</f>
        <v>19952531.41968045</v>
      </c>
      <c r="DN130" s="2">
        <f>IF($D130=3,(AS130*$P130*$M130*'input_cooling&amp;ventilation'!$D$3)*'input_cool&amp;vent_evolution'!AI$11,(AS130*$Q130*'input_cooling&amp;ventilation'!$D$3)*'input_cool&amp;vent_evolution'!AI$12)</f>
        <v>19607663.286955383</v>
      </c>
      <c r="DO130" s="2">
        <f>IF($D130=3,(AT130*$P130*$M130*'input_cooling&amp;ventilation'!$D$3)*'input_cool&amp;vent_evolution'!AJ$11,(AT130*$Q130*'input_cooling&amp;ventilation'!$D$3)*'input_cool&amp;vent_evolution'!AJ$12)</f>
        <v>19250211.891976781</v>
      </c>
      <c r="DP130" s="2">
        <f>IF($D130=3,(AU130*$P130*$M130*'input_cooling&amp;ventilation'!$D$3)*'input_cool&amp;vent_evolution'!AK$11,(AU130*$Q130*'input_cooling&amp;ventilation'!$D$3)*'input_cool&amp;vent_evolution'!AK$12)</f>
        <v>19053658.402569745</v>
      </c>
      <c r="DQ130" s="2">
        <f>IF($D130=3,(AV130*$P130*$M130*'input_cooling&amp;ventilation'!$D$3)*'input_cool&amp;vent_evolution'!AL$11,(AV130*$Q130*'input_cooling&amp;ventilation'!$D$3)*'input_cool&amp;vent_evolution'!AL$12)</f>
        <v>18514721.822229046</v>
      </c>
      <c r="DR130" s="2">
        <f>IF($D130=3,(AW130*$P130*$M130*'input_cooling&amp;ventilation'!$D$3)*'input_cool&amp;vent_evolution'!AM$11,(AW130*$Q130*'input_cooling&amp;ventilation'!$D$3)*'input_cool&amp;vent_evolution'!AM$12)</f>
        <v>18141080.806172088</v>
      </c>
      <c r="DS130" s="2">
        <f>IF($D130=3,(AX130*$P130*$M130*'input_cooling&amp;ventilation'!$D$3)*'input_cool&amp;vent_evolution'!AN$11,(AX130*$Q130*'input_cooling&amp;ventilation'!$D$3)*'input_cool&amp;vent_evolution'!AN$12)</f>
        <v>17761809.30337698</v>
      </c>
      <c r="DT130" s="2">
        <f>IF($D130=3,(AY130*$P130*$M130*'input_cooling&amp;ventilation'!$D$3)*'input_cool&amp;vent_evolution'!AO$11,(AY130*$Q130*'input_cooling&amp;ventilation'!$D$3)*'input_cool&amp;vent_evolution'!AO$12)</f>
        <v>17382682.135794573</v>
      </c>
      <c r="DU130" s="2">
        <f>IF($D130=3,(AZ130*$P130*$M130*'input_cooling&amp;ventilation'!$D$3)*'input_cool&amp;vent_evolution'!AP$11,(AZ130*$Q130*'input_cooling&amp;ventilation'!$D$3)*'input_cool&amp;vent_evolution'!AP$12)</f>
        <v>17005636.422419712</v>
      </c>
      <c r="DV130" s="2">
        <f>IF($D130=3,(BA130*$P130*$M130*'input_cooling&amp;ventilation'!$D$3)*'input_cool&amp;vent_evolution'!AQ$11,(BA130*$Q130*'input_cooling&amp;ventilation'!$D$3)*'input_cool&amp;vent_evolution'!AQ$12)</f>
        <v>16632014.108827369</v>
      </c>
      <c r="DW130" s="2">
        <f>IF($D130=3,(BB130*$P130*$M130*'input_cooling&amp;ventilation'!$D$3)*'input_cool&amp;vent_evolution'!AR$11,(BB130*$Q130*'input_cooling&amp;ventilation'!$D$3)*'input_cool&amp;vent_evolution'!AR$12)</f>
        <v>16263882.122196777</v>
      </c>
      <c r="DX130" s="2">
        <f>IF($D130=3,(BC130*$P130*$M130*'input_cooling&amp;ventilation'!$D$3)*'input_cool&amp;vent_evolution'!AS$11,(BC130*$Q130*'input_cooling&amp;ventilation'!$D$3)*'input_cool&amp;vent_evolution'!AS$12)</f>
        <v>15903197.414842436</v>
      </c>
      <c r="DY130" s="2">
        <f>IF($D130=3,(BD130*$P130*$M130*'input_cooling&amp;ventilation'!$D$3)*'input_cool&amp;vent_evolution'!AT$11,(BD130*$Q130*'input_cooling&amp;ventilation'!$D$3)*'input_cool&amp;vent_evolution'!AT$12)</f>
        <v>15552048.182553694</v>
      </c>
      <c r="DZ130" s="2">
        <f>IF($D130=3,(BE130*$P130*$M130*'input_cooling&amp;ventilation'!$D$3)*'input_cool&amp;vent_evolution'!AU$11,(BE130*$Q130*'input_cooling&amp;ventilation'!$D$3)*'input_cool&amp;vent_evolution'!AU$12)</f>
        <v>15700097.522346258</v>
      </c>
      <c r="EA130" s="2">
        <f>IF($D130=3,(BF130*$P130*$M130*'input_cooling&amp;ventilation'!$D$3)*'input_cool&amp;vent_evolution'!AV$11,(BF130*$Q130*'input_cooling&amp;ventilation'!$D$3)*'input_cool&amp;vent_evolution'!AV$12)</f>
        <v>15849556.233223308</v>
      </c>
      <c r="EB130">
        <v>0.59967453213995114</v>
      </c>
      <c r="EC130" s="2">
        <f t="shared" ref="EC130:EC193" si="193">$EB130*$H130</f>
        <v>25690236.859235149</v>
      </c>
      <c r="ED130" s="2">
        <f>IF($D130=3,(EC130*(1+'input_cool&amp;vent_evolution'!M$10)),EC130*(1+'input_cool&amp;vent_evolution'!M$9))</f>
        <v>26237853.586635225</v>
      </c>
      <c r="EE130" s="2">
        <f>IF($D130=3,(ED130*(1+'input_cool&amp;vent_evolution'!N$10)),ED130*(1+'input_cool&amp;vent_evolution'!N$9))</f>
        <v>26786035.508171353</v>
      </c>
      <c r="EF130" s="2">
        <f>IF($D130=3,(EE130*(1+'input_cool&amp;vent_evolution'!O$10)),EE130*(1+'input_cool&amp;vent_evolution'!O$9))</f>
        <v>27334782.633726288</v>
      </c>
      <c r="EG130" s="2">
        <f>IF($D130=3,(EF130*(1+'input_cool&amp;vent_evolution'!P$10)),EF130*(1+'input_cool&amp;vent_evolution'!P$9))</f>
        <v>27853647.191304907</v>
      </c>
      <c r="EH130" s="2">
        <f>IF($D130=3,(EG130*(1+'input_cool&amp;vent_evolution'!Q$10)),EG130*(1+'input_cool&amp;vent_evolution'!Q$9))</f>
        <v>28373076.954000451</v>
      </c>
      <c r="EI130" s="2">
        <f>IF($D130=3,(EH130*(1+'input_cool&amp;vent_evolution'!R$10)),EH130*(1+'input_cool&amp;vent_evolution'!R$9))</f>
        <v>28781213.700889125</v>
      </c>
      <c r="EJ130" s="2">
        <f>IF($D130=3,(EI130*(1+'input_cool&amp;vent_evolution'!S$10)),EI130*(1+'input_cool&amp;vent_evolution'!S$9))</f>
        <v>29189598.4905934</v>
      </c>
      <c r="EK130" s="2">
        <f>IF($D130=3,(EJ130*(1+'input_cool&amp;vent_evolution'!T$10)),EJ130*(1+'input_cool&amp;vent_evolution'!T$9))</f>
        <v>29598231.32091713</v>
      </c>
      <c r="EL130" s="2">
        <f>IF($D130=3,(EK130*(1+'input_cool&amp;vent_evolution'!U$10)),EK130*(1+'input_cool&amp;vent_evolution'!U$9))</f>
        <v>30007112.174290765</v>
      </c>
      <c r="EM130" s="2">
        <f>IF($D130=3,(EL130*(1+'input_cool&amp;vent_evolution'!V$10)),EL130*(1+'input_cool&amp;vent_evolution'!V$9))</f>
        <v>30416241.066087641</v>
      </c>
      <c r="EN130" s="2">
        <f>IF($D130=3,(EM130*(1+'input_cool&amp;vent_evolution'!W$10)),EM130*(1+'input_cool&amp;vent_evolution'!W$9))</f>
        <v>30734434.558321189</v>
      </c>
      <c r="EO130" s="2">
        <f>IF($D130=3,(EN130*(1+'input_cool&amp;vent_evolution'!X$10)),EN130*(1+'input_cool&amp;vent_evolution'!X$9))</f>
        <v>31052835.638513375</v>
      </c>
      <c r="EP130" s="2">
        <f>IF($D130=3,(EO130*(1+'input_cool&amp;vent_evolution'!Y$10)),EO130*(1+'input_cool&amp;vent_evolution'!Y$9))</f>
        <v>31371444.318743184</v>
      </c>
      <c r="EQ130" s="2">
        <f>IF($D130=3,(EP130*(1+'input_cool&amp;vent_evolution'!Z$10)),EP130*(1+'input_cool&amp;vent_evolution'!Z$9))</f>
        <v>31690260.579245012</v>
      </c>
      <c r="ER130" s="2">
        <f>IF($D130=3,(EQ130*(1+'input_cool&amp;vent_evolution'!AA$10)),EQ130*(1+'input_cool&amp;vent_evolution'!AA$9))</f>
        <v>32009284.439784452</v>
      </c>
      <c r="ES130" s="2">
        <f>IF($D130=3,(ER130*(1+'input_cool&amp;vent_evolution'!AB$10)),ER130*(1+'input_cool&amp;vent_evolution'!AB$9))</f>
        <v>32231349.5315222</v>
      </c>
      <c r="ET130" s="2">
        <f>IF($D130=3,(ES130*(1+'input_cool&amp;vent_evolution'!AC$10)),ES130*(1+'input_cool&amp;vent_evolution'!AC$9))</f>
        <v>32453570.435019184</v>
      </c>
      <c r="EU130" s="2">
        <f>IF($D130=3,(ET130*(1+'input_cool&amp;vent_evolution'!AD$10)),ET130*(1+'input_cool&amp;vent_evolution'!AD$9))</f>
        <v>32675947.177727744</v>
      </c>
      <c r="EV130" s="2">
        <f>IF($D130=3,(EU130*(1+'input_cool&amp;vent_evolution'!AE$10)),EU130*(1+'input_cool&amp;vent_evolution'!AE$9))</f>
        <v>32898479.734391745</v>
      </c>
      <c r="EW130" s="2">
        <f>IF($D130=3,(EV130*(1+'input_cool&amp;vent_evolution'!AF$10)),EV130*(1+'input_cool&amp;vent_evolution'!AF$9))</f>
        <v>33121168.129169218</v>
      </c>
      <c r="EX130" s="2">
        <f>IF($D130=3,(EW130*(1+'input_cool&amp;vent_evolution'!AG$10)),EW130*(1+'input_cool&amp;vent_evolution'!AG$9))</f>
        <v>33261960.300483305</v>
      </c>
      <c r="EY130" s="2">
        <f>IF($D130=3,(EX130*(1+'input_cool&amp;vent_evolution'!AH$10)),EX130*(1+'input_cool&amp;vent_evolution'!AH$9))</f>
        <v>33402794.390412815</v>
      </c>
      <c r="EZ130" s="2">
        <f>IF($D130=3,(EY130*(1+'input_cool&amp;vent_evolution'!AI$10)),EY130*(1+'input_cool&amp;vent_evolution'!AI$9))</f>
        <v>33543670.406644408</v>
      </c>
      <c r="FA130" s="2">
        <f>IF($D130=3,(EZ130*(1+'input_cool&amp;vent_evolution'!AJ$10)),EZ130*(1+'input_cool&amp;vent_evolution'!AJ$9))</f>
        <v>33684588.340393335</v>
      </c>
      <c r="FB130" s="2">
        <f>IF($D130=3,(FA130*(1+'input_cool&amp;vent_evolution'!AK$10)),FA130*(1+'input_cool&amp;vent_evolution'!AK$9))</f>
        <v>33825548.172991969</v>
      </c>
      <c r="FC130" s="2">
        <f>IF($D130=3,(FB130*(1+'input_cool&amp;vent_evolution'!AL$10)),FB130*(1+'input_cool&amp;vent_evolution'!AL$9))</f>
        <v>33966549.945069812</v>
      </c>
      <c r="FD130" s="2">
        <f>IF($D130=3,(FC130*(1+'input_cool&amp;vent_evolution'!AM$10)),FC130*(1+'input_cool&amp;vent_evolution'!AM$9))</f>
        <v>34107593.622585915</v>
      </c>
      <c r="FE130" s="2">
        <f>IF($D130=3,(FD130*(1+'input_cool&amp;vent_evolution'!AN$10)),FD130*(1+'input_cool&amp;vent_evolution'!AN$9))</f>
        <v>34248679.226404123</v>
      </c>
      <c r="FF130" s="2">
        <f>IF($D130=3,(FE130*(1+'input_cool&amp;vent_evolution'!AO$10)),FE130*(1+'input_cool&amp;vent_evolution'!AO$9))</f>
        <v>34389806.74334728</v>
      </c>
      <c r="FG130" s="2">
        <f>IF($D130=3,(FF130*(1+'input_cool&amp;vent_evolution'!AP$10)),FF130*(1+'input_cool&amp;vent_evolution'!AP$9))</f>
        <v>34530976.182200119</v>
      </c>
      <c r="FH130" s="2">
        <f>IF($D130=3,(FG130*(1+'input_cool&amp;vent_evolution'!AQ$10)),FG130*(1+'input_cool&amp;vent_evolution'!AQ$9))</f>
        <v>34672187.529785544</v>
      </c>
      <c r="FI130" s="2">
        <f>IF($D130=3,(FH130*(1+'input_cool&amp;vent_evolution'!AR$10)),FH130*(1+'input_cool&amp;vent_evolution'!AR$9))</f>
        <v>34813440.801476844</v>
      </c>
      <c r="FJ130" s="2">
        <f>IF($D130=3,(FI130*(1+'input_cool&amp;vent_evolution'!AS$10)),FI130*(1+'input_cool&amp;vent_evolution'!AS$9))</f>
        <v>34954735.987391204</v>
      </c>
      <c r="FK130" s="2">
        <f>IF($D130=3,(FJ130*(1+'input_cool&amp;vent_evolution'!AT$10)),FJ130*(1+'input_cool&amp;vent_evolution'!AT$9))</f>
        <v>35096073.100705683</v>
      </c>
      <c r="FL130" s="2">
        <f>IF($D130=3,(FK130*(1+'input_cool&amp;vent_evolution'!AU$10)),FK130*(1+'input_cool&amp;vent_evolution'!AU$9))</f>
        <v>35237981.701088674</v>
      </c>
      <c r="FM130" s="2">
        <f t="shared" ref="FM130:FM193" si="194">IF($D130=3,(EC130*$M130*$N130/$R130),(EC130*$O130*$M130)/R$2)</f>
        <v>42024565.02352462</v>
      </c>
      <c r="FN130" s="2">
        <f t="shared" ref="FN130:FN193" si="195">IF($D130=3,(ED130*$M130*$N130/$R130),(ED130*$O130*$M130)/$S130)</f>
        <v>42920366.603505827</v>
      </c>
      <c r="FO130" s="2">
        <f t="shared" ref="FO130:FO193" si="196">IF($D130=3,(EE130*$M130*$N130/$R130),(EE130*$O130*$M130)/$S130)</f>
        <v>43817092.738517478</v>
      </c>
      <c r="FP130" s="2">
        <f t="shared" ref="FP130:FP193" si="197">IF($D130=3,(EF130*$M130*$N130/$R130),(EF130*$O130*$M130)/$S130)</f>
        <v>44714743.444725953</v>
      </c>
      <c r="FQ130" s="2">
        <f t="shared" ref="FQ130:FQ193" si="198">IF($D130=3,(EG130*$M130*$N130/$R130),(EG130*$O130*$M130)/$S130)</f>
        <v>45563511.693062551</v>
      </c>
      <c r="FR130" s="2">
        <f t="shared" ref="FR130:FR193" si="199">IF($D130=3,(EH130*$M130*$N130/$R130),(EH130*$O130*$M130)/$S130)</f>
        <v>46413204.514392287</v>
      </c>
      <c r="FS130" s="2">
        <f t="shared" ref="FS130:FS193" si="200">IF($D130=3,(EI130*$M130*$N130/$R130),(EI130*$O130*$M130)/$S130)</f>
        <v>47080842.160245568</v>
      </c>
      <c r="FT130" s="2">
        <f t="shared" ref="FT130:FT193" si="201">IF($D130=3,(EJ130*$M130*$N130/$R130),(EJ130*$O130*$M130)/$S130)</f>
        <v>47748885.559128292</v>
      </c>
      <c r="FU130" s="2">
        <f t="shared" ref="FU130:FU193" si="202">IF($D130=3,(EK130*$M130*$N130/$R130),(EK130*$O130*$M130)/$S130)</f>
        <v>48417334.707447961</v>
      </c>
      <c r="FV130" s="2">
        <f t="shared" ref="FV130:FV193" si="203">IF($D130=3,(EL130*$M130*$N130/$R130),(EL130*$O130*$M130)/$S130)</f>
        <v>49086189.576463997</v>
      </c>
      <c r="FW130" s="2">
        <f t="shared" ref="FW130:FW193" si="204">IF($D130=3,(EM130*$M130*$N130/$R130),(EM130*$O130*$M130)/$S130)</f>
        <v>49755450.191324376</v>
      </c>
      <c r="FX130" s="2">
        <f t="shared" ref="FX130:FX193" si="205">IF($D130=3,(EN130*$M130*$N130/$R130),(EN130*$O130*$M130)/$S130)</f>
        <v>50275956.996212944</v>
      </c>
      <c r="FY130" s="2">
        <f t="shared" ref="FY130:FY193" si="206">IF($D130=3,(EO130*$M130*$N130/$R130),(EO130*$O130*$M130)/$S130)</f>
        <v>50796803.377327055</v>
      </c>
      <c r="FZ130" s="2">
        <f t="shared" ref="FZ130:FZ193" si="207">IF($D130=3,(EP130*$M130*$N130/$R130),(EP130*$O130*$M130)/$S130)</f>
        <v>51317989.354425736</v>
      </c>
      <c r="GA130" s="2">
        <f t="shared" ref="GA130:GA193" si="208">IF($D130=3,(EQ130*$M130*$N130/$R130),(EQ130*$O130*$M130)/$S130)</f>
        <v>51839514.895176046</v>
      </c>
      <c r="GB130" s="2">
        <f t="shared" ref="GB130:GB193" si="209">IF($D130=3,(ER130*$M130*$N130/$R130),(ER130*$O130*$M130)/$S130)</f>
        <v>52361380.031910904</v>
      </c>
      <c r="GC130" s="2">
        <f t="shared" ref="GC130:GC193" si="210">IF($D130=3,(ES130*$M130*$N130/$R130),(ES130*$O130*$M130)/$S130)</f>
        <v>52724638.219771206</v>
      </c>
      <c r="GD130" s="2">
        <f t="shared" ref="GD130:GD193" si="211">IF($D130=3,(ET130*$M130*$N130/$R130),(ET130*$O130*$M130)/$S130)</f>
        <v>53088151.28739161</v>
      </c>
      <c r="GE130" s="2">
        <f t="shared" ref="GE130:GE193" si="212">IF($D130=3,(EU130*$M130*$N130/$R130),(EU130*$O130*$M130)/$S130)</f>
        <v>53451919.279679157</v>
      </c>
      <c r="GF130" s="2">
        <f t="shared" ref="GF130:GF193" si="213">IF($D130=3,(EV130*$M130*$N130/$R130),(EV130*$O130*$M130)/$S130)</f>
        <v>53815942.155319393</v>
      </c>
      <c r="GG130" s="2">
        <f t="shared" ref="GG130:GG193" si="214">IF($D130=3,(EW130*$M130*$N130/$R130),(EW130*$O130*$M130)/$S130)</f>
        <v>54180219.953830466</v>
      </c>
      <c r="GH130" s="2">
        <f t="shared" ref="GH130:GH193" si="215">IF($D130=3,(EX130*$M130*$N130/$R130),(EX130*$O130*$M130)/$S130)</f>
        <v>54410530.393964268</v>
      </c>
      <c r="GI130" s="2">
        <f t="shared" ref="GI130:GI193" si="216">IF($D130=3,(EY130*$M130*$N130/$R130),(EY130*$O130*$M130)/$S130)</f>
        <v>54640909.405345164</v>
      </c>
      <c r="GJ130" s="2">
        <f t="shared" ref="GJ130:GJ193" si="217">IF($D130=3,(EZ130*$M130*$N130/$R130),(EZ130*$O130*$M130)/$S130)</f>
        <v>54871357.000547133</v>
      </c>
      <c r="GK130" s="2">
        <f t="shared" ref="GK130:GK193" si="218">IF($D130=3,(FA130*$M130*$N130/$R130),(FA130*$O130*$M130)/$S130)</f>
        <v>55101873.165199921</v>
      </c>
      <c r="GL130" s="2">
        <f t="shared" ref="GL130:GL193" si="219">IF($D130=3,(FB130*$M130*$N130/$R130),(FB130*$O130*$M130)/$S130)</f>
        <v>55332457.868766673</v>
      </c>
      <c r="GM130" s="2">
        <f t="shared" ref="GM130:GM193" si="220">IF($D130=3,(FC130*$M130*$N130/$R130),(FC130*$O130*$M130)/$S130)</f>
        <v>55563111.177709885</v>
      </c>
      <c r="GN130" s="2">
        <f t="shared" ref="GN130:GN193" si="221">IF($D130=3,(FD130*$M130*$N130/$R130),(FD130*$O130*$M130)/$S130)</f>
        <v>55793833.036344744</v>
      </c>
      <c r="GO130" s="2">
        <f t="shared" ref="GO130:GO193" si="222">IF($D130=3,(FE130*$M130*$N130/$R130),(FE130*$O130*$M130)/$S130)</f>
        <v>56024623.478800714</v>
      </c>
      <c r="GP130" s="2">
        <f t="shared" ref="GP130:GP193" si="223">IF($D130=3,(FF130*$M130*$N130/$R130),(FF130*$O130*$M130)/$S130)</f>
        <v>56255482.483522356</v>
      </c>
      <c r="GQ130" s="2">
        <f t="shared" ref="GQ130:GQ193" si="224">IF($D130=3,(FG130*$M130*$N130/$R130),(FG130*$O130*$M130)/$S130)</f>
        <v>56486410.064879902</v>
      </c>
      <c r="GR130" s="2">
        <f t="shared" ref="GR130:GR193" si="225">IF($D130=3,(FH130*$M130*$N130/$R130),(FH130*$O130*$M130)/$S130)</f>
        <v>56717406.201318011</v>
      </c>
      <c r="GS130" s="2">
        <f t="shared" ref="GS130:GS193" si="226">IF($D130=3,(FI130*$M130*$N130/$R130),(FI130*$O130*$M130)/$S130)</f>
        <v>56948470.917984597</v>
      </c>
      <c r="GT130" s="2">
        <f t="shared" ref="GT130:GT193" si="227">IF($D130=3,(FJ130*$M130*$N130/$R130),(FJ130*$O130*$M130)/$S130)</f>
        <v>57179604.198713161</v>
      </c>
      <c r="GU130" s="2">
        <f t="shared" ref="GU130:GU193" si="228">IF($D130=3,(FK130*$M130*$N130/$R130),(FK130*$O130*$M130)/$S130)</f>
        <v>57410806.065059006</v>
      </c>
      <c r="GV130" s="2">
        <f t="shared" ref="GV130:GV193" si="229">IF($D130=3,(FL130*$M130*$N130/$R130),(FL130*$O130*$M130)/$S130)</f>
        <v>57642942.780530676</v>
      </c>
      <c r="GW130" s="2">
        <f>IF($D130=3,($N130*$M130*EC130*'input_cooling&amp;ventilation'!$D$3)*'input_cool&amp;vent_evolution'!M$11,($O130*$M130*EC130*'input_cooling&amp;ventilation'!$D$3)*'input_cool&amp;vent_evolution'!M$10)</f>
        <v>8712736.5138654523</v>
      </c>
      <c r="GX130" s="2">
        <f>IF($D130=3,($N130*$M130*ED130*'input_cooling&amp;ventilation'!$D$3)*'input_cool&amp;vent_evolution'!N$11,($O130*$M130*ED130*'input_cooling&amp;ventilation'!$D$3)*'input_cool&amp;vent_evolution'!N$10)</f>
        <v>8236116.5335965967</v>
      </c>
      <c r="GY130" s="2">
        <f>IF($D130=3,($N130*$M130*EE130*'input_cooling&amp;ventilation'!$D$3)*'input_cool&amp;vent_evolution'!O$11,($O130*$M130*EE130*'input_cooling&amp;ventilation'!$D$3)*'input_cool&amp;vent_evolution'!O$10)</f>
        <v>7882376.8704905696</v>
      </c>
      <c r="GZ130" s="2">
        <f>IF($D130=3,($N130*$M130*EF130*'input_cooling&amp;ventilation'!$D$3)*'input_cool&amp;vent_evolution'!P$11,($O130*$M130*EF130*'input_cooling&amp;ventilation'!$D$3)*'input_cool&amp;vent_evolution'!P$10)</f>
        <v>8892444.9790506233</v>
      </c>
      <c r="HA130" s="2">
        <f>IF($D130=3,($N130*$M130*EG130*'input_cooling&amp;ventilation'!$D$3)*'input_cool&amp;vent_evolution'!Q$11,($O130*$M130*EG130*'input_cooling&amp;ventilation'!$D$3)*'input_cool&amp;vent_evolution'!Q$10)</f>
        <v>9804395.7794117127</v>
      </c>
      <c r="HB130" s="2">
        <f>IF($D130=3,($N130*$M130*EH130*'input_cooling&amp;ventilation'!$D$3)*'input_cool&amp;vent_evolution'!R$11,($O130*$M130*EH130*'input_cooling&amp;ventilation'!$D$3)*'input_cool&amp;vent_evolution'!R$10)</f>
        <v>10374342.815534202</v>
      </c>
      <c r="HC130" s="2">
        <f>IF($D130=3,($N130*$M130*EI130*'input_cooling&amp;ventilation'!$D$3)*'input_cool&amp;vent_evolution'!S$11,($O130*$M130*EI130*'input_cooling&amp;ventilation'!$D$3)*'input_cool&amp;vent_evolution'!S$10)</f>
        <v>10728610.981855597</v>
      </c>
      <c r="HD130" s="2">
        <f>IF($D130=3,($N130*$M130*EJ130*'input_cooling&amp;ventilation'!$D$3)*'input_cool&amp;vent_evolution'!T$11,($O130*$M130*EJ130*'input_cooling&amp;ventilation'!$D$3)*'input_cool&amp;vent_evolution'!T$10)</f>
        <v>11112566.789600316</v>
      </c>
      <c r="HE130" s="2">
        <f>IF($D130=3,($N130*$M130*EK130*'input_cooling&amp;ventilation'!$D$3)*'input_cool&amp;vent_evolution'!U$11,($O130*$M130*EK130*'input_cooling&amp;ventilation'!$D$3)*'input_cool&amp;vent_evolution'!U$10)</f>
        <v>12702943.88157982</v>
      </c>
      <c r="HF130" s="2">
        <f>IF($D130=3,($N130*$M130*EL130*'input_cooling&amp;ventilation'!$D$3)*'input_cool&amp;vent_evolution'!V$11,($O130*$M130*EL130*'input_cooling&amp;ventilation'!$D$3)*'input_cool&amp;vent_evolution'!V$10)</f>
        <v>12771891.204424823</v>
      </c>
      <c r="HG130" s="2">
        <f>IF($D130=3,($N130*$M130*EM130*'input_cooling&amp;ventilation'!$D$3)*'input_cool&amp;vent_evolution'!W$11,($O130*$M130*EM130*'input_cooling&amp;ventilation'!$D$3)*'input_cool&amp;vent_evolution'!W$10)</f>
        <v>12337570.352390973</v>
      </c>
      <c r="HH130" s="2">
        <f>IF($D130=3,($N130*$M130*EN130*'input_cooling&amp;ventilation'!$D$3)*'input_cool&amp;vent_evolution'!X$11,($O130*$M130*EN130*'input_cooling&amp;ventilation'!$D$3)*'input_cool&amp;vent_evolution'!X$10)</f>
        <v>12680687.626292702</v>
      </c>
      <c r="HI130" s="2">
        <f>IF($D130=3,($N130*$M130*EO130*'input_cooling&amp;ventilation'!$D$3)*'input_cool&amp;vent_evolution'!Y$11,($O130*$M130*EO130*'input_cooling&amp;ventilation'!$D$3)*'input_cool&amp;vent_evolution'!Y$10)</f>
        <v>12865435.216880884</v>
      </c>
      <c r="HJ130" s="2">
        <f>IF($D130=3,($N130*$M130*EP130*'input_cooling&amp;ventilation'!$D$3)*'input_cool&amp;vent_evolution'!Z$11,($O130*$M130*EP130*'input_cooling&amp;ventilation'!$D$3)*'input_cool&amp;vent_evolution'!Z$10)</f>
        <v>13671605.446123585</v>
      </c>
      <c r="HK130" s="2">
        <f>IF($D130=3,($N130*$M130*EQ130*'input_cooling&amp;ventilation'!$D$3)*'input_cool&amp;vent_evolution'!AA$11,($O130*$M130*EQ130*'input_cooling&amp;ventilation'!$D$3)*'input_cool&amp;vent_evolution'!AA$10)</f>
        <v>13638817.475043973</v>
      </c>
      <c r="HL130" s="2">
        <f>IF($D130=3,($N130*$M130*ER130*'input_cooling&amp;ventilation'!$D$3)*'input_cool&amp;vent_evolution'!AB$11,($O130*$M130*ER130*'input_cooling&amp;ventilation'!$D$3)*'input_cool&amp;vent_evolution'!AB$10)</f>
        <v>12137673.361973429</v>
      </c>
      <c r="HM130" s="2">
        <f>IF($D130=3,($N130*$M130*ES130*'input_cooling&amp;ventilation'!$D$3)*'input_cool&amp;vent_evolution'!AC$11,($O130*$M130*ES130*'input_cooling&amp;ventilation'!$D$3)*'input_cool&amp;vent_evolution'!AC$10)</f>
        <v>11994191.830021607</v>
      </c>
      <c r="HN130" s="2">
        <f>IF($D130=3,($N130*$M130*ET130*'input_cooling&amp;ventilation'!$D$3)*'input_cool&amp;vent_evolution'!AD$11,($O130*$M130*ET130*'input_cooling&amp;ventilation'!$D$3)*'input_cool&amp;vent_evolution'!AD$10)</f>
        <v>11741111.615053469</v>
      </c>
      <c r="HO130" s="2">
        <f>IF($D130=3,($N130*$M130*EU130*'input_cooling&amp;ventilation'!$D$3)*'input_cool&amp;vent_evolution'!AE$11,($O130*$M130*EU130*'input_cooling&amp;ventilation'!$D$3)*'input_cool&amp;vent_evolution'!AE$10)</f>
        <v>11459330.199362125</v>
      </c>
      <c r="HP130" s="2">
        <f>IF($D130=3,($N130*$M130*EV130*'input_cooling&amp;ventilation'!$D$3)*'input_cool&amp;vent_evolution'!AF$11,($O130*$M130*EV130*'input_cooling&amp;ventilation'!$D$3)*'input_cool&amp;vent_evolution'!AF$10)</f>
        <v>11116772.805609277</v>
      </c>
      <c r="HQ130" s="2">
        <f>IF($D130=3,($N130*$M130*EW130*'input_cooling&amp;ventilation'!$D$3)*'input_cool&amp;vent_evolution'!AG$11,($O130*$M130*EW130*'input_cooling&amp;ventilation'!$D$3)*'input_cool&amp;vent_evolution'!AG$10)</f>
        <v>10911429.414901748</v>
      </c>
      <c r="HR130" s="2">
        <f>IF($D130=3,($N130*$M130*EX130*'input_cooling&amp;ventilation'!$D$3)*'input_cool&amp;vent_evolution'!AH$11,($O130*$M130*EX130*'input_cooling&amp;ventilation'!$D$3)*'input_cool&amp;vent_evolution'!AH$10)</f>
        <v>10624702.743787372</v>
      </c>
      <c r="HS130" s="2">
        <f>IF($D130=3,($N130*$M130*EY130*'input_cooling&amp;ventilation'!$D$3)*'input_cool&amp;vent_evolution'!AI$11,($O130*$M130*EY130*'input_cooling&amp;ventilation'!$D$3)*'input_cool&amp;vent_evolution'!AI$10)</f>
        <v>10339801.216274349</v>
      </c>
      <c r="HT130" s="2">
        <f>IF($D130=3,($N130*$M130*EZ130*'input_cooling&amp;ventilation'!$D$3)*'input_cool&amp;vent_evolution'!AJ$11,($O130*$M130*EZ130*'input_cooling&amp;ventilation'!$D$3)*'input_cool&amp;vent_evolution'!AJ$10)</f>
        <v>10057002.973951129</v>
      </c>
      <c r="HU130" s="2">
        <f>IF($D130=3,($N130*$M130*FA130*'input_cooling&amp;ventilation'!$D$3)*'input_cool&amp;vent_evolution'!AK$11,($O130*$M130*FA130*'input_cooling&amp;ventilation'!$D$3)*'input_cool&amp;vent_evolution'!AK$10)</f>
        <v>9865854.3744739611</v>
      </c>
      <c r="HV130" s="2">
        <f>IF($D130=3,($N130*$M130*FB130*'input_cooling&amp;ventilation'!$D$3)*'input_cool&amp;vent_evolution'!AL$11,($O130*$M130*FB130*'input_cooling&amp;ventilation'!$D$3)*'input_cool&amp;vent_evolution'!AL$10)</f>
        <v>9504308.9530619271</v>
      </c>
      <c r="HW130" s="2">
        <f>IF($D130=3,($N130*$M130*FC130*'input_cooling&amp;ventilation'!$D$3)*'input_cool&amp;vent_evolution'!AM$11,($O130*$M130*FC130*'input_cooling&amp;ventilation'!$D$3)*'input_cool&amp;vent_evolution'!AM$10)</f>
        <v>9237011.5905343182</v>
      </c>
      <c r="HX130" s="2">
        <f>IF($D130=3,($N130*$M130*FD130*'input_cooling&amp;ventilation'!$D$3)*'input_cool&amp;vent_evolution'!AN$11,($O130*$M130*FD130*'input_cooling&amp;ventilation'!$D$3)*'input_cool&amp;vent_evolution'!AN$10)</f>
        <v>8973963.9107633457</v>
      </c>
      <c r="HY130" s="2">
        <f>IF($D130=3,($N130*$M130*FE130*'input_cooling&amp;ventilation'!$D$3)*'input_cool&amp;vent_evolution'!AO$11,($O130*$M130*FE130*'input_cooling&amp;ventilation'!$D$3)*'input_cool&amp;vent_evolution'!AO$10)</f>
        <v>8717718.8218521494</v>
      </c>
      <c r="HZ130" s="2">
        <f>IF($D130=3,($N130*$M130*FF130*'input_cooling&amp;ventilation'!$D$3)*'input_cool&amp;vent_evolution'!AP$11,($O130*$M130*FF130*'input_cooling&amp;ventilation'!$D$3)*'input_cool&amp;vent_evolution'!AP$10)</f>
        <v>8468823.2744679879</v>
      </c>
      <c r="IA130" s="2">
        <f>IF($D130=3,($N130*$M130*FG130*'input_cooling&amp;ventilation'!$D$3)*'input_cool&amp;vent_evolution'!AQ$11,($O130*$M130*FG130*'input_cooling&amp;ventilation'!$D$3)*'input_cool&amp;vent_evolution'!AQ$10)</f>
        <v>8227521.802332053</v>
      </c>
      <c r="IB130" s="2">
        <f>IF($D130=3,($N130*$M130*FH130*'input_cooling&amp;ventilation'!$D$3)*'input_cool&amp;vent_evolution'!AR$11,($O130*$M130*FH130*'input_cooling&amp;ventilation'!$D$3)*'input_cool&amp;vent_evolution'!AR$10)</f>
        <v>7994420.8490018966</v>
      </c>
      <c r="IC130" s="2">
        <f>IF($D130=3,($N130*$M130*FI130*'input_cooling&amp;ventilation'!$D$3)*'input_cool&amp;vent_evolution'!AS$11,($O130*$M130*FI130*'input_cooling&amp;ventilation'!$D$3)*'input_cool&amp;vent_evolution'!AS$10)</f>
        <v>7770067.7568965349</v>
      </c>
      <c r="ID130" s="2">
        <f>IF($D130=3,($N130*$M130*FJ130*'input_cooling&amp;ventilation'!$D$3)*'input_cool&amp;vent_evolution'!AT$11,($O130*$M130*FJ130*'input_cooling&amp;ventilation'!$D$3)*'input_cool&amp;vent_evolution'!AT$10)</f>
        <v>7555072.8162588216</v>
      </c>
      <c r="IE130" s="2">
        <f>IF($D130=3,($N130*$M130*FK130*'input_cooling&amp;ventilation'!$D$3)*'input_cool&amp;vent_evolution'!AU$11,($O130*$M130*FK130*'input_cooling&amp;ventilation'!$D$3)*'input_cool&amp;vent_evolution'!AU$10)</f>
        <v>7585621.2427471783</v>
      </c>
      <c r="IF130" s="2">
        <f>IF($D130=3,($N130*$M130*FL130*'input_cooling&amp;ventilation'!$D$3)*'input_cool&amp;vent_evolution'!AV$11,($O130*$M130*FL130*'input_cooling&amp;ventilation'!$D$3)*'input_cool&amp;vent_evolution'!AV$10)</f>
        <v>7616293.1897340938</v>
      </c>
    </row>
    <row r="131" spans="1:240" x14ac:dyDescent="0.25">
      <c r="A131">
        <v>129</v>
      </c>
      <c r="B131">
        <v>100100</v>
      </c>
      <c r="C131">
        <v>20</v>
      </c>
      <c r="D131">
        <v>3</v>
      </c>
      <c r="E131">
        <v>2</v>
      </c>
      <c r="F131" s="2">
        <v>12985482.0314325</v>
      </c>
      <c r="G131" s="2">
        <v>14763547.3455368</v>
      </c>
      <c r="H131" s="2">
        <v>12985482.0314325</v>
      </c>
      <c r="I131" s="17">
        <v>0.75</v>
      </c>
      <c r="J131">
        <v>0.60353381699999997</v>
      </c>
      <c r="K131" s="2">
        <f t="shared" si="154"/>
        <v>7837177.5360153709</v>
      </c>
      <c r="L131" s="2">
        <f t="shared" si="155"/>
        <v>11072660.509152601</v>
      </c>
      <c r="M131">
        <v>0.48363252375923899</v>
      </c>
      <c r="N131" s="17">
        <f>'input_cooling&amp;ventilation'!$D$5</f>
        <v>57.500092182043396</v>
      </c>
      <c r="O131" s="45">
        <f>'input_cooling&amp;ventilation'!$D$6</f>
        <v>19.328678831353667</v>
      </c>
      <c r="P131" s="45">
        <f>'input_cooling&amp;ventilation'!$C$5</f>
        <v>50.351688737400465</v>
      </c>
      <c r="Q131" s="45">
        <f>'input_cooling&amp;ventilation'!$C$6</f>
        <v>32.240814214248743</v>
      </c>
      <c r="R131">
        <v>17</v>
      </c>
      <c r="S131">
        <v>12</v>
      </c>
      <c r="T131">
        <v>14</v>
      </c>
      <c r="U131" s="2">
        <f t="shared" si="156"/>
        <v>9542435.4136178531</v>
      </c>
      <c r="V131" s="2">
        <f t="shared" si="157"/>
        <v>12679004.124016676</v>
      </c>
      <c r="W131" s="2">
        <v>16893161.219887339</v>
      </c>
      <c r="X131" s="57">
        <f>IF($D131=3,(W131*(1+'input_cool&amp;vent_evolution'!M$11)),(W131*(1+'input_cool&amp;vent_evolution'!M$12)))</f>
        <v>17145499.798639189</v>
      </c>
      <c r="Y131" s="57">
        <f>IF($D131=3,(X131*(1+'input_cool&amp;vent_evolution'!N$11)),(X131*(1+'input_cool&amp;vent_evolution'!N$12)))</f>
        <v>17382544.680032328</v>
      </c>
      <c r="Z131" s="57">
        <f>IF($D131=3,(Y131*(1+'input_cool&amp;vent_evolution'!O$11)),(Y131*(1+'input_cool&amp;vent_evolution'!O$12)))</f>
        <v>17607838.025117591</v>
      </c>
      <c r="AA131" s="57">
        <f>IF($D131=3,(Z131*(1+'input_cool&amp;vent_evolution'!P$11)),(Z131*(1+'input_cool&amp;vent_evolution'!P$12)))</f>
        <v>17860126.754923046</v>
      </c>
      <c r="AB131" s="57">
        <f>IF($D131=3,(AA131*(1+'input_cool&amp;vent_evolution'!Q$11)),(AA131*(1+'input_cool&amp;vent_evolution'!Q$12)))</f>
        <v>18137018.210670259</v>
      </c>
      <c r="AC131" s="57">
        <f>IF($D131=3,(AB131*(1+'input_cool&amp;vent_evolution'!R$11)),(AB131*(1+'input_cool&amp;vent_evolution'!R$12)))</f>
        <v>18429101.224923976</v>
      </c>
      <c r="AD131" s="57">
        <f>IF($D131=3,(AC131*(1+'input_cool&amp;vent_evolution'!S$11)),(AC131*(1+'input_cool&amp;vent_evolution'!S$12)))</f>
        <v>18731670.485002998</v>
      </c>
      <c r="AE131" s="57">
        <f>IF($D131=3,(AD131*(1+'input_cool&amp;vent_evolution'!T$11)),(AD131*(1+'input_cool&amp;vent_evolution'!T$12)))</f>
        <v>19045756.808596309</v>
      </c>
      <c r="AF131" s="57">
        <f>IF($D131=3,(AE131*(1+'input_cool&amp;vent_evolution'!U$11)),(AE131*(1+'input_cool&amp;vent_evolution'!U$12)))</f>
        <v>19405773.890829135</v>
      </c>
      <c r="AG131" s="57">
        <f>IF($D131=3,(AF131*(1+'input_cool&amp;vent_evolution'!V$11)),(AF131*(1+'input_cool&amp;vent_evolution'!V$12)))</f>
        <v>19769561.773549896</v>
      </c>
      <c r="AH131" s="57">
        <f>IF($D131=3,(AG131*(1+'input_cool&amp;vent_evolution'!W$11)),(AG131*(1+'input_cool&amp;vent_evolution'!W$12)))</f>
        <v>20122750.958793223</v>
      </c>
      <c r="AI131" s="57">
        <f>IF($D131=3,(AH131*(1+'input_cool&amp;vent_evolution'!X$11)),(AH131*(1+'input_cool&amp;vent_evolution'!X$12)))</f>
        <v>20488422.517458703</v>
      </c>
      <c r="AJ131" s="57">
        <f>IF($D131=3,(AI131*(1+'input_cool&amp;vent_evolution'!Y$11)),(AI131*(1+'input_cool&amp;vent_evolution'!Y$12)))</f>
        <v>20862290.257799514</v>
      </c>
      <c r="AK131" s="57">
        <f>IF($D131=3,(AJ131*(1+'input_cool&amp;vent_evolution'!Z$11)),(AJ131*(1+'input_cool&amp;vent_evolution'!Z$12)))</f>
        <v>21262726.373406541</v>
      </c>
      <c r="AL131" s="57">
        <f>IF($D131=3,(AK131*(1+'input_cool&amp;vent_evolution'!AA$11)),(AK131*(1+'input_cool&amp;vent_evolution'!AA$12)))</f>
        <v>21665773.761600949</v>
      </c>
      <c r="AM131" s="57">
        <f>IF($D131=3,(AL131*(1+'input_cool&amp;vent_evolution'!AB$11)),(AL131*(1+'input_cool&amp;vent_evolution'!AB$12)))</f>
        <v>22027616.563670382</v>
      </c>
      <c r="AN131" s="57">
        <f>IF($D131=3,(AM131*(1+'input_cool&amp;vent_evolution'!AC$11)),(AM131*(1+'input_cool&amp;vent_evolution'!AC$12)))</f>
        <v>22388649.033552054</v>
      </c>
      <c r="AO131" s="57">
        <f>IF($D131=3,(AN131*(1+'input_cool&amp;vent_evolution'!AD$11)),(AN131*(1+'input_cool&amp;vent_evolution'!AD$12)))</f>
        <v>22745396.481766585</v>
      </c>
      <c r="AP131" s="57">
        <f>IF($D131=3,(AO131*(1+'input_cool&amp;vent_evolution'!AE$11)),(AO131*(1+'input_cool&amp;vent_evolution'!AE$12)))</f>
        <v>23096722.904561911</v>
      </c>
      <c r="AQ131" s="57">
        <f>IF($D131=3,(AP131*(1+'input_cool&amp;vent_evolution'!AF$11)),(AP131*(1+'input_cool&amp;vent_evolution'!AF$12)))</f>
        <v>23440470.381006874</v>
      </c>
      <c r="AR131" s="57">
        <f>IF($D131=3,(AQ131*(1+'input_cool&amp;vent_evolution'!AG$11)),(AQ131*(1+'input_cool&amp;vent_evolution'!AG$12)))</f>
        <v>23780587.568046935</v>
      </c>
      <c r="AS131" s="57">
        <f>IF($D131=3,(AR131*(1+'input_cool&amp;vent_evolution'!AH$11)),(AR131*(1+'input_cool&amp;vent_evolution'!AH$12)))</f>
        <v>24115150.469670232</v>
      </c>
      <c r="AT131" s="57">
        <f>IF($D131=3,(AS131*(1+'input_cool&amp;vent_evolution'!AI$11)),(AS131*(1+'input_cool&amp;vent_evolution'!AI$12)))</f>
        <v>24443930.642238505</v>
      </c>
      <c r="AU131" s="57">
        <f>IF($D131=3,(AT131*(1+'input_cool&amp;vent_evolution'!AJ$11)),(AT131*(1+'input_cool&amp;vent_evolution'!AJ$12)))</f>
        <v>24766717.090332527</v>
      </c>
      <c r="AV131" s="57">
        <f>IF($D131=3,(AU131*(1+'input_cool&amp;vent_evolution'!AK$11)),(AU131*(1+'input_cool&amp;vent_evolution'!AK$12)))</f>
        <v>25086207.740797814</v>
      </c>
      <c r="AW131" s="57">
        <f>IF($D131=3,(AV131*(1+'input_cool&amp;vent_evolution'!AL$11)),(AV131*(1+'input_cool&amp;vent_evolution'!AL$12)))</f>
        <v>25396661.533617467</v>
      </c>
      <c r="AX131" s="57">
        <f>IF($D131=3,(AW131*(1+'input_cool&amp;vent_evolution'!AM$11)),(AW131*(1+'input_cool&amp;vent_evolution'!AM$12)))</f>
        <v>25700850.135325871</v>
      </c>
      <c r="AY131" s="57">
        <f>IF($D131=3,(AX131*(1+'input_cool&amp;vent_evolution'!AN$11)),(AX131*(1+'input_cool&amp;vent_evolution'!AN$12)))</f>
        <v>25998679.13424458</v>
      </c>
      <c r="AZ131" s="57">
        <f>IF($D131=3,(AY131*(1+'input_cool&amp;vent_evolution'!AO$11)),(AY131*(1+'input_cool&amp;vent_evolution'!AO$12)))</f>
        <v>26290150.950578149</v>
      </c>
      <c r="BA131" s="57">
        <f>IF($D131=3,(AZ131*(1+'input_cool&amp;vent_evolution'!AP$11)),(AZ131*(1+'input_cool&amp;vent_evolution'!AP$12)))</f>
        <v>26575300.486031264</v>
      </c>
      <c r="BB131" s="57">
        <f>IF($D131=3,(BA131*(1+'input_cool&amp;vent_evolution'!AQ$11)),(BA131*(1+'input_cool&amp;vent_evolution'!AQ$12)))</f>
        <v>26854185.143974982</v>
      </c>
      <c r="BC131" s="57">
        <f>IF($D131=3,(BB131*(1+'input_cool&amp;vent_evolution'!AR$11)),(BB131*(1+'input_cool&amp;vent_evolution'!AR$12)))</f>
        <v>27126896.985896673</v>
      </c>
      <c r="BD131" s="57">
        <f>IF($D131=3,(BC131*(1+'input_cool&amp;vent_evolution'!AS$11)),(BC131*(1+'input_cool&amp;vent_evolution'!AS$12)))</f>
        <v>27393560.88734778</v>
      </c>
      <c r="BE131" s="57">
        <f>IF($D131=3,(BD131*(1+'input_cool&amp;vent_evolution'!AT$11)),(BD131*(1+'input_cool&amp;vent_evolution'!AT$12)))</f>
        <v>27654336.738626894</v>
      </c>
      <c r="BF131" s="57">
        <f>IF($D131=3,(BE131*(1+'input_cool&amp;vent_evolution'!AU$11)),(BE131*(1+'input_cool&amp;vent_evolution'!AU$12)))</f>
        <v>27917595.072738014</v>
      </c>
      <c r="BG131" s="57">
        <f>IF($D131=3,(BF131*(1+'input_cool&amp;vent_evolution'!AV$11)),(BF131*(1+'input_cool&amp;vent_evolution'!AV$12)))</f>
        <v>28183359.521934591</v>
      </c>
      <c r="BH131" s="2">
        <f t="shared" ref="BH131:BH194" si="230">IF($D131=3,(W131*$M131*$P131)/$T131,(W131*$Q131)/$S131)</f>
        <v>29384102.545994613</v>
      </c>
      <c r="BI131" s="2">
        <f t="shared" si="158"/>
        <v>29823022.330032777</v>
      </c>
      <c r="BJ131" s="2">
        <f t="shared" si="159"/>
        <v>30235340.132023517</v>
      </c>
      <c r="BK131" s="2">
        <f t="shared" si="160"/>
        <v>30627217.215817768</v>
      </c>
      <c r="BL131" s="2">
        <f t="shared" si="161"/>
        <v>31066050.292191591</v>
      </c>
      <c r="BM131" s="2">
        <f t="shared" si="162"/>
        <v>31547677.550931513</v>
      </c>
      <c r="BN131" s="2">
        <f t="shared" si="163"/>
        <v>32055729.130565446</v>
      </c>
      <c r="BO131" s="2">
        <f t="shared" si="164"/>
        <v>32582020.571800325</v>
      </c>
      <c r="BP131" s="2">
        <f t="shared" si="165"/>
        <v>33128344.88734024</v>
      </c>
      <c r="BQ131" s="2">
        <f t="shared" si="166"/>
        <v>33754561.539448269</v>
      </c>
      <c r="BR131" s="2">
        <f t="shared" si="167"/>
        <v>34387337.15271081</v>
      </c>
      <c r="BS131" s="2">
        <f t="shared" si="168"/>
        <v>35001677.305050597</v>
      </c>
      <c r="BT131" s="2">
        <f t="shared" si="169"/>
        <v>35637729.399630196</v>
      </c>
      <c r="BU131" s="2">
        <f t="shared" si="170"/>
        <v>36288037.999531597</v>
      </c>
      <c r="BV131" s="2">
        <f t="shared" si="171"/>
        <v>36984559.848282121</v>
      </c>
      <c r="BW131" s="2">
        <f t="shared" si="172"/>
        <v>37685623.765890248</v>
      </c>
      <c r="BX131" s="2">
        <f t="shared" si="173"/>
        <v>38315016.089987718</v>
      </c>
      <c r="BY131" s="2">
        <f t="shared" si="174"/>
        <v>38942998.915662043</v>
      </c>
      <c r="BZ131" s="2">
        <f t="shared" si="175"/>
        <v>39563528.339664526</v>
      </c>
      <c r="CA131" s="2">
        <f t="shared" si="176"/>
        <v>40174628.387794189</v>
      </c>
      <c r="CB131" s="2">
        <f t="shared" si="177"/>
        <v>40772545.55476556</v>
      </c>
      <c r="CC131" s="2">
        <f t="shared" si="178"/>
        <v>41364148.166707419</v>
      </c>
      <c r="CD131" s="2">
        <f t="shared" si="179"/>
        <v>41946089.60924875</v>
      </c>
      <c r="CE131" s="2">
        <f t="shared" si="180"/>
        <v>42517972.525660083</v>
      </c>
      <c r="CF131" s="2">
        <f t="shared" si="181"/>
        <v>43079429.908786587</v>
      </c>
      <c r="CG131" s="2">
        <f t="shared" si="182"/>
        <v>43635154.554609932</v>
      </c>
      <c r="CH131" s="2">
        <f t="shared" si="183"/>
        <v>44175160.416465223</v>
      </c>
      <c r="CI131" s="2">
        <f t="shared" si="184"/>
        <v>44704268.553750969</v>
      </c>
      <c r="CJ131" s="2">
        <f t="shared" si="185"/>
        <v>45222314.746022888</v>
      </c>
      <c r="CK131" s="2">
        <f t="shared" si="186"/>
        <v>45729303.203004539</v>
      </c>
      <c r="CL131" s="2">
        <f t="shared" si="187"/>
        <v>46225294.633005992</v>
      </c>
      <c r="CM131" s="2">
        <f t="shared" si="188"/>
        <v>46710388.88391953</v>
      </c>
      <c r="CN131" s="2">
        <f t="shared" si="189"/>
        <v>47184746.088247888</v>
      </c>
      <c r="CO131" s="2">
        <f t="shared" si="190"/>
        <v>47648583.45554477</v>
      </c>
      <c r="CP131" s="2">
        <f t="shared" si="191"/>
        <v>48102179.100300923</v>
      </c>
      <c r="CQ131" s="2">
        <f t="shared" si="192"/>
        <v>48560092.795962706</v>
      </c>
      <c r="CR131" s="2">
        <f>IF($D131=3,(W131*$P131*$M131*'input_cooling&amp;ventilation'!$D$3)*'input_cool&amp;vent_evolution'!M$11,(W131*$Q131*'input_cooling&amp;ventilation'!$D$3)*'input_cool&amp;vent_evolution'!M$12)</f>
        <v>5016986.1120776432</v>
      </c>
      <c r="CS131" s="2">
        <f>IF($D131=3,(X131*$P131*$M131*'input_cooling&amp;ventilation'!$D$3)*'input_cool&amp;vent_evolution'!N$11,(X131*$Q131*'input_cooling&amp;ventilation'!$D$3)*'input_cool&amp;vent_evolution'!N$12)</f>
        <v>4712917.3976127375</v>
      </c>
      <c r="CT131" s="2">
        <f>IF($D131=3,(Y131*$P131*$M131*'input_cooling&amp;ventilation'!$D$3)*'input_cool&amp;vent_evolution'!O$11,(Y131*$Q131*'input_cooling&amp;ventilation'!$D$3)*'input_cool&amp;vent_evolution'!O$12)</f>
        <v>4479273.7956561241</v>
      </c>
      <c r="CU131" s="2">
        <f>IF($D131=3,(Z131*$P131*$M131*'input_cooling&amp;ventilation'!$D$3)*'input_cool&amp;vent_evolution'!P$11,(Z131*$Q131*'input_cooling&amp;ventilation'!$D$3)*'input_cool&amp;vent_evolution'!P$12)</f>
        <v>5015995.0172042251</v>
      </c>
      <c r="CV131" s="2">
        <f>IF($D131=3,(AA131*$P131*$M131*'input_cooling&amp;ventilation'!$D$3)*'input_cool&amp;vent_evolution'!Q$11,(AA131*$Q131*'input_cooling&amp;ventilation'!$D$3)*'input_cool&amp;vent_evolution'!Q$12)</f>
        <v>5505145.4870989937</v>
      </c>
      <c r="CW131" s="2">
        <f>IF($D131=3,(AB131*$P131*$M131*'input_cooling&amp;ventilation'!$D$3)*'input_cool&amp;vent_evolution'!R$11,(AB131*$Q131*'input_cooling&amp;ventilation'!$D$3)*'input_cool&amp;vent_evolution'!R$12)</f>
        <v>5807183.4807539172</v>
      </c>
      <c r="CX131" s="2">
        <f>IF($D131=3,(AC131*$P131*$M131*'input_cooling&amp;ventilation'!$D$3)*'input_cool&amp;vent_evolution'!S$11,(AC131*$Q131*'input_cooling&amp;ventilation'!$D$3)*'input_cool&amp;vent_evolution'!S$12)</f>
        <v>6015670.6250249334</v>
      </c>
      <c r="CY131" s="2">
        <f>IF($D131=3,(AD131*$P131*$M131*'input_cooling&amp;ventilation'!$D$3)*'input_cool&amp;vent_evolution'!T$11,(AD131*$Q131*'input_cooling&amp;ventilation'!$D$3)*'input_cool&amp;vent_evolution'!T$12)</f>
        <v>6244652.4477367057</v>
      </c>
      <c r="CZ131" s="2">
        <f>IF($D131=3,(AE131*$P131*$M131*'input_cooling&amp;ventilation'!$D$3)*'input_cool&amp;vent_evolution'!U$11,(AE131*$Q131*'input_cooling&amp;ventilation'!$D$3)*'input_cool&amp;vent_evolution'!U$12)</f>
        <v>7157846.0598725965</v>
      </c>
      <c r="DA131" s="2">
        <f>IF($D131=3,(AF131*$P131*$M131*'input_cooling&amp;ventilation'!$D$3)*'input_cool&amp;vent_evolution'!V$11,(AF131*$Q131*'input_cooling&amp;ventilation'!$D$3)*'input_cool&amp;vent_evolution'!V$12)</f>
        <v>7232816.9730518693</v>
      </c>
      <c r="DB131" s="2">
        <f>IF($D131=3,(AG131*$P131*$M131*'input_cooling&amp;ventilation'!$D$3)*'input_cool&amp;vent_evolution'!W$11,(AG131*$Q131*'input_cooling&amp;ventilation'!$D$3)*'input_cool&amp;vent_evolution'!W$12)</f>
        <v>7022094.0692715617</v>
      </c>
      <c r="DC131" s="2">
        <f>IF($D131=3,(AH131*$P131*$M131*'input_cooling&amp;ventilation'!$D$3)*'input_cool&amp;vent_evolution'!X$11,(AH131*$Q131*'input_cooling&amp;ventilation'!$D$3)*'input_cool&amp;vent_evolution'!X$12)</f>
        <v>7270268.1471888199</v>
      </c>
      <c r="DD131" s="2">
        <f>IF($D131=3,(AI131*$P131*$M131*'input_cooling&amp;ventilation'!$D$3)*'input_cool&amp;vent_evolution'!Y$11,(AI131*$Q131*'input_cooling&amp;ventilation'!$D$3)*'input_cool&amp;vent_evolution'!Y$12)</f>
        <v>7433224.3223428233</v>
      </c>
      <c r="DE131" s="2">
        <f>IF($D131=3,(AJ131*$P131*$M131*'input_cooling&amp;ventilation'!$D$3)*'input_cool&amp;vent_evolution'!Z$11,(AJ131*$Q131*'input_cooling&amp;ventilation'!$D$3)*'input_cool&amp;vent_evolution'!Z$12)</f>
        <v>7961455.758020997</v>
      </c>
      <c r="DF131" s="2">
        <f>IF($D131=3,(AK131*$P131*$M131*'input_cooling&amp;ventilation'!$D$3)*'input_cool&amp;vent_evolution'!AA$11,(AK131*$Q131*'input_cooling&amp;ventilation'!$D$3)*'input_cool&amp;vent_evolution'!AA$12)</f>
        <v>8013372.981184138</v>
      </c>
      <c r="DG131" s="2">
        <f>IF($D131=3,(AL131*$P131*$M131*'input_cooling&amp;ventilation'!$D$3)*'input_cool&amp;vent_evolution'!AB$11,(AL131*$Q131*'input_cooling&amp;ventilation'!$D$3)*'input_cool&amp;vent_evolution'!AB$12)</f>
        <v>7194144.9528525053</v>
      </c>
      <c r="DH131" s="2">
        <f>IF($D131=3,(AM131*$P131*$M131*'input_cooling&amp;ventilation'!$D$3)*'input_cool&amp;vent_evolution'!AC$11,(AM131*$Q131*'input_cooling&amp;ventilation'!$D$3)*'input_cool&amp;vent_evolution'!AC$12)</f>
        <v>7178033.958836955</v>
      </c>
      <c r="DI131" s="2">
        <f>IF($D131=3,(AN131*$P131*$M131*'input_cooling&amp;ventilation'!$D$3)*'input_cool&amp;vent_evolution'!AD$11,(AN131*$Q131*'input_cooling&amp;ventilation'!$D$3)*'input_cool&amp;vent_evolution'!AD$12)</f>
        <v>7092839.3195537748</v>
      </c>
      <c r="DJ131" s="2">
        <f>IF($D131=3,(AO131*$P131*$M131*'input_cooling&amp;ventilation'!$D$3)*'input_cool&amp;vent_evolution'!AE$11,(AO131*$Q131*'input_cooling&amp;ventilation'!$D$3)*'input_cool&amp;vent_evolution'!AE$12)</f>
        <v>6985058.6964880656</v>
      </c>
      <c r="DK131" s="2">
        <f>IF($D131=3,(AP131*$P131*$M131*'input_cooling&amp;ventilation'!$D$3)*'input_cool&amp;vent_evolution'!AF$11,(AP131*$Q131*'input_cooling&amp;ventilation'!$D$3)*'input_cool&amp;vent_evolution'!AF$12)</f>
        <v>6834374.3708014758</v>
      </c>
      <c r="DL131" s="2">
        <f>IF($D131=3,(AQ131*$P131*$M131*'input_cooling&amp;ventilation'!$D$3)*'input_cool&amp;vent_evolution'!AG$11,(AQ131*$Q131*'input_cooling&amp;ventilation'!$D$3)*'input_cool&amp;vent_evolution'!AG$12)</f>
        <v>6762197.09367909</v>
      </c>
      <c r="DM131" s="2">
        <f>IF($D131=3,(AR131*$P131*$M131*'input_cooling&amp;ventilation'!$D$3)*'input_cool&amp;vent_evolution'!AH$11,(AR131*$Q131*'input_cooling&amp;ventilation'!$D$3)*'input_cool&amp;vent_evolution'!AH$12)</f>
        <v>6651767.0003646007</v>
      </c>
      <c r="DN131" s="2">
        <f>IF($D131=3,(AS131*$P131*$M131*'input_cooling&amp;ventilation'!$D$3)*'input_cool&amp;vent_evolution'!AI$11,(AS131*$Q131*'input_cooling&amp;ventilation'!$D$3)*'input_cool&amp;vent_evolution'!AI$12)</f>
        <v>6536794.9992442168</v>
      </c>
      <c r="DO131" s="2">
        <f>IF($D131=3,(AT131*$P131*$M131*'input_cooling&amp;ventilation'!$D$3)*'input_cool&amp;vent_evolution'!AJ$11,(AT131*$Q131*'input_cooling&amp;ventilation'!$D$3)*'input_cool&amp;vent_evolution'!AJ$12)</f>
        <v>6417627.9951513093</v>
      </c>
      <c r="DP131" s="2">
        <f>IF($D131=3,(AU131*$P131*$M131*'input_cooling&amp;ventilation'!$D$3)*'input_cool&amp;vent_evolution'!AK$11,(AU131*$Q131*'input_cooling&amp;ventilation'!$D$3)*'input_cool&amp;vent_evolution'!AK$12)</f>
        <v>6352101.0709157893</v>
      </c>
      <c r="DQ131" s="2">
        <f>IF($D131=3,(AV131*$P131*$M131*'input_cooling&amp;ventilation'!$D$3)*'input_cool&amp;vent_evolution'!AL$11,(AV131*$Q131*'input_cooling&amp;ventilation'!$D$3)*'input_cool&amp;vent_evolution'!AL$12)</f>
        <v>6172430.6078053499</v>
      </c>
      <c r="DR131" s="2">
        <f>IF($D131=3,(AW131*$P131*$M131*'input_cooling&amp;ventilation'!$D$3)*'input_cool&amp;vent_evolution'!AM$11,(AW131*$Q131*'input_cooling&amp;ventilation'!$D$3)*'input_cool&amp;vent_evolution'!AM$12)</f>
        <v>6047866.3142671948</v>
      </c>
      <c r="DS131" s="2">
        <f>IF($D131=3,(AX131*$P131*$M131*'input_cooling&amp;ventilation'!$D$3)*'input_cool&amp;vent_evolution'!AN$11,(AX131*$Q131*'input_cooling&amp;ventilation'!$D$3)*'input_cool&amp;vent_evolution'!AN$12)</f>
        <v>5921424.9312964706</v>
      </c>
      <c r="DT131" s="2">
        <f>IF($D131=3,(AY131*$P131*$M131*'input_cooling&amp;ventilation'!$D$3)*'input_cool&amp;vent_evolution'!AO$11,(AY131*$Q131*'input_cooling&amp;ventilation'!$D$3)*'input_cool&amp;vent_evolution'!AO$12)</f>
        <v>5795031.6667416347</v>
      </c>
      <c r="DU131" s="2">
        <f>IF($D131=3,(AZ131*$P131*$M131*'input_cooling&amp;ventilation'!$D$3)*'input_cool&amp;vent_evolution'!AP$11,(AZ131*$Q131*'input_cooling&amp;ventilation'!$D$3)*'input_cool&amp;vent_evolution'!AP$12)</f>
        <v>5669332.3165638428</v>
      </c>
      <c r="DV131" s="2">
        <f>IF($D131=3,(BA131*$P131*$M131*'input_cooling&amp;ventilation'!$D$3)*'input_cool&amp;vent_evolution'!AQ$11,(BA131*$Q131*'input_cooling&amp;ventilation'!$D$3)*'input_cool&amp;vent_evolution'!AQ$12)</f>
        <v>5544774.2580459109</v>
      </c>
      <c r="DW131" s="2">
        <f>IF($D131=3,(BB131*$P131*$M131*'input_cooling&amp;ventilation'!$D$3)*'input_cool&amp;vent_evolution'!AR$11,(BB131*$Q131*'input_cooling&amp;ventilation'!$D$3)*'input_cool&amp;vent_evolution'!AR$12)</f>
        <v>5422046.5625499543</v>
      </c>
      <c r="DX131" s="2">
        <f>IF($D131=3,(BC131*$P131*$M131*'input_cooling&amp;ventilation'!$D$3)*'input_cool&amp;vent_evolution'!AS$11,(BC131*$Q131*'input_cooling&amp;ventilation'!$D$3)*'input_cool&amp;vent_evolution'!AS$12)</f>
        <v>5301801.6380613595</v>
      </c>
      <c r="DY131" s="2">
        <f>IF($D131=3,(BD131*$P131*$M131*'input_cooling&amp;ventilation'!$D$3)*'input_cool&amp;vent_evolution'!AT$11,(BD131*$Q131*'input_cooling&amp;ventilation'!$D$3)*'input_cool&amp;vent_evolution'!AT$12)</f>
        <v>5184735.6464630365</v>
      </c>
      <c r="DZ131" s="2">
        <f>IF($D131=3,(BE131*$P131*$M131*'input_cooling&amp;ventilation'!$D$3)*'input_cool&amp;vent_evolution'!AU$11,(BE131*$Q131*'input_cooling&amp;ventilation'!$D$3)*'input_cool&amp;vent_evolution'!AU$12)</f>
        <v>5234092.2765639462</v>
      </c>
      <c r="EA131" s="2">
        <f>IF($D131=3,(BF131*$P131*$M131*'input_cooling&amp;ventilation'!$D$3)*'input_cool&amp;vent_evolution'!AV$11,(BF131*$Q131*'input_cooling&amp;ventilation'!$D$3)*'input_cool&amp;vent_evolution'!AV$12)</f>
        <v>5283918.7622372573</v>
      </c>
      <c r="EB131">
        <v>0.80023852116875371</v>
      </c>
      <c r="EC131" s="2">
        <f t="shared" si="193"/>
        <v>10391482.937496968</v>
      </c>
      <c r="ED131" s="2">
        <f>IF($D131=3,(EC131*(1+'input_cool&amp;vent_evolution'!M$10)),EC131*(1+'input_cool&amp;vent_evolution'!M$9))</f>
        <v>10612989.259538531</v>
      </c>
      <c r="EE131" s="2">
        <f>IF($D131=3,(ED131*(1+'input_cool&amp;vent_evolution'!N$10)),ED131*(1+'input_cool&amp;vent_evolution'!N$9))</f>
        <v>10834724.197814869</v>
      </c>
      <c r="EF131" s="2">
        <f>IF($D131=3,(EE131*(1+'input_cool&amp;vent_evolution'!O$10)),EE131*(1+'input_cool&amp;vent_evolution'!O$9))</f>
        <v>11056687.756323468</v>
      </c>
      <c r="EG131" s="2">
        <f>IF($D131=3,(EF131*(1+'input_cool&amp;vent_evolution'!P$10)),EF131*(1+'input_cool&amp;vent_evolution'!P$9))</f>
        <v>11266564.069511756</v>
      </c>
      <c r="EH131" s="2">
        <f>IF($D131=3,(EG131*(1+'input_cool&amp;vent_evolution'!Q$10)),EG131*(1+'input_cool&amp;vent_evolution'!Q$9))</f>
        <v>11476669.003376486</v>
      </c>
      <c r="EI131" s="2">
        <f>IF($D131=3,(EH131*(1+'input_cool&amp;vent_evolution'!R$10)),EH131*(1+'input_cool&amp;vent_evolution'!R$9))</f>
        <v>11641756.856193794</v>
      </c>
      <c r="EJ131" s="2">
        <f>IF($D131=3,(EI131*(1+'input_cool&amp;vent_evolution'!S$10)),EI131*(1+'input_cool&amp;vent_evolution'!S$9))</f>
        <v>11806945.040226426</v>
      </c>
      <c r="EK131" s="2">
        <f>IF($D131=3,(EJ131*(1+'input_cool&amp;vent_evolution'!T$10)),EJ131*(1+'input_cool&amp;vent_evolution'!T$9))</f>
        <v>11972233.554586062</v>
      </c>
      <c r="EL131" s="2">
        <f>IF($D131=3,(EK131*(1+'input_cool&amp;vent_evolution'!U$10)),EK131*(1+'input_cool&amp;vent_evolution'!U$9))</f>
        <v>12137622.392165966</v>
      </c>
      <c r="EM131" s="2">
        <f>IF($D131=3,(EL131*(1+'input_cool&amp;vent_evolution'!V$10)),EL131*(1+'input_cool&amp;vent_evolution'!V$9))</f>
        <v>12303111.559184525</v>
      </c>
      <c r="EN131" s="2">
        <f>IF($D131=3,(EM131*(1+'input_cool&amp;vent_evolution'!W$10)),EM131*(1+'input_cool&amp;vent_evolution'!W$9))</f>
        <v>12431818.128278647</v>
      </c>
      <c r="EO131" s="2">
        <f>IF($D131=3,(EN131*(1+'input_cool&amp;vent_evolution'!X$10)),EN131*(1+'input_cool&amp;vent_evolution'!X$9))</f>
        <v>12560608.664941538</v>
      </c>
      <c r="EP131" s="2">
        <f>IF($D131=3,(EO131*(1+'input_cool&amp;vent_evolution'!Y$10)),EO131*(1+'input_cool&amp;vent_evolution'!Y$9))</f>
        <v>12689483.174059048</v>
      </c>
      <c r="EQ131" s="2">
        <f>IF($D131=3,(EP131*(1+'input_cool&amp;vent_evolution'!Z$10)),EP131*(1+'input_cool&amp;vent_evolution'!Z$9))</f>
        <v>12818441.647636157</v>
      </c>
      <c r="ER131" s="2">
        <f>IF($D131=3,(EQ131*(1+'input_cool&amp;vent_evolution'!AA$10)),EQ131*(1+'input_cool&amp;vent_evolution'!AA$9))</f>
        <v>12947484.09366788</v>
      </c>
      <c r="ES131" s="2">
        <f>IF($D131=3,(ER131*(1+'input_cool&amp;vent_evolution'!AB$10)),ER131*(1+'input_cool&amp;vent_evolution'!AB$9))</f>
        <v>13037307.540000839</v>
      </c>
      <c r="ET131" s="2">
        <f>IF($D131=3,(ES131*(1+'input_cool&amp;vent_evolution'!AC$10)),ES131*(1+'input_cool&amp;vent_evolution'!AC$9))</f>
        <v>13127194.010869011</v>
      </c>
      <c r="EU131" s="2">
        <f>IF($D131=3,(ET131*(1+'input_cool&amp;vent_evolution'!AD$10)),ET131*(1+'input_cool&amp;vent_evolution'!AD$9))</f>
        <v>13217143.517376635</v>
      </c>
      <c r="EV131" s="2">
        <f>IF($D131=3,(EU131*(1+'input_cool&amp;vent_evolution'!AE$10)),EU131*(1+'input_cool&amp;vent_evolution'!AE$9))</f>
        <v>13307156.049307818</v>
      </c>
      <c r="EW131" s="2">
        <f>IF($D131=3,(EV131*(1+'input_cool&amp;vent_evolution'!AF$10)),EV131*(1+'input_cool&amp;vent_evolution'!AF$9))</f>
        <v>13397231.616434278</v>
      </c>
      <c r="EX131" s="2">
        <f>IF($D131=3,(EW131*(1+'input_cool&amp;vent_evolution'!AG$10)),EW131*(1+'input_cool&amp;vent_evolution'!AG$9))</f>
        <v>13454180.855709881</v>
      </c>
      <c r="EY131" s="2">
        <f>IF($D131=3,(EX131*(1+'input_cool&amp;vent_evolution'!AH$10)),EX131*(1+'input_cool&amp;vent_evolution'!AH$9))</f>
        <v>13511147.050709922</v>
      </c>
      <c r="EZ131" s="2">
        <f>IF($D131=3,(EY131*(1+'input_cool&amp;vent_evolution'!AI$10)),EY131*(1+'input_cool&amp;vent_evolution'!AI$9))</f>
        <v>13568130.204543589</v>
      </c>
      <c r="FA131" s="2">
        <f>IF($D131=3,(EZ131*(1+'input_cool&amp;vent_evolution'!AJ$10)),EZ131*(1+'input_cool&amp;vent_evolution'!AJ$9))</f>
        <v>13625130.313657526</v>
      </c>
      <c r="FB131" s="2">
        <f>IF($D131=3,(FA131*(1+'input_cool&amp;vent_evolution'!AK$10)),FA131*(1+'input_cool&amp;vent_evolution'!AK$9))</f>
        <v>13682147.370500837</v>
      </c>
      <c r="FC131" s="2">
        <f>IF($D131=3,(FB131*(1+'input_cool&amp;vent_evolution'!AL$10)),FB131*(1+'input_cool&amp;vent_evolution'!AL$9))</f>
        <v>13739181.39150781</v>
      </c>
      <c r="FD131" s="2">
        <f>IF($D131=3,(FC131*(1+'input_cool&amp;vent_evolution'!AM$10)),FC131*(1+'input_cool&amp;vent_evolution'!AM$9))</f>
        <v>13796232.362909172</v>
      </c>
      <c r="FE131" s="2">
        <f>IF($D131=3,(FD131*(1+'input_cool&amp;vent_evolution'!AN$10)),FD131*(1+'input_cool&amp;vent_evolution'!AN$9))</f>
        <v>13853300.293144166</v>
      </c>
      <c r="FF131" s="2">
        <f>IF($D131=3,(FE131*(1+'input_cool&amp;vent_evolution'!AO$10)),FE131*(1+'input_cool&amp;vent_evolution'!AO$9))</f>
        <v>13910385.176882751</v>
      </c>
      <c r="FG131" s="2">
        <f>IF($D131=3,(FF131*(1+'input_cool&amp;vent_evolution'!AP$10)),FF131*(1+'input_cool&amp;vent_evolution'!AP$9))</f>
        <v>13967487.017678274</v>
      </c>
      <c r="FH131" s="2">
        <f>IF($D131=3,(FG131*(1+'input_cool&amp;vent_evolution'!AQ$10)),FG131*(1+'input_cool&amp;vent_evolution'!AQ$9))</f>
        <v>14024605.81020071</v>
      </c>
      <c r="FI131" s="2">
        <f>IF($D131=3,(FH131*(1+'input_cool&amp;vent_evolution'!AR$10)),FH131*(1+'input_cool&amp;vent_evolution'!AR$9))</f>
        <v>14081741.560668427</v>
      </c>
      <c r="FJ131" s="2">
        <f>IF($D131=3,(FI131*(1+'input_cool&amp;vent_evolution'!AS$10)),FI131*(1+'input_cool&amp;vent_evolution'!AS$9))</f>
        <v>14138894.265083905</v>
      </c>
      <c r="FK131" s="2">
        <f>IF($D131=3,(FJ131*(1+'input_cool&amp;vent_evolution'!AT$10)),FJ131*(1+'input_cool&amp;vent_evolution'!AT$9))</f>
        <v>14196063.928777158</v>
      </c>
      <c r="FL131" s="2">
        <f>IF($D131=3,(FK131*(1+'input_cool&amp;vent_evolution'!AU$10)),FK131*(1+'input_cool&amp;vent_evolution'!AU$9))</f>
        <v>14253464.754142994</v>
      </c>
      <c r="FM131" s="2">
        <f t="shared" si="194"/>
        <v>16998580.152860817</v>
      </c>
      <c r="FN131" s="2">
        <f t="shared" si="195"/>
        <v>17360924.294908348</v>
      </c>
      <c r="FO131" s="2">
        <f t="shared" si="196"/>
        <v>17723642.411624793</v>
      </c>
      <c r="FP131" s="2">
        <f t="shared" si="197"/>
        <v>18086734.509549316</v>
      </c>
      <c r="FQ131" s="2">
        <f t="shared" si="198"/>
        <v>18430054.067823775</v>
      </c>
      <c r="FR131" s="2">
        <f t="shared" si="199"/>
        <v>18773747.608032908</v>
      </c>
      <c r="FS131" s="2">
        <f t="shared" si="200"/>
        <v>19043801.373723313</v>
      </c>
      <c r="FT131" s="2">
        <f t="shared" si="201"/>
        <v>19314019.263073053</v>
      </c>
      <c r="FU131" s="2">
        <f t="shared" si="202"/>
        <v>19584401.274628982</v>
      </c>
      <c r="FV131" s="2">
        <f t="shared" si="203"/>
        <v>19854947.39676578</v>
      </c>
      <c r="FW131" s="2">
        <f t="shared" si="204"/>
        <v>20125657.63965559</v>
      </c>
      <c r="FX131" s="2">
        <f t="shared" si="205"/>
        <v>20336198.227953289</v>
      </c>
      <c r="FY131" s="2">
        <f t="shared" si="206"/>
        <v>20546876.171954367</v>
      </c>
      <c r="FZ131" s="2">
        <f t="shared" si="207"/>
        <v>20757691.479651183</v>
      </c>
      <c r="GA131" s="2">
        <f t="shared" si="208"/>
        <v>20968644.137965325</v>
      </c>
      <c r="GB131" s="2">
        <f t="shared" si="209"/>
        <v>21179734.159975201</v>
      </c>
      <c r="GC131" s="2">
        <f t="shared" si="210"/>
        <v>21326669.016268652</v>
      </c>
      <c r="GD131" s="2">
        <f t="shared" si="211"/>
        <v>21473706.969263498</v>
      </c>
      <c r="GE131" s="2">
        <f t="shared" si="212"/>
        <v>21620848.03712425</v>
      </c>
      <c r="GF131" s="2">
        <f t="shared" si="213"/>
        <v>21768092.20313957</v>
      </c>
      <c r="GG131" s="2">
        <f t="shared" si="214"/>
        <v>21915439.483294211</v>
      </c>
      <c r="GH131" s="2">
        <f t="shared" si="215"/>
        <v>22008598.103126768</v>
      </c>
      <c r="GI131" s="2">
        <f t="shared" si="216"/>
        <v>22101784.459447239</v>
      </c>
      <c r="GJ131" s="2">
        <f t="shared" si="217"/>
        <v>22194998.557341691</v>
      </c>
      <c r="GK131" s="2">
        <f t="shared" si="218"/>
        <v>22288240.390997484</v>
      </c>
      <c r="GL131" s="2">
        <f t="shared" si="219"/>
        <v>22381509.948062714</v>
      </c>
      <c r="GM131" s="2">
        <f t="shared" si="220"/>
        <v>22474807.255420893</v>
      </c>
      <c r="GN131" s="2">
        <f t="shared" si="221"/>
        <v>22568132.290548</v>
      </c>
      <c r="GO131" s="2">
        <f t="shared" si="222"/>
        <v>22661485.067249101</v>
      </c>
      <c r="GP131" s="2">
        <f t="shared" si="223"/>
        <v>22754865.576805208</v>
      </c>
      <c r="GQ131" s="2">
        <f t="shared" si="224"/>
        <v>22848273.82502896</v>
      </c>
      <c r="GR131" s="2">
        <f t="shared" si="225"/>
        <v>22941709.803201403</v>
      </c>
      <c r="GS131" s="2">
        <f t="shared" si="226"/>
        <v>23035173.521494657</v>
      </c>
      <c r="GT131" s="2">
        <f t="shared" si="227"/>
        <v>23128664.973369498</v>
      </c>
      <c r="GU131" s="2">
        <f t="shared" si="228"/>
        <v>23222184.167544872</v>
      </c>
      <c r="GV131" s="2">
        <f t="shared" si="229"/>
        <v>23316081.500263441</v>
      </c>
      <c r="GW131" s="2">
        <f>IF($D131=3,($N131*$M131*EC131*'input_cooling&amp;ventilation'!$D$3)*'input_cool&amp;vent_evolution'!M$11,($O131*$M131*EC131*'input_cooling&amp;ventilation'!$D$3)*'input_cool&amp;vent_evolution'!M$10)</f>
        <v>3524228.0294583156</v>
      </c>
      <c r="GX131" s="2">
        <f>IF($D131=3,($N131*$M131*ED131*'input_cooling&amp;ventilation'!$D$3)*'input_cool&amp;vent_evolution'!N$11,($O131*$M131*ED131*'input_cooling&amp;ventilation'!$D$3)*'input_cool&amp;vent_evolution'!N$10)</f>
        <v>3331439.2895268057</v>
      </c>
      <c r="GY131" s="2">
        <f>IF($D131=3,($N131*$M131*EE131*'input_cooling&amp;ventilation'!$D$3)*'input_cool&amp;vent_evolution'!O$11,($O131*$M131*EE131*'input_cooling&amp;ventilation'!$D$3)*'input_cool&amp;vent_evolution'!O$10)</f>
        <v>3188354.5957723837</v>
      </c>
      <c r="GZ131" s="2">
        <f>IF($D131=3,($N131*$M131*EF131*'input_cooling&amp;ventilation'!$D$3)*'input_cool&amp;vent_evolution'!P$11,($O131*$M131*EF131*'input_cooling&amp;ventilation'!$D$3)*'input_cool&amp;vent_evolution'!P$10)</f>
        <v>3596918.5795660373</v>
      </c>
      <c r="HA131" s="2">
        <f>IF($D131=3,($N131*$M131*EG131*'input_cooling&amp;ventilation'!$D$3)*'input_cool&amp;vent_evolution'!Q$11,($O131*$M131*EG131*'input_cooling&amp;ventilation'!$D$3)*'input_cool&amp;vent_evolution'!Q$10)</f>
        <v>3965794.9442999936</v>
      </c>
      <c r="HB131" s="2">
        <f>IF($D131=3,($N131*$M131*EH131*'input_cooling&amp;ventilation'!$D$3)*'input_cool&amp;vent_evolution'!R$11,($O131*$M131*EH131*'input_cooling&amp;ventilation'!$D$3)*'input_cool&amp;vent_evolution'!R$10)</f>
        <v>4196333.686842368</v>
      </c>
      <c r="HC131" s="2">
        <f>IF($D131=3,($N131*$M131*EI131*'input_cooling&amp;ventilation'!$D$3)*'input_cool&amp;vent_evolution'!S$11,($O131*$M131*EI131*'input_cooling&amp;ventilation'!$D$3)*'input_cool&amp;vent_evolution'!S$10)</f>
        <v>4339632.155665311</v>
      </c>
      <c r="HD131" s="2">
        <f>IF($D131=3,($N131*$M131*EJ131*'input_cooling&amp;ventilation'!$D$3)*'input_cool&amp;vent_evolution'!T$11,($O131*$M131*EJ131*'input_cooling&amp;ventilation'!$D$3)*'input_cool&amp;vent_evolution'!T$10)</f>
        <v>4494939.0236709984</v>
      </c>
      <c r="HE131" s="2">
        <f>IF($D131=3,($N131*$M131*EK131*'input_cooling&amp;ventilation'!$D$3)*'input_cool&amp;vent_evolution'!U$11,($O131*$M131*EK131*'input_cooling&amp;ventilation'!$D$3)*'input_cool&amp;vent_evolution'!U$10)</f>
        <v>5138233.0698117279</v>
      </c>
      <c r="HF131" s="2">
        <f>IF($D131=3,($N131*$M131*EL131*'input_cooling&amp;ventilation'!$D$3)*'input_cool&amp;vent_evolution'!V$11,($O131*$M131*EL131*'input_cooling&amp;ventilation'!$D$3)*'input_cool&amp;vent_evolution'!V$10)</f>
        <v>5166121.6771786306</v>
      </c>
      <c r="HG131" s="2">
        <f>IF($D131=3,($N131*$M131*EM131*'input_cooling&amp;ventilation'!$D$3)*'input_cool&amp;vent_evolution'!W$11,($O131*$M131*EM131*'input_cooling&amp;ventilation'!$D$3)*'input_cool&amp;vent_evolution'!W$10)</f>
        <v>4990442.575890528</v>
      </c>
      <c r="HH131" s="2">
        <f>IF($D131=3,($N131*$M131*EN131*'input_cooling&amp;ventilation'!$D$3)*'input_cool&amp;vent_evolution'!X$11,($O131*$M131*EN131*'input_cooling&amp;ventilation'!$D$3)*'input_cool&amp;vent_evolution'!X$10)</f>
        <v>5129230.6032974673</v>
      </c>
      <c r="HI131" s="2">
        <f>IF($D131=3,($N131*$M131*EO131*'input_cooling&amp;ventilation'!$D$3)*'input_cool&amp;vent_evolution'!Y$11,($O131*$M131*EO131*'input_cooling&amp;ventilation'!$D$3)*'input_cool&amp;vent_evolution'!Y$10)</f>
        <v>5203959.4368952261</v>
      </c>
      <c r="HJ131" s="2">
        <f>IF($D131=3,($N131*$M131*EP131*'input_cooling&amp;ventilation'!$D$3)*'input_cool&amp;vent_evolution'!Z$11,($O131*$M131*EP131*'input_cooling&amp;ventilation'!$D$3)*'input_cool&amp;vent_evolution'!Z$10)</f>
        <v>5530048.4577086736</v>
      </c>
      <c r="HK131" s="2">
        <f>IF($D131=3,($N131*$M131*EQ131*'input_cooling&amp;ventilation'!$D$3)*'input_cool&amp;vent_evolution'!AA$11,($O131*$M131*EQ131*'input_cooling&amp;ventilation'!$D$3)*'input_cool&amp;vent_evolution'!AA$10)</f>
        <v>5516786.0014730291</v>
      </c>
      <c r="HL131" s="2">
        <f>IF($D131=3,($N131*$M131*ER131*'input_cooling&amp;ventilation'!$D$3)*'input_cool&amp;vent_evolution'!AB$11,($O131*$M131*ER131*'input_cooling&amp;ventilation'!$D$3)*'input_cool&amp;vent_evolution'!AB$10)</f>
        <v>4909585.9385398235</v>
      </c>
      <c r="HM131" s="2">
        <f>IF($D131=3,($N131*$M131*ES131*'input_cooling&amp;ventilation'!$D$3)*'input_cool&amp;vent_evolution'!AC$11,($O131*$M131*ES131*'input_cooling&amp;ventilation'!$D$3)*'input_cool&amp;vent_evolution'!AC$10)</f>
        <v>4851548.8756940104</v>
      </c>
      <c r="HN131" s="2">
        <f>IF($D131=3,($N131*$M131*ET131*'input_cooling&amp;ventilation'!$D$3)*'input_cool&amp;vent_evolution'!AD$11,($O131*$M131*ET131*'input_cooling&amp;ventilation'!$D$3)*'input_cool&amp;vent_evolution'!AD$10)</f>
        <v>4749180.0750453668</v>
      </c>
      <c r="HO131" s="2">
        <f>IF($D131=3,($N131*$M131*EU131*'input_cooling&amp;ventilation'!$D$3)*'input_cool&amp;vent_evolution'!AE$11,($O131*$M131*EU131*'input_cooling&amp;ventilation'!$D$3)*'input_cool&amp;vent_evolution'!AE$10)</f>
        <v>4635201.882111433</v>
      </c>
      <c r="HP131" s="2">
        <f>IF($D131=3,($N131*$M131*EV131*'input_cooling&amp;ventilation'!$D$3)*'input_cool&amp;vent_evolution'!AF$11,($O131*$M131*EV131*'input_cooling&amp;ventilation'!$D$3)*'input_cool&amp;vent_evolution'!AF$10)</f>
        <v>4496640.321476521</v>
      </c>
      <c r="HQ131" s="2">
        <f>IF($D131=3,($N131*$M131*EW131*'input_cooling&amp;ventilation'!$D$3)*'input_cool&amp;vent_evolution'!AG$11,($O131*$M131*EW131*'input_cooling&amp;ventilation'!$D$3)*'input_cool&amp;vent_evolution'!AG$10)</f>
        <v>4413580.6613979889</v>
      </c>
      <c r="HR131" s="2">
        <f>IF($D131=3,($N131*$M131*EX131*'input_cooling&amp;ventilation'!$D$3)*'input_cool&amp;vent_evolution'!AH$11,($O131*$M131*EX131*'input_cooling&amp;ventilation'!$D$3)*'input_cool&amp;vent_evolution'!AH$10)</f>
        <v>4297602.1545848353</v>
      </c>
      <c r="HS131" s="2">
        <f>IF($D131=3,($N131*$M131*EY131*'input_cooling&amp;ventilation'!$D$3)*'input_cool&amp;vent_evolution'!AI$11,($O131*$M131*EY131*'input_cooling&amp;ventilation'!$D$3)*'input_cool&amp;vent_evolution'!AI$10)</f>
        <v>4182361.9028798714</v>
      </c>
      <c r="HT131" s="2">
        <f>IF($D131=3,($N131*$M131*EZ131*'input_cooling&amp;ventilation'!$D$3)*'input_cool&amp;vent_evolution'!AJ$11,($O131*$M131*EZ131*'input_cooling&amp;ventilation'!$D$3)*'input_cool&amp;vent_evolution'!AJ$10)</f>
        <v>4067972.412196781</v>
      </c>
      <c r="HU131" s="2">
        <f>IF($D131=3,($N131*$M131*FA131*'input_cooling&amp;ventilation'!$D$3)*'input_cool&amp;vent_evolution'!AK$11,($O131*$M131*FA131*'input_cooling&amp;ventilation'!$D$3)*'input_cool&amp;vent_evolution'!AK$10)</f>
        <v>3990654.4247886809</v>
      </c>
      <c r="HV131" s="2">
        <f>IF($D131=3,($N131*$M131*FB131*'input_cooling&amp;ventilation'!$D$3)*'input_cool&amp;vent_evolution'!AL$11,($O131*$M131*FB131*'input_cooling&amp;ventilation'!$D$3)*'input_cool&amp;vent_evolution'!AL$10)</f>
        <v>3844412.3679980389</v>
      </c>
      <c r="HW131" s="2">
        <f>IF($D131=3,($N131*$M131*FC131*'input_cooling&amp;ventilation'!$D$3)*'input_cool&amp;vent_evolution'!AM$11,($O131*$M131*FC131*'input_cooling&amp;ventilation'!$D$3)*'input_cool&amp;vent_evolution'!AM$10)</f>
        <v>3736292.8517334359</v>
      </c>
      <c r="HX131" s="2">
        <f>IF($D131=3,($N131*$M131*FD131*'input_cooling&amp;ventilation'!$D$3)*'input_cool&amp;vent_evolution'!AN$11,($O131*$M131*FD131*'input_cooling&amp;ventilation'!$D$3)*'input_cool&amp;vent_evolution'!AN$10)</f>
        <v>3629892.296103464</v>
      </c>
      <c r="HY131" s="2">
        <f>IF($D131=3,($N131*$M131*FE131*'input_cooling&amp;ventilation'!$D$3)*'input_cool&amp;vent_evolution'!AO$11,($O131*$M131*FE131*'input_cooling&amp;ventilation'!$D$3)*'input_cool&amp;vent_evolution'!AO$10)</f>
        <v>3526243.3307853062</v>
      </c>
      <c r="HZ131" s="2">
        <f>IF($D131=3,($N131*$M131*FF131*'input_cooling&amp;ventilation'!$D$3)*'input_cool&amp;vent_evolution'!AP$11,($O131*$M131*FF131*'input_cooling&amp;ventilation'!$D$3)*'input_cool&amp;vent_evolution'!AP$10)</f>
        <v>3425567.1926853289</v>
      </c>
      <c r="IA131" s="2">
        <f>IF($D131=3,($N131*$M131*FG131*'input_cooling&amp;ventilation'!$D$3)*'input_cool&amp;vent_evolution'!AQ$11,($O131*$M131*FG131*'input_cooling&amp;ventilation'!$D$3)*'input_cool&amp;vent_evolution'!AQ$10)</f>
        <v>3327962.7936199284</v>
      </c>
      <c r="IB131" s="2">
        <f>IF($D131=3,($N131*$M131*FH131*'input_cooling&amp;ventilation'!$D$3)*'input_cool&amp;vent_evolution'!AR$11,($O131*$M131*FH131*'input_cooling&amp;ventilation'!$D$3)*'input_cool&amp;vent_evolution'!AR$10)</f>
        <v>3233675.4348650458</v>
      </c>
      <c r="IC131" s="2">
        <f>IF($D131=3,($N131*$M131*FI131*'input_cooling&amp;ventilation'!$D$3)*'input_cool&amp;vent_evolution'!AS$11,($O131*$M131*FI131*'input_cooling&amp;ventilation'!$D$3)*'input_cool&amp;vent_evolution'!AS$10)</f>
        <v>3142926.5117873098</v>
      </c>
      <c r="ID131" s="2">
        <f>IF($D131=3,($N131*$M131*FJ131*'input_cooling&amp;ventilation'!$D$3)*'input_cool&amp;vent_evolution'!AT$11,($O131*$M131*FJ131*'input_cooling&amp;ventilation'!$D$3)*'input_cool&amp;vent_evolution'!AT$10)</f>
        <v>3055962.881614245</v>
      </c>
      <c r="IE131" s="2">
        <f>IF($D131=3,($N131*$M131*FK131*'input_cooling&amp;ventilation'!$D$3)*'input_cool&amp;vent_evolution'!AU$11,($O131*$M131*FK131*'input_cooling&amp;ventilation'!$D$3)*'input_cool&amp;vent_evolution'!AU$10)</f>
        <v>3068319.4610557081</v>
      </c>
      <c r="IF131" s="2">
        <f>IF($D131=3,($N131*$M131*FL131*'input_cooling&amp;ventilation'!$D$3)*'input_cool&amp;vent_evolution'!AV$11,($O131*$M131*FL131*'input_cooling&amp;ventilation'!$D$3)*'input_cool&amp;vent_evolution'!AV$10)</f>
        <v>3080726.0034912932</v>
      </c>
    </row>
    <row r="132" spans="1:240" x14ac:dyDescent="0.25">
      <c r="A132">
        <v>130</v>
      </c>
      <c r="B132">
        <v>100100</v>
      </c>
      <c r="C132">
        <v>20</v>
      </c>
      <c r="D132">
        <v>3</v>
      </c>
      <c r="E132">
        <v>3</v>
      </c>
      <c r="F132" s="2">
        <v>5238775</v>
      </c>
      <c r="G132" s="2">
        <v>7322868</v>
      </c>
      <c r="H132" s="2">
        <v>5238775</v>
      </c>
      <c r="I132" s="17">
        <v>0.79</v>
      </c>
      <c r="J132">
        <v>0.63381163299999999</v>
      </c>
      <c r="K132" s="2">
        <f t="shared" si="154"/>
        <v>3320396.5376695748</v>
      </c>
      <c r="L132" s="2">
        <f t="shared" si="155"/>
        <v>5785065.7200000007</v>
      </c>
      <c r="M132">
        <v>0.48363252375923899</v>
      </c>
      <c r="N132" s="17">
        <f>'input_cooling&amp;ventilation'!$D$5</f>
        <v>57.500092182043396</v>
      </c>
      <c r="O132" s="45">
        <f>'input_cooling&amp;ventilation'!$D$6</f>
        <v>19.328678831353667</v>
      </c>
      <c r="P132" s="45">
        <f>'input_cooling&amp;ventilation'!$C$5</f>
        <v>50.351688737400465</v>
      </c>
      <c r="Q132" s="45">
        <f>'input_cooling&amp;ventilation'!$C$6</f>
        <v>32.240814214248743</v>
      </c>
      <c r="R132">
        <v>17</v>
      </c>
      <c r="S132">
        <v>12</v>
      </c>
      <c r="T132">
        <v>14</v>
      </c>
      <c r="U132" s="2">
        <f t="shared" si="156"/>
        <v>4042867.3923369595</v>
      </c>
      <c r="V132" s="2">
        <f t="shared" si="157"/>
        <v>6624322.3172026044</v>
      </c>
      <c r="W132" s="2">
        <v>5713378.3476857487</v>
      </c>
      <c r="X132" s="57">
        <f>IF($D132=3,(W132*(1+'input_cool&amp;vent_evolution'!M$11)),(W132*(1+'input_cool&amp;vent_evolution'!M$12)))</f>
        <v>5798720.9163951138</v>
      </c>
      <c r="Y132" s="57">
        <f>IF($D132=3,(X132*(1+'input_cool&amp;vent_evolution'!N$11)),(X132*(1+'input_cool&amp;vent_evolution'!N$12)))</f>
        <v>5878891.0559653752</v>
      </c>
      <c r="Z132" s="57">
        <f>IF($D132=3,(Y132*(1+'input_cool&amp;vent_evolution'!O$11)),(Y132*(1+'input_cool&amp;vent_evolution'!O$12)))</f>
        <v>5955086.7485852093</v>
      </c>
      <c r="AA132" s="57">
        <f>IF($D132=3,(Z132*(1+'input_cool&amp;vent_evolution'!P$11)),(Z132*(1+'input_cool&amp;vent_evolution'!P$12)))</f>
        <v>6040412.4580527032</v>
      </c>
      <c r="AB132" s="57">
        <f>IF($D132=3,(AA132*(1+'input_cool&amp;vent_evolution'!Q$11)),(AA132*(1+'input_cool&amp;vent_evolution'!Q$12)))</f>
        <v>6134058.9714159295</v>
      </c>
      <c r="AC132" s="57">
        <f>IF($D132=3,(AB132*(1+'input_cool&amp;vent_evolution'!R$11)),(AB132*(1+'input_cool&amp;vent_evolution'!R$12)))</f>
        <v>6232843.369885969</v>
      </c>
      <c r="AD132" s="57">
        <f>IF($D132=3,(AC132*(1+'input_cool&amp;vent_evolution'!S$11)),(AC132*(1+'input_cool&amp;vent_evolution'!S$12)))</f>
        <v>6335174.2857346674</v>
      </c>
      <c r="AE132" s="57">
        <f>IF($D132=3,(AD132*(1+'input_cool&amp;vent_evolution'!T$11)),(AD132*(1+'input_cool&amp;vent_evolution'!T$12)))</f>
        <v>6441400.3482912527</v>
      </c>
      <c r="AF132" s="57">
        <f>IF($D132=3,(AE132*(1+'input_cool&amp;vent_evolution'!U$11)),(AE132*(1+'input_cool&amp;vent_evolution'!U$12)))</f>
        <v>6563160.4958238844</v>
      </c>
      <c r="AG132" s="57">
        <f>IF($D132=3,(AF132*(1+'input_cool&amp;vent_evolution'!V$11)),(AF132*(1+'input_cool&amp;vent_evolution'!V$12)))</f>
        <v>6686195.952908163</v>
      </c>
      <c r="AH132" s="57">
        <f>IF($D132=3,(AG132*(1+'input_cool&amp;vent_evolution'!W$11)),(AG132*(1+'input_cool&amp;vent_evolution'!W$12)))</f>
        <v>6805646.8607246606</v>
      </c>
      <c r="AI132" s="57">
        <f>IF($D132=3,(AH132*(1+'input_cool&amp;vent_evolution'!X$11)),(AH132*(1+'input_cool&amp;vent_evolution'!X$12)))</f>
        <v>6929319.3894154029</v>
      </c>
      <c r="AJ132" s="57">
        <f>IF($D132=3,(AI132*(1+'input_cool&amp;vent_evolution'!Y$11)),(AI132*(1+'input_cool&amp;vent_evolution'!Y$12)))</f>
        <v>7055763.9207116971</v>
      </c>
      <c r="AK132" s="57">
        <f>IF($D132=3,(AJ132*(1+'input_cool&amp;vent_evolution'!Z$11)),(AJ132*(1+'input_cool&amp;vent_evolution'!Z$12)))</f>
        <v>7191194.0514469221</v>
      </c>
      <c r="AL132" s="57">
        <f>IF($D132=3,(AK132*(1+'input_cool&amp;vent_evolution'!AA$11)),(AK132*(1+'input_cool&amp;vent_evolution'!AA$12)))</f>
        <v>7327507.3317635925</v>
      </c>
      <c r="AM132" s="57">
        <f>IF($D132=3,(AL132*(1+'input_cool&amp;vent_evolution'!AB$11)),(AL132*(1+'input_cool&amp;vent_evolution'!AB$12)))</f>
        <v>7449884.9497653479</v>
      </c>
      <c r="AN132" s="57">
        <f>IF($D132=3,(AM132*(1+'input_cool&amp;vent_evolution'!AC$11)),(AM132*(1+'input_cool&amp;vent_evolution'!AC$12)))</f>
        <v>7571988.5080860453</v>
      </c>
      <c r="AO132" s="57">
        <f>IF($D132=3,(AN132*(1+'input_cool&amp;vent_evolution'!AD$11)),(AN132*(1+'input_cool&amp;vent_evolution'!AD$12)))</f>
        <v>7692642.8438667012</v>
      </c>
      <c r="AP132" s="57">
        <f>IF($D132=3,(AO132*(1+'input_cool&amp;vent_evolution'!AE$11)),(AO132*(1+'input_cool&amp;vent_evolution'!AE$12)))</f>
        <v>7811463.7531590173</v>
      </c>
      <c r="AQ132" s="57">
        <f>IF($D132=3,(AP132*(1+'input_cool&amp;vent_evolution'!AF$11)),(AP132*(1+'input_cool&amp;vent_evolution'!AF$12)))</f>
        <v>7927721.4128965102</v>
      </c>
      <c r="AR132" s="57">
        <f>IF($D132=3,(AQ132*(1+'input_cool&amp;vent_evolution'!AG$11)),(AQ132*(1+'input_cool&amp;vent_evolution'!AG$12)))</f>
        <v>8042751.2848557513</v>
      </c>
      <c r="AS132" s="57">
        <f>IF($D132=3,(AR132*(1+'input_cool&amp;vent_evolution'!AH$11)),(AR132*(1+'input_cool&amp;vent_evolution'!AH$12)))</f>
        <v>8155902.6609181063</v>
      </c>
      <c r="AT132" s="57">
        <f>IF($D132=3,(AS132*(1+'input_cool&amp;vent_evolution'!AI$11)),(AS132*(1+'input_cool&amp;vent_evolution'!AI$12)))</f>
        <v>8267098.2799410615</v>
      </c>
      <c r="AU132" s="57">
        <f>IF($D132=3,(AT132*(1+'input_cool&amp;vent_evolution'!AJ$11)),(AT132*(1+'input_cool&amp;vent_evolution'!AJ$12)))</f>
        <v>8376266.7818846591</v>
      </c>
      <c r="AV132" s="57">
        <f>IF($D132=3,(AU132*(1+'input_cool&amp;vent_evolution'!AK$11)),(AU132*(1+'input_cool&amp;vent_evolution'!AK$12)))</f>
        <v>8484320.6233709697</v>
      </c>
      <c r="AW132" s="57">
        <f>IF($D132=3,(AV132*(1+'input_cool&amp;vent_evolution'!AL$11)),(AV132*(1+'input_cool&amp;vent_evolution'!AL$12)))</f>
        <v>8589318.1401036344</v>
      </c>
      <c r="AX132" s="57">
        <f>IF($D132=3,(AW132*(1+'input_cool&amp;vent_evolution'!AM$11)),(AW132*(1+'input_cool&amp;vent_evolution'!AM$12)))</f>
        <v>8692196.7279529963</v>
      </c>
      <c r="AY132" s="57">
        <f>IF($D132=3,(AX132*(1+'input_cool&amp;vent_evolution'!AN$11)),(AX132*(1+'input_cool&amp;vent_evolution'!AN$12)))</f>
        <v>8792924.4562678058</v>
      </c>
      <c r="AZ132" s="57">
        <f>IF($D132=3,(AY132*(1+'input_cool&amp;vent_evolution'!AO$11)),(AY132*(1+'input_cool&amp;vent_evolution'!AO$12)))</f>
        <v>8891502.1435771771</v>
      </c>
      <c r="BA132" s="57">
        <f>IF($D132=3,(AZ132*(1+'input_cool&amp;vent_evolution'!AP$11)),(AZ132*(1+'input_cool&amp;vent_evolution'!AP$12)))</f>
        <v>8987941.5938674267</v>
      </c>
      <c r="BB132" s="57">
        <f>IF($D132=3,(BA132*(1+'input_cool&amp;vent_evolution'!AQ$11)),(BA132*(1+'input_cool&amp;vent_evolution'!AQ$12)))</f>
        <v>9082262.2213365827</v>
      </c>
      <c r="BC132" s="57">
        <f>IF($D132=3,(BB132*(1+'input_cool&amp;vent_evolution'!AR$11)),(BB132*(1+'input_cool&amp;vent_evolution'!AR$12)))</f>
        <v>9174495.1617858</v>
      </c>
      <c r="BD132" s="57">
        <f>IF($D132=3,(BC132*(1+'input_cool&amp;vent_evolution'!AS$11)),(BC132*(1+'input_cool&amp;vent_evolution'!AS$12)))</f>
        <v>9264682.6489487458</v>
      </c>
      <c r="BE132" s="57">
        <f>IF($D132=3,(BD132*(1+'input_cool&amp;vent_evolution'!AT$11)),(BD132*(1+'input_cool&amp;vent_evolution'!AT$12)))</f>
        <v>9352878.758777108</v>
      </c>
      <c r="BF132" s="57">
        <f>IF($D132=3,(BE132*(1+'input_cool&amp;vent_evolution'!AU$11)),(BE132*(1+'input_cool&amp;vent_evolution'!AU$12)))</f>
        <v>9441914.4606437068</v>
      </c>
      <c r="BG132" s="57">
        <f>IF($D132=3,(BF132*(1+'input_cool&amp;vent_evolution'!AV$11)),(BF132*(1+'input_cool&amp;vent_evolution'!AV$12)))</f>
        <v>9531797.7471322529</v>
      </c>
      <c r="BH132" s="2">
        <f t="shared" si="230"/>
        <v>9937896.9434580989</v>
      </c>
      <c r="BI132" s="2">
        <f t="shared" si="158"/>
        <v>10086342.504229899</v>
      </c>
      <c r="BJ132" s="2">
        <f t="shared" si="159"/>
        <v>10225791.099528095</v>
      </c>
      <c r="BK132" s="2">
        <f t="shared" si="160"/>
        <v>10358326.50935231</v>
      </c>
      <c r="BL132" s="2">
        <f t="shared" si="161"/>
        <v>10506742.745021153</v>
      </c>
      <c r="BM132" s="2">
        <f t="shared" si="162"/>
        <v>10669632.254919425</v>
      </c>
      <c r="BN132" s="2">
        <f t="shared" si="163"/>
        <v>10841458.644119501</v>
      </c>
      <c r="BO132" s="2">
        <f t="shared" si="164"/>
        <v>11019453.874602703</v>
      </c>
      <c r="BP132" s="2">
        <f t="shared" si="165"/>
        <v>11204224.355070582</v>
      </c>
      <c r="BQ132" s="2">
        <f t="shared" si="166"/>
        <v>11416014.949770072</v>
      </c>
      <c r="BR132" s="2">
        <f t="shared" si="167"/>
        <v>11630023.828315649</v>
      </c>
      <c r="BS132" s="2">
        <f t="shared" si="168"/>
        <v>11837797.712599667</v>
      </c>
      <c r="BT132" s="2">
        <f t="shared" si="169"/>
        <v>12052914.718698746</v>
      </c>
      <c r="BU132" s="2">
        <f t="shared" si="170"/>
        <v>12272853.368761268</v>
      </c>
      <c r="BV132" s="2">
        <f t="shared" si="171"/>
        <v>12508421.643848613</v>
      </c>
      <c r="BW132" s="2">
        <f t="shared" si="172"/>
        <v>12745526.076528188</v>
      </c>
      <c r="BX132" s="2">
        <f t="shared" si="173"/>
        <v>12958390.704402858</v>
      </c>
      <c r="BY132" s="2">
        <f t="shared" si="174"/>
        <v>13170778.630630801</v>
      </c>
      <c r="BZ132" s="2">
        <f t="shared" si="175"/>
        <v>13380645.76734077</v>
      </c>
      <c r="CA132" s="2">
        <f t="shared" si="176"/>
        <v>13587323.827048358</v>
      </c>
      <c r="CB132" s="2">
        <f t="shared" si="177"/>
        <v>13789543.349553254</v>
      </c>
      <c r="CC132" s="2">
        <f t="shared" si="178"/>
        <v>13989627.24797268</v>
      </c>
      <c r="CD132" s="2">
        <f t="shared" si="179"/>
        <v>14186443.67529254</v>
      </c>
      <c r="CE132" s="2">
        <f t="shared" si="180"/>
        <v>14379858.242850766</v>
      </c>
      <c r="CF132" s="2">
        <f t="shared" si="181"/>
        <v>14569746.826411247</v>
      </c>
      <c r="CG132" s="2">
        <f t="shared" si="182"/>
        <v>14757696.560471952</v>
      </c>
      <c r="CH132" s="2">
        <f t="shared" si="183"/>
        <v>14940330.098303538</v>
      </c>
      <c r="CI132" s="2">
        <f t="shared" si="184"/>
        <v>15119277.953936027</v>
      </c>
      <c r="CJ132" s="2">
        <f t="shared" si="185"/>
        <v>15294484.586933943</v>
      </c>
      <c r="CK132" s="2">
        <f t="shared" si="186"/>
        <v>15465951.421053514</v>
      </c>
      <c r="CL132" s="2">
        <f t="shared" si="187"/>
        <v>15633698.988244904</v>
      </c>
      <c r="CM132" s="2">
        <f t="shared" si="188"/>
        <v>15797761.057722669</v>
      </c>
      <c r="CN132" s="2">
        <f t="shared" si="189"/>
        <v>15958191.787353536</v>
      </c>
      <c r="CO132" s="2">
        <f t="shared" si="190"/>
        <v>16115064.638838658</v>
      </c>
      <c r="CP132" s="2">
        <f t="shared" si="191"/>
        <v>16268473.672329884</v>
      </c>
      <c r="CQ132" s="2">
        <f t="shared" si="192"/>
        <v>16423343.099067066</v>
      </c>
      <c r="CR132" s="2">
        <f>IF($D132=3,(W132*$P132*$M132*'input_cooling&amp;ventilation'!$D$3)*'input_cool&amp;vent_evolution'!M$11,(W132*$Q132*'input_cooling&amp;ventilation'!$D$3)*'input_cool&amp;vent_evolution'!M$12)</f>
        <v>1696777.7345095198</v>
      </c>
      <c r="CS132" s="2">
        <f>IF($D132=3,(X132*$P132*$M132*'input_cooling&amp;ventilation'!$D$3)*'input_cool&amp;vent_evolution'!N$11,(X132*$Q132*'input_cooling&amp;ventilation'!$D$3)*'input_cool&amp;vent_evolution'!N$12)</f>
        <v>1593939.6933152371</v>
      </c>
      <c r="CT132" s="2">
        <f>IF($D132=3,(Y132*$P132*$M132*'input_cooling&amp;ventilation'!$D$3)*'input_cool&amp;vent_evolution'!O$11,(Y132*$Q132*'input_cooling&amp;ventilation'!$D$3)*'input_cool&amp;vent_evolution'!O$12)</f>
        <v>1514919.8888441396</v>
      </c>
      <c r="CU132" s="2">
        <f>IF($D132=3,(Z132*$P132*$M132*'input_cooling&amp;ventilation'!$D$3)*'input_cool&amp;vent_evolution'!P$11,(Z132*$Q132*'input_cooling&amp;ventilation'!$D$3)*'input_cool&amp;vent_evolution'!P$12)</f>
        <v>1696442.5396980464</v>
      </c>
      <c r="CV132" s="2">
        <f>IF($D132=3,(AA132*$P132*$M132*'input_cooling&amp;ventilation'!$D$3)*'input_cool&amp;vent_evolution'!Q$11,(AA132*$Q132*'input_cooling&amp;ventilation'!$D$3)*'input_cool&amp;vent_evolution'!Q$12)</f>
        <v>1861876.4491410607</v>
      </c>
      <c r="CW132" s="2">
        <f>IF($D132=3,(AB132*$P132*$M132*'input_cooling&amp;ventilation'!$D$3)*'input_cool&amp;vent_evolution'!R$11,(AB132*$Q132*'input_cooling&amp;ventilation'!$D$3)*'input_cool&amp;vent_evolution'!R$12)</f>
        <v>1964027.6871873166</v>
      </c>
      <c r="CX132" s="2">
        <f>IF($D132=3,(AC132*$P132*$M132*'input_cooling&amp;ventilation'!$D$3)*'input_cool&amp;vent_evolution'!S$11,(AC132*$Q132*'input_cooling&amp;ventilation'!$D$3)*'input_cool&amp;vent_evolution'!S$12)</f>
        <v>2034539.4120411924</v>
      </c>
      <c r="CY132" s="2">
        <f>IF($D132=3,(AD132*$P132*$M132*'input_cooling&amp;ventilation'!$D$3)*'input_cool&amp;vent_evolution'!T$11,(AD132*$Q132*'input_cooling&amp;ventilation'!$D$3)*'input_cool&amp;vent_evolution'!T$12)</f>
        <v>2111982.5720789311</v>
      </c>
      <c r="CZ132" s="2">
        <f>IF($D132=3,(AE132*$P132*$M132*'input_cooling&amp;ventilation'!$D$3)*'input_cool&amp;vent_evolution'!U$11,(AE132*$Q132*'input_cooling&amp;ventilation'!$D$3)*'input_cool&amp;vent_evolution'!U$12)</f>
        <v>2420830.664091453</v>
      </c>
      <c r="DA132" s="2">
        <f>IF($D132=3,(AF132*$P132*$M132*'input_cooling&amp;ventilation'!$D$3)*'input_cool&amp;vent_evolution'!V$11,(AF132*$Q132*'input_cooling&amp;ventilation'!$D$3)*'input_cool&amp;vent_evolution'!V$12)</f>
        <v>2446186.3205307247</v>
      </c>
      <c r="DB132" s="2">
        <f>IF($D132=3,(AG132*$P132*$M132*'input_cooling&amp;ventilation'!$D$3)*'input_cool&amp;vent_evolution'!W$11,(AG132*$Q132*'input_cooling&amp;ventilation'!$D$3)*'input_cool&amp;vent_evolution'!W$12)</f>
        <v>2374918.4470907585</v>
      </c>
      <c r="DC132" s="2">
        <f>IF($D132=3,(AH132*$P132*$M132*'input_cooling&amp;ventilation'!$D$3)*'input_cool&amp;vent_evolution'!X$11,(AH132*$Q132*'input_cooling&amp;ventilation'!$D$3)*'input_cool&amp;vent_evolution'!X$12)</f>
        <v>2458852.5541991489</v>
      </c>
      <c r="DD132" s="2">
        <f>IF($D132=3,(AI132*$P132*$M132*'input_cooling&amp;ventilation'!$D$3)*'input_cool&amp;vent_evolution'!Y$11,(AI132*$Q132*'input_cooling&amp;ventilation'!$D$3)*'input_cool&amp;vent_evolution'!Y$12)</f>
        <v>2513965.4055256676</v>
      </c>
      <c r="DE132" s="2">
        <f>IF($D132=3,(AJ132*$P132*$M132*'input_cooling&amp;ventilation'!$D$3)*'input_cool&amp;vent_evolution'!Z$11,(AJ132*$Q132*'input_cooling&amp;ventilation'!$D$3)*'input_cool&amp;vent_evolution'!Z$12)</f>
        <v>2692616.7549023456</v>
      </c>
      <c r="DF132" s="2">
        <f>IF($D132=3,(AK132*$P132*$M132*'input_cooling&amp;ventilation'!$D$3)*'input_cool&amp;vent_evolution'!AA$11,(AK132*$Q132*'input_cooling&amp;ventilation'!$D$3)*'input_cool&amp;vent_evolution'!AA$12)</f>
        <v>2710175.5015946501</v>
      </c>
      <c r="DG132" s="2">
        <f>IF($D132=3,(AL132*$P132*$M132*'input_cooling&amp;ventilation'!$D$3)*'input_cool&amp;vent_evolution'!AB$11,(AL132*$Q132*'input_cooling&amp;ventilation'!$D$3)*'input_cool&amp;vent_evolution'!AB$12)</f>
        <v>2433107.1886860458</v>
      </c>
      <c r="DH132" s="2">
        <f>IF($D132=3,(AM132*$P132*$M132*'input_cooling&amp;ventilation'!$D$3)*'input_cool&amp;vent_evolution'!AC$11,(AM132*$Q132*'input_cooling&amp;ventilation'!$D$3)*'input_cool&amp;vent_evolution'!AC$12)</f>
        <v>2427658.3444365882</v>
      </c>
      <c r="DI132" s="2">
        <f>IF($D132=3,(AN132*$P132*$M132*'input_cooling&amp;ventilation'!$D$3)*'input_cool&amp;vent_evolution'!AD$11,(AN132*$Q132*'input_cooling&amp;ventilation'!$D$3)*'input_cool&amp;vent_evolution'!AD$12)</f>
        <v>2398844.9565168424</v>
      </c>
      <c r="DJ132" s="2">
        <f>IF($D132=3,(AO132*$P132*$M132*'input_cooling&amp;ventilation'!$D$3)*'input_cool&amp;vent_evolution'!AE$11,(AO132*$Q132*'input_cooling&amp;ventilation'!$D$3)*'input_cool&amp;vent_evolution'!AE$12)</f>
        <v>2362392.8401776715</v>
      </c>
      <c r="DK132" s="2">
        <f>IF($D132=3,(AP132*$P132*$M132*'input_cooling&amp;ventilation'!$D$3)*'input_cool&amp;vent_evolution'!AF$11,(AP132*$Q132*'input_cooling&amp;ventilation'!$D$3)*'input_cool&amp;vent_evolution'!AF$12)</f>
        <v>2311430.4091378325</v>
      </c>
      <c r="DL132" s="2">
        <f>IF($D132=3,(AQ132*$P132*$M132*'input_cooling&amp;ventilation'!$D$3)*'input_cool&amp;vent_evolution'!AG$11,(AQ132*$Q132*'input_cooling&amp;ventilation'!$D$3)*'input_cool&amp;vent_evolution'!AG$12)</f>
        <v>2287019.5788060599</v>
      </c>
      <c r="DM132" s="2">
        <f>IF($D132=3,(AR132*$P132*$M132*'input_cooling&amp;ventilation'!$D$3)*'input_cool&amp;vent_evolution'!AH$11,(AR132*$Q132*'input_cooling&amp;ventilation'!$D$3)*'input_cool&amp;vent_evolution'!AH$12)</f>
        <v>2249671.3941848674</v>
      </c>
      <c r="DN132" s="2">
        <f>IF($D132=3,(AS132*$P132*$M132*'input_cooling&amp;ventilation'!$D$3)*'input_cool&amp;vent_evolution'!AI$11,(AS132*$Q132*'input_cooling&amp;ventilation'!$D$3)*'input_cool&amp;vent_evolution'!AI$12)</f>
        <v>2210787.1064401921</v>
      </c>
      <c r="DO132" s="2">
        <f>IF($D132=3,(AT132*$P132*$M132*'input_cooling&amp;ventilation'!$D$3)*'input_cool&amp;vent_evolution'!AJ$11,(AT132*$Q132*'input_cooling&amp;ventilation'!$D$3)*'input_cool&amp;vent_evolution'!AJ$12)</f>
        <v>2170484.0410706694</v>
      </c>
      <c r="DP132" s="2">
        <f>IF($D132=3,(AU132*$P132*$M132*'input_cooling&amp;ventilation'!$D$3)*'input_cool&amp;vent_evolution'!AK$11,(AU132*$Q132*'input_cooling&amp;ventilation'!$D$3)*'input_cool&amp;vent_evolution'!AK$12)</f>
        <v>2148322.4038705858</v>
      </c>
      <c r="DQ132" s="2">
        <f>IF($D132=3,(AV132*$P132*$M132*'input_cooling&amp;ventilation'!$D$3)*'input_cool&amp;vent_evolution'!AL$11,(AV132*$Q132*'input_cooling&amp;ventilation'!$D$3)*'input_cool&amp;vent_evolution'!AL$12)</f>
        <v>2087556.670311766</v>
      </c>
      <c r="DR132" s="2">
        <f>IF($D132=3,(AW132*$P132*$M132*'input_cooling&amp;ventilation'!$D$3)*'input_cool&amp;vent_evolution'!AM$11,(AW132*$Q132*'input_cooling&amp;ventilation'!$D$3)*'input_cool&amp;vent_evolution'!AM$12)</f>
        <v>2045428.2061165716</v>
      </c>
      <c r="DS132" s="2">
        <f>IF($D132=3,(AX132*$P132*$M132*'input_cooling&amp;ventilation'!$D$3)*'input_cool&amp;vent_evolution'!AN$11,(AX132*$Q132*'input_cooling&amp;ventilation'!$D$3)*'input_cool&amp;vent_evolution'!AN$12)</f>
        <v>2002664.8979166877</v>
      </c>
      <c r="DT132" s="2">
        <f>IF($D132=3,(AY132*$P132*$M132*'input_cooling&amp;ventilation'!$D$3)*'input_cool&amp;vent_evolution'!AO$11,(AY132*$Q132*'input_cooling&amp;ventilation'!$D$3)*'input_cool&amp;vent_evolution'!AO$12)</f>
        <v>1959917.8636818645</v>
      </c>
      <c r="DU132" s="2">
        <f>IF($D132=3,(AZ132*$P132*$M132*'input_cooling&amp;ventilation'!$D$3)*'input_cool&amp;vent_evolution'!AP$11,(AZ132*$Q132*'input_cooling&amp;ventilation'!$D$3)*'input_cool&amp;vent_evolution'!AP$12)</f>
        <v>1917405.5158580297</v>
      </c>
      <c r="DV132" s="2">
        <f>IF($D132=3,(BA132*$P132*$M132*'input_cooling&amp;ventilation'!$D$3)*'input_cool&amp;vent_evolution'!AQ$11,(BA132*$Q132*'input_cooling&amp;ventilation'!$D$3)*'input_cool&amp;vent_evolution'!AQ$12)</f>
        <v>1875279.160387726</v>
      </c>
      <c r="DW132" s="2">
        <f>IF($D132=3,(BB132*$P132*$M132*'input_cooling&amp;ventilation'!$D$3)*'input_cool&amp;vent_evolution'!AR$11,(BB132*$Q132*'input_cooling&amp;ventilation'!$D$3)*'input_cool&amp;vent_evolution'!AR$12)</f>
        <v>1833771.845742407</v>
      </c>
      <c r="DX132" s="2">
        <f>IF($D132=3,(BC132*$P132*$M132*'input_cooling&amp;ventilation'!$D$3)*'input_cool&amp;vent_evolution'!AS$11,(BC132*$Q132*'input_cooling&amp;ventilation'!$D$3)*'input_cool&amp;vent_evolution'!AS$12)</f>
        <v>1793104.2205981284</v>
      </c>
      <c r="DY132" s="2">
        <f>IF($D132=3,(BD132*$P132*$M132*'input_cooling&amp;ventilation'!$D$3)*'input_cool&amp;vent_evolution'!AT$11,(BD132*$Q132*'input_cooling&amp;ventilation'!$D$3)*'input_cool&amp;vent_evolution'!AT$12)</f>
        <v>1753511.7314871603</v>
      </c>
      <c r="DZ132" s="2">
        <f>IF($D132=3,(BE132*$P132*$M132*'input_cooling&amp;ventilation'!$D$3)*'input_cool&amp;vent_evolution'!AU$11,(BE132*$Q132*'input_cooling&amp;ventilation'!$D$3)*'input_cool&amp;vent_evolution'!AU$12)</f>
        <v>1770204.4687470936</v>
      </c>
      <c r="EA132" s="2">
        <f>IF($D132=3,(BF132*$P132*$M132*'input_cooling&amp;ventilation'!$D$3)*'input_cool&amp;vent_evolution'!AV$11,(BF132*$Q132*'input_cooling&amp;ventilation'!$D$3)*'input_cool&amp;vent_evolution'!AV$12)</f>
        <v>1787056.1142551012</v>
      </c>
      <c r="EB132">
        <v>0.6</v>
      </c>
      <c r="EC132" s="2">
        <f t="shared" si="193"/>
        <v>3143265</v>
      </c>
      <c r="ED132" s="2">
        <f>IF($D132=3,(EC132*(1+'input_cool&amp;vent_evolution'!M$10)),EC132*(1+'input_cool&amp;vent_evolution'!M$9))</f>
        <v>3210267.2819206677</v>
      </c>
      <c r="EE132" s="2">
        <f>IF($D132=3,(ED132*(1+'input_cool&amp;vent_evolution'!N$10)),ED132*(1+'input_cool&amp;vent_evolution'!N$9))</f>
        <v>3277338.7167633497</v>
      </c>
      <c r="EF132" s="2">
        <f>IF($D132=3,(EE132*(1+'input_cool&amp;vent_evolution'!O$10)),EE132*(1+'input_cool&amp;vent_evolution'!O$9))</f>
        <v>3344479.3057372258</v>
      </c>
      <c r="EG132" s="2">
        <f>IF($D132=3,(EF132*(1+'input_cool&amp;vent_evolution'!P$10)),EF132*(1+'input_cool&amp;vent_evolution'!P$9))</f>
        <v>3407963.6874700109</v>
      </c>
      <c r="EH132" s="2">
        <f>IF($D132=3,(EG132*(1+'input_cool&amp;vent_evolution'!Q$10)),EG132*(1+'input_cool&amp;vent_evolution'!Q$9))</f>
        <v>3471517.2234683479</v>
      </c>
      <c r="EI132" s="2">
        <f>IF($D132=3,(EH132*(1+'input_cool&amp;vent_evolution'!R$10)),EH132*(1+'input_cool&amp;vent_evolution'!R$9))</f>
        <v>3521453.779473586</v>
      </c>
      <c r="EJ132" s="2">
        <f>IF($D132=3,(EI132*(1+'input_cool&amp;vent_evolution'!S$10)),EI132*(1+'input_cool&amp;vent_evolution'!S$9))</f>
        <v>3571420.684140265</v>
      </c>
      <c r="EK132" s="2">
        <f>IF($D132=3,(EJ132*(1+'input_cool&amp;vent_evolution'!T$10)),EJ132*(1+'input_cool&amp;vent_evolution'!T$9))</f>
        <v>3621417.9371996811</v>
      </c>
      <c r="EL132" s="2">
        <f>IF($D132=3,(EK132*(1+'input_cool&amp;vent_evolution'!U$10)),EK132*(1+'input_cool&amp;vent_evolution'!U$9))</f>
        <v>3671445.5365021555</v>
      </c>
      <c r="EM132" s="2">
        <f>IF($D132=3,(EL132*(1+'input_cool&amp;vent_evolution'!V$10)),EL132*(1+'input_cool&amp;vent_evolution'!V$9))</f>
        <v>3721503.4839286548</v>
      </c>
      <c r="EN132" s="2">
        <f>IF($D132=3,(EM132*(1+'input_cool&amp;vent_evolution'!W$10)),EM132*(1+'input_cool&amp;vent_evolution'!W$9))</f>
        <v>3760435.2568370053</v>
      </c>
      <c r="EO132" s="2">
        <f>IF($D132=3,(EN132*(1+'input_cool&amp;vent_evolution'!X$10)),EN132*(1+'input_cool&amp;vent_evolution'!X$9))</f>
        <v>3799392.428653446</v>
      </c>
      <c r="EP132" s="2">
        <f>IF($D132=3,(EO132*(1+'input_cool&amp;vent_evolution'!Y$10)),EO132*(1+'input_cool&amp;vent_evolution'!Y$9))</f>
        <v>3838375.0008558719</v>
      </c>
      <c r="EQ132" s="2">
        <f>IF($D132=3,(EP132*(1+'input_cool&amp;vent_evolution'!Z$10)),EP132*(1+'input_cool&amp;vent_evolution'!Z$9))</f>
        <v>3877382.9710259112</v>
      </c>
      <c r="ER132" s="2">
        <f>IF($D132=3,(EQ132*(1+'input_cool&amp;vent_evolution'!AA$10)),EQ132*(1+'input_cool&amp;vent_evolution'!AA$9))</f>
        <v>3916416.3415819337</v>
      </c>
      <c r="ES132" s="2">
        <f>IF($D132=3,(ER132*(1+'input_cool&amp;vent_evolution'!AB$10)),ER132*(1+'input_cool&amp;vent_evolution'!AB$9))</f>
        <v>3943586.5632659793</v>
      </c>
      <c r="ET132" s="2">
        <f>IF($D132=3,(ES132*(1+'input_cool&amp;vent_evolution'!AC$10)),ES132*(1+'input_cool&amp;vent_evolution'!AC$9))</f>
        <v>3970775.848910084</v>
      </c>
      <c r="EU132" s="2">
        <f>IF($D132=3,(ET132*(1+'input_cool&amp;vent_evolution'!AD$10)),ET132*(1+'input_cool&amp;vent_evolution'!AD$9))</f>
        <v>3997984.2018731106</v>
      </c>
      <c r="EV132" s="2">
        <f>IF($D132=3,(EU132*(1+'input_cool&amp;vent_evolution'!AE$10)),EU132*(1+'input_cool&amp;vent_evolution'!AE$9))</f>
        <v>4025211.6190649075</v>
      </c>
      <c r="EW132" s="2">
        <f>IF($D132=3,(EV132*(1+'input_cool&amp;vent_evolution'!AF$10)),EV132*(1+'input_cool&amp;vent_evolution'!AF$9))</f>
        <v>4052458.1034412705</v>
      </c>
      <c r="EX132" s="2">
        <f>IF($D132=3,(EW132*(1+'input_cool&amp;vent_evolution'!AG$10)),EW132*(1+'input_cool&amp;vent_evolution'!AG$9))</f>
        <v>4069684.3791969372</v>
      </c>
      <c r="EY132" s="2">
        <f>IF($D132=3,(EX132*(1+'input_cool&amp;vent_evolution'!AH$10)),EX132*(1+'input_cool&amp;vent_evolution'!AH$9))</f>
        <v>4086915.7838004781</v>
      </c>
      <c r="EZ132" s="2">
        <f>IF($D132=3,(EY132*(1+'input_cool&amp;vent_evolution'!AI$10)),EY132*(1+'input_cool&amp;vent_evolution'!AI$9))</f>
        <v>4104152.3181923754</v>
      </c>
      <c r="FA132" s="2">
        <f>IF($D132=3,(EZ132*(1+'input_cool&amp;vent_evolution'!AJ$10)),EZ132*(1+'input_cool&amp;vent_evolution'!AJ$9))</f>
        <v>4121393.9812977933</v>
      </c>
      <c r="FB132" s="2">
        <f>IF($D132=3,(FA132*(1+'input_cool&amp;vent_evolution'!AK$10)),FA132*(1+'input_cool&amp;vent_evolution'!AK$9))</f>
        <v>4138640.7708327007</v>
      </c>
      <c r="FC132" s="2">
        <f>IF($D132=3,(FB132*(1+'input_cool&amp;vent_evolution'!AL$10)),FB132*(1+'input_cool&amp;vent_evolution'!AL$9))</f>
        <v>4155892.6917682188</v>
      </c>
      <c r="FD132" s="2">
        <f>IF($D132=3,(FC132*(1+'input_cool&amp;vent_evolution'!AM$10)),FC132*(1+'input_cool&amp;vent_evolution'!AM$9))</f>
        <v>4173149.7399393525</v>
      </c>
      <c r="FE132" s="2">
        <f>IF($D132=3,(FD132*(1+'input_cool&amp;vent_evolution'!AN$10)),FD132*(1+'input_cool&amp;vent_evolution'!AN$9))</f>
        <v>4190411.9178988449</v>
      </c>
      <c r="FF132" s="2">
        <f>IF($D132=3,(FE132*(1+'input_cool&amp;vent_evolution'!AO$10)),FE132*(1+'input_cool&amp;vent_evolution'!AO$9))</f>
        <v>4207679.2240344388</v>
      </c>
      <c r="FG132" s="2">
        <f>IF($D132=3,(FF132*(1+'input_cool&amp;vent_evolution'!AP$10)),FF132*(1+'input_cool&amp;vent_evolution'!AP$9))</f>
        <v>4224951.659420968</v>
      </c>
      <c r="FH132" s="2">
        <f>IF($D132=3,(FG132*(1+'input_cool&amp;vent_evolution'!AQ$10)),FG132*(1+'input_cool&amp;vent_evolution'!AQ$9))</f>
        <v>4242229.2224461818</v>
      </c>
      <c r="FI132" s="2">
        <f>IF($D132=3,(FH132*(1+'input_cool&amp;vent_evolution'!AR$10)),FH132*(1+'input_cool&amp;vent_evolution'!AR$9))</f>
        <v>4259511.9149910407</v>
      </c>
      <c r="FJ132" s="2">
        <f>IF($D132=3,(FI132*(1+'input_cool&amp;vent_evolution'!AS$10)),FI132*(1+'input_cool&amp;vent_evolution'!AS$9))</f>
        <v>4276799.7358463565</v>
      </c>
      <c r="FK132" s="2">
        <f>IF($D132=3,(FJ132*(1+'input_cool&amp;vent_evolution'!AT$10)),FJ132*(1+'input_cool&amp;vent_evolution'!AT$9))</f>
        <v>4294092.686624377</v>
      </c>
      <c r="FL132" s="2">
        <f>IF($D132=3,(FK132*(1+'input_cool&amp;vent_evolution'!AU$10)),FK132*(1+'input_cool&amp;vent_evolution'!AU$9))</f>
        <v>4311455.5602805028</v>
      </c>
      <c r="FM132" s="2">
        <f t="shared" si="194"/>
        <v>5141811.0740845017</v>
      </c>
      <c r="FN132" s="2">
        <f t="shared" si="195"/>
        <v>5251414.6471744636</v>
      </c>
      <c r="FO132" s="2">
        <f t="shared" si="196"/>
        <v>5361131.3418943938</v>
      </c>
      <c r="FP132" s="2">
        <f t="shared" si="197"/>
        <v>5470961.1602222892</v>
      </c>
      <c r="FQ132" s="2">
        <f t="shared" si="198"/>
        <v>5574810.0870627053</v>
      </c>
      <c r="FR132" s="2">
        <f t="shared" si="199"/>
        <v>5678772.1377308732</v>
      </c>
      <c r="FS132" s="2">
        <f t="shared" si="200"/>
        <v>5760459.280453288</v>
      </c>
      <c r="FT132" s="2">
        <f t="shared" si="201"/>
        <v>5842196.0680778939</v>
      </c>
      <c r="FU132" s="2">
        <f t="shared" si="202"/>
        <v>5923982.5001651375</v>
      </c>
      <c r="FV132" s="2">
        <f t="shared" si="203"/>
        <v>6005818.5731985364</v>
      </c>
      <c r="FW132" s="2">
        <f t="shared" si="204"/>
        <v>6087704.2902550083</v>
      </c>
      <c r="FX132" s="2">
        <f t="shared" si="205"/>
        <v>6151389.6050706226</v>
      </c>
      <c r="FY132" s="2">
        <f t="shared" si="206"/>
        <v>6215116.4678902663</v>
      </c>
      <c r="FZ132" s="2">
        <f t="shared" si="207"/>
        <v>6278884.8811315084</v>
      </c>
      <c r="GA132" s="2">
        <f t="shared" si="208"/>
        <v>6342694.8408383308</v>
      </c>
      <c r="GB132" s="2">
        <f t="shared" si="209"/>
        <v>6406546.3509667479</v>
      </c>
      <c r="GC132" s="2">
        <f t="shared" si="210"/>
        <v>6450991.9025636883</v>
      </c>
      <c r="GD132" s="2">
        <f t="shared" si="211"/>
        <v>6495468.6393393995</v>
      </c>
      <c r="GE132" s="2">
        <f t="shared" si="212"/>
        <v>6539976.5667883698</v>
      </c>
      <c r="GF132" s="2">
        <f t="shared" si="213"/>
        <v>6584515.6798556754</v>
      </c>
      <c r="GG132" s="2">
        <f t="shared" si="214"/>
        <v>6629085.9833764574</v>
      </c>
      <c r="GH132" s="2">
        <f t="shared" si="215"/>
        <v>6657265.0441447096</v>
      </c>
      <c r="GI132" s="2">
        <f t="shared" si="216"/>
        <v>6685452.4947772585</v>
      </c>
      <c r="GJ132" s="2">
        <f t="shared" si="217"/>
        <v>6713648.3368125604</v>
      </c>
      <c r="GK132" s="2">
        <f t="shared" si="218"/>
        <v>6741852.5684923818</v>
      </c>
      <c r="GL132" s="2">
        <f t="shared" si="219"/>
        <v>6770065.1860804604</v>
      </c>
      <c r="GM132" s="2">
        <f t="shared" si="220"/>
        <v>6798286.1977086486</v>
      </c>
      <c r="GN132" s="2">
        <f t="shared" si="221"/>
        <v>6826515.5965637704</v>
      </c>
      <c r="GO132" s="2">
        <f t="shared" si="222"/>
        <v>6854753.38682165</v>
      </c>
      <c r="GP132" s="2">
        <f t="shared" si="223"/>
        <v>6882999.5658449288</v>
      </c>
      <c r="GQ132" s="2">
        <f t="shared" si="224"/>
        <v>6911254.1353918379</v>
      </c>
      <c r="GR132" s="2">
        <f t="shared" si="225"/>
        <v>6939517.0928250281</v>
      </c>
      <c r="GS132" s="2">
        <f t="shared" si="226"/>
        <v>6967788.4412214095</v>
      </c>
      <c r="GT132" s="2">
        <f t="shared" si="227"/>
        <v>6996068.1786029711</v>
      </c>
      <c r="GU132" s="2">
        <f t="shared" si="228"/>
        <v>7024356.3076070556</v>
      </c>
      <c r="GV132" s="2">
        <f t="shared" si="229"/>
        <v>7052758.8177495338</v>
      </c>
      <c r="GW132" s="2">
        <f>IF($D132=3,($N132*$M132*EC132*'input_cooling&amp;ventilation'!$D$3)*'input_cool&amp;vent_evolution'!M$11,($O132*$M132*EC132*'input_cooling&amp;ventilation'!$D$3)*'input_cool&amp;vent_evolution'!M$10)</f>
        <v>1066025.1942523601</v>
      </c>
      <c r="GX132" s="2">
        <f>IF($D132=3,($N132*$M132*ED132*'input_cooling&amp;ventilation'!$D$3)*'input_cool&amp;vent_evolution'!N$11,($O132*$M132*ED132*'input_cooling&amp;ventilation'!$D$3)*'input_cool&amp;vent_evolution'!N$10)</f>
        <v>1007709.542649435</v>
      </c>
      <c r="GY132" s="2">
        <f>IF($D132=3,($N132*$M132*EE132*'input_cooling&amp;ventilation'!$D$3)*'input_cool&amp;vent_evolution'!O$11,($O132*$M132*EE132*'input_cooling&amp;ventilation'!$D$3)*'input_cool&amp;vent_evolution'!O$10)</f>
        <v>964428.60646167595</v>
      </c>
      <c r="GZ132" s="2">
        <f>IF($D132=3,($N132*$M132*EF132*'input_cooling&amp;ventilation'!$D$3)*'input_cool&amp;vent_evolution'!P$11,($O132*$M132*EF132*'input_cooling&amp;ventilation'!$D$3)*'input_cool&amp;vent_evolution'!P$10)</f>
        <v>1088012.9763002787</v>
      </c>
      <c r="HA132" s="2">
        <f>IF($D132=3,($N132*$M132*EG132*'input_cooling&amp;ventilation'!$D$3)*'input_cool&amp;vent_evolution'!Q$11,($O132*$M132*EG132*'input_cooling&amp;ventilation'!$D$3)*'input_cool&amp;vent_evolution'!Q$10)</f>
        <v>1199592.4470620104</v>
      </c>
      <c r="HB132" s="2">
        <f>IF($D132=3,($N132*$M132*EH132*'input_cooling&amp;ventilation'!$D$3)*'input_cool&amp;vent_evolution'!R$11,($O132*$M132*EH132*'input_cooling&amp;ventilation'!$D$3)*'input_cool&amp;vent_evolution'!R$10)</f>
        <v>1269326.8983367777</v>
      </c>
      <c r="HC132" s="2">
        <f>IF($D132=3,($N132*$M132*EI132*'input_cooling&amp;ventilation'!$D$3)*'input_cool&amp;vent_evolution'!S$11,($O132*$M132*EI132*'input_cooling&amp;ventilation'!$D$3)*'input_cool&amp;vent_evolution'!S$10)</f>
        <v>1312672.498220257</v>
      </c>
      <c r="HD132" s="2">
        <f>IF($D132=3,($N132*$M132*EJ132*'input_cooling&amp;ventilation'!$D$3)*'input_cool&amp;vent_evolution'!T$11,($O132*$M132*EJ132*'input_cooling&amp;ventilation'!$D$3)*'input_cool&amp;vent_evolution'!T$10)</f>
        <v>1359650.4555915161</v>
      </c>
      <c r="HE132" s="2">
        <f>IF($D132=3,($N132*$M132*EK132*'input_cooling&amp;ventilation'!$D$3)*'input_cool&amp;vent_evolution'!U$11,($O132*$M132*EK132*'input_cooling&amp;ventilation'!$D$3)*'input_cool&amp;vent_evolution'!U$10)</f>
        <v>1554237.0869803939</v>
      </c>
      <c r="HF132" s="2">
        <f>IF($D132=3,($N132*$M132*EL132*'input_cooling&amp;ventilation'!$D$3)*'input_cool&amp;vent_evolution'!V$11,($O132*$M132*EL132*'input_cooling&amp;ventilation'!$D$3)*'input_cool&amp;vent_evolution'!V$10)</f>
        <v>1562672.965089649</v>
      </c>
      <c r="HG132" s="2">
        <f>IF($D132=3,($N132*$M132*EM132*'input_cooling&amp;ventilation'!$D$3)*'input_cool&amp;vent_evolution'!W$11,($O132*$M132*EM132*'input_cooling&amp;ventilation'!$D$3)*'input_cool&amp;vent_evolution'!W$10)</f>
        <v>1509532.7180592904</v>
      </c>
      <c r="HH132" s="2">
        <f>IF($D132=3,($N132*$M132*EN132*'input_cooling&amp;ventilation'!$D$3)*'input_cool&amp;vent_evolution'!X$11,($O132*$M132*EN132*'input_cooling&amp;ventilation'!$D$3)*'input_cool&amp;vent_evolution'!X$10)</f>
        <v>1551513.9782500858</v>
      </c>
      <c r="HI132" s="2">
        <f>IF($D132=3,($N132*$M132*EO132*'input_cooling&amp;ventilation'!$D$3)*'input_cool&amp;vent_evolution'!Y$11,($O132*$M132*EO132*'input_cooling&amp;ventilation'!$D$3)*'input_cool&amp;vent_evolution'!Y$10)</f>
        <v>1574118.3099466776</v>
      </c>
      <c r="HJ132" s="2">
        <f>IF($D132=3,($N132*$M132*EP132*'input_cooling&amp;ventilation'!$D$3)*'input_cool&amp;vent_evolution'!Z$11,($O132*$M132*EP132*'input_cooling&amp;ventilation'!$D$3)*'input_cool&amp;vent_evolution'!Z$10)</f>
        <v>1672755.2621672887</v>
      </c>
      <c r="HK132" s="2">
        <f>IF($D132=3,($N132*$M132*EQ132*'input_cooling&amp;ventilation'!$D$3)*'input_cool&amp;vent_evolution'!AA$11,($O132*$M132*EQ132*'input_cooling&amp;ventilation'!$D$3)*'input_cool&amp;vent_evolution'!AA$10)</f>
        <v>1668743.5715596755</v>
      </c>
      <c r="HL132" s="2">
        <f>IF($D132=3,($N132*$M132*ER132*'input_cooling&amp;ventilation'!$D$3)*'input_cool&amp;vent_evolution'!AB$11,($O132*$M132*ER132*'input_cooling&amp;ventilation'!$D$3)*'input_cool&amp;vent_evolution'!AB$10)</f>
        <v>1485074.8192463054</v>
      </c>
      <c r="HM132" s="2">
        <f>IF($D132=3,($N132*$M132*ES132*'input_cooling&amp;ventilation'!$D$3)*'input_cool&amp;vent_evolution'!AC$11,($O132*$M132*ES132*'input_cooling&amp;ventilation'!$D$3)*'input_cool&amp;vent_evolution'!AC$10)</f>
        <v>1467519.4934623621</v>
      </c>
      <c r="HN132" s="2">
        <f>IF($D132=3,($N132*$M132*ET132*'input_cooling&amp;ventilation'!$D$3)*'input_cool&amp;vent_evolution'!AD$11,($O132*$M132*ET132*'input_cooling&amp;ventilation'!$D$3)*'input_cool&amp;vent_evolution'!AD$10)</f>
        <v>1436554.4935575107</v>
      </c>
      <c r="HO132" s="2">
        <f>IF($D132=3,($N132*$M132*EU132*'input_cooling&amp;ventilation'!$D$3)*'input_cool&amp;vent_evolution'!AE$11,($O132*$M132*EU132*'input_cooling&amp;ventilation'!$D$3)*'input_cool&amp;vent_evolution'!AE$10)</f>
        <v>1402077.8296619556</v>
      </c>
      <c r="HP132" s="2">
        <f>IF($D132=3,($N132*$M132*EV132*'input_cooling&amp;ventilation'!$D$3)*'input_cool&amp;vent_evolution'!AF$11,($O132*$M132*EV132*'input_cooling&amp;ventilation'!$D$3)*'input_cool&amp;vent_evolution'!AF$10)</f>
        <v>1360165.0722134979</v>
      </c>
      <c r="HQ132" s="2">
        <f>IF($D132=3,($N132*$M132*EW132*'input_cooling&amp;ventilation'!$D$3)*'input_cool&amp;vent_evolution'!AG$11,($O132*$M132*EW132*'input_cooling&amp;ventilation'!$D$3)*'input_cool&amp;vent_evolution'!AG$10)</f>
        <v>1335040.7926465594</v>
      </c>
      <c r="HR132" s="2">
        <f>IF($D132=3,($N132*$M132*EX132*'input_cooling&amp;ventilation'!$D$3)*'input_cool&amp;vent_evolution'!AH$11,($O132*$M132*EX132*'input_cooling&amp;ventilation'!$D$3)*'input_cool&amp;vent_evolution'!AH$10)</f>
        <v>1299959.0643301331</v>
      </c>
      <c r="HS132" s="2">
        <f>IF($D132=3,($N132*$M132*EY132*'input_cooling&amp;ventilation'!$D$3)*'input_cool&amp;vent_evolution'!AI$11,($O132*$M132*EY132*'input_cooling&amp;ventilation'!$D$3)*'input_cool&amp;vent_evolution'!AI$10)</f>
        <v>1265100.6469171264</v>
      </c>
      <c r="HT132" s="2">
        <f>IF($D132=3,($N132*$M132*EZ132*'input_cooling&amp;ventilation'!$D$3)*'input_cool&amp;vent_evolution'!AJ$11,($O132*$M132*EZ132*'input_cooling&amp;ventilation'!$D$3)*'input_cool&amp;vent_evolution'!AJ$10)</f>
        <v>1230499.5717294314</v>
      </c>
      <c r="HU132" s="2">
        <f>IF($D132=3,($N132*$M132*FA132*'input_cooling&amp;ventilation'!$D$3)*'input_cool&amp;vent_evolution'!AK$11,($O132*$M132*FA132*'input_cooling&amp;ventilation'!$D$3)*'input_cool&amp;vent_evolution'!AK$10)</f>
        <v>1207112.0605193267</v>
      </c>
      <c r="HV132" s="2">
        <f>IF($D132=3,($N132*$M132*FB132*'input_cooling&amp;ventilation'!$D$3)*'input_cool&amp;vent_evolution'!AL$11,($O132*$M132*FB132*'input_cooling&amp;ventilation'!$D$3)*'input_cool&amp;vent_evolution'!AL$10)</f>
        <v>1162876.0701988961</v>
      </c>
      <c r="HW132" s="2">
        <f>IF($D132=3,($N132*$M132*FC132*'input_cooling&amp;ventilation'!$D$3)*'input_cool&amp;vent_evolution'!AM$11,($O132*$M132*FC132*'input_cooling&amp;ventilation'!$D$3)*'input_cool&amp;vent_evolution'!AM$10)</f>
        <v>1130171.5665841964</v>
      </c>
      <c r="HX132" s="2">
        <f>IF($D132=3,($N132*$M132*FD132*'input_cooling&amp;ventilation'!$D$3)*'input_cool&amp;vent_evolution'!AN$11,($O132*$M132*FD132*'input_cooling&amp;ventilation'!$D$3)*'input_cool&amp;vent_evolution'!AN$10)</f>
        <v>1097987.0223277246</v>
      </c>
      <c r="HY132" s="2">
        <f>IF($D132=3,($N132*$M132*FE132*'input_cooling&amp;ventilation'!$D$3)*'input_cool&amp;vent_evolution'!AO$11,($O132*$M132*FE132*'input_cooling&amp;ventilation'!$D$3)*'input_cool&amp;vent_evolution'!AO$10)</f>
        <v>1066634.792147452</v>
      </c>
      <c r="HZ132" s="2">
        <f>IF($D132=3,($N132*$M132*FF132*'input_cooling&amp;ventilation'!$D$3)*'input_cool&amp;vent_evolution'!AP$11,($O132*$M132*FF132*'input_cooling&amp;ventilation'!$D$3)*'input_cool&amp;vent_evolution'!AP$10)</f>
        <v>1036181.7968311695</v>
      </c>
      <c r="IA132" s="2">
        <f>IF($D132=3,($N132*$M132*FG132*'input_cooling&amp;ventilation'!$D$3)*'input_cool&amp;vent_evolution'!AQ$11,($O132*$M132*FG132*'input_cooling&amp;ventilation'!$D$3)*'input_cool&amp;vent_evolution'!AQ$10)</f>
        <v>1006657.9556938038</v>
      </c>
      <c r="IB132" s="2">
        <f>IF($D132=3,($N132*$M132*FH132*'input_cooling&amp;ventilation'!$D$3)*'input_cool&amp;vent_evolution'!AR$11,($O132*$M132*FH132*'input_cooling&amp;ventilation'!$D$3)*'input_cool&amp;vent_evolution'!AR$10)</f>
        <v>978137.46862768638</v>
      </c>
      <c r="IC132" s="2">
        <f>IF($D132=3,($N132*$M132*FI132*'input_cooling&amp;ventilation'!$D$3)*'input_cool&amp;vent_evolution'!AS$11,($O132*$M132*FI132*'input_cooling&amp;ventilation'!$D$3)*'input_cool&amp;vent_evolution'!AS$10)</f>
        <v>950687.30435241805</v>
      </c>
      <c r="ID132" s="2">
        <f>IF($D132=3,($N132*$M132*FJ132*'input_cooling&amp;ventilation'!$D$3)*'input_cool&amp;vent_evolution'!AT$11,($O132*$M132*FJ132*'input_cooling&amp;ventilation'!$D$3)*'input_cool&amp;vent_evolution'!AT$10)</f>
        <v>924382.13341193786</v>
      </c>
      <c r="IE132" s="2">
        <f>IF($D132=3,($N132*$M132*FK132*'input_cooling&amp;ventilation'!$D$3)*'input_cool&amp;vent_evolution'!AU$11,($O132*$M132*FK132*'input_cooling&amp;ventilation'!$D$3)*'input_cool&amp;vent_evolution'!AU$10)</f>
        <v>928119.810114261</v>
      </c>
      <c r="IF132" s="2">
        <f>IF($D132=3,($N132*$M132*FL132*'input_cooling&amp;ventilation'!$D$3)*'input_cool&amp;vent_evolution'!AV$11,($O132*$M132*FL132*'input_cooling&amp;ventilation'!$D$3)*'input_cool&amp;vent_evolution'!AV$10)</f>
        <v>931872.59985980066</v>
      </c>
    </row>
    <row r="133" spans="1:240" x14ac:dyDescent="0.25">
      <c r="A133">
        <v>131</v>
      </c>
      <c r="B133">
        <v>100100</v>
      </c>
      <c r="C133">
        <v>20</v>
      </c>
      <c r="D133">
        <v>3</v>
      </c>
      <c r="E133">
        <v>4</v>
      </c>
      <c r="F133" s="2">
        <v>2916000</v>
      </c>
      <c r="G133" s="2">
        <v>3067405.3273692601</v>
      </c>
      <c r="H133" s="2">
        <v>2916000</v>
      </c>
      <c r="I133" s="17">
        <v>0.91</v>
      </c>
      <c r="J133">
        <v>0.73473768699999997</v>
      </c>
      <c r="K133" s="2">
        <f t="shared" si="154"/>
        <v>2142495.0952920001</v>
      </c>
      <c r="L133" s="2">
        <f t="shared" si="155"/>
        <v>2791338.847906027</v>
      </c>
      <c r="M133">
        <v>0.48363252375923899</v>
      </c>
      <c r="N133" s="17">
        <f>'input_cooling&amp;ventilation'!$D$5</f>
        <v>57.500092182043396</v>
      </c>
      <c r="O133" s="45">
        <f>'input_cooling&amp;ventilation'!$D$6</f>
        <v>19.328678831353667</v>
      </c>
      <c r="P133" s="45">
        <f>'input_cooling&amp;ventilation'!$C$5</f>
        <v>50.351688737400465</v>
      </c>
      <c r="Q133" s="45">
        <f>'input_cooling&amp;ventilation'!$C$6</f>
        <v>32.240814214248743</v>
      </c>
      <c r="R133">
        <v>17</v>
      </c>
      <c r="S133">
        <v>12</v>
      </c>
      <c r="T133">
        <v>14</v>
      </c>
      <c r="U133" s="2">
        <f t="shared" si="156"/>
        <v>2608671.422443178</v>
      </c>
      <c r="V133" s="2">
        <f t="shared" si="157"/>
        <v>3196286.6318238638</v>
      </c>
      <c r="W133" s="2">
        <v>3686573.2597274389</v>
      </c>
      <c r="X133" s="57">
        <f>IF($D133=3,(W133*(1+'input_cool&amp;vent_evolution'!M$11)),(W133*(1+'input_cool&amp;vent_evolution'!M$12)))</f>
        <v>3741640.7894050139</v>
      </c>
      <c r="Y133" s="57">
        <f>IF($D133=3,(X133*(1+'input_cool&amp;vent_evolution'!N$11)),(X133*(1+'input_cool&amp;vent_evolution'!N$12)))</f>
        <v>3793370.794803319</v>
      </c>
      <c r="Z133" s="57">
        <f>IF($D133=3,(Y133*(1+'input_cool&amp;vent_evolution'!O$11)),(Y133*(1+'input_cool&amp;vent_evolution'!O$12)))</f>
        <v>3842536.277259504</v>
      </c>
      <c r="AA133" s="57">
        <f>IF($D133=3,(Z133*(1+'input_cool&amp;vent_evolution'!P$11)),(Z133*(1+'input_cool&amp;vent_evolution'!P$12)))</f>
        <v>3897592.9284643992</v>
      </c>
      <c r="AB133" s="57">
        <f>IF($D133=3,(AA133*(1+'input_cool&amp;vent_evolution'!Q$11)),(AA133*(1+'input_cool&amp;vent_evolution'!Q$12)))</f>
        <v>3958018.6015114887</v>
      </c>
      <c r="AC133" s="57">
        <f>IF($D133=3,(AB133*(1+'input_cool&amp;vent_evolution'!R$11)),(AB133*(1+'input_cool&amp;vent_evolution'!R$12)))</f>
        <v>4021759.509204994</v>
      </c>
      <c r="AD133" s="57">
        <f>IF($D133=3,(AC133*(1+'input_cool&amp;vent_evolution'!S$11)),(AC133*(1+'input_cool&amp;vent_evolution'!S$12)))</f>
        <v>4087788.817094964</v>
      </c>
      <c r="AE133" s="57">
        <f>IF($D133=3,(AD133*(1+'input_cool&amp;vent_evolution'!T$11)),(AD133*(1+'input_cool&amp;vent_evolution'!T$12)))</f>
        <v>4156331.4792251321</v>
      </c>
      <c r="AF133" s="57">
        <f>IF($D133=3,(AE133*(1+'input_cool&amp;vent_evolution'!U$11)),(AE133*(1+'input_cool&amp;vent_evolution'!U$12)))</f>
        <v>4234897.5528645739</v>
      </c>
      <c r="AG133" s="57">
        <f>IF($D133=3,(AF133*(1+'input_cool&amp;vent_evolution'!V$11)),(AF133*(1+'input_cool&amp;vent_evolution'!V$12)))</f>
        <v>4314286.5235370602</v>
      </c>
      <c r="AH133" s="57">
        <f>IF($D133=3,(AG133*(1+'input_cool&amp;vent_evolution'!W$11)),(AG133*(1+'input_cool&amp;vent_evolution'!W$12)))</f>
        <v>4391362.5538309133</v>
      </c>
      <c r="AI133" s="57">
        <f>IF($D133=3,(AH133*(1+'input_cool&amp;vent_evolution'!X$11)),(AH133*(1+'input_cool&amp;vent_evolution'!X$12)))</f>
        <v>4471162.5967282727</v>
      </c>
      <c r="AJ133" s="57">
        <f>IF($D133=3,(AI133*(1+'input_cool&amp;vent_evolution'!Y$11)),(AI133*(1+'input_cool&amp;vent_evolution'!Y$12)))</f>
        <v>4552751.2820119113</v>
      </c>
      <c r="AK133" s="57">
        <f>IF($D133=3,(AJ133*(1+'input_cool&amp;vent_evolution'!Z$11)),(AJ133*(1+'input_cool&amp;vent_evolution'!Z$12)))</f>
        <v>4640137.9503098559</v>
      </c>
      <c r="AL133" s="57">
        <f>IF($D133=3,(AK133*(1+'input_cool&amp;vent_evolution'!AA$11)),(AK133*(1+'input_cool&amp;vent_evolution'!AA$12)))</f>
        <v>4728094.4733300274</v>
      </c>
      <c r="AM133" s="57">
        <f>IF($D133=3,(AL133*(1+'input_cool&amp;vent_evolution'!AB$11)),(AL133*(1+'input_cool&amp;vent_evolution'!AB$12)))</f>
        <v>4807058.9715059893</v>
      </c>
      <c r="AN133" s="57">
        <f>IF($D133=3,(AM133*(1+'input_cool&amp;vent_evolution'!AC$11)),(AM133*(1+'input_cool&amp;vent_evolution'!AC$12)))</f>
        <v>4885846.6319109732</v>
      </c>
      <c r="AO133" s="57">
        <f>IF($D133=3,(AN133*(1+'input_cool&amp;vent_evolution'!AD$11)),(AN133*(1+'input_cool&amp;vent_evolution'!AD$12)))</f>
        <v>4963699.1774437428</v>
      </c>
      <c r="AP133" s="57">
        <f>IF($D133=3,(AO133*(1+'input_cool&amp;vent_evolution'!AE$11)),(AO133*(1+'input_cool&amp;vent_evolution'!AE$12)))</f>
        <v>5040368.6994387256</v>
      </c>
      <c r="AQ133" s="57">
        <f>IF($D133=3,(AP133*(1+'input_cool&amp;vent_evolution'!AF$11)),(AP133*(1+'input_cool&amp;vent_evolution'!AF$12)))</f>
        <v>5115384.2775336606</v>
      </c>
      <c r="AR133" s="57">
        <f>IF($D133=3,(AQ133*(1+'input_cool&amp;vent_evolution'!AG$11)),(AQ133*(1+'input_cool&amp;vent_evolution'!AG$12)))</f>
        <v>5189607.6221519252</v>
      </c>
      <c r="AS133" s="57">
        <f>IF($D133=3,(AR133*(1+'input_cool&amp;vent_evolution'!AH$11)),(AR133*(1+'input_cool&amp;vent_evolution'!AH$12)))</f>
        <v>5262618.8620712645</v>
      </c>
      <c r="AT133" s="57">
        <f>IF($D133=3,(AS133*(1+'input_cool&amp;vent_evolution'!AI$11)),(AS133*(1+'input_cool&amp;vent_evolution'!AI$12)))</f>
        <v>5334368.1443247162</v>
      </c>
      <c r="AU133" s="57">
        <f>IF($D133=3,(AT133*(1+'input_cool&amp;vent_evolution'!AJ$11)),(AT133*(1+'input_cool&amp;vent_evolution'!AJ$12)))</f>
        <v>5404809.423648146</v>
      </c>
      <c r="AV133" s="57">
        <f>IF($D133=3,(AU133*(1+'input_cool&amp;vent_evolution'!AK$11)),(AU133*(1+'input_cool&amp;vent_evolution'!AK$12)))</f>
        <v>5474531.4652132066</v>
      </c>
      <c r="AW133" s="57">
        <f>IF($D133=3,(AV133*(1+'input_cool&amp;vent_evolution'!AL$11)),(AV133*(1+'input_cool&amp;vent_evolution'!AL$12)))</f>
        <v>5542281.4047356285</v>
      </c>
      <c r="AX133" s="57">
        <f>IF($D133=3,(AW133*(1+'input_cool&amp;vent_evolution'!AM$11)),(AW133*(1+'input_cool&amp;vent_evolution'!AM$12)))</f>
        <v>5608664.0995063335</v>
      </c>
      <c r="AY133" s="57">
        <f>IF($D133=3,(AX133*(1+'input_cool&amp;vent_evolution'!AN$11)),(AX133*(1+'input_cool&amp;vent_evolution'!AN$12)))</f>
        <v>5673658.9461838473</v>
      </c>
      <c r="AZ133" s="57">
        <f>IF($D133=3,(AY133*(1+'input_cool&amp;vent_evolution'!AO$11)),(AY133*(1+'input_cool&amp;vent_evolution'!AO$12)))</f>
        <v>5737266.4729263578</v>
      </c>
      <c r="BA133" s="57">
        <f>IF($D133=3,(AZ133*(1+'input_cool&amp;vent_evolution'!AP$11)),(AZ133*(1+'input_cool&amp;vent_evolution'!AP$12)))</f>
        <v>5799494.2962888442</v>
      </c>
      <c r="BB133" s="57">
        <f>IF($D133=3,(BA133*(1+'input_cool&amp;vent_evolution'!AQ$11)),(BA133*(1+'input_cool&amp;vent_evolution'!AQ$12)))</f>
        <v>5860354.9433365501</v>
      </c>
      <c r="BC133" s="57">
        <f>IF($D133=3,(BB133*(1+'input_cool&amp;vent_evolution'!AR$11)),(BB133*(1+'input_cool&amp;vent_evolution'!AR$12)))</f>
        <v>5919868.5045317132</v>
      </c>
      <c r="BD133" s="57">
        <f>IF($D133=3,(BC133*(1+'input_cool&amp;vent_evolution'!AS$11)),(BC133*(1+'input_cool&amp;vent_evolution'!AS$12)))</f>
        <v>5978062.2313083764</v>
      </c>
      <c r="BE133" s="57">
        <f>IF($D133=3,(BD133*(1+'input_cool&amp;vent_evolution'!AT$11)),(BD133*(1+'input_cool&amp;vent_evolution'!AT$12)))</f>
        <v>6034971.0163246747</v>
      </c>
      <c r="BF133" s="57">
        <f>IF($D133=3,(BE133*(1+'input_cool&amp;vent_evolution'!AU$11)),(BE133*(1+'input_cool&amp;vent_evolution'!AU$12)))</f>
        <v>6092421.5504373731</v>
      </c>
      <c r="BG133" s="57">
        <f>IF($D133=3,(BF133*(1+'input_cool&amp;vent_evolution'!AV$11)),(BF133*(1+'input_cool&amp;vent_evolution'!AV$12)))</f>
        <v>6150418.9908833252</v>
      </c>
      <c r="BH133" s="2">
        <f t="shared" si="230"/>
        <v>6412455.6261042496</v>
      </c>
      <c r="BI133" s="2">
        <f t="shared" si="158"/>
        <v>6508240.5368109299</v>
      </c>
      <c r="BJ133" s="2">
        <f t="shared" si="159"/>
        <v>6598220.1305378396</v>
      </c>
      <c r="BK133" s="2">
        <f t="shared" si="160"/>
        <v>6683738.9721217994</v>
      </c>
      <c r="BL133" s="2">
        <f t="shared" si="161"/>
        <v>6779504.9607242867</v>
      </c>
      <c r="BM133" s="2">
        <f t="shared" si="162"/>
        <v>6884609.8697531642</v>
      </c>
      <c r="BN133" s="2">
        <f t="shared" si="163"/>
        <v>6995481.3249924472</v>
      </c>
      <c r="BO133" s="2">
        <f t="shared" si="164"/>
        <v>7110333.2422165507</v>
      </c>
      <c r="BP133" s="2">
        <f t="shared" si="165"/>
        <v>7229556.9083257262</v>
      </c>
      <c r="BQ133" s="2">
        <f t="shared" si="166"/>
        <v>7366215.3782478478</v>
      </c>
      <c r="BR133" s="2">
        <f t="shared" si="167"/>
        <v>7504305.2019875897</v>
      </c>
      <c r="BS133" s="2">
        <f t="shared" si="168"/>
        <v>7638371.8783492967</v>
      </c>
      <c r="BT133" s="2">
        <f t="shared" si="169"/>
        <v>7777176.7244730825</v>
      </c>
      <c r="BU133" s="2">
        <f t="shared" si="170"/>
        <v>7919092.7497665007</v>
      </c>
      <c r="BV133" s="2">
        <f t="shared" si="171"/>
        <v>8071093.83405123</v>
      </c>
      <c r="BW133" s="2">
        <f t="shared" si="172"/>
        <v>8224086.1282922421</v>
      </c>
      <c r="BX133" s="2">
        <f t="shared" si="173"/>
        <v>8361437.6211060267</v>
      </c>
      <c r="BY133" s="2">
        <f t="shared" si="174"/>
        <v>8498481.5208572242</v>
      </c>
      <c r="BZ133" s="2">
        <f t="shared" si="175"/>
        <v>8633898.8741651736</v>
      </c>
      <c r="CA133" s="2">
        <f t="shared" si="176"/>
        <v>8767258.4666729849</v>
      </c>
      <c r="CB133" s="2">
        <f t="shared" si="177"/>
        <v>8897741.1756578311</v>
      </c>
      <c r="CC133" s="2">
        <f t="shared" si="178"/>
        <v>9026845.8672653567</v>
      </c>
      <c r="CD133" s="2">
        <f t="shared" si="179"/>
        <v>9153842.2140636388</v>
      </c>
      <c r="CE133" s="2">
        <f t="shared" si="180"/>
        <v>9278643.5013949256</v>
      </c>
      <c r="CF133" s="2">
        <f t="shared" si="181"/>
        <v>9401169.6377508622</v>
      </c>
      <c r="CG133" s="2">
        <f t="shared" si="182"/>
        <v>9522444.7260778472</v>
      </c>
      <c r="CH133" s="2">
        <f t="shared" si="183"/>
        <v>9640289.5240111183</v>
      </c>
      <c r="CI133" s="2">
        <f t="shared" si="184"/>
        <v>9755756.1252607126</v>
      </c>
      <c r="CJ133" s="2">
        <f t="shared" si="185"/>
        <v>9868808.6922062617</v>
      </c>
      <c r="CK133" s="2">
        <f t="shared" si="186"/>
        <v>9979448.1435304284</v>
      </c>
      <c r="CL133" s="2">
        <f t="shared" si="187"/>
        <v>10087687.727531126</v>
      </c>
      <c r="CM133" s="2">
        <f t="shared" si="188"/>
        <v>10193549.233887915</v>
      </c>
      <c r="CN133" s="2">
        <f t="shared" si="189"/>
        <v>10297067.608114837</v>
      </c>
      <c r="CO133" s="2">
        <f t="shared" si="190"/>
        <v>10398290.25157875</v>
      </c>
      <c r="CP133" s="2">
        <f t="shared" si="191"/>
        <v>10497277.85685409</v>
      </c>
      <c r="CQ133" s="2">
        <f t="shared" si="192"/>
        <v>10597207.784930686</v>
      </c>
      <c r="CR133" s="2">
        <f>IF($D133=3,(W133*$P133*$M133*'input_cooling&amp;ventilation'!$D$3)*'input_cool&amp;vent_evolution'!M$11,(W133*$Q133*'input_cooling&amp;ventilation'!$D$3)*'input_cool&amp;vent_evolution'!M$12)</f>
        <v>1094850.5495487549</v>
      </c>
      <c r="CS133" s="2">
        <f>IF($D133=3,(X133*$P133*$M133*'input_cooling&amp;ventilation'!$D$3)*'input_cool&amp;vent_evolution'!N$11,(X133*$Q133*'input_cooling&amp;ventilation'!$D$3)*'input_cool&amp;vent_evolution'!N$12)</f>
        <v>1028494.0176199434</v>
      </c>
      <c r="CT133" s="2">
        <f>IF($D133=3,(Y133*$P133*$M133*'input_cooling&amp;ventilation'!$D$3)*'input_cool&amp;vent_evolution'!O$11,(Y133*$Q133*'input_cooling&amp;ventilation'!$D$3)*'input_cool&amp;vent_evolution'!O$12)</f>
        <v>977506.26914184052</v>
      </c>
      <c r="CU133" s="2">
        <f>IF($D133=3,(Z133*$P133*$M133*'input_cooling&amp;ventilation'!$D$3)*'input_cool&amp;vent_evolution'!P$11,(Z133*$Q133*'input_cooling&amp;ventilation'!$D$3)*'input_cool&amp;vent_evolution'!P$12)</f>
        <v>1094634.2641649456</v>
      </c>
      <c r="CV133" s="2">
        <f>IF($D133=3,(AA133*$P133*$M133*'input_cooling&amp;ventilation'!$D$3)*'input_cool&amp;vent_evolution'!Q$11,(AA133*$Q133*'input_cooling&amp;ventilation'!$D$3)*'input_cool&amp;vent_evolution'!Q$12)</f>
        <v>1201380.9540724724</v>
      </c>
      <c r="CW133" s="2">
        <f>IF($D133=3,(AB133*$P133*$M133*'input_cooling&amp;ventilation'!$D$3)*'input_cool&amp;vent_evolution'!R$11,(AB133*$Q133*'input_cooling&amp;ventilation'!$D$3)*'input_cool&amp;vent_evolution'!R$12)</f>
        <v>1267294.3243609844</v>
      </c>
      <c r="CX133" s="2">
        <f>IF($D133=3,(AC133*$P133*$M133*'input_cooling&amp;ventilation'!$D$3)*'input_cool&amp;vent_evolution'!S$11,(AC133*$Q133*'input_cooling&amp;ventilation'!$D$3)*'input_cool&amp;vent_evolution'!S$12)</f>
        <v>1312792.2108170514</v>
      </c>
      <c r="CY133" s="2">
        <f>IF($D133=3,(AD133*$P133*$M133*'input_cooling&amp;ventilation'!$D$3)*'input_cool&amp;vent_evolution'!T$11,(AD133*$Q133*'input_cooling&amp;ventilation'!$D$3)*'input_cool&amp;vent_evolution'!T$12)</f>
        <v>1362762.625092095</v>
      </c>
      <c r="CZ133" s="2">
        <f>IF($D133=3,(AE133*$P133*$M133*'input_cooling&amp;ventilation'!$D$3)*'input_cool&amp;vent_evolution'!U$11,(AE133*$Q133*'input_cooling&amp;ventilation'!$D$3)*'input_cool&amp;vent_evolution'!U$12)</f>
        <v>1562047.714936075</v>
      </c>
      <c r="DA133" s="2">
        <f>IF($D133=3,(AF133*$P133*$M133*'input_cooling&amp;ventilation'!$D$3)*'input_cool&amp;vent_evolution'!V$11,(AF133*$Q133*'input_cooling&amp;ventilation'!$D$3)*'input_cool&amp;vent_evolution'!V$12)</f>
        <v>1578408.5227319945</v>
      </c>
      <c r="DB133" s="2">
        <f>IF($D133=3,(AG133*$P133*$M133*'input_cooling&amp;ventilation'!$D$3)*'input_cool&amp;vent_evolution'!W$11,(AG133*$Q133*'input_cooling&amp;ventilation'!$D$3)*'input_cool&amp;vent_evolution'!W$12)</f>
        <v>1532422.7292989648</v>
      </c>
      <c r="DC133" s="2">
        <f>IF($D133=3,(AH133*$P133*$M133*'input_cooling&amp;ventilation'!$D$3)*'input_cool&amp;vent_evolution'!X$11,(AH133*$Q133*'input_cooling&amp;ventilation'!$D$3)*'input_cool&amp;vent_evolution'!X$12)</f>
        <v>1586581.445213557</v>
      </c>
      <c r="DD133" s="2">
        <f>IF($D133=3,(AI133*$P133*$M133*'input_cooling&amp;ventilation'!$D$3)*'input_cool&amp;vent_evolution'!Y$11,(AI133*$Q133*'input_cooling&amp;ventilation'!$D$3)*'input_cool&amp;vent_evolution'!Y$12)</f>
        <v>1622143.1657234507</v>
      </c>
      <c r="DE133" s="2">
        <f>IF($D133=3,(AJ133*$P133*$M133*'input_cooling&amp;ventilation'!$D$3)*'input_cool&amp;vent_evolution'!Z$11,(AJ133*$Q133*'input_cooling&amp;ventilation'!$D$3)*'input_cool&amp;vent_evolution'!Z$12)</f>
        <v>1737418.445487316</v>
      </c>
      <c r="DF133" s="2">
        <f>IF($D133=3,(AK133*$P133*$M133*'input_cooling&amp;ventilation'!$D$3)*'input_cool&amp;vent_evolution'!AA$11,(AK133*$Q133*'input_cooling&amp;ventilation'!$D$3)*'input_cool&amp;vent_evolution'!AA$12)</f>
        <v>1748748.275596746</v>
      </c>
      <c r="DG133" s="2">
        <f>IF($D133=3,(AL133*$P133*$M133*'input_cooling&amp;ventilation'!$D$3)*'input_cool&amp;vent_evolution'!AB$11,(AL133*$Q133*'input_cooling&amp;ventilation'!$D$3)*'input_cool&amp;vent_evolution'!AB$12)</f>
        <v>1569969.1765545141</v>
      </c>
      <c r="DH133" s="2">
        <f>IF($D133=3,(AM133*$P133*$M133*'input_cooling&amp;ventilation'!$D$3)*'input_cool&amp;vent_evolution'!AC$11,(AM133*$Q133*'input_cooling&amp;ventilation'!$D$3)*'input_cool&amp;vent_evolution'!AC$12)</f>
        <v>1566453.2946569668</v>
      </c>
      <c r="DI133" s="2">
        <f>IF($D133=3,(AN133*$P133*$M133*'input_cooling&amp;ventilation'!$D$3)*'input_cool&amp;vent_evolution'!AD$11,(AN133*$Q133*'input_cooling&amp;ventilation'!$D$3)*'input_cool&amp;vent_evolution'!AD$12)</f>
        <v>1547861.3760121749</v>
      </c>
      <c r="DJ133" s="2">
        <f>IF($D133=3,(AO133*$P133*$M133*'input_cooling&amp;ventilation'!$D$3)*'input_cool&amp;vent_evolution'!AE$11,(AO133*$Q133*'input_cooling&amp;ventilation'!$D$3)*'input_cool&amp;vent_evolution'!AE$12)</f>
        <v>1524340.5466221704</v>
      </c>
      <c r="DK133" s="2">
        <f>IF($D133=3,(AP133*$P133*$M133*'input_cooling&amp;ventilation'!$D$3)*'input_cool&amp;vent_evolution'!AF$11,(AP133*$Q133*'input_cooling&amp;ventilation'!$D$3)*'input_cool&amp;vent_evolution'!AF$12)</f>
        <v>1491456.8963387487</v>
      </c>
      <c r="DL133" s="2">
        <f>IF($D133=3,(AQ133*$P133*$M133*'input_cooling&amp;ventilation'!$D$3)*'input_cool&amp;vent_evolution'!AG$11,(AQ133*$Q133*'input_cooling&amp;ventilation'!$D$3)*'input_cool&amp;vent_evolution'!AG$12)</f>
        <v>1475705.7402149274</v>
      </c>
      <c r="DM133" s="2">
        <f>IF($D133=3,(AR133*$P133*$M133*'input_cooling&amp;ventilation'!$D$3)*'input_cool&amp;vent_evolution'!AH$11,(AR133*$Q133*'input_cooling&amp;ventilation'!$D$3)*'input_cool&amp;vent_evolution'!AH$12)</f>
        <v>1451606.720275241</v>
      </c>
      <c r="DN133" s="2">
        <f>IF($D133=3,(AS133*$P133*$M133*'input_cooling&amp;ventilation'!$D$3)*'input_cool&amp;vent_evolution'!AI$11,(AS133*$Q133*'input_cooling&amp;ventilation'!$D$3)*'input_cool&amp;vent_evolution'!AI$12)</f>
        <v>1426516.5255253811</v>
      </c>
      <c r="DO133" s="2">
        <f>IF($D133=3,(AT133*$P133*$M133*'input_cooling&amp;ventilation'!$D$3)*'input_cool&amp;vent_evolution'!AJ$11,(AT133*$Q133*'input_cooling&amp;ventilation'!$D$3)*'input_cool&amp;vent_evolution'!AJ$12)</f>
        <v>1400510.8605694601</v>
      </c>
      <c r="DP133" s="2">
        <f>IF($D133=3,(AU133*$P133*$M133*'input_cooling&amp;ventilation'!$D$3)*'input_cool&amp;vent_evolution'!AK$11,(AU133*$Q133*'input_cooling&amp;ventilation'!$D$3)*'input_cool&amp;vent_evolution'!AK$12)</f>
        <v>1386211.0025657092</v>
      </c>
      <c r="DQ133" s="2">
        <f>IF($D133=3,(AV133*$P133*$M133*'input_cooling&amp;ventilation'!$D$3)*'input_cool&amp;vent_evolution'!AL$11,(AV133*$Q133*'input_cooling&amp;ventilation'!$D$3)*'input_cool&amp;vent_evolution'!AL$12)</f>
        <v>1347001.7440826953</v>
      </c>
      <c r="DR133" s="2">
        <f>IF($D133=3,(AW133*$P133*$M133*'input_cooling&amp;ventilation'!$D$3)*'input_cool&amp;vent_evolution'!AM$11,(AW133*$Q133*'input_cooling&amp;ventilation'!$D$3)*'input_cool&amp;vent_evolution'!AM$12)</f>
        <v>1319818.2354606383</v>
      </c>
      <c r="DS133" s="2">
        <f>IF($D133=3,(AX133*$P133*$M133*'input_cooling&amp;ventilation'!$D$3)*'input_cool&amp;vent_evolution'!AN$11,(AX133*$Q133*'input_cooling&amp;ventilation'!$D$3)*'input_cool&amp;vent_evolution'!AN$12)</f>
        <v>1292225.0919799455</v>
      </c>
      <c r="DT133" s="2">
        <f>IF($D133=3,(AY133*$P133*$M133*'input_cooling&amp;ventilation'!$D$3)*'input_cool&amp;vent_evolution'!AO$11,(AY133*$Q133*'input_cooling&amp;ventilation'!$D$3)*'input_cool&amp;vent_evolution'!AO$12)</f>
        <v>1264642.4493204432</v>
      </c>
      <c r="DU133" s="2">
        <f>IF($D133=3,(AZ133*$P133*$M133*'input_cooling&amp;ventilation'!$D$3)*'input_cool&amp;vent_evolution'!AP$11,(AZ133*$Q133*'input_cooling&amp;ventilation'!$D$3)*'input_cool&amp;vent_evolution'!AP$12)</f>
        <v>1237211.2387199649</v>
      </c>
      <c r="DV133" s="2">
        <f>IF($D133=3,(BA133*$P133*$M133*'input_cooling&amp;ventilation'!$D$3)*'input_cool&amp;vent_evolution'!AQ$11,(BA133*$Q133*'input_cooling&amp;ventilation'!$D$3)*'input_cool&amp;vent_evolution'!AQ$12)</f>
        <v>1210029.0907585048</v>
      </c>
      <c r="DW133" s="2">
        <f>IF($D133=3,(BB133*$P133*$M133*'input_cooling&amp;ventilation'!$D$3)*'input_cool&amp;vent_evolution'!AR$11,(BB133*$Q133*'input_cooling&amp;ventilation'!$D$3)*'input_cool&amp;vent_evolution'!AR$12)</f>
        <v>1183246.3806100502</v>
      </c>
      <c r="DX133" s="2">
        <f>IF($D133=3,(BC133*$P133*$M133*'input_cooling&amp;ventilation'!$D$3)*'input_cool&amp;vent_evolution'!AS$11,(BC133*$Q133*'input_cooling&amp;ventilation'!$D$3)*'input_cool&amp;vent_evolution'!AS$12)</f>
        <v>1157005.4824461387</v>
      </c>
      <c r="DY133" s="2">
        <f>IF($D133=3,(BD133*$P133*$M133*'input_cooling&amp;ventilation'!$D$3)*'input_cool&amp;vent_evolution'!AT$11,(BD133*$Q133*'input_cooling&amp;ventilation'!$D$3)*'input_cool&amp;vent_evolution'!AT$12)</f>
        <v>1131458.3187961651</v>
      </c>
      <c r="DZ133" s="2">
        <f>IF($D133=3,(BE133*$P133*$M133*'input_cooling&amp;ventilation'!$D$3)*'input_cool&amp;vent_evolution'!AU$11,(BE133*$Q133*'input_cooling&amp;ventilation'!$D$3)*'input_cool&amp;vent_evolution'!AU$12)</f>
        <v>1142229.3539122012</v>
      </c>
      <c r="EA133" s="2">
        <f>IF($D133=3,(BF133*$P133*$M133*'input_cooling&amp;ventilation'!$D$3)*'input_cool&amp;vent_evolution'!AV$11,(BF133*$Q133*'input_cooling&amp;ventilation'!$D$3)*'input_cool&amp;vent_evolution'!AV$12)</f>
        <v>1153102.9250170086</v>
      </c>
      <c r="EB133">
        <v>0.7001055966209081</v>
      </c>
      <c r="EC133" s="2">
        <f t="shared" si="193"/>
        <v>2041507.919746568</v>
      </c>
      <c r="ED133" s="2">
        <f>IF($D133=3,(EC133*(1+'input_cool&amp;vent_evolution'!M$10)),EC133*(1+'input_cool&amp;vent_evolution'!M$9))</f>
        <v>2085024.9917026821</v>
      </c>
      <c r="EE133" s="2">
        <f>IF($D133=3,(ED133*(1+'input_cool&amp;vent_evolution'!N$10)),ED133*(1+'input_cool&amp;vent_evolution'!N$9))</f>
        <v>2128586.9775422793</v>
      </c>
      <c r="EF133" s="2">
        <f>IF($D133=3,(EE133*(1+'input_cool&amp;vent_evolution'!O$10)),EE133*(1+'input_cool&amp;vent_evolution'!O$9))</f>
        <v>2172193.8780507054</v>
      </c>
      <c r="EG133" s="2">
        <f>IF($D133=3,(EF133*(1+'input_cool&amp;vent_evolution'!P$10)),EF133*(1+'input_cool&amp;vent_evolution'!P$9))</f>
        <v>2213426.1216215449</v>
      </c>
      <c r="EH133" s="2">
        <f>IF($D133=3,(EG133*(1+'input_cool&amp;vent_evolution'!Q$10)),EG133*(1+'input_cool&amp;vent_evolution'!Q$9))</f>
        <v>2254703.2799484767</v>
      </c>
      <c r="EI133" s="2">
        <f>IF($D133=3,(EH133*(1+'input_cool&amp;vent_evolution'!R$10)),EH133*(1+'input_cool&amp;vent_evolution'!R$9))</f>
        <v>2287136.394741395</v>
      </c>
      <c r="EJ133" s="2">
        <f>IF($D133=3,(EI133*(1+'input_cool&amp;vent_evolution'!S$10)),EI133*(1+'input_cool&amp;vent_evolution'!S$9))</f>
        <v>2319589.2205776661</v>
      </c>
      <c r="EK133" s="2">
        <f>IF($D133=3,(EJ133*(1+'input_cool&amp;vent_evolution'!T$10)),EJ133*(1+'input_cool&amp;vent_evolution'!T$9))</f>
        <v>2352061.7572827707</v>
      </c>
      <c r="EL133" s="2">
        <f>IF($D133=3,(EK133*(1+'input_cool&amp;vent_evolution'!U$10)),EK133*(1+'input_cool&amp;vent_evolution'!U$9))</f>
        <v>2384554.0034605223</v>
      </c>
      <c r="EM133" s="2">
        <f>IF($D133=3,(EL133*(1+'input_cool&amp;vent_evolution'!V$10)),EL133*(1+'input_cool&amp;vent_evolution'!V$9))</f>
        <v>2417065.9603325822</v>
      </c>
      <c r="EN133" s="2">
        <f>IF($D133=3,(EM133*(1+'input_cool&amp;vent_evolution'!W$10)),EM133*(1+'input_cool&amp;vent_evolution'!W$9))</f>
        <v>2442351.6179917911</v>
      </c>
      <c r="EO133" s="2">
        <f>IF($D133=3,(EN133*(1+'input_cool&amp;vent_evolution'!X$10)),EN133*(1+'input_cool&amp;vent_evolution'!X$9))</f>
        <v>2467653.7718967889</v>
      </c>
      <c r="EP133" s="2">
        <f>IF($D133=3,(EO133*(1+'input_cool&amp;vent_evolution'!Y$10)),EO133*(1+'input_cool&amp;vent_evolution'!Y$9))</f>
        <v>2492972.4230074477</v>
      </c>
      <c r="EQ133" s="2">
        <f>IF($D133=3,(EP133*(1+'input_cool&amp;vent_evolution'!Z$10)),EP133*(1+'input_cool&amp;vent_evolution'!Z$9))</f>
        <v>2518307.569753068</v>
      </c>
      <c r="ER133" s="2">
        <f>IF($D133=3,(EQ133*(1+'input_cool&amp;vent_evolution'!AA$10)),EQ133*(1+'input_cool&amp;vent_evolution'!AA$9))</f>
        <v>2543659.2137043485</v>
      </c>
      <c r="ES133" s="2">
        <f>IF($D133=3,(ER133*(1+'input_cool&amp;vent_evolution'!AB$10)),ER133*(1+'input_cool&amp;vent_evolution'!AB$9))</f>
        <v>2561305.903610942</v>
      </c>
      <c r="ET133" s="2">
        <f>IF($D133=3,(ES133*(1+'input_cool&amp;vent_evolution'!AC$10)),ES133*(1+'input_cool&amp;vent_evolution'!AC$9))</f>
        <v>2578964.9753006315</v>
      </c>
      <c r="EU133" s="2">
        <f>IF($D133=3,(ET133*(1+'input_cool&amp;vent_evolution'!AD$10)),ET133*(1+'input_cool&amp;vent_evolution'!AD$9))</f>
        <v>2596636.4309549523</v>
      </c>
      <c r="EV133" s="2">
        <f>IF($D133=3,(EU133*(1+'input_cool&amp;vent_evolution'!AE$10)),EU133*(1+'input_cool&amp;vent_evolution'!AE$9))</f>
        <v>2614320.2685668929</v>
      </c>
      <c r="EW133" s="2">
        <f>IF($D133=3,(EV133*(1+'input_cool&amp;vent_evolution'!AF$10)),EV133*(1+'input_cool&amp;vent_evolution'!AF$9))</f>
        <v>2632016.4900562032</v>
      </c>
      <c r="EX133" s="2">
        <f>IF($D133=3,(EW133*(1+'input_cool&amp;vent_evolution'!AG$10)),EW133*(1+'input_cool&amp;vent_evolution'!AG$9))</f>
        <v>2643204.7221597428</v>
      </c>
      <c r="EY133" s="2">
        <f>IF($D133=3,(EX133*(1+'input_cool&amp;vent_evolution'!AH$10)),EX133*(1+'input_cool&amp;vent_evolution'!AH$9))</f>
        <v>2654396.2853803071</v>
      </c>
      <c r="EZ133" s="2">
        <f>IF($D133=3,(EY133*(1+'input_cool&amp;vent_evolution'!AI$10)),EY133*(1+'input_cool&amp;vent_evolution'!AI$9))</f>
        <v>2665591.1803287263</v>
      </c>
      <c r="FA133" s="2">
        <f>IF($D133=3,(EZ133*(1+'input_cool&amp;vent_evolution'!AJ$10)),EZ133*(1+'input_cool&amp;vent_evolution'!AJ$9))</f>
        <v>2676789.4063069089</v>
      </c>
      <c r="FB133" s="2">
        <f>IF($D133=3,(FA133*(1+'input_cool&amp;vent_evolution'!AK$10)),FA133*(1+'input_cool&amp;vent_evolution'!AK$9))</f>
        <v>2687990.9618314081</v>
      </c>
      <c r="FC133" s="2">
        <f>IF($D133=3,(FB133*(1+'input_cool&amp;vent_evolution'!AL$10)),FB133*(1+'input_cool&amp;vent_evolution'!AL$9))</f>
        <v>2699195.8501308998</v>
      </c>
      <c r="FD133" s="2">
        <f>IF($D133=3,(FC133*(1+'input_cool&amp;vent_evolution'!AM$10)),FC133*(1+'input_cool&amp;vent_evolution'!AM$9))</f>
        <v>2710404.0685002762</v>
      </c>
      <c r="FE133" s="2">
        <f>IF($D133=3,(FD133*(1+'input_cool&amp;vent_evolution'!AN$10)),FD133*(1+'input_cool&amp;vent_evolution'!AN$9))</f>
        <v>2721615.6185975089</v>
      </c>
      <c r="FF133" s="2">
        <f>IF($D133=3,(FE133*(1+'input_cool&amp;vent_evolution'!AO$10)),FE133*(1+'input_cool&amp;vent_evolution'!AO$9))</f>
        <v>2732830.4993754588</v>
      </c>
      <c r="FG133" s="2">
        <f>IF($D133=3,(FF133*(1+'input_cool&amp;vent_evolution'!AP$10)),FF133*(1+'input_cool&amp;vent_evolution'!AP$9))</f>
        <v>2744048.7115322165</v>
      </c>
      <c r="FH133" s="2">
        <f>IF($D133=3,(FG133*(1+'input_cool&amp;vent_evolution'!AQ$10)),FG133*(1+'input_cool&amp;vent_evolution'!AQ$9))</f>
        <v>2755270.2540206462</v>
      </c>
      <c r="FI133" s="2">
        <f>IF($D133=3,(FH133*(1+'input_cool&amp;vent_evolution'!AR$10)),FH133*(1+'input_cool&amp;vent_evolution'!AR$9))</f>
        <v>2766495.1280624066</v>
      </c>
      <c r="FJ133" s="2">
        <f>IF($D133=3,(FI133*(1+'input_cool&amp;vent_evolution'!AS$10)),FI133*(1+'input_cool&amp;vent_evolution'!AS$9))</f>
        <v>2777723.3328721463</v>
      </c>
      <c r="FK133" s="2">
        <f>IF($D133=3,(FJ133*(1+'input_cool&amp;vent_evolution'!AT$10)),FJ133*(1+'input_cool&amp;vent_evolution'!AT$9))</f>
        <v>2788954.8694969984</v>
      </c>
      <c r="FL133" s="2">
        <f>IF($D133=3,(FK133*(1+'input_cool&amp;vent_evolution'!AU$10)),FK133*(1+'input_cool&amp;vent_evolution'!AU$9))</f>
        <v>2800231.8200813555</v>
      </c>
      <c r="FM133" s="2">
        <f t="shared" si="194"/>
        <v>3339536.4468424129</v>
      </c>
      <c r="FN133" s="2">
        <f t="shared" si="195"/>
        <v>3410722.4787219013</v>
      </c>
      <c r="FO133" s="2">
        <f t="shared" si="196"/>
        <v>3481981.9815634219</v>
      </c>
      <c r="FP133" s="2">
        <f t="shared" si="197"/>
        <v>3553314.9566516588</v>
      </c>
      <c r="FQ133" s="2">
        <f t="shared" si="198"/>
        <v>3620763.423962526</v>
      </c>
      <c r="FR133" s="2">
        <f t="shared" si="199"/>
        <v>3688285.3636628557</v>
      </c>
      <c r="FS133" s="2">
        <f t="shared" si="200"/>
        <v>3741340.0532322307</v>
      </c>
      <c r="FT133" s="2">
        <f t="shared" si="201"/>
        <v>3794426.9864912061</v>
      </c>
      <c r="FU133" s="2">
        <f t="shared" si="202"/>
        <v>3847546.1631543003</v>
      </c>
      <c r="FV133" s="2">
        <f t="shared" si="203"/>
        <v>3900697.5809376063</v>
      </c>
      <c r="FW133" s="2">
        <f t="shared" si="204"/>
        <v>3953881.2418395393</v>
      </c>
      <c r="FX133" s="2">
        <f t="shared" si="205"/>
        <v>3995243.9887182247</v>
      </c>
      <c r="FY133" s="2">
        <f t="shared" si="206"/>
        <v>4036633.7204611441</v>
      </c>
      <c r="FZ133" s="2">
        <f t="shared" si="207"/>
        <v>4078050.4386384748</v>
      </c>
      <c r="GA133" s="2">
        <f t="shared" si="208"/>
        <v>4119494.1406808384</v>
      </c>
      <c r="GB133" s="2">
        <f t="shared" si="209"/>
        <v>4160964.82915761</v>
      </c>
      <c r="GC133" s="2">
        <f t="shared" si="210"/>
        <v>4189831.6111765164</v>
      </c>
      <c r="GD133" s="2">
        <f t="shared" si="211"/>
        <v>4218718.6475454187</v>
      </c>
      <c r="GE133" s="2">
        <f t="shared" si="212"/>
        <v>4247625.9418329122</v>
      </c>
      <c r="GF133" s="2">
        <f t="shared" si="213"/>
        <v>4276553.4907558924</v>
      </c>
      <c r="GG133" s="2">
        <f t="shared" si="214"/>
        <v>4305501.2974547185</v>
      </c>
      <c r="GH133" s="2">
        <f t="shared" si="215"/>
        <v>4323803.2146425499</v>
      </c>
      <c r="GI133" s="2">
        <f t="shared" si="216"/>
        <v>4342110.5809332738</v>
      </c>
      <c r="GJ133" s="2">
        <f t="shared" si="217"/>
        <v>4360423.3973260997</v>
      </c>
      <c r="GK133" s="2">
        <f t="shared" si="218"/>
        <v>4378741.6626790743</v>
      </c>
      <c r="GL133" s="2">
        <f t="shared" si="219"/>
        <v>4397065.3745655501</v>
      </c>
      <c r="GM133" s="2">
        <f t="shared" si="220"/>
        <v>4415394.5382670537</v>
      </c>
      <c r="GN133" s="2">
        <f t="shared" si="221"/>
        <v>4433729.1493585194</v>
      </c>
      <c r="GO133" s="2">
        <f t="shared" si="222"/>
        <v>4452069.2105520889</v>
      </c>
      <c r="GP133" s="2">
        <f t="shared" si="223"/>
        <v>4470414.720134832</v>
      </c>
      <c r="GQ133" s="2">
        <f t="shared" si="224"/>
        <v>4488765.6792486981</v>
      </c>
      <c r="GR133" s="2">
        <f t="shared" si="225"/>
        <v>4507122.0861807624</v>
      </c>
      <c r="GS133" s="2">
        <f t="shared" si="226"/>
        <v>4525483.9429294392</v>
      </c>
      <c r="GT133" s="2">
        <f t="shared" si="227"/>
        <v>4543851.2482100343</v>
      </c>
      <c r="GU133" s="2">
        <f t="shared" si="228"/>
        <v>4562224.0037354669</v>
      </c>
      <c r="GV133" s="2">
        <f t="shared" si="229"/>
        <v>4580671.0482565463</v>
      </c>
      <c r="GW133" s="2">
        <f>IF($D133=3,($N133*$M133*EC133*'input_cooling&amp;ventilation'!$D$3)*'input_cool&amp;vent_evolution'!M$11,($O133*$M133*EC133*'input_cooling&amp;ventilation'!$D$3)*'input_cool&amp;vent_evolution'!M$10)</f>
        <v>692368.88290219463</v>
      </c>
      <c r="GX133" s="2">
        <f>IF($D133=3,($N133*$M133*ED133*'input_cooling&amp;ventilation'!$D$3)*'input_cool&amp;vent_evolution'!N$11,($O133*$M133*ED133*'input_cooling&amp;ventilation'!$D$3)*'input_cool&amp;vent_evolution'!N$10)</f>
        <v>654493.6593392581</v>
      </c>
      <c r="GY133" s="2">
        <f>IF($D133=3,($N133*$M133*EE133*'input_cooling&amp;ventilation'!$D$3)*'input_cool&amp;vent_evolution'!O$11,($O133*$M133*EE133*'input_cooling&amp;ventilation'!$D$3)*'input_cool&amp;vent_evolution'!O$10)</f>
        <v>626383.27920861193</v>
      </c>
      <c r="GZ133" s="2">
        <f>IF($D133=3,($N133*$M133*EF133*'input_cooling&amp;ventilation'!$D$3)*'input_cool&amp;vent_evolution'!P$11,($O133*$M133*EF133*'input_cooling&amp;ventilation'!$D$3)*'input_cool&amp;vent_evolution'!P$10)</f>
        <v>706649.6486627931</v>
      </c>
      <c r="HA133" s="2">
        <f>IF($D133=3,($N133*$M133*EG133*'input_cooling&amp;ventilation'!$D$3)*'input_cool&amp;vent_evolution'!Q$11,($O133*$M133*EG133*'input_cooling&amp;ventilation'!$D$3)*'input_cool&amp;vent_evolution'!Q$10)</f>
        <v>779118.99923972692</v>
      </c>
      <c r="HB133" s="2">
        <f>IF($D133=3,($N133*$M133*EH133*'input_cooling&amp;ventilation'!$D$3)*'input_cool&amp;vent_evolution'!R$11,($O133*$M133*EH133*'input_cooling&amp;ventilation'!$D$3)*'input_cool&amp;vent_evolution'!R$10)</f>
        <v>824410.57807785168</v>
      </c>
      <c r="HC133" s="2">
        <f>IF($D133=3,($N133*$M133*EI133*'input_cooling&amp;ventilation'!$D$3)*'input_cool&amp;vent_evolution'!S$11,($O133*$M133*EI133*'input_cooling&amp;ventilation'!$D$3)*'input_cool&amp;vent_evolution'!S$10)</f>
        <v>852562.95640048408</v>
      </c>
      <c r="HD133" s="2">
        <f>IF($D133=3,($N133*$M133*EJ133*'input_cooling&amp;ventilation'!$D$3)*'input_cool&amp;vent_evolution'!T$11,($O133*$M133*EJ133*'input_cooling&amp;ventilation'!$D$3)*'input_cool&amp;vent_evolution'!T$10)</f>
        <v>883074.50156989926</v>
      </c>
      <c r="HE133" s="2">
        <f>IF($D133=3,($N133*$M133*EK133*'input_cooling&amp;ventilation'!$D$3)*'input_cool&amp;vent_evolution'!U$11,($O133*$M133*EK133*'input_cooling&amp;ventilation'!$D$3)*'input_cool&amp;vent_evolution'!U$10)</f>
        <v>1009455.8754143573</v>
      </c>
      <c r="HF133" s="2">
        <f>IF($D133=3,($N133*$M133*EL133*'input_cooling&amp;ventilation'!$D$3)*'input_cool&amp;vent_evolution'!V$11,($O133*$M133*EL133*'input_cooling&amp;ventilation'!$D$3)*'input_cool&amp;vent_evolution'!V$10)</f>
        <v>1014934.863654312</v>
      </c>
      <c r="HG133" s="2">
        <f>IF($D133=3,($N133*$M133*EM133*'input_cooling&amp;ventilation'!$D$3)*'input_cool&amp;vent_evolution'!W$11,($O133*$M133*EM133*'input_cooling&amp;ventilation'!$D$3)*'input_cool&amp;vent_evolution'!W$10)</f>
        <v>980420.9950591519</v>
      </c>
      <c r="HH133" s="2">
        <f>IF($D133=3,($N133*$M133*EN133*'input_cooling&amp;ventilation'!$D$3)*'input_cool&amp;vent_evolution'!X$11,($O133*$M133*EN133*'input_cooling&amp;ventilation'!$D$3)*'input_cool&amp;vent_evolution'!X$10)</f>
        <v>1007687.2532844211</v>
      </c>
      <c r="HI133" s="2">
        <f>IF($D133=3,($N133*$M133*EO133*'input_cooling&amp;ventilation'!$D$3)*'input_cool&amp;vent_evolution'!Y$11,($O133*$M133*EO133*'input_cooling&amp;ventilation'!$D$3)*'input_cool&amp;vent_evolution'!Y$10)</f>
        <v>1022368.4596666927</v>
      </c>
      <c r="HJ133" s="2">
        <f>IF($D133=3,($N133*$M133*EP133*'input_cooling&amp;ventilation'!$D$3)*'input_cool&amp;vent_evolution'!Z$11,($O133*$M133*EP133*'input_cooling&amp;ventilation'!$D$3)*'input_cool&amp;vent_evolution'!Z$10)</f>
        <v>1086431.8202608651</v>
      </c>
      <c r="HK133" s="2">
        <f>IF($D133=3,($N133*$M133*EQ133*'input_cooling&amp;ventilation'!$D$3)*'input_cool&amp;vent_evolution'!AA$11,($O133*$M133*EQ133*'input_cooling&amp;ventilation'!$D$3)*'input_cool&amp;vent_evolution'!AA$10)</f>
        <v>1083826.2817055678</v>
      </c>
      <c r="HL133" s="2">
        <f>IF($D133=3,($N133*$M133*ER133*'input_cooling&amp;ventilation'!$D$3)*'input_cool&amp;vent_evolution'!AB$11,($O133*$M133*ER133*'input_cooling&amp;ventilation'!$D$3)*'input_cool&amp;vent_evolution'!AB$10)</f>
        <v>964535.92201342748</v>
      </c>
      <c r="HM133" s="2">
        <f>IF($D133=3,($N133*$M133*ES133*'input_cooling&amp;ventilation'!$D$3)*'input_cool&amp;vent_evolution'!AC$11,($O133*$M133*ES133*'input_cooling&amp;ventilation'!$D$3)*'input_cool&amp;vent_evolution'!AC$10)</f>
        <v>953133.97638630029</v>
      </c>
      <c r="HN133" s="2">
        <f>IF($D133=3,($N133*$M133*ET133*'input_cooling&amp;ventilation'!$D$3)*'input_cool&amp;vent_evolution'!AD$11,($O133*$M133*ET133*'input_cooling&amp;ventilation'!$D$3)*'input_cool&amp;vent_evolution'!AD$10)</f>
        <v>933022.62957312819</v>
      </c>
      <c r="HO133" s="2">
        <f>IF($D133=3,($N133*$M133*EU133*'input_cooling&amp;ventilation'!$D$3)*'input_cool&amp;vent_evolution'!AE$11,($O133*$M133*EU133*'input_cooling&amp;ventilation'!$D$3)*'input_cool&amp;vent_evolution'!AE$10)</f>
        <v>910630.50470003719</v>
      </c>
      <c r="HP133" s="2">
        <f>IF($D133=3,($N133*$M133*EV133*'input_cooling&amp;ventilation'!$D$3)*'input_cool&amp;vent_evolution'!AF$11,($O133*$M133*EV133*'input_cooling&amp;ventilation'!$D$3)*'input_cool&amp;vent_evolution'!AF$10)</f>
        <v>883408.73807538301</v>
      </c>
      <c r="HQ133" s="2">
        <f>IF($D133=3,($N133*$M133*EW133*'input_cooling&amp;ventilation'!$D$3)*'input_cool&amp;vent_evolution'!AG$11,($O133*$M133*EW133*'input_cooling&amp;ventilation'!$D$3)*'input_cool&amp;vent_evolution'!AG$10)</f>
        <v>867090.85978200601</v>
      </c>
      <c r="HR133" s="2">
        <f>IF($D133=3,($N133*$M133*EX133*'input_cooling&amp;ventilation'!$D$3)*'input_cool&amp;vent_evolution'!AH$11,($O133*$M133*EX133*'input_cooling&amp;ventilation'!$D$3)*'input_cool&amp;vent_evolution'!AH$10)</f>
        <v>844305.75378668529</v>
      </c>
      <c r="HS133" s="2">
        <f>IF($D133=3,($N133*$M133*EY133*'input_cooling&amp;ventilation'!$D$3)*'input_cool&amp;vent_evolution'!AI$11,($O133*$M133*EY133*'input_cooling&amp;ventilation'!$D$3)*'input_cool&amp;vent_evolution'!AI$10)</f>
        <v>821665.68518970581</v>
      </c>
      <c r="HT133" s="2">
        <f>IF($D133=3,($N133*$M133*EZ133*'input_cooling&amp;ventilation'!$D$3)*'input_cool&amp;vent_evolution'!AJ$11,($O133*$M133*EZ133*'input_cooling&amp;ventilation'!$D$3)*'input_cool&amp;vent_evolution'!AJ$10)</f>
        <v>799192.75687235885</v>
      </c>
      <c r="HU133" s="2">
        <f>IF($D133=3,($N133*$M133*FA133*'input_cooling&amp;ventilation'!$D$3)*'input_cool&amp;vent_evolution'!AK$11,($O133*$M133*FA133*'input_cooling&amp;ventilation'!$D$3)*'input_cool&amp;vent_evolution'!AK$10)</f>
        <v>784002.88603468193</v>
      </c>
      <c r="HV133" s="2">
        <f>IF($D133=3,($N133*$M133*FB133*'input_cooling&amp;ventilation'!$D$3)*'input_cool&amp;vent_evolution'!AL$11,($O133*$M133*FB133*'input_cooling&amp;ventilation'!$D$3)*'input_cool&amp;vent_evolution'!AL$10)</f>
        <v>755272.21121821192</v>
      </c>
      <c r="HW133" s="2">
        <f>IF($D133=3,($N133*$M133*FC133*'input_cooling&amp;ventilation'!$D$3)*'input_cool&amp;vent_evolution'!AM$11,($O133*$M133*FC133*'input_cooling&amp;ventilation'!$D$3)*'input_cool&amp;vent_evolution'!AM$10)</f>
        <v>734031.08037471341</v>
      </c>
      <c r="HX133" s="2">
        <f>IF($D133=3,($N133*$M133*FD133*'input_cooling&amp;ventilation'!$D$3)*'input_cool&amp;vent_evolution'!AN$11,($O133*$M133*FD133*'input_cooling&amp;ventilation'!$D$3)*'input_cool&amp;vent_evolution'!AN$10)</f>
        <v>713127.65607131494</v>
      </c>
      <c r="HY133" s="2">
        <f>IF($D133=3,($N133*$M133*FE133*'input_cooling&amp;ventilation'!$D$3)*'input_cool&amp;vent_evolution'!AO$11,($O133*$M133*FE133*'input_cooling&amp;ventilation'!$D$3)*'input_cool&amp;vent_evolution'!AO$10)</f>
        <v>692764.80845434859</v>
      </c>
      <c r="HZ133" s="2">
        <f>IF($D133=3,($N133*$M133*FF133*'input_cooling&amp;ventilation'!$D$3)*'input_cool&amp;vent_evolution'!AP$11,($O133*$M133*FF133*'input_cooling&amp;ventilation'!$D$3)*'input_cool&amp;vent_evolution'!AP$10)</f>
        <v>672986.00166643981</v>
      </c>
      <c r="IA133" s="2">
        <f>IF($D133=3,($N133*$M133*FG133*'input_cooling&amp;ventilation'!$D$3)*'input_cool&amp;vent_evolution'!AQ$11,($O133*$M133*FG133*'input_cooling&amp;ventilation'!$D$3)*'input_cool&amp;vent_evolution'!AQ$10)</f>
        <v>653810.66789621324</v>
      </c>
      <c r="IB133" s="2">
        <f>IF($D133=3,($N133*$M133*FH133*'input_cooling&amp;ventilation'!$D$3)*'input_cool&amp;vent_evolution'!AR$11,($O133*$M133*FH133*'input_cooling&amp;ventilation'!$D$3)*'input_cool&amp;vent_evolution'!AR$10)</f>
        <v>635286.99896581494</v>
      </c>
      <c r="IC133" s="2">
        <f>IF($D133=3,($N133*$M133*FI133*'input_cooling&amp;ventilation'!$D$3)*'input_cool&amp;vent_evolution'!AS$11,($O133*$M133*FI133*'input_cooling&amp;ventilation'!$D$3)*'input_cool&amp;vent_evolution'!AS$10)</f>
        <v>617458.49014893023</v>
      </c>
      <c r="ID133" s="2">
        <f>IF($D133=3,($N133*$M133*FJ133*'input_cooling&amp;ventilation'!$D$3)*'input_cool&amp;vent_evolution'!AT$11,($O133*$M133*FJ133*'input_cooling&amp;ventilation'!$D$3)*'input_cool&amp;vent_evolution'!AT$10)</f>
        <v>600373.63894953171</v>
      </c>
      <c r="IE133" s="2">
        <f>IF($D133=3,($N133*$M133*FK133*'input_cooling&amp;ventilation'!$D$3)*'input_cool&amp;vent_evolution'!AU$11,($O133*$M133*FK133*'input_cooling&amp;ventilation'!$D$3)*'input_cool&amp;vent_evolution'!AU$10)</f>
        <v>602801.20919551631</v>
      </c>
      <c r="IF133" s="2">
        <f>IF($D133=3,($N133*$M133*FL133*'input_cooling&amp;ventilation'!$D$3)*'input_cool&amp;vent_evolution'!AV$11,($O133*$M133*FL133*'input_cooling&amp;ventilation'!$D$3)*'input_cool&amp;vent_evolution'!AV$10)</f>
        <v>605238.59515777626</v>
      </c>
    </row>
    <row r="134" spans="1:240" x14ac:dyDescent="0.25">
      <c r="A134">
        <v>132</v>
      </c>
      <c r="B134">
        <v>100100</v>
      </c>
      <c r="C134">
        <v>20</v>
      </c>
      <c r="D134">
        <v>3</v>
      </c>
      <c r="E134">
        <v>5</v>
      </c>
      <c r="F134" s="2">
        <v>6062625</v>
      </c>
      <c r="G134" s="2">
        <v>7766569.5999049405</v>
      </c>
      <c r="H134" s="2">
        <v>6062625</v>
      </c>
      <c r="I134" s="17">
        <v>0.22</v>
      </c>
      <c r="J134">
        <v>0.18106014500000001</v>
      </c>
      <c r="K134" s="2">
        <f t="shared" si="154"/>
        <v>1097699.7615806251</v>
      </c>
      <c r="L134" s="2">
        <f t="shared" si="155"/>
        <v>1708645.3119790868</v>
      </c>
      <c r="M134">
        <v>0.48363252375923899</v>
      </c>
      <c r="N134" s="17">
        <f>'input_cooling&amp;ventilation'!$D$5</f>
        <v>57.500092182043396</v>
      </c>
      <c r="O134" s="45">
        <f>'input_cooling&amp;ventilation'!$D$6</f>
        <v>19.328678831353667</v>
      </c>
      <c r="P134" s="45">
        <f>'input_cooling&amp;ventilation'!$C$5</f>
        <v>50.351688737400465</v>
      </c>
      <c r="Q134" s="45">
        <f>'input_cooling&amp;ventilation'!$C$6</f>
        <v>32.240814214248743</v>
      </c>
      <c r="R134">
        <v>17</v>
      </c>
      <c r="S134">
        <v>12</v>
      </c>
      <c r="T134">
        <v>14</v>
      </c>
      <c r="U134" s="2">
        <f t="shared" si="156"/>
        <v>1336543.5490379948</v>
      </c>
      <c r="V134" s="2">
        <f t="shared" si="157"/>
        <v>1956523.5418495247</v>
      </c>
      <c r="W134" s="2">
        <v>7693514.0855040308</v>
      </c>
      <c r="X134" s="57">
        <f>IF($D134=3,(W134*(1+'input_cool&amp;vent_evolution'!M$11)),(W134*(1+'input_cool&amp;vent_evolution'!M$12)))</f>
        <v>7808434.5781622063</v>
      </c>
      <c r="Y134" s="57">
        <f>IF($D134=3,(X134*(1+'input_cool&amp;vent_evolution'!N$11)),(X134*(1+'input_cool&amp;vent_evolution'!N$12)))</f>
        <v>7916389.9874640368</v>
      </c>
      <c r="Z134" s="57">
        <f>IF($D134=3,(Y134*(1+'input_cool&amp;vent_evolution'!O$11)),(Y134*(1+'input_cool&amp;vent_evolution'!O$12)))</f>
        <v>8018993.4908120828</v>
      </c>
      <c r="AA134" s="57">
        <f>IF($D134=3,(Z134*(1+'input_cool&amp;vent_evolution'!P$11)),(Z134*(1+'input_cool&amp;vent_evolution'!P$12)))</f>
        <v>8133891.2811727878</v>
      </c>
      <c r="AB134" s="57">
        <f>IF($D134=3,(AA134*(1+'input_cool&amp;vent_evolution'!Q$11)),(AA134*(1+'input_cool&amp;vent_evolution'!Q$12)))</f>
        <v>8259993.6895508636</v>
      </c>
      <c r="AC134" s="57">
        <f>IF($D134=3,(AB134*(1+'input_cool&amp;vent_evolution'!R$11)),(AB134*(1+'input_cool&amp;vent_evolution'!R$12)))</f>
        <v>8393014.6650241818</v>
      </c>
      <c r="AD134" s="57">
        <f>IF($D134=3,(AC134*(1+'input_cool&amp;vent_evolution'!S$11)),(AC134*(1+'input_cool&amp;vent_evolution'!S$12)))</f>
        <v>8530811.3055675793</v>
      </c>
      <c r="AE134" s="57">
        <f>IF($D134=3,(AD134*(1+'input_cool&amp;vent_evolution'!T$11)),(AD134*(1+'input_cool&amp;vent_evolution'!T$12)))</f>
        <v>8673853.0680403467</v>
      </c>
      <c r="AF134" s="57">
        <f>IF($D134=3,(AE134*(1+'input_cool&amp;vent_evolution'!U$11)),(AE134*(1+'input_cool&amp;vent_evolution'!U$12)))</f>
        <v>8837812.6998184156</v>
      </c>
      <c r="AG134" s="57">
        <f>IF($D134=3,(AF134*(1+'input_cool&amp;vent_evolution'!V$11)),(AF134*(1+'input_cool&amp;vent_evolution'!V$12)))</f>
        <v>9003489.6363856811</v>
      </c>
      <c r="AH134" s="57">
        <f>IF($D134=3,(AG134*(1+'input_cool&amp;vent_evolution'!W$11)),(AG134*(1+'input_cool&amp;vent_evolution'!W$12)))</f>
        <v>9164339.6949477438</v>
      </c>
      <c r="AI134" s="57">
        <f>IF($D134=3,(AH134*(1+'input_cool&amp;vent_evolution'!X$11)),(AH134*(1+'input_cool&amp;vent_evolution'!X$12)))</f>
        <v>9330874.4986261204</v>
      </c>
      <c r="AJ134" s="57">
        <f>IF($D134=3,(AI134*(1+'input_cool&amp;vent_evolution'!Y$11)),(AI134*(1+'input_cool&amp;vent_evolution'!Y$12)))</f>
        <v>9501142.0222108364</v>
      </c>
      <c r="AK134" s="57">
        <f>IF($D134=3,(AJ134*(1+'input_cool&amp;vent_evolution'!Z$11)),(AJ134*(1+'input_cool&amp;vent_evolution'!Z$12)))</f>
        <v>9683509.3633891344</v>
      </c>
      <c r="AL134" s="57">
        <f>IF($D134=3,(AK134*(1+'input_cool&amp;vent_evolution'!AA$11)),(AK134*(1+'input_cool&amp;vent_evolution'!AA$12)))</f>
        <v>9867065.9350596182</v>
      </c>
      <c r="AM134" s="57">
        <f>IF($D134=3,(AL134*(1+'input_cool&amp;vent_evolution'!AB$11)),(AL134*(1+'input_cool&amp;vent_evolution'!AB$12)))</f>
        <v>10031857.039473053</v>
      </c>
      <c r="AN134" s="57">
        <f>IF($D134=3,(AM134*(1+'input_cool&amp;vent_evolution'!AC$11)),(AM134*(1+'input_cool&amp;vent_evolution'!AC$12)))</f>
        <v>10196279.100933583</v>
      </c>
      <c r="AO134" s="57">
        <f>IF($D134=3,(AN134*(1+'input_cool&amp;vent_evolution'!AD$11)),(AN134*(1+'input_cool&amp;vent_evolution'!AD$12)))</f>
        <v>10358749.67006395</v>
      </c>
      <c r="AP134" s="57">
        <f>IF($D134=3,(AO134*(1+'input_cool&amp;vent_evolution'!AE$11)),(AO134*(1+'input_cool&amp;vent_evolution'!AE$12)))</f>
        <v>10518751.385977464</v>
      </c>
      <c r="AQ134" s="57">
        <f>IF($D134=3,(AP134*(1+'input_cool&amp;vent_evolution'!AF$11)),(AP134*(1+'input_cool&amp;vent_evolution'!AF$12)))</f>
        <v>10675301.484414482</v>
      </c>
      <c r="AR134" s="57">
        <f>IF($D134=3,(AQ134*(1+'input_cool&amp;vent_evolution'!AG$11)),(AQ134*(1+'input_cool&amp;vent_evolution'!AG$12)))</f>
        <v>10830198.269874282</v>
      </c>
      <c r="AS134" s="57">
        <f>IF($D134=3,(AR134*(1+'input_cool&amp;vent_evolution'!AH$11)),(AR134*(1+'input_cool&amp;vent_evolution'!AH$12)))</f>
        <v>10982565.512607737</v>
      </c>
      <c r="AT134" s="57">
        <f>IF($D134=3,(AS134*(1+'input_cool&amp;vent_evolution'!AI$11)),(AS134*(1+'input_cool&amp;vent_evolution'!AI$12)))</f>
        <v>11132299.17439927</v>
      </c>
      <c r="AU134" s="57">
        <f>IF($D134=3,(AT134*(1+'input_cool&amp;vent_evolution'!AJ$11)),(AT134*(1+'input_cool&amp;vent_evolution'!AJ$12)))</f>
        <v>11279303.163332831</v>
      </c>
      <c r="AV134" s="57">
        <f>IF($D134=3,(AU134*(1+'input_cool&amp;vent_evolution'!AK$11)),(AU134*(1+'input_cool&amp;vent_evolution'!AK$12)))</f>
        <v>11424806.174139824</v>
      </c>
      <c r="AW134" s="57">
        <f>IF($D134=3,(AV134*(1+'input_cool&amp;vent_evolution'!AL$11)),(AV134*(1+'input_cool&amp;vent_evolution'!AL$12)))</f>
        <v>11566193.602867156</v>
      </c>
      <c r="AX134" s="57">
        <f>IF($D134=3,(AW134*(1+'input_cool&amp;vent_evolution'!AM$11)),(AW134*(1+'input_cool&amp;vent_evolution'!AM$12)))</f>
        <v>11704727.72690892</v>
      </c>
      <c r="AY134" s="57">
        <f>IF($D134=3,(AX134*(1+'input_cool&amp;vent_evolution'!AN$11)),(AX134*(1+'input_cool&amp;vent_evolution'!AN$12)))</f>
        <v>11840365.549127486</v>
      </c>
      <c r="AZ134" s="57">
        <f>IF($D134=3,(AY134*(1+'input_cool&amp;vent_evolution'!AO$11)),(AY134*(1+'input_cool&amp;vent_evolution'!AO$12)))</f>
        <v>11973108.171736797</v>
      </c>
      <c r="BA134" s="57">
        <f>IF($D134=3,(AZ134*(1+'input_cool&amp;vent_evolution'!AP$11)),(AZ134*(1+'input_cool&amp;vent_evolution'!AP$12)))</f>
        <v>12102971.489734428</v>
      </c>
      <c r="BB134" s="57">
        <f>IF($D134=3,(BA134*(1+'input_cool&amp;vent_evolution'!AQ$11)),(BA134*(1+'input_cool&amp;vent_evolution'!AQ$12)))</f>
        <v>12229981.645867614</v>
      </c>
      <c r="BC134" s="57">
        <f>IF($D134=3,(BB134*(1+'input_cool&amp;vent_evolution'!AR$11)),(BB134*(1+'input_cool&amp;vent_evolution'!AR$12)))</f>
        <v>12354180.566945706</v>
      </c>
      <c r="BD134" s="57">
        <f>IF($D134=3,(BC134*(1+'input_cool&amp;vent_evolution'!AS$11)),(BC134*(1+'input_cool&amp;vent_evolution'!AS$12)))</f>
        <v>12475625.124018559</v>
      </c>
      <c r="BE134" s="57">
        <f>IF($D134=3,(BD134*(1+'input_cool&amp;vent_evolution'!AT$11)),(BD134*(1+'input_cool&amp;vent_evolution'!AT$12)))</f>
        <v>12594388.134615609</v>
      </c>
      <c r="BF134" s="57">
        <f>IF($D134=3,(BE134*(1+'input_cool&amp;vent_evolution'!AU$11)),(BE134*(1+'input_cool&amp;vent_evolution'!AU$12)))</f>
        <v>12714281.722041145</v>
      </c>
      <c r="BG134" s="57">
        <f>IF($D134=3,(BF134*(1+'input_cool&amp;vent_evolution'!AV$11)),(BF134*(1+'input_cool&amp;vent_evolution'!AV$12)))</f>
        <v>12835316.648938842</v>
      </c>
      <c r="BH134" s="2">
        <f t="shared" si="230"/>
        <v>13382161.212157784</v>
      </c>
      <c r="BI134" s="2">
        <f t="shared" si="158"/>
        <v>13582054.855327938</v>
      </c>
      <c r="BJ134" s="2">
        <f t="shared" si="159"/>
        <v>13769833.37564333</v>
      </c>
      <c r="BK134" s="2">
        <f t="shared" si="160"/>
        <v>13948302.747048369</v>
      </c>
      <c r="BL134" s="2">
        <f t="shared" si="161"/>
        <v>14148156.901656955</v>
      </c>
      <c r="BM134" s="2">
        <f t="shared" si="162"/>
        <v>14367500.460322348</v>
      </c>
      <c r="BN134" s="2">
        <f t="shared" si="163"/>
        <v>14598878.231078168</v>
      </c>
      <c r="BO134" s="2">
        <f t="shared" si="164"/>
        <v>14838562.832646647</v>
      </c>
      <c r="BP134" s="2">
        <f t="shared" si="165"/>
        <v>15087370.842121597</v>
      </c>
      <c r="BQ134" s="2">
        <f t="shared" si="166"/>
        <v>15372563.564245064</v>
      </c>
      <c r="BR134" s="2">
        <f t="shared" si="167"/>
        <v>15660743.380339382</v>
      </c>
      <c r="BS134" s="2">
        <f t="shared" si="168"/>
        <v>15940527.285423573</v>
      </c>
      <c r="BT134" s="2">
        <f t="shared" si="169"/>
        <v>16230199.282574803</v>
      </c>
      <c r="BU134" s="2">
        <f t="shared" si="170"/>
        <v>16526364.003206011</v>
      </c>
      <c r="BV134" s="2">
        <f t="shared" si="171"/>
        <v>16843575.245345522</v>
      </c>
      <c r="BW134" s="2">
        <f t="shared" si="172"/>
        <v>17162855.044712327</v>
      </c>
      <c r="BX134" s="2">
        <f t="shared" si="173"/>
        <v>17449494.037126109</v>
      </c>
      <c r="BY134" s="2">
        <f t="shared" si="174"/>
        <v>17735491.113214646</v>
      </c>
      <c r="BZ134" s="2">
        <f t="shared" si="175"/>
        <v>18018093.747611612</v>
      </c>
      <c r="CA134" s="2">
        <f t="shared" si="176"/>
        <v>18296402.038566824</v>
      </c>
      <c r="CB134" s="2">
        <f t="shared" si="177"/>
        <v>18568706.557903532</v>
      </c>
      <c r="CC134" s="2">
        <f t="shared" si="178"/>
        <v>18838135.291149594</v>
      </c>
      <c r="CD134" s="2">
        <f t="shared" si="179"/>
        <v>19103164.117125604</v>
      </c>
      <c r="CE134" s="2">
        <f t="shared" si="180"/>
        <v>19363612.070910007</v>
      </c>
      <c r="CF134" s="2">
        <f t="shared" si="181"/>
        <v>19619312.009439502</v>
      </c>
      <c r="CG134" s="2">
        <f t="shared" si="182"/>
        <v>19872401.134361271</v>
      </c>
      <c r="CH134" s="2">
        <f t="shared" si="183"/>
        <v>20118331.582213007</v>
      </c>
      <c r="CI134" s="2">
        <f t="shared" si="184"/>
        <v>20359298.968599547</v>
      </c>
      <c r="CJ134" s="2">
        <f t="shared" si="185"/>
        <v>20595228.503948662</v>
      </c>
      <c r="CK134" s="2">
        <f t="shared" si="186"/>
        <v>20826122.105460286</v>
      </c>
      <c r="CL134" s="2">
        <f t="shared" si="187"/>
        <v>21052007.421022963</v>
      </c>
      <c r="CM134" s="2">
        <f t="shared" si="188"/>
        <v>21272929.923544683</v>
      </c>
      <c r="CN134" s="2">
        <f t="shared" si="189"/>
        <v>21488962.540859919</v>
      </c>
      <c r="CO134" s="2">
        <f t="shared" si="190"/>
        <v>21700204.19493711</v>
      </c>
      <c r="CP134" s="2">
        <f t="shared" si="191"/>
        <v>21906781.54518145</v>
      </c>
      <c r="CQ134" s="2">
        <f t="shared" si="192"/>
        <v>22115325.429991573</v>
      </c>
      <c r="CR134" s="2">
        <f>IF($D134=3,(W134*$P134*$M134*'input_cooling&amp;ventilation'!$D$3)*'input_cool&amp;vent_evolution'!M$11,(W134*$Q134*'input_cooling&amp;ventilation'!$D$3)*'input_cool&amp;vent_evolution'!M$12)</f>
        <v>2284844.9036648017</v>
      </c>
      <c r="CS134" s="2">
        <f>IF($D134=3,(X134*$P134*$M134*'input_cooling&amp;ventilation'!$D$3)*'input_cool&amp;vent_evolution'!N$11,(X134*$Q134*'input_cooling&amp;ventilation'!$D$3)*'input_cool&amp;vent_evolution'!N$12)</f>
        <v>2146365.3788886536</v>
      </c>
      <c r="CT134" s="2">
        <f>IF($D134=3,(Y134*$P134*$M134*'input_cooling&amp;ventilation'!$D$3)*'input_cool&amp;vent_evolution'!O$11,(Y134*$Q134*'input_cooling&amp;ventilation'!$D$3)*'input_cool&amp;vent_evolution'!O$12)</f>
        <v>2039958.9864293803</v>
      </c>
      <c r="CU134" s="2">
        <f>IF($D134=3,(Z134*$P134*$M134*'input_cooling&amp;ventilation'!$D$3)*'input_cool&amp;vent_evolution'!P$11,(Z134*$Q134*'input_cooling&amp;ventilation'!$D$3)*'input_cool&amp;vent_evolution'!P$12)</f>
        <v>2284393.5374421356</v>
      </c>
      <c r="CV134" s="2">
        <f>IF($D134=3,(AA134*$P134*$M134*'input_cooling&amp;ventilation'!$D$3)*'input_cool&amp;vent_evolution'!Q$11,(AA134*$Q134*'input_cooling&amp;ventilation'!$D$3)*'input_cool&amp;vent_evolution'!Q$12)</f>
        <v>2507163.3305603135</v>
      </c>
      <c r="CW134" s="2">
        <f>IF($D134=3,(AB134*$P134*$M134*'input_cooling&amp;ventilation'!$D$3)*'input_cool&amp;vent_evolution'!R$11,(AB134*$Q134*'input_cooling&amp;ventilation'!$D$3)*'input_cool&amp;vent_evolution'!R$12)</f>
        <v>2644718.0207864349</v>
      </c>
      <c r="CX134" s="2">
        <f>IF($D134=3,(AC134*$P134*$M134*'input_cooling&amp;ventilation'!$D$3)*'input_cool&amp;vent_evolution'!S$11,(AC134*$Q134*'input_cooling&amp;ventilation'!$D$3)*'input_cool&amp;vent_evolution'!S$12)</f>
        <v>2739667.6137144468</v>
      </c>
      <c r="CY134" s="2">
        <f>IF($D134=3,(AD134*$P134*$M134*'input_cooling&amp;ventilation'!$D$3)*'input_cool&amp;vent_evolution'!T$11,(AD134*$Q134*'input_cooling&amp;ventilation'!$D$3)*'input_cool&amp;vent_evolution'!T$12)</f>
        <v>2843950.9302250049</v>
      </c>
      <c r="CZ134" s="2">
        <f>IF($D134=3,(AE134*$P134*$M134*'input_cooling&amp;ventilation'!$D$3)*'input_cool&amp;vent_evolution'!U$11,(AE134*$Q134*'input_cooling&amp;ventilation'!$D$3)*'input_cool&amp;vent_evolution'!U$12)</f>
        <v>3259839.2193564</v>
      </c>
      <c r="DA134" s="2">
        <f>IF($D134=3,(AF134*$P134*$M134*'input_cooling&amp;ventilation'!$D$3)*'input_cool&amp;vent_evolution'!V$11,(AF134*$Q134*'input_cooling&amp;ventilation'!$D$3)*'input_cool&amp;vent_evolution'!V$12)</f>
        <v>3293982.6084497813</v>
      </c>
      <c r="DB134" s="2">
        <f>IF($D134=3,(AG134*$P134*$M134*'input_cooling&amp;ventilation'!$D$3)*'input_cool&amp;vent_evolution'!W$11,(AG134*$Q134*'input_cooling&amp;ventilation'!$D$3)*'input_cool&amp;vent_evolution'!W$12)</f>
        <v>3198014.8018758665</v>
      </c>
      <c r="DC134" s="2">
        <f>IF($D134=3,(AH134*$P134*$M134*'input_cooling&amp;ventilation'!$D$3)*'input_cool&amp;vent_evolution'!X$11,(AH134*$Q134*'input_cooling&amp;ventilation'!$D$3)*'input_cool&amp;vent_evolution'!X$12)</f>
        <v>3311038.6900197654</v>
      </c>
      <c r="DD134" s="2">
        <f>IF($D134=3,(AI134*$P134*$M134*'input_cooling&amp;ventilation'!$D$3)*'input_cool&amp;vent_evolution'!Y$11,(AI134*$Q134*'input_cooling&amp;ventilation'!$D$3)*'input_cool&amp;vent_evolution'!Y$12)</f>
        <v>3385252.4865110503</v>
      </c>
      <c r="DE134" s="2">
        <f>IF($D134=3,(AJ134*$P134*$M134*'input_cooling&amp;ventilation'!$D$3)*'input_cool&amp;vent_evolution'!Z$11,(AJ134*$Q134*'input_cooling&amp;ventilation'!$D$3)*'input_cool&amp;vent_evolution'!Z$12)</f>
        <v>3625820.6038632835</v>
      </c>
      <c r="DF134" s="2">
        <f>IF($D134=3,(AK134*$P134*$M134*'input_cooling&amp;ventilation'!$D$3)*'input_cool&amp;vent_evolution'!AA$11,(AK134*$Q134*'input_cooling&amp;ventilation'!$D$3)*'input_cool&amp;vent_evolution'!AA$12)</f>
        <v>3649464.8396866918</v>
      </c>
      <c r="DG134" s="2">
        <f>IF($D134=3,(AL134*$P134*$M134*'input_cooling&amp;ventilation'!$D$3)*'input_cool&amp;vent_evolution'!AB$11,(AL134*$Q134*'input_cooling&amp;ventilation'!$D$3)*'input_cool&amp;vent_evolution'!AB$12)</f>
        <v>3276370.5269544334</v>
      </c>
      <c r="DH134" s="2">
        <f>IF($D134=3,(AM134*$P134*$M134*'input_cooling&amp;ventilation'!$D$3)*'input_cool&amp;vent_evolution'!AC$11,(AM134*$Q134*'input_cooling&amp;ventilation'!$D$3)*'input_cool&amp;vent_evolution'!AC$12)</f>
        <v>3269033.2288740617</v>
      </c>
      <c r="DI134" s="2">
        <f>IF($D134=3,(AN134*$P134*$M134*'input_cooling&amp;ventilation'!$D$3)*'input_cool&amp;vent_evolution'!AD$11,(AN134*$Q134*'input_cooling&amp;ventilation'!$D$3)*'input_cool&amp;vent_evolution'!AD$12)</f>
        <v>3230233.7319176858</v>
      </c>
      <c r="DJ134" s="2">
        <f>IF($D134=3,(AO134*$P134*$M134*'input_cooling&amp;ventilation'!$D$3)*'input_cool&amp;vent_evolution'!AE$11,(AO134*$Q134*'input_cooling&amp;ventilation'!$D$3)*'input_cool&amp;vent_evolution'!AE$12)</f>
        <v>3181148.0853115157</v>
      </c>
      <c r="DK134" s="2">
        <f>IF($D134=3,(AP134*$P134*$M134*'input_cooling&amp;ventilation'!$D$3)*'input_cool&amp;vent_evolution'!AF$11,(AP134*$Q134*'input_cooling&amp;ventilation'!$D$3)*'input_cool&amp;vent_evolution'!AF$12)</f>
        <v>3112523.1567357038</v>
      </c>
      <c r="DL134" s="2">
        <f>IF($D134=3,(AQ134*$P134*$M134*'input_cooling&amp;ventilation'!$D$3)*'input_cool&amp;vent_evolution'!AG$11,(AQ134*$Q134*'input_cooling&amp;ventilation'!$D$3)*'input_cool&amp;vent_evolution'!AG$12)</f>
        <v>3079652.0504361507</v>
      </c>
      <c r="DM134" s="2">
        <f>IF($D134=3,(AR134*$P134*$M134*'input_cooling&amp;ventilation'!$D$3)*'input_cool&amp;vent_evolution'!AH$11,(AR134*$Q134*'input_cooling&amp;ventilation'!$D$3)*'input_cool&amp;vent_evolution'!AH$12)</f>
        <v>3029359.7772896434</v>
      </c>
      <c r="DN134" s="2">
        <f>IF($D134=3,(AS134*$P134*$M134*'input_cooling&amp;ventilation'!$D$3)*'input_cool&amp;vent_evolution'!AI$11,(AS134*$Q134*'input_cooling&amp;ventilation'!$D$3)*'input_cool&amp;vent_evolution'!AI$12)</f>
        <v>2976999.020262301</v>
      </c>
      <c r="DO134" s="2">
        <f>IF($D134=3,(AT134*$P134*$M134*'input_cooling&amp;ventilation'!$D$3)*'input_cool&amp;vent_evolution'!AJ$11,(AT134*$Q134*'input_cooling&amp;ventilation'!$D$3)*'input_cool&amp;vent_evolution'!AJ$12)</f>
        <v>2922727.7673817691</v>
      </c>
      <c r="DP134" s="2">
        <f>IF($D134=3,(AU134*$P134*$M134*'input_cooling&amp;ventilation'!$D$3)*'input_cool&amp;vent_evolution'!AK$11,(AU134*$Q134*'input_cooling&amp;ventilation'!$D$3)*'input_cool&amp;vent_evolution'!AK$12)</f>
        <v>2892885.3768413747</v>
      </c>
      <c r="DQ134" s="2">
        <f>IF($D134=3,(AV134*$P134*$M134*'input_cooling&amp;ventilation'!$D$3)*'input_cool&amp;vent_evolution'!AL$11,(AV134*$Q134*'input_cooling&amp;ventilation'!$D$3)*'input_cool&amp;vent_evolution'!AL$12)</f>
        <v>2811059.529050264</v>
      </c>
      <c r="DR134" s="2">
        <f>IF($D134=3,(AW134*$P134*$M134*'input_cooling&amp;ventilation'!$D$3)*'input_cool&amp;vent_evolution'!AM$11,(AW134*$Q134*'input_cooling&amp;ventilation'!$D$3)*'input_cool&amp;vent_evolution'!AM$12)</f>
        <v>2754330.2328331377</v>
      </c>
      <c r="DS134" s="2">
        <f>IF($D134=3,(AX134*$P134*$M134*'input_cooling&amp;ventilation'!$D$3)*'input_cool&amp;vent_evolution'!AN$11,(AX134*$Q134*'input_cooling&amp;ventilation'!$D$3)*'input_cool&amp;vent_evolution'!AN$12)</f>
        <v>2696746.0691461964</v>
      </c>
      <c r="DT134" s="2">
        <f>IF($D134=3,(AY134*$P134*$M134*'input_cooling&amp;ventilation'!$D$3)*'input_cool&amp;vent_evolution'!AO$11,(AY134*$Q134*'input_cooling&amp;ventilation'!$D$3)*'input_cool&amp;vent_evolution'!AO$12)</f>
        <v>2639183.8196353884</v>
      </c>
      <c r="DU134" s="2">
        <f>IF($D134=3,(AZ134*$P134*$M134*'input_cooling&amp;ventilation'!$D$3)*'input_cool&amp;vent_evolution'!AP$11,(AZ134*$Q134*'input_cooling&amp;ventilation'!$D$3)*'input_cool&amp;vent_evolution'!AP$12)</f>
        <v>2581937.5938672312</v>
      </c>
      <c r="DV134" s="2">
        <f>IF($D134=3,(BA134*$P134*$M134*'input_cooling&amp;ventilation'!$D$3)*'input_cool&amp;vent_evolution'!AQ$11,(BA134*$Q134*'input_cooling&amp;ventilation'!$D$3)*'input_cool&amp;vent_evolution'!AQ$12)</f>
        <v>2525211.13721431</v>
      </c>
      <c r="DW134" s="2">
        <f>IF($D134=3,(BB134*$P134*$M134*'input_cooling&amp;ventilation'!$D$3)*'input_cool&amp;vent_evolution'!AR$11,(BB134*$Q134*'input_cooling&amp;ventilation'!$D$3)*'input_cool&amp;vent_evolution'!AR$12)</f>
        <v>2469318.2678046441</v>
      </c>
      <c r="DX134" s="2">
        <f>IF($D134=3,(BC134*$P134*$M134*'input_cooling&amp;ventilation'!$D$3)*'input_cool&amp;vent_evolution'!AS$11,(BC134*$Q134*'input_cooling&amp;ventilation'!$D$3)*'input_cool&amp;vent_evolution'!AS$12)</f>
        <v>2414556.1064648065</v>
      </c>
      <c r="DY134" s="2">
        <f>IF($D134=3,(BD134*$P134*$M134*'input_cooling&amp;ventilation'!$D$3)*'input_cool&amp;vent_evolution'!AT$11,(BD134*$Q134*'input_cooling&amp;ventilation'!$D$3)*'input_cool&amp;vent_evolution'!AT$12)</f>
        <v>2361241.7005006392</v>
      </c>
      <c r="DZ134" s="2">
        <f>IF($D134=3,(BE134*$P134*$M134*'input_cooling&amp;ventilation'!$D$3)*'input_cool&amp;vent_evolution'!AU$11,(BE134*$Q134*'input_cooling&amp;ventilation'!$D$3)*'input_cool&amp;vent_evolution'!AU$12)</f>
        <v>2383719.7863930138</v>
      </c>
      <c r="EA134" s="2">
        <f>IF($D134=3,(BF134*$P134*$M134*'input_cooling&amp;ventilation'!$D$3)*'input_cool&amp;vent_evolution'!AV$11,(BF134*$Q134*'input_cooling&amp;ventilation'!$D$3)*'input_cool&amp;vent_evolution'!AV$12)</f>
        <v>2406411.8547613365</v>
      </c>
      <c r="EB134">
        <v>0.7</v>
      </c>
      <c r="EC134" s="2">
        <f t="shared" si="193"/>
        <v>4243837.5</v>
      </c>
      <c r="ED134" s="2">
        <f>IF($D134=3,(EC134*(1+'input_cool&amp;vent_evolution'!M$10)),EC134*(1+'input_cool&amp;vent_evolution'!M$9))</f>
        <v>4334299.7412047666</v>
      </c>
      <c r="EE134" s="2">
        <f>IF($D134=3,(ED134*(1+'input_cool&amp;vent_evolution'!N$10)),ED134*(1+'input_cool&amp;vent_evolution'!N$9))</f>
        <v>4424855.3483089022</v>
      </c>
      <c r="EF134" s="2">
        <f>IF($D134=3,(EE134*(1+'input_cool&amp;vent_evolution'!O$10)),EE134*(1+'input_cool&amp;vent_evolution'!O$9))</f>
        <v>4515504.3229449643</v>
      </c>
      <c r="EG134" s="2">
        <f>IF($D134=3,(EF134*(1+'input_cool&amp;vent_evolution'!P$10)),EF134*(1+'input_cool&amp;vent_evolution'!P$9))</f>
        <v>4601216.9179256326</v>
      </c>
      <c r="EH134" s="2">
        <f>IF($D134=3,(EG134*(1+'input_cool&amp;vent_evolution'!Q$10)),EG134*(1+'input_cool&amp;vent_evolution'!Q$9))</f>
        <v>4687022.8806196284</v>
      </c>
      <c r="EI134" s="2">
        <f>IF($D134=3,(EH134*(1+'input_cool&amp;vent_evolution'!R$10)),EH134*(1+'input_cool&amp;vent_evolution'!R$9))</f>
        <v>4754444.0585972657</v>
      </c>
      <c r="EJ134" s="2">
        <f>IF($D134=3,(EI134*(1+'input_cool&amp;vent_evolution'!S$10)),EI134*(1+'input_cool&amp;vent_evolution'!S$9))</f>
        <v>4821906.2114171451</v>
      </c>
      <c r="EK134" s="2">
        <f>IF($D134=3,(EJ134*(1+'input_cool&amp;vent_evolution'!T$10)),EJ134*(1+'input_cool&amp;vent_evolution'!T$9))</f>
        <v>4889409.338716479</v>
      </c>
      <c r="EL134" s="2">
        <f>IF($D134=3,(EK134*(1+'input_cool&amp;vent_evolution'!U$10)),EK134*(1+'input_cool&amp;vent_evolution'!U$9))</f>
        <v>4956953.4375929069</v>
      </c>
      <c r="EM134" s="2">
        <f>IF($D134=3,(EL134*(1+'input_cool&amp;vent_evolution'!V$10)),EL134*(1+'input_cool&amp;vent_evolution'!V$9))</f>
        <v>5024538.5105859907</v>
      </c>
      <c r="EN134" s="2">
        <f>IF($D134=3,(EM134*(1+'input_cool&amp;vent_evolution'!W$10)),EM134*(1+'input_cool&amp;vent_evolution'!W$9))</f>
        <v>5077101.7267990503</v>
      </c>
      <c r="EO134" s="2">
        <f>IF($D134=3,(EN134*(1+'input_cool&amp;vent_evolution'!X$10)),EN134*(1+'input_cool&amp;vent_evolution'!X$9))</f>
        <v>5129699.2350105932</v>
      </c>
      <c r="EP134" s="2">
        <f>IF($D134=3,(EO134*(1+'input_cool&amp;vent_evolution'!Y$10)),EO134*(1+'input_cool&amp;vent_evolution'!Y$9))</f>
        <v>5182331.0372159788</v>
      </c>
      <c r="EQ134" s="2">
        <f>IF($D134=3,(EP134*(1+'input_cool&amp;vent_evolution'!Z$10)),EP134*(1+'input_cool&amp;vent_evolution'!Z$9))</f>
        <v>5234997.1301500751</v>
      </c>
      <c r="ER134" s="2">
        <f>IF($D134=3,(EQ134*(1+'input_cool&amp;vent_evolution'!AA$10)),EQ134*(1+'input_cool&amp;vent_evolution'!AA$9))</f>
        <v>5287697.5170780122</v>
      </c>
      <c r="ES134" s="2">
        <f>IF($D134=3,(ER134*(1+'input_cool&amp;vent_evolution'!AB$10)),ER134*(1+'input_cool&amp;vent_evolution'!AB$9))</f>
        <v>5324381.0310884649</v>
      </c>
      <c r="ET134" s="2">
        <f>IF($D134=3,(ES134*(1+'input_cool&amp;vent_evolution'!AC$10)),ES134*(1+'input_cool&amp;vent_evolution'!AC$9))</f>
        <v>5361090.2840514388</v>
      </c>
      <c r="EU134" s="2">
        <f>IF($D134=3,(ET134*(1+'input_cool&amp;vent_evolution'!AD$10)),ET134*(1+'input_cool&amp;vent_evolution'!AD$9))</f>
        <v>5397825.2805018583</v>
      </c>
      <c r="EV134" s="2">
        <f>IF($D134=3,(EU134*(1+'input_cool&amp;vent_evolution'!AE$10)),EU134*(1+'input_cool&amp;vent_evolution'!AE$9))</f>
        <v>5434586.0162675958</v>
      </c>
      <c r="EW134" s="2">
        <f>IF($D134=3,(EV134*(1+'input_cool&amp;vent_evolution'!AF$10)),EV134*(1+'input_cool&amp;vent_evolution'!AF$9))</f>
        <v>5471372.4953393806</v>
      </c>
      <c r="EX134" s="2">
        <f>IF($D134=3,(EW134*(1+'input_cool&amp;vent_evolution'!AG$10)),EW134*(1+'input_cool&amp;vent_evolution'!AG$9))</f>
        <v>5494630.3228013478</v>
      </c>
      <c r="EY134" s="2">
        <f>IF($D134=3,(EX134*(1+'input_cool&amp;vent_evolution'!AH$10)),EX134*(1+'input_cool&amp;vent_evolution'!AH$9))</f>
        <v>5517895.0749091655</v>
      </c>
      <c r="EZ134" s="2">
        <f>IF($D134=3,(EY134*(1+'input_cool&amp;vent_evolution'!AI$10)),EY134*(1+'input_cool&amp;vent_evolution'!AI$9))</f>
        <v>5541166.7529326137</v>
      </c>
      <c r="FA134" s="2">
        <f>IF($D134=3,(EZ134*(1+'input_cool&amp;vent_evolution'!AJ$10)),EZ134*(1+'input_cool&amp;vent_evolution'!AJ$9))</f>
        <v>5564445.3554205168</v>
      </c>
      <c r="FB134" s="2">
        <f>IF($D134=3,(FA134*(1+'input_cool&amp;vent_evolution'!AK$10)),FA134*(1+'input_cool&amp;vent_evolution'!AK$9))</f>
        <v>5587730.8792891204</v>
      </c>
      <c r="FC134" s="2">
        <f>IF($D134=3,(FB134*(1+'input_cool&amp;vent_evolution'!AL$10)),FB134*(1+'input_cool&amp;vent_evolution'!AL$9))</f>
        <v>5611023.3312501181</v>
      </c>
      <c r="FD134" s="2">
        <f>IF($D134=3,(FC134*(1+'input_cool&amp;vent_evolution'!AM$10)),FC134*(1+'input_cool&amp;vent_evolution'!AM$9))</f>
        <v>5634322.705680198</v>
      </c>
      <c r="FE134" s="2">
        <f>IF($D134=3,(FD134*(1+'input_cool&amp;vent_evolution'!AN$10)),FD134*(1+'input_cool&amp;vent_evolution'!AN$9))</f>
        <v>5657629.0060259113</v>
      </c>
      <c r="FF134" s="2">
        <f>IF($D134=3,(FE134*(1+'input_cool&amp;vent_evolution'!AO$10)),FE134*(1+'input_cool&amp;vent_evolution'!AO$9))</f>
        <v>5680942.2301104898</v>
      </c>
      <c r="FG134" s="2">
        <f>IF($D134=3,(FF134*(1+'input_cool&amp;vent_evolution'!AP$10)),FF134*(1+'input_cool&amp;vent_evolution'!AP$9))</f>
        <v>5704262.3793851072</v>
      </c>
      <c r="FH134" s="2">
        <f>IF($D134=3,(FG134*(1+'input_cool&amp;vent_evolution'!AQ$10)),FG134*(1+'input_cool&amp;vent_evolution'!AQ$9))</f>
        <v>5727589.4516730038</v>
      </c>
      <c r="FI134" s="2">
        <f>IF($D134=3,(FH134*(1+'input_cool&amp;vent_evolution'!AR$10)),FH134*(1+'input_cool&amp;vent_evolution'!AR$9))</f>
        <v>5750923.4495137343</v>
      </c>
      <c r="FJ134" s="2">
        <f>IF($D134=3,(FI134*(1+'input_cool&amp;vent_evolution'!AS$10)),FI134*(1+'input_cool&amp;vent_evolution'!AS$9))</f>
        <v>5774264.3712747283</v>
      </c>
      <c r="FK134" s="2">
        <f>IF($D134=3,(FJ134*(1+'input_cool&amp;vent_evolution'!AT$10)),FJ134*(1+'input_cool&amp;vent_evolution'!AT$9))</f>
        <v>5797612.219132741</v>
      </c>
      <c r="FL134" s="2">
        <f>IF($D134=3,(FK134*(1+'input_cool&amp;vent_evolution'!AU$10)),FK134*(1+'input_cool&amp;vent_evolution'!AU$9))</f>
        <v>5821054.4724361142</v>
      </c>
      <c r="FM134" s="2">
        <f t="shared" si="194"/>
        <v>6942147.9430194674</v>
      </c>
      <c r="FN134" s="2">
        <f t="shared" si="195"/>
        <v>7090127.7517893836</v>
      </c>
      <c r="FO134" s="2">
        <f t="shared" si="196"/>
        <v>7238260.2902258476</v>
      </c>
      <c r="FP134" s="2">
        <f t="shared" si="197"/>
        <v>7386545.5609994251</v>
      </c>
      <c r="FQ134" s="2">
        <f t="shared" si="198"/>
        <v>7526755.8105520783</v>
      </c>
      <c r="FR134" s="2">
        <f t="shared" si="199"/>
        <v>7667118.7927385829</v>
      </c>
      <c r="FS134" s="2">
        <f t="shared" si="200"/>
        <v>7777407.6037530042</v>
      </c>
      <c r="FT134" s="2">
        <f t="shared" si="201"/>
        <v>7887763.4421728747</v>
      </c>
      <c r="FU134" s="2">
        <f t="shared" si="202"/>
        <v>7998186.3074047444</v>
      </c>
      <c r="FV134" s="2">
        <f t="shared" si="203"/>
        <v>8108676.1947008744</v>
      </c>
      <c r="FW134" s="2">
        <f t="shared" si="204"/>
        <v>8219233.1082155323</v>
      </c>
      <c r="FX134" s="2">
        <f t="shared" si="205"/>
        <v>8305216.9903297685</v>
      </c>
      <c r="FY134" s="2">
        <f t="shared" si="206"/>
        <v>8391256.9679299258</v>
      </c>
      <c r="FZ134" s="2">
        <f t="shared" si="207"/>
        <v>8477353.0442800522</v>
      </c>
      <c r="GA134" s="2">
        <f t="shared" si="208"/>
        <v>8563505.214038983</v>
      </c>
      <c r="GB134" s="2">
        <f t="shared" si="209"/>
        <v>8649713.4825478755</v>
      </c>
      <c r="GC134" s="2">
        <f t="shared" si="210"/>
        <v>8709721.0538392793</v>
      </c>
      <c r="GD134" s="2">
        <f t="shared" si="211"/>
        <v>8769770.7293856908</v>
      </c>
      <c r="GE134" s="2">
        <f t="shared" si="212"/>
        <v>8829862.51660542</v>
      </c>
      <c r="GF134" s="2">
        <f t="shared" si="213"/>
        <v>8889996.4086736236</v>
      </c>
      <c r="GG134" s="2">
        <f t="shared" si="214"/>
        <v>8950172.4121184107</v>
      </c>
      <c r="GH134" s="2">
        <f t="shared" si="215"/>
        <v>8988217.996821925</v>
      </c>
      <c r="GI134" s="2">
        <f t="shared" si="216"/>
        <v>9026274.9089893065</v>
      </c>
      <c r="GJ134" s="2">
        <f t="shared" si="217"/>
        <v>9064343.1506976895</v>
      </c>
      <c r="GK134" s="2">
        <f t="shared" si="218"/>
        <v>9102422.7195732091</v>
      </c>
      <c r="GL134" s="2">
        <f t="shared" si="219"/>
        <v>9140513.6105714049</v>
      </c>
      <c r="GM134" s="2">
        <f t="shared" si="220"/>
        <v>9178615.8346713912</v>
      </c>
      <c r="GN134" s="2">
        <f t="shared" si="221"/>
        <v>9216729.3826744463</v>
      </c>
      <c r="GO134" s="2">
        <f t="shared" si="222"/>
        <v>9254854.2602185048</v>
      </c>
      <c r="GP134" s="2">
        <f t="shared" si="223"/>
        <v>9292990.4637427721</v>
      </c>
      <c r="GQ134" s="2">
        <f t="shared" si="224"/>
        <v>9331137.9956211001</v>
      </c>
      <c r="GR134" s="2">
        <f t="shared" si="225"/>
        <v>9369296.8522927053</v>
      </c>
      <c r="GS134" s="2">
        <f t="shared" si="226"/>
        <v>9407467.0379118398</v>
      </c>
      <c r="GT134" s="2">
        <f t="shared" si="227"/>
        <v>9445648.5498079173</v>
      </c>
      <c r="GU134" s="2">
        <f t="shared" si="228"/>
        <v>9483841.3915417083</v>
      </c>
      <c r="GV134" s="2">
        <f t="shared" si="229"/>
        <v>9522188.6634506248</v>
      </c>
      <c r="GW134" s="2">
        <f>IF($D134=3,($N134*$M134*EC134*'input_cooling&amp;ventilation'!$D$3)*'input_cool&amp;vent_evolution'!M$11,($O134*$M134*EC134*'input_cooling&amp;ventilation'!$D$3)*'input_cool&amp;vent_evolution'!M$10)</f>
        <v>1439279.7601579728</v>
      </c>
      <c r="GX134" s="2">
        <f>IF($D134=3,($N134*$M134*ED134*'input_cooling&amp;ventilation'!$D$3)*'input_cool&amp;vent_evolution'!N$11,($O134*$M134*ED134*'input_cooling&amp;ventilation'!$D$3)*'input_cool&amp;vent_evolution'!N$10)</f>
        <v>1360545.6575260188</v>
      </c>
      <c r="GY134" s="2">
        <f>IF($D134=3,($N134*$M134*EE134*'input_cooling&amp;ventilation'!$D$3)*'input_cool&amp;vent_evolution'!O$11,($O134*$M134*EE134*'input_cooling&amp;ventilation'!$D$3)*'input_cool&amp;vent_evolution'!O$10)</f>
        <v>1302110.4762642675</v>
      </c>
      <c r="GZ134" s="2">
        <f>IF($D134=3,($N134*$M134*EF134*'input_cooling&amp;ventilation'!$D$3)*'input_cool&amp;vent_evolution'!P$11,($O134*$M134*EF134*'input_cooling&amp;ventilation'!$D$3)*'input_cool&amp;vent_evolution'!P$10)</f>
        <v>1468966.2721118755</v>
      </c>
      <c r="HA134" s="2">
        <f>IF($D134=3,($N134*$M134*EG134*'input_cooling&amp;ventilation'!$D$3)*'input_cool&amp;vent_evolution'!Q$11,($O134*$M134*EG134*'input_cooling&amp;ventilation'!$D$3)*'input_cool&amp;vent_evolution'!Q$10)</f>
        <v>1619613.8128851769</v>
      </c>
      <c r="HB134" s="2">
        <f>IF($D134=3,($N134*$M134*EH134*'input_cooling&amp;ventilation'!$D$3)*'input_cool&amp;vent_evolution'!R$11,($O134*$M134*EH134*'input_cooling&amp;ventilation'!$D$3)*'input_cool&amp;vent_evolution'!R$10)</f>
        <v>1713764.856262614</v>
      </c>
      <c r="HC134" s="2">
        <f>IF($D134=3,($N134*$M134*EI134*'input_cooling&amp;ventilation'!$D$3)*'input_cool&amp;vent_evolution'!S$11,($O134*$M134*EI134*'input_cooling&amp;ventilation'!$D$3)*'input_cool&amp;vent_evolution'!S$10)</f>
        <v>1772287.342354466</v>
      </c>
      <c r="HD134" s="2">
        <f>IF($D134=3,($N134*$M134*EJ134*'input_cooling&amp;ventilation'!$D$3)*'input_cool&amp;vent_evolution'!T$11,($O134*$M134*EJ134*'input_cooling&amp;ventilation'!$D$3)*'input_cool&amp;vent_evolution'!T$10)</f>
        <v>1835714.0076739825</v>
      </c>
      <c r="HE134" s="2">
        <f>IF($D134=3,($N134*$M134*EK134*'input_cooling&amp;ventilation'!$D$3)*'input_cool&amp;vent_evolution'!U$11,($O134*$M134*EK134*'input_cooling&amp;ventilation'!$D$3)*'input_cool&amp;vent_evolution'!U$10)</f>
        <v>2098432.5641071172</v>
      </c>
      <c r="HF134" s="2">
        <f>IF($D134=3,($N134*$M134*EL134*'input_cooling&amp;ventilation'!$D$3)*'input_cool&amp;vent_evolution'!V$11,($O134*$M134*EL134*'input_cooling&amp;ventilation'!$D$3)*'input_cool&amp;vent_evolution'!V$10)</f>
        <v>2109822.1529154065</v>
      </c>
      <c r="HG134" s="2">
        <f>IF($D134=3,($N134*$M134*EM134*'input_cooling&amp;ventilation'!$D$3)*'input_cool&amp;vent_evolution'!W$11,($O134*$M134*EM134*'input_cooling&amp;ventilation'!$D$3)*'input_cool&amp;vent_evolution'!W$10)</f>
        <v>2038075.5540423554</v>
      </c>
      <c r="HH134" s="2">
        <f>IF($D134=3,($N134*$M134*EN134*'input_cooling&amp;ventilation'!$D$3)*'input_cool&amp;vent_evolution'!X$11,($O134*$M134*EN134*'input_cooling&amp;ventilation'!$D$3)*'input_cool&amp;vent_evolution'!X$10)</f>
        <v>2094755.9950153423</v>
      </c>
      <c r="HI134" s="2">
        <f>IF($D134=3,($N134*$M134*EO134*'input_cooling&amp;ventilation'!$D$3)*'input_cool&amp;vent_evolution'!Y$11,($O134*$M134*EO134*'input_cooling&amp;ventilation'!$D$3)*'input_cool&amp;vent_evolution'!Y$10)</f>
        <v>2125274.9332901733</v>
      </c>
      <c r="HJ134" s="2">
        <f>IF($D134=3,($N134*$M134*EP134*'input_cooling&amp;ventilation'!$D$3)*'input_cool&amp;vent_evolution'!Z$11,($O134*$M134*EP134*'input_cooling&amp;ventilation'!$D$3)*'input_cool&amp;vent_evolution'!Z$10)</f>
        <v>2258448.3045202591</v>
      </c>
      <c r="HK134" s="2">
        <f>IF($D134=3,($N134*$M134*EQ134*'input_cooling&amp;ventilation'!$D$3)*'input_cool&amp;vent_evolution'!AA$11,($O134*$M134*EQ134*'input_cooling&amp;ventilation'!$D$3)*'input_cool&amp;vent_evolution'!AA$10)</f>
        <v>2253031.973718056</v>
      </c>
      <c r="HL134" s="2">
        <f>IF($D134=3,($N134*$M134*ER134*'input_cooling&amp;ventilation'!$D$3)*'input_cool&amp;vent_evolution'!AB$11,($O134*$M134*ER134*'input_cooling&amp;ventilation'!$D$3)*'input_cool&amp;vent_evolution'!AB$10)</f>
        <v>2005054.0467390409</v>
      </c>
      <c r="HM134" s="2">
        <f>IF($D134=3,($N134*$M134*ES134*'input_cooling&amp;ventilation'!$D$3)*'input_cool&amp;vent_evolution'!AC$11,($O134*$M134*ES134*'input_cooling&amp;ventilation'!$D$3)*'input_cool&amp;vent_evolution'!AC$10)</f>
        <v>1981351.956750887</v>
      </c>
      <c r="HN134" s="2">
        <f>IF($D134=3,($N134*$M134*ET134*'input_cooling&amp;ventilation'!$D$3)*'input_cool&amp;vent_evolution'!AD$11,($O134*$M134*ET134*'input_cooling&amp;ventilation'!$D$3)*'input_cool&amp;vent_evolution'!AD$10)</f>
        <v>1939544.9733168767</v>
      </c>
      <c r="HO134" s="2">
        <f>IF($D134=3,($N134*$M134*EU134*'input_cooling&amp;ventilation'!$D$3)*'input_cool&amp;vent_evolution'!AE$11,($O134*$M134*EU134*'input_cooling&amp;ventilation'!$D$3)*'input_cool&amp;vent_evolution'!AE$10)</f>
        <v>1892996.7633775764</v>
      </c>
      <c r="HP134" s="2">
        <f>IF($D134=3,($N134*$M134*EV134*'input_cooling&amp;ventilation'!$D$3)*'input_cool&amp;vent_evolution'!AF$11,($O134*$M134*EV134*'input_cooling&amp;ventilation'!$D$3)*'input_cool&amp;vent_evolution'!AF$10)</f>
        <v>1836408.8104725019</v>
      </c>
      <c r="HQ134" s="2">
        <f>IF($D134=3,($N134*$M134*EW134*'input_cooling&amp;ventilation'!$D$3)*'input_cool&amp;vent_evolution'!AG$11,($O134*$M134*EW134*'input_cooling&amp;ventilation'!$D$3)*'input_cool&amp;vent_evolution'!AG$10)</f>
        <v>1802487.5980431784</v>
      </c>
      <c r="HR134" s="2">
        <f>IF($D134=3,($N134*$M134*EX134*'input_cooling&amp;ventilation'!$D$3)*'input_cool&amp;vent_evolution'!AH$11,($O134*$M134*EX134*'input_cooling&amp;ventilation'!$D$3)*'input_cool&amp;vent_evolution'!AH$10)</f>
        <v>1755122.4684107546</v>
      </c>
      <c r="HS134" s="2">
        <f>IF($D134=3,($N134*$M134*EY134*'input_cooling&amp;ventilation'!$D$3)*'input_cool&amp;vent_evolution'!AI$11,($O134*$M134*EY134*'input_cooling&amp;ventilation'!$D$3)*'input_cool&amp;vent_evolution'!AI$10)</f>
        <v>1708058.8390292134</v>
      </c>
      <c r="HT134" s="2">
        <f>IF($D134=3,($N134*$M134*EZ134*'input_cooling&amp;ventilation'!$D$3)*'input_cool&amp;vent_evolution'!AJ$11,($O134*$M134*EZ134*'input_cooling&amp;ventilation'!$D$3)*'input_cool&amp;vent_evolution'!AJ$10)</f>
        <v>1661342.6568359013</v>
      </c>
      <c r="HU134" s="2">
        <f>IF($D134=3,($N134*$M134*FA134*'input_cooling&amp;ventilation'!$D$3)*'input_cool&amp;vent_evolution'!AK$11,($O134*$M134*FA134*'input_cooling&amp;ventilation'!$D$3)*'input_cool&amp;vent_evolution'!AK$10)</f>
        <v>1629766.3191408257</v>
      </c>
      <c r="HV134" s="2">
        <f>IF($D134=3,($N134*$M134*FB134*'input_cooling&amp;ventilation'!$D$3)*'input_cool&amp;vent_evolution'!AL$11,($O134*$M134*FB134*'input_cooling&amp;ventilation'!$D$3)*'input_cool&amp;vent_evolution'!AL$10)</f>
        <v>1570041.6842241134</v>
      </c>
      <c r="HW134" s="2">
        <f>IF($D134=3,($N134*$M134*FC134*'input_cooling&amp;ventilation'!$D$3)*'input_cool&amp;vent_evolution'!AM$11,($O134*$M134*FC134*'input_cooling&amp;ventilation'!$D$3)*'input_cool&amp;vent_evolution'!AM$10)</f>
        <v>1525886.1329553057</v>
      </c>
      <c r="HX134" s="2">
        <f>IF($D134=3,($N134*$M134*FD134*'input_cooling&amp;ventilation'!$D$3)*'input_cool&amp;vent_evolution'!AN$11,($O134*$M134*FD134*'input_cooling&amp;ventilation'!$D$3)*'input_cool&amp;vent_evolution'!AN$10)</f>
        <v>1482432.597909414</v>
      </c>
      <c r="HY134" s="2">
        <f>IF($D134=3,($N134*$M134*FE134*'input_cooling&amp;ventilation'!$D$3)*'input_cool&amp;vent_evolution'!AO$11,($O134*$M134*FE134*'input_cooling&amp;ventilation'!$D$3)*'input_cool&amp;vent_evolution'!AO$10)</f>
        <v>1440102.8006611157</v>
      </c>
      <c r="HZ134" s="2">
        <f>IF($D134=3,($N134*$M134*FF134*'input_cooling&amp;ventilation'!$D$3)*'input_cool&amp;vent_evolution'!AP$11,($O134*$M134*FF134*'input_cooling&amp;ventilation'!$D$3)*'input_cool&amp;vent_evolution'!AP$10)</f>
        <v>1398987.093423398</v>
      </c>
      <c r="IA134" s="2">
        <f>IF($D134=3,($N134*$M134*FG134*'input_cooling&amp;ventilation'!$D$3)*'input_cool&amp;vent_evolution'!AQ$11,($O134*$M134*FG134*'input_cooling&amp;ventilation'!$D$3)*'input_cool&amp;vent_evolution'!AQ$10)</f>
        <v>1359125.8713620082</v>
      </c>
      <c r="IB134" s="2">
        <f>IF($D134=3,($N134*$M134*FH134*'input_cooling&amp;ventilation'!$D$3)*'input_cool&amp;vent_evolution'!AR$11,($O134*$M134*FH134*'input_cooling&amp;ventilation'!$D$3)*'input_cool&amp;vent_evolution'!AR$10)</f>
        <v>1320619.3144762684</v>
      </c>
      <c r="IC134" s="2">
        <f>IF($D134=3,($N134*$M134*FI134*'input_cooling&amp;ventilation'!$D$3)*'input_cool&amp;vent_evolution'!AS$11,($O134*$M134*FI134*'input_cooling&amp;ventilation'!$D$3)*'input_cool&amp;vent_evolution'!AS$10)</f>
        <v>1283557.8396936636</v>
      </c>
      <c r="ID134" s="2">
        <f>IF($D134=3,($N134*$M134*FJ134*'input_cooling&amp;ventilation'!$D$3)*'input_cool&amp;vent_evolution'!AT$11,($O134*$M134*FJ134*'input_cooling&amp;ventilation'!$D$3)*'input_cool&amp;vent_evolution'!AT$10)</f>
        <v>1248042.2624575351</v>
      </c>
      <c r="IE134" s="2">
        <f>IF($D134=3,($N134*$M134*FK134*'input_cooling&amp;ventilation'!$D$3)*'input_cool&amp;vent_evolution'!AU$11,($O134*$M134*FK134*'input_cooling&amp;ventilation'!$D$3)*'input_cool&amp;vent_evolution'!AU$10)</f>
        <v>1253088.6370241705</v>
      </c>
      <c r="IF134" s="2">
        <f>IF($D134=3,($N134*$M134*FL134*'input_cooling&amp;ventilation'!$D$3)*'input_cool&amp;vent_evolution'!AV$11,($O134*$M134*FL134*'input_cooling&amp;ventilation'!$D$3)*'input_cool&amp;vent_evolution'!AV$10)</f>
        <v>1258155.4162654171</v>
      </c>
    </row>
    <row r="135" spans="1:240" x14ac:dyDescent="0.25">
      <c r="A135">
        <v>133</v>
      </c>
      <c r="B135">
        <v>100100</v>
      </c>
      <c r="C135">
        <v>20</v>
      </c>
      <c r="D135">
        <v>3</v>
      </c>
      <c r="E135">
        <v>6</v>
      </c>
      <c r="F135" s="2">
        <v>28876200</v>
      </c>
      <c r="G135" s="2">
        <v>31383257.4690134</v>
      </c>
      <c r="H135" s="2">
        <v>28876200</v>
      </c>
      <c r="I135" s="17">
        <v>0.22</v>
      </c>
      <c r="J135">
        <v>0.18106014500000001</v>
      </c>
      <c r="K135" s="2">
        <f t="shared" si="154"/>
        <v>5228328.9590490004</v>
      </c>
      <c r="L135" s="2">
        <f t="shared" si="155"/>
        <v>6904316.6431829482</v>
      </c>
      <c r="M135">
        <v>0.48363252375923899</v>
      </c>
      <c r="N135" s="17">
        <f>'input_cooling&amp;ventilation'!$D$5</f>
        <v>57.500092182043396</v>
      </c>
      <c r="O135" s="45">
        <f>'input_cooling&amp;ventilation'!$D$6</f>
        <v>19.328678831353667</v>
      </c>
      <c r="P135" s="45">
        <f>'input_cooling&amp;ventilation'!$C$5</f>
        <v>50.351688737400465</v>
      </c>
      <c r="Q135" s="45">
        <f>'input_cooling&amp;ventilation'!$C$6</f>
        <v>32.240814214248743</v>
      </c>
      <c r="R135">
        <v>17</v>
      </c>
      <c r="S135">
        <v>12</v>
      </c>
      <c r="T135">
        <v>14</v>
      </c>
      <c r="U135" s="2">
        <f t="shared" si="156"/>
        <v>6365938.6537565738</v>
      </c>
      <c r="V135" s="2">
        <f t="shared" si="157"/>
        <v>7905946.2827451089</v>
      </c>
      <c r="W135" s="2">
        <v>19055603.654388111</v>
      </c>
      <c r="X135" s="57">
        <f>IF($D135=3,(W135*(1+'input_cool&amp;vent_evolution'!M$11)),(W135*(1+'input_cool&amp;vent_evolution'!M$12)))</f>
        <v>19340243.330812093</v>
      </c>
      <c r="Y135" s="57">
        <f>IF($D135=3,(X135*(1+'input_cool&amp;vent_evolution'!N$11)),(X135*(1+'input_cool&amp;vent_evolution'!N$12)))</f>
        <v>19607631.609970376</v>
      </c>
      <c r="Z135" s="57">
        <f>IF($D135=3,(Y135*(1+'input_cool&amp;vent_evolution'!O$11)),(Y135*(1+'input_cool&amp;vent_evolution'!O$12)))</f>
        <v>19861764.074228283</v>
      </c>
      <c r="AA135" s="57">
        <f>IF($D135=3,(Z135*(1+'input_cool&amp;vent_evolution'!P$11)),(Z135*(1+'input_cool&amp;vent_evolution'!P$12)))</f>
        <v>20146347.520693127</v>
      </c>
      <c r="AB135" s="57">
        <f>IF($D135=3,(AA135*(1+'input_cool&amp;vent_evolution'!Q$11)),(AA135*(1+'input_cool&amp;vent_evolution'!Q$12)))</f>
        <v>20458683.013578493</v>
      </c>
      <c r="AC135" s="57">
        <f>IF($D135=3,(AB135*(1+'input_cool&amp;vent_evolution'!R$11)),(AB135*(1+'input_cool&amp;vent_evolution'!R$12)))</f>
        <v>20788154.69039204</v>
      </c>
      <c r="AD135" s="57">
        <f>IF($D135=3,(AC135*(1+'input_cool&amp;vent_evolution'!S$11)),(AC135*(1+'input_cool&amp;vent_evolution'!S$12)))</f>
        <v>21129454.925618574</v>
      </c>
      <c r="AE135" s="57">
        <f>IF($D135=3,(AD135*(1+'input_cool&amp;vent_evolution'!T$11)),(AD135*(1+'input_cool&amp;vent_evolution'!T$12)))</f>
        <v>21483746.488799307</v>
      </c>
      <c r="AF135" s="57">
        <f>IF($D135=3,(AE135*(1+'input_cool&amp;vent_evolution'!U$11)),(AE135*(1+'input_cool&amp;vent_evolution'!U$12)))</f>
        <v>21889848.268006958</v>
      </c>
      <c r="AG135" s="57">
        <f>IF($D135=3,(AF135*(1+'input_cool&amp;vent_evolution'!V$11)),(AF135*(1+'input_cool&amp;vent_evolution'!V$12)))</f>
        <v>22300203.536459319</v>
      </c>
      <c r="AH135" s="57">
        <f>IF($D135=3,(AG135*(1+'input_cool&amp;vent_evolution'!W$11)),(AG135*(1+'input_cool&amp;vent_evolution'!W$12)))</f>
        <v>22698603.400250945</v>
      </c>
      <c r="AI135" s="57">
        <f>IF($D135=3,(AH135*(1+'input_cool&amp;vent_evolution'!X$11)),(AH135*(1+'input_cool&amp;vent_evolution'!X$12)))</f>
        <v>23111083.468304083</v>
      </c>
      <c r="AJ135" s="57">
        <f>IF($D135=3,(AI135*(1+'input_cool&amp;vent_evolution'!Y$11)),(AI135*(1+'input_cool&amp;vent_evolution'!Y$12)))</f>
        <v>23532808.886440102</v>
      </c>
      <c r="AK135" s="57">
        <f>IF($D135=3,(AJ135*(1+'input_cool&amp;vent_evolution'!Z$11)),(AJ135*(1+'input_cool&amp;vent_evolution'!Z$12)))</f>
        <v>23984503.617141377</v>
      </c>
      <c r="AL135" s="57">
        <f>IF($D135=3,(AK135*(1+'input_cool&amp;vent_evolution'!AA$11)),(AK135*(1+'input_cool&amp;vent_evolution'!AA$12)))</f>
        <v>24439143.881529983</v>
      </c>
      <c r="AM135" s="57">
        <f>IF($D135=3,(AL135*(1+'input_cool&amp;vent_evolution'!AB$11)),(AL135*(1+'input_cool&amp;vent_evolution'!AB$12)))</f>
        <v>24847305.085444327</v>
      </c>
      <c r="AN135" s="57">
        <f>IF($D135=3,(AM135*(1+'input_cool&amp;vent_evolution'!AC$11)),(AM135*(1+'input_cool&amp;vent_evolution'!AC$12)))</f>
        <v>25254552.229000323</v>
      </c>
      <c r="AO135" s="57">
        <f>IF($D135=3,(AN135*(1+'input_cool&amp;vent_evolution'!AD$11)),(AN135*(1+'input_cool&amp;vent_evolution'!AD$12)))</f>
        <v>25656965.838235728</v>
      </c>
      <c r="AP135" s="57">
        <f>IF($D135=3,(AO135*(1+'input_cool&amp;vent_evolution'!AE$11)),(AO135*(1+'input_cool&amp;vent_evolution'!AE$12)))</f>
        <v>26053264.492996711</v>
      </c>
      <c r="AQ135" s="57">
        <f>IF($D135=3,(AP135*(1+'input_cool&amp;vent_evolution'!AF$11)),(AP135*(1+'input_cool&amp;vent_evolution'!AF$12)))</f>
        <v>26441014.043425441</v>
      </c>
      <c r="AR135" s="57">
        <f>IF($D135=3,(AQ135*(1+'input_cool&amp;vent_evolution'!AG$11)),(AQ135*(1+'input_cool&amp;vent_evolution'!AG$12)))</f>
        <v>26824668.602090925</v>
      </c>
      <c r="AS135" s="57">
        <f>IF($D135=3,(AR135*(1+'input_cool&amp;vent_evolution'!AH$11)),(AR135*(1+'input_cool&amp;vent_evolution'!AH$12)))</f>
        <v>27202057.888075501</v>
      </c>
      <c r="AT135" s="57">
        <f>IF($D135=3,(AS135*(1+'input_cool&amp;vent_evolution'!AI$11)),(AS135*(1+'input_cool&amp;vent_evolution'!AI$12)))</f>
        <v>27572924.215362236</v>
      </c>
      <c r="AU135" s="57">
        <f>IF($D135=3,(AT135*(1+'input_cool&amp;vent_evolution'!AJ$11)),(AT135*(1+'input_cool&amp;vent_evolution'!AJ$12)))</f>
        <v>27937029.579646945</v>
      </c>
      <c r="AV135" s="57">
        <f>IF($D135=3,(AU135*(1+'input_cool&amp;vent_evolution'!AK$11)),(AU135*(1+'input_cool&amp;vent_evolution'!AK$12)))</f>
        <v>28297417.261224389</v>
      </c>
      <c r="AW135" s="57">
        <f>IF($D135=3,(AV135*(1+'input_cool&amp;vent_evolution'!AL$11)),(AV135*(1+'input_cool&amp;vent_evolution'!AL$12)))</f>
        <v>28647611.304362293</v>
      </c>
      <c r="AX135" s="57">
        <f>IF($D135=3,(AW135*(1+'input_cool&amp;vent_evolution'!AM$11)),(AW135*(1+'input_cool&amp;vent_evolution'!AM$12)))</f>
        <v>28990738.168238666</v>
      </c>
      <c r="AY135" s="57">
        <f>IF($D135=3,(AX135*(1+'input_cool&amp;vent_evolution'!AN$11)),(AX135*(1+'input_cool&amp;vent_evolution'!AN$12)))</f>
        <v>29326691.35582187</v>
      </c>
      <c r="AZ135" s="57">
        <f>IF($D135=3,(AY135*(1+'input_cool&amp;vent_evolution'!AO$11)),(AY135*(1+'input_cool&amp;vent_evolution'!AO$12)))</f>
        <v>29655473.597119518</v>
      </c>
      <c r="BA135" s="57">
        <f>IF($D135=3,(AZ135*(1+'input_cool&amp;vent_evolution'!AP$11)),(AZ135*(1+'input_cool&amp;vent_evolution'!AP$12)))</f>
        <v>29977124.261497874</v>
      </c>
      <c r="BB135" s="57">
        <f>IF($D135=3,(BA135*(1+'input_cool&amp;vent_evolution'!AQ$11)),(BA135*(1+'input_cool&amp;vent_evolution'!AQ$12)))</f>
        <v>30291708.100359775</v>
      </c>
      <c r="BC135" s="57">
        <f>IF($D135=3,(BB135*(1+'input_cool&amp;vent_evolution'!AR$11)),(BB135*(1+'input_cool&amp;vent_evolution'!AR$12)))</f>
        <v>30599328.959704924</v>
      </c>
      <c r="BD135" s="57">
        <f>IF($D135=3,(BC135*(1+'input_cool&amp;vent_evolution'!AS$11)),(BC135*(1+'input_cool&amp;vent_evolution'!AS$12)))</f>
        <v>30900127.700026125</v>
      </c>
      <c r="BE135" s="57">
        <f>IF($D135=3,(BD135*(1+'input_cool&amp;vent_evolution'!AT$11)),(BD135*(1+'input_cool&amp;vent_evolution'!AT$12)))</f>
        <v>31194284.678695127</v>
      </c>
      <c r="BF135" s="57">
        <f>IF($D135=3,(BE135*(1+'input_cool&amp;vent_evolution'!AU$11)),(BE135*(1+'input_cool&amp;vent_evolution'!AU$12)))</f>
        <v>31491241.915309332</v>
      </c>
      <c r="BG135" s="57">
        <f>IF($D135=3,(BF135*(1+'input_cool&amp;vent_evolution'!AV$11)),(BF135*(1+'input_cool&amp;vent_evolution'!AV$12)))</f>
        <v>31791026.067215417</v>
      </c>
      <c r="BH135" s="2">
        <f t="shared" si="230"/>
        <v>33145472.571302682</v>
      </c>
      <c r="BI135" s="2">
        <f t="shared" si="158"/>
        <v>33640577.148346238</v>
      </c>
      <c r="BJ135" s="2">
        <f t="shared" si="159"/>
        <v>34105674.504140995</v>
      </c>
      <c r="BK135" s="2">
        <f t="shared" si="160"/>
        <v>34547714.587274142</v>
      </c>
      <c r="BL135" s="2">
        <f t="shared" si="161"/>
        <v>35042721.357467704</v>
      </c>
      <c r="BM135" s="2">
        <f t="shared" si="162"/>
        <v>35586000.263779975</v>
      </c>
      <c r="BN135" s="2">
        <f t="shared" si="163"/>
        <v>36159085.988321163</v>
      </c>
      <c r="BO135" s="2">
        <f t="shared" si="164"/>
        <v>36752746.403937288</v>
      </c>
      <c r="BP135" s="2">
        <f t="shared" si="165"/>
        <v>37369004.04146149</v>
      </c>
      <c r="BQ135" s="2">
        <f t="shared" si="166"/>
        <v>38075380.791734882</v>
      </c>
      <c r="BR135" s="2">
        <f t="shared" si="167"/>
        <v>38789156.095927112</v>
      </c>
      <c r="BS135" s="2">
        <f t="shared" si="168"/>
        <v>39482136.071645439</v>
      </c>
      <c r="BT135" s="2">
        <f t="shared" si="169"/>
        <v>40199607.269610658</v>
      </c>
      <c r="BU135" s="2">
        <f t="shared" si="170"/>
        <v>40933159.90499147</v>
      </c>
      <c r="BV135" s="2">
        <f t="shared" si="171"/>
        <v>41718841.407325484</v>
      </c>
      <c r="BW135" s="2">
        <f t="shared" si="172"/>
        <v>42509646.395003326</v>
      </c>
      <c r="BX135" s="2">
        <f t="shared" si="173"/>
        <v>43219605.325425215</v>
      </c>
      <c r="BY135" s="2">
        <f t="shared" si="174"/>
        <v>43927974.331797168</v>
      </c>
      <c r="BZ135" s="2">
        <f t="shared" si="175"/>
        <v>44627935.849109665</v>
      </c>
      <c r="CA135" s="2">
        <f t="shared" si="176"/>
        <v>45317260.964685276</v>
      </c>
      <c r="CB135" s="2">
        <f t="shared" si="177"/>
        <v>45991715.698388293</v>
      </c>
      <c r="CC135" s="2">
        <f t="shared" si="178"/>
        <v>46659047.569985747</v>
      </c>
      <c r="CD135" s="2">
        <f t="shared" si="179"/>
        <v>47315481.575130716</v>
      </c>
      <c r="CE135" s="2">
        <f t="shared" si="180"/>
        <v>47960569.492661558</v>
      </c>
      <c r="CF135" s="2">
        <f t="shared" si="181"/>
        <v>48593897.335948423</v>
      </c>
      <c r="CG135" s="2">
        <f t="shared" si="182"/>
        <v>49220758.61158216</v>
      </c>
      <c r="CH135" s="2">
        <f t="shared" si="183"/>
        <v>49829888.989290662</v>
      </c>
      <c r="CI135" s="2">
        <f t="shared" si="184"/>
        <v>50426726.657693386</v>
      </c>
      <c r="CJ135" s="2">
        <f t="shared" si="185"/>
        <v>51011086.374984026</v>
      </c>
      <c r="CK135" s="2">
        <f t="shared" si="186"/>
        <v>51582972.889760122</v>
      </c>
      <c r="CL135" s="2">
        <f t="shared" si="187"/>
        <v>52142454.681418769</v>
      </c>
      <c r="CM135" s="2">
        <f t="shared" si="188"/>
        <v>52689644.379078709</v>
      </c>
      <c r="CN135" s="2">
        <f t="shared" si="189"/>
        <v>53224722.613319643</v>
      </c>
      <c r="CO135" s="2">
        <f t="shared" si="190"/>
        <v>53747934.398032792</v>
      </c>
      <c r="CP135" s="2">
        <f t="shared" si="191"/>
        <v>54259593.448303051</v>
      </c>
      <c r="CQ135" s="2">
        <f t="shared" si="192"/>
        <v>54776123.290105224</v>
      </c>
      <c r="CR135" s="2">
        <f>IF($D135=3,(W135*$P135*$M135*'input_cooling&amp;ventilation'!$D$3)*'input_cool&amp;vent_evolution'!M$11,(W135*$Q135*'input_cooling&amp;ventilation'!$D$3)*'input_cool&amp;vent_evolution'!M$12)</f>
        <v>5659195.3185632778</v>
      </c>
      <c r="CS135" s="2">
        <f>IF($D135=3,(X135*$P135*$M135*'input_cooling&amp;ventilation'!$D$3)*'input_cool&amp;vent_evolution'!N$11,(X135*$Q135*'input_cooling&amp;ventilation'!$D$3)*'input_cool&amp;vent_evolution'!N$12)</f>
        <v>5316203.6883335644</v>
      </c>
      <c r="CT135" s="2">
        <f>IF($D135=3,(Y135*$P135*$M135*'input_cooling&amp;ventilation'!$D$3)*'input_cool&amp;vent_evolution'!O$11,(Y135*$Q135*'input_cooling&amp;ventilation'!$D$3)*'input_cool&amp;vent_evolution'!O$12)</f>
        <v>5052652.0760972751</v>
      </c>
      <c r="CU135" s="2">
        <f>IF($D135=3,(Z135*$P135*$M135*'input_cooling&amp;ventilation'!$D$3)*'input_cool&amp;vent_evolution'!P$11,(Z135*$Q135*'input_cooling&amp;ventilation'!$D$3)*'input_cool&amp;vent_evolution'!P$12)</f>
        <v>5658077.356635021</v>
      </c>
      <c r="CV135" s="2">
        <f>IF($D135=3,(AA135*$P135*$M135*'input_cooling&amp;ventilation'!$D$3)*'input_cool&amp;vent_evolution'!Q$11,(AA135*$Q135*'input_cooling&amp;ventilation'!$D$3)*'input_cool&amp;vent_evolution'!Q$12)</f>
        <v>6209842.4975903621</v>
      </c>
      <c r="CW135" s="2">
        <f>IF($D135=3,(AB135*$P135*$M135*'input_cooling&amp;ventilation'!$D$3)*'input_cool&amp;vent_evolution'!R$11,(AB135*$Q135*'input_cooling&amp;ventilation'!$D$3)*'input_cool&amp;vent_evolution'!R$12)</f>
        <v>6550543.4605859192</v>
      </c>
      <c r="CX135" s="2">
        <f>IF($D135=3,(AC135*$P135*$M135*'input_cooling&amp;ventilation'!$D$3)*'input_cool&amp;vent_evolution'!S$11,(AC135*$Q135*'input_cooling&amp;ventilation'!$D$3)*'input_cool&amp;vent_evolution'!S$12)</f>
        <v>6785718.4131333875</v>
      </c>
      <c r="CY135" s="2">
        <f>IF($D135=3,(AD135*$P135*$M135*'input_cooling&amp;ventilation'!$D$3)*'input_cool&amp;vent_evolution'!T$11,(AD135*$Q135*'input_cooling&amp;ventilation'!$D$3)*'input_cool&amp;vent_evolution'!T$12)</f>
        <v>7044011.5058742613</v>
      </c>
      <c r="CZ135" s="2">
        <f>IF($D135=3,(AE135*$P135*$M135*'input_cooling&amp;ventilation'!$D$3)*'input_cool&amp;vent_evolution'!U$11,(AE135*$Q135*'input_cooling&amp;ventilation'!$D$3)*'input_cool&amp;vent_evolution'!U$12)</f>
        <v>8074100.2681892058</v>
      </c>
      <c r="DA135" s="2">
        <f>IF($D135=3,(AF135*$P135*$M135*'input_cooling&amp;ventilation'!$D$3)*'input_cool&amp;vent_evolution'!V$11,(AF135*$Q135*'input_cooling&amp;ventilation'!$D$3)*'input_cool&amp;vent_evolution'!V$12)</f>
        <v>8158667.9810379986</v>
      </c>
      <c r="DB135" s="2">
        <f>IF($D135=3,(AG135*$P135*$M135*'input_cooling&amp;ventilation'!$D$3)*'input_cool&amp;vent_evolution'!W$11,(AG135*$Q135*'input_cooling&amp;ventilation'!$D$3)*'input_cool&amp;vent_evolution'!W$12)</f>
        <v>7920971.0761737889</v>
      </c>
      <c r="DC135" s="2">
        <f>IF($D135=3,(AH135*$P135*$M135*'input_cooling&amp;ventilation'!$D$3)*'input_cool&amp;vent_evolution'!X$11,(AH135*$Q135*'input_cooling&amp;ventilation'!$D$3)*'input_cool&amp;vent_evolution'!X$12)</f>
        <v>8200913.1666167071</v>
      </c>
      <c r="DD135" s="2">
        <f>IF($D135=3,(AI135*$P135*$M135*'input_cooling&amp;ventilation'!$D$3)*'input_cool&amp;vent_evolution'!Y$11,(AI135*$Q135*'input_cooling&amp;ventilation'!$D$3)*'input_cool&amp;vent_evolution'!Y$12)</f>
        <v>8384728.8685064232</v>
      </c>
      <c r="DE135" s="2">
        <f>IF($D135=3,(AJ135*$P135*$M135*'input_cooling&amp;ventilation'!$D$3)*'input_cool&amp;vent_evolution'!Z$11,(AJ135*$Q135*'input_cooling&amp;ventilation'!$D$3)*'input_cool&amp;vent_evolution'!Z$12)</f>
        <v>8980577.611382436</v>
      </c>
      <c r="DF135" s="2">
        <f>IF($D135=3,(AK135*$P135*$M135*'input_cooling&amp;ventilation'!$D$3)*'input_cool&amp;vent_evolution'!AA$11,(AK135*$Q135*'input_cooling&amp;ventilation'!$D$3)*'input_cool&amp;vent_evolution'!AA$12)</f>
        <v>9039140.6011364534</v>
      </c>
      <c r="DG135" s="2">
        <f>IF($D135=3,(AL135*$P135*$M135*'input_cooling&amp;ventilation'!$D$3)*'input_cool&amp;vent_evolution'!AB$11,(AL135*$Q135*'input_cooling&amp;ventilation'!$D$3)*'input_cool&amp;vent_evolution'!AB$12)</f>
        <v>8115045.6725877551</v>
      </c>
      <c r="DH135" s="2">
        <f>IF($D135=3,(AM135*$P135*$M135*'input_cooling&amp;ventilation'!$D$3)*'input_cool&amp;vent_evolution'!AC$11,(AM135*$Q135*'input_cooling&amp;ventilation'!$D$3)*'input_cool&amp;vent_evolution'!AC$12)</f>
        <v>8096872.3589940211</v>
      </c>
      <c r="DI135" s="2">
        <f>IF($D135=3,(AN135*$P135*$M135*'input_cooling&amp;ventilation'!$D$3)*'input_cool&amp;vent_evolution'!AD$11,(AN135*$Q135*'input_cooling&amp;ventilation'!$D$3)*'input_cool&amp;vent_evolution'!AD$12)</f>
        <v>8000772.2118085641</v>
      </c>
      <c r="DJ135" s="2">
        <f>IF($D135=3,(AO135*$P135*$M135*'input_cooling&amp;ventilation'!$D$3)*'input_cool&amp;vent_evolution'!AE$11,(AO135*$Q135*'input_cooling&amp;ventilation'!$D$3)*'input_cool&amp;vent_evolution'!AE$12)</f>
        <v>7879194.9174212161</v>
      </c>
      <c r="DK135" s="2">
        <f>IF($D135=3,(AP135*$P135*$M135*'input_cooling&amp;ventilation'!$D$3)*'input_cool&amp;vent_evolution'!AF$11,(AP135*$Q135*'input_cooling&amp;ventilation'!$D$3)*'input_cool&amp;vent_evolution'!AF$12)</f>
        <v>7709221.9473040504</v>
      </c>
      <c r="DL135" s="2">
        <f>IF($D135=3,(AQ135*$P135*$M135*'input_cooling&amp;ventilation'!$D$3)*'input_cool&amp;vent_evolution'!AG$11,(AQ135*$Q135*'input_cooling&amp;ventilation'!$D$3)*'input_cool&amp;vent_evolution'!AG$12)</f>
        <v>7627805.4754078398</v>
      </c>
      <c r="DM135" s="2">
        <f>IF($D135=3,(AR135*$P135*$M135*'input_cooling&amp;ventilation'!$D$3)*'input_cool&amp;vent_evolution'!AH$11,(AR135*$Q135*'input_cooling&amp;ventilation'!$D$3)*'input_cool&amp;vent_evolution'!AH$12)</f>
        <v>7503239.5601047445</v>
      </c>
      <c r="DN135" s="2">
        <f>IF($D135=3,(AS135*$P135*$M135*'input_cooling&amp;ventilation'!$D$3)*'input_cool&amp;vent_evolution'!AI$11,(AS135*$Q135*'input_cooling&amp;ventilation'!$D$3)*'input_cool&amp;vent_evolution'!AI$12)</f>
        <v>7373550.3411252499</v>
      </c>
      <c r="DO135" s="2">
        <f>IF($D135=3,(AT135*$P135*$M135*'input_cooling&amp;ventilation'!$D$3)*'input_cool&amp;vent_evolution'!AJ$11,(AT135*$Q135*'input_cooling&amp;ventilation'!$D$3)*'input_cool&amp;vent_evolution'!AJ$12)</f>
        <v>7239129.1295404071</v>
      </c>
      <c r="DP135" s="2">
        <f>IF($D135=3,(AU135*$P135*$M135*'input_cooling&amp;ventilation'!$D$3)*'input_cool&amp;vent_evolution'!AK$11,(AU135*$Q135*'input_cooling&amp;ventilation'!$D$3)*'input_cool&amp;vent_evolution'!AK$12)</f>
        <v>7165214.3020744137</v>
      </c>
      <c r="DQ135" s="2">
        <f>IF($D135=3,(AV135*$P135*$M135*'input_cooling&amp;ventilation'!$D$3)*'input_cool&amp;vent_evolution'!AL$11,(AV135*$Q135*'input_cooling&amp;ventilation'!$D$3)*'input_cool&amp;vent_evolution'!AL$12)</f>
        <v>6962544.7668187898</v>
      </c>
      <c r="DR135" s="2">
        <f>IF($D135=3,(AW135*$P135*$M135*'input_cooling&amp;ventilation'!$D$3)*'input_cool&amp;vent_evolution'!AM$11,(AW135*$Q135*'input_cooling&amp;ventilation'!$D$3)*'input_cool&amp;vent_evolution'!AM$12)</f>
        <v>6822035.3751036627</v>
      </c>
      <c r="DS135" s="2">
        <f>IF($D135=3,(AX135*$P135*$M135*'input_cooling&amp;ventilation'!$D$3)*'input_cool&amp;vent_evolution'!AN$11,(AX135*$Q135*'input_cooling&amp;ventilation'!$D$3)*'input_cool&amp;vent_evolution'!AN$12)</f>
        <v>6679408.6134193931</v>
      </c>
      <c r="DT135" s="2">
        <f>IF($D135=3,(AY135*$P135*$M135*'input_cooling&amp;ventilation'!$D$3)*'input_cool&amp;vent_evolution'!AO$11,(AY135*$Q135*'input_cooling&amp;ventilation'!$D$3)*'input_cool&amp;vent_evolution'!AO$12)</f>
        <v>6536836.129643782</v>
      </c>
      <c r="DU135" s="2">
        <f>IF($D135=3,(AZ135*$P135*$M135*'input_cooling&amp;ventilation'!$D$3)*'input_cool&amp;vent_evolution'!AP$11,(AZ135*$Q135*'input_cooling&amp;ventilation'!$D$3)*'input_cool&amp;vent_evolution'!AP$12)</f>
        <v>6395046.3861242374</v>
      </c>
      <c r="DV135" s="2">
        <f>IF($D135=3,(BA135*$P135*$M135*'input_cooling&amp;ventilation'!$D$3)*'input_cool&amp;vent_evolution'!AQ$11,(BA135*$Q135*'input_cooling&amp;ventilation'!$D$3)*'input_cool&amp;vent_evolution'!AQ$12)</f>
        <v>6254544.0275553986</v>
      </c>
      <c r="DW135" s="2">
        <f>IF($D135=3,(BB135*$P135*$M135*'input_cooling&amp;ventilation'!$D$3)*'input_cool&amp;vent_evolution'!AR$11,(BB135*$Q135*'input_cooling&amp;ventilation'!$D$3)*'input_cool&amp;vent_evolution'!AR$12)</f>
        <v>6116106.3312387262</v>
      </c>
      <c r="DX135" s="2">
        <f>IF($D135=3,(BC135*$P135*$M135*'input_cooling&amp;ventilation'!$D$3)*'input_cool&amp;vent_evolution'!AS$11,(BC135*$Q135*'input_cooling&amp;ventilation'!$D$3)*'input_cool&amp;vent_evolution'!AS$12)</f>
        <v>5980469.217931062</v>
      </c>
      <c r="DY135" s="2">
        <f>IF($D135=3,(BD135*$P135*$M135*'input_cooling&amp;ventilation'!$D$3)*'input_cool&amp;vent_evolution'!AT$11,(BD135*$Q135*'input_cooling&amp;ventilation'!$D$3)*'input_cool&amp;vent_evolution'!AT$12)</f>
        <v>5848417.9630907644</v>
      </c>
      <c r="DZ135" s="2">
        <f>IF($D135=3,(BE135*$P135*$M135*'input_cooling&amp;ventilation'!$D$3)*'input_cool&amp;vent_evolution'!AU$11,(BE135*$Q135*'input_cooling&amp;ventilation'!$D$3)*'input_cool&amp;vent_evolution'!AU$12)</f>
        <v>5904092.5860152142</v>
      </c>
      <c r="EA135" s="2">
        <f>IF($D135=3,(BF135*$P135*$M135*'input_cooling&amp;ventilation'!$D$3)*'input_cool&amp;vent_evolution'!AV$11,(BF135*$Q135*'input_cooling&amp;ventilation'!$D$3)*'input_cool&amp;vent_evolution'!AV$12)</f>
        <v>5960297.2093017017</v>
      </c>
      <c r="EB135">
        <v>0.6</v>
      </c>
      <c r="EC135" s="2">
        <f t="shared" si="193"/>
        <v>17325720</v>
      </c>
      <c r="ED135" s="2">
        <f>IF($D135=3,(EC135*(1+'input_cool&amp;vent_evolution'!M$10)),EC135*(1+'input_cool&amp;vent_evolution'!M$9))</f>
        <v>17695037.501361974</v>
      </c>
      <c r="EE135" s="2">
        <f>IF($D135=3,(ED135*(1+'input_cool&amp;vent_evolution'!N$10)),ED135*(1+'input_cool&amp;vent_evolution'!N$9))</f>
        <v>18064736.174583148</v>
      </c>
      <c r="EF135" s="2">
        <f>IF($D135=3,(EE135*(1+'input_cool&amp;vent_evolution'!O$10)),EE135*(1+'input_cool&amp;vent_evolution'!O$9))</f>
        <v>18434816.026328538</v>
      </c>
      <c r="EG135" s="2">
        <f>IF($D135=3,(EF135*(1+'input_cool&amp;vent_evolution'!P$10)),EF135*(1+'input_cool&amp;vent_evolution'!P$9))</f>
        <v>18784742.81337174</v>
      </c>
      <c r="EH135" s="2">
        <f>IF($D135=3,(EG135*(1+'input_cool&amp;vent_evolution'!Q$10)),EG135*(1+'input_cool&amp;vent_evolution'!Q$9))</f>
        <v>19135050.779679738</v>
      </c>
      <c r="EI135" s="2">
        <f>IF($D135=3,(EH135*(1+'input_cool&amp;vent_evolution'!R$10)),EH135*(1+'input_cool&amp;vent_evolution'!R$9))</f>
        <v>19410301.764598627</v>
      </c>
      <c r="EJ135" s="2">
        <f>IF($D135=3,(EI135*(1+'input_cool&amp;vent_evolution'!S$10)),EI135*(1+'input_cool&amp;vent_evolution'!S$9))</f>
        <v>19685720.031757638</v>
      </c>
      <c r="EK135" s="2">
        <f>IF($D135=3,(EJ135*(1+'input_cool&amp;vent_evolution'!T$10)),EJ135*(1+'input_cool&amp;vent_evolution'!T$9))</f>
        <v>19961305.579675674</v>
      </c>
      <c r="EL135" s="2">
        <f>IF($D135=3,(EK135*(1+'input_cool&amp;vent_evolution'!U$10)),EK135*(1+'input_cool&amp;vent_evolution'!U$9))</f>
        <v>20237058.396503676</v>
      </c>
      <c r="EM135" s="2">
        <f>IF($D135=3,(EL135*(1+'input_cool&amp;vent_evolution'!V$10)),EL135*(1+'input_cool&amp;vent_evolution'!V$9))</f>
        <v>20512978.492609557</v>
      </c>
      <c r="EN135" s="2">
        <f>IF($D135=3,(EM135*(1+'input_cool&amp;vent_evolution'!W$10)),EM135*(1+'input_cool&amp;vent_evolution'!W$9))</f>
        <v>20727570.961432155</v>
      </c>
      <c r="EO135" s="2">
        <f>IF($D135=3,(EN135*(1+'input_cool&amp;vent_evolution'!X$10)),EN135*(1+'input_cool&amp;vent_evolution'!X$9))</f>
        <v>20942303.429386191</v>
      </c>
      <c r="EP135" s="2">
        <f>IF($D135=3,(EO135*(1+'input_cool&amp;vent_evolution'!Y$10)),EO135*(1+'input_cool&amp;vent_evolution'!Y$9))</f>
        <v>21157175.904617842</v>
      </c>
      <c r="EQ135" s="2">
        <f>IF($D135=3,(EP135*(1+'input_cool&amp;vent_evolution'!Z$10)),EP135*(1+'input_cool&amp;vent_evolution'!Z$9))</f>
        <v>21372188.373797007</v>
      </c>
      <c r="ER135" s="2">
        <f>IF($D135=3,(EQ135*(1+'input_cool&amp;vent_evolution'!AA$10)),EQ135*(1+'input_cool&amp;vent_evolution'!AA$9))</f>
        <v>21587340.850253776</v>
      </c>
      <c r="ES135" s="2">
        <f>IF($D135=3,(ER135*(1+'input_cool&amp;vent_evolution'!AB$10)),ER135*(1+'input_cool&amp;vent_evolution'!AB$9))</f>
        <v>21737103.486632098</v>
      </c>
      <c r="ET135" s="2">
        <f>IF($D135=3,(ES135*(1+'input_cool&amp;vent_evolution'!AC$10)),ES135*(1+'input_cool&amp;vent_evolution'!AC$9))</f>
        <v>21886971.203821</v>
      </c>
      <c r="EU135" s="2">
        <f>IF($D135=3,(ET135*(1+'input_cool&amp;vent_evolution'!AD$10)),ET135*(1+'input_cool&amp;vent_evolution'!AD$9))</f>
        <v>22036944.020334583</v>
      </c>
      <c r="EV135" s="2">
        <f>IF($D135=3,(EU135*(1+'input_cool&amp;vent_evolution'!AE$10)),EU135*(1+'input_cool&amp;vent_evolution'!AE$9))</f>
        <v>22187021.919139888</v>
      </c>
      <c r="EW135" s="2">
        <f>IF($D135=3,(EV135*(1+'input_cool&amp;vent_evolution'!AF$10)),EV135*(1+'input_cool&amp;vent_evolution'!AF$9))</f>
        <v>22337204.916529305</v>
      </c>
      <c r="EX135" s="2">
        <f>IF($D135=3,(EW135*(1+'input_cool&amp;vent_evolution'!AG$10)),EW135*(1+'input_cool&amp;vent_evolution'!AG$9))</f>
        <v>22432156.38590445</v>
      </c>
      <c r="EY135" s="2">
        <f>IF($D135=3,(EX135*(1+'input_cool&amp;vent_evolution'!AH$10)),EX135*(1+'input_cool&amp;vent_evolution'!AH$9))</f>
        <v>22527136.125559766</v>
      </c>
      <c r="EZ135" s="2">
        <f>IF($D135=3,(EY135*(1+'input_cool&amp;vent_evolution'!AI$10)),EY135*(1+'input_cool&amp;vent_evolution'!AI$9))</f>
        <v>22622144.140679199</v>
      </c>
      <c r="FA135" s="2">
        <f>IF($D135=3,(EZ135*(1+'input_cool&amp;vent_evolution'!AJ$10)),EZ135*(1+'input_cool&amp;vent_evolution'!AJ$9))</f>
        <v>22717180.425338238</v>
      </c>
      <c r="FB135" s="2">
        <f>IF($D135=3,(FA135*(1+'input_cool&amp;vent_evolution'!AK$10)),FA135*(1+'input_cool&amp;vent_evolution'!AK$9))</f>
        <v>22812244.966947276</v>
      </c>
      <c r="FC135" s="2">
        <f>IF($D135=3,(FB135*(1+'input_cool&amp;vent_evolution'!AL$10)),FB135*(1+'input_cool&amp;vent_evolution'!AL$9))</f>
        <v>22907337.792907201</v>
      </c>
      <c r="FD135" s="2">
        <f>IF($D135=3,(FC135*(1+'input_cool&amp;vent_evolution'!AM$10)),FC135*(1+'input_cool&amp;vent_evolution'!AM$9))</f>
        <v>23002458.880260505</v>
      </c>
      <c r="FE135" s="2">
        <f>IF($D135=3,(FD135*(1+'input_cool&amp;vent_evolution'!AN$10)),FD135*(1+'input_cool&amp;vent_evolution'!AN$9))</f>
        <v>23097608.243077938</v>
      </c>
      <c r="FF135" s="2">
        <f>IF($D135=3,(FE135*(1+'input_cool&amp;vent_evolution'!AO$10)),FE135*(1+'input_cool&amp;vent_evolution'!AO$9))</f>
        <v>23192785.872472718</v>
      </c>
      <c r="FG135" s="2">
        <f>IF($D135=3,(FF135*(1+'input_cool&amp;vent_evolution'!AP$10)),FF135*(1+'input_cool&amp;vent_evolution'!AP$9))</f>
        <v>23287991.774369344</v>
      </c>
      <c r="FH135" s="2">
        <f>IF($D135=3,(FG135*(1+'input_cool&amp;vent_evolution'!AQ$10)),FG135*(1+'input_cool&amp;vent_evolution'!AQ$9))</f>
        <v>23383225.939881068</v>
      </c>
      <c r="FI135" s="2">
        <f>IF($D135=3,(FH135*(1+'input_cool&amp;vent_evolution'!AR$10)),FH135*(1+'input_cool&amp;vent_evolution'!AR$9))</f>
        <v>23478488.379375771</v>
      </c>
      <c r="FJ135" s="2">
        <f>IF($D135=3,(FI135*(1+'input_cool&amp;vent_evolution'!AS$10)),FI135*(1+'input_cool&amp;vent_evolution'!AS$9))</f>
        <v>23573779.086188387</v>
      </c>
      <c r="FK135" s="2">
        <f>IF($D135=3,(FJ135*(1+'input_cool&amp;vent_evolution'!AT$10)),FJ135*(1+'input_cool&amp;vent_evolution'!AT$9))</f>
        <v>23669098.069205653</v>
      </c>
      <c r="FL135" s="2">
        <f>IF($D135=3,(FK135*(1+'input_cool&amp;vent_evolution'!AU$10)),FK135*(1+'input_cool&amp;vent_evolution'!AU$9))</f>
        <v>23764802.468090702</v>
      </c>
      <c r="FM135" s="2">
        <f t="shared" si="194"/>
        <v>28341733.504011698</v>
      </c>
      <c r="FN135" s="2">
        <f t="shared" si="195"/>
        <v>28945869.909423336</v>
      </c>
      <c r="FO135" s="2">
        <f t="shared" si="196"/>
        <v>29550629.842818383</v>
      </c>
      <c r="FP135" s="2">
        <f t="shared" si="197"/>
        <v>30156013.31509959</v>
      </c>
      <c r="FQ135" s="2">
        <f t="shared" si="198"/>
        <v>30728430.031074077</v>
      </c>
      <c r="FR135" s="2">
        <f t="shared" si="199"/>
        <v>31301470.287146181</v>
      </c>
      <c r="FS135" s="2">
        <f t="shared" si="200"/>
        <v>31751730.943631917</v>
      </c>
      <c r="FT135" s="2">
        <f t="shared" si="201"/>
        <v>32202265.243502706</v>
      </c>
      <c r="FU135" s="2">
        <f t="shared" si="202"/>
        <v>32653073.184335757</v>
      </c>
      <c r="FV135" s="2">
        <f t="shared" si="203"/>
        <v>33104154.746748153</v>
      </c>
      <c r="FW135" s="2">
        <f t="shared" si="204"/>
        <v>33555509.947699934</v>
      </c>
      <c r="FX135" s="2">
        <f t="shared" si="205"/>
        <v>33906544.280664906</v>
      </c>
      <c r="FY135" s="2">
        <f t="shared" si="206"/>
        <v>34257807.626800716</v>
      </c>
      <c r="FZ135" s="2">
        <f t="shared" si="207"/>
        <v>34609299.999433011</v>
      </c>
      <c r="GA135" s="2">
        <f t="shared" si="208"/>
        <v>34961021.376756169</v>
      </c>
      <c r="GB135" s="2">
        <f t="shared" si="209"/>
        <v>35312971.780575804</v>
      </c>
      <c r="GC135" s="2">
        <f t="shared" si="210"/>
        <v>35557956.27351997</v>
      </c>
      <c r="GD135" s="2">
        <f t="shared" si="211"/>
        <v>35803112.659599304</v>
      </c>
      <c r="GE135" s="2">
        <f t="shared" si="212"/>
        <v>36048440.969099514</v>
      </c>
      <c r="GF135" s="2">
        <f t="shared" si="213"/>
        <v>36293941.174157776</v>
      </c>
      <c r="GG135" s="2">
        <f t="shared" si="214"/>
        <v>36539613.301425479</v>
      </c>
      <c r="GH135" s="2">
        <f t="shared" si="215"/>
        <v>36694936.67273961</v>
      </c>
      <c r="GI135" s="2">
        <f t="shared" si="216"/>
        <v>36850306.28910137</v>
      </c>
      <c r="GJ135" s="2">
        <f t="shared" si="217"/>
        <v>37005722.158990771</v>
      </c>
      <c r="GK135" s="2">
        <f t="shared" si="218"/>
        <v>37161184.272716366</v>
      </c>
      <c r="GL135" s="2">
        <f t="shared" si="219"/>
        <v>37316692.609683856</v>
      </c>
      <c r="GM135" s="2">
        <f t="shared" si="220"/>
        <v>37472247.214716122</v>
      </c>
      <c r="GN135" s="2">
        <f t="shared" si="221"/>
        <v>37627848.050258838</v>
      </c>
      <c r="GO135" s="2">
        <f t="shared" si="222"/>
        <v>37783495.139329202</v>
      </c>
      <c r="GP135" s="2">
        <f t="shared" si="223"/>
        <v>37939188.467390053</v>
      </c>
      <c r="GQ135" s="2">
        <f t="shared" si="224"/>
        <v>38094928.044132791</v>
      </c>
      <c r="GR135" s="2">
        <f t="shared" si="225"/>
        <v>38250713.855020322</v>
      </c>
      <c r="GS135" s="2">
        <f t="shared" si="226"/>
        <v>38406545.917012602</v>
      </c>
      <c r="GT135" s="2">
        <f t="shared" si="227"/>
        <v>38562424.219206803</v>
      </c>
      <c r="GU135" s="2">
        <f t="shared" si="228"/>
        <v>38718348.776140012</v>
      </c>
      <c r="GV135" s="2">
        <f t="shared" si="229"/>
        <v>38874903.803484417</v>
      </c>
      <c r="GW135" s="2">
        <f>IF($D135=3,($N135*$M135*EC135*'input_cooling&amp;ventilation'!$D$3)*'input_cool&amp;vent_evolution'!M$11,($O135*$M135*EC135*'input_cooling&amp;ventilation'!$D$3)*'input_cool&amp;vent_evolution'!M$10)</f>
        <v>5875945.5625160467</v>
      </c>
      <c r="GX135" s="2">
        <f>IF($D135=3,($N135*$M135*ED135*'input_cooling&amp;ventilation'!$D$3)*'input_cool&amp;vent_evolution'!N$11,($O135*$M135*ED135*'input_cooling&amp;ventilation'!$D$3)*'input_cool&amp;vent_evolution'!N$10)</f>
        <v>5554508.8871832844</v>
      </c>
      <c r="GY135" s="2">
        <f>IF($D135=3,($N135*$M135*EE135*'input_cooling&amp;ventilation'!$D$3)*'input_cool&amp;vent_evolution'!O$11,($O135*$M135*EE135*'input_cooling&amp;ventilation'!$D$3)*'input_cool&amp;vent_evolution'!O$10)</f>
        <v>5315943.7704250794</v>
      </c>
      <c r="GZ135" s="2">
        <f>IF($D135=3,($N135*$M135*EF135*'input_cooling&amp;ventilation'!$D$3)*'input_cool&amp;vent_evolution'!P$11,($O135*$M135*EF135*'input_cooling&amp;ventilation'!$D$3)*'input_cool&amp;vent_evolution'!P$10)</f>
        <v>5997142.5201964406</v>
      </c>
      <c r="HA135" s="2">
        <f>IF($D135=3,($N135*$M135*EG135*'input_cooling&amp;ventilation'!$D$3)*'input_cool&amp;vent_evolution'!Q$11,($O135*$M135*EG135*'input_cooling&amp;ventilation'!$D$3)*'input_cool&amp;vent_evolution'!Q$10)</f>
        <v>6612170.1008063965</v>
      </c>
      <c r="HB135" s="2">
        <f>IF($D135=3,($N135*$M135*EH135*'input_cooling&amp;ventilation'!$D$3)*'input_cool&amp;vent_evolution'!R$11,($O135*$M135*EH135*'input_cooling&amp;ventilation'!$D$3)*'input_cool&amp;vent_evolution'!R$10)</f>
        <v>6996547.3573025111</v>
      </c>
      <c r="HC135" s="2">
        <f>IF($D135=3,($N135*$M135*EI135*'input_cooling&amp;ventilation'!$D$3)*'input_cool&amp;vent_evolution'!S$11,($O135*$M135*EI135*'input_cooling&amp;ventilation'!$D$3)*'input_cool&amp;vent_evolution'!S$10)</f>
        <v>7235468.9012427116</v>
      </c>
      <c r="HD135" s="2">
        <f>IF($D135=3,($N135*$M135*EJ135*'input_cooling&amp;ventilation'!$D$3)*'input_cool&amp;vent_evolution'!T$11,($O135*$M135*EJ135*'input_cooling&amp;ventilation'!$D$3)*'input_cool&amp;vent_evolution'!T$10)</f>
        <v>7494412.0497161523</v>
      </c>
      <c r="HE135" s="2">
        <f>IF($D135=3,($N135*$M135*EK135*'input_cooling&amp;ventilation'!$D$3)*'input_cool&amp;vent_evolution'!U$11,($O135*$M135*EK135*'input_cooling&amp;ventilation'!$D$3)*'input_cool&amp;vent_evolution'!U$10)</f>
        <v>8566976.2436949965</v>
      </c>
      <c r="HF135" s="2">
        <f>IF($D135=3,($N135*$M135*EL135*'input_cooling&amp;ventilation'!$D$3)*'input_cool&amp;vent_evolution'!V$11,($O135*$M135*EL135*'input_cooling&amp;ventilation'!$D$3)*'input_cool&amp;vent_evolution'!V$10)</f>
        <v>8613474.9200951979</v>
      </c>
      <c r="HG135" s="2">
        <f>IF($D135=3,($N135*$M135*EM135*'input_cooling&amp;ventilation'!$D$3)*'input_cool&amp;vent_evolution'!W$11,($O135*$M135*EM135*'input_cooling&amp;ventilation'!$D$3)*'input_cool&amp;vent_evolution'!W$10)</f>
        <v>8320565.1460930631</v>
      </c>
      <c r="HH135" s="2">
        <f>IF($D135=3,($N135*$M135*EN135*'input_cooling&amp;ventilation'!$D$3)*'input_cool&amp;vent_evolution'!X$11,($O135*$M135*EN135*'input_cooling&amp;ventilation'!$D$3)*'input_cool&amp;vent_evolution'!X$10)</f>
        <v>8551966.4308440685</v>
      </c>
      <c r="HI135" s="2">
        <f>IF($D135=3,($N135*$M135*EO135*'input_cooling&amp;ventilation'!$D$3)*'input_cool&amp;vent_evolution'!Y$11,($O135*$M135*EO135*'input_cooling&amp;ventilation'!$D$3)*'input_cool&amp;vent_evolution'!Y$10)</f>
        <v>8676561.8186851423</v>
      </c>
      <c r="HJ135" s="2">
        <f>IF($D135=3,($N135*$M135*EP135*'input_cooling&amp;ventilation'!$D$3)*'input_cool&amp;vent_evolution'!Z$11,($O135*$M135*EP135*'input_cooling&amp;ventilation'!$D$3)*'input_cool&amp;vent_evolution'!Z$10)</f>
        <v>9220250.0587246194</v>
      </c>
      <c r="HK135" s="2">
        <f>IF($D135=3,($N135*$M135*EQ135*'input_cooling&amp;ventilation'!$D$3)*'input_cool&amp;vent_evolution'!AA$11,($O135*$M135*EQ135*'input_cooling&amp;ventilation'!$D$3)*'input_cool&amp;vent_evolution'!AA$10)</f>
        <v>9198137.5648069456</v>
      </c>
      <c r="HL135" s="2">
        <f>IF($D135=3,($N135*$M135*ER135*'input_cooling&amp;ventilation'!$D$3)*'input_cool&amp;vent_evolution'!AB$11,($O135*$M135*ER135*'input_cooling&amp;ventilation'!$D$3)*'input_cool&amp;vent_evolution'!AB$10)</f>
        <v>8185752.8707608469</v>
      </c>
      <c r="HM135" s="2">
        <f>IF($D135=3,($N135*$M135*ES135*'input_cooling&amp;ventilation'!$D$3)*'input_cool&amp;vent_evolution'!AC$11,($O135*$M135*ES135*'input_cooling&amp;ventilation'!$D$3)*'input_cool&amp;vent_evolution'!AC$10)</f>
        <v>8088987.6730949245</v>
      </c>
      <c r="HN135" s="2">
        <f>IF($D135=3,($N135*$M135*ET135*'input_cooling&amp;ventilation'!$D$3)*'input_cool&amp;vent_evolution'!AD$11,($O135*$M135*ET135*'input_cooling&amp;ventilation'!$D$3)*'input_cool&amp;vent_evolution'!AD$10)</f>
        <v>7918308.1668644659</v>
      </c>
      <c r="HO135" s="2">
        <f>IF($D135=3,($N135*$M135*EU135*'input_cooling&amp;ventilation'!$D$3)*'input_cool&amp;vent_evolution'!AE$11,($O135*$M135*EU135*'input_cooling&amp;ventilation'!$D$3)*'input_cool&amp;vent_evolution'!AE$10)</f>
        <v>7728272.3203200279</v>
      </c>
      <c r="HP135" s="2">
        <f>IF($D135=3,($N135*$M135*EV135*'input_cooling&amp;ventilation'!$D$3)*'input_cool&amp;vent_evolution'!AF$11,($O135*$M135*EV135*'input_cooling&amp;ventilation'!$D$3)*'input_cool&amp;vent_evolution'!AF$10)</f>
        <v>7497248.6236288836</v>
      </c>
      <c r="HQ135" s="2">
        <f>IF($D135=3,($N135*$M135*EW135*'input_cooling&amp;ventilation'!$D$3)*'input_cool&amp;vent_evolution'!AG$11,($O135*$M135*EW135*'input_cooling&amp;ventilation'!$D$3)*'input_cool&amp;vent_evolution'!AG$10)</f>
        <v>7358763.24839692</v>
      </c>
      <c r="HR135" s="2">
        <f>IF($D135=3,($N135*$M135*EX135*'input_cooling&amp;ventilation'!$D$3)*'input_cool&amp;vent_evolution'!AH$11,($O135*$M135*EX135*'input_cooling&amp;ventilation'!$D$3)*'input_cool&amp;vent_evolution'!AH$10)</f>
        <v>7165392.2784257364</v>
      </c>
      <c r="HS135" s="2">
        <f>IF($D135=3,($N135*$M135*EY135*'input_cooling&amp;ventilation'!$D$3)*'input_cool&amp;vent_evolution'!AI$11,($O135*$M135*EY135*'input_cooling&amp;ventilation'!$D$3)*'input_cool&amp;vent_evolution'!AI$10)</f>
        <v>6973252.2012318391</v>
      </c>
      <c r="HT135" s="2">
        <f>IF($D135=3,($N135*$M135*EZ135*'input_cooling&amp;ventilation'!$D$3)*'input_cool&amp;vent_evolution'!AJ$11,($O135*$M135*EZ135*'input_cooling&amp;ventilation'!$D$3)*'input_cool&amp;vent_evolution'!AJ$10)</f>
        <v>6782530.5979305096</v>
      </c>
      <c r="HU135" s="2">
        <f>IF($D135=3,($N135*$M135*FA135*'input_cooling&amp;ventilation'!$D$3)*'input_cool&amp;vent_evolution'!AK$11,($O135*$M135*FA135*'input_cooling&amp;ventilation'!$D$3)*'input_cool&amp;vent_evolution'!AK$10)</f>
        <v>6653618.3138172906</v>
      </c>
      <c r="HV135" s="2">
        <f>IF($D135=3,($N135*$M135*FB135*'input_cooling&amp;ventilation'!$D$3)*'input_cool&amp;vent_evolution'!AL$11,($O135*$M135*FB135*'input_cooling&amp;ventilation'!$D$3)*'input_cool&amp;vent_evolution'!AL$10)</f>
        <v>6409788.9255173886</v>
      </c>
      <c r="HW135" s="2">
        <f>IF($D135=3,($N135*$M135*FC135*'input_cooling&amp;ventilation'!$D$3)*'input_cool&amp;vent_evolution'!AM$11,($O135*$M135*FC135*'input_cooling&amp;ventilation'!$D$3)*'input_cool&amp;vent_evolution'!AM$10)</f>
        <v>6229521.2508646715</v>
      </c>
      <c r="HX135" s="2">
        <f>IF($D135=3,($N135*$M135*FD135*'input_cooling&amp;ventilation'!$D$3)*'input_cool&amp;vent_evolution'!AN$11,($O135*$M135*FD135*'input_cooling&amp;ventilation'!$D$3)*'input_cool&amp;vent_evolution'!AN$10)</f>
        <v>6052119.599360507</v>
      </c>
      <c r="HY135" s="2">
        <f>IF($D135=3,($N135*$M135*FE135*'input_cooling&amp;ventilation'!$D$3)*'input_cool&amp;vent_evolution'!AO$11,($O135*$M135*FE135*'input_cooling&amp;ventilation'!$D$3)*'input_cool&amp;vent_evolution'!AO$10)</f>
        <v>5879305.6745151784</v>
      </c>
      <c r="HZ135" s="2">
        <f>IF($D135=3,($N135*$M135*FF135*'input_cooling&amp;ventilation'!$D$3)*'input_cool&amp;vent_evolution'!AP$11,($O135*$M135*FF135*'input_cooling&amp;ventilation'!$D$3)*'input_cool&amp;vent_evolution'!AP$10)</f>
        <v>5711448.3446332812</v>
      </c>
      <c r="IA135" s="2">
        <f>IF($D135=3,($N135*$M135*FG135*'input_cooling&amp;ventilation'!$D$3)*'input_cool&amp;vent_evolution'!AQ$11,($O135*$M135*FG135*'input_cooling&amp;ventilation'!$D$3)*'input_cool&amp;vent_evolution'!AQ$10)</f>
        <v>5548712.5253910348</v>
      </c>
      <c r="IB135" s="2">
        <f>IF($D135=3,($N135*$M135*FH135*'input_cooling&amp;ventilation'!$D$3)*'input_cool&amp;vent_evolution'!AR$11,($O135*$M135*FH135*'input_cooling&amp;ventilation'!$D$3)*'input_cool&amp;vent_evolution'!AR$10)</f>
        <v>5391507.2076175809</v>
      </c>
      <c r="IC135" s="2">
        <f>IF($D135=3,($N135*$M135*FI135*'input_cooling&amp;ventilation'!$D$3)*'input_cool&amp;vent_evolution'!AS$11,($O135*$M135*FI135*'input_cooling&amp;ventilation'!$D$3)*'input_cool&amp;vent_evolution'!AS$10)</f>
        <v>5240201.523818315</v>
      </c>
      <c r="ID135" s="2">
        <f>IF($D135=3,($N135*$M135*FJ135*'input_cooling&amp;ventilation'!$D$3)*'input_cool&amp;vent_evolution'!AT$11,($O135*$M135*FJ135*'input_cooling&amp;ventilation'!$D$3)*'input_cool&amp;vent_evolution'!AT$10)</f>
        <v>5095207.0590605251</v>
      </c>
      <c r="IE135" s="2">
        <f>IF($D135=3,($N135*$M135*FK135*'input_cooling&amp;ventilation'!$D$3)*'input_cool&amp;vent_evolution'!AU$11,($O135*$M135*FK135*'input_cooling&amp;ventilation'!$D$3)*'input_cool&amp;vent_evolution'!AU$10)</f>
        <v>5115809.1845558211</v>
      </c>
      <c r="IF135" s="2">
        <f>IF($D135=3,($N135*$M135*FL135*'input_cooling&amp;ventilation'!$D$3)*'input_cool&amp;vent_evolution'!AV$11,($O135*$M135*FL135*'input_cooling&amp;ventilation'!$D$3)*'input_cool&amp;vent_evolution'!AV$10)</f>
        <v>5136494.6133536138</v>
      </c>
    </row>
    <row r="136" spans="1:240" x14ac:dyDescent="0.25">
      <c r="A136">
        <v>134</v>
      </c>
      <c r="B136">
        <v>100100</v>
      </c>
      <c r="C136">
        <v>20</v>
      </c>
      <c r="D136">
        <v>3</v>
      </c>
      <c r="E136">
        <v>7</v>
      </c>
      <c r="F136" s="2">
        <v>5822075</v>
      </c>
      <c r="G136" s="2">
        <v>6125134.3095561303</v>
      </c>
      <c r="H136" s="2">
        <v>5822075</v>
      </c>
      <c r="I136" s="17">
        <v>0.22</v>
      </c>
      <c r="J136">
        <v>0.18106014500000001</v>
      </c>
      <c r="K136" s="2">
        <f t="shared" si="154"/>
        <v>1054145.743700875</v>
      </c>
      <c r="L136" s="2">
        <f t="shared" si="155"/>
        <v>1347529.5481023486</v>
      </c>
      <c r="M136">
        <v>0.48363252375923899</v>
      </c>
      <c r="N136" s="17">
        <f>'input_cooling&amp;ventilation'!$D$5</f>
        <v>57.500092182043396</v>
      </c>
      <c r="O136" s="45">
        <f>'input_cooling&amp;ventilation'!$D$6</f>
        <v>19.328678831353667</v>
      </c>
      <c r="P136" s="45">
        <f>'input_cooling&amp;ventilation'!$C$5</f>
        <v>50.351688737400465</v>
      </c>
      <c r="Q136" s="45">
        <f>'input_cooling&amp;ventilation'!$C$6</f>
        <v>32.240814214248743</v>
      </c>
      <c r="R136">
        <v>17</v>
      </c>
      <c r="S136">
        <v>12</v>
      </c>
      <c r="T136">
        <v>14</v>
      </c>
      <c r="U136" s="2">
        <f t="shared" si="156"/>
        <v>1283512.7990376088</v>
      </c>
      <c r="V136" s="2">
        <f t="shared" si="157"/>
        <v>1543019.6458657216</v>
      </c>
      <c r="W136" s="2">
        <v>1813859.6998997999</v>
      </c>
      <c r="X136" s="57">
        <f>IF($D136=3,(W136*(1+'input_cool&amp;vent_evolution'!M$11)),(W136*(1+'input_cool&amp;vent_evolution'!M$12)))</f>
        <v>1840953.9052276425</v>
      </c>
      <c r="Y136" s="57">
        <f>IF($D136=3,(X136*(1+'input_cool&amp;vent_evolution'!N$11)),(X136*(1+'input_cool&amp;vent_evolution'!N$12)))</f>
        <v>1866405.9891703667</v>
      </c>
      <c r="Z136" s="57">
        <f>IF($D136=3,(Y136*(1+'input_cool&amp;vent_evolution'!O$11)),(Y136*(1+'input_cool&amp;vent_evolution'!O$12)))</f>
        <v>1890596.2821526355</v>
      </c>
      <c r="AA136" s="57">
        <f>IF($D136=3,(Z136*(1+'input_cool&amp;vent_evolution'!P$11)),(Z136*(1+'input_cool&amp;vent_evolution'!P$12)))</f>
        <v>1917685.1350781792</v>
      </c>
      <c r="AB136" s="57">
        <f>IF($D136=3,(AA136*(1+'input_cool&amp;vent_evolution'!Q$11)),(AA136*(1+'input_cool&amp;vent_evolution'!Q$12)))</f>
        <v>1947415.6423698042</v>
      </c>
      <c r="AC136" s="57">
        <f>IF($D136=3,(AB136*(1+'input_cool&amp;vent_evolution'!R$11)),(AB136*(1+'input_cool&amp;vent_evolution'!R$12)))</f>
        <v>1978777.304150216</v>
      </c>
      <c r="AD136" s="57">
        <f>IF($D136=3,(AC136*(1+'input_cool&amp;vent_evolution'!S$11)),(AC136*(1+'input_cool&amp;vent_evolution'!S$12)))</f>
        <v>2011264.899582606</v>
      </c>
      <c r="AE136" s="57">
        <f>IF($D136=3,(AD136*(1+'input_cool&amp;vent_evolution'!T$11)),(AD136*(1+'input_cool&amp;vent_evolution'!T$12)))</f>
        <v>2044989.1100628155</v>
      </c>
      <c r="AF136" s="57">
        <f>IF($D136=3,(AE136*(1+'input_cool&amp;vent_evolution'!U$11)),(AE136*(1+'input_cool&amp;vent_evolution'!U$12)))</f>
        <v>2083645.0175177725</v>
      </c>
      <c r="AG136" s="57">
        <f>IF($D136=3,(AF136*(1+'input_cool&amp;vent_evolution'!V$11)),(AF136*(1+'input_cool&amp;vent_evolution'!V$12)))</f>
        <v>2122705.804968392</v>
      </c>
      <c r="AH136" s="57">
        <f>IF($D136=3,(AG136*(1+'input_cool&amp;vent_evolution'!W$11)),(AG136*(1+'input_cool&amp;vent_evolution'!W$12)))</f>
        <v>2160628.584560357</v>
      </c>
      <c r="AI136" s="57">
        <f>IF($D136=3,(AH136*(1+'input_cool&amp;vent_evolution'!X$11)),(AH136*(1+'input_cool&amp;vent_evolution'!X$12)))</f>
        <v>2199891.6268666144</v>
      </c>
      <c r="AJ136" s="57">
        <f>IF($D136=3,(AI136*(1+'input_cool&amp;vent_evolution'!Y$11)),(AI136*(1+'input_cool&amp;vent_evolution'!Y$12)))</f>
        <v>2240034.7130817901</v>
      </c>
      <c r="AK136" s="57">
        <f>IF($D136=3,(AJ136*(1+'input_cool&amp;vent_evolution'!Z$11)),(AJ136*(1+'input_cool&amp;vent_evolution'!Z$12)))</f>
        <v>2283030.51019932</v>
      </c>
      <c r="AL136" s="57">
        <f>IF($D136=3,(AK136*(1+'input_cool&amp;vent_evolution'!AA$11)),(AK136*(1+'input_cool&amp;vent_evolution'!AA$12)))</f>
        <v>2326306.6859890269</v>
      </c>
      <c r="AM136" s="57">
        <f>IF($D136=3,(AL136*(1+'input_cool&amp;vent_evolution'!AB$11)),(AL136*(1+'input_cool&amp;vent_evolution'!AB$12)))</f>
        <v>2365158.6254117033</v>
      </c>
      <c r="AN136" s="57">
        <f>IF($D136=3,(AM136*(1+'input_cool&amp;vent_evolution'!AC$11)),(AM136*(1+'input_cool&amp;vent_evolution'!AC$12)))</f>
        <v>2403923.5575016621</v>
      </c>
      <c r="AO136" s="57">
        <f>IF($D136=3,(AN136*(1+'input_cool&amp;vent_evolution'!AD$11)),(AN136*(1+'input_cool&amp;vent_evolution'!AD$12)))</f>
        <v>2442228.3964205408</v>
      </c>
      <c r="AP136" s="57">
        <f>IF($D136=3,(AO136*(1+'input_cool&amp;vent_evolution'!AE$11)),(AO136*(1+'input_cool&amp;vent_evolution'!AE$12)))</f>
        <v>2479951.1666897428</v>
      </c>
      <c r="AQ136" s="57">
        <f>IF($D136=3,(AP136*(1+'input_cool&amp;vent_evolution'!AF$11)),(AP136*(1+'input_cool&amp;vent_evolution'!AF$12)))</f>
        <v>2516860.1671041683</v>
      </c>
      <c r="AR136" s="57">
        <f>IF($D136=3,(AQ136*(1+'input_cool&amp;vent_evolution'!AG$11)),(AQ136*(1+'input_cool&amp;vent_evolution'!AG$12)))</f>
        <v>2553379.3745387709</v>
      </c>
      <c r="AS136" s="57">
        <f>IF($D136=3,(AR136*(1+'input_cool&amp;vent_evolution'!AH$11)),(AR136*(1+'input_cool&amp;vent_evolution'!AH$12)))</f>
        <v>2589302.2048744946</v>
      </c>
      <c r="AT136" s="57">
        <f>IF($D136=3,(AS136*(1+'input_cool&amp;vent_evolution'!AI$11)),(AS136*(1+'input_cool&amp;vent_evolution'!AI$12)))</f>
        <v>2624604.1295637367</v>
      </c>
      <c r="AU136" s="57">
        <f>IF($D136=3,(AT136*(1+'input_cool&amp;vent_evolution'!AJ$11)),(AT136*(1+'input_cool&amp;vent_evolution'!AJ$12)))</f>
        <v>2659262.4935164992</v>
      </c>
      <c r="AV136" s="57">
        <f>IF($D136=3,(AU136*(1+'input_cool&amp;vent_evolution'!AK$11)),(AU136*(1+'input_cool&amp;vent_evolution'!AK$12)))</f>
        <v>2693566.9796828618</v>
      </c>
      <c r="AW136" s="57">
        <f>IF($D136=3,(AV136*(1+'input_cool&amp;vent_evolution'!AL$11)),(AV136*(1+'input_cool&amp;vent_evolution'!AL$12)))</f>
        <v>2726901.1565220482</v>
      </c>
      <c r="AX136" s="57">
        <f>IF($D136=3,(AW136*(1+'input_cool&amp;vent_evolution'!AM$11)),(AW136*(1+'input_cool&amp;vent_evolution'!AM$12)))</f>
        <v>2759562.6245934116</v>
      </c>
      <c r="AY136" s="57">
        <f>IF($D136=3,(AX136*(1+'input_cool&amp;vent_evolution'!AN$11)),(AX136*(1+'input_cool&amp;vent_evolution'!AN$12)))</f>
        <v>2791541.246686012</v>
      </c>
      <c r="AZ136" s="57">
        <f>IF($D136=3,(AY136*(1+'input_cool&amp;vent_evolution'!AO$11)),(AY136*(1+'input_cool&amp;vent_evolution'!AO$12)))</f>
        <v>2822837.2826630832</v>
      </c>
      <c r="BA136" s="57">
        <f>IF($D136=3,(AZ136*(1+'input_cool&amp;vent_evolution'!AP$11)),(AZ136*(1+'input_cool&amp;vent_evolution'!AP$12)))</f>
        <v>2853454.4800053225</v>
      </c>
      <c r="BB136" s="57">
        <f>IF($D136=3,(BA136*(1+'input_cool&amp;vent_evolution'!AQ$11)),(BA136*(1+'input_cool&amp;vent_evolution'!AQ$12)))</f>
        <v>2883399.0022519305</v>
      </c>
      <c r="BC136" s="57">
        <f>IF($D136=3,(BB136*(1+'input_cool&amp;vent_evolution'!AR$11)),(BB136*(1+'input_cool&amp;vent_evolution'!AR$12)))</f>
        <v>2912680.7342681303</v>
      </c>
      <c r="BD136" s="57">
        <f>IF($D136=3,(BC136*(1+'input_cool&amp;vent_evolution'!AS$11)),(BC136*(1+'input_cool&amp;vent_evolution'!AS$12)))</f>
        <v>2941313.0842448054</v>
      </c>
      <c r="BE136" s="57">
        <f>IF($D136=3,(BD136*(1+'input_cool&amp;vent_evolution'!AT$11)),(BD136*(1+'input_cool&amp;vent_evolution'!AT$12)))</f>
        <v>2969313.2199911806</v>
      </c>
      <c r="BF136" s="57">
        <f>IF($D136=3,(BE136*(1+'input_cool&amp;vent_evolution'!AU$11)),(BE136*(1+'input_cool&amp;vent_evolution'!AU$12)))</f>
        <v>2997579.9059412777</v>
      </c>
      <c r="BG136" s="57">
        <f>IF($D136=3,(BF136*(1+'input_cool&amp;vent_evolution'!AV$11)),(BF136*(1+'input_cool&amp;vent_evolution'!AV$12)))</f>
        <v>3026115.6795474775</v>
      </c>
      <c r="BH136" s="2">
        <f t="shared" si="230"/>
        <v>3155042.3708238415</v>
      </c>
      <c r="BI136" s="2">
        <f t="shared" si="158"/>
        <v>3202170.2527751671</v>
      </c>
      <c r="BJ136" s="2">
        <f t="shared" si="159"/>
        <v>3246441.8153825155</v>
      </c>
      <c r="BK136" s="2">
        <f t="shared" si="160"/>
        <v>3288518.6084916615</v>
      </c>
      <c r="BL136" s="2">
        <f t="shared" si="161"/>
        <v>3335637.1804307299</v>
      </c>
      <c r="BM136" s="2">
        <f t="shared" si="162"/>
        <v>3387350.6675413069</v>
      </c>
      <c r="BN136" s="2">
        <f t="shared" si="163"/>
        <v>3441901.3980868463</v>
      </c>
      <c r="BO136" s="2">
        <f t="shared" si="164"/>
        <v>3498410.586819048</v>
      </c>
      <c r="BP136" s="2">
        <f t="shared" si="165"/>
        <v>3557070.7538614715</v>
      </c>
      <c r="BQ136" s="2">
        <f t="shared" si="166"/>
        <v>3624309.1548854164</v>
      </c>
      <c r="BR136" s="2">
        <f t="shared" si="167"/>
        <v>3692251.8074793606</v>
      </c>
      <c r="BS136" s="2">
        <f t="shared" si="168"/>
        <v>3758214.9999129726</v>
      </c>
      <c r="BT136" s="2">
        <f t="shared" si="169"/>
        <v>3826509.4562540739</v>
      </c>
      <c r="BU136" s="2">
        <f t="shared" si="170"/>
        <v>3896334.6681552539</v>
      </c>
      <c r="BV136" s="2">
        <f t="shared" si="171"/>
        <v>3971121.9086902556</v>
      </c>
      <c r="BW136" s="2">
        <f t="shared" si="172"/>
        <v>4046396.8421767266</v>
      </c>
      <c r="BX136" s="2">
        <f t="shared" si="173"/>
        <v>4113976.222805778</v>
      </c>
      <c r="BY136" s="2">
        <f t="shared" si="174"/>
        <v>4181404.2621699492</v>
      </c>
      <c r="BZ136" s="2">
        <f t="shared" si="175"/>
        <v>4248032.011716025</v>
      </c>
      <c r="CA136" s="2">
        <f t="shared" si="176"/>
        <v>4313647.3063006951</v>
      </c>
      <c r="CB136" s="2">
        <f t="shared" si="177"/>
        <v>4377847.12295614</v>
      </c>
      <c r="CC136" s="2">
        <f t="shared" si="178"/>
        <v>4441368.9305201108</v>
      </c>
      <c r="CD136" s="2">
        <f t="shared" si="179"/>
        <v>4503853.3948893147</v>
      </c>
      <c r="CE136" s="2">
        <f t="shared" si="180"/>
        <v>4565257.8509077942</v>
      </c>
      <c r="CF136" s="2">
        <f t="shared" si="181"/>
        <v>4625542.8921270464</v>
      </c>
      <c r="CG136" s="2">
        <f t="shared" si="182"/>
        <v>4685212.3954354851</v>
      </c>
      <c r="CH136" s="2">
        <f t="shared" si="183"/>
        <v>4743194.1347783776</v>
      </c>
      <c r="CI136" s="2">
        <f t="shared" si="184"/>
        <v>4800005.7589983512</v>
      </c>
      <c r="CJ136" s="2">
        <f t="shared" si="185"/>
        <v>4855629.6353479344</v>
      </c>
      <c r="CK136" s="2">
        <f t="shared" si="186"/>
        <v>4910066.2158353562</v>
      </c>
      <c r="CL136" s="2">
        <f t="shared" si="187"/>
        <v>4963322.0188591387</v>
      </c>
      <c r="CM136" s="2">
        <f t="shared" si="188"/>
        <v>5015407.7653296869</v>
      </c>
      <c r="CN136" s="2">
        <f t="shared" si="189"/>
        <v>5066340.6490622712</v>
      </c>
      <c r="CO136" s="2">
        <f t="shared" si="190"/>
        <v>5116143.9923735857</v>
      </c>
      <c r="CP136" s="2">
        <f t="shared" si="191"/>
        <v>5164847.6570911566</v>
      </c>
      <c r="CQ136" s="2">
        <f t="shared" si="192"/>
        <v>5214014.9614092661</v>
      </c>
      <c r="CR136" s="2">
        <f>IF($D136=3,(W136*$P136*$M136*'input_cooling&amp;ventilation'!$D$3)*'input_cool&amp;vent_evolution'!M$11,(W136*$Q136*'input_cooling&amp;ventilation'!$D$3)*'input_cool&amp;vent_evolution'!M$12)</f>
        <v>538685.96914481511</v>
      </c>
      <c r="CS136" s="2">
        <f>IF($D136=3,(X136*$P136*$M136*'input_cooling&amp;ventilation'!$D$3)*'input_cool&amp;vent_evolution'!N$11,(X136*$Q136*'input_cooling&amp;ventilation'!$D$3)*'input_cool&amp;vent_evolution'!N$12)</f>
        <v>506037.37365761067</v>
      </c>
      <c r="CT136" s="2">
        <f>IF($D136=3,(Y136*$P136*$M136*'input_cooling&amp;ventilation'!$D$3)*'input_cool&amp;vent_evolution'!O$11,(Y136*$Q136*'input_cooling&amp;ventilation'!$D$3)*'input_cool&amp;vent_evolution'!O$12)</f>
        <v>480950.49333886831</v>
      </c>
      <c r="CU136" s="2">
        <f>IF($D136=3,(Z136*$P136*$M136*'input_cooling&amp;ventilation'!$D$3)*'input_cool&amp;vent_evolution'!P$11,(Z136*$Q136*'input_cooling&amp;ventilation'!$D$3)*'input_cool&amp;vent_evolution'!P$12)</f>
        <v>538579.55288404122</v>
      </c>
      <c r="CV136" s="2">
        <f>IF($D136=3,(AA136*$P136*$M136*'input_cooling&amp;ventilation'!$D$3)*'input_cool&amp;vent_evolution'!Q$11,(AA136*$Q136*'input_cooling&amp;ventilation'!$D$3)*'input_cool&amp;vent_evolution'!Q$12)</f>
        <v>591100.82542625</v>
      </c>
      <c r="CW136" s="2">
        <f>IF($D136=3,(AB136*$P136*$M136*'input_cooling&amp;ventilation'!$D$3)*'input_cool&amp;vent_evolution'!R$11,(AB136*$Q136*'input_cooling&amp;ventilation'!$D$3)*'input_cool&amp;vent_evolution'!R$12)</f>
        <v>623531.37749392912</v>
      </c>
      <c r="CX136" s="2">
        <f>IF($D136=3,(AC136*$P136*$M136*'input_cooling&amp;ventilation'!$D$3)*'input_cool&amp;vent_evolution'!S$11,(AC136*$Q136*'input_cooling&amp;ventilation'!$D$3)*'input_cool&amp;vent_evolution'!S$12)</f>
        <v>645917.14792600193</v>
      </c>
      <c r="CY136" s="2">
        <f>IF($D136=3,(AD136*$P136*$M136*'input_cooling&amp;ventilation'!$D$3)*'input_cool&amp;vent_evolution'!T$11,(AD136*$Q136*'input_cooling&amp;ventilation'!$D$3)*'input_cool&amp;vent_evolution'!T$12)</f>
        <v>670503.48169860162</v>
      </c>
      <c r="CZ136" s="2">
        <f>IF($D136=3,(AE136*$P136*$M136*'input_cooling&amp;ventilation'!$D$3)*'input_cool&amp;vent_evolution'!U$11,(AE136*$Q136*'input_cooling&amp;ventilation'!$D$3)*'input_cool&amp;vent_evolution'!U$12)</f>
        <v>768555.29507437337</v>
      </c>
      <c r="DA136" s="2">
        <f>IF($D136=3,(AF136*$P136*$M136*'input_cooling&amp;ventilation'!$D$3)*'input_cool&amp;vent_evolution'!V$11,(AF136*$Q136*'input_cooling&amp;ventilation'!$D$3)*'input_cool&amp;vent_evolution'!V$12)</f>
        <v>776605.1038881602</v>
      </c>
      <c r="DB136" s="2">
        <f>IF($D136=3,(AG136*$P136*$M136*'input_cooling&amp;ventilation'!$D$3)*'input_cool&amp;vent_evolution'!W$11,(AG136*$Q136*'input_cooling&amp;ventilation'!$D$3)*'input_cool&amp;vent_evolution'!W$12)</f>
        <v>753979.27453403105</v>
      </c>
      <c r="DC136" s="2">
        <f>IF($D136=3,(AH136*$P136*$M136*'input_cooling&amp;ventilation'!$D$3)*'input_cool&amp;vent_evolution'!X$11,(AH136*$Q136*'input_cooling&amp;ventilation'!$D$3)*'input_cool&amp;vent_evolution'!X$12)</f>
        <v>780626.32730494579</v>
      </c>
      <c r="DD136" s="2">
        <f>IF($D136=3,(AI136*$P136*$M136*'input_cooling&amp;ventilation'!$D$3)*'input_cool&amp;vent_evolution'!Y$11,(AI136*$Q136*'input_cooling&amp;ventilation'!$D$3)*'input_cool&amp;vent_evolution'!Y$12)</f>
        <v>798123.32713311829</v>
      </c>
      <c r="DE136" s="2">
        <f>IF($D136=3,(AJ136*$P136*$M136*'input_cooling&amp;ventilation'!$D$3)*'input_cool&amp;vent_evolution'!Z$11,(AJ136*$Q136*'input_cooling&amp;ventilation'!$D$3)*'input_cool&amp;vent_evolution'!Z$12)</f>
        <v>854840.81777476892</v>
      </c>
      <c r="DF136" s="2">
        <f>IF($D136=3,(AK136*$P136*$M136*'input_cooling&amp;ventilation'!$D$3)*'input_cool&amp;vent_evolution'!AA$11,(AK136*$Q136*'input_cooling&amp;ventilation'!$D$3)*'input_cool&amp;vent_evolution'!AA$12)</f>
        <v>860415.29596748645</v>
      </c>
      <c r="DG136" s="2">
        <f>IF($D136=3,(AL136*$P136*$M136*'input_cooling&amp;ventilation'!$D$3)*'input_cool&amp;vent_evolution'!AB$11,(AL136*$Q136*'input_cooling&amp;ventilation'!$D$3)*'input_cool&amp;vent_evolution'!AB$12)</f>
        <v>772452.79526810395</v>
      </c>
      <c r="DH136" s="2">
        <f>IF($D136=3,(AM136*$P136*$M136*'input_cooling&amp;ventilation'!$D$3)*'input_cool&amp;vent_evolution'!AC$11,(AM136*$Q136*'input_cooling&amp;ventilation'!$D$3)*'input_cool&amp;vent_evolution'!AC$12)</f>
        <v>770722.91875832854</v>
      </c>
      <c r="DI136" s="2">
        <f>IF($D136=3,(AN136*$P136*$M136*'input_cooling&amp;ventilation'!$D$3)*'input_cool&amp;vent_evolution'!AD$11,(AN136*$Q136*'input_cooling&amp;ventilation'!$D$3)*'input_cool&amp;vent_evolution'!AD$12)</f>
        <v>761575.36367187509</v>
      </c>
      <c r="DJ136" s="2">
        <f>IF($D136=3,(AO136*$P136*$M136*'input_cooling&amp;ventilation'!$D$3)*'input_cool&amp;vent_evolution'!AE$11,(AO136*$Q136*'input_cooling&amp;ventilation'!$D$3)*'input_cool&amp;vent_evolution'!AE$12)</f>
        <v>750002.69671722408</v>
      </c>
      <c r="DK136" s="2">
        <f>IF($D136=3,(AP136*$P136*$M136*'input_cooling&amp;ventilation'!$D$3)*'input_cool&amp;vent_evolution'!AF$11,(AP136*$Q136*'input_cooling&amp;ventilation'!$D$3)*'input_cool&amp;vent_evolution'!AF$12)</f>
        <v>733823.35513563093</v>
      </c>
      <c r="DL136" s="2">
        <f>IF($D136=3,(AQ136*$P136*$M136*'input_cooling&amp;ventilation'!$D$3)*'input_cool&amp;vent_evolution'!AG$11,(AQ136*$Q136*'input_cooling&amp;ventilation'!$D$3)*'input_cool&amp;vent_evolution'!AG$12)</f>
        <v>726073.50580212253</v>
      </c>
      <c r="DM136" s="2">
        <f>IF($D136=3,(AR136*$P136*$M136*'input_cooling&amp;ventilation'!$D$3)*'input_cool&amp;vent_evolution'!AH$11,(AR136*$Q136*'input_cooling&amp;ventilation'!$D$3)*'input_cool&amp;vent_evolution'!AH$12)</f>
        <v>714216.35879972961</v>
      </c>
      <c r="DN136" s="2">
        <f>IF($D136=3,(AS136*$P136*$M136*'input_cooling&amp;ventilation'!$D$3)*'input_cool&amp;vent_evolution'!AI$11,(AS136*$Q136*'input_cooling&amp;ventilation'!$D$3)*'input_cool&amp;vent_evolution'!AI$12)</f>
        <v>701871.53613838006</v>
      </c>
      <c r="DO136" s="2">
        <f>IF($D136=3,(AT136*$P136*$M136*'input_cooling&amp;ventilation'!$D$3)*'input_cool&amp;vent_evolution'!AJ$11,(AT136*$Q136*'input_cooling&amp;ventilation'!$D$3)*'input_cool&amp;vent_evolution'!AJ$12)</f>
        <v>689076.28583156015</v>
      </c>
      <c r="DP136" s="2">
        <f>IF($D136=3,(AU136*$P136*$M136*'input_cooling&amp;ventilation'!$D$3)*'input_cool&amp;vent_evolution'!AK$11,(AU136*$Q136*'input_cooling&amp;ventilation'!$D$3)*'input_cool&amp;vent_evolution'!AK$12)</f>
        <v>682040.50102005468</v>
      </c>
      <c r="DQ136" s="2">
        <f>IF($D136=3,(AV136*$P136*$M136*'input_cooling&amp;ventilation'!$D$3)*'input_cool&amp;vent_evolution'!AL$11,(AV136*$Q136*'input_cooling&amp;ventilation'!$D$3)*'input_cool&amp;vent_evolution'!AL$12)</f>
        <v>662748.84754819295</v>
      </c>
      <c r="DR136" s="2">
        <f>IF($D136=3,(AW136*$P136*$M136*'input_cooling&amp;ventilation'!$D$3)*'input_cool&amp;vent_evolution'!AM$11,(AW136*$Q136*'input_cooling&amp;ventilation'!$D$3)*'input_cool&amp;vent_evolution'!AM$12)</f>
        <v>649374.07718079933</v>
      </c>
      <c r="DS136" s="2">
        <f>IF($D136=3,(AX136*$P136*$M136*'input_cooling&amp;ventilation'!$D$3)*'input_cool&amp;vent_evolution'!AN$11,(AX136*$Q136*'input_cooling&amp;ventilation'!$D$3)*'input_cool&amp;vent_evolution'!AN$12)</f>
        <v>635797.75916755537</v>
      </c>
      <c r="DT136" s="2">
        <f>IF($D136=3,(AY136*$P136*$M136*'input_cooling&amp;ventilation'!$D$3)*'input_cool&amp;vent_evolution'!AO$11,(AY136*$Q136*'input_cooling&amp;ventilation'!$D$3)*'input_cool&amp;vent_evolution'!AO$12)</f>
        <v>622226.6077453515</v>
      </c>
      <c r="DU136" s="2">
        <f>IF($D136=3,(AZ136*$P136*$M136*'input_cooling&amp;ventilation'!$D$3)*'input_cool&amp;vent_evolution'!AP$11,(AZ136*$Q136*'input_cooling&amp;ventilation'!$D$3)*'input_cool&amp;vent_evolution'!AP$12)</f>
        <v>608729.96359312045</v>
      </c>
      <c r="DV136" s="2">
        <f>IF($D136=3,(BA136*$P136*$M136*'input_cooling&amp;ventilation'!$D$3)*'input_cool&amp;vent_evolution'!AQ$11,(BA136*$Q136*'input_cooling&amp;ventilation'!$D$3)*'input_cool&amp;vent_evolution'!AQ$12)</f>
        <v>595355.86269497348</v>
      </c>
      <c r="DW136" s="2">
        <f>IF($D136=3,(BB136*$P136*$M136*'input_cooling&amp;ventilation'!$D$3)*'input_cool&amp;vent_evolution'!AR$11,(BB136*$Q136*'input_cooling&amp;ventilation'!$D$3)*'input_cool&amp;vent_evolution'!AR$12)</f>
        <v>582178.29231462197</v>
      </c>
      <c r="DX136" s="2">
        <f>IF($D136=3,(BC136*$P136*$M136*'input_cooling&amp;ventilation'!$D$3)*'input_cool&amp;vent_evolution'!AS$11,(BC136*$Q136*'input_cooling&amp;ventilation'!$D$3)*'input_cool&amp;vent_evolution'!AS$12)</f>
        <v>569267.30308007961</v>
      </c>
      <c r="DY136" s="2">
        <f>IF($D136=3,(BD136*$P136*$M136*'input_cooling&amp;ventilation'!$D$3)*'input_cool&amp;vent_evolution'!AT$11,(BD136*$Q136*'input_cooling&amp;ventilation'!$D$3)*'input_cool&amp;vent_evolution'!AT$12)</f>
        <v>556697.64358147536</v>
      </c>
      <c r="DZ136" s="2">
        <f>IF($D136=3,(BE136*$P136*$M136*'input_cooling&amp;ventilation'!$D$3)*'input_cool&amp;vent_evolution'!AU$11,(BE136*$Q136*'input_cooling&amp;ventilation'!$D$3)*'input_cool&amp;vent_evolution'!AU$12)</f>
        <v>561997.18468557065</v>
      </c>
      <c r="EA136" s="2">
        <f>IF($D136=3,(BF136*$P136*$M136*'input_cooling&amp;ventilation'!$D$3)*'input_cool&amp;vent_evolution'!AV$11,(BF136*$Q136*'input_cooling&amp;ventilation'!$D$3)*'input_cool&amp;vent_evolution'!AV$12)</f>
        <v>567347.17532225826</v>
      </c>
      <c r="EB136">
        <v>0.25</v>
      </c>
      <c r="EC136" s="2">
        <f t="shared" si="193"/>
        <v>1455518.75</v>
      </c>
      <c r="ED136" s="2">
        <f>IF($D136=3,(EC136*(1+'input_cool&amp;vent_evolution'!M$10)),EC136*(1+'input_cool&amp;vent_evolution'!M$9))</f>
        <v>1486544.7938201416</v>
      </c>
      <c r="EE136" s="2">
        <f>IF($D136=3,(ED136*(1+'input_cool&amp;vent_evolution'!N$10)),ED136*(1+'input_cool&amp;vent_evolution'!N$9))</f>
        <v>1517602.859558451</v>
      </c>
      <c r="EF136" s="2">
        <f>IF($D136=3,(EE136*(1+'input_cool&amp;vent_evolution'!O$10)),EE136*(1+'input_cool&amp;vent_evolution'!O$9))</f>
        <v>1548692.9477748503</v>
      </c>
      <c r="EG136" s="2">
        <f>IF($D136=3,(EF136*(1+'input_cool&amp;vent_evolution'!P$10)),EF136*(1+'input_cool&amp;vent_evolution'!P$9))</f>
        <v>1578089.9944585459</v>
      </c>
      <c r="EH136" s="2">
        <f>IF($D136=3,(EG136*(1+'input_cool&amp;vent_evolution'!Q$10)),EG136*(1+'input_cool&amp;vent_evolution'!Q$9))</f>
        <v>1607519.0636825468</v>
      </c>
      <c r="EI136" s="2">
        <f>IF($D136=3,(EH136*(1+'input_cool&amp;vent_evolution'!R$10)),EH136*(1+'input_cool&amp;vent_evolution'!R$9))</f>
        <v>1630642.6608262968</v>
      </c>
      <c r="EJ136" s="2">
        <f>IF($D136=3,(EI136*(1+'input_cool&amp;vent_evolution'!S$10)),EI136*(1+'input_cool&amp;vent_evolution'!S$9))</f>
        <v>1653780.3112063359</v>
      </c>
      <c r="EK136" s="2">
        <f>IF($D136=3,(EJ136*(1+'input_cool&amp;vent_evolution'!T$10)),EJ136*(1+'input_cool&amp;vent_evolution'!T$9))</f>
        <v>1676932.0146982383</v>
      </c>
      <c r="EL136" s="2">
        <f>IF($D136=3,(EK136*(1+'input_cool&amp;vent_evolution'!U$10)),EK136*(1+'input_cool&amp;vent_evolution'!U$9))</f>
        <v>1700097.7703065751</v>
      </c>
      <c r="EM136" s="2">
        <f>IF($D136=3,(EL136*(1+'input_cool&amp;vent_evolution'!V$10)),EL136*(1+'input_cool&amp;vent_evolution'!V$9))</f>
        <v>1723277.5789023454</v>
      </c>
      <c r="EN136" s="2">
        <f>IF($D136=3,(EM136*(1+'input_cool&amp;vent_evolution'!W$10)),EM136*(1+'input_cool&amp;vent_evolution'!W$9))</f>
        <v>1741305.3065800455</v>
      </c>
      <c r="EO136" s="2">
        <f>IF($D136=3,(EN136*(1+'input_cool&amp;vent_evolution'!X$10)),EN136*(1+'input_cool&amp;vent_evolution'!X$9))</f>
        <v>1759344.7954636749</v>
      </c>
      <c r="EP136" s="2">
        <f>IF($D136=3,(EO136*(1+'input_cool&amp;vent_evolution'!Y$10)),EO136*(1+'input_cool&amp;vent_evolution'!Y$9))</f>
        <v>1777396.0462375865</v>
      </c>
      <c r="EQ136" s="2">
        <f>IF($D136=3,(EP136*(1+'input_cool&amp;vent_evolution'!Z$10)),EP136*(1+'input_cool&amp;vent_evolution'!Z$9))</f>
        <v>1795459.0577819305</v>
      </c>
      <c r="ER136" s="2">
        <f>IF($D136=3,(EQ136*(1+'input_cool&amp;vent_evolution'!AA$10)),EQ136*(1+'input_cool&amp;vent_evolution'!AA$9))</f>
        <v>1813533.831216556</v>
      </c>
      <c r="ES136" s="2">
        <f>IF($D136=3,(ER136*(1+'input_cool&amp;vent_evolution'!AB$10)),ER136*(1+'input_cool&amp;vent_evolution'!AB$9))</f>
        <v>1826115.2607501093</v>
      </c>
      <c r="ET136" s="2">
        <f>IF($D136=3,(ES136*(1+'input_cool&amp;vent_evolution'!AC$10)),ES136*(1+'input_cool&amp;vent_evolution'!AC$9))</f>
        <v>1838705.5180316621</v>
      </c>
      <c r="EU136" s="2">
        <f>IF($D136=3,(ET136*(1+'input_cool&amp;vent_evolution'!AD$10)),ET136*(1+'input_cool&amp;vent_evolution'!AD$9))</f>
        <v>1851304.6046165675</v>
      </c>
      <c r="EV136" s="2">
        <f>IF($D136=3,(EU136*(1+'input_cool&amp;vent_evolution'!AE$10)),EU136*(1+'input_cool&amp;vent_evolution'!AE$9))</f>
        <v>1863912.5190739017</v>
      </c>
      <c r="EW136" s="2">
        <f>IF($D136=3,(EV136*(1+'input_cool&amp;vent_evolution'!AF$10)),EV136*(1+'input_cool&amp;vent_evolution'!AF$9))</f>
        <v>1876529.2627723739</v>
      </c>
      <c r="EX136" s="2">
        <f>IF($D136=3,(EW136*(1+'input_cool&amp;vent_evolution'!AG$10)),EW136*(1+'input_cool&amp;vent_evolution'!AG$9))</f>
        <v>1884506.0535790806</v>
      </c>
      <c r="EY136" s="2">
        <f>IF($D136=3,(EX136*(1+'input_cool&amp;vent_evolution'!AH$10)),EX136*(1+'input_cool&amp;vent_evolution'!AH$9))</f>
        <v>1892485.2193475699</v>
      </c>
      <c r="EZ136" s="2">
        <f>IF($D136=3,(EY136*(1+'input_cool&amp;vent_evolution'!AI$10)),EY136*(1+'input_cool&amp;vent_evolution'!AI$9))</f>
        <v>1900466.7605133406</v>
      </c>
      <c r="FA136" s="2">
        <f>IF($D136=3,(EZ136*(1+'input_cool&amp;vent_evolution'!AJ$10)),EZ136*(1+'input_cool&amp;vent_evolution'!AJ$9))</f>
        <v>1908450.6765786798</v>
      </c>
      <c r="FB136" s="2">
        <f>IF($D136=3,(FA136*(1+'input_cool&amp;vent_evolution'!AK$10)),FA136*(1+'input_cool&amp;vent_evolution'!AK$9))</f>
        <v>1916436.9664859455</v>
      </c>
      <c r="FC136" s="2">
        <f>IF($D136=3,(FB136*(1+'input_cool&amp;vent_evolution'!AL$10)),FB136*(1+'input_cool&amp;vent_evolution'!AL$9))</f>
        <v>1924425.6325370625</v>
      </c>
      <c r="FD136" s="2">
        <f>IF($D136=3,(FC136*(1+'input_cool&amp;vent_evolution'!AM$10)),FC136*(1+'input_cool&amp;vent_evolution'!AM$9))</f>
        <v>1932416.6728033903</v>
      </c>
      <c r="FE136" s="2">
        <f>IF($D136=3,(FD136*(1+'input_cool&amp;vent_evolution'!AN$10)),FD136*(1+'input_cool&amp;vent_evolution'!AN$9))</f>
        <v>1940410.0884670005</v>
      </c>
      <c r="FF136" s="2">
        <f>IF($D136=3,(FE136*(1+'input_cool&amp;vent_evolution'!AO$10)),FE136*(1+'input_cool&amp;vent_evolution'!AO$9))</f>
        <v>1948405.8787813224</v>
      </c>
      <c r="FG136" s="2">
        <f>IF($D136=3,(FF136*(1+'input_cool&amp;vent_evolution'!AP$10)),FF136*(1+'input_cool&amp;vent_evolution'!AP$9))</f>
        <v>1956404.044244068</v>
      </c>
      <c r="FH136" s="2">
        <f>IF($D136=3,(FG136*(1+'input_cool&amp;vent_evolution'!AQ$10)),FG136*(1+'input_cool&amp;vent_evolution'!AQ$9))</f>
        <v>1964404.5841086691</v>
      </c>
      <c r="FI136" s="2">
        <f>IF($D136=3,(FH136*(1+'input_cool&amp;vent_evolution'!AR$10)),FH136*(1+'input_cool&amp;vent_evolution'!AR$9))</f>
        <v>1972407.4992461225</v>
      </c>
      <c r="FJ136" s="2">
        <f>IF($D136=3,(FI136*(1+'input_cool&amp;vent_evolution'!AS$10)),FI136*(1+'input_cool&amp;vent_evolution'!AS$9))</f>
        <v>1980412.7890965021</v>
      </c>
      <c r="FK136" s="2">
        <f>IF($D136=3,(FJ136*(1+'input_cool&amp;vent_evolution'!AT$10)),FJ136*(1+'input_cool&amp;vent_evolution'!AT$9))</f>
        <v>1988420.4544063744</v>
      </c>
      <c r="FL136" s="2">
        <f>IF($D136=3,(FK136*(1+'input_cool&amp;vent_evolution'!AU$10)),FK136*(1+'input_cool&amp;vent_evolution'!AU$9))</f>
        <v>1996460.4981699043</v>
      </c>
      <c r="FM136" s="2">
        <f t="shared" si="194"/>
        <v>2380964.5153328241</v>
      </c>
      <c r="FN136" s="2">
        <f t="shared" si="195"/>
        <v>2431717.4921576977</v>
      </c>
      <c r="FO136" s="2">
        <f t="shared" si="196"/>
        <v>2482522.8510290887</v>
      </c>
      <c r="FP136" s="2">
        <f t="shared" si="197"/>
        <v>2533380.5928629292</v>
      </c>
      <c r="FQ136" s="2">
        <f t="shared" si="198"/>
        <v>2581468.8260165467</v>
      </c>
      <c r="FR136" s="2">
        <f t="shared" si="199"/>
        <v>2629609.4422343862</v>
      </c>
      <c r="FS136" s="2">
        <f t="shared" si="200"/>
        <v>2667435.4504985325</v>
      </c>
      <c r="FT136" s="2">
        <f t="shared" si="201"/>
        <v>2705284.4473067494</v>
      </c>
      <c r="FU136" s="2">
        <f t="shared" si="202"/>
        <v>2743156.4324554992</v>
      </c>
      <c r="FV136" s="2">
        <f t="shared" si="203"/>
        <v>2781051.4043164407</v>
      </c>
      <c r="FW136" s="2">
        <f t="shared" si="204"/>
        <v>2818969.3643143699</v>
      </c>
      <c r="FX136" s="2">
        <f t="shared" si="205"/>
        <v>2848459.4549728977</v>
      </c>
      <c r="FY136" s="2">
        <f t="shared" si="206"/>
        <v>2877968.7848298047</v>
      </c>
      <c r="FZ136" s="2">
        <f t="shared" si="207"/>
        <v>2907497.3550045672</v>
      </c>
      <c r="GA136" s="2">
        <f t="shared" si="208"/>
        <v>2937045.1636653147</v>
      </c>
      <c r="GB136" s="2">
        <f t="shared" si="209"/>
        <v>2966612.2126439167</v>
      </c>
      <c r="GC136" s="2">
        <f t="shared" si="210"/>
        <v>2987193.1479781754</v>
      </c>
      <c r="GD136" s="2">
        <f t="shared" si="211"/>
        <v>3007788.5239060274</v>
      </c>
      <c r="GE136" s="2">
        <f t="shared" si="212"/>
        <v>3028398.3429717491</v>
      </c>
      <c r="GF136" s="2">
        <f t="shared" si="213"/>
        <v>3049022.6028346089</v>
      </c>
      <c r="GG136" s="2">
        <f t="shared" si="214"/>
        <v>3069661.3057335657</v>
      </c>
      <c r="GH136" s="2">
        <f t="shared" si="215"/>
        <v>3082709.8877988961</v>
      </c>
      <c r="GI136" s="2">
        <f t="shared" si="216"/>
        <v>3095762.3548706747</v>
      </c>
      <c r="GJ136" s="2">
        <f t="shared" si="217"/>
        <v>3108818.707661299</v>
      </c>
      <c r="GK136" s="2">
        <f t="shared" si="218"/>
        <v>3121878.9453566005</v>
      </c>
      <c r="GL136" s="2">
        <f t="shared" si="219"/>
        <v>3134943.0662264694</v>
      </c>
      <c r="GM136" s="2">
        <f t="shared" si="220"/>
        <v>3148011.0740364366</v>
      </c>
      <c r="GN136" s="2">
        <f t="shared" si="221"/>
        <v>3161082.9656315963</v>
      </c>
      <c r="GO136" s="2">
        <f t="shared" si="222"/>
        <v>3174158.7429456026</v>
      </c>
      <c r="GP136" s="2">
        <f t="shared" si="223"/>
        <v>3187238.4047572026</v>
      </c>
      <c r="GQ136" s="2">
        <f t="shared" si="224"/>
        <v>3200321.9518805621</v>
      </c>
      <c r="GR136" s="2">
        <f t="shared" si="225"/>
        <v>3213409.3830944304</v>
      </c>
      <c r="GS136" s="2">
        <f t="shared" si="226"/>
        <v>3226500.6998236007</v>
      </c>
      <c r="GT136" s="2">
        <f t="shared" si="227"/>
        <v>3239595.9011521363</v>
      </c>
      <c r="GU136" s="2">
        <f t="shared" si="228"/>
        <v>3252694.9883012827</v>
      </c>
      <c r="GV136" s="2">
        <f t="shared" si="229"/>
        <v>3265847.0407243026</v>
      </c>
      <c r="GW136" s="2">
        <f>IF($D136=3,($N136*$M136*EC136*'input_cooling&amp;ventilation'!$D$3)*'input_cool&amp;vent_evolution'!M$11,($O136*$M136*EC136*'input_cooling&amp;ventilation'!$D$3)*'input_cool&amp;vent_evolution'!M$10)</f>
        <v>493633.1038606998</v>
      </c>
      <c r="GX136" s="2">
        <f>IF($D136=3,($N136*$M136*ED136*'input_cooling&amp;ventilation'!$D$3)*'input_cool&amp;vent_evolution'!N$11,($O136*$M136*ED136*'input_cooling&amp;ventilation'!$D$3)*'input_cool&amp;vent_evolution'!N$10)</f>
        <v>466629.486817108</v>
      </c>
      <c r="GY136" s="2">
        <f>IF($D136=3,($N136*$M136*EE136*'input_cooling&amp;ventilation'!$D$3)*'input_cool&amp;vent_evolution'!O$11,($O136*$M136*EE136*'input_cooling&amp;ventilation'!$D$3)*'input_cool&amp;vent_evolution'!O$10)</f>
        <v>446587.83772330376</v>
      </c>
      <c r="GZ136" s="2">
        <f>IF($D136=3,($N136*$M136*EF136*'input_cooling&amp;ventilation'!$D$3)*'input_cool&amp;vent_evolution'!P$11,($O136*$M136*EF136*'input_cooling&amp;ventilation'!$D$3)*'input_cool&amp;vent_evolution'!P$10)</f>
        <v>503814.75543689803</v>
      </c>
      <c r="HA136" s="2">
        <f>IF($D136=3,($N136*$M136*EG136*'input_cooling&amp;ventilation'!$D$3)*'input_cool&amp;vent_evolution'!Q$11,($O136*$M136*EG136*'input_cooling&amp;ventilation'!$D$3)*'input_cool&amp;vent_evolution'!Q$10)</f>
        <v>555482.69046903099</v>
      </c>
      <c r="HB136" s="2">
        <f>IF($D136=3,($N136*$M136*EH136*'input_cooling&amp;ventilation'!$D$3)*'input_cool&amp;vent_evolution'!R$11,($O136*$M136*EH136*'input_cooling&amp;ventilation'!$D$3)*'input_cool&amp;vent_evolution'!R$10)</f>
        <v>587773.89129091054</v>
      </c>
      <c r="HC136" s="2">
        <f>IF($D136=3,($N136*$M136*EI136*'input_cooling&amp;ventilation'!$D$3)*'input_cool&amp;vent_evolution'!S$11,($O136*$M136*EI136*'input_cooling&amp;ventilation'!$D$3)*'input_cool&amp;vent_evolution'!S$10)</f>
        <v>607845.48352395545</v>
      </c>
      <c r="HD136" s="2">
        <f>IF($D136=3,($N136*$M136*EJ136*'input_cooling&amp;ventilation'!$D$3)*'input_cool&amp;vent_evolution'!T$11,($O136*$M136*EJ136*'input_cooling&amp;ventilation'!$D$3)*'input_cool&amp;vent_evolution'!T$10)</f>
        <v>629599.07343462738</v>
      </c>
      <c r="HE136" s="2">
        <f>IF($D136=3,($N136*$M136*EK136*'input_cooling&amp;ventilation'!$D$3)*'input_cool&amp;vent_evolution'!U$11,($O136*$M136*EK136*'input_cooling&amp;ventilation'!$D$3)*'input_cool&amp;vent_evolution'!U$10)</f>
        <v>719704.26357476832</v>
      </c>
      <c r="HF136" s="2">
        <f>IF($D136=3,($N136*$M136*EL136*'input_cooling&amp;ventilation'!$D$3)*'input_cool&amp;vent_evolution'!V$11,($O136*$M136*EL136*'input_cooling&amp;ventilation'!$D$3)*'input_cool&amp;vent_evolution'!V$10)</f>
        <v>723610.57715658075</v>
      </c>
      <c r="HG136" s="2">
        <f>IF($D136=3,($N136*$M136*EM136*'input_cooling&amp;ventilation'!$D$3)*'input_cool&amp;vent_evolution'!W$11,($O136*$M136*EM136*'input_cooling&amp;ventilation'!$D$3)*'input_cool&amp;vent_evolution'!W$10)</f>
        <v>699003.48041726055</v>
      </c>
      <c r="HH136" s="2">
        <f>IF($D136=3,($N136*$M136*EN136*'input_cooling&amp;ventilation'!$D$3)*'input_cool&amp;vent_evolution'!X$11,($O136*$M136*EN136*'input_cooling&amp;ventilation'!$D$3)*'input_cool&amp;vent_evolution'!X$10)</f>
        <v>718443.3021810418</v>
      </c>
      <c r="HI136" s="2">
        <f>IF($D136=3,($N136*$M136*EO136*'input_cooling&amp;ventilation'!$D$3)*'input_cool&amp;vent_evolution'!Y$11,($O136*$M136*EO136*'input_cooling&amp;ventilation'!$D$3)*'input_cool&amp;vent_evolution'!Y$10)</f>
        <v>728910.4529353081</v>
      </c>
      <c r="HJ136" s="2">
        <f>IF($D136=3,($N136*$M136*EP136*'input_cooling&amp;ventilation'!$D$3)*'input_cool&amp;vent_evolution'!Z$11,($O136*$M136*EP136*'input_cooling&amp;ventilation'!$D$3)*'input_cool&amp;vent_evolution'!Z$10)</f>
        <v>774585.23167650658</v>
      </c>
      <c r="HK136" s="2">
        <f>IF($D136=3,($N136*$M136*EQ136*'input_cooling&amp;ventilation'!$D$3)*'input_cool&amp;vent_evolution'!AA$11,($O136*$M136*EQ136*'input_cooling&amp;ventilation'!$D$3)*'input_cool&amp;vent_evolution'!AA$10)</f>
        <v>772727.58019036718</v>
      </c>
      <c r="HL136" s="2">
        <f>IF($D136=3,($N136*$M136*ER136*'input_cooling&amp;ventilation'!$D$3)*'input_cool&amp;vent_evolution'!AB$11,($O136*$M136*ER136*'input_cooling&amp;ventilation'!$D$3)*'input_cool&amp;vent_evolution'!AB$10)</f>
        <v>687678.01778273797</v>
      </c>
      <c r="HM136" s="2">
        <f>IF($D136=3,($N136*$M136*ES136*'input_cooling&amp;ventilation'!$D$3)*'input_cool&amp;vent_evolution'!AC$11,($O136*$M136*ES136*'input_cooling&amp;ventilation'!$D$3)*'input_cool&amp;vent_evolution'!AC$10)</f>
        <v>679548.85723124503</v>
      </c>
      <c r="HN136" s="2">
        <f>IF($D136=3,($N136*$M136*ET136*'input_cooling&amp;ventilation'!$D$3)*'input_cool&amp;vent_evolution'!AD$11,($O136*$M136*ET136*'input_cooling&amp;ventilation'!$D$3)*'input_cool&amp;vent_evolution'!AD$10)</f>
        <v>665210.219555052</v>
      </c>
      <c r="HO136" s="2">
        <f>IF($D136=3,($N136*$M136*EU136*'input_cooling&amp;ventilation'!$D$3)*'input_cool&amp;vent_evolution'!AE$11,($O136*$M136*EU136*'input_cooling&amp;ventilation'!$D$3)*'input_cool&amp;vent_evolution'!AE$10)</f>
        <v>649245.47247282101</v>
      </c>
      <c r="HP136" s="2">
        <f>IF($D136=3,($N136*$M136*EV136*'input_cooling&amp;ventilation'!$D$3)*'input_cool&amp;vent_evolution'!AF$11,($O136*$M136*EV136*'input_cooling&amp;ventilation'!$D$3)*'input_cool&amp;vent_evolution'!AF$10)</f>
        <v>629837.37155532534</v>
      </c>
      <c r="HQ136" s="2">
        <f>IF($D136=3,($N136*$M136*EW136*'input_cooling&amp;ventilation'!$D$3)*'input_cool&amp;vent_evolution'!AG$11,($O136*$M136*EW136*'input_cooling&amp;ventilation'!$D$3)*'input_cool&amp;vent_evolution'!AG$10)</f>
        <v>618203.33497555193</v>
      </c>
      <c r="HR136" s="2">
        <f>IF($D136=3,($N136*$M136*EX136*'input_cooling&amp;ventilation'!$D$3)*'input_cool&amp;vent_evolution'!AH$11,($O136*$M136*EX136*'input_cooling&amp;ventilation'!$D$3)*'input_cool&amp;vent_evolution'!AH$10)</f>
        <v>601958.40705920884</v>
      </c>
      <c r="HS136" s="2">
        <f>IF($D136=3,($N136*$M136*EY136*'input_cooling&amp;ventilation'!$D$3)*'input_cool&amp;vent_evolution'!AI$11,($O136*$M136*EY136*'input_cooling&amp;ventilation'!$D$3)*'input_cool&amp;vent_evolution'!AI$10)</f>
        <v>585816.88538033108</v>
      </c>
      <c r="HT136" s="2">
        <f>IF($D136=3,($N136*$M136*EZ136*'input_cooling&amp;ventilation'!$D$3)*'input_cool&amp;vent_evolution'!AJ$11,($O136*$M136*EZ136*'input_cooling&amp;ventilation'!$D$3)*'input_cool&amp;vent_evolution'!AJ$10)</f>
        <v>569794.5284661511</v>
      </c>
      <c r="HU136" s="2">
        <f>IF($D136=3,($N136*$M136*FA136*'input_cooling&amp;ventilation'!$D$3)*'input_cool&amp;vent_evolution'!AK$11,($O136*$M136*FA136*'input_cooling&amp;ventilation'!$D$3)*'input_cool&amp;vent_evolution'!AK$10)</f>
        <v>558964.71899028996</v>
      </c>
      <c r="HV136" s="2">
        <f>IF($D136=3,($N136*$M136*FB136*'input_cooling&amp;ventilation'!$D$3)*'input_cool&amp;vent_evolution'!AL$11,($O136*$M136*FB136*'input_cooling&amp;ventilation'!$D$3)*'input_cool&amp;vent_evolution'!AL$10)</f>
        <v>538480.82299800008</v>
      </c>
      <c r="HW136" s="2">
        <f>IF($D136=3,($N136*$M136*FC136*'input_cooling&amp;ventilation'!$D$3)*'input_cool&amp;vent_evolution'!AM$11,($O136*$M136*FC136*'input_cooling&amp;ventilation'!$D$3)*'input_cool&amp;vent_evolution'!AM$10)</f>
        <v>523336.69158666884</v>
      </c>
      <c r="HX136" s="2">
        <f>IF($D136=3,($N136*$M136*FD136*'input_cooling&amp;ventilation'!$D$3)*'input_cool&amp;vent_evolution'!AN$11,($O136*$M136*FD136*'input_cooling&amp;ventilation'!$D$3)*'input_cool&amp;vent_evolution'!AN$10)</f>
        <v>508433.33230086259</v>
      </c>
      <c r="HY136" s="2">
        <f>IF($D136=3,($N136*$M136*FE136*'input_cooling&amp;ventilation'!$D$3)*'input_cool&amp;vent_evolution'!AO$11,($O136*$M136*FE136*'input_cooling&amp;ventilation'!$D$3)*'input_cool&amp;vent_evolution'!AO$10)</f>
        <v>493915.38396316202</v>
      </c>
      <c r="HZ136" s="2">
        <f>IF($D136=3,($N136*$M136*FF136*'input_cooling&amp;ventilation'!$D$3)*'input_cool&amp;vent_evolution'!AP$11,($O136*$M136*FF136*'input_cooling&amp;ventilation'!$D$3)*'input_cool&amp;vent_evolution'!AP$10)</f>
        <v>479813.83488075522</v>
      </c>
      <c r="IA136" s="2">
        <f>IF($D136=3,($N136*$M136*FG136*'input_cooling&amp;ventilation'!$D$3)*'input_cool&amp;vent_evolution'!AQ$11,($O136*$M136*FG136*'input_cooling&amp;ventilation'!$D$3)*'input_cool&amp;vent_evolution'!AQ$10)</f>
        <v>466142.53947694518</v>
      </c>
      <c r="IB136" s="2">
        <f>IF($D136=3,($N136*$M136*FH136*'input_cooling&amp;ventilation'!$D$3)*'input_cool&amp;vent_evolution'!AR$11,($O136*$M136*FH136*'input_cooling&amp;ventilation'!$D$3)*'input_cool&amp;vent_evolution'!AR$10)</f>
        <v>452935.8567175002</v>
      </c>
      <c r="IC136" s="2">
        <f>IF($D136=3,($N136*$M136*FI136*'input_cooling&amp;ventilation'!$D$3)*'input_cool&amp;vent_evolution'!AS$11,($O136*$M136*FI136*'input_cooling&amp;ventilation'!$D$3)*'input_cool&amp;vent_evolution'!AS$10)</f>
        <v>440224.79710488947</v>
      </c>
      <c r="ID136" s="2">
        <f>IF($D136=3,($N136*$M136*FJ136*'input_cooling&amp;ventilation'!$D$3)*'input_cool&amp;vent_evolution'!AT$11,($O136*$M136*FJ136*'input_cooling&amp;ventilation'!$D$3)*'input_cool&amp;vent_evolution'!AT$10)</f>
        <v>428043.93754458393</v>
      </c>
      <c r="IE136" s="2">
        <f>IF($D136=3,($N136*$M136*FK136*'input_cooling&amp;ventilation'!$D$3)*'input_cool&amp;vent_evolution'!AU$11,($O136*$M136*FK136*'input_cooling&amp;ventilation'!$D$3)*'input_cool&amp;vent_evolution'!AU$10)</f>
        <v>429774.70428606746</v>
      </c>
      <c r="IF136" s="2">
        <f>IF($D136=3,($N136*$M136*FL136*'input_cooling&amp;ventilation'!$D$3)*'input_cool&amp;vent_evolution'!AV$11,($O136*$M136*FL136*'input_cooling&amp;ventilation'!$D$3)*'input_cool&amp;vent_evolution'!AV$10)</f>
        <v>431512.4692659342</v>
      </c>
    </row>
    <row r="137" spans="1:240" x14ac:dyDescent="0.25">
      <c r="A137">
        <v>135</v>
      </c>
      <c r="B137">
        <v>100100</v>
      </c>
      <c r="C137">
        <v>20</v>
      </c>
      <c r="D137">
        <v>3</v>
      </c>
      <c r="E137">
        <v>8</v>
      </c>
      <c r="F137" s="2">
        <v>10351200</v>
      </c>
      <c r="G137" s="2">
        <v>12623519.376358701</v>
      </c>
      <c r="H137" s="2">
        <v>10351200</v>
      </c>
      <c r="I137" s="17">
        <v>0.37</v>
      </c>
      <c r="J137">
        <v>0.30176690900000003</v>
      </c>
      <c r="K137" s="2">
        <f t="shared" si="154"/>
        <v>3123649.6284408001</v>
      </c>
      <c r="L137" s="2">
        <f t="shared" si="155"/>
        <v>4670702.1692527197</v>
      </c>
      <c r="M137">
        <v>0.48363252375923899</v>
      </c>
      <c r="N137" s="17">
        <f>'input_cooling&amp;ventilation'!$D$5</f>
        <v>57.500092182043396</v>
      </c>
      <c r="O137" s="45">
        <f>'input_cooling&amp;ventilation'!$D$6</f>
        <v>19.328678831353667</v>
      </c>
      <c r="P137" s="45">
        <f>'input_cooling&amp;ventilation'!$C$5</f>
        <v>50.351688737400465</v>
      </c>
      <c r="Q137" s="45">
        <f>'input_cooling&amp;ventilation'!$C$6</f>
        <v>32.240814214248743</v>
      </c>
      <c r="R137">
        <v>17</v>
      </c>
      <c r="S137">
        <v>12</v>
      </c>
      <c r="T137">
        <v>14</v>
      </c>
      <c r="U137" s="2">
        <f t="shared" si="156"/>
        <v>3803311.1661934517</v>
      </c>
      <c r="V137" s="2">
        <f t="shared" si="157"/>
        <v>5348294.7496726802</v>
      </c>
      <c r="W137" s="2">
        <v>5374837.5985887386</v>
      </c>
      <c r="X137" s="57">
        <f>IF($D137=3,(W137*(1+'input_cool&amp;vent_evolution'!M$11)),(W137*(1+'input_cool&amp;vent_evolution'!M$12)))</f>
        <v>5455123.2753188722</v>
      </c>
      <c r="Y137" s="57">
        <f>IF($D137=3,(X137*(1+'input_cool&amp;vent_evolution'!N$11)),(X137*(1+'input_cool&amp;vent_evolution'!N$12)))</f>
        <v>5530543.0102329599</v>
      </c>
      <c r="Z137" s="57">
        <f>IF($D137=3,(Y137*(1+'input_cool&amp;vent_evolution'!O$11)),(Y137*(1+'input_cool&amp;vent_evolution'!O$12)))</f>
        <v>5602223.8002351625</v>
      </c>
      <c r="AA137" s="57">
        <f>IF($D137=3,(Z137*(1+'input_cool&amp;vent_evolution'!P$11)),(Z137*(1+'input_cool&amp;vent_evolution'!P$12)))</f>
        <v>5682493.616701616</v>
      </c>
      <c r="AB137" s="57">
        <f>IF($D137=3,(AA137*(1+'input_cool&amp;vent_evolution'!Q$11)),(AA137*(1+'input_cool&amp;vent_evolution'!Q$12)))</f>
        <v>5770591.1958170077</v>
      </c>
      <c r="AC137" s="57">
        <f>IF($D137=3,(AB137*(1+'input_cool&amp;vent_evolution'!R$11)),(AB137*(1+'input_cool&amp;vent_evolution'!R$12)))</f>
        <v>5863522.2195896255</v>
      </c>
      <c r="AD137" s="57">
        <f>IF($D137=3,(AC137*(1+'input_cool&amp;vent_evolution'!S$11)),(AC137*(1+'input_cool&amp;vent_evolution'!S$12)))</f>
        <v>5959789.6152583174</v>
      </c>
      <c r="AE137" s="57">
        <f>IF($D137=3,(AD137*(1+'input_cool&amp;vent_evolution'!T$11)),(AD137*(1+'input_cool&amp;vent_evolution'!T$12)))</f>
        <v>6059721.3544560969</v>
      </c>
      <c r="AF137" s="57">
        <f>IF($D137=3,(AE137*(1+'input_cool&amp;vent_evolution'!U$11)),(AE137*(1+'input_cool&amp;vent_evolution'!U$12)))</f>
        <v>6174266.7213375298</v>
      </c>
      <c r="AG137" s="57">
        <f>IF($D137=3,(AF137*(1+'input_cool&amp;vent_evolution'!V$11)),(AF137*(1+'input_cool&amp;vent_evolution'!V$12)))</f>
        <v>6290011.830527436</v>
      </c>
      <c r="AH137" s="57">
        <f>IF($D137=3,(AG137*(1+'input_cool&amp;vent_evolution'!W$11)),(AG137*(1+'input_cool&amp;vent_evolution'!W$12)))</f>
        <v>6402384.789475224</v>
      </c>
      <c r="AI137" s="57">
        <f>IF($D137=3,(AH137*(1+'input_cool&amp;vent_evolution'!X$11)),(AH137*(1+'input_cool&amp;vent_evolution'!X$12)))</f>
        <v>6518729.2212051479</v>
      </c>
      <c r="AJ137" s="57">
        <f>IF($D137=3,(AI137*(1+'input_cool&amp;vent_evolution'!Y$11)),(AI137*(1+'input_cool&amp;vent_evolution'!Y$12)))</f>
        <v>6637681.4031873783</v>
      </c>
      <c r="AK137" s="57">
        <f>IF($D137=3,(AJ137*(1+'input_cool&amp;vent_evolution'!Z$11)),(AJ137*(1+'input_cool&amp;vent_evolution'!Z$12)))</f>
        <v>6765086.7515400425</v>
      </c>
      <c r="AL137" s="57">
        <f>IF($D137=3,(AK137*(1+'input_cool&amp;vent_evolution'!AA$11)),(AK137*(1+'input_cool&amp;vent_evolution'!AA$12)))</f>
        <v>6893322.9192935359</v>
      </c>
      <c r="AM137" s="57">
        <f>IF($D137=3,(AL137*(1+'input_cool&amp;vent_evolution'!AB$11)),(AL137*(1+'input_cool&amp;vent_evolution'!AB$12)))</f>
        <v>7008449.1690242216</v>
      </c>
      <c r="AN137" s="57">
        <f>IF($D137=3,(AM137*(1+'input_cool&amp;vent_evolution'!AC$11)),(AM137*(1+'input_cool&amp;vent_evolution'!AC$12)))</f>
        <v>7123317.5982171511</v>
      </c>
      <c r="AO137" s="57">
        <f>IF($D137=3,(AN137*(1+'input_cool&amp;vent_evolution'!AD$11)),(AN137*(1+'input_cool&amp;vent_evolution'!AD$12)))</f>
        <v>7236822.6771603832</v>
      </c>
      <c r="AP137" s="57">
        <f>IF($D137=3,(AO137*(1+'input_cool&amp;vent_evolution'!AE$11)),(AO137*(1+'input_cool&amp;vent_evolution'!AE$12)))</f>
        <v>7348602.9675417356</v>
      </c>
      <c r="AQ137" s="57">
        <f>IF($D137=3,(AP137*(1+'input_cool&amp;vent_evolution'!AF$11)),(AP137*(1+'input_cool&amp;vent_evolution'!AF$12)))</f>
        <v>7457971.8912598928</v>
      </c>
      <c r="AR137" s="57">
        <f>IF($D137=3,(AQ137*(1+'input_cool&amp;vent_evolution'!AG$11)),(AQ137*(1+'input_cool&amp;vent_evolution'!AG$12)))</f>
        <v>7566185.7785859108</v>
      </c>
      <c r="AS137" s="57">
        <f>IF($D137=3,(AR137*(1+'input_cool&amp;vent_evolution'!AH$11)),(AR137*(1+'input_cool&amp;vent_evolution'!AH$12)))</f>
        <v>7672632.4784860397</v>
      </c>
      <c r="AT137" s="57">
        <f>IF($D137=3,(AS137*(1+'input_cool&amp;vent_evolution'!AI$11)),(AS137*(1+'input_cool&amp;vent_evolution'!AI$12)))</f>
        <v>7777239.3078525942</v>
      </c>
      <c r="AU137" s="57">
        <f>IF($D137=3,(AT137*(1+'input_cool&amp;vent_evolution'!AJ$11)),(AT137*(1+'input_cool&amp;vent_evolution'!AJ$12)))</f>
        <v>7879939.1350162774</v>
      </c>
      <c r="AV137" s="57">
        <f>IF($D137=3,(AU137*(1+'input_cool&amp;vent_evolution'!AK$11)),(AU137*(1+'input_cool&amp;vent_evolution'!AK$12)))</f>
        <v>7981590.3498579869</v>
      </c>
      <c r="AW137" s="57">
        <f>IF($D137=3,(AV137*(1+'input_cool&amp;vent_evolution'!AL$11)),(AV137*(1+'input_cool&amp;vent_evolution'!AL$12)))</f>
        <v>8080366.339535227</v>
      </c>
      <c r="AX137" s="57">
        <f>IF($D137=3,(AW137*(1+'input_cool&amp;vent_evolution'!AM$11)),(AW137*(1+'input_cool&amp;vent_evolution'!AM$12)))</f>
        <v>8177148.9554259535</v>
      </c>
      <c r="AY137" s="57">
        <f>IF($D137=3,(AX137*(1+'input_cool&amp;vent_evolution'!AN$11)),(AX137*(1+'input_cool&amp;vent_evolution'!AN$12)))</f>
        <v>8271908.1588990018</v>
      </c>
      <c r="AZ137" s="57">
        <f>IF($D137=3,(AY137*(1+'input_cool&amp;vent_evolution'!AO$11)),(AY137*(1+'input_cool&amp;vent_evolution'!AO$12)))</f>
        <v>8364644.7199823316</v>
      </c>
      <c r="BA137" s="57">
        <f>IF($D137=3,(AZ137*(1+'input_cool&amp;vent_evolution'!AP$11)),(AZ137*(1+'input_cool&amp;vent_evolution'!AP$12)))</f>
        <v>8455369.7432283796</v>
      </c>
      <c r="BB137" s="57">
        <f>IF($D137=3,(BA137*(1+'input_cool&amp;vent_evolution'!AQ$11)),(BA137*(1+'input_cool&amp;vent_evolution'!AQ$12)))</f>
        <v>8544101.492465511</v>
      </c>
      <c r="BC137" s="57">
        <f>IF($D137=3,(BB137*(1+'input_cool&amp;vent_evolution'!AR$11)),(BB137*(1+'input_cool&amp;vent_evolution'!AR$12)))</f>
        <v>8630869.258572869</v>
      </c>
      <c r="BD137" s="57">
        <f>IF($D137=3,(BC137*(1+'input_cool&amp;vent_evolution'!AS$11)),(BC137*(1+'input_cool&amp;vent_evolution'!AS$12)))</f>
        <v>8715712.7727647815</v>
      </c>
      <c r="BE137" s="57">
        <f>IF($D137=3,(BD137*(1+'input_cool&amp;vent_evolution'!AT$11)),(BD137*(1+'input_cool&amp;vent_evolution'!AT$12)))</f>
        <v>8798682.9067743309</v>
      </c>
      <c r="BF137" s="57">
        <f>IF($D137=3,(BE137*(1+'input_cool&amp;vent_evolution'!AU$11)),(BE137*(1+'input_cool&amp;vent_evolution'!AU$12)))</f>
        <v>8882442.8836019076</v>
      </c>
      <c r="BG137" s="57">
        <f>IF($D137=3,(BF137*(1+'input_cool&amp;vent_evolution'!AV$11)),(BF137*(1+'input_cool&amp;vent_evolution'!AV$12)))</f>
        <v>8967000.2222383469</v>
      </c>
      <c r="BH137" s="2">
        <f t="shared" si="230"/>
        <v>9349036.4005448241</v>
      </c>
      <c r="BI137" s="2">
        <f t="shared" si="158"/>
        <v>9488685.9621221758</v>
      </c>
      <c r="BJ137" s="2">
        <f t="shared" si="159"/>
        <v>9619871.6647778954</v>
      </c>
      <c r="BK137" s="2">
        <f t="shared" si="160"/>
        <v>9744553.8161281757</v>
      </c>
      <c r="BL137" s="2">
        <f t="shared" si="161"/>
        <v>9884175.7902333979</v>
      </c>
      <c r="BM137" s="2">
        <f t="shared" si="162"/>
        <v>10037413.438598052</v>
      </c>
      <c r="BN137" s="2">
        <f t="shared" si="163"/>
        <v>10199058.420060975</v>
      </c>
      <c r="BO137" s="2">
        <f t="shared" si="164"/>
        <v>10366506.714038929</v>
      </c>
      <c r="BP137" s="2">
        <f t="shared" si="165"/>
        <v>10540328.797068026</v>
      </c>
      <c r="BQ137" s="2">
        <f t="shared" si="166"/>
        <v>10739569.943399491</v>
      </c>
      <c r="BR137" s="2">
        <f t="shared" si="167"/>
        <v>10940897.931297319</v>
      </c>
      <c r="BS137" s="2">
        <f t="shared" si="168"/>
        <v>11136360.373532902</v>
      </c>
      <c r="BT137" s="2">
        <f t="shared" si="169"/>
        <v>11338730.827949863</v>
      </c>
      <c r="BU137" s="2">
        <f t="shared" si="170"/>
        <v>11545637.224446028</v>
      </c>
      <c r="BV137" s="2">
        <f t="shared" si="171"/>
        <v>11767247.127540756</v>
      </c>
      <c r="BW137" s="2">
        <f t="shared" si="172"/>
        <v>11990302.164684311</v>
      </c>
      <c r="BX137" s="2">
        <f t="shared" si="173"/>
        <v>12190553.703386243</v>
      </c>
      <c r="BY137" s="2">
        <f t="shared" si="174"/>
        <v>12390356.786939889</v>
      </c>
      <c r="BZ137" s="2">
        <f t="shared" si="175"/>
        <v>12587788.44793847</v>
      </c>
      <c r="CA137" s="2">
        <f t="shared" si="176"/>
        <v>12782219.997630896</v>
      </c>
      <c r="CB137" s="2">
        <f t="shared" si="177"/>
        <v>12972457.196462344</v>
      </c>
      <c r="CC137" s="2">
        <f t="shared" si="178"/>
        <v>13160685.315563288</v>
      </c>
      <c r="CD137" s="2">
        <f t="shared" si="179"/>
        <v>13345839.574427869</v>
      </c>
      <c r="CE137" s="2">
        <f t="shared" si="180"/>
        <v>13527793.547465172</v>
      </c>
      <c r="CF137" s="2">
        <f t="shared" si="181"/>
        <v>13706430.465301543</v>
      </c>
      <c r="CG137" s="2">
        <f t="shared" si="182"/>
        <v>13883243.418303931</v>
      </c>
      <c r="CH137" s="2">
        <f t="shared" si="183"/>
        <v>14055055.181181164</v>
      </c>
      <c r="CI137" s="2">
        <f t="shared" si="184"/>
        <v>14223399.653419714</v>
      </c>
      <c r="CJ137" s="2">
        <f t="shared" si="185"/>
        <v>14388224.585579297</v>
      </c>
      <c r="CK137" s="2">
        <f t="shared" si="186"/>
        <v>14549531.31705283</v>
      </c>
      <c r="CL137" s="2">
        <f t="shared" si="187"/>
        <v>14707339.163189482</v>
      </c>
      <c r="CM137" s="2">
        <f t="shared" si="188"/>
        <v>14861679.892241418</v>
      </c>
      <c r="CN137" s="2">
        <f t="shared" si="189"/>
        <v>15012604.453002965</v>
      </c>
      <c r="CO137" s="2">
        <f t="shared" si="190"/>
        <v>15160181.9542727</v>
      </c>
      <c r="CP137" s="2">
        <f t="shared" si="191"/>
        <v>15304500.882758467</v>
      </c>
      <c r="CQ137" s="2">
        <f t="shared" si="192"/>
        <v>15450193.670290397</v>
      </c>
      <c r="CR137" s="2">
        <f>IF($D137=3,(W137*$P137*$M137*'input_cooling&amp;ventilation'!$D$3)*'input_cool&amp;vent_evolution'!M$11,(W137*$Q137*'input_cooling&amp;ventilation'!$D$3)*'input_cool&amp;vent_evolution'!M$12)</f>
        <v>1596236.7987731951</v>
      </c>
      <c r="CS137" s="2">
        <f>IF($D137=3,(X137*$P137*$M137*'input_cooling&amp;ventilation'!$D$3)*'input_cool&amp;vent_evolution'!N$11,(X137*$Q137*'input_cooling&amp;ventilation'!$D$3)*'input_cool&amp;vent_evolution'!N$12)</f>
        <v>1499492.3269844262</v>
      </c>
      <c r="CT137" s="2">
        <f>IF($D137=3,(Y137*$P137*$M137*'input_cooling&amp;ventilation'!$D$3)*'input_cool&amp;vent_evolution'!O$11,(Y137*$Q137*'input_cooling&amp;ventilation'!$D$3)*'input_cool&amp;vent_evolution'!O$12)</f>
        <v>1425154.7651675334</v>
      </c>
      <c r="CU137" s="2">
        <f>IF($D137=3,(Z137*$P137*$M137*'input_cooling&amp;ventilation'!$D$3)*'input_cool&amp;vent_evolution'!P$11,(Z137*$Q137*'input_cooling&amp;ventilation'!$D$3)*'input_cool&amp;vent_evolution'!P$12)</f>
        <v>1595921.465608486</v>
      </c>
      <c r="CV137" s="2">
        <f>IF($D137=3,(AA137*$P137*$M137*'input_cooling&amp;ventilation'!$D$3)*'input_cool&amp;vent_evolution'!Q$11,(AA137*$Q137*'input_cooling&amp;ventilation'!$D$3)*'input_cool&amp;vent_evolution'!Q$12)</f>
        <v>1751552.7475655102</v>
      </c>
      <c r="CW137" s="2">
        <f>IF($D137=3,(AB137*$P137*$M137*'input_cooling&amp;ventilation'!$D$3)*'input_cool&amp;vent_evolution'!R$11,(AB137*$Q137*'input_cooling&amp;ventilation'!$D$3)*'input_cool&amp;vent_evolution'!R$12)</f>
        <v>1847651.1120674517</v>
      </c>
      <c r="CX137" s="2">
        <f>IF($D137=3,(AC137*$P137*$M137*'input_cooling&amp;ventilation'!$D$3)*'input_cool&amp;vent_evolution'!S$11,(AC137*$Q137*'input_cooling&amp;ventilation'!$D$3)*'input_cool&amp;vent_evolution'!S$12)</f>
        <v>1913984.7323570072</v>
      </c>
      <c r="CY137" s="2">
        <f>IF($D137=3,(AD137*$P137*$M137*'input_cooling&amp;ventilation'!$D$3)*'input_cool&amp;vent_evolution'!T$11,(AD137*$Q137*'input_cooling&amp;ventilation'!$D$3)*'input_cool&amp;vent_evolution'!T$12)</f>
        <v>1986839.0722928466</v>
      </c>
      <c r="CZ137" s="2">
        <f>IF($D137=3,(AE137*$P137*$M137*'input_cooling&amp;ventilation'!$D$3)*'input_cool&amp;vent_evolution'!U$11,(AE137*$Q137*'input_cooling&amp;ventilation'!$D$3)*'input_cool&amp;vent_evolution'!U$12)</f>
        <v>2277386.6671101404</v>
      </c>
      <c r="DA137" s="2">
        <f>IF($D137=3,(AF137*$P137*$M137*'input_cooling&amp;ventilation'!$D$3)*'input_cool&amp;vent_evolution'!V$11,(AF137*$Q137*'input_cooling&amp;ventilation'!$D$3)*'input_cool&amp;vent_evolution'!V$12)</f>
        <v>2301239.8984687626</v>
      </c>
      <c r="DB137" s="2">
        <f>IF($D137=3,(AG137*$P137*$M137*'input_cooling&amp;ventilation'!$D$3)*'input_cool&amp;vent_evolution'!W$11,(AG137*$Q137*'input_cooling&amp;ventilation'!$D$3)*'input_cool&amp;vent_evolution'!W$12)</f>
        <v>2234194.9344516764</v>
      </c>
      <c r="DC137" s="2">
        <f>IF($D137=3,(AH137*$P137*$M137*'input_cooling&amp;ventilation'!$D$3)*'input_cool&amp;vent_evolution'!X$11,(AH137*$Q137*'input_cooling&amp;ventilation'!$D$3)*'input_cool&amp;vent_evolution'!X$12)</f>
        <v>2313155.606620864</v>
      </c>
      <c r="DD137" s="2">
        <f>IF($D137=3,(AI137*$P137*$M137*'input_cooling&amp;ventilation'!$D$3)*'input_cool&amp;vent_evolution'!Y$11,(AI137*$Q137*'input_cooling&amp;ventilation'!$D$3)*'input_cool&amp;vent_evolution'!Y$12)</f>
        <v>2365002.7988508684</v>
      </c>
      <c r="DE137" s="2">
        <f>IF($D137=3,(AJ137*$P137*$M137*'input_cooling&amp;ventilation'!$D$3)*'input_cool&amp;vent_evolution'!Z$11,(AJ137*$Q137*'input_cooling&amp;ventilation'!$D$3)*'input_cool&amp;vent_evolution'!Z$12)</f>
        <v>2533068.3340271492</v>
      </c>
      <c r="DF137" s="2">
        <f>IF($D137=3,(AK137*$P137*$M137*'input_cooling&amp;ventilation'!$D$3)*'input_cool&amp;vent_evolution'!AA$11,(AK137*$Q137*'input_cooling&amp;ventilation'!$D$3)*'input_cool&amp;vent_evolution'!AA$12)</f>
        <v>2549586.6540407566</v>
      </c>
      <c r="DG137" s="2">
        <f>IF($D137=3,(AL137*$P137*$M137*'input_cooling&amp;ventilation'!$D$3)*'input_cool&amp;vent_evolution'!AB$11,(AL137*$Q137*'input_cooling&amp;ventilation'!$D$3)*'input_cool&amp;vent_evolution'!AB$12)</f>
        <v>2288935.7580254553</v>
      </c>
      <c r="DH137" s="2">
        <f>IF($D137=3,(AM137*$P137*$M137*'input_cooling&amp;ventilation'!$D$3)*'input_cool&amp;vent_evolution'!AC$11,(AM137*$Q137*'input_cooling&amp;ventilation'!$D$3)*'input_cool&amp;vent_evolution'!AC$12)</f>
        <v>2283809.7798110596</v>
      </c>
      <c r="DI137" s="2">
        <f>IF($D137=3,(AN137*$P137*$M137*'input_cooling&amp;ventilation'!$D$3)*'input_cool&amp;vent_evolution'!AD$11,(AN137*$Q137*'input_cooling&amp;ventilation'!$D$3)*'input_cool&amp;vent_evolution'!AD$12)</f>
        <v>2256703.7015313841</v>
      </c>
      <c r="DJ137" s="2">
        <f>IF($D137=3,(AO137*$P137*$M137*'input_cooling&amp;ventilation'!$D$3)*'input_cool&amp;vent_evolution'!AE$11,(AO137*$Q137*'input_cooling&amp;ventilation'!$D$3)*'input_cool&amp;vent_evolution'!AE$12)</f>
        <v>2222411.5203515282</v>
      </c>
      <c r="DK137" s="2">
        <f>IF($D137=3,(AP137*$P137*$M137*'input_cooling&amp;ventilation'!$D$3)*'input_cool&amp;vent_evolution'!AF$11,(AP137*$Q137*'input_cooling&amp;ventilation'!$D$3)*'input_cool&amp;vent_evolution'!AF$12)</f>
        <v>2174468.8192385589</v>
      </c>
      <c r="DL137" s="2">
        <f>IF($D137=3,(AQ137*$P137*$M137*'input_cooling&amp;ventilation'!$D$3)*'input_cool&amp;vent_evolution'!AG$11,(AQ137*$Q137*'input_cooling&amp;ventilation'!$D$3)*'input_cool&amp;vent_evolution'!AG$12)</f>
        <v>2151504.4292234764</v>
      </c>
      <c r="DM137" s="2">
        <f>IF($D137=3,(AR137*$P137*$M137*'input_cooling&amp;ventilation'!$D$3)*'input_cool&amp;vent_evolution'!AH$11,(AR137*$Q137*'input_cooling&amp;ventilation'!$D$3)*'input_cool&amp;vent_evolution'!AH$12)</f>
        <v>2116369.275427416</v>
      </c>
      <c r="DN137" s="2">
        <f>IF($D137=3,(AS137*$P137*$M137*'input_cooling&amp;ventilation'!$D$3)*'input_cool&amp;vent_evolution'!AI$11,(AS137*$Q137*'input_cooling&amp;ventilation'!$D$3)*'input_cool&amp;vent_evolution'!AI$12)</f>
        <v>2079789.0388237813</v>
      </c>
      <c r="DO137" s="2">
        <f>IF($D137=3,(AT137*$P137*$M137*'input_cooling&amp;ventilation'!$D$3)*'input_cool&amp;vent_evolution'!AJ$11,(AT137*$Q137*'input_cooling&amp;ventilation'!$D$3)*'input_cool&amp;vent_evolution'!AJ$12)</f>
        <v>2041874.0929014212</v>
      </c>
      <c r="DP137" s="2">
        <f>IF($D137=3,(AU137*$P137*$M137*'input_cooling&amp;ventilation'!$D$3)*'input_cool&amp;vent_evolution'!AK$11,(AU137*$Q137*'input_cooling&amp;ventilation'!$D$3)*'input_cool&amp;vent_evolution'!AK$12)</f>
        <v>2021025.6222382556</v>
      </c>
      <c r="DQ137" s="2">
        <f>IF($D137=3,(AV137*$P137*$M137*'input_cooling&amp;ventilation'!$D$3)*'input_cool&amp;vent_evolution'!AL$11,(AV137*$Q137*'input_cooling&amp;ventilation'!$D$3)*'input_cool&amp;vent_evolution'!AL$12)</f>
        <v>1963860.5038858082</v>
      </c>
      <c r="DR137" s="2">
        <f>IF($D137=3,(AW137*$P137*$M137*'input_cooling&amp;ventilation'!$D$3)*'input_cool&amp;vent_evolution'!AM$11,(AW137*$Q137*'input_cooling&amp;ventilation'!$D$3)*'input_cool&amp;vent_evolution'!AM$12)</f>
        <v>1924228.3213927913</v>
      </c>
      <c r="DS137" s="2">
        <f>IF($D137=3,(AX137*$P137*$M137*'input_cooling&amp;ventilation'!$D$3)*'input_cool&amp;vent_evolution'!AN$11,(AX137*$Q137*'input_cooling&amp;ventilation'!$D$3)*'input_cool&amp;vent_evolution'!AN$12)</f>
        <v>1883998.9119671274</v>
      </c>
      <c r="DT137" s="2">
        <f>IF($D137=3,(AY137*$P137*$M137*'input_cooling&amp;ventilation'!$D$3)*'input_cool&amp;vent_evolution'!AO$11,(AY137*$Q137*'input_cooling&amp;ventilation'!$D$3)*'input_cool&amp;vent_evolution'!AO$12)</f>
        <v>1843784.812208347</v>
      </c>
      <c r="DU137" s="2">
        <f>IF($D137=3,(AZ137*$P137*$M137*'input_cooling&amp;ventilation'!$D$3)*'input_cool&amp;vent_evolution'!AP$11,(AZ137*$Q137*'input_cooling&amp;ventilation'!$D$3)*'input_cool&amp;vent_evolution'!AP$12)</f>
        <v>1803791.4927425734</v>
      </c>
      <c r="DV137" s="2">
        <f>IF($D137=3,(BA137*$P137*$M137*'input_cooling&amp;ventilation'!$D$3)*'input_cool&amp;vent_evolution'!AQ$11,(BA137*$Q137*'input_cooling&amp;ventilation'!$D$3)*'input_cool&amp;vent_evolution'!AQ$12)</f>
        <v>1764161.2940239785</v>
      </c>
      <c r="DW137" s="2">
        <f>IF($D137=3,(BB137*$P137*$M137*'input_cooling&amp;ventilation'!$D$3)*'input_cool&amp;vent_evolution'!AR$11,(BB137*$Q137*'input_cooling&amp;ventilation'!$D$3)*'input_cool&amp;vent_evolution'!AR$12)</f>
        <v>1725113.4554605689</v>
      </c>
      <c r="DX137" s="2">
        <f>IF($D137=3,(BC137*$P137*$M137*'input_cooling&amp;ventilation'!$D$3)*'input_cool&amp;vent_evolution'!AS$11,(BC137*$Q137*'input_cooling&amp;ventilation'!$D$3)*'input_cool&amp;vent_evolution'!AS$12)</f>
        <v>1686855.5514029248</v>
      </c>
      <c r="DY137" s="2">
        <f>IF($D137=3,(BD137*$P137*$M137*'input_cooling&amp;ventilation'!$D$3)*'input_cool&amp;vent_evolution'!AT$11,(BD137*$Q137*'input_cooling&amp;ventilation'!$D$3)*'input_cool&amp;vent_evolution'!AT$12)</f>
        <v>1649609.0772250777</v>
      </c>
      <c r="DZ137" s="2">
        <f>IF($D137=3,(BE137*$P137*$M137*'input_cooling&amp;ventilation'!$D$3)*'input_cool&amp;vent_evolution'!AU$11,(BE137*$Q137*'input_cooling&amp;ventilation'!$D$3)*'input_cool&amp;vent_evolution'!AU$12)</f>
        <v>1665312.7023638531</v>
      </c>
      <c r="EA137" s="2">
        <f>IF($D137=3,(BF137*$P137*$M137*'input_cooling&amp;ventilation'!$D$3)*'input_cool&amp;vent_evolution'!AV$11,(BF137*$Q137*'input_cooling&amp;ventilation'!$D$3)*'input_cool&amp;vent_evolution'!AV$12)</f>
        <v>1681165.8197950167</v>
      </c>
      <c r="EB137">
        <v>0.47</v>
      </c>
      <c r="EC137" s="2">
        <f t="shared" si="193"/>
        <v>4865064</v>
      </c>
      <c r="ED137" s="2">
        <f>IF($D137=3,(EC137*(1+'input_cool&amp;vent_evolution'!M$10)),EC137*(1+'input_cool&amp;vent_evolution'!M$9))</f>
        <v>4968768.3932630848</v>
      </c>
      <c r="EE137" s="2">
        <f>IF($D137=3,(ED137*(1+'input_cool&amp;vent_evolution'!N$10)),ED137*(1+'input_cool&amp;vent_evolution'!N$9))</f>
        <v>5072579.8196243616</v>
      </c>
      <c r="EF137" s="2">
        <f>IF($D137=3,(EE137*(1+'input_cool&amp;vent_evolution'!O$10)),EE137*(1+'input_cool&amp;vent_evolution'!O$9))</f>
        <v>5176498.2809553668</v>
      </c>
      <c r="EG137" s="2">
        <f>IF($D137=3,(EF137*(1+'input_cool&amp;vent_evolution'!P$10)),EF137*(1+'input_cool&amp;vent_evolution'!P$9))</f>
        <v>5274757.7595963441</v>
      </c>
      <c r="EH137" s="2">
        <f>IF($D137=3,(EG137*(1+'input_cool&amp;vent_evolution'!Q$10)),EG137*(1+'input_cool&amp;vent_evolution'!Q$9))</f>
        <v>5373124.2734150048</v>
      </c>
      <c r="EI137" s="2">
        <f>IF($D137=3,(EH137*(1+'input_cool&amp;vent_evolution'!R$10)),EH137*(1+'input_cool&amp;vent_evolution'!R$9))</f>
        <v>5450414.7789578298</v>
      </c>
      <c r="EJ137" s="2">
        <f>IF($D137=3,(EI137*(1+'input_cool&amp;vent_evolution'!S$10)),EI137*(1+'input_cool&amp;vent_evolution'!S$9))</f>
        <v>5527752.2573712924</v>
      </c>
      <c r="EK137" s="2">
        <f>IF($D137=3,(EJ137*(1+'input_cool&amp;vent_evolution'!T$10)),EJ137*(1+'input_cool&amp;vent_evolution'!T$9))</f>
        <v>5605136.7082394995</v>
      </c>
      <c r="EL137" s="2">
        <f>IF($D137=3,(EK137*(1+'input_cool&amp;vent_evolution'!U$10)),EK137*(1+'input_cool&amp;vent_evolution'!U$9))</f>
        <v>5682568.1282352349</v>
      </c>
      <c r="EM137" s="2">
        <f>IF($D137=3,(EL137*(1+'input_cool&amp;vent_evolution'!V$10)),EL137*(1+'input_cool&amp;vent_evolution'!V$9))</f>
        <v>5760046.5202698084</v>
      </c>
      <c r="EN137" s="2">
        <f>IF($D137=3,(EM137*(1+'input_cool&amp;vent_evolution'!W$10)),EM137*(1+'input_cool&amp;vent_evolution'!W$9))</f>
        <v>5820304.1081068479</v>
      </c>
      <c r="EO137" s="2">
        <f>IF($D137=3,(EN137*(1+'input_cool&amp;vent_evolution'!X$10)),EN137*(1+'input_cool&amp;vent_evolution'!X$9))</f>
        <v>5880601.0077147335</v>
      </c>
      <c r="EP137" s="2">
        <f>IF($D137=3,(EO137*(1+'input_cool&amp;vent_evolution'!Y$10)),EO137*(1+'input_cool&amp;vent_evolution'!Y$9))</f>
        <v>5940937.2213809127</v>
      </c>
      <c r="EQ137" s="2">
        <f>IF($D137=3,(EP137*(1+'input_cool&amp;vent_evolution'!Z$10)),EP137*(1+'input_cool&amp;vent_evolution'!Z$9))</f>
        <v>6001312.745362292</v>
      </c>
      <c r="ER137" s="2">
        <f>IF($D137=3,(EQ137*(1+'input_cool&amp;vent_evolution'!AA$10)),EQ137*(1+'input_cool&amp;vent_evolution'!AA$9))</f>
        <v>6061727.5834019622</v>
      </c>
      <c r="ES137" s="2">
        <f>IF($D137=3,(ER137*(1+'input_cool&amp;vent_evolution'!AB$10)),ER137*(1+'input_cool&amp;vent_evolution'!AB$9))</f>
        <v>6103780.9474635571</v>
      </c>
      <c r="ET137" s="2">
        <f>IF($D137=3,(ES137*(1+'input_cool&amp;vent_evolution'!AC$10)),ES137*(1+'input_cool&amp;vent_evolution'!AC$9))</f>
        <v>6145863.8182278266</v>
      </c>
      <c r="EU137" s="2">
        <f>IF($D137=3,(ET137*(1+'input_cool&amp;vent_evolution'!AD$10)),ET137*(1+'input_cool&amp;vent_evolution'!AD$9))</f>
        <v>6187976.2008935306</v>
      </c>
      <c r="EV137" s="2">
        <f>IF($D137=3,(EU137*(1+'input_cool&amp;vent_evolution'!AE$10)),EU137*(1+'input_cool&amp;vent_evolution'!AE$9))</f>
        <v>6230118.0906778127</v>
      </c>
      <c r="EW137" s="2">
        <f>IF($D137=3,(EV137*(1+'input_cool&amp;vent_evolution'!AF$10)),EV137*(1+'input_cool&amp;vent_evolution'!AF$9))</f>
        <v>6272289.4921555771</v>
      </c>
      <c r="EX137" s="2">
        <f>IF($D137=3,(EW137*(1+'input_cool&amp;vent_evolution'!AG$10)),EW137*(1+'input_cool&amp;vent_evolution'!AG$9))</f>
        <v>6298951.874752325</v>
      </c>
      <c r="EY137" s="2">
        <f>IF($D137=3,(EX137*(1+'input_cool&amp;vent_evolution'!AH$10)),EX137*(1+'input_cool&amp;vent_evolution'!AH$9))</f>
        <v>6325622.1956467209</v>
      </c>
      <c r="EZ137" s="2">
        <f>IF($D137=3,(EY137*(1+'input_cool&amp;vent_evolution'!AI$10)),EY137*(1+'input_cool&amp;vent_evolution'!AI$9))</f>
        <v>6352300.4562944174</v>
      </c>
      <c r="FA137" s="2">
        <f>IF($D137=3,(EZ137*(1+'input_cool&amp;vent_evolution'!AJ$10)),EZ137*(1+'input_cool&amp;vent_evolution'!AJ$9))</f>
        <v>6378986.6550318124</v>
      </c>
      <c r="FB137" s="2">
        <f>IF($D137=3,(FA137*(1+'input_cool&amp;vent_evolution'!AK$10)),FA137*(1+'input_cool&amp;vent_evolution'!AK$9))</f>
        <v>6405680.7883237405</v>
      </c>
      <c r="FC137" s="2">
        <f>IF($D137=3,(FB137*(1+'input_cool&amp;vent_evolution'!AL$10)),FB137*(1+'input_cool&amp;vent_evolution'!AL$9))</f>
        <v>6432382.8638643762</v>
      </c>
      <c r="FD137" s="2">
        <f>IF($D137=3,(FC137*(1+'input_cool&amp;vent_evolution'!AM$10)),FC137*(1+'input_cool&amp;vent_evolution'!AM$9))</f>
        <v>6459092.8752072472</v>
      </c>
      <c r="FE137" s="2">
        <f>IF($D137=3,(FD137*(1+'input_cool&amp;vent_evolution'!AN$10)),FD137*(1+'input_cool&amp;vent_evolution'!AN$9))</f>
        <v>6485810.8263034225</v>
      </c>
      <c r="FF137" s="2">
        <f>IF($D137=3,(FE137*(1+'input_cool&amp;vent_evolution'!AO$10)),FE137*(1+'input_cool&amp;vent_evolution'!AO$9))</f>
        <v>6512536.7146574929</v>
      </c>
      <c r="FG137" s="2">
        <f>IF($D137=3,(FF137*(1+'input_cool&amp;vent_evolution'!AP$10)),FF137*(1+'input_cool&amp;vent_evolution'!AP$9))</f>
        <v>6539270.5419330588</v>
      </c>
      <c r="FH137" s="2">
        <f>IF($D137=3,(FG137*(1+'input_cool&amp;vent_evolution'!AQ$10)),FG137*(1+'input_cool&amp;vent_evolution'!AQ$9))</f>
        <v>6566012.3056347184</v>
      </c>
      <c r="FI137" s="2">
        <f>IF($D137=3,(FH137*(1+'input_cool&amp;vent_evolution'!AR$10)),FH137*(1+'input_cool&amp;vent_evolution'!AR$9))</f>
        <v>6592762.008673775</v>
      </c>
      <c r="FJ137" s="2">
        <f>IF($D137=3,(FI137*(1+'input_cool&amp;vent_evolution'!AS$10)),FI137*(1+'input_cool&amp;vent_evolution'!AS$9))</f>
        <v>6619519.6491786791</v>
      </c>
      <c r="FK137" s="2">
        <f>IF($D137=3,(FJ137*(1+'input_cool&amp;vent_evolution'!AT$10)),FJ137*(1+'input_cool&amp;vent_evolution'!AT$9))</f>
        <v>6646285.2296448248</v>
      </c>
      <c r="FL137" s="2">
        <f>IF($D137=3,(FK137*(1+'input_cool&amp;vent_evolution'!AU$10)),FK137*(1+'input_cool&amp;vent_evolution'!AU$9))</f>
        <v>6673159.0349272192</v>
      </c>
      <c r="FM137" s="2">
        <f t="shared" si="194"/>
        <v>7958361.7516594492</v>
      </c>
      <c r="FN137" s="2">
        <f t="shared" si="195"/>
        <v>8128003.3179007117</v>
      </c>
      <c r="FO137" s="2">
        <f t="shared" si="196"/>
        <v>8297819.9708653605</v>
      </c>
      <c r="FP137" s="2">
        <f t="shared" si="197"/>
        <v>8467811.7136148848</v>
      </c>
      <c r="FQ137" s="2">
        <f t="shared" si="198"/>
        <v>8628546.3877228405</v>
      </c>
      <c r="FR137" s="2">
        <f t="shared" si="199"/>
        <v>8789456.1519558541</v>
      </c>
      <c r="FS137" s="2">
        <f t="shared" si="200"/>
        <v>8915889.3916991409</v>
      </c>
      <c r="FT137" s="2">
        <f t="shared" si="201"/>
        <v>9042399.4705337659</v>
      </c>
      <c r="FU137" s="2">
        <f t="shared" si="202"/>
        <v>9168986.3877793979</v>
      </c>
      <c r="FV137" s="2">
        <f t="shared" si="203"/>
        <v>9295650.137993319</v>
      </c>
      <c r="FW137" s="2">
        <f t="shared" si="204"/>
        <v>9422390.7259379011</v>
      </c>
      <c r="FX137" s="2">
        <f t="shared" si="205"/>
        <v>9520961.2035903148</v>
      </c>
      <c r="FY137" s="2">
        <f t="shared" si="206"/>
        <v>9619595.9881652016</v>
      </c>
      <c r="FZ137" s="2">
        <f t="shared" si="207"/>
        <v>9718295.0834044162</v>
      </c>
      <c r="GA137" s="2">
        <f t="shared" si="208"/>
        <v>9817058.4831849355</v>
      </c>
      <c r="GB137" s="2">
        <f t="shared" si="209"/>
        <v>9915886.1936297733</v>
      </c>
      <c r="GC137" s="2">
        <f t="shared" si="210"/>
        <v>9984677.8650397304</v>
      </c>
      <c r="GD137" s="2">
        <f t="shared" si="211"/>
        <v>10053517.804060141</v>
      </c>
      <c r="GE137" s="2">
        <f t="shared" si="212"/>
        <v>10122406.019195231</v>
      </c>
      <c r="GF137" s="2">
        <f t="shared" si="213"/>
        <v>10191342.502621118</v>
      </c>
      <c r="GG137" s="2">
        <f t="shared" si="214"/>
        <v>10260327.261821514</v>
      </c>
      <c r="GH137" s="2">
        <f t="shared" si="215"/>
        <v>10303942.080838503</v>
      </c>
      <c r="GI137" s="2">
        <f t="shared" si="216"/>
        <v>10347569.885469737</v>
      </c>
      <c r="GJ137" s="2">
        <f t="shared" si="217"/>
        <v>10391210.678096395</v>
      </c>
      <c r="GK137" s="2">
        <f t="shared" si="218"/>
        <v>10434864.455997132</v>
      </c>
      <c r="GL137" s="2">
        <f t="shared" si="219"/>
        <v>10478531.213389054</v>
      </c>
      <c r="GM137" s="2">
        <f t="shared" si="220"/>
        <v>10522210.962858438</v>
      </c>
      <c r="GN137" s="2">
        <f t="shared" si="221"/>
        <v>10565903.693860022</v>
      </c>
      <c r="GO137" s="2">
        <f t="shared" si="222"/>
        <v>10609609.412857041</v>
      </c>
      <c r="GP137" s="2">
        <f t="shared" si="223"/>
        <v>10653328.115767457</v>
      </c>
      <c r="GQ137" s="2">
        <f t="shared" si="224"/>
        <v>10697059.805312617</v>
      </c>
      <c r="GR137" s="2">
        <f t="shared" si="225"/>
        <v>10740804.477410495</v>
      </c>
      <c r="GS137" s="2">
        <f t="shared" si="226"/>
        <v>10784562.13682346</v>
      </c>
      <c r="GT137" s="2">
        <f t="shared" si="227"/>
        <v>10828332.780489996</v>
      </c>
      <c r="GU137" s="2">
        <f t="shared" si="228"/>
        <v>10872116.412492111</v>
      </c>
      <c r="GV137" s="2">
        <f t="shared" si="229"/>
        <v>10916077.080652067</v>
      </c>
      <c r="GW137" s="2">
        <f>IF($D137=3,($N137*$M137*EC137*'input_cooling&amp;ventilation'!$D$3)*'input_cool&amp;vent_evolution'!M$11,($O137*$M137*EC137*'input_cooling&amp;ventilation'!$D$3)*'input_cool&amp;vent_evolution'!M$10)</f>
        <v>1649966.1325564864</v>
      </c>
      <c r="GX137" s="2">
        <f>IF($D137=3,($N137*$M137*ED137*'input_cooling&amp;ventilation'!$D$3)*'input_cool&amp;vent_evolution'!N$11,($O137*$M137*ED137*'input_cooling&amp;ventilation'!$D$3)*'input_cool&amp;vent_evolution'!N$10)</f>
        <v>1559706.6802831546</v>
      </c>
      <c r="GY137" s="2">
        <f>IF($D137=3,($N137*$M137*EE137*'input_cooling&amp;ventilation'!$D$3)*'input_cool&amp;vent_evolution'!O$11,($O137*$M137*EE137*'input_cooling&amp;ventilation'!$D$3)*'input_cool&amp;vent_evolution'!O$10)</f>
        <v>1492717.5703820286</v>
      </c>
      <c r="GZ137" s="2">
        <f>IF($D137=3,($N137*$M137*EF137*'input_cooling&amp;ventilation'!$D$3)*'input_cool&amp;vent_evolution'!P$11,($O137*$M137*EF137*'input_cooling&amp;ventilation'!$D$3)*'input_cool&amp;vent_evolution'!P$10)</f>
        <v>1683998.2510323946</v>
      </c>
      <c r="HA137" s="2">
        <f>IF($D137=3,($N137*$M137*EG137*'input_cooling&amp;ventilation'!$D$3)*'input_cool&amp;vent_evolution'!Q$11,($O137*$M137*EG137*'input_cooling&amp;ventilation'!$D$3)*'input_cool&amp;vent_evolution'!Q$10)</f>
        <v>1856698.0604159348</v>
      </c>
      <c r="HB137" s="2">
        <f>IF($D137=3,($N137*$M137*EH137*'input_cooling&amp;ventilation'!$D$3)*'input_cool&amp;vent_evolution'!R$11,($O137*$M137*EH137*'input_cooling&amp;ventilation'!$D$3)*'input_cool&amp;vent_evolution'!R$10)</f>
        <v>1964631.2345061318</v>
      </c>
      <c r="HC137" s="2">
        <f>IF($D137=3,($N137*$M137*EI137*'input_cooling&amp;ventilation'!$D$3)*'input_cool&amp;vent_evolution'!S$11,($O137*$M137*EI137*'input_cooling&amp;ventilation'!$D$3)*'input_cool&amp;vent_evolution'!S$10)</f>
        <v>2031720.4291974863</v>
      </c>
      <c r="HD137" s="2">
        <f>IF($D137=3,($N137*$M137*EJ137*'input_cooling&amp;ventilation'!$D$3)*'input_cool&amp;vent_evolution'!T$11,($O137*$M137*EJ137*'input_cooling&amp;ventilation'!$D$3)*'input_cool&amp;vent_evolution'!T$10)</f>
        <v>2104431.6925495891</v>
      </c>
      <c r="HE137" s="2">
        <f>IF($D137=3,($N137*$M137*EK137*'input_cooling&amp;ventilation'!$D$3)*'input_cool&amp;vent_evolution'!U$11,($O137*$M137*EK137*'input_cooling&amp;ventilation'!$D$3)*'input_cool&amp;vent_evolution'!U$10)</f>
        <v>2405607.8311351999</v>
      </c>
      <c r="HF137" s="2">
        <f>IF($D137=3,($N137*$M137*EL137*'input_cooling&amp;ventilation'!$D$3)*'input_cool&amp;vent_evolution'!V$11,($O137*$M137*EL137*'input_cooling&amp;ventilation'!$D$3)*'input_cool&amp;vent_evolution'!V$10)</f>
        <v>2418664.6643636185</v>
      </c>
      <c r="HG137" s="2">
        <f>IF($D137=3,($N137*$M137*EM137*'input_cooling&amp;ventilation'!$D$3)*'input_cool&amp;vent_evolution'!W$11,($O137*$M137*EM137*'input_cooling&amp;ventilation'!$D$3)*'input_cool&amp;vent_evolution'!W$10)</f>
        <v>2336415.568987153</v>
      </c>
      <c r="HH137" s="2">
        <f>IF($D137=3,($N137*$M137*EN137*'input_cooling&amp;ventilation'!$D$3)*'input_cool&amp;vent_evolution'!X$11,($O137*$M137*EN137*'input_cooling&amp;ventilation'!$D$3)*'input_cool&amp;vent_evolution'!X$10)</f>
        <v>2401393.0741064711</v>
      </c>
      <c r="HI137" s="2">
        <f>IF($D137=3,($N137*$M137*EO137*'input_cooling&amp;ventilation'!$D$3)*'input_cool&amp;vent_evolution'!Y$11,($O137*$M137*EO137*'input_cooling&amp;ventilation'!$D$3)*'input_cool&amp;vent_evolution'!Y$10)</f>
        <v>2436379.4721292751</v>
      </c>
      <c r="HJ137" s="2">
        <f>IF($D137=3,($N137*$M137*EP137*'input_cooling&amp;ventilation'!$D$3)*'input_cool&amp;vent_evolution'!Z$11,($O137*$M137*EP137*'input_cooling&amp;ventilation'!$D$3)*'input_cool&amp;vent_evolution'!Z$10)</f>
        <v>2589047.1871702322</v>
      </c>
      <c r="HK137" s="2">
        <f>IF($D137=3,($N137*$M137*EQ137*'input_cooling&amp;ventilation'!$D$3)*'input_cool&amp;vent_evolution'!AA$11,($O137*$M137*EQ137*'input_cooling&amp;ventilation'!$D$3)*'input_cool&amp;vent_evolution'!AA$10)</f>
        <v>2582837.9965502121</v>
      </c>
      <c r="HL137" s="2">
        <f>IF($D137=3,($N137*$M137*ER137*'input_cooling&amp;ventilation'!$D$3)*'input_cool&amp;vent_evolution'!AB$11,($O137*$M137*ER137*'input_cooling&amp;ventilation'!$D$3)*'input_cool&amp;vent_evolution'!AB$10)</f>
        <v>2298560.2678812342</v>
      </c>
      <c r="HM137" s="2">
        <f>IF($D137=3,($N137*$M137*ES137*'input_cooling&amp;ventilation'!$D$3)*'input_cool&amp;vent_evolution'!AC$11,($O137*$M137*ES137*'input_cooling&amp;ventilation'!$D$3)*'input_cool&amp;vent_evolution'!AC$10)</f>
        <v>2271388.5901894919</v>
      </c>
      <c r="HN137" s="2">
        <f>IF($D137=3,($N137*$M137*ET137*'input_cooling&amp;ventilation'!$D$3)*'input_cool&amp;vent_evolution'!AD$11,($O137*$M137*ET137*'input_cooling&amp;ventilation'!$D$3)*'input_cool&amp;vent_evolution'!AD$10)</f>
        <v>2223461.7668713517</v>
      </c>
      <c r="HO137" s="2">
        <f>IF($D137=3,($N137*$M137*EU137*'input_cooling&amp;ventilation'!$D$3)*'input_cool&amp;vent_evolution'!AE$11,($O137*$M137*EU137*'input_cooling&amp;ventilation'!$D$3)*'input_cool&amp;vent_evolution'!AE$10)</f>
        <v>2170099.6811552676</v>
      </c>
      <c r="HP137" s="2">
        <f>IF($D137=3,($N137*$M137*EV137*'input_cooling&amp;ventilation'!$D$3)*'input_cool&amp;vent_evolution'!AF$11,($O137*$M137*EV137*'input_cooling&amp;ventilation'!$D$3)*'input_cool&amp;vent_evolution'!AF$10)</f>
        <v>2105228.20280291</v>
      </c>
      <c r="HQ137" s="2">
        <f>IF($D137=3,($N137*$M137*EW137*'input_cooling&amp;ventilation'!$D$3)*'input_cool&amp;vent_evolution'!AG$11,($O137*$M137*EW137*'input_cooling&amp;ventilation'!$D$3)*'input_cool&amp;vent_evolution'!AG$10)</f>
        <v>2066341.4948584482</v>
      </c>
      <c r="HR137" s="2">
        <f>IF($D137=3,($N137*$M137*EX137*'input_cooling&amp;ventilation'!$D$3)*'input_cool&amp;vent_evolution'!AH$11,($O137*$M137*EX137*'input_cooling&amp;ventilation'!$D$3)*'input_cool&amp;vent_evolution'!AH$10)</f>
        <v>2012042.9061330224</v>
      </c>
      <c r="HS137" s="2">
        <f>IF($D137=3,($N137*$M137*EY137*'input_cooling&amp;ventilation'!$D$3)*'input_cool&amp;vent_evolution'!AI$11,($O137*$M137*EY137*'input_cooling&amp;ventilation'!$D$3)*'input_cool&amp;vent_evolution'!AI$10)</f>
        <v>1958089.952229043</v>
      </c>
      <c r="HT137" s="2">
        <f>IF($D137=3,($N137*$M137*EZ137*'input_cooling&amp;ventilation'!$D$3)*'input_cool&amp;vent_evolution'!AJ$11,($O137*$M137*EZ137*'input_cooling&amp;ventilation'!$D$3)*'input_cool&amp;vent_evolution'!AJ$10)</f>
        <v>1904535.3059434299</v>
      </c>
      <c r="HU137" s="2">
        <f>IF($D137=3,($N137*$M137*FA137*'input_cooling&amp;ventilation'!$D$3)*'input_cool&amp;vent_evolution'!AK$11,($O137*$M137*FA137*'input_cooling&amp;ventilation'!$D$3)*'input_cool&amp;vent_evolution'!AK$10)</f>
        <v>1868336.7229929382</v>
      </c>
      <c r="HV137" s="2">
        <f>IF($D137=3,($N137*$M137*FB137*'input_cooling&amp;ventilation'!$D$3)*'input_cool&amp;vent_evolution'!AL$11,($O137*$M137*FB137*'input_cooling&amp;ventilation'!$D$3)*'input_cool&amp;vent_evolution'!AL$10)</f>
        <v>1799869.4050886969</v>
      </c>
      <c r="HW137" s="2">
        <f>IF($D137=3,($N137*$M137*FC137*'input_cooling&amp;ventilation'!$D$3)*'input_cool&amp;vent_evolution'!AM$11,($O137*$M137*FC137*'input_cooling&amp;ventilation'!$D$3)*'input_cool&amp;vent_evolution'!AM$10)</f>
        <v>1749250.2230681721</v>
      </c>
      <c r="HX137" s="2">
        <f>IF($D137=3,($N137*$M137*FD137*'input_cooling&amp;ventilation'!$D$3)*'input_cool&amp;vent_evolution'!AN$11,($O137*$M137*FD137*'input_cooling&amp;ventilation'!$D$3)*'input_cool&amp;vent_evolution'!AN$10)</f>
        <v>1699435.8206494865</v>
      </c>
      <c r="HY137" s="2">
        <f>IF($D137=3,($N137*$M137*FE137*'input_cooling&amp;ventilation'!$D$3)*'input_cool&amp;vent_evolution'!AO$11,($O137*$M137*FE137*'input_cooling&amp;ventilation'!$D$3)*'input_cool&amp;vent_evolution'!AO$10)</f>
        <v>1650909.6523595855</v>
      </c>
      <c r="HZ137" s="2">
        <f>IF($D137=3,($N137*$M137*FF137*'input_cooling&amp;ventilation'!$D$3)*'input_cool&amp;vent_evolution'!AP$11,($O137*$M137*FF137*'input_cooling&amp;ventilation'!$D$3)*'input_cool&amp;vent_evolution'!AP$10)</f>
        <v>1603775.2964572306</v>
      </c>
      <c r="IA137" s="2">
        <f>IF($D137=3,($N137*$M137*FG137*'input_cooling&amp;ventilation'!$D$3)*'input_cool&amp;vent_evolution'!AQ$11,($O137*$M137*FG137*'input_cooling&amp;ventilation'!$D$3)*'input_cool&amp;vent_evolution'!AQ$10)</f>
        <v>1558079.0612816676</v>
      </c>
      <c r="IB137" s="2">
        <f>IF($D137=3,($N137*$M137*FH137*'input_cooling&amp;ventilation'!$D$3)*'input_cool&amp;vent_evolution'!AR$11,($O137*$M137*FH137*'input_cooling&amp;ventilation'!$D$3)*'input_cool&amp;vent_evolution'!AR$10)</f>
        <v>1513935.7915007758</v>
      </c>
      <c r="IC137" s="2">
        <f>IF($D137=3,($N137*$M137*FI137*'input_cooling&amp;ventilation'!$D$3)*'input_cool&amp;vent_evolution'!AS$11,($O137*$M137*FI137*'input_cooling&amp;ventilation'!$D$3)*'input_cool&amp;vent_evolution'!AS$10)</f>
        <v>1471449.1395609316</v>
      </c>
      <c r="ID137" s="2">
        <f>IF($D137=3,($N137*$M137*FJ137*'input_cooling&amp;ventilation'!$D$3)*'input_cool&amp;vent_evolution'!AT$11,($O137*$M137*FJ137*'input_cooling&amp;ventilation'!$D$3)*'input_cool&amp;vent_evolution'!AT$10)</f>
        <v>1430734.6785923606</v>
      </c>
      <c r="IE137" s="2">
        <f>IF($D137=3,($N137*$M137*FK137*'input_cooling&amp;ventilation'!$D$3)*'input_cool&amp;vent_evolution'!AU$11,($O137*$M137*FK137*'input_cooling&amp;ventilation'!$D$3)*'input_cool&amp;vent_evolution'!AU$10)</f>
        <v>1436519.7576003701</v>
      </c>
      <c r="IF137" s="2">
        <f>IF($D137=3,($N137*$M137*FL137*'input_cooling&amp;ventilation'!$D$3)*'input_cool&amp;vent_evolution'!AV$11,($O137*$M137*FL137*'input_cooling&amp;ventilation'!$D$3)*'input_cool&amp;vent_evolution'!AV$10)</f>
        <v>1442328.2281844902</v>
      </c>
    </row>
    <row r="138" spans="1:240" x14ac:dyDescent="0.25">
      <c r="A138">
        <v>136</v>
      </c>
      <c r="B138">
        <v>100100</v>
      </c>
      <c r="C138">
        <v>19</v>
      </c>
      <c r="D138">
        <v>3</v>
      </c>
      <c r="E138">
        <v>1</v>
      </c>
      <c r="F138" s="2">
        <v>111812400</v>
      </c>
      <c r="G138" s="2">
        <v>118321667.68729299</v>
      </c>
      <c r="H138" s="2">
        <v>111812400</v>
      </c>
      <c r="I138" s="17">
        <v>0.27</v>
      </c>
      <c r="J138">
        <v>0.12273369100000001</v>
      </c>
      <c r="K138" s="2">
        <f t="shared" si="154"/>
        <v>13723148.5515684</v>
      </c>
      <c r="L138" s="2">
        <f t="shared" si="155"/>
        <v>31946850.275569111</v>
      </c>
      <c r="M138">
        <v>0.32523759239704297</v>
      </c>
      <c r="N138" s="17">
        <f>'input_cooling&amp;ventilation'!$D$5</f>
        <v>57.500092182043396</v>
      </c>
      <c r="O138" s="45">
        <f>'input_cooling&amp;ventilation'!$D$6</f>
        <v>19.328678831353667</v>
      </c>
      <c r="P138" s="45">
        <f>'input_cooling&amp;ventilation'!$C$5</f>
        <v>50.351688737400465</v>
      </c>
      <c r="Q138" s="45">
        <f>'input_cooling&amp;ventilation'!$C$6</f>
        <v>32.240814214248743</v>
      </c>
      <c r="R138">
        <v>17</v>
      </c>
      <c r="S138">
        <v>12</v>
      </c>
      <c r="T138">
        <v>14</v>
      </c>
      <c r="U138" s="2">
        <f t="shared" si="156"/>
        <v>11236693.819674196</v>
      </c>
      <c r="V138" s="2">
        <f t="shared" si="157"/>
        <v>24600642.138782669</v>
      </c>
      <c r="W138" s="2">
        <v>26895000.312960491</v>
      </c>
      <c r="X138" s="57">
        <f>IF($D138=3,(W138*(1+'input_cool&amp;vent_evolution'!M$11)),(W138*(1+'input_cool&amp;vent_evolution'!M$12)))</f>
        <v>27296739.57692451</v>
      </c>
      <c r="Y138" s="57">
        <f>IF($D138=3,(X138*(1+'input_cool&amp;vent_evolution'!N$11)),(X138*(1+'input_cool&amp;vent_evolution'!N$12)))</f>
        <v>27674130.290022593</v>
      </c>
      <c r="Z138" s="57">
        <f>IF($D138=3,(Y138*(1+'input_cool&amp;vent_evolution'!O$11)),(Y138*(1+'input_cool&amp;vent_evolution'!O$12)))</f>
        <v>28032811.800706506</v>
      </c>
      <c r="AA138" s="57">
        <f>IF($D138=3,(Z138*(1+'input_cool&amp;vent_evolution'!P$11)),(Z138*(1+'input_cool&amp;vent_evolution'!P$12)))</f>
        <v>28434471.701938383</v>
      </c>
      <c r="AB138" s="57">
        <f>IF($D138=3,(AA138*(1+'input_cool&amp;vent_evolution'!Q$11)),(AA138*(1+'input_cool&amp;vent_evolution'!Q$12)))</f>
        <v>28875300.726893786</v>
      </c>
      <c r="AC138" s="57">
        <f>IF($D138=3,(AB138*(1+'input_cool&amp;vent_evolution'!R$11)),(AB138*(1+'input_cool&amp;vent_evolution'!R$12)))</f>
        <v>29340315.691086292</v>
      </c>
      <c r="AD138" s="57">
        <f>IF($D138=3,(AC138*(1+'input_cool&amp;vent_evolution'!S$11)),(AC138*(1+'input_cool&amp;vent_evolution'!S$12)))</f>
        <v>29822025.433780134</v>
      </c>
      <c r="AE138" s="57">
        <f>IF($D138=3,(AD138*(1+'input_cool&amp;vent_evolution'!T$11)),(AD138*(1+'input_cool&amp;vent_evolution'!T$12)))</f>
        <v>30322071.083104435</v>
      </c>
      <c r="AF138" s="57">
        <f>IF($D138=3,(AE138*(1+'input_cool&amp;vent_evolution'!U$11)),(AE138*(1+'input_cool&amp;vent_evolution'!U$12)))</f>
        <v>30895241.457393181</v>
      </c>
      <c r="AG138" s="57">
        <f>IF($D138=3,(AF138*(1+'input_cool&amp;vent_evolution'!V$11)),(AF138*(1+'input_cool&amp;vent_evolution'!V$12)))</f>
        <v>31474415.188838299</v>
      </c>
      <c r="AH138" s="57">
        <f>IF($D138=3,(AG138*(1+'input_cool&amp;vent_evolution'!W$11)),(AG138*(1+'input_cool&amp;vent_evolution'!W$12)))</f>
        <v>32036715.111511797</v>
      </c>
      <c r="AI138" s="57">
        <f>IF($D138=3,(AH138*(1+'input_cool&amp;vent_evolution'!X$11)),(AH138*(1+'input_cool&amp;vent_evolution'!X$12)))</f>
        <v>32618887.77633968</v>
      </c>
      <c r="AJ138" s="57">
        <f>IF($D138=3,(AI138*(1+'input_cool&amp;vent_evolution'!Y$11)),(AI138*(1+'input_cool&amp;vent_evolution'!Y$12)))</f>
        <v>33214109.290098429</v>
      </c>
      <c r="AK138" s="57">
        <f>IF($D138=3,(AJ138*(1+'input_cool&amp;vent_evolution'!Z$11)),(AJ138*(1+'input_cool&amp;vent_evolution'!Z$12)))</f>
        <v>33851629.367861792</v>
      </c>
      <c r="AL138" s="57">
        <f>IF($D138=3,(AK138*(1+'input_cool&amp;vent_evolution'!AA$11)),(AK138*(1+'input_cool&amp;vent_evolution'!AA$12)))</f>
        <v>34493306.759708688</v>
      </c>
      <c r="AM138" s="57">
        <f>IF($D138=3,(AL138*(1+'input_cool&amp;vent_evolution'!AB$11)),(AL138*(1+'input_cool&amp;vent_evolution'!AB$12)))</f>
        <v>35069383.797524631</v>
      </c>
      <c r="AN138" s="57">
        <f>IF($D138=3,(AM138*(1+'input_cool&amp;vent_evolution'!AC$11)),(AM138*(1+'input_cool&amp;vent_evolution'!AC$12)))</f>
        <v>35644170.734325163</v>
      </c>
      <c r="AO138" s="57">
        <f>IF($D138=3,(AN138*(1+'input_cool&amp;vent_evolution'!AD$11)),(AN138*(1+'input_cool&amp;vent_evolution'!AD$12)))</f>
        <v>36212135.640744358</v>
      </c>
      <c r="AP138" s="57">
        <f>IF($D138=3,(AO138*(1+'input_cool&amp;vent_evolution'!AE$11)),(AO138*(1+'input_cool&amp;vent_evolution'!AE$12)))</f>
        <v>36771469.925668366</v>
      </c>
      <c r="AQ138" s="57">
        <f>IF($D138=3,(AP138*(1+'input_cool&amp;vent_evolution'!AF$11)),(AP138*(1+'input_cool&amp;vent_evolution'!AF$12)))</f>
        <v>37318738.040038988</v>
      </c>
      <c r="AR138" s="57">
        <f>IF($D138=3,(AQ138*(1+'input_cool&amp;vent_evolution'!AG$11)),(AQ138*(1+'input_cool&amp;vent_evolution'!AG$12)))</f>
        <v>37860226.499944106</v>
      </c>
      <c r="AS138" s="57">
        <f>IF($D138=3,(AR138*(1+'input_cool&amp;vent_evolution'!AH$11)),(AR138*(1+'input_cool&amp;vent_evolution'!AH$12)))</f>
        <v>38392872.179858096</v>
      </c>
      <c r="AT138" s="57">
        <f>IF($D138=3,(AS138*(1+'input_cool&amp;vent_evolution'!AI$11)),(AS138*(1+'input_cool&amp;vent_evolution'!AI$12)))</f>
        <v>38916311.382800713</v>
      </c>
      <c r="AU138" s="57">
        <f>IF($D138=3,(AT138*(1+'input_cool&amp;vent_evolution'!AJ$11)),(AT138*(1+'input_cool&amp;vent_evolution'!AJ$12)))</f>
        <v>39430208.190479793</v>
      </c>
      <c r="AV138" s="57">
        <f>IF($D138=3,(AU138*(1+'input_cool&amp;vent_evolution'!AK$11)),(AU138*(1+'input_cool&amp;vent_evolution'!AK$12)))</f>
        <v>39938857.876136981</v>
      </c>
      <c r="AW138" s="57">
        <f>IF($D138=3,(AV138*(1+'input_cool&amp;vent_evolution'!AL$11)),(AV138*(1+'input_cool&amp;vent_evolution'!AL$12)))</f>
        <v>40433120.302592412</v>
      </c>
      <c r="AX138" s="57">
        <f>IF($D138=3,(AW138*(1+'input_cool&amp;vent_evolution'!AM$11)),(AW138*(1+'input_cool&amp;vent_evolution'!AM$12)))</f>
        <v>40917408.141420081</v>
      </c>
      <c r="AY138" s="57">
        <f>IF($D138=3,(AX138*(1+'input_cool&amp;vent_evolution'!AN$11)),(AX138*(1+'input_cool&amp;vent_evolution'!AN$12)))</f>
        <v>41391571.083149277</v>
      </c>
      <c r="AZ138" s="57">
        <f>IF($D138=3,(AY138*(1+'input_cool&amp;vent_evolution'!AO$11)),(AY138*(1+'input_cool&amp;vent_evolution'!AO$12)))</f>
        <v>41855612.98090148</v>
      </c>
      <c r="BA138" s="57">
        <f>IF($D138=3,(AZ138*(1+'input_cool&amp;vent_evolution'!AP$11)),(AZ138*(1+'input_cool&amp;vent_evolution'!AP$12)))</f>
        <v>42309589.400437668</v>
      </c>
      <c r="BB138" s="57">
        <f>IF($D138=3,(BA138*(1+'input_cool&amp;vent_evolution'!AQ$11)),(BA138*(1+'input_cool&amp;vent_evolution'!AQ$12)))</f>
        <v>42753591.731620431</v>
      </c>
      <c r="BC138" s="57">
        <f>IF($D138=3,(BB138*(1+'input_cool&amp;vent_evolution'!AR$11)),(BB138*(1+'input_cool&amp;vent_evolution'!AR$12)))</f>
        <v>43187766.542264946</v>
      </c>
      <c r="BD138" s="57">
        <f>IF($D138=3,(BC138*(1+'input_cool&amp;vent_evolution'!AS$11)),(BC138*(1+'input_cool&amp;vent_evolution'!AS$12)))</f>
        <v>43612312.642289117</v>
      </c>
      <c r="BE138" s="57">
        <f>IF($D138=3,(BD138*(1+'input_cool&amp;vent_evolution'!AT$11)),(BD138*(1+'input_cool&amp;vent_evolution'!AT$12)))</f>
        <v>44027484.587342694</v>
      </c>
      <c r="BF138" s="57">
        <f>IF($D138=3,(BE138*(1+'input_cool&amp;vent_evolution'!AU$11)),(BE138*(1+'input_cool&amp;vent_evolution'!AU$12)))</f>
        <v>44446608.804897234</v>
      </c>
      <c r="BG138" s="57">
        <f>IF($D138=3,(BF138*(1+'input_cool&amp;vent_evolution'!AV$11)),(BF138*(1+'input_cool&amp;vent_evolution'!AV$12)))</f>
        <v>44869722.91902177</v>
      </c>
      <c r="BH138" s="2">
        <f t="shared" si="230"/>
        <v>31459969.435808253</v>
      </c>
      <c r="BI138" s="2">
        <f t="shared" si="158"/>
        <v>31929897.110781424</v>
      </c>
      <c r="BJ138" s="2">
        <f t="shared" si="159"/>
        <v>32371343.482273083</v>
      </c>
      <c r="BK138" s="2">
        <f t="shared" si="160"/>
        <v>32790905.082273055</v>
      </c>
      <c r="BL138" s="2">
        <f t="shared" si="161"/>
        <v>33260739.92403936</v>
      </c>
      <c r="BM138" s="2">
        <f t="shared" si="162"/>
        <v>33776392.182456739</v>
      </c>
      <c r="BN138" s="2">
        <f t="shared" si="163"/>
        <v>34320335.53216698</v>
      </c>
      <c r="BO138" s="2">
        <f t="shared" si="164"/>
        <v>34883807.315239482</v>
      </c>
      <c r="BP138" s="2">
        <f t="shared" si="165"/>
        <v>35468727.213406228</v>
      </c>
      <c r="BQ138" s="2">
        <f t="shared" si="166"/>
        <v>36139183.515574232</v>
      </c>
      <c r="BR138" s="2">
        <f t="shared" si="167"/>
        <v>36816662.142726578</v>
      </c>
      <c r="BS138" s="2">
        <f t="shared" si="168"/>
        <v>37474402.91890128</v>
      </c>
      <c r="BT138" s="2">
        <f t="shared" si="169"/>
        <v>38155389.497400127</v>
      </c>
      <c r="BU138" s="2">
        <f t="shared" si="170"/>
        <v>38851639.745122261</v>
      </c>
      <c r="BV138" s="2">
        <f t="shared" si="171"/>
        <v>39597368.019067831</v>
      </c>
      <c r="BW138" s="2">
        <f t="shared" si="172"/>
        <v>40347959.24049364</v>
      </c>
      <c r="BX138" s="2">
        <f t="shared" si="173"/>
        <v>41021815.562913045</v>
      </c>
      <c r="BY138" s="2">
        <f t="shared" si="174"/>
        <v>41694162.811599739</v>
      </c>
      <c r="BZ138" s="2">
        <f t="shared" si="175"/>
        <v>42358530.10621357</v>
      </c>
      <c r="CA138" s="2">
        <f t="shared" si="176"/>
        <v>43012801.878042817</v>
      </c>
      <c r="CB138" s="2">
        <f t="shared" si="177"/>
        <v>43652959.45197656</v>
      </c>
      <c r="CC138" s="2">
        <f t="shared" si="178"/>
        <v>44286356.373345956</v>
      </c>
      <c r="CD138" s="2">
        <f t="shared" si="179"/>
        <v>44909409.603136562</v>
      </c>
      <c r="CE138" s="2">
        <f t="shared" si="180"/>
        <v>45521693.712988131</v>
      </c>
      <c r="CF138" s="2">
        <f t="shared" si="181"/>
        <v>46122815.768188559</v>
      </c>
      <c r="CG138" s="2">
        <f t="shared" si="182"/>
        <v>46717800.091598198</v>
      </c>
      <c r="CH138" s="2">
        <f t="shared" si="183"/>
        <v>47295955.163121395</v>
      </c>
      <c r="CI138" s="2">
        <f t="shared" si="184"/>
        <v>47862442.630322143</v>
      </c>
      <c r="CJ138" s="2">
        <f t="shared" si="185"/>
        <v>48417086.671252124</v>
      </c>
      <c r="CK138" s="2">
        <f t="shared" si="186"/>
        <v>48959891.793034688</v>
      </c>
      <c r="CL138" s="2">
        <f t="shared" si="187"/>
        <v>49490922.992774203</v>
      </c>
      <c r="CM138" s="2">
        <f t="shared" si="188"/>
        <v>50010287.172208928</v>
      </c>
      <c r="CN138" s="2">
        <f t="shared" si="189"/>
        <v>50518155.776549198</v>
      </c>
      <c r="CO138" s="2">
        <f t="shared" si="190"/>
        <v>51014761.360316969</v>
      </c>
      <c r="CP138" s="2">
        <f t="shared" si="191"/>
        <v>51500401.685656413</v>
      </c>
      <c r="CQ138" s="2">
        <f t="shared" si="192"/>
        <v>51990665.114570327</v>
      </c>
      <c r="CR138" s="2">
        <f>IF($D138=3,(W138*$P138*$M138*'input_cooling&amp;ventilation'!$D$3)*'input_cool&amp;vent_evolution'!M$11,(W138*$Q138*'input_cooling&amp;ventilation'!$D$3)*'input_cool&amp;vent_evolution'!M$12)</f>
        <v>5371415.6999956332</v>
      </c>
      <c r="CS138" s="2">
        <f>IF($D138=3,(X138*$P138*$M138*'input_cooling&amp;ventilation'!$D$3)*'input_cool&amp;vent_evolution'!N$11,(X138*$Q138*'input_cooling&amp;ventilation'!$D$3)*'input_cool&amp;vent_evolution'!N$12)</f>
        <v>5045865.7721570041</v>
      </c>
      <c r="CT138" s="2">
        <f>IF($D138=3,(Y138*$P138*$M138*'input_cooling&amp;ventilation'!$D$3)*'input_cool&amp;vent_evolution'!O$11,(Y138*$Q138*'input_cooling&amp;ventilation'!$D$3)*'input_cool&amp;vent_evolution'!O$12)</f>
        <v>4795716.2035281276</v>
      </c>
      <c r="CU138" s="2">
        <f>IF($D138=3,(Z138*$P138*$M138*'input_cooling&amp;ventilation'!$D$3)*'input_cool&amp;vent_evolution'!P$11,(Z138*$Q138*'input_cooling&amp;ventilation'!$D$3)*'input_cool&amp;vent_evolution'!P$12)</f>
        <v>5370354.5883153677</v>
      </c>
      <c r="CV138" s="2">
        <f>IF($D138=3,(AA138*$P138*$M138*'input_cooling&amp;ventilation'!$D$3)*'input_cool&amp;vent_evolution'!Q$11,(AA138*$Q138*'input_cooling&amp;ventilation'!$D$3)*'input_cool&amp;vent_evolution'!Q$12)</f>
        <v>5894061.5420435946</v>
      </c>
      <c r="CW138" s="2">
        <f>IF($D138=3,(AB138*$P138*$M138*'input_cooling&amp;ventilation'!$D$3)*'input_cool&amp;vent_evolution'!R$11,(AB138*$Q138*'input_cooling&amp;ventilation'!$D$3)*'input_cool&amp;vent_evolution'!R$12)</f>
        <v>6217437.2869370505</v>
      </c>
      <c r="CX138" s="2">
        <f>IF($D138=3,(AC138*$P138*$M138*'input_cooling&amp;ventilation'!$D$3)*'input_cool&amp;vent_evolution'!S$11,(AC138*$Q138*'input_cooling&amp;ventilation'!$D$3)*'input_cool&amp;vent_evolution'!S$12)</f>
        <v>6440653.1968413396</v>
      </c>
      <c r="CY138" s="2">
        <f>IF($D138=3,(AD138*$P138*$M138*'input_cooling&amp;ventilation'!$D$3)*'input_cool&amp;vent_evolution'!T$11,(AD138*$Q138*'input_cooling&amp;ventilation'!$D$3)*'input_cool&amp;vent_evolution'!T$12)</f>
        <v>6685811.6505525624</v>
      </c>
      <c r="CZ138" s="2">
        <f>IF($D138=3,(AE138*$P138*$M138*'input_cooling&amp;ventilation'!$D$3)*'input_cool&amp;vent_evolution'!U$11,(AE138*$Q138*'input_cooling&amp;ventilation'!$D$3)*'input_cool&amp;vent_evolution'!U$12)</f>
        <v>7663518.6634450331</v>
      </c>
      <c r="DA138" s="2">
        <f>IF($D138=3,(AF138*$P138*$M138*'input_cooling&amp;ventilation'!$D$3)*'input_cool&amp;vent_evolution'!V$11,(AF138*$Q138*'input_cooling&amp;ventilation'!$D$3)*'input_cool&amp;vent_evolution'!V$12)</f>
        <v>7743785.9655857971</v>
      </c>
      <c r="DB138" s="2">
        <f>IF($D138=3,(AG138*$P138*$M138*'input_cooling&amp;ventilation'!$D$3)*'input_cool&amp;vent_evolution'!W$11,(AG138*$Q138*'input_cooling&amp;ventilation'!$D$3)*'input_cool&amp;vent_evolution'!W$12)</f>
        <v>7518176.3488899525</v>
      </c>
      <c r="DC138" s="2">
        <f>IF($D138=3,(AH138*$P138*$M138*'input_cooling&amp;ventilation'!$D$3)*'input_cool&amp;vent_evolution'!X$11,(AH138*$Q138*'input_cooling&amp;ventilation'!$D$3)*'input_cool&amp;vent_evolution'!X$12)</f>
        <v>7783882.9122881629</v>
      </c>
      <c r="DD138" s="2">
        <f>IF($D138=3,(AI138*$P138*$M138*'input_cooling&amp;ventilation'!$D$3)*'input_cool&amp;vent_evolution'!Y$11,(AI138*$Q138*'input_cooling&amp;ventilation'!$D$3)*'input_cool&amp;vent_evolution'!Y$12)</f>
        <v>7958351.2759789228</v>
      </c>
      <c r="DE138" s="2">
        <f>IF($D138=3,(AJ138*$P138*$M138*'input_cooling&amp;ventilation'!$D$3)*'input_cool&amp;vent_evolution'!Z$11,(AJ138*$Q138*'input_cooling&amp;ventilation'!$D$3)*'input_cool&amp;vent_evolution'!Z$12)</f>
        <v>8523900.1061824746</v>
      </c>
      <c r="DF138" s="2">
        <f>IF($D138=3,(AK138*$P138*$M138*'input_cooling&amp;ventilation'!$D$3)*'input_cool&amp;vent_evolution'!AA$11,(AK138*$Q138*'input_cooling&amp;ventilation'!$D$3)*'input_cool&amp;vent_evolution'!AA$12)</f>
        <v>8579485.0692198109</v>
      </c>
      <c r="DG138" s="2">
        <f>IF($D138=3,(AL138*$P138*$M138*'input_cooling&amp;ventilation'!$D$3)*'input_cool&amp;vent_evolution'!AB$11,(AL138*$Q138*'input_cooling&amp;ventilation'!$D$3)*'input_cool&amp;vent_evolution'!AB$12)</f>
        <v>7702381.9250305807</v>
      </c>
      <c r="DH138" s="2">
        <f>IF($D138=3,(AM138*$P138*$M138*'input_cooling&amp;ventilation'!$D$3)*'input_cool&amp;vent_evolution'!AC$11,(AM138*$Q138*'input_cooling&amp;ventilation'!$D$3)*'input_cool&amp;vent_evolution'!AC$12)</f>
        <v>7685132.7550579291</v>
      </c>
      <c r="DI138" s="2">
        <f>IF($D138=3,(AN138*$P138*$M138*'input_cooling&amp;ventilation'!$D$3)*'input_cool&amp;vent_evolution'!AD$11,(AN138*$Q138*'input_cooling&amp;ventilation'!$D$3)*'input_cool&amp;vent_evolution'!AD$12)</f>
        <v>7593919.4623004524</v>
      </c>
      <c r="DJ138" s="2">
        <f>IF($D138=3,(AO138*$P138*$M138*'input_cooling&amp;ventilation'!$D$3)*'input_cool&amp;vent_evolution'!AE$11,(AO138*$Q138*'input_cooling&amp;ventilation'!$D$3)*'input_cool&amp;vent_evolution'!AE$12)</f>
        <v>7478524.5782092297</v>
      </c>
      <c r="DK138" s="2">
        <f>IF($D138=3,(AP138*$P138*$M138*'input_cooling&amp;ventilation'!$D$3)*'input_cool&amp;vent_evolution'!AF$11,(AP138*$Q138*'input_cooling&amp;ventilation'!$D$3)*'input_cool&amp;vent_evolution'!AF$12)</f>
        <v>7317195.0200532461</v>
      </c>
      <c r="DL138" s="2">
        <f>IF($D138=3,(AQ138*$P138*$M138*'input_cooling&amp;ventilation'!$D$3)*'input_cool&amp;vent_evolution'!AG$11,(AQ138*$Q138*'input_cooling&amp;ventilation'!$D$3)*'input_cool&amp;vent_evolution'!AG$12)</f>
        <v>7239918.7129522953</v>
      </c>
      <c r="DM138" s="2">
        <f>IF($D138=3,(AR138*$P138*$M138*'input_cooling&amp;ventilation'!$D$3)*'input_cool&amp;vent_evolution'!AH$11,(AR138*$Q138*'input_cooling&amp;ventilation'!$D$3)*'input_cool&amp;vent_evolution'!AH$12)</f>
        <v>7121687.1843551807</v>
      </c>
      <c r="DN138" s="2">
        <f>IF($D138=3,(AS138*$P138*$M138*'input_cooling&amp;ventilation'!$D$3)*'input_cool&amp;vent_evolution'!AI$11,(AS138*$Q138*'input_cooling&amp;ventilation'!$D$3)*'input_cool&amp;vent_evolution'!AI$12)</f>
        <v>6998592.8807071699</v>
      </c>
      <c r="DO138" s="2">
        <f>IF($D138=3,(AT138*$P138*$M138*'input_cooling&amp;ventilation'!$D$3)*'input_cool&amp;vent_evolution'!AJ$11,(AT138*$Q138*'input_cooling&amp;ventilation'!$D$3)*'input_cool&amp;vent_evolution'!AJ$12)</f>
        <v>6871007.2142519336</v>
      </c>
      <c r="DP138" s="2">
        <f>IF($D138=3,(AU138*$P138*$M138*'input_cooling&amp;ventilation'!$D$3)*'input_cool&amp;vent_evolution'!AK$11,(AU138*$Q138*'input_cooling&amp;ventilation'!$D$3)*'input_cool&amp;vent_evolution'!AK$12)</f>
        <v>6800851.0803204942</v>
      </c>
      <c r="DQ138" s="2">
        <f>IF($D138=3,(AV138*$P138*$M138*'input_cooling&amp;ventilation'!$D$3)*'input_cool&amp;vent_evolution'!AL$11,(AV138*$Q138*'input_cooling&amp;ventilation'!$D$3)*'input_cool&amp;vent_evolution'!AL$12)</f>
        <v>6608487.6324621066</v>
      </c>
      <c r="DR138" s="2">
        <f>IF($D138=3,(AW138*$P138*$M138*'input_cooling&amp;ventilation'!$D$3)*'input_cool&amp;vent_evolution'!AM$11,(AW138*$Q138*'input_cooling&amp;ventilation'!$D$3)*'input_cool&amp;vent_evolution'!AM$12)</f>
        <v>6475123.3800957324</v>
      </c>
      <c r="DS138" s="2">
        <f>IF($D138=3,(AX138*$P138*$M138*'input_cooling&amp;ventilation'!$D$3)*'input_cool&amp;vent_evolution'!AN$11,(AX138*$Q138*'input_cooling&amp;ventilation'!$D$3)*'input_cool&amp;vent_evolution'!AN$12)</f>
        <v>6339749.429591245</v>
      </c>
      <c r="DT138" s="2">
        <f>IF($D138=3,(AY138*$P138*$M138*'input_cooling&amp;ventilation'!$D$3)*'input_cool&amp;vent_evolution'!AO$11,(AY138*$Q138*'input_cooling&amp;ventilation'!$D$3)*'input_cool&amp;vent_evolution'!AO$12)</f>
        <v>6204426.9968722928</v>
      </c>
      <c r="DU138" s="2">
        <f>IF($D138=3,(AZ138*$P138*$M138*'input_cooling&amp;ventilation'!$D$3)*'input_cool&amp;vent_evolution'!AP$11,(AZ138*$Q138*'input_cooling&amp;ventilation'!$D$3)*'input_cool&amp;vent_evolution'!AP$12)</f>
        <v>6069847.5007483447</v>
      </c>
      <c r="DV138" s="2">
        <f>IF($D138=3,(BA138*$P138*$M138*'input_cooling&amp;ventilation'!$D$3)*'input_cool&amp;vent_evolution'!AQ$11,(BA138*$Q138*'input_cooling&amp;ventilation'!$D$3)*'input_cool&amp;vent_evolution'!AQ$12)</f>
        <v>5936489.9238809207</v>
      </c>
      <c r="DW138" s="2">
        <f>IF($D138=3,(BB138*$P138*$M138*'input_cooling&amp;ventilation'!$D$3)*'input_cool&amp;vent_evolution'!AR$11,(BB138*$Q138*'input_cooling&amp;ventilation'!$D$3)*'input_cool&amp;vent_evolution'!AR$12)</f>
        <v>5805092.0177108627</v>
      </c>
      <c r="DX138" s="2">
        <f>IF($D138=3,(BC138*$P138*$M138*'input_cooling&amp;ventilation'!$D$3)*'input_cool&amp;vent_evolution'!AS$11,(BC138*$Q138*'input_cooling&amp;ventilation'!$D$3)*'input_cool&amp;vent_evolution'!AS$12)</f>
        <v>5676352.2801843937</v>
      </c>
      <c r="DY138" s="2">
        <f>IF($D138=3,(BD138*$P138*$M138*'input_cooling&amp;ventilation'!$D$3)*'input_cool&amp;vent_evolution'!AT$11,(BD138*$Q138*'input_cooling&amp;ventilation'!$D$3)*'input_cool&amp;vent_evolution'!AT$12)</f>
        <v>5551016.0541794952</v>
      </c>
      <c r="DZ138" s="2">
        <f>IF($D138=3,(BE138*$P138*$M138*'input_cooling&amp;ventilation'!$D$3)*'input_cool&amp;vent_evolution'!AU$11,(BE138*$Q138*'input_cooling&amp;ventilation'!$D$3)*'input_cool&amp;vent_evolution'!AU$12)</f>
        <v>5603859.5287078936</v>
      </c>
      <c r="EA138" s="2">
        <f>IF($D138=3,(BF138*$P138*$M138*'input_cooling&amp;ventilation'!$D$3)*'input_cool&amp;vent_evolution'!AV$11,(BF138*$Q138*'input_cooling&amp;ventilation'!$D$3)*'input_cool&amp;vent_evolution'!AV$12)</f>
        <v>5657206.0521867853</v>
      </c>
      <c r="EB138">
        <v>0.59967453213995114</v>
      </c>
      <c r="EC138" s="2">
        <f t="shared" si="193"/>
        <v>67051048.657445073</v>
      </c>
      <c r="ED138" s="2">
        <f>IF($D138=3,(EC138*(1+'input_cool&amp;vent_evolution'!M$10)),EC138*(1+'input_cool&amp;vent_evolution'!M$9))</f>
        <v>68480318.307068169</v>
      </c>
      <c r="EE138" s="2">
        <f>IF($D138=3,(ED138*(1+'input_cool&amp;vent_evolution'!N$10)),ED138*(1+'input_cool&amp;vent_evolution'!N$9))</f>
        <v>69911063.103056207</v>
      </c>
      <c r="EF138" s="2">
        <f>IF($D138=3,(EE138*(1+'input_cool&amp;vent_evolution'!O$10)),EE138*(1+'input_cool&amp;vent_evolution'!O$9))</f>
        <v>71343283.071202993</v>
      </c>
      <c r="EG138" s="2">
        <f>IF($D138=3,(EF138*(1+'input_cool&amp;vent_evolution'!P$10)),EF138*(1+'input_cool&amp;vent_evolution'!P$9))</f>
        <v>72697510.083100751</v>
      </c>
      <c r="EH138" s="2">
        <f>IF($D138=3,(EG138*(1+'input_cool&amp;vent_evolution'!Q$10)),EG138*(1+'input_cool&amp;vent_evolution'!Q$9))</f>
        <v>74053212.270023316</v>
      </c>
      <c r="EI138" s="2">
        <f>IF($D138=3,(EH138*(1+'input_cool&amp;vent_evolution'!R$10)),EH138*(1+'input_cool&amp;vent_evolution'!R$9))</f>
        <v>75118441.719812766</v>
      </c>
      <c r="EJ138" s="2">
        <f>IF($D138=3,(EI138*(1+'input_cool&amp;vent_evolution'!S$10)),EI138*(1+'input_cool&amp;vent_evolution'!S$9))</f>
        <v>76184318.556817412</v>
      </c>
      <c r="EK138" s="2">
        <f>IF($D138=3,(EJ138*(1+'input_cool&amp;vent_evolution'!T$10)),EJ138*(1+'input_cool&amp;vent_evolution'!T$9))</f>
        <v>77250842.775305361</v>
      </c>
      <c r="EL138" s="2">
        <f>IF($D138=3,(EK138*(1+'input_cool&amp;vent_evolution'!U$10)),EK138*(1+'input_cool&amp;vent_evolution'!U$9))</f>
        <v>78318014.329420388</v>
      </c>
      <c r="EM138" s="2">
        <f>IF($D138=3,(EL138*(1+'input_cool&amp;vent_evolution'!V$10)),EL138*(1+'input_cool&amp;vent_evolution'!V$9))</f>
        <v>79385833.259286642</v>
      </c>
      <c r="EN138" s="2">
        <f>IF($D138=3,(EM138*(1+'input_cool&amp;vent_evolution'!W$10)),EM138*(1+'input_cool&amp;vent_evolution'!W$9))</f>
        <v>80216312.458335534</v>
      </c>
      <c r="EO138" s="2">
        <f>IF($D138=3,(EN138*(1+'input_cool&amp;vent_evolution'!X$10)),EN138*(1+'input_cool&amp;vent_evolution'!X$9))</f>
        <v>81047333.458162352</v>
      </c>
      <c r="EP138" s="2">
        <f>IF($D138=3,(EO138*(1+'input_cool&amp;vent_evolution'!Y$10)),EO138*(1+'input_cool&amp;vent_evolution'!Y$9))</f>
        <v>81878896.290293023</v>
      </c>
      <c r="EQ138" s="2">
        <f>IF($D138=3,(EP138*(1+'input_cool&amp;vent_evolution'!Z$10)),EP138*(1+'input_cool&amp;vent_evolution'!Z$9))</f>
        <v>82711000.903139681</v>
      </c>
      <c r="ER138" s="2">
        <f>IF($D138=3,(EQ138*(1+'input_cool&amp;vent_evolution'!AA$10)),EQ138*(1+'input_cool&amp;vent_evolution'!AA$9))</f>
        <v>83543647.34829016</v>
      </c>
      <c r="ES138" s="2">
        <f>IF($D138=3,(ER138*(1+'input_cool&amp;vent_evolution'!AB$10)),ER138*(1+'input_cool&amp;vent_evolution'!AB$9))</f>
        <v>84123233.179001376</v>
      </c>
      <c r="ET138" s="2">
        <f>IF($D138=3,(ES138*(1+'input_cool&amp;vent_evolution'!AC$10)),ES138*(1+'input_cool&amp;vent_evolution'!AC$9))</f>
        <v>84703225.675556406</v>
      </c>
      <c r="EU138" s="2">
        <f>IF($D138=3,(ET138*(1+'input_cool&amp;vent_evolution'!AD$10)),ET138*(1+'input_cool&amp;vent_evolution'!AD$9))</f>
        <v>85283624.909605339</v>
      </c>
      <c r="EV138" s="2">
        <f>IF($D138=3,(EU138*(1+'input_cool&amp;vent_evolution'!AE$10)),EU138*(1+'input_cool&amp;vent_evolution'!AE$9))</f>
        <v>85864430.815230131</v>
      </c>
      <c r="EW138" s="2">
        <f>IF($D138=3,(EV138*(1+'input_cool&amp;vent_evolution'!AF$10)),EV138*(1+'input_cool&amp;vent_evolution'!AF$9))</f>
        <v>86445643.455482811</v>
      </c>
      <c r="EX138" s="2">
        <f>IF($D138=3,(EW138*(1+'input_cool&amp;vent_evolution'!AG$10)),EW138*(1+'input_cool&amp;vent_evolution'!AG$9))</f>
        <v>86813108.449328303</v>
      </c>
      <c r="EY138" s="2">
        <f>IF($D138=3,(EX138*(1+'input_cool&amp;vent_evolution'!AH$10)),EX138*(1+'input_cool&amp;vent_evolution'!AH$9))</f>
        <v>87180682.849993899</v>
      </c>
      <c r="EZ138" s="2">
        <f>IF($D138=3,(EY138*(1+'input_cool&amp;vent_evolution'!AI$10)),EY138*(1+'input_cool&amp;vent_evolution'!AI$9))</f>
        <v>87548366.677541628</v>
      </c>
      <c r="FA138" s="2">
        <f>IF($D138=3,(EZ138*(1+'input_cool&amp;vent_evolution'!AJ$10)),EZ138*(1+'input_cool&amp;vent_evolution'!AJ$9))</f>
        <v>87916159.909043476</v>
      </c>
      <c r="FB138" s="2">
        <f>IF($D138=3,(FA138*(1+'input_cool&amp;vent_evolution'!AK$10)),FA138*(1+'input_cool&amp;vent_evolution'!AK$9))</f>
        <v>88284062.495777264</v>
      </c>
      <c r="FC138" s="2">
        <f>IF($D138=3,(FB138*(1+'input_cool&amp;vent_evolution'!AL$10)),FB138*(1+'input_cool&amp;vent_evolution'!AL$9))</f>
        <v>88652074.543785244</v>
      </c>
      <c r="FD138" s="2">
        <f>IF($D138=3,(FC138*(1+'input_cool&amp;vent_evolution'!AM$10)),FC138*(1+'input_cool&amp;vent_evolution'!AM$9))</f>
        <v>89020195.964221179</v>
      </c>
      <c r="FE138" s="2">
        <f>IF($D138=3,(FD138*(1+'input_cool&amp;vent_evolution'!AN$10)),FD138*(1+'input_cool&amp;vent_evolution'!AN$9))</f>
        <v>89388426.811539307</v>
      </c>
      <c r="FF138" s="2">
        <f>IF($D138=3,(FE138*(1+'input_cool&amp;vent_evolution'!AO$10)),FE138*(1+'input_cool&amp;vent_evolution'!AO$9))</f>
        <v>89756767.051347494</v>
      </c>
      <c r="FG138" s="2">
        <f>IF($D138=3,(FF138*(1+'input_cool&amp;vent_evolution'!AP$10)),FF138*(1+'input_cool&amp;vent_evolution'!AP$9))</f>
        <v>90125216.706573755</v>
      </c>
      <c r="FH138" s="2">
        <f>IF($D138=3,(FG138*(1+'input_cool&amp;vent_evolution'!AQ$10)),FG138*(1+'input_cool&amp;vent_evolution'!AQ$9))</f>
        <v>90493775.742826089</v>
      </c>
      <c r="FI138" s="2">
        <f>IF($D138=3,(FH138*(1+'input_cool&amp;vent_evolution'!AR$10)),FH138*(1+'input_cool&amp;vent_evolution'!AR$9))</f>
        <v>90862444.200228497</v>
      </c>
      <c r="FJ138" s="2">
        <f>IF($D138=3,(FI138*(1+'input_cool&amp;vent_evolution'!AS$10)),FI138*(1+'input_cool&amp;vent_evolution'!AS$9))</f>
        <v>91231222.052987009</v>
      </c>
      <c r="FK138" s="2">
        <f>IF($D138=3,(FJ138*(1+'input_cool&amp;vent_evolution'!AT$10)),FJ138*(1+'input_cool&amp;vent_evolution'!AT$9))</f>
        <v>91600109.33549352</v>
      </c>
      <c r="FL138" s="2">
        <f>IF($D138=3,(FK138*(1+'input_cool&amp;vent_evolution'!AU$10)),FK138*(1+'input_cool&amp;vent_evolution'!AU$9))</f>
        <v>91970488.188803673</v>
      </c>
      <c r="FM138" s="2">
        <f t="shared" si="194"/>
        <v>73760853.18599762</v>
      </c>
      <c r="FN138" s="2">
        <f t="shared" si="195"/>
        <v>75333149.979261041</v>
      </c>
      <c r="FO138" s="2">
        <f t="shared" si="196"/>
        <v>76907069.536920145</v>
      </c>
      <c r="FP138" s="2">
        <f t="shared" si="197"/>
        <v>78482611.887349874</v>
      </c>
      <c r="FQ138" s="2">
        <f t="shared" si="198"/>
        <v>79972356.519315615</v>
      </c>
      <c r="FR138" s="2">
        <f t="shared" si="199"/>
        <v>81463723.947204873</v>
      </c>
      <c r="FS138" s="2">
        <f t="shared" si="200"/>
        <v>82635551.00477612</v>
      </c>
      <c r="FT138" s="2">
        <f t="shared" si="201"/>
        <v>83808090.233659983</v>
      </c>
      <c r="FU138" s="2">
        <f t="shared" si="202"/>
        <v>84981341.627550974</v>
      </c>
      <c r="FV138" s="2">
        <f t="shared" si="203"/>
        <v>86155305.136004046</v>
      </c>
      <c r="FW138" s="2">
        <f t="shared" si="204"/>
        <v>87329980.803158551</v>
      </c>
      <c r="FX138" s="2">
        <f t="shared" si="205"/>
        <v>88243566.131078243</v>
      </c>
      <c r="FY138" s="2">
        <f t="shared" si="206"/>
        <v>89157747.47782889</v>
      </c>
      <c r="FZ138" s="2">
        <f t="shared" si="207"/>
        <v>90072524.878091246</v>
      </c>
      <c r="GA138" s="2">
        <f t="shared" si="208"/>
        <v>90987898.275115058</v>
      </c>
      <c r="GB138" s="2">
        <f t="shared" si="209"/>
        <v>91903867.725650534</v>
      </c>
      <c r="GC138" s="2">
        <f t="shared" si="210"/>
        <v>92541452.763077497</v>
      </c>
      <c r="GD138" s="2">
        <f t="shared" si="211"/>
        <v>93179485.1614362</v>
      </c>
      <c r="GE138" s="2">
        <f t="shared" si="212"/>
        <v>93817964.999546766</v>
      </c>
      <c r="GF138" s="2">
        <f t="shared" si="213"/>
        <v>94456892.204894707</v>
      </c>
      <c r="GG138" s="2">
        <f t="shared" si="214"/>
        <v>95096266.846841693</v>
      </c>
      <c r="GH138" s="2">
        <f t="shared" si="215"/>
        <v>95500504.095993534</v>
      </c>
      <c r="GI138" s="2">
        <f t="shared" si="216"/>
        <v>95904861.700315878</v>
      </c>
      <c r="GJ138" s="2">
        <f t="shared" si="217"/>
        <v>96309339.681878403</v>
      </c>
      <c r="GK138" s="2">
        <f t="shared" si="218"/>
        <v>96713938.015458658</v>
      </c>
      <c r="GL138" s="2">
        <f t="shared" si="219"/>
        <v>97118656.647458851</v>
      </c>
      <c r="GM138" s="2">
        <f t="shared" si="220"/>
        <v>97523495.694532886</v>
      </c>
      <c r="GN138" s="2">
        <f t="shared" si="221"/>
        <v>97928455.058943689</v>
      </c>
      <c r="GO138" s="2">
        <f t="shared" si="222"/>
        <v>98333534.800594687</v>
      </c>
      <c r="GP138" s="2">
        <f t="shared" si="223"/>
        <v>98738734.881652206</v>
      </c>
      <c r="GQ138" s="2">
        <f t="shared" si="224"/>
        <v>99144055.327338576</v>
      </c>
      <c r="GR138" s="2">
        <f t="shared" si="225"/>
        <v>99549496.099820271</v>
      </c>
      <c r="GS138" s="2">
        <f t="shared" si="226"/>
        <v>99955057.243236437</v>
      </c>
      <c r="GT138" s="2">
        <f t="shared" si="227"/>
        <v>100360738.72921194</v>
      </c>
      <c r="GU138" s="2">
        <f t="shared" si="228"/>
        <v>100766540.59558028</v>
      </c>
      <c r="GV138" s="2">
        <f t="shared" si="229"/>
        <v>101173983.29437801</v>
      </c>
      <c r="GW138" s="2">
        <f>IF($D138=3,($N138*$M138*EC138*'input_cooling&amp;ventilation'!$D$3)*'input_cool&amp;vent_evolution'!M$11,($O138*$M138*EC138*'input_cooling&amp;ventilation'!$D$3)*'input_cool&amp;vent_evolution'!M$10)</f>
        <v>15292457.601589952</v>
      </c>
      <c r="GX138" s="2">
        <f>IF($D138=3,($N138*$M138*ED138*'input_cooling&amp;ventilation'!$D$3)*'input_cool&amp;vent_evolution'!N$11,($O138*$M138*ED138*'input_cooling&amp;ventilation'!$D$3)*'input_cool&amp;vent_evolution'!N$10)</f>
        <v>14455901.735504378</v>
      </c>
      <c r="GY138" s="2">
        <f>IF($D138=3,($N138*$M138*EE138*'input_cooling&amp;ventilation'!$D$3)*'input_cool&amp;vent_evolution'!O$11,($O138*$M138*EE138*'input_cooling&amp;ventilation'!$D$3)*'input_cool&amp;vent_evolution'!O$10)</f>
        <v>13835023.462479493</v>
      </c>
      <c r="GZ138" s="2">
        <f>IF($D138=3,($N138*$M138*EF138*'input_cooling&amp;ventilation'!$D$3)*'input_cool&amp;vent_evolution'!P$11,($O138*$M138*EF138*'input_cooling&amp;ventilation'!$D$3)*'input_cool&amp;vent_evolution'!P$10)</f>
        <v>15607879.063046707</v>
      </c>
      <c r="HA138" s="2">
        <f>IF($D138=3,($N138*$M138*EG138*'input_cooling&amp;ventilation'!$D$3)*'input_cool&amp;vent_evolution'!Q$11,($O138*$M138*EG138*'input_cooling&amp;ventilation'!$D$3)*'input_cool&amp;vent_evolution'!Q$10)</f>
        <v>17208520.713011023</v>
      </c>
      <c r="HB138" s="2">
        <f>IF($D138=3,($N138*$M138*EH138*'input_cooling&amp;ventilation'!$D$3)*'input_cool&amp;vent_evolution'!R$11,($O138*$M138*EH138*'input_cooling&amp;ventilation'!$D$3)*'input_cool&amp;vent_evolution'!R$10)</f>
        <v>18208882.754395444</v>
      </c>
      <c r="HC138" s="2">
        <f>IF($D138=3,($N138*$M138*EI138*'input_cooling&amp;ventilation'!$D$3)*'input_cool&amp;vent_evolution'!S$11,($O138*$M138*EI138*'input_cooling&amp;ventilation'!$D$3)*'input_cool&amp;vent_evolution'!S$10)</f>
        <v>18830688.6479217</v>
      </c>
      <c r="HD138" s="2">
        <f>IF($D138=3,($N138*$M138*EJ138*'input_cooling&amp;ventilation'!$D$3)*'input_cool&amp;vent_evolution'!T$11,($O138*$M138*EJ138*'input_cooling&amp;ventilation'!$D$3)*'input_cool&amp;vent_evolution'!T$10)</f>
        <v>19504601.821064968</v>
      </c>
      <c r="HE138" s="2">
        <f>IF($D138=3,($N138*$M138*EK138*'input_cooling&amp;ventilation'!$D$3)*'input_cool&amp;vent_evolution'!U$11,($O138*$M138*EK138*'input_cooling&amp;ventilation'!$D$3)*'input_cool&amp;vent_evolution'!U$10)</f>
        <v>22296006.589352451</v>
      </c>
      <c r="HF138" s="2">
        <f>IF($D138=3,($N138*$M138*EL138*'input_cooling&amp;ventilation'!$D$3)*'input_cool&amp;vent_evolution'!V$11,($O138*$M138*EL138*'input_cooling&amp;ventilation'!$D$3)*'input_cool&amp;vent_evolution'!V$10)</f>
        <v>22417021.842100244</v>
      </c>
      <c r="HG138" s="2">
        <f>IF($D138=3,($N138*$M138*EM138*'input_cooling&amp;ventilation'!$D$3)*'input_cool&amp;vent_evolution'!W$11,($O138*$M138*EM138*'input_cooling&amp;ventilation'!$D$3)*'input_cool&amp;vent_evolution'!W$10)</f>
        <v>21654708.738215577</v>
      </c>
      <c r="HH138" s="2">
        <f>IF($D138=3,($N138*$M138*EN138*'input_cooling&amp;ventilation'!$D$3)*'input_cool&amp;vent_evolution'!X$11,($O138*$M138*EN138*'input_cooling&amp;ventilation'!$D$3)*'input_cool&amp;vent_evolution'!X$10)</f>
        <v>22256942.761379831</v>
      </c>
      <c r="HI138" s="2">
        <f>IF($D138=3,($N138*$M138*EO138*'input_cooling&amp;ventilation'!$D$3)*'input_cool&amp;vent_evolution'!Y$11,($O138*$M138*EO138*'input_cooling&amp;ventilation'!$D$3)*'input_cool&amp;vent_evolution'!Y$10)</f>
        <v>22581208.816203091</v>
      </c>
      <c r="HJ138" s="2">
        <f>IF($D138=3,($N138*$M138*EP138*'input_cooling&amp;ventilation'!$D$3)*'input_cool&amp;vent_evolution'!Z$11,($O138*$M138*EP138*'input_cooling&amp;ventilation'!$D$3)*'input_cool&amp;vent_evolution'!Z$10)</f>
        <v>23996186.077450316</v>
      </c>
      <c r="HK138" s="2">
        <f>IF($D138=3,($N138*$M138*EQ138*'input_cooling&amp;ventilation'!$D$3)*'input_cool&amp;vent_evolution'!AA$11,($O138*$M138*EQ138*'input_cooling&amp;ventilation'!$D$3)*'input_cool&amp;vent_evolution'!AA$10)</f>
        <v>23938637.148158215</v>
      </c>
      <c r="HL138" s="2">
        <f>IF($D138=3,($N138*$M138*ER138*'input_cooling&amp;ventilation'!$D$3)*'input_cool&amp;vent_evolution'!AB$11,($O138*$M138*ER138*'input_cooling&amp;ventilation'!$D$3)*'input_cool&amp;vent_evolution'!AB$10)</f>
        <v>21303852.695939887</v>
      </c>
      <c r="HM138" s="2">
        <f>IF($D138=3,($N138*$M138*ES138*'input_cooling&amp;ventilation'!$D$3)*'input_cool&amp;vent_evolution'!AC$11,($O138*$M138*ES138*'input_cooling&amp;ventilation'!$D$3)*'input_cool&amp;vent_evolution'!AC$10)</f>
        <v>21052016.175864641</v>
      </c>
      <c r="HN138" s="2">
        <f>IF($D138=3,($N138*$M138*ET138*'input_cooling&amp;ventilation'!$D$3)*'input_cool&amp;vent_evolution'!AD$11,($O138*$M138*ET138*'input_cooling&amp;ventilation'!$D$3)*'input_cool&amp;vent_evolution'!AD$10)</f>
        <v>20607813.777336642</v>
      </c>
      <c r="HO138" s="2">
        <f>IF($D138=3,($N138*$M138*EU138*'input_cooling&amp;ventilation'!$D$3)*'input_cool&amp;vent_evolution'!AE$11,($O138*$M138*EU138*'input_cooling&amp;ventilation'!$D$3)*'input_cool&amp;vent_evolution'!AE$10)</f>
        <v>20113235.484337844</v>
      </c>
      <c r="HP138" s="2">
        <f>IF($D138=3,($N138*$M138*EV138*'input_cooling&amp;ventilation'!$D$3)*'input_cool&amp;vent_evolution'!AF$11,($O138*$M138*EV138*'input_cooling&amp;ventilation'!$D$3)*'input_cool&amp;vent_evolution'!AF$10)</f>
        <v>19511984.153973386</v>
      </c>
      <c r="HQ138" s="2">
        <f>IF($D138=3,($N138*$M138*EW138*'input_cooling&amp;ventilation'!$D$3)*'input_cool&amp;vent_evolution'!AG$11,($O138*$M138*EW138*'input_cooling&amp;ventilation'!$D$3)*'input_cool&amp;vent_evolution'!AG$10)</f>
        <v>19151568.675878271</v>
      </c>
      <c r="HR138" s="2">
        <f>IF($D138=3,($N138*$M138*EX138*'input_cooling&amp;ventilation'!$D$3)*'input_cool&amp;vent_evolution'!AH$11,($O138*$M138*EX138*'input_cooling&amp;ventilation'!$D$3)*'input_cool&amp;vent_evolution'!AH$10)</f>
        <v>18648310.548620116</v>
      </c>
      <c r="HS138" s="2">
        <f>IF($D138=3,($N138*$M138*EY138*'input_cooling&amp;ventilation'!$D$3)*'input_cool&amp;vent_evolution'!AI$11,($O138*$M138*EY138*'input_cooling&amp;ventilation'!$D$3)*'input_cool&amp;vent_evolution'!AI$10)</f>
        <v>18148255.884601802</v>
      </c>
      <c r="HT138" s="2">
        <f>IF($D138=3,($N138*$M138*EZ138*'input_cooling&amp;ventilation'!$D$3)*'input_cool&amp;vent_evolution'!AJ$11,($O138*$M138*EZ138*'input_cooling&amp;ventilation'!$D$3)*'input_cool&amp;vent_evolution'!AJ$10)</f>
        <v>17651892.873548996</v>
      </c>
      <c r="HU138" s="2">
        <f>IF($D138=3,($N138*$M138*FA138*'input_cooling&amp;ventilation'!$D$3)*'input_cool&amp;vent_evolution'!AK$11,($O138*$M138*FA138*'input_cooling&amp;ventilation'!$D$3)*'input_cool&amp;vent_evolution'!AK$10)</f>
        <v>17316391.868961509</v>
      </c>
      <c r="HV138" s="2">
        <f>IF($D138=3,($N138*$M138*FB138*'input_cooling&amp;ventilation'!$D$3)*'input_cool&amp;vent_evolution'!AL$11,($O138*$M138*FB138*'input_cooling&amp;ventilation'!$D$3)*'input_cool&amp;vent_evolution'!AL$10)</f>
        <v>16681813.052169133</v>
      </c>
      <c r="HW138" s="2">
        <f>IF($D138=3,($N138*$M138*FC138*'input_cooling&amp;ventilation'!$D$3)*'input_cool&amp;vent_evolution'!AM$11,($O138*$M138*FC138*'input_cooling&amp;ventilation'!$D$3)*'input_cool&amp;vent_evolution'!AM$10)</f>
        <v>16212656.940657524</v>
      </c>
      <c r="HX138" s="2">
        <f>IF($D138=3,($N138*$M138*FD138*'input_cooling&amp;ventilation'!$D$3)*'input_cool&amp;vent_evolution'!AN$11,($O138*$M138*FD138*'input_cooling&amp;ventilation'!$D$3)*'input_cool&amp;vent_evolution'!AN$10)</f>
        <v>15750959.805240592</v>
      </c>
      <c r="HY138" s="2">
        <f>IF($D138=3,($N138*$M138*FE138*'input_cooling&amp;ventilation'!$D$3)*'input_cool&amp;vent_evolution'!AO$11,($O138*$M138*FE138*'input_cooling&amp;ventilation'!$D$3)*'input_cool&amp;vent_evolution'!AO$10)</f>
        <v>15301202.46992418</v>
      </c>
      <c r="HZ138" s="2">
        <f>IF($D138=3,($N138*$M138*FF138*'input_cooling&amp;ventilation'!$D$3)*'input_cool&amp;vent_evolution'!AP$11,($O138*$M138*FF138*'input_cooling&amp;ventilation'!$D$3)*'input_cool&amp;vent_evolution'!AP$10)</f>
        <v>14864344.933886036</v>
      </c>
      <c r="IA138" s="2">
        <f>IF($D138=3,($N138*$M138*FG138*'input_cooling&amp;ventilation'!$D$3)*'input_cool&amp;vent_evolution'!AQ$11,($O138*$M138*FG138*'input_cooling&amp;ventilation'!$D$3)*'input_cool&amp;vent_evolution'!AQ$10)</f>
        <v>14440816.398853723</v>
      </c>
      <c r="IB138" s="2">
        <f>IF($D138=3,($N138*$M138*FH138*'input_cooling&amp;ventilation'!$D$3)*'input_cool&amp;vent_evolution'!AR$11,($O138*$M138*FH138*'input_cooling&amp;ventilation'!$D$3)*'input_cool&amp;vent_evolution'!AR$10)</f>
        <v>14031681.284986943</v>
      </c>
      <c r="IC138" s="2">
        <f>IF($D138=3,($N138*$M138*FI138*'input_cooling&amp;ventilation'!$D$3)*'input_cool&amp;vent_evolution'!AS$11,($O138*$M138*FI138*'input_cooling&amp;ventilation'!$D$3)*'input_cool&amp;vent_evolution'!AS$10)</f>
        <v>13637900.279059939</v>
      </c>
      <c r="ID138" s="2">
        <f>IF($D138=3,($N138*$M138*FJ138*'input_cooling&amp;ventilation'!$D$3)*'input_cool&amp;vent_evolution'!AT$11,($O138*$M138*FJ138*'input_cooling&amp;ventilation'!$D$3)*'input_cool&amp;vent_evolution'!AT$10)</f>
        <v>13260544.552873755</v>
      </c>
      <c r="IE138" s="2">
        <f>IF($D138=3,($N138*$M138*FK138*'input_cooling&amp;ventilation'!$D$3)*'input_cool&amp;vent_evolution'!AU$11,($O138*$M138*FK138*'input_cooling&amp;ventilation'!$D$3)*'input_cool&amp;vent_evolution'!AU$10)</f>
        <v>13314162.668849722</v>
      </c>
      <c r="IF138" s="2">
        <f>IF($D138=3,($N138*$M138*FL138*'input_cooling&amp;ventilation'!$D$3)*'input_cool&amp;vent_evolution'!AV$11,($O138*$M138*FL138*'input_cooling&amp;ventilation'!$D$3)*'input_cool&amp;vent_evolution'!AV$10)</f>
        <v>13367997.586055027</v>
      </c>
    </row>
    <row r="139" spans="1:240" x14ac:dyDescent="0.25">
      <c r="A139">
        <v>137</v>
      </c>
      <c r="B139">
        <v>100100</v>
      </c>
      <c r="C139">
        <v>19</v>
      </c>
      <c r="D139">
        <v>3</v>
      </c>
      <c r="E139">
        <v>2</v>
      </c>
      <c r="F139" s="2">
        <v>14282100</v>
      </c>
      <c r="G139" s="2">
        <v>17531863.023938201</v>
      </c>
      <c r="H139" s="2">
        <v>14282100</v>
      </c>
      <c r="I139" s="17">
        <v>0.27</v>
      </c>
      <c r="J139">
        <v>0.12401377600000001</v>
      </c>
      <c r="K139" s="2">
        <f t="shared" si="154"/>
        <v>1771177.1502096001</v>
      </c>
      <c r="L139" s="2">
        <f t="shared" si="155"/>
        <v>4733603.0164633151</v>
      </c>
      <c r="M139">
        <v>0.32523759239704297</v>
      </c>
      <c r="N139" s="17">
        <f>'input_cooling&amp;ventilation'!$D$5</f>
        <v>57.500092182043396</v>
      </c>
      <c r="O139" s="45">
        <f>'input_cooling&amp;ventilation'!$D$6</f>
        <v>19.328678831353667</v>
      </c>
      <c r="P139" s="45">
        <f>'input_cooling&amp;ventilation'!$C$5</f>
        <v>50.351688737400465</v>
      </c>
      <c r="Q139" s="45">
        <f>'input_cooling&amp;ventilation'!$C$6</f>
        <v>32.240814214248743</v>
      </c>
      <c r="R139">
        <v>17</v>
      </c>
      <c r="S139">
        <v>12</v>
      </c>
      <c r="T139">
        <v>14</v>
      </c>
      <c r="U139" s="2">
        <f t="shared" si="156"/>
        <v>1450263.0546132049</v>
      </c>
      <c r="V139" s="2">
        <f t="shared" si="157"/>
        <v>3645106.5701500275</v>
      </c>
      <c r="W139" s="2">
        <v>3817800.6061457559</v>
      </c>
      <c r="X139" s="57">
        <f>IF($D139=3,(W139*(1+'input_cool&amp;vent_evolution'!M$11)),(W139*(1+'input_cool&amp;vent_evolution'!M$12)))</f>
        <v>3874828.3208744028</v>
      </c>
      <c r="Y139" s="57">
        <f>IF($D139=3,(X139*(1+'input_cool&amp;vent_evolution'!N$11)),(X139*(1+'input_cool&amp;vent_evolution'!N$12)))</f>
        <v>3928399.7087328862</v>
      </c>
      <c r="Z139" s="57">
        <f>IF($D139=3,(Y139*(1+'input_cool&amp;vent_evolution'!O$11)),(Y139*(1+'input_cool&amp;vent_evolution'!O$12)))</f>
        <v>3979315.2868317058</v>
      </c>
      <c r="AA139" s="57">
        <f>IF($D139=3,(Z139*(1+'input_cool&amp;vent_evolution'!P$11)),(Z139*(1+'input_cool&amp;vent_evolution'!P$12)))</f>
        <v>4036331.7358573098</v>
      </c>
      <c r="AB139" s="57">
        <f>IF($D139=3,(AA139*(1+'input_cool&amp;vent_evolution'!Q$11)),(AA139*(1+'input_cool&amp;vent_evolution'!Q$12)))</f>
        <v>4098908.3225499066</v>
      </c>
      <c r="AC139" s="57">
        <f>IF($D139=3,(AB139*(1+'input_cool&amp;vent_evolution'!R$11)),(AB139*(1+'input_cool&amp;vent_evolution'!R$12)))</f>
        <v>4164918.1530575301</v>
      </c>
      <c r="AD139" s="57">
        <f>IF($D139=3,(AC139*(1+'input_cool&amp;vent_evolution'!S$11)),(AC139*(1+'input_cool&amp;vent_evolution'!S$12)))</f>
        <v>4233297.8417075668</v>
      </c>
      <c r="AE139" s="57">
        <f>IF($D139=3,(AD139*(1+'input_cool&amp;vent_evolution'!T$11)),(AD139*(1+'input_cool&amp;vent_evolution'!T$12)))</f>
        <v>4304280.3500130568</v>
      </c>
      <c r="AF139" s="57">
        <f>IF($D139=3,(AE139*(1+'input_cool&amp;vent_evolution'!U$11)),(AE139*(1+'input_cool&amp;vent_evolution'!U$12)))</f>
        <v>4385643.0634140996</v>
      </c>
      <c r="AG139" s="57">
        <f>IF($D139=3,(AF139*(1+'input_cool&amp;vent_evolution'!V$11)),(AF139*(1+'input_cool&amp;vent_evolution'!V$12)))</f>
        <v>4467857.9657098744</v>
      </c>
      <c r="AH139" s="57">
        <f>IF($D139=3,(AG139*(1+'input_cool&amp;vent_evolution'!W$11)),(AG139*(1+'input_cool&amp;vent_evolution'!W$12)))</f>
        <v>4547677.5961481789</v>
      </c>
      <c r="AI139" s="57">
        <f>IF($D139=3,(AH139*(1+'input_cool&amp;vent_evolution'!X$11)),(AH139*(1+'input_cool&amp;vent_evolution'!X$12)))</f>
        <v>4630318.2032051831</v>
      </c>
      <c r="AJ139" s="57">
        <f>IF($D139=3,(AI139*(1+'input_cool&amp;vent_evolution'!Y$11)),(AI139*(1+'input_cool&amp;vent_evolution'!Y$12)))</f>
        <v>4714811.1212039264</v>
      </c>
      <c r="AK139" s="57">
        <f>IF($D139=3,(AJ139*(1+'input_cool&amp;vent_evolution'!Z$11)),(AJ139*(1+'input_cool&amp;vent_evolution'!Z$12)))</f>
        <v>4805308.4073535074</v>
      </c>
      <c r="AL139" s="57">
        <f>IF($D139=3,(AK139*(1+'input_cool&amp;vent_evolution'!AA$11)),(AK139*(1+'input_cool&amp;vent_evolution'!AA$12)))</f>
        <v>4896395.8327870956</v>
      </c>
      <c r="AM139" s="57">
        <f>IF($D139=3,(AL139*(1+'input_cool&amp;vent_evolution'!AB$11)),(AL139*(1+'input_cool&amp;vent_evolution'!AB$12)))</f>
        <v>4978171.1530536106</v>
      </c>
      <c r="AN139" s="57">
        <f>IF($D139=3,(AM139*(1+'input_cool&amp;vent_evolution'!AC$11)),(AM139*(1+'input_cool&amp;vent_evolution'!AC$12)))</f>
        <v>5059763.340827791</v>
      </c>
      <c r="AO139" s="57">
        <f>IF($D139=3,(AN139*(1+'input_cool&amp;vent_evolution'!AD$11)),(AN139*(1+'input_cool&amp;vent_evolution'!AD$12)))</f>
        <v>5140387.1273592897</v>
      </c>
      <c r="AP139" s="57">
        <f>IF($D139=3,(AO139*(1+'input_cool&amp;vent_evolution'!AE$11)),(AO139*(1+'input_cool&amp;vent_evolution'!AE$12)))</f>
        <v>5219785.7794199819</v>
      </c>
      <c r="AQ139" s="57">
        <f>IF($D139=3,(AP139*(1+'input_cool&amp;vent_evolution'!AF$11)),(AP139*(1+'input_cool&amp;vent_evolution'!AF$12)))</f>
        <v>5297471.6137555763</v>
      </c>
      <c r="AR139" s="57">
        <f>IF($D139=3,(AQ139*(1+'input_cool&amp;vent_evolution'!AG$11)),(AQ139*(1+'input_cool&amp;vent_evolution'!AG$12)))</f>
        <v>5374337.0142534701</v>
      </c>
      <c r="AS139" s="57">
        <f>IF($D139=3,(AR139*(1+'input_cool&amp;vent_evolution'!AH$11)),(AR139*(1+'input_cool&amp;vent_evolution'!AH$12)))</f>
        <v>5449947.1639457392</v>
      </c>
      <c r="AT139" s="57">
        <f>IF($D139=3,(AS139*(1+'input_cool&amp;vent_evolution'!AI$11)),(AS139*(1+'input_cool&amp;vent_evolution'!AI$12)))</f>
        <v>5524250.4352980638</v>
      </c>
      <c r="AU139" s="57">
        <f>IF($D139=3,(AT139*(1+'input_cool&amp;vent_evolution'!AJ$11)),(AT139*(1+'input_cool&amp;vent_evolution'!AJ$12)))</f>
        <v>5597199.1440180298</v>
      </c>
      <c r="AV139" s="57">
        <f>IF($D139=3,(AU139*(1+'input_cool&amp;vent_evolution'!AK$11)),(AU139*(1+'input_cool&amp;vent_evolution'!AK$12)))</f>
        <v>5669403.0129758622</v>
      </c>
      <c r="AW139" s="57">
        <f>IF($D139=3,(AV139*(1+'input_cool&amp;vent_evolution'!AL$11)),(AV139*(1+'input_cool&amp;vent_evolution'!AL$12)))</f>
        <v>5739564.5809014551</v>
      </c>
      <c r="AX139" s="57">
        <f>IF($D139=3,(AW139*(1+'input_cool&amp;vent_evolution'!AM$11)),(AW139*(1+'input_cool&amp;vent_evolution'!AM$12)))</f>
        <v>5808310.2355997488</v>
      </c>
      <c r="AY139" s="57">
        <f>IF($D139=3,(AX139*(1+'input_cool&amp;vent_evolution'!AN$11)),(AX139*(1+'input_cool&amp;vent_evolution'!AN$12)))</f>
        <v>5875618.6403322536</v>
      </c>
      <c r="AZ139" s="57">
        <f>IF($D139=3,(AY139*(1+'input_cool&amp;vent_evolution'!AO$11)),(AY139*(1+'input_cool&amp;vent_evolution'!AO$12)))</f>
        <v>5941490.342057487</v>
      </c>
      <c r="BA139" s="57">
        <f>IF($D139=3,(AZ139*(1+'input_cool&amp;vent_evolution'!AP$11)),(AZ139*(1+'input_cool&amp;vent_evolution'!AP$12)))</f>
        <v>6005933.2284494955</v>
      </c>
      <c r="BB139" s="57">
        <f>IF($D139=3,(BA139*(1+'input_cool&amp;vent_evolution'!AQ$11)),(BA139*(1+'input_cool&amp;vent_evolution'!AQ$12)))</f>
        <v>6068960.2724872241</v>
      </c>
      <c r="BC139" s="57">
        <f>IF($D139=3,(BB139*(1+'input_cool&amp;vent_evolution'!AR$11)),(BB139*(1+'input_cool&amp;vent_evolution'!AR$12)))</f>
        <v>6130592.2797734663</v>
      </c>
      <c r="BD139" s="57">
        <f>IF($D139=3,(BC139*(1+'input_cool&amp;vent_evolution'!AS$11)),(BC139*(1+'input_cool&amp;vent_evolution'!AS$12)))</f>
        <v>6190857.4717849363</v>
      </c>
      <c r="BE139" s="57">
        <f>IF($D139=3,(BD139*(1+'input_cool&amp;vent_evolution'!AT$11)),(BD139*(1+'input_cool&amp;vent_evolution'!AT$12)))</f>
        <v>6249791.9832196301</v>
      </c>
      <c r="BF139" s="57">
        <f>IF($D139=3,(BE139*(1+'input_cool&amp;vent_evolution'!AU$11)),(BE139*(1+'input_cool&amp;vent_evolution'!AU$12)))</f>
        <v>6309287.5278640008</v>
      </c>
      <c r="BG139" s="57">
        <f>IF($D139=3,(BF139*(1+'input_cool&amp;vent_evolution'!AV$11)),(BF139*(1+'input_cool&amp;vent_evolution'!AV$12)))</f>
        <v>6369349.4465320241</v>
      </c>
      <c r="BH139" s="2">
        <f t="shared" si="230"/>
        <v>4465807.3613584097</v>
      </c>
      <c r="BI139" s="2">
        <f t="shared" si="158"/>
        <v>4532514.5612647301</v>
      </c>
      <c r="BJ139" s="2">
        <f t="shared" si="159"/>
        <v>4595178.7815677719</v>
      </c>
      <c r="BK139" s="2">
        <f t="shared" si="160"/>
        <v>4654736.4135497827</v>
      </c>
      <c r="BL139" s="2">
        <f t="shared" si="161"/>
        <v>4721430.4355914723</v>
      </c>
      <c r="BM139" s="2">
        <f t="shared" si="162"/>
        <v>4794628.3341539651</v>
      </c>
      <c r="BN139" s="2">
        <f t="shared" si="163"/>
        <v>4871842.2113083741</v>
      </c>
      <c r="BO139" s="2">
        <f t="shared" si="164"/>
        <v>4951828.189740343</v>
      </c>
      <c r="BP139" s="2">
        <f t="shared" si="165"/>
        <v>5034858.7722197045</v>
      </c>
      <c r="BQ139" s="2">
        <f t="shared" si="166"/>
        <v>5130031.4231595052</v>
      </c>
      <c r="BR139" s="2">
        <f t="shared" si="167"/>
        <v>5226200.9075728087</v>
      </c>
      <c r="BS139" s="2">
        <f t="shared" si="168"/>
        <v>5319568.5634473646</v>
      </c>
      <c r="BT139" s="2">
        <f t="shared" si="169"/>
        <v>5416236.0087686842</v>
      </c>
      <c r="BU139" s="2">
        <f t="shared" si="170"/>
        <v>5515070.1633272097</v>
      </c>
      <c r="BV139" s="2">
        <f t="shared" si="171"/>
        <v>5620927.8254636722</v>
      </c>
      <c r="BW139" s="2">
        <f t="shared" si="172"/>
        <v>5727475.7929959958</v>
      </c>
      <c r="BX139" s="2">
        <f t="shared" si="173"/>
        <v>5823131.0838028993</v>
      </c>
      <c r="BY139" s="2">
        <f t="shared" si="174"/>
        <v>5918572.15848991</v>
      </c>
      <c r="BZ139" s="2">
        <f t="shared" si="175"/>
        <v>6012880.4622848639</v>
      </c>
      <c r="CA139" s="2">
        <f t="shared" si="176"/>
        <v>6105755.6858582962</v>
      </c>
      <c r="CB139" s="2">
        <f t="shared" si="177"/>
        <v>6196627.3700134857</v>
      </c>
      <c r="CC139" s="2">
        <f t="shared" si="178"/>
        <v>6286539.3656333406</v>
      </c>
      <c r="CD139" s="2">
        <f t="shared" si="179"/>
        <v>6374983.0529609593</v>
      </c>
      <c r="CE139" s="2">
        <f t="shared" si="180"/>
        <v>6461898.0415656716</v>
      </c>
      <c r="CF139" s="2">
        <f t="shared" si="181"/>
        <v>6547228.5535569983</v>
      </c>
      <c r="CG139" s="2">
        <f t="shared" si="182"/>
        <v>6631687.8018978834</v>
      </c>
      <c r="CH139" s="2">
        <f t="shared" si="183"/>
        <v>6713758.1033227872</v>
      </c>
      <c r="CI139" s="2">
        <f t="shared" si="184"/>
        <v>6794172.1643187534</v>
      </c>
      <c r="CJ139" s="2">
        <f t="shared" si="185"/>
        <v>6872905.0265986323</v>
      </c>
      <c r="CK139" s="2">
        <f t="shared" si="186"/>
        <v>6949957.3299578503</v>
      </c>
      <c r="CL139" s="2">
        <f t="shared" si="187"/>
        <v>7025338.3008690467</v>
      </c>
      <c r="CM139" s="2">
        <f t="shared" si="188"/>
        <v>7099063.1142538134</v>
      </c>
      <c r="CN139" s="2">
        <f t="shared" si="189"/>
        <v>7171156.1071123537</v>
      </c>
      <c r="CO139" s="2">
        <f t="shared" si="190"/>
        <v>7241650.291037323</v>
      </c>
      <c r="CP139" s="2">
        <f t="shared" si="191"/>
        <v>7310587.9339774614</v>
      </c>
      <c r="CQ139" s="2">
        <f t="shared" si="192"/>
        <v>7380181.8359777788</v>
      </c>
      <c r="CR139" s="2">
        <f>IF($D139=3,(W139*$P139*$M139*'input_cooling&amp;ventilation'!$D$3)*'input_cool&amp;vent_evolution'!M$11,(W139*$Q139*'input_cooling&amp;ventilation'!$D$3)*'input_cool&amp;vent_evolution'!M$12)</f>
        <v>762483.50536073407</v>
      </c>
      <c r="CS139" s="2">
        <f>IF($D139=3,(X139*$P139*$M139*'input_cooling&amp;ventilation'!$D$3)*'input_cool&amp;vent_evolution'!N$11,(X139*$Q139*'input_cooling&amp;ventilation'!$D$3)*'input_cool&amp;vent_evolution'!N$12)</f>
        <v>716271.0235845549</v>
      </c>
      <c r="CT139" s="2">
        <f>IF($D139=3,(Y139*$P139*$M139*'input_cooling&amp;ventilation'!$D$3)*'input_cool&amp;vent_evolution'!O$11,(Y139*$Q139*'input_cooling&amp;ventilation'!$D$3)*'input_cool&amp;vent_evolution'!O$12)</f>
        <v>680761.77786507411</v>
      </c>
      <c r="CU139" s="2">
        <f>IF($D139=3,(Z139*$P139*$M139*'input_cooling&amp;ventilation'!$D$3)*'input_cool&amp;vent_evolution'!P$11,(Z139*$Q139*'input_cooling&amp;ventilation'!$D$3)*'input_cool&amp;vent_evolution'!P$12)</f>
        <v>762332.87837545923</v>
      </c>
      <c r="CV139" s="2">
        <f>IF($D139=3,(AA139*$P139*$M139*'input_cooling&amp;ventilation'!$D$3)*'input_cool&amp;vent_evolution'!Q$11,(AA139*$Q139*'input_cooling&amp;ventilation'!$D$3)*'input_cool&amp;vent_evolution'!Q$12)</f>
        <v>836674.15750245296</v>
      </c>
      <c r="CW139" s="2">
        <f>IF($D139=3,(AB139*$P139*$M139*'input_cooling&amp;ventilation'!$D$3)*'input_cool&amp;vent_evolution'!R$11,(AB139*$Q139*'input_cooling&amp;ventilation'!$D$3)*'input_cool&amp;vent_evolution'!R$12)</f>
        <v>882578.00953818369</v>
      </c>
      <c r="CX139" s="2">
        <f>IF($D139=3,(AC139*$P139*$M139*'input_cooling&amp;ventilation'!$D$3)*'input_cool&amp;vent_evolution'!S$11,(AC139*$Q139*'input_cooling&amp;ventilation'!$D$3)*'input_cool&amp;vent_evolution'!S$12)</f>
        <v>914263.96701048408</v>
      </c>
      <c r="CY139" s="2">
        <f>IF($D139=3,(AD139*$P139*$M139*'input_cooling&amp;ventilation'!$D$3)*'input_cool&amp;vent_evolution'!T$11,(AD139*$Q139*'input_cooling&amp;ventilation'!$D$3)*'input_cool&amp;vent_evolution'!T$12)</f>
        <v>949064.7137027767</v>
      </c>
      <c r="CZ139" s="2">
        <f>IF($D139=3,(AE139*$P139*$M139*'input_cooling&amp;ventilation'!$D$3)*'input_cool&amp;vent_evolution'!U$11,(AE139*$Q139*'input_cooling&amp;ventilation'!$D$3)*'input_cool&amp;vent_evolution'!U$12)</f>
        <v>1087852.2349155978</v>
      </c>
      <c r="DA139" s="2">
        <f>IF($D139=3,(AF139*$P139*$M139*'input_cooling&amp;ventilation'!$D$3)*'input_cool&amp;vent_evolution'!V$11,(AF139*$Q139*'input_cooling&amp;ventilation'!$D$3)*'input_cool&amp;vent_evolution'!V$12)</f>
        <v>1099246.3435306111</v>
      </c>
      <c r="DB139" s="2">
        <f>IF($D139=3,(AG139*$P139*$M139*'input_cooling&amp;ventilation'!$D$3)*'input_cool&amp;vent_evolution'!W$11,(AG139*$Q139*'input_cooling&amp;ventilation'!$D$3)*'input_cool&amp;vent_evolution'!W$12)</f>
        <v>1067220.5944563998</v>
      </c>
      <c r="DC139" s="2">
        <f>IF($D139=3,(AH139*$P139*$M139*'input_cooling&amp;ventilation'!$D$3)*'input_cool&amp;vent_evolution'!X$11,(AH139*$Q139*'input_cooling&amp;ventilation'!$D$3)*'input_cool&amp;vent_evolution'!X$12)</f>
        <v>1104938.1875775924</v>
      </c>
      <c r="DD139" s="2">
        <f>IF($D139=3,(AI139*$P139*$M139*'input_cooling&amp;ventilation'!$D$3)*'input_cool&amp;vent_evolution'!Y$11,(AI139*$Q139*'input_cooling&amp;ventilation'!$D$3)*'input_cool&amp;vent_evolution'!Y$12)</f>
        <v>1129704.3306116513</v>
      </c>
      <c r="DE139" s="2">
        <f>IF($D139=3,(AJ139*$P139*$M139*'input_cooling&amp;ventilation'!$D$3)*'input_cool&amp;vent_evolution'!Z$11,(AJ139*$Q139*'input_cooling&amp;ventilation'!$D$3)*'input_cool&amp;vent_evolution'!Z$12)</f>
        <v>1209985.1501554856</v>
      </c>
      <c r="DF139" s="2">
        <f>IF($D139=3,(AK139*$P139*$M139*'input_cooling&amp;ventilation'!$D$3)*'input_cool&amp;vent_evolution'!AA$11,(AK139*$Q139*'input_cooling&amp;ventilation'!$D$3)*'input_cool&amp;vent_evolution'!AA$12)</f>
        <v>1217875.5499735612</v>
      </c>
      <c r="DG139" s="2">
        <f>IF($D139=3,(AL139*$P139*$M139*'input_cooling&amp;ventilation'!$D$3)*'input_cool&amp;vent_evolution'!AB$11,(AL139*$Q139*'input_cooling&amp;ventilation'!$D$3)*'input_cool&amp;vent_evolution'!AB$12)</f>
        <v>1093368.9548230749</v>
      </c>
      <c r="DH139" s="2">
        <f>IF($D139=3,(AM139*$P139*$M139*'input_cooling&amp;ventilation'!$D$3)*'input_cool&amp;vent_evolution'!AC$11,(AM139*$Q139*'input_cooling&amp;ventilation'!$D$3)*'input_cool&amp;vent_evolution'!AC$12)</f>
        <v>1090920.3996711578</v>
      </c>
      <c r="DI139" s="2">
        <f>IF($D139=3,(AN139*$P139*$M139*'input_cooling&amp;ventilation'!$D$3)*'input_cool&amp;vent_evolution'!AD$11,(AN139*$Q139*'input_cooling&amp;ventilation'!$D$3)*'input_cool&amp;vent_evolution'!AD$12)</f>
        <v>1077972.4851767959</v>
      </c>
      <c r="DJ139" s="2">
        <f>IF($D139=3,(AO139*$P139*$M139*'input_cooling&amp;ventilation'!$D$3)*'input_cool&amp;vent_evolution'!AE$11,(AO139*$Q139*'input_cooling&amp;ventilation'!$D$3)*'input_cool&amp;vent_evolution'!AE$12)</f>
        <v>1061591.9440612309</v>
      </c>
      <c r="DK139" s="2">
        <f>IF($D139=3,(AP139*$P139*$M139*'input_cooling&amp;ventilation'!$D$3)*'input_cool&amp;vent_evolution'!AF$11,(AP139*$Q139*'input_cooling&amp;ventilation'!$D$3)*'input_cool&amp;vent_evolution'!AF$12)</f>
        <v>1038690.8814938385</v>
      </c>
      <c r="DL139" s="2">
        <f>IF($D139=3,(AQ139*$P139*$M139*'input_cooling&amp;ventilation'!$D$3)*'input_cool&amp;vent_evolution'!AG$11,(AQ139*$Q139*'input_cooling&amp;ventilation'!$D$3)*'input_cool&amp;vent_evolution'!AG$12)</f>
        <v>1027721.3507759472</v>
      </c>
      <c r="DM139" s="2">
        <f>IF($D139=3,(AR139*$P139*$M139*'input_cooling&amp;ventilation'!$D$3)*'input_cool&amp;vent_evolution'!AH$11,(AR139*$Q139*'input_cooling&amp;ventilation'!$D$3)*'input_cool&amp;vent_evolution'!AH$12)</f>
        <v>1010938.1421389841</v>
      </c>
      <c r="DN139" s="2">
        <f>IF($D139=3,(AS139*$P139*$M139*'input_cooling&amp;ventilation'!$D$3)*'input_cool&amp;vent_evolution'!AI$11,(AS139*$Q139*'input_cooling&amp;ventilation'!$D$3)*'input_cool&amp;vent_evolution'!AI$12)</f>
        <v>993464.65258286009</v>
      </c>
      <c r="DO139" s="2">
        <f>IF($D139=3,(AT139*$P139*$M139*'input_cooling&amp;ventilation'!$D$3)*'input_cool&amp;vent_evolution'!AJ$11,(AT139*$Q139*'input_cooling&amp;ventilation'!$D$3)*'input_cool&amp;vent_evolution'!AJ$12)</f>
        <v>975353.60483940353</v>
      </c>
      <c r="DP139" s="2">
        <f>IF($D139=3,(AU139*$P139*$M139*'input_cooling&amp;ventilation'!$D$3)*'input_cool&amp;vent_evolution'!AK$11,(AU139*$Q139*'input_cooling&amp;ventilation'!$D$3)*'input_cool&amp;vent_evolution'!AK$12)</f>
        <v>965394.79734613013</v>
      </c>
      <c r="DQ139" s="2">
        <f>IF($D139=3,(AV139*$P139*$M139*'input_cooling&amp;ventilation'!$D$3)*'input_cool&amp;vent_evolution'!AL$11,(AV139*$Q139*'input_cooling&amp;ventilation'!$D$3)*'input_cool&amp;vent_evolution'!AL$12)</f>
        <v>938088.41031180334</v>
      </c>
      <c r="DR139" s="2">
        <f>IF($D139=3,(AW139*$P139*$M139*'input_cooling&amp;ventilation'!$D$3)*'input_cool&amp;vent_evolution'!AM$11,(AW139*$Q139*'input_cooling&amp;ventilation'!$D$3)*'input_cool&amp;vent_evolution'!AM$12)</f>
        <v>919157.08041413606</v>
      </c>
      <c r="DS139" s="2">
        <f>IF($D139=3,(AX139*$P139*$M139*'input_cooling&amp;ventilation'!$D$3)*'input_cool&amp;vent_evolution'!AN$11,(AX139*$Q139*'input_cooling&amp;ventilation'!$D$3)*'input_cool&amp;vent_evolution'!AN$12)</f>
        <v>899940.46973265859</v>
      </c>
      <c r="DT139" s="2">
        <f>IF($D139=3,(AY139*$P139*$M139*'input_cooling&amp;ventilation'!$D$3)*'input_cool&amp;vent_evolution'!AO$11,(AY139*$Q139*'input_cooling&amp;ventilation'!$D$3)*'input_cool&amp;vent_evolution'!AO$12)</f>
        <v>880731.17210678803</v>
      </c>
      <c r="DU139" s="2">
        <f>IF($D139=3,(AZ139*$P139*$M139*'input_cooling&amp;ventilation'!$D$3)*'input_cool&amp;vent_evolution'!AP$11,(AZ139*$Q139*'input_cooling&amp;ventilation'!$D$3)*'input_cool&amp;vent_evolution'!AP$12)</f>
        <v>861627.33585848764</v>
      </c>
      <c r="DV139" s="2">
        <f>IF($D139=3,(BA139*$P139*$M139*'input_cooling&amp;ventilation'!$D$3)*'input_cool&amp;vent_evolution'!AQ$11,(BA139*$Q139*'input_cooling&amp;ventilation'!$D$3)*'input_cool&amp;vent_evolution'!AQ$12)</f>
        <v>842696.95356162486</v>
      </c>
      <c r="DW139" s="2">
        <f>IF($D139=3,(BB139*$P139*$M139*'input_cooling&amp;ventilation'!$D$3)*'input_cool&amp;vent_evolution'!AR$11,(BB139*$Q139*'input_cooling&amp;ventilation'!$D$3)*'input_cool&amp;vent_evolution'!AR$12)</f>
        <v>824044.75055047323</v>
      </c>
      <c r="DX139" s="2">
        <f>IF($D139=3,(BC139*$P139*$M139*'input_cooling&amp;ventilation'!$D$3)*'input_cool&amp;vent_evolution'!AS$11,(BC139*$Q139*'input_cooling&amp;ventilation'!$D$3)*'input_cool&amp;vent_evolution'!AS$12)</f>
        <v>805769.88004501525</v>
      </c>
      <c r="DY139" s="2">
        <f>IF($D139=3,(BD139*$P139*$M139*'input_cooling&amp;ventilation'!$D$3)*'input_cool&amp;vent_evolution'!AT$11,(BD139*$Q139*'input_cooling&amp;ventilation'!$D$3)*'input_cool&amp;vent_evolution'!AT$12)</f>
        <v>787978.14499963867</v>
      </c>
      <c r="DZ139" s="2">
        <f>IF($D139=3,(BE139*$P139*$M139*'input_cooling&amp;ventilation'!$D$3)*'input_cool&amp;vent_evolution'!AU$11,(BE139*$Q139*'input_cooling&amp;ventilation'!$D$3)*'input_cool&amp;vent_evolution'!AU$12)</f>
        <v>795479.38488578005</v>
      </c>
      <c r="EA139" s="2">
        <f>IF($D139=3,(BF139*$P139*$M139*'input_cooling&amp;ventilation'!$D$3)*'input_cool&amp;vent_evolution'!AV$11,(BF139*$Q139*'input_cooling&amp;ventilation'!$D$3)*'input_cool&amp;vent_evolution'!AV$12)</f>
        <v>803052.03360500466</v>
      </c>
      <c r="EB139">
        <v>0.80023852116875371</v>
      </c>
      <c r="EC139" s="2">
        <f t="shared" si="193"/>
        <v>11429086.583184257</v>
      </c>
      <c r="ED139" s="2">
        <f>IF($D139=3,(EC139*(1+'input_cool&amp;vent_evolution'!M$10)),EC139*(1+'input_cool&amp;vent_evolution'!M$9))</f>
        <v>11672710.611493111</v>
      </c>
      <c r="EE139" s="2">
        <f>IF($D139=3,(ED139*(1+'input_cool&amp;vent_evolution'!N$10)),ED139*(1+'input_cool&amp;vent_evolution'!N$9))</f>
        <v>11916586.08367742</v>
      </c>
      <c r="EF139" s="2">
        <f>IF($D139=3,(EE139*(1+'input_cool&amp;vent_evolution'!O$10)),EE139*(1+'input_cool&amp;vent_evolution'!O$9))</f>
        <v>12160713.00413383</v>
      </c>
      <c r="EG139" s="2">
        <f>IF($D139=3,(EF139*(1+'input_cool&amp;vent_evolution'!P$10)),EF139*(1+'input_cool&amp;vent_evolution'!P$9))</f>
        <v>12391545.751453551</v>
      </c>
      <c r="EH139" s="2">
        <f>IF($D139=3,(EG139*(1+'input_cool&amp;vent_evolution'!Q$10)),EG139*(1+'input_cool&amp;vent_evolution'!Q$9))</f>
        <v>12622629.947533904</v>
      </c>
      <c r="EI139" s="2">
        <f>IF($D139=3,(EH139*(1+'input_cool&amp;vent_evolution'!R$10)),EH139*(1+'input_cool&amp;vent_evolution'!R$9))</f>
        <v>12804202.046052448</v>
      </c>
      <c r="EJ139" s="2">
        <f>IF($D139=3,(EI139*(1+'input_cool&amp;vent_evolution'!S$10)),EI139*(1+'input_cool&amp;vent_evolution'!S$9))</f>
        <v>12985884.493994059</v>
      </c>
      <c r="EK139" s="2">
        <f>IF($D139=3,(EJ139*(1+'input_cool&amp;vent_evolution'!T$10)),EJ139*(1+'input_cool&amp;vent_evolution'!T$9))</f>
        <v>13167677.290381713</v>
      </c>
      <c r="EL139" s="2">
        <f>IF($D139=3,(EK139*(1+'input_cool&amp;vent_evolution'!U$10)),EK139*(1+'input_cool&amp;vent_evolution'!U$9))</f>
        <v>13349580.42739906</v>
      </c>
      <c r="EM139" s="2">
        <f>IF($D139=3,(EL139*(1+'input_cool&amp;vent_evolution'!V$10)),EL139*(1+'input_cool&amp;vent_evolution'!V$9))</f>
        <v>13531593.911885398</v>
      </c>
      <c r="EN139" s="2">
        <f>IF($D139=3,(EM139*(1+'input_cool&amp;vent_evolution'!W$10)),EM139*(1+'input_cool&amp;vent_evolution'!W$9))</f>
        <v>13673152.006225647</v>
      </c>
      <c r="EO139" s="2">
        <f>IF($D139=3,(EN139*(1+'input_cool&amp;vent_evolution'!X$10)),EN139*(1+'input_cool&amp;vent_evolution'!X$9))</f>
        <v>13814802.452410137</v>
      </c>
      <c r="EP139" s="2">
        <f>IF($D139=3,(EO139*(1+'input_cool&amp;vent_evolution'!Y$10)),EO139*(1+'input_cool&amp;vent_evolution'!Y$9))</f>
        <v>13956545.255812572</v>
      </c>
      <c r="EQ139" s="2">
        <f>IF($D139=3,(EP139*(1+'input_cool&amp;vent_evolution'!Z$10)),EP139*(1+'input_cool&amp;vent_evolution'!Z$9))</f>
        <v>14098380.407639621</v>
      </c>
      <c r="ER139" s="2">
        <f>IF($D139=3,(EQ139*(1+'input_cool&amp;vent_evolution'!AA$10)),EQ139*(1+'input_cool&amp;vent_evolution'!AA$9))</f>
        <v>14240307.916684609</v>
      </c>
      <c r="ES139" s="2">
        <f>IF($D139=3,(ER139*(1+'input_cool&amp;vent_evolution'!AB$10)),ER139*(1+'input_cool&amp;vent_evolution'!AB$9))</f>
        <v>14339100.355792118</v>
      </c>
      <c r="ET139" s="2">
        <f>IF($D139=3,(ES139*(1+'input_cool&amp;vent_evolution'!AC$10)),ES139*(1+'input_cool&amp;vent_evolution'!AC$9))</f>
        <v>14437962.112520043</v>
      </c>
      <c r="EU139" s="2">
        <f>IF($D139=3,(ET139*(1+'input_cool&amp;vent_evolution'!AD$10)),ET139*(1+'input_cool&amp;vent_evolution'!AD$9))</f>
        <v>14536893.199081395</v>
      </c>
      <c r="EV139" s="2">
        <f>IF($D139=3,(EU139*(1+'input_cool&amp;vent_evolution'!AE$10)),EU139*(1+'input_cool&amp;vent_evolution'!AE$9))</f>
        <v>14635893.604240211</v>
      </c>
      <c r="EW139" s="2">
        <f>IF($D139=3,(EV139*(1+'input_cool&amp;vent_evolution'!AF$10)),EV139*(1+'input_cool&amp;vent_evolution'!AF$9))</f>
        <v>14734963.338743929</v>
      </c>
      <c r="EX139" s="2">
        <f>IF($D139=3,(EW139*(1+'input_cool&amp;vent_evolution'!AG$10)),EW139*(1+'input_cool&amp;vent_evolution'!AG$9))</f>
        <v>14797599.036694093</v>
      </c>
      <c r="EY139" s="2">
        <f>IF($D139=3,(EX139*(1+'input_cool&amp;vent_evolution'!AH$10)),EX139*(1+'input_cool&amp;vent_evolution'!AH$9))</f>
        <v>14860253.383420745</v>
      </c>
      <c r="EZ139" s="2">
        <f>IF($D139=3,(EY139*(1+'input_cool&amp;vent_evolution'!AI$10)),EY139*(1+'input_cool&amp;vent_evolution'!AI$9))</f>
        <v>14922926.382343531</v>
      </c>
      <c r="FA139" s="2">
        <f>IF($D139=3,(EZ139*(1+'input_cool&amp;vent_evolution'!AJ$10)),EZ139*(1+'input_cool&amp;vent_evolution'!AJ$9))</f>
        <v>14985618.029554285</v>
      </c>
      <c r="FB139" s="2">
        <f>IF($D139=3,(FA139*(1+'input_cool&amp;vent_evolution'!AK$10)),FA139*(1+'input_cool&amp;vent_evolution'!AK$9))</f>
        <v>15048328.316748146</v>
      </c>
      <c r="FC139" s="2">
        <f>IF($D139=3,(FB139*(1+'input_cool&amp;vent_evolution'!AL$10)),FB139*(1+'input_cool&amp;vent_evolution'!AL$9))</f>
        <v>15111057.262000388</v>
      </c>
      <c r="FD139" s="2">
        <f>IF($D139=3,(FC139*(1+'input_cool&amp;vent_evolution'!AM$10)),FC139*(1+'input_cool&amp;vent_evolution'!AM$9))</f>
        <v>15173804.850166855</v>
      </c>
      <c r="FE139" s="2">
        <f>IF($D139=3,(FD139*(1+'input_cool&amp;vent_evolution'!AN$10)),FD139*(1+'input_cool&amp;vent_evolution'!AN$9))</f>
        <v>15236571.090529464</v>
      </c>
      <c r="FF139" s="2">
        <f>IF($D139=3,(FE139*(1+'input_cool&amp;vent_evolution'!AO$10)),FE139*(1+'input_cool&amp;vent_evolution'!AO$9))</f>
        <v>15299355.977225957</v>
      </c>
      <c r="FG139" s="2">
        <f>IF($D139=3,(FF139*(1+'input_cool&amp;vent_evolution'!AP$10)),FF139*(1+'input_cool&amp;vent_evolution'!AP$9))</f>
        <v>15362159.514164491</v>
      </c>
      <c r="FH139" s="2">
        <f>IF($D139=3,(FG139*(1+'input_cool&amp;vent_evolution'!AQ$10)),FG139*(1+'input_cool&amp;vent_evolution'!AQ$9))</f>
        <v>15424981.69548283</v>
      </c>
      <c r="FI139" s="2">
        <f>IF($D139=3,(FH139*(1+'input_cool&amp;vent_evolution'!AR$10)),FH139*(1+'input_cool&amp;vent_evolution'!AR$9))</f>
        <v>15487822.528020253</v>
      </c>
      <c r="FJ139" s="2">
        <f>IF($D139=3,(FI139*(1+'input_cool&amp;vent_evolution'!AS$10)),FI139*(1+'input_cool&amp;vent_evolution'!AS$9))</f>
        <v>15550682.007380085</v>
      </c>
      <c r="FK139" s="2">
        <f>IF($D139=3,(FJ139*(1+'input_cool&amp;vent_evolution'!AT$10)),FJ139*(1+'input_cool&amp;vent_evolution'!AT$9))</f>
        <v>15613560.139424548</v>
      </c>
      <c r="FL139" s="2">
        <f>IF($D139=3,(FK139*(1+'input_cool&amp;vent_evolution'!AU$10)),FK139*(1+'input_cool&amp;vent_evolution'!AU$9))</f>
        <v>15676692.51494769</v>
      </c>
      <c r="FM139" s="2">
        <f t="shared" si="194"/>
        <v>12572796.315523451</v>
      </c>
      <c r="FN139" s="2">
        <f t="shared" si="195"/>
        <v>12840799.822470473</v>
      </c>
      <c r="FO139" s="2">
        <f t="shared" si="196"/>
        <v>13109079.935304403</v>
      </c>
      <c r="FP139" s="2">
        <f t="shared" si="197"/>
        <v>13377636.658861861</v>
      </c>
      <c r="FQ139" s="2">
        <f t="shared" si="198"/>
        <v>13631568.860169495</v>
      </c>
      <c r="FR139" s="2">
        <f t="shared" si="199"/>
        <v>13885777.672738073</v>
      </c>
      <c r="FS139" s="2">
        <f t="shared" si="200"/>
        <v>14085519.707645278</v>
      </c>
      <c r="FT139" s="2">
        <f t="shared" si="201"/>
        <v>14285383.134652331</v>
      </c>
      <c r="FU139" s="2">
        <f t="shared" si="202"/>
        <v>14485367.952684447</v>
      </c>
      <c r="FV139" s="2">
        <f t="shared" si="203"/>
        <v>14685474.153143093</v>
      </c>
      <c r="FW139" s="2">
        <f t="shared" si="204"/>
        <v>14885701.743551968</v>
      </c>
      <c r="FX139" s="2">
        <f t="shared" si="205"/>
        <v>15041425.569248782</v>
      </c>
      <c r="FY139" s="2">
        <f t="shared" si="206"/>
        <v>15197250.988447281</v>
      </c>
      <c r="FZ139" s="2">
        <f t="shared" si="207"/>
        <v>15353178.007058913</v>
      </c>
      <c r="GA139" s="2">
        <f t="shared" si="208"/>
        <v>15509206.615410393</v>
      </c>
      <c r="GB139" s="2">
        <f t="shared" si="209"/>
        <v>15665336.823174998</v>
      </c>
      <c r="GC139" s="2">
        <f t="shared" si="210"/>
        <v>15774015.430636071</v>
      </c>
      <c r="GD139" s="2">
        <f t="shared" si="211"/>
        <v>15882770.292338125</v>
      </c>
      <c r="GE139" s="2">
        <f t="shared" si="212"/>
        <v>15991601.421716336</v>
      </c>
      <c r="GF139" s="2">
        <f t="shared" si="213"/>
        <v>16100508.806410355</v>
      </c>
      <c r="GG139" s="2">
        <f t="shared" si="214"/>
        <v>16209492.458243115</v>
      </c>
      <c r="GH139" s="2">
        <f t="shared" si="215"/>
        <v>16278396.116175564</v>
      </c>
      <c r="GI139" s="2">
        <f t="shared" si="216"/>
        <v>16347320.289069256</v>
      </c>
      <c r="GJ139" s="2">
        <f t="shared" si="217"/>
        <v>16416264.980686048</v>
      </c>
      <c r="GK139" s="2">
        <f t="shared" si="218"/>
        <v>16485230.186726673</v>
      </c>
      <c r="GL139" s="2">
        <f t="shared" si="219"/>
        <v>16554215.898055211</v>
      </c>
      <c r="GM139" s="2">
        <f t="shared" si="220"/>
        <v>16623222.134555722</v>
      </c>
      <c r="GN139" s="2">
        <f t="shared" si="221"/>
        <v>16692248.879568581</v>
      </c>
      <c r="GO139" s="2">
        <f t="shared" si="222"/>
        <v>16761296.143304544</v>
      </c>
      <c r="GP139" s="2">
        <f t="shared" si="223"/>
        <v>16830363.919314712</v>
      </c>
      <c r="GQ139" s="2">
        <f t="shared" si="224"/>
        <v>16899452.211898342</v>
      </c>
      <c r="GR139" s="2">
        <f t="shared" si="225"/>
        <v>16968561.014606554</v>
      </c>
      <c r="GS139" s="2">
        <f t="shared" si="226"/>
        <v>17037690.334963039</v>
      </c>
      <c r="GT139" s="2">
        <f t="shared" si="227"/>
        <v>17106840.168131143</v>
      </c>
      <c r="GU139" s="2">
        <f t="shared" si="228"/>
        <v>17176010.520559724</v>
      </c>
      <c r="GV139" s="2">
        <f t="shared" si="229"/>
        <v>17245460.558634985</v>
      </c>
      <c r="GW139" s="2">
        <f>IF($D139=3,($N139*$M139*EC139*'input_cooling&amp;ventilation'!$D$3)*'input_cool&amp;vent_evolution'!M$11,($O139*$M139*EC139*'input_cooling&amp;ventilation'!$D$3)*'input_cool&amp;vent_evolution'!M$10)</f>
        <v>2606653.0725144614</v>
      </c>
      <c r="GX139" s="2">
        <f>IF($D139=3,($N139*$M139*ED139*'input_cooling&amp;ventilation'!$D$3)*'input_cool&amp;vent_evolution'!N$11,($O139*$M139*ED139*'input_cooling&amp;ventilation'!$D$3)*'input_cool&amp;vent_evolution'!N$10)</f>
        <v>2464059.1889495826</v>
      </c>
      <c r="GY139" s="2">
        <f>IF($D139=3,($N139*$M139*EE139*'input_cooling&amp;ventilation'!$D$3)*'input_cool&amp;vent_evolution'!O$11,($O139*$M139*EE139*'input_cooling&amp;ventilation'!$D$3)*'input_cool&amp;vent_evolution'!O$10)</f>
        <v>2358228.3081191834</v>
      </c>
      <c r="GZ139" s="2">
        <f>IF($D139=3,($N139*$M139*EF139*'input_cooling&amp;ventilation'!$D$3)*'input_cool&amp;vent_evolution'!P$11,($O139*$M139*EF139*'input_cooling&amp;ventilation'!$D$3)*'input_cool&amp;vent_evolution'!P$10)</f>
        <v>2660417.7677036603</v>
      </c>
      <c r="HA139" s="2">
        <f>IF($D139=3,($N139*$M139*EG139*'input_cooling&amp;ventilation'!$D$3)*'input_cool&amp;vent_evolution'!Q$11,($O139*$M139*EG139*'input_cooling&amp;ventilation'!$D$3)*'input_cool&amp;vent_evolution'!Q$10)</f>
        <v>2933252.7549617128</v>
      </c>
      <c r="HB139" s="2">
        <f>IF($D139=3,($N139*$M139*EH139*'input_cooling&amp;ventilation'!$D$3)*'input_cool&amp;vent_evolution'!R$11,($O139*$M139*EH139*'input_cooling&amp;ventilation'!$D$3)*'input_cool&amp;vent_evolution'!R$10)</f>
        <v>3103767.9760423605</v>
      </c>
      <c r="HC139" s="2">
        <f>IF($D139=3,($N139*$M139*EI139*'input_cooling&amp;ventilation'!$D$3)*'input_cool&amp;vent_evolution'!S$11,($O139*$M139*EI139*'input_cooling&amp;ventilation'!$D$3)*'input_cool&amp;vent_evolution'!S$10)</f>
        <v>3209756.9730430315</v>
      </c>
      <c r="HD139" s="2">
        <f>IF($D139=3,($N139*$M139*EJ139*'input_cooling&amp;ventilation'!$D$3)*'input_cool&amp;vent_evolution'!T$11,($O139*$M139*EJ139*'input_cooling&amp;ventilation'!$D$3)*'input_cool&amp;vent_evolution'!T$10)</f>
        <v>3324627.8387434697</v>
      </c>
      <c r="HE139" s="2">
        <f>IF($D139=3,($N139*$M139*EK139*'input_cooling&amp;ventilation'!$D$3)*'input_cool&amp;vent_evolution'!U$11,($O139*$M139*EK139*'input_cooling&amp;ventilation'!$D$3)*'input_cool&amp;vent_evolution'!U$10)</f>
        <v>3800432.5789267332</v>
      </c>
      <c r="HF139" s="2">
        <f>IF($D139=3,($N139*$M139*EL139*'input_cooling&amp;ventilation'!$D$3)*'input_cool&amp;vent_evolution'!V$11,($O139*$M139*EL139*'input_cooling&amp;ventilation'!$D$3)*'input_cool&amp;vent_evolution'!V$10)</f>
        <v>3821060.0535037001</v>
      </c>
      <c r="HG139" s="2">
        <f>IF($D139=3,($N139*$M139*EM139*'input_cooling&amp;ventilation'!$D$3)*'input_cool&amp;vent_evolution'!W$11,($O139*$M139*EM139*'input_cooling&amp;ventilation'!$D$3)*'input_cool&amp;vent_evolution'!W$10)</f>
        <v>3691121.1093373671</v>
      </c>
      <c r="HH139" s="2">
        <f>IF($D139=3,($N139*$M139*EN139*'input_cooling&amp;ventilation'!$D$3)*'input_cool&amp;vent_evolution'!X$11,($O139*$M139*EN139*'input_cooling&amp;ventilation'!$D$3)*'input_cool&amp;vent_evolution'!X$10)</f>
        <v>3793774.0123403906</v>
      </c>
      <c r="HI139" s="2">
        <f>IF($D139=3,($N139*$M139*EO139*'input_cooling&amp;ventilation'!$D$3)*'input_cool&amp;vent_evolution'!Y$11,($O139*$M139*EO139*'input_cooling&amp;ventilation'!$D$3)*'input_cool&amp;vent_evolution'!Y$10)</f>
        <v>3849046.2995121605</v>
      </c>
      <c r="HJ139" s="2">
        <f>IF($D139=3,($N139*$M139*EP139*'input_cooling&amp;ventilation'!$D$3)*'input_cool&amp;vent_evolution'!Z$11,($O139*$M139*EP139*'input_cooling&amp;ventilation'!$D$3)*'input_cool&amp;vent_evolution'!Z$10)</f>
        <v>4090234.1400581226</v>
      </c>
      <c r="HK139" s="2">
        <f>IF($D139=3,($N139*$M139*EQ139*'input_cooling&amp;ventilation'!$D$3)*'input_cool&amp;vent_evolution'!AA$11,($O139*$M139*EQ139*'input_cooling&amp;ventilation'!$D$3)*'input_cool&amp;vent_evolution'!AA$10)</f>
        <v>4080424.7230718327</v>
      </c>
      <c r="HL139" s="2">
        <f>IF($D139=3,($N139*$M139*ER139*'input_cooling&amp;ventilation'!$D$3)*'input_cool&amp;vent_evolution'!AB$11,($O139*$M139*ER139*'input_cooling&amp;ventilation'!$D$3)*'input_cool&amp;vent_evolution'!AB$10)</f>
        <v>3631316.4654773059</v>
      </c>
      <c r="HM139" s="2">
        <f>IF($D139=3,($N139*$M139*ES139*'input_cooling&amp;ventilation'!$D$3)*'input_cool&amp;vent_evolution'!AC$11,($O139*$M139*ES139*'input_cooling&amp;ventilation'!$D$3)*'input_cool&amp;vent_evolution'!AC$10)</f>
        <v>3588390.0467205695</v>
      </c>
      <c r="HN139" s="2">
        <f>IF($D139=3,($N139*$M139*ET139*'input_cooling&amp;ventilation'!$D$3)*'input_cool&amp;vent_evolution'!AD$11,($O139*$M139*ET139*'input_cooling&amp;ventilation'!$D$3)*'input_cool&amp;vent_evolution'!AD$10)</f>
        <v>3512674.1888050362</v>
      </c>
      <c r="HO139" s="2">
        <f>IF($D139=3,($N139*$M139*EU139*'input_cooling&amp;ventilation'!$D$3)*'input_cool&amp;vent_evolution'!AE$11,($O139*$M139*EU139*'input_cooling&amp;ventilation'!$D$3)*'input_cool&amp;vent_evolution'!AE$10)</f>
        <v>3428371.5828648219</v>
      </c>
      <c r="HP139" s="2">
        <f>IF($D139=3,($N139*$M139*EV139*'input_cooling&amp;ventilation'!$D$3)*'input_cool&amp;vent_evolution'!AF$11,($O139*$M139*EV139*'input_cooling&amp;ventilation'!$D$3)*'input_cool&amp;vent_evolution'!AF$10)</f>
        <v>3325886.1832986339</v>
      </c>
      <c r="HQ139" s="2">
        <f>IF($D139=3,($N139*$M139*EW139*'input_cooling&amp;ventilation'!$D$3)*'input_cool&amp;vent_evolution'!AG$11,($O139*$M139*EW139*'input_cooling&amp;ventilation'!$D$3)*'input_cool&amp;vent_evolution'!AG$10)</f>
        <v>3264452.100050908</v>
      </c>
      <c r="HR139" s="2">
        <f>IF($D139=3,($N139*$M139*EX139*'input_cooling&amp;ventilation'!$D$3)*'input_cool&amp;vent_evolution'!AH$11,($O139*$M139*EX139*'input_cooling&amp;ventilation'!$D$3)*'input_cool&amp;vent_evolution'!AH$10)</f>
        <v>3178669.985896219</v>
      </c>
      <c r="HS139" s="2">
        <f>IF($D139=3,($N139*$M139*EY139*'input_cooling&amp;ventilation'!$D$3)*'input_cool&amp;vent_evolution'!AI$11,($O139*$M139*EY139*'input_cooling&amp;ventilation'!$D$3)*'input_cool&amp;vent_evolution'!AI$10)</f>
        <v>3093433.9132944546</v>
      </c>
      <c r="HT139" s="2">
        <f>IF($D139=3,($N139*$M139*EZ139*'input_cooling&amp;ventilation'!$D$3)*'input_cool&amp;vent_evolution'!AJ$11,($O139*$M139*EZ139*'input_cooling&amp;ventilation'!$D$3)*'input_cool&amp;vent_evolution'!AJ$10)</f>
        <v>3008827.095897831</v>
      </c>
      <c r="HU139" s="2">
        <f>IF($D139=3,($N139*$M139*FA139*'input_cooling&amp;ventilation'!$D$3)*'input_cool&amp;vent_evolution'!AK$11,($O139*$M139*FA139*'input_cooling&amp;ventilation'!$D$3)*'input_cool&amp;vent_evolution'!AK$10)</f>
        <v>2951639.7721056938</v>
      </c>
      <c r="HV139" s="2">
        <f>IF($D139=3,($N139*$M139*FB139*'input_cooling&amp;ventilation'!$D$3)*'input_cool&amp;vent_evolution'!AL$11,($O139*$M139*FB139*'input_cooling&amp;ventilation'!$D$3)*'input_cool&amp;vent_evolution'!AL$10)</f>
        <v>2843473.5855031912</v>
      </c>
      <c r="HW139" s="2">
        <f>IF($D139=3,($N139*$M139*FC139*'input_cooling&amp;ventilation'!$D$3)*'input_cool&amp;vent_evolution'!AM$11,($O139*$M139*FC139*'input_cooling&amp;ventilation'!$D$3)*'input_cool&amp;vent_evolution'!AM$10)</f>
        <v>2763504.2796256635</v>
      </c>
      <c r="HX139" s="2">
        <f>IF($D139=3,($N139*$M139*FD139*'input_cooling&amp;ventilation'!$D$3)*'input_cool&amp;vent_evolution'!AN$11,($O139*$M139*FD139*'input_cooling&amp;ventilation'!$D$3)*'input_cool&amp;vent_evolution'!AN$10)</f>
        <v>2684806.3824034054</v>
      </c>
      <c r="HY139" s="2">
        <f>IF($D139=3,($N139*$M139*FE139*'input_cooling&amp;ventilation'!$D$3)*'input_cool&amp;vent_evolution'!AO$11,($O139*$M139*FE139*'input_cooling&amp;ventilation'!$D$3)*'input_cool&amp;vent_evolution'!AO$10)</f>
        <v>2608143.666015259</v>
      </c>
      <c r="HZ139" s="2">
        <f>IF($D139=3,($N139*$M139*FF139*'input_cooling&amp;ventilation'!$D$3)*'input_cool&amp;vent_evolution'!AP$11,($O139*$M139*FF139*'input_cooling&amp;ventilation'!$D$3)*'input_cool&amp;vent_evolution'!AP$10)</f>
        <v>2533679.7656905307</v>
      </c>
      <c r="IA139" s="2">
        <f>IF($D139=3,($N139*$M139*FG139*'input_cooling&amp;ventilation'!$D$3)*'input_cool&amp;vent_evolution'!AQ$11,($O139*$M139*FG139*'input_cooling&amp;ventilation'!$D$3)*'input_cool&amp;vent_evolution'!AQ$10)</f>
        <v>2461487.84037012</v>
      </c>
      <c r="IB139" s="2">
        <f>IF($D139=3,($N139*$M139*FH139*'input_cooling&amp;ventilation'!$D$3)*'input_cool&amp;vent_evolution'!AR$11,($O139*$M139*FH139*'input_cooling&amp;ventilation'!$D$3)*'input_cool&amp;vent_evolution'!AR$10)</f>
        <v>2391749.3242062093</v>
      </c>
      <c r="IC139" s="2">
        <f>IF($D139=3,($N139*$M139*FI139*'input_cooling&amp;ventilation'!$D$3)*'input_cool&amp;vent_evolution'!AS$11,($O139*$M139*FI139*'input_cooling&amp;ventilation'!$D$3)*'input_cool&amp;vent_evolution'!AS$10)</f>
        <v>2324627.9696313413</v>
      </c>
      <c r="ID139" s="2">
        <f>IF($D139=3,($N139*$M139*FJ139*'input_cooling&amp;ventilation'!$D$3)*'input_cool&amp;vent_evolution'!AT$11,($O139*$M139*FJ139*'input_cooling&amp;ventilation'!$D$3)*'input_cool&amp;vent_evolution'!AT$10)</f>
        <v>2260306.3616386619</v>
      </c>
      <c r="IE139" s="2">
        <f>IF($D139=3,($N139*$M139*FK139*'input_cooling&amp;ventilation'!$D$3)*'input_cool&amp;vent_evolution'!AU$11,($O139*$M139*FK139*'input_cooling&amp;ventilation'!$D$3)*'input_cool&amp;vent_evolution'!AU$10)</f>
        <v>2269445.7576986291</v>
      </c>
      <c r="IF139" s="2">
        <f>IF($D139=3,($N139*$M139*FL139*'input_cooling&amp;ventilation'!$D$3)*'input_cool&amp;vent_evolution'!AV$11,($O139*$M139*FL139*'input_cooling&amp;ventilation'!$D$3)*'input_cool&amp;vent_evolution'!AV$10)</f>
        <v>2278622.1082890793</v>
      </c>
    </row>
    <row r="140" spans="1:240" x14ac:dyDescent="0.25">
      <c r="A140">
        <v>138</v>
      </c>
      <c r="B140">
        <v>100100</v>
      </c>
      <c r="C140">
        <v>19</v>
      </c>
      <c r="D140">
        <v>3</v>
      </c>
      <c r="E140">
        <v>3</v>
      </c>
      <c r="F140" s="2">
        <v>51222600</v>
      </c>
      <c r="G140" s="2">
        <v>63892836</v>
      </c>
      <c r="H140" s="2">
        <v>51222600</v>
      </c>
      <c r="I140" s="17">
        <v>0.25</v>
      </c>
      <c r="J140">
        <v>0.11156334</v>
      </c>
      <c r="K140" s="2">
        <f t="shared" si="154"/>
        <v>5714564.3394839996</v>
      </c>
      <c r="L140" s="2">
        <f t="shared" si="155"/>
        <v>15973209</v>
      </c>
      <c r="M140">
        <v>0.32523759239704297</v>
      </c>
      <c r="N140" s="17">
        <f>'input_cooling&amp;ventilation'!$D$5</f>
        <v>57.500092182043396</v>
      </c>
      <c r="O140" s="45">
        <f>'input_cooling&amp;ventilation'!$D$6</f>
        <v>19.328678831353667</v>
      </c>
      <c r="P140" s="45">
        <f>'input_cooling&amp;ventilation'!$C$5</f>
        <v>50.351688737400465</v>
      </c>
      <c r="Q140" s="45">
        <f>'input_cooling&amp;ventilation'!$C$6</f>
        <v>32.240814214248743</v>
      </c>
      <c r="R140">
        <v>17</v>
      </c>
      <c r="S140">
        <v>12</v>
      </c>
      <c r="T140">
        <v>14</v>
      </c>
      <c r="U140" s="2">
        <f t="shared" si="156"/>
        <v>4679160.147127578</v>
      </c>
      <c r="V140" s="2">
        <f t="shared" si="157"/>
        <v>12300154.632692736</v>
      </c>
      <c r="W140" s="2">
        <v>9833002.7131578904</v>
      </c>
      <c r="X140" s="57">
        <f>IF($D140=3,(W140*(1+'input_cool&amp;vent_evolution'!M$11)),(W140*(1+'input_cool&amp;vent_evolution'!M$12)))</f>
        <v>9979881.4350977689</v>
      </c>
      <c r="Y140" s="57">
        <f>IF($D140=3,(X140*(1+'input_cool&amp;vent_evolution'!N$11)),(X140*(1+'input_cool&amp;vent_evolution'!N$12)))</f>
        <v>10117858.154288428</v>
      </c>
      <c r="Z140" s="57">
        <f>IF($D140=3,(Y140*(1+'input_cool&amp;vent_evolution'!O$11)),(Y140*(1+'input_cool&amp;vent_evolution'!O$12)))</f>
        <v>10248994.65648861</v>
      </c>
      <c r="AA140" s="57">
        <f>IF($D140=3,(Z140*(1+'input_cool&amp;vent_evolution'!P$11)),(Z140*(1+'input_cool&amp;vent_evolution'!P$12)))</f>
        <v>10395844.362851193</v>
      </c>
      <c r="AB140" s="57">
        <f>IF($D140=3,(AA140*(1+'input_cool&amp;vent_evolution'!Q$11)),(AA140*(1+'input_cool&amp;vent_evolution'!Q$12)))</f>
        <v>10557014.578429751</v>
      </c>
      <c r="AC140" s="57">
        <f>IF($D140=3,(AB140*(1+'input_cool&amp;vent_evolution'!R$11)),(AB140*(1+'input_cool&amp;vent_evolution'!R$12)))</f>
        <v>10727027.344793634</v>
      </c>
      <c r="AD140" s="57">
        <f>IF($D140=3,(AC140*(1+'input_cool&amp;vent_evolution'!S$11)),(AC140*(1+'input_cool&amp;vent_evolution'!S$12)))</f>
        <v>10903143.840489699</v>
      </c>
      <c r="AE140" s="57">
        <f>IF($D140=3,(AD140*(1+'input_cool&amp;vent_evolution'!T$11)),(AD140*(1+'input_cool&amp;vent_evolution'!T$12)))</f>
        <v>11085964.073592251</v>
      </c>
      <c r="AF140" s="57">
        <f>IF($D140=3,(AE140*(1+'input_cool&amp;vent_evolution'!U$11)),(AE140*(1+'input_cool&amp;vent_evolution'!U$12)))</f>
        <v>11295519.224360069</v>
      </c>
      <c r="AG140" s="57">
        <f>IF($D140=3,(AF140*(1+'input_cool&amp;vent_evolution'!V$11)),(AF140*(1+'input_cool&amp;vent_evolution'!V$12)))</f>
        <v>11507269.245048681</v>
      </c>
      <c r="AH140" s="57">
        <f>IF($D140=3,(AG140*(1+'input_cool&amp;vent_evolution'!W$11)),(AG140*(1+'input_cool&amp;vent_evolution'!W$12)))</f>
        <v>11712850.08166955</v>
      </c>
      <c r="AI140" s="57">
        <f>IF($D140=3,(AH140*(1+'input_cool&amp;vent_evolution'!X$11)),(AH140*(1+'input_cool&amp;vent_evolution'!X$12)))</f>
        <v>11925696.533655658</v>
      </c>
      <c r="AJ140" s="57">
        <f>IF($D140=3,(AI140*(1+'input_cool&amp;vent_evolution'!Y$11)),(AI140*(1+'input_cool&amp;vent_evolution'!Y$12)))</f>
        <v>12143313.737285111</v>
      </c>
      <c r="AK140" s="57">
        <f>IF($D140=3,(AJ140*(1+'input_cool&amp;vent_evolution'!Z$11)),(AJ140*(1+'input_cool&amp;vent_evolution'!Z$12)))</f>
        <v>12376395.595674938</v>
      </c>
      <c r="AL140" s="57">
        <f>IF($D140=3,(AK140*(1+'input_cool&amp;vent_evolution'!AA$11)),(AK140*(1+'input_cool&amp;vent_evolution'!AA$12)))</f>
        <v>12610997.397555642</v>
      </c>
      <c r="AM140" s="57">
        <f>IF($D140=3,(AL140*(1+'input_cool&amp;vent_evolution'!AB$11)),(AL140*(1+'input_cool&amp;vent_evolution'!AB$12)))</f>
        <v>12821615.245107867</v>
      </c>
      <c r="AN140" s="57">
        <f>IF($D140=3,(AM140*(1+'input_cool&amp;vent_evolution'!AC$11)),(AM140*(1+'input_cool&amp;vent_evolution'!AC$12)))</f>
        <v>13031761.422586203</v>
      </c>
      <c r="AO140" s="57">
        <f>IF($D140=3,(AN140*(1+'input_cool&amp;vent_evolution'!AD$11)),(AN140*(1+'input_cool&amp;vent_evolution'!AD$12)))</f>
        <v>13239413.417410949</v>
      </c>
      <c r="AP140" s="57">
        <f>IF($D140=3,(AO140*(1+'input_cool&amp;vent_evolution'!AE$11)),(AO140*(1+'input_cool&amp;vent_evolution'!AE$12)))</f>
        <v>13443909.995853806</v>
      </c>
      <c r="AQ140" s="57">
        <f>IF($D140=3,(AP140*(1+'input_cool&amp;vent_evolution'!AF$11)),(AP140*(1+'input_cool&amp;vent_evolution'!AF$12)))</f>
        <v>13643995.096832145</v>
      </c>
      <c r="AR140" s="57">
        <f>IF($D140=3,(AQ140*(1+'input_cool&amp;vent_evolution'!AG$11)),(AQ140*(1+'input_cool&amp;vent_evolution'!AG$12)))</f>
        <v>13841967.115178799</v>
      </c>
      <c r="AS140" s="57">
        <f>IF($D140=3,(AR140*(1+'input_cool&amp;vent_evolution'!AH$11)),(AR140*(1+'input_cool&amp;vent_evolution'!AH$12)))</f>
        <v>14036706.150493931</v>
      </c>
      <c r="AT140" s="57">
        <f>IF($D140=3,(AS140*(1+'input_cool&amp;vent_evolution'!AI$11)),(AS140*(1+'input_cool&amp;vent_evolution'!AI$12)))</f>
        <v>14228079.232584123</v>
      </c>
      <c r="AU140" s="57">
        <f>IF($D140=3,(AT140*(1+'input_cool&amp;vent_evolution'!AJ$11)),(AT140*(1+'input_cool&amp;vent_evolution'!AJ$12)))</f>
        <v>14415963.547341185</v>
      </c>
      <c r="AV140" s="57">
        <f>IF($D140=3,(AU140*(1+'input_cool&amp;vent_evolution'!AK$11)),(AU140*(1+'input_cool&amp;vent_evolution'!AK$12)))</f>
        <v>14601929.477101885</v>
      </c>
      <c r="AW140" s="57">
        <f>IF($D140=3,(AV140*(1+'input_cool&amp;vent_evolution'!AL$11)),(AV140*(1+'input_cool&amp;vent_evolution'!AL$12)))</f>
        <v>14782635.322939197</v>
      </c>
      <c r="AX140" s="57">
        <f>IF($D140=3,(AW140*(1+'input_cool&amp;vent_evolution'!AM$11)),(AW140*(1+'input_cool&amp;vent_evolution'!AM$12)))</f>
        <v>14959694.388852166</v>
      </c>
      <c r="AY140" s="57">
        <f>IF($D140=3,(AX140*(1+'input_cool&amp;vent_evolution'!AN$11)),(AX140*(1+'input_cool&amp;vent_evolution'!AN$12)))</f>
        <v>15133051.720633097</v>
      </c>
      <c r="AZ140" s="57">
        <f>IF($D140=3,(AY140*(1+'input_cool&amp;vent_evolution'!AO$11)),(AY140*(1+'input_cool&amp;vent_evolution'!AO$12)))</f>
        <v>15302708.727010507</v>
      </c>
      <c r="BA140" s="57">
        <f>IF($D140=3,(AZ140*(1+'input_cool&amp;vent_evolution'!AP$11)),(AZ140*(1+'input_cool&amp;vent_evolution'!AP$12)))</f>
        <v>15468685.723220391</v>
      </c>
      <c r="BB140" s="57">
        <f>IF($D140=3,(BA140*(1+'input_cool&amp;vent_evolution'!AQ$11)),(BA140*(1+'input_cool&amp;vent_evolution'!AQ$12)))</f>
        <v>15631016.12204417</v>
      </c>
      <c r="BC140" s="57">
        <f>IF($D140=3,(BB140*(1+'input_cool&amp;vent_evolution'!AR$11)),(BB140*(1+'input_cool&amp;vent_evolution'!AR$12)))</f>
        <v>15789753.509713767</v>
      </c>
      <c r="BD140" s="57">
        <f>IF($D140=3,(BC140*(1+'input_cool&amp;vent_evolution'!AS$11)),(BC140*(1+'input_cool&amp;vent_evolution'!AS$12)))</f>
        <v>15944970.572544089</v>
      </c>
      <c r="BE140" s="57">
        <f>IF($D140=3,(BD140*(1+'input_cool&amp;vent_evolution'!AT$11)),(BD140*(1+'input_cool&amp;vent_evolution'!AT$12)))</f>
        <v>16096760.37788466</v>
      </c>
      <c r="BF140" s="57">
        <f>IF($D140=3,(BE140*(1+'input_cool&amp;vent_evolution'!AU$11)),(BE140*(1+'input_cool&amp;vent_evolution'!AU$12)))</f>
        <v>16249995.162060438</v>
      </c>
      <c r="BG140" s="57">
        <f>IF($D140=3,(BF140*(1+'input_cool&amp;vent_evolution'!AV$11)),(BF140*(1+'input_cool&amp;vent_evolution'!AV$12)))</f>
        <v>16404688.680697694</v>
      </c>
      <c r="BH140" s="2">
        <f t="shared" si="230"/>
        <v>11501987.775367137</v>
      </c>
      <c r="BI140" s="2">
        <f t="shared" si="158"/>
        <v>11673796.66360769</v>
      </c>
      <c r="BJ140" s="2">
        <f t="shared" si="159"/>
        <v>11835192.5854549</v>
      </c>
      <c r="BK140" s="2">
        <f t="shared" si="160"/>
        <v>11988587.279752357</v>
      </c>
      <c r="BL140" s="2">
        <f t="shared" si="161"/>
        <v>12160362.227514597</v>
      </c>
      <c r="BM140" s="2">
        <f t="shared" si="162"/>
        <v>12348888.347502062</v>
      </c>
      <c r="BN140" s="2">
        <f t="shared" si="163"/>
        <v>12547757.890958713</v>
      </c>
      <c r="BO140" s="2">
        <f t="shared" si="164"/>
        <v>12753767.168046167</v>
      </c>
      <c r="BP140" s="2">
        <f t="shared" si="165"/>
        <v>12967618.028009983</v>
      </c>
      <c r="BQ140" s="2">
        <f t="shared" si="166"/>
        <v>13212741.603453662</v>
      </c>
      <c r="BR140" s="2">
        <f t="shared" si="167"/>
        <v>13460432.590677233</v>
      </c>
      <c r="BS140" s="2">
        <f t="shared" si="168"/>
        <v>13700907.279705729</v>
      </c>
      <c r="BT140" s="2">
        <f t="shared" si="169"/>
        <v>13949880.798801631</v>
      </c>
      <c r="BU140" s="2">
        <f t="shared" si="170"/>
        <v>14204434.82353572</v>
      </c>
      <c r="BV140" s="2">
        <f t="shared" si="171"/>
        <v>14477078.365296591</v>
      </c>
      <c r="BW140" s="2">
        <f t="shared" si="172"/>
        <v>14751499.835118843</v>
      </c>
      <c r="BX140" s="2">
        <f t="shared" si="173"/>
        <v>14997866.482061608</v>
      </c>
      <c r="BY140" s="2">
        <f t="shared" si="174"/>
        <v>15243681.400953224</v>
      </c>
      <c r="BZ140" s="2">
        <f t="shared" si="175"/>
        <v>15486578.79208369</v>
      </c>
      <c r="CA140" s="2">
        <f t="shared" si="176"/>
        <v>15725785.188539444</v>
      </c>
      <c r="CB140" s="2">
        <f t="shared" si="177"/>
        <v>15959831.334220497</v>
      </c>
      <c r="CC140" s="2">
        <f t="shared" si="178"/>
        <v>16191405.737412814</v>
      </c>
      <c r="CD140" s="2">
        <f t="shared" si="179"/>
        <v>16419198.413660545</v>
      </c>
      <c r="CE140" s="2">
        <f t="shared" si="180"/>
        <v>16643053.823340261</v>
      </c>
      <c r="CF140" s="2">
        <f t="shared" si="181"/>
        <v>16862828.306736588</v>
      </c>
      <c r="CG140" s="2">
        <f t="shared" si="182"/>
        <v>17080358.79189349</v>
      </c>
      <c r="CH140" s="2">
        <f t="shared" si="183"/>
        <v>17291736.38329564</v>
      </c>
      <c r="CI140" s="2">
        <f t="shared" si="184"/>
        <v>17498848.215871844</v>
      </c>
      <c r="CJ140" s="2">
        <f t="shared" si="185"/>
        <v>17701630.007871795</v>
      </c>
      <c r="CK140" s="2">
        <f t="shared" si="186"/>
        <v>17900083.407131728</v>
      </c>
      <c r="CL140" s="2">
        <f t="shared" si="187"/>
        <v>18094232.177053623</v>
      </c>
      <c r="CM140" s="2">
        <f t="shared" si="188"/>
        <v>18284115.401670568</v>
      </c>
      <c r="CN140" s="2">
        <f t="shared" si="189"/>
        <v>18469795.762566458</v>
      </c>
      <c r="CO140" s="2">
        <f t="shared" si="190"/>
        <v>18651358.28332258</v>
      </c>
      <c r="CP140" s="2">
        <f t="shared" si="191"/>
        <v>18828911.827889021</v>
      </c>
      <c r="CQ140" s="2">
        <f t="shared" si="192"/>
        <v>19008155.611885171</v>
      </c>
      <c r="CR140" s="2">
        <f>IF($D140=3,(W140*$P140*$M140*'input_cooling&amp;ventilation'!$D$3)*'input_cool&amp;vent_evolution'!M$11,(W140*$Q140*'input_cooling&amp;ventilation'!$D$3)*'input_cool&amp;vent_evolution'!M$12)</f>
        <v>1963827.6459176606</v>
      </c>
      <c r="CS140" s="2">
        <f>IF($D140=3,(X140*$P140*$M140*'input_cooling&amp;ventilation'!$D$3)*'input_cool&amp;vent_evolution'!N$11,(X140*$Q140*'input_cooling&amp;ventilation'!$D$3)*'input_cool&amp;vent_evolution'!N$12)</f>
        <v>1844804.2852016923</v>
      </c>
      <c r="CT140" s="2">
        <f>IF($D140=3,(Y140*$P140*$M140*'input_cooling&amp;ventilation'!$D$3)*'input_cool&amp;vent_evolution'!O$11,(Y140*$Q140*'input_cooling&amp;ventilation'!$D$3)*'input_cool&amp;vent_evolution'!O$12)</f>
        <v>1753347.8301579752</v>
      </c>
      <c r="CU140" s="2">
        <f>IF($D140=3,(Z140*$P140*$M140*'input_cooling&amp;ventilation'!$D$3)*'input_cool&amp;vent_evolution'!P$11,(Z140*$Q140*'input_cooling&amp;ventilation'!$D$3)*'input_cool&amp;vent_evolution'!P$12)</f>
        <v>1963439.6959674987</v>
      </c>
      <c r="CV140" s="2">
        <f>IF($D140=3,(AA140*$P140*$M140*'input_cooling&amp;ventilation'!$D$3)*'input_cool&amp;vent_evolution'!Q$11,(AA140*$Q140*'input_cooling&amp;ventilation'!$D$3)*'input_cool&amp;vent_evolution'!Q$12)</f>
        <v>2154910.6696424</v>
      </c>
      <c r="CW140" s="2">
        <f>IF($D140=3,(AB140*$P140*$M140*'input_cooling&amp;ventilation'!$D$3)*'input_cool&amp;vent_evolution'!R$11,(AB140*$Q140*'input_cooling&amp;ventilation'!$D$3)*'input_cool&amp;vent_evolution'!R$12)</f>
        <v>2273139.1336656748</v>
      </c>
      <c r="CX140" s="2">
        <f>IF($D140=3,(AC140*$P140*$M140*'input_cooling&amp;ventilation'!$D$3)*'input_cool&amp;vent_evolution'!S$11,(AC140*$Q140*'input_cooling&amp;ventilation'!$D$3)*'input_cool&amp;vent_evolution'!S$12)</f>
        <v>2354748.452206979</v>
      </c>
      <c r="CY140" s="2">
        <f>IF($D140=3,(AD140*$P140*$M140*'input_cooling&amp;ventilation'!$D$3)*'input_cool&amp;vent_evolution'!T$11,(AD140*$Q140*'input_cooling&amp;ventilation'!$D$3)*'input_cool&amp;vent_evolution'!T$12)</f>
        <v>2444380.1202659076</v>
      </c>
      <c r="CZ140" s="2">
        <f>IF($D140=3,(AE140*$P140*$M140*'input_cooling&amp;ventilation'!$D$3)*'input_cool&amp;vent_evolution'!U$11,(AE140*$Q140*'input_cooling&amp;ventilation'!$D$3)*'input_cool&amp;vent_evolution'!U$12)</f>
        <v>2801836.7329662372</v>
      </c>
      <c r="DA140" s="2">
        <f>IF($D140=3,(AF140*$P140*$M140*'input_cooling&amp;ventilation'!$D$3)*'input_cool&amp;vent_evolution'!V$11,(AF140*$Q140*'input_cooling&amp;ventilation'!$D$3)*'input_cool&amp;vent_evolution'!V$12)</f>
        <v>2831183.0274649835</v>
      </c>
      <c r="DB140" s="2">
        <f>IF($D140=3,(AG140*$P140*$M140*'input_cooling&amp;ventilation'!$D$3)*'input_cool&amp;vent_evolution'!W$11,(AG140*$Q140*'input_cooling&amp;ventilation'!$D$3)*'input_cool&amp;vent_evolution'!W$12)</f>
        <v>2748698.5527570304</v>
      </c>
      <c r="DC140" s="2">
        <f>IF($D140=3,(AH140*$P140*$M140*'input_cooling&amp;ventilation'!$D$3)*'input_cool&amp;vent_evolution'!X$11,(AH140*$Q140*'input_cooling&amp;ventilation'!$D$3)*'input_cool&amp;vent_evolution'!X$12)</f>
        <v>2845842.7553372937</v>
      </c>
      <c r="DD140" s="2">
        <f>IF($D140=3,(AI140*$P140*$M140*'input_cooling&amp;ventilation'!$D$3)*'input_cool&amp;vent_evolution'!Y$11,(AI140*$Q140*'input_cooling&amp;ventilation'!$D$3)*'input_cool&amp;vent_evolution'!Y$12)</f>
        <v>2909629.6255201777</v>
      </c>
      <c r="DE140" s="2">
        <f>IF($D140=3,(AJ140*$P140*$M140*'input_cooling&amp;ventilation'!$D$3)*'input_cool&amp;vent_evolution'!Z$11,(AJ140*$Q140*'input_cooling&amp;ventilation'!$D$3)*'input_cool&amp;vent_evolution'!Z$12)</f>
        <v>3116398.2857583025</v>
      </c>
      <c r="DF140" s="2">
        <f>IF($D140=3,(AK140*$P140*$M140*'input_cooling&amp;ventilation'!$D$3)*'input_cool&amp;vent_evolution'!AA$11,(AK140*$Q140*'input_cooling&amp;ventilation'!$D$3)*'input_cool&amp;vent_evolution'!AA$12)</f>
        <v>3136720.5421627215</v>
      </c>
      <c r="DG140" s="2">
        <f>IF($D140=3,(AL140*$P140*$M140*'input_cooling&amp;ventilation'!$D$3)*'input_cool&amp;vent_evolution'!AB$11,(AL140*$Q140*'input_cooling&amp;ventilation'!$D$3)*'input_cool&amp;vent_evolution'!AB$12)</f>
        <v>2816045.4168169936</v>
      </c>
      <c r="DH140" s="2">
        <f>IF($D140=3,(AM140*$P140*$M140*'input_cooling&amp;ventilation'!$D$3)*'input_cool&amp;vent_evolution'!AC$11,(AM140*$Q140*'input_cooling&amp;ventilation'!$D$3)*'input_cool&amp;vent_evolution'!AC$12)</f>
        <v>2809738.9980340544</v>
      </c>
      <c r="DI140" s="2">
        <f>IF($D140=3,(AN140*$P140*$M140*'input_cooling&amp;ventilation'!$D$3)*'input_cool&amp;vent_evolution'!AD$11,(AN140*$Q140*'input_cooling&amp;ventilation'!$D$3)*'input_cool&amp;vent_evolution'!AD$12)</f>
        <v>2776390.7717940966</v>
      </c>
      <c r="DJ140" s="2">
        <f>IF($D140=3,(AO140*$P140*$M140*'input_cooling&amp;ventilation'!$D$3)*'input_cool&amp;vent_evolution'!AE$11,(AO140*$Q140*'input_cooling&amp;ventilation'!$D$3)*'input_cool&amp;vent_evolution'!AE$12)</f>
        <v>2734201.5843930938</v>
      </c>
      <c r="DK140" s="2">
        <f>IF($D140=3,(AP140*$P140*$M140*'input_cooling&amp;ventilation'!$D$3)*'input_cool&amp;vent_evolution'!AF$11,(AP140*$Q140*'input_cooling&amp;ventilation'!$D$3)*'input_cool&amp;vent_evolution'!AF$12)</f>
        <v>2675218.3546254444</v>
      </c>
      <c r="DL140" s="2">
        <f>IF($D140=3,(AQ140*$P140*$M140*'input_cooling&amp;ventilation'!$D$3)*'input_cool&amp;vent_evolution'!AG$11,(AQ140*$Q140*'input_cooling&amp;ventilation'!$D$3)*'input_cool&amp;vent_evolution'!AG$12)</f>
        <v>2646965.5891097547</v>
      </c>
      <c r="DM140" s="2">
        <f>IF($D140=3,(AR140*$P140*$M140*'input_cooling&amp;ventilation'!$D$3)*'input_cool&amp;vent_evolution'!AH$11,(AR140*$Q140*'input_cooling&amp;ventilation'!$D$3)*'input_cool&amp;vent_evolution'!AH$12)</f>
        <v>2603739.3043747437</v>
      </c>
      <c r="DN140" s="2">
        <f>IF($D140=3,(AS140*$P140*$M140*'input_cooling&amp;ventilation'!$D$3)*'input_cool&amp;vent_evolution'!AI$11,(AS140*$Q140*'input_cooling&amp;ventilation'!$D$3)*'input_cool&amp;vent_evolution'!AI$12)</f>
        <v>2558735.1546197464</v>
      </c>
      <c r="DO140" s="2">
        <f>IF($D140=3,(AT140*$P140*$M140*'input_cooling&amp;ventilation'!$D$3)*'input_cool&amp;vent_evolution'!AJ$11,(AT140*$Q140*'input_cooling&amp;ventilation'!$D$3)*'input_cool&amp;vent_evolution'!AJ$12)</f>
        <v>2512088.9307931624</v>
      </c>
      <c r="DP140" s="2">
        <f>IF($D140=3,(AU140*$P140*$M140*'input_cooling&amp;ventilation'!$D$3)*'input_cool&amp;vent_evolution'!AK$11,(AU140*$Q140*'input_cooling&amp;ventilation'!$D$3)*'input_cool&amp;vent_evolution'!AK$12)</f>
        <v>2486439.351047291</v>
      </c>
      <c r="DQ140" s="2">
        <f>IF($D140=3,(AV140*$P140*$M140*'input_cooling&amp;ventilation'!$D$3)*'input_cool&amp;vent_evolution'!AL$11,(AV140*$Q140*'input_cooling&amp;ventilation'!$D$3)*'input_cool&amp;vent_evolution'!AL$12)</f>
        <v>2416109.9112743372</v>
      </c>
      <c r="DR140" s="2">
        <f>IF($D140=3,(AW140*$P140*$M140*'input_cooling&amp;ventilation'!$D$3)*'input_cool&amp;vent_evolution'!AM$11,(AW140*$Q140*'input_cooling&amp;ventilation'!$D$3)*'input_cool&amp;vent_evolution'!AM$12)</f>
        <v>2367350.99548712</v>
      </c>
      <c r="DS140" s="2">
        <f>IF($D140=3,(AX140*$P140*$M140*'input_cooling&amp;ventilation'!$D$3)*'input_cool&amp;vent_evolution'!AN$11,(AX140*$Q140*'input_cooling&amp;ventilation'!$D$3)*'input_cool&amp;vent_evolution'!AN$12)</f>
        <v>2317857.3198183347</v>
      </c>
      <c r="DT140" s="2">
        <f>IF($D140=3,(AY140*$P140*$M140*'input_cooling&amp;ventilation'!$D$3)*'input_cool&amp;vent_evolution'!AO$11,(AY140*$Q140*'input_cooling&amp;ventilation'!$D$3)*'input_cool&amp;vent_evolution'!AO$12)</f>
        <v>2268382.4794170368</v>
      </c>
      <c r="DU140" s="2">
        <f>IF($D140=3,(AZ140*$P140*$M140*'input_cooling&amp;ventilation'!$D$3)*'input_cool&amp;vent_evolution'!AP$11,(AZ140*$Q140*'input_cooling&amp;ventilation'!$D$3)*'input_cool&amp;vent_evolution'!AP$12)</f>
        <v>2219179.2618998955</v>
      </c>
      <c r="DV140" s="2">
        <f>IF($D140=3,(BA140*$P140*$M140*'input_cooling&amp;ventilation'!$D$3)*'input_cool&amp;vent_evolution'!AQ$11,(BA140*$Q140*'input_cooling&amp;ventilation'!$D$3)*'input_cool&amp;vent_evolution'!AQ$12)</f>
        <v>2170422.7867224016</v>
      </c>
      <c r="DW140" s="2">
        <f>IF($D140=3,(BB140*$P140*$M140*'input_cooling&amp;ventilation'!$D$3)*'input_cool&amp;vent_evolution'!AR$11,(BB140*$Q140*'input_cooling&amp;ventilation'!$D$3)*'input_cool&amp;vent_evolution'!AR$12)</f>
        <v>2122382.7810396049</v>
      </c>
      <c r="DX140" s="2">
        <f>IF($D140=3,(BC140*$P140*$M140*'input_cooling&amp;ventilation'!$D$3)*'input_cool&amp;vent_evolution'!AS$11,(BC140*$Q140*'input_cooling&amp;ventilation'!$D$3)*'input_cool&amp;vent_evolution'!AS$12)</f>
        <v>2075314.6206507389</v>
      </c>
      <c r="DY140" s="2">
        <f>IF($D140=3,(BD140*$P140*$M140*'input_cooling&amp;ventilation'!$D$3)*'input_cool&amp;vent_evolution'!AT$11,(BD140*$Q140*'input_cooling&amp;ventilation'!$D$3)*'input_cool&amp;vent_evolution'!AT$12)</f>
        <v>2029490.8081940711</v>
      </c>
      <c r="DZ140" s="2">
        <f>IF($D140=3,(BE140*$P140*$M140*'input_cooling&amp;ventilation'!$D$3)*'input_cool&amp;vent_evolution'!AU$11,(BE140*$Q140*'input_cooling&amp;ventilation'!$D$3)*'input_cool&amp;vent_evolution'!AU$12)</f>
        <v>2048810.7569713178</v>
      </c>
      <c r="EA140" s="2">
        <f>IF($D140=3,(BF140*$P140*$M140*'input_cooling&amp;ventilation'!$D$3)*'input_cool&amp;vent_evolution'!AV$11,(BF140*$Q140*'input_cooling&amp;ventilation'!$D$3)*'input_cool&amp;vent_evolution'!AV$12)</f>
        <v>2068314.6240098588</v>
      </c>
      <c r="EB140">
        <v>0.6</v>
      </c>
      <c r="EC140" s="2">
        <f t="shared" si="193"/>
        <v>30733560</v>
      </c>
      <c r="ED140" s="2">
        <f>IF($D140=3,(EC140*(1+'input_cool&amp;vent_evolution'!M$10)),EC140*(1+'input_cool&amp;vent_evolution'!M$9))</f>
        <v>31388680.91775455</v>
      </c>
      <c r="EE140" s="2">
        <f>IF($D140=3,(ED140*(1+'input_cool&amp;vent_evolution'!N$10)),ED140*(1+'input_cool&amp;vent_evolution'!N$9))</f>
        <v>32044477.984506369</v>
      </c>
      <c r="EF140" s="2">
        <f>IF($D140=3,(EE140*(1+'input_cool&amp;vent_evolution'!O$10)),EE140*(1+'input_cool&amp;vent_evolution'!O$9))</f>
        <v>32700951.212078325</v>
      </c>
      <c r="EG140" s="2">
        <f>IF($D140=3,(EF140*(1+'input_cool&amp;vent_evolution'!P$10)),EF140*(1+'input_cool&amp;vent_evolution'!P$9))</f>
        <v>33321675.540140852</v>
      </c>
      <c r="EH140" s="2">
        <f>IF($D140=3,(EG140*(1+'input_cool&amp;vent_evolution'!Q$10)),EG140*(1+'input_cool&amp;vent_evolution'!Q$9))</f>
        <v>33943076.030337207</v>
      </c>
      <c r="EI140" s="2">
        <f>IF($D140=3,(EH140*(1+'input_cool&amp;vent_evolution'!R$10)),EH140*(1+'input_cool&amp;vent_evolution'!R$9))</f>
        <v>34431335.257663041</v>
      </c>
      <c r="EJ140" s="2">
        <f>IF($D140=3,(EI140*(1+'input_cool&amp;vent_evolution'!S$10)),EI140*(1+'input_cool&amp;vent_evolution'!S$9))</f>
        <v>34919891.221791953</v>
      </c>
      <c r="EK140" s="2">
        <f>IF($D140=3,(EJ140*(1+'input_cool&amp;vent_evolution'!T$10)),EJ140*(1+'input_cool&amp;vent_evolution'!T$9))</f>
        <v>35408743.920096658</v>
      </c>
      <c r="EL140" s="2">
        <f>IF($D140=3,(EK140*(1+'input_cool&amp;vent_evolution'!U$10)),EK140*(1+'input_cool&amp;vent_evolution'!U$9))</f>
        <v>35897893.331558488</v>
      </c>
      <c r="EM140" s="2">
        <f>IF($D140=3,(EL140*(1+'input_cool&amp;vent_evolution'!V$10)),EL140*(1+'input_cool&amp;vent_evolution'!V$9))</f>
        <v>36387339.474568754</v>
      </c>
      <c r="EN140" s="2">
        <f>IF($D140=3,(EM140*(1+'input_cool&amp;vent_evolution'!W$10)),EM140*(1+'input_cool&amp;vent_evolution'!W$9))</f>
        <v>36767998.43224021</v>
      </c>
      <c r="EO140" s="2">
        <f>IF($D140=3,(EN140*(1+'input_cool&amp;vent_evolution'!X$10)),EN140*(1+'input_cool&amp;vent_evolution'!X$9))</f>
        <v>37148905.730050258</v>
      </c>
      <c r="EP140" s="2">
        <f>IF($D140=3,(EO140*(1+'input_cool&amp;vent_evolution'!Y$10)),EO140*(1+'input_cool&amp;vent_evolution'!Y$9))</f>
        <v>37530061.382449143</v>
      </c>
      <c r="EQ140" s="2">
        <f>IF($D140=3,(EP140*(1+'input_cool&amp;vent_evolution'!Z$10)),EP140*(1+'input_cool&amp;vent_evolution'!Z$9))</f>
        <v>37911465.365791023</v>
      </c>
      <c r="ER140" s="2">
        <f>IF($D140=3,(EQ140*(1+'input_cool&amp;vent_evolution'!AA$10)),EQ140*(1+'input_cool&amp;vent_evolution'!AA$9))</f>
        <v>38293117.703721724</v>
      </c>
      <c r="ES140" s="2">
        <f>IF($D140=3,(ER140*(1+'input_cool&amp;vent_evolution'!AB$10)),ER140*(1+'input_cool&amp;vent_evolution'!AB$9))</f>
        <v>38558777.022404656</v>
      </c>
      <c r="ET140" s="2">
        <f>IF($D140=3,(ES140*(1+'input_cool&amp;vent_evolution'!AC$10)),ES140*(1+'input_cool&amp;vent_evolution'!AC$9))</f>
        <v>38824622.740694471</v>
      </c>
      <c r="EU140" s="2">
        <f>IF($D140=3,(ET140*(1+'input_cool&amp;vent_evolution'!AD$10)),ET140*(1+'input_cool&amp;vent_evolution'!AD$9))</f>
        <v>39090654.891432747</v>
      </c>
      <c r="EV140" s="2">
        <f>IF($D140=3,(EU140*(1+'input_cool&amp;vent_evolution'!AE$10)),EU140*(1+'input_cool&amp;vent_evolution'!AE$9))</f>
        <v>39356873.44440525</v>
      </c>
      <c r="EW140" s="2">
        <f>IF($D140=3,(EV140*(1+'input_cool&amp;vent_evolution'!AF$10)),EV140*(1+'input_cool&amp;vent_evolution'!AF$9))</f>
        <v>39623278.428512543</v>
      </c>
      <c r="EX140" s="2">
        <f>IF($D140=3,(EW140*(1+'input_cool&amp;vent_evolution'!AG$10)),EW140*(1+'input_cool&amp;vent_evolution'!AG$9))</f>
        <v>39791709.909635939</v>
      </c>
      <c r="EY140" s="2">
        <f>IF($D140=3,(EX140*(1+'input_cool&amp;vent_evolution'!AH$10)),EX140*(1+'input_cool&amp;vent_evolution'!AH$9))</f>
        <v>39960191.538536847</v>
      </c>
      <c r="EZ140" s="2">
        <f>IF($D140=3,(EY140*(1+'input_cool&amp;vent_evolution'!AI$10)),EY140*(1+'input_cool&amp;vent_evolution'!AI$9))</f>
        <v>40128723.324410908</v>
      </c>
      <c r="FA140" s="2">
        <f>IF($D140=3,(EZ140*(1+'input_cool&amp;vent_evolution'!AJ$10)),EZ140*(1+'input_cool&amp;vent_evolution'!AJ$9))</f>
        <v>40297305.256748825</v>
      </c>
      <c r="FB140" s="2">
        <f>IF($D140=3,(FA140*(1+'input_cool&amp;vent_evolution'!AK$10)),FA140*(1+'input_cool&amp;vent_evolution'!AK$9))</f>
        <v>40465937.313218273</v>
      </c>
      <c r="FC140" s="2">
        <f>IF($D140=3,(FB140*(1+'input_cool&amp;vent_evolution'!AL$10)),FB140*(1+'input_cool&amp;vent_evolution'!AL$9))</f>
        <v>40634619.542424843</v>
      </c>
      <c r="FD140" s="2">
        <f>IF($D140=3,(FC140*(1+'input_cool&amp;vent_evolution'!AM$10)),FC140*(1+'input_cool&amp;vent_evolution'!AM$9))</f>
        <v>40803351.903644919</v>
      </c>
      <c r="FE140" s="2">
        <f>IF($D140=3,(FD140*(1+'input_cool&amp;vent_evolution'!AN$10)),FD140*(1+'input_cool&amp;vent_evolution'!AN$9))</f>
        <v>40972134.421838179</v>
      </c>
      <c r="FF140" s="2">
        <f>IF($D140=3,(FE140*(1+'input_cool&amp;vent_evolution'!AO$10)),FE140*(1+'input_cool&amp;vent_evolution'!AO$9))</f>
        <v>41140967.081240632</v>
      </c>
      <c r="FG140" s="2">
        <f>IF($D140=3,(FF140*(1+'input_cool&amp;vent_evolution'!AP$10)),FF140*(1+'input_cool&amp;vent_evolution'!AP$9))</f>
        <v>41309849.892361559</v>
      </c>
      <c r="FH140" s="2">
        <f>IF($D140=3,(FG140*(1+'input_cool&amp;vent_evolution'!AQ$10)),FG140*(1+'input_cool&amp;vent_evolution'!AQ$9))</f>
        <v>41478782.83943703</v>
      </c>
      <c r="FI140" s="2">
        <f>IF($D140=3,(FH140*(1+'input_cool&amp;vent_evolution'!AR$10)),FH140*(1+'input_cool&amp;vent_evolution'!AR$9))</f>
        <v>41647765.940858312</v>
      </c>
      <c r="FJ140" s="2">
        <f>IF($D140=3,(FI140*(1+'input_cool&amp;vent_evolution'!AS$10)),FI140*(1+'input_cool&amp;vent_evolution'!AS$9))</f>
        <v>41816799.184802458</v>
      </c>
      <c r="FK140" s="2">
        <f>IF($D140=3,(FJ140*(1+'input_cool&amp;vent_evolution'!AT$10)),FJ140*(1+'input_cool&amp;vent_evolution'!AT$9))</f>
        <v>41985882.587033369</v>
      </c>
      <c r="FL140" s="2">
        <f>IF($D140=3,(FK140*(1+'input_cool&amp;vent_evolution'!AU$10)),FK140*(1+'input_cool&amp;vent_evolution'!AU$9))</f>
        <v>42155649.666577399</v>
      </c>
      <c r="FM140" s="2">
        <f t="shared" si="194"/>
        <v>33809070.140342064</v>
      </c>
      <c r="FN140" s="2">
        <f t="shared" si="195"/>
        <v>34529749.067832686</v>
      </c>
      <c r="FO140" s="2">
        <f t="shared" si="196"/>
        <v>35251171.806612149</v>
      </c>
      <c r="FP140" s="2">
        <f t="shared" si="197"/>
        <v>35973338.369686425</v>
      </c>
      <c r="FQ140" s="2">
        <f t="shared" si="198"/>
        <v>36656178.637630738</v>
      </c>
      <c r="FR140" s="2">
        <f t="shared" si="199"/>
        <v>37339762.731315024</v>
      </c>
      <c r="FS140" s="2">
        <f t="shared" si="200"/>
        <v>37876882.103861786</v>
      </c>
      <c r="FT140" s="2">
        <f t="shared" si="201"/>
        <v>38414327.907690465</v>
      </c>
      <c r="FU140" s="2">
        <f t="shared" si="202"/>
        <v>38952100.139910854</v>
      </c>
      <c r="FV140" s="2">
        <f t="shared" si="203"/>
        <v>39490198.777400941</v>
      </c>
      <c r="FW140" s="2">
        <f t="shared" si="204"/>
        <v>40028623.84039247</v>
      </c>
      <c r="FX140" s="2">
        <f t="shared" si="205"/>
        <v>40447375.374528572</v>
      </c>
      <c r="FY140" s="2">
        <f t="shared" si="206"/>
        <v>40866400.100223482</v>
      </c>
      <c r="FZ140" s="2">
        <f t="shared" si="207"/>
        <v>41285698.03337349</v>
      </c>
      <c r="GA140" s="2">
        <f t="shared" si="208"/>
        <v>41705269.147966512</v>
      </c>
      <c r="GB140" s="2">
        <f t="shared" si="209"/>
        <v>42125113.470014602</v>
      </c>
      <c r="GC140" s="2">
        <f t="shared" si="210"/>
        <v>42417357.340844631</v>
      </c>
      <c r="GD140" s="2">
        <f t="shared" si="211"/>
        <v>42709806.264307119</v>
      </c>
      <c r="GE140" s="2">
        <f t="shared" si="212"/>
        <v>43002460.276530124</v>
      </c>
      <c r="GF140" s="2">
        <f t="shared" si="213"/>
        <v>43295319.344275862</v>
      </c>
      <c r="GG140" s="2">
        <f t="shared" si="214"/>
        <v>43588383.499336988</v>
      </c>
      <c r="GH140" s="2">
        <f t="shared" si="215"/>
        <v>43773669.934072912</v>
      </c>
      <c r="GI140" s="2">
        <f t="shared" si="216"/>
        <v>43959011.534878992</v>
      </c>
      <c r="GJ140" s="2">
        <f t="shared" si="217"/>
        <v>44144408.311871096</v>
      </c>
      <c r="GK140" s="2">
        <f t="shared" si="218"/>
        <v>44329860.253488235</v>
      </c>
      <c r="GL140" s="2">
        <f t="shared" si="219"/>
        <v>44515367.335163303</v>
      </c>
      <c r="GM140" s="2">
        <f t="shared" si="220"/>
        <v>44700929.61036586</v>
      </c>
      <c r="GN140" s="2">
        <f t="shared" si="221"/>
        <v>44886547.034297064</v>
      </c>
      <c r="GO140" s="2">
        <f t="shared" si="222"/>
        <v>45072219.634414308</v>
      </c>
      <c r="GP140" s="2">
        <f t="shared" si="223"/>
        <v>45257947.393376112</v>
      </c>
      <c r="GQ140" s="2">
        <f t="shared" si="224"/>
        <v>45443730.322743408</v>
      </c>
      <c r="GR140" s="2">
        <f t="shared" si="225"/>
        <v>45629568.405174777</v>
      </c>
      <c r="GS140" s="2">
        <f t="shared" si="226"/>
        <v>45815461.660901889</v>
      </c>
      <c r="GT140" s="2">
        <f t="shared" si="227"/>
        <v>46001410.076918684</v>
      </c>
      <c r="GU140" s="2">
        <f t="shared" si="228"/>
        <v>46187413.670566559</v>
      </c>
      <c r="GV140" s="2">
        <f t="shared" si="229"/>
        <v>46374169.357178368</v>
      </c>
      <c r="GW140" s="2">
        <f>IF($D140=3,($N140*$M140*EC140*'input_cooling&amp;ventilation'!$D$3)*'input_cool&amp;vent_evolution'!M$11,($O140*$M140*EC140*'input_cooling&amp;ventilation'!$D$3)*'input_cool&amp;vent_evolution'!M$10)</f>
        <v>7009460.2941565625</v>
      </c>
      <c r="GX140" s="2">
        <f>IF($D140=3,($N140*$M140*ED140*'input_cooling&amp;ventilation'!$D$3)*'input_cool&amp;vent_evolution'!N$11,($O140*$M140*ED140*'input_cooling&amp;ventilation'!$D$3)*'input_cool&amp;vent_evolution'!N$10)</f>
        <v>6626016.0316358712</v>
      </c>
      <c r="GY140" s="2">
        <f>IF($D140=3,($N140*$M140*EE140*'input_cooling&amp;ventilation'!$D$3)*'input_cool&amp;vent_evolution'!O$11,($O140*$M140*EE140*'input_cooling&amp;ventilation'!$D$3)*'input_cool&amp;vent_evolution'!O$10)</f>
        <v>6341429.8836370073</v>
      </c>
      <c r="GZ140" s="2">
        <f>IF($D140=3,($N140*$M140*EF140*'input_cooling&amp;ventilation'!$D$3)*'input_cool&amp;vent_evolution'!P$11,($O140*$M140*EF140*'input_cooling&amp;ventilation'!$D$3)*'input_cool&amp;vent_evolution'!P$10)</f>
        <v>7154037.0696890997</v>
      </c>
      <c r="HA140" s="2">
        <f>IF($D140=3,($N140*$M140*EG140*'input_cooling&amp;ventilation'!$D$3)*'input_cool&amp;vent_evolution'!Q$11,($O140*$M140*EG140*'input_cooling&amp;ventilation'!$D$3)*'input_cool&amp;vent_evolution'!Q$10)</f>
        <v>7887708.1631719181</v>
      </c>
      <c r="HB140" s="2">
        <f>IF($D140=3,($N140*$M140*EH140*'input_cooling&amp;ventilation'!$D$3)*'input_cool&amp;vent_evolution'!R$11,($O140*$M140*EH140*'input_cooling&amp;ventilation'!$D$3)*'input_cool&amp;vent_evolution'!R$10)</f>
        <v>8346234.725190076</v>
      </c>
      <c r="HC140" s="2">
        <f>IF($D140=3,($N140*$M140*EI140*'input_cooling&amp;ventilation'!$D$3)*'input_cool&amp;vent_evolution'!S$11,($O140*$M140*EI140*'input_cooling&amp;ventilation'!$D$3)*'input_cool&amp;vent_evolution'!S$10)</f>
        <v>8631246.0578938331</v>
      </c>
      <c r="HD140" s="2">
        <f>IF($D140=3,($N140*$M140*EJ140*'input_cooling&amp;ventilation'!$D$3)*'input_cool&amp;vent_evolution'!T$11,($O140*$M140*EJ140*'input_cooling&amp;ventilation'!$D$3)*'input_cool&amp;vent_evolution'!T$10)</f>
        <v>8940141.3154072948</v>
      </c>
      <c r="HE140" s="2">
        <f>IF($D140=3,($N140*$M140*EK140*'input_cooling&amp;ventilation'!$D$3)*'input_cool&amp;vent_evolution'!U$11,($O140*$M140*EK140*'input_cooling&amp;ventilation'!$D$3)*'input_cool&amp;vent_evolution'!U$10)</f>
        <v>10219611.325917318</v>
      </c>
      <c r="HF140" s="2">
        <f>IF($D140=3,($N140*$M140*EL140*'input_cooling&amp;ventilation'!$D$3)*'input_cool&amp;vent_evolution'!V$11,($O140*$M140*EL140*'input_cooling&amp;ventilation'!$D$3)*'input_cool&amp;vent_evolution'!V$10)</f>
        <v>10275079.951773426</v>
      </c>
      <c r="HG140" s="2">
        <f>IF($D140=3,($N140*$M140*EM140*'input_cooling&amp;ventilation'!$D$3)*'input_cool&amp;vent_evolution'!W$11,($O140*$M140*EM140*'input_cooling&amp;ventilation'!$D$3)*'input_cool&amp;vent_evolution'!W$10)</f>
        <v>9925665.6475062482</v>
      </c>
      <c r="HH140" s="2">
        <f>IF($D140=3,($N140*$M140*EN140*'input_cooling&amp;ventilation'!$D$3)*'input_cool&amp;vent_evolution'!X$11,($O140*$M140*EN140*'input_cooling&amp;ventilation'!$D$3)*'input_cool&amp;vent_evolution'!X$10)</f>
        <v>10201706.005644705</v>
      </c>
      <c r="HI140" s="2">
        <f>IF($D140=3,($N140*$M140*EO140*'input_cooling&amp;ventilation'!$D$3)*'input_cool&amp;vent_evolution'!Y$11,($O140*$M140*EO140*'input_cooling&amp;ventilation'!$D$3)*'input_cool&amp;vent_evolution'!Y$10)</f>
        <v>10350336.794445461</v>
      </c>
      <c r="HJ140" s="2">
        <f>IF($D140=3,($N140*$M140*EP140*'input_cooling&amp;ventilation'!$D$3)*'input_cool&amp;vent_evolution'!Z$11,($O140*$M140*EP140*'input_cooling&amp;ventilation'!$D$3)*'input_cool&amp;vent_evolution'!Z$10)</f>
        <v>10998906.644252703</v>
      </c>
      <c r="HK140" s="2">
        <f>IF($D140=3,($N140*$M140*EQ140*'input_cooling&amp;ventilation'!$D$3)*'input_cool&amp;vent_evolution'!AA$11,($O140*$M140*EQ140*'input_cooling&amp;ventilation'!$D$3)*'input_cool&amp;vent_evolution'!AA$10)</f>
        <v>10972528.481543116</v>
      </c>
      <c r="HL140" s="2">
        <f>IF($D140=3,($N140*$M140*ER140*'input_cooling&amp;ventilation'!$D$3)*'input_cool&amp;vent_evolution'!AB$11,($O140*$M140*ER140*'input_cooling&amp;ventilation'!$D$3)*'input_cool&amp;vent_evolution'!AB$10)</f>
        <v>9764847.0556639154</v>
      </c>
      <c r="HM140" s="2">
        <f>IF($D140=3,($N140*$M140*ES140*'input_cooling&amp;ventilation'!$D$3)*'input_cool&amp;vent_evolution'!AC$11,($O140*$M140*ES140*'input_cooling&amp;ventilation'!$D$3)*'input_cool&amp;vent_evolution'!AC$10)</f>
        <v>9649415.1130634993</v>
      </c>
      <c r="HN140" s="2">
        <f>IF($D140=3,($N140*$M140*ET140*'input_cooling&amp;ventilation'!$D$3)*'input_cool&amp;vent_evolution'!AD$11,($O140*$M140*ET140*'input_cooling&amp;ventilation'!$D$3)*'input_cool&amp;vent_evolution'!AD$10)</f>
        <v>9445810.2278207634</v>
      </c>
      <c r="HO140" s="2">
        <f>IF($D140=3,($N140*$M140*EU140*'input_cooling&amp;ventilation'!$D$3)*'input_cool&amp;vent_evolution'!AE$11,($O140*$M140*EU140*'input_cooling&amp;ventilation'!$D$3)*'input_cool&amp;vent_evolution'!AE$10)</f>
        <v>9219115.0165313501</v>
      </c>
      <c r="HP140" s="2">
        <f>IF($D140=3,($N140*$M140*EV140*'input_cooling&amp;ventilation'!$D$3)*'input_cool&amp;vent_evolution'!AF$11,($O140*$M140*EV140*'input_cooling&amp;ventilation'!$D$3)*'input_cool&amp;vent_evolution'!AF$10)</f>
        <v>8943525.0860704482</v>
      </c>
      <c r="HQ140" s="2">
        <f>IF($D140=3,($N140*$M140*EW140*'input_cooling&amp;ventilation'!$D$3)*'input_cool&amp;vent_evolution'!AG$11,($O140*$M140*EW140*'input_cooling&amp;ventilation'!$D$3)*'input_cool&amp;vent_evolution'!AG$10)</f>
        <v>8778324.8253324684</v>
      </c>
      <c r="HR140" s="2">
        <f>IF($D140=3,($N140*$M140*EX140*'input_cooling&amp;ventilation'!$D$3)*'input_cool&amp;vent_evolution'!AH$11,($O140*$M140*EX140*'input_cooling&amp;ventilation'!$D$3)*'input_cool&amp;vent_evolution'!AH$10)</f>
        <v>8547651.119860772</v>
      </c>
      <c r="HS140" s="2">
        <f>IF($D140=3,($N140*$M140*EY140*'input_cooling&amp;ventilation'!$D$3)*'input_cool&amp;vent_evolution'!AI$11,($O140*$M140*EY140*'input_cooling&amp;ventilation'!$D$3)*'input_cool&amp;vent_evolution'!AI$10)</f>
        <v>8318445.7557746368</v>
      </c>
      <c r="HT140" s="2">
        <f>IF($D140=3,($N140*$M140*EZ140*'input_cooling&amp;ventilation'!$D$3)*'input_cool&amp;vent_evolution'!AJ$11,($O140*$M140*EZ140*'input_cooling&amp;ventilation'!$D$3)*'input_cool&amp;vent_evolution'!AJ$10)</f>
        <v>8090932.5000176989</v>
      </c>
      <c r="HU140" s="2">
        <f>IF($D140=3,($N140*$M140*FA140*'input_cooling&amp;ventilation'!$D$3)*'input_cool&amp;vent_evolution'!AK$11,($O140*$M140*FA140*'input_cooling&amp;ventilation'!$D$3)*'input_cool&amp;vent_evolution'!AK$10)</f>
        <v>7937152.0527165998</v>
      </c>
      <c r="HV140" s="2">
        <f>IF($D140=3,($N140*$M140*FB140*'input_cooling&amp;ventilation'!$D$3)*'input_cool&amp;vent_evolution'!AL$11,($O140*$M140*FB140*'input_cooling&amp;ventilation'!$D$3)*'input_cool&amp;vent_evolution'!AL$10)</f>
        <v>7646286.11503</v>
      </c>
      <c r="HW140" s="2">
        <f>IF($D140=3,($N140*$M140*FC140*'input_cooling&amp;ventilation'!$D$3)*'input_cool&amp;vent_evolution'!AM$11,($O140*$M140*FC140*'input_cooling&amp;ventilation'!$D$3)*'input_cool&amp;vent_evolution'!AM$10)</f>
        <v>7431243.430519985</v>
      </c>
      <c r="HX140" s="2">
        <f>IF($D140=3,($N140*$M140*FD140*'input_cooling&amp;ventilation'!$D$3)*'input_cool&amp;vent_evolution'!AN$11,($O140*$M140*FD140*'input_cooling&amp;ventilation'!$D$3)*'input_cool&amp;vent_evolution'!AN$10)</f>
        <v>7219619.6468912279</v>
      </c>
      <c r="HY140" s="2">
        <f>IF($D140=3,($N140*$M140*FE140*'input_cooling&amp;ventilation'!$D$3)*'input_cool&amp;vent_evolution'!AO$11,($O140*$M140*FE140*'input_cooling&amp;ventilation'!$D$3)*'input_cool&amp;vent_evolution'!AO$10)</f>
        <v>7013468.5973975016</v>
      </c>
      <c r="HZ140" s="2">
        <f>IF($D140=3,($N140*$M140*FF140*'input_cooling&amp;ventilation'!$D$3)*'input_cool&amp;vent_evolution'!AP$11,($O140*$M140*FF140*'input_cooling&amp;ventilation'!$D$3)*'input_cool&amp;vent_evolution'!AP$10)</f>
        <v>6813230.3078537695</v>
      </c>
      <c r="IA140" s="2">
        <f>IF($D140=3,($N140*$M140*FG140*'input_cooling&amp;ventilation'!$D$3)*'input_cool&amp;vent_evolution'!AQ$11,($O140*$M140*FG140*'input_cooling&amp;ventilation'!$D$3)*'input_cool&amp;vent_evolution'!AQ$10)</f>
        <v>6619101.5074284775</v>
      </c>
      <c r="IB140" s="2">
        <f>IF($D140=3,($N140*$M140*FH140*'input_cooling&amp;ventilation'!$D$3)*'input_cool&amp;vent_evolution'!AR$11,($O140*$M140*FH140*'input_cooling&amp;ventilation'!$D$3)*'input_cool&amp;vent_evolution'!AR$10)</f>
        <v>6431570.0844022483</v>
      </c>
      <c r="IC140" s="2">
        <f>IF($D140=3,($N140*$M140*FI140*'input_cooling&amp;ventilation'!$D$3)*'input_cool&amp;vent_evolution'!AS$11,($O140*$M140*FI140*'input_cooling&amp;ventilation'!$D$3)*'input_cool&amp;vent_evolution'!AS$10)</f>
        <v>6251076.3797571966</v>
      </c>
      <c r="ID140" s="2">
        <f>IF($D140=3,($N140*$M140*FJ140*'input_cooling&amp;ventilation'!$D$3)*'input_cool&amp;vent_evolution'!AT$11,($O140*$M140*FJ140*'input_cooling&amp;ventilation'!$D$3)*'input_cool&amp;vent_evolution'!AT$10)</f>
        <v>6078111.3764604293</v>
      </c>
      <c r="IE140" s="2">
        <f>IF($D140=3,($N140*$M140*FK140*'input_cooling&amp;ventilation'!$D$3)*'input_cool&amp;vent_evolution'!AU$11,($O140*$M140*FK140*'input_cooling&amp;ventilation'!$D$3)*'input_cool&amp;vent_evolution'!AU$10)</f>
        <v>6102687.8091550646</v>
      </c>
      <c r="IF140" s="2">
        <f>IF($D140=3,($N140*$M140*FL140*'input_cooling&amp;ventilation'!$D$3)*'input_cool&amp;vent_evolution'!AV$11,($O140*$M140*FL140*'input_cooling&amp;ventilation'!$D$3)*'input_cool&amp;vent_evolution'!AV$10)</f>
        <v>6127363.6149948388</v>
      </c>
    </row>
    <row r="141" spans="1:240" x14ac:dyDescent="0.25">
      <c r="A141">
        <v>139</v>
      </c>
      <c r="B141">
        <v>100100</v>
      </c>
      <c r="C141">
        <v>19</v>
      </c>
      <c r="D141">
        <v>3</v>
      </c>
      <c r="E141">
        <v>4</v>
      </c>
      <c r="F141" s="2">
        <v>11443400</v>
      </c>
      <c r="G141" s="2">
        <v>12965766.9058573</v>
      </c>
      <c r="H141" s="2">
        <v>11443400</v>
      </c>
      <c r="I141" s="17">
        <v>0.72</v>
      </c>
      <c r="J141">
        <v>0.32902985000000001</v>
      </c>
      <c r="K141" s="2">
        <f t="shared" si="154"/>
        <v>3765220.1854900001</v>
      </c>
      <c r="L141" s="2">
        <f t="shared" si="155"/>
        <v>9335352.1722172555</v>
      </c>
      <c r="M141">
        <v>0.32523759239704297</v>
      </c>
      <c r="N141" s="17">
        <f>'input_cooling&amp;ventilation'!$D$5</f>
        <v>57.500092182043396</v>
      </c>
      <c r="O141" s="45">
        <f>'input_cooling&amp;ventilation'!$D$6</f>
        <v>19.328678831353667</v>
      </c>
      <c r="P141" s="45">
        <f>'input_cooling&amp;ventilation'!$C$5</f>
        <v>50.351688737400465</v>
      </c>
      <c r="Q141" s="45">
        <f>'input_cooling&amp;ventilation'!$C$6</f>
        <v>32.240814214248743</v>
      </c>
      <c r="R141">
        <v>17</v>
      </c>
      <c r="S141">
        <v>12</v>
      </c>
      <c r="T141">
        <v>14</v>
      </c>
      <c r="U141" s="2">
        <f t="shared" si="156"/>
        <v>3083011.6156669175</v>
      </c>
      <c r="V141" s="2">
        <f t="shared" si="157"/>
        <v>7188679.1983324233</v>
      </c>
      <c r="W141" s="2">
        <v>6478782.6508053774</v>
      </c>
      <c r="X141" s="57">
        <f>IF($D141=3,(W141*(1+'input_cool&amp;vent_evolution'!M$11)),(W141*(1+'input_cool&amp;vent_evolution'!M$12)))</f>
        <v>6575558.3095981069</v>
      </c>
      <c r="Y141" s="57">
        <f>IF($D141=3,(X141*(1+'input_cool&amp;vent_evolution'!N$11)),(X141*(1+'input_cool&amp;vent_evolution'!N$12)))</f>
        <v>6666468.6043050634</v>
      </c>
      <c r="Z141" s="57">
        <f>IF($D141=3,(Y141*(1+'input_cool&amp;vent_evolution'!O$11)),(Y141*(1+'input_cool&amp;vent_evolution'!O$12)))</f>
        <v>6752872.007225411</v>
      </c>
      <c r="AA141" s="57">
        <f>IF($D141=3,(Z141*(1+'input_cool&amp;vent_evolution'!P$11)),(Z141*(1+'input_cool&amp;vent_evolution'!P$12)))</f>
        <v>6849628.5481937816</v>
      </c>
      <c r="AB141" s="57">
        <f>IF($D141=3,(AA141*(1+'input_cool&amp;vent_evolution'!Q$11)),(AA141*(1+'input_cool&amp;vent_evolution'!Q$12)))</f>
        <v>6955820.6064060368</v>
      </c>
      <c r="AC141" s="57">
        <f>IF($D141=3,(AB141*(1+'input_cool&amp;vent_evolution'!R$11)),(AB141*(1+'input_cool&amp;vent_evolution'!R$12)))</f>
        <v>7067838.8569105174</v>
      </c>
      <c r="AD141" s="57">
        <f>IF($D141=3,(AC141*(1+'input_cool&amp;vent_evolution'!S$11)),(AC141*(1+'input_cool&amp;vent_evolution'!S$12)))</f>
        <v>7183878.7411779603</v>
      </c>
      <c r="AE141" s="57">
        <f>IF($D141=3,(AD141*(1+'input_cool&amp;vent_evolution'!T$11)),(AD141*(1+'input_cool&amp;vent_evolution'!T$12)))</f>
        <v>7304335.5933718532</v>
      </c>
      <c r="AF141" s="57">
        <f>IF($D141=3,(AE141*(1+'input_cool&amp;vent_evolution'!U$11)),(AE141*(1+'input_cool&amp;vent_evolution'!U$12)))</f>
        <v>7442407.5857007792</v>
      </c>
      <c r="AG141" s="57">
        <f>IF($D141=3,(AF141*(1+'input_cool&amp;vent_evolution'!V$11)),(AF141*(1+'input_cool&amp;vent_evolution'!V$12)))</f>
        <v>7581925.7370086499</v>
      </c>
      <c r="AH141" s="57">
        <f>IF($D141=3,(AG141*(1+'input_cool&amp;vent_evolution'!W$11)),(AG141*(1+'input_cool&amp;vent_evolution'!W$12)))</f>
        <v>7717379.1276453743</v>
      </c>
      <c r="AI141" s="57">
        <f>IF($D141=3,(AH141*(1+'input_cool&amp;vent_evolution'!X$11)),(AH141*(1+'input_cool&amp;vent_evolution'!X$12)))</f>
        <v>7857619.6971478937</v>
      </c>
      <c r="AJ141" s="57">
        <f>IF($D141=3,(AI141*(1+'input_cool&amp;vent_evolution'!Y$11)),(AI141*(1+'input_cool&amp;vent_evolution'!Y$12)))</f>
        <v>8001003.6261998657</v>
      </c>
      <c r="AK141" s="57">
        <f>IF($D141=3,(AJ141*(1+'input_cool&amp;vent_evolution'!Z$11)),(AJ141*(1+'input_cool&amp;vent_evolution'!Z$12)))</f>
        <v>8154576.9287204463</v>
      </c>
      <c r="AL141" s="57">
        <f>IF($D141=3,(AK141*(1+'input_cool&amp;vent_evolution'!AA$11)),(AK141*(1+'input_cool&amp;vent_evolution'!AA$12)))</f>
        <v>8309151.6937450208</v>
      </c>
      <c r="AM141" s="57">
        <f>IF($D141=3,(AL141*(1+'input_cool&amp;vent_evolution'!AB$11)),(AL141*(1+'input_cool&amp;vent_evolution'!AB$12)))</f>
        <v>8447923.8772251885</v>
      </c>
      <c r="AN141" s="57">
        <f>IF($D141=3,(AM141*(1+'input_cool&amp;vent_evolution'!AC$11)),(AM141*(1+'input_cool&amp;vent_evolution'!AC$12)))</f>
        <v>8586385.2860640027</v>
      </c>
      <c r="AO141" s="57">
        <f>IF($D141=3,(AN141*(1+'input_cool&amp;vent_evolution'!AD$11)),(AN141*(1+'input_cool&amp;vent_evolution'!AD$12)))</f>
        <v>8723203.3243297152</v>
      </c>
      <c r="AP141" s="57">
        <f>IF($D141=3,(AO141*(1+'input_cool&amp;vent_evolution'!AE$11)),(AO141*(1+'input_cool&amp;vent_evolution'!AE$12)))</f>
        <v>8857942.3174138684</v>
      </c>
      <c r="AQ141" s="57">
        <f>IF($D141=3,(AP141*(1+'input_cool&amp;vent_evolution'!AF$11)),(AP141*(1+'input_cool&amp;vent_evolution'!AF$12)))</f>
        <v>8989774.6700245794</v>
      </c>
      <c r="AR141" s="57">
        <f>IF($D141=3,(AQ141*(1+'input_cool&amp;vent_evolution'!AG$11)),(AQ141*(1+'input_cool&amp;vent_evolution'!AG$12)))</f>
        <v>9120214.7517803703</v>
      </c>
      <c r="AS141" s="57">
        <f>IF($D141=3,(AR141*(1+'input_cool&amp;vent_evolution'!AH$11)),(AR141*(1+'input_cool&amp;vent_evolution'!AH$12)))</f>
        <v>9248524.6811314486</v>
      </c>
      <c r="AT141" s="57">
        <f>IF($D141=3,(AS141*(1+'input_cool&amp;vent_evolution'!AI$11)),(AS141*(1+'input_cool&amp;vent_evolution'!AI$12)))</f>
        <v>9374616.8464898467</v>
      </c>
      <c r="AU141" s="57">
        <f>IF($D141=3,(AT141*(1+'input_cool&amp;vent_evolution'!AJ$11)),(AT141*(1+'input_cool&amp;vent_evolution'!AJ$12)))</f>
        <v>9498410.3279233109</v>
      </c>
      <c r="AV141" s="57">
        <f>IF($D141=3,(AU141*(1+'input_cool&amp;vent_evolution'!AK$11)),(AU141*(1+'input_cool&amp;vent_evolution'!AK$12)))</f>
        <v>9620939.8211535215</v>
      </c>
      <c r="AW141" s="57">
        <f>IF($D141=3,(AV141*(1+'input_cool&amp;vent_evolution'!AL$11)),(AV141*(1+'input_cool&amp;vent_evolution'!AL$12)))</f>
        <v>9740003.542893704</v>
      </c>
      <c r="AX141" s="57">
        <f>IF($D141=3,(AW141*(1+'input_cool&amp;vent_evolution'!AM$11)),(AW141*(1+'input_cool&amp;vent_evolution'!AM$12)))</f>
        <v>9856664.4691507202</v>
      </c>
      <c r="AY141" s="57">
        <f>IF($D141=3,(AX141*(1+'input_cool&amp;vent_evolution'!AN$11)),(AX141*(1+'input_cool&amp;vent_evolution'!AN$12)))</f>
        <v>9970886.3916189484</v>
      </c>
      <c r="AZ141" s="57">
        <f>IF($D141=3,(AY141*(1+'input_cool&amp;vent_evolution'!AO$11)),(AY141*(1+'input_cool&amp;vent_evolution'!AO$12)))</f>
        <v>10082670.238483416</v>
      </c>
      <c r="BA141" s="57">
        <f>IF($D141=3,(AZ141*(1+'input_cool&amp;vent_evolution'!AP$11)),(AZ141*(1+'input_cool&amp;vent_evolution'!AP$12)))</f>
        <v>10192029.395075375</v>
      </c>
      <c r="BB141" s="57">
        <f>IF($D141=3,(BA141*(1+'input_cool&amp;vent_evolution'!AQ$11)),(BA141*(1+'input_cool&amp;vent_evolution'!AQ$12)))</f>
        <v>10298985.876455218</v>
      </c>
      <c r="BC141" s="57">
        <f>IF($D141=3,(BB141*(1+'input_cool&amp;vent_evolution'!AR$11)),(BB141*(1+'input_cool&amp;vent_evolution'!AR$12)))</f>
        <v>10403574.989594765</v>
      </c>
      <c r="BD141" s="57">
        <f>IF($D141=3,(BC141*(1+'input_cool&amp;vent_evolution'!AS$11)),(BC141*(1+'input_cool&amp;vent_evolution'!AS$12)))</f>
        <v>10505844.626155365</v>
      </c>
      <c r="BE141" s="57">
        <f>IF($D141=3,(BD141*(1+'input_cool&amp;vent_evolution'!AT$11)),(BD141*(1+'input_cool&amp;vent_evolution'!AT$12)))</f>
        <v>10605856.106483106</v>
      </c>
      <c r="BF141" s="57">
        <f>IF($D141=3,(BE141*(1+'input_cool&amp;vent_evolution'!AU$11)),(BE141*(1+'input_cool&amp;vent_evolution'!AU$12)))</f>
        <v>10706819.656497128</v>
      </c>
      <c r="BG141" s="57">
        <f>IF($D141=3,(BF141*(1+'input_cool&amp;vent_evolution'!AV$11)),(BF141*(1+'input_cool&amp;vent_evolution'!AV$12)))</f>
        <v>10808744.339523809</v>
      </c>
      <c r="BH141" s="2">
        <f t="shared" si="230"/>
        <v>7578445.8748402223</v>
      </c>
      <c r="BI141" s="2">
        <f t="shared" si="158"/>
        <v>7691647.5566517804</v>
      </c>
      <c r="BJ141" s="2">
        <f t="shared" si="159"/>
        <v>7797988.3285276191</v>
      </c>
      <c r="BK141" s="2">
        <f t="shared" si="160"/>
        <v>7899057.2403474143</v>
      </c>
      <c r="BL141" s="2">
        <f t="shared" si="161"/>
        <v>8012236.5594089059</v>
      </c>
      <c r="BM141" s="2">
        <f t="shared" si="162"/>
        <v>8136452.9143748209</v>
      </c>
      <c r="BN141" s="2">
        <f t="shared" si="163"/>
        <v>8267484.3587368224</v>
      </c>
      <c r="BO141" s="2">
        <f t="shared" si="164"/>
        <v>8403220.0408304669</v>
      </c>
      <c r="BP141" s="2">
        <f t="shared" si="165"/>
        <v>8544122.3960733246</v>
      </c>
      <c r="BQ141" s="2">
        <f t="shared" si="166"/>
        <v>8705629.7620545011</v>
      </c>
      <c r="BR141" s="2">
        <f t="shared" si="167"/>
        <v>8868828.7479184642</v>
      </c>
      <c r="BS141" s="2">
        <f t="shared" si="168"/>
        <v>9027273.0490830354</v>
      </c>
      <c r="BT141" s="2">
        <f t="shared" si="169"/>
        <v>9191317.0713500101</v>
      </c>
      <c r="BU141" s="2">
        <f t="shared" si="170"/>
        <v>9359037.9850169029</v>
      </c>
      <c r="BV141" s="2">
        <f t="shared" si="171"/>
        <v>9538677.745092513</v>
      </c>
      <c r="BW141" s="2">
        <f t="shared" si="172"/>
        <v>9719488.9489085972</v>
      </c>
      <c r="BX141" s="2">
        <f t="shared" si="173"/>
        <v>9881815.3515865933</v>
      </c>
      <c r="BY141" s="2">
        <f t="shared" si="174"/>
        <v>10043778.230910631</v>
      </c>
      <c r="BZ141" s="2">
        <f t="shared" si="175"/>
        <v>10203818.805441964</v>
      </c>
      <c r="CA141" s="2">
        <f t="shared" si="176"/>
        <v>10361427.452213252</v>
      </c>
      <c r="CB141" s="2">
        <f t="shared" si="177"/>
        <v>10515636.105699865</v>
      </c>
      <c r="CC141" s="2">
        <f t="shared" si="178"/>
        <v>10668216.174020739</v>
      </c>
      <c r="CD141" s="2">
        <f t="shared" si="179"/>
        <v>10818304.532776045</v>
      </c>
      <c r="CE141" s="2">
        <f t="shared" si="180"/>
        <v>10965798.699800035</v>
      </c>
      <c r="CF141" s="2">
        <f t="shared" si="181"/>
        <v>11110604.020377493</v>
      </c>
      <c r="CG141" s="2">
        <f t="shared" si="182"/>
        <v>11253930.812240364</v>
      </c>
      <c r="CH141" s="2">
        <f t="shared" si="183"/>
        <v>11393203.576816414</v>
      </c>
      <c r="CI141" s="2">
        <f t="shared" si="184"/>
        <v>11529665.712220449</v>
      </c>
      <c r="CJ141" s="2">
        <f t="shared" si="185"/>
        <v>11663274.864402467</v>
      </c>
      <c r="CK141" s="2">
        <f t="shared" si="186"/>
        <v>11794032.119091121</v>
      </c>
      <c r="CL141" s="2">
        <f t="shared" si="187"/>
        <v>11921953.133550113</v>
      </c>
      <c r="CM141" s="2">
        <f t="shared" si="188"/>
        <v>12047063.659522105</v>
      </c>
      <c r="CN141" s="2">
        <f t="shared" si="189"/>
        <v>12169404.996737218</v>
      </c>
      <c r="CO141" s="2">
        <f t="shared" si="190"/>
        <v>12289033.165652215</v>
      </c>
      <c r="CP141" s="2">
        <f t="shared" si="191"/>
        <v>12406019.894699562</v>
      </c>
      <c r="CQ141" s="2">
        <f t="shared" si="192"/>
        <v>12524120.291078484</v>
      </c>
      <c r="CR141" s="2">
        <f>IF($D141=3,(W141*$P141*$M141*'input_cooling&amp;ventilation'!$D$3)*'input_cool&amp;vent_evolution'!M$11,(W141*$Q141*'input_cooling&amp;ventilation'!$D$3)*'input_cool&amp;vent_evolution'!M$12)</f>
        <v>1293929.5200760926</v>
      </c>
      <c r="CS141" s="2">
        <f>IF($D141=3,(X141*$P141*$M141*'input_cooling&amp;ventilation'!$D$3)*'input_cool&amp;vent_evolution'!N$11,(X141*$Q141*'input_cooling&amp;ventilation'!$D$3)*'input_cool&amp;vent_evolution'!N$12)</f>
        <v>1215507.2408454262</v>
      </c>
      <c r="CT141" s="2">
        <f>IF($D141=3,(Y141*$P141*$M141*'input_cooling&amp;ventilation'!$D$3)*'input_cool&amp;vent_evolution'!O$11,(Y141*$Q141*'input_cooling&amp;ventilation'!$D$3)*'input_cool&amp;vent_evolution'!O$12)</f>
        <v>1155248.2831774377</v>
      </c>
      <c r="CU141" s="2">
        <f>IF($D141=3,(Z141*$P141*$M141*'input_cooling&amp;ventilation'!$D$3)*'input_cool&amp;vent_evolution'!P$11,(Z141*$Q141*'input_cooling&amp;ventilation'!$D$3)*'input_cool&amp;vent_evolution'!P$12)</f>
        <v>1293673.9070675529</v>
      </c>
      <c r="CV141" s="2">
        <f>IF($D141=3,(AA141*$P141*$M141*'input_cooling&amp;ventilation'!$D$3)*'input_cool&amp;vent_evolution'!Q$11,(AA141*$Q141*'input_cooling&amp;ventilation'!$D$3)*'input_cool&amp;vent_evolution'!Q$12)</f>
        <v>1419830.5713709001</v>
      </c>
      <c r="CW141" s="2">
        <f>IF($D141=3,(AB141*$P141*$M141*'input_cooling&amp;ventilation'!$D$3)*'input_cool&amp;vent_evolution'!R$11,(AB141*$Q141*'input_cooling&amp;ventilation'!$D$3)*'input_cool&amp;vent_evolution'!R$12)</f>
        <v>1497729.1079512245</v>
      </c>
      <c r="CX141" s="2">
        <f>IF($D141=3,(AC141*$P141*$M141*'input_cooling&amp;ventilation'!$D$3)*'input_cool&amp;vent_evolution'!S$11,(AC141*$Q141*'input_cooling&amp;ventilation'!$D$3)*'input_cool&amp;vent_evolution'!S$12)</f>
        <v>1551499.9704774749</v>
      </c>
      <c r="CY141" s="2">
        <f>IF($D141=3,(AD141*$P141*$M141*'input_cooling&amp;ventilation'!$D$3)*'input_cool&amp;vent_evolution'!T$11,(AD141*$Q141*'input_cooling&amp;ventilation'!$D$3)*'input_cool&amp;vent_evolution'!T$12)</f>
        <v>1610556.6099316534</v>
      </c>
      <c r="CZ141" s="2">
        <f>IF($D141=3,(AE141*$P141*$M141*'input_cooling&amp;ventilation'!$D$3)*'input_cool&amp;vent_evolution'!U$11,(AE141*$Q141*'input_cooling&amp;ventilation'!$D$3)*'input_cool&amp;vent_evolution'!U$12)</f>
        <v>1846078.1254174153</v>
      </c>
      <c r="DA141" s="2">
        <f>IF($D141=3,(AF141*$P141*$M141*'input_cooling&amp;ventilation'!$D$3)*'input_cool&amp;vent_evolution'!V$11,(AF141*$Q141*'input_cooling&amp;ventilation'!$D$3)*'input_cool&amp;vent_evolution'!V$12)</f>
        <v>1865413.853191545</v>
      </c>
      <c r="DB141" s="2">
        <f>IF($D141=3,(AG141*$P141*$M141*'input_cooling&amp;ventilation'!$D$3)*'input_cool&amp;vent_evolution'!W$11,(AG141*$Q141*'input_cooling&amp;ventilation'!$D$3)*'input_cool&amp;vent_evolution'!W$12)</f>
        <v>1811066.3665399267</v>
      </c>
      <c r="DC141" s="2">
        <f>IF($D141=3,(AH141*$P141*$M141*'input_cooling&amp;ventilation'!$D$3)*'input_cool&amp;vent_evolution'!X$11,(AH141*$Q141*'input_cooling&amp;ventilation'!$D$3)*'input_cool&amp;vent_evolution'!X$12)</f>
        <v>1875072.8753005862</v>
      </c>
      <c r="DD141" s="2">
        <f>IF($D141=3,(AI141*$P141*$M141*'input_cooling&amp;ventilation'!$D$3)*'input_cool&amp;vent_evolution'!Y$11,(AI141*$Q141*'input_cooling&amp;ventilation'!$D$3)*'input_cool&amp;vent_evolution'!Y$12)</f>
        <v>1917100.8579977783</v>
      </c>
      <c r="DE141" s="2">
        <f>IF($D141=3,(AJ141*$P141*$M141*'input_cooling&amp;ventilation'!$D$3)*'input_cool&amp;vent_evolution'!Z$11,(AJ141*$Q141*'input_cooling&amp;ventilation'!$D$3)*'input_cool&amp;vent_evolution'!Z$12)</f>
        <v>2053336.8835292736</v>
      </c>
      <c r="DF141" s="2">
        <f>IF($D141=3,(AK141*$P141*$M141*'input_cooling&amp;ventilation'!$D$3)*'input_cool&amp;vent_evolution'!AA$11,(AK141*$Q141*'input_cooling&amp;ventilation'!$D$3)*'input_cool&amp;vent_evolution'!AA$12)</f>
        <v>2066726.8403978897</v>
      </c>
      <c r="DG141" s="2">
        <f>IF($D141=3,(AL141*$P141*$M141*'input_cooling&amp;ventilation'!$D$3)*'input_cool&amp;vent_evolution'!AB$11,(AL141*$Q141*'input_cooling&amp;ventilation'!$D$3)*'input_cool&amp;vent_evolution'!AB$12)</f>
        <v>1855439.9630074608</v>
      </c>
      <c r="DH141" s="2">
        <f>IF($D141=3,(AM141*$P141*$M141*'input_cooling&amp;ventilation'!$D$3)*'input_cool&amp;vent_evolution'!AC$11,(AM141*$Q141*'input_cooling&amp;ventilation'!$D$3)*'input_cool&amp;vent_evolution'!AC$12)</f>
        <v>1851284.7809342425</v>
      </c>
      <c r="DI141" s="2">
        <f>IF($D141=3,(AN141*$P141*$M141*'input_cooling&amp;ventilation'!$D$3)*'input_cool&amp;vent_evolution'!AD$11,(AN141*$Q141*'input_cooling&amp;ventilation'!$D$3)*'input_cool&amp;vent_evolution'!AD$12)</f>
        <v>1829312.2547485784</v>
      </c>
      <c r="DJ141" s="2">
        <f>IF($D141=3,(AO141*$P141*$M141*'input_cooling&amp;ventilation'!$D$3)*'input_cool&amp;vent_evolution'!AE$11,(AO141*$Q141*'input_cooling&amp;ventilation'!$D$3)*'input_cool&amp;vent_evolution'!AE$12)</f>
        <v>1801514.5836445694</v>
      </c>
      <c r="DK141" s="2">
        <f>IF($D141=3,(AP141*$P141*$M141*'input_cooling&amp;ventilation'!$D$3)*'input_cool&amp;vent_evolution'!AF$11,(AP141*$Q141*'input_cooling&amp;ventilation'!$D$3)*'input_cool&amp;vent_evolution'!AF$12)</f>
        <v>1762651.6302970876</v>
      </c>
      <c r="DL141" s="2">
        <f>IF($D141=3,(AQ141*$P141*$M141*'input_cooling&amp;ventilation'!$D$3)*'input_cool&amp;vent_evolution'!AG$11,(AQ141*$Q141*'input_cooling&amp;ventilation'!$D$3)*'input_cool&amp;vent_evolution'!AG$12)</f>
        <v>1744036.4084365889</v>
      </c>
      <c r="DM141" s="2">
        <f>IF($D141=3,(AR141*$P141*$M141*'input_cooling&amp;ventilation'!$D$3)*'input_cool&amp;vent_evolution'!AH$11,(AR141*$Q141*'input_cooling&amp;ventilation'!$D$3)*'input_cool&amp;vent_evolution'!AH$12)</f>
        <v>1715555.4131832046</v>
      </c>
      <c r="DN141" s="2">
        <f>IF($D141=3,(AS141*$P141*$M141*'input_cooling&amp;ventilation'!$D$3)*'input_cool&amp;vent_evolution'!AI$11,(AS141*$Q141*'input_cooling&amp;ventilation'!$D$3)*'input_cool&amp;vent_evolution'!AI$12)</f>
        <v>1685903.0157261433</v>
      </c>
      <c r="DO141" s="2">
        <f>IF($D141=3,(AT141*$P141*$M141*'input_cooling&amp;ventilation'!$D$3)*'input_cool&amp;vent_evolution'!AJ$11,(AT141*$Q141*'input_cooling&amp;ventilation'!$D$3)*'input_cool&amp;vent_evolution'!AJ$12)</f>
        <v>1655168.6861963791</v>
      </c>
      <c r="DP141" s="2">
        <f>IF($D141=3,(AU141*$P141*$M141*'input_cooling&amp;ventilation'!$D$3)*'input_cool&amp;vent_evolution'!AK$11,(AU141*$Q141*'input_cooling&amp;ventilation'!$D$3)*'input_cool&amp;vent_evolution'!AK$12)</f>
        <v>1638268.6550354366</v>
      </c>
      <c r="DQ141" s="2">
        <f>IF($D141=3,(AV141*$P141*$M141*'input_cooling&amp;ventilation'!$D$3)*'input_cool&amp;vent_evolution'!AL$11,(AV141*$Q141*'input_cooling&amp;ventilation'!$D$3)*'input_cool&amp;vent_evolution'!AL$12)</f>
        <v>1591929.8948892448</v>
      </c>
      <c r="DR141" s="2">
        <f>IF($D141=3,(AW141*$P141*$M141*'input_cooling&amp;ventilation'!$D$3)*'input_cool&amp;vent_evolution'!AM$11,(AW141*$Q141*'input_cooling&amp;ventilation'!$D$3)*'input_cool&amp;vent_evolution'!AM$12)</f>
        <v>1559803.551910453</v>
      </c>
      <c r="DS141" s="2">
        <f>IF($D141=3,(AX141*$P141*$M141*'input_cooling&amp;ventilation'!$D$3)*'input_cool&amp;vent_evolution'!AN$11,(AX141*$Q141*'input_cooling&amp;ventilation'!$D$3)*'input_cool&amp;vent_evolution'!AN$12)</f>
        <v>1527193.0893079736</v>
      </c>
      <c r="DT141" s="2">
        <f>IF($D141=3,(AY141*$P141*$M141*'input_cooling&amp;ventilation'!$D$3)*'input_cool&amp;vent_evolution'!AO$11,(AY141*$Q141*'input_cooling&amp;ventilation'!$D$3)*'input_cool&amp;vent_evolution'!AO$12)</f>
        <v>1494595.0369130145</v>
      </c>
      <c r="DU141" s="2">
        <f>IF($D141=3,(AZ141*$P141*$M141*'input_cooling&amp;ventilation'!$D$3)*'input_cool&amp;vent_evolution'!AP$11,(AZ141*$Q141*'input_cooling&amp;ventilation'!$D$3)*'input_cool&amp;vent_evolution'!AP$12)</f>
        <v>1462175.951785814</v>
      </c>
      <c r="DV141" s="2">
        <f>IF($D141=3,(BA141*$P141*$M141*'input_cooling&amp;ventilation'!$D$3)*'input_cool&amp;vent_evolution'!AQ$11,(BA141*$Q141*'input_cooling&amp;ventilation'!$D$3)*'input_cool&amp;vent_evolution'!AQ$12)</f>
        <v>1430051.2168793874</v>
      </c>
      <c r="DW141" s="2">
        <f>IF($D141=3,(BB141*$P141*$M141*'input_cooling&amp;ventilation'!$D$3)*'input_cool&amp;vent_evolution'!AR$11,(BB141*$Q141*'input_cooling&amp;ventilation'!$D$3)*'input_cool&amp;vent_evolution'!AR$12)</f>
        <v>1398398.5504008343</v>
      </c>
      <c r="DX141" s="2">
        <f>IF($D141=3,(BC141*$P141*$M141*'input_cooling&amp;ventilation'!$D$3)*'input_cool&amp;vent_evolution'!AS$11,(BC141*$Q141*'input_cooling&amp;ventilation'!$D$3)*'input_cool&amp;vent_evolution'!AS$12)</f>
        <v>1367386.2147157586</v>
      </c>
      <c r="DY141" s="2">
        <f>IF($D141=3,(BD141*$P141*$M141*'input_cooling&amp;ventilation'!$D$3)*'input_cool&amp;vent_evolution'!AT$11,(BD141*$Q141*'input_cooling&amp;ventilation'!$D$3)*'input_cool&amp;vent_evolution'!AT$12)</f>
        <v>1337193.756745545</v>
      </c>
      <c r="DZ141" s="2">
        <f>IF($D141=3,(BE141*$P141*$M141*'input_cooling&amp;ventilation'!$D$3)*'input_cool&amp;vent_evolution'!AU$11,(BE141*$Q141*'input_cooling&amp;ventilation'!$D$3)*'input_cool&amp;vent_evolution'!AU$12)</f>
        <v>1349923.3117557333</v>
      </c>
      <c r="EA141" s="2">
        <f>IF($D141=3,(BF141*$P141*$M141*'input_cooling&amp;ventilation'!$D$3)*'input_cool&amp;vent_evolution'!AV$11,(BF141*$Q141*'input_cooling&amp;ventilation'!$D$3)*'input_cool&amp;vent_evolution'!AV$12)</f>
        <v>1362774.0470884738</v>
      </c>
      <c r="EB141">
        <v>0.7001055966209081</v>
      </c>
      <c r="EC141" s="2">
        <f t="shared" si="193"/>
        <v>8011588.3843716998</v>
      </c>
      <c r="ED141" s="2">
        <f>IF($D141=3,(EC141*(1+'input_cool&amp;vent_evolution'!M$10)),EC141*(1+'input_cool&amp;vent_evolution'!M$9))</f>
        <v>8182364.5370543459</v>
      </c>
      <c r="EE141" s="2">
        <f>IF($D141=3,(ED141*(1+'input_cool&amp;vent_evolution'!N$10)),ED141*(1+'input_cool&amp;vent_evolution'!N$9))</f>
        <v>8353316.9474647874</v>
      </c>
      <c r="EF141" s="2">
        <f>IF($D141=3,(EE141*(1+'input_cool&amp;vent_evolution'!O$10)),EE141*(1+'input_cool&amp;vent_evolution'!O$9))</f>
        <v>8524445.6186849941</v>
      </c>
      <c r="EG141" s="2">
        <f>IF($D141=3,(EF141*(1+'input_cool&amp;vent_evolution'!P$10)),EF141*(1+'input_cool&amp;vent_evolution'!P$9))</f>
        <v>8686255.3086982127</v>
      </c>
      <c r="EH141" s="2">
        <f>IF($D141=3,(EG141*(1+'input_cool&amp;vent_evolution'!Q$10)),EG141*(1+'input_cool&amp;vent_evolution'!Q$9))</f>
        <v>8848241.2598636486</v>
      </c>
      <c r="EI141" s="2">
        <f>IF($D141=3,(EH141*(1+'input_cool&amp;vent_evolution'!R$10)),EH141*(1+'input_cool&amp;vent_evolution'!R$9))</f>
        <v>8975520.1027378868</v>
      </c>
      <c r="EJ141" s="2">
        <f>IF($D141=3,(EI141*(1+'input_cool&amp;vent_evolution'!S$10)),EI141*(1+'input_cool&amp;vent_evolution'!S$9))</f>
        <v>9102876.2986140139</v>
      </c>
      <c r="EK141" s="2">
        <f>IF($D141=3,(EJ141*(1+'input_cool&amp;vent_evolution'!T$10)),EJ141*(1+'input_cool&amp;vent_evolution'!T$9))</f>
        <v>9230309.8468071539</v>
      </c>
      <c r="EL141" s="2">
        <f>IF($D141=3,(EK141*(1+'input_cool&amp;vent_evolution'!U$10)),EK141*(1+'input_cool&amp;vent_evolution'!U$9))</f>
        <v>9357820.7418381833</v>
      </c>
      <c r="EM141" s="2">
        <f>IF($D141=3,(EL141*(1+'input_cool&amp;vent_evolution'!V$10)),EL141*(1+'input_cool&amp;vent_evolution'!V$9))</f>
        <v>9485408.988501329</v>
      </c>
      <c r="EN141" s="2">
        <f>IF($D141=3,(EM141*(1+'input_cool&amp;vent_evolution'!W$10)),EM141*(1+'input_cool&amp;vent_evolution'!W$9))</f>
        <v>9584638.7192480322</v>
      </c>
      <c r="EO141" s="2">
        <f>IF($D141=3,(EN141*(1+'input_cool&amp;vent_evolution'!X$10)),EN141*(1+'input_cool&amp;vent_evolution'!X$9))</f>
        <v>9683933.187010875</v>
      </c>
      <c r="EP141" s="2">
        <f>IF($D141=3,(EO141*(1+'input_cool&amp;vent_evolution'!Y$10)),EO141*(1+'input_cool&amp;vent_evolution'!Y$9))</f>
        <v>9783292.3955567293</v>
      </c>
      <c r="EQ141" s="2">
        <f>IF($D141=3,(EP141*(1+'input_cool&amp;vent_evolution'!Z$10)),EP141*(1+'input_cool&amp;vent_evolution'!Z$9))</f>
        <v>9882716.3387216236</v>
      </c>
      <c r="ER141" s="2">
        <f>IF($D141=3,(EQ141*(1+'input_cool&amp;vent_evolution'!AA$10)),EQ141*(1+'input_cool&amp;vent_evolution'!AA$9))</f>
        <v>9982205.0226695258</v>
      </c>
      <c r="ES141" s="2">
        <f>IF($D141=3,(ER141*(1+'input_cool&amp;vent_evolution'!AB$10)),ER141*(1+'input_cool&amp;vent_evolution'!AB$9))</f>
        <v>10051456.782366753</v>
      </c>
      <c r="ET141" s="2">
        <f>IF($D141=3,(ES141*(1+'input_cool&amp;vent_evolution'!AC$10)),ES141*(1+'input_cool&amp;vent_evolution'!AC$9))</f>
        <v>10120757.132494939</v>
      </c>
      <c r="EU141" s="2">
        <f>IF($D141=3,(ET141*(1+'input_cool&amp;vent_evolution'!AD$10)),ET141*(1+'input_cool&amp;vent_evolution'!AD$9))</f>
        <v>10190106.081615191</v>
      </c>
      <c r="EV141" s="2">
        <f>IF($D141=3,(EU141*(1+'input_cool&amp;vent_evolution'!AE$10)),EU141*(1+'input_cool&amp;vent_evolution'!AE$9))</f>
        <v>10259503.621851295</v>
      </c>
      <c r="EW141" s="2">
        <f>IF($D141=3,(EV141*(1+'input_cool&amp;vent_evolution'!AF$10)),EV141*(1+'input_cool&amp;vent_evolution'!AF$9))</f>
        <v>10328949.760737019</v>
      </c>
      <c r="EX141" s="2">
        <f>IF($D141=3,(EW141*(1+'input_cool&amp;vent_evolution'!AG$10)),EW141*(1+'input_cool&amp;vent_evolution'!AG$9))</f>
        <v>10372856.281743068</v>
      </c>
      <c r="EY141" s="2">
        <f>IF($D141=3,(EX141*(1+'input_cool&amp;vent_evolution'!AH$10)),EX141*(1+'input_cool&amp;vent_evolution'!AH$9))</f>
        <v>10416775.87521296</v>
      </c>
      <c r="EZ141" s="2">
        <f>IF($D141=3,(EY141*(1+'input_cool&amp;vent_evolution'!AI$10)),EY141*(1+'input_cool&amp;vent_evolution'!AI$9))</f>
        <v>10460708.543543803</v>
      </c>
      <c r="FA141" s="2">
        <f>IF($D141=3,(EZ141*(1+'input_cool&amp;vent_evolution'!AJ$10)),EZ141*(1+'input_cool&amp;vent_evolution'!AJ$9))</f>
        <v>10504654.283996044</v>
      </c>
      <c r="FB141" s="2">
        <f>IF($D141=3,(FA141*(1+'input_cool&amp;vent_evolution'!AK$10)),FA141*(1+'input_cool&amp;vent_evolution'!AK$9))</f>
        <v>10548613.09074812</v>
      </c>
      <c r="FC141" s="2">
        <f>IF($D141=3,(FB141*(1+'input_cool&amp;vent_evolution'!AL$10)),FB141*(1+'input_cool&amp;vent_evolution'!AL$9))</f>
        <v>10592584.97647048</v>
      </c>
      <c r="FD141" s="2">
        <f>IF($D141=3,(FC141*(1+'input_cool&amp;vent_evolution'!AM$10)),FC141*(1+'input_cool&amp;vent_evolution'!AM$9))</f>
        <v>10636569.93054734</v>
      </c>
      <c r="FE141" s="2">
        <f>IF($D141=3,(FD141*(1+'input_cool&amp;vent_evolution'!AN$10)),FD141*(1+'input_cool&amp;vent_evolution'!AN$9))</f>
        <v>10680567.959485156</v>
      </c>
      <c r="FF141" s="2">
        <f>IF($D141=3,(FE141*(1+'input_cool&amp;vent_evolution'!AO$10)),FE141*(1+'input_cool&amp;vent_evolution'!AO$9))</f>
        <v>10724579.059174592</v>
      </c>
      <c r="FG141" s="2">
        <f>IF($D141=3,(FF141*(1+'input_cool&amp;vent_evolution'!AP$10)),FF141*(1+'input_cool&amp;vent_evolution'!AP$9))</f>
        <v>10768603.232355196</v>
      </c>
      <c r="FH141" s="2">
        <f>IF($D141=3,(FG141*(1+'input_cool&amp;vent_evolution'!AQ$10)),FG141*(1+'input_cool&amp;vent_evolution'!AQ$9))</f>
        <v>10812640.474917645</v>
      </c>
      <c r="FI141" s="2">
        <f>IF($D141=3,(FH141*(1+'input_cool&amp;vent_evolution'!AR$10)),FH141*(1+'input_cool&amp;vent_evolution'!AR$9))</f>
        <v>10856690.79165615</v>
      </c>
      <c r="FJ141" s="2">
        <f>IF($D141=3,(FI141*(1+'input_cool&amp;vent_evolution'!AS$10)),FI141*(1+'input_cool&amp;vent_evolution'!AS$9))</f>
        <v>10900754.17948872</v>
      </c>
      <c r="FK141" s="2">
        <f>IF($D141=3,(FJ141*(1+'input_cool&amp;vent_evolution'!AT$10)),FJ141*(1+'input_cool&amp;vent_evolution'!AT$9))</f>
        <v>10944830.642524671</v>
      </c>
      <c r="FL141" s="2">
        <f>IF($D141=3,(FK141*(1+'input_cool&amp;vent_evolution'!AU$10)),FK141*(1+'input_cool&amp;vent_evolution'!AU$9))</f>
        <v>10989085.325760964</v>
      </c>
      <c r="FM141" s="2">
        <f t="shared" si="194"/>
        <v>8813308.7615874168</v>
      </c>
      <c r="FN141" s="2">
        <f t="shared" si="195"/>
        <v>9001174.4993784595</v>
      </c>
      <c r="FO141" s="2">
        <f t="shared" si="196"/>
        <v>9189234.13302413</v>
      </c>
      <c r="FP141" s="2">
        <f t="shared" si="197"/>
        <v>9377487.6659148019</v>
      </c>
      <c r="FQ141" s="2">
        <f t="shared" si="198"/>
        <v>9555489.6663027797</v>
      </c>
      <c r="FR141" s="2">
        <f t="shared" si="199"/>
        <v>9733685.5663124826</v>
      </c>
      <c r="FS141" s="2">
        <f t="shared" si="200"/>
        <v>9873701.2145522814</v>
      </c>
      <c r="FT141" s="2">
        <f t="shared" si="201"/>
        <v>10013801.956515891</v>
      </c>
      <c r="FU141" s="2">
        <f t="shared" si="202"/>
        <v>10153987.791449901</v>
      </c>
      <c r="FV141" s="2">
        <f t="shared" si="203"/>
        <v>10294258.713326894</v>
      </c>
      <c r="FW141" s="2">
        <f t="shared" si="204"/>
        <v>10434614.727420855</v>
      </c>
      <c r="FX141" s="2">
        <f t="shared" si="205"/>
        <v>10543774.386335166</v>
      </c>
      <c r="FY141" s="2">
        <f t="shared" si="206"/>
        <v>10653005.260504702</v>
      </c>
      <c r="FZ141" s="2">
        <f t="shared" si="207"/>
        <v>10762307.354073286</v>
      </c>
      <c r="GA141" s="2">
        <f t="shared" si="208"/>
        <v>10871680.660260117</v>
      </c>
      <c r="GB141" s="2">
        <f t="shared" si="209"/>
        <v>10981125.185845986</v>
      </c>
      <c r="GC141" s="2">
        <f t="shared" si="210"/>
        <v>11057306.975425381</v>
      </c>
      <c r="GD141" s="2">
        <f t="shared" si="211"/>
        <v>11133542.217884572</v>
      </c>
      <c r="GE141" s="2">
        <f t="shared" si="212"/>
        <v>11209830.92264138</v>
      </c>
      <c r="GF141" s="2">
        <f t="shared" si="213"/>
        <v>11286173.081031416</v>
      </c>
      <c r="GG141" s="2">
        <f t="shared" si="214"/>
        <v>11362568.70134235</v>
      </c>
      <c r="GH141" s="2">
        <f t="shared" si="215"/>
        <v>11410868.951892952</v>
      </c>
      <c r="GI141" s="2">
        <f t="shared" si="216"/>
        <v>11459183.58307004</v>
      </c>
      <c r="GJ141" s="2">
        <f t="shared" si="217"/>
        <v>11507512.5975106</v>
      </c>
      <c r="GK141" s="2">
        <f t="shared" si="218"/>
        <v>11555855.992200935</v>
      </c>
      <c r="GL141" s="2">
        <f t="shared" si="219"/>
        <v>11604213.760736916</v>
      </c>
      <c r="GM141" s="2">
        <f t="shared" si="220"/>
        <v>11652585.917056926</v>
      </c>
      <c r="GN141" s="2">
        <f t="shared" si="221"/>
        <v>11700972.449482854</v>
      </c>
      <c r="GO141" s="2">
        <f t="shared" si="222"/>
        <v>11749373.365172267</v>
      </c>
      <c r="GP141" s="2">
        <f t="shared" si="223"/>
        <v>11797788.659604596</v>
      </c>
      <c r="GQ141" s="2">
        <f t="shared" si="224"/>
        <v>11846218.335793544</v>
      </c>
      <c r="GR141" s="2">
        <f t="shared" si="225"/>
        <v>11894662.389218567</v>
      </c>
      <c r="GS141" s="2">
        <f t="shared" si="226"/>
        <v>11943120.825153628</v>
      </c>
      <c r="GT141" s="2">
        <f t="shared" si="227"/>
        <v>11991593.640208326</v>
      </c>
      <c r="GU141" s="2">
        <f t="shared" si="228"/>
        <v>12040080.838903194</v>
      </c>
      <c r="GV141" s="2">
        <f t="shared" si="229"/>
        <v>12088764.092310039</v>
      </c>
      <c r="GW141" s="2">
        <f>IF($D141=3,($N141*$M141*EC141*'input_cooling&amp;ventilation'!$D$3)*'input_cool&amp;vent_evolution'!M$11,($O141*$M141*EC141*'input_cooling&amp;ventilation'!$D$3)*'input_cool&amp;vent_evolution'!M$10)</f>
        <v>1827217.8905853848</v>
      </c>
      <c r="GX141" s="2">
        <f>IF($D141=3,($N141*$M141*ED141*'input_cooling&amp;ventilation'!$D$3)*'input_cool&amp;vent_evolution'!N$11,($O141*$M141*ED141*'input_cooling&amp;ventilation'!$D$3)*'input_cool&amp;vent_evolution'!N$10)</f>
        <v>1727262.0898364722</v>
      </c>
      <c r="GY141" s="2">
        <f>IF($D141=3,($N141*$M141*EE141*'input_cooling&amp;ventilation'!$D$3)*'input_cool&amp;vent_evolution'!O$11,($O141*$M141*EE141*'input_cooling&amp;ventilation'!$D$3)*'input_cool&amp;vent_evolution'!O$10)</f>
        <v>1653076.5064656949</v>
      </c>
      <c r="GZ141" s="2">
        <f>IF($D141=3,($N141*$M141*EF141*'input_cooling&amp;ventilation'!$D$3)*'input_cool&amp;vent_evolution'!P$11,($O141*$M141*EF141*'input_cooling&amp;ventilation'!$D$3)*'input_cool&amp;vent_evolution'!P$10)</f>
        <v>1864905.9949086844</v>
      </c>
      <c r="HA141" s="2">
        <f>IF($D141=3,($N141*$M141*EG141*'input_cooling&amp;ventilation'!$D$3)*'input_cool&amp;vent_evolution'!Q$11,($O141*$M141*EG141*'input_cooling&amp;ventilation'!$D$3)*'input_cool&amp;vent_evolution'!Q$10)</f>
        <v>2056158.5152966974</v>
      </c>
      <c r="HB141" s="2">
        <f>IF($D141=3,($N141*$M141*EH141*'input_cooling&amp;ventilation'!$D$3)*'input_cool&amp;vent_evolution'!R$11,($O141*$M141*EH141*'input_cooling&amp;ventilation'!$D$3)*'input_cool&amp;vent_evolution'!R$10)</f>
        <v>2175686.6818413669</v>
      </c>
      <c r="HC141" s="2">
        <f>IF($D141=3,($N141*$M141*EI141*'input_cooling&amp;ventilation'!$D$3)*'input_cool&amp;vent_evolution'!S$11,($O141*$M141*EI141*'input_cooling&amp;ventilation'!$D$3)*'input_cool&amp;vent_evolution'!S$10)</f>
        <v>2249983.1018624678</v>
      </c>
      <c r="HD141" s="2">
        <f>IF($D141=3,($N141*$M141*EJ141*'input_cooling&amp;ventilation'!$D$3)*'input_cool&amp;vent_evolution'!T$11,($O141*$M141*EJ141*'input_cooling&amp;ventilation'!$D$3)*'input_cool&amp;vent_evolution'!T$10)</f>
        <v>2330505.5553980279</v>
      </c>
      <c r="HE141" s="2">
        <f>IF($D141=3,($N141*$M141*EK141*'input_cooling&amp;ventilation'!$D$3)*'input_cool&amp;vent_evolution'!U$11,($O141*$M141*EK141*'input_cooling&amp;ventilation'!$D$3)*'input_cool&amp;vent_evolution'!U$10)</f>
        <v>2664036.2975038583</v>
      </c>
      <c r="HF141" s="2">
        <f>IF($D141=3,($N141*$M141*EL141*'input_cooling&amp;ventilation'!$D$3)*'input_cool&amp;vent_evolution'!V$11,($O141*$M141*EL141*'input_cooling&amp;ventilation'!$D$3)*'input_cool&amp;vent_evolution'!V$10)</f>
        <v>2678495.793852665</v>
      </c>
      <c r="HG141" s="2">
        <f>IF($D141=3,($N141*$M141*EM141*'input_cooling&amp;ventilation'!$D$3)*'input_cool&amp;vent_evolution'!W$11,($O141*$M141*EM141*'input_cooling&amp;ventilation'!$D$3)*'input_cool&amp;vent_evolution'!W$10)</f>
        <v>2587410.8827196816</v>
      </c>
      <c r="HH141" s="2">
        <f>IF($D141=3,($N141*$M141*EN141*'input_cooling&amp;ventilation'!$D$3)*'input_cool&amp;vent_evolution'!X$11,($O141*$M141*EN141*'input_cooling&amp;ventilation'!$D$3)*'input_cool&amp;vent_evolution'!X$10)</f>
        <v>2659368.7596099554</v>
      </c>
      <c r="HI141" s="2">
        <f>IF($D141=3,($N141*$M141*EO141*'input_cooling&amp;ventilation'!$D$3)*'input_cool&amp;vent_evolution'!Y$11,($O141*$M141*EO141*'input_cooling&amp;ventilation'!$D$3)*'input_cool&amp;vent_evolution'!Y$10)</f>
        <v>2698113.6593585084</v>
      </c>
      <c r="HJ141" s="2">
        <f>IF($D141=3,($N141*$M141*EP141*'input_cooling&amp;ventilation'!$D$3)*'input_cool&amp;vent_evolution'!Z$11,($O141*$M141*EP141*'input_cooling&amp;ventilation'!$D$3)*'input_cool&amp;vent_evolution'!Z$10)</f>
        <v>2867182.087330061</v>
      </c>
      <c r="HK141" s="2">
        <f>IF($D141=3,($N141*$M141*EQ141*'input_cooling&amp;ventilation'!$D$3)*'input_cool&amp;vent_evolution'!AA$11,($O141*$M141*EQ141*'input_cooling&amp;ventilation'!$D$3)*'input_cool&amp;vent_evolution'!AA$10)</f>
        <v>2860305.858804462</v>
      </c>
      <c r="HL141" s="2">
        <f>IF($D141=3,($N141*$M141*ER141*'input_cooling&amp;ventilation'!$D$3)*'input_cool&amp;vent_evolution'!AB$11,($O141*$M141*ER141*'input_cooling&amp;ventilation'!$D$3)*'input_cool&amp;vent_evolution'!AB$10)</f>
        <v>2545488.8807649747</v>
      </c>
      <c r="HM141" s="2">
        <f>IF($D141=3,($N141*$M141*ES141*'input_cooling&amp;ventilation'!$D$3)*'input_cool&amp;vent_evolution'!AC$11,($O141*$M141*ES141*'input_cooling&amp;ventilation'!$D$3)*'input_cool&amp;vent_evolution'!AC$10)</f>
        <v>2515398.217316844</v>
      </c>
      <c r="HN141" s="2">
        <f>IF($D141=3,($N141*$M141*ET141*'input_cooling&amp;ventilation'!$D$3)*'input_cool&amp;vent_evolution'!AD$11,($O141*$M141*ET141*'input_cooling&amp;ventilation'!$D$3)*'input_cool&amp;vent_evolution'!AD$10)</f>
        <v>2462322.7345673013</v>
      </c>
      <c r="HO141" s="2">
        <f>IF($D141=3,($N141*$M141*EU141*'input_cooling&amp;ventilation'!$D$3)*'input_cool&amp;vent_evolution'!AE$11,($O141*$M141*EU141*'input_cooling&amp;ventilation'!$D$3)*'input_cool&amp;vent_evolution'!AE$10)</f>
        <v>2403228.0926983166</v>
      </c>
      <c r="HP141" s="2">
        <f>IF($D141=3,($N141*$M141*EV141*'input_cooling&amp;ventilation'!$D$3)*'input_cool&amp;vent_evolution'!AF$11,($O141*$M141*EV141*'input_cooling&amp;ventilation'!$D$3)*'input_cool&amp;vent_evolution'!AF$10)</f>
        <v>2331387.632766881</v>
      </c>
      <c r="HQ141" s="2">
        <f>IF($D141=3,($N141*$M141*EW141*'input_cooling&amp;ventilation'!$D$3)*'input_cool&amp;vent_evolution'!AG$11,($O141*$M141*EW141*'input_cooling&amp;ventilation'!$D$3)*'input_cool&amp;vent_evolution'!AG$10)</f>
        <v>2288323.422502155</v>
      </c>
      <c r="HR141" s="2">
        <f>IF($D141=3,($N141*$M141*EX141*'input_cooling&amp;ventilation'!$D$3)*'input_cool&amp;vent_evolution'!AH$11,($O141*$M141*EX141*'input_cooling&amp;ventilation'!$D$3)*'input_cool&amp;vent_evolution'!AH$10)</f>
        <v>2228191.6714346893</v>
      </c>
      <c r="HS141" s="2">
        <f>IF($D141=3,($N141*$M141*EY141*'input_cooling&amp;ventilation'!$D$3)*'input_cool&amp;vent_evolution'!AI$11,($O141*$M141*EY141*'input_cooling&amp;ventilation'!$D$3)*'input_cool&amp;vent_evolution'!AI$10)</f>
        <v>2168442.6858779178</v>
      </c>
      <c r="HT141" s="2">
        <f>IF($D141=3,($N141*$M141*EZ141*'input_cooling&amp;ventilation'!$D$3)*'input_cool&amp;vent_evolution'!AJ$11,($O141*$M141*EZ141*'input_cooling&amp;ventilation'!$D$3)*'input_cool&amp;vent_evolution'!AJ$10)</f>
        <v>2109134.7971363314</v>
      </c>
      <c r="HU141" s="2">
        <f>IF($D141=3,($N141*$M141*FA141*'input_cooling&amp;ventilation'!$D$3)*'input_cool&amp;vent_evolution'!AK$11,($O141*$M141*FA141*'input_cooling&amp;ventilation'!$D$3)*'input_cool&amp;vent_evolution'!AK$10)</f>
        <v>2069047.4904481058</v>
      </c>
      <c r="HV141" s="2">
        <f>IF($D141=3,($N141*$M141*FB141*'input_cooling&amp;ventilation'!$D$3)*'input_cool&amp;vent_evolution'!AL$11,($O141*$M141*FB141*'input_cooling&amp;ventilation'!$D$3)*'input_cool&amp;vent_evolution'!AL$10)</f>
        <v>1993224.8988648548</v>
      </c>
      <c r="HW141" s="2">
        <f>IF($D141=3,($N141*$M141*FC141*'input_cooling&amp;ventilation'!$D$3)*'input_cool&amp;vent_evolution'!AM$11,($O141*$M141*FC141*'input_cooling&amp;ventilation'!$D$3)*'input_cool&amp;vent_evolution'!AM$10)</f>
        <v>1937167.824013632</v>
      </c>
      <c r="HX141" s="2">
        <f>IF($D141=3,($N141*$M141*FD141*'input_cooling&amp;ventilation'!$D$3)*'input_cool&amp;vent_evolution'!AN$11,($O141*$M141*FD141*'input_cooling&amp;ventilation'!$D$3)*'input_cool&amp;vent_evolution'!AN$10)</f>
        <v>1882001.9842353268</v>
      </c>
      <c r="HY141" s="2">
        <f>IF($D141=3,($N141*$M141*FE141*'input_cooling&amp;ventilation'!$D$3)*'input_cool&amp;vent_evolution'!AO$11,($O141*$M141*FE141*'input_cooling&amp;ventilation'!$D$3)*'input_cool&amp;vent_evolution'!AO$10)</f>
        <v>1828262.7703743235</v>
      </c>
      <c r="HZ141" s="2">
        <f>IF($D141=3,($N141*$M141*FF141*'input_cooling&amp;ventilation'!$D$3)*'input_cool&amp;vent_evolution'!AP$11,($O141*$M141*FF141*'input_cooling&amp;ventilation'!$D$3)*'input_cool&amp;vent_evolution'!AP$10)</f>
        <v>1776064.8878441181</v>
      </c>
      <c r="IA141" s="2">
        <f>IF($D141=3,($N141*$M141*FG141*'input_cooling&amp;ventilation'!$D$3)*'input_cool&amp;vent_evolution'!AQ$11,($O141*$M141*FG141*'input_cooling&amp;ventilation'!$D$3)*'input_cool&amp;vent_evolution'!AQ$10)</f>
        <v>1725459.6197736673</v>
      </c>
      <c r="IB141" s="2">
        <f>IF($D141=3,($N141*$M141*FH141*'input_cooling&amp;ventilation'!$D$3)*'input_cool&amp;vent_evolution'!AR$11,($O141*$M141*FH141*'input_cooling&amp;ventilation'!$D$3)*'input_cool&amp;vent_evolution'!AR$10)</f>
        <v>1676574.1483078941</v>
      </c>
      <c r="IC141" s="2">
        <f>IF($D141=3,($N141*$M141*FI141*'input_cooling&amp;ventilation'!$D$3)*'input_cool&amp;vent_evolution'!AS$11,($O141*$M141*FI141*'input_cooling&amp;ventilation'!$D$3)*'input_cool&amp;vent_evolution'!AS$10)</f>
        <v>1629523.2610176969</v>
      </c>
      <c r="ID141" s="2">
        <f>IF($D141=3,($N141*$M141*FJ141*'input_cooling&amp;ventilation'!$D$3)*'input_cool&amp;vent_evolution'!AT$11,($O141*$M141*FJ141*'input_cooling&amp;ventilation'!$D$3)*'input_cool&amp;vent_evolution'!AT$10)</f>
        <v>1584434.9467672429</v>
      </c>
      <c r="IE141" s="2">
        <f>IF($D141=3,($N141*$M141*FK141*'input_cooling&amp;ventilation'!$D$3)*'input_cool&amp;vent_evolution'!AU$11,($O141*$M141*FK141*'input_cooling&amp;ventilation'!$D$3)*'input_cool&amp;vent_evolution'!AU$10)</f>
        <v>1590841.5024251495</v>
      </c>
      <c r="IF141" s="2">
        <f>IF($D141=3,($N141*$M141*FL141*'input_cooling&amp;ventilation'!$D$3)*'input_cool&amp;vent_evolution'!AV$11,($O141*$M141*FL141*'input_cooling&amp;ventilation'!$D$3)*'input_cool&amp;vent_evolution'!AV$10)</f>
        <v>1597273.9625580125</v>
      </c>
    </row>
    <row r="142" spans="1:240" x14ac:dyDescent="0.25">
      <c r="A142">
        <v>140</v>
      </c>
      <c r="B142">
        <v>100100</v>
      </c>
      <c r="C142">
        <v>19</v>
      </c>
      <c r="D142">
        <v>3</v>
      </c>
      <c r="E142">
        <v>5</v>
      </c>
      <c r="F142" s="2">
        <v>19880175</v>
      </c>
      <c r="G142" s="2">
        <v>22919314.6714518</v>
      </c>
      <c r="H142" s="2">
        <v>19880175</v>
      </c>
      <c r="I142" s="17">
        <v>7.0000000000000007E-2</v>
      </c>
      <c r="J142">
        <v>3.3785572999999999E-2</v>
      </c>
      <c r="K142" s="2">
        <f t="shared" si="154"/>
        <v>671663.10371527495</v>
      </c>
      <c r="L142" s="2">
        <f t="shared" si="155"/>
        <v>1604352.0270016261</v>
      </c>
      <c r="M142">
        <v>0.32523759239704297</v>
      </c>
      <c r="N142" s="17">
        <f>'input_cooling&amp;ventilation'!$D$5</f>
        <v>57.500092182043396</v>
      </c>
      <c r="O142" s="45">
        <f>'input_cooling&amp;ventilation'!$D$6</f>
        <v>19.328678831353667</v>
      </c>
      <c r="P142" s="45">
        <f>'input_cooling&amp;ventilation'!$C$5</f>
        <v>50.351688737400465</v>
      </c>
      <c r="Q142" s="45">
        <f>'input_cooling&amp;ventilation'!$C$6</f>
        <v>32.240814214248743</v>
      </c>
      <c r="R142">
        <v>17</v>
      </c>
      <c r="S142">
        <v>12</v>
      </c>
      <c r="T142">
        <v>14</v>
      </c>
      <c r="U142" s="2">
        <f t="shared" si="156"/>
        <v>549966.54871582298</v>
      </c>
      <c r="V142" s="2">
        <f t="shared" si="157"/>
        <v>1235429.7760327328</v>
      </c>
      <c r="W142" s="2">
        <v>4707525.4363779668</v>
      </c>
      <c r="X142" s="57">
        <f>IF($D142=3,(W142*(1+'input_cool&amp;vent_evolution'!M$11)),(W142*(1+'input_cool&amp;vent_evolution'!M$12)))</f>
        <v>4777843.256861168</v>
      </c>
      <c r="Y142" s="57">
        <f>IF($D142=3,(X142*(1+'input_cool&amp;vent_evolution'!N$11)),(X142*(1+'input_cool&amp;vent_evolution'!N$12)))</f>
        <v>4843899.2658103826</v>
      </c>
      <c r="Z142" s="57">
        <f>IF($D142=3,(Y142*(1+'input_cool&amp;vent_evolution'!O$11)),(Y142*(1+'input_cool&amp;vent_evolution'!O$12)))</f>
        <v>4906680.5379968463</v>
      </c>
      <c r="AA142" s="57">
        <f>IF($D142=3,(Z142*(1+'input_cool&amp;vent_evolution'!P$11)),(Z142*(1+'input_cool&amp;vent_evolution'!P$12)))</f>
        <v>4976984.467345044</v>
      </c>
      <c r="AB142" s="57">
        <f>IF($D142=3,(AA142*(1+'input_cool&amp;vent_evolution'!Q$11)),(AA142*(1+'input_cool&amp;vent_evolution'!Q$12)))</f>
        <v>5054144.3046353692</v>
      </c>
      <c r="AC142" s="57">
        <f>IF($D142=3,(AB142*(1+'input_cool&amp;vent_evolution'!R$11)),(AB142*(1+'input_cool&amp;vent_evolution'!R$12)))</f>
        <v>5135537.4909807779</v>
      </c>
      <c r="AD142" s="57">
        <f>IF($D142=3,(AC142*(1+'input_cool&amp;vent_evolution'!S$11)),(AC142*(1+'input_cool&amp;vent_evolution'!S$12)))</f>
        <v>5219852.8224659972</v>
      </c>
      <c r="AE142" s="57">
        <f>IF($D142=3,(AD142*(1+'input_cool&amp;vent_evolution'!T$11)),(AD142*(1+'input_cool&amp;vent_evolution'!T$12)))</f>
        <v>5307377.5514547499</v>
      </c>
      <c r="AF142" s="57">
        <f>IF($D142=3,(AE142*(1+'input_cool&amp;vent_evolution'!U$11)),(AE142*(1+'input_cool&amp;vent_evolution'!U$12)))</f>
        <v>5407701.5553567801</v>
      </c>
      <c r="AG142" s="57">
        <f>IF($D142=3,(AF142*(1+'input_cool&amp;vent_evolution'!V$11)),(AF142*(1+'input_cool&amp;vent_evolution'!V$12)))</f>
        <v>5509076.3477395102</v>
      </c>
      <c r="AH142" s="57">
        <f>IF($D142=3,(AG142*(1+'input_cool&amp;vent_evolution'!W$11)),(AG142*(1+'input_cool&amp;vent_evolution'!W$12)))</f>
        <v>5607497.6586916158</v>
      </c>
      <c r="AI142" s="57">
        <f>IF($D142=3,(AH142*(1+'input_cool&amp;vent_evolution'!X$11)),(AH142*(1+'input_cool&amp;vent_evolution'!X$12)))</f>
        <v>5709397.3648135941</v>
      </c>
      <c r="AJ142" s="57">
        <f>IF($D142=3,(AI142*(1+'input_cool&amp;vent_evolution'!Y$11)),(AI142*(1+'input_cool&amp;vent_evolution'!Y$12)))</f>
        <v>5813581.0563433701</v>
      </c>
      <c r="AK142" s="57">
        <f>IF($D142=3,(AJ142*(1+'input_cool&amp;vent_evolution'!Z$11)),(AJ142*(1+'input_cool&amp;vent_evolution'!Z$12)))</f>
        <v>5925168.4126307946</v>
      </c>
      <c r="AL142" s="57">
        <f>IF($D142=3,(AK142*(1+'input_cool&amp;vent_evolution'!AA$11)),(AK142*(1+'input_cool&amp;vent_evolution'!AA$12)))</f>
        <v>6037483.4380599745</v>
      </c>
      <c r="AM142" s="57">
        <f>IF($D142=3,(AL142*(1+'input_cool&amp;vent_evolution'!AB$11)),(AL142*(1+'input_cool&amp;vent_evolution'!AB$12)))</f>
        <v>6138316.2053875504</v>
      </c>
      <c r="AN142" s="57">
        <f>IF($D142=3,(AM142*(1+'input_cool&amp;vent_evolution'!AC$11)),(AM142*(1+'input_cool&amp;vent_evolution'!AC$12)))</f>
        <v>6238923.1618478689</v>
      </c>
      <c r="AO142" s="57">
        <f>IF($D142=3,(AN142*(1+'input_cool&amp;vent_evolution'!AD$11)),(AN142*(1+'input_cool&amp;vent_evolution'!AD$12)))</f>
        <v>6338336.034605857</v>
      </c>
      <c r="AP142" s="57">
        <f>IF($D142=3,(AO142*(1+'input_cool&amp;vent_evolution'!AE$11)),(AO142*(1+'input_cool&amp;vent_evolution'!AE$12)))</f>
        <v>6436238.2596691959</v>
      </c>
      <c r="AQ142" s="57">
        <f>IF($D142=3,(AP142*(1+'input_cool&amp;vent_evolution'!AF$11)),(AP142*(1+'input_cool&amp;vent_evolution'!AF$12)))</f>
        <v>6532028.5009385683</v>
      </c>
      <c r="AR142" s="57">
        <f>IF($D142=3,(AQ142*(1+'input_cool&amp;vent_evolution'!AG$11)),(AQ142*(1+'input_cool&amp;vent_evolution'!AG$12)))</f>
        <v>6626807.1091871839</v>
      </c>
      <c r="AS142" s="57">
        <f>IF($D142=3,(AR142*(1+'input_cool&amp;vent_evolution'!AH$11)),(AR142*(1+'input_cool&amp;vent_evolution'!AH$12)))</f>
        <v>6720037.9349017926</v>
      </c>
      <c r="AT142" s="57">
        <f>IF($D142=3,(AS142*(1+'input_cool&amp;vent_evolution'!AI$11)),(AS142*(1+'input_cool&amp;vent_evolution'!AI$12)))</f>
        <v>6811657.3189351261</v>
      </c>
      <c r="AU142" s="57">
        <f>IF($D142=3,(AT142*(1+'input_cool&amp;vent_evolution'!AJ$11)),(AT142*(1+'input_cool&amp;vent_evolution'!AJ$12)))</f>
        <v>6901606.4643403003</v>
      </c>
      <c r="AV142" s="57">
        <f>IF($D142=3,(AU142*(1+'input_cool&amp;vent_evolution'!AK$11)),(AU142*(1+'input_cool&amp;vent_evolution'!AK$12)))</f>
        <v>6990637.18773029</v>
      </c>
      <c r="AW142" s="57">
        <f>IF($D142=3,(AV142*(1+'input_cool&amp;vent_evolution'!AL$11)),(AV142*(1+'input_cool&amp;vent_evolution'!AL$12)))</f>
        <v>7077149.6591082364</v>
      </c>
      <c r="AX142" s="57">
        <f>IF($D142=3,(AW142*(1+'input_cool&amp;vent_evolution'!AM$11)),(AW142*(1+'input_cool&amp;vent_evolution'!AM$12)))</f>
        <v>7161916.2437254945</v>
      </c>
      <c r="AY142" s="57">
        <f>IF($D142=3,(AX142*(1+'input_cool&amp;vent_evolution'!AN$11)),(AX142*(1+'input_cool&amp;vent_evolution'!AN$12)))</f>
        <v>7244910.6323926831</v>
      </c>
      <c r="AZ142" s="57">
        <f>IF($D142=3,(AY142*(1+'input_cool&amp;vent_evolution'!AO$11)),(AY142*(1+'input_cool&amp;vent_evolution'!AO$12)))</f>
        <v>7326133.499535054</v>
      </c>
      <c r="BA142" s="57">
        <f>IF($D142=3,(AZ142*(1+'input_cool&amp;vent_evolution'!AP$11)),(AZ142*(1+'input_cool&amp;vent_evolution'!AP$12)))</f>
        <v>7405594.5710209897</v>
      </c>
      <c r="BB142" s="57">
        <f>IF($D142=3,(BA142*(1+'input_cool&amp;vent_evolution'!AQ$11)),(BA142*(1+'input_cool&amp;vent_evolution'!AQ$12)))</f>
        <v>7483309.8431359613</v>
      </c>
      <c r="BC142" s="57">
        <f>IF($D142=3,(BB142*(1+'input_cool&amp;vent_evolution'!AR$11)),(BB142*(1+'input_cool&amp;vent_evolution'!AR$12)))</f>
        <v>7559304.970154373</v>
      </c>
      <c r="BD142" s="57">
        <f>IF($D142=3,(BC142*(1+'input_cool&amp;vent_evolution'!AS$11)),(BC142*(1+'input_cool&amp;vent_evolution'!AS$12)))</f>
        <v>7633614.7504675472</v>
      </c>
      <c r="BE142" s="57">
        <f>IF($D142=3,(BD142*(1+'input_cool&amp;vent_evolution'!AT$11)),(BD142*(1+'input_cool&amp;vent_evolution'!AT$12)))</f>
        <v>7706283.7398361182</v>
      </c>
      <c r="BF142" s="57">
        <f>IF($D142=3,(BE142*(1+'input_cool&amp;vent_evolution'!AU$11)),(BE142*(1+'input_cool&amp;vent_evolution'!AU$12)))</f>
        <v>7779644.509205183</v>
      </c>
      <c r="BG142" s="57">
        <f>IF($D142=3,(BF142*(1+'input_cool&amp;vent_evolution'!AV$11)),(BF142*(1+'input_cool&amp;vent_evolution'!AV$12)))</f>
        <v>7853703.6440463886</v>
      </c>
      <c r="BH142" s="2">
        <f t="shared" si="230"/>
        <v>5506547.8573492775</v>
      </c>
      <c r="BI142" s="2">
        <f t="shared" si="158"/>
        <v>5588800.9325473513</v>
      </c>
      <c r="BJ142" s="2">
        <f t="shared" si="159"/>
        <v>5666068.8261488378</v>
      </c>
      <c r="BK142" s="2">
        <f t="shared" si="160"/>
        <v>5739506.1520883916</v>
      </c>
      <c r="BL142" s="2">
        <f t="shared" si="161"/>
        <v>5821742.9783674274</v>
      </c>
      <c r="BM142" s="2">
        <f t="shared" si="162"/>
        <v>5911999.3864201838</v>
      </c>
      <c r="BN142" s="2">
        <f t="shared" si="163"/>
        <v>6007207.6825686563</v>
      </c>
      <c r="BO142" s="2">
        <f t="shared" si="164"/>
        <v>6105834.1083217273</v>
      </c>
      <c r="BP142" s="2">
        <f t="shared" si="165"/>
        <v>6208214.6722489446</v>
      </c>
      <c r="BQ142" s="2">
        <f t="shared" si="166"/>
        <v>6325566.9704348203</v>
      </c>
      <c r="BR142" s="2">
        <f t="shared" si="167"/>
        <v>6444148.4105839487</v>
      </c>
      <c r="BS142" s="2">
        <f t="shared" si="168"/>
        <v>6559275.0660349745</v>
      </c>
      <c r="BT142" s="2">
        <f t="shared" si="169"/>
        <v>6678470.5151077313</v>
      </c>
      <c r="BU142" s="2">
        <f t="shared" si="170"/>
        <v>6800337.6172864577</v>
      </c>
      <c r="BV142" s="2">
        <f t="shared" si="171"/>
        <v>6930865.0304627027</v>
      </c>
      <c r="BW142" s="2">
        <f t="shared" si="172"/>
        <v>7062243.6222480787</v>
      </c>
      <c r="BX142" s="2">
        <f t="shared" si="173"/>
        <v>7180191.0378026664</v>
      </c>
      <c r="BY142" s="2">
        <f t="shared" si="174"/>
        <v>7297874.3149337722</v>
      </c>
      <c r="BZ142" s="2">
        <f t="shared" si="175"/>
        <v>7414160.8329519583</v>
      </c>
      <c r="CA142" s="2">
        <f t="shared" si="176"/>
        <v>7528680.2965083886</v>
      </c>
      <c r="CB142" s="2">
        <f t="shared" si="177"/>
        <v>7640729.3029228244</v>
      </c>
      <c r="CC142" s="2">
        <f t="shared" si="178"/>
        <v>7751594.9688076852</v>
      </c>
      <c r="CD142" s="2">
        <f t="shared" si="179"/>
        <v>7860650.1423836946</v>
      </c>
      <c r="CE142" s="2">
        <f t="shared" si="180"/>
        <v>7967820.359445462</v>
      </c>
      <c r="CF142" s="2">
        <f t="shared" si="181"/>
        <v>8073036.8432638375</v>
      </c>
      <c r="CG142" s="2">
        <f t="shared" si="182"/>
        <v>8177179.0185419405</v>
      </c>
      <c r="CH142" s="2">
        <f t="shared" si="183"/>
        <v>8278375.5113359904</v>
      </c>
      <c r="CI142" s="2">
        <f t="shared" si="184"/>
        <v>8377529.7827695431</v>
      </c>
      <c r="CJ142" s="2">
        <f t="shared" si="185"/>
        <v>8474611.0581155457</v>
      </c>
      <c r="CK142" s="2">
        <f t="shared" si="186"/>
        <v>8569620.1262714714</v>
      </c>
      <c r="CL142" s="2">
        <f t="shared" si="187"/>
        <v>8662568.3639065344</v>
      </c>
      <c r="CM142" s="2">
        <f t="shared" si="188"/>
        <v>8753474.482403744</v>
      </c>
      <c r="CN142" s="2">
        <f t="shared" si="189"/>
        <v>8842368.4904145002</v>
      </c>
      <c r="CO142" s="2">
        <f t="shared" si="190"/>
        <v>8929291.0927655231</v>
      </c>
      <c r="CP142" s="2">
        <f t="shared" si="191"/>
        <v>9014294.407800423</v>
      </c>
      <c r="CQ142" s="2">
        <f t="shared" si="192"/>
        <v>9100106.9207315352</v>
      </c>
      <c r="CR142" s="2">
        <f>IF($D142=3,(W142*$P142*$M142*'input_cooling&amp;ventilation'!$D$3)*'input_cool&amp;vent_evolution'!M$11,(W142*$Q142*'input_cooling&amp;ventilation'!$D$3)*'input_cool&amp;vent_evolution'!M$12)</f>
        <v>940177.56991451839</v>
      </c>
      <c r="CS142" s="2">
        <f>IF($D142=3,(X142*$P142*$M142*'input_cooling&amp;ventilation'!$D$3)*'input_cool&amp;vent_evolution'!N$11,(X142*$Q142*'input_cooling&amp;ventilation'!$D$3)*'input_cool&amp;vent_evolution'!N$12)</f>
        <v>883195.43389376358</v>
      </c>
      <c r="CT142" s="2">
        <f>IF($D142=3,(Y142*$P142*$M142*'input_cooling&amp;ventilation'!$D$3)*'input_cool&amp;vent_evolution'!O$11,(Y142*$Q142*'input_cooling&amp;ventilation'!$D$3)*'input_cool&amp;vent_evolution'!O$12)</f>
        <v>839410.88496211916</v>
      </c>
      <c r="CU142" s="2">
        <f>IF($D142=3,(Z142*$P142*$M142*'input_cooling&amp;ventilation'!$D$3)*'input_cool&amp;vent_evolution'!P$11,(Z142*$Q142*'input_cooling&amp;ventilation'!$D$3)*'input_cool&amp;vent_evolution'!P$12)</f>
        <v>939991.8398469385</v>
      </c>
      <c r="CV142" s="2">
        <f>IF($D142=3,(AA142*$P142*$M142*'input_cooling&amp;ventilation'!$D$3)*'input_cool&amp;vent_evolution'!Q$11,(AA142*$Q142*'input_cooling&amp;ventilation'!$D$3)*'input_cool&amp;vent_evolution'!Q$12)</f>
        <v>1031658.0892314239</v>
      </c>
      <c r="CW142" s="2">
        <f>IF($D142=3,(AB142*$P142*$M142*'input_cooling&amp;ventilation'!$D$3)*'input_cool&amp;vent_evolution'!R$11,(AB142*$Q142*'input_cooling&amp;ventilation'!$D$3)*'input_cool&amp;vent_evolution'!R$12)</f>
        <v>1088259.6704502217</v>
      </c>
      <c r="CX142" s="2">
        <f>IF($D142=3,(AC142*$P142*$M142*'input_cooling&amp;ventilation'!$D$3)*'input_cool&amp;vent_evolution'!S$11,(AC142*$Q142*'input_cooling&amp;ventilation'!$D$3)*'input_cool&amp;vent_evolution'!S$12)</f>
        <v>1127329.9274292605</v>
      </c>
      <c r="CY142" s="2">
        <f>IF($D142=3,(AD142*$P142*$M142*'input_cooling&amp;ventilation'!$D$3)*'input_cool&amp;vent_evolution'!T$11,(AD142*$Q142*'input_cooling&amp;ventilation'!$D$3)*'input_cool&amp;vent_evolution'!T$12)</f>
        <v>1170240.8641594793</v>
      </c>
      <c r="CZ142" s="2">
        <f>IF($D142=3,(AE142*$P142*$M142*'input_cooling&amp;ventilation'!$D$3)*'input_cool&amp;vent_evolution'!U$11,(AE142*$Q142*'input_cooling&amp;ventilation'!$D$3)*'input_cool&amp;vent_evolution'!U$12)</f>
        <v>1341372.3227562092</v>
      </c>
      <c r="DA142" s="2">
        <f>IF($D142=3,(AF142*$P142*$M142*'input_cooling&amp;ventilation'!$D$3)*'input_cool&amp;vent_evolution'!V$11,(AF142*$Q142*'input_cooling&amp;ventilation'!$D$3)*'input_cool&amp;vent_evolution'!V$12)</f>
        <v>1355421.7877920952</v>
      </c>
      <c r="DB142" s="2">
        <f>IF($D142=3,(AG142*$P142*$M142*'input_cooling&amp;ventilation'!$D$3)*'input_cool&amp;vent_evolution'!W$11,(AG142*$Q142*'input_cooling&amp;ventilation'!$D$3)*'input_cool&amp;vent_evolution'!W$12)</f>
        <v>1315932.551988838</v>
      </c>
      <c r="DC142" s="2">
        <f>IF($D142=3,(AH142*$P142*$M142*'input_cooling&amp;ventilation'!$D$3)*'input_cool&amp;vent_evolution'!X$11,(AH142*$Q142*'input_cooling&amp;ventilation'!$D$3)*'input_cool&amp;vent_evolution'!X$12)</f>
        <v>1362440.0958168593</v>
      </c>
      <c r="DD142" s="2">
        <f>IF($D142=3,(AI142*$P142*$M142*'input_cooling&amp;ventilation'!$D$3)*'input_cool&amp;vent_evolution'!Y$11,(AI142*$Q142*'input_cooling&amp;ventilation'!$D$3)*'input_cool&amp;vent_evolution'!Y$12)</f>
        <v>1392977.9002548719</v>
      </c>
      <c r="DE142" s="2">
        <f>IF($D142=3,(AJ142*$P142*$M142*'input_cooling&amp;ventilation'!$D$3)*'input_cool&amp;vent_evolution'!Z$11,(AJ142*$Q142*'input_cooling&amp;ventilation'!$D$3)*'input_cool&amp;vent_evolution'!Z$12)</f>
        <v>1491967.8787905509</v>
      </c>
      <c r="DF142" s="2">
        <f>IF($D142=3,(AK142*$P142*$M142*'input_cooling&amp;ventilation'!$D$3)*'input_cool&amp;vent_evolution'!AA$11,(AK142*$Q142*'input_cooling&amp;ventilation'!$D$3)*'input_cool&amp;vent_evolution'!AA$12)</f>
        <v>1501697.1081764412</v>
      </c>
      <c r="DG142" s="2">
        <f>IF($D142=3,(AL142*$P142*$M142*'input_cooling&amp;ventilation'!$D$3)*'input_cool&amp;vent_evolution'!AB$11,(AL142*$Q142*'input_cooling&amp;ventilation'!$D$3)*'input_cool&amp;vent_evolution'!AB$12)</f>
        <v>1348174.6945846421</v>
      </c>
      <c r="DH142" s="2">
        <f>IF($D142=3,(AM142*$P142*$M142*'input_cooling&amp;ventilation'!$D$3)*'input_cool&amp;vent_evolution'!AC$11,(AM142*$Q142*'input_cooling&amp;ventilation'!$D$3)*'input_cool&amp;vent_evolution'!AC$12)</f>
        <v>1345155.5123776232</v>
      </c>
      <c r="DI142" s="2">
        <f>IF($D142=3,(AN142*$P142*$M142*'input_cooling&amp;ventilation'!$D$3)*'input_cool&amp;vent_evolution'!AD$11,(AN142*$Q142*'input_cooling&amp;ventilation'!$D$3)*'input_cool&amp;vent_evolution'!AD$12)</f>
        <v>1329190.1325376867</v>
      </c>
      <c r="DJ142" s="2">
        <f>IF($D142=3,(AO142*$P142*$M142*'input_cooling&amp;ventilation'!$D$3)*'input_cool&amp;vent_evolution'!AE$11,(AO142*$Q142*'input_cooling&amp;ventilation'!$D$3)*'input_cool&amp;vent_evolution'!AE$12)</f>
        <v>1308992.1646713123</v>
      </c>
      <c r="DK142" s="2">
        <f>IF($D142=3,(AP142*$P142*$M142*'input_cooling&amp;ventilation'!$D$3)*'input_cool&amp;vent_evolution'!AF$11,(AP142*$Q142*'input_cooling&amp;ventilation'!$D$3)*'input_cool&amp;vent_evolution'!AF$12)</f>
        <v>1280754.0910583166</v>
      </c>
      <c r="DL142" s="2">
        <f>IF($D142=3,(AQ142*$P142*$M142*'input_cooling&amp;ventilation'!$D$3)*'input_cool&amp;vent_evolution'!AG$11,(AQ142*$Q142*'input_cooling&amp;ventilation'!$D$3)*'input_cool&amp;vent_evolution'!AG$12)</f>
        <v>1267228.1502859057</v>
      </c>
      <c r="DM142" s="2">
        <f>IF($D142=3,(AR142*$P142*$M142*'input_cooling&amp;ventilation'!$D$3)*'input_cool&amp;vent_evolution'!AH$11,(AR142*$Q142*'input_cooling&amp;ventilation'!$D$3)*'input_cool&amp;vent_evolution'!AH$12)</f>
        <v>1246533.6746667863</v>
      </c>
      <c r="DN142" s="2">
        <f>IF($D142=3,(AS142*$P142*$M142*'input_cooling&amp;ventilation'!$D$3)*'input_cool&amp;vent_evolution'!AI$11,(AS142*$Q142*'input_cooling&amp;ventilation'!$D$3)*'input_cool&amp;vent_evolution'!AI$12)</f>
        <v>1224988.0506194425</v>
      </c>
      <c r="DO142" s="2">
        <f>IF($D142=3,(AT142*$P142*$M142*'input_cooling&amp;ventilation'!$D$3)*'input_cool&amp;vent_evolution'!AJ$11,(AT142*$Q142*'input_cooling&amp;ventilation'!$D$3)*'input_cool&amp;vent_evolution'!AJ$12)</f>
        <v>1202656.2877205282</v>
      </c>
      <c r="DP142" s="2">
        <f>IF($D142=3,(AU142*$P142*$M142*'input_cooling&amp;ventilation'!$D$3)*'input_cool&amp;vent_evolution'!AK$11,(AU142*$Q142*'input_cooling&amp;ventilation'!$D$3)*'input_cool&amp;vent_evolution'!AK$12)</f>
        <v>1190376.6156195002</v>
      </c>
      <c r="DQ142" s="2">
        <f>IF($D142=3,(AV142*$P142*$M142*'input_cooling&amp;ventilation'!$D$3)*'input_cool&amp;vent_evolution'!AL$11,(AV142*$Q142*'input_cooling&amp;ventilation'!$D$3)*'input_cool&amp;vent_evolution'!AL$12)</f>
        <v>1156706.5723666528</v>
      </c>
      <c r="DR142" s="2">
        <f>IF($D142=3,(AW142*$P142*$M142*'input_cooling&amp;ventilation'!$D$3)*'input_cool&amp;vent_evolution'!AM$11,(AW142*$Q142*'input_cooling&amp;ventilation'!$D$3)*'input_cool&amp;vent_evolution'!AM$12)</f>
        <v>1133363.3634797693</v>
      </c>
      <c r="DS142" s="2">
        <f>IF($D142=3,(AX142*$P142*$M142*'input_cooling&amp;ventilation'!$D$3)*'input_cool&amp;vent_evolution'!AN$11,(AX142*$Q142*'input_cooling&amp;ventilation'!$D$3)*'input_cool&amp;vent_evolution'!AN$12)</f>
        <v>1109668.3901387297</v>
      </c>
      <c r="DT142" s="2">
        <f>IF($D142=3,(AY142*$P142*$M142*'input_cooling&amp;ventilation'!$D$3)*'input_cool&amp;vent_evolution'!AO$11,(AY142*$Q142*'input_cooling&amp;ventilation'!$D$3)*'input_cool&amp;vent_evolution'!AO$12)</f>
        <v>1085982.4341348535</v>
      </c>
      <c r="DU142" s="2">
        <f>IF($D142=3,(AZ142*$P142*$M142*'input_cooling&amp;ventilation'!$D$3)*'input_cool&amp;vent_evolution'!AP$11,(AZ142*$Q142*'input_cooling&amp;ventilation'!$D$3)*'input_cool&amp;vent_evolution'!AP$12)</f>
        <v>1062426.5169068805</v>
      </c>
      <c r="DV142" s="2">
        <f>IF($D142=3,(BA142*$P142*$M142*'input_cooling&amp;ventilation'!$D$3)*'input_cool&amp;vent_evolution'!AQ$11,(BA142*$Q142*'input_cooling&amp;ventilation'!$D$3)*'input_cool&amp;vent_evolution'!AQ$12)</f>
        <v>1039084.4764557933</v>
      </c>
      <c r="DW142" s="2">
        <f>IF($D142=3,(BB142*$P142*$M142*'input_cooling&amp;ventilation'!$D$3)*'input_cool&amp;vent_evolution'!AR$11,(BB142*$Q142*'input_cooling&amp;ventilation'!$D$3)*'input_cool&amp;vent_evolution'!AR$12)</f>
        <v>1016085.4439819296</v>
      </c>
      <c r="DX142" s="2">
        <f>IF($D142=3,(BC142*$P142*$M142*'input_cooling&amp;ventilation'!$D$3)*'input_cool&amp;vent_evolution'!AS$11,(BC142*$Q142*'input_cooling&amp;ventilation'!$D$3)*'input_cool&amp;vent_evolution'!AS$12)</f>
        <v>993551.68000995298</v>
      </c>
      <c r="DY142" s="2">
        <f>IF($D142=3,(BD142*$P142*$M142*'input_cooling&amp;ventilation'!$D$3)*'input_cool&amp;vent_evolution'!AT$11,(BD142*$Q142*'input_cooling&amp;ventilation'!$D$3)*'input_cool&amp;vent_evolution'!AT$12)</f>
        <v>971613.64449584531</v>
      </c>
      <c r="DZ142" s="2">
        <f>IF($D142=3,(BE142*$P142*$M142*'input_cooling&amp;ventilation'!$D$3)*'input_cool&amp;vent_evolution'!AU$11,(BE142*$Q142*'input_cooling&amp;ventilation'!$D$3)*'input_cool&amp;vent_evolution'!AU$12)</f>
        <v>980863.02161405818</v>
      </c>
      <c r="EA142" s="2">
        <f>IF($D142=3,(BF142*$P142*$M142*'input_cooling&amp;ventilation'!$D$3)*'input_cool&amp;vent_evolution'!AV$11,(BF142*$Q142*'input_cooling&amp;ventilation'!$D$3)*'input_cool&amp;vent_evolution'!AV$12)</f>
        <v>990200.44913950819</v>
      </c>
      <c r="EB142">
        <v>0.7</v>
      </c>
      <c r="EC142" s="2">
        <f t="shared" si="193"/>
        <v>13916122.5</v>
      </c>
      <c r="ED142" s="2">
        <f>IF($D142=3,(EC142*(1+'input_cool&amp;vent_evolution'!M$10)),EC142*(1+'input_cool&amp;vent_evolution'!M$9))</f>
        <v>14212760.538150631</v>
      </c>
      <c r="EE142" s="2">
        <f>IF($D142=3,(ED142*(1+'input_cool&amp;vent_evolution'!N$10)),ED142*(1+'input_cool&amp;vent_evolution'!N$9))</f>
        <v>14509704.73583092</v>
      </c>
      <c r="EF142" s="2">
        <f>IF($D142=3,(EE142*(1+'input_cool&amp;vent_evolution'!O$10)),EE142*(1+'input_cool&amp;vent_evolution'!O$9))</f>
        <v>14806955.098394245</v>
      </c>
      <c r="EG142" s="2">
        <f>IF($D142=3,(EF142*(1+'input_cool&amp;vent_evolution'!P$10)),EF142*(1+'input_cool&amp;vent_evolution'!P$9))</f>
        <v>15088018.398189267</v>
      </c>
      <c r="EH142" s="2">
        <f>IF($D142=3,(EG142*(1+'input_cool&amp;vent_evolution'!Q$10)),EG142*(1+'input_cool&amp;vent_evolution'!Q$9))</f>
        <v>15369387.863462165</v>
      </c>
      <c r="EI142" s="2">
        <f>IF($D142=3,(EH142*(1+'input_cool&amp;vent_evolution'!R$10)),EH142*(1+'input_cool&amp;vent_evolution'!R$9))</f>
        <v>15590471.109894458</v>
      </c>
      <c r="EJ142" s="2">
        <f>IF($D142=3,(EI142*(1+'input_cool&amp;vent_evolution'!S$10)),EI142*(1+'input_cool&amp;vent_evolution'!S$9))</f>
        <v>15811688.718428046</v>
      </c>
      <c r="EK142" s="2">
        <f>IF($D142=3,(EJ142*(1+'input_cool&amp;vent_evolution'!T$10)),EJ142*(1+'input_cool&amp;vent_evolution'!T$9))</f>
        <v>16033040.687873298</v>
      </c>
      <c r="EL142" s="2">
        <f>IF($D142=3,(EK142*(1+'input_cool&amp;vent_evolution'!U$10)),EK142*(1+'input_cool&amp;vent_evolution'!U$9))</f>
        <v>16254527.008712983</v>
      </c>
      <c r="EM142" s="2">
        <f>IF($D142=3,(EL142*(1+'input_cool&amp;vent_evolution'!V$10)),EL142*(1+'input_cool&amp;vent_evolution'!V$9))</f>
        <v>16476147.689274667</v>
      </c>
      <c r="EN142" s="2">
        <f>IF($D142=3,(EM142*(1+'input_cool&amp;vent_evolution'!W$10)),EM142*(1+'input_cool&amp;vent_evolution'!W$9))</f>
        <v>16648509.650781186</v>
      </c>
      <c r="EO142" s="2">
        <f>IF($D142=3,(EN142*(1+'input_cool&amp;vent_evolution'!X$10)),EN142*(1+'input_cool&amp;vent_evolution'!X$9))</f>
        <v>16820984.060432024</v>
      </c>
      <c r="EP142" s="2">
        <f>IF($D142=3,(EO142*(1+'input_cool&amp;vent_evolution'!Y$10)),EO142*(1+'input_cool&amp;vent_evolution'!Y$9))</f>
        <v>16993570.924770236</v>
      </c>
      <c r="EQ142" s="2">
        <f>IF($D142=3,(EP142*(1+'input_cool&amp;vent_evolution'!Z$10)),EP142*(1+'input_cool&amp;vent_evolution'!Z$9))</f>
        <v>17166270.233089011</v>
      </c>
      <c r="ER142" s="2">
        <f>IF($D142=3,(EQ142*(1+'input_cool&amp;vent_evolution'!AA$10)),EQ142*(1+'input_cool&amp;vent_evolution'!AA$9))</f>
        <v>17339081.996095154</v>
      </c>
      <c r="ES142" s="2">
        <f>IF($D142=3,(ER142*(1+'input_cool&amp;vent_evolution'!AB$10)),ER142*(1+'input_cool&amp;vent_evolution'!AB$9))</f>
        <v>17459372.24629911</v>
      </c>
      <c r="ET142" s="2">
        <f>IF($D142=3,(ES142*(1+'input_cool&amp;vent_evolution'!AC$10)),ES142*(1+'input_cool&amp;vent_evolution'!AC$9))</f>
        <v>17579746.898042075</v>
      </c>
      <c r="EU142" s="2">
        <f>IF($D142=3,(ET142*(1+'input_cool&amp;vent_evolution'!AD$10)),ET142*(1+'input_cool&amp;vent_evolution'!AD$9))</f>
        <v>17700205.966194686</v>
      </c>
      <c r="EV142" s="2">
        <f>IF($D142=3,(EU142*(1+'input_cool&amp;vent_evolution'!AE$10)),EU142*(1+'input_cool&amp;vent_evolution'!AE$9))</f>
        <v>17820749.437075965</v>
      </c>
      <c r="EW142" s="2">
        <f>IF($D142=3,(EV142*(1+'input_cool&amp;vent_evolution'!AF$10)),EV142*(1+'input_cool&amp;vent_evolution'!AF$9))</f>
        <v>17941377.323772062</v>
      </c>
      <c r="EX142" s="2">
        <f>IF($D142=3,(EW142*(1+'input_cool&amp;vent_evolution'!AG$10)),EW142*(1+'input_cool&amp;vent_evolution'!AG$9))</f>
        <v>18017642.915007494</v>
      </c>
      <c r="EY142" s="2">
        <f>IF($D142=3,(EX142*(1+'input_cool&amp;vent_evolution'!AH$10)),EX142*(1+'input_cool&amp;vent_evolution'!AH$9))</f>
        <v>18093931.213101972</v>
      </c>
      <c r="EZ142" s="2">
        <f>IF($D142=3,(EY142*(1+'input_cool&amp;vent_evolution'!AI$10)),EY142*(1+'input_cool&amp;vent_evolution'!AI$9))</f>
        <v>18170242.222219277</v>
      </c>
      <c r="FA142" s="2">
        <f>IF($D142=3,(EZ142*(1+'input_cool&amp;vent_evolution'!AJ$10)),EZ142*(1+'input_cool&amp;vent_evolution'!AJ$9))</f>
        <v>18246575.937600806</v>
      </c>
      <c r="FB142" s="2">
        <f>IF($D142=3,(FA142*(1+'input_cool&amp;vent_evolution'!AK$10)),FA142*(1+'input_cool&amp;vent_evolution'!AK$9))</f>
        <v>18322932.349134509</v>
      </c>
      <c r="FC142" s="2">
        <f>IF($D142=3,(FB142*(1+'input_cool&amp;vent_evolution'!AL$10)),FB142*(1+'input_cool&amp;vent_evolution'!AL$9))</f>
        <v>18399311.478828944</v>
      </c>
      <c r="FD142" s="2">
        <f>IF($D142=3,(FC142*(1+'input_cool&amp;vent_evolution'!AM$10)),FC142*(1+'input_cool&amp;vent_evolution'!AM$9))</f>
        <v>18475713.308244504</v>
      </c>
      <c r="FE142" s="2">
        <f>IF($D142=3,(FD142*(1+'input_cool&amp;vent_evolution'!AN$10)),FD142*(1+'input_cool&amp;vent_evolution'!AN$9))</f>
        <v>18552137.848682899</v>
      </c>
      <c r="FF142" s="2">
        <f>IF($D142=3,(FE142*(1+'input_cool&amp;vent_evolution'!AO$10)),FE142*(1+'input_cool&amp;vent_evolution'!AO$9))</f>
        <v>18628585.093006216</v>
      </c>
      <c r="FG142" s="2">
        <f>IF($D142=3,(FF142*(1+'input_cool&amp;vent_evolution'!AP$10)),FF142*(1+'input_cool&amp;vent_evolution'!AP$9))</f>
        <v>18705055.045973044</v>
      </c>
      <c r="FH142" s="2">
        <f>IF($D142=3,(FG142*(1+'input_cool&amp;vent_evolution'!AQ$10)),FG142*(1+'input_cool&amp;vent_evolution'!AQ$9))</f>
        <v>18781547.700445492</v>
      </c>
      <c r="FI142" s="2">
        <f>IF($D142=3,(FH142*(1+'input_cool&amp;vent_evolution'!AR$10)),FH142*(1+'input_cool&amp;vent_evolution'!AR$9))</f>
        <v>18858063.064751107</v>
      </c>
      <c r="FJ142" s="2">
        <f>IF($D142=3,(FI142*(1+'input_cool&amp;vent_evolution'!AS$10)),FI142*(1+'input_cool&amp;vent_evolution'!AS$9))</f>
        <v>18934601.133536473</v>
      </c>
      <c r="FK142" s="2">
        <f>IF($D142=3,(FJ142*(1+'input_cool&amp;vent_evolution'!AT$10)),FJ142*(1+'input_cool&amp;vent_evolution'!AT$9))</f>
        <v>19011161.913939461</v>
      </c>
      <c r="FL142" s="2">
        <f>IF($D142=3,(FK142*(1+'input_cool&amp;vent_evolution'!AU$10)),FK142*(1+'input_cool&amp;vent_evolution'!AU$9))</f>
        <v>19088032.262685325</v>
      </c>
      <c r="FM142" s="2">
        <f t="shared" si="194"/>
        <v>15308710.142401084</v>
      </c>
      <c r="FN142" s="2">
        <f t="shared" si="195"/>
        <v>15635032.775969345</v>
      </c>
      <c r="FO142" s="2">
        <f t="shared" si="196"/>
        <v>15961692.206479203</v>
      </c>
      <c r="FP142" s="2">
        <f t="shared" si="197"/>
        <v>16288688.439819746</v>
      </c>
      <c r="FQ142" s="2">
        <f t="shared" si="198"/>
        <v>16597877.769550696</v>
      </c>
      <c r="FR142" s="2">
        <f t="shared" si="199"/>
        <v>16907403.902766693</v>
      </c>
      <c r="FS142" s="2">
        <f t="shared" si="200"/>
        <v>17150610.969747674</v>
      </c>
      <c r="FT142" s="2">
        <f t="shared" si="201"/>
        <v>17393965.844457623</v>
      </c>
      <c r="FU142" s="2">
        <f t="shared" si="202"/>
        <v>17637468.525587875</v>
      </c>
      <c r="FV142" s="2">
        <f t="shared" si="203"/>
        <v>17881119.002668798</v>
      </c>
      <c r="FW142" s="2">
        <f t="shared" si="204"/>
        <v>18124917.284861304</v>
      </c>
      <c r="FX142" s="2">
        <f t="shared" si="205"/>
        <v>18314527.523509245</v>
      </c>
      <c r="FY142" s="2">
        <f t="shared" si="206"/>
        <v>18504261.462997522</v>
      </c>
      <c r="FZ142" s="2">
        <f t="shared" si="207"/>
        <v>18694119.11052395</v>
      </c>
      <c r="GA142" s="2">
        <f t="shared" si="208"/>
        <v>18884100.454310283</v>
      </c>
      <c r="GB142" s="2">
        <f t="shared" si="209"/>
        <v>19074205.506134771</v>
      </c>
      <c r="GC142" s="2">
        <f t="shared" si="210"/>
        <v>19206533.212601084</v>
      </c>
      <c r="GD142" s="2">
        <f t="shared" si="211"/>
        <v>19338953.766676079</v>
      </c>
      <c r="GE142" s="2">
        <f t="shared" si="212"/>
        <v>19471467.184718505</v>
      </c>
      <c r="GF142" s="2">
        <f t="shared" si="213"/>
        <v>19604073.451678313</v>
      </c>
      <c r="GG142" s="2">
        <f t="shared" si="214"/>
        <v>19736772.581951201</v>
      </c>
      <c r="GH142" s="2">
        <f t="shared" si="215"/>
        <v>19820670.077827808</v>
      </c>
      <c r="GI142" s="2">
        <f t="shared" si="216"/>
        <v>19904592.552840903</v>
      </c>
      <c r="GJ142" s="2">
        <f t="shared" si="217"/>
        <v>19988540.011570945</v>
      </c>
      <c r="GK142" s="2">
        <f t="shared" si="218"/>
        <v>20072512.448783129</v>
      </c>
      <c r="GL142" s="2">
        <f t="shared" si="219"/>
        <v>20156509.853353508</v>
      </c>
      <c r="GM142" s="2">
        <f t="shared" si="220"/>
        <v>20240532.249493018</v>
      </c>
      <c r="GN142" s="2">
        <f t="shared" si="221"/>
        <v>20324579.616916806</v>
      </c>
      <c r="GO142" s="2">
        <f t="shared" si="222"/>
        <v>20408651.968057547</v>
      </c>
      <c r="GP142" s="2">
        <f t="shared" si="223"/>
        <v>20492749.295063041</v>
      </c>
      <c r="GQ142" s="2">
        <f t="shared" si="224"/>
        <v>20576871.603168063</v>
      </c>
      <c r="GR142" s="2">
        <f t="shared" si="225"/>
        <v>20661018.884520434</v>
      </c>
      <c r="GS142" s="2">
        <f t="shared" si="226"/>
        <v>20745191.148281038</v>
      </c>
      <c r="GT142" s="2">
        <f t="shared" si="227"/>
        <v>20829388.388560742</v>
      </c>
      <c r="GU142" s="2">
        <f t="shared" si="228"/>
        <v>20913610.61321171</v>
      </c>
      <c r="GV142" s="2">
        <f t="shared" si="229"/>
        <v>20998173.384737737</v>
      </c>
      <c r="GW142" s="2">
        <f>IF($D142=3,($N142*$M142*EC142*'input_cooling&amp;ventilation'!$D$3)*'input_cool&amp;vent_evolution'!M$11,($O142*$M142*EC142*'input_cooling&amp;ventilation'!$D$3)*'input_cool&amp;vent_evolution'!M$10)</f>
        <v>3173875.9880849714</v>
      </c>
      <c r="GX142" s="2">
        <f>IF($D142=3,($N142*$M142*ED142*'input_cooling&amp;ventilation'!$D$3)*'input_cool&amp;vent_evolution'!N$11,($O142*$M142*ED142*'input_cooling&amp;ventilation'!$D$3)*'input_cool&amp;vent_evolution'!N$10)</f>
        <v>3000252.8435758385</v>
      </c>
      <c r="GY142" s="2">
        <f>IF($D142=3,($N142*$M142*EE142*'input_cooling&amp;ventilation'!$D$3)*'input_cool&amp;vent_evolution'!O$11,($O142*$M142*EE142*'input_cooling&amp;ventilation'!$D$3)*'input_cool&amp;vent_evolution'!O$10)</f>
        <v>2871392.5456684269</v>
      </c>
      <c r="GZ142" s="2">
        <f>IF($D142=3,($N142*$M142*EF142*'input_cooling&amp;ventilation'!$D$3)*'input_cool&amp;vent_evolution'!P$11,($O142*$M142*EF142*'input_cooling&amp;ventilation'!$D$3)*'input_cool&amp;vent_evolution'!P$10)</f>
        <v>3239340.1946059801</v>
      </c>
      <c r="HA142" s="2">
        <f>IF($D142=3,($N142*$M142*EG142*'input_cooling&amp;ventilation'!$D$3)*'input_cool&amp;vent_evolution'!Q$11,($O142*$M142*EG142*'input_cooling&amp;ventilation'!$D$3)*'input_cool&amp;vent_evolution'!Q$10)</f>
        <v>3571545.6667873948</v>
      </c>
      <c r="HB142" s="2">
        <f>IF($D142=3,($N142*$M142*EH142*'input_cooling&amp;ventilation'!$D$3)*'input_cool&amp;vent_evolution'!R$11,($O142*$M142*EH142*'input_cooling&amp;ventilation'!$D$3)*'input_cool&amp;vent_evolution'!R$10)</f>
        <v>3779165.9947464252</v>
      </c>
      <c r="HC142" s="2">
        <f>IF($D142=3,($N142*$M142*EI142*'input_cooling&amp;ventilation'!$D$3)*'input_cool&amp;vent_evolution'!S$11,($O142*$M142*EI142*'input_cooling&amp;ventilation'!$D$3)*'input_cool&amp;vent_evolution'!S$10)</f>
        <v>3908218.8158251978</v>
      </c>
      <c r="HD142" s="2">
        <f>IF($D142=3,($N142*$M142*EJ142*'input_cooling&amp;ventilation'!$D$3)*'input_cool&amp;vent_evolution'!T$11,($O142*$M142*EJ142*'input_cooling&amp;ventilation'!$D$3)*'input_cool&amp;vent_evolution'!T$10)</f>
        <v>4048086.2520488692</v>
      </c>
      <c r="HE142" s="2">
        <f>IF($D142=3,($N142*$M142*EK142*'input_cooling&amp;ventilation'!$D$3)*'input_cool&amp;vent_evolution'!U$11,($O142*$M142*EK142*'input_cooling&amp;ventilation'!$D$3)*'input_cool&amp;vent_evolution'!U$10)</f>
        <v>4627428.8795002215</v>
      </c>
      <c r="HF142" s="2">
        <f>IF($D142=3,($N142*$M142*EL142*'input_cooling&amp;ventilation'!$D$3)*'input_cool&amp;vent_evolution'!V$11,($O142*$M142*EL142*'input_cooling&amp;ventilation'!$D$3)*'input_cool&amp;vent_evolution'!V$10)</f>
        <v>4652545.0128840618</v>
      </c>
      <c r="HG142" s="2">
        <f>IF($D142=3,($N142*$M142*EM142*'input_cooling&amp;ventilation'!$D$3)*'input_cool&amp;vent_evolution'!W$11,($O142*$M142*EM142*'input_cooling&amp;ventilation'!$D$3)*'input_cool&amp;vent_evolution'!W$10)</f>
        <v>4494330.5964144338</v>
      </c>
      <c r="HH142" s="2">
        <f>IF($D142=3,($N142*$M142*EN142*'input_cooling&amp;ventilation'!$D$3)*'input_cool&amp;vent_evolution'!X$11,($O142*$M142*EN142*'input_cooling&amp;ventilation'!$D$3)*'input_cool&amp;vent_evolution'!X$10)</f>
        <v>4619321.3699791813</v>
      </c>
      <c r="HI142" s="2">
        <f>IF($D142=3,($N142*$M142*EO142*'input_cooling&amp;ventilation'!$D$3)*'input_cool&amp;vent_evolution'!Y$11,($O142*$M142*EO142*'input_cooling&amp;ventilation'!$D$3)*'input_cool&amp;vent_evolution'!Y$10)</f>
        <v>4686621.2292933296</v>
      </c>
      <c r="HJ142" s="2">
        <f>IF($D142=3,($N142*$M142*EP142*'input_cooling&amp;ventilation'!$D$3)*'input_cool&amp;vent_evolution'!Z$11,($O142*$M142*EP142*'input_cooling&amp;ventilation'!$D$3)*'input_cool&amp;vent_evolution'!Z$10)</f>
        <v>4980292.9510113541</v>
      </c>
      <c r="HK142" s="2">
        <f>IF($D142=3,($N142*$M142*EQ142*'input_cooling&amp;ventilation'!$D$3)*'input_cool&amp;vent_evolution'!AA$11,($O142*$M142*EQ142*'input_cooling&amp;ventilation'!$D$3)*'input_cool&amp;vent_evolution'!AA$10)</f>
        <v>4968348.9476615461</v>
      </c>
      <c r="HL142" s="2">
        <f>IF($D142=3,($N142*$M142*ER142*'input_cooling&amp;ventilation'!$D$3)*'input_cool&amp;vent_evolution'!AB$11,($O142*$M142*ER142*'input_cooling&amp;ventilation'!$D$3)*'input_cool&amp;vent_evolution'!AB$10)</f>
        <v>4421512.1131552393</v>
      </c>
      <c r="HM142" s="2">
        <f>IF($D142=3,($N142*$M142*ES142*'input_cooling&amp;ventilation'!$D$3)*'input_cool&amp;vent_evolution'!AC$11,($O142*$M142*ES142*'input_cooling&amp;ventilation'!$D$3)*'input_cool&amp;vent_evolution'!AC$10)</f>
        <v>4369244.655247977</v>
      </c>
      <c r="HN142" s="2">
        <f>IF($D142=3,($N142*$M142*ET142*'input_cooling&amp;ventilation'!$D$3)*'input_cool&amp;vent_evolution'!AD$11,($O142*$M142*ET142*'input_cooling&amp;ventilation'!$D$3)*'input_cool&amp;vent_evolution'!AD$10)</f>
        <v>4277052.5849301759</v>
      </c>
      <c r="HO142" s="2">
        <f>IF($D142=3,($N142*$M142*EU142*'input_cooling&amp;ventilation'!$D$3)*'input_cool&amp;vent_evolution'!AE$11,($O142*$M142*EU142*'input_cooling&amp;ventilation'!$D$3)*'input_cool&amp;vent_evolution'!AE$10)</f>
        <v>4174405.2401231681</v>
      </c>
      <c r="HP142" s="2">
        <f>IF($D142=3,($N142*$M142*EV142*'input_cooling&amp;ventilation'!$D$3)*'input_cool&amp;vent_evolution'!AF$11,($O142*$M142*EV142*'input_cooling&amp;ventilation'!$D$3)*'input_cool&amp;vent_evolution'!AF$10)</f>
        <v>4049618.4197203126</v>
      </c>
      <c r="HQ142" s="2">
        <f>IF($D142=3,($N142*$M142*EW142*'input_cooling&amp;ventilation'!$D$3)*'input_cool&amp;vent_evolution'!AG$11,($O142*$M142*EW142*'input_cooling&amp;ventilation'!$D$3)*'input_cool&amp;vent_evolution'!AG$10)</f>
        <v>3974815.921556687</v>
      </c>
      <c r="HR142" s="2">
        <f>IF($D142=3,($N142*$M142*EX142*'input_cooling&amp;ventilation'!$D$3)*'input_cool&amp;vent_evolution'!AH$11,($O142*$M142*EX142*'input_cooling&amp;ventilation'!$D$3)*'input_cool&amp;vent_evolution'!AH$10)</f>
        <v>3870367.1189164123</v>
      </c>
      <c r="HS142" s="2">
        <f>IF($D142=3,($N142*$M142*EY142*'input_cooling&amp;ventilation'!$D$3)*'input_cool&amp;vent_evolution'!AI$11,($O142*$M142*EY142*'input_cooling&amp;ventilation'!$D$3)*'input_cool&amp;vent_evolution'!AI$10)</f>
        <v>3766583.1796565359</v>
      </c>
      <c r="HT142" s="2">
        <f>IF($D142=3,($N142*$M142*EZ142*'input_cooling&amp;ventilation'!$D$3)*'input_cool&amp;vent_evolution'!AJ$11,($O142*$M142*EZ142*'input_cooling&amp;ventilation'!$D$3)*'input_cool&amp;vent_evolution'!AJ$10)</f>
        <v>3663565.4252054612</v>
      </c>
      <c r="HU142" s="2">
        <f>IF($D142=3,($N142*$M142*FA142*'input_cooling&amp;ventilation'!$D$3)*'input_cool&amp;vent_evolution'!AK$11,($O142*$M142*FA142*'input_cooling&amp;ventilation'!$D$3)*'input_cool&amp;vent_evolution'!AK$10)</f>
        <v>3593933.8061301932</v>
      </c>
      <c r="HV142" s="2">
        <f>IF($D142=3,($N142*$M142*FB142*'input_cooling&amp;ventilation'!$D$3)*'input_cool&amp;vent_evolution'!AL$11,($O142*$M142*FB142*'input_cooling&amp;ventilation'!$D$3)*'input_cool&amp;vent_evolution'!AL$10)</f>
        <v>3462230.0262906929</v>
      </c>
      <c r="HW142" s="2">
        <f>IF($D142=3,($N142*$M142*FC142*'input_cooling&amp;ventilation'!$D$3)*'input_cool&amp;vent_evolution'!AM$11,($O142*$M142*FC142*'input_cooling&amp;ventilation'!$D$3)*'input_cool&amp;vent_evolution'!AM$10)</f>
        <v>3364858.9329201155</v>
      </c>
      <c r="HX142" s="2">
        <f>IF($D142=3,($N142*$M142*FD142*'input_cooling&amp;ventilation'!$D$3)*'input_cool&amp;vent_evolution'!AN$11,($O142*$M142*FD142*'input_cooling&amp;ventilation'!$D$3)*'input_cool&amp;vent_evolution'!AN$10)</f>
        <v>3269035.9141454836</v>
      </c>
      <c r="HY142" s="2">
        <f>IF($D142=3,($N142*$M142*FE142*'input_cooling&amp;ventilation'!$D$3)*'input_cool&amp;vent_evolution'!AO$11,($O142*$M142*FE142*'input_cooling&amp;ventilation'!$D$3)*'input_cool&amp;vent_evolution'!AO$10)</f>
        <v>3175690.9434275371</v>
      </c>
      <c r="HZ142" s="2">
        <f>IF($D142=3,($N142*$M142*FF142*'input_cooling&amp;ventilation'!$D$3)*'input_cool&amp;vent_evolution'!AP$11,($O142*$M142*FF142*'input_cooling&amp;ventilation'!$D$3)*'input_cool&amp;vent_evolution'!AP$10)</f>
        <v>3085023.2639761157</v>
      </c>
      <c r="IA142" s="2">
        <f>IF($D142=3,($N142*$M142*FG142*'input_cooling&amp;ventilation'!$D$3)*'input_cool&amp;vent_evolution'!AQ$11,($O142*$M142*FG142*'input_cooling&amp;ventilation'!$D$3)*'input_cool&amp;vent_evolution'!AQ$10)</f>
        <v>2997121.9545444576</v>
      </c>
      <c r="IB142" s="2">
        <f>IF($D142=3,($N142*$M142*FH142*'input_cooling&amp;ventilation'!$D$3)*'input_cool&amp;vent_evolution'!AR$11,($O142*$M142*FH142*'input_cooling&amp;ventilation'!$D$3)*'input_cool&amp;vent_evolution'!AR$10)</f>
        <v>2912207.930414733</v>
      </c>
      <c r="IC142" s="2">
        <f>IF($D142=3,($N142*$M142*FI142*'input_cooling&amp;ventilation'!$D$3)*'input_cool&amp;vent_evolution'!AS$11,($O142*$M142*FI142*'input_cooling&amp;ventilation'!$D$3)*'input_cool&amp;vent_evolution'!AS$10)</f>
        <v>2830480.5775041245</v>
      </c>
      <c r="ID142" s="2">
        <f>IF($D142=3,($N142*$M142*FJ142*'input_cooling&amp;ventilation'!$D$3)*'input_cool&amp;vent_evolution'!AT$11,($O142*$M142*FJ142*'input_cooling&amp;ventilation'!$D$3)*'input_cool&amp;vent_evolution'!AT$10)</f>
        <v>2752162.2123654718</v>
      </c>
      <c r="IE142" s="2">
        <f>IF($D142=3,($N142*$M142*FK142*'input_cooling&amp;ventilation'!$D$3)*'input_cool&amp;vent_evolution'!AU$11,($O142*$M142*FK142*'input_cooling&amp;ventilation'!$D$3)*'input_cool&amp;vent_evolution'!AU$10)</f>
        <v>2763290.3943265434</v>
      </c>
      <c r="IF142" s="2">
        <f>IF($D142=3,($N142*$M142*FL142*'input_cooling&amp;ventilation'!$D$3)*'input_cool&amp;vent_evolution'!AV$11,($O142*$M142*FL142*'input_cooling&amp;ventilation'!$D$3)*'input_cool&amp;vent_evolution'!AV$10)</f>
        <v>2774463.5723395208</v>
      </c>
    </row>
    <row r="143" spans="1:240" x14ac:dyDescent="0.25">
      <c r="A143">
        <v>141</v>
      </c>
      <c r="B143">
        <v>100100</v>
      </c>
      <c r="C143">
        <v>19</v>
      </c>
      <c r="D143">
        <v>3</v>
      </c>
      <c r="E143">
        <v>6</v>
      </c>
      <c r="F143" s="2">
        <v>81147249.707896203</v>
      </c>
      <c r="G143" s="2">
        <v>85722890.449571103</v>
      </c>
      <c r="H143" s="2">
        <v>81147249.707896203</v>
      </c>
      <c r="I143" s="17">
        <v>0.08</v>
      </c>
      <c r="J143">
        <v>3.6923909999999997E-2</v>
      </c>
      <c r="K143" s="2">
        <f t="shared" si="154"/>
        <v>2996273.7449618853</v>
      </c>
      <c r="L143" s="2">
        <f t="shared" si="155"/>
        <v>6857831.2359656887</v>
      </c>
      <c r="M143">
        <v>0.32523759239704297</v>
      </c>
      <c r="N143" s="17">
        <f>'input_cooling&amp;ventilation'!$D$5</f>
        <v>57.500092182043396</v>
      </c>
      <c r="O143" s="45">
        <f>'input_cooling&amp;ventilation'!$D$6</f>
        <v>19.328678831353667</v>
      </c>
      <c r="P143" s="45">
        <f>'input_cooling&amp;ventilation'!$C$5</f>
        <v>50.351688737400465</v>
      </c>
      <c r="Q143" s="45">
        <f>'input_cooling&amp;ventilation'!$C$6</f>
        <v>32.240814214248743</v>
      </c>
      <c r="R143">
        <v>17</v>
      </c>
      <c r="S143">
        <v>12</v>
      </c>
      <c r="T143">
        <v>14</v>
      </c>
      <c r="U143" s="2">
        <f t="shared" si="156"/>
        <v>2453388.1962690977</v>
      </c>
      <c r="V143" s="2">
        <f t="shared" si="157"/>
        <v>5280866.5213914309</v>
      </c>
      <c r="W143" s="2">
        <v>10920469.115705419</v>
      </c>
      <c r="X143" s="57">
        <f>IF($D143=3,(W143*(1+'input_cool&amp;vent_evolution'!M$11)),(W143*(1+'input_cool&amp;vent_evolution'!M$12)))</f>
        <v>11083591.672821403</v>
      </c>
      <c r="Y143" s="57">
        <f>IF($D143=3,(X143*(1+'input_cool&amp;vent_evolution'!N$11)),(X143*(1+'input_cool&amp;vent_evolution'!N$12)))</f>
        <v>11236827.723350678</v>
      </c>
      <c r="Z143" s="57">
        <f>IF($D143=3,(Y143*(1+'input_cool&amp;vent_evolution'!O$11)),(Y143*(1+'input_cool&amp;vent_evolution'!O$12)))</f>
        <v>11382467.073200794</v>
      </c>
      <c r="AA143" s="57">
        <f>IF($D143=3,(Z143*(1+'input_cool&amp;vent_evolution'!P$11)),(Z143*(1+'input_cool&amp;vent_evolution'!P$12)))</f>
        <v>11545557.405804593</v>
      </c>
      <c r="AB143" s="57">
        <f>IF($D143=3,(AA143*(1+'input_cool&amp;vent_evolution'!Q$11)),(AA143*(1+'input_cool&amp;vent_evolution'!Q$12)))</f>
        <v>11724552.003176365</v>
      </c>
      <c r="AC143" s="57">
        <f>IF($D143=3,(AB143*(1+'input_cool&amp;vent_evolution'!R$11)),(AB143*(1+'input_cool&amp;vent_evolution'!R$12)))</f>
        <v>11913367.080168873</v>
      </c>
      <c r="AD143" s="57">
        <f>IF($D143=3,(AC143*(1+'input_cool&amp;vent_evolution'!S$11)),(AC143*(1+'input_cool&amp;vent_evolution'!S$12)))</f>
        <v>12108960.919418152</v>
      </c>
      <c r="AE143" s="57">
        <f>IF($D143=3,(AD143*(1+'input_cool&amp;vent_evolution'!T$11)),(AD143*(1+'input_cool&amp;vent_evolution'!T$12)))</f>
        <v>12311999.88600472</v>
      </c>
      <c r="AF143" s="57">
        <f>IF($D143=3,(AE143*(1+'input_cool&amp;vent_evolution'!U$11)),(AE143*(1+'input_cool&amp;vent_evolution'!U$12)))</f>
        <v>12544730.47896334</v>
      </c>
      <c r="AG143" s="57">
        <f>IF($D143=3,(AF143*(1+'input_cool&amp;vent_evolution'!V$11)),(AF143*(1+'input_cool&amp;vent_evolution'!V$12)))</f>
        <v>12779898.680237774</v>
      </c>
      <c r="AH143" s="57">
        <f>IF($D143=3,(AG143*(1+'input_cool&amp;vent_evolution'!W$11)),(AG143*(1+'input_cool&amp;vent_evolution'!W$12)))</f>
        <v>13008215.425650131</v>
      </c>
      <c r="AI143" s="57">
        <f>IF($D143=3,(AH143*(1+'input_cool&amp;vent_evolution'!X$11)),(AH143*(1+'input_cool&amp;vent_evolution'!X$12)))</f>
        <v>13244601.316420957</v>
      </c>
      <c r="AJ143" s="57">
        <f>IF($D143=3,(AI143*(1+'input_cool&amp;vent_evolution'!Y$11)),(AI143*(1+'input_cool&amp;vent_evolution'!Y$12)))</f>
        <v>13486285.573062275</v>
      </c>
      <c r="AK143" s="57">
        <f>IF($D143=3,(AJ143*(1+'input_cool&amp;vent_evolution'!Z$11)),(AJ143*(1+'input_cool&amp;vent_evolution'!Z$12)))</f>
        <v>13745144.775101474</v>
      </c>
      <c r="AL143" s="57">
        <f>IF($D143=3,(AK143*(1+'input_cool&amp;vent_evolution'!AA$11)),(AK143*(1+'input_cool&amp;vent_evolution'!AA$12)))</f>
        <v>14005692.016535548</v>
      </c>
      <c r="AM143" s="57">
        <f>IF($D143=3,(AL143*(1+'input_cool&amp;vent_evolution'!AB$11)),(AL143*(1+'input_cool&amp;vent_evolution'!AB$12)))</f>
        <v>14239602.833658852</v>
      </c>
      <c r="AN143" s="57">
        <f>IF($D143=3,(AM143*(1+'input_cool&amp;vent_evolution'!AC$11)),(AM143*(1+'input_cool&amp;vent_evolution'!AC$12)))</f>
        <v>14472989.817053542</v>
      </c>
      <c r="AO143" s="57">
        <f>IF($D143=3,(AN143*(1+'input_cool&amp;vent_evolution'!AD$11)),(AN143*(1+'input_cool&amp;vent_evolution'!AD$12)))</f>
        <v>14703606.777350301</v>
      </c>
      <c r="AP143" s="57">
        <f>IF($D143=3,(AO143*(1+'input_cool&amp;vent_evolution'!AE$11)),(AO143*(1+'input_cool&amp;vent_evolution'!AE$12)))</f>
        <v>14930719.352653908</v>
      </c>
      <c r="AQ143" s="57">
        <f>IF($D143=3,(AP143*(1+'input_cool&amp;vent_evolution'!AF$11)),(AP143*(1+'input_cool&amp;vent_evolution'!AF$12)))</f>
        <v>15152932.569662675</v>
      </c>
      <c r="AR143" s="57">
        <f>IF($D143=3,(AQ143*(1+'input_cool&amp;vent_evolution'!AG$11)),(AQ143*(1+'input_cool&amp;vent_evolution'!AG$12)))</f>
        <v>15372799.0107891</v>
      </c>
      <c r="AS143" s="57">
        <f>IF($D143=3,(AR143*(1+'input_cool&amp;vent_evolution'!AH$11)),(AR143*(1+'input_cool&amp;vent_evolution'!AH$12)))</f>
        <v>15589074.921903763</v>
      </c>
      <c r="AT143" s="57">
        <f>IF($D143=3,(AS143*(1+'input_cool&amp;vent_evolution'!AI$11)),(AS143*(1+'input_cool&amp;vent_evolution'!AI$12)))</f>
        <v>15801612.627171224</v>
      </c>
      <c r="AU143" s="57">
        <f>IF($D143=3,(AT143*(1+'input_cool&amp;vent_evolution'!AJ$11)),(AT143*(1+'input_cool&amp;vent_evolution'!AJ$12)))</f>
        <v>16010275.730038511</v>
      </c>
      <c r="AV143" s="57">
        <f>IF($D143=3,(AU143*(1+'input_cool&amp;vent_evolution'!AK$11)),(AU143*(1+'input_cool&amp;vent_evolution'!AK$12)))</f>
        <v>16216808.286956007</v>
      </c>
      <c r="AW143" s="57">
        <f>IF($D143=3,(AV143*(1+'input_cool&amp;vent_evolution'!AL$11)),(AV143*(1+'input_cool&amp;vent_evolution'!AL$12)))</f>
        <v>16417499.028742654</v>
      </c>
      <c r="AX143" s="57">
        <f>IF($D143=3,(AW143*(1+'input_cool&amp;vent_evolution'!AM$11)),(AW143*(1+'input_cool&amp;vent_evolution'!AM$12)))</f>
        <v>16614139.680368923</v>
      </c>
      <c r="AY143" s="57">
        <f>IF($D143=3,(AX143*(1+'input_cool&amp;vent_evolution'!AN$11)),(AX143*(1+'input_cool&amp;vent_evolution'!AN$12)))</f>
        <v>16806669.210047733</v>
      </c>
      <c r="AZ143" s="57">
        <f>IF($D143=3,(AY143*(1+'input_cool&amp;vent_evolution'!AO$11)),(AY143*(1+'input_cool&amp;vent_evolution'!AO$12)))</f>
        <v>16995089.18230385</v>
      </c>
      <c r="BA143" s="57">
        <f>IF($D143=3,(AZ143*(1+'input_cool&amp;vent_evolution'!AP$11)),(AZ143*(1+'input_cool&amp;vent_evolution'!AP$12)))</f>
        <v>17179422.159106772</v>
      </c>
      <c r="BB143" s="57">
        <f>IF($D143=3,(BA143*(1+'input_cool&amp;vent_evolution'!AQ$11)),(BA143*(1+'input_cool&amp;vent_evolution'!AQ$12)))</f>
        <v>17359705.248475097</v>
      </c>
      <c r="BC143" s="57">
        <f>IF($D143=3,(BB143*(1+'input_cool&amp;vent_evolution'!AR$11)),(BB143*(1+'input_cool&amp;vent_evolution'!AR$12)))</f>
        <v>17535997.962930873</v>
      </c>
      <c r="BD143" s="57">
        <f>IF($D143=3,(BC143*(1+'input_cool&amp;vent_evolution'!AS$11)),(BC143*(1+'input_cool&amp;vent_evolution'!AS$12)))</f>
        <v>17708381.027424574</v>
      </c>
      <c r="BE143" s="57">
        <f>IF($D143=3,(BD143*(1+'input_cool&amp;vent_evolution'!AT$11)),(BD143*(1+'input_cool&amp;vent_evolution'!AT$12)))</f>
        <v>17876957.801951699</v>
      </c>
      <c r="BF143" s="57">
        <f>IF($D143=3,(BE143*(1+'input_cool&amp;vent_evolution'!AU$11)),(BE143*(1+'input_cool&amp;vent_evolution'!AU$12)))</f>
        <v>18047139.360612731</v>
      </c>
      <c r="BG143" s="57">
        <f>IF($D143=3,(BF143*(1+'input_cool&amp;vent_evolution'!AV$11)),(BF143*(1+'input_cool&amp;vent_evolution'!AV$12)))</f>
        <v>18218940.980317101</v>
      </c>
      <c r="BH143" s="2">
        <f t="shared" si="230"/>
        <v>12774033.11422245</v>
      </c>
      <c r="BI143" s="2">
        <f t="shared" si="158"/>
        <v>12964842.952536032</v>
      </c>
      <c r="BJ143" s="2">
        <f t="shared" si="159"/>
        <v>13144088.217827657</v>
      </c>
      <c r="BK143" s="2">
        <f t="shared" si="160"/>
        <v>13314447.371633941</v>
      </c>
      <c r="BL143" s="2">
        <f t="shared" si="161"/>
        <v>13505219.515872167</v>
      </c>
      <c r="BM143" s="2">
        <f t="shared" si="162"/>
        <v>13714595.40347077</v>
      </c>
      <c r="BN143" s="2">
        <f t="shared" si="163"/>
        <v>13935458.630170254</v>
      </c>
      <c r="BO143" s="2">
        <f t="shared" si="164"/>
        <v>14164251.198789392</v>
      </c>
      <c r="BP143" s="2">
        <f t="shared" si="165"/>
        <v>14401752.57855377</v>
      </c>
      <c r="BQ143" s="2">
        <f t="shared" si="166"/>
        <v>14673985.233547548</v>
      </c>
      <c r="BR143" s="2">
        <f t="shared" si="167"/>
        <v>14949069.239432555</v>
      </c>
      <c r="BS143" s="2">
        <f t="shared" si="168"/>
        <v>15216138.871288801</v>
      </c>
      <c r="BT143" s="2">
        <f t="shared" si="169"/>
        <v>15492647.248763064</v>
      </c>
      <c r="BU143" s="2">
        <f t="shared" si="170"/>
        <v>15775353.299648954</v>
      </c>
      <c r="BV143" s="2">
        <f t="shared" si="171"/>
        <v>16078149.450962123</v>
      </c>
      <c r="BW143" s="2">
        <f t="shared" si="172"/>
        <v>16382920.157662956</v>
      </c>
      <c r="BX143" s="2">
        <f t="shared" si="173"/>
        <v>16656533.359811086</v>
      </c>
      <c r="BY143" s="2">
        <f t="shared" si="174"/>
        <v>16929533.816359669</v>
      </c>
      <c r="BZ143" s="2">
        <f t="shared" si="175"/>
        <v>17199294.085476261</v>
      </c>
      <c r="CA143" s="2">
        <f t="shared" si="176"/>
        <v>17464955.159817133</v>
      </c>
      <c r="CB143" s="2">
        <f t="shared" si="177"/>
        <v>17724885.293075383</v>
      </c>
      <c r="CC143" s="2">
        <f t="shared" si="178"/>
        <v>17982070.325137418</v>
      </c>
      <c r="CD143" s="2">
        <f t="shared" si="179"/>
        <v>18235055.395752572</v>
      </c>
      <c r="CE143" s="2">
        <f t="shared" si="180"/>
        <v>18483667.763622634</v>
      </c>
      <c r="CF143" s="2">
        <f t="shared" si="181"/>
        <v>18727747.881198328</v>
      </c>
      <c r="CG143" s="2">
        <f t="shared" si="182"/>
        <v>18969335.828865785</v>
      </c>
      <c r="CH143" s="2">
        <f t="shared" si="183"/>
        <v>19204090.412587248</v>
      </c>
      <c r="CI143" s="2">
        <f t="shared" si="184"/>
        <v>19434107.472189907</v>
      </c>
      <c r="CJ143" s="2">
        <f t="shared" si="185"/>
        <v>19659315.616778292</v>
      </c>
      <c r="CK143" s="2">
        <f t="shared" si="186"/>
        <v>19879716.676428653</v>
      </c>
      <c r="CL143" s="2">
        <f t="shared" si="187"/>
        <v>20095337.042621288</v>
      </c>
      <c r="CM143" s="2">
        <f t="shared" si="188"/>
        <v>20306220.121830158</v>
      </c>
      <c r="CN143" s="2">
        <f t="shared" si="189"/>
        <v>20512435.527816292</v>
      </c>
      <c r="CO143" s="2">
        <f t="shared" si="190"/>
        <v>20714077.68721829</v>
      </c>
      <c r="CP143" s="2">
        <f t="shared" si="191"/>
        <v>20911267.503633905</v>
      </c>
      <c r="CQ143" s="2">
        <f t="shared" si="192"/>
        <v>21110334.489010897</v>
      </c>
      <c r="CR143" s="2">
        <f>IF($D143=3,(W143*$P143*$M143*'input_cooling&amp;ventilation'!$D$3)*'input_cool&amp;vent_evolution'!M$11,(W143*$Q143*'input_cooling&amp;ventilation'!$D$3)*'input_cool&amp;vent_evolution'!M$12)</f>
        <v>2181014.2620132449</v>
      </c>
      <c r="CS143" s="2">
        <f>IF($D143=3,(X143*$P143*$M143*'input_cooling&amp;ventilation'!$D$3)*'input_cool&amp;vent_evolution'!N$11,(X143*$Q143*'input_cooling&amp;ventilation'!$D$3)*'input_cool&amp;vent_evolution'!N$12)</f>
        <v>2048827.6886273851</v>
      </c>
      <c r="CT143" s="2">
        <f>IF($D143=3,(Y143*$P143*$M143*'input_cooling&amp;ventilation'!$D$3)*'input_cool&amp;vent_evolution'!O$11,(Y143*$Q143*'input_cooling&amp;ventilation'!$D$3)*'input_cool&amp;vent_evolution'!O$12)</f>
        <v>1947256.7421045748</v>
      </c>
      <c r="CU143" s="2">
        <f>IF($D143=3,(Z143*$P143*$M143*'input_cooling&amp;ventilation'!$D$3)*'input_cool&amp;vent_evolution'!P$11,(Z143*$Q143*'input_cooling&amp;ventilation'!$D$3)*'input_cool&amp;vent_evolution'!P$12)</f>
        <v>2180583.4073117087</v>
      </c>
      <c r="CV143" s="2">
        <f>IF($D143=3,(AA143*$P143*$M143*'input_cooling&amp;ventilation'!$D$3)*'input_cool&amp;vent_evolution'!Q$11,(AA143*$Q143*'input_cooling&amp;ventilation'!$D$3)*'input_cool&amp;vent_evolution'!Q$12)</f>
        <v>2393229.8303390127</v>
      </c>
      <c r="CW143" s="2">
        <f>IF($D143=3,(AB143*$P143*$M143*'input_cooling&amp;ventilation'!$D$3)*'input_cool&amp;vent_evolution'!R$11,(AB143*$Q143*'input_cooling&amp;ventilation'!$D$3)*'input_cool&amp;vent_evolution'!R$12)</f>
        <v>2524533.5966072539</v>
      </c>
      <c r="CX143" s="2">
        <f>IF($D143=3,(AC143*$P143*$M143*'input_cooling&amp;ventilation'!$D$3)*'input_cool&amp;vent_evolution'!S$11,(AC143*$Q143*'input_cooling&amp;ventilation'!$D$3)*'input_cool&amp;vent_evolution'!S$12)</f>
        <v>2615168.3771195714</v>
      </c>
      <c r="CY143" s="2">
        <f>IF($D143=3,(AD143*$P143*$M143*'input_cooling&amp;ventilation'!$D$3)*'input_cool&amp;vent_evolution'!T$11,(AD143*$Q143*'input_cooling&amp;ventilation'!$D$3)*'input_cool&amp;vent_evolution'!T$12)</f>
        <v>2714712.7270379225</v>
      </c>
      <c r="CZ143" s="2">
        <f>IF($D143=3,(AE143*$P143*$M143*'input_cooling&amp;ventilation'!$D$3)*'input_cool&amp;vent_evolution'!U$11,(AE143*$Q143*'input_cooling&amp;ventilation'!$D$3)*'input_cool&amp;vent_evolution'!U$12)</f>
        <v>3111701.7255231035</v>
      </c>
      <c r="DA143" s="2">
        <f>IF($D143=3,(AF143*$P143*$M143*'input_cooling&amp;ventilation'!$D$3)*'input_cool&amp;vent_evolution'!V$11,(AF143*$Q143*'input_cooling&amp;ventilation'!$D$3)*'input_cool&amp;vent_evolution'!V$12)</f>
        <v>3144293.5300900969</v>
      </c>
      <c r="DB143" s="2">
        <f>IF($D143=3,(AG143*$P143*$M143*'input_cooling&amp;ventilation'!$D$3)*'input_cool&amp;vent_evolution'!W$11,(AG143*$Q143*'input_cooling&amp;ventilation'!$D$3)*'input_cool&amp;vent_evolution'!W$12)</f>
        <v>3052686.8068083031</v>
      </c>
      <c r="DC143" s="2">
        <f>IF($D143=3,(AH143*$P143*$M143*'input_cooling&amp;ventilation'!$D$3)*'input_cool&amp;vent_evolution'!X$11,(AH143*$Q143*'input_cooling&amp;ventilation'!$D$3)*'input_cool&amp;vent_evolution'!X$12)</f>
        <v>3160574.5289003574</v>
      </c>
      <c r="DD143" s="2">
        <f>IF($D143=3,(AI143*$P143*$M143*'input_cooling&amp;ventilation'!$D$3)*'input_cool&amp;vent_evolution'!Y$11,(AI143*$Q143*'input_cooling&amp;ventilation'!$D$3)*'input_cool&amp;vent_evolution'!Y$12)</f>
        <v>3231415.8137184298</v>
      </c>
      <c r="DE143" s="2">
        <f>IF($D143=3,(AJ143*$P143*$M143*'input_cooling&amp;ventilation'!$D$3)*'input_cool&amp;vent_evolution'!Z$11,(AJ143*$Q143*'input_cooling&amp;ventilation'!$D$3)*'input_cool&amp;vent_evolution'!Z$12)</f>
        <v>3461051.7483454701</v>
      </c>
      <c r="DF143" s="2">
        <f>IF($D143=3,(AK143*$P143*$M143*'input_cooling&amp;ventilation'!$D$3)*'input_cool&amp;vent_evolution'!AA$11,(AK143*$Q143*'input_cooling&amp;ventilation'!$D$3)*'input_cool&amp;vent_evolution'!AA$12)</f>
        <v>3483621.5146620134</v>
      </c>
      <c r="DG143" s="2">
        <f>IF($D143=3,(AL143*$P143*$M143*'input_cooling&amp;ventilation'!$D$3)*'input_cool&amp;vent_evolution'!AB$11,(AL143*$Q143*'input_cooling&amp;ventilation'!$D$3)*'input_cool&amp;vent_evolution'!AB$12)</f>
        <v>3127481.7977648601</v>
      </c>
      <c r="DH143" s="2">
        <f>IF($D143=3,(AM143*$P143*$M143*'input_cooling&amp;ventilation'!$D$3)*'input_cool&amp;vent_evolution'!AC$11,(AM143*$Q143*'input_cooling&amp;ventilation'!$D$3)*'input_cool&amp;vent_evolution'!AC$12)</f>
        <v>3120477.9299170827</v>
      </c>
      <c r="DI143" s="2">
        <f>IF($D143=3,(AN143*$P143*$M143*'input_cooling&amp;ventilation'!$D$3)*'input_cool&amp;vent_evolution'!AD$11,(AN143*$Q143*'input_cooling&amp;ventilation'!$D$3)*'input_cool&amp;vent_evolution'!AD$12)</f>
        <v>3083441.6058825436</v>
      </c>
      <c r="DJ143" s="2">
        <f>IF($D143=3,(AO143*$P143*$M143*'input_cooling&amp;ventilation'!$D$3)*'input_cool&amp;vent_evolution'!AE$11,(AO143*$Q143*'input_cooling&amp;ventilation'!$D$3)*'input_cool&amp;vent_evolution'!AE$12)</f>
        <v>3036586.5676536974</v>
      </c>
      <c r="DK143" s="2">
        <f>IF($D143=3,(AP143*$P143*$M143*'input_cooling&amp;ventilation'!$D$3)*'input_cool&amp;vent_evolution'!AF$11,(AP143*$Q143*'input_cooling&amp;ventilation'!$D$3)*'input_cool&amp;vent_evolution'!AF$12)</f>
        <v>2971080.1747631263</v>
      </c>
      <c r="DL143" s="2">
        <f>IF($D143=3,(AQ143*$P143*$M143*'input_cooling&amp;ventilation'!$D$3)*'input_cool&amp;vent_evolution'!AG$11,(AQ143*$Q143*'input_cooling&amp;ventilation'!$D$3)*'input_cool&amp;vent_evolution'!AG$12)</f>
        <v>2939702.8364009093</v>
      </c>
      <c r="DM143" s="2">
        <f>IF($D143=3,(AR143*$P143*$M143*'input_cooling&amp;ventilation'!$D$3)*'input_cool&amp;vent_evolution'!AH$11,(AR143*$Q143*'input_cooling&amp;ventilation'!$D$3)*'input_cool&amp;vent_evolution'!AH$12)</f>
        <v>2891696.0045911605</v>
      </c>
      <c r="DN143" s="2">
        <f>IF($D143=3,(AS143*$P143*$M143*'input_cooling&amp;ventilation'!$D$3)*'input_cool&amp;vent_evolution'!AI$11,(AS143*$Q143*'input_cooling&amp;ventilation'!$D$3)*'input_cool&amp;vent_evolution'!AI$12)</f>
        <v>2841714.6874071043</v>
      </c>
      <c r="DO143" s="2">
        <f>IF($D143=3,(AT143*$P143*$M143*'input_cooling&amp;ventilation'!$D$3)*'input_cool&amp;vent_evolution'!AJ$11,(AT143*$Q143*'input_cooling&amp;ventilation'!$D$3)*'input_cool&amp;vent_evolution'!AJ$12)</f>
        <v>2789909.6933963886</v>
      </c>
      <c r="DP143" s="2">
        <f>IF($D143=3,(AU143*$P143*$M143*'input_cooling&amp;ventilation'!$D$3)*'input_cool&amp;vent_evolution'!AK$11,(AU143*$Q143*'input_cooling&amp;ventilation'!$D$3)*'input_cool&amp;vent_evolution'!AK$12)</f>
        <v>2761423.4362868695</v>
      </c>
      <c r="DQ143" s="2">
        <f>IF($D143=3,(AV143*$P143*$M143*'input_cooling&amp;ventilation'!$D$3)*'input_cool&amp;vent_evolution'!AL$11,(AV143*$Q143*'input_cooling&amp;ventilation'!$D$3)*'input_cool&amp;vent_evolution'!AL$12)</f>
        <v>2683316.0160643896</v>
      </c>
      <c r="DR143" s="2">
        <f>IF($D143=3,(AW143*$P143*$M143*'input_cooling&amp;ventilation'!$D$3)*'input_cool&amp;vent_evolution'!AM$11,(AW143*$Q143*'input_cooling&amp;ventilation'!$D$3)*'input_cool&amp;vent_evolution'!AM$12)</f>
        <v>2629164.6800480713</v>
      </c>
      <c r="DS143" s="2">
        <f>IF($D143=3,(AX143*$P143*$M143*'input_cooling&amp;ventilation'!$D$3)*'input_cool&amp;vent_evolution'!AN$11,(AX143*$Q143*'input_cooling&amp;ventilation'!$D$3)*'input_cool&amp;vent_evolution'!AN$12)</f>
        <v>2574197.324467008</v>
      </c>
      <c r="DT143" s="2">
        <f>IF($D143=3,(AY143*$P143*$M143*'input_cooling&amp;ventilation'!$D$3)*'input_cool&amp;vent_evolution'!AO$11,(AY143*$Q143*'input_cooling&amp;ventilation'!$D$3)*'input_cool&amp;vent_evolution'!AO$12)</f>
        <v>2519250.8872120022</v>
      </c>
      <c r="DU143" s="2">
        <f>IF($D143=3,(AZ143*$P143*$M143*'input_cooling&amp;ventilation'!$D$3)*'input_cool&amp;vent_evolution'!AP$11,(AZ143*$Q143*'input_cooling&amp;ventilation'!$D$3)*'input_cool&amp;vent_evolution'!AP$12)</f>
        <v>2464606.1125725857</v>
      </c>
      <c r="DV143" s="2">
        <f>IF($D143=3,(BA143*$P143*$M143*'input_cooling&amp;ventilation'!$D$3)*'input_cool&amp;vent_evolution'!AQ$11,(BA143*$Q143*'input_cooling&amp;ventilation'!$D$3)*'input_cool&amp;vent_evolution'!AQ$12)</f>
        <v>2410457.4870816162</v>
      </c>
      <c r="DW143" s="2">
        <f>IF($D143=3,(BB143*$P143*$M143*'input_cooling&amp;ventilation'!$D$3)*'input_cool&amp;vent_evolution'!AR$11,(BB143*$Q143*'input_cooling&amp;ventilation'!$D$3)*'input_cool&amp;vent_evolution'!AR$12)</f>
        <v>2357104.5679702158</v>
      </c>
      <c r="DX143" s="2">
        <f>IF($D143=3,(BC143*$P143*$M143*'input_cooling&amp;ventilation'!$D$3)*'input_cool&amp;vent_evolution'!AS$11,(BC143*$Q143*'input_cooling&amp;ventilation'!$D$3)*'input_cool&amp;vent_evolution'!AS$12)</f>
        <v>2304830.9739467069</v>
      </c>
      <c r="DY143" s="2">
        <f>IF($D143=3,(BD143*$P143*$M143*'input_cooling&amp;ventilation'!$D$3)*'input_cool&amp;vent_evolution'!AT$11,(BD143*$Q143*'input_cooling&amp;ventilation'!$D$3)*'input_cool&amp;vent_evolution'!AT$12)</f>
        <v>2253939.3446758953</v>
      </c>
      <c r="DZ143" s="2">
        <f>IF($D143=3,(BE143*$P143*$M143*'input_cooling&amp;ventilation'!$D$3)*'input_cool&amp;vent_evolution'!AU$11,(BE143*$Q143*'input_cooling&amp;ventilation'!$D$3)*'input_cool&amp;vent_evolution'!AU$12)</f>
        <v>2275395.9546345812</v>
      </c>
      <c r="EA143" s="2">
        <f>IF($D143=3,(BF143*$P143*$M143*'input_cooling&amp;ventilation'!$D$3)*'input_cool&amp;vent_evolution'!AV$11,(BF143*$Q143*'input_cooling&amp;ventilation'!$D$3)*'input_cool&amp;vent_evolution'!AV$12)</f>
        <v>2297056.8230228503</v>
      </c>
      <c r="EB143">
        <v>0.6</v>
      </c>
      <c r="EC143" s="2">
        <f t="shared" si="193"/>
        <v>48688349.82473772</v>
      </c>
      <c r="ED143" s="2">
        <f>IF($D143=3,(EC143*(1+'input_cool&amp;vent_evolution'!M$10)),EC143*(1+'input_cool&amp;vent_evolution'!M$9))</f>
        <v>49726197.585333519</v>
      </c>
      <c r="EE143" s="2">
        <f>IF($D143=3,(ED143*(1+'input_cool&amp;vent_evolution'!N$10)),ED143*(1+'input_cool&amp;vent_evolution'!N$9))</f>
        <v>50765116.506540485</v>
      </c>
      <c r="EF143" s="2">
        <f>IF($D143=3,(EE143*(1+'input_cool&amp;vent_evolution'!O$10)),EE143*(1+'input_cool&amp;vent_evolution'!O$9))</f>
        <v>51805106.607088484</v>
      </c>
      <c r="EG143" s="2">
        <f>IF($D143=3,(EF143*(1+'input_cool&amp;vent_evolution'!P$10)),EF143*(1+'input_cool&amp;vent_evolution'!P$9))</f>
        <v>52788463.017131239</v>
      </c>
      <c r="EH143" s="2">
        <f>IF($D143=3,(EG143*(1+'input_cool&amp;vent_evolution'!Q$10)),EG143*(1+'input_cool&amp;vent_evolution'!Q$9))</f>
        <v>53772890.608596191</v>
      </c>
      <c r="EI143" s="2">
        <f>IF($D143=3,(EH143*(1+'input_cool&amp;vent_evolution'!R$10)),EH143*(1+'input_cool&amp;vent_evolution'!R$9))</f>
        <v>54546394.754070923</v>
      </c>
      <c r="EJ143" s="2">
        <f>IF($D143=3,(EI143*(1+'input_cool&amp;vent_evolution'!S$10)),EI143*(1+'input_cool&amp;vent_evolution'!S$9))</f>
        <v>55320368.992345646</v>
      </c>
      <c r="EK143" s="2">
        <f>IF($D143=3,(EJ143*(1+'input_cool&amp;vent_evolution'!T$10)),EJ143*(1+'input_cool&amp;vent_evolution'!T$9))</f>
        <v>56094813.319258198</v>
      </c>
      <c r="EL143" s="2">
        <f>IF($D143=3,(EK143*(1+'input_cool&amp;vent_evolution'!U$10)),EK143*(1+'input_cool&amp;vent_evolution'!U$9))</f>
        <v>56869727.701510631</v>
      </c>
      <c r="EM143" s="2">
        <f>IF($D143=3,(EL143*(1+'input_cool&amp;vent_evolution'!V$10)),EL143*(1+'input_cool&amp;vent_evolution'!V$9))</f>
        <v>57645112.16823861</v>
      </c>
      <c r="EN143" s="2">
        <f>IF($D143=3,(EM143*(1+'input_cool&amp;vent_evolution'!W$10)),EM143*(1+'input_cool&amp;vent_evolution'!W$9))</f>
        <v>58248155.112011731</v>
      </c>
      <c r="EO143" s="2">
        <f>IF($D143=3,(EN143*(1+'input_cool&amp;vent_evolution'!X$10)),EN143*(1+'input_cool&amp;vent_evolution'!X$9))</f>
        <v>58851591.478204623</v>
      </c>
      <c r="EP143" s="2">
        <f>IF($D143=3,(EO143*(1+'input_cool&amp;vent_evolution'!Y$10)),EO143*(1+'input_cool&amp;vent_evolution'!Y$9))</f>
        <v>59455421.289709479</v>
      </c>
      <c r="EQ143" s="2">
        <f>IF($D143=3,(EP143*(1+'input_cool&amp;vent_evolution'!Z$10)),EP143*(1+'input_cool&amp;vent_evolution'!Z$9))</f>
        <v>60059644.509066358</v>
      </c>
      <c r="ER143" s="2">
        <f>IF($D143=3,(EQ143*(1+'input_cool&amp;vent_evolution'!AA$10)),EQ143*(1+'input_cool&amp;vent_evolution'!AA$9))</f>
        <v>60664261.173735179</v>
      </c>
      <c r="ES143" s="2">
        <f>IF($D143=3,(ER143*(1+'input_cool&amp;vent_evolution'!AB$10)),ER143*(1+'input_cool&amp;vent_evolution'!AB$9))</f>
        <v>61085120.776144929</v>
      </c>
      <c r="ET143" s="2">
        <f>IF($D143=3,(ES143*(1+'input_cool&amp;vent_evolution'!AC$10)),ES143*(1+'input_cool&amp;vent_evolution'!AC$9))</f>
        <v>61506275.674292207</v>
      </c>
      <c r="EU143" s="2">
        <f>IF($D143=3,(ET143*(1+'input_cool&amp;vent_evolution'!AD$10)),ET143*(1+'input_cool&amp;vent_evolution'!AD$9))</f>
        <v>61927725.9202049</v>
      </c>
      <c r="EV143" s="2">
        <f>IF($D143=3,(EU143*(1+'input_cool&amp;vent_evolution'!AE$10)),EU143*(1+'input_cool&amp;vent_evolution'!AE$9))</f>
        <v>62349471.466017388</v>
      </c>
      <c r="EW143" s="2">
        <f>IF($D143=3,(EV143*(1+'input_cool&amp;vent_evolution'!AF$10)),EV143*(1+'input_cool&amp;vent_evolution'!AF$9))</f>
        <v>62771512.357514165</v>
      </c>
      <c r="EX143" s="2">
        <f>IF($D143=3,(EW143*(1+'input_cool&amp;vent_evolution'!AG$10)),EW143*(1+'input_cool&amp;vent_evolution'!AG$9))</f>
        <v>63038342.847520351</v>
      </c>
      <c r="EY143" s="2">
        <f>IF($D143=3,(EX143*(1+'input_cool&amp;vent_evolution'!AH$10)),EX143*(1+'input_cool&amp;vent_evolution'!AH$9))</f>
        <v>63305252.78203392</v>
      </c>
      <c r="EZ143" s="2">
        <f>IF($D143=3,(EY143*(1+'input_cool&amp;vent_evolution'!AI$10)),EY143*(1+'input_cool&amp;vent_evolution'!AI$9))</f>
        <v>63572242.175622694</v>
      </c>
      <c r="FA143" s="2">
        <f>IF($D143=3,(EZ143*(1+'input_cool&amp;vent_evolution'!AJ$10)),EZ143*(1+'input_cool&amp;vent_evolution'!AJ$9))</f>
        <v>63839311.011637747</v>
      </c>
      <c r="FB143" s="2">
        <f>IF($D143=3,(FA143*(1+'input_cool&amp;vent_evolution'!AK$10)),FA143*(1+'input_cool&amp;vent_evolution'!AK$9))</f>
        <v>64106459.254700035</v>
      </c>
      <c r="FC143" s="2">
        <f>IF($D143=3,(FB143*(1+'input_cool&amp;vent_evolution'!AL$10)),FB143*(1+'input_cool&amp;vent_evolution'!AL$9))</f>
        <v>64373686.981810927</v>
      </c>
      <c r="FD143" s="2">
        <f>IF($D143=3,(FC143*(1+'input_cool&amp;vent_evolution'!AM$10)),FC143*(1+'input_cool&amp;vent_evolution'!AM$9))</f>
        <v>64640994.128455743</v>
      </c>
      <c r="FE143" s="2">
        <f>IF($D143=3,(FD143*(1+'input_cool&amp;vent_evolution'!AN$10)),FD143*(1+'input_cool&amp;vent_evolution'!AN$9))</f>
        <v>64908380.734175794</v>
      </c>
      <c r="FF143" s="2">
        <f>IF($D143=3,(FE143*(1+'input_cool&amp;vent_evolution'!AO$10)),FE143*(1+'input_cool&amp;vent_evolution'!AO$9))</f>
        <v>65175846.773997642</v>
      </c>
      <c r="FG143" s="2">
        <f>IF($D143=3,(FF143*(1+'input_cool&amp;vent_evolution'!AP$10)),FF143*(1+'input_cool&amp;vent_evolution'!AP$9))</f>
        <v>65443392.264570192</v>
      </c>
      <c r="FH143" s="2">
        <f>IF($D143=3,(FG143*(1+'input_cool&amp;vent_evolution'!AQ$10)),FG143*(1+'input_cool&amp;vent_evolution'!AQ$9))</f>
        <v>65711017.180920087</v>
      </c>
      <c r="FI143" s="2">
        <f>IF($D143=3,(FH143*(1+'input_cool&amp;vent_evolution'!AR$10)),FH143*(1+'input_cool&amp;vent_evolution'!AR$9))</f>
        <v>65978721.55218292</v>
      </c>
      <c r="FJ143" s="2">
        <f>IF($D143=3,(FI143*(1+'input_cool&amp;vent_evolution'!AS$10)),FI143*(1+'input_cool&amp;vent_evolution'!AS$9))</f>
        <v>66246505.359628685</v>
      </c>
      <c r="FK143" s="2">
        <f>IF($D143=3,(FJ143*(1+'input_cool&amp;vent_evolution'!AT$10)),FJ143*(1+'input_cool&amp;vent_evolution'!AT$9))</f>
        <v>66514368.628230669</v>
      </c>
      <c r="FL143" s="2">
        <f>IF($D143=3,(FK143*(1+'input_cool&amp;vent_evolution'!AU$10)),FK143*(1+'input_cool&amp;vent_evolution'!AU$9))</f>
        <v>66783314.983861573</v>
      </c>
      <c r="FM143" s="2">
        <f t="shared" si="194"/>
        <v>53560597.413448639</v>
      </c>
      <c r="FN143" s="2">
        <f t="shared" si="195"/>
        <v>54702302.693701901</v>
      </c>
      <c r="FO143" s="2">
        <f t="shared" si="196"/>
        <v>55845186.32570596</v>
      </c>
      <c r="FP143" s="2">
        <f t="shared" si="197"/>
        <v>56989248.330065005</v>
      </c>
      <c r="FQ143" s="2">
        <f t="shared" si="198"/>
        <v>58071009.305366613</v>
      </c>
      <c r="FR143" s="2">
        <f t="shared" si="199"/>
        <v>59153948.65531262</v>
      </c>
      <c r="FS143" s="2">
        <f t="shared" si="200"/>
        <v>60004857.430872634</v>
      </c>
      <c r="FT143" s="2">
        <f t="shared" si="201"/>
        <v>60856283.341461837</v>
      </c>
      <c r="FU143" s="2">
        <f t="shared" si="202"/>
        <v>61708226.38250155</v>
      </c>
      <c r="FV143" s="2">
        <f t="shared" si="203"/>
        <v>62560686.517361701</v>
      </c>
      <c r="FW143" s="2">
        <f t="shared" si="204"/>
        <v>63413663.778093547</v>
      </c>
      <c r="FX143" s="2">
        <f t="shared" si="205"/>
        <v>64077053.284016833</v>
      </c>
      <c r="FY143" s="2">
        <f t="shared" si="206"/>
        <v>64740875.582177192</v>
      </c>
      <c r="FZ143" s="2">
        <f t="shared" si="207"/>
        <v>65405130.697757579</v>
      </c>
      <c r="GA143" s="2">
        <f t="shared" si="208"/>
        <v>66069818.589549482</v>
      </c>
      <c r="GB143" s="2">
        <f t="shared" si="209"/>
        <v>66734939.298761427</v>
      </c>
      <c r="GC143" s="2">
        <f t="shared" si="210"/>
        <v>67197914.359805703</v>
      </c>
      <c r="GD143" s="2">
        <f t="shared" si="211"/>
        <v>67661214.266858771</v>
      </c>
      <c r="GE143" s="2">
        <f t="shared" si="212"/>
        <v>68124839.077154964</v>
      </c>
      <c r="GF143" s="2">
        <f t="shared" si="213"/>
        <v>68588788.738038734</v>
      </c>
      <c r="GG143" s="2">
        <f t="shared" si="214"/>
        <v>69053063.299876258</v>
      </c>
      <c r="GH143" s="2">
        <f t="shared" si="215"/>
        <v>69346595.541250214</v>
      </c>
      <c r="GI143" s="2">
        <f t="shared" si="216"/>
        <v>69640215.177150622</v>
      </c>
      <c r="GJ143" s="2">
        <f t="shared" si="217"/>
        <v>69933922.223603114</v>
      </c>
      <c r="GK143" s="2">
        <f t="shared" si="218"/>
        <v>70227716.662292689</v>
      </c>
      <c r="GL143" s="2">
        <f t="shared" si="219"/>
        <v>70521598.454299927</v>
      </c>
      <c r="GM143" s="2">
        <f t="shared" si="220"/>
        <v>70815567.684331745</v>
      </c>
      <c r="GN143" s="2">
        <f t="shared" si="221"/>
        <v>71109624.281417444</v>
      </c>
      <c r="GO143" s="2">
        <f t="shared" si="222"/>
        <v>71403768.289055243</v>
      </c>
      <c r="GP143" s="2">
        <f t="shared" si="223"/>
        <v>71697999.679772645</v>
      </c>
      <c r="GQ143" s="2">
        <f t="shared" si="224"/>
        <v>71992318.471884578</v>
      </c>
      <c r="GR143" s="2">
        <f t="shared" si="225"/>
        <v>72286724.637918591</v>
      </c>
      <c r="GS143" s="2">
        <f t="shared" si="226"/>
        <v>72581218.20992592</v>
      </c>
      <c r="GT143" s="2">
        <f t="shared" si="227"/>
        <v>72875799.167302206</v>
      </c>
      <c r="GU143" s="2">
        <f t="shared" si="228"/>
        <v>73170467.537519827</v>
      </c>
      <c r="GV143" s="2">
        <f t="shared" si="229"/>
        <v>73466327.379383743</v>
      </c>
      <c r="GW143" s="2">
        <f>IF($D143=3,($N143*$M143*EC143*'input_cooling&amp;ventilation'!$D$3)*'input_cool&amp;vent_evolution'!M$11,($O143*$M143*EC143*'input_cooling&amp;ventilation'!$D$3)*'input_cool&amp;vent_evolution'!M$10)</f>
        <v>11104442.66412689</v>
      </c>
      <c r="GX143" s="2">
        <f>IF($D143=3,($N143*$M143*ED143*'input_cooling&amp;ventilation'!$D$3)*'input_cool&amp;vent_evolution'!N$11,($O143*$M143*ED143*'input_cooling&amp;ventilation'!$D$3)*'input_cool&amp;vent_evolution'!N$10)</f>
        <v>10496987.218291916</v>
      </c>
      <c r="GY143" s="2">
        <f>IF($D143=3,($N143*$M143*EE143*'input_cooling&amp;ventilation'!$D$3)*'input_cool&amp;vent_evolution'!O$11,($O143*$M143*EE143*'input_cooling&amp;ventilation'!$D$3)*'input_cool&amp;vent_evolution'!O$10)</f>
        <v>10046143.582571117</v>
      </c>
      <c r="GZ143" s="2">
        <f>IF($D143=3,($N143*$M143*EF143*'input_cooling&amp;ventilation'!$D$3)*'input_cool&amp;vent_evolution'!P$11,($O143*$M143*EF143*'input_cooling&amp;ventilation'!$D$3)*'input_cool&amp;vent_evolution'!P$10)</f>
        <v>11333482.340092212</v>
      </c>
      <c r="HA143" s="2">
        <f>IF($D143=3,($N143*$M143*EG143*'input_cooling&amp;ventilation'!$D$3)*'input_cool&amp;vent_evolution'!Q$11,($O143*$M143*EG143*'input_cooling&amp;ventilation'!$D$3)*'input_cool&amp;vent_evolution'!Q$10)</f>
        <v>12495769.912888508</v>
      </c>
      <c r="HB143" s="2">
        <f>IF($D143=3,($N143*$M143*EH143*'input_cooling&amp;ventilation'!$D$3)*'input_cool&amp;vent_evolution'!R$11,($O143*$M143*EH143*'input_cooling&amp;ventilation'!$D$3)*'input_cool&amp;vent_evolution'!R$10)</f>
        <v>13222171.333858758</v>
      </c>
      <c r="HC143" s="2">
        <f>IF($D143=3,($N143*$M143*EI143*'input_cooling&amp;ventilation'!$D$3)*'input_cool&amp;vent_evolution'!S$11,($O143*$M143*EI143*'input_cooling&amp;ventilation'!$D$3)*'input_cool&amp;vent_evolution'!S$10)</f>
        <v>13673688.550565677</v>
      </c>
      <c r="HD143" s="2">
        <f>IF($D143=3,($N143*$M143*EJ143*'input_cooling&amp;ventilation'!$D$3)*'input_cool&amp;vent_evolution'!T$11,($O143*$M143*EJ143*'input_cooling&amp;ventilation'!$D$3)*'input_cool&amp;vent_evolution'!T$10)</f>
        <v>14163042.870632011</v>
      </c>
      <c r="HE143" s="2">
        <f>IF($D143=3,($N143*$M143*EK143*'input_cooling&amp;ventilation'!$D$3)*'input_cool&amp;vent_evolution'!U$11,($O143*$M143*EK143*'input_cooling&amp;ventilation'!$D$3)*'input_cool&amp;vent_evolution'!U$10)</f>
        <v>16189989.422283459</v>
      </c>
      <c r="HF143" s="2">
        <f>IF($D143=3,($N143*$M143*EL143*'input_cooling&amp;ventilation'!$D$3)*'input_cool&amp;vent_evolution'!V$11,($O143*$M143*EL143*'input_cooling&amp;ventilation'!$D$3)*'input_cool&amp;vent_evolution'!V$10)</f>
        <v>16277863.259872716</v>
      </c>
      <c r="HG143" s="2">
        <f>IF($D143=3,($N143*$M143*EM143*'input_cooling&amp;ventilation'!$D$3)*'input_cool&amp;vent_evolution'!W$11,($O143*$M143*EM143*'input_cooling&amp;ventilation'!$D$3)*'input_cool&amp;vent_evolution'!W$10)</f>
        <v>15724318.344154276</v>
      </c>
      <c r="HH143" s="2">
        <f>IF($D143=3,($N143*$M143*EN143*'input_cooling&amp;ventilation'!$D$3)*'input_cool&amp;vent_evolution'!X$11,($O143*$M143*EN143*'input_cooling&amp;ventilation'!$D$3)*'input_cool&amp;vent_evolution'!X$10)</f>
        <v>16161623.671711221</v>
      </c>
      <c r="HI143" s="2">
        <f>IF($D143=3,($N143*$M143*EO143*'input_cooling&amp;ventilation'!$D$3)*'input_cool&amp;vent_evolution'!Y$11,($O143*$M143*EO143*'input_cooling&amp;ventilation'!$D$3)*'input_cool&amp;vent_evolution'!Y$10)</f>
        <v>16397085.747691285</v>
      </c>
      <c r="HJ143" s="2">
        <f>IF($D143=3,($N143*$M143*EP143*'input_cooling&amp;ventilation'!$D$3)*'input_cool&amp;vent_evolution'!Z$11,($O143*$M143*EP143*'input_cooling&amp;ventilation'!$D$3)*'input_cool&amp;vent_evolution'!Z$10)</f>
        <v>17424555.254419196</v>
      </c>
      <c r="HK143" s="2">
        <f>IF($D143=3,($N143*$M143*EQ143*'input_cooling&amp;ventilation'!$D$3)*'input_cool&amp;vent_evolution'!AA$11,($O143*$M143*EQ143*'input_cooling&amp;ventilation'!$D$3)*'input_cool&amp;vent_evolution'!AA$10)</f>
        <v>17382766.759570628</v>
      </c>
      <c r="HL143" s="2">
        <f>IF($D143=3,($N143*$M143*ER143*'input_cooling&amp;ventilation'!$D$3)*'input_cool&amp;vent_evolution'!AB$11,($O143*$M143*ER143*'input_cooling&amp;ventilation'!$D$3)*'input_cool&amp;vent_evolution'!AB$10)</f>
        <v>15469548.253805442</v>
      </c>
      <c r="HM143" s="2">
        <f>IF($D143=3,($N143*$M143*ES143*'input_cooling&amp;ventilation'!$D$3)*'input_cool&amp;vent_evolution'!AC$11,($O143*$M143*ES143*'input_cooling&amp;ventilation'!$D$3)*'input_cool&amp;vent_evolution'!AC$10)</f>
        <v>15286680.05362694</v>
      </c>
      <c r="HN143" s="2">
        <f>IF($D143=3,($N143*$M143*ET143*'input_cooling&amp;ventilation'!$D$3)*'input_cool&amp;vent_evolution'!AD$11,($O143*$M143*ET143*'input_cooling&amp;ventilation'!$D$3)*'input_cool&amp;vent_evolution'!AD$10)</f>
        <v>14964127.577482823</v>
      </c>
      <c r="HO143" s="2">
        <f>IF($D143=3,($N143*$M143*EU143*'input_cooling&amp;ventilation'!$D$3)*'input_cool&amp;vent_evolution'!AE$11,($O143*$M143*EU143*'input_cooling&amp;ventilation'!$D$3)*'input_cool&amp;vent_evolution'!AE$10)</f>
        <v>14604995.223442098</v>
      </c>
      <c r="HP143" s="2">
        <f>IF($D143=3,($N143*$M143*EV143*'input_cooling&amp;ventilation'!$D$3)*'input_cool&amp;vent_evolution'!AF$11,($O143*$M143*EV143*'input_cooling&amp;ventilation'!$D$3)*'input_cool&amp;vent_evolution'!AF$10)</f>
        <v>14168403.466989037</v>
      </c>
      <c r="HQ143" s="2">
        <f>IF($D143=3,($N143*$M143*EW143*'input_cooling&amp;ventilation'!$D$3)*'input_cool&amp;vent_evolution'!AG$11,($O143*$M143*EW143*'input_cooling&amp;ventilation'!$D$3)*'input_cool&amp;vent_evolution'!AG$10)</f>
        <v>13906691.90197839</v>
      </c>
      <c r="HR143" s="2">
        <f>IF($D143=3,($N143*$M143*EX143*'input_cooling&amp;ventilation'!$D$3)*'input_cool&amp;vent_evolution'!AH$11,($O143*$M143*EX143*'input_cooling&amp;ventilation'!$D$3)*'input_cool&amp;vent_evolution'!AH$10)</f>
        <v>13541256.785858601</v>
      </c>
      <c r="HS143" s="2">
        <f>IF($D143=3,($N143*$M143*EY143*'input_cooling&amp;ventilation'!$D$3)*'input_cool&amp;vent_evolution'!AI$11,($O143*$M143*EY143*'input_cooling&amp;ventilation'!$D$3)*'input_cool&amp;vent_evolution'!AI$10)</f>
        <v>13178147.827822756</v>
      </c>
      <c r="HT143" s="2">
        <f>IF($D143=3,($N143*$M143*EZ143*'input_cooling&amp;ventilation'!$D$3)*'input_cool&amp;vent_evolution'!AJ$11,($O143*$M143*EZ143*'input_cooling&amp;ventilation'!$D$3)*'input_cool&amp;vent_evolution'!AJ$10)</f>
        <v>12817719.521240026</v>
      </c>
      <c r="HU143" s="2">
        <f>IF($D143=3,($N143*$M143*FA143*'input_cooling&amp;ventilation'!$D$3)*'input_cool&amp;vent_evolution'!AK$11,($O143*$M143*FA143*'input_cooling&amp;ventilation'!$D$3)*'input_cool&amp;vent_evolution'!AK$10)</f>
        <v>12574099.315367337</v>
      </c>
      <c r="HV143" s="2">
        <f>IF($D143=3,($N143*$M143*FB143*'input_cooling&amp;ventilation'!$D$3)*'input_cool&amp;vent_evolution'!AL$11,($O143*$M143*FB143*'input_cooling&amp;ventilation'!$D$3)*'input_cool&amp;vent_evolution'!AL$10)</f>
        <v>12113307.186951837</v>
      </c>
      <c r="HW143" s="2">
        <f>IF($D143=3,($N143*$M143*FC143*'input_cooling&amp;ventilation'!$D$3)*'input_cool&amp;vent_evolution'!AM$11,($O143*$M143*FC143*'input_cooling&amp;ventilation'!$D$3)*'input_cool&amp;vent_evolution'!AM$10)</f>
        <v>11772634.8583744</v>
      </c>
      <c r="HX143" s="2">
        <f>IF($D143=3,($N143*$M143*FD143*'input_cooling&amp;ventilation'!$D$3)*'input_cool&amp;vent_evolution'!AN$11,($O143*$M143*FD143*'input_cooling&amp;ventilation'!$D$3)*'input_cool&amp;vent_evolution'!AN$10)</f>
        <v>11437378.779724497</v>
      </c>
      <c r="HY143" s="2">
        <f>IF($D143=3,($N143*$M143*FE143*'input_cooling&amp;ventilation'!$D$3)*'input_cool&amp;vent_evolution'!AO$11,($O143*$M143*FE143*'input_cooling&amp;ventilation'!$D$3)*'input_cool&amp;vent_evolution'!AO$10)</f>
        <v>11110792.649953414</v>
      </c>
      <c r="HZ143" s="2">
        <f>IF($D143=3,($N143*$M143*FF143*'input_cooling&amp;ventilation'!$D$3)*'input_cool&amp;vent_evolution'!AP$11,($O143*$M143*FF143*'input_cooling&amp;ventilation'!$D$3)*'input_cool&amp;vent_evolution'!AP$10)</f>
        <v>10793573.561451713</v>
      </c>
      <c r="IA143" s="2">
        <f>IF($D143=3,($N143*$M143*FG143*'input_cooling&amp;ventilation'!$D$3)*'input_cool&amp;vent_evolution'!AQ$11,($O143*$M143*FG143*'input_cooling&amp;ventilation'!$D$3)*'input_cool&amp;vent_evolution'!AQ$10)</f>
        <v>10486033.174130382</v>
      </c>
      <c r="IB143" s="2">
        <f>IF($D143=3,($N143*$M143*FH143*'input_cooling&amp;ventilation'!$D$3)*'input_cool&amp;vent_evolution'!AR$11,($O143*$M143*FH143*'input_cooling&amp;ventilation'!$D$3)*'input_cool&amp;vent_evolution'!AR$10)</f>
        <v>10188944.404478187</v>
      </c>
      <c r="IC143" s="2">
        <f>IF($D143=3,($N143*$M143*FI143*'input_cooling&amp;ventilation'!$D$3)*'input_cool&amp;vent_evolution'!AS$11,($O143*$M143*FI143*'input_cooling&amp;ventilation'!$D$3)*'input_cool&amp;vent_evolution'!AS$10)</f>
        <v>9903004.8441759925</v>
      </c>
      <c r="ID143" s="2">
        <f>IF($D143=3,($N143*$M143*FJ143*'input_cooling&amp;ventilation'!$D$3)*'input_cool&amp;vent_evolution'!AT$11,($O143*$M143*FJ143*'input_cooling&amp;ventilation'!$D$3)*'input_cool&amp;vent_evolution'!AT$10)</f>
        <v>9628992.3123394623</v>
      </c>
      <c r="IE143" s="2">
        <f>IF($D143=3,($N143*$M143*FK143*'input_cooling&amp;ventilation'!$D$3)*'input_cool&amp;vent_evolution'!AU$11,($O143*$M143*FK143*'input_cooling&amp;ventilation'!$D$3)*'input_cool&amp;vent_evolution'!AU$10)</f>
        <v>9667926.492189778</v>
      </c>
      <c r="IF143" s="2">
        <f>IF($D143=3,($N143*$M143*FL143*'input_cooling&amp;ventilation'!$D$3)*'input_cool&amp;vent_evolution'!AV$11,($O143*$M143*FL143*'input_cooling&amp;ventilation'!$D$3)*'input_cool&amp;vent_evolution'!AV$10)</f>
        <v>9707018.0997658037</v>
      </c>
    </row>
    <row r="144" spans="1:240" x14ac:dyDescent="0.25">
      <c r="A144">
        <v>142</v>
      </c>
      <c r="B144">
        <v>100100</v>
      </c>
      <c r="C144">
        <v>19</v>
      </c>
      <c r="D144">
        <v>3</v>
      </c>
      <c r="E144">
        <v>7</v>
      </c>
      <c r="F144" s="2">
        <v>41924025</v>
      </c>
      <c r="G144" s="2">
        <v>45498807</v>
      </c>
      <c r="H144" s="2">
        <v>41924025</v>
      </c>
      <c r="I144" s="17">
        <v>0.08</v>
      </c>
      <c r="J144">
        <v>3.4770467999999999E-2</v>
      </c>
      <c r="K144" s="2">
        <f t="shared" si="154"/>
        <v>1457717.9696936999</v>
      </c>
      <c r="L144" s="2">
        <f t="shared" si="155"/>
        <v>3639904.56</v>
      </c>
      <c r="M144">
        <v>0.32523759239704297</v>
      </c>
      <c r="N144" s="17">
        <f>'input_cooling&amp;ventilation'!$D$5</f>
        <v>57.500092182043396</v>
      </c>
      <c r="O144" s="45">
        <f>'input_cooling&amp;ventilation'!$D$6</f>
        <v>19.328678831353667</v>
      </c>
      <c r="P144" s="45">
        <f>'input_cooling&amp;ventilation'!$C$5</f>
        <v>50.351688737400465</v>
      </c>
      <c r="Q144" s="45">
        <f>'input_cooling&amp;ventilation'!$C$6</f>
        <v>32.240814214248743</v>
      </c>
      <c r="R144">
        <v>17</v>
      </c>
      <c r="S144">
        <v>12</v>
      </c>
      <c r="T144">
        <v>14</v>
      </c>
      <c r="U144" s="2">
        <f t="shared" si="156"/>
        <v>1193598.5710081945</v>
      </c>
      <c r="V144" s="2">
        <f t="shared" si="157"/>
        <v>2802905.0979201118</v>
      </c>
      <c r="W144" s="2">
        <v>2508283.029028147</v>
      </c>
      <c r="X144" s="57">
        <f>IF($D144=3,(W144*(1+'input_cool&amp;vent_evolution'!M$11)),(W144*(1+'input_cool&amp;vent_evolution'!M$12)))</f>
        <v>2545750.0588169373</v>
      </c>
      <c r="Y144" s="57">
        <f>IF($D144=3,(X144*(1+'input_cool&amp;vent_evolution'!N$11)),(X144*(1+'input_cool&amp;vent_evolution'!N$12)))</f>
        <v>2580946.2926879809</v>
      </c>
      <c r="Z144" s="57">
        <f>IF($D144=3,(Y144*(1+'input_cool&amp;vent_evolution'!O$11)),(Y144*(1+'input_cool&amp;vent_evolution'!O$12)))</f>
        <v>2614397.6678731707</v>
      </c>
      <c r="AA144" s="57">
        <f>IF($D144=3,(Z144*(1+'input_cool&amp;vent_evolution'!P$11)),(Z144*(1+'input_cool&amp;vent_evolution'!P$12)))</f>
        <v>2651857.2961303806</v>
      </c>
      <c r="AB144" s="57">
        <f>IF($D144=3,(AA144*(1+'input_cool&amp;vent_evolution'!Q$11)),(AA144*(1+'input_cool&amp;vent_evolution'!Q$12)))</f>
        <v>2692969.9174031839</v>
      </c>
      <c r="AC144" s="57">
        <f>IF($D144=3,(AB144*(1+'input_cool&amp;vent_evolution'!R$11)),(AB144*(1+'input_cool&amp;vent_evolution'!R$12)))</f>
        <v>2736338.1690988764</v>
      </c>
      <c r="AD144" s="57">
        <f>IF($D144=3,(AC144*(1+'input_cool&amp;vent_evolution'!S$11)),(AC144*(1+'input_cool&amp;vent_evolution'!S$12)))</f>
        <v>2781263.4101643777</v>
      </c>
      <c r="AE144" s="57">
        <f>IF($D144=3,(AD144*(1+'input_cool&amp;vent_evolution'!T$11)),(AD144*(1+'input_cool&amp;vent_evolution'!T$12)))</f>
        <v>2827898.6955833961</v>
      </c>
      <c r="AF144" s="57">
        <f>IF($D144=3,(AE144*(1+'input_cool&amp;vent_evolution'!U$11)),(AE144*(1+'input_cool&amp;vent_evolution'!U$12)))</f>
        <v>2881353.7432071497</v>
      </c>
      <c r="AG144" s="57">
        <f>IF($D144=3,(AF144*(1+'input_cool&amp;vent_evolution'!V$11)),(AF144*(1+'input_cool&amp;vent_evolution'!V$12)))</f>
        <v>2935368.6762630395</v>
      </c>
      <c r="AH144" s="57">
        <f>IF($D144=3,(AG144*(1+'input_cool&amp;vent_evolution'!W$11)),(AG144*(1+'input_cool&amp;vent_evolution'!W$12)))</f>
        <v>2987809.9232180025</v>
      </c>
      <c r="AI144" s="57">
        <f>IF($D144=3,(AH144*(1+'input_cool&amp;vent_evolution'!X$11)),(AH144*(1+'input_cool&amp;vent_evolution'!X$12)))</f>
        <v>3042104.5429673907</v>
      </c>
      <c r="AJ144" s="57">
        <f>IF($D144=3,(AI144*(1+'input_cool&amp;vent_evolution'!Y$11)),(AI144*(1+'input_cool&amp;vent_evolution'!Y$12)))</f>
        <v>3097616.1251983102</v>
      </c>
      <c r="AK144" s="57">
        <f>IF($D144=3,(AJ144*(1+'input_cool&amp;vent_evolution'!Z$11)),(AJ144*(1+'input_cool&amp;vent_evolution'!Z$12)))</f>
        <v>3157072.5584799997</v>
      </c>
      <c r="AL144" s="57">
        <f>IF($D144=3,(AK144*(1+'input_cool&amp;vent_evolution'!AA$11)),(AK144*(1+'input_cool&amp;vent_evolution'!AA$12)))</f>
        <v>3216916.7114211326</v>
      </c>
      <c r="AM144" s="57">
        <f>IF($D144=3,(AL144*(1+'input_cool&amp;vent_evolution'!AB$11)),(AL144*(1+'input_cool&amp;vent_evolution'!AB$12)))</f>
        <v>3270642.8404619354</v>
      </c>
      <c r="AN144" s="57">
        <f>IF($D144=3,(AM144*(1+'input_cool&amp;vent_evolution'!AC$11)),(AM144*(1+'input_cool&amp;vent_evolution'!AC$12)))</f>
        <v>3324248.6520294142</v>
      </c>
      <c r="AO144" s="57">
        <f>IF($D144=3,(AN144*(1+'input_cool&amp;vent_evolution'!AD$11)),(AN144*(1+'input_cool&amp;vent_evolution'!AD$12)))</f>
        <v>3377218.2270164913</v>
      </c>
      <c r="AP144" s="57">
        <f>IF($D144=3,(AO144*(1+'input_cool&amp;vent_evolution'!AE$11)),(AO144*(1+'input_cool&amp;vent_evolution'!AE$12)))</f>
        <v>3429382.8924971754</v>
      </c>
      <c r="AQ144" s="57">
        <f>IF($D144=3,(AP144*(1+'input_cool&amp;vent_evolution'!AF$11)),(AP144*(1+'input_cool&amp;vent_evolution'!AF$12)))</f>
        <v>3480422.2421023352</v>
      </c>
      <c r="AR144" s="57">
        <f>IF($D144=3,(AQ144*(1+'input_cool&amp;vent_evolution'!AG$11)),(AQ144*(1+'input_cool&amp;vent_evolution'!AG$12)))</f>
        <v>3530922.5692482726</v>
      </c>
      <c r="AS144" s="57">
        <f>IF($D144=3,(AR144*(1+'input_cool&amp;vent_evolution'!AH$11)),(AR144*(1+'input_cool&amp;vent_evolution'!AH$12)))</f>
        <v>3580598.2005502586</v>
      </c>
      <c r="AT144" s="57">
        <f>IF($D144=3,(AS144*(1+'input_cool&amp;vent_evolution'!AI$11)),(AS144*(1+'input_cool&amp;vent_evolution'!AI$12)))</f>
        <v>3629415.2168801036</v>
      </c>
      <c r="AU144" s="57">
        <f>IF($D144=3,(AT144*(1+'input_cool&amp;vent_evolution'!AJ$11)),(AT144*(1+'input_cool&amp;vent_evolution'!AJ$12)))</f>
        <v>3677342.2898071865</v>
      </c>
      <c r="AV144" s="57">
        <f>IF($D144=3,(AU144*(1+'input_cool&amp;vent_evolution'!AK$11)),(AU144*(1+'input_cool&amp;vent_evolution'!AK$12)))</f>
        <v>3724780.0053456989</v>
      </c>
      <c r="AW144" s="57">
        <f>IF($D144=3,(AV144*(1+'input_cool&amp;vent_evolution'!AL$11)),(AV144*(1+'input_cool&amp;vent_evolution'!AL$12)))</f>
        <v>3770875.9355088603</v>
      </c>
      <c r="AX144" s="57">
        <f>IF($D144=3,(AW144*(1+'input_cool&amp;vent_evolution'!AM$11)),(AW144*(1+'input_cool&amp;vent_evolution'!AM$12)))</f>
        <v>3816041.6151207243</v>
      </c>
      <c r="AY144" s="57">
        <f>IF($D144=3,(AX144*(1+'input_cool&amp;vent_evolution'!AN$11)),(AX144*(1+'input_cool&amp;vent_evolution'!AN$12)))</f>
        <v>3860263.0260109957</v>
      </c>
      <c r="AZ144" s="57">
        <f>IF($D144=3,(AY144*(1+'input_cool&amp;vent_evolution'!AO$11)),(AY144*(1+'input_cool&amp;vent_evolution'!AO$12)))</f>
        <v>3903540.5275297062</v>
      </c>
      <c r="BA144" s="57">
        <f>IF($D144=3,(AZ144*(1+'input_cool&amp;vent_evolution'!AP$11)),(AZ144*(1+'input_cool&amp;vent_evolution'!AP$12)))</f>
        <v>3945879.3018539757</v>
      </c>
      <c r="BB144" s="57">
        <f>IF($D144=3,(BA144*(1+'input_cool&amp;vent_evolution'!AQ$11)),(BA144*(1+'input_cool&amp;vent_evolution'!AQ$12)))</f>
        <v>3987287.872190299</v>
      </c>
      <c r="BC144" s="57">
        <f>IF($D144=3,(BB144*(1+'input_cool&amp;vent_evolution'!AR$11)),(BB144*(1+'input_cool&amp;vent_evolution'!AR$12)))</f>
        <v>4027779.9077544836</v>
      </c>
      <c r="BD144" s="57">
        <f>IF($D144=3,(BC144*(1+'input_cool&amp;vent_evolution'!AS$11)),(BC144*(1+'input_cool&amp;vent_evolution'!AS$12)))</f>
        <v>4067373.9499682537</v>
      </c>
      <c r="BE144" s="57">
        <f>IF($D144=3,(BD144*(1+'input_cool&amp;vent_evolution'!AT$11)),(BD144*(1+'input_cool&amp;vent_evolution'!AT$12)))</f>
        <v>4106093.7392149065</v>
      </c>
      <c r="BF144" s="57">
        <f>IF($D144=3,(BE144*(1+'input_cool&amp;vent_evolution'!AU$11)),(BE144*(1+'input_cool&amp;vent_evolution'!AU$12)))</f>
        <v>4145182.1255214182</v>
      </c>
      <c r="BG144" s="57">
        <f>IF($D144=3,(BF144*(1+'input_cool&amp;vent_evolution'!AV$11)),(BF144*(1+'input_cool&amp;vent_evolution'!AV$12)))</f>
        <v>4184642.6177858273</v>
      </c>
      <c r="BH144" s="2">
        <f t="shared" si="230"/>
        <v>2934021.4356329897</v>
      </c>
      <c r="BI144" s="2">
        <f t="shared" si="158"/>
        <v>2977847.8568372997</v>
      </c>
      <c r="BJ144" s="2">
        <f t="shared" si="159"/>
        <v>3019018.0531174242</v>
      </c>
      <c r="BK144" s="2">
        <f t="shared" si="160"/>
        <v>3058147.2306101164</v>
      </c>
      <c r="BL144" s="2">
        <f t="shared" si="161"/>
        <v>3101964.9939986765</v>
      </c>
      <c r="BM144" s="2">
        <f t="shared" si="162"/>
        <v>3150055.7838710626</v>
      </c>
      <c r="BN144" s="2">
        <f t="shared" si="163"/>
        <v>3200785.0590878194</v>
      </c>
      <c r="BO144" s="2">
        <f t="shared" si="164"/>
        <v>3253335.5961531005</v>
      </c>
      <c r="BP144" s="2">
        <f t="shared" si="165"/>
        <v>3307886.4285323629</v>
      </c>
      <c r="BQ144" s="2">
        <f t="shared" si="166"/>
        <v>3370414.5618234626</v>
      </c>
      <c r="BR144" s="2">
        <f t="shared" si="167"/>
        <v>3433597.6115814745</v>
      </c>
      <c r="BS144" s="2">
        <f t="shared" si="168"/>
        <v>3494939.8687735586</v>
      </c>
      <c r="BT144" s="2">
        <f t="shared" si="169"/>
        <v>3558450.0772869773</v>
      </c>
      <c r="BU144" s="2">
        <f t="shared" si="170"/>
        <v>3623383.806976377</v>
      </c>
      <c r="BV144" s="2">
        <f t="shared" si="171"/>
        <v>3692931.9591250406</v>
      </c>
      <c r="BW144" s="2">
        <f t="shared" si="172"/>
        <v>3762933.6397546041</v>
      </c>
      <c r="BX144" s="2">
        <f t="shared" si="173"/>
        <v>3825778.8659252631</v>
      </c>
      <c r="BY144" s="2">
        <f t="shared" si="174"/>
        <v>3888483.352776743</v>
      </c>
      <c r="BZ144" s="2">
        <f t="shared" si="175"/>
        <v>3950443.612703498</v>
      </c>
      <c r="CA144" s="2">
        <f t="shared" si="176"/>
        <v>4011462.3434175728</v>
      </c>
      <c r="CB144" s="2">
        <f t="shared" si="177"/>
        <v>4071164.7550151693</v>
      </c>
      <c r="CC144" s="2">
        <f t="shared" si="178"/>
        <v>4130236.6542537767</v>
      </c>
      <c r="CD144" s="2">
        <f t="shared" si="179"/>
        <v>4188343.8795476859</v>
      </c>
      <c r="CE144" s="2">
        <f t="shared" si="180"/>
        <v>4245446.7545732791</v>
      </c>
      <c r="CF144" s="2">
        <f t="shared" si="181"/>
        <v>4301508.6334313806</v>
      </c>
      <c r="CG144" s="2">
        <f t="shared" si="182"/>
        <v>4356998.094802645</v>
      </c>
      <c r="CH144" s="2">
        <f t="shared" si="183"/>
        <v>4410918.0255397102</v>
      </c>
      <c r="CI144" s="2">
        <f t="shared" si="184"/>
        <v>4463749.8115074551</v>
      </c>
      <c r="CJ144" s="2">
        <f t="shared" si="185"/>
        <v>4515477.0551894661</v>
      </c>
      <c r="CK144" s="2">
        <f t="shared" si="186"/>
        <v>4566100.1769293332</v>
      </c>
      <c r="CL144" s="2">
        <f t="shared" si="187"/>
        <v>4615625.2384906542</v>
      </c>
      <c r="CM144" s="2">
        <f t="shared" si="188"/>
        <v>4664062.209749341</v>
      </c>
      <c r="CN144" s="2">
        <f t="shared" si="189"/>
        <v>4711427.0800382262</v>
      </c>
      <c r="CO144" s="2">
        <f t="shared" si="190"/>
        <v>4757741.537870192</v>
      </c>
      <c r="CP144" s="2">
        <f t="shared" si="191"/>
        <v>4803033.3531550439</v>
      </c>
      <c r="CQ144" s="2">
        <f t="shared" si="192"/>
        <v>4848756.3285849914</v>
      </c>
      <c r="CR144" s="2">
        <f>IF($D144=3,(W144*$P144*$M144*'input_cooling&amp;ventilation'!$D$3)*'input_cool&amp;vent_evolution'!M$11,(W144*$Q144*'input_cooling&amp;ventilation'!$D$3)*'input_cool&amp;vent_evolution'!M$12)</f>
        <v>500949.27255538432</v>
      </c>
      <c r="CS144" s="2">
        <f>IF($D144=3,(X144*$P144*$M144*'input_cooling&amp;ventilation'!$D$3)*'input_cool&amp;vent_evolution'!N$11,(X144*$Q144*'input_cooling&amp;ventilation'!$D$3)*'input_cool&amp;vent_evolution'!N$12)</f>
        <v>470587.81690946379</v>
      </c>
      <c r="CT144" s="2">
        <f>IF($D144=3,(Y144*$P144*$M144*'input_cooling&amp;ventilation'!$D$3)*'input_cool&amp;vent_evolution'!O$11,(Y144*$Q144*'input_cooling&amp;ventilation'!$D$3)*'input_cool&amp;vent_evolution'!O$12)</f>
        <v>447258.35379701445</v>
      </c>
      <c r="CU144" s="2">
        <f>IF($D144=3,(Z144*$P144*$M144*'input_cooling&amp;ventilation'!$D$3)*'input_cool&amp;vent_evolution'!P$11,(Z144*$Q144*'input_cooling&amp;ventilation'!$D$3)*'input_cool&amp;vent_evolution'!P$12)</f>
        <v>500850.31109829026</v>
      </c>
      <c r="CV144" s="2">
        <f>IF($D144=3,(AA144*$P144*$M144*'input_cooling&amp;ventilation'!$D$3)*'input_cool&amp;vent_evolution'!Q$11,(AA144*$Q144*'input_cooling&amp;ventilation'!$D$3)*'input_cool&amp;vent_evolution'!Q$12)</f>
        <v>549692.29841693433</v>
      </c>
      <c r="CW144" s="2">
        <f>IF($D144=3,(AB144*$P144*$M144*'input_cooling&amp;ventilation'!$D$3)*'input_cool&amp;vent_evolution'!R$11,(AB144*$Q144*'input_cooling&amp;ventilation'!$D$3)*'input_cool&amp;vent_evolution'!R$12)</f>
        <v>579850.98529096728</v>
      </c>
      <c r="CX144" s="2">
        <f>IF($D144=3,(AC144*$P144*$M144*'input_cooling&amp;ventilation'!$D$3)*'input_cool&amp;vent_evolution'!S$11,(AC144*$Q144*'input_cooling&amp;ventilation'!$D$3)*'input_cool&amp;vent_evolution'!S$12)</f>
        <v>600668.56001143309</v>
      </c>
      <c r="CY144" s="2">
        <f>IF($D144=3,(AD144*$P144*$M144*'input_cooling&amp;ventilation'!$D$3)*'input_cool&amp;vent_evolution'!T$11,(AD144*$Q144*'input_cooling&amp;ventilation'!$D$3)*'input_cool&amp;vent_evolution'!T$12)</f>
        <v>623532.54148423905</v>
      </c>
      <c r="CZ144" s="2">
        <f>IF($D144=3,(AE144*$P144*$M144*'input_cooling&amp;ventilation'!$D$3)*'input_cool&amp;vent_evolution'!U$11,(AE144*$Q144*'input_cooling&amp;ventilation'!$D$3)*'input_cool&amp;vent_evolution'!U$12)</f>
        <v>714715.50780747097</v>
      </c>
      <c r="DA144" s="2">
        <f>IF($D144=3,(AF144*$P144*$M144*'input_cooling&amp;ventilation'!$D$3)*'input_cool&amp;vent_evolution'!V$11,(AF144*$Q144*'input_cooling&amp;ventilation'!$D$3)*'input_cool&amp;vent_evolution'!V$12)</f>
        <v>722201.4014457966</v>
      </c>
      <c r="DB144" s="2">
        <f>IF($D144=3,(AG144*$P144*$M144*'input_cooling&amp;ventilation'!$D$3)*'input_cool&amp;vent_evolution'!W$11,(AG144*$Q144*'input_cooling&amp;ventilation'!$D$3)*'input_cool&amp;vent_evolution'!W$12)</f>
        <v>701160.58470815793</v>
      </c>
      <c r="DC144" s="2">
        <f>IF($D144=3,(AH144*$P144*$M144*'input_cooling&amp;ventilation'!$D$3)*'input_cool&amp;vent_evolution'!X$11,(AH144*$Q144*'input_cooling&amp;ventilation'!$D$3)*'input_cool&amp;vent_evolution'!X$12)</f>
        <v>725940.92514012882</v>
      </c>
      <c r="DD144" s="2">
        <f>IF($D144=3,(AI144*$P144*$M144*'input_cooling&amp;ventilation'!$D$3)*'input_cool&amp;vent_evolution'!Y$11,(AI144*$Q144*'input_cooling&amp;ventilation'!$D$3)*'input_cool&amp;vent_evolution'!Y$12)</f>
        <v>742212.2034690216</v>
      </c>
      <c r="DE144" s="2">
        <f>IF($D144=3,(AJ144*$P144*$M144*'input_cooling&amp;ventilation'!$D$3)*'input_cool&amp;vent_evolution'!Z$11,(AJ144*$Q144*'input_cooling&amp;ventilation'!$D$3)*'input_cool&amp;vent_evolution'!Z$12)</f>
        <v>794956.45022044086</v>
      </c>
      <c r="DF144" s="2">
        <f>IF($D144=3,(AK144*$P144*$M144*'input_cooling&amp;ventilation'!$D$3)*'input_cool&amp;vent_evolution'!AA$11,(AK144*$Q144*'input_cooling&amp;ventilation'!$D$3)*'input_cool&amp;vent_evolution'!AA$12)</f>
        <v>800140.41816367698</v>
      </c>
      <c r="DG144" s="2">
        <f>IF($D144=3,(AL144*$P144*$M144*'input_cooling&amp;ventilation'!$D$3)*'input_cool&amp;vent_evolution'!AB$11,(AL144*$Q144*'input_cooling&amp;ventilation'!$D$3)*'input_cool&amp;vent_evolution'!AB$12)</f>
        <v>718339.97549118148</v>
      </c>
      <c r="DH144" s="2">
        <f>IF($D144=3,(AM144*$P144*$M144*'input_cooling&amp;ventilation'!$D$3)*'input_cool&amp;vent_evolution'!AC$11,(AM144*$Q144*'input_cooling&amp;ventilation'!$D$3)*'input_cool&amp;vent_evolution'!AC$12)</f>
        <v>716731.28243285243</v>
      </c>
      <c r="DI144" s="2">
        <f>IF($D144=3,(AN144*$P144*$M144*'input_cooling&amp;ventilation'!$D$3)*'input_cool&amp;vent_evolution'!AD$11,(AN144*$Q144*'input_cooling&amp;ventilation'!$D$3)*'input_cool&amp;vent_evolution'!AD$12)</f>
        <v>708224.54320314107</v>
      </c>
      <c r="DJ144" s="2">
        <f>IF($D144=3,(AO144*$P144*$M144*'input_cooling&amp;ventilation'!$D$3)*'input_cool&amp;vent_evolution'!AE$11,(AO144*$Q144*'input_cooling&amp;ventilation'!$D$3)*'input_cool&amp;vent_evolution'!AE$12)</f>
        <v>697462.57904494775</v>
      </c>
      <c r="DK144" s="2">
        <f>IF($D144=3,(AP144*$P144*$M144*'input_cooling&amp;ventilation'!$D$3)*'input_cool&amp;vent_evolution'!AF$11,(AP144*$Q144*'input_cooling&amp;ventilation'!$D$3)*'input_cool&amp;vent_evolution'!AF$12)</f>
        <v>682416.65273542982</v>
      </c>
      <c r="DL144" s="2">
        <f>IF($D144=3,(AQ144*$P144*$M144*'input_cooling&amp;ventilation'!$D$3)*'input_cool&amp;vent_evolution'!AG$11,(AQ144*$Q144*'input_cooling&amp;ventilation'!$D$3)*'input_cool&amp;vent_evolution'!AG$12)</f>
        <v>675209.70544441685</v>
      </c>
      <c r="DM144" s="2">
        <f>IF($D144=3,(AR144*$P144*$M144*'input_cooling&amp;ventilation'!$D$3)*'input_cool&amp;vent_evolution'!AH$11,(AR144*$Q144*'input_cooling&amp;ventilation'!$D$3)*'input_cool&amp;vent_evolution'!AH$12)</f>
        <v>664183.18998707039</v>
      </c>
      <c r="DN144" s="2">
        <f>IF($D144=3,(AS144*$P144*$M144*'input_cooling&amp;ventilation'!$D$3)*'input_cool&amp;vent_evolution'!AI$11,(AS144*$Q144*'input_cooling&amp;ventilation'!$D$3)*'input_cool&amp;vent_evolution'!AI$12)</f>
        <v>652703.16212993895</v>
      </c>
      <c r="DO144" s="2">
        <f>IF($D144=3,(AT144*$P144*$M144*'input_cooling&amp;ventilation'!$D$3)*'input_cool&amp;vent_evolution'!AJ$11,(AT144*$Q144*'input_cooling&amp;ventilation'!$D$3)*'input_cool&amp;vent_evolution'!AJ$12)</f>
        <v>640804.26054254244</v>
      </c>
      <c r="DP144" s="2">
        <f>IF($D144=3,(AU144*$P144*$M144*'input_cooling&amp;ventilation'!$D$3)*'input_cool&amp;vent_evolution'!AK$11,(AU144*$Q144*'input_cooling&amp;ventilation'!$D$3)*'input_cool&amp;vent_evolution'!AK$12)</f>
        <v>634261.35524137912</v>
      </c>
      <c r="DQ144" s="2">
        <f>IF($D144=3,(AV144*$P144*$M144*'input_cooling&amp;ventilation'!$D$3)*'input_cool&amp;vent_evolution'!AL$11,(AV144*$Q144*'input_cooling&amp;ventilation'!$D$3)*'input_cool&amp;vent_evolution'!AL$12)</f>
        <v>616321.14456824446</v>
      </c>
      <c r="DR144" s="2">
        <f>IF($D144=3,(AW144*$P144*$M144*'input_cooling&amp;ventilation'!$D$3)*'input_cool&amp;vent_evolution'!AM$11,(AW144*$Q144*'input_cooling&amp;ventilation'!$D$3)*'input_cool&amp;vent_evolution'!AM$12)</f>
        <v>603883.32017720316</v>
      </c>
      <c r="DS144" s="2">
        <f>IF($D144=3,(AX144*$P144*$M144*'input_cooling&amp;ventilation'!$D$3)*'input_cool&amp;vent_evolution'!AN$11,(AX144*$Q144*'input_cooling&amp;ventilation'!$D$3)*'input_cool&amp;vent_evolution'!AN$12)</f>
        <v>591258.06720558403</v>
      </c>
      <c r="DT144" s="2">
        <f>IF($D144=3,(AY144*$P144*$M144*'input_cooling&amp;ventilation'!$D$3)*'input_cool&amp;vent_evolution'!AO$11,(AY144*$Q144*'input_cooling&amp;ventilation'!$D$3)*'input_cool&amp;vent_evolution'!AO$12)</f>
        <v>578637.61888857151</v>
      </c>
      <c r="DU144" s="2">
        <f>IF($D144=3,(AZ144*$P144*$M144*'input_cooling&amp;ventilation'!$D$3)*'input_cool&amp;vent_evolution'!AP$11,(AZ144*$Q144*'input_cooling&amp;ventilation'!$D$3)*'input_cool&amp;vent_evolution'!AP$12)</f>
        <v>566086.45836598973</v>
      </c>
      <c r="DV144" s="2">
        <f>IF($D144=3,(BA144*$P144*$M144*'input_cooling&amp;ventilation'!$D$3)*'input_cool&amp;vent_evolution'!AQ$11,(BA144*$Q144*'input_cooling&amp;ventilation'!$D$3)*'input_cool&amp;vent_evolution'!AQ$12)</f>
        <v>553649.2565457063</v>
      </c>
      <c r="DW144" s="2">
        <f>IF($D144=3,(BB144*$P144*$M144*'input_cooling&amp;ventilation'!$D$3)*'input_cool&amp;vent_evolution'!AR$11,(BB144*$Q144*'input_cooling&amp;ventilation'!$D$3)*'input_cool&amp;vent_evolution'!AR$12)</f>
        <v>541394.81764401321</v>
      </c>
      <c r="DX144" s="2">
        <f>IF($D144=3,(BC144*$P144*$M144*'input_cooling&amp;ventilation'!$D$3)*'input_cool&amp;vent_evolution'!AS$11,(BC144*$Q144*'input_cooling&amp;ventilation'!$D$3)*'input_cool&amp;vent_evolution'!AS$12)</f>
        <v>529388.28501558374</v>
      </c>
      <c r="DY144" s="2">
        <f>IF($D144=3,(BD144*$P144*$M144*'input_cooling&amp;ventilation'!$D$3)*'input_cool&amp;vent_evolution'!AT$11,(BD144*$Q144*'input_cooling&amp;ventilation'!$D$3)*'input_cool&amp;vent_evolution'!AT$12)</f>
        <v>517699.17086974665</v>
      </c>
      <c r="DZ144" s="2">
        <f>IF($D144=3,(BE144*$P144*$M144*'input_cooling&amp;ventilation'!$D$3)*'input_cool&amp;vent_evolution'!AU$11,(BE144*$Q144*'input_cooling&amp;ventilation'!$D$3)*'input_cool&amp;vent_evolution'!AU$12)</f>
        <v>522627.46195775922</v>
      </c>
      <c r="EA144" s="2">
        <f>IF($D144=3,(BF144*$P144*$M144*'input_cooling&amp;ventilation'!$D$3)*'input_cool&amp;vent_evolution'!AV$11,(BF144*$Q144*'input_cooling&amp;ventilation'!$D$3)*'input_cool&amp;vent_evolution'!AV$12)</f>
        <v>527602.66842523334</v>
      </c>
      <c r="EB144">
        <v>0.25</v>
      </c>
      <c r="EC144" s="2">
        <f t="shared" si="193"/>
        <v>10481006.25</v>
      </c>
      <c r="ED144" s="2">
        <f>IF($D144=3,(EC144*(1+'input_cool&amp;vent_evolution'!M$10)),EC144*(1+'input_cool&amp;vent_evolution'!M$9))</f>
        <v>10704420.863650067</v>
      </c>
      <c r="EE144" s="2">
        <f>IF($D144=3,(ED144*(1+'input_cool&amp;vent_evolution'!N$10)),ED144*(1+'input_cool&amp;vent_evolution'!N$9))</f>
        <v>10928066.063078884</v>
      </c>
      <c r="EF144" s="2">
        <f>IF($D144=3,(EE144*(1+'input_cool&amp;vent_evolution'!O$10)),EE144*(1+'input_cool&amp;vent_evolution'!O$9))</f>
        <v>11151941.852318378</v>
      </c>
      <c r="EG144" s="2">
        <f>IF($D144=3,(EF144*(1+'input_cool&amp;vent_evolution'!P$10)),EF144*(1+'input_cool&amp;vent_evolution'!P$9))</f>
        <v>11363626.26382002</v>
      </c>
      <c r="EH144" s="2">
        <f>IF($D144=3,(EG144*(1+'input_cool&amp;vent_evolution'!Q$10)),EG144*(1+'input_cool&amp;vent_evolution'!Q$9))</f>
        <v>11575541.265580345</v>
      </c>
      <c r="EI144" s="2">
        <f>IF($D144=3,(EH144*(1+'input_cool&amp;vent_evolution'!R$10)),EH144*(1+'input_cool&amp;vent_evolution'!R$9))</f>
        <v>11742051.361163879</v>
      </c>
      <c r="EJ144" s="2">
        <f>IF($D144=3,(EI144*(1+'input_cool&amp;vent_evolution'!S$10)),EI144*(1+'input_cool&amp;vent_evolution'!S$9))</f>
        <v>11908662.652322792</v>
      </c>
      <c r="EK144" s="2">
        <f>IF($D144=3,(EJ144*(1+'input_cool&amp;vent_evolution'!T$10)),EJ144*(1+'input_cool&amp;vent_evolution'!T$9))</f>
        <v>12075375.138161106</v>
      </c>
      <c r="EL144" s="2">
        <f>IF($D144=3,(EK144*(1+'input_cool&amp;vent_evolution'!U$10)),EK144*(1+'input_cool&amp;vent_evolution'!U$9))</f>
        <v>12242188.811510867</v>
      </c>
      <c r="EM144" s="2">
        <f>IF($D144=3,(EL144*(1+'input_cool&amp;vent_evolution'!V$10)),EL144*(1+'input_cool&amp;vent_evolution'!V$9))</f>
        <v>12409103.678644026</v>
      </c>
      <c r="EN144" s="2">
        <f>IF($D144=3,(EM144*(1+'input_cool&amp;vent_evolution'!W$10)),EM144*(1+'input_cool&amp;vent_evolution'!W$9))</f>
        <v>12538919.063339876</v>
      </c>
      <c r="EO144" s="2">
        <f>IF($D144=3,(EN144*(1+'input_cool&amp;vent_evolution'!X$10)),EN144*(1+'input_cool&amp;vent_evolution'!X$9))</f>
        <v>12668819.138990654</v>
      </c>
      <c r="EP144" s="2">
        <f>IF($D144=3,(EO144*(1+'input_cool&amp;vent_evolution'!Y$10)),EO144*(1+'input_cool&amp;vent_evolution'!Y$9))</f>
        <v>12798803.910524298</v>
      </c>
      <c r="EQ144" s="2">
        <f>IF($D144=3,(EP144*(1+'input_cool&amp;vent_evolution'!Z$10)),EP144*(1+'input_cool&amp;vent_evolution'!Z$9))</f>
        <v>12928873.369876912</v>
      </c>
      <c r="ER144" s="2">
        <f>IF($D144=3,(EQ144*(1+'input_cool&amp;vent_evolution'!AA$10)),EQ144*(1+'input_cool&amp;vent_evolution'!AA$9))</f>
        <v>13059027.525112387</v>
      </c>
      <c r="ES144" s="2">
        <f>IF($D144=3,(ER144*(1+'input_cool&amp;vent_evolution'!AB$10)),ER144*(1+'input_cool&amp;vent_evolution'!AB$9))</f>
        <v>13149624.806373866</v>
      </c>
      <c r="ET144" s="2">
        <f>IF($D144=3,(ES144*(1+'input_cool&amp;vent_evolution'!AC$10)),ES144*(1+'input_cool&amp;vent_evolution'!AC$9))</f>
        <v>13240285.655131098</v>
      </c>
      <c r="EU144" s="2">
        <f>IF($D144=3,(ET144*(1+'input_cool&amp;vent_evolution'!AD$10)),ET144*(1+'input_cool&amp;vent_evolution'!AD$9))</f>
        <v>13331010.082583981</v>
      </c>
      <c r="EV144" s="2">
        <f>IF($D144=3,(EU144*(1+'input_cool&amp;vent_evolution'!AE$10)),EU144*(1+'input_cool&amp;vent_evolution'!AE$9))</f>
        <v>13421798.078428613</v>
      </c>
      <c r="EW144" s="2">
        <f>IF($D144=3,(EV144*(1+'input_cool&amp;vent_evolution'!AF$10)),EV144*(1+'input_cool&amp;vent_evolution'!AF$9))</f>
        <v>13512649.652520899</v>
      </c>
      <c r="EX144" s="2">
        <f>IF($D144=3,(EW144*(1+'input_cool&amp;vent_evolution'!AG$10)),EW144*(1+'input_cool&amp;vent_evolution'!AG$9))</f>
        <v>13570089.513257861</v>
      </c>
      <c r="EY144" s="2">
        <f>IF($D144=3,(EX144*(1+'input_cool&amp;vent_evolution'!AH$10)),EX144*(1+'input_cool&amp;vent_evolution'!AH$9))</f>
        <v>13627546.475793948</v>
      </c>
      <c r="EZ144" s="2">
        <f>IF($D144=3,(EY144*(1+'input_cool&amp;vent_evolution'!AI$10)),EY144*(1+'input_cool&amp;vent_evolution'!AI$9))</f>
        <v>13685020.543265134</v>
      </c>
      <c r="FA144" s="2">
        <f>IF($D144=3,(EZ144*(1+'input_cool&amp;vent_evolution'!AJ$10)),EZ144*(1+'input_cool&amp;vent_evolution'!AJ$9))</f>
        <v>13742511.712087451</v>
      </c>
      <c r="FB144" s="2">
        <f>IF($D144=3,(FA144*(1+'input_cool&amp;vent_evolution'!AK$10)),FA144*(1+'input_cool&amp;vent_evolution'!AK$9))</f>
        <v>13800019.97464495</v>
      </c>
      <c r="FC144" s="2">
        <f>IF($D144=3,(FB144*(1+'input_cool&amp;vent_evolution'!AL$10)),FB144*(1+'input_cool&amp;vent_evolution'!AL$9))</f>
        <v>13857545.347513502</v>
      </c>
      <c r="FD144" s="2">
        <f>IF($D144=3,(FC144*(1+'input_cool&amp;vent_evolution'!AM$10)),FC144*(1+'input_cool&amp;vent_evolution'!AM$9))</f>
        <v>13915087.816805212</v>
      </c>
      <c r="FE144" s="2">
        <f>IF($D144=3,(FD144*(1+'input_cool&amp;vent_evolution'!AN$10)),FD144*(1+'input_cool&amp;vent_evolution'!AN$9))</f>
        <v>13972647.391032027</v>
      </c>
      <c r="FF144" s="2">
        <f>IF($D144=3,(FE144*(1+'input_cool&amp;vent_evolution'!AO$10)),FE144*(1+'input_cool&amp;vent_evolution'!AO$9))</f>
        <v>14030224.064817986</v>
      </c>
      <c r="FG144" s="2">
        <f>IF($D144=3,(FF144*(1+'input_cool&amp;vent_evolution'!AP$10)),FF144*(1+'input_cool&amp;vent_evolution'!AP$9))</f>
        <v>14087817.841747051</v>
      </c>
      <c r="FH144" s="2">
        <f>IF($D144=3,(FG144*(1+'input_cool&amp;vent_evolution'!AQ$10)),FG144*(1+'input_cool&amp;vent_evolution'!AQ$9))</f>
        <v>14145428.716443278</v>
      </c>
      <c r="FI144" s="2">
        <f>IF($D144=3,(FH144*(1+'input_cool&amp;vent_evolution'!AR$10)),FH144*(1+'input_cool&amp;vent_evolution'!AR$9))</f>
        <v>14203056.695178604</v>
      </c>
      <c r="FJ144" s="2">
        <f>IF($D144=3,(FI144*(1+'input_cool&amp;vent_evolution'!AS$10)),FI144*(1+'input_cool&amp;vent_evolution'!AS$9))</f>
        <v>14260701.773921072</v>
      </c>
      <c r="FK144" s="2">
        <f>IF($D144=3,(FJ144*(1+'input_cool&amp;vent_evolution'!AT$10)),FJ144*(1+'input_cool&amp;vent_evolution'!AT$9))</f>
        <v>14318363.958046615</v>
      </c>
      <c r="FL144" s="2">
        <f>IF($D144=3,(FK144*(1+'input_cool&amp;vent_evolution'!AU$10)),FK144*(1+'input_cool&amp;vent_evolution'!AU$9))</f>
        <v>14376259.295317832</v>
      </c>
      <c r="FM144" s="2">
        <f t="shared" si="194"/>
        <v>11529841.497295253</v>
      </c>
      <c r="FN144" s="2">
        <f t="shared" si="195"/>
        <v>11775613.231623217</v>
      </c>
      <c r="FO144" s="2">
        <f t="shared" si="196"/>
        <v>12021638.626469752</v>
      </c>
      <c r="FP144" s="2">
        <f t="shared" si="197"/>
        <v>12267917.686270259</v>
      </c>
      <c r="FQ144" s="2">
        <f t="shared" si="198"/>
        <v>12500785.3760555</v>
      </c>
      <c r="FR144" s="2">
        <f t="shared" si="199"/>
        <v>12733906.73128755</v>
      </c>
      <c r="FS144" s="2">
        <f t="shared" si="200"/>
        <v>12917079.507258141</v>
      </c>
      <c r="FT144" s="2">
        <f t="shared" si="201"/>
        <v>13100363.605454531</v>
      </c>
      <c r="FU144" s="2">
        <f t="shared" si="202"/>
        <v>13283759.024891082</v>
      </c>
      <c r="FV144" s="2">
        <f t="shared" si="203"/>
        <v>13467265.757682538</v>
      </c>
      <c r="FW144" s="2">
        <f t="shared" si="204"/>
        <v>13650883.810728485</v>
      </c>
      <c r="FX144" s="2">
        <f t="shared" si="205"/>
        <v>13793689.832760347</v>
      </c>
      <c r="FY144" s="2">
        <f t="shared" si="206"/>
        <v>13936589.020778684</v>
      </c>
      <c r="FZ144" s="2">
        <f t="shared" si="207"/>
        <v>14079581.380204579</v>
      </c>
      <c r="GA144" s="2">
        <f t="shared" si="208"/>
        <v>14222666.902167179</v>
      </c>
      <c r="GB144" s="2">
        <f t="shared" si="209"/>
        <v>14365845.595537331</v>
      </c>
      <c r="GC144" s="2">
        <f t="shared" si="210"/>
        <v>14465508.954962455</v>
      </c>
      <c r="GD144" s="2">
        <f t="shared" si="211"/>
        <v>14565242.243088407</v>
      </c>
      <c r="GE144" s="2">
        <f t="shared" si="212"/>
        <v>14665045.472235857</v>
      </c>
      <c r="GF144" s="2">
        <f t="shared" si="213"/>
        <v>14764918.631069791</v>
      </c>
      <c r="GG144" s="2">
        <f t="shared" si="214"/>
        <v>14864861.730432395</v>
      </c>
      <c r="GH144" s="2">
        <f t="shared" si="215"/>
        <v>14928049.603249842</v>
      </c>
      <c r="GI144" s="2">
        <f t="shared" si="216"/>
        <v>14991256.289245008</v>
      </c>
      <c r="GJ144" s="2">
        <f t="shared" si="217"/>
        <v>15054481.791867683</v>
      </c>
      <c r="GK144" s="2">
        <f t="shared" si="218"/>
        <v>15117726.107175246</v>
      </c>
      <c r="GL144" s="2">
        <f t="shared" si="219"/>
        <v>15180989.226789625</v>
      </c>
      <c r="GM144" s="2">
        <f t="shared" si="220"/>
        <v>15244271.168945441</v>
      </c>
      <c r="GN144" s="2">
        <f t="shared" si="221"/>
        <v>15307571.918365028</v>
      </c>
      <c r="GO144" s="2">
        <f t="shared" si="222"/>
        <v>15370891.484412132</v>
      </c>
      <c r="GP144" s="2">
        <f t="shared" si="223"/>
        <v>15434229.861172814</v>
      </c>
      <c r="GQ144" s="2">
        <f t="shared" si="224"/>
        <v>15497587.052589688</v>
      </c>
      <c r="GR144" s="2">
        <f t="shared" si="225"/>
        <v>15560963.052748837</v>
      </c>
      <c r="GS144" s="2">
        <f t="shared" si="226"/>
        <v>15624357.868549833</v>
      </c>
      <c r="GT144" s="2">
        <f t="shared" si="227"/>
        <v>15687771.495557234</v>
      </c>
      <c r="GU144" s="2">
        <f t="shared" si="228"/>
        <v>15751203.93968495</v>
      </c>
      <c r="GV144" s="2">
        <f t="shared" si="229"/>
        <v>15814892.868614804</v>
      </c>
      <c r="GW144" s="2">
        <f>IF($D144=3,($N144*$M144*EC144*'input_cooling&amp;ventilation'!$D$3)*'input_cool&amp;vent_evolution'!M$11,($O144*$M144*EC144*'input_cooling&amp;ventilation'!$D$3)*'input_cool&amp;vent_evolution'!M$10)</f>
        <v>2390422.6243943674</v>
      </c>
      <c r="GX144" s="2">
        <f>IF($D144=3,($N144*$M144*ED144*'input_cooling&amp;ventilation'!$D$3)*'input_cool&amp;vent_evolution'!N$11,($O144*$M144*ED144*'input_cooling&amp;ventilation'!$D$3)*'input_cool&amp;vent_evolution'!N$10)</f>
        <v>2259657.3725977652</v>
      </c>
      <c r="GY144" s="2">
        <f>IF($D144=3,($N144*$M144*EE144*'input_cooling&amp;ventilation'!$D$3)*'input_cool&amp;vent_evolution'!O$11,($O144*$M144*EE144*'input_cooling&amp;ventilation'!$D$3)*'input_cool&amp;vent_evolution'!O$10)</f>
        <v>2162605.511510422</v>
      </c>
      <c r="GZ144" s="2">
        <f>IF($D144=3,($N144*$M144*EF144*'input_cooling&amp;ventilation'!$D$3)*'input_cool&amp;vent_evolution'!P$11,($O144*$M144*EF144*'input_cooling&amp;ventilation'!$D$3)*'input_cool&amp;vent_evolution'!P$10)</f>
        <v>2439727.3612345313</v>
      </c>
      <c r="HA144" s="2">
        <f>IF($D144=3,($N144*$M144*EG144*'input_cooling&amp;ventilation'!$D$3)*'input_cool&amp;vent_evolution'!Q$11,($O144*$M144*EG144*'input_cooling&amp;ventilation'!$D$3)*'input_cool&amp;vent_evolution'!Q$10)</f>
        <v>2689929.7886864035</v>
      </c>
      <c r="HB144" s="2">
        <f>IF($D144=3,($N144*$M144*EH144*'input_cooling&amp;ventilation'!$D$3)*'input_cool&amp;vent_evolution'!R$11,($O144*$M144*EH144*'input_cooling&amp;ventilation'!$D$3)*'input_cool&amp;vent_evolution'!R$10)</f>
        <v>2846300.2111920728</v>
      </c>
      <c r="HC144" s="2">
        <f>IF($D144=3,($N144*$M144*EI144*'input_cooling&amp;ventilation'!$D$3)*'input_cool&amp;vent_evolution'!S$11,($O144*$M144*EI144*'input_cooling&amp;ventilation'!$D$3)*'input_cool&amp;vent_evolution'!S$10)</f>
        <v>2943497.07219317</v>
      </c>
      <c r="HD144" s="2">
        <f>IF($D144=3,($N144*$M144*EJ144*'input_cooling&amp;ventilation'!$D$3)*'input_cool&amp;vent_evolution'!T$11,($O144*$M144*EJ144*'input_cooling&amp;ventilation'!$D$3)*'input_cool&amp;vent_evolution'!T$10)</f>
        <v>3048839.021664496</v>
      </c>
      <c r="HE144" s="2">
        <f>IF($D144=3,($N144*$M144*EK144*'input_cooling&amp;ventilation'!$D$3)*'input_cool&amp;vent_evolution'!U$11,($O144*$M144*EK144*'input_cooling&amp;ventilation'!$D$3)*'input_cool&amp;vent_evolution'!U$10)</f>
        <v>3485174.1932763476</v>
      </c>
      <c r="HF144" s="2">
        <f>IF($D144=3,($N144*$M144*EL144*'input_cooling&amp;ventilation'!$D$3)*'input_cool&amp;vent_evolution'!V$11,($O144*$M144*EL144*'input_cooling&amp;ventilation'!$D$3)*'input_cool&amp;vent_evolution'!V$10)</f>
        <v>3504090.5509738214</v>
      </c>
      <c r="HG144" s="2">
        <f>IF($D144=3,($N144*$M144*EM144*'input_cooling&amp;ventilation'!$D$3)*'input_cool&amp;vent_evolution'!W$11,($O144*$M144*EM144*'input_cooling&amp;ventilation'!$D$3)*'input_cool&amp;vent_evolution'!W$10)</f>
        <v>3384930.4697185527</v>
      </c>
      <c r="HH144" s="2">
        <f>IF($D144=3,($N144*$M144*EN144*'input_cooling&amp;ventilation'!$D$3)*'input_cool&amp;vent_evolution'!X$11,($O144*$M144*EN144*'input_cooling&amp;ventilation'!$D$3)*'input_cool&amp;vent_evolution'!X$10)</f>
        <v>3479067.9766946854</v>
      </c>
      <c r="HI144" s="2">
        <f>IF($D144=3,($N144*$M144*EO144*'input_cooling&amp;ventilation'!$D$3)*'input_cool&amp;vent_evolution'!Y$11,($O144*$M144*EO144*'input_cooling&amp;ventilation'!$D$3)*'input_cool&amp;vent_evolution'!Y$10)</f>
        <v>3529755.2458025636</v>
      </c>
      <c r="HJ144" s="2">
        <f>IF($D144=3,($N144*$M144*EP144*'input_cooling&amp;ventilation'!$D$3)*'input_cool&amp;vent_evolution'!Z$11,($O144*$M144*EP144*'input_cooling&amp;ventilation'!$D$3)*'input_cool&amp;vent_evolution'!Z$10)</f>
        <v>3750935.7614796045</v>
      </c>
      <c r="HK144" s="2">
        <f>IF($D144=3,($N144*$M144*EQ144*'input_cooling&amp;ventilation'!$D$3)*'input_cool&amp;vent_evolution'!AA$11,($O144*$M144*EQ144*'input_cooling&amp;ventilation'!$D$3)*'input_cool&amp;vent_evolution'!AA$10)</f>
        <v>3741940.0679048058</v>
      </c>
      <c r="HL144" s="2">
        <f>IF($D144=3,($N144*$M144*ER144*'input_cooling&amp;ventilation'!$D$3)*'input_cool&amp;vent_evolution'!AB$11,($O144*$M144*ER144*'input_cooling&amp;ventilation'!$D$3)*'input_cool&amp;vent_evolution'!AB$10)</f>
        <v>3330086.8178208959</v>
      </c>
      <c r="HM144" s="2">
        <f>IF($D144=3,($N144*$M144*ES144*'input_cooling&amp;ventilation'!$D$3)*'input_cool&amp;vent_evolution'!AC$11,($O144*$M144*ES144*'input_cooling&amp;ventilation'!$D$3)*'input_cool&amp;vent_evolution'!AC$10)</f>
        <v>3290721.2867257483</v>
      </c>
      <c r="HN144" s="2">
        <f>IF($D144=3,($N144*$M144*ET144*'input_cooling&amp;ventilation'!$D$3)*'input_cool&amp;vent_evolution'!AD$11,($O144*$M144*ET144*'input_cooling&amp;ventilation'!$D$3)*'input_cool&amp;vent_evolution'!AD$10)</f>
        <v>3221286.3083256013</v>
      </c>
      <c r="HO144" s="2">
        <f>IF($D144=3,($N144*$M144*EU144*'input_cooling&amp;ventilation'!$D$3)*'input_cool&amp;vent_evolution'!AE$11,($O144*$M144*EU144*'input_cooling&amp;ventilation'!$D$3)*'input_cool&amp;vent_evolution'!AE$10)</f>
        <v>3143976.8808993804</v>
      </c>
      <c r="HP144" s="2">
        <f>IF($D144=3,($N144*$M144*EV144*'input_cooling&amp;ventilation'!$D$3)*'input_cool&amp;vent_evolution'!AF$11,($O144*$M144*EV144*'input_cooling&amp;ventilation'!$D$3)*'input_cool&amp;vent_evolution'!AF$10)</f>
        <v>3049992.9823989207</v>
      </c>
      <c r="HQ144" s="2">
        <f>IF($D144=3,($N144*$M144*EW144*'input_cooling&amp;ventilation'!$D$3)*'input_cool&amp;vent_evolution'!AG$11,($O144*$M144*EW144*'input_cooling&amp;ventilation'!$D$3)*'input_cool&amp;vent_evolution'!AG$10)</f>
        <v>2993655.0584715786</v>
      </c>
      <c r="HR144" s="2">
        <f>IF($D144=3,($N144*$M144*EX144*'input_cooling&amp;ventilation'!$D$3)*'input_cool&amp;vent_evolution'!AH$11,($O144*$M144*EX144*'input_cooling&amp;ventilation'!$D$3)*'input_cool&amp;vent_evolution'!AH$10)</f>
        <v>2914988.8529047808</v>
      </c>
      <c r="HS144" s="2">
        <f>IF($D144=3,($N144*$M144*EY144*'input_cooling&amp;ventilation'!$D$3)*'input_cool&amp;vent_evolution'!AI$11,($O144*$M144*EY144*'input_cooling&amp;ventilation'!$D$3)*'input_cool&amp;vent_evolution'!AI$10)</f>
        <v>2836823.3929476426</v>
      </c>
      <c r="HT144" s="2">
        <f>IF($D144=3,($N144*$M144*EZ144*'input_cooling&amp;ventilation'!$D$3)*'input_cool&amp;vent_evolution'!AJ$11,($O144*$M144*EZ144*'input_cooling&amp;ventilation'!$D$3)*'input_cool&amp;vent_evolution'!AJ$10)</f>
        <v>2759234.9894061624</v>
      </c>
      <c r="HU144" s="2">
        <f>IF($D144=3,($N144*$M144*FA144*'input_cooling&amp;ventilation'!$D$3)*'input_cool&amp;vent_evolution'!AK$11,($O144*$M144*FA144*'input_cooling&amp;ventilation'!$D$3)*'input_cool&amp;vent_evolution'!AK$10)</f>
        <v>2706791.5422659474</v>
      </c>
      <c r="HV144" s="2">
        <f>IF($D144=3,($N144*$M144*FB144*'input_cooling&amp;ventilation'!$D$3)*'input_cool&amp;vent_evolution'!AL$11,($O144*$M144*FB144*'input_cooling&amp;ventilation'!$D$3)*'input_cool&amp;vent_evolution'!AL$10)</f>
        <v>2607598.0967033324</v>
      </c>
      <c r="HW144" s="2">
        <f>IF($D144=3,($N144*$M144*FC144*'input_cooling&amp;ventilation'!$D$3)*'input_cool&amp;vent_evolution'!AM$11,($O144*$M144*FC144*'input_cooling&amp;ventilation'!$D$3)*'input_cool&amp;vent_evolution'!AM$10)</f>
        <v>2534262.5078432644</v>
      </c>
      <c r="HX144" s="2">
        <f>IF($D144=3,($N144*$M144*FD144*'input_cooling&amp;ventilation'!$D$3)*'input_cool&amp;vent_evolution'!AN$11,($O144*$M144*FD144*'input_cooling&amp;ventilation'!$D$3)*'input_cool&amp;vent_evolution'!AN$10)</f>
        <v>2462092.8601076407</v>
      </c>
      <c r="HY144" s="2">
        <f>IF($D144=3,($N144*$M144*FE144*'input_cooling&amp;ventilation'!$D$3)*'input_cool&amp;vent_evolution'!AO$11,($O144*$M144*FE144*'input_cooling&amp;ventilation'!$D$3)*'input_cool&amp;vent_evolution'!AO$10)</f>
        <v>2391789.5682602981</v>
      </c>
      <c r="HZ144" s="2">
        <f>IF($D144=3,($N144*$M144*FF144*'input_cooling&amp;ventilation'!$D$3)*'input_cool&amp;vent_evolution'!AP$11,($O144*$M144*FF144*'input_cooling&amp;ventilation'!$D$3)*'input_cool&amp;vent_evolution'!AP$10)</f>
        <v>2323502.6934499228</v>
      </c>
      <c r="IA144" s="2">
        <f>IF($D144=3,($N144*$M144*FG144*'input_cooling&amp;ventilation'!$D$3)*'input_cool&amp;vent_evolution'!AQ$11,($O144*$M144*FG144*'input_cooling&amp;ventilation'!$D$3)*'input_cool&amp;vent_evolution'!AQ$10)</f>
        <v>2257299.3258425747</v>
      </c>
      <c r="IB144" s="2">
        <f>IF($D144=3,($N144*$M144*FH144*'input_cooling&amp;ventilation'!$D$3)*'input_cool&amp;vent_evolution'!AR$11,($O144*$M144*FH144*'input_cooling&amp;ventilation'!$D$3)*'input_cool&amp;vent_evolution'!AR$10)</f>
        <v>2193345.8490306041</v>
      </c>
      <c r="IC144" s="2">
        <f>IF($D144=3,($N144*$M144*FI144*'input_cooling&amp;ventilation'!$D$3)*'input_cool&amp;vent_evolution'!AS$11,($O144*$M144*FI144*'input_cooling&amp;ventilation'!$D$3)*'input_cool&amp;vent_evolution'!AS$10)</f>
        <v>2131792.4316435386</v>
      </c>
      <c r="ID144" s="2">
        <f>IF($D144=3,($N144*$M144*FJ144*'input_cooling&amp;ventilation'!$D$3)*'input_cool&amp;vent_evolution'!AT$11,($O144*$M144*FJ144*'input_cooling&amp;ventilation'!$D$3)*'input_cool&amp;vent_evolution'!AT$10)</f>
        <v>2072806.5126486453</v>
      </c>
      <c r="IE144" s="2">
        <f>IF($D144=3,($N144*$M144*FK144*'input_cooling&amp;ventilation'!$D$3)*'input_cool&amp;vent_evolution'!AU$11,($O144*$M144*FK144*'input_cooling&amp;ventilation'!$D$3)*'input_cool&amp;vent_evolution'!AU$10)</f>
        <v>2081187.7657372938</v>
      </c>
      <c r="IF144" s="2">
        <f>IF($D144=3,($N144*$M144*FL144*'input_cooling&amp;ventilation'!$D$3)*'input_cool&amp;vent_evolution'!AV$11,($O144*$M144*FL144*'input_cooling&amp;ventilation'!$D$3)*'input_cool&amp;vent_evolution'!AV$10)</f>
        <v>2089602.9078565428</v>
      </c>
    </row>
    <row r="145" spans="1:240" x14ac:dyDescent="0.25">
      <c r="A145">
        <v>143</v>
      </c>
      <c r="B145">
        <v>100100</v>
      </c>
      <c r="C145">
        <v>19</v>
      </c>
      <c r="D145">
        <v>3</v>
      </c>
      <c r="E145">
        <v>8</v>
      </c>
      <c r="F145" s="2">
        <v>63602175</v>
      </c>
      <c r="G145" s="2">
        <v>69725026.111063495</v>
      </c>
      <c r="H145" s="2">
        <v>63602175</v>
      </c>
      <c r="I145" s="17">
        <v>0.13</v>
      </c>
      <c r="J145">
        <v>6.0403006000000002E-2</v>
      </c>
      <c r="K145" s="2">
        <f t="shared" si="154"/>
        <v>3841762.5581380501</v>
      </c>
      <c r="L145" s="2">
        <f t="shared" si="155"/>
        <v>9064253.3944382556</v>
      </c>
      <c r="M145">
        <v>0.32523759239704297</v>
      </c>
      <c r="N145" s="17">
        <f>'input_cooling&amp;ventilation'!$D$5</f>
        <v>57.500092182043396</v>
      </c>
      <c r="O145" s="45">
        <f>'input_cooling&amp;ventilation'!$D$6</f>
        <v>19.328678831353667</v>
      </c>
      <c r="P145" s="45">
        <f>'input_cooling&amp;ventilation'!$C$5</f>
        <v>50.351688737400465</v>
      </c>
      <c r="Q145" s="45">
        <f>'input_cooling&amp;ventilation'!$C$6</f>
        <v>32.240814214248743</v>
      </c>
      <c r="R145">
        <v>17</v>
      </c>
      <c r="S145">
        <v>12</v>
      </c>
      <c r="T145">
        <v>14</v>
      </c>
      <c r="U145" s="2">
        <f t="shared" si="156"/>
        <v>3145685.5131654069</v>
      </c>
      <c r="V145" s="2">
        <f t="shared" si="157"/>
        <v>6979919.8383681411</v>
      </c>
      <c r="W145" s="2">
        <v>6610488.4665435161</v>
      </c>
      <c r="X145" s="57">
        <f>IF($D145=3,(W145*(1+'input_cool&amp;vent_evolution'!M$11)),(W145*(1+'input_cool&amp;vent_evolution'!M$12)))</f>
        <v>6709231.4574373318</v>
      </c>
      <c r="Y145" s="57">
        <f>IF($D145=3,(X145*(1+'input_cool&amp;vent_evolution'!N$11)),(X145*(1+'input_cool&amp;vent_evolution'!N$12)))</f>
        <v>6801989.8484871853</v>
      </c>
      <c r="Z145" s="57">
        <f>IF($D145=3,(Y145*(1+'input_cool&amp;vent_evolution'!O$11)),(Y145*(1+'input_cool&amp;vent_evolution'!O$12)))</f>
        <v>6890149.7280911207</v>
      </c>
      <c r="AA145" s="57">
        <f>IF($D145=3,(Z145*(1+'input_cool&amp;vent_evolution'!P$11)),(Z145*(1+'input_cool&amp;vent_evolution'!P$12)))</f>
        <v>6988873.2125183297</v>
      </c>
      <c r="AB145" s="57">
        <f>IF($D145=3,(AA145*(1+'input_cool&amp;vent_evolution'!Q$11)),(AA145*(1+'input_cool&amp;vent_evolution'!Q$12)))</f>
        <v>7097224.0268435134</v>
      </c>
      <c r="AC145" s="57">
        <f>IF($D145=3,(AB145*(1+'input_cool&amp;vent_evolution'!R$11)),(AB145*(1+'input_cool&amp;vent_evolution'!R$12)))</f>
        <v>7211519.472903925</v>
      </c>
      <c r="AD145" s="57">
        <f>IF($D145=3,(AC145*(1+'input_cool&amp;vent_evolution'!S$11)),(AC145*(1+'input_cool&amp;vent_evolution'!S$12)))</f>
        <v>7329918.307677866</v>
      </c>
      <c r="AE145" s="57">
        <f>IF($D145=3,(AD145*(1+'input_cool&amp;vent_evolution'!T$11)),(AD145*(1+'input_cool&amp;vent_evolution'!T$12)))</f>
        <v>7452823.9019942433</v>
      </c>
      <c r="AF145" s="57">
        <f>IF($D145=3,(AE145*(1+'input_cool&amp;vent_evolution'!U$11)),(AE145*(1+'input_cool&amp;vent_evolution'!U$12)))</f>
        <v>7593702.7309405403</v>
      </c>
      <c r="AG145" s="57">
        <f>IF($D145=3,(AF145*(1+'input_cool&amp;vent_evolution'!V$11)),(AF145*(1+'input_cool&amp;vent_evolution'!V$12)))</f>
        <v>7736057.1175288148</v>
      </c>
      <c r="AH145" s="57">
        <f>IF($D145=3,(AG145*(1+'input_cool&amp;vent_evolution'!W$11)),(AG145*(1+'input_cool&amp;vent_evolution'!W$12)))</f>
        <v>7874264.1117774909</v>
      </c>
      <c r="AI145" s="57">
        <f>IF($D145=3,(AH145*(1+'input_cool&amp;vent_evolution'!X$11)),(AH145*(1+'input_cool&amp;vent_evolution'!X$12)))</f>
        <v>8017355.6024486059</v>
      </c>
      <c r="AJ145" s="57">
        <f>IF($D145=3,(AI145*(1+'input_cool&amp;vent_evolution'!Y$11)),(AI145*(1+'input_cool&amp;vent_evolution'!Y$12)))</f>
        <v>8163654.3533671806</v>
      </c>
      <c r="AK145" s="57">
        <f>IF($D145=3,(AJ145*(1+'input_cool&amp;vent_evolution'!Z$11)),(AJ145*(1+'input_cool&amp;vent_evolution'!Z$12)))</f>
        <v>8320349.6153937737</v>
      </c>
      <c r="AL145" s="57">
        <f>IF($D145=3,(AK145*(1+'input_cool&amp;vent_evolution'!AA$11)),(AK145*(1+'input_cool&amp;vent_evolution'!AA$12)))</f>
        <v>8478066.6984458808</v>
      </c>
      <c r="AM145" s="57">
        <f>IF($D145=3,(AL145*(1+'input_cool&amp;vent_evolution'!AB$11)),(AL145*(1+'input_cool&amp;vent_evolution'!AB$12)))</f>
        <v>8619659.9525827002</v>
      </c>
      <c r="AN145" s="57">
        <f>IF($D145=3,(AM145*(1+'input_cool&amp;vent_evolution'!AC$11)),(AM145*(1+'input_cool&amp;vent_evolution'!AC$12)))</f>
        <v>8760936.1144055631</v>
      </c>
      <c r="AO145" s="57">
        <f>IF($D145=3,(AN145*(1+'input_cool&amp;vent_evolution'!AD$11)),(AN145*(1+'input_cool&amp;vent_evolution'!AD$12)))</f>
        <v>8900535.4979190957</v>
      </c>
      <c r="AP145" s="57">
        <f>IF($D145=3,(AO145*(1+'input_cool&amp;vent_evolution'!AE$11)),(AO145*(1+'input_cool&amp;vent_evolution'!AE$12)))</f>
        <v>9038013.5717769619</v>
      </c>
      <c r="AQ145" s="57">
        <f>IF($D145=3,(AP145*(1+'input_cool&amp;vent_evolution'!AF$11)),(AP145*(1+'input_cool&amp;vent_evolution'!AF$12)))</f>
        <v>9172525.916675901</v>
      </c>
      <c r="AR145" s="57">
        <f>IF($D145=3,(AQ145*(1+'input_cool&amp;vent_evolution'!AG$11)),(AQ145*(1+'input_cool&amp;vent_evolution'!AG$12)))</f>
        <v>9305617.6875372771</v>
      </c>
      <c r="AS145" s="57">
        <f>IF($D145=3,(AR145*(1+'input_cool&amp;vent_evolution'!AH$11)),(AR145*(1+'input_cool&amp;vent_evolution'!AH$12)))</f>
        <v>9436536.002571797</v>
      </c>
      <c r="AT145" s="57">
        <f>IF($D145=3,(AS145*(1+'input_cool&amp;vent_evolution'!AI$11)),(AS145*(1+'input_cool&amp;vent_evolution'!AI$12)))</f>
        <v>9565191.469153868</v>
      </c>
      <c r="AU145" s="57">
        <f>IF($D145=3,(AT145*(1+'input_cool&amp;vent_evolution'!AJ$11)),(AT145*(1+'input_cool&amp;vent_evolution'!AJ$12)))</f>
        <v>9691501.5223468784</v>
      </c>
      <c r="AV145" s="57">
        <f>IF($D145=3,(AU145*(1+'input_cool&amp;vent_evolution'!AK$11)),(AU145*(1+'input_cool&amp;vent_evolution'!AK$12)))</f>
        <v>9816521.8919851519</v>
      </c>
      <c r="AW145" s="57">
        <f>IF($D145=3,(AV145*(1+'input_cool&amp;vent_evolution'!AL$11)),(AV145*(1+'input_cool&amp;vent_evolution'!AL$12)))</f>
        <v>9938006.0351905692</v>
      </c>
      <c r="AX145" s="57">
        <f>IF($D145=3,(AW145*(1+'input_cool&amp;vent_evolution'!AM$11)),(AW145*(1+'input_cool&amp;vent_evolution'!AM$12)))</f>
        <v>10057038.536986632</v>
      </c>
      <c r="AY145" s="57">
        <f>IF($D145=3,(AX145*(1+'input_cool&amp;vent_evolution'!AN$11)),(AX145*(1+'input_cool&amp;vent_evolution'!AN$12)))</f>
        <v>10173582.452996654</v>
      </c>
      <c r="AZ145" s="57">
        <f>IF($D145=3,(AY145*(1+'input_cool&amp;vent_evolution'!AO$11)),(AY145*(1+'input_cool&amp;vent_evolution'!AO$12)))</f>
        <v>10287638.730274543</v>
      </c>
      <c r="BA145" s="57">
        <f>IF($D145=3,(AZ145*(1+'input_cool&amp;vent_evolution'!AP$11)),(AZ145*(1+'input_cool&amp;vent_evolution'!AP$12)))</f>
        <v>10399221.026259145</v>
      </c>
      <c r="BB145" s="57">
        <f>IF($D145=3,(BA145*(1+'input_cool&amp;vent_evolution'!AQ$11)),(BA145*(1+'input_cool&amp;vent_evolution'!AQ$12)))</f>
        <v>10508351.803550405</v>
      </c>
      <c r="BC145" s="57">
        <f>IF($D145=3,(BB145*(1+'input_cool&amp;vent_evolution'!AR$11)),(BB145*(1+'input_cool&amp;vent_evolution'!AR$12)))</f>
        <v>10615067.086868184</v>
      </c>
      <c r="BD145" s="57">
        <f>IF($D145=3,(BC145*(1+'input_cool&amp;vent_evolution'!AS$11)),(BC145*(1+'input_cool&amp;vent_evolution'!AS$12)))</f>
        <v>10719415.741453378</v>
      </c>
      <c r="BE145" s="57">
        <f>IF($D145=3,(BD145*(1+'input_cool&amp;vent_evolution'!AT$11)),(BD145*(1+'input_cool&amp;vent_evolution'!AT$12)))</f>
        <v>10821460.334220553</v>
      </c>
      <c r="BF145" s="57">
        <f>IF($D145=3,(BE145*(1+'input_cool&amp;vent_evolution'!AU$11)),(BE145*(1+'input_cool&amp;vent_evolution'!AU$12)))</f>
        <v>10924476.351099283</v>
      </c>
      <c r="BG145" s="57">
        <f>IF($D145=3,(BF145*(1+'input_cool&amp;vent_evolution'!AV$11)),(BF145*(1+'input_cool&amp;vent_evolution'!AV$12)))</f>
        <v>11028473.039662406</v>
      </c>
      <c r="BH145" s="2">
        <f t="shared" si="230"/>
        <v>7732506.513971108</v>
      </c>
      <c r="BI145" s="2">
        <f t="shared" si="158"/>
        <v>7848009.4490658045</v>
      </c>
      <c r="BJ145" s="2">
        <f t="shared" si="159"/>
        <v>7956512.0002234969</v>
      </c>
      <c r="BK145" s="2">
        <f t="shared" si="160"/>
        <v>8059635.5207860833</v>
      </c>
      <c r="BL145" s="2">
        <f t="shared" si="161"/>
        <v>8175115.6385230515</v>
      </c>
      <c r="BM145" s="2">
        <f t="shared" si="162"/>
        <v>8301857.1617560005</v>
      </c>
      <c r="BN145" s="2">
        <f t="shared" si="163"/>
        <v>8435552.3169101663</v>
      </c>
      <c r="BO145" s="2">
        <f t="shared" si="164"/>
        <v>8574047.3412596751</v>
      </c>
      <c r="BP145" s="2">
        <f t="shared" si="165"/>
        <v>8717814.0709748548</v>
      </c>
      <c r="BQ145" s="2">
        <f t="shared" si="166"/>
        <v>8882604.6863766033</v>
      </c>
      <c r="BR145" s="2">
        <f t="shared" si="167"/>
        <v>9049121.310247479</v>
      </c>
      <c r="BS145" s="2">
        <f t="shared" si="168"/>
        <v>9210786.5924294256</v>
      </c>
      <c r="BT145" s="2">
        <f t="shared" si="169"/>
        <v>9378165.4312713854</v>
      </c>
      <c r="BU145" s="2">
        <f t="shared" si="170"/>
        <v>9549295.9082685299</v>
      </c>
      <c r="BV145" s="2">
        <f t="shared" si="171"/>
        <v>9732587.5274070166</v>
      </c>
      <c r="BW145" s="2">
        <f t="shared" si="172"/>
        <v>9917074.4043204598</v>
      </c>
      <c r="BX145" s="2">
        <f t="shared" si="173"/>
        <v>10082700.706444513</v>
      </c>
      <c r="BY145" s="2">
        <f t="shared" si="174"/>
        <v>10247956.095224479</v>
      </c>
      <c r="BZ145" s="2">
        <f t="shared" si="175"/>
        <v>10411250.10108017</v>
      </c>
      <c r="CA145" s="2">
        <f t="shared" si="176"/>
        <v>10572062.741025673</v>
      </c>
      <c r="CB145" s="2">
        <f t="shared" si="177"/>
        <v>10729406.26993503</v>
      </c>
      <c r="CC145" s="2">
        <f t="shared" si="178"/>
        <v>10885088.106511874</v>
      </c>
      <c r="CD145" s="2">
        <f t="shared" si="179"/>
        <v>11038227.580081197</v>
      </c>
      <c r="CE145" s="2">
        <f t="shared" si="180"/>
        <v>11188720.125138769</v>
      </c>
      <c r="CF145" s="2">
        <f t="shared" si="181"/>
        <v>11336469.162753487</v>
      </c>
      <c r="CG145" s="2">
        <f t="shared" si="182"/>
        <v>11482709.614953002</v>
      </c>
      <c r="CH145" s="2">
        <f t="shared" si="183"/>
        <v>11624813.626393972</v>
      </c>
      <c r="CI145" s="2">
        <f t="shared" si="184"/>
        <v>11764049.871971086</v>
      </c>
      <c r="CJ145" s="2">
        <f t="shared" si="185"/>
        <v>11900375.136627724</v>
      </c>
      <c r="CK145" s="2">
        <f t="shared" si="186"/>
        <v>12033790.528164094</v>
      </c>
      <c r="CL145" s="2">
        <f t="shared" si="187"/>
        <v>12164312.022137132</v>
      </c>
      <c r="CM145" s="2">
        <f t="shared" si="188"/>
        <v>12291965.893791286</v>
      </c>
      <c r="CN145" s="2">
        <f t="shared" si="189"/>
        <v>12416794.282430233</v>
      </c>
      <c r="CO145" s="2">
        <f t="shared" si="190"/>
        <v>12538854.347338876</v>
      </c>
      <c r="CP145" s="2">
        <f t="shared" si="191"/>
        <v>12658219.275101969</v>
      </c>
      <c r="CQ145" s="2">
        <f t="shared" si="192"/>
        <v>12778720.509706592</v>
      </c>
      <c r="CR145" s="2">
        <f>IF($D145=3,(W145*$P145*$M145*'input_cooling&amp;ventilation'!$D$3)*'input_cool&amp;vent_evolution'!M$11,(W145*$Q145*'input_cooling&amp;ventilation'!$D$3)*'input_cool&amp;vent_evolution'!M$12)</f>
        <v>1320233.5423183106</v>
      </c>
      <c r="CS145" s="2">
        <f>IF($D145=3,(X145*$P145*$M145*'input_cooling&amp;ventilation'!$D$3)*'input_cool&amp;vent_evolution'!N$11,(X145*$Q145*'input_cooling&amp;ventilation'!$D$3)*'input_cool&amp;vent_evolution'!N$12)</f>
        <v>1240217.032996157</v>
      </c>
      <c r="CT145" s="2">
        <f>IF($D145=3,(Y145*$P145*$M145*'input_cooling&amp;ventilation'!$D$3)*'input_cool&amp;vent_evolution'!O$11,(Y145*$Q145*'input_cooling&amp;ventilation'!$D$3)*'input_cool&amp;vent_evolution'!O$12)</f>
        <v>1178733.083597013</v>
      </c>
      <c r="CU145" s="2">
        <f>IF($D145=3,(Z145*$P145*$M145*'input_cooling&amp;ventilation'!$D$3)*'input_cool&amp;vent_evolution'!P$11,(Z145*$Q145*'input_cooling&amp;ventilation'!$D$3)*'input_cool&amp;vent_evolution'!P$12)</f>
        <v>1319972.7330064496</v>
      </c>
      <c r="CV145" s="2">
        <f>IF($D145=3,(AA145*$P145*$M145*'input_cooling&amp;ventilation'!$D$3)*'input_cool&amp;vent_evolution'!Q$11,(AA145*$Q145*'input_cooling&amp;ventilation'!$D$3)*'input_cool&amp;vent_evolution'!Q$12)</f>
        <v>1448694.0097190139</v>
      </c>
      <c r="CW145" s="2">
        <f>IF($D145=3,(AB145*$P145*$M145*'input_cooling&amp;ventilation'!$D$3)*'input_cool&amp;vent_evolution'!R$11,(AB145*$Q145*'input_cooling&amp;ventilation'!$D$3)*'input_cool&amp;vent_evolution'!R$12)</f>
        <v>1528176.1293361681</v>
      </c>
      <c r="CX145" s="2">
        <f>IF($D145=3,(AC145*$P145*$M145*'input_cooling&amp;ventilation'!$D$3)*'input_cool&amp;vent_evolution'!S$11,(AC145*$Q145*'input_cooling&amp;ventilation'!$D$3)*'input_cool&amp;vent_evolution'!S$12)</f>
        <v>1583040.0884661577</v>
      </c>
      <c r="CY145" s="2">
        <f>IF($D145=3,(AD145*$P145*$M145*'input_cooling&amp;ventilation'!$D$3)*'input_cool&amp;vent_evolution'!T$11,(AD145*$Q145*'input_cooling&amp;ventilation'!$D$3)*'input_cool&amp;vent_evolution'!T$12)</f>
        <v>1643297.2779763106</v>
      </c>
      <c r="CZ145" s="2">
        <f>IF($D145=3,(AE145*$P145*$M145*'input_cooling&amp;ventilation'!$D$3)*'input_cool&amp;vent_evolution'!U$11,(AE145*$Q145*'input_cooling&amp;ventilation'!$D$3)*'input_cool&amp;vent_evolution'!U$12)</f>
        <v>1883606.6610280692</v>
      </c>
      <c r="DA145" s="2">
        <f>IF($D145=3,(AF145*$P145*$M145*'input_cooling&amp;ventilation'!$D$3)*'input_cool&amp;vent_evolution'!V$11,(AF145*$Q145*'input_cooling&amp;ventilation'!$D$3)*'input_cool&amp;vent_evolution'!V$12)</f>
        <v>1903335.4607628807</v>
      </c>
      <c r="DB145" s="2">
        <f>IF($D145=3,(AG145*$P145*$M145*'input_cooling&amp;ventilation'!$D$3)*'input_cool&amp;vent_evolution'!W$11,(AG145*$Q145*'input_cooling&amp;ventilation'!$D$3)*'input_cool&amp;vent_evolution'!W$12)</f>
        <v>1847883.1554364332</v>
      </c>
      <c r="DC145" s="2">
        <f>IF($D145=3,(AH145*$P145*$M145*'input_cooling&amp;ventilation'!$D$3)*'input_cool&amp;vent_evolution'!X$11,(AH145*$Q145*'input_cooling&amp;ventilation'!$D$3)*'input_cool&amp;vent_evolution'!X$12)</f>
        <v>1913190.8391096089</v>
      </c>
      <c r="DD145" s="2">
        <f>IF($D145=3,(AI145*$P145*$M145*'input_cooling&amp;ventilation'!$D$3)*'input_cool&amp;vent_evolution'!Y$11,(AI145*$Q145*'input_cooling&amp;ventilation'!$D$3)*'input_cool&amp;vent_evolution'!Y$12)</f>
        <v>1956073.1998656597</v>
      </c>
      <c r="DE145" s="2">
        <f>IF($D145=3,(AJ145*$P145*$M145*'input_cooling&amp;ventilation'!$D$3)*'input_cool&amp;vent_evolution'!Z$11,(AJ145*$Q145*'input_cooling&amp;ventilation'!$D$3)*'input_cool&amp;vent_evolution'!Z$12)</f>
        <v>2095078.7390299849</v>
      </c>
      <c r="DF145" s="2">
        <f>IF($D145=3,(AK145*$P145*$M145*'input_cooling&amp;ventilation'!$D$3)*'input_cool&amp;vent_evolution'!AA$11,(AK145*$Q145*'input_cooling&amp;ventilation'!$D$3)*'input_cool&amp;vent_evolution'!AA$12)</f>
        <v>2108740.8975276924</v>
      </c>
      <c r="DG145" s="2">
        <f>IF($D145=3,(AL145*$P145*$M145*'input_cooling&amp;ventilation'!$D$3)*'input_cool&amp;vent_evolution'!AB$11,(AL145*$Q145*'input_cooling&amp;ventilation'!$D$3)*'input_cool&amp;vent_evolution'!AB$12)</f>
        <v>1893158.8134539509</v>
      </c>
      <c r="DH145" s="2">
        <f>IF($D145=3,(AM145*$P145*$M145*'input_cooling&amp;ventilation'!$D$3)*'input_cool&amp;vent_evolution'!AC$11,(AM145*$Q145*'input_cooling&amp;ventilation'!$D$3)*'input_cool&amp;vent_evolution'!AC$12)</f>
        <v>1888919.1615545338</v>
      </c>
      <c r="DI145" s="2">
        <f>IF($D145=3,(AN145*$P145*$M145*'input_cooling&amp;ventilation'!$D$3)*'input_cool&amp;vent_evolution'!AD$11,(AN145*$Q145*'input_cooling&amp;ventilation'!$D$3)*'input_cool&amp;vent_evolution'!AD$12)</f>
        <v>1866499.9604854712</v>
      </c>
      <c r="DJ145" s="2">
        <f>IF($D145=3,(AO145*$P145*$M145*'input_cooling&amp;ventilation'!$D$3)*'input_cool&amp;vent_evolution'!AE$11,(AO145*$Q145*'input_cooling&amp;ventilation'!$D$3)*'input_cool&amp;vent_evolution'!AE$12)</f>
        <v>1838137.1963469055</v>
      </c>
      <c r="DK145" s="2">
        <f>IF($D145=3,(AP145*$P145*$M145*'input_cooling&amp;ventilation'!$D$3)*'input_cool&amp;vent_evolution'!AF$11,(AP145*$Q145*'input_cooling&amp;ventilation'!$D$3)*'input_cool&amp;vent_evolution'!AF$12)</f>
        <v>1798484.2061594033</v>
      </c>
      <c r="DL145" s="2">
        <f>IF($D145=3,(AQ145*$P145*$M145*'input_cooling&amp;ventilation'!$D$3)*'input_cool&amp;vent_evolution'!AG$11,(AQ145*$Q145*'input_cooling&amp;ventilation'!$D$3)*'input_cool&amp;vent_evolution'!AG$12)</f>
        <v>1779490.559352054</v>
      </c>
      <c r="DM145" s="2">
        <f>IF($D145=3,(AR145*$P145*$M145*'input_cooling&amp;ventilation'!$D$3)*'input_cool&amp;vent_evolution'!AH$11,(AR145*$Q145*'input_cooling&amp;ventilation'!$D$3)*'input_cool&amp;vent_evolution'!AH$12)</f>
        <v>1750430.5799105815</v>
      </c>
      <c r="DN145" s="2">
        <f>IF($D145=3,(AS145*$P145*$M145*'input_cooling&amp;ventilation'!$D$3)*'input_cool&amp;vent_evolution'!AI$11,(AS145*$Q145*'input_cooling&amp;ventilation'!$D$3)*'input_cool&amp;vent_evolution'!AI$12)</f>
        <v>1720175.3850753442</v>
      </c>
      <c r="DO145" s="2">
        <f>IF($D145=3,(AT145*$P145*$M145*'input_cooling&amp;ventilation'!$D$3)*'input_cool&amp;vent_evolution'!AJ$11,(AT145*$Q145*'input_cooling&amp;ventilation'!$D$3)*'input_cool&amp;vent_evolution'!AJ$12)</f>
        <v>1688816.2637968746</v>
      </c>
      <c r="DP145" s="2">
        <f>IF($D145=3,(AU145*$P145*$M145*'input_cooling&amp;ventilation'!$D$3)*'input_cool&amp;vent_evolution'!AK$11,(AU145*$Q145*'input_cooling&amp;ventilation'!$D$3)*'input_cool&amp;vent_evolution'!AK$12)</f>
        <v>1671572.6754416225</v>
      </c>
      <c r="DQ145" s="2">
        <f>IF($D145=3,(AV145*$P145*$M145*'input_cooling&amp;ventilation'!$D$3)*'input_cool&amp;vent_evolution'!AL$11,(AV145*$Q145*'input_cooling&amp;ventilation'!$D$3)*'input_cool&amp;vent_evolution'!AL$12)</f>
        <v>1624291.9043445631</v>
      </c>
      <c r="DR145" s="2">
        <f>IF($D145=3,(AW145*$P145*$M145*'input_cooling&amp;ventilation'!$D$3)*'input_cool&amp;vent_evolution'!AM$11,(AW145*$Q145*'input_cooling&amp;ventilation'!$D$3)*'input_cool&amp;vent_evolution'!AM$12)</f>
        <v>1591512.4716671717</v>
      </c>
      <c r="DS145" s="2">
        <f>IF($D145=3,(AX145*$P145*$M145*'input_cooling&amp;ventilation'!$D$3)*'input_cool&amp;vent_evolution'!AN$11,(AX145*$Q145*'input_cooling&amp;ventilation'!$D$3)*'input_cool&amp;vent_evolution'!AN$12)</f>
        <v>1558239.0777996462</v>
      </c>
      <c r="DT145" s="2">
        <f>IF($D145=3,(AY145*$P145*$M145*'input_cooling&amp;ventilation'!$D$3)*'input_cool&amp;vent_evolution'!AO$11,(AY145*$Q145*'input_cooling&amp;ventilation'!$D$3)*'input_cool&amp;vent_evolution'!AO$12)</f>
        <v>1524978.3464241505</v>
      </c>
      <c r="DU145" s="2">
        <f>IF($D145=3,(AZ145*$P145*$M145*'input_cooling&amp;ventilation'!$D$3)*'input_cool&amp;vent_evolution'!AP$11,(AZ145*$Q145*'input_cooling&amp;ventilation'!$D$3)*'input_cool&amp;vent_evolution'!AP$12)</f>
        <v>1491900.2205045214</v>
      </c>
      <c r="DV145" s="2">
        <f>IF($D145=3,(BA145*$P145*$M145*'input_cooling&amp;ventilation'!$D$3)*'input_cool&amp;vent_evolution'!AQ$11,(BA145*$Q145*'input_cooling&amp;ventilation'!$D$3)*'input_cool&amp;vent_evolution'!AQ$12)</f>
        <v>1459122.4285896618</v>
      </c>
      <c r="DW145" s="2">
        <f>IF($D145=3,(BB145*$P145*$M145*'input_cooling&amp;ventilation'!$D$3)*'input_cool&amp;vent_evolution'!AR$11,(BB145*$Q145*'input_cooling&amp;ventilation'!$D$3)*'input_cool&amp;vent_evolution'!AR$12)</f>
        <v>1426826.3016828862</v>
      </c>
      <c r="DX145" s="2">
        <f>IF($D145=3,(BC145*$P145*$M145*'input_cooling&amp;ventilation'!$D$3)*'input_cool&amp;vent_evolution'!AS$11,(BC145*$Q145*'input_cooling&amp;ventilation'!$D$3)*'input_cool&amp;vent_evolution'!AS$12)</f>
        <v>1395183.5227201933</v>
      </c>
      <c r="DY145" s="2">
        <f>IF($D145=3,(BD145*$P145*$M145*'input_cooling&amp;ventilation'!$D$3)*'input_cool&amp;vent_evolution'!AT$11,(BD145*$Q145*'input_cooling&amp;ventilation'!$D$3)*'input_cool&amp;vent_evolution'!AT$12)</f>
        <v>1364377.2885947302</v>
      </c>
      <c r="DZ145" s="2">
        <f>IF($D145=3,(BE145*$P145*$M145*'input_cooling&amp;ventilation'!$D$3)*'input_cool&amp;vent_evolution'!AU$11,(BE145*$Q145*'input_cooling&amp;ventilation'!$D$3)*'input_cool&amp;vent_evolution'!AU$12)</f>
        <v>1377365.6200629296</v>
      </c>
      <c r="EA145" s="2">
        <f>IF($D145=3,(BF145*$P145*$M145*'input_cooling&amp;ventilation'!$D$3)*'input_cool&amp;vent_evolution'!AV$11,(BF145*$Q145*'input_cooling&amp;ventilation'!$D$3)*'input_cool&amp;vent_evolution'!AV$12)</f>
        <v>1390477.5953030814</v>
      </c>
      <c r="EB145">
        <v>0.47</v>
      </c>
      <c r="EC145" s="2">
        <f t="shared" si="193"/>
        <v>29893022.25</v>
      </c>
      <c r="ED145" s="2">
        <f>IF($D145=3,(EC145*(1+'input_cool&amp;vent_evolution'!M$10)),EC145*(1+'input_cool&amp;vent_evolution'!M$9))</f>
        <v>30530226.146030176</v>
      </c>
      <c r="EE145" s="2">
        <f>IF($D145=3,(ED145*(1+'input_cool&amp;vent_evolution'!N$10)),ED145*(1+'input_cool&amp;vent_evolution'!N$9))</f>
        <v>31168087.69893511</v>
      </c>
      <c r="EF145" s="2">
        <f>IF($D145=3,(EE145*(1+'input_cool&amp;vent_evolution'!O$10)),EE145*(1+'input_cool&amp;vent_evolution'!O$9))</f>
        <v>31806606.920214318</v>
      </c>
      <c r="EG145" s="2">
        <f>IF($D145=3,(EF145*(1+'input_cool&amp;vent_evolution'!P$10)),EF145*(1+'input_cool&amp;vent_evolution'!P$9))</f>
        <v>32410354.945171058</v>
      </c>
      <c r="EH145" s="2">
        <f>IF($D145=3,(EG145*(1+'input_cool&amp;vent_evolution'!Q$10)),EG145*(1+'input_cool&amp;vent_evolution'!Q$9))</f>
        <v>33014760.639779836</v>
      </c>
      <c r="EI145" s="2">
        <f>IF($D145=3,(EH145*(1+'input_cool&amp;vent_evolution'!R$10)),EH145*(1+'input_cool&amp;vent_evolution'!R$9))</f>
        <v>33489666.376252249</v>
      </c>
      <c r="EJ145" s="2">
        <f>IF($D145=3,(EI145*(1+'input_cool&amp;vent_evolution'!S$10)),EI145*(1+'input_cool&amp;vent_evolution'!S$9))</f>
        <v>33964860.734018669</v>
      </c>
      <c r="EK145" s="2">
        <f>IF($D145=3,(EJ145*(1+'input_cool&amp;vent_evolution'!T$10)),EJ145*(1+'input_cool&amp;vent_evolution'!T$9))</f>
        <v>34440343.710523672</v>
      </c>
      <c r="EL145" s="2">
        <f>IF($D145=3,(EK145*(1+'input_cool&amp;vent_evolution'!U$10)),EK145*(1+'input_cool&amp;vent_evolution'!U$9))</f>
        <v>34916115.285323426</v>
      </c>
      <c r="EM145" s="2">
        <f>IF($D145=3,(EL145*(1+'input_cool&amp;vent_evolution'!V$10)),EL145*(1+'input_cool&amp;vent_evolution'!V$9))</f>
        <v>35392175.476306267</v>
      </c>
      <c r="EN145" s="2">
        <f>IF($D145=3,(EM145*(1+'input_cool&amp;vent_evolution'!W$10)),EM145*(1+'input_cool&amp;vent_evolution'!W$9))</f>
        <v>35762423.72256653</v>
      </c>
      <c r="EO145" s="2">
        <f>IF($D145=3,(EN145*(1+'input_cool&amp;vent_evolution'!X$10)),EN145*(1+'input_cool&amp;vent_evolution'!X$9))</f>
        <v>36132913.517065547</v>
      </c>
      <c r="EP145" s="2">
        <f>IF($D145=3,(EO145*(1+'input_cool&amp;vent_evolution'!Y$10)),EO145*(1+'input_cool&amp;vent_evolution'!Y$9))</f>
        <v>36503644.873858355</v>
      </c>
      <c r="EQ145" s="2">
        <f>IF($D145=3,(EP145*(1+'input_cool&amp;vent_evolution'!Z$10)),EP145*(1+'input_cool&amp;vent_evolution'!Z$9))</f>
        <v>36874617.7699458</v>
      </c>
      <c r="ER145" s="2">
        <f>IF($D145=3,(EQ145*(1+'input_cool&amp;vent_evolution'!AA$10)),EQ145*(1+'input_cool&amp;vent_evolution'!AA$9))</f>
        <v>37245832.228327028</v>
      </c>
      <c r="ES145" s="2">
        <f>IF($D145=3,(ER145*(1+'input_cool&amp;vent_evolution'!AB$10)),ER145*(1+'input_cool&amp;vent_evolution'!AB$9))</f>
        <v>37504225.9817454</v>
      </c>
      <c r="ET145" s="2">
        <f>IF($D145=3,(ES145*(1+'input_cool&amp;vent_evolution'!AC$10)),ES145*(1+'input_cool&amp;vent_evolution'!AC$9))</f>
        <v>37762801.036893733</v>
      </c>
      <c r="EU145" s="2">
        <f>IF($D145=3,(ET145*(1+'input_cool&amp;vent_evolution'!AD$10)),ET145*(1+'input_cool&amp;vent_evolution'!AD$9))</f>
        <v>38021557.425715424</v>
      </c>
      <c r="EV145" s="2">
        <f>IF($D145=3,(EU145*(1+'input_cool&amp;vent_evolution'!AE$10)),EU145*(1+'input_cool&amp;vent_evolution'!AE$9))</f>
        <v>38280495.118822567</v>
      </c>
      <c r="EW145" s="2">
        <f>IF($D145=3,(EV145*(1+'input_cool&amp;vent_evolution'!AF$10)),EV145*(1+'input_cool&amp;vent_evolution'!AF$9))</f>
        <v>38539614.144325316</v>
      </c>
      <c r="EX145" s="2">
        <f>IF($D145=3,(EW145*(1+'input_cool&amp;vent_evolution'!AG$10)),EW145*(1+'input_cool&amp;vent_evolution'!AG$9))</f>
        <v>38703439.162085123</v>
      </c>
      <c r="EY145" s="2">
        <f>IF($D145=3,(EX145*(1+'input_cool&amp;vent_evolution'!AH$10)),EX145*(1+'input_cool&amp;vent_evolution'!AH$9))</f>
        <v>38867312.956121705</v>
      </c>
      <c r="EZ145" s="2">
        <f>IF($D145=3,(EY145*(1+'input_cool&amp;vent_evolution'!AI$10)),EY145*(1+'input_cool&amp;vent_evolution'!AI$9))</f>
        <v>39031235.535379224</v>
      </c>
      <c r="FA145" s="2">
        <f>IF($D145=3,(EZ145*(1+'input_cool&amp;vent_evolution'!AJ$10)),EZ145*(1+'input_cool&amp;vent_evolution'!AJ$9))</f>
        <v>39195206.889635786</v>
      </c>
      <c r="FB145" s="2">
        <f>IF($D145=3,(FA145*(1+'input_cool&amp;vent_evolution'!AK$10)),FA145*(1+'input_cool&amp;vent_evolution'!AK$9))</f>
        <v>39359226.997169845</v>
      </c>
      <c r="FC145" s="2">
        <f>IF($D145=3,(FB145*(1+'input_cool&amp;vent_evolution'!AL$10)),FB145*(1+'input_cool&amp;vent_evolution'!AL$9))</f>
        <v>39523295.905257672</v>
      </c>
      <c r="FD145" s="2">
        <f>IF($D145=3,(FC145*(1+'input_cool&amp;vent_evolution'!AM$10)),FC145*(1+'input_cool&amp;vent_evolution'!AM$9))</f>
        <v>39687413.574289404</v>
      </c>
      <c r="FE145" s="2">
        <f>IF($D145=3,(FD145*(1+'input_cool&amp;vent_evolution'!AN$10)),FD145*(1+'input_cool&amp;vent_evolution'!AN$9))</f>
        <v>39851580.028542086</v>
      </c>
      <c r="FF145" s="2">
        <f>IF($D145=3,(FE145*(1+'input_cool&amp;vent_evolution'!AO$10)),FE145*(1+'input_cool&amp;vent_evolution'!AO$9))</f>
        <v>40015795.252682865</v>
      </c>
      <c r="FG145" s="2">
        <f>IF($D145=3,(FF145*(1+'input_cool&amp;vent_evolution'!AP$10)),FF145*(1+'input_cool&amp;vent_evolution'!AP$9))</f>
        <v>40180059.256933607</v>
      </c>
      <c r="FH145" s="2">
        <f>IF($D145=3,(FG145*(1+'input_cool&amp;vent_evolution'!AQ$10)),FG145*(1+'input_cool&amp;vent_evolution'!AQ$9))</f>
        <v>40344372.025961511</v>
      </c>
      <c r="FI145" s="2">
        <f>IF($D145=3,(FH145*(1+'input_cool&amp;vent_evolution'!AR$10)),FH145*(1+'input_cool&amp;vent_evolution'!AR$9))</f>
        <v>40508733.577654853</v>
      </c>
      <c r="FJ145" s="2">
        <f>IF($D145=3,(FI145*(1+'input_cool&amp;vent_evolution'!AS$10)),FI145*(1+'input_cool&amp;vent_evolution'!AS$9))</f>
        <v>40673143.900514036</v>
      </c>
      <c r="FK145" s="2">
        <f>IF($D145=3,(FJ145*(1+'input_cool&amp;vent_evolution'!AT$10)),FJ145*(1+'input_cool&amp;vent_evolution'!AT$9))</f>
        <v>40837603.009871826</v>
      </c>
      <c r="FL145" s="2">
        <f>IF($D145=3,(FK145*(1+'input_cool&amp;vent_evolution'!AU$10)),FK145*(1+'input_cool&amp;vent_evolution'!AU$9))</f>
        <v>41002727.098526932</v>
      </c>
      <c r="FM145" s="2">
        <f t="shared" si="194"/>
        <v>32884419.701364111</v>
      </c>
      <c r="FN145" s="2">
        <f t="shared" si="195"/>
        <v>33585388.649139225</v>
      </c>
      <c r="FO145" s="2">
        <f t="shared" si="196"/>
        <v>34287081.065572284</v>
      </c>
      <c r="FP145" s="2">
        <f t="shared" si="197"/>
        <v>34989496.963313557</v>
      </c>
      <c r="FQ145" s="2">
        <f t="shared" si="198"/>
        <v>35653662.107958548</v>
      </c>
      <c r="FR145" s="2">
        <f t="shared" si="199"/>
        <v>36318550.735317379</v>
      </c>
      <c r="FS145" s="2">
        <f t="shared" si="200"/>
        <v>36840980.331968293</v>
      </c>
      <c r="FT145" s="2">
        <f t="shared" si="201"/>
        <v>37363727.432272315</v>
      </c>
      <c r="FU145" s="2">
        <f t="shared" si="202"/>
        <v>37886792.033418298</v>
      </c>
      <c r="FV145" s="2">
        <f t="shared" si="203"/>
        <v>38410174.112916604</v>
      </c>
      <c r="FW145" s="2">
        <f t="shared" si="204"/>
        <v>38933873.690445647</v>
      </c>
      <c r="FX145" s="2">
        <f t="shared" si="205"/>
        <v>39341172.712334156</v>
      </c>
      <c r="FY145" s="2">
        <f t="shared" si="206"/>
        <v>39748737.454215609</v>
      </c>
      <c r="FZ145" s="2">
        <f t="shared" si="207"/>
        <v>40156567.931551538</v>
      </c>
      <c r="GA145" s="2">
        <f t="shared" si="208"/>
        <v>40564664.119041249</v>
      </c>
      <c r="GB145" s="2">
        <f t="shared" si="209"/>
        <v>40973026.041985415</v>
      </c>
      <c r="GC145" s="2">
        <f t="shared" si="210"/>
        <v>41257277.281775013</v>
      </c>
      <c r="GD145" s="2">
        <f t="shared" si="211"/>
        <v>41541727.966175154</v>
      </c>
      <c r="GE145" s="2">
        <f t="shared" si="212"/>
        <v>41826378.130325817</v>
      </c>
      <c r="GF145" s="2">
        <f t="shared" si="213"/>
        <v>42111227.741898239</v>
      </c>
      <c r="GG145" s="2">
        <f t="shared" si="214"/>
        <v>42396276.831815563</v>
      </c>
      <c r="GH145" s="2">
        <f t="shared" si="215"/>
        <v>42576495.833980754</v>
      </c>
      <c r="GI145" s="2">
        <f t="shared" si="216"/>
        <v>42756768.493469179</v>
      </c>
      <c r="GJ145" s="2">
        <f t="shared" si="217"/>
        <v>42937094.820120022</v>
      </c>
      <c r="GK145" s="2">
        <f t="shared" si="218"/>
        <v>43117474.802688479</v>
      </c>
      <c r="GL145" s="2">
        <f t="shared" si="219"/>
        <v>43297908.417279355</v>
      </c>
      <c r="GM145" s="2">
        <f t="shared" si="220"/>
        <v>43478395.715899847</v>
      </c>
      <c r="GN145" s="2">
        <f t="shared" si="221"/>
        <v>43658936.654976316</v>
      </c>
      <c r="GO145" s="2">
        <f t="shared" si="222"/>
        <v>43839531.26121524</v>
      </c>
      <c r="GP145" s="2">
        <f t="shared" si="223"/>
        <v>44020179.517749384</v>
      </c>
      <c r="GQ145" s="2">
        <f t="shared" si="224"/>
        <v>44200881.43582353</v>
      </c>
      <c r="GR145" s="2">
        <f t="shared" si="225"/>
        <v>44381636.998570517</v>
      </c>
      <c r="GS145" s="2">
        <f t="shared" si="226"/>
        <v>44562446.225668706</v>
      </c>
      <c r="GT145" s="2">
        <f t="shared" si="227"/>
        <v>44743309.104467712</v>
      </c>
      <c r="GU145" s="2">
        <f t="shared" si="228"/>
        <v>44924225.651834689</v>
      </c>
      <c r="GV145" s="2">
        <f t="shared" si="229"/>
        <v>45105873.72303766</v>
      </c>
      <c r="GW145" s="2">
        <f>IF($D145=3,($N145*$M145*EC145*'input_cooling&amp;ventilation'!$D$3)*'input_cool&amp;vent_evolution'!M$11,($O145*$M145*EC145*'input_cooling&amp;ventilation'!$D$3)*'input_cool&amp;vent_evolution'!M$10)</f>
        <v>6817757.2833642988</v>
      </c>
      <c r="GX145" s="2">
        <f>IF($D145=3,($N145*$M145*ED145*'input_cooling&amp;ventilation'!$D$3)*'input_cool&amp;vent_evolution'!N$11,($O145*$M145*ED145*'input_cooling&amp;ventilation'!$D$3)*'input_cool&amp;vent_evolution'!N$10)</f>
        <v>6444799.9080662262</v>
      </c>
      <c r="GY145" s="2">
        <f>IF($D145=3,($N145*$M145*EE145*'input_cooling&amp;ventilation'!$D$3)*'input_cool&amp;vent_evolution'!O$11,($O145*$M145*EE145*'input_cooling&amp;ventilation'!$D$3)*'input_cool&amp;vent_evolution'!O$10)</f>
        <v>6167996.9586463775</v>
      </c>
      <c r="GZ145" s="2">
        <f>IF($D145=3,($N145*$M145*EF145*'input_cooling&amp;ventilation'!$D$3)*'input_cool&amp;vent_evolution'!P$11,($O145*$M145*EF145*'input_cooling&amp;ventilation'!$D$3)*'input_cool&amp;vent_evolution'!P$10)</f>
        <v>6958380.0022366792</v>
      </c>
      <c r="HA145" s="2">
        <f>IF($D145=3,($N145*$M145*EG145*'input_cooling&amp;ventilation'!$D$3)*'input_cool&amp;vent_evolution'!Q$11,($O145*$M145*EG145*'input_cooling&amp;ventilation'!$D$3)*'input_cool&amp;vent_evolution'!Q$10)</f>
        <v>7671985.7908815257</v>
      </c>
      <c r="HB145" s="2">
        <f>IF($D145=3,($N145*$M145*EH145*'input_cooling&amp;ventilation'!$D$3)*'input_cool&amp;vent_evolution'!R$11,($O145*$M145*EH145*'input_cooling&amp;ventilation'!$D$3)*'input_cool&amp;vent_evolution'!R$10)</f>
        <v>8117972.0261443723</v>
      </c>
      <c r="HC145" s="2">
        <f>IF($D145=3,($N145*$M145*EI145*'input_cooling&amp;ventilation'!$D$3)*'input_cool&amp;vent_evolution'!S$11,($O145*$M145*EI145*'input_cooling&amp;ventilation'!$D$3)*'input_cool&amp;vent_evolution'!S$10)</f>
        <v>8395188.531814903</v>
      </c>
      <c r="HD145" s="2">
        <f>IF($D145=3,($N145*$M145*EJ145*'input_cooling&amp;ventilation'!$D$3)*'input_cool&amp;vent_evolution'!T$11,($O145*$M145*EJ145*'input_cooling&amp;ventilation'!$D$3)*'input_cool&amp;vent_evolution'!T$10)</f>
        <v>8695635.7564699501</v>
      </c>
      <c r="HE145" s="2">
        <f>IF($D145=3,($N145*$M145*EK145*'input_cooling&amp;ventilation'!$D$3)*'input_cool&amp;vent_evolution'!U$11,($O145*$M145*EK145*'input_cooling&amp;ventilation'!$D$3)*'input_cool&amp;vent_evolution'!U$10)</f>
        <v>9940113.3077976815</v>
      </c>
      <c r="HF145" s="2">
        <f>IF($D145=3,($N145*$M145*EL145*'input_cooling&amp;ventilation'!$D$3)*'input_cool&amp;vent_evolution'!V$11,($O145*$M145*EL145*'input_cooling&amp;ventilation'!$D$3)*'input_cool&amp;vent_evolution'!V$10)</f>
        <v>9994064.9120665509</v>
      </c>
      <c r="HG145" s="2">
        <f>IF($D145=3,($N145*$M145*EM145*'input_cooling&amp;ventilation'!$D$3)*'input_cool&amp;vent_evolution'!W$11,($O145*$M145*EM145*'input_cooling&amp;ventilation'!$D$3)*'input_cool&amp;vent_evolution'!W$10)</f>
        <v>9654206.8034736291</v>
      </c>
      <c r="HH145" s="2">
        <f>IF($D145=3,($N145*$M145*EN145*'input_cooling&amp;ventilation'!$D$3)*'input_cool&amp;vent_evolution'!X$11,($O145*$M145*EN145*'input_cooling&amp;ventilation'!$D$3)*'input_cool&amp;vent_evolution'!X$10)</f>
        <v>9922697.6834019814</v>
      </c>
      <c r="HI145" s="2">
        <f>IF($D145=3,($N145*$M145*EO145*'input_cooling&amp;ventilation'!$D$3)*'input_cool&amp;vent_evolution'!Y$11,($O145*$M145*EO145*'input_cooling&amp;ventilation'!$D$3)*'input_cool&amp;vent_evolution'!Y$10)</f>
        <v>10067263.541592704</v>
      </c>
      <c r="HJ145" s="2">
        <f>IF($D145=3,($N145*$M145*EP145*'input_cooling&amp;ventilation'!$D$3)*'input_cool&amp;vent_evolution'!Z$11,($O145*$M145*EP145*'input_cooling&amp;ventilation'!$D$3)*'input_cool&amp;vent_evolution'!Z$10)</f>
        <v>10698095.536030285</v>
      </c>
      <c r="HK145" s="2">
        <f>IF($D145=3,($N145*$M145*EQ145*'input_cooling&amp;ventilation'!$D$3)*'input_cool&amp;vent_evolution'!AA$11,($O145*$M145*EQ145*'input_cooling&amp;ventilation'!$D$3)*'input_cool&amp;vent_evolution'!AA$10)</f>
        <v>10672438.794514112</v>
      </c>
      <c r="HL145" s="2">
        <f>IF($D145=3,($N145*$M145*ER145*'input_cooling&amp;ventilation'!$D$3)*'input_cool&amp;vent_evolution'!AB$11,($O145*$M145*ER145*'input_cooling&amp;ventilation'!$D$3)*'input_cool&amp;vent_evolution'!AB$10)</f>
        <v>9497786.4686944298</v>
      </c>
      <c r="HM145" s="2">
        <f>IF($D145=3,($N145*$M145*ES145*'input_cooling&amp;ventilation'!$D$3)*'input_cool&amp;vent_evolution'!AC$11,($O145*$M145*ES145*'input_cooling&amp;ventilation'!$D$3)*'input_cool&amp;vent_evolution'!AC$10)</f>
        <v>9385511.4953911453</v>
      </c>
      <c r="HN145" s="2">
        <f>IF($D145=3,($N145*$M145*ET145*'input_cooling&amp;ventilation'!$D$3)*'input_cool&amp;vent_evolution'!AD$11,($O145*$M145*ET145*'input_cooling&amp;ventilation'!$D$3)*'input_cool&amp;vent_evolution'!AD$10)</f>
        <v>9187475.0373703428</v>
      </c>
      <c r="HO145" s="2">
        <f>IF($D145=3,($N145*$M145*EU145*'input_cooling&amp;ventilation'!$D$3)*'input_cool&amp;vent_evolution'!AE$11,($O145*$M145*EU145*'input_cooling&amp;ventilation'!$D$3)*'input_cool&amp;vent_evolution'!AE$10)</f>
        <v>8966979.7548504248</v>
      </c>
      <c r="HP145" s="2">
        <f>IF($D145=3,($N145*$M145*EV145*'input_cooling&amp;ventilation'!$D$3)*'input_cool&amp;vent_evolution'!AF$11,($O145*$M145*EV145*'input_cooling&amp;ventilation'!$D$3)*'input_cool&amp;vent_evolution'!AF$10)</f>
        <v>8698926.983770743</v>
      </c>
      <c r="HQ145" s="2">
        <f>IF($D145=3,($N145*$M145*EW145*'input_cooling&amp;ventilation'!$D$3)*'input_cool&amp;vent_evolution'!AG$11,($O145*$M145*EW145*'input_cooling&amp;ventilation'!$D$3)*'input_cool&amp;vent_evolution'!AG$10)</f>
        <v>8538244.8151594177</v>
      </c>
      <c r="HR145" s="2">
        <f>IF($D145=3,($N145*$M145*EX145*'input_cooling&amp;ventilation'!$D$3)*'input_cool&amp;vent_evolution'!AH$11,($O145*$M145*EX145*'input_cooling&amp;ventilation'!$D$3)*'input_cool&amp;vent_evolution'!AH$10)</f>
        <v>8313879.847021807</v>
      </c>
      <c r="HS145" s="2">
        <f>IF($D145=3,($N145*$M145*EY145*'input_cooling&amp;ventilation'!$D$3)*'input_cool&amp;vent_evolution'!AI$11,($O145*$M145*EY145*'input_cooling&amp;ventilation'!$D$3)*'input_cool&amp;vent_evolution'!AI$10)</f>
        <v>8090943.0623328146</v>
      </c>
      <c r="HT145" s="2">
        <f>IF($D145=3,($N145*$M145*EZ145*'input_cooling&amp;ventilation'!$D$3)*'input_cool&amp;vent_evolution'!AJ$11,($O145*$M145*EZ145*'input_cooling&amp;ventilation'!$D$3)*'input_cool&amp;vent_evolution'!AJ$10)</f>
        <v>7869652.1081930408</v>
      </c>
      <c r="HU145" s="2">
        <f>IF($D145=3,($N145*$M145*FA145*'input_cooling&amp;ventilation'!$D$3)*'input_cool&amp;vent_evolution'!AK$11,($O145*$M145*FA145*'input_cooling&amp;ventilation'!$D$3)*'input_cool&amp;vent_evolution'!AK$10)</f>
        <v>7720077.4304535678</v>
      </c>
      <c r="HV145" s="2">
        <f>IF($D145=3,($N145*$M145*FB145*'input_cooling&amp;ventilation'!$D$3)*'input_cool&amp;vent_evolution'!AL$11,($O145*$M145*FB145*'input_cooling&amp;ventilation'!$D$3)*'input_cool&amp;vent_evolution'!AL$10)</f>
        <v>7437166.438461991</v>
      </c>
      <c r="HW145" s="2">
        <f>IF($D145=3,($N145*$M145*FC145*'input_cooling&amp;ventilation'!$D$3)*'input_cool&amp;vent_evolution'!AM$11,($O145*$M145*FC145*'input_cooling&amp;ventilation'!$D$3)*'input_cool&amp;vent_evolution'!AM$10)</f>
        <v>7228004.9956367016</v>
      </c>
      <c r="HX145" s="2">
        <f>IF($D145=3,($N145*$M145*FD145*'input_cooling&amp;ventilation'!$D$3)*'input_cool&amp;vent_evolution'!AN$11,($O145*$M145*FD145*'input_cooling&amp;ventilation'!$D$3)*'input_cool&amp;vent_evolution'!AN$10)</f>
        <v>7022168.9495475534</v>
      </c>
      <c r="HY145" s="2">
        <f>IF($D145=3,($N145*$M145*FE145*'input_cooling&amp;ventilation'!$D$3)*'input_cool&amp;vent_evolution'!AO$11,($O145*$M145*FE145*'input_cooling&amp;ventilation'!$D$3)*'input_cool&amp;vent_evolution'!AO$10)</f>
        <v>6821655.9627872556</v>
      </c>
      <c r="HZ145" s="2">
        <f>IF($D145=3,($N145*$M145*FF145*'input_cooling&amp;ventilation'!$D$3)*'input_cool&amp;vent_evolution'!AP$11,($O145*$M145*FF145*'input_cooling&amp;ventilation'!$D$3)*'input_cool&amp;vent_evolution'!AP$10)</f>
        <v>6626894.026824329</v>
      </c>
      <c r="IA145" s="2">
        <f>IF($D145=3,($N145*$M145*FG145*'input_cooling&amp;ventilation'!$D$3)*'input_cool&amp;vent_evolution'!AQ$11,($O145*$M145*FG145*'input_cooling&amp;ventilation'!$D$3)*'input_cool&amp;vent_evolution'!AQ$10)</f>
        <v>6438074.4904452339</v>
      </c>
      <c r="IB145" s="2">
        <f>IF($D145=3,($N145*$M145*FH145*'input_cooling&amp;ventilation'!$D$3)*'input_cool&amp;vent_evolution'!AR$11,($O145*$M145*FH145*'input_cooling&amp;ventilation'!$D$3)*'input_cool&amp;vent_evolution'!AR$10)</f>
        <v>6255671.8985848306</v>
      </c>
      <c r="IC145" s="2">
        <f>IF($D145=3,($N145*$M145*FI145*'input_cooling&amp;ventilation'!$D$3)*'input_cool&amp;vent_evolution'!AS$11,($O145*$M145*FI145*'input_cooling&amp;ventilation'!$D$3)*'input_cool&amp;vent_evolution'!AS$10)</f>
        <v>6080114.5492592268</v>
      </c>
      <c r="ID145" s="2">
        <f>IF($D145=3,($N145*$M145*FJ145*'input_cooling&amp;ventilation'!$D$3)*'input_cool&amp;vent_evolution'!AT$11,($O145*$M145*FJ145*'input_cooling&amp;ventilation'!$D$3)*'input_cool&amp;vent_evolution'!AT$10)</f>
        <v>5911879.9974526158</v>
      </c>
      <c r="IE145" s="2">
        <f>IF($D145=3,($N145*$M145*FK145*'input_cooling&amp;ventilation'!$D$3)*'input_cool&amp;vent_evolution'!AU$11,($O145*$M145*FK145*'input_cooling&amp;ventilation'!$D$3)*'input_cool&amp;vent_evolution'!AU$10)</f>
        <v>5935784.2847973388</v>
      </c>
      <c r="IF145" s="2">
        <f>IF($D145=3,($N145*$M145*FL145*'input_cooling&amp;ventilation'!$D$3)*'input_cool&amp;vent_evolution'!AV$11,($O145*$M145*FL145*'input_cooling&amp;ventilation'!$D$3)*'input_cool&amp;vent_evolution'!AV$10)</f>
        <v>5959785.2275128933</v>
      </c>
    </row>
    <row r="146" spans="1:240" x14ac:dyDescent="0.25">
      <c r="A146">
        <v>144</v>
      </c>
      <c r="B146">
        <v>100100</v>
      </c>
      <c r="C146">
        <v>17</v>
      </c>
      <c r="D146">
        <v>3</v>
      </c>
      <c r="E146">
        <v>1</v>
      </c>
      <c r="F146" s="2">
        <v>1358150</v>
      </c>
      <c r="G146" s="2">
        <v>1798261.8374810701</v>
      </c>
      <c r="H146" s="2">
        <v>1358150</v>
      </c>
      <c r="I146" s="17">
        <v>0.56000000000000005</v>
      </c>
      <c r="J146">
        <v>0.98080283199999996</v>
      </c>
      <c r="K146" s="2">
        <f t="shared" si="154"/>
        <v>1332077.3662808</v>
      </c>
      <c r="L146" s="2">
        <f t="shared" si="155"/>
        <v>1007026.6289893993</v>
      </c>
      <c r="M146">
        <v>0.72228088701161497</v>
      </c>
      <c r="N146" s="17">
        <f>'input_cooling&amp;ventilation'!$D$5</f>
        <v>57.500092182043396</v>
      </c>
      <c r="O146" s="45">
        <f>'input_cooling&amp;ventilation'!$D$6</f>
        <v>19.328678831353667</v>
      </c>
      <c r="P146" s="45">
        <f>'input_cooling&amp;ventilation'!$C$5</f>
        <v>50.351688737400465</v>
      </c>
      <c r="Q146" s="45">
        <f>'input_cooling&amp;ventilation'!$C$6</f>
        <v>32.240814214248743</v>
      </c>
      <c r="R146">
        <v>17</v>
      </c>
      <c r="S146">
        <v>12</v>
      </c>
      <c r="T146">
        <v>14</v>
      </c>
      <c r="U146" s="2">
        <f t="shared" si="156"/>
        <v>2422253.6391783087</v>
      </c>
      <c r="V146" s="2">
        <f t="shared" si="157"/>
        <v>1722125.2605504785</v>
      </c>
      <c r="W146" s="2">
        <v>2610641.5046359869</v>
      </c>
      <c r="X146" s="57">
        <f>IF($D146=3,(W146*(1+'input_cool&amp;vent_evolution'!M$11)),(W146*(1+'input_cool&amp;vent_evolution'!M$12)))</f>
        <v>2649637.4958738443</v>
      </c>
      <c r="Y146" s="57">
        <f>IF($D146=3,(X146*(1+'input_cool&amp;vent_evolution'!N$11)),(X146*(1+'input_cool&amp;vent_evolution'!N$12)))</f>
        <v>2686270.0241361046</v>
      </c>
      <c r="Z146" s="57">
        <f>IF($D146=3,(Y146*(1+'input_cool&amp;vent_evolution'!O$11)),(Y146*(1+'input_cool&amp;vent_evolution'!O$12)))</f>
        <v>2721086.4891980411</v>
      </c>
      <c r="AA146" s="57">
        <f>IF($D146=3,(Z146*(1+'input_cool&amp;vent_evolution'!P$11)),(Z146*(1+'input_cool&amp;vent_evolution'!P$12)))</f>
        <v>2760074.7768612551</v>
      </c>
      <c r="AB146" s="57">
        <f>IF($D146=3,(AA146*(1+'input_cool&amp;vent_evolution'!Q$11)),(AA146*(1+'input_cool&amp;vent_evolution'!Q$12)))</f>
        <v>2802865.1295515359</v>
      </c>
      <c r="AC146" s="57">
        <f>IF($D146=3,(AB146*(1+'input_cool&amp;vent_evolution'!R$11)),(AB146*(1+'input_cool&amp;vent_evolution'!R$12)))</f>
        <v>2848003.1608462511</v>
      </c>
      <c r="AD146" s="57">
        <f>IF($D146=3,(AC146*(1+'input_cool&amp;vent_evolution'!S$11)),(AC146*(1+'input_cool&amp;vent_evolution'!S$12)))</f>
        <v>2894761.7194196098</v>
      </c>
      <c r="AE146" s="57">
        <f>IF($D146=3,(AD146*(1+'input_cool&amp;vent_evolution'!T$11)),(AD146*(1+'input_cool&amp;vent_evolution'!T$12)))</f>
        <v>2943300.1061512725</v>
      </c>
      <c r="AF146" s="57">
        <f>IF($D146=3,(AE146*(1+'input_cool&amp;vent_evolution'!U$11)),(AE146*(1+'input_cool&amp;vent_evolution'!U$12)))</f>
        <v>2998936.5571991969</v>
      </c>
      <c r="AG146" s="57">
        <f>IF($D146=3,(AF146*(1+'input_cool&amp;vent_evolution'!V$11)),(AF146*(1+'input_cool&amp;vent_evolution'!V$12)))</f>
        <v>3055155.7415870437</v>
      </c>
      <c r="AH146" s="57">
        <f>IF($D146=3,(AG146*(1+'input_cool&amp;vent_evolution'!W$11)),(AG146*(1+'input_cool&amp;vent_evolution'!W$12)))</f>
        <v>3109737.0206018514</v>
      </c>
      <c r="AI146" s="57">
        <f>IF($D146=3,(AH146*(1+'input_cool&amp;vent_evolution'!X$11)),(AH146*(1+'input_cool&amp;vent_evolution'!X$12)))</f>
        <v>3166247.3051892733</v>
      </c>
      <c r="AJ146" s="57">
        <f>IF($D146=3,(AI146*(1+'input_cool&amp;vent_evolution'!Y$11)),(AI146*(1+'input_cool&amp;vent_evolution'!Y$12)))</f>
        <v>3224024.2142872084</v>
      </c>
      <c r="AK146" s="57">
        <f>IF($D146=3,(AJ146*(1+'input_cool&amp;vent_evolution'!Z$11)),(AJ146*(1+'input_cool&amp;vent_evolution'!Z$12)))</f>
        <v>3285906.9566438156</v>
      </c>
      <c r="AL146" s="57">
        <f>IF($D146=3,(AK146*(1+'input_cool&amp;vent_evolution'!AA$11)),(AK146*(1+'input_cool&amp;vent_evolution'!AA$12)))</f>
        <v>3348193.2407951052</v>
      </c>
      <c r="AM146" s="57">
        <f>IF($D146=3,(AL146*(1+'input_cool&amp;vent_evolution'!AB$11)),(AL146*(1+'input_cool&amp;vent_evolution'!AB$12)))</f>
        <v>3404111.8356004502</v>
      </c>
      <c r="AN146" s="57">
        <f>IF($D146=3,(AM146*(1+'input_cool&amp;vent_evolution'!AC$11)),(AM146*(1+'input_cool&amp;vent_evolution'!AC$12)))</f>
        <v>3459905.20299487</v>
      </c>
      <c r="AO146" s="57">
        <f>IF($D146=3,(AN146*(1+'input_cool&amp;vent_evolution'!AD$11)),(AN146*(1+'input_cool&amp;vent_evolution'!AD$12)))</f>
        <v>3515036.3701493884</v>
      </c>
      <c r="AP146" s="57">
        <f>IF($D146=3,(AO146*(1+'input_cool&amp;vent_evolution'!AE$11)),(AO146*(1+'input_cool&amp;vent_evolution'!AE$12)))</f>
        <v>3569329.7809021976</v>
      </c>
      <c r="AQ146" s="57">
        <f>IF($D146=3,(AP146*(1+'input_cool&amp;vent_evolution'!AF$11)),(AP146*(1+'input_cool&amp;vent_evolution'!AF$12)))</f>
        <v>3622451.9536820706</v>
      </c>
      <c r="AR146" s="57">
        <f>IF($D146=3,(AQ146*(1+'input_cool&amp;vent_evolution'!AG$11)),(AQ146*(1+'input_cool&amp;vent_evolution'!AG$12)))</f>
        <v>3675013.1074749748</v>
      </c>
      <c r="AS146" s="57">
        <f>IF($D146=3,(AR146*(1+'input_cool&amp;vent_evolution'!AH$11)),(AR146*(1+'input_cool&amp;vent_evolution'!AH$12)))</f>
        <v>3726715.9110841062</v>
      </c>
      <c r="AT146" s="57">
        <f>IF($D146=3,(AS146*(1+'input_cool&amp;vent_evolution'!AI$11)),(AS146*(1+'input_cool&amp;vent_evolution'!AI$12)))</f>
        <v>3777525.0612032479</v>
      </c>
      <c r="AU146" s="57">
        <f>IF($D146=3,(AT146*(1+'input_cool&amp;vent_evolution'!AJ$11)),(AT146*(1+'input_cool&amp;vent_evolution'!AJ$12)))</f>
        <v>3827407.9509454141</v>
      </c>
      <c r="AV146" s="57">
        <f>IF($D146=3,(AU146*(1+'input_cool&amp;vent_evolution'!AK$11)),(AU146*(1+'input_cool&amp;vent_evolution'!AK$12)))</f>
        <v>3876781.5135126095</v>
      </c>
      <c r="AW146" s="57">
        <f>IF($D146=3,(AV146*(1+'input_cool&amp;vent_evolution'!AL$11)),(AV146*(1+'input_cool&amp;vent_evolution'!AL$12)))</f>
        <v>3924758.5348798428</v>
      </c>
      <c r="AX146" s="57">
        <f>IF($D146=3,(AW146*(1+'input_cool&amp;vent_evolution'!AM$11)),(AW146*(1+'input_cool&amp;vent_evolution'!AM$12)))</f>
        <v>3971767.3438600274</v>
      </c>
      <c r="AY146" s="57">
        <f>IF($D146=3,(AX146*(1+'input_cool&amp;vent_evolution'!AN$11)),(AX146*(1+'input_cool&amp;vent_evolution'!AN$12)))</f>
        <v>4017793.3502267948</v>
      </c>
      <c r="AZ146" s="57">
        <f>IF($D146=3,(AY146*(1+'input_cool&amp;vent_evolution'!AO$11)),(AY146*(1+'input_cool&amp;vent_evolution'!AO$12)))</f>
        <v>4062836.9279945991</v>
      </c>
      <c r="BA146" s="57">
        <f>IF($D146=3,(AZ146*(1+'input_cool&amp;vent_evolution'!AP$11)),(AZ146*(1+'input_cool&amp;vent_evolution'!AP$12)))</f>
        <v>4106903.4708157978</v>
      </c>
      <c r="BB146" s="57">
        <f>IF($D146=3,(BA146*(1+'input_cool&amp;vent_evolution'!AQ$11)),(BA146*(1+'input_cool&amp;vent_evolution'!AQ$12)))</f>
        <v>4150001.8497134652</v>
      </c>
      <c r="BC146" s="57">
        <f>IF($D146=3,(BB146*(1+'input_cool&amp;vent_evolution'!AR$11)),(BB146*(1+'input_cool&amp;vent_evolution'!AR$12)))</f>
        <v>4192146.2917192844</v>
      </c>
      <c r="BD146" s="57">
        <f>IF($D146=3,(BC146*(1+'input_cool&amp;vent_evolution'!AS$11)),(BC146*(1+'input_cool&amp;vent_evolution'!AS$12)))</f>
        <v>4233356.09489673</v>
      </c>
      <c r="BE146" s="57">
        <f>IF($D146=3,(BD146*(1+'input_cool&amp;vent_evolution'!AT$11)),(BD146*(1+'input_cool&amp;vent_evolution'!AT$12)))</f>
        <v>4273655.9684310323</v>
      </c>
      <c r="BF146" s="57">
        <f>IF($D146=3,(BE146*(1+'input_cool&amp;vent_evolution'!AU$11)),(BE146*(1+'input_cool&amp;vent_evolution'!AU$12)))</f>
        <v>4314339.4808018683</v>
      </c>
      <c r="BG146" s="57">
        <f>IF($D146=3,(BF146*(1+'input_cool&amp;vent_evolution'!AV$11)),(BF146*(1+'input_cool&amp;vent_evolution'!AV$12)))</f>
        <v>4355410.284099034</v>
      </c>
      <c r="BH146" s="2">
        <f t="shared" si="230"/>
        <v>6781712.3681789879</v>
      </c>
      <c r="BI146" s="2">
        <f t="shared" si="158"/>
        <v>6883012.9855243983</v>
      </c>
      <c r="BJ146" s="2">
        <f t="shared" si="159"/>
        <v>6978173.9907994131</v>
      </c>
      <c r="BK146" s="2">
        <f t="shared" si="160"/>
        <v>7068617.3746602414</v>
      </c>
      <c r="BL146" s="2">
        <f t="shared" si="161"/>
        <v>7169897.9802854126</v>
      </c>
      <c r="BM146" s="2">
        <f t="shared" si="162"/>
        <v>7281055.2814939832</v>
      </c>
      <c r="BN146" s="2">
        <f t="shared" si="163"/>
        <v>7398311.1914161313</v>
      </c>
      <c r="BO146" s="2">
        <f t="shared" si="164"/>
        <v>7519776.7754237624</v>
      </c>
      <c r="BP146" s="2">
        <f t="shared" si="165"/>
        <v>7645865.8523977632</v>
      </c>
      <c r="BQ146" s="2">
        <f t="shared" si="166"/>
        <v>7790393.704086042</v>
      </c>
      <c r="BR146" s="2">
        <f t="shared" si="167"/>
        <v>7936435.3330936814</v>
      </c>
      <c r="BS146" s="2">
        <f t="shared" si="168"/>
        <v>8078222.14461431</v>
      </c>
      <c r="BT146" s="2">
        <f t="shared" si="169"/>
        <v>8225019.9700665129</v>
      </c>
      <c r="BU146" s="2">
        <f t="shared" si="170"/>
        <v>8375108.1297501829</v>
      </c>
      <c r="BV146" s="2">
        <f t="shared" si="171"/>
        <v>8535862.0894460604</v>
      </c>
      <c r="BW146" s="2">
        <f t="shared" si="172"/>
        <v>8697664.3372256197</v>
      </c>
      <c r="BX146" s="2">
        <f t="shared" si="173"/>
        <v>8842925.119040804</v>
      </c>
      <c r="BY146" s="2">
        <f t="shared" si="174"/>
        <v>8987860.5952634774</v>
      </c>
      <c r="BZ146" s="2">
        <f t="shared" si="175"/>
        <v>9131075.8615112547</v>
      </c>
      <c r="CA146" s="2">
        <f t="shared" si="176"/>
        <v>9272114.8722521365</v>
      </c>
      <c r="CB146" s="2">
        <f t="shared" si="177"/>
        <v>9410111.3361580595</v>
      </c>
      <c r="CC146" s="2">
        <f t="shared" si="178"/>
        <v>9546650.4305262845</v>
      </c>
      <c r="CD146" s="2">
        <f t="shared" si="179"/>
        <v>9680959.7725339551</v>
      </c>
      <c r="CE146" s="2">
        <f t="shared" si="180"/>
        <v>9812947.6541208196</v>
      </c>
      <c r="CF146" s="2">
        <f t="shared" si="181"/>
        <v>9942529.3717653994</v>
      </c>
      <c r="CG146" s="2">
        <f t="shared" si="182"/>
        <v>10070788.00066117</v>
      </c>
      <c r="CH146" s="2">
        <f t="shared" si="183"/>
        <v>10195418.808306251</v>
      </c>
      <c r="CI146" s="2">
        <f t="shared" si="184"/>
        <v>10317534.472486168</v>
      </c>
      <c r="CJ146" s="2">
        <f t="shared" si="185"/>
        <v>10437097.091896417</v>
      </c>
      <c r="CK146" s="2">
        <f t="shared" si="186"/>
        <v>10554107.638121355</v>
      </c>
      <c r="CL146" s="2">
        <f t="shared" si="187"/>
        <v>10668580.122352805</v>
      </c>
      <c r="CM146" s="2">
        <f t="shared" si="188"/>
        <v>10780537.589013679</v>
      </c>
      <c r="CN146" s="2">
        <f t="shared" si="189"/>
        <v>10890016.995930836</v>
      </c>
      <c r="CO146" s="2">
        <f t="shared" si="190"/>
        <v>10997068.474045474</v>
      </c>
      <c r="CP146" s="2">
        <f t="shared" si="191"/>
        <v>11101756.210871192</v>
      </c>
      <c r="CQ146" s="2">
        <f t="shared" si="192"/>
        <v>11207440.533493163</v>
      </c>
      <c r="CR146" s="2">
        <f>IF($D146=3,(W146*$P146*$M146*'input_cooling&amp;ventilation'!$D$3)*'input_cool&amp;vent_evolution'!M$11,(W146*$Q146*'input_cooling&amp;ventilation'!$D$3)*'input_cool&amp;vent_evolution'!M$12)</f>
        <v>1157896.7475355815</v>
      </c>
      <c r="CS146" s="2">
        <f>IF($D146=3,(X146*$P146*$M146*'input_cooling&amp;ventilation'!$D$3)*'input_cool&amp;vent_evolution'!N$11,(X146*$Q146*'input_cooling&amp;ventilation'!$D$3)*'input_cool&amp;vent_evolution'!N$12)</f>
        <v>1087719.1214387785</v>
      </c>
      <c r="CT146" s="2">
        <f>IF($D146=3,(Y146*$P146*$M146*'input_cooling&amp;ventilation'!$D$3)*'input_cool&amp;vent_evolution'!O$11,(Y146*$Q146*'input_cooling&amp;ventilation'!$D$3)*'input_cool&amp;vent_evolution'!O$12)</f>
        <v>1033795.2793661866</v>
      </c>
      <c r="CU146" s="2">
        <f>IF($D146=3,(Z146*$P146*$M146*'input_cooling&amp;ventilation'!$D$3)*'input_cool&amp;vent_evolution'!P$11,(Z146*$Q146*'input_cooling&amp;ventilation'!$D$3)*'input_cool&amp;vent_evolution'!P$12)</f>
        <v>1157668.0075102372</v>
      </c>
      <c r="CV146" s="2">
        <f>IF($D146=3,(AA146*$P146*$M146*'input_cooling&amp;ventilation'!$D$3)*'input_cool&amp;vent_evolution'!Q$11,(AA146*$Q146*'input_cooling&amp;ventilation'!$D$3)*'input_cool&amp;vent_evolution'!Q$12)</f>
        <v>1270561.6303933391</v>
      </c>
      <c r="CW146" s="2">
        <f>IF($D146=3,(AB146*$P146*$M146*'input_cooling&amp;ventilation'!$D$3)*'input_cool&amp;vent_evolution'!R$11,(AB146*$Q146*'input_cooling&amp;ventilation'!$D$3)*'input_cool&amp;vent_evolution'!R$12)</f>
        <v>1340270.5756988265</v>
      </c>
      <c r="CX146" s="2">
        <f>IF($D146=3,(AC146*$P146*$M146*'input_cooling&amp;ventilation'!$D$3)*'input_cool&amp;vent_evolution'!S$11,(AC146*$Q146*'input_cooling&amp;ventilation'!$D$3)*'input_cool&amp;vent_evolution'!S$12)</f>
        <v>1388388.425910379</v>
      </c>
      <c r="CY146" s="2">
        <f>IF($D146=3,(AD146*$P146*$M146*'input_cooling&amp;ventilation'!$D$3)*'input_cool&amp;vent_evolution'!T$11,(AD146*$Q146*'input_cooling&amp;ventilation'!$D$3)*'input_cool&amp;vent_evolution'!T$12)</f>
        <v>1441236.3513061565</v>
      </c>
      <c r="CZ146" s="2">
        <f>IF($D146=3,(AE146*$P146*$M146*'input_cooling&amp;ventilation'!$D$3)*'input_cool&amp;vent_evolution'!U$11,(AE146*$Q146*'input_cooling&amp;ventilation'!$D$3)*'input_cool&amp;vent_evolution'!U$12)</f>
        <v>1651997.1327276805</v>
      </c>
      <c r="DA146" s="2">
        <f>IF($D146=3,(AF146*$P146*$M146*'input_cooling&amp;ventilation'!$D$3)*'input_cool&amp;vent_evolution'!V$11,(AF146*$Q146*'input_cooling&amp;ventilation'!$D$3)*'input_cool&amp;vent_evolution'!V$12)</f>
        <v>1669300.0661205142</v>
      </c>
      <c r="DB146" s="2">
        <f>IF($D146=3,(AG146*$P146*$M146*'input_cooling&amp;ventilation'!$D$3)*'input_cool&amp;vent_evolution'!W$11,(AG146*$Q146*'input_cooling&amp;ventilation'!$D$3)*'input_cool&amp;vent_evolution'!W$12)</f>
        <v>1620666.2131522768</v>
      </c>
      <c r="DC146" s="2">
        <f>IF($D146=3,(AH146*$P146*$M146*'input_cooling&amp;ventilation'!$D$3)*'input_cool&amp;vent_evolution'!X$11,(AH146*$Q146*'input_cooling&amp;ventilation'!$D$3)*'input_cool&amp;vent_evolution'!X$12)</f>
        <v>1677943.6205884386</v>
      </c>
      <c r="DD146" s="2">
        <f>IF($D146=3,(AI146*$P146*$M146*'input_cooling&amp;ventilation'!$D$3)*'input_cool&amp;vent_evolution'!Y$11,(AI146*$Q146*'input_cooling&amp;ventilation'!$D$3)*'input_cool&amp;vent_evolution'!Y$12)</f>
        <v>1715553.1377340856</v>
      </c>
      <c r="DE146" s="2">
        <f>IF($D146=3,(AJ146*$P146*$M146*'input_cooling&amp;ventilation'!$D$3)*'input_cool&amp;vent_evolution'!Z$11,(AJ146*$Q146*'input_cooling&amp;ventilation'!$D$3)*'input_cool&amp;vent_evolution'!Z$12)</f>
        <v>1837466.4633152315</v>
      </c>
      <c r="DF146" s="2">
        <f>IF($D146=3,(AK146*$P146*$M146*'input_cooling&amp;ventilation'!$D$3)*'input_cool&amp;vent_evolution'!AA$11,(AK146*$Q146*'input_cooling&amp;ventilation'!$D$3)*'input_cool&amp;vent_evolution'!AA$12)</f>
        <v>1849448.7137139246</v>
      </c>
      <c r="DG146" s="2">
        <f>IF($D146=3,(AL146*$P146*$M146*'input_cooling&amp;ventilation'!$D$3)*'input_cool&amp;vent_evolution'!AB$11,(AL146*$Q146*'input_cooling&amp;ventilation'!$D$3)*'input_cool&amp;vent_evolution'!AB$12)</f>
        <v>1660374.746135737</v>
      </c>
      <c r="DH146" s="2">
        <f>IF($D146=3,(AM146*$P146*$M146*'input_cooling&amp;ventilation'!$D$3)*'input_cool&amp;vent_evolution'!AC$11,(AM146*$Q146*'input_cooling&amp;ventilation'!$D$3)*'input_cool&amp;vent_evolution'!AC$12)</f>
        <v>1656656.4046547308</v>
      </c>
      <c r="DI146" s="2">
        <f>IF($D146=3,(AN146*$P146*$M146*'input_cooling&amp;ventilation'!$D$3)*'input_cool&amp;vent_evolution'!AD$11,(AN146*$Q146*'input_cooling&amp;ventilation'!$D$3)*'input_cool&amp;vent_evolution'!AD$12)</f>
        <v>1636993.8834657676</v>
      </c>
      <c r="DJ146" s="2">
        <f>IF($D146=3,(AO146*$P146*$M146*'input_cooling&amp;ventilation'!$D$3)*'input_cool&amp;vent_evolution'!AE$11,(AO146*$Q146*'input_cooling&amp;ventilation'!$D$3)*'input_cool&amp;vent_evolution'!AE$12)</f>
        <v>1612118.6236768859</v>
      </c>
      <c r="DK146" s="2">
        <f>IF($D146=3,(AP146*$P146*$M146*'input_cooling&amp;ventilation'!$D$3)*'input_cool&amp;vent_evolution'!AF$11,(AP146*$Q146*'input_cooling&amp;ventilation'!$D$3)*'input_cool&amp;vent_evolution'!AF$12)</f>
        <v>1577341.3915460121</v>
      </c>
      <c r="DL146" s="2">
        <f>IF($D146=3,(AQ146*$P146*$M146*'input_cooling&amp;ventilation'!$D$3)*'input_cool&amp;vent_evolution'!AG$11,(AQ146*$Q146*'input_cooling&amp;ventilation'!$D$3)*'input_cool&amp;vent_evolution'!AG$12)</f>
        <v>1560683.2161875446</v>
      </c>
      <c r="DM146" s="2">
        <f>IF($D146=3,(AR146*$P146*$M146*'input_cooling&amp;ventilation'!$D$3)*'input_cool&amp;vent_evolution'!AH$11,(AR146*$Q146*'input_cooling&amp;ventilation'!$D$3)*'input_cool&amp;vent_evolution'!AH$12)</f>
        <v>1535196.4711532942</v>
      </c>
      <c r="DN146" s="2">
        <f>IF($D146=3,(AS146*$P146*$M146*'input_cooling&amp;ventilation'!$D$3)*'input_cool&amp;vent_evolution'!AI$11,(AS146*$Q146*'input_cooling&amp;ventilation'!$D$3)*'input_cool&amp;vent_evolution'!AI$12)</f>
        <v>1508661.4752053353</v>
      </c>
      <c r="DO146" s="2">
        <f>IF($D146=3,(AT146*$P146*$M146*'input_cooling&amp;ventilation'!$D$3)*'input_cool&amp;vent_evolution'!AJ$11,(AT146*$Q146*'input_cooling&amp;ventilation'!$D$3)*'input_cool&amp;vent_evolution'!AJ$12)</f>
        <v>1481158.2923441024</v>
      </c>
      <c r="DP146" s="2">
        <f>IF($D146=3,(AU146*$P146*$M146*'input_cooling&amp;ventilation'!$D$3)*'input_cool&amp;vent_evolution'!AK$11,(AU146*$Q146*'input_cooling&amp;ventilation'!$D$3)*'input_cool&amp;vent_evolution'!AK$12)</f>
        <v>1466034.9870860574</v>
      </c>
      <c r="DQ146" s="2">
        <f>IF($D146=3,(AV146*$P146*$M146*'input_cooling&amp;ventilation'!$D$3)*'input_cool&amp;vent_evolution'!AL$11,(AV146*$Q146*'input_cooling&amp;ventilation'!$D$3)*'input_cool&amp;vent_evolution'!AL$12)</f>
        <v>1424567.8910614217</v>
      </c>
      <c r="DR146" s="2">
        <f>IF($D146=3,(AW146*$P146*$M146*'input_cooling&amp;ventilation'!$D$3)*'input_cool&amp;vent_evolution'!AM$11,(AW146*$Q146*'input_cooling&amp;ventilation'!$D$3)*'input_cool&amp;vent_evolution'!AM$12)</f>
        <v>1395819.0392358846</v>
      </c>
      <c r="DS146" s="2">
        <f>IF($D146=3,(AX146*$P146*$M146*'input_cooling&amp;ventilation'!$D$3)*'input_cool&amp;vent_evolution'!AN$11,(AX146*$Q146*'input_cooling&amp;ventilation'!$D$3)*'input_cool&amp;vent_evolution'!AN$12)</f>
        <v>1366636.9640168098</v>
      </c>
      <c r="DT146" s="2">
        <f>IF($D146=3,(AY146*$P146*$M146*'input_cooling&amp;ventilation'!$D$3)*'input_cool&amp;vent_evolution'!AO$11,(AY146*$Q146*'input_cooling&amp;ventilation'!$D$3)*'input_cool&amp;vent_evolution'!AO$12)</f>
        <v>1337465.9943013203</v>
      </c>
      <c r="DU146" s="2">
        <f>IF($D146=3,(AZ146*$P146*$M146*'input_cooling&amp;ventilation'!$D$3)*'input_cool&amp;vent_evolution'!AP$11,(AZ146*$Q146*'input_cooling&amp;ventilation'!$D$3)*'input_cool&amp;vent_evolution'!AP$12)</f>
        <v>1308455.1767533466</v>
      </c>
      <c r="DV146" s="2">
        <f>IF($D146=3,(BA146*$P146*$M146*'input_cooling&amp;ventilation'!$D$3)*'input_cool&amp;vent_evolution'!AQ$11,(BA146*$Q146*'input_cooling&amp;ventilation'!$D$3)*'input_cool&amp;vent_evolution'!AQ$12)</f>
        <v>1279707.7639410889</v>
      </c>
      <c r="DW146" s="2">
        <f>IF($D146=3,(BB146*$P146*$M146*'input_cooling&amp;ventilation'!$D$3)*'input_cool&amp;vent_evolution'!AR$11,(BB146*$Q146*'input_cooling&amp;ventilation'!$D$3)*'input_cool&amp;vent_evolution'!AR$12)</f>
        <v>1251382.7902870451</v>
      </c>
      <c r="DX146" s="2">
        <f>IF($D146=3,(BC146*$P146*$M146*'input_cooling&amp;ventilation'!$D$3)*'input_cool&amp;vent_evolution'!AS$11,(BC146*$Q146*'input_cooling&amp;ventilation'!$D$3)*'input_cool&amp;vent_evolution'!AS$12)</f>
        <v>1223630.8284791724</v>
      </c>
      <c r="DY146" s="2">
        <f>IF($D146=3,(BD146*$P146*$M146*'input_cooling&amp;ventilation'!$D$3)*'input_cool&amp;vent_evolution'!AT$11,(BD146*$Q146*'input_cooling&amp;ventilation'!$D$3)*'input_cool&amp;vent_evolution'!AT$12)</f>
        <v>1196612.5493987482</v>
      </c>
      <c r="DZ146" s="2">
        <f>IF($D146=3,(BE146*$P146*$M146*'input_cooling&amp;ventilation'!$D$3)*'input_cool&amp;vent_evolution'!AU$11,(BE146*$Q146*'input_cooling&amp;ventilation'!$D$3)*'input_cool&amp;vent_evolution'!AU$12)</f>
        <v>1208003.8269878132</v>
      </c>
      <c r="EA146" s="2">
        <f>IF($D146=3,(BF146*$P146*$M146*'input_cooling&amp;ventilation'!$D$3)*'input_cool&amp;vent_evolution'!AV$11,(BF146*$Q146*'input_cooling&amp;ventilation'!$D$3)*'input_cool&amp;vent_evolution'!AV$12)</f>
        <v>1219503.5450283643</v>
      </c>
      <c r="EB146">
        <v>0.59967453213995114</v>
      </c>
      <c r="EC146" s="2">
        <f t="shared" si="193"/>
        <v>814447.96582587459</v>
      </c>
      <c r="ED146" s="2">
        <f>IF($D146=3,(EC146*(1+'input_cool&amp;vent_evolution'!M$10)),EC146*(1+'input_cool&amp;vent_evolution'!M$9))</f>
        <v>831808.8540156961</v>
      </c>
      <c r="EE146" s="2">
        <f>IF($D146=3,(ED146*(1+'input_cool&amp;vent_evolution'!N$10)),ED146*(1+'input_cool&amp;vent_evolution'!N$9))</f>
        <v>849187.6603437165</v>
      </c>
      <c r="EF146" s="2">
        <f>IF($D146=3,(EE146*(1+'input_cool&amp;vent_evolution'!O$10)),EE146*(1+'input_cool&amp;vent_evolution'!O$9))</f>
        <v>866584.38512324507</v>
      </c>
      <c r="EG146" s="2">
        <f>IF($D146=3,(EF146*(1+'input_cool&amp;vent_evolution'!P$10)),EF146*(1+'input_cool&amp;vent_evolution'!P$9))</f>
        <v>883033.75403231906</v>
      </c>
      <c r="EH146" s="2">
        <f>IF($D146=3,(EG146*(1+'input_cool&amp;vent_evolution'!Q$10)),EG146*(1+'input_cool&amp;vent_evolution'!Q$9))</f>
        <v>899501.04142771428</v>
      </c>
      <c r="EI146" s="2">
        <f>IF($D146=3,(EH146*(1+'input_cool&amp;vent_evolution'!R$10)),EH146*(1+'input_cool&amp;vent_evolution'!R$9))</f>
        <v>912440.04798898613</v>
      </c>
      <c r="EJ146" s="2">
        <f>IF($D146=3,(EI146*(1+'input_cool&amp;vent_evolution'!S$10)),EI146*(1+'input_cool&amp;vent_evolution'!S$9))</f>
        <v>925386.91815882293</v>
      </c>
      <c r="EK146" s="2">
        <f>IF($D146=3,(EJ146*(1+'input_cool&amp;vent_evolution'!T$10)),EJ146*(1+'input_cool&amp;vent_evolution'!T$9))</f>
        <v>938341.65186760121</v>
      </c>
      <c r="EL146" s="2">
        <f>IF($D146=3,(EK146*(1+'input_cool&amp;vent_evolution'!U$10)),EK146*(1+'input_cool&amp;vent_evolution'!U$9))</f>
        <v>951304.24855832011</v>
      </c>
      <c r="EM146" s="2">
        <f>IF($D146=3,(EL146*(1+'input_cool&amp;vent_evolution'!V$10)),EL146*(1+'input_cool&amp;vent_evolution'!V$9))</f>
        <v>964274.70871835458</v>
      </c>
      <c r="EN146" s="2">
        <f>IF($D146=3,(EM146*(1+'input_cool&amp;vent_evolution'!W$10)),EM146*(1+'input_cool&amp;vent_evolution'!W$9))</f>
        <v>974362.27793418616</v>
      </c>
      <c r="EO146" s="2">
        <f>IF($D146=3,(EN146*(1+'input_cool&amp;vent_evolution'!X$10)),EN146*(1+'input_cool&amp;vent_evolution'!X$9))</f>
        <v>984456.42823339079</v>
      </c>
      <c r="EP146" s="2">
        <f>IF($D146=3,(EO146*(1+'input_cool&amp;vent_evolution'!Y$10)),EO146*(1+'input_cool&amp;vent_evolution'!Y$9))</f>
        <v>994557.15999890398</v>
      </c>
      <c r="EQ146" s="2">
        <f>IF($D146=3,(EP146*(1+'input_cool&amp;vent_evolution'!Z$10)),EP146*(1+'input_cool&amp;vent_evolution'!Z$9))</f>
        <v>1004664.4726041042</v>
      </c>
      <c r="ER146" s="2">
        <f>IF($D146=3,(EQ146*(1+'input_cool&amp;vent_evolution'!AA$10)),EQ146*(1+'input_cool&amp;vent_evolution'!AA$9))</f>
        <v>1014778.3666756126</v>
      </c>
      <c r="ES146" s="2">
        <f>IF($D146=3,(ER146*(1+'input_cool&amp;vent_evolution'!AB$10)),ER146*(1+'input_cool&amp;vent_evolution'!AB$9))</f>
        <v>1021818.4131819075</v>
      </c>
      <c r="ET146" s="2">
        <f>IF($D146=3,(ES146*(1+'input_cool&amp;vent_evolution'!AC$10)),ES146*(1+'input_cool&amp;vent_evolution'!AC$9))</f>
        <v>1028863.3993301005</v>
      </c>
      <c r="EU146" s="2">
        <f>IF($D146=3,(ET146*(1+'input_cool&amp;vent_evolution'!AD$10)),ET146*(1+'input_cool&amp;vent_evolution'!AD$9))</f>
        <v>1035913.3259905027</v>
      </c>
      <c r="EV146" s="2">
        <f>IF($D146=3,(EU146*(1+'input_cool&amp;vent_evolution'!AE$10)),EU146*(1+'input_cool&amp;vent_evolution'!AE$9))</f>
        <v>1042968.1923624285</v>
      </c>
      <c r="EW146" s="2">
        <f>IF($D146=3,(EV146*(1+'input_cool&amp;vent_evolution'!AF$10)),EV146*(1+'input_cool&amp;vent_evolution'!AF$9))</f>
        <v>1050027.9992117509</v>
      </c>
      <c r="EX146" s="2">
        <f>IF($D146=3,(EW146*(1+'input_cool&amp;vent_evolution'!AG$10)),EW146*(1+'input_cool&amp;vent_evolution'!AG$9))</f>
        <v>1054491.4807342945</v>
      </c>
      <c r="EY146" s="2">
        <f>IF($D146=3,(EX146*(1+'input_cool&amp;vent_evolution'!AH$10)),EX146*(1+'input_cool&amp;vent_evolution'!AH$9))</f>
        <v>1058956.291187017</v>
      </c>
      <c r="EZ146" s="2">
        <f>IF($D146=3,(EY146*(1+'input_cool&amp;vent_evolution'!AI$10)),EY146*(1+'input_cool&amp;vent_evolution'!AI$9))</f>
        <v>1063422.4308136054</v>
      </c>
      <c r="FA146" s="2">
        <f>IF($D146=3,(EZ146*(1+'input_cool&amp;vent_evolution'!AJ$10)),EZ146*(1+'input_cool&amp;vent_evolution'!AJ$9))</f>
        <v>1067889.8993355604</v>
      </c>
      <c r="FB146" s="2">
        <f>IF($D146=3,(FA146*(1+'input_cool&amp;vent_evolution'!AK$10)),FA146*(1+'input_cool&amp;vent_evolution'!AK$9))</f>
        <v>1072358.696161069</v>
      </c>
      <c r="FC146" s="2">
        <f>IF($D146=3,(FB146*(1+'input_cool&amp;vent_evolution'!AL$10)),FB146*(1+'input_cool&amp;vent_evolution'!AL$9))</f>
        <v>1076828.8225781929</v>
      </c>
      <c r="FD146" s="2">
        <f>IF($D146=3,(FC146*(1+'input_cool&amp;vent_evolution'!AM$10)),FC146*(1+'input_cool&amp;vent_evolution'!AM$9))</f>
        <v>1081300.2775077452</v>
      </c>
      <c r="FE146" s="2">
        <f>IF($D146=3,(FD146*(1+'input_cool&amp;vent_evolution'!AN$10)),FD146*(1+'input_cool&amp;vent_evolution'!AN$9))</f>
        <v>1085773.0616111641</v>
      </c>
      <c r="FF146" s="2">
        <f>IF($D146=3,(FE146*(1+'input_cool&amp;vent_evolution'!AO$10)),FE146*(1+'input_cool&amp;vent_evolution'!AO$9))</f>
        <v>1090247.1744706994</v>
      </c>
      <c r="FG146" s="2">
        <f>IF($D146=3,(FF146*(1+'input_cool&amp;vent_evolution'!AP$10)),FF146*(1+'input_cool&amp;vent_evolution'!AP$9))</f>
        <v>1094722.6163648502</v>
      </c>
      <c r="FH146" s="2">
        <f>IF($D146=3,(FG146*(1+'input_cool&amp;vent_evolution'!AQ$10)),FG146*(1+'input_cool&amp;vent_evolution'!AQ$9))</f>
        <v>1099199.3868758678</v>
      </c>
      <c r="FI146" s="2">
        <f>IF($D146=3,(FH146*(1+'input_cool&amp;vent_evolution'!AR$10)),FH146*(1+'input_cool&amp;vent_evolution'!AR$9))</f>
        <v>1103677.486491126</v>
      </c>
      <c r="FJ146" s="2">
        <f>IF($D146=3,(FI146*(1+'input_cool&amp;vent_evolution'!AS$10)),FI146*(1+'input_cool&amp;vent_evolution'!AS$9))</f>
        <v>1108156.9148973133</v>
      </c>
      <c r="FK146" s="2">
        <f>IF($D146=3,(FJ146*(1+'input_cool&amp;vent_evolution'!AT$10)),FJ146*(1+'input_cool&amp;vent_evolution'!AT$9))</f>
        <v>1112637.6725121774</v>
      </c>
      <c r="FL146" s="2">
        <f>IF($D146=3,(FK146*(1+'input_cool&amp;vent_evolution'!AU$10)),FK146*(1+'input_cool&amp;vent_evolution'!AU$9))</f>
        <v>1117136.5477677232</v>
      </c>
      <c r="FM146" s="2">
        <f t="shared" si="194"/>
        <v>1989706.8047037944</v>
      </c>
      <c r="FN146" s="2">
        <f t="shared" si="195"/>
        <v>2032119.6767550637</v>
      </c>
      <c r="FO146" s="2">
        <f t="shared" si="196"/>
        <v>2074576.3230472896</v>
      </c>
      <c r="FP146" s="2">
        <f t="shared" si="197"/>
        <v>2117076.744345889</v>
      </c>
      <c r="FQ146" s="2">
        <f t="shared" si="198"/>
        <v>2157262.7631276767</v>
      </c>
      <c r="FR146" s="2">
        <f t="shared" si="199"/>
        <v>2197492.5570008876</v>
      </c>
      <c r="FS146" s="2">
        <f t="shared" si="200"/>
        <v>2229102.7156375581</v>
      </c>
      <c r="FT146" s="2">
        <f t="shared" si="201"/>
        <v>2260732.0851706006</v>
      </c>
      <c r="FU146" s="2">
        <f t="shared" si="202"/>
        <v>2292380.6654299223</v>
      </c>
      <c r="FV146" s="2">
        <f t="shared" si="203"/>
        <v>2324048.4550547642</v>
      </c>
      <c r="FW146" s="2">
        <f t="shared" si="204"/>
        <v>2355735.4552357895</v>
      </c>
      <c r="FX146" s="2">
        <f t="shared" si="205"/>
        <v>2380379.5159417517</v>
      </c>
      <c r="FY146" s="2">
        <f t="shared" si="206"/>
        <v>2405039.654318627</v>
      </c>
      <c r="FZ146" s="2">
        <f t="shared" si="207"/>
        <v>2429715.8713019304</v>
      </c>
      <c r="GA146" s="2">
        <f t="shared" si="208"/>
        <v>2454408.1653608182</v>
      </c>
      <c r="GB146" s="2">
        <f t="shared" si="209"/>
        <v>2479116.5380261331</v>
      </c>
      <c r="GC146" s="2">
        <f t="shared" si="210"/>
        <v>2496315.4617471863</v>
      </c>
      <c r="GD146" s="2">
        <f t="shared" si="211"/>
        <v>2513526.4530766197</v>
      </c>
      <c r="GE146" s="2">
        <f t="shared" si="212"/>
        <v>2530749.5141406138</v>
      </c>
      <c r="GF146" s="2">
        <f t="shared" si="213"/>
        <v>2547984.6429830836</v>
      </c>
      <c r="GG146" s="2">
        <f t="shared" si="214"/>
        <v>2565231.8414750672</v>
      </c>
      <c r="GH146" s="2">
        <f t="shared" si="215"/>
        <v>2576136.1839631344</v>
      </c>
      <c r="GI146" s="2">
        <f t="shared" si="216"/>
        <v>2587043.7730446374</v>
      </c>
      <c r="GJ146" s="2">
        <f t="shared" si="217"/>
        <v>2597954.6093149073</v>
      </c>
      <c r="GK146" s="2">
        <f t="shared" si="218"/>
        <v>2608868.6920935656</v>
      </c>
      <c r="GL146" s="2">
        <f t="shared" si="219"/>
        <v>2619786.019934807</v>
      </c>
      <c r="GM146" s="2">
        <f t="shared" si="220"/>
        <v>2630706.5959853819</v>
      </c>
      <c r="GN146" s="2">
        <f t="shared" si="221"/>
        <v>2641630.4176088236</v>
      </c>
      <c r="GO146" s="2">
        <f t="shared" si="222"/>
        <v>2652557.4864210333</v>
      </c>
      <c r="GP146" s="2">
        <f t="shared" si="223"/>
        <v>2663487.8014014419</v>
      </c>
      <c r="GQ146" s="2">
        <f t="shared" si="224"/>
        <v>2674421.3632304268</v>
      </c>
      <c r="GR146" s="2">
        <f t="shared" si="225"/>
        <v>2685358.1708874227</v>
      </c>
      <c r="GS146" s="2">
        <f t="shared" si="226"/>
        <v>2696298.2255630898</v>
      </c>
      <c r="GT146" s="2">
        <f t="shared" si="227"/>
        <v>2707241.5264920034</v>
      </c>
      <c r="GU146" s="2">
        <f t="shared" si="228"/>
        <v>2718188.0746947271</v>
      </c>
      <c r="GV146" s="2">
        <f t="shared" si="229"/>
        <v>2729178.8845255263</v>
      </c>
      <c r="GW146" s="2">
        <f>IF($D146=3,($N146*$M146*EC146*'input_cooling&amp;ventilation'!$D$3)*'input_cool&amp;vent_evolution'!M$11,($O146*$M146*EC146*'input_cooling&amp;ventilation'!$D$3)*'input_cool&amp;vent_evolution'!M$10)</f>
        <v>412515.65886583319</v>
      </c>
      <c r="GX146" s="2">
        <f>IF($D146=3,($N146*$M146*ED146*'input_cooling&amp;ventilation'!$D$3)*'input_cool&amp;vent_evolution'!N$11,($O146*$M146*ED146*'input_cooling&amp;ventilation'!$D$3)*'input_cool&amp;vent_evolution'!N$10)</f>
        <v>389949.47602806025</v>
      </c>
      <c r="GY146" s="2">
        <f>IF($D146=3,($N146*$M146*EE146*'input_cooling&amp;ventilation'!$D$3)*'input_cool&amp;vent_evolution'!O$11,($O146*$M146*EE146*'input_cooling&amp;ventilation'!$D$3)*'input_cool&amp;vent_evolution'!O$10)</f>
        <v>373201.21904118377</v>
      </c>
      <c r="GZ146" s="2">
        <f>IF($D146=3,($N146*$M146*EF146*'input_cooling&amp;ventilation'!$D$3)*'input_cool&amp;vent_evolution'!P$11,($O146*$M146*EF146*'input_cooling&amp;ventilation'!$D$3)*'input_cool&amp;vent_evolution'!P$10)</f>
        <v>421024.18610083609</v>
      </c>
      <c r="HA146" s="2">
        <f>IF($D146=3,($N146*$M146*EG146*'input_cooling&amp;ventilation'!$D$3)*'input_cool&amp;vent_evolution'!Q$11,($O146*$M146*EG146*'input_cooling&amp;ventilation'!$D$3)*'input_cool&amp;vent_evolution'!Q$10)</f>
        <v>464201.66365516162</v>
      </c>
      <c r="HB146" s="2">
        <f>IF($D146=3,($N146*$M146*EH146*'input_cooling&amp;ventilation'!$D$3)*'input_cool&amp;vent_evolution'!R$11,($O146*$M146*EH146*'input_cooling&amp;ventilation'!$D$3)*'input_cool&amp;vent_evolution'!R$10)</f>
        <v>491186.53537147486</v>
      </c>
      <c r="HC146" s="2">
        <f>IF($D146=3,($N146*$M146*EI146*'input_cooling&amp;ventilation'!$D$3)*'input_cool&amp;vent_evolution'!S$11,($O146*$M146*EI146*'input_cooling&amp;ventilation'!$D$3)*'input_cool&amp;vent_evolution'!S$10)</f>
        <v>507959.81501934351</v>
      </c>
      <c r="HD146" s="2">
        <f>IF($D146=3,($N146*$M146*EJ146*'input_cooling&amp;ventilation'!$D$3)*'input_cool&amp;vent_evolution'!T$11,($O146*$M146*EJ146*'input_cooling&amp;ventilation'!$D$3)*'input_cool&amp;vent_evolution'!T$10)</f>
        <v>526138.69403802115</v>
      </c>
      <c r="HE146" s="2">
        <f>IF($D146=3,($N146*$M146*EK146*'input_cooling&amp;ventilation'!$D$3)*'input_cool&amp;vent_evolution'!U$11,($O146*$M146*EK146*'input_cooling&amp;ventilation'!$D$3)*'input_cool&amp;vent_evolution'!U$10)</f>
        <v>601437.13246767025</v>
      </c>
      <c r="HF146" s="2">
        <f>IF($D146=3,($N146*$M146*EL146*'input_cooling&amp;ventilation'!$D$3)*'input_cool&amp;vent_evolution'!V$11,($O146*$M146*EL146*'input_cooling&amp;ventilation'!$D$3)*'input_cool&amp;vent_evolution'!V$10)</f>
        <v>604701.53169117239</v>
      </c>
      <c r="HG146" s="2">
        <f>IF($D146=3,($N146*$M146*EM146*'input_cooling&amp;ventilation'!$D$3)*'input_cool&amp;vent_evolution'!W$11,($O146*$M146*EM146*'input_cooling&amp;ventilation'!$D$3)*'input_cool&amp;vent_evolution'!W$10)</f>
        <v>584138.05520467553</v>
      </c>
      <c r="HH146" s="2">
        <f>IF($D146=3,($N146*$M146*EN146*'input_cooling&amp;ventilation'!$D$3)*'input_cool&amp;vent_evolution'!X$11,($O146*$M146*EN146*'input_cooling&amp;ventilation'!$D$3)*'input_cool&amp;vent_evolution'!X$10)</f>
        <v>600383.38158251019</v>
      </c>
      <c r="HI146" s="2">
        <f>IF($D146=3,($N146*$M146*EO146*'input_cooling&amp;ventilation'!$D$3)*'input_cool&amp;vent_evolution'!Y$11,($O146*$M146*EO146*'input_cooling&amp;ventilation'!$D$3)*'input_cool&amp;vent_evolution'!Y$10)</f>
        <v>609130.49265766749</v>
      </c>
      <c r="HJ146" s="2">
        <f>IF($D146=3,($N146*$M146*EP146*'input_cooling&amp;ventilation'!$D$3)*'input_cool&amp;vent_evolution'!Z$11,($O146*$M146*EP146*'input_cooling&amp;ventilation'!$D$3)*'input_cool&amp;vent_evolution'!Z$10)</f>
        <v>647299.65371801157</v>
      </c>
      <c r="HK146" s="2">
        <f>IF($D146=3,($N146*$M146*EQ146*'input_cooling&amp;ventilation'!$D$3)*'input_cool&amp;vent_evolution'!AA$11,($O146*$M146*EQ146*'input_cooling&amp;ventilation'!$D$3)*'input_cool&amp;vent_evolution'!AA$10)</f>
        <v>645747.26527251513</v>
      </c>
      <c r="HL146" s="2">
        <f>IF($D146=3,($N146*$M146*ER146*'input_cooling&amp;ventilation'!$D$3)*'input_cool&amp;vent_evolution'!AB$11,($O146*$M146*ER146*'input_cooling&amp;ventilation'!$D$3)*'input_cool&amp;vent_evolution'!AB$10)</f>
        <v>574673.67640977446</v>
      </c>
      <c r="HM146" s="2">
        <f>IF($D146=3,($N146*$M146*ES146*'input_cooling&amp;ventilation'!$D$3)*'input_cool&amp;vent_evolution'!AC$11,($O146*$M146*ES146*'input_cooling&amp;ventilation'!$D$3)*'input_cool&amp;vent_evolution'!AC$10)</f>
        <v>567880.35968385346</v>
      </c>
      <c r="HN146" s="2">
        <f>IF($D146=3,($N146*$M146*ET146*'input_cooling&amp;ventilation'!$D$3)*'input_cool&amp;vent_evolution'!AD$11,($O146*$M146*ET146*'input_cooling&amp;ventilation'!$D$3)*'input_cool&amp;vent_evolution'!AD$10)</f>
        <v>555897.95307057572</v>
      </c>
      <c r="HO146" s="2">
        <f>IF($D146=3,($N146*$M146*EU146*'input_cooling&amp;ventilation'!$D$3)*'input_cool&amp;vent_evolution'!AE$11,($O146*$M146*EU146*'input_cooling&amp;ventilation'!$D$3)*'input_cool&amp;vent_evolution'!AE$10)</f>
        <v>542556.6513836626</v>
      </c>
      <c r="HP146" s="2">
        <f>IF($D146=3,($N146*$M146*EV146*'input_cooling&amp;ventilation'!$D$3)*'input_cool&amp;vent_evolution'!AF$11,($O146*$M146*EV146*'input_cooling&amp;ventilation'!$D$3)*'input_cool&amp;vent_evolution'!AF$10)</f>
        <v>526337.83324788662</v>
      </c>
      <c r="HQ146" s="2">
        <f>IF($D146=3,($N146*$M146*EW146*'input_cooling&amp;ventilation'!$D$3)*'input_cool&amp;vent_evolution'!AG$11,($O146*$M146*EW146*'input_cooling&amp;ventilation'!$D$3)*'input_cool&amp;vent_evolution'!AG$10)</f>
        <v>516615.58766216773</v>
      </c>
      <c r="HR146" s="2">
        <f>IF($D146=3,($N146*$M146*EX146*'input_cooling&amp;ventilation'!$D$3)*'input_cool&amp;vent_evolution'!AH$11,($O146*$M146*EX146*'input_cooling&amp;ventilation'!$D$3)*'input_cool&amp;vent_evolution'!AH$10)</f>
        <v>503040.14652941626</v>
      </c>
      <c r="HS146" s="2">
        <f>IF($D146=3,($N146*$M146*EY146*'input_cooling&amp;ventilation'!$D$3)*'input_cool&amp;vent_evolution'!AI$11,($O146*$M146*EY146*'input_cooling&amp;ventilation'!$D$3)*'input_cool&amp;vent_evolution'!AI$10)</f>
        <v>489551.11915588268</v>
      </c>
      <c r="HT146" s="2">
        <f>IF($D146=3,($N146*$M146*EZ146*'input_cooling&amp;ventilation'!$D$3)*'input_cool&amp;vent_evolution'!AJ$11,($O146*$M146*EZ146*'input_cooling&amp;ventilation'!$D$3)*'input_cool&amp;vent_evolution'!AJ$10)</f>
        <v>476161.6745109756</v>
      </c>
      <c r="HU146" s="2">
        <f>IF($D146=3,($N146*$M146*FA146*'input_cooling&amp;ventilation'!$D$3)*'input_cool&amp;vent_evolution'!AK$11,($O146*$M146*FA146*'input_cooling&amp;ventilation'!$D$3)*'input_cool&amp;vent_evolution'!AK$10)</f>
        <v>467111.49947938573</v>
      </c>
      <c r="HV146" s="2">
        <f>IF($D146=3,($N146*$M146*FB146*'input_cooling&amp;ventilation'!$D$3)*'input_cool&amp;vent_evolution'!AL$11,($O146*$M146*FB146*'input_cooling&amp;ventilation'!$D$3)*'input_cool&amp;vent_evolution'!AL$10)</f>
        <v>449993.66887744312</v>
      </c>
      <c r="HW146" s="2">
        <f>IF($D146=3,($N146*$M146*FC146*'input_cooling&amp;ventilation'!$D$3)*'input_cool&amp;vent_evolution'!AM$11,($O146*$M146*FC146*'input_cooling&amp;ventilation'!$D$3)*'input_cool&amp;vent_evolution'!AM$10)</f>
        <v>437338.13322102767</v>
      </c>
      <c r="HX146" s="2">
        <f>IF($D146=3,($N146*$M146*FD146*'input_cooling&amp;ventilation'!$D$3)*'input_cool&amp;vent_evolution'!AN$11,($O146*$M146*FD146*'input_cooling&amp;ventilation'!$D$3)*'input_cool&amp;vent_evolution'!AN$10)</f>
        <v>424883.80423252145</v>
      </c>
      <c r="HY146" s="2">
        <f>IF($D146=3,($N146*$M146*FE146*'input_cooling&amp;ventilation'!$D$3)*'input_cool&amp;vent_evolution'!AO$11,($O146*$M146*FE146*'input_cooling&amp;ventilation'!$D$3)*'input_cool&amp;vent_evolution'!AO$10)</f>
        <v>412751.5526127097</v>
      </c>
      <c r="HZ146" s="2">
        <f>IF($D146=3,($N146*$M146*FF146*'input_cooling&amp;ventilation'!$D$3)*'input_cool&amp;vent_evolution'!AP$11,($O146*$M146*FF146*'input_cooling&amp;ventilation'!$D$3)*'input_cool&amp;vent_evolution'!AP$10)</f>
        <v>400967.27444079949</v>
      </c>
      <c r="IA146" s="2">
        <f>IF($D146=3,($N146*$M146*FG146*'input_cooling&amp;ventilation'!$D$3)*'input_cool&amp;vent_evolution'!AQ$11,($O146*$M146*FG146*'input_cooling&amp;ventilation'!$D$3)*'input_cool&amp;vent_evolution'!AQ$10)</f>
        <v>389542.54747872055</v>
      </c>
      <c r="IB146" s="2">
        <f>IF($D146=3,($N146*$M146*FH146*'input_cooling&amp;ventilation'!$D$3)*'input_cool&amp;vent_evolution'!AR$11,($O146*$M146*FH146*'input_cooling&amp;ventilation'!$D$3)*'input_cool&amp;vent_evolution'!AR$10)</f>
        <v>378506.08457269572</v>
      </c>
      <c r="IC146" s="2">
        <f>IF($D146=3,($N146*$M146*FI146*'input_cooling&amp;ventilation'!$D$3)*'input_cool&amp;vent_evolution'!AS$11,($O146*$M146*FI146*'input_cooling&amp;ventilation'!$D$3)*'input_cool&amp;vent_evolution'!AS$10)</f>
        <v>367883.80034992052</v>
      </c>
      <c r="ID146" s="2">
        <f>IF($D146=3,($N146*$M146*FJ146*'input_cooling&amp;ventilation'!$D$3)*'input_cool&amp;vent_evolution'!AT$11,($O146*$M146*FJ146*'input_cooling&amp;ventilation'!$D$3)*'input_cool&amp;vent_evolution'!AT$10)</f>
        <v>357704.58978285617</v>
      </c>
      <c r="IE146" s="2">
        <f>IF($D146=3,($N146*$M146*FK146*'input_cooling&amp;ventilation'!$D$3)*'input_cool&amp;vent_evolution'!AU$11,($O146*$M146*FK146*'input_cooling&amp;ventilation'!$D$3)*'input_cool&amp;vent_evolution'!AU$10)</f>
        <v>359150.94412401004</v>
      </c>
      <c r="IF146" s="2">
        <f>IF($D146=3,($N146*$M146*FL146*'input_cooling&amp;ventilation'!$D$3)*'input_cool&amp;vent_evolution'!AV$11,($O146*$M146*FL146*'input_cooling&amp;ventilation'!$D$3)*'input_cool&amp;vent_evolution'!AV$10)</f>
        <v>360603.14670122217</v>
      </c>
    </row>
    <row r="147" spans="1:240" x14ac:dyDescent="0.25">
      <c r="A147">
        <v>145</v>
      </c>
      <c r="B147">
        <v>100100</v>
      </c>
      <c r="C147">
        <v>17</v>
      </c>
      <c r="D147">
        <v>3</v>
      </c>
      <c r="E147">
        <v>2</v>
      </c>
      <c r="F147" s="2">
        <v>606258.50197278697</v>
      </c>
      <c r="G147" s="2">
        <v>778361.68448322895</v>
      </c>
      <c r="H147" s="2">
        <v>606258.50197278697</v>
      </c>
      <c r="I147" s="17">
        <v>0.89</v>
      </c>
      <c r="J147">
        <v>0.92677269900000003</v>
      </c>
      <c r="K147" s="2">
        <f t="shared" si="154"/>
        <v>561863.8281650166</v>
      </c>
      <c r="L147" s="2">
        <f t="shared" si="155"/>
        <v>692741.89919007383</v>
      </c>
      <c r="M147">
        <v>0.72228088701161497</v>
      </c>
      <c r="N147" s="17">
        <f>'input_cooling&amp;ventilation'!$D$5</f>
        <v>57.500092182043396</v>
      </c>
      <c r="O147" s="45">
        <f>'input_cooling&amp;ventilation'!$D$6</f>
        <v>19.328678831353667</v>
      </c>
      <c r="P147" s="45">
        <f>'input_cooling&amp;ventilation'!$C$5</f>
        <v>50.351688737400465</v>
      </c>
      <c r="Q147" s="45">
        <f>'input_cooling&amp;ventilation'!$C$6</f>
        <v>32.240814214248743</v>
      </c>
      <c r="R147">
        <v>17</v>
      </c>
      <c r="S147">
        <v>12</v>
      </c>
      <c r="T147">
        <v>14</v>
      </c>
      <c r="U147" s="2">
        <f t="shared" si="156"/>
        <v>1021694.9382566685</v>
      </c>
      <c r="V147" s="2">
        <f t="shared" si="157"/>
        <v>1184664.1283301134</v>
      </c>
      <c r="W147" s="2">
        <v>1211106.44606381</v>
      </c>
      <c r="X147" s="57">
        <f>IF($D147=3,(W147*(1+'input_cool&amp;vent_evolution'!M$11)),(W147*(1+'input_cool&amp;vent_evolution'!M$12)))</f>
        <v>1229197.1323089146</v>
      </c>
      <c r="Y147" s="57">
        <f>IF($D147=3,(X147*(1+'input_cool&amp;vent_evolution'!N$11)),(X147*(1+'input_cool&amp;vent_evolution'!N$12)))</f>
        <v>1246191.381054004</v>
      </c>
      <c r="Z147" s="57">
        <f>IF($D147=3,(Y147*(1+'input_cool&amp;vent_evolution'!O$11)),(Y147*(1+'input_cool&amp;vent_evolution'!O$12)))</f>
        <v>1262343.1373142132</v>
      </c>
      <c r="AA147" s="57">
        <f>IF($D147=3,(Z147*(1+'input_cool&amp;vent_evolution'!P$11)),(Z147*(1+'input_cool&amp;vent_evolution'!P$12)))</f>
        <v>1280430.249782952</v>
      </c>
      <c r="AB147" s="57">
        <f>IF($D147=3,(AA147*(1+'input_cool&amp;vent_evolution'!Q$11)),(AA147*(1+'input_cool&amp;vent_evolution'!Q$12)))</f>
        <v>1300281.1836934541</v>
      </c>
      <c r="AC147" s="57">
        <f>IF($D147=3,(AB147*(1+'input_cool&amp;vent_evolution'!R$11)),(AB147*(1+'input_cool&amp;vent_evolution'!R$12)))</f>
        <v>1321221.2325536984</v>
      </c>
      <c r="AD147" s="57">
        <f>IF($D147=3,(AC147*(1+'input_cool&amp;vent_evolution'!S$11)),(AC147*(1+'input_cool&amp;vent_evolution'!S$12)))</f>
        <v>1342913.0625488486</v>
      </c>
      <c r="AE147" s="57">
        <f>IF($D147=3,(AD147*(1+'input_cool&amp;vent_evolution'!T$11)),(AD147*(1+'input_cool&amp;vent_evolution'!T$12)))</f>
        <v>1365430.5751785468</v>
      </c>
      <c r="AF147" s="57">
        <f>IF($D147=3,(AE147*(1+'input_cool&amp;vent_evolution'!U$11)),(AE147*(1+'input_cool&amp;vent_evolution'!U$12)))</f>
        <v>1391240.9610092319</v>
      </c>
      <c r="AG147" s="57">
        <f>IF($D147=3,(AF147*(1+'input_cool&amp;vent_evolution'!V$11)),(AF147*(1+'input_cool&amp;vent_evolution'!V$12)))</f>
        <v>1417321.6834997237</v>
      </c>
      <c r="AH147" s="57">
        <f>IF($D147=3,(AG147*(1+'input_cool&amp;vent_evolution'!W$11)),(AG147*(1+'input_cool&amp;vent_evolution'!W$12)))</f>
        <v>1442642.5629586051</v>
      </c>
      <c r="AI147" s="57">
        <f>IF($D147=3,(AH147*(1+'input_cool&amp;vent_evolution'!X$11)),(AH147*(1+'input_cool&amp;vent_evolution'!X$12)))</f>
        <v>1468858.3301603412</v>
      </c>
      <c r="AJ147" s="57">
        <f>IF($D147=3,(AI147*(1+'input_cool&amp;vent_evolution'!Y$11)),(AI147*(1+'input_cool&amp;vent_evolution'!Y$12)))</f>
        <v>1495661.6989560537</v>
      </c>
      <c r="AK147" s="57">
        <f>IF($D147=3,(AJ147*(1+'input_cool&amp;vent_evolution'!Z$11)),(AJ147*(1+'input_cool&amp;vent_evolution'!Z$12)))</f>
        <v>1524369.8107496884</v>
      </c>
      <c r="AL147" s="57">
        <f>IF($D147=3,(AK147*(1+'input_cool&amp;vent_evolution'!AA$11)),(AK147*(1+'input_cool&amp;vent_evolution'!AA$12)))</f>
        <v>1553265.1301962808</v>
      </c>
      <c r="AM147" s="57">
        <f>IF($D147=3,(AL147*(1+'input_cool&amp;vent_evolution'!AB$11)),(AL147*(1+'input_cool&amp;vent_evolution'!AB$12)))</f>
        <v>1579206.4057422797</v>
      </c>
      <c r="AN147" s="57">
        <f>IF($D147=3,(AM147*(1+'input_cool&amp;vent_evolution'!AC$11)),(AM147*(1+'input_cool&amp;vent_evolution'!AC$12)))</f>
        <v>1605089.586860405</v>
      </c>
      <c r="AO147" s="57">
        <f>IF($D147=3,(AN147*(1+'input_cool&amp;vent_evolution'!AD$11)),(AN147*(1+'input_cool&amp;vent_evolution'!AD$12)))</f>
        <v>1630665.5657151381</v>
      </c>
      <c r="AP147" s="57">
        <f>IF($D147=3,(AO147*(1+'input_cool&amp;vent_evolution'!AE$11)),(AO147*(1+'input_cool&amp;vent_evolution'!AE$12)))</f>
        <v>1655852.8997955737</v>
      </c>
      <c r="AQ147" s="57">
        <f>IF($D147=3,(AP147*(1+'input_cool&amp;vent_evolution'!AF$11)),(AP147*(1+'input_cool&amp;vent_evolution'!AF$12)))</f>
        <v>1680496.8831875371</v>
      </c>
      <c r="AR147" s="57">
        <f>IF($D147=3,(AQ147*(1+'input_cool&amp;vent_evolution'!AG$11)),(AQ147*(1+'input_cool&amp;vent_evolution'!AG$12)))</f>
        <v>1704880.6034563272</v>
      </c>
      <c r="AS147" s="57">
        <f>IF($D147=3,(AR147*(1+'input_cool&amp;vent_evolution'!AH$11)),(AR147*(1+'input_cool&amp;vent_evolution'!AH$12)))</f>
        <v>1728866.1252598355</v>
      </c>
      <c r="AT147" s="57">
        <f>IF($D147=3,(AS147*(1+'input_cool&amp;vent_evolution'!AI$11)),(AS147*(1+'input_cool&amp;vent_evolution'!AI$12)))</f>
        <v>1752437.070990623</v>
      </c>
      <c r="AU147" s="57">
        <f>IF($D147=3,(AT147*(1+'input_cool&amp;vent_evolution'!AJ$11)),(AT147*(1+'input_cool&amp;vent_evolution'!AJ$12)))</f>
        <v>1775578.3139409651</v>
      </c>
      <c r="AV147" s="57">
        <f>IF($D147=3,(AU147*(1+'input_cool&amp;vent_evolution'!AK$11)),(AU147*(1+'input_cool&amp;vent_evolution'!AK$12)))</f>
        <v>1798483.2741908033</v>
      </c>
      <c r="AW147" s="57">
        <f>IF($D147=3,(AV147*(1+'input_cool&amp;vent_evolution'!AL$11)),(AV147*(1+'input_cool&amp;vent_evolution'!AL$12)))</f>
        <v>1820740.3630088633</v>
      </c>
      <c r="AX147" s="57">
        <f>IF($D147=3,(AW147*(1+'input_cool&amp;vent_evolution'!AM$11)),(AW147*(1+'input_cool&amp;vent_evolution'!AM$12)))</f>
        <v>1842548.2870292938</v>
      </c>
      <c r="AY147" s="57">
        <f>IF($D147=3,(AX147*(1+'input_cool&amp;vent_evolution'!AN$11)),(AX147*(1+'input_cool&amp;vent_evolution'!AN$12)))</f>
        <v>1863900.2776792466</v>
      </c>
      <c r="AZ147" s="57">
        <f>IF($D147=3,(AY147*(1+'input_cool&amp;vent_evolution'!AO$11)),(AY147*(1+'input_cool&amp;vent_evolution'!AO$12)))</f>
        <v>1884796.5084683036</v>
      </c>
      <c r="BA147" s="57">
        <f>IF($D147=3,(AZ147*(1+'input_cool&amp;vent_evolution'!AP$11)),(AZ147*(1+'input_cool&amp;vent_evolution'!AP$12)))</f>
        <v>1905239.4815734683</v>
      </c>
      <c r="BB147" s="57">
        <f>IF($D147=3,(BA147*(1+'input_cool&amp;vent_evolution'!AQ$11)),(BA147*(1+'input_cool&amp;vent_evolution'!AQ$12)))</f>
        <v>1925233.3123637834</v>
      </c>
      <c r="BC147" s="57">
        <f>IF($D147=3,(BB147*(1+'input_cool&amp;vent_evolution'!AR$11)),(BB147*(1+'input_cool&amp;vent_evolution'!AR$12)))</f>
        <v>1944784.6009219291</v>
      </c>
      <c r="BD147" s="57">
        <f>IF($D147=3,(BC147*(1+'input_cool&amp;vent_evolution'!AS$11)),(BC147*(1+'input_cool&amp;vent_evolution'!AS$12)))</f>
        <v>1963902.2998402203</v>
      </c>
      <c r="BE147" s="57">
        <f>IF($D147=3,(BD147*(1+'input_cool&amp;vent_evolution'!AT$11)),(BD147*(1+'input_cool&amp;vent_evolution'!AT$12)))</f>
        <v>1982597.8719922286</v>
      </c>
      <c r="BF147" s="57">
        <f>IF($D147=3,(BE147*(1+'input_cool&amp;vent_evolution'!AU$11)),(BE147*(1+'input_cool&amp;vent_evolution'!AU$12)))</f>
        <v>2001471.4185873235</v>
      </c>
      <c r="BG147" s="57">
        <f>IF($D147=3,(BF147*(1+'input_cool&amp;vent_evolution'!AV$11)),(BF147*(1+'input_cool&amp;vent_evolution'!AV$12)))</f>
        <v>2020524.6338717223</v>
      </c>
      <c r="BH147" s="2">
        <f t="shared" si="230"/>
        <v>3146113.9148622649</v>
      </c>
      <c r="BI147" s="2">
        <f t="shared" si="158"/>
        <v>3193108.4295972078</v>
      </c>
      <c r="BJ147" s="2">
        <f t="shared" si="159"/>
        <v>3237254.7080876944</v>
      </c>
      <c r="BK147" s="2">
        <f t="shared" si="160"/>
        <v>3279212.4280592641</v>
      </c>
      <c r="BL147" s="2">
        <f t="shared" si="161"/>
        <v>3326197.6591283591</v>
      </c>
      <c r="BM147" s="2">
        <f t="shared" si="162"/>
        <v>3377764.8022162514</v>
      </c>
      <c r="BN147" s="2">
        <f t="shared" si="163"/>
        <v>3432161.1596225095</v>
      </c>
      <c r="BO147" s="2">
        <f t="shared" si="164"/>
        <v>3488510.4329736428</v>
      </c>
      <c r="BP147" s="2">
        <f t="shared" si="165"/>
        <v>3547004.5975804157</v>
      </c>
      <c r="BQ147" s="2">
        <f t="shared" si="166"/>
        <v>3614052.7206201334</v>
      </c>
      <c r="BR147" s="2">
        <f t="shared" si="167"/>
        <v>3681803.1022679866</v>
      </c>
      <c r="BS147" s="2">
        <f t="shared" si="168"/>
        <v>3747579.6254307898</v>
      </c>
      <c r="BT147" s="2">
        <f t="shared" si="169"/>
        <v>3815680.8152562021</v>
      </c>
      <c r="BU147" s="2">
        <f t="shared" si="170"/>
        <v>3885308.4287557788</v>
      </c>
      <c r="BV147" s="2">
        <f t="shared" si="171"/>
        <v>3959884.0288418974</v>
      </c>
      <c r="BW147" s="2">
        <f t="shared" si="172"/>
        <v>4034945.9417569614</v>
      </c>
      <c r="BX147" s="2">
        <f t="shared" si="173"/>
        <v>4102334.079463433</v>
      </c>
      <c r="BY147" s="2">
        <f t="shared" si="174"/>
        <v>4169571.3041857458</v>
      </c>
      <c r="BZ147" s="2">
        <f t="shared" si="175"/>
        <v>4236010.5038305139</v>
      </c>
      <c r="CA147" s="2">
        <f t="shared" si="176"/>
        <v>4301440.1136606699</v>
      </c>
      <c r="CB147" s="2">
        <f t="shared" si="177"/>
        <v>4365458.2512232913</v>
      </c>
      <c r="CC147" s="2">
        <f t="shared" si="178"/>
        <v>4428800.2983927019</v>
      </c>
      <c r="CD147" s="2">
        <f t="shared" si="179"/>
        <v>4491107.937945364</v>
      </c>
      <c r="CE147" s="2">
        <f t="shared" si="180"/>
        <v>4552338.6254634671</v>
      </c>
      <c r="CF147" s="2">
        <f t="shared" si="181"/>
        <v>4612453.0660148337</v>
      </c>
      <c r="CG147" s="2">
        <f t="shared" si="182"/>
        <v>4671953.7105664248</v>
      </c>
      <c r="CH147" s="2">
        <f t="shared" si="183"/>
        <v>4729771.3673565481</v>
      </c>
      <c r="CI147" s="2">
        <f t="shared" si="184"/>
        <v>4786422.2203331171</v>
      </c>
      <c r="CJ147" s="2">
        <f t="shared" si="185"/>
        <v>4841888.6866475781</v>
      </c>
      <c r="CK147" s="2">
        <f t="shared" si="186"/>
        <v>4896171.2170290258</v>
      </c>
      <c r="CL147" s="2">
        <f t="shared" si="187"/>
        <v>4949276.3114295593</v>
      </c>
      <c r="CM147" s="2">
        <f t="shared" si="188"/>
        <v>5001214.6604204765</v>
      </c>
      <c r="CN147" s="2">
        <f t="shared" si="189"/>
        <v>5052003.4091602629</v>
      </c>
      <c r="CO147" s="2">
        <f t="shared" si="190"/>
        <v>5101665.8139657723</v>
      </c>
      <c r="CP147" s="2">
        <f t="shared" si="191"/>
        <v>5150231.6521585332</v>
      </c>
      <c r="CQ147" s="2">
        <f t="shared" si="192"/>
        <v>5199259.8178978981</v>
      </c>
      <c r="CR147" s="2">
        <f>IF($D147=3,(W147*$P147*$M147*'input_cooling&amp;ventilation'!$D$3)*'input_cool&amp;vent_evolution'!M$11,(W147*$Q147*'input_cooling&amp;ventilation'!$D$3)*'input_cool&amp;vent_evolution'!M$12)</f>
        <v>537161.54145499831</v>
      </c>
      <c r="CS147" s="2">
        <f>IF($D147=3,(X147*$P147*$M147*'input_cooling&amp;ventilation'!$D$3)*'input_cool&amp;vent_evolution'!N$11,(X147*$Q147*'input_cooling&amp;ventilation'!$D$3)*'input_cool&amp;vent_evolution'!N$12)</f>
        <v>504605.33824426885</v>
      </c>
      <c r="CT147" s="2">
        <f>IF($D147=3,(Y147*$P147*$M147*'input_cooling&amp;ventilation'!$D$3)*'input_cool&amp;vent_evolution'!O$11,(Y147*$Q147*'input_cooling&amp;ventilation'!$D$3)*'input_cool&amp;vent_evolution'!O$12)</f>
        <v>479589.45130051585</v>
      </c>
      <c r="CU147" s="2">
        <f>IF($D147=3,(Z147*$P147*$M147*'input_cooling&amp;ventilation'!$D$3)*'input_cool&amp;vent_evolution'!P$11,(Z147*$Q147*'input_cooling&amp;ventilation'!$D$3)*'input_cool&amp;vent_evolution'!P$12)</f>
        <v>537055.42634165334</v>
      </c>
      <c r="CV147" s="2">
        <f>IF($D147=3,(AA147*$P147*$M147*'input_cooling&amp;ventilation'!$D$3)*'input_cool&amp;vent_evolution'!Q$11,(AA147*$Q147*'input_cooling&amp;ventilation'!$D$3)*'input_cool&amp;vent_evolution'!Q$12)</f>
        <v>589428.06890878617</v>
      </c>
      <c r="CW147" s="2">
        <f>IF($D147=3,(AB147*$P147*$M147*'input_cooling&amp;ventilation'!$D$3)*'input_cool&amp;vent_evolution'!R$11,(AB147*$Q147*'input_cooling&amp;ventilation'!$D$3)*'input_cool&amp;vent_evolution'!R$12)</f>
        <v>621766.84574117104</v>
      </c>
      <c r="CX147" s="2">
        <f>IF($D147=3,(AC147*$P147*$M147*'input_cooling&amp;ventilation'!$D$3)*'input_cool&amp;vent_evolution'!S$11,(AC147*$Q147*'input_cooling&amp;ventilation'!$D$3)*'input_cool&amp;vent_evolution'!S$12)</f>
        <v>644089.26667045522</v>
      </c>
      <c r="CY147" s="2">
        <f>IF($D147=3,(AD147*$P147*$M147*'input_cooling&amp;ventilation'!$D$3)*'input_cool&amp;vent_evolution'!T$11,(AD147*$Q147*'input_cooling&amp;ventilation'!$D$3)*'input_cool&amp;vent_evolution'!T$12)</f>
        <v>668606.02356498316</v>
      </c>
      <c r="CZ147" s="2">
        <f>IF($D147=3,(AE147*$P147*$M147*'input_cooling&amp;ventilation'!$D$3)*'input_cool&amp;vent_evolution'!U$11,(AE147*$Q147*'input_cooling&amp;ventilation'!$D$3)*'input_cool&amp;vent_evolution'!U$12)</f>
        <v>766380.36006571399</v>
      </c>
      <c r="DA147" s="2">
        <f>IF($D147=3,(AF147*$P147*$M147*'input_cooling&amp;ventilation'!$D$3)*'input_cool&amp;vent_evolution'!V$11,(AF147*$Q147*'input_cooling&amp;ventilation'!$D$3)*'input_cool&amp;vent_evolution'!V$12)</f>
        <v>774407.3887215677</v>
      </c>
      <c r="DB147" s="2">
        <f>IF($D147=3,(AG147*$P147*$M147*'input_cooling&amp;ventilation'!$D$3)*'input_cool&amp;vent_evolution'!W$11,(AG147*$Q147*'input_cooling&amp;ventilation'!$D$3)*'input_cool&amp;vent_evolution'!W$12)</f>
        <v>751845.58821308904</v>
      </c>
      <c r="DC147" s="2">
        <f>IF($D147=3,(AH147*$P147*$M147*'input_cooling&amp;ventilation'!$D$3)*'input_cool&amp;vent_evolution'!X$11,(AH147*$Q147*'input_cooling&amp;ventilation'!$D$3)*'input_cool&amp;vent_evolution'!X$12)</f>
        <v>778417.23247622233</v>
      </c>
      <c r="DD147" s="2">
        <f>IF($D147=3,(AI147*$P147*$M147*'input_cooling&amp;ventilation'!$D$3)*'input_cool&amp;vent_evolution'!Y$11,(AI147*$Q147*'input_cooling&amp;ventilation'!$D$3)*'input_cool&amp;vent_evolution'!Y$12)</f>
        <v>795864.71753594978</v>
      </c>
      <c r="DE147" s="2">
        <f>IF($D147=3,(AJ147*$P147*$M147*'input_cooling&amp;ventilation'!$D$3)*'input_cool&amp;vent_evolution'!Z$11,(AJ147*$Q147*'input_cooling&amp;ventilation'!$D$3)*'input_cool&amp;vent_evolution'!Z$12)</f>
        <v>852421.70332285471</v>
      </c>
      <c r="DF147" s="2">
        <f>IF($D147=3,(AK147*$P147*$M147*'input_cooling&amp;ventilation'!$D$3)*'input_cool&amp;vent_evolution'!AA$11,(AK147*$Q147*'input_cooling&amp;ventilation'!$D$3)*'input_cool&amp;vent_evolution'!AA$12)</f>
        <v>857980.40629698476</v>
      </c>
      <c r="DG147" s="2">
        <f>IF($D147=3,(AL147*$P147*$M147*'input_cooling&amp;ventilation'!$D$3)*'input_cool&amp;vent_evolution'!AB$11,(AL147*$Q147*'input_cooling&amp;ventilation'!$D$3)*'input_cool&amp;vent_evolution'!AB$12)</f>
        <v>770266.8307217235</v>
      </c>
      <c r="DH147" s="2">
        <f>IF($D147=3,(AM147*$P147*$M147*'input_cooling&amp;ventilation'!$D$3)*'input_cool&amp;vent_evolution'!AC$11,(AM147*$Q147*'input_cooling&amp;ventilation'!$D$3)*'input_cool&amp;vent_evolution'!AC$12)</f>
        <v>768541.84959033644</v>
      </c>
      <c r="DI147" s="2">
        <f>IF($D147=3,(AN147*$P147*$M147*'input_cooling&amp;ventilation'!$D$3)*'input_cool&amp;vent_evolution'!AD$11,(AN147*$Q147*'input_cooling&amp;ventilation'!$D$3)*'input_cool&amp;vent_evolution'!AD$12)</f>
        <v>759420.18117453461</v>
      </c>
      <c r="DJ147" s="2">
        <f>IF($D147=3,(AO147*$P147*$M147*'input_cooling&amp;ventilation'!$D$3)*'input_cool&amp;vent_evolution'!AE$11,(AO147*$Q147*'input_cooling&amp;ventilation'!$D$3)*'input_cool&amp;vent_evolution'!AE$12)</f>
        <v>747880.26371580723</v>
      </c>
      <c r="DK147" s="2">
        <f>IF($D147=3,(AP147*$P147*$M147*'input_cooling&amp;ventilation'!$D$3)*'input_cool&amp;vent_evolution'!AF$11,(AP147*$Q147*'input_cooling&amp;ventilation'!$D$3)*'input_cool&amp;vent_evolution'!AF$12)</f>
        <v>731746.70806093724</v>
      </c>
      <c r="DL147" s="2">
        <f>IF($D147=3,(AQ147*$P147*$M147*'input_cooling&amp;ventilation'!$D$3)*'input_cool&amp;vent_evolution'!AG$11,(AQ147*$Q147*'input_cooling&amp;ventilation'!$D$3)*'input_cool&amp;vent_evolution'!AG$12)</f>
        <v>724018.79002988071</v>
      </c>
      <c r="DM147" s="2">
        <f>IF($D147=3,(AR147*$P147*$M147*'input_cooling&amp;ventilation'!$D$3)*'input_cool&amp;vent_evolution'!AH$11,(AR147*$Q147*'input_cooling&amp;ventilation'!$D$3)*'input_cool&amp;vent_evolution'!AH$12)</f>
        <v>712195.19757363887</v>
      </c>
      <c r="DN147" s="2">
        <f>IF($D147=3,(AS147*$P147*$M147*'input_cooling&amp;ventilation'!$D$3)*'input_cool&amp;vent_evolution'!AI$11,(AS147*$Q147*'input_cooling&amp;ventilation'!$D$3)*'input_cool&amp;vent_evolution'!AI$12)</f>
        <v>699885.30953202839</v>
      </c>
      <c r="DO147" s="2">
        <f>IF($D147=3,(AT147*$P147*$M147*'input_cooling&amp;ventilation'!$D$3)*'input_cool&amp;vent_evolution'!AJ$11,(AT147*$Q147*'input_cooling&amp;ventilation'!$D$3)*'input_cool&amp;vent_evolution'!AJ$12)</f>
        <v>687126.26851036376</v>
      </c>
      <c r="DP147" s="2">
        <f>IF($D147=3,(AU147*$P147*$M147*'input_cooling&amp;ventilation'!$D$3)*'input_cool&amp;vent_evolution'!AK$11,(AU147*$Q147*'input_cooling&amp;ventilation'!$D$3)*'input_cool&amp;vent_evolution'!AK$12)</f>
        <v>680110.39426976698</v>
      </c>
      <c r="DQ147" s="2">
        <f>IF($D147=3,(AV147*$P147*$M147*'input_cooling&amp;ventilation'!$D$3)*'input_cool&amp;vent_evolution'!AL$11,(AV147*$Q147*'input_cooling&amp;ventilation'!$D$3)*'input_cool&amp;vent_evolution'!AL$12)</f>
        <v>660873.33425758174</v>
      </c>
      <c r="DR147" s="2">
        <f>IF($D147=3,(AW147*$P147*$M147*'input_cooling&amp;ventilation'!$D$3)*'input_cool&amp;vent_evolution'!AM$11,(AW147*$Q147*'input_cooling&amp;ventilation'!$D$3)*'input_cool&amp;vent_evolution'!AM$12)</f>
        <v>647536.41315944889</v>
      </c>
      <c r="DS147" s="2">
        <f>IF($D147=3,(AX147*$P147*$M147*'input_cooling&amp;ventilation'!$D$3)*'input_cool&amp;vent_evolution'!AN$11,(AX147*$Q147*'input_cooling&amp;ventilation'!$D$3)*'input_cool&amp;vent_evolution'!AN$12)</f>
        <v>633998.51477524766</v>
      </c>
      <c r="DT147" s="2">
        <f>IF($D147=3,(AY147*$P147*$M147*'input_cooling&amp;ventilation'!$D$3)*'input_cool&amp;vent_evolution'!AO$11,(AY147*$Q147*'input_cooling&amp;ventilation'!$D$3)*'input_cool&amp;vent_evolution'!AO$12)</f>
        <v>620465.76836114831</v>
      </c>
      <c r="DU147" s="2">
        <f>IF($D147=3,(AZ147*$P147*$M147*'input_cooling&amp;ventilation'!$D$3)*'input_cool&amp;vent_evolution'!AP$11,(AZ147*$Q147*'input_cooling&amp;ventilation'!$D$3)*'input_cool&amp;vent_evolution'!AP$12)</f>
        <v>607007.31836886157</v>
      </c>
      <c r="DV147" s="2">
        <f>IF($D147=3,(BA147*$P147*$M147*'input_cooling&amp;ventilation'!$D$3)*'input_cool&amp;vent_evolution'!AQ$11,(BA147*$Q147*'input_cooling&amp;ventilation'!$D$3)*'input_cool&amp;vent_evolution'!AQ$12)</f>
        <v>593671.06484544359</v>
      </c>
      <c r="DW147" s="2">
        <f>IF($D147=3,(BB147*$P147*$M147*'input_cooling&amp;ventilation'!$D$3)*'input_cool&amp;vent_evolution'!AR$11,(BB147*$Q147*'input_cooling&amp;ventilation'!$D$3)*'input_cool&amp;vent_evolution'!AR$12)</f>
        <v>580530.78567801195</v>
      </c>
      <c r="DX147" s="2">
        <f>IF($D147=3,(BC147*$P147*$M147*'input_cooling&amp;ventilation'!$D$3)*'input_cool&amp;vent_evolution'!AS$11,(BC147*$Q147*'input_cooling&amp;ventilation'!$D$3)*'input_cool&amp;vent_evolution'!AS$12)</f>
        <v>567656.33325827343</v>
      </c>
      <c r="DY147" s="2">
        <f>IF($D147=3,(BD147*$P147*$M147*'input_cooling&amp;ventilation'!$D$3)*'input_cool&amp;vent_evolution'!AT$11,(BD147*$Q147*'input_cooling&amp;ventilation'!$D$3)*'input_cool&amp;vent_evolution'!AT$12)</f>
        <v>555122.24464528495</v>
      </c>
      <c r="DZ147" s="2">
        <f>IF($D147=3,(BE147*$P147*$M147*'input_cooling&amp;ventilation'!$D$3)*'input_cool&amp;vent_evolution'!AU$11,(BE147*$Q147*'input_cooling&amp;ventilation'!$D$3)*'input_cool&amp;vent_evolution'!AU$12)</f>
        <v>560406.78857539548</v>
      </c>
      <c r="EA147" s="2">
        <f>IF($D147=3,(BF147*$P147*$M147*'input_cooling&amp;ventilation'!$D$3)*'input_cool&amp;vent_evolution'!AV$11,(BF147*$Q147*'input_cooling&amp;ventilation'!$D$3)*'input_cool&amp;vent_evolution'!AV$12)</f>
        <v>565741.63927094126</v>
      </c>
      <c r="EB147">
        <v>0.80023852116875371</v>
      </c>
      <c r="EC147" s="2">
        <f t="shared" si="193"/>
        <v>485151.40706468699</v>
      </c>
      <c r="ED147" s="2">
        <f>IF($D147=3,(EC147*(1+'input_cool&amp;vent_evolution'!M$10)),EC147*(1+'input_cool&amp;vent_evolution'!M$9))</f>
        <v>495492.9631696787</v>
      </c>
      <c r="EE147" s="2">
        <f>IF($D147=3,(ED147*(1+'input_cool&amp;vent_evolution'!N$10)),ED147*(1+'input_cool&amp;vent_evolution'!N$9))</f>
        <v>505845.19277417427</v>
      </c>
      <c r="EF147" s="2">
        <f>IF($D147=3,(EE147*(1+'input_cool&amp;vent_evolution'!O$10)),EE147*(1+'input_cool&amp;vent_evolution'!O$9))</f>
        <v>516208.0960648061</v>
      </c>
      <c r="EG147" s="2">
        <f>IF($D147=3,(EF147*(1+'input_cool&amp;vent_evolution'!P$10)),EF147*(1+'input_cool&amp;vent_evolution'!P$9))</f>
        <v>526006.67719757487</v>
      </c>
      <c r="EH147" s="2">
        <f>IF($D147=3,(EG147*(1+'input_cool&amp;vent_evolution'!Q$10)),EG147*(1+'input_cool&amp;vent_evolution'!Q$9))</f>
        <v>535815.93203721754</v>
      </c>
      <c r="EI147" s="2">
        <f>IF($D147=3,(EH147*(1+'input_cool&amp;vent_evolution'!R$10)),EH147*(1+'input_cool&amp;vent_evolution'!R$9))</f>
        <v>543523.45603214193</v>
      </c>
      <c r="EJ147" s="2">
        <f>IF($D147=3,(EI147*(1+'input_cool&amp;vent_evolution'!S$10)),EI147*(1+'input_cool&amp;vent_evolution'!S$9))</f>
        <v>551235.66423148441</v>
      </c>
      <c r="EK147" s="2">
        <f>IF($D147=3,(EJ147*(1+'input_cool&amp;vent_evolution'!T$10)),EJ147*(1+'input_cool&amp;vent_evolution'!T$9))</f>
        <v>558952.55659377167</v>
      </c>
      <c r="EL147" s="2">
        <f>IF($D147=3,(EK147*(1+'input_cool&amp;vent_evolution'!U$10)),EK147*(1+'input_cool&amp;vent_evolution'!U$9))</f>
        <v>566674.13278720877</v>
      </c>
      <c r="EM147" s="2">
        <f>IF($D147=3,(EL147*(1+'input_cool&amp;vent_evolution'!V$10)),EL147*(1+'input_cool&amp;vent_evolution'!V$9))</f>
        <v>574400.39310211584</v>
      </c>
      <c r="EN147" s="2">
        <f>IF($D147=3,(EM147*(1+'input_cool&amp;vent_evolution'!W$10)),EM147*(1+'input_cool&amp;vent_evolution'!W$9))</f>
        <v>580409.36924825981</v>
      </c>
      <c r="EO147" s="2">
        <f>IF($D147=3,(EN147*(1+'input_cool&amp;vent_evolution'!X$10)),EN147*(1+'input_cool&amp;vent_evolution'!X$9))</f>
        <v>586422.26562257356</v>
      </c>
      <c r="EP147" s="2">
        <f>IF($D147=3,(EO147*(1+'input_cool&amp;vent_evolution'!Y$10)),EO147*(1+'input_cool&amp;vent_evolution'!Y$9))</f>
        <v>592439.0824531645</v>
      </c>
      <c r="EQ147" s="2">
        <f>IF($D147=3,(EP147*(1+'input_cool&amp;vent_evolution'!Z$10)),EP147*(1+'input_cool&amp;vent_evolution'!Z$9))</f>
        <v>598459.81936676602</v>
      </c>
      <c r="ER147" s="2">
        <f>IF($D147=3,(EQ147*(1+'input_cool&amp;vent_evolution'!AA$10)),EQ147*(1+'input_cool&amp;vent_evolution'!AA$9))</f>
        <v>604484.47673664463</v>
      </c>
      <c r="ES147" s="2">
        <f>IF($D147=3,(ER147*(1+'input_cool&amp;vent_evolution'!AB$10)),ER147*(1+'input_cool&amp;vent_evolution'!AB$9))</f>
        <v>608678.10065326444</v>
      </c>
      <c r="ET147" s="2">
        <f>IF($D147=3,(ES147*(1+'input_cool&amp;vent_evolution'!AC$10)),ES147*(1+'input_cool&amp;vent_evolution'!AC$9))</f>
        <v>612874.6670220946</v>
      </c>
      <c r="EU147" s="2">
        <f>IF($D147=3,(ET147*(1+'input_cool&amp;vent_evolution'!AD$10)),ET147*(1+'input_cool&amp;vent_evolution'!AD$9))</f>
        <v>617074.17636156327</v>
      </c>
      <c r="EV147" s="2">
        <f>IF($D147=3,(EU147*(1+'input_cool&amp;vent_evolution'!AE$10)),EU147*(1+'input_cool&amp;vent_evolution'!AE$9))</f>
        <v>621276.62819471688</v>
      </c>
      <c r="EW147" s="2">
        <f>IF($D147=3,(EV147*(1+'input_cool&amp;vent_evolution'!AF$10)),EV147*(1+'input_cool&amp;vent_evolution'!AF$9))</f>
        <v>625482.02297777159</v>
      </c>
      <c r="EX147" s="2">
        <f>IF($D147=3,(EW147*(1+'input_cool&amp;vent_evolution'!AG$10)),EW147*(1+'input_cool&amp;vent_evolution'!AG$9))</f>
        <v>628140.83536595583</v>
      </c>
      <c r="EY147" s="2">
        <f>IF($D147=3,(EX147*(1+'input_cool&amp;vent_evolution'!AH$10)),EX147*(1+'input_cool&amp;vent_evolution'!AH$9))</f>
        <v>630800.43937297049</v>
      </c>
      <c r="EZ147" s="2">
        <f>IF($D147=3,(EY147*(1+'input_cool&amp;vent_evolution'!AI$10)),EY147*(1+'input_cool&amp;vent_evolution'!AI$9))</f>
        <v>633460.83514397545</v>
      </c>
      <c r="FA147" s="2">
        <f>IF($D147=3,(EZ147*(1+'input_cool&amp;vent_evolution'!AJ$10)),EZ147*(1+'input_cool&amp;vent_evolution'!AJ$9))</f>
        <v>636122.02251307375</v>
      </c>
      <c r="FB147" s="2">
        <f>IF($D147=3,(FA147*(1+'input_cool&amp;vent_evolution'!AK$10)),FA147*(1+'input_cool&amp;vent_evolution'!AK$9))</f>
        <v>638784.00112773362</v>
      </c>
      <c r="FC147" s="2">
        <f>IF($D147=3,(FB147*(1+'input_cool&amp;vent_evolution'!AL$10)),FB147*(1+'input_cool&amp;vent_evolution'!AL$9))</f>
        <v>641446.77175522933</v>
      </c>
      <c r="FD147" s="2">
        <f>IF($D147=3,(FC147*(1+'input_cool&amp;vent_evolution'!AM$10)),FC147*(1+'input_cool&amp;vent_evolution'!AM$9))</f>
        <v>644110.33375270921</v>
      </c>
      <c r="FE147" s="2">
        <f>IF($D147=3,(FD147*(1+'input_cool&amp;vent_evolution'!AN$10)),FD147*(1+'input_cool&amp;vent_evolution'!AN$9))</f>
        <v>646774.68751417974</v>
      </c>
      <c r="FF147" s="2">
        <f>IF($D147=3,(FE147*(1+'input_cool&amp;vent_evolution'!AO$10)),FE147*(1+'input_cool&amp;vent_evolution'!AO$9))</f>
        <v>649439.83279079502</v>
      </c>
      <c r="FG147" s="2">
        <f>IF($D147=3,(FF147*(1+'input_cool&amp;vent_evolution'!AP$10)),FF147*(1+'input_cool&amp;vent_evolution'!AP$9))</f>
        <v>652105.76974845165</v>
      </c>
      <c r="FH147" s="2">
        <f>IF($D147=3,(FG147*(1+'input_cool&amp;vent_evolution'!AQ$10)),FG147*(1+'input_cool&amp;vent_evolution'!AQ$9))</f>
        <v>654772.49813830468</v>
      </c>
      <c r="FI147" s="2">
        <f>IF($D147=3,(FH147*(1+'input_cool&amp;vent_evolution'!AR$10)),FH147*(1+'input_cool&amp;vent_evolution'!AR$9))</f>
        <v>657440.01825067343</v>
      </c>
      <c r="FJ147" s="2">
        <f>IF($D147=3,(FI147*(1+'input_cool&amp;vent_evolution'!AS$10)),FI147*(1+'input_cool&amp;vent_evolution'!AS$9))</f>
        <v>660108.3298989241</v>
      </c>
      <c r="FK147" s="2">
        <f>IF($D147=3,(FJ147*(1+'input_cool&amp;vent_evolution'!AT$10)),FJ147*(1+'input_cool&amp;vent_evolution'!AT$9))</f>
        <v>662777.43333190121</v>
      </c>
      <c r="FL147" s="2">
        <f>IF($D147=3,(FK147*(1+'input_cool&amp;vent_evolution'!AU$10)),FK147*(1+'input_cool&amp;vent_evolution'!AU$9))</f>
        <v>665457.32910427672</v>
      </c>
      <c r="FM147" s="2">
        <f t="shared" si="194"/>
        <v>1185231.0969545806</v>
      </c>
      <c r="FN147" s="2">
        <f t="shared" si="195"/>
        <v>1210495.6508815619</v>
      </c>
      <c r="FO147" s="2">
        <f t="shared" si="196"/>
        <v>1235786.2803044424</v>
      </c>
      <c r="FP147" s="2">
        <f t="shared" si="197"/>
        <v>1261102.9856791669</v>
      </c>
      <c r="FQ147" s="2">
        <f t="shared" si="198"/>
        <v>1285041.0447994233</v>
      </c>
      <c r="FR147" s="2">
        <f t="shared" si="199"/>
        <v>1309005.1799221861</v>
      </c>
      <c r="FS147" s="2">
        <f t="shared" si="200"/>
        <v>1327834.7596910645</v>
      </c>
      <c r="FT147" s="2">
        <f t="shared" si="201"/>
        <v>1346675.7830312895</v>
      </c>
      <c r="FU147" s="2">
        <f t="shared" si="202"/>
        <v>1365528.2498415418</v>
      </c>
      <c r="FV147" s="2">
        <f t="shared" si="203"/>
        <v>1384392.1593112417</v>
      </c>
      <c r="FW147" s="2">
        <f t="shared" si="204"/>
        <v>1403267.512149645</v>
      </c>
      <c r="FX147" s="2">
        <f t="shared" si="205"/>
        <v>1417947.5177840895</v>
      </c>
      <c r="FY147" s="2">
        <f t="shared" si="206"/>
        <v>1432637.1005861277</v>
      </c>
      <c r="FZ147" s="2">
        <f t="shared" si="207"/>
        <v>1447336.2611130294</v>
      </c>
      <c r="GA147" s="2">
        <f t="shared" si="208"/>
        <v>1462044.9984528995</v>
      </c>
      <c r="GB147" s="2">
        <f t="shared" si="209"/>
        <v>1476763.3135176329</v>
      </c>
      <c r="GC147" s="2">
        <f t="shared" si="210"/>
        <v>1487008.3904204965</v>
      </c>
      <c r="GD147" s="2">
        <f t="shared" si="211"/>
        <v>1497260.655771771</v>
      </c>
      <c r="GE147" s="2">
        <f t="shared" si="212"/>
        <v>1507520.1108379825</v>
      </c>
      <c r="GF147" s="2">
        <f t="shared" si="213"/>
        <v>1517786.7544539275</v>
      </c>
      <c r="GG147" s="2">
        <f t="shared" si="214"/>
        <v>1528060.5877341479</v>
      </c>
      <c r="GH147" s="2">
        <f t="shared" si="215"/>
        <v>1534556.1004288557</v>
      </c>
      <c r="GI147" s="2">
        <f t="shared" si="216"/>
        <v>1541053.5470584985</v>
      </c>
      <c r="GJ147" s="2">
        <f t="shared" si="217"/>
        <v>1547552.9279777028</v>
      </c>
      <c r="GK147" s="2">
        <f t="shared" si="218"/>
        <v>1554054.2427811816</v>
      </c>
      <c r="GL147" s="2">
        <f t="shared" si="219"/>
        <v>1560557.490607694</v>
      </c>
      <c r="GM147" s="2">
        <f t="shared" si="220"/>
        <v>1567062.6733317017</v>
      </c>
      <c r="GN147" s="2">
        <f t="shared" si="221"/>
        <v>1573569.7893827092</v>
      </c>
      <c r="GO147" s="2">
        <f t="shared" si="222"/>
        <v>1580078.8397232799</v>
      </c>
      <c r="GP147" s="2">
        <f t="shared" si="223"/>
        <v>1586589.8237454803</v>
      </c>
      <c r="GQ147" s="2">
        <f t="shared" si="224"/>
        <v>1593102.7418545971</v>
      </c>
      <c r="GR147" s="2">
        <f t="shared" si="225"/>
        <v>1599617.5934426992</v>
      </c>
      <c r="GS147" s="2">
        <f t="shared" si="226"/>
        <v>1606134.3792190407</v>
      </c>
      <c r="GT147" s="2">
        <f t="shared" si="227"/>
        <v>1612653.0987276728</v>
      </c>
      <c r="GU147" s="2">
        <f t="shared" si="228"/>
        <v>1619173.7525765256</v>
      </c>
      <c r="GV147" s="2">
        <f t="shared" si="229"/>
        <v>1625720.7722486609</v>
      </c>
      <c r="GW147" s="2">
        <f>IF($D147=3,($N147*$M147*EC147*'input_cooling&amp;ventilation'!$D$3)*'input_cool&amp;vent_evolution'!M$11,($O147*$M147*EC147*'input_cooling&amp;ventilation'!$D$3)*'input_cool&amp;vent_evolution'!M$10)</f>
        <v>245727.85583918181</v>
      </c>
      <c r="GX147" s="2">
        <f>IF($D147=3,($N147*$M147*ED147*'input_cooling&amp;ventilation'!$D$3)*'input_cool&amp;vent_evolution'!N$11,($O147*$M147*ED147*'input_cooling&amp;ventilation'!$D$3)*'input_cool&amp;vent_evolution'!N$10)</f>
        <v>232285.60315367984</v>
      </c>
      <c r="GY147" s="2">
        <f>IF($D147=3,($N147*$M147*EE147*'input_cooling&amp;ventilation'!$D$3)*'input_cool&amp;vent_evolution'!O$11,($O147*$M147*EE147*'input_cooling&amp;ventilation'!$D$3)*'input_cool&amp;vent_evolution'!O$10)</f>
        <v>222308.97998804311</v>
      </c>
      <c r="GZ147" s="2">
        <f>IF($D147=3,($N147*$M147*EF147*'input_cooling&amp;ventilation'!$D$3)*'input_cool&amp;vent_evolution'!P$11,($O147*$M147*EF147*'input_cooling&amp;ventilation'!$D$3)*'input_cool&amp;vent_evolution'!P$10)</f>
        <v>250796.22623645337</v>
      </c>
      <c r="HA147" s="2">
        <f>IF($D147=3,($N147*$M147*EG147*'input_cooling&amp;ventilation'!$D$3)*'input_cool&amp;vent_evolution'!Q$11,($O147*$M147*EG147*'input_cooling&amp;ventilation'!$D$3)*'input_cool&amp;vent_evolution'!Q$10)</f>
        <v>276516.24134846049</v>
      </c>
      <c r="HB147" s="2">
        <f>IF($D147=3,($N147*$M147*EH147*'input_cooling&amp;ventilation'!$D$3)*'input_cool&amp;vent_evolution'!R$11,($O147*$M147*EH147*'input_cooling&amp;ventilation'!$D$3)*'input_cool&amp;vent_evolution'!R$10)</f>
        <v>292590.62428261642</v>
      </c>
      <c r="HC147" s="2">
        <f>IF($D147=3,($N147*$M147*EI147*'input_cooling&amp;ventilation'!$D$3)*'input_cool&amp;vent_evolution'!S$11,($O147*$M147*EI147*'input_cooling&amp;ventilation'!$D$3)*'input_cool&amp;vent_evolution'!S$10)</f>
        <v>302582.15297899075</v>
      </c>
      <c r="HD147" s="2">
        <f>IF($D147=3,($N147*$M147*EJ147*'input_cooling&amp;ventilation'!$D$3)*'input_cool&amp;vent_evolution'!T$11,($O147*$M147*EJ147*'input_cooling&amp;ventilation'!$D$3)*'input_cool&amp;vent_evolution'!T$10)</f>
        <v>313410.97090823302</v>
      </c>
      <c r="HE147" s="2">
        <f>IF($D147=3,($N147*$M147*EK147*'input_cooling&amp;ventilation'!$D$3)*'input_cool&amp;vent_evolution'!U$11,($O147*$M147*EK147*'input_cooling&amp;ventilation'!$D$3)*'input_cool&amp;vent_evolution'!U$10)</f>
        <v>358264.84112064651</v>
      </c>
      <c r="HF147" s="2">
        <f>IF($D147=3,($N147*$M147*EL147*'input_cooling&amp;ventilation'!$D$3)*'input_cool&amp;vent_evolution'!V$11,($O147*$M147*EL147*'input_cooling&amp;ventilation'!$D$3)*'input_cool&amp;vent_evolution'!V$10)</f>
        <v>360209.38262968825</v>
      </c>
      <c r="HG147" s="2">
        <f>IF($D147=3,($N147*$M147*EM147*'input_cooling&amp;ventilation'!$D$3)*'input_cool&amp;vent_evolution'!W$11,($O147*$M147*EM147*'input_cooling&amp;ventilation'!$D$3)*'input_cool&amp;vent_evolution'!W$10)</f>
        <v>347960.10462768708</v>
      </c>
      <c r="HH147" s="2">
        <f>IF($D147=3,($N147*$M147*EN147*'input_cooling&amp;ventilation'!$D$3)*'input_cool&amp;vent_evolution'!X$11,($O147*$M147*EN147*'input_cooling&amp;ventilation'!$D$3)*'input_cool&amp;vent_evolution'!X$10)</f>
        <v>357637.14144420053</v>
      </c>
      <c r="HI147" s="2">
        <f>IF($D147=3,($N147*$M147*EO147*'input_cooling&amp;ventilation'!$D$3)*'input_cool&amp;vent_evolution'!Y$11,($O147*$M147*EO147*'input_cooling&amp;ventilation'!$D$3)*'input_cool&amp;vent_evolution'!Y$10)</f>
        <v>362847.631768847</v>
      </c>
      <c r="HJ147" s="2">
        <f>IF($D147=3,($N147*$M147*EP147*'input_cooling&amp;ventilation'!$D$3)*'input_cool&amp;vent_evolution'!Z$11,($O147*$M147*EP147*'input_cooling&amp;ventilation'!$D$3)*'input_cool&amp;vent_evolution'!Z$10)</f>
        <v>385584.28649930231</v>
      </c>
      <c r="HK147" s="2">
        <f>IF($D147=3,($N147*$M147*EQ147*'input_cooling&amp;ventilation'!$D$3)*'input_cool&amp;vent_evolution'!AA$11,($O147*$M147*EQ147*'input_cooling&amp;ventilation'!$D$3)*'input_cool&amp;vent_evolution'!AA$10)</f>
        <v>384659.55776248255</v>
      </c>
      <c r="HL147" s="2">
        <f>IF($D147=3,($N147*$M147*ER147*'input_cooling&amp;ventilation'!$D$3)*'input_cool&amp;vent_evolution'!AB$11,($O147*$M147*ER147*'input_cooling&amp;ventilation'!$D$3)*'input_cool&amp;vent_evolution'!AB$10)</f>
        <v>342322.3513493872</v>
      </c>
      <c r="HM147" s="2">
        <f>IF($D147=3,($N147*$M147*ES147*'input_cooling&amp;ventilation'!$D$3)*'input_cool&amp;vent_evolution'!AC$11,($O147*$M147*ES147*'input_cooling&amp;ventilation'!$D$3)*'input_cool&amp;vent_evolution'!AC$10)</f>
        <v>338275.69974424184</v>
      </c>
      <c r="HN147" s="2">
        <f>IF($D147=3,($N147*$M147*ET147*'input_cooling&amp;ventilation'!$D$3)*'input_cool&amp;vent_evolution'!AD$11,($O147*$M147*ET147*'input_cooling&amp;ventilation'!$D$3)*'input_cool&amp;vent_evolution'!AD$10)</f>
        <v>331138.00443112489</v>
      </c>
      <c r="HO147" s="2">
        <f>IF($D147=3,($N147*$M147*EU147*'input_cooling&amp;ventilation'!$D$3)*'input_cool&amp;vent_evolution'!AE$11,($O147*$M147*EU147*'input_cooling&amp;ventilation'!$D$3)*'input_cool&amp;vent_evolution'!AE$10)</f>
        <v>323190.84076067846</v>
      </c>
      <c r="HP147" s="2">
        <f>IF($D147=3,($N147*$M147*EV147*'input_cooling&amp;ventilation'!$D$3)*'input_cool&amp;vent_evolution'!AF$11,($O147*$M147*EV147*'input_cooling&amp;ventilation'!$D$3)*'input_cool&amp;vent_evolution'!AF$10)</f>
        <v>313529.59440773434</v>
      </c>
      <c r="HQ147" s="2">
        <f>IF($D147=3,($N147*$M147*EW147*'input_cooling&amp;ventilation'!$D$3)*'input_cool&amp;vent_evolution'!AG$11,($O147*$M147*EW147*'input_cooling&amp;ventilation'!$D$3)*'input_cool&amp;vent_evolution'!AG$10)</f>
        <v>307738.23470931948</v>
      </c>
      <c r="HR147" s="2">
        <f>IF($D147=3,($N147*$M147*EX147*'input_cooling&amp;ventilation'!$D$3)*'input_cool&amp;vent_evolution'!AH$11,($O147*$M147*EX147*'input_cooling&amp;ventilation'!$D$3)*'input_cool&amp;vent_evolution'!AH$10)</f>
        <v>299651.59855399479</v>
      </c>
      <c r="HS147" s="2">
        <f>IF($D147=3,($N147*$M147*EY147*'input_cooling&amp;ventilation'!$D$3)*'input_cool&amp;vent_evolution'!AI$11,($O147*$M147*EY147*'input_cooling&amp;ventilation'!$D$3)*'input_cool&amp;vent_evolution'!AI$10)</f>
        <v>291616.43745740119</v>
      </c>
      <c r="HT147" s="2">
        <f>IF($D147=3,($N147*$M147*EZ147*'input_cooling&amp;ventilation'!$D$3)*'input_cool&amp;vent_evolution'!AJ$11,($O147*$M147*EZ147*'input_cooling&amp;ventilation'!$D$3)*'input_cool&amp;vent_evolution'!AJ$10)</f>
        <v>283640.59592809685</v>
      </c>
      <c r="HU147" s="2">
        <f>IF($D147=3,($N147*$M147*FA147*'input_cooling&amp;ventilation'!$D$3)*'input_cool&amp;vent_evolution'!AK$11,($O147*$M147*FA147*'input_cooling&amp;ventilation'!$D$3)*'input_cool&amp;vent_evolution'!AK$10)</f>
        <v>278249.57607785362</v>
      </c>
      <c r="HV147" s="2">
        <f>IF($D147=3,($N147*$M147*FB147*'input_cooling&amp;ventilation'!$D$3)*'input_cool&amp;vent_evolution'!AL$11,($O147*$M147*FB147*'input_cooling&amp;ventilation'!$D$3)*'input_cool&amp;vent_evolution'!AL$10)</f>
        <v>268052.80482800934</v>
      </c>
      <c r="HW147" s="2">
        <f>IF($D147=3,($N147*$M147*FC147*'input_cooling&amp;ventilation'!$D$3)*'input_cool&amp;vent_evolution'!AM$11,($O147*$M147*FC147*'input_cooling&amp;ventilation'!$D$3)*'input_cool&amp;vent_evolution'!AM$10)</f>
        <v>260514.13914463294</v>
      </c>
      <c r="HX147" s="2">
        <f>IF($D147=3,($N147*$M147*FD147*'input_cooling&amp;ventilation'!$D$3)*'input_cool&amp;vent_evolution'!AN$11,($O147*$M147*FD147*'input_cooling&amp;ventilation'!$D$3)*'input_cool&amp;vent_evolution'!AN$10)</f>
        <v>253095.3285068124</v>
      </c>
      <c r="HY147" s="2">
        <f>IF($D147=3,($N147*$M147*FE147*'input_cooling&amp;ventilation'!$D$3)*'input_cool&amp;vent_evolution'!AO$11,($O147*$M147*FE147*'input_cooling&amp;ventilation'!$D$3)*'input_cool&amp;vent_evolution'!AO$10)</f>
        <v>245868.37332834868</v>
      </c>
      <c r="HZ147" s="2">
        <f>IF($D147=3,($N147*$M147*FF147*'input_cooling&amp;ventilation'!$D$3)*'input_cool&amp;vent_evolution'!AP$11,($O147*$M147*FF147*'input_cooling&amp;ventilation'!$D$3)*'input_cool&amp;vent_evolution'!AP$10)</f>
        <v>238848.69941886017</v>
      </c>
      <c r="IA147" s="2">
        <f>IF($D147=3,($N147*$M147*FG147*'input_cooling&amp;ventilation'!$D$3)*'input_cool&amp;vent_evolution'!AQ$11,($O147*$M147*FG147*'input_cooling&amp;ventilation'!$D$3)*'input_cool&amp;vent_evolution'!AQ$10)</f>
        <v>232043.20343439656</v>
      </c>
      <c r="IB147" s="2">
        <f>IF($D147=3,($N147*$M147*FH147*'input_cooling&amp;ventilation'!$D$3)*'input_cool&amp;vent_evolution'!AR$11,($O147*$M147*FH147*'input_cooling&amp;ventilation'!$D$3)*'input_cool&amp;vent_evolution'!AR$10)</f>
        <v>225468.98907995876</v>
      </c>
      <c r="IC147" s="2">
        <f>IF($D147=3,($N147*$M147*FI147*'input_cooling&amp;ventilation'!$D$3)*'input_cool&amp;vent_evolution'!AS$11,($O147*$M147*FI147*'input_cooling&amp;ventilation'!$D$3)*'input_cool&amp;vent_evolution'!AS$10)</f>
        <v>219141.49321385435</v>
      </c>
      <c r="ID147" s="2">
        <f>IF($D147=3,($N147*$M147*FJ147*'input_cooling&amp;ventilation'!$D$3)*'input_cool&amp;vent_evolution'!AT$11,($O147*$M147*FJ147*'input_cooling&amp;ventilation'!$D$3)*'input_cool&amp;vent_evolution'!AT$10)</f>
        <v>213077.92803027472</v>
      </c>
      <c r="IE147" s="2">
        <f>IF($D147=3,($N147*$M147*FK147*'input_cooling&amp;ventilation'!$D$3)*'input_cool&amp;vent_evolution'!AU$11,($O147*$M147*FK147*'input_cooling&amp;ventilation'!$D$3)*'input_cool&amp;vent_evolution'!AU$10)</f>
        <v>213939.49423605847</v>
      </c>
      <c r="IF147" s="2">
        <f>IF($D147=3,($N147*$M147*FL147*'input_cooling&amp;ventilation'!$D$3)*'input_cool&amp;vent_evolution'!AV$11,($O147*$M147*FL147*'input_cooling&amp;ventilation'!$D$3)*'input_cool&amp;vent_evolution'!AV$10)</f>
        <v>214804.54412658518</v>
      </c>
    </row>
    <row r="148" spans="1:240" x14ac:dyDescent="0.25">
      <c r="A148">
        <v>146</v>
      </c>
      <c r="B148">
        <v>100100</v>
      </c>
      <c r="C148">
        <v>17</v>
      </c>
      <c r="D148">
        <v>3</v>
      </c>
      <c r="E148">
        <v>3</v>
      </c>
      <c r="F148" s="2">
        <v>626025.00802951702</v>
      </c>
      <c r="G148" s="2">
        <v>949960</v>
      </c>
      <c r="H148" s="2">
        <v>626025.00802951702</v>
      </c>
      <c r="I148" s="17">
        <v>0.91</v>
      </c>
      <c r="J148">
        <v>0.92677269900000003</v>
      </c>
      <c r="K148" s="2">
        <f t="shared" si="154"/>
        <v>580182.88633301214</v>
      </c>
      <c r="L148" s="2">
        <f t="shared" si="155"/>
        <v>864463.6</v>
      </c>
      <c r="M148">
        <v>0.72228088701161497</v>
      </c>
      <c r="N148" s="17">
        <f>'input_cooling&amp;ventilation'!$D$5</f>
        <v>57.500092182043396</v>
      </c>
      <c r="O148" s="45">
        <f>'input_cooling&amp;ventilation'!$D$6</f>
        <v>19.328678831353667</v>
      </c>
      <c r="P148" s="45">
        <f>'input_cooling&amp;ventilation'!$C$5</f>
        <v>50.351688737400465</v>
      </c>
      <c r="Q148" s="45">
        <f>'input_cooling&amp;ventilation'!$C$6</f>
        <v>32.240814214248743</v>
      </c>
      <c r="R148">
        <v>17</v>
      </c>
      <c r="S148">
        <v>12</v>
      </c>
      <c r="T148">
        <v>14</v>
      </c>
      <c r="U148" s="2">
        <f t="shared" si="156"/>
        <v>1055006.3707882774</v>
      </c>
      <c r="V148" s="2">
        <f t="shared" si="157"/>
        <v>1478326.9474019799</v>
      </c>
      <c r="W148" s="2">
        <v>998315.80441273248</v>
      </c>
      <c r="X148" s="57">
        <f>IF($D148=3,(W148*(1+'input_cool&amp;vent_evolution'!M$11)),(W148*(1+'input_cool&amp;vent_evolution'!M$12)))</f>
        <v>1013227.9684507136</v>
      </c>
      <c r="Y148" s="57">
        <f>IF($D148=3,(X148*(1+'input_cool&amp;vent_evolution'!N$11)),(X148*(1+'input_cool&amp;vent_evolution'!N$12)))</f>
        <v>1027236.3383685548</v>
      </c>
      <c r="Z148" s="57">
        <f>IF($D148=3,(Y148*(1+'input_cool&amp;vent_evolution'!O$11)),(Y148*(1+'input_cool&amp;vent_evolution'!O$12)))</f>
        <v>1040550.2412017825</v>
      </c>
      <c r="AA148" s="57">
        <f>IF($D148=3,(Z148*(1+'input_cool&amp;vent_evolution'!P$11)),(Z148*(1+'input_cool&amp;vent_evolution'!P$12)))</f>
        <v>1055459.4593736599</v>
      </c>
      <c r="AB148" s="57">
        <f>IF($D148=3,(AA148*(1+'input_cool&amp;vent_evolution'!Q$11)),(AA148*(1+'input_cool&amp;vent_evolution'!Q$12)))</f>
        <v>1071822.5966681689</v>
      </c>
      <c r="AC148" s="57">
        <f>IF($D148=3,(AB148*(1+'input_cool&amp;vent_evolution'!R$11)),(AB148*(1+'input_cool&amp;vent_evolution'!R$12)))</f>
        <v>1089083.4921000269</v>
      </c>
      <c r="AD148" s="57">
        <f>IF($D148=3,(AC148*(1+'input_cool&amp;vent_evolution'!S$11)),(AC148*(1+'input_cool&amp;vent_evolution'!S$12)))</f>
        <v>1106964.0811937223</v>
      </c>
      <c r="AE148" s="57">
        <f>IF($D148=3,(AD148*(1+'input_cool&amp;vent_evolution'!T$11)),(AD148*(1+'input_cool&amp;vent_evolution'!T$12)))</f>
        <v>1125525.2810018412</v>
      </c>
      <c r="AF148" s="57">
        <f>IF($D148=3,(AE148*(1+'input_cool&amp;vent_evolution'!U$11)),(AE148*(1+'input_cool&amp;vent_evolution'!U$12)))</f>
        <v>1146800.7982584026</v>
      </c>
      <c r="AG148" s="57">
        <f>IF($D148=3,(AF148*(1+'input_cool&amp;vent_evolution'!V$11)),(AF148*(1+'input_cool&amp;vent_evolution'!V$12)))</f>
        <v>1168299.1541934917</v>
      </c>
      <c r="AH148" s="57">
        <f>IF($D148=3,(AG148*(1+'input_cool&amp;vent_evolution'!W$11)),(AG148*(1+'input_cool&amp;vent_evolution'!W$12)))</f>
        <v>1189171.1710402251</v>
      </c>
      <c r="AI148" s="57">
        <f>IF($D148=3,(AH148*(1+'input_cool&amp;vent_evolution'!X$11)),(AH148*(1+'input_cool&amp;vent_evolution'!X$12)))</f>
        <v>1210780.8444156398</v>
      </c>
      <c r="AJ148" s="57">
        <f>IF($D148=3,(AI148*(1+'input_cool&amp;vent_evolution'!Y$11)),(AI148*(1+'input_cool&amp;vent_evolution'!Y$12)))</f>
        <v>1232874.8781541514</v>
      </c>
      <c r="AK148" s="57">
        <f>IF($D148=3,(AJ148*(1+'input_cool&amp;vent_evolution'!Z$11)),(AJ148*(1+'input_cool&amp;vent_evolution'!Z$12)))</f>
        <v>1256538.9927425755</v>
      </c>
      <c r="AL148" s="57">
        <f>IF($D148=3,(AK148*(1+'input_cool&amp;vent_evolution'!AA$11)),(AK148*(1+'input_cool&amp;vent_evolution'!AA$12)))</f>
        <v>1280357.4227169526</v>
      </c>
      <c r="AM148" s="57">
        <f>IF($D148=3,(AL148*(1+'input_cool&amp;vent_evolution'!AB$11)),(AL148*(1+'input_cool&amp;vent_evolution'!AB$12)))</f>
        <v>1301740.8324480837</v>
      </c>
      <c r="AN148" s="57">
        <f>IF($D148=3,(AM148*(1+'input_cool&amp;vent_evolution'!AC$11)),(AM148*(1+'input_cool&amp;vent_evolution'!AC$12)))</f>
        <v>1323076.3549058184</v>
      </c>
      <c r="AO148" s="57">
        <f>IF($D148=3,(AN148*(1+'input_cool&amp;vent_evolution'!AD$11)),(AN148*(1+'input_cool&amp;vent_evolution'!AD$12)))</f>
        <v>1344158.6503448277</v>
      </c>
      <c r="AP148" s="57">
        <f>IF($D148=3,(AO148*(1+'input_cool&amp;vent_evolution'!AE$11)),(AO148*(1+'input_cool&amp;vent_evolution'!AE$12)))</f>
        <v>1364920.5856522031</v>
      </c>
      <c r="AQ148" s="57">
        <f>IF($D148=3,(AP148*(1+'input_cool&amp;vent_evolution'!AF$11)),(AP148*(1+'input_cool&amp;vent_evolution'!AF$12)))</f>
        <v>1385234.6366456908</v>
      </c>
      <c r="AR148" s="57">
        <f>IF($D148=3,(AQ148*(1+'input_cool&amp;vent_evolution'!AG$11)),(AQ148*(1+'input_cool&amp;vent_evolution'!AG$12)))</f>
        <v>1405334.152583227</v>
      </c>
      <c r="AS148" s="57">
        <f>IF($D148=3,(AR148*(1+'input_cool&amp;vent_evolution'!AH$11)),(AR148*(1+'input_cool&amp;vent_evolution'!AH$12)))</f>
        <v>1425105.4332756484</v>
      </c>
      <c r="AT148" s="57">
        <f>IF($D148=3,(AS148*(1+'input_cool&amp;vent_evolution'!AI$11)),(AS148*(1+'input_cool&amp;vent_evolution'!AI$12)))</f>
        <v>1444534.9786508533</v>
      </c>
      <c r="AU148" s="57">
        <f>IF($D148=3,(AT148*(1+'input_cool&amp;vent_evolution'!AJ$11)),(AT148*(1+'input_cool&amp;vent_evolution'!AJ$12)))</f>
        <v>1463610.3197541605</v>
      </c>
      <c r="AV148" s="57">
        <f>IF($D148=3,(AU148*(1+'input_cool&amp;vent_evolution'!AK$11)),(AU148*(1+'input_cool&amp;vent_evolution'!AK$12)))</f>
        <v>1482490.892878989</v>
      </c>
      <c r="AW148" s="57">
        <f>IF($D148=3,(AV148*(1+'input_cool&amp;vent_evolution'!AL$11)),(AV148*(1+'input_cool&amp;vent_evolution'!AL$12)))</f>
        <v>1500837.4251755537</v>
      </c>
      <c r="AX148" s="57">
        <f>IF($D148=3,(AW148*(1+'input_cool&amp;vent_evolution'!AM$11)),(AW148*(1+'input_cool&amp;vent_evolution'!AM$12)))</f>
        <v>1518813.7106472279</v>
      </c>
      <c r="AY148" s="57">
        <f>IF($D148=3,(AX148*(1+'input_cool&amp;vent_evolution'!AN$11)),(AX148*(1+'input_cool&amp;vent_evolution'!AN$12)))</f>
        <v>1536414.1699551605</v>
      </c>
      <c r="AZ148" s="57">
        <f>IF($D148=3,(AY148*(1+'input_cool&amp;vent_evolution'!AO$11)),(AY148*(1+'input_cool&amp;vent_evolution'!AO$12)))</f>
        <v>1553638.9461234084</v>
      </c>
      <c r="BA148" s="57">
        <f>IF($D148=3,(AZ148*(1+'input_cool&amp;vent_evolution'!AP$11)),(AZ148*(1+'input_cool&amp;vent_evolution'!AP$12)))</f>
        <v>1570490.1016980482</v>
      </c>
      <c r="BB148" s="57">
        <f>IF($D148=3,(BA148*(1+'input_cool&amp;vent_evolution'!AQ$11)),(BA148*(1+'input_cool&amp;vent_evolution'!AQ$12)))</f>
        <v>1586971.0289803671</v>
      </c>
      <c r="BC148" s="57">
        <f>IF($D148=3,(BB148*(1+'input_cool&amp;vent_evolution'!AR$11)),(BB148*(1+'input_cool&amp;vent_evolution'!AR$12)))</f>
        <v>1603087.1684226654</v>
      </c>
      <c r="BD148" s="57">
        <f>IF($D148=3,(BC148*(1+'input_cool&amp;vent_evolution'!AS$11)),(BC148*(1+'input_cool&amp;vent_evolution'!AS$12)))</f>
        <v>1618845.8996524129</v>
      </c>
      <c r="BE148" s="57">
        <f>IF($D148=3,(BD148*(1+'input_cool&amp;vent_evolution'!AT$11)),(BD148*(1+'input_cool&amp;vent_evolution'!AT$12)))</f>
        <v>1634256.6715234967</v>
      </c>
      <c r="BF148" s="57">
        <f>IF($D148=3,(BE148*(1+'input_cool&amp;vent_evolution'!AU$11)),(BE148*(1+'input_cool&amp;vent_evolution'!AU$12)))</f>
        <v>1649814.1478398361</v>
      </c>
      <c r="BG148" s="57">
        <f>IF($D148=3,(BF148*(1+'input_cool&amp;vent_evolution'!AV$11)),(BF148*(1+'input_cool&amp;vent_evolution'!AV$12)))</f>
        <v>1665519.7251696519</v>
      </c>
      <c r="BH148" s="2">
        <f t="shared" si="230"/>
        <v>2593343.6766831735</v>
      </c>
      <c r="BI148" s="2">
        <f t="shared" si="158"/>
        <v>2632081.2847052263</v>
      </c>
      <c r="BJ148" s="2">
        <f t="shared" si="159"/>
        <v>2668471.0898014633</v>
      </c>
      <c r="BK148" s="2">
        <f t="shared" si="160"/>
        <v>2703056.8647355144</v>
      </c>
      <c r="BL148" s="2">
        <f t="shared" si="161"/>
        <v>2741786.820225975</v>
      </c>
      <c r="BM148" s="2">
        <f t="shared" si="162"/>
        <v>2784293.6486722864</v>
      </c>
      <c r="BN148" s="2">
        <f t="shared" si="163"/>
        <v>2829132.6002587848</v>
      </c>
      <c r="BO148" s="2">
        <f t="shared" si="164"/>
        <v>2875581.341685635</v>
      </c>
      <c r="BP148" s="2">
        <f t="shared" si="165"/>
        <v>2923798.1183221159</v>
      </c>
      <c r="BQ148" s="2">
        <f t="shared" si="166"/>
        <v>2979065.9282692145</v>
      </c>
      <c r="BR148" s="2">
        <f t="shared" si="167"/>
        <v>3034912.6104282173</v>
      </c>
      <c r="BS148" s="2">
        <f t="shared" si="168"/>
        <v>3089132.2397978455</v>
      </c>
      <c r="BT148" s="2">
        <f t="shared" si="169"/>
        <v>3145268.0933580198</v>
      </c>
      <c r="BU148" s="2">
        <f t="shared" si="170"/>
        <v>3202662.1789118387</v>
      </c>
      <c r="BV148" s="2">
        <f t="shared" si="171"/>
        <v>3264134.8929177006</v>
      </c>
      <c r="BW148" s="2">
        <f t="shared" si="172"/>
        <v>3326008.4748940053</v>
      </c>
      <c r="BX148" s="2">
        <f t="shared" si="173"/>
        <v>3381556.5591445351</v>
      </c>
      <c r="BY148" s="2">
        <f t="shared" si="174"/>
        <v>3436980.2457274059</v>
      </c>
      <c r="BZ148" s="2">
        <f t="shared" si="175"/>
        <v>3491746.1197374682</v>
      </c>
      <c r="CA148" s="2">
        <f t="shared" si="176"/>
        <v>3545679.7882290338</v>
      </c>
      <c r="CB148" s="2">
        <f t="shared" si="177"/>
        <v>3598449.9792436608</v>
      </c>
      <c r="CC148" s="2">
        <f t="shared" si="178"/>
        <v>3650662.8685223847</v>
      </c>
      <c r="CD148" s="2">
        <f t="shared" si="179"/>
        <v>3702023.0949527188</v>
      </c>
      <c r="CE148" s="2">
        <f t="shared" si="180"/>
        <v>3752495.5891443314</v>
      </c>
      <c r="CF148" s="2">
        <f t="shared" si="181"/>
        <v>3802047.9602599395</v>
      </c>
      <c r="CG148" s="2">
        <f t="shared" si="182"/>
        <v>3851094.3789472915</v>
      </c>
      <c r="CH148" s="2">
        <f t="shared" si="183"/>
        <v>3898753.5097654681</v>
      </c>
      <c r="CI148" s="2">
        <f t="shared" si="184"/>
        <v>3945450.8434670442</v>
      </c>
      <c r="CJ148" s="2">
        <f t="shared" si="185"/>
        <v>3991171.8864989099</v>
      </c>
      <c r="CK148" s="2">
        <f t="shared" si="186"/>
        <v>4035917.0103973406</v>
      </c>
      <c r="CL148" s="2">
        <f t="shared" si="187"/>
        <v>4079691.5730769364</v>
      </c>
      <c r="CM148" s="2">
        <f t="shared" si="188"/>
        <v>4122504.3867823342</v>
      </c>
      <c r="CN148" s="2">
        <f t="shared" si="189"/>
        <v>4164369.5842784462</v>
      </c>
      <c r="CO148" s="2">
        <f t="shared" si="190"/>
        <v>4205306.3357618665</v>
      </c>
      <c r="CP148" s="2">
        <f t="shared" si="191"/>
        <v>4245339.1866974412</v>
      </c>
      <c r="CQ148" s="2">
        <f t="shared" si="192"/>
        <v>4285753.1345201554</v>
      </c>
      <c r="CR148" s="2">
        <f>IF($D148=3,(W148*$P148*$M148*'input_cooling&amp;ventilation'!$D$3)*'input_cool&amp;vent_evolution'!M$11,(W148*$Q148*'input_cooling&amp;ventilation'!$D$3)*'input_cool&amp;vent_evolution'!M$12)</f>
        <v>442782.59611292335</v>
      </c>
      <c r="CS148" s="2">
        <f>IF($D148=3,(X148*$P148*$M148*'input_cooling&amp;ventilation'!$D$3)*'input_cool&amp;vent_evolution'!N$11,(X148*$Q148*'input_cooling&amp;ventilation'!$D$3)*'input_cool&amp;vent_evolution'!N$12)</f>
        <v>415946.49735168245</v>
      </c>
      <c r="CT148" s="2">
        <f>IF($D148=3,(Y148*$P148*$M148*'input_cooling&amp;ventilation'!$D$3)*'input_cool&amp;vent_evolution'!O$11,(Y148*$Q148*'input_cooling&amp;ventilation'!$D$3)*'input_cool&amp;vent_evolution'!O$12)</f>
        <v>395325.8860267924</v>
      </c>
      <c r="CU148" s="2">
        <f>IF($D148=3,(Z148*$P148*$M148*'input_cooling&amp;ventilation'!$D$3)*'input_cool&amp;vent_evolution'!P$11,(Z148*$Q148*'input_cooling&amp;ventilation'!$D$3)*'input_cool&amp;vent_evolution'!P$12)</f>
        <v>442695.12535832234</v>
      </c>
      <c r="CV148" s="2">
        <f>IF($D148=3,(AA148*$P148*$M148*'input_cooling&amp;ventilation'!$D$3)*'input_cool&amp;vent_evolution'!Q$11,(AA148*$Q148*'input_cooling&amp;ventilation'!$D$3)*'input_cool&amp;vent_evolution'!Q$12)</f>
        <v>485865.92753145593</v>
      </c>
      <c r="CW148" s="2">
        <f>IF($D148=3,(AB148*$P148*$M148*'input_cooling&amp;ventilation'!$D$3)*'input_cool&amp;vent_evolution'!R$11,(AB148*$Q148*'input_cooling&amp;ventilation'!$D$3)*'input_cool&amp;vent_evolution'!R$12)</f>
        <v>512522.80159242119</v>
      </c>
      <c r="CX148" s="2">
        <f>IF($D148=3,(AC148*$P148*$M148*'input_cooling&amp;ventilation'!$D$3)*'input_cool&amp;vent_evolution'!S$11,(AC148*$Q148*'input_cooling&amp;ventilation'!$D$3)*'input_cool&amp;vent_evolution'!S$12)</f>
        <v>530923.1871893151</v>
      </c>
      <c r="CY148" s="2">
        <f>IF($D148=3,(AD148*$P148*$M148*'input_cooling&amp;ventilation'!$D$3)*'input_cool&amp;vent_evolution'!T$11,(AD148*$Q148*'input_cooling&amp;ventilation'!$D$3)*'input_cool&amp;vent_evolution'!T$12)</f>
        <v>551132.36530103208</v>
      </c>
      <c r="CZ148" s="2">
        <f>IF($D148=3,(AE148*$P148*$M148*'input_cooling&amp;ventilation'!$D$3)*'input_cool&amp;vent_evolution'!U$11,(AE148*$Q148*'input_cooling&amp;ventilation'!$D$3)*'input_cool&amp;vent_evolution'!U$12)</f>
        <v>631727.81230892101</v>
      </c>
      <c r="DA148" s="2">
        <f>IF($D148=3,(AF148*$P148*$M148*'input_cooling&amp;ventilation'!$D$3)*'input_cool&amp;vent_evolution'!V$11,(AF148*$Q148*'input_cooling&amp;ventilation'!$D$3)*'input_cool&amp;vent_evolution'!V$12)</f>
        <v>638344.49707321834</v>
      </c>
      <c r="DB148" s="2">
        <f>IF($D148=3,(AG148*$P148*$M148*'input_cooling&amp;ventilation'!$D$3)*'input_cool&amp;vent_evolution'!W$11,(AG148*$Q148*'input_cooling&amp;ventilation'!$D$3)*'input_cool&amp;vent_evolution'!W$12)</f>
        <v>619746.7907387953</v>
      </c>
      <c r="DC148" s="2">
        <f>IF($D148=3,(AH148*$P148*$M148*'input_cooling&amp;ventilation'!$D$3)*'input_cool&amp;vent_evolution'!X$11,(AH148*$Q148*'input_cooling&amp;ventilation'!$D$3)*'input_cool&amp;vent_evolution'!X$12)</f>
        <v>641649.81379951257</v>
      </c>
      <c r="DD148" s="2">
        <f>IF($D148=3,(AI148*$P148*$M148*'input_cooling&amp;ventilation'!$D$3)*'input_cool&amp;vent_evolution'!Y$11,(AI148*$Q148*'input_cooling&amp;ventilation'!$D$3)*'input_cool&amp;vent_evolution'!Y$12)</f>
        <v>656031.78669627232</v>
      </c>
      <c r="DE148" s="2">
        <f>IF($D148=3,(AJ148*$P148*$M148*'input_cooling&amp;ventilation'!$D$3)*'input_cool&amp;vent_evolution'!Z$11,(AJ148*$Q148*'input_cooling&amp;ventilation'!$D$3)*'input_cool&amp;vent_evolution'!Z$12)</f>
        <v>702651.74561443226</v>
      </c>
      <c r="DF148" s="2">
        <f>IF($D148=3,(AK148*$P148*$M148*'input_cooling&amp;ventilation'!$D$3)*'input_cool&amp;vent_evolution'!AA$11,(AK148*$Q148*'input_cooling&amp;ventilation'!$D$3)*'input_cool&amp;vent_evolution'!AA$12)</f>
        <v>707233.78796846815</v>
      </c>
      <c r="DG148" s="2">
        <f>IF($D148=3,(AL148*$P148*$M148*'input_cooling&amp;ventilation'!$D$3)*'input_cool&amp;vent_evolution'!AB$11,(AL148*$Q148*'input_cooling&amp;ventilation'!$D$3)*'input_cool&amp;vent_evolution'!AB$12)</f>
        <v>634931.43251248822</v>
      </c>
      <c r="DH148" s="2">
        <f>IF($D148=3,(AM148*$P148*$M148*'input_cooling&amp;ventilation'!$D$3)*'input_cool&amp;vent_evolution'!AC$11,(AM148*$Q148*'input_cooling&amp;ventilation'!$D$3)*'input_cool&amp;vent_evolution'!AC$12)</f>
        <v>633509.52948210295</v>
      </c>
      <c r="DI148" s="2">
        <f>IF($D148=3,(AN148*$P148*$M148*'input_cooling&amp;ventilation'!$D$3)*'input_cool&amp;vent_evolution'!AD$11,(AN148*$Q148*'input_cooling&amp;ventilation'!$D$3)*'input_cool&amp;vent_evolution'!AD$12)</f>
        <v>625990.5324759325</v>
      </c>
      <c r="DJ148" s="2">
        <f>IF($D148=3,(AO148*$P148*$M148*'input_cooling&amp;ventilation'!$D$3)*'input_cool&amp;vent_evolution'!AE$11,(AO148*$Q148*'input_cooling&amp;ventilation'!$D$3)*'input_cool&amp;vent_evolution'!AE$12)</f>
        <v>616478.17126432445</v>
      </c>
      <c r="DK148" s="2">
        <f>IF($D148=3,(AP148*$P148*$M148*'input_cooling&amp;ventilation'!$D$3)*'input_cool&amp;vent_evolution'!AF$11,(AP148*$Q148*'input_cooling&amp;ventilation'!$D$3)*'input_cool&amp;vent_evolution'!AF$12)</f>
        <v>603179.27120151301</v>
      </c>
      <c r="DL148" s="2">
        <f>IF($D148=3,(AQ148*$P148*$M148*'input_cooling&amp;ventilation'!$D$3)*'input_cool&amp;vent_evolution'!AG$11,(AQ148*$Q148*'input_cooling&amp;ventilation'!$D$3)*'input_cool&amp;vent_evolution'!AG$12)</f>
        <v>596809.14351316332</v>
      </c>
      <c r="DM148" s="2">
        <f>IF($D148=3,(AR148*$P148*$M148*'input_cooling&amp;ventilation'!$D$3)*'input_cool&amp;vent_evolution'!AH$11,(AR148*$Q148*'input_cooling&amp;ventilation'!$D$3)*'input_cool&amp;vent_evolution'!AH$12)</f>
        <v>587062.94882287481</v>
      </c>
      <c r="DN148" s="2">
        <f>IF($D148=3,(AS148*$P148*$M148*'input_cooling&amp;ventilation'!$D$3)*'input_cool&amp;vent_evolution'!AI$11,(AS148*$Q148*'input_cooling&amp;ventilation'!$D$3)*'input_cool&amp;vent_evolution'!AI$12)</f>
        <v>576915.90037603385</v>
      </c>
      <c r="DO148" s="2">
        <f>IF($D148=3,(AT148*$P148*$M148*'input_cooling&amp;ventilation'!$D$3)*'input_cool&amp;vent_evolution'!AJ$11,(AT148*$Q148*'input_cooling&amp;ventilation'!$D$3)*'input_cool&amp;vent_evolution'!AJ$12)</f>
        <v>566398.614845537</v>
      </c>
      <c r="DP148" s="2">
        <f>IF($D148=3,(AU148*$P148*$M148*'input_cooling&amp;ventilation'!$D$3)*'input_cool&amp;vent_evolution'!AK$11,(AU148*$Q148*'input_cooling&amp;ventilation'!$D$3)*'input_cool&amp;vent_evolution'!AK$12)</f>
        <v>560615.42530103109</v>
      </c>
      <c r="DQ148" s="2">
        <f>IF($D148=3,(AV148*$P148*$M148*'input_cooling&amp;ventilation'!$D$3)*'input_cool&amp;vent_evolution'!AL$11,(AV148*$Q148*'input_cooling&amp;ventilation'!$D$3)*'input_cool&amp;vent_evolution'!AL$12)</f>
        <v>544758.30464659375</v>
      </c>
      <c r="DR148" s="2">
        <f>IF($D148=3,(AW148*$P148*$M148*'input_cooling&amp;ventilation'!$D$3)*'input_cool&amp;vent_evolution'!AM$11,(AW148*$Q148*'input_cooling&amp;ventilation'!$D$3)*'input_cool&amp;vent_evolution'!AM$12)</f>
        <v>533764.67220598971</v>
      </c>
      <c r="DS148" s="2">
        <f>IF($D148=3,(AX148*$P148*$M148*'input_cooling&amp;ventilation'!$D$3)*'input_cool&amp;vent_evolution'!AN$11,(AX148*$Q148*'input_cooling&amp;ventilation'!$D$3)*'input_cool&amp;vent_evolution'!AN$12)</f>
        <v>522605.37406220834</v>
      </c>
      <c r="DT148" s="2">
        <f>IF($D148=3,(AY148*$P148*$M148*'input_cooling&amp;ventilation'!$D$3)*'input_cool&amp;vent_evolution'!AO$11,(AY148*$Q148*'input_cooling&amp;ventilation'!$D$3)*'input_cool&amp;vent_evolution'!AO$12)</f>
        <v>511450.32269061875</v>
      </c>
      <c r="DU148" s="2">
        <f>IF($D148=3,(AZ148*$P148*$M148*'input_cooling&amp;ventilation'!$D$3)*'input_cool&amp;vent_evolution'!AP$11,(AZ148*$Q148*'input_cooling&amp;ventilation'!$D$3)*'input_cool&amp;vent_evolution'!AP$12)</f>
        <v>500356.51390620862</v>
      </c>
      <c r="DV148" s="2">
        <f>IF($D148=3,(BA148*$P148*$M148*'input_cooling&amp;ventilation'!$D$3)*'input_cool&amp;vent_evolution'!AQ$11,(BA148*$Q148*'input_cooling&amp;ventilation'!$D$3)*'input_cool&amp;vent_evolution'!AQ$12)</f>
        <v>489363.43174786167</v>
      </c>
      <c r="DW148" s="2">
        <f>IF($D148=3,(BB148*$P148*$M148*'input_cooling&amp;ventilation'!$D$3)*'input_cool&amp;vent_evolution'!AR$11,(BB148*$Q148*'input_cooling&amp;ventilation'!$D$3)*'input_cool&amp;vent_evolution'!AR$12)</f>
        <v>478531.89137428225</v>
      </c>
      <c r="DX148" s="2">
        <f>IF($D148=3,(BC148*$P148*$M148*'input_cooling&amp;ventilation'!$D$3)*'input_cool&amp;vent_evolution'!AS$11,(BC148*$Q148*'input_cooling&amp;ventilation'!$D$3)*'input_cool&amp;vent_evolution'!AS$12)</f>
        <v>467919.47215584171</v>
      </c>
      <c r="DY148" s="2">
        <f>IF($D148=3,(BD148*$P148*$M148*'input_cooling&amp;ventilation'!$D$3)*'input_cool&amp;vent_evolution'!AT$11,(BD148*$Q148*'input_cooling&amp;ventilation'!$D$3)*'input_cool&amp;vent_evolution'!AT$12)</f>
        <v>457587.61503715144</v>
      </c>
      <c r="DZ148" s="2">
        <f>IF($D148=3,(BE148*$P148*$M148*'input_cooling&amp;ventilation'!$D$3)*'input_cool&amp;vent_evolution'!AU$11,(BE148*$Q148*'input_cooling&amp;ventilation'!$D$3)*'input_cool&amp;vent_evolution'!AU$12)</f>
        <v>461943.66791895137</v>
      </c>
      <c r="EA148" s="2">
        <f>IF($D148=3,(BF148*$P148*$M148*'input_cooling&amp;ventilation'!$D$3)*'input_cool&amp;vent_evolution'!AV$11,(BF148*$Q148*'input_cooling&amp;ventilation'!$D$3)*'input_cool&amp;vent_evolution'!AV$12)</f>
        <v>466341.18869910674</v>
      </c>
      <c r="EB148">
        <v>0.6</v>
      </c>
      <c r="EC148" s="2">
        <f t="shared" si="193"/>
        <v>375615.0048177102</v>
      </c>
      <c r="ED148" s="2">
        <f>IF($D148=3,(EC148*(1+'input_cool&amp;vent_evolution'!M$10)),EC148*(1+'input_cool&amp;vent_evolution'!M$9))</f>
        <v>383621.66745876311</v>
      </c>
      <c r="EE148" s="2">
        <f>IF($D148=3,(ED148*(1+'input_cool&amp;vent_evolution'!N$10)),ED148*(1+'input_cool&amp;vent_evolution'!N$9))</f>
        <v>391636.59376041597</v>
      </c>
      <c r="EF148" s="2">
        <f>IF($D148=3,(EE148*(1+'input_cool&amp;vent_evolution'!O$10)),EE148*(1+'input_cool&amp;vent_evolution'!O$9))</f>
        <v>399659.7838671637</v>
      </c>
      <c r="EG148" s="2">
        <f>IF($D148=3,(EF148*(1+'input_cool&amp;vent_evolution'!P$10)),EF148*(1+'input_cool&amp;vent_evolution'!P$9))</f>
        <v>407246.0632137697</v>
      </c>
      <c r="EH148" s="2">
        <f>IF($D148=3,(EG148*(1+'input_cool&amp;vent_evolution'!Q$10)),EG148*(1+'input_cool&amp;vent_evolution'!Q$9))</f>
        <v>414840.6063815261</v>
      </c>
      <c r="EI148" s="2">
        <f>IF($D148=3,(EH148*(1+'input_cool&amp;vent_evolution'!R$10)),EH148*(1+'input_cool&amp;vent_evolution'!R$9))</f>
        <v>420807.94280543161</v>
      </c>
      <c r="EJ148" s="2">
        <f>IF($D148=3,(EI148*(1+'input_cool&amp;vent_evolution'!S$10)),EI148*(1+'input_cool&amp;vent_evolution'!S$9))</f>
        <v>426778.90584453288</v>
      </c>
      <c r="EK148" s="2">
        <f>IF($D148=3,(EJ148*(1+'input_cool&amp;vent_evolution'!T$10)),EJ148*(1+'input_cool&amp;vent_evolution'!T$9))</f>
        <v>432753.49546672025</v>
      </c>
      <c r="EL148" s="2">
        <f>IF($D148=3,(EK148*(1+'input_cool&amp;vent_evolution'!U$10)),EK148*(1+'input_cool&amp;vent_evolution'!U$9))</f>
        <v>438731.71141511068</v>
      </c>
      <c r="EM148" s="2">
        <f>IF($D148=3,(EL148*(1+'input_cool&amp;vent_evolution'!V$10)),EL148*(1+'input_cool&amp;vent_evolution'!V$9))</f>
        <v>444713.55391447654</v>
      </c>
      <c r="EN148" s="2">
        <f>IF($D148=3,(EM148*(1+'input_cool&amp;vent_evolution'!W$10)),EM148*(1+'input_cool&amp;vent_evolution'!W$9))</f>
        <v>449365.83683320344</v>
      </c>
      <c r="EO148" s="2">
        <f>IF($D148=3,(EN148*(1+'input_cool&amp;vent_evolution'!X$10)),EN148*(1+'input_cool&amp;vent_evolution'!X$9))</f>
        <v>454021.15487973049</v>
      </c>
      <c r="EP148" s="2">
        <f>IF($D148=3,(EO148*(1+'input_cool&amp;vent_evolution'!Y$10)),EO148*(1+'input_cool&amp;vent_evolution'!Y$9))</f>
        <v>458679.50823066366</v>
      </c>
      <c r="EQ148" s="2">
        <f>IF($D148=3,(EP148*(1+'input_cool&amp;vent_evolution'!Z$10)),EP148*(1+'input_cool&amp;vent_evolution'!Z$9))</f>
        <v>463340.89659701148</v>
      </c>
      <c r="ER148" s="2">
        <f>IF($D148=3,(EQ148*(1+'input_cool&amp;vent_evolution'!AA$10)),EQ148*(1+'input_cool&amp;vent_evolution'!AA$9))</f>
        <v>468005.32026776526</v>
      </c>
      <c r="ES148" s="2">
        <f>IF($D148=3,(ER148*(1+'input_cool&amp;vent_evolution'!AB$10)),ER148*(1+'input_cool&amp;vent_evolution'!AB$9))</f>
        <v>471252.11713304737</v>
      </c>
      <c r="ET148" s="2">
        <f>IF($D148=3,(ES148*(1+'input_cool&amp;vent_evolution'!AC$10)),ES148*(1+'input_cool&amp;vent_evolution'!AC$9))</f>
        <v>474501.19211024483</v>
      </c>
      <c r="EU148" s="2">
        <f>IF($D148=3,(ET148*(1+'input_cool&amp;vent_evolution'!AD$10)),ET148*(1+'input_cool&amp;vent_evolution'!AD$9))</f>
        <v>477752.54560073611</v>
      </c>
      <c r="EV148" s="2">
        <f>IF($D148=3,(EU148*(1+'input_cool&amp;vent_evolution'!AE$10)),EU148*(1+'input_cool&amp;vent_evolution'!AE$9))</f>
        <v>481006.17723525327</v>
      </c>
      <c r="EW148" s="2">
        <f>IF($D148=3,(EV148*(1+'input_cool&amp;vent_evolution'!AF$10)),EV148*(1+'input_cool&amp;vent_evolution'!AF$9))</f>
        <v>484262.08736700902</v>
      </c>
      <c r="EX148" s="2">
        <f>IF($D148=3,(EW148*(1+'input_cool&amp;vent_evolution'!AG$10)),EW148*(1+'input_cool&amp;vent_evolution'!AG$9))</f>
        <v>486320.59902636829</v>
      </c>
      <c r="EY148" s="2">
        <f>IF($D148=3,(EX148*(1+'input_cool&amp;vent_evolution'!AH$10)),EX148*(1+'input_cool&amp;vent_evolution'!AH$9))</f>
        <v>488379.72357462463</v>
      </c>
      <c r="EZ148" s="2">
        <f>IF($D148=3,(EY148*(1+'input_cool&amp;vent_evolution'!AI$10)),EY148*(1+'input_cool&amp;vent_evolution'!AI$9))</f>
        <v>490439.46112416411</v>
      </c>
      <c r="FA148" s="2">
        <f>IF($D148=3,(EZ148*(1+'input_cool&amp;vent_evolution'!AJ$10)),EZ148*(1+'input_cool&amp;vent_evolution'!AJ$9))</f>
        <v>492499.81154654559</v>
      </c>
      <c r="FB148" s="2">
        <f>IF($D148=3,(FA148*(1+'input_cool&amp;vent_evolution'!AK$10)),FA148*(1+'input_cool&amp;vent_evolution'!AK$9))</f>
        <v>494560.77456883108</v>
      </c>
      <c r="FC148" s="2">
        <f>IF($D148=3,(FB148*(1+'input_cool&amp;vent_evolution'!AL$10)),FB148*(1+'input_cool&amp;vent_evolution'!AL$9))</f>
        <v>496622.35078506143</v>
      </c>
      <c r="FD148" s="2">
        <f>IF($D148=3,(FC148*(1+'input_cool&amp;vent_evolution'!AM$10)),FC148*(1+'input_cool&amp;vent_evolution'!AM$9))</f>
        <v>498684.5396975266</v>
      </c>
      <c r="FE148" s="2">
        <f>IF($D148=3,(FD148*(1+'input_cool&amp;vent_evolution'!AN$10)),FD148*(1+'input_cool&amp;vent_evolution'!AN$9))</f>
        <v>500747.34161127516</v>
      </c>
      <c r="FF148" s="2">
        <f>IF($D148=3,(FE148*(1+'input_cool&amp;vent_evolution'!AO$10)),FE148*(1+'input_cool&amp;vent_evolution'!AO$9))</f>
        <v>502810.75633364503</v>
      </c>
      <c r="FG148" s="2">
        <f>IF($D148=3,(FF148*(1+'input_cool&amp;vent_evolution'!AP$10)),FF148*(1+'input_cool&amp;vent_evolution'!AP$9))</f>
        <v>504874.78399307712</v>
      </c>
      <c r="FH148" s="2">
        <f>IF($D148=3,(FG148*(1+'input_cool&amp;vent_evolution'!AQ$10)),FG148*(1+'input_cool&amp;vent_evolution'!AQ$9))</f>
        <v>506939.42439691006</v>
      </c>
      <c r="FI148" s="2">
        <f>IF($D148=3,(FH148*(1+'input_cool&amp;vent_evolution'!AR$10)),FH148*(1+'input_cool&amp;vent_evolution'!AR$9))</f>
        <v>509004.67776991561</v>
      </c>
      <c r="FJ148" s="2">
        <f>IF($D148=3,(FI148*(1+'input_cool&amp;vent_evolution'!AS$10)),FI148*(1+'input_cool&amp;vent_evolution'!AS$9))</f>
        <v>511070.54396759771</v>
      </c>
      <c r="FK148" s="2">
        <f>IF($D148=3,(FJ148*(1+'input_cool&amp;vent_evolution'!AT$10)),FJ148*(1+'input_cool&amp;vent_evolution'!AT$9))</f>
        <v>513137.02318261727</v>
      </c>
      <c r="FL148" s="2">
        <f>IF($D148=3,(FK148*(1+'input_cool&amp;vent_evolution'!AU$10)),FK148*(1+'input_cool&amp;vent_evolution'!AU$9))</f>
        <v>515211.85806672502</v>
      </c>
      <c r="FM148" s="2">
        <f t="shared" si="194"/>
        <v>917632.26429916522</v>
      </c>
      <c r="FN148" s="2">
        <f t="shared" si="195"/>
        <v>937192.64360923716</v>
      </c>
      <c r="FO148" s="2">
        <f t="shared" si="196"/>
        <v>956773.21114792221</v>
      </c>
      <c r="FP148" s="2">
        <f t="shared" si="197"/>
        <v>976373.96726822318</v>
      </c>
      <c r="FQ148" s="2">
        <f t="shared" si="198"/>
        <v>994907.34480943833</v>
      </c>
      <c r="FR148" s="2">
        <f t="shared" si="199"/>
        <v>1013460.9109714936</v>
      </c>
      <c r="FS148" s="2">
        <f t="shared" si="200"/>
        <v>1028039.1902315589</v>
      </c>
      <c r="FT148" s="2">
        <f t="shared" si="201"/>
        <v>1042626.3293589645</v>
      </c>
      <c r="FU148" s="2">
        <f t="shared" si="202"/>
        <v>1057222.3282752666</v>
      </c>
      <c r="FV148" s="2">
        <f t="shared" si="203"/>
        <v>1071827.1863528963</v>
      </c>
      <c r="FW148" s="2">
        <f t="shared" si="204"/>
        <v>1086440.9041409756</v>
      </c>
      <c r="FX148" s="2">
        <f t="shared" si="205"/>
        <v>1097806.490856404</v>
      </c>
      <c r="FY148" s="2">
        <f t="shared" si="206"/>
        <v>1109179.4924278948</v>
      </c>
      <c r="FZ148" s="2">
        <f t="shared" si="207"/>
        <v>1120559.909286899</v>
      </c>
      <c r="GA148" s="2">
        <f t="shared" si="208"/>
        <v>1131947.7407274067</v>
      </c>
      <c r="GB148" s="2">
        <f t="shared" si="209"/>
        <v>1143342.9874554272</v>
      </c>
      <c r="GC148" s="2">
        <f t="shared" si="210"/>
        <v>1151274.9537533503</v>
      </c>
      <c r="GD148" s="2">
        <f t="shared" si="211"/>
        <v>1159212.4855078403</v>
      </c>
      <c r="GE148" s="2">
        <f t="shared" si="212"/>
        <v>1167155.5836994699</v>
      </c>
      <c r="GF148" s="2">
        <f t="shared" si="213"/>
        <v>1175104.2474261129</v>
      </c>
      <c r="GG148" s="2">
        <f t="shared" si="214"/>
        <v>1183058.4775506724</v>
      </c>
      <c r="GH148" s="2">
        <f t="shared" si="215"/>
        <v>1188087.4478815589</v>
      </c>
      <c r="GI148" s="2">
        <f t="shared" si="216"/>
        <v>1193117.9155078656</v>
      </c>
      <c r="GJ148" s="2">
        <f t="shared" si="217"/>
        <v>1198149.8807041524</v>
      </c>
      <c r="GK148" s="2">
        <f t="shared" si="218"/>
        <v>1203183.3431566369</v>
      </c>
      <c r="GL148" s="2">
        <f t="shared" si="219"/>
        <v>1208218.3021985274</v>
      </c>
      <c r="GM148" s="2">
        <f t="shared" si="220"/>
        <v>1213254.7592810735</v>
      </c>
      <c r="GN148" s="2">
        <f t="shared" si="221"/>
        <v>1218292.7131883632</v>
      </c>
      <c r="GO148" s="2">
        <f t="shared" si="222"/>
        <v>1223332.164665634</v>
      </c>
      <c r="GP148" s="2">
        <f t="shared" si="223"/>
        <v>1228373.1132422106</v>
      </c>
      <c r="GQ148" s="2">
        <f t="shared" si="224"/>
        <v>1233415.5592318748</v>
      </c>
      <c r="GR148" s="2">
        <f t="shared" si="225"/>
        <v>1238459.5021639527</v>
      </c>
      <c r="GS148" s="2">
        <f t="shared" si="226"/>
        <v>1243504.9425875649</v>
      </c>
      <c r="GT148" s="2">
        <f t="shared" si="227"/>
        <v>1248551.8801497056</v>
      </c>
      <c r="GU148" s="2">
        <f t="shared" si="228"/>
        <v>1253600.3153210478</v>
      </c>
      <c r="GV148" s="2">
        <f t="shared" si="229"/>
        <v>1258669.1634989174</v>
      </c>
      <c r="GW148" s="2">
        <f>IF($D148=3,($N148*$M148*EC148*'input_cooling&amp;ventilation'!$D$3)*'input_cool&amp;vent_evolution'!M$11,($O148*$M148*EC148*'input_cooling&amp;ventilation'!$D$3)*'input_cool&amp;vent_evolution'!M$10)</f>
        <v>190247.96880074454</v>
      </c>
      <c r="GX148" s="2">
        <f>IF($D148=3,($N148*$M148*ED148*'input_cooling&amp;ventilation'!$D$3)*'input_cool&amp;vent_evolution'!N$11,($O148*$M148*ED148*'input_cooling&amp;ventilation'!$D$3)*'input_cool&amp;vent_evolution'!N$10)</f>
        <v>179840.67793504478</v>
      </c>
      <c r="GY148" s="2">
        <f>IF($D148=3,($N148*$M148*EE148*'input_cooling&amp;ventilation'!$D$3)*'input_cool&amp;vent_evolution'!O$11,($O148*$M148*EE148*'input_cooling&amp;ventilation'!$D$3)*'input_cool&amp;vent_evolution'!O$10)</f>
        <v>172116.55448851531</v>
      </c>
      <c r="GZ148" s="2">
        <f>IF($D148=3,($N148*$M148*EF148*'input_cooling&amp;ventilation'!$D$3)*'input_cool&amp;vent_evolution'!P$11,($O148*$M148*EF148*'input_cooling&amp;ventilation'!$D$3)*'input_cool&amp;vent_evolution'!P$10)</f>
        <v>194172.01383795755</v>
      </c>
      <c r="HA148" s="2">
        <f>IF($D148=3,($N148*$M148*EG148*'input_cooling&amp;ventilation'!$D$3)*'input_cool&amp;vent_evolution'!Q$11,($O148*$M148*EG148*'input_cooling&amp;ventilation'!$D$3)*'input_cool&amp;vent_evolution'!Q$10)</f>
        <v>214085.02132289726</v>
      </c>
      <c r="HB148" s="2">
        <f>IF($D148=3,($N148*$M148*EH148*'input_cooling&amp;ventilation'!$D$3)*'input_cool&amp;vent_evolution'!R$11,($O148*$M148*EH148*'input_cooling&amp;ventilation'!$D$3)*'input_cool&amp;vent_evolution'!R$10)</f>
        <v>226530.16594235756</v>
      </c>
      <c r="HC148" s="2">
        <f>IF($D148=3,($N148*$M148*EI148*'input_cooling&amp;ventilation'!$D$3)*'input_cool&amp;vent_evolution'!S$11,($O148*$M148*EI148*'input_cooling&amp;ventilation'!$D$3)*'input_cool&amp;vent_evolution'!S$10)</f>
        <v>234265.829582151</v>
      </c>
      <c r="HD148" s="2">
        <f>IF($D148=3,($N148*$M148*EJ148*'input_cooling&amp;ventilation'!$D$3)*'input_cool&amp;vent_evolution'!T$11,($O148*$M148*EJ148*'input_cooling&amp;ventilation'!$D$3)*'input_cool&amp;vent_evolution'!T$10)</f>
        <v>242649.74115992396</v>
      </c>
      <c r="HE148" s="2">
        <f>IF($D148=3,($N148*$M148*EK148*'input_cooling&amp;ventilation'!$D$3)*'input_cool&amp;vent_evolution'!U$11,($O148*$M148*EK148*'input_cooling&amp;ventilation'!$D$3)*'input_cool&amp;vent_evolution'!U$10)</f>
        <v>277376.60463098512</v>
      </c>
      <c r="HF148" s="2">
        <f>IF($D148=3,($N148*$M148*EL148*'input_cooling&amp;ventilation'!$D$3)*'input_cool&amp;vent_evolution'!V$11,($O148*$M148*EL148*'input_cooling&amp;ventilation'!$D$3)*'input_cool&amp;vent_evolution'!V$10)</f>
        <v>278882.11189665727</v>
      </c>
      <c r="HG148" s="2">
        <f>IF($D148=3,($N148*$M148*EM148*'input_cooling&amp;ventilation'!$D$3)*'input_cool&amp;vent_evolution'!W$11,($O148*$M148*EM148*'input_cooling&amp;ventilation'!$D$3)*'input_cool&amp;vent_evolution'!W$10)</f>
        <v>269398.44855210948</v>
      </c>
      <c r="HH148" s="2">
        <f>IF($D148=3,($N148*$M148*EN148*'input_cooling&amp;ventilation'!$D$3)*'input_cool&amp;vent_evolution'!X$11,($O148*$M148*EN148*'input_cooling&amp;ventilation'!$D$3)*'input_cool&amp;vent_evolution'!X$10)</f>
        <v>276890.62558700202</v>
      </c>
      <c r="HI148" s="2">
        <f>IF($D148=3,($N148*$M148*EO148*'input_cooling&amp;ventilation'!$D$3)*'input_cool&amp;vent_evolution'!Y$11,($O148*$M148*EO148*'input_cooling&amp;ventilation'!$D$3)*'input_cool&amp;vent_evolution'!Y$10)</f>
        <v>280924.70303147647</v>
      </c>
      <c r="HJ148" s="2">
        <f>IF($D148=3,($N148*$M148*EP148*'input_cooling&amp;ventilation'!$D$3)*'input_cool&amp;vent_evolution'!Z$11,($O148*$M148*EP148*'input_cooling&amp;ventilation'!$D$3)*'input_cool&amp;vent_evolution'!Z$10)</f>
        <v>298527.92658552033</v>
      </c>
      <c r="HK148" s="2">
        <f>IF($D148=3,($N148*$M148*EQ148*'input_cooling&amp;ventilation'!$D$3)*'input_cool&amp;vent_evolution'!AA$11,($O148*$M148*EQ148*'input_cooling&amp;ventilation'!$D$3)*'input_cool&amp;vent_evolution'!AA$10)</f>
        <v>297811.98103970167</v>
      </c>
      <c r="HL148" s="2">
        <f>IF($D148=3,($N148*$M148*ER148*'input_cooling&amp;ventilation'!$D$3)*'input_cool&amp;vent_evolution'!AB$11,($O148*$M148*ER148*'input_cooling&amp;ventilation'!$D$3)*'input_cool&amp;vent_evolution'!AB$10)</f>
        <v>265033.57463037455</v>
      </c>
      <c r="HM148" s="2">
        <f>IF($D148=3,($N148*$M148*ES148*'input_cooling&amp;ventilation'!$D$3)*'input_cool&amp;vent_evolution'!AC$11,($O148*$M148*ES148*'input_cooling&amp;ventilation'!$D$3)*'input_cool&amp;vent_evolution'!AC$10)</f>
        <v>261900.5669959978</v>
      </c>
      <c r="HN148" s="2">
        <f>IF($D148=3,($N148*$M148*ET148*'input_cooling&amp;ventilation'!$D$3)*'input_cool&amp;vent_evolution'!AD$11,($O148*$M148*ET148*'input_cooling&amp;ventilation'!$D$3)*'input_cool&amp;vent_evolution'!AD$10)</f>
        <v>256374.40460548815</v>
      </c>
      <c r="HO148" s="2">
        <f>IF($D148=3,($N148*$M148*EU148*'input_cooling&amp;ventilation'!$D$3)*'input_cool&amp;vent_evolution'!AE$11,($O148*$M148*EU148*'input_cooling&amp;ventilation'!$D$3)*'input_cool&amp;vent_evolution'!AE$10)</f>
        <v>250221.53381733055</v>
      </c>
      <c r="HP148" s="2">
        <f>IF($D148=3,($N148*$M148*EV148*'input_cooling&amp;ventilation'!$D$3)*'input_cool&amp;vent_evolution'!AF$11,($O148*$M148*EV148*'input_cooling&amp;ventilation'!$D$3)*'input_cool&amp;vent_evolution'!AF$10)</f>
        <v>242741.58211037333</v>
      </c>
      <c r="HQ148" s="2">
        <f>IF($D148=3,($N148*$M148*EW148*'input_cooling&amp;ventilation'!$D$3)*'input_cool&amp;vent_evolution'!AG$11,($O148*$M148*EW148*'input_cooling&amp;ventilation'!$D$3)*'input_cool&amp;vent_evolution'!AG$10)</f>
        <v>238257.78268333973</v>
      </c>
      <c r="HR148" s="2">
        <f>IF($D148=3,($N148*$M148*EX148*'input_cooling&amp;ventilation'!$D$3)*'input_cool&amp;vent_evolution'!AH$11,($O148*$M148*EX148*'input_cooling&amp;ventilation'!$D$3)*'input_cool&amp;vent_evolution'!AH$10)</f>
        <v>231996.92919675724</v>
      </c>
      <c r="HS148" s="2">
        <f>IF($D148=3,($N148*$M148*EY148*'input_cooling&amp;ventilation'!$D$3)*'input_cool&amp;vent_evolution'!AI$11,($O148*$M148*EY148*'input_cooling&amp;ventilation'!$D$3)*'input_cool&amp;vent_evolution'!AI$10)</f>
        <v>225775.92884499344</v>
      </c>
      <c r="HT148" s="2">
        <f>IF($D148=3,($N148*$M148*EZ148*'input_cooling&amp;ventilation'!$D$3)*'input_cool&amp;vent_evolution'!AJ$11,($O148*$M148*EZ148*'input_cooling&amp;ventilation'!$D$3)*'input_cool&amp;vent_evolution'!AJ$10)</f>
        <v>219600.85502096664</v>
      </c>
      <c r="HU148" s="2">
        <f>IF($D148=3,($N148*$M148*FA148*'input_cooling&amp;ventilation'!$D$3)*'input_cool&amp;vent_evolution'!AK$11,($O148*$M148*FA148*'input_cooling&amp;ventilation'!$D$3)*'input_cool&amp;vent_evolution'!AK$10)</f>
        <v>215427.00760439824</v>
      </c>
      <c r="HV148" s="2">
        <f>IF($D148=3,($N148*$M148*FB148*'input_cooling&amp;ventilation'!$D$3)*'input_cool&amp;vent_evolution'!AL$11,($O148*$M148*FB148*'input_cooling&amp;ventilation'!$D$3)*'input_cool&amp;vent_evolution'!AL$10)</f>
        <v>207532.44061693264</v>
      </c>
      <c r="HW148" s="2">
        <f>IF($D148=3,($N148*$M148*FC148*'input_cooling&amp;ventilation'!$D$3)*'input_cool&amp;vent_evolution'!AM$11,($O148*$M148*FC148*'input_cooling&amp;ventilation'!$D$3)*'input_cool&amp;vent_evolution'!AM$10)</f>
        <v>201695.83805174005</v>
      </c>
      <c r="HX148" s="2">
        <f>IF($D148=3,($N148*$M148*FD148*'input_cooling&amp;ventilation'!$D$3)*'input_cool&amp;vent_evolution'!AN$11,($O148*$M148*FD148*'input_cooling&amp;ventilation'!$D$3)*'input_cool&amp;vent_evolution'!AN$10)</f>
        <v>195952.02992733099</v>
      </c>
      <c r="HY148" s="2">
        <f>IF($D148=3,($N148*$M148*FE148*'input_cooling&amp;ventilation'!$D$3)*'input_cool&amp;vent_evolution'!AO$11,($O148*$M148*FE148*'input_cooling&amp;ventilation'!$D$3)*'input_cool&amp;vent_evolution'!AO$10)</f>
        <v>190356.76056472131</v>
      </c>
      <c r="HZ148" s="2">
        <f>IF($D148=3,($N148*$M148*FF148*'input_cooling&amp;ventilation'!$D$3)*'input_cool&amp;vent_evolution'!AP$11,($O148*$M148*FF148*'input_cooling&amp;ventilation'!$D$3)*'input_cool&amp;vent_evolution'!AP$10)</f>
        <v>184921.97296865087</v>
      </c>
      <c r="IA148" s="2">
        <f>IF($D148=3,($N148*$M148*FG148*'input_cooling&amp;ventilation'!$D$3)*'input_cool&amp;vent_evolution'!AQ$11,($O148*$M148*FG148*'input_cooling&amp;ventilation'!$D$3)*'input_cool&amp;vent_evolution'!AQ$10)</f>
        <v>179653.00668355383</v>
      </c>
      <c r="IB148" s="2">
        <f>IF($D148=3,($N148*$M148*FH148*'input_cooling&amp;ventilation'!$D$3)*'input_cool&amp;vent_evolution'!AR$11,($O148*$M148*FH148*'input_cooling&amp;ventilation'!$D$3)*'input_cool&amp;vent_evolution'!AR$10)</f>
        <v>174563.10377807682</v>
      </c>
      <c r="IC148" s="2">
        <f>IF($D148=3,($N148*$M148*FI148*'input_cooling&amp;ventilation'!$D$3)*'input_cool&amp;vent_evolution'!AS$11,($O148*$M148*FI148*'input_cooling&amp;ventilation'!$D$3)*'input_cool&amp;vent_evolution'!AS$10)</f>
        <v>169664.21581110041</v>
      </c>
      <c r="ID148" s="2">
        <f>IF($D148=3,($N148*$M148*FJ148*'input_cooling&amp;ventilation'!$D$3)*'input_cool&amp;vent_evolution'!AT$11,($O148*$M148*FJ148*'input_cooling&amp;ventilation'!$D$3)*'input_cool&amp;vent_evolution'!AT$10)</f>
        <v>164969.66884601439</v>
      </c>
      <c r="IE148" s="2">
        <f>IF($D148=3,($N148*$M148*FK148*'input_cooling&amp;ventilation'!$D$3)*'input_cool&amp;vent_evolution'!AU$11,($O148*$M148*FK148*'input_cooling&amp;ventilation'!$D$3)*'input_cool&amp;vent_evolution'!AU$10)</f>
        <v>165636.71255612999</v>
      </c>
      <c r="IF148" s="2">
        <f>IF($D148=3,($N148*$M148*FL148*'input_cooling&amp;ventilation'!$D$3)*'input_cool&amp;vent_evolution'!AV$11,($O148*$M148*FL148*'input_cooling&amp;ventilation'!$D$3)*'input_cool&amp;vent_evolution'!AV$10)</f>
        <v>166306.45341241991</v>
      </c>
    </row>
    <row r="149" spans="1:240" x14ac:dyDescent="0.25">
      <c r="A149">
        <v>147</v>
      </c>
      <c r="B149">
        <v>100100</v>
      </c>
      <c r="C149">
        <v>17</v>
      </c>
      <c r="D149">
        <v>3</v>
      </c>
      <c r="E149">
        <v>4</v>
      </c>
      <c r="F149" s="2">
        <v>240100</v>
      </c>
      <c r="G149" s="2">
        <v>334691.478765946</v>
      </c>
      <c r="H149" s="2">
        <v>240100</v>
      </c>
      <c r="I149" s="17">
        <v>0.96</v>
      </c>
      <c r="J149">
        <v>0.92677269900000003</v>
      </c>
      <c r="K149" s="2">
        <f t="shared" si="154"/>
        <v>222518.12502989999</v>
      </c>
      <c r="L149" s="2">
        <f t="shared" si="155"/>
        <v>321303.81961530814</v>
      </c>
      <c r="M149">
        <v>0.72228088701161497</v>
      </c>
      <c r="N149" s="17">
        <f>'input_cooling&amp;ventilation'!$D$5</f>
        <v>57.500092182043396</v>
      </c>
      <c r="O149" s="45">
        <f>'input_cooling&amp;ventilation'!$D$6</f>
        <v>19.328678831353667</v>
      </c>
      <c r="P149" s="45">
        <f>'input_cooling&amp;ventilation'!$C$5</f>
        <v>50.351688737400465</v>
      </c>
      <c r="Q149" s="45">
        <f>'input_cooling&amp;ventilation'!$C$6</f>
        <v>32.240814214248743</v>
      </c>
      <c r="R149">
        <v>17</v>
      </c>
      <c r="S149">
        <v>12</v>
      </c>
      <c r="T149">
        <v>14</v>
      </c>
      <c r="U149" s="2">
        <f t="shared" si="156"/>
        <v>404627.65285300231</v>
      </c>
      <c r="V149" s="2">
        <f t="shared" si="157"/>
        <v>549464.54060124094</v>
      </c>
      <c r="W149" s="2">
        <v>382885.06300086249</v>
      </c>
      <c r="X149" s="57">
        <f>IF($D149=3,(W149*(1+'input_cool&amp;vent_evolution'!M$11)),(W149*(1+'input_cool&amp;vent_evolution'!M$12)))</f>
        <v>388604.34024952864</v>
      </c>
      <c r="Y149" s="57">
        <f>IF($D149=3,(X149*(1+'input_cool&amp;vent_evolution'!N$11)),(X149*(1+'input_cool&amp;vent_evolution'!N$12)))</f>
        <v>393976.98443168425</v>
      </c>
      <c r="Z149" s="57">
        <f>IF($D149=3,(Y149*(1+'input_cool&amp;vent_evolution'!O$11)),(Y149*(1+'input_cool&amp;vent_evolution'!O$12)))</f>
        <v>399083.27895547624</v>
      </c>
      <c r="AA149" s="57">
        <f>IF($D149=3,(Z149*(1+'input_cool&amp;vent_evolution'!P$11)),(Z149*(1+'input_cool&amp;vent_evolution'!P$12)))</f>
        <v>404801.42637315736</v>
      </c>
      <c r="AB149" s="57">
        <f>IF($D149=3,(AA149*(1+'input_cool&amp;vent_evolution'!Q$11)),(AA149*(1+'input_cool&amp;vent_evolution'!Q$12)))</f>
        <v>411077.19685200439</v>
      </c>
      <c r="AC149" s="57">
        <f>IF($D149=3,(AB149*(1+'input_cool&amp;vent_evolution'!R$11)),(AB149*(1+'input_cool&amp;vent_evolution'!R$12)))</f>
        <v>417697.28541082074</v>
      </c>
      <c r="AD149" s="57">
        <f>IF($D149=3,(AC149*(1+'input_cool&amp;vent_evolution'!S$11)),(AC149*(1+'input_cool&amp;vent_evolution'!S$12)))</f>
        <v>424555.0457020739</v>
      </c>
      <c r="AE149" s="57">
        <f>IF($D149=3,(AD149*(1+'input_cool&amp;vent_evolution'!T$11)),(AD149*(1+'input_cool&amp;vent_evolution'!T$12)))</f>
        <v>431673.84130411671</v>
      </c>
      <c r="AF149" s="57">
        <f>IF($D149=3,(AE149*(1+'input_cool&amp;vent_evolution'!U$11)),(AE149*(1+'input_cool&amp;vent_evolution'!U$12)))</f>
        <v>439833.66180294816</v>
      </c>
      <c r="AG149" s="57">
        <f>IF($D149=3,(AF149*(1+'input_cool&amp;vent_evolution'!V$11)),(AF149*(1+'input_cool&amp;vent_evolution'!V$12)))</f>
        <v>448078.94784393569</v>
      </c>
      <c r="AH149" s="57">
        <f>IF($D149=3,(AG149*(1+'input_cool&amp;vent_evolution'!W$11)),(AG149*(1+'input_cool&amp;vent_evolution'!W$12)))</f>
        <v>456084.01342538028</v>
      </c>
      <c r="AI149" s="57">
        <f>IF($D149=3,(AH149*(1+'input_cool&amp;vent_evolution'!X$11)),(AH149*(1+'input_cool&amp;vent_evolution'!X$12)))</f>
        <v>464371.99315604375</v>
      </c>
      <c r="AJ149" s="57">
        <f>IF($D149=3,(AI149*(1+'input_cool&amp;vent_evolution'!Y$11)),(AI149*(1+'input_cool&amp;vent_evolution'!Y$12)))</f>
        <v>472845.74010317295</v>
      </c>
      <c r="AK149" s="57">
        <f>IF($D149=3,(AJ149*(1+'input_cool&amp;vent_evolution'!Z$11)),(AJ149*(1+'input_cool&amp;vent_evolution'!Z$12)))</f>
        <v>481921.66173538473</v>
      </c>
      <c r="AL149" s="57">
        <f>IF($D149=3,(AK149*(1+'input_cool&amp;vent_evolution'!AA$11)),(AK149*(1+'input_cool&amp;vent_evolution'!AA$12)))</f>
        <v>491056.76810253854</v>
      </c>
      <c r="AM149" s="57">
        <f>IF($D149=3,(AL149*(1+'input_cool&amp;vent_evolution'!AB$11)),(AL149*(1+'input_cool&amp;vent_evolution'!AB$12)))</f>
        <v>499257.96871049009</v>
      </c>
      <c r="AN149" s="57">
        <f>IF($D149=3,(AM149*(1+'input_cool&amp;vent_evolution'!AC$11)),(AM149*(1+'input_cool&amp;vent_evolution'!AC$12)))</f>
        <v>507440.80306438636</v>
      </c>
      <c r="AO149" s="57">
        <f>IF($D149=3,(AN149*(1+'input_cool&amp;vent_evolution'!AD$11)),(AN149*(1+'input_cool&amp;vent_evolution'!AD$12)))</f>
        <v>515526.51700549375</v>
      </c>
      <c r="AP149" s="57">
        <f>IF($D149=3,(AO149*(1+'input_cool&amp;vent_evolution'!AE$11)),(AO149*(1+'input_cool&amp;vent_evolution'!AE$12)))</f>
        <v>523489.36290360172</v>
      </c>
      <c r="AQ149" s="57">
        <f>IF($D149=3,(AP149*(1+'input_cool&amp;vent_evolution'!AF$11)),(AP149*(1+'input_cool&amp;vent_evolution'!AF$12)))</f>
        <v>531280.43128102738</v>
      </c>
      <c r="AR149" s="57">
        <f>IF($D149=3,(AQ149*(1+'input_cool&amp;vent_evolution'!AG$11)),(AQ149*(1+'input_cool&amp;vent_evolution'!AG$12)))</f>
        <v>538989.21881300234</v>
      </c>
      <c r="AS149" s="57">
        <f>IF($D149=3,(AR149*(1+'input_cool&amp;vent_evolution'!AH$11)),(AR149*(1+'input_cool&amp;vent_evolution'!AH$12)))</f>
        <v>546572.11795179616</v>
      </c>
      <c r="AT149" s="57">
        <f>IF($D149=3,(AS149*(1+'input_cool&amp;vent_evolution'!AI$11)),(AS149*(1+'input_cool&amp;vent_evolution'!AI$12)))</f>
        <v>554023.9510011985</v>
      </c>
      <c r="AU149" s="57">
        <f>IF($D149=3,(AT149*(1+'input_cool&amp;vent_evolution'!AJ$11)),(AT149*(1+'input_cool&amp;vent_evolution'!AJ$12)))</f>
        <v>561339.93573049887</v>
      </c>
      <c r="AV149" s="57">
        <f>IF($D149=3,(AU149*(1+'input_cool&amp;vent_evolution'!AK$11)),(AU149*(1+'input_cool&amp;vent_evolution'!AK$12)))</f>
        <v>568581.2209014222</v>
      </c>
      <c r="AW149" s="57">
        <f>IF($D149=3,(AV149*(1+'input_cool&amp;vent_evolution'!AL$11)),(AV149*(1+'input_cool&amp;vent_evolution'!AL$12)))</f>
        <v>575617.68485718395</v>
      </c>
      <c r="AX149" s="57">
        <f>IF($D149=3,(AW149*(1+'input_cool&amp;vent_evolution'!AM$11)),(AW149*(1+'input_cool&amp;vent_evolution'!AM$12)))</f>
        <v>582512.14767638408</v>
      </c>
      <c r="AY149" s="57">
        <f>IF($D149=3,(AX149*(1+'input_cool&amp;vent_evolution'!AN$11)),(AX149*(1+'input_cool&amp;vent_evolution'!AN$12)))</f>
        <v>589262.46950959007</v>
      </c>
      <c r="AZ149" s="57">
        <f>IF($D149=3,(AY149*(1+'input_cool&amp;vent_evolution'!AO$11)),(AY149*(1+'input_cool&amp;vent_evolution'!AO$12)))</f>
        <v>595868.7052109621</v>
      </c>
      <c r="BA149" s="57">
        <f>IF($D149=3,(AZ149*(1+'input_cool&amp;vent_evolution'!AP$11)),(AZ149*(1+'input_cool&amp;vent_evolution'!AP$12)))</f>
        <v>602331.64583086828</v>
      </c>
      <c r="BB149" s="57">
        <f>IF($D149=3,(BA149*(1+'input_cool&amp;vent_evolution'!AQ$11)),(BA149*(1+'input_cool&amp;vent_evolution'!AQ$12)))</f>
        <v>608652.59242202784</v>
      </c>
      <c r="BC149" s="57">
        <f>IF($D149=3,(BB149*(1+'input_cool&amp;vent_evolution'!AR$11)),(BB149*(1+'input_cool&amp;vent_evolution'!AR$12)))</f>
        <v>614833.63156657491</v>
      </c>
      <c r="BD149" s="57">
        <f>IF($D149=3,(BC149*(1+'input_cool&amp;vent_evolution'!AS$11)),(BC149*(1+'input_cool&amp;vent_evolution'!AS$12)))</f>
        <v>620877.59358044388</v>
      </c>
      <c r="BE149" s="57">
        <f>IF($D149=3,(BD149*(1+'input_cool&amp;vent_evolution'!AT$11)),(BD149*(1+'input_cool&amp;vent_evolution'!AT$12)))</f>
        <v>626788.10239205474</v>
      </c>
      <c r="BF149" s="57">
        <f>IF($D149=3,(BE149*(1+'input_cool&amp;vent_evolution'!AU$11)),(BE149*(1+'input_cool&amp;vent_evolution'!AU$12)))</f>
        <v>632754.87690687878</v>
      </c>
      <c r="BG149" s="57">
        <f>IF($D149=3,(BF149*(1+'input_cool&amp;vent_evolution'!AV$11)),(BF149*(1+'input_cool&amp;vent_evolution'!AV$12)))</f>
        <v>638778.45275212836</v>
      </c>
      <c r="BH149" s="2">
        <f t="shared" si="230"/>
        <v>994627.70462082175</v>
      </c>
      <c r="BI149" s="2">
        <f t="shared" si="158"/>
        <v>1009484.7783268234</v>
      </c>
      <c r="BJ149" s="2">
        <f t="shared" si="159"/>
        <v>1023441.396818963</v>
      </c>
      <c r="BK149" s="2">
        <f t="shared" si="160"/>
        <v>1036706.1138113458</v>
      </c>
      <c r="BL149" s="2">
        <f t="shared" si="161"/>
        <v>1051560.2525342209</v>
      </c>
      <c r="BM149" s="2">
        <f t="shared" si="162"/>
        <v>1067862.939134687</v>
      </c>
      <c r="BN149" s="2">
        <f t="shared" si="163"/>
        <v>1085060.067265087</v>
      </c>
      <c r="BO149" s="2">
        <f t="shared" si="164"/>
        <v>1102874.5997095495</v>
      </c>
      <c r="BP149" s="2">
        <f t="shared" si="165"/>
        <v>1121367.2284734682</v>
      </c>
      <c r="BQ149" s="2">
        <f t="shared" si="166"/>
        <v>1142564.1471238371</v>
      </c>
      <c r="BR149" s="2">
        <f t="shared" si="167"/>
        <v>1163983.0812149565</v>
      </c>
      <c r="BS149" s="2">
        <f t="shared" si="168"/>
        <v>1184777.9901158384</v>
      </c>
      <c r="BT149" s="2">
        <f t="shared" si="169"/>
        <v>1206307.8304048423</v>
      </c>
      <c r="BU149" s="2">
        <f t="shared" si="170"/>
        <v>1228320.2416739173</v>
      </c>
      <c r="BV149" s="2">
        <f t="shared" si="171"/>
        <v>1251896.9334090685</v>
      </c>
      <c r="BW149" s="2">
        <f t="shared" si="172"/>
        <v>1275627.3704394859</v>
      </c>
      <c r="BX149" s="2">
        <f t="shared" si="173"/>
        <v>1296931.7829749086</v>
      </c>
      <c r="BY149" s="2">
        <f t="shared" si="174"/>
        <v>1318188.4851479309</v>
      </c>
      <c r="BZ149" s="2">
        <f t="shared" si="175"/>
        <v>1339192.8958043114</v>
      </c>
      <c r="CA149" s="2">
        <f t="shared" si="176"/>
        <v>1359878.1298424609</v>
      </c>
      <c r="CB149" s="2">
        <f t="shared" si="177"/>
        <v>1380117.1341954861</v>
      </c>
      <c r="CC149" s="2">
        <f t="shared" si="178"/>
        <v>1400142.3960540835</v>
      </c>
      <c r="CD149" s="2">
        <f t="shared" si="179"/>
        <v>1419840.6352741723</v>
      </c>
      <c r="CE149" s="2">
        <f t="shared" si="180"/>
        <v>1439198.4016572603</v>
      </c>
      <c r="CF149" s="2">
        <f t="shared" si="181"/>
        <v>1458203.2723129969</v>
      </c>
      <c r="CG149" s="2">
        <f t="shared" si="182"/>
        <v>1477014.0945258343</v>
      </c>
      <c r="CH149" s="2">
        <f t="shared" si="183"/>
        <v>1495292.8488290566</v>
      </c>
      <c r="CI149" s="2">
        <f t="shared" si="184"/>
        <v>1513202.724118287</v>
      </c>
      <c r="CJ149" s="2">
        <f t="shared" si="185"/>
        <v>1530738.1616665476</v>
      </c>
      <c r="CK149" s="2">
        <f t="shared" si="186"/>
        <v>1547899.3039695185</v>
      </c>
      <c r="CL149" s="2">
        <f t="shared" si="187"/>
        <v>1564688.2059535678</v>
      </c>
      <c r="CM149" s="2">
        <f t="shared" si="188"/>
        <v>1581108.2473877296</v>
      </c>
      <c r="CN149" s="2">
        <f t="shared" si="189"/>
        <v>1597164.8486255233</v>
      </c>
      <c r="CO149" s="2">
        <f t="shared" si="190"/>
        <v>1612865.3620317001</v>
      </c>
      <c r="CP149" s="2">
        <f t="shared" si="191"/>
        <v>1628219.2015530406</v>
      </c>
      <c r="CQ149" s="2">
        <f t="shared" si="192"/>
        <v>1643719.2035462135</v>
      </c>
      <c r="CR149" s="2">
        <f>IF($D149=3,(W149*$P149*$M149*'input_cooling&amp;ventilation'!$D$3)*'input_cool&amp;vent_evolution'!M$11,(W149*$Q149*'input_cooling&amp;ventilation'!$D$3)*'input_cool&amp;vent_evolution'!M$12)</f>
        <v>169820.85374087846</v>
      </c>
      <c r="CS149" s="2">
        <f>IF($D149=3,(X149*$P149*$M149*'input_cooling&amp;ventilation'!$D$3)*'input_cool&amp;vent_evolution'!N$11,(X149*$Q149*'input_cooling&amp;ventilation'!$D$3)*'input_cool&amp;vent_evolution'!N$12)</f>
        <v>159528.37783347809</v>
      </c>
      <c r="CT149" s="2">
        <f>IF($D149=3,(Y149*$P149*$M149*'input_cooling&amp;ventilation'!$D$3)*'input_cool&amp;vent_evolution'!O$11,(Y149*$Q149*'input_cooling&amp;ventilation'!$D$3)*'input_cool&amp;vent_evolution'!O$12)</f>
        <v>151619.73406429397</v>
      </c>
      <c r="CU149" s="2">
        <f>IF($D149=3,(Z149*$P149*$M149*'input_cooling&amp;ventilation'!$D$3)*'input_cool&amp;vent_evolution'!P$11,(Z149*$Q149*'input_cooling&amp;ventilation'!$D$3)*'input_cool&amp;vent_evolution'!P$12)</f>
        <v>169787.30599452599</v>
      </c>
      <c r="CV149" s="2">
        <f>IF($D149=3,(AA149*$P149*$M149*'input_cooling&amp;ventilation'!$D$3)*'input_cool&amp;vent_evolution'!Q$11,(AA149*$Q149*'input_cooling&amp;ventilation'!$D$3)*'input_cool&amp;vent_evolution'!Q$12)</f>
        <v>186344.64710521957</v>
      </c>
      <c r="CW149" s="2">
        <f>IF($D149=3,(AB149*$P149*$M149*'input_cooling&amp;ventilation'!$D$3)*'input_cool&amp;vent_evolution'!R$11,(AB149*$Q149*'input_cooling&amp;ventilation'!$D$3)*'input_cool&amp;vent_evolution'!R$12)</f>
        <v>196568.38478334114</v>
      </c>
      <c r="CX149" s="2">
        <f>IF($D149=3,(AC149*$P149*$M149*'input_cooling&amp;ventilation'!$D$3)*'input_cool&amp;vent_evolution'!S$11,(AC149*$Q149*'input_cooling&amp;ventilation'!$D$3)*'input_cool&amp;vent_evolution'!S$12)</f>
        <v>203625.50314945911</v>
      </c>
      <c r="CY149" s="2">
        <f>IF($D149=3,(AD149*$P149*$M149*'input_cooling&amp;ventilation'!$D$3)*'input_cool&amp;vent_evolution'!T$11,(AD149*$Q149*'input_cooling&amp;ventilation'!$D$3)*'input_cool&amp;vent_evolution'!T$12)</f>
        <v>211376.34952522322</v>
      </c>
      <c r="CZ149" s="2">
        <f>IF($D149=3,(AE149*$P149*$M149*'input_cooling&amp;ventilation'!$D$3)*'input_cool&amp;vent_evolution'!U$11,(AE149*$Q149*'input_cooling&amp;ventilation'!$D$3)*'input_cool&amp;vent_evolution'!U$12)</f>
        <v>242287.20225218285</v>
      </c>
      <c r="DA149" s="2">
        <f>IF($D149=3,(AF149*$P149*$M149*'input_cooling&amp;ventilation'!$D$3)*'input_cool&amp;vent_evolution'!V$11,(AF149*$Q149*'input_cooling&amp;ventilation'!$D$3)*'input_cool&amp;vent_evolution'!V$12)</f>
        <v>244824.90600447901</v>
      </c>
      <c r="DB149" s="2">
        <f>IF($D149=3,(AG149*$P149*$M149*'input_cooling&amp;ventilation'!$D$3)*'input_cool&amp;vent_evolution'!W$11,(AG149*$Q149*'input_cooling&amp;ventilation'!$D$3)*'input_cool&amp;vent_evolution'!W$12)</f>
        <v>237692.10901774195</v>
      </c>
      <c r="DC149" s="2">
        <f>IF($D149=3,(AH149*$P149*$M149*'input_cooling&amp;ventilation'!$D$3)*'input_cool&amp;vent_evolution'!X$11,(AH149*$Q149*'input_cooling&amp;ventilation'!$D$3)*'input_cool&amp;vent_evolution'!X$12)</f>
        <v>246092.59744779882</v>
      </c>
      <c r="DD149" s="2">
        <f>IF($D149=3,(AI149*$P149*$M149*'input_cooling&amp;ventilation'!$D$3)*'input_cool&amp;vent_evolution'!Y$11,(AI149*$Q149*'input_cooling&amp;ventilation'!$D$3)*'input_cool&amp;vent_evolution'!Y$12)</f>
        <v>251608.52995564078</v>
      </c>
      <c r="DE149" s="2">
        <f>IF($D149=3,(AJ149*$P149*$M149*'input_cooling&amp;ventilation'!$D$3)*'input_cool&amp;vent_evolution'!Z$11,(AJ149*$Q149*'input_cooling&amp;ventilation'!$D$3)*'input_cool&amp;vent_evolution'!Z$12)</f>
        <v>269488.72961648629</v>
      </c>
      <c r="DF149" s="2">
        <f>IF($D149=3,(AK149*$P149*$M149*'input_cooling&amp;ventilation'!$D$3)*'input_cool&amp;vent_evolution'!AA$11,(AK149*$Q149*'input_cooling&amp;ventilation'!$D$3)*'input_cool&amp;vent_evolution'!AA$12)</f>
        <v>271246.0849219347</v>
      </c>
      <c r="DG149" s="2">
        <f>IF($D149=3,(AL149*$P149*$M149*'input_cooling&amp;ventilation'!$D$3)*'input_cool&amp;vent_evolution'!AB$11,(AL149*$Q149*'input_cooling&amp;ventilation'!$D$3)*'input_cool&amp;vent_evolution'!AB$12)</f>
        <v>243515.8899260149</v>
      </c>
      <c r="DH149" s="2">
        <f>IF($D149=3,(AM149*$P149*$M149*'input_cooling&amp;ventilation'!$D$3)*'input_cool&amp;vent_evolution'!AC$11,(AM149*$Q149*'input_cooling&amp;ventilation'!$D$3)*'input_cool&amp;vent_evolution'!AC$12)</f>
        <v>242970.54602885953</v>
      </c>
      <c r="DI149" s="2">
        <f>IF($D149=3,(AN149*$P149*$M149*'input_cooling&amp;ventilation'!$D$3)*'input_cool&amp;vent_evolution'!AD$11,(AN149*$Q149*'input_cooling&amp;ventilation'!$D$3)*'input_cool&amp;vent_evolution'!AD$12)</f>
        <v>240086.7775563125</v>
      </c>
      <c r="DJ149" s="2">
        <f>IF($D149=3,(AO149*$P149*$M149*'input_cooling&amp;ventilation'!$D$3)*'input_cool&amp;vent_evolution'!AE$11,(AO149*$Q149*'input_cooling&amp;ventilation'!$D$3)*'input_cool&amp;vent_evolution'!AE$12)</f>
        <v>236438.49210826633</v>
      </c>
      <c r="DK149" s="2">
        <f>IF($D149=3,(AP149*$P149*$M149*'input_cooling&amp;ventilation'!$D$3)*'input_cool&amp;vent_evolution'!AF$11,(AP149*$Q149*'input_cooling&amp;ventilation'!$D$3)*'input_cool&amp;vent_evolution'!AF$12)</f>
        <v>231337.95161207824</v>
      </c>
      <c r="DL149" s="2">
        <f>IF($D149=3,(AQ149*$P149*$M149*'input_cooling&amp;ventilation'!$D$3)*'input_cool&amp;vent_evolution'!AG$11,(AQ149*$Q149*'input_cooling&amp;ventilation'!$D$3)*'input_cool&amp;vent_evolution'!AG$12)</f>
        <v>228894.81014271916</v>
      </c>
      <c r="DM149" s="2">
        <f>IF($D149=3,(AR149*$P149*$M149*'input_cooling&amp;ventilation'!$D$3)*'input_cool&amp;vent_evolution'!AH$11,(AR149*$Q149*'input_cooling&amp;ventilation'!$D$3)*'input_cool&amp;vent_evolution'!AH$12)</f>
        <v>225156.84230577305</v>
      </c>
      <c r="DN149" s="2">
        <f>IF($D149=3,(AS149*$P149*$M149*'input_cooling&amp;ventilation'!$D$3)*'input_cool&amp;vent_evolution'!AI$11,(AS149*$Q149*'input_cooling&amp;ventilation'!$D$3)*'input_cool&amp;vent_evolution'!AI$12)</f>
        <v>221265.13462502873</v>
      </c>
      <c r="DO149" s="2">
        <f>IF($D149=3,(AT149*$P149*$M149*'input_cooling&amp;ventilation'!$D$3)*'input_cool&amp;vent_evolution'!AJ$11,(AT149*$Q149*'input_cooling&amp;ventilation'!$D$3)*'input_cool&amp;vent_evolution'!AJ$12)</f>
        <v>217231.42954378822</v>
      </c>
      <c r="DP149" s="2">
        <f>IF($D149=3,(AU149*$P149*$M149*'input_cooling&amp;ventilation'!$D$3)*'input_cool&amp;vent_evolution'!AK$11,(AU149*$Q149*'input_cooling&amp;ventilation'!$D$3)*'input_cool&amp;vent_evolution'!AK$12)</f>
        <v>215013.397050156</v>
      </c>
      <c r="DQ149" s="2">
        <f>IF($D149=3,(AV149*$P149*$M149*'input_cooling&amp;ventilation'!$D$3)*'input_cool&amp;vent_evolution'!AL$11,(AV149*$Q149*'input_cooling&amp;ventilation'!$D$3)*'input_cool&amp;vent_evolution'!AL$12)</f>
        <v>208931.6996414306</v>
      </c>
      <c r="DR149" s="2">
        <f>IF($D149=3,(AW149*$P149*$M149*'input_cooling&amp;ventilation'!$D$3)*'input_cool&amp;vent_evolution'!AM$11,(AW149*$Q149*'input_cooling&amp;ventilation'!$D$3)*'input_cool&amp;vent_evolution'!AM$12)</f>
        <v>204715.30075139683</v>
      </c>
      <c r="DS149" s="2">
        <f>IF($D149=3,(AX149*$P149*$M149*'input_cooling&amp;ventilation'!$D$3)*'input_cool&amp;vent_evolution'!AN$11,(AX149*$Q149*'input_cooling&amp;ventilation'!$D$3)*'input_cool&amp;vent_evolution'!AN$12)</f>
        <v>200435.36392785769</v>
      </c>
      <c r="DT149" s="2">
        <f>IF($D149=3,(AY149*$P149*$M149*'input_cooling&amp;ventilation'!$D$3)*'input_cool&amp;vent_evolution'!AO$11,(AY149*$Q149*'input_cooling&amp;ventilation'!$D$3)*'input_cool&amp;vent_evolution'!AO$12)</f>
        <v>196157.05587312195</v>
      </c>
      <c r="DU149" s="2">
        <f>IF($D149=3,(AZ149*$P149*$M149*'input_cooling&amp;ventilation'!$D$3)*'input_cool&amp;vent_evolution'!AP$11,(AZ149*$Q149*'input_cooling&amp;ventilation'!$D$3)*'input_cool&amp;vent_evolution'!AP$12)</f>
        <v>191902.23624934856</v>
      </c>
      <c r="DV149" s="2">
        <f>IF($D149=3,(BA149*$P149*$M149*'input_cooling&amp;ventilation'!$D$3)*'input_cool&amp;vent_evolution'!AQ$11,(BA149*$Q149*'input_cooling&amp;ventilation'!$D$3)*'input_cool&amp;vent_evolution'!AQ$12)</f>
        <v>187686.04840962149</v>
      </c>
      <c r="DW149" s="2">
        <f>IF($D149=3,(BB149*$P149*$M149*'input_cooling&amp;ventilation'!$D$3)*'input_cool&amp;vent_evolution'!AR$11,(BB149*$Q149*'input_cooling&amp;ventilation'!$D$3)*'input_cool&amp;vent_evolution'!AR$12)</f>
        <v>183531.81685283079</v>
      </c>
      <c r="DX149" s="2">
        <f>IF($D149=3,(BC149*$P149*$M149*'input_cooling&amp;ventilation'!$D$3)*'input_cool&amp;vent_evolution'!AS$11,(BC149*$Q149*'input_cooling&amp;ventilation'!$D$3)*'input_cool&amp;vent_evolution'!AS$12)</f>
        <v>179461.62505271751</v>
      </c>
      <c r="DY149" s="2">
        <f>IF($D149=3,(BD149*$P149*$M149*'input_cooling&amp;ventilation'!$D$3)*'input_cool&amp;vent_evolution'!AT$11,(BD149*$Q149*'input_cooling&amp;ventilation'!$D$3)*'input_cool&amp;vent_evolution'!AT$12)</f>
        <v>175499.03751646919</v>
      </c>
      <c r="DZ149" s="2">
        <f>IF($D149=3,(BE149*$P149*$M149*'input_cooling&amp;ventilation'!$D$3)*'input_cool&amp;vent_evolution'!AU$11,(BE149*$Q149*'input_cooling&amp;ventilation'!$D$3)*'input_cool&amp;vent_evolution'!AU$12)</f>
        <v>177169.71885268643</v>
      </c>
      <c r="EA149" s="2">
        <f>IF($D149=3,(BF149*$P149*$M149*'input_cooling&amp;ventilation'!$D$3)*'input_cool&amp;vent_evolution'!AV$11,(BF149*$Q149*'input_cooling&amp;ventilation'!$D$3)*'input_cool&amp;vent_evolution'!AV$12)</f>
        <v>178856.30441360307</v>
      </c>
      <c r="EB149">
        <v>0.7001055966209081</v>
      </c>
      <c r="EC149" s="2">
        <f t="shared" si="193"/>
        <v>168095.35374868003</v>
      </c>
      <c r="ED149" s="2">
        <f>IF($D149=3,(EC149*(1+'input_cool&amp;vent_evolution'!M$10)),EC149*(1+'input_cool&amp;vent_evolution'!M$9))</f>
        <v>171678.49811653429</v>
      </c>
      <c r="EE149" s="2">
        <f>IF($D149=3,(ED149*(1+'input_cool&amp;vent_evolution'!N$10)),ED149*(1+'input_cool&amp;vent_evolution'!N$9))</f>
        <v>175265.34064056972</v>
      </c>
      <c r="EF149" s="2">
        <f>IF($D149=3,(EE149*(1+'input_cool&amp;vent_evolution'!O$10)),EE149*(1+'input_cool&amp;vent_evolution'!O$9))</f>
        <v>178855.88138545075</v>
      </c>
      <c r="EG149" s="2">
        <f>IF($D149=3,(EF149*(1+'input_cool&amp;vent_evolution'!P$10)),EF149*(1+'input_cool&amp;vent_evolution'!P$9))</f>
        <v>182250.89567946948</v>
      </c>
      <c r="EH149" s="2">
        <f>IF($D149=3,(EG149*(1+'input_cool&amp;vent_evolution'!Q$10)),EG149*(1+'input_cool&amp;vent_evolution'!Q$9))</f>
        <v>185649.60820151897</v>
      </c>
      <c r="EI149" s="2">
        <f>IF($D149=3,(EH149*(1+'input_cool&amp;vent_evolution'!R$10)),EH149*(1+'input_cool&amp;vent_evolution'!R$9))</f>
        <v>188320.11261228018</v>
      </c>
      <c r="EJ149" s="2">
        <f>IF($D149=3,(EI149*(1+'input_cool&amp;vent_evolution'!S$10)),EI149*(1+'input_cool&amp;vent_evolution'!S$9))</f>
        <v>190992.24000709798</v>
      </c>
      <c r="EK149" s="2">
        <f>IF($D149=3,(EJ149*(1+'input_cool&amp;vent_evolution'!T$10)),EJ149*(1+'input_cool&amp;vent_evolution'!T$9))</f>
        <v>193665.99037160267</v>
      </c>
      <c r="EL149" s="2">
        <f>IF($D149=3,(EK149*(1+'input_cool&amp;vent_evolution'!U$10)),EK149*(1+'input_cool&amp;vent_evolution'!U$9))</f>
        <v>196341.36359083385</v>
      </c>
      <c r="EM149" s="2">
        <f>IF($D149=3,(EL149*(1+'input_cool&amp;vent_evolution'!V$10)),EL149*(1+'input_cool&amp;vent_evolution'!V$9))</f>
        <v>199018.35976538173</v>
      </c>
      <c r="EN149" s="2">
        <f>IF($D149=3,(EM149*(1+'input_cool&amp;vent_evolution'!W$10)),EM149*(1+'input_cool&amp;vent_evolution'!W$9))</f>
        <v>201100.35098759571</v>
      </c>
      <c r="EO149" s="2">
        <f>IF($D149=3,(EN149*(1+'input_cool&amp;vent_evolution'!X$10)),EN149*(1+'input_cool&amp;vent_evolution'!X$9))</f>
        <v>203183.70049122736</v>
      </c>
      <c r="EP149" s="2">
        <f>IF($D149=3,(EO149*(1+'input_cool&amp;vent_evolution'!Y$10)),EO149*(1+'input_cool&amp;vent_evolution'!Y$9))</f>
        <v>205268.40835531143</v>
      </c>
      <c r="EQ149" s="2">
        <f>IF($D149=3,(EP149*(1+'input_cool&amp;vent_evolution'!Z$10)),EP149*(1+'input_cool&amp;vent_evolution'!Z$9))</f>
        <v>207354.47445051838</v>
      </c>
      <c r="ER149" s="2">
        <f>IF($D149=3,(EQ149*(1+'input_cool&amp;vent_evolution'!AA$10)),EQ149*(1+'input_cool&amp;vent_evolution'!AA$9))</f>
        <v>209441.89890617767</v>
      </c>
      <c r="ES149" s="2">
        <f>IF($D149=3,(ER149*(1+'input_cool&amp;vent_evolution'!AB$10)),ER149*(1+'input_cool&amp;vent_evolution'!AB$9))</f>
        <v>210894.90653531798</v>
      </c>
      <c r="ET149" s="2">
        <f>IF($D149=3,(ES149*(1+'input_cool&amp;vent_evolution'!AC$10)),ES149*(1+'input_cool&amp;vent_evolution'!AC$9))</f>
        <v>212348.93366587162</v>
      </c>
      <c r="EU149" s="2">
        <f>IF($D149=3,(ET149*(1+'input_cool&amp;vent_evolution'!AD$10)),ET149*(1+'input_cool&amp;vent_evolution'!AD$9))</f>
        <v>213803.98047746366</v>
      </c>
      <c r="EV149" s="2">
        <f>IF($D149=3,(EU149*(1+'input_cool&amp;vent_evolution'!AE$10)),EU149*(1+'input_cool&amp;vent_evolution'!AE$9))</f>
        <v>215260.04680483916</v>
      </c>
      <c r="EW149" s="2">
        <f>IF($D149=3,(EV149*(1+'input_cool&amp;vent_evolution'!AF$10)),EV149*(1+'input_cool&amp;vent_evolution'!AF$9))</f>
        <v>216717.13280606802</v>
      </c>
      <c r="EX149" s="2">
        <f>IF($D149=3,(EW149*(1+'input_cool&amp;vent_evolution'!AG$10)),EW149*(1+'input_cool&amp;vent_evolution'!AG$9))</f>
        <v>217638.35863873601</v>
      </c>
      <c r="EY149" s="2">
        <f>IF($D149=3,(EX149*(1+'input_cool&amp;vent_evolution'!AH$10)),EX149*(1+'input_cool&amp;vent_evolution'!AH$9))</f>
        <v>218559.85875165008</v>
      </c>
      <c r="EZ149" s="2">
        <f>IF($D149=3,(EY149*(1+'input_cool&amp;vent_evolution'!AI$10)),EY149*(1+'input_cool&amp;vent_evolution'!AI$9))</f>
        <v>219481.6331951053</v>
      </c>
      <c r="FA149" s="2">
        <f>IF($D149=3,(EZ149*(1+'input_cool&amp;vent_evolution'!AJ$10)),EZ149*(1+'input_cool&amp;vent_evolution'!AJ$9))</f>
        <v>220403.68191162165</v>
      </c>
      <c r="FB149" s="2">
        <f>IF($D149=3,(FA149*(1+'input_cool&amp;vent_evolution'!AK$10)),FA149*(1+'input_cool&amp;vent_evolution'!AK$9))</f>
        <v>221326.00477905385</v>
      </c>
      <c r="FC149" s="2">
        <f>IF($D149=3,(FB149*(1+'input_cool&amp;vent_evolution'!AL$10)),FB149*(1+'input_cool&amp;vent_evolution'!AL$9))</f>
        <v>222248.60206324724</v>
      </c>
      <c r="FD149" s="2">
        <f>IF($D149=3,(FC149*(1+'input_cool&amp;vent_evolution'!AM$10)),FC149*(1+'input_cool&amp;vent_evolution'!AM$9))</f>
        <v>223171.47354146646</v>
      </c>
      <c r="FE149" s="2">
        <f>IF($D149=3,(FD149*(1+'input_cool&amp;vent_evolution'!AN$10)),FD149*(1+'input_cool&amp;vent_evolution'!AN$9))</f>
        <v>224094.61935022695</v>
      </c>
      <c r="FF149" s="2">
        <f>IF($D149=3,(FE149*(1+'input_cool&amp;vent_evolution'!AO$10)),FE149*(1+'input_cool&amp;vent_evolution'!AO$9))</f>
        <v>225018.0394033085</v>
      </c>
      <c r="FG149" s="2">
        <f>IF($D149=3,(FF149*(1+'input_cool&amp;vent_evolution'!AP$10)),FF149*(1+'input_cool&amp;vent_evolution'!AP$9))</f>
        <v>225941.73375819105</v>
      </c>
      <c r="FH149" s="2">
        <f>IF($D149=3,(FG149*(1+'input_cool&amp;vent_evolution'!AQ$10)),FG149*(1+'input_cool&amp;vent_evolution'!AQ$9))</f>
        <v>226865.7023286547</v>
      </c>
      <c r="FI149" s="2">
        <f>IF($D149=3,(FH149*(1+'input_cool&amp;vent_evolution'!AR$10)),FH149*(1+'input_cool&amp;vent_evolution'!AR$9))</f>
        <v>227789.94521528936</v>
      </c>
      <c r="FJ149" s="2">
        <f>IF($D149=3,(FI149*(1+'input_cool&amp;vent_evolution'!AS$10)),FI149*(1+'input_cool&amp;vent_evolution'!AS$9))</f>
        <v>228714.46235343016</v>
      </c>
      <c r="FK149" s="2">
        <f>IF($D149=3,(FJ149*(1+'input_cool&amp;vent_evolution'!AT$10)),FJ149*(1+'input_cool&amp;vent_evolution'!AT$9))</f>
        <v>229639.25382929677</v>
      </c>
      <c r="FL149" s="2">
        <f>IF($D149=3,(FK149*(1+'input_cool&amp;vent_evolution'!AU$10)),FK149*(1+'input_cool&amp;vent_evolution'!AU$9))</f>
        <v>230567.78463701424</v>
      </c>
      <c r="FM149" s="2">
        <f t="shared" si="194"/>
        <v>410659.10067524965</v>
      </c>
      <c r="FN149" s="2">
        <f t="shared" si="195"/>
        <v>419412.76822689769</v>
      </c>
      <c r="FO149" s="2">
        <f t="shared" si="196"/>
        <v>428175.47042142932</v>
      </c>
      <c r="FP149" s="2">
        <f t="shared" si="197"/>
        <v>436947.20741682063</v>
      </c>
      <c r="FQ149" s="2">
        <f t="shared" si="198"/>
        <v>445241.27079019509</v>
      </c>
      <c r="FR149" s="2">
        <f t="shared" si="199"/>
        <v>453544.3689819827</v>
      </c>
      <c r="FS149" s="2">
        <f t="shared" si="200"/>
        <v>460068.44543749321</v>
      </c>
      <c r="FT149" s="2">
        <f t="shared" si="201"/>
        <v>466596.48686382681</v>
      </c>
      <c r="FU149" s="2">
        <f t="shared" si="202"/>
        <v>473128.49322587793</v>
      </c>
      <c r="FV149" s="2">
        <f t="shared" si="203"/>
        <v>479664.46424279688</v>
      </c>
      <c r="FW149" s="2">
        <f t="shared" si="204"/>
        <v>486204.40016032697</v>
      </c>
      <c r="FX149" s="2">
        <f t="shared" si="205"/>
        <v>491290.73136378464</v>
      </c>
      <c r="FY149" s="2">
        <f t="shared" si="206"/>
        <v>496380.38086613035</v>
      </c>
      <c r="FZ149" s="2">
        <f t="shared" si="207"/>
        <v>501473.34886044712</v>
      </c>
      <c r="GA149" s="2">
        <f t="shared" si="208"/>
        <v>506569.63503078121</v>
      </c>
      <c r="GB149" s="2">
        <f t="shared" si="209"/>
        <v>511669.23969308613</v>
      </c>
      <c r="GC149" s="2">
        <f t="shared" si="210"/>
        <v>515218.95592824841</v>
      </c>
      <c r="GD149" s="2">
        <f t="shared" si="211"/>
        <v>518771.16281841224</v>
      </c>
      <c r="GE149" s="2">
        <f t="shared" si="212"/>
        <v>522325.86080240371</v>
      </c>
      <c r="GF149" s="2">
        <f t="shared" si="213"/>
        <v>525883.04947650316</v>
      </c>
      <c r="GG149" s="2">
        <f t="shared" si="214"/>
        <v>529442.72922687721</v>
      </c>
      <c r="GH149" s="2">
        <f t="shared" si="215"/>
        <v>531693.2957269355</v>
      </c>
      <c r="GI149" s="2">
        <f t="shared" si="216"/>
        <v>533944.53229714569</v>
      </c>
      <c r="GJ149" s="2">
        <f t="shared" si="217"/>
        <v>536196.43906037905</v>
      </c>
      <c r="GK149" s="2">
        <f t="shared" si="218"/>
        <v>538449.01587621111</v>
      </c>
      <c r="GL149" s="2">
        <f t="shared" si="219"/>
        <v>540702.26244623959</v>
      </c>
      <c r="GM149" s="2">
        <f t="shared" si="220"/>
        <v>542956.17941992776</v>
      </c>
      <c r="GN149" s="2">
        <f t="shared" si="221"/>
        <v>545210.76625313063</v>
      </c>
      <c r="GO149" s="2">
        <f t="shared" si="222"/>
        <v>547466.02327935689</v>
      </c>
      <c r="GP149" s="2">
        <f t="shared" si="223"/>
        <v>549721.95028796967</v>
      </c>
      <c r="GQ149" s="2">
        <f t="shared" si="224"/>
        <v>551978.54741939297</v>
      </c>
      <c r="GR149" s="2">
        <f t="shared" si="225"/>
        <v>554235.81446299085</v>
      </c>
      <c r="GS149" s="2">
        <f t="shared" si="226"/>
        <v>556493.75166450534</v>
      </c>
      <c r="GT149" s="2">
        <f t="shared" si="227"/>
        <v>558752.35886595957</v>
      </c>
      <c r="GU149" s="2">
        <f t="shared" si="228"/>
        <v>561011.63627798914</v>
      </c>
      <c r="GV149" s="2">
        <f t="shared" si="229"/>
        <v>563280.04892559035</v>
      </c>
      <c r="GW149" s="2">
        <f>IF($D149=3,($N149*$M149*EC149*'input_cooling&amp;ventilation'!$D$3)*'input_cool&amp;vent_evolution'!M$11,($O149*$M149*EC149*'input_cooling&amp;ventilation'!$D$3)*'input_cool&amp;vent_evolution'!M$10)</f>
        <v>85139.83521784257</v>
      </c>
      <c r="GX149" s="2">
        <f>IF($D149=3,($N149*$M149*ED149*'input_cooling&amp;ventilation'!$D$3)*'input_cool&amp;vent_evolution'!N$11,($O149*$M149*ED149*'input_cooling&amp;ventilation'!$D$3)*'input_cool&amp;vent_evolution'!N$10)</f>
        <v>80482.360896537924</v>
      </c>
      <c r="GY149" s="2">
        <f>IF($D149=3,($N149*$M149*EE149*'input_cooling&amp;ventilation'!$D$3)*'input_cool&amp;vent_evolution'!O$11,($O149*$M149*EE149*'input_cooling&amp;ventilation'!$D$3)*'input_cool&amp;vent_evolution'!O$10)</f>
        <v>77025.65856439076</v>
      </c>
      <c r="GZ149" s="2">
        <f>IF($D149=3,($N149*$M149*EF149*'input_cooling&amp;ventilation'!$D$3)*'input_cool&amp;vent_evolution'!P$11,($O149*$M149*EF149*'input_cooling&amp;ventilation'!$D$3)*'input_cool&amp;vent_evolution'!P$10)</f>
        <v>86895.925177497382</v>
      </c>
      <c r="HA149" s="2">
        <f>IF($D149=3,($N149*$M149*EG149*'input_cooling&amp;ventilation'!$D$3)*'input_cool&amp;vent_evolution'!Q$11,($O149*$M149*EG149*'input_cooling&amp;ventilation'!$D$3)*'input_cool&amp;vent_evolution'!Q$10)</f>
        <v>95807.401008995439</v>
      </c>
      <c r="HB149" s="2">
        <f>IF($D149=3,($N149*$M149*EH149*'input_cooling&amp;ventilation'!$D$3)*'input_cool&amp;vent_evolution'!R$11,($O149*$M149*EH149*'input_cooling&amp;ventilation'!$D$3)*'input_cool&amp;vent_evolution'!R$10)</f>
        <v>101376.85633008127</v>
      </c>
      <c r="HC149" s="2">
        <f>IF($D149=3,($N149*$M149*EI149*'input_cooling&amp;ventilation'!$D$3)*'input_cool&amp;vent_evolution'!S$11,($O149*$M149*EI149*'input_cooling&amp;ventilation'!$D$3)*'input_cool&amp;vent_evolution'!S$10)</f>
        <v>104838.72313341343</v>
      </c>
      <c r="HD149" s="2">
        <f>IF($D149=3,($N149*$M149*EJ149*'input_cooling&amp;ventilation'!$D$3)*'input_cool&amp;vent_evolution'!T$11,($O149*$M149*EJ149*'input_cooling&amp;ventilation'!$D$3)*'input_cool&amp;vent_evolution'!T$10)</f>
        <v>108590.69407277285</v>
      </c>
      <c r="HE149" s="2">
        <f>IF($D149=3,($N149*$M149*EK149*'input_cooling&amp;ventilation'!$D$3)*'input_cool&amp;vent_evolution'!U$11,($O149*$M149*EK149*'input_cooling&amp;ventilation'!$D$3)*'input_cool&amp;vent_evolution'!U$10)</f>
        <v>124131.6717357475</v>
      </c>
      <c r="HF149" s="2">
        <f>IF($D149=3,($N149*$M149*EL149*'input_cooling&amp;ventilation'!$D$3)*'input_cool&amp;vent_evolution'!V$11,($O149*$M149*EL149*'input_cooling&amp;ventilation'!$D$3)*'input_cool&amp;vent_evolution'!V$10)</f>
        <v>124805.41685548035</v>
      </c>
      <c r="HG149" s="2">
        <f>IF($D149=3,($N149*$M149*EM149*'input_cooling&amp;ventilation'!$D$3)*'input_cool&amp;vent_evolution'!W$11,($O149*$M149*EM149*'input_cooling&amp;ventilation'!$D$3)*'input_cool&amp;vent_evolution'!W$10)</f>
        <v>120561.28463422148</v>
      </c>
      <c r="HH149" s="2">
        <f>IF($D149=3,($N149*$M149*EN149*'input_cooling&amp;ventilation'!$D$3)*'input_cool&amp;vent_evolution'!X$11,($O149*$M149*EN149*'input_cooling&amp;ventilation'!$D$3)*'input_cool&amp;vent_evolution'!X$10)</f>
        <v>123914.18622993701</v>
      </c>
      <c r="HI149" s="2">
        <f>IF($D149=3,($N149*$M149*EO149*'input_cooling&amp;ventilation'!$D$3)*'input_cool&amp;vent_evolution'!Y$11,($O149*$M149*EO149*'input_cooling&amp;ventilation'!$D$3)*'input_cool&amp;vent_evolution'!Y$10)</f>
        <v>125719.517929632</v>
      </c>
      <c r="HJ149" s="2">
        <f>IF($D149=3,($N149*$M149*EP149*'input_cooling&amp;ventilation'!$D$3)*'input_cool&amp;vent_evolution'!Z$11,($O149*$M149*EP149*'input_cooling&amp;ventilation'!$D$3)*'input_cool&amp;vent_evolution'!Z$10)</f>
        <v>133597.31847668457</v>
      </c>
      <c r="HK149" s="2">
        <f>IF($D149=3,($N149*$M149*EQ149*'input_cooling&amp;ventilation'!$D$3)*'input_cool&amp;vent_evolution'!AA$11,($O149*$M149*EQ149*'input_cooling&amp;ventilation'!$D$3)*'input_cool&amp;vent_evolution'!AA$10)</f>
        <v>133276.91828434507</v>
      </c>
      <c r="HL149" s="2">
        <f>IF($D149=3,($N149*$M149*ER149*'input_cooling&amp;ventilation'!$D$3)*'input_cool&amp;vent_evolution'!AB$11,($O149*$M149*ER149*'input_cooling&amp;ventilation'!$D$3)*'input_cool&amp;vent_evolution'!AB$10)</f>
        <v>118607.91478335914</v>
      </c>
      <c r="HM149" s="2">
        <f>IF($D149=3,($N149*$M149*ES149*'input_cooling&amp;ventilation'!$D$3)*'input_cool&amp;vent_evolution'!AC$11,($O149*$M149*ES149*'input_cooling&amp;ventilation'!$D$3)*'input_cool&amp;vent_evolution'!AC$10)</f>
        <v>117205.83014924434</v>
      </c>
      <c r="HN149" s="2">
        <f>IF($D149=3,($N149*$M149*ET149*'input_cooling&amp;ventilation'!$D$3)*'input_cool&amp;vent_evolution'!AD$11,($O149*$M149*ET149*'input_cooling&amp;ventilation'!$D$3)*'input_cool&amp;vent_evolution'!AD$10)</f>
        <v>114732.76009083122</v>
      </c>
      <c r="HO149" s="2">
        <f>IF($D149=3,($N149*$M149*EU149*'input_cooling&amp;ventilation'!$D$3)*'input_cool&amp;vent_evolution'!AE$11,($O149*$M149*EU149*'input_cooling&amp;ventilation'!$D$3)*'input_cool&amp;vent_evolution'!AE$10)</f>
        <v>111979.22527875094</v>
      </c>
      <c r="HP149" s="2">
        <f>IF($D149=3,($N149*$M149*EV149*'input_cooling&amp;ventilation'!$D$3)*'input_cool&amp;vent_evolution'!AF$11,($O149*$M149*EV149*'input_cooling&amp;ventilation'!$D$3)*'input_cool&amp;vent_evolution'!AF$10)</f>
        <v>108631.7947659198</v>
      </c>
      <c r="HQ149" s="2">
        <f>IF($D149=3,($N149*$M149*EW149*'input_cooling&amp;ventilation'!$D$3)*'input_cool&amp;vent_evolution'!AG$11,($O149*$M149*EW149*'input_cooling&amp;ventilation'!$D$3)*'input_cool&amp;vent_evolution'!AG$10)</f>
        <v>106625.20333278169</v>
      </c>
      <c r="HR149" s="2">
        <f>IF($D149=3,($N149*$M149*EX149*'input_cooling&amp;ventilation'!$D$3)*'input_cool&amp;vent_evolution'!AH$11,($O149*$M149*EX149*'input_cooling&amp;ventilation'!$D$3)*'input_cool&amp;vent_evolution'!AH$10)</f>
        <v>103823.34406705166</v>
      </c>
      <c r="HS149" s="2">
        <f>IF($D149=3,($N149*$M149*EY149*'input_cooling&amp;ventilation'!$D$3)*'input_cool&amp;vent_evolution'!AI$11,($O149*$M149*EY149*'input_cooling&amp;ventilation'!$D$3)*'input_cool&amp;vent_evolution'!AI$10)</f>
        <v>101039.31988966849</v>
      </c>
      <c r="HT149" s="2">
        <f>IF($D149=3,($N149*$M149*EZ149*'input_cooling&amp;ventilation'!$D$3)*'input_cool&amp;vent_evolution'!AJ$11,($O149*$M149*EZ149*'input_cooling&amp;ventilation'!$D$3)*'input_cool&amp;vent_evolution'!AJ$10)</f>
        <v>98275.848767481148</v>
      </c>
      <c r="HU149" s="2">
        <f>IF($D149=3,($N149*$M149*FA149*'input_cooling&amp;ventilation'!$D$3)*'input_cool&amp;vent_evolution'!AK$11,($O149*$M149*FA149*'input_cooling&amp;ventilation'!$D$3)*'input_cool&amp;vent_evolution'!AK$10)</f>
        <v>96407.96716269388</v>
      </c>
      <c r="HV149" s="2">
        <f>IF($D149=3,($N149*$M149*FB149*'input_cooling&amp;ventilation'!$D$3)*'input_cool&amp;vent_evolution'!AL$11,($O149*$M149*FB149*'input_cooling&amp;ventilation'!$D$3)*'input_cool&amp;vent_evolution'!AL$10)</f>
        <v>92874.987879572043</v>
      </c>
      <c r="HW149" s="2">
        <f>IF($D149=3,($N149*$M149*FC149*'input_cooling&amp;ventilation'!$D$3)*'input_cool&amp;vent_evolution'!AM$11,($O149*$M149*FC149*'input_cooling&amp;ventilation'!$D$3)*'input_cool&amp;vent_evolution'!AM$10)</f>
        <v>90262.989529392595</v>
      </c>
      <c r="HX149" s="2">
        <f>IF($D149=3,($N149*$M149*FD149*'input_cooling&amp;ventilation'!$D$3)*'input_cool&amp;vent_evolution'!AN$11,($O149*$M149*FD149*'input_cooling&amp;ventilation'!$D$3)*'input_cool&amp;vent_evolution'!AN$10)</f>
        <v>87692.518578676289</v>
      </c>
      <c r="HY149" s="2">
        <f>IF($D149=3,($N149*$M149*FE149*'input_cooling&amp;ventilation'!$D$3)*'input_cool&amp;vent_evolution'!AO$11,($O149*$M149*FE149*'input_cooling&amp;ventilation'!$D$3)*'input_cool&amp;vent_evolution'!AO$10)</f>
        <v>85188.521744781232</v>
      </c>
      <c r="HZ149" s="2">
        <f>IF($D149=3,($N149*$M149*FF149*'input_cooling&amp;ventilation'!$D$3)*'input_cool&amp;vent_evolution'!AP$11,($O149*$M149*FF149*'input_cooling&amp;ventilation'!$D$3)*'input_cool&amp;vent_evolution'!AP$10)</f>
        <v>82756.343765220052</v>
      </c>
      <c r="IA149" s="2">
        <f>IF($D149=3,($N149*$M149*FG149*'input_cooling&amp;ventilation'!$D$3)*'input_cool&amp;vent_evolution'!AQ$11,($O149*$M149*FG149*'input_cooling&amp;ventilation'!$D$3)*'input_cool&amp;vent_evolution'!AQ$10)</f>
        <v>80398.374194720382</v>
      </c>
      <c r="IB149" s="2">
        <f>IF($D149=3,($N149*$M149*FH149*'input_cooling&amp;ventilation'!$D$3)*'input_cool&amp;vent_evolution'!AR$11,($O149*$M149*FH149*'input_cooling&amp;ventilation'!$D$3)*'input_cool&amp;vent_evolution'!AR$10)</f>
        <v>78120.539128312928</v>
      </c>
      <c r="IC149" s="2">
        <f>IF($D149=3,($N149*$M149*FI149*'input_cooling&amp;ventilation'!$D$3)*'input_cool&amp;vent_evolution'!AS$11,($O149*$M149*FI149*'input_cooling&amp;ventilation'!$D$3)*'input_cool&amp;vent_evolution'!AS$10)</f>
        <v>75928.187131662271</v>
      </c>
      <c r="ID149" s="2">
        <f>IF($D149=3,($N149*$M149*FJ149*'input_cooling&amp;ventilation'!$D$3)*'input_cool&amp;vent_evolution'!AT$11,($O149*$M149*FJ149*'input_cooling&amp;ventilation'!$D$3)*'input_cool&amp;vent_evolution'!AT$10)</f>
        <v>73827.281889154969</v>
      </c>
      <c r="IE149" s="2">
        <f>IF($D149=3,($N149*$M149*FK149*'input_cooling&amp;ventilation'!$D$3)*'input_cool&amp;vent_evolution'!AU$11,($O149*$M149*FK149*'input_cooling&amp;ventilation'!$D$3)*'input_cool&amp;vent_evolution'!AU$10)</f>
        <v>74125.79751547327</v>
      </c>
      <c r="IF149" s="2">
        <f>IF($D149=3,($N149*$M149*FL149*'input_cooling&amp;ventilation'!$D$3)*'input_cool&amp;vent_evolution'!AV$11,($O149*$M149*FL149*'input_cooling&amp;ventilation'!$D$3)*'input_cool&amp;vent_evolution'!AV$10)</f>
        <v>74425.52016955796</v>
      </c>
    </row>
    <row r="150" spans="1:240" x14ac:dyDescent="0.25">
      <c r="A150">
        <v>148</v>
      </c>
      <c r="B150">
        <v>100100</v>
      </c>
      <c r="C150">
        <v>17</v>
      </c>
      <c r="D150">
        <v>3</v>
      </c>
      <c r="E150">
        <v>5</v>
      </c>
      <c r="F150" s="2">
        <v>335500</v>
      </c>
      <c r="G150" s="2">
        <v>535049.23019540403</v>
      </c>
      <c r="H150" s="2">
        <v>335500</v>
      </c>
      <c r="I150" s="17">
        <v>0.27</v>
      </c>
      <c r="J150">
        <v>0.46717804400000001</v>
      </c>
      <c r="K150" s="2">
        <f t="shared" si="154"/>
        <v>156738.23376200002</v>
      </c>
      <c r="L150" s="2">
        <f t="shared" si="155"/>
        <v>144463.2921527591</v>
      </c>
      <c r="M150">
        <v>0.72228088701161497</v>
      </c>
      <c r="N150" s="17">
        <f>'input_cooling&amp;ventilation'!$D$5</f>
        <v>57.500092182043396</v>
      </c>
      <c r="O150" s="45">
        <f>'input_cooling&amp;ventilation'!$D$6</f>
        <v>19.328678831353667</v>
      </c>
      <c r="P150" s="45">
        <f>'input_cooling&amp;ventilation'!$C$5</f>
        <v>50.351688737400465</v>
      </c>
      <c r="Q150" s="45">
        <f>'input_cooling&amp;ventilation'!$C$6</f>
        <v>32.240814214248743</v>
      </c>
      <c r="R150">
        <v>17</v>
      </c>
      <c r="S150">
        <v>12</v>
      </c>
      <c r="T150">
        <v>14</v>
      </c>
      <c r="U150" s="2">
        <f t="shared" si="156"/>
        <v>285013.29332575214</v>
      </c>
      <c r="V150" s="2">
        <f t="shared" si="157"/>
        <v>247047.97020930523</v>
      </c>
      <c r="W150" s="2">
        <v>1098540.64962954</v>
      </c>
      <c r="X150" s="57">
        <f>IF($D150=3,(W150*(1+'input_cool&amp;vent_evolution'!M$11)),(W150*(1+'input_cool&amp;vent_evolution'!M$12)))</f>
        <v>1114949.9043936701</v>
      </c>
      <c r="Y150" s="57">
        <f>IF($D150=3,(X150*(1+'input_cool&amp;vent_evolution'!N$11)),(X150*(1+'input_cool&amp;vent_evolution'!N$12)))</f>
        <v>1130364.6295956306</v>
      </c>
      <c r="Z150" s="57">
        <f>IF($D150=3,(Y150*(1+'input_cool&amp;vent_evolution'!O$11)),(Y150*(1+'input_cool&amp;vent_evolution'!O$12)))</f>
        <v>1145015.167434328</v>
      </c>
      <c r="AA150" s="57">
        <f>IF($D150=3,(Z150*(1+'input_cool&amp;vent_evolution'!P$11)),(Z150*(1+'input_cool&amp;vent_evolution'!P$12)))</f>
        <v>1161421.1805852843</v>
      </c>
      <c r="AB150" s="57">
        <f>IF($D150=3,(AA150*(1+'input_cool&amp;vent_evolution'!Q$11)),(AA150*(1+'input_cool&amp;vent_evolution'!Q$12)))</f>
        <v>1179427.0775109185</v>
      </c>
      <c r="AC150" s="57">
        <f>IF($D150=3,(AB150*(1+'input_cool&amp;vent_evolution'!R$11)),(AB150*(1+'input_cool&amp;vent_evolution'!R$12)))</f>
        <v>1198420.8620399088</v>
      </c>
      <c r="AD150" s="57">
        <f>IF($D150=3,(AC150*(1+'input_cool&amp;vent_evolution'!S$11)),(AC150*(1+'input_cool&amp;vent_evolution'!S$12)))</f>
        <v>1218096.5537117459</v>
      </c>
      <c r="AE150" s="57">
        <f>IF($D150=3,(AD150*(1+'input_cool&amp;vent_evolution'!T$11)),(AD150*(1+'input_cool&amp;vent_evolution'!T$12)))</f>
        <v>1238521.1852812213</v>
      </c>
      <c r="AF150" s="57">
        <f>IF($D150=3,(AE150*(1+'input_cool&amp;vent_evolution'!U$11)),(AE150*(1+'input_cool&amp;vent_evolution'!U$12)))</f>
        <v>1261932.6352902455</v>
      </c>
      <c r="AG150" s="57">
        <f>IF($D150=3,(AF150*(1+'input_cool&amp;vent_evolution'!V$11)),(AF150*(1+'input_cool&amp;vent_evolution'!V$12)))</f>
        <v>1285589.295628096</v>
      </c>
      <c r="AH150" s="57">
        <f>IF($D150=3,(AG150*(1+'input_cool&amp;vent_evolution'!W$11)),(AG150*(1+'input_cool&amp;vent_evolution'!W$12)))</f>
        <v>1308556.736236108</v>
      </c>
      <c r="AI150" s="57">
        <f>IF($D150=3,(AH150*(1+'input_cool&amp;vent_evolution'!X$11)),(AH150*(1+'input_cool&amp;vent_evolution'!X$12)))</f>
        <v>1332335.8896093986</v>
      </c>
      <c r="AJ150" s="57">
        <f>IF($D150=3,(AI150*(1+'input_cool&amp;vent_evolution'!Y$11)),(AI150*(1+'input_cool&amp;vent_evolution'!Y$12)))</f>
        <v>1356648.0301853151</v>
      </c>
      <c r="AK150" s="57">
        <f>IF($D150=3,(AJ150*(1+'input_cool&amp;vent_evolution'!Z$11)),(AJ150*(1+'input_cool&amp;vent_evolution'!Z$12)))</f>
        <v>1382687.8781953021</v>
      </c>
      <c r="AL150" s="57">
        <f>IF($D150=3,(AK150*(1+'input_cool&amp;vent_evolution'!AA$11)),(AK150*(1+'input_cool&amp;vent_evolution'!AA$12)))</f>
        <v>1408897.5339190238</v>
      </c>
      <c r="AM150" s="57">
        <f>IF($D150=3,(AL150*(1+'input_cool&amp;vent_evolution'!AB$11)),(AL150*(1+'input_cool&amp;vent_evolution'!AB$12)))</f>
        <v>1432427.7081519659</v>
      </c>
      <c r="AN150" s="57">
        <f>IF($D150=3,(AM150*(1+'input_cool&amp;vent_evolution'!AC$11)),(AM150*(1+'input_cool&amp;vent_evolution'!AC$12)))</f>
        <v>1455905.1875200232</v>
      </c>
      <c r="AO150" s="57">
        <f>IF($D150=3,(AN150*(1+'input_cool&amp;vent_evolution'!AD$11)),(AN150*(1+'input_cool&amp;vent_evolution'!AD$12)))</f>
        <v>1479104.017414212</v>
      </c>
      <c r="AP150" s="57">
        <f>IF($D150=3,(AO150*(1+'input_cool&amp;vent_evolution'!AE$11)),(AO150*(1+'input_cool&amp;vent_evolution'!AE$12)))</f>
        <v>1501950.3249647047</v>
      </c>
      <c r="AQ150" s="57">
        <f>IF($D150=3,(AP150*(1+'input_cool&amp;vent_evolution'!AF$11)),(AP150*(1+'input_cool&amp;vent_evolution'!AF$12)))</f>
        <v>1524303.7833356468</v>
      </c>
      <c r="AR150" s="57">
        <f>IF($D150=3,(AQ150*(1+'input_cool&amp;vent_evolution'!AG$11)),(AQ150*(1+'input_cool&amp;vent_evolution'!AG$12)))</f>
        <v>1546421.1686336279</v>
      </c>
      <c r="AS150" s="57">
        <f>IF($D150=3,(AR150*(1+'input_cool&amp;vent_evolution'!AH$11)),(AR150*(1+'input_cool&amp;vent_evolution'!AH$12)))</f>
        <v>1568177.3658608543</v>
      </c>
      <c r="AT150" s="57">
        <f>IF($D150=3,(AS150*(1+'input_cool&amp;vent_evolution'!AI$11)),(AS150*(1+'input_cool&amp;vent_evolution'!AI$12)))</f>
        <v>1589557.5196199547</v>
      </c>
      <c r="AU150" s="57">
        <f>IF($D150=3,(AT150*(1+'input_cool&amp;vent_evolution'!AJ$11)),(AT150*(1+'input_cool&amp;vent_evolution'!AJ$12)))</f>
        <v>1610547.9091489066</v>
      </c>
      <c r="AV150" s="57">
        <f>IF($D150=3,(AU150*(1+'input_cool&amp;vent_evolution'!AK$11)),(AU150*(1+'input_cool&amp;vent_evolution'!AK$12)))</f>
        <v>1631323.9771769273</v>
      </c>
      <c r="AW150" s="57">
        <f>IF($D150=3,(AV150*(1+'input_cool&amp;vent_evolution'!AL$11)),(AV150*(1+'input_cool&amp;vent_evolution'!AL$12)))</f>
        <v>1651512.3899201006</v>
      </c>
      <c r="AX150" s="57">
        <f>IF($D150=3,(AW150*(1+'input_cool&amp;vent_evolution'!AM$11)),(AW150*(1+'input_cool&amp;vent_evolution'!AM$12)))</f>
        <v>1671293.3853052191</v>
      </c>
      <c r="AY150" s="57">
        <f>IF($D150=3,(AX150*(1+'input_cool&amp;vent_evolution'!AN$11)),(AX150*(1+'input_cool&amp;vent_evolution'!AN$12)))</f>
        <v>1690660.823861687</v>
      </c>
      <c r="AZ150" s="57">
        <f>IF($D150=3,(AY150*(1+'input_cool&amp;vent_evolution'!AO$11)),(AY150*(1+'input_cool&amp;vent_evolution'!AO$12)))</f>
        <v>1709614.8629723086</v>
      </c>
      <c r="BA150" s="57">
        <f>IF($D150=3,(AZ150*(1+'input_cool&amp;vent_evolution'!AP$11)),(AZ150*(1+'input_cool&amp;vent_evolution'!AP$12)))</f>
        <v>1728157.772250263</v>
      </c>
      <c r="BB150" s="57">
        <f>IF($D150=3,(BA150*(1+'input_cool&amp;vent_evolution'!AQ$11)),(BA150*(1+'input_cool&amp;vent_evolution'!AQ$12)))</f>
        <v>1746293.2845632895</v>
      </c>
      <c r="BC150" s="57">
        <f>IF($D150=3,(BB150*(1+'input_cool&amp;vent_evolution'!AR$11)),(BB150*(1+'input_cool&amp;vent_evolution'!AR$12)))</f>
        <v>1764027.3865520658</v>
      </c>
      <c r="BD150" s="57">
        <f>IF($D150=3,(BC150*(1+'input_cool&amp;vent_evolution'!AS$11)),(BC150*(1+'input_cool&amp;vent_evolution'!AS$12)))</f>
        <v>1781368.1987138526</v>
      </c>
      <c r="BE150" s="57">
        <f>IF($D150=3,(BD150*(1+'input_cool&amp;vent_evolution'!AT$11)),(BD150*(1+'input_cool&amp;vent_evolution'!AT$12)))</f>
        <v>1798326.1185100956</v>
      </c>
      <c r="BF150" s="57">
        <f>IF($D150=3,(BE150*(1+'input_cool&amp;vent_evolution'!AU$11)),(BE150*(1+'input_cool&amp;vent_evolution'!AU$12)))</f>
        <v>1815445.4709871418</v>
      </c>
      <c r="BG150" s="57">
        <f>IF($D150=3,(BF150*(1+'input_cool&amp;vent_evolution'!AV$11)),(BF150*(1+'input_cool&amp;vent_evolution'!AV$12)))</f>
        <v>1832727.792920182</v>
      </c>
      <c r="BH150" s="2">
        <f t="shared" si="230"/>
        <v>2853699.6356299082</v>
      </c>
      <c r="BI150" s="2">
        <f t="shared" si="158"/>
        <v>2896326.2642914401</v>
      </c>
      <c r="BJ150" s="2">
        <f t="shared" si="159"/>
        <v>2936369.3848687299</v>
      </c>
      <c r="BK150" s="2">
        <f t="shared" si="160"/>
        <v>2974427.3616092098</v>
      </c>
      <c r="BL150" s="2">
        <f t="shared" si="161"/>
        <v>3017045.5694714421</v>
      </c>
      <c r="BM150" s="2">
        <f t="shared" si="162"/>
        <v>3063819.8254019804</v>
      </c>
      <c r="BN150" s="2">
        <f t="shared" si="163"/>
        <v>3113160.3354758606</v>
      </c>
      <c r="BO150" s="2">
        <f t="shared" si="164"/>
        <v>3164272.2485157852</v>
      </c>
      <c r="BP150" s="2">
        <f t="shared" si="165"/>
        <v>3217329.6967652813</v>
      </c>
      <c r="BQ150" s="2">
        <f t="shared" si="166"/>
        <v>3278146.059257512</v>
      </c>
      <c r="BR150" s="2">
        <f t="shared" si="167"/>
        <v>3339599.4092169427</v>
      </c>
      <c r="BS150" s="2">
        <f t="shared" si="168"/>
        <v>3399262.3601660384</v>
      </c>
      <c r="BT150" s="2">
        <f t="shared" si="169"/>
        <v>3461033.9125795341</v>
      </c>
      <c r="BU150" s="2">
        <f t="shared" si="170"/>
        <v>3524190.0158391385</v>
      </c>
      <c r="BV150" s="2">
        <f t="shared" si="171"/>
        <v>3591834.2170828683</v>
      </c>
      <c r="BW150" s="2">
        <f t="shared" si="172"/>
        <v>3659919.5310072945</v>
      </c>
      <c r="BX150" s="2">
        <f t="shared" si="173"/>
        <v>3721044.3056412595</v>
      </c>
      <c r="BY150" s="2">
        <f t="shared" si="174"/>
        <v>3782032.1938370462</v>
      </c>
      <c r="BZ150" s="2">
        <f t="shared" si="175"/>
        <v>3842296.2290718029</v>
      </c>
      <c r="CA150" s="2">
        <f t="shared" si="176"/>
        <v>3901644.5104069686</v>
      </c>
      <c r="CB150" s="2">
        <f t="shared" si="177"/>
        <v>3959712.5081908815</v>
      </c>
      <c r="CC150" s="2">
        <f t="shared" si="178"/>
        <v>4017167.2545284149</v>
      </c>
      <c r="CD150" s="2">
        <f t="shared" si="179"/>
        <v>4073683.735844756</v>
      </c>
      <c r="CE150" s="2">
        <f t="shared" si="180"/>
        <v>4129223.3619957152</v>
      </c>
      <c r="CF150" s="2">
        <f t="shared" si="181"/>
        <v>4183750.4903006167</v>
      </c>
      <c r="CG150" s="2">
        <f t="shared" si="182"/>
        <v>4237720.8716254933</v>
      </c>
      <c r="CH150" s="2">
        <f t="shared" si="183"/>
        <v>4290164.689802425</v>
      </c>
      <c r="CI150" s="2">
        <f t="shared" si="184"/>
        <v>4341550.1522720624</v>
      </c>
      <c r="CJ150" s="2">
        <f t="shared" si="185"/>
        <v>4391861.3104165653</v>
      </c>
      <c r="CK150" s="2">
        <f t="shared" si="186"/>
        <v>4441098.5730721951</v>
      </c>
      <c r="CL150" s="2">
        <f t="shared" si="187"/>
        <v>4489267.8360556467</v>
      </c>
      <c r="CM150" s="2">
        <f t="shared" si="188"/>
        <v>4536378.796307412</v>
      </c>
      <c r="CN150" s="2">
        <f t="shared" si="189"/>
        <v>4582447.0054361876</v>
      </c>
      <c r="CO150" s="2">
        <f t="shared" si="190"/>
        <v>4627493.558209911</v>
      </c>
      <c r="CP150" s="2">
        <f t="shared" si="191"/>
        <v>4671545.4643090609</v>
      </c>
      <c r="CQ150" s="2">
        <f t="shared" si="192"/>
        <v>4716016.7271088865</v>
      </c>
      <c r="CR150" s="2">
        <f>IF($D150=3,(W150*$P150*$M150*'input_cooling&amp;ventilation'!$D$3)*'input_cool&amp;vent_evolution'!M$11,(W150*$Q150*'input_cooling&amp;ventilation'!$D$3)*'input_cool&amp;vent_evolution'!M$12)</f>
        <v>487235.28028756642</v>
      </c>
      <c r="CS150" s="2">
        <f>IF($D150=3,(X150*$P150*$M150*'input_cooling&amp;ventilation'!$D$3)*'input_cool&amp;vent_evolution'!N$11,(X150*$Q150*'input_cooling&amp;ventilation'!$D$3)*'input_cool&amp;vent_evolution'!N$12)</f>
        <v>457705.00015337759</v>
      </c>
      <c r="CT150" s="2">
        <f>IF($D150=3,(Y150*$P150*$M150*'input_cooling&amp;ventilation'!$D$3)*'input_cool&amp;vent_evolution'!O$11,(Y150*$Q150*'input_cooling&amp;ventilation'!$D$3)*'input_cool&amp;vent_evolution'!O$12)</f>
        <v>435014.20465512498</v>
      </c>
      <c r="CU150" s="2">
        <f>IF($D150=3,(Z150*$P150*$M150*'input_cooling&amp;ventilation'!$D$3)*'input_cool&amp;vent_evolution'!P$11,(Z150*$Q150*'input_cooling&amp;ventilation'!$D$3)*'input_cool&amp;vent_evolution'!P$12)</f>
        <v>487139.02800030599</v>
      </c>
      <c r="CV150" s="2">
        <f>IF($D150=3,(AA150*$P150*$M150*'input_cooling&amp;ventilation'!$D$3)*'input_cool&amp;vent_evolution'!Q$11,(AA150*$Q150*'input_cooling&amp;ventilation'!$D$3)*'input_cool&amp;vent_evolution'!Q$12)</f>
        <v>534643.91658834217</v>
      </c>
      <c r="CW150" s="2">
        <f>IF($D150=3,(AB150*$P150*$M150*'input_cooling&amp;ventilation'!$D$3)*'input_cool&amp;vent_evolution'!R$11,(AB150*$Q150*'input_cooling&amp;ventilation'!$D$3)*'input_cool&amp;vent_evolution'!R$12)</f>
        <v>563976.97895055916</v>
      </c>
      <c r="CX150" s="2">
        <f>IF($D150=3,(AC150*$P150*$M150*'input_cooling&amp;ventilation'!$D$3)*'input_cool&amp;vent_evolution'!S$11,(AC150*$Q150*'input_cooling&amp;ventilation'!$D$3)*'input_cool&amp;vent_evolution'!S$12)</f>
        <v>584224.65153843001</v>
      </c>
      <c r="CY150" s="2">
        <f>IF($D150=3,(AD150*$P150*$M150*'input_cooling&amp;ventilation'!$D$3)*'input_cool&amp;vent_evolution'!T$11,(AD150*$Q150*'input_cooling&amp;ventilation'!$D$3)*'input_cool&amp;vent_evolution'!T$12)</f>
        <v>606462.70842703606</v>
      </c>
      <c r="CZ150" s="2">
        <f>IF($D150=3,(AE150*$P150*$M150*'input_cooling&amp;ventilation'!$D$3)*'input_cool&amp;vent_evolution'!U$11,(AE150*$Q150*'input_cooling&amp;ventilation'!$D$3)*'input_cool&amp;vent_evolution'!U$12)</f>
        <v>695149.44895731553</v>
      </c>
      <c r="DA150" s="2">
        <f>IF($D150=3,(AF150*$P150*$M150*'input_cooling&amp;ventilation'!$D$3)*'input_cool&amp;vent_evolution'!V$11,(AF150*$Q150*'input_cooling&amp;ventilation'!$D$3)*'input_cool&amp;vent_evolution'!V$12)</f>
        <v>702430.40869694517</v>
      </c>
      <c r="DB150" s="2">
        <f>IF($D150=3,(AG150*$P150*$M150*'input_cooling&amp;ventilation'!$D$3)*'input_cool&amp;vent_evolution'!W$11,(AG150*$Q150*'input_cooling&amp;ventilation'!$D$3)*'input_cool&amp;vent_evolution'!W$12)</f>
        <v>681965.60556758405</v>
      </c>
      <c r="DC150" s="2">
        <f>IF($D150=3,(AH150*$P150*$M150*'input_cooling&amp;ventilation'!$D$3)*'input_cool&amp;vent_evolution'!X$11,(AH150*$Q150*'input_cooling&amp;ventilation'!$D$3)*'input_cool&amp;vent_evolution'!X$12)</f>
        <v>706067.55915342877</v>
      </c>
      <c r="DD150" s="2">
        <f>IF($D150=3,(AI150*$P150*$M150*'input_cooling&amp;ventilation'!$D$3)*'input_cool&amp;vent_evolution'!Y$11,(AI150*$Q150*'input_cooling&amp;ventilation'!$D$3)*'input_cool&amp;vent_evolution'!Y$12)</f>
        <v>721893.39480495907</v>
      </c>
      <c r="DE150" s="2">
        <f>IF($D150=3,(AJ150*$P150*$M150*'input_cooling&amp;ventilation'!$D$3)*'input_cool&amp;vent_evolution'!Z$11,(AJ150*$Q150*'input_cooling&amp;ventilation'!$D$3)*'input_cool&amp;vent_evolution'!Z$12)</f>
        <v>773193.71453272796</v>
      </c>
      <c r="DF150" s="2">
        <f>IF($D150=3,(AK150*$P150*$M150*'input_cooling&amp;ventilation'!$D$3)*'input_cool&amp;vent_evolution'!AA$11,(AK150*$Q150*'input_cooling&amp;ventilation'!$D$3)*'input_cool&amp;vent_evolution'!AA$12)</f>
        <v>778235.76611799118</v>
      </c>
      <c r="DG150" s="2">
        <f>IF($D150=3,(AL150*$P150*$M150*'input_cooling&amp;ventilation'!$D$3)*'input_cool&amp;vent_evolution'!AB$11,(AL150*$Q150*'input_cooling&amp;ventilation'!$D$3)*'input_cool&amp;vent_evolution'!AB$12)</f>
        <v>698674.69317766908</v>
      </c>
      <c r="DH150" s="2">
        <f>IF($D150=3,(AM150*$P150*$M150*'input_cooling&amp;ventilation'!$D$3)*'input_cool&amp;vent_evolution'!AC$11,(AM150*$Q150*'input_cooling&amp;ventilation'!$D$3)*'input_cool&amp;vent_evolution'!AC$12)</f>
        <v>697110.03971650416</v>
      </c>
      <c r="DI150" s="2">
        <f>IF($D150=3,(AN150*$P150*$M150*'input_cooling&amp;ventilation'!$D$3)*'input_cool&amp;vent_evolution'!AD$11,(AN150*$Q150*'input_cooling&amp;ventilation'!$D$3)*'input_cool&amp;vent_evolution'!AD$12)</f>
        <v>688836.18106455193</v>
      </c>
      <c r="DJ150" s="2">
        <f>IF($D150=3,(AO150*$P150*$M150*'input_cooling&amp;ventilation'!$D$3)*'input_cool&amp;vent_evolution'!AE$11,(AO150*$Q150*'input_cooling&amp;ventilation'!$D$3)*'input_cool&amp;vent_evolution'!AE$12)</f>
        <v>678368.8365441896</v>
      </c>
      <c r="DK150" s="2">
        <f>IF($D150=3,(AP150*$P150*$M150*'input_cooling&amp;ventilation'!$D$3)*'input_cool&amp;vent_evolution'!AF$11,(AP150*$Q150*'input_cooling&amp;ventilation'!$D$3)*'input_cool&amp;vent_evolution'!AF$12)</f>
        <v>663734.8076629648</v>
      </c>
      <c r="DL150" s="2">
        <f>IF($D150=3,(AQ150*$P150*$M150*'input_cooling&amp;ventilation'!$D$3)*'input_cool&amp;vent_evolution'!AG$11,(AQ150*$Q150*'input_cooling&amp;ventilation'!$D$3)*'input_cool&amp;vent_evolution'!AG$12)</f>
        <v>656725.15783266956</v>
      </c>
      <c r="DM150" s="2">
        <f>IF($D150=3,(AR150*$P150*$M150*'input_cooling&amp;ventilation'!$D$3)*'input_cool&amp;vent_evolution'!AH$11,(AR150*$Q150*'input_cooling&amp;ventilation'!$D$3)*'input_cool&amp;vent_evolution'!AH$12)</f>
        <v>646000.50437215075</v>
      </c>
      <c r="DN150" s="2">
        <f>IF($D150=3,(AS150*$P150*$M150*'input_cooling&amp;ventilation'!$D$3)*'input_cool&amp;vent_evolution'!AI$11,(AS150*$Q150*'input_cooling&amp;ventilation'!$D$3)*'input_cool&amp;vent_evolution'!AI$12)</f>
        <v>634834.75387181435</v>
      </c>
      <c r="DO150" s="2">
        <f>IF($D150=3,(AT150*$P150*$M150*'input_cooling&amp;ventilation'!$D$3)*'input_cool&amp;vent_evolution'!AJ$11,(AT150*$Q150*'input_cooling&amp;ventilation'!$D$3)*'input_cool&amp;vent_evolution'!AJ$12)</f>
        <v>623261.59673261852</v>
      </c>
      <c r="DP150" s="2">
        <f>IF($D150=3,(AU150*$P150*$M150*'input_cooling&amp;ventilation'!$D$3)*'input_cool&amp;vent_evolution'!AK$11,(AU150*$Q150*'input_cooling&amp;ventilation'!$D$3)*'input_cool&amp;vent_evolution'!AK$12)</f>
        <v>616897.81007205439</v>
      </c>
      <c r="DQ150" s="2">
        <f>IF($D150=3,(AV150*$P150*$M150*'input_cooling&amp;ventilation'!$D$3)*'input_cool&amp;vent_evolution'!AL$11,(AV150*$Q150*'input_cooling&amp;ventilation'!$D$3)*'input_cool&amp;vent_evolution'!AL$12)</f>
        <v>599448.73078473704</v>
      </c>
      <c r="DR150" s="2">
        <f>IF($D150=3,(AW150*$P150*$M150*'input_cooling&amp;ventilation'!$D$3)*'input_cool&amp;vent_evolution'!AM$11,(AW150*$Q150*'input_cooling&amp;ventilation'!$D$3)*'input_cool&amp;vent_evolution'!AM$12)</f>
        <v>587351.40439792909</v>
      </c>
      <c r="DS150" s="2">
        <f>IF($D150=3,(AX150*$P150*$M150*'input_cooling&amp;ventilation'!$D$3)*'input_cool&amp;vent_evolution'!AN$11,(AX150*$Q150*'input_cooling&amp;ventilation'!$D$3)*'input_cool&amp;vent_evolution'!AN$12)</f>
        <v>575071.78047722916</v>
      </c>
      <c r="DT150" s="2">
        <f>IF($D150=3,(AY150*$P150*$M150*'input_cooling&amp;ventilation'!$D$3)*'input_cool&amp;vent_evolution'!AO$11,(AY150*$Q150*'input_cooling&amp;ventilation'!$D$3)*'input_cool&amp;vent_evolution'!AO$12)</f>
        <v>562796.82967886364</v>
      </c>
      <c r="DU150" s="2">
        <f>IF($D150=3,(AZ150*$P150*$M150*'input_cooling&amp;ventilation'!$D$3)*'input_cool&amp;vent_evolution'!AP$11,(AZ150*$Q150*'input_cooling&amp;ventilation'!$D$3)*'input_cool&amp;vent_evolution'!AP$12)</f>
        <v>550589.26985157945</v>
      </c>
      <c r="DV150" s="2">
        <f>IF($D150=3,(BA150*$P150*$M150*'input_cooling&amp;ventilation'!$D$3)*'input_cool&amp;vent_evolution'!AQ$11,(BA150*$Q150*'input_cooling&amp;ventilation'!$D$3)*'input_cool&amp;vent_evolution'!AQ$12)</f>
        <v>538492.54899202602</v>
      </c>
      <c r="DW150" s="2">
        <f>IF($D150=3,(BB150*$P150*$M150*'input_cooling&amp;ventilation'!$D$3)*'input_cool&amp;vent_evolution'!AR$11,(BB150*$Q150*'input_cooling&amp;ventilation'!$D$3)*'input_cool&amp;vent_evolution'!AR$12)</f>
        <v>526573.58773158607</v>
      </c>
      <c r="DX150" s="2">
        <f>IF($D150=3,(BC150*$P150*$M150*'input_cooling&amp;ventilation'!$D$3)*'input_cool&amp;vent_evolution'!AS$11,(BC150*$Q150*'input_cooling&amp;ventilation'!$D$3)*'input_cool&amp;vent_evolution'!AS$12)</f>
        <v>514895.7460598069</v>
      </c>
      <c r="DY150" s="2">
        <f>IF($D150=3,(BD150*$P150*$M150*'input_cooling&amp;ventilation'!$D$3)*'input_cool&amp;vent_evolution'!AT$11,(BD150*$Q150*'input_cooling&amp;ventilation'!$D$3)*'input_cool&amp;vent_evolution'!AT$12)</f>
        <v>503526.63321908383</v>
      </c>
      <c r="DZ150" s="2">
        <f>IF($D150=3,(BE150*$P150*$M150*'input_cooling&amp;ventilation'!$D$3)*'input_cool&amp;vent_evolution'!AU$11,(BE150*$Q150*'input_cooling&amp;ventilation'!$D$3)*'input_cool&amp;vent_evolution'!AU$12)</f>
        <v>508320.00736125535</v>
      </c>
      <c r="EA150" s="2">
        <f>IF($D150=3,(BF150*$P150*$M150*'input_cooling&amp;ventilation'!$D$3)*'input_cool&amp;vent_evolution'!AV$11,(BF150*$Q150*'input_cooling&amp;ventilation'!$D$3)*'input_cool&amp;vent_evolution'!AV$12)</f>
        <v>513159.01252699341</v>
      </c>
      <c r="EB150">
        <v>0.7</v>
      </c>
      <c r="EC150" s="2">
        <f t="shared" si="193"/>
        <v>234849.99999999997</v>
      </c>
      <c r="ED150" s="2">
        <f>IF($D150=3,(EC150*(1+'input_cool&amp;vent_evolution'!M$10)),EC150*(1+'input_cool&amp;vent_evolution'!M$9))</f>
        <v>239856.09586180886</v>
      </c>
      <c r="EE150" s="2">
        <f>IF($D150=3,(ED150*(1+'input_cool&amp;vent_evolution'!N$10)),ED150*(1+'input_cool&amp;vent_evolution'!N$9))</f>
        <v>244867.35850520796</v>
      </c>
      <c r="EF150" s="2">
        <f>IF($D150=3,(EE150*(1+'input_cool&amp;vent_evolution'!O$10)),EE150*(1+'input_cool&amp;vent_evolution'!O$9))</f>
        <v>249883.78802054148</v>
      </c>
      <c r="EG150" s="2">
        <f>IF($D150=3,(EF150*(1+'input_cool&amp;vent_evolution'!P$10)),EF150*(1+'input_cool&amp;vent_evolution'!P$9))</f>
        <v>254627.04290040195</v>
      </c>
      <c r="EH150" s="2">
        <f>IF($D150=3,(EG150*(1+'input_cool&amp;vent_evolution'!Q$10)),EG150*(1+'input_cool&amp;vent_evolution'!Q$9))</f>
        <v>259375.4646622354</v>
      </c>
      <c r="EI150" s="2">
        <f>IF($D150=3,(EH150*(1+'input_cool&amp;vent_evolution'!R$10)),EH150*(1+'input_cool&amp;vent_evolution'!R$9))</f>
        <v>263106.48962444195</v>
      </c>
      <c r="EJ150" s="2">
        <f>IF($D150=3,(EI150*(1+'input_cool&amp;vent_evolution'!S$10)),EI150*(1+'input_cool&amp;vent_evolution'!S$9))</f>
        <v>266839.78209611378</v>
      </c>
      <c r="EK150" s="2">
        <f>IF($D150=3,(EJ150*(1+'input_cool&amp;vent_evolution'!T$10)),EJ150*(1+'input_cool&amp;vent_evolution'!T$9))</f>
        <v>270575.3420571746</v>
      </c>
      <c r="EL150" s="2">
        <f>IF($D150=3,(EK150*(1+'input_cool&amp;vent_evolution'!U$10)),EK150*(1+'input_cool&amp;vent_evolution'!U$9))</f>
        <v>274313.16934701055</v>
      </c>
      <c r="EM150" s="2">
        <f>IF($D150=3,(EL150*(1+'input_cool&amp;vent_evolution'!V$10)),EL150*(1+'input_cool&amp;vent_evolution'!V$9))</f>
        <v>278053.26410615857</v>
      </c>
      <c r="EN150" s="2">
        <f>IF($D150=3,(EM150*(1+'input_cool&amp;vent_evolution'!W$10)),EM150*(1+'input_cool&amp;vent_evolution'!W$9))</f>
        <v>280962.06335392362</v>
      </c>
      <c r="EO150" s="2">
        <f>IF($D150=3,(EN150*(1+'input_cool&amp;vent_evolution'!X$10)),EN150*(1+'input_cool&amp;vent_evolution'!X$9))</f>
        <v>283872.76028882765</v>
      </c>
      <c r="EP150" s="2">
        <f>IF($D150=3,(EO150*(1+'input_cool&amp;vent_evolution'!Y$10)),EO150*(1+'input_cool&amp;vent_evolution'!Y$9))</f>
        <v>286785.35502129205</v>
      </c>
      <c r="EQ150" s="2">
        <f>IF($D150=3,(EP150*(1+'input_cool&amp;vent_evolution'!Z$10)),EP150*(1+'input_cool&amp;vent_evolution'!Z$9))</f>
        <v>289699.84737062745</v>
      </c>
      <c r="ER150" s="2">
        <f>IF($D150=3,(EQ150*(1+'input_cool&amp;vent_evolution'!AA$10)),EQ150*(1+'input_cool&amp;vent_evolution'!AA$9))</f>
        <v>292616.23751752306</v>
      </c>
      <c r="ES150" s="2">
        <f>IF($D150=3,(ER150*(1+'input_cool&amp;vent_evolution'!AB$10)),ER150*(1+'input_cool&amp;vent_evolution'!AB$9))</f>
        <v>294646.26889015565</v>
      </c>
      <c r="ET150" s="2">
        <f>IF($D150=3,(ES150*(1+'input_cool&amp;vent_evolution'!AC$10)),ES150*(1+'input_cool&amp;vent_evolution'!AC$9))</f>
        <v>296677.7246323594</v>
      </c>
      <c r="EU150" s="2">
        <f>IF($D150=3,(ET150*(1+'input_cool&amp;vent_evolution'!AD$10)),ET150*(1+'input_cool&amp;vent_evolution'!AD$9))</f>
        <v>298710.60499509267</v>
      </c>
      <c r="EV150" s="2">
        <f>IF($D150=3,(EU150*(1+'input_cool&amp;vent_evolution'!AE$10)),EU150*(1+'input_cool&amp;vent_evolution'!AE$9))</f>
        <v>300744.90974747384</v>
      </c>
      <c r="EW150" s="2">
        <f>IF($D150=3,(EV150*(1+'input_cool&amp;vent_evolution'!AF$10)),EV150*(1+'input_cool&amp;vent_evolution'!AF$9))</f>
        <v>302780.63911034615</v>
      </c>
      <c r="EX150" s="2">
        <f>IF($D150=3,(EW150*(1+'input_cool&amp;vent_evolution'!AG$10)),EW150*(1+'input_cool&amp;vent_evolution'!AG$9))</f>
        <v>304067.70554006757</v>
      </c>
      <c r="EY150" s="2">
        <f>IF($D150=3,(EX150*(1+'input_cool&amp;vent_evolution'!AH$10)),EX150*(1+'input_cool&amp;vent_evolution'!AH$9))</f>
        <v>305355.15517321706</v>
      </c>
      <c r="EZ150" s="2">
        <f>IF($D150=3,(EY150*(1+'input_cool&amp;vent_evolution'!AI$10)),EY150*(1+'input_cool&amp;vent_evolution'!AI$9))</f>
        <v>306642.98808006302</v>
      </c>
      <c r="FA150" s="2">
        <f>IF($D150=3,(EZ150*(1+'input_cool&amp;vent_evolution'!AJ$10)),EZ150*(1+'input_cool&amp;vent_evolution'!AJ$9))</f>
        <v>307931.20418029872</v>
      </c>
      <c r="FB150" s="2">
        <f>IF($D150=3,(FA150*(1+'input_cool&amp;vent_evolution'!AK$10)),FA150*(1+'input_cool&amp;vent_evolution'!AK$9))</f>
        <v>309219.80330327211</v>
      </c>
      <c r="FC150" s="2">
        <f>IF($D150=3,(FB150*(1+'input_cool&amp;vent_evolution'!AL$10)),FB150*(1+'input_cool&amp;vent_evolution'!AL$9))</f>
        <v>310508.78582040203</v>
      </c>
      <c r="FD150" s="2">
        <f>IF($D150=3,(FC150*(1+'input_cool&amp;vent_evolution'!AM$10)),FC150*(1+'input_cool&amp;vent_evolution'!AM$9))</f>
        <v>311798.15142049966</v>
      </c>
      <c r="FE150" s="2">
        <f>IF($D150=3,(FD150*(1+'input_cool&amp;vent_evolution'!AN$10)),FD150*(1+'input_cool&amp;vent_evolution'!AN$9))</f>
        <v>313087.90029429388</v>
      </c>
      <c r="FF150" s="2">
        <f>IF($D150=3,(FE150*(1+'input_cool&amp;vent_evolution'!AO$10)),FE150*(1+'input_cool&amp;vent_evolution'!AO$9))</f>
        <v>314378.03232132446</v>
      </c>
      <c r="FG150" s="2">
        <f>IF($D150=3,(FF150*(1+'input_cool&amp;vent_evolution'!AP$10)),FF150*(1+'input_cool&amp;vent_evolution'!AP$9))</f>
        <v>315668.54758189793</v>
      </c>
      <c r="FH150" s="2">
        <f>IF($D150=3,(FG150*(1+'input_cool&amp;vent_evolution'!AQ$10)),FG150*(1+'input_cool&amp;vent_evolution'!AQ$9))</f>
        <v>316959.44595555443</v>
      </c>
      <c r="FI150" s="2">
        <f>IF($D150=3,(FH150*(1+'input_cool&amp;vent_evolution'!AR$10)),FH150*(1+'input_cool&amp;vent_evolution'!AR$9))</f>
        <v>318250.72758283059</v>
      </c>
      <c r="FJ150" s="2">
        <f>IF($D150=3,(FI150*(1+'input_cool&amp;vent_evolution'!AS$10)),FI150*(1+'input_cool&amp;vent_evolution'!AS$9))</f>
        <v>319542.39237338147</v>
      </c>
      <c r="FK150" s="2">
        <f>IF($D150=3,(FJ150*(1+'input_cool&amp;vent_evolution'!AT$10)),FJ150*(1+'input_cool&amp;vent_evolution'!AT$9))</f>
        <v>320834.44044766668</v>
      </c>
      <c r="FL150" s="2">
        <f>IF($D150=3,(FK150*(1+'input_cool&amp;vent_evolution'!AU$10)),FK150*(1+'input_cool&amp;vent_evolution'!AU$9))</f>
        <v>322131.71283104544</v>
      </c>
      <c r="FM150" s="2">
        <f t="shared" si="194"/>
        <v>573741.55586581584</v>
      </c>
      <c r="FN150" s="2">
        <f t="shared" si="195"/>
        <v>585971.51212967641</v>
      </c>
      <c r="FO150" s="2">
        <f t="shared" si="196"/>
        <v>598214.09090709197</v>
      </c>
      <c r="FP150" s="2">
        <f t="shared" si="197"/>
        <v>610469.29241877457</v>
      </c>
      <c r="FQ150" s="2">
        <f t="shared" si="198"/>
        <v>622057.12479961012</v>
      </c>
      <c r="FR150" s="2">
        <f t="shared" si="199"/>
        <v>633657.57993923733</v>
      </c>
      <c r="FS150" s="2">
        <f t="shared" si="200"/>
        <v>642772.52167562477</v>
      </c>
      <c r="FT150" s="2">
        <f t="shared" si="201"/>
        <v>651893.00296665786</v>
      </c>
      <c r="FU150" s="2">
        <f t="shared" si="202"/>
        <v>661019.02376329014</v>
      </c>
      <c r="FV150" s="2">
        <f t="shared" si="203"/>
        <v>670150.58367313968</v>
      </c>
      <c r="FW150" s="2">
        <f t="shared" si="204"/>
        <v>679287.68303954019</v>
      </c>
      <c r="FX150" s="2">
        <f t="shared" si="205"/>
        <v>686393.91683180782</v>
      </c>
      <c r="FY150" s="2">
        <f t="shared" si="206"/>
        <v>693504.78669804451</v>
      </c>
      <c r="FZ150" s="2">
        <f t="shared" si="207"/>
        <v>700620.29290801147</v>
      </c>
      <c r="GA150" s="2">
        <f t="shared" si="208"/>
        <v>707740.43502028182</v>
      </c>
      <c r="GB150" s="2">
        <f t="shared" si="209"/>
        <v>714865.21347628185</v>
      </c>
      <c r="GC150" s="2">
        <f t="shared" si="210"/>
        <v>719824.60610217345</v>
      </c>
      <c r="GD150" s="2">
        <f t="shared" si="211"/>
        <v>724787.47848115803</v>
      </c>
      <c r="GE150" s="2">
        <f t="shared" si="212"/>
        <v>729753.83122633002</v>
      </c>
      <c r="GF150" s="2">
        <f t="shared" si="213"/>
        <v>734723.66377364274</v>
      </c>
      <c r="GG150" s="2">
        <f t="shared" si="214"/>
        <v>739696.97666261904</v>
      </c>
      <c r="GH150" s="2">
        <f t="shared" si="215"/>
        <v>742841.29642370495</v>
      </c>
      <c r="GI150" s="2">
        <f t="shared" si="216"/>
        <v>745986.55235567037</v>
      </c>
      <c r="GJ150" s="2">
        <f t="shared" si="217"/>
        <v>749132.7446301817</v>
      </c>
      <c r="GK150" s="2">
        <f t="shared" si="218"/>
        <v>752279.87305104872</v>
      </c>
      <c r="GL150" s="2">
        <f t="shared" si="219"/>
        <v>755427.93720136641</v>
      </c>
      <c r="GM150" s="2">
        <f t="shared" si="220"/>
        <v>758576.93798851536</v>
      </c>
      <c r="GN150" s="2">
        <f t="shared" si="221"/>
        <v>761726.87465225777</v>
      </c>
      <c r="GO150" s="2">
        <f t="shared" si="222"/>
        <v>764877.7476585462</v>
      </c>
      <c r="GP150" s="2">
        <f t="shared" si="223"/>
        <v>768029.55671309528</v>
      </c>
      <c r="GQ150" s="2">
        <f t="shared" si="224"/>
        <v>771182.30201209465</v>
      </c>
      <c r="GR150" s="2">
        <f t="shared" si="225"/>
        <v>774335.98326125939</v>
      </c>
      <c r="GS150" s="2">
        <f t="shared" si="226"/>
        <v>777490.60080392216</v>
      </c>
      <c r="GT150" s="2">
        <f t="shared" si="227"/>
        <v>780646.15441936941</v>
      </c>
      <c r="GU150" s="2">
        <f t="shared" si="228"/>
        <v>783802.6444018851</v>
      </c>
      <c r="GV150" s="2">
        <f t="shared" si="229"/>
        <v>786971.89743838285</v>
      </c>
      <c r="GW150" s="2">
        <f>IF($D150=3,($N150*$M150*EC150*'input_cooling&amp;ventilation'!$D$3)*'input_cool&amp;vent_evolution'!M$11,($O150*$M150*EC150*'input_cooling&amp;ventilation'!$D$3)*'input_cool&amp;vent_evolution'!M$10)</f>
        <v>118950.88028908316</v>
      </c>
      <c r="GX150" s="2">
        <f>IF($D150=3,($N150*$M150*ED150*'input_cooling&amp;ventilation'!$D$3)*'input_cool&amp;vent_evolution'!N$11,($O150*$M150*ED150*'input_cooling&amp;ventilation'!$D$3)*'input_cool&amp;vent_evolution'!N$10)</f>
        <v>112443.8126041919</v>
      </c>
      <c r="GY150" s="2">
        <f>IF($D150=3,($N150*$M150*EE150*'input_cooling&amp;ventilation'!$D$3)*'input_cool&amp;vent_evolution'!O$11,($O150*$M150*EE150*'input_cooling&amp;ventilation'!$D$3)*'input_cool&amp;vent_evolution'!O$10)</f>
        <v>107614.37190520331</v>
      </c>
      <c r="GZ150" s="2">
        <f>IF($D150=3,($N150*$M150*EF150*'input_cooling&amp;ventilation'!$D$3)*'input_cool&amp;vent_evolution'!P$11,($O150*$M150*EF150*'input_cooling&amp;ventilation'!$D$3)*'input_cool&amp;vent_evolution'!P$10)</f>
        <v>121404.35516407309</v>
      </c>
      <c r="HA150" s="2">
        <f>IF($D150=3,($N150*$M150*EG150*'input_cooling&amp;ventilation'!$D$3)*'input_cool&amp;vent_evolution'!Q$11,($O150*$M150*EG150*'input_cooling&amp;ventilation'!$D$3)*'input_cool&amp;vent_evolution'!Q$10)</f>
        <v>133854.7891133443</v>
      </c>
      <c r="HB150" s="2">
        <f>IF($D150=3,($N150*$M150*EH150*'input_cooling&amp;ventilation'!$D$3)*'input_cool&amp;vent_evolution'!R$11,($O150*$M150*EH150*'input_cooling&amp;ventilation'!$D$3)*'input_cool&amp;vent_evolution'!R$10)</f>
        <v>141636.00705297026</v>
      </c>
      <c r="HC150" s="2">
        <f>IF($D150=3,($N150*$M150*EI150*'input_cooling&amp;ventilation'!$D$3)*'input_cool&amp;vent_evolution'!S$11,($O150*$M150*EI150*'input_cooling&amp;ventilation'!$D$3)*'input_cool&amp;vent_evolution'!S$10)</f>
        <v>146472.66315697005</v>
      </c>
      <c r="HD150" s="2">
        <f>IF($D150=3,($N150*$M150*EJ150*'input_cooling&amp;ventilation'!$D$3)*'input_cool&amp;vent_evolution'!T$11,($O150*$M150*EJ150*'input_cooling&amp;ventilation'!$D$3)*'input_cool&amp;vent_evolution'!T$10)</f>
        <v>151714.63062042516</v>
      </c>
      <c r="HE150" s="2">
        <f>IF($D150=3,($N150*$M150*EK150*'input_cooling&amp;ventilation'!$D$3)*'input_cool&amp;vent_evolution'!U$11,($O150*$M150*EK150*'input_cooling&amp;ventilation'!$D$3)*'input_cool&amp;vent_evolution'!U$10)</f>
        <v>173427.29859580786</v>
      </c>
      <c r="HF150" s="2">
        <f>IF($D150=3,($N150*$M150*EL150*'input_cooling&amp;ventilation'!$D$3)*'input_cool&amp;vent_evolution'!V$11,($O150*$M150*EL150*'input_cooling&amp;ventilation'!$D$3)*'input_cool&amp;vent_evolution'!V$10)</f>
        <v>174368.60385999636</v>
      </c>
      <c r="HG150" s="2">
        <f>IF($D150=3,($N150*$M150*EM150*'input_cooling&amp;ventilation'!$D$3)*'input_cool&amp;vent_evolution'!W$11,($O150*$M150*EM150*'input_cooling&amp;ventilation'!$D$3)*'input_cool&amp;vent_evolution'!W$10)</f>
        <v>168439.0262129374</v>
      </c>
      <c r="HH150" s="2">
        <f>IF($D150=3,($N150*$M150*EN150*'input_cooling&amp;ventilation'!$D$3)*'input_cool&amp;vent_evolution'!X$11,($O150*$M150*EN150*'input_cooling&amp;ventilation'!$D$3)*'input_cool&amp;vent_evolution'!X$10)</f>
        <v>173123.44444457447</v>
      </c>
      <c r="HI150" s="2">
        <f>IF($D150=3,($N150*$M150*EO150*'input_cooling&amp;ventilation'!$D$3)*'input_cool&amp;vent_evolution'!Y$11,($O150*$M150*EO150*'input_cooling&amp;ventilation'!$D$3)*'input_cool&amp;vent_evolution'!Y$10)</f>
        <v>175645.71612084736</v>
      </c>
      <c r="HJ150" s="2">
        <f>IF($D150=3,($N150*$M150*EP150*'input_cooling&amp;ventilation'!$D$3)*'input_cool&amp;vent_evolution'!Z$11,($O150*$M150*EP150*'input_cooling&amp;ventilation'!$D$3)*'input_cool&amp;vent_evolution'!Z$10)</f>
        <v>186651.9778479941</v>
      </c>
      <c r="HK150" s="2">
        <f>IF($D150=3,($N150*$M150*EQ150*'input_cooling&amp;ventilation'!$D$3)*'input_cool&amp;vent_evolution'!AA$11,($O150*$M150*EQ150*'input_cooling&amp;ventilation'!$D$3)*'input_cool&amp;vent_evolution'!AA$10)</f>
        <v>186204.33915071387</v>
      </c>
      <c r="HL150" s="2">
        <f>IF($D150=3,($N150*$M150*ER150*'input_cooling&amp;ventilation'!$D$3)*'input_cool&amp;vent_evolution'!AB$11,($O150*$M150*ER150*'input_cooling&amp;ventilation'!$D$3)*'input_cool&amp;vent_evolution'!AB$10)</f>
        <v>165709.92692943854</v>
      </c>
      <c r="HM150" s="2">
        <f>IF($D150=3,($N150*$M150*ES150*'input_cooling&amp;ventilation'!$D$3)*'input_cool&amp;vent_evolution'!AC$11,($O150*$M150*ES150*'input_cooling&amp;ventilation'!$D$3)*'input_cool&amp;vent_evolution'!AC$10)</f>
        <v>163751.04127924872</v>
      </c>
      <c r="HN150" s="2">
        <f>IF($D150=3,($N150*$M150*ET150*'input_cooling&amp;ventilation'!$D$3)*'input_cool&amp;vent_evolution'!AD$11,($O150*$M150*ET150*'input_cooling&amp;ventilation'!$D$3)*'input_cool&amp;vent_evolution'!AD$10)</f>
        <v>160295.856526869</v>
      </c>
      <c r="HO150" s="2">
        <f>IF($D150=3,($N150*$M150*EU150*'input_cooling&amp;ventilation'!$D$3)*'input_cool&amp;vent_evolution'!AE$11,($O150*$M150*EU150*'input_cooling&amp;ventilation'!$D$3)*'input_cool&amp;vent_evolution'!AE$10)</f>
        <v>156448.8278244345</v>
      </c>
      <c r="HP150" s="2">
        <f>IF($D150=3,($N150*$M150*EV150*'input_cooling&amp;ventilation'!$D$3)*'input_cool&amp;vent_evolution'!AF$11,($O150*$M150*EV150*'input_cooling&amp;ventilation'!$D$3)*'input_cool&amp;vent_evolution'!AF$10)</f>
        <v>151772.05337227587</v>
      </c>
      <c r="HQ150" s="2">
        <f>IF($D150=3,($N150*$M150*EW150*'input_cooling&amp;ventilation'!$D$3)*'input_cool&amp;vent_evolution'!AG$11,($O150*$M150*EW150*'input_cooling&amp;ventilation'!$D$3)*'input_cool&amp;vent_evolution'!AG$10)</f>
        <v>148968.59695564551</v>
      </c>
      <c r="HR150" s="2">
        <f>IF($D150=3,($N150*$M150*EX150*'input_cooling&amp;ventilation'!$D$3)*'input_cool&amp;vent_evolution'!AH$11,($O150*$M150*EX150*'input_cooling&amp;ventilation'!$D$3)*'input_cool&amp;vent_evolution'!AH$10)</f>
        <v>145054.05301446971</v>
      </c>
      <c r="HS150" s="2">
        <f>IF($D150=3,($N150*$M150*EY150*'input_cooling&amp;ventilation'!$D$3)*'input_cool&amp;vent_evolution'!AI$11,($O150*$M150*EY150*'input_cooling&amp;ventilation'!$D$3)*'input_cool&amp;vent_evolution'!AI$10)</f>
        <v>141164.42689764095</v>
      </c>
      <c r="HT150" s="2">
        <f>IF($D150=3,($N150*$M150*EZ150*'input_cooling&amp;ventilation'!$D$3)*'input_cool&amp;vent_evolution'!AJ$11,($O150*$M150*EZ150*'input_cooling&amp;ventilation'!$D$3)*'input_cool&amp;vent_evolution'!AJ$10)</f>
        <v>137303.51594101795</v>
      </c>
      <c r="HU150" s="2">
        <f>IF($D150=3,($N150*$M150*FA150*'input_cooling&amp;ventilation'!$D$3)*'input_cool&amp;vent_evolution'!AK$11,($O150*$M150*FA150*'input_cooling&amp;ventilation'!$D$3)*'input_cool&amp;vent_evolution'!AK$10)</f>
        <v>134693.85431086874</v>
      </c>
      <c r="HV150" s="2">
        <f>IF($D150=3,($N150*$M150*FB150*'input_cooling&amp;ventilation'!$D$3)*'input_cool&amp;vent_evolution'!AL$11,($O150*$M150*FB150*'input_cooling&amp;ventilation'!$D$3)*'input_cool&amp;vent_evolution'!AL$10)</f>
        <v>129757.84527708137</v>
      </c>
      <c r="HW150" s="2">
        <f>IF($D150=3,($N150*$M150*FC150*'input_cooling&amp;ventilation'!$D$3)*'input_cool&amp;vent_evolution'!AM$11,($O150*$M150*FC150*'input_cooling&amp;ventilation'!$D$3)*'input_cool&amp;vent_evolution'!AM$10)</f>
        <v>126108.56051780851</v>
      </c>
      <c r="HX150" s="2">
        <f>IF($D150=3,($N150*$M150*FD150*'input_cooling&amp;ventilation'!$D$3)*'input_cool&amp;vent_evolution'!AN$11,($O150*$M150*FD150*'input_cooling&amp;ventilation'!$D$3)*'input_cool&amp;vent_evolution'!AN$10)</f>
        <v>122517.29467188705</v>
      </c>
      <c r="HY150" s="2">
        <f>IF($D150=3,($N150*$M150*FE150*'input_cooling&amp;ventilation'!$D$3)*'input_cool&amp;vent_evolution'!AO$11,($O150*$M150*FE150*'input_cooling&amp;ventilation'!$D$3)*'input_cool&amp;vent_evolution'!AO$10)</f>
        <v>119018.90138899199</v>
      </c>
      <c r="HZ150" s="2">
        <f>IF($D150=3,($N150*$M150*FF150*'input_cooling&amp;ventilation'!$D$3)*'input_cool&amp;vent_evolution'!AP$11,($O150*$M150*FF150*'input_cooling&amp;ventilation'!$D$3)*'input_cool&amp;vent_evolution'!AP$10)</f>
        <v>115620.84792849039</v>
      </c>
      <c r="IA150" s="2">
        <f>IF($D150=3,($N150*$M150*FG150*'input_cooling&amp;ventilation'!$D$3)*'input_cool&amp;vent_evolution'!AQ$11,($O150*$M150*FG150*'input_cooling&amp;ventilation'!$D$3)*'input_cool&amp;vent_evolution'!AQ$10)</f>
        <v>112326.47279388798</v>
      </c>
      <c r="IB150" s="2">
        <f>IF($D150=3,($N150*$M150*FH150*'input_cooling&amp;ventilation'!$D$3)*'input_cool&amp;vent_evolution'!AR$11,($O150*$M150*FH150*'input_cooling&amp;ventilation'!$D$3)*'input_cool&amp;vent_evolution'!AR$10)</f>
        <v>109144.05547290953</v>
      </c>
      <c r="IC150" s="2">
        <f>IF($D150=3,($N150*$M150*FI150*'input_cooling&amp;ventilation'!$D$3)*'input_cool&amp;vent_evolution'!AS$11,($O150*$M150*FI150*'input_cooling&amp;ventilation'!$D$3)*'input_cool&amp;vent_evolution'!AS$10)</f>
        <v>106081.06857332401</v>
      </c>
      <c r="ID150" s="2">
        <f>IF($D150=3,($N150*$M150*FJ150*'input_cooling&amp;ventilation'!$D$3)*'input_cool&amp;vent_evolution'!AT$11,($O150*$M150*FJ150*'input_cooling&amp;ventilation'!$D$3)*'input_cool&amp;vent_evolution'!AT$10)</f>
        <v>103145.84409983546</v>
      </c>
      <c r="IE150" s="2">
        <f>IF($D150=3,($N150*$M150*FK150*'input_cooling&amp;ventilation'!$D$3)*'input_cool&amp;vent_evolution'!AU$11,($O150*$M150*FK150*'input_cooling&amp;ventilation'!$D$3)*'input_cool&amp;vent_evolution'!AU$10)</f>
        <v>103562.90735159953</v>
      </c>
      <c r="IF150" s="2">
        <f>IF($D150=3,($N150*$M150*FL150*'input_cooling&amp;ventilation'!$D$3)*'input_cool&amp;vent_evolution'!AV$11,($O150*$M150*FL150*'input_cooling&amp;ventilation'!$D$3)*'input_cool&amp;vent_evolution'!AV$10)</f>
        <v>103981.656970444</v>
      </c>
    </row>
    <row r="151" spans="1:240" x14ac:dyDescent="0.25">
      <c r="A151">
        <v>149</v>
      </c>
      <c r="B151">
        <v>100100</v>
      </c>
      <c r="C151">
        <v>17</v>
      </c>
      <c r="D151">
        <v>3</v>
      </c>
      <c r="E151">
        <v>6</v>
      </c>
      <c r="F151" s="2">
        <v>1120650</v>
      </c>
      <c r="G151" s="2">
        <v>1473371.6428795699</v>
      </c>
      <c r="H151" s="2">
        <v>1120650</v>
      </c>
      <c r="I151" s="17">
        <v>0.27</v>
      </c>
      <c r="J151">
        <v>0.46717804400000001</v>
      </c>
      <c r="K151" s="2">
        <f t="shared" si="154"/>
        <v>523543.07500860002</v>
      </c>
      <c r="L151" s="2">
        <f t="shared" si="155"/>
        <v>397810.3435774839</v>
      </c>
      <c r="M151">
        <v>0.72228088701161497</v>
      </c>
      <c r="N151" s="17">
        <f>'input_cooling&amp;ventilation'!$D$5</f>
        <v>57.500092182043396</v>
      </c>
      <c r="O151" s="45">
        <f>'input_cooling&amp;ventilation'!$D$6</f>
        <v>19.328678831353667</v>
      </c>
      <c r="P151" s="45">
        <f>'input_cooling&amp;ventilation'!$C$5</f>
        <v>50.351688737400465</v>
      </c>
      <c r="Q151" s="45">
        <f>'input_cooling&amp;ventilation'!$C$6</f>
        <v>32.240814214248743</v>
      </c>
      <c r="R151">
        <v>17</v>
      </c>
      <c r="S151">
        <v>12</v>
      </c>
      <c r="T151">
        <v>14</v>
      </c>
      <c r="U151" s="2">
        <f t="shared" si="156"/>
        <v>952012.36114904354</v>
      </c>
      <c r="V151" s="2">
        <f t="shared" si="157"/>
        <v>680299.03267857037</v>
      </c>
      <c r="W151" s="2">
        <v>1908148.743413826</v>
      </c>
      <c r="X151" s="57">
        <f>IF($D151=3,(W151*(1+'input_cool&amp;vent_evolution'!M$11)),(W151*(1+'input_cool&amp;vent_evolution'!M$12)))</f>
        <v>1936651.3744899645</v>
      </c>
      <c r="Y151" s="57">
        <f>IF($D151=3,(X151*(1+'input_cool&amp;vent_evolution'!N$11)),(X151*(1+'input_cool&amp;vent_evolution'!N$12)))</f>
        <v>1963426.5225321504</v>
      </c>
      <c r="Z151" s="57">
        <f>IF($D151=3,(Y151*(1+'input_cool&amp;vent_evolution'!O$11)),(Y151*(1+'input_cool&amp;vent_evolution'!O$12)))</f>
        <v>1988874.2885084706</v>
      </c>
      <c r="AA151" s="57">
        <f>IF($D151=3,(Z151*(1+'input_cool&amp;vent_evolution'!P$11)),(Z151*(1+'input_cool&amp;vent_evolution'!P$12)))</f>
        <v>2017371.2889508167</v>
      </c>
      <c r="AB151" s="57">
        <f>IF($D151=3,(AA151*(1+'input_cool&amp;vent_evolution'!Q$11)),(AA151*(1+'input_cool&amp;vent_evolution'!Q$12)))</f>
        <v>2048647.2636762622</v>
      </c>
      <c r="AC151" s="57">
        <f>IF($D151=3,(AB151*(1+'input_cool&amp;vent_evolution'!R$11)),(AB151*(1+'input_cool&amp;vent_evolution'!R$12)))</f>
        <v>2081639.1844521458</v>
      </c>
      <c r="AD151" s="57">
        <f>IF($D151=3,(AC151*(1+'input_cool&amp;vent_evolution'!S$11)),(AC151*(1+'input_cool&amp;vent_evolution'!S$12)))</f>
        <v>2115815.5677767638</v>
      </c>
      <c r="AE151" s="57">
        <f>IF($D151=3,(AD151*(1+'input_cool&amp;vent_evolution'!T$11)),(AD151*(1+'input_cool&amp;vent_evolution'!T$12)))</f>
        <v>2151292.8485465995</v>
      </c>
      <c r="AF151" s="57">
        <f>IF($D151=3,(AE151*(1+'input_cool&amp;vent_evolution'!U$11)),(AE151*(1+'input_cool&amp;vent_evolution'!U$12)))</f>
        <v>2191958.1884512082</v>
      </c>
      <c r="AG151" s="57">
        <f>IF($D151=3,(AF151*(1+'input_cool&amp;vent_evolution'!V$11)),(AF151*(1+'input_cool&amp;vent_evolution'!V$12)))</f>
        <v>2233049.4550440824</v>
      </c>
      <c r="AH151" s="57">
        <f>IF($D151=3,(AG151*(1+'input_cool&amp;vent_evolution'!W$11)),(AG151*(1+'input_cool&amp;vent_evolution'!W$12)))</f>
        <v>2272943.5572335543</v>
      </c>
      <c r="AI151" s="57">
        <f>IF($D151=3,(AH151*(1+'input_cool&amp;vent_evolution'!X$11)),(AH151*(1+'input_cool&amp;vent_evolution'!X$12)))</f>
        <v>2314247.5924042058</v>
      </c>
      <c r="AJ151" s="57">
        <f>IF($D151=3,(AI151*(1+'input_cool&amp;vent_evolution'!Y$11)),(AI151*(1+'input_cool&amp;vent_evolution'!Y$12)))</f>
        <v>2356477.4184058928</v>
      </c>
      <c r="AK151" s="57">
        <f>IF($D151=3,(AJ151*(1+'input_cool&amp;vent_evolution'!Z$11)),(AJ151*(1+'input_cool&amp;vent_evolution'!Z$12)))</f>
        <v>2401708.246482851</v>
      </c>
      <c r="AL151" s="57">
        <f>IF($D151=3,(AK151*(1+'input_cool&amp;vent_evolution'!AA$11)),(AK151*(1+'input_cool&amp;vent_evolution'!AA$12)))</f>
        <v>2447234.0280289357</v>
      </c>
      <c r="AM151" s="57">
        <f>IF($D151=3,(AL151*(1+'input_cool&amp;vent_evolution'!AB$11)),(AL151*(1+'input_cool&amp;vent_evolution'!AB$12)))</f>
        <v>2488105.5901418515</v>
      </c>
      <c r="AN151" s="57">
        <f>IF($D151=3,(AM151*(1+'input_cool&amp;vent_evolution'!AC$11)),(AM151*(1+'input_cool&amp;vent_evolution'!AC$12)))</f>
        <v>2528885.6220594598</v>
      </c>
      <c r="AO151" s="57">
        <f>IF($D151=3,(AN151*(1+'input_cool&amp;vent_evolution'!AD$11)),(AN151*(1+'input_cool&amp;vent_evolution'!AD$12)))</f>
        <v>2569181.6439920077</v>
      </c>
      <c r="AP151" s="57">
        <f>IF($D151=3,(AO151*(1+'input_cool&amp;vent_evolution'!AE$11)),(AO151*(1+'input_cool&amp;vent_evolution'!AE$12)))</f>
        <v>2608865.3398650913</v>
      </c>
      <c r="AQ151" s="57">
        <f>IF($D151=3,(AP151*(1+'input_cool&amp;vent_evolution'!AF$11)),(AP151*(1+'input_cool&amp;vent_evolution'!AF$12)))</f>
        <v>2647692.9640552844</v>
      </c>
      <c r="AR151" s="57">
        <f>IF($D151=3,(AQ151*(1+'input_cool&amp;vent_evolution'!AG$11)),(AQ151*(1+'input_cool&amp;vent_evolution'!AG$12)))</f>
        <v>2686110.5328345317</v>
      </c>
      <c r="AS151" s="57">
        <f>IF($D151=3,(AR151*(1+'input_cool&amp;vent_evolution'!AH$11)),(AR151*(1+'input_cool&amp;vent_evolution'!AH$12)))</f>
        <v>2723900.7233155076</v>
      </c>
      <c r="AT151" s="57">
        <f>IF($D151=3,(AS151*(1+'input_cool&amp;vent_evolution'!AI$11)),(AS151*(1+'input_cool&amp;vent_evolution'!AI$12)))</f>
        <v>2761037.7318942794</v>
      </c>
      <c r="AU151" s="57">
        <f>IF($D151=3,(AT151*(1+'input_cool&amp;vent_evolution'!AJ$11)),(AT151*(1+'input_cool&amp;vent_evolution'!AJ$12)))</f>
        <v>2797497.7258116123</v>
      </c>
      <c r="AV151" s="57">
        <f>IF($D151=3,(AU151*(1+'input_cool&amp;vent_evolution'!AK$11)),(AU151*(1+'input_cool&amp;vent_evolution'!AK$12)))</f>
        <v>2833585.446474582</v>
      </c>
      <c r="AW151" s="57">
        <f>IF($D151=3,(AV151*(1+'input_cool&amp;vent_evolution'!AL$11)),(AV151*(1+'input_cool&amp;vent_evolution'!AL$12)))</f>
        <v>2868652.4186620899</v>
      </c>
      <c r="AX151" s="57">
        <f>IF($D151=3,(AW151*(1+'input_cool&amp;vent_evolution'!AM$11)),(AW151*(1+'input_cool&amp;vent_evolution'!AM$12)))</f>
        <v>2903011.7129679648</v>
      </c>
      <c r="AY151" s="57">
        <f>IF($D151=3,(AX151*(1+'input_cool&amp;vent_evolution'!AN$11)),(AX151*(1+'input_cool&amp;vent_evolution'!AN$12)))</f>
        <v>2936652.6652232422</v>
      </c>
      <c r="AZ151" s="57">
        <f>IF($D151=3,(AY151*(1+'input_cool&amp;vent_evolution'!AO$11)),(AY151*(1+'input_cool&amp;vent_evolution'!AO$12)))</f>
        <v>2969575.5487995083</v>
      </c>
      <c r="BA151" s="57">
        <f>IF($D151=3,(AZ151*(1+'input_cool&amp;vent_evolution'!AP$11)),(AZ151*(1+'input_cool&amp;vent_evolution'!AP$12)))</f>
        <v>3001784.3059810447</v>
      </c>
      <c r="BB151" s="57">
        <f>IF($D151=3,(BA151*(1+'input_cool&amp;vent_evolution'!AQ$11)),(BA151*(1+'input_cool&amp;vent_evolution'!AQ$12)))</f>
        <v>3033285.4207035061</v>
      </c>
      <c r="BC151" s="57">
        <f>IF($D151=3,(BB151*(1+'input_cool&amp;vent_evolution'!AR$11)),(BB151*(1+'input_cool&amp;vent_evolution'!AR$12)))</f>
        <v>3064089.2916725664</v>
      </c>
      <c r="BD151" s="57">
        <f>IF($D151=3,(BC151*(1+'input_cool&amp;vent_evolution'!AS$11)),(BC151*(1+'input_cool&amp;vent_evolution'!AS$12)))</f>
        <v>3094210.0240709959</v>
      </c>
      <c r="BE151" s="57">
        <f>IF($D151=3,(BD151*(1+'input_cool&amp;vent_evolution'!AT$11)),(BD151*(1+'input_cool&amp;vent_evolution'!AT$12)))</f>
        <v>3123665.6781344353</v>
      </c>
      <c r="BF151" s="57">
        <f>IF($D151=3,(BE151*(1+'input_cool&amp;vent_evolution'!AU$11)),(BE151*(1+'input_cool&amp;vent_evolution'!AU$12)))</f>
        <v>3153401.7383595621</v>
      </c>
      <c r="BG151" s="57">
        <f>IF($D151=3,(BF151*(1+'input_cool&amp;vent_evolution'!AV$11)),(BF151*(1+'input_cool&amp;vent_evolution'!AV$12)))</f>
        <v>3183420.8741019899</v>
      </c>
      <c r="BH151" s="2">
        <f t="shared" si="230"/>
        <v>4956833.7554409215</v>
      </c>
      <c r="BI151" s="2">
        <f t="shared" si="158"/>
        <v>5030875.5744158486</v>
      </c>
      <c r="BJ151" s="2">
        <f t="shared" si="159"/>
        <v>5100429.8783350438</v>
      </c>
      <c r="BK151" s="2">
        <f t="shared" si="160"/>
        <v>5166536.0169824492</v>
      </c>
      <c r="BL151" s="2">
        <f t="shared" si="161"/>
        <v>5240563.2091544392</v>
      </c>
      <c r="BM151" s="2">
        <f t="shared" si="162"/>
        <v>5321809.3949083043</v>
      </c>
      <c r="BN151" s="2">
        <f t="shared" si="163"/>
        <v>5407513.1258795885</v>
      </c>
      <c r="BO151" s="2">
        <f t="shared" si="164"/>
        <v>5496293.7574142525</v>
      </c>
      <c r="BP151" s="2">
        <f t="shared" si="165"/>
        <v>5588453.754625245</v>
      </c>
      <c r="BQ151" s="2">
        <f t="shared" si="166"/>
        <v>5694090.8702910896</v>
      </c>
      <c r="BR151" s="2">
        <f t="shared" si="167"/>
        <v>5800834.42369824</v>
      </c>
      <c r="BS151" s="2">
        <f t="shared" si="168"/>
        <v>5904468.0806960678</v>
      </c>
      <c r="BT151" s="2">
        <f t="shared" si="169"/>
        <v>6011764.347025658</v>
      </c>
      <c r="BU151" s="2">
        <f t="shared" si="170"/>
        <v>6121465.5575492457</v>
      </c>
      <c r="BV151" s="2">
        <f t="shared" si="171"/>
        <v>6238962.5274119293</v>
      </c>
      <c r="BW151" s="2">
        <f t="shared" si="172"/>
        <v>6357225.7034297129</v>
      </c>
      <c r="BX151" s="2">
        <f t="shared" si="173"/>
        <v>6463398.5263913264</v>
      </c>
      <c r="BY151" s="2">
        <f t="shared" si="174"/>
        <v>6569333.5796490284</v>
      </c>
      <c r="BZ151" s="2">
        <f t="shared" si="175"/>
        <v>6674011.3110966766</v>
      </c>
      <c r="CA151" s="2">
        <f t="shared" si="176"/>
        <v>6777098.3916627485</v>
      </c>
      <c r="CB151" s="2">
        <f t="shared" si="177"/>
        <v>6877961.6387727177</v>
      </c>
      <c r="CC151" s="2">
        <f t="shared" si="178"/>
        <v>6977759.6772559509</v>
      </c>
      <c r="CD151" s="2">
        <f t="shared" si="179"/>
        <v>7075927.963374733</v>
      </c>
      <c r="CE151" s="2">
        <f t="shared" si="180"/>
        <v>7172399.4666234879</v>
      </c>
      <c r="CF151" s="2">
        <f t="shared" si="181"/>
        <v>7267112.2761968514</v>
      </c>
      <c r="CG151" s="2">
        <f t="shared" si="182"/>
        <v>7360858.0245597912</v>
      </c>
      <c r="CH151" s="2">
        <f t="shared" si="183"/>
        <v>7451952.1554760039</v>
      </c>
      <c r="CI151" s="2">
        <f t="shared" si="184"/>
        <v>7541207.938295004</v>
      </c>
      <c r="CJ151" s="2">
        <f t="shared" si="185"/>
        <v>7628597.6705051893</v>
      </c>
      <c r="CK151" s="2">
        <f t="shared" si="186"/>
        <v>7714122.0622490523</v>
      </c>
      <c r="CL151" s="2">
        <f t="shared" si="187"/>
        <v>7797791.3544723662</v>
      </c>
      <c r="CM151" s="2">
        <f t="shared" si="188"/>
        <v>7879622.390616307</v>
      </c>
      <c r="CN151" s="2">
        <f t="shared" si="189"/>
        <v>7959642.1835935107</v>
      </c>
      <c r="CO151" s="2">
        <f t="shared" si="190"/>
        <v>8037887.3747016331</v>
      </c>
      <c r="CP151" s="2">
        <f t="shared" si="191"/>
        <v>8114404.8793533053</v>
      </c>
      <c r="CQ151" s="2">
        <f t="shared" si="192"/>
        <v>8191650.8003468784</v>
      </c>
      <c r="CR151" s="2">
        <f>IF($D151=3,(W151*$P151*$M151*'input_cooling&amp;ventilation'!$D$3)*'input_cool&amp;vent_evolution'!M$11,(W151*$Q151*'input_cooling&amp;ventilation'!$D$3)*'input_cool&amp;vent_evolution'!M$12)</f>
        <v>846320.42350106116</v>
      </c>
      <c r="CS151" s="2">
        <f>IF($D151=3,(X151*$P151*$M151*'input_cooling&amp;ventilation'!$D$3)*'input_cool&amp;vent_evolution'!N$11,(X151*$Q151*'input_cooling&amp;ventilation'!$D$3)*'input_cool&amp;vent_evolution'!N$12)</f>
        <v>795026.76682143542</v>
      </c>
      <c r="CT151" s="2">
        <f>IF($D151=3,(Y151*$P151*$M151*'input_cooling&amp;ventilation'!$D$3)*'input_cool&amp;vent_evolution'!O$11,(Y151*$Q151*'input_cooling&amp;ventilation'!$D$3)*'input_cool&amp;vent_evolution'!O$12)</f>
        <v>755613.19306642481</v>
      </c>
      <c r="CU151" s="2">
        <f>IF($D151=3,(Z151*$P151*$M151*'input_cooling&amp;ventilation'!$D$3)*'input_cool&amp;vent_evolution'!P$11,(Z151*$Q151*'input_cooling&amp;ventilation'!$D$3)*'input_cool&amp;vent_evolution'!P$12)</f>
        <v>846153.23471196298</v>
      </c>
      <c r="CV151" s="2">
        <f>IF($D151=3,(AA151*$P151*$M151*'input_cooling&amp;ventilation'!$D$3)*'input_cool&amp;vent_evolution'!Q$11,(AA151*$Q151*'input_cooling&amp;ventilation'!$D$3)*'input_cool&amp;vent_evolution'!Q$12)</f>
        <v>928668.51850764558</v>
      </c>
      <c r="CW151" s="2">
        <f>IF($D151=3,(AB151*$P151*$M151*'input_cooling&amp;ventilation'!$D$3)*'input_cool&amp;vent_evolution'!R$11,(AB151*$Q151*'input_cooling&amp;ventilation'!$D$3)*'input_cool&amp;vent_evolution'!R$12)</f>
        <v>979619.61085531558</v>
      </c>
      <c r="CX151" s="2">
        <f>IF($D151=3,(AC151*$P151*$M151*'input_cooling&amp;ventilation'!$D$3)*'input_cool&amp;vent_evolution'!S$11,(AC151*$Q151*'input_cooling&amp;ventilation'!$D$3)*'input_cool&amp;vent_evolution'!S$12)</f>
        <v>1014789.5165102672</v>
      </c>
      <c r="CY151" s="2">
        <f>IF($D151=3,(AD151*$P151*$M151*'input_cooling&amp;ventilation'!$D$3)*'input_cool&amp;vent_evolution'!T$11,(AD151*$Q151*'input_cooling&amp;ventilation'!$D$3)*'input_cool&amp;vent_evolution'!T$12)</f>
        <v>1053416.6900447817</v>
      </c>
      <c r="CZ151" s="2">
        <f>IF($D151=3,(AE151*$P151*$M151*'input_cooling&amp;ventilation'!$D$3)*'input_cool&amp;vent_evolution'!U$11,(AE151*$Q151*'input_cooling&amp;ventilation'!$D$3)*'input_cool&amp;vent_evolution'!U$12)</f>
        <v>1207464.2371768698</v>
      </c>
      <c r="DA151" s="2">
        <f>IF($D151=3,(AF151*$P151*$M151*'input_cooling&amp;ventilation'!$D$3)*'input_cool&amp;vent_evolution'!V$11,(AF151*$Q151*'input_cooling&amp;ventilation'!$D$3)*'input_cool&amp;vent_evolution'!V$12)</f>
        <v>1220111.1557799326</v>
      </c>
      <c r="DB151" s="2">
        <f>IF($D151=3,(AG151*$P151*$M151*'input_cooling&amp;ventilation'!$D$3)*'input_cool&amp;vent_evolution'!W$11,(AG151*$Q151*'input_cooling&amp;ventilation'!$D$3)*'input_cool&amp;vent_evolution'!W$12)</f>
        <v>1184564.0976090122</v>
      </c>
      <c r="DC151" s="2">
        <f>IF($D151=3,(AH151*$P151*$M151*'input_cooling&amp;ventilation'!$D$3)*'input_cool&amp;vent_evolution'!X$11,(AH151*$Q151*'input_cooling&amp;ventilation'!$D$3)*'input_cool&amp;vent_evolution'!X$12)</f>
        <v>1226428.8319401063</v>
      </c>
      <c r="DD151" s="2">
        <f>IF($D151=3,(AI151*$P151*$M151*'input_cooling&amp;ventilation'!$D$3)*'input_cool&amp;vent_evolution'!Y$11,(AI151*$Q151*'input_cooling&amp;ventilation'!$D$3)*'input_cool&amp;vent_evolution'!Y$12)</f>
        <v>1253918.0727088703</v>
      </c>
      <c r="DE151" s="2">
        <f>IF($D151=3,(AJ151*$P151*$M151*'input_cooling&amp;ventilation'!$D$3)*'input_cool&amp;vent_evolution'!Z$11,(AJ151*$Q151*'input_cooling&amp;ventilation'!$D$3)*'input_cool&amp;vent_evolution'!Z$12)</f>
        <v>1343025.9638536184</v>
      </c>
      <c r="DF151" s="2">
        <f>IF($D151=3,(AK151*$P151*$M151*'input_cooling&amp;ventilation'!$D$3)*'input_cool&amp;vent_evolution'!AA$11,(AK151*$Q151*'input_cooling&amp;ventilation'!$D$3)*'input_cool&amp;vent_evolution'!AA$12)</f>
        <v>1351783.9323456285</v>
      </c>
      <c r="DG151" s="2">
        <f>IF($D151=3,(AL151*$P151*$M151*'input_cooling&amp;ventilation'!$D$3)*'input_cool&amp;vent_evolution'!AB$11,(AL151*$Q151*'input_cooling&amp;ventilation'!$D$3)*'input_cool&amp;vent_evolution'!AB$12)</f>
        <v>1213587.533871955</v>
      </c>
      <c r="DH151" s="2">
        <f>IF($D151=3,(AM151*$P151*$M151*'input_cooling&amp;ventilation'!$D$3)*'input_cool&amp;vent_evolution'!AC$11,(AM151*$Q151*'input_cooling&amp;ventilation'!$D$3)*'input_cool&amp;vent_evolution'!AC$12)</f>
        <v>1210869.7541186011</v>
      </c>
      <c r="DI151" s="2">
        <f>IF($D151=3,(AN151*$P151*$M151*'input_cooling&amp;ventilation'!$D$3)*'input_cool&amp;vent_evolution'!AD$11,(AN151*$Q151*'input_cooling&amp;ventilation'!$D$3)*'input_cool&amp;vent_evolution'!AD$12)</f>
        <v>1196498.184896078</v>
      </c>
      <c r="DJ151" s="2">
        <f>IF($D151=3,(AO151*$P151*$M151*'input_cooling&amp;ventilation'!$D$3)*'input_cool&amp;vent_evolution'!AE$11,(AO151*$Q151*'input_cooling&amp;ventilation'!$D$3)*'input_cool&amp;vent_evolution'!AE$12)</f>
        <v>1178316.5633965509</v>
      </c>
      <c r="DK151" s="2">
        <f>IF($D151=3,(AP151*$P151*$M151*'input_cooling&amp;ventilation'!$D$3)*'input_cool&amp;vent_evolution'!AF$11,(AP151*$Q151*'input_cooling&amp;ventilation'!$D$3)*'input_cool&amp;vent_evolution'!AF$12)</f>
        <v>1152897.4732334262</v>
      </c>
      <c r="DL151" s="2">
        <f>IF($D151=3,(AQ151*$P151*$M151*'input_cooling&amp;ventilation'!$D$3)*'input_cool&amp;vent_evolution'!AG$11,(AQ151*$Q151*'input_cooling&amp;ventilation'!$D$3)*'input_cool&amp;vent_evolution'!AG$12)</f>
        <v>1140721.8159011649</v>
      </c>
      <c r="DM151" s="2">
        <f>IF($D151=3,(AR151*$P151*$M151*'input_cooling&amp;ventilation'!$D$3)*'input_cool&amp;vent_evolution'!AH$11,(AR151*$Q151*'input_cooling&amp;ventilation'!$D$3)*'input_cool&amp;vent_evolution'!AH$12)</f>
        <v>1122093.2526057253</v>
      </c>
      <c r="DN151" s="2">
        <f>IF($D151=3,(AS151*$P151*$M151*'input_cooling&amp;ventilation'!$D$3)*'input_cool&amp;vent_evolution'!AI$11,(AS151*$Q151*'input_cooling&amp;ventilation'!$D$3)*'input_cool&amp;vent_evolution'!AI$12)</f>
        <v>1102698.5103231575</v>
      </c>
      <c r="DO151" s="2">
        <f>IF($D151=3,(AT151*$P151*$M151*'input_cooling&amp;ventilation'!$D$3)*'input_cool&amp;vent_evolution'!AJ$11,(AT151*$Q151*'input_cooling&amp;ventilation'!$D$3)*'input_cool&amp;vent_evolution'!AJ$12)</f>
        <v>1082596.1087780399</v>
      </c>
      <c r="DP151" s="2">
        <f>IF($D151=3,(AU151*$P151*$M151*'input_cooling&amp;ventilation'!$D$3)*'input_cool&amp;vent_evolution'!AK$11,(AU151*$Q151*'input_cooling&amp;ventilation'!$D$3)*'input_cool&amp;vent_evolution'!AK$12)</f>
        <v>1071542.3061501586</v>
      </c>
      <c r="DQ151" s="2">
        <f>IF($D151=3,(AV151*$P151*$M151*'input_cooling&amp;ventilation'!$D$3)*'input_cool&amp;vent_evolution'!AL$11,(AV151*$Q151*'input_cooling&amp;ventilation'!$D$3)*'input_cool&amp;vent_evolution'!AL$12)</f>
        <v>1041233.5153675411</v>
      </c>
      <c r="DR151" s="2">
        <f>IF($D151=3,(AW151*$P151*$M151*'input_cooling&amp;ventilation'!$D$3)*'input_cool&amp;vent_evolution'!AM$11,(AW151*$Q151*'input_cooling&amp;ventilation'!$D$3)*'input_cool&amp;vent_evolution'!AM$12)</f>
        <v>1020220.6396478864</v>
      </c>
      <c r="DS151" s="2">
        <f>IF($D151=3,(AX151*$P151*$M151*'input_cooling&amp;ventilation'!$D$3)*'input_cool&amp;vent_evolution'!AN$11,(AX151*$Q151*'input_cooling&amp;ventilation'!$D$3)*'input_cool&amp;vent_evolution'!AN$12)</f>
        <v>998891.11582755274</v>
      </c>
      <c r="DT151" s="2">
        <f>IF($D151=3,(AY151*$P151*$M151*'input_cooling&amp;ventilation'!$D$3)*'input_cool&amp;vent_evolution'!AO$11,(AY151*$Q151*'input_cooling&amp;ventilation'!$D$3)*'input_cool&amp;vent_evolution'!AO$12)</f>
        <v>977569.70915109862</v>
      </c>
      <c r="DU151" s="2">
        <f>IF($D151=3,(AZ151*$P151*$M151*'input_cooling&amp;ventilation'!$D$3)*'input_cool&amp;vent_evolution'!AP$11,(AZ151*$Q151*'input_cooling&amp;ventilation'!$D$3)*'input_cool&amp;vent_evolution'!AP$12)</f>
        <v>956365.3595874873</v>
      </c>
      <c r="DV151" s="2">
        <f>IF($D151=3,(BA151*$P151*$M151*'input_cooling&amp;ventilation'!$D$3)*'input_cool&amp;vent_evolution'!AQ$11,(BA151*$Q151*'input_cooling&amp;ventilation'!$D$3)*'input_cool&amp;vent_evolution'!AQ$12)</f>
        <v>935353.5356596529</v>
      </c>
      <c r="DW151" s="2">
        <f>IF($D151=3,(BB151*$P151*$M151*'input_cooling&amp;ventilation'!$D$3)*'input_cool&amp;vent_evolution'!AR$11,(BB151*$Q151*'input_cooling&amp;ventilation'!$D$3)*'input_cool&amp;vent_evolution'!AR$12)</f>
        <v>914650.47750738845</v>
      </c>
      <c r="DX151" s="2">
        <f>IF($D151=3,(BC151*$P151*$M151*'input_cooling&amp;ventilation'!$D$3)*'input_cool&amp;vent_evolution'!AS$11,(BC151*$Q151*'input_cooling&amp;ventilation'!$D$3)*'input_cool&amp;vent_evolution'!AS$12)</f>
        <v>894366.24048866227</v>
      </c>
      <c r="DY151" s="2">
        <f>IF($D151=3,(BD151*$P151*$M151*'input_cooling&amp;ventilation'!$D$3)*'input_cool&amp;vent_evolution'!AT$11,(BD151*$Q151*'input_cooling&amp;ventilation'!$D$3)*'input_cool&amp;vent_evolution'!AT$12)</f>
        <v>874618.26085033792</v>
      </c>
      <c r="DZ151" s="2">
        <f>IF($D151=3,(BE151*$P151*$M151*'input_cooling&amp;ventilation'!$D$3)*'input_cool&amp;vent_evolution'!AU$11,(BE151*$Q151*'input_cooling&amp;ventilation'!$D$3)*'input_cool&amp;vent_evolution'!AU$12)</f>
        <v>882944.28032825282</v>
      </c>
      <c r="EA151" s="2">
        <f>IF($D151=3,(BF151*$P151*$M151*'input_cooling&amp;ventilation'!$D$3)*'input_cool&amp;vent_evolution'!AV$11,(BF151*$Q151*'input_cooling&amp;ventilation'!$D$3)*'input_cool&amp;vent_evolution'!AV$12)</f>
        <v>891349.56021433615</v>
      </c>
      <c r="EB151">
        <v>0.6</v>
      </c>
      <c r="EC151" s="2">
        <f t="shared" si="193"/>
        <v>672390</v>
      </c>
      <c r="ED151" s="2">
        <f>IF($D151=3,(EC151*(1+'input_cool&amp;vent_evolution'!M$10)),EC151*(1+'input_cool&amp;vent_evolution'!M$9))</f>
        <v>686722.76047060546</v>
      </c>
      <c r="EE151" s="2">
        <f>IF($D151=3,(ED151*(1+'input_cool&amp;vent_evolution'!N$10)),ED151*(1+'input_cool&amp;vent_evolution'!N$9))</f>
        <v>701070.31375480862</v>
      </c>
      <c r="EF151" s="2">
        <f>IF($D151=3,(EE151*(1+'input_cool&amp;vent_evolution'!O$10)),EE151*(1+'input_cool&amp;vent_evolution'!O$9))</f>
        <v>715432.66011127061</v>
      </c>
      <c r="EG151" s="2">
        <f>IF($D151=3,(EF151*(1+'input_cool&amp;vent_evolution'!P$10)),EF151*(1+'input_cool&amp;vent_evolution'!P$9))</f>
        <v>729012.89067831077</v>
      </c>
      <c r="EH151" s="2">
        <f>IF($D151=3,(EG151*(1+'input_cool&amp;vent_evolution'!Q$10)),EG151*(1+'input_cool&amp;vent_evolution'!Q$9))</f>
        <v>742607.91434635071</v>
      </c>
      <c r="EI151" s="2">
        <f>IF($D151=3,(EH151*(1+'input_cool&amp;vent_evolution'!R$10)),EH151*(1+'input_cool&amp;vent_evolution'!R$9))</f>
        <v>753290.06837802229</v>
      </c>
      <c r="EJ151" s="2">
        <f>IF($D151=3,(EI151*(1+'input_cool&amp;vent_evolution'!S$10)),EI151*(1+'input_cool&amp;vent_evolution'!S$9))</f>
        <v>763978.7144288097</v>
      </c>
      <c r="EK151" s="2">
        <f>IF($D151=3,(EJ151*(1+'input_cool&amp;vent_evolution'!T$10)),EJ151*(1+'input_cool&amp;vent_evolution'!T$9))</f>
        <v>774673.85244123335</v>
      </c>
      <c r="EL151" s="2">
        <f>IF($D151=3,(EK151*(1+'input_cool&amp;vent_evolution'!U$10)),EK151*(1+'input_cool&amp;vent_evolution'!U$9))</f>
        <v>785375.48195544572</v>
      </c>
      <c r="EM151" s="2">
        <f>IF($D151=3,(EL151*(1+'input_cool&amp;vent_evolution'!V$10)),EL151*(1+'input_cool&amp;vent_evolution'!V$9))</f>
        <v>796083.60337381286</v>
      </c>
      <c r="EN151" s="2">
        <f>IF($D151=3,(EM151*(1+'input_cool&amp;vent_evolution'!W$10)),EM151*(1+'input_cool&amp;vent_evolution'!W$9))</f>
        <v>804411.67459461221</v>
      </c>
      <c r="EO151" s="2">
        <f>IF($D151=3,(EN151*(1+'input_cool&amp;vent_evolution'!X$10)),EN151*(1+'input_cool&amp;vent_evolution'!X$9))</f>
        <v>812745.1790104527</v>
      </c>
      <c r="EP151" s="2">
        <f>IF($D151=3,(EO151*(1+'input_cool&amp;vent_evolution'!Y$10)),EO151*(1+'input_cool&amp;vent_evolution'!Y$9))</f>
        <v>821084.11693747737</v>
      </c>
      <c r="EQ151" s="2">
        <f>IF($D151=3,(EP151*(1+'input_cool&amp;vent_evolution'!Z$10)),EP151*(1+'input_cool&amp;vent_evolution'!Z$9))</f>
        <v>829428.48785836145</v>
      </c>
      <c r="ER151" s="2">
        <f>IF($D151=3,(EQ151*(1+'input_cool&amp;vent_evolution'!AA$10)),EQ151*(1+'input_cool&amp;vent_evolution'!AA$9))</f>
        <v>837778.29229042935</v>
      </c>
      <c r="ES151" s="2">
        <f>IF($D151=3,(ER151*(1+'input_cool&amp;vent_evolution'!AB$10)),ER151*(1+'input_cool&amp;vent_evolution'!AB$9))</f>
        <v>843590.39701533655</v>
      </c>
      <c r="ET151" s="2">
        <f>IF($D151=3,(ES151*(1+'input_cool&amp;vent_evolution'!AC$10)),ES151*(1+'input_cool&amp;vent_evolution'!AC$9))</f>
        <v>849406.57979796536</v>
      </c>
      <c r="EU151" s="2">
        <f>IF($D151=3,(ET151*(1+'input_cool&amp;vent_evolution'!AD$10)),ET151*(1+'input_cool&amp;vent_evolution'!AD$9))</f>
        <v>855226.84135682508</v>
      </c>
      <c r="EV151" s="2">
        <f>IF($D151=3,(EU151*(1+'input_cool&amp;vent_evolution'!AE$10)),EU151*(1+'input_cool&amp;vent_evolution'!AE$9))</f>
        <v>861051.18103088764</v>
      </c>
      <c r="EW151" s="2">
        <f>IF($D151=3,(EV151*(1+'input_cool&amp;vent_evolution'!AF$10)),EV151*(1+'input_cool&amp;vent_evolution'!AF$9))</f>
        <v>866879.59945244063</v>
      </c>
      <c r="EX151" s="2">
        <f>IF($D151=3,(EW151*(1+'input_cool&amp;vent_evolution'!AG$10)),EW151*(1+'input_cool&amp;vent_evolution'!AG$9))</f>
        <v>870564.54983217409</v>
      </c>
      <c r="EY151" s="2">
        <f>IF($D151=3,(EX151*(1+'input_cool&amp;vent_evolution'!AH$10)),EX151*(1+'input_cool&amp;vent_evolution'!AH$9))</f>
        <v>874250.59734690003</v>
      </c>
      <c r="EZ151" s="2">
        <f>IF($D151=3,(EY151*(1+'input_cool&amp;vent_evolution'!AI$10)),EY151*(1+'input_cool&amp;vent_evolution'!AI$9))</f>
        <v>877937.74219780124</v>
      </c>
      <c r="FA151" s="2">
        <f>IF($D151=3,(EZ151*(1+'input_cool&amp;vent_evolution'!AJ$10)),EZ151*(1+'input_cool&amp;vent_evolution'!AJ$9))</f>
        <v>881625.98415495467</v>
      </c>
      <c r="FB151" s="2">
        <f>IF($D151=3,(FA151*(1+'input_cool&amp;vent_evolution'!AK$10)),FA151*(1+'input_cool&amp;vent_evolution'!AK$9))</f>
        <v>885315.322729773</v>
      </c>
      <c r="FC151" s="2">
        <f>IF($D151=3,(FB151*(1+'input_cool&amp;vent_evolution'!AL$10)),FB151*(1+'input_cool&amp;vent_evolution'!AL$9))</f>
        <v>889005.75898565119</v>
      </c>
      <c r="FD151" s="2">
        <f>IF($D151=3,(FC151*(1+'input_cool&amp;vent_evolution'!AM$10)),FC151*(1+'input_cool&amp;vent_evolution'!AM$9))</f>
        <v>892697.29203163646</v>
      </c>
      <c r="FE151" s="2">
        <f>IF($D151=3,(FD151*(1+'input_cool&amp;vent_evolution'!AN$10)),FD151*(1+'input_cool&amp;vent_evolution'!AN$9))</f>
        <v>896389.92241379735</v>
      </c>
      <c r="FF151" s="2">
        <f>IF($D151=3,(FE151*(1+'input_cool&amp;vent_evolution'!AO$10)),FE151*(1+'input_cool&amp;vent_evolution'!AO$9))</f>
        <v>900083.64978724881</v>
      </c>
      <c r="FG151" s="2">
        <f>IF($D151=3,(FF151*(1+'input_cool&amp;vent_evolution'!AP$10)),FF151*(1+'input_cool&amp;vent_evolution'!AP$9))</f>
        <v>903778.47438191343</v>
      </c>
      <c r="FH151" s="2">
        <f>IF($D151=3,(FG151*(1+'input_cool&amp;vent_evolution'!AQ$10)),FG151*(1+'input_cool&amp;vent_evolution'!AQ$9))</f>
        <v>907474.39585290733</v>
      </c>
      <c r="FI151" s="2">
        <f>IF($D151=3,(FH151*(1+'input_cool&amp;vent_evolution'!AR$10)),FH151*(1+'input_cool&amp;vent_evolution'!AR$9))</f>
        <v>911171.41460259527</v>
      </c>
      <c r="FJ151" s="2">
        <f>IF($D151=3,(FI151*(1+'input_cool&amp;vent_evolution'!AS$10)),FI151*(1+'input_cool&amp;vent_evolution'!AS$9))</f>
        <v>914869.53037231427</v>
      </c>
      <c r="FK151" s="2">
        <f>IF($D151=3,(FJ151*(1+'input_cool&amp;vent_evolution'!AT$10)),FJ151*(1+'input_cool&amp;vent_evolution'!AT$9))</f>
        <v>918568.74350694753</v>
      </c>
      <c r="FL151" s="2">
        <f>IF($D151=3,(FK151*(1+'input_cool&amp;vent_evolution'!AU$10)),FK151*(1+'input_cool&amp;vent_evolution'!AU$9))</f>
        <v>922282.91415996035</v>
      </c>
      <c r="FM151" s="2">
        <f t="shared" si="194"/>
        <v>1642657.3759787777</v>
      </c>
      <c r="FN151" s="2">
        <f t="shared" si="195"/>
        <v>1677672.4932547293</v>
      </c>
      <c r="FO151" s="2">
        <f t="shared" si="196"/>
        <v>1712723.7495636346</v>
      </c>
      <c r="FP151" s="2">
        <f t="shared" si="197"/>
        <v>1747811.145537406</v>
      </c>
      <c r="FQ151" s="2">
        <f t="shared" si="198"/>
        <v>1780987.8226272515</v>
      </c>
      <c r="FR151" s="2">
        <f t="shared" si="199"/>
        <v>1814200.6394521771</v>
      </c>
      <c r="FS151" s="2">
        <f t="shared" si="200"/>
        <v>1840297.2784733803</v>
      </c>
      <c r="FT151" s="2">
        <f t="shared" si="201"/>
        <v>1866409.7775803751</v>
      </c>
      <c r="FU151" s="2">
        <f t="shared" si="202"/>
        <v>1892538.1366327386</v>
      </c>
      <c r="FV151" s="2">
        <f t="shared" si="203"/>
        <v>1918682.3545070575</v>
      </c>
      <c r="FW151" s="2">
        <f t="shared" si="204"/>
        <v>1944842.4321863167</v>
      </c>
      <c r="FX151" s="2">
        <f t="shared" si="205"/>
        <v>1965188.0167704457</v>
      </c>
      <c r="FY151" s="2">
        <f t="shared" si="206"/>
        <v>1985546.8747196004</v>
      </c>
      <c r="FZ151" s="2">
        <f t="shared" si="207"/>
        <v>2005919.0068061221</v>
      </c>
      <c r="GA151" s="2">
        <f t="shared" si="208"/>
        <v>2026304.4117661794</v>
      </c>
      <c r="GB151" s="2">
        <f t="shared" si="209"/>
        <v>2046703.0908636029</v>
      </c>
      <c r="GC151" s="2">
        <f t="shared" si="210"/>
        <v>2060902.1370961911</v>
      </c>
      <c r="GD151" s="2">
        <f t="shared" si="211"/>
        <v>2075111.1460759884</v>
      </c>
      <c r="GE151" s="2">
        <f t="shared" si="212"/>
        <v>2089330.1195583225</v>
      </c>
      <c r="GF151" s="2">
        <f t="shared" si="213"/>
        <v>2103559.0559282936</v>
      </c>
      <c r="GG151" s="2">
        <f t="shared" si="214"/>
        <v>2117797.9567305874</v>
      </c>
      <c r="GH151" s="2">
        <f t="shared" si="215"/>
        <v>2126800.3376722811</v>
      </c>
      <c r="GI151" s="2">
        <f t="shared" si="216"/>
        <v>2135805.3989288025</v>
      </c>
      <c r="GJ151" s="2">
        <f t="shared" si="217"/>
        <v>2144813.1409916459</v>
      </c>
      <c r="GK151" s="2">
        <f t="shared" si="218"/>
        <v>2153823.563299105</v>
      </c>
      <c r="GL151" s="2">
        <f t="shared" si="219"/>
        <v>2162836.6646575551</v>
      </c>
      <c r="GM151" s="2">
        <f t="shared" si="220"/>
        <v>2171852.4476648839</v>
      </c>
      <c r="GN151" s="2">
        <f t="shared" si="221"/>
        <v>2180870.9101444823</v>
      </c>
      <c r="GO151" s="2">
        <f t="shared" si="222"/>
        <v>2189892.0534304027</v>
      </c>
      <c r="GP151" s="2">
        <f t="shared" si="223"/>
        <v>2198915.8766800864</v>
      </c>
      <c r="GQ151" s="2">
        <f t="shared" si="224"/>
        <v>2207942.3804552369</v>
      </c>
      <c r="GR151" s="2">
        <f t="shared" si="225"/>
        <v>2216971.5639132992</v>
      </c>
      <c r="GS151" s="2">
        <f t="shared" si="226"/>
        <v>2226003.4280372551</v>
      </c>
      <c r="GT151" s="2">
        <f t="shared" si="227"/>
        <v>2235037.972195188</v>
      </c>
      <c r="GU151" s="2">
        <f t="shared" si="228"/>
        <v>2244075.1972296513</v>
      </c>
      <c r="GV151" s="2">
        <f t="shared" si="229"/>
        <v>2253148.9636729588</v>
      </c>
      <c r="GW151" s="2">
        <f>IF($D151=3,($N151*$M151*EC151*'input_cooling&amp;ventilation'!$D$3)*'input_cool&amp;vent_evolution'!M$11,($O151*$M151*EC151*'input_cooling&amp;ventilation'!$D$3)*'input_cool&amp;vent_evolution'!M$10)</f>
        <v>340563.68915297702</v>
      </c>
      <c r="GX151" s="2">
        <f>IF($D151=3,($N151*$M151*ED151*'input_cooling&amp;ventilation'!$D$3)*'input_cool&amp;vent_evolution'!N$11,($O151*$M151*ED151*'input_cooling&amp;ventilation'!$D$3)*'input_cool&amp;vent_evolution'!N$10)</f>
        <v>321933.55400013889</v>
      </c>
      <c r="GY151" s="2">
        <f>IF($D151=3,($N151*$M151*EE151*'input_cooling&amp;ventilation'!$D$3)*'input_cool&amp;vent_evolution'!O$11,($O151*$M151*EE151*'input_cooling&amp;ventilation'!$D$3)*'input_cool&amp;vent_evolution'!O$10)</f>
        <v>308106.56813003903</v>
      </c>
      <c r="GZ151" s="2">
        <f>IF($D151=3,($N151*$M151*EF151*'input_cooling&amp;ventilation'!$D$3)*'input_cool&amp;vent_evolution'!P$11,($O151*$M151*EF151*'input_cooling&amp;ventilation'!$D$3)*'input_cool&amp;vent_evolution'!P$10)</f>
        <v>347588.1386790339</v>
      </c>
      <c r="HA151" s="2">
        <f>IF($D151=3,($N151*$M151*EG151*'input_cooling&amp;ventilation'!$D$3)*'input_cool&amp;vent_evolution'!Q$11,($O151*$M151*EG151*'input_cooling&amp;ventilation'!$D$3)*'input_cool&amp;vent_evolution'!Q$10)</f>
        <v>383234.49713400711</v>
      </c>
      <c r="HB151" s="2">
        <f>IF($D151=3,($N151*$M151*EH151*'input_cooling&amp;ventilation'!$D$3)*'input_cool&amp;vent_evolution'!R$11,($O151*$M151*EH151*'input_cooling&amp;ventilation'!$D$3)*'input_cool&amp;vent_evolution'!R$10)</f>
        <v>405512.60286287701</v>
      </c>
      <c r="HC151" s="2">
        <f>IF($D151=3,($N151*$M151*EI151*'input_cooling&amp;ventilation'!$D$3)*'input_cool&amp;vent_evolution'!S$11,($O151*$M151*EI151*'input_cooling&amp;ventilation'!$D$3)*'input_cool&amp;vent_evolution'!S$10)</f>
        <v>419360.24688147794</v>
      </c>
      <c r="HD151" s="2">
        <f>IF($D151=3,($N151*$M151*EJ151*'input_cooling&amp;ventilation'!$D$3)*'input_cool&amp;vent_evolution'!T$11,($O151*$M151*EJ151*'input_cooling&amp;ventilation'!$D$3)*'input_cool&amp;vent_evolution'!T$10)</f>
        <v>434368.32226045424</v>
      </c>
      <c r="HE151" s="2">
        <f>IF($D151=3,($N151*$M151*EK151*'input_cooling&amp;ventilation'!$D$3)*'input_cool&amp;vent_evolution'!U$11,($O151*$M151*EK151*'input_cooling&amp;ventilation'!$D$3)*'input_cool&amp;vent_evolution'!U$10)</f>
        <v>496533.02662480425</v>
      </c>
      <c r="HF151" s="2">
        <f>IF($D151=3,($N151*$M151*EL151*'input_cooling&amp;ventilation'!$D$3)*'input_cool&amp;vent_evolution'!V$11,($O151*$M151*EL151*'input_cooling&amp;ventilation'!$D$3)*'input_cool&amp;vent_evolution'!V$10)</f>
        <v>499228.04151340423</v>
      </c>
      <c r="HG151" s="2">
        <f>IF($D151=3,($N151*$M151*EM151*'input_cooling&amp;ventilation'!$D$3)*'input_cool&amp;vent_evolution'!W$11,($O151*$M151*EM151*'input_cooling&amp;ventilation'!$D$3)*'input_cool&amp;vent_evolution'!W$10)</f>
        <v>482251.29587105376</v>
      </c>
      <c r="HH151" s="2">
        <f>IF($D151=3,($N151*$M151*EN151*'input_cooling&amp;ventilation'!$D$3)*'input_cool&amp;vent_evolution'!X$11,($O151*$M151*EN151*'input_cooling&amp;ventilation'!$D$3)*'input_cool&amp;vent_evolution'!X$10)</f>
        <v>495663.07349409163</v>
      </c>
      <c r="HI151" s="2">
        <f>IF($D151=3,($N151*$M151*EO151*'input_cooling&amp;ventilation'!$D$3)*'input_cool&amp;vent_evolution'!Y$11,($O151*$M151*EO151*'input_cooling&amp;ventilation'!$D$3)*'input_cool&amp;vent_evolution'!Y$10)</f>
        <v>502884.49249519507</v>
      </c>
      <c r="HJ151" s="2">
        <f>IF($D151=3,($N151*$M151*EP151*'input_cooling&amp;ventilation'!$D$3)*'input_cool&amp;vent_evolution'!Z$11,($O151*$M151*EP151*'input_cooling&amp;ventilation'!$D$3)*'input_cool&amp;vent_evolution'!Z$10)</f>
        <v>534396.09702027997</v>
      </c>
      <c r="HK151" s="2">
        <f>IF($D151=3,($N151*$M151*EQ151*'input_cooling&amp;ventilation'!$D$3)*'input_cool&amp;vent_evolution'!AA$11,($O151*$M151*EQ151*'input_cooling&amp;ventilation'!$D$3)*'input_cool&amp;vent_evolution'!AA$10)</f>
        <v>533114.47988736851</v>
      </c>
      <c r="HL151" s="2">
        <f>IF($D151=3,($N151*$M151*ER151*'input_cooling&amp;ventilation'!$D$3)*'input_cool&amp;vent_evolution'!AB$11,($O151*$M151*ER151*'input_cooling&amp;ventilation'!$D$3)*'input_cool&amp;vent_evolution'!AB$10)</f>
        <v>474437.71670464193</v>
      </c>
      <c r="HM151" s="2">
        <f>IF($D151=3,($N151*$M151*ES151*'input_cooling&amp;ventilation'!$D$3)*'input_cool&amp;vent_evolution'!AC$11,($O151*$M151*ES151*'input_cooling&amp;ventilation'!$D$3)*'input_cool&amp;vent_evolution'!AC$10)</f>
        <v>468829.30656058795</v>
      </c>
      <c r="HN151" s="2">
        <f>IF($D151=3,($N151*$M151*ET151*'input_cooling&amp;ventilation'!$D$3)*'input_cool&amp;vent_evolution'!AD$11,($O151*$M151*ET151*'input_cooling&amp;ventilation'!$D$3)*'input_cool&amp;vent_evolution'!AD$10)</f>
        <v>458936.90002172213</v>
      </c>
      <c r="HO151" s="2">
        <f>IF($D151=3,($N151*$M151*EU151*'input_cooling&amp;ventilation'!$D$3)*'input_cool&amp;vent_evolution'!AE$11,($O151*$M151*EU151*'input_cooling&amp;ventilation'!$D$3)*'input_cool&amp;vent_evolution'!AE$10)</f>
        <v>447922.62014422618</v>
      </c>
      <c r="HP151" s="2">
        <f>IF($D151=3,($N151*$M151*EV151*'input_cooling&amp;ventilation'!$D$3)*'input_cool&amp;vent_evolution'!AF$11,($O151*$M151*EV151*'input_cooling&amp;ventilation'!$D$3)*'input_cool&amp;vent_evolution'!AF$10)</f>
        <v>434532.72713214636</v>
      </c>
      <c r="HQ151" s="2">
        <f>IF($D151=3,($N151*$M151*EW151*'input_cooling&amp;ventilation'!$D$3)*'input_cool&amp;vent_evolution'!AG$11,($O151*$M151*EW151*'input_cooling&amp;ventilation'!$D$3)*'input_cool&amp;vent_evolution'!AG$10)</f>
        <v>426506.2589184863</v>
      </c>
      <c r="HR151" s="2">
        <f>IF($D151=3,($N151*$M151*EX151*'input_cooling&amp;ventilation'!$D$3)*'input_cool&amp;vent_evolution'!AH$11,($O151*$M151*EX151*'input_cooling&amp;ventilation'!$D$3)*'input_cool&amp;vent_evolution'!AH$10)</f>
        <v>415298.6787583534</v>
      </c>
      <c r="HS151" s="2">
        <f>IF($D151=3,($N151*$M151*EY151*'input_cooling&amp;ventilation'!$D$3)*'input_cool&amp;vent_evolution'!AI$11,($O151*$M151*EY151*'input_cooling&amp;ventilation'!$D$3)*'input_cool&amp;vent_evolution'!AI$10)</f>
        <v>404162.43986248586</v>
      </c>
      <c r="HT151" s="2">
        <f>IF($D151=3,($N151*$M151*EZ151*'input_cooling&amp;ventilation'!$D$3)*'input_cool&amp;vent_evolution'!AJ$11,($O151*$M151*EZ151*'input_cooling&amp;ventilation'!$D$3)*'input_cool&amp;vent_evolution'!AJ$10)</f>
        <v>393108.41423709219</v>
      </c>
      <c r="HU151" s="2">
        <f>IF($D151=3,($N151*$M151*FA151*'input_cooling&amp;ventilation'!$D$3)*'input_cool&amp;vent_evolution'!AK$11,($O151*$M151*FA151*'input_cooling&amp;ventilation'!$D$3)*'input_cool&amp;vent_evolution'!AK$10)</f>
        <v>385636.79242105619</v>
      </c>
      <c r="HV151" s="2">
        <f>IF($D151=3,($N151*$M151*FB151*'input_cooling&amp;ventilation'!$D$3)*'input_cool&amp;vent_evolution'!AL$11,($O151*$M151*FB151*'input_cooling&amp;ventilation'!$D$3)*'input_cool&amp;vent_evolution'!AL$10)</f>
        <v>371504.69485142338</v>
      </c>
      <c r="HW151" s="2">
        <f>IF($D151=3,($N151*$M151*FC151*'input_cooling&amp;ventilation'!$D$3)*'input_cool&amp;vent_evolution'!AM$11,($O151*$M151*FC151*'input_cooling&amp;ventilation'!$D$3)*'input_cool&amp;vent_evolution'!AM$10)</f>
        <v>361056.56805011409</v>
      </c>
      <c r="HX151" s="2">
        <f>IF($D151=3,($N151*$M151*FD151*'input_cooling&amp;ventilation'!$D$3)*'input_cool&amp;vent_evolution'!AN$11,($O151*$M151*FD151*'input_cooling&amp;ventilation'!$D$3)*'input_cool&amp;vent_evolution'!AN$10)</f>
        <v>350774.55296755442</v>
      </c>
      <c r="HY151" s="2">
        <f>IF($D151=3,($N151*$M151*FE151*'input_cooling&amp;ventilation'!$D$3)*'input_cool&amp;vent_evolution'!AO$11,($O151*$M151*FE151*'input_cooling&amp;ventilation'!$D$3)*'input_cool&amp;vent_evolution'!AO$10)</f>
        <v>340758.43774726137</v>
      </c>
      <c r="HZ151" s="2">
        <f>IF($D151=3,($N151*$M151*FF151*'input_cooling&amp;ventilation'!$D$3)*'input_cool&amp;vent_evolution'!AP$11,($O151*$M151*FF151*'input_cooling&amp;ventilation'!$D$3)*'input_cool&amp;vent_evolution'!AP$10)</f>
        <v>331029.60161225311</v>
      </c>
      <c r="IA151" s="2">
        <f>IF($D151=3,($N151*$M151*FG151*'input_cooling&amp;ventilation'!$D$3)*'input_cool&amp;vent_evolution'!AQ$11,($O151*$M151*FG151*'input_cooling&amp;ventilation'!$D$3)*'input_cool&amp;vent_evolution'!AQ$10)</f>
        <v>321597.60290348029</v>
      </c>
      <c r="IB151" s="2">
        <f>IF($D151=3,($N151*$M151*FH151*'input_cooling&amp;ventilation'!$D$3)*'input_cool&amp;vent_evolution'!AR$11,($O151*$M151*FH151*'input_cooling&amp;ventilation'!$D$3)*'input_cool&amp;vent_evolution'!AR$10)</f>
        <v>312486.14630372432</v>
      </c>
      <c r="IC151" s="2">
        <f>IF($D151=3,($N151*$M151*FI151*'input_cooling&amp;ventilation'!$D$3)*'input_cool&amp;vent_evolution'!AS$11,($O151*$M151*FI151*'input_cooling&amp;ventilation'!$D$3)*'input_cool&amp;vent_evolution'!AS$10)</f>
        <v>303716.62634880707</v>
      </c>
      <c r="ID151" s="2">
        <f>IF($D151=3,($N151*$M151*FJ151*'input_cooling&amp;ventilation'!$D$3)*'input_cool&amp;vent_evolution'!AT$11,($O151*$M151*FJ151*'input_cooling&amp;ventilation'!$D$3)*'input_cool&amp;vent_evolution'!AT$10)</f>
        <v>295312.89808085322</v>
      </c>
      <c r="IE151" s="2">
        <f>IF($D151=3,($N151*$M151*FK151*'input_cooling&amp;ventilation'!$D$3)*'input_cool&amp;vent_evolution'!AU$11,($O151*$M151*FK151*'input_cooling&amp;ventilation'!$D$3)*'input_cool&amp;vent_evolution'!AU$10)</f>
        <v>296506.97583198646</v>
      </c>
      <c r="IF151" s="2">
        <f>IF($D151=3,($N151*$M151*FL151*'input_cooling&amp;ventilation'!$D$3)*'input_cool&amp;vent_evolution'!AV$11,($O151*$M151*FL151*'input_cooling&amp;ventilation'!$D$3)*'input_cool&amp;vent_evolution'!AV$10)</f>
        <v>297705.88175583084</v>
      </c>
    </row>
    <row r="152" spans="1:240" x14ac:dyDescent="0.25">
      <c r="A152">
        <v>150</v>
      </c>
      <c r="B152">
        <v>100100</v>
      </c>
      <c r="C152">
        <v>17</v>
      </c>
      <c r="D152">
        <v>3</v>
      </c>
      <c r="E152">
        <v>7</v>
      </c>
      <c r="F152" s="2">
        <v>592925</v>
      </c>
      <c r="G152" s="2">
        <v>680472</v>
      </c>
      <c r="H152" s="2">
        <v>592925</v>
      </c>
      <c r="I152" s="17">
        <v>0.17</v>
      </c>
      <c r="J152">
        <v>0.29359349200000001</v>
      </c>
      <c r="K152" s="2">
        <f t="shared" si="154"/>
        <v>174078.9212441</v>
      </c>
      <c r="L152" s="2">
        <f t="shared" si="155"/>
        <v>115680.24</v>
      </c>
      <c r="M152">
        <v>0.72228088701161497</v>
      </c>
      <c r="N152" s="17">
        <f>'input_cooling&amp;ventilation'!$D$5</f>
        <v>57.500092182043396</v>
      </c>
      <c r="O152" s="45">
        <f>'input_cooling&amp;ventilation'!$D$6</f>
        <v>19.328678831353667</v>
      </c>
      <c r="P152" s="45">
        <f>'input_cooling&amp;ventilation'!$C$5</f>
        <v>50.351688737400465</v>
      </c>
      <c r="Q152" s="45">
        <f>'input_cooling&amp;ventilation'!$C$6</f>
        <v>32.240814214248743</v>
      </c>
      <c r="R152">
        <v>17</v>
      </c>
      <c r="S152">
        <v>12</v>
      </c>
      <c r="T152">
        <v>14</v>
      </c>
      <c r="U152" s="2">
        <f t="shared" si="156"/>
        <v>316545.65354942711</v>
      </c>
      <c r="V152" s="2">
        <f t="shared" si="157"/>
        <v>197825.81484509981</v>
      </c>
      <c r="W152" s="2">
        <v>299536.13315190969</v>
      </c>
      <c r="X152" s="57">
        <f>IF($D152=3,(W152*(1+'input_cool&amp;vent_evolution'!M$11)),(W152*(1+'input_cool&amp;vent_evolution'!M$12)))</f>
        <v>304010.40064634389</v>
      </c>
      <c r="Y152" s="57">
        <f>IF($D152=3,(X152*(1+'input_cool&amp;vent_evolution'!N$11)),(X152*(1+'input_cool&amp;vent_evolution'!N$12)))</f>
        <v>308213.49243193376</v>
      </c>
      <c r="Z152" s="57">
        <f>IF($D152=3,(Y152*(1+'input_cool&amp;vent_evolution'!O$11)),(Y152*(1+'input_cool&amp;vent_evolution'!O$12)))</f>
        <v>312208.21529838303</v>
      </c>
      <c r="AA152" s="57">
        <f>IF($D152=3,(Z152*(1+'input_cool&amp;vent_evolution'!P$11)),(Z152*(1+'input_cool&amp;vent_evolution'!P$12)))</f>
        <v>316681.59891084564</v>
      </c>
      <c r="AB152" s="57">
        <f>IF($D152=3,(AA152*(1+'input_cool&amp;vent_evolution'!Q$11)),(AA152*(1+'input_cool&amp;vent_evolution'!Q$12)))</f>
        <v>321591.21854199463</v>
      </c>
      <c r="AC152" s="57">
        <f>IF($D152=3,(AB152*(1+'input_cool&amp;vent_evolution'!R$11)),(AB152*(1+'input_cool&amp;vent_evolution'!R$12)))</f>
        <v>326770.20283688884</v>
      </c>
      <c r="AD152" s="57">
        <f>IF($D152=3,(AC152*(1+'input_cool&amp;vent_evolution'!S$11)),(AC152*(1+'input_cool&amp;vent_evolution'!S$12)))</f>
        <v>332135.1209238607</v>
      </c>
      <c r="AE152" s="57">
        <f>IF($D152=3,(AD152*(1+'input_cool&amp;vent_evolution'!T$11)),(AD152*(1+'input_cool&amp;vent_evolution'!T$12)))</f>
        <v>337704.25044440798</v>
      </c>
      <c r="AF152" s="57">
        <f>IF($D152=3,(AE152*(1+'input_cool&amp;vent_evolution'!U$11)),(AE152*(1+'input_cool&amp;vent_evolution'!U$12)))</f>
        <v>344087.78773958882</v>
      </c>
      <c r="AG152" s="57">
        <f>IF($D152=3,(AF152*(1+'input_cool&amp;vent_evolution'!V$11)),(AF152*(1+'input_cool&amp;vent_evolution'!V$12)))</f>
        <v>350538.18587758899</v>
      </c>
      <c r="AH152" s="57">
        <f>IF($D152=3,(AG152*(1+'input_cool&amp;vent_evolution'!W$11)),(AG152*(1+'input_cool&amp;vent_evolution'!W$12)))</f>
        <v>356800.65632002556</v>
      </c>
      <c r="AI152" s="57">
        <f>IF($D152=3,(AH152*(1+'input_cool&amp;vent_evolution'!X$11)),(AH152*(1+'input_cool&amp;vent_evolution'!X$12)))</f>
        <v>363284.45430552895</v>
      </c>
      <c r="AJ152" s="57">
        <f>IF($D152=3,(AI152*(1+'input_cool&amp;vent_evolution'!Y$11)),(AI152*(1+'input_cool&amp;vent_evolution'!Y$12)))</f>
        <v>369913.58048234502</v>
      </c>
      <c r="AK152" s="57">
        <f>IF($D152=3,(AJ152*(1+'input_cool&amp;vent_evolution'!Z$11)),(AJ152*(1+'input_cool&amp;vent_evolution'!Z$12)))</f>
        <v>377013.79601228947</v>
      </c>
      <c r="AL152" s="57">
        <f>IF($D152=3,(AK152*(1+'input_cool&amp;vent_evolution'!AA$11)),(AK152*(1+'input_cool&amp;vent_evolution'!AA$12)))</f>
        <v>384160.31255619152</v>
      </c>
      <c r="AM152" s="57">
        <f>IF($D152=3,(AL152*(1+'input_cool&amp;vent_evolution'!AB$11)),(AL152*(1+'input_cool&amp;vent_evolution'!AB$12)))</f>
        <v>390576.22206714406</v>
      </c>
      <c r="AN152" s="57">
        <f>IF($D152=3,(AM152*(1+'input_cool&amp;vent_evolution'!AC$11)),(AM152*(1+'input_cool&amp;vent_evolution'!AC$12)))</f>
        <v>396977.76341059199</v>
      </c>
      <c r="AO152" s="57">
        <f>IF($D152=3,(AN152*(1+'input_cool&amp;vent_evolution'!AD$11)),(AN152*(1+'input_cool&amp;vent_evolution'!AD$12)))</f>
        <v>403303.32614921033</v>
      </c>
      <c r="AP152" s="57">
        <f>IF($D152=3,(AO152*(1+'input_cool&amp;vent_evolution'!AE$11)),(AO152*(1+'input_cool&amp;vent_evolution'!AE$12)))</f>
        <v>409532.76756567642</v>
      </c>
      <c r="AQ152" s="57">
        <f>IF($D152=3,(AP152*(1+'input_cool&amp;vent_evolution'!AF$11)),(AP152*(1+'input_cool&amp;vent_evolution'!AF$12)))</f>
        <v>415627.82511795015</v>
      </c>
      <c r="AR152" s="57">
        <f>IF($D152=3,(AQ152*(1+'input_cool&amp;vent_evolution'!AG$11)),(AQ152*(1+'input_cool&amp;vent_evolution'!AG$12)))</f>
        <v>421658.51325845934</v>
      </c>
      <c r="AS152" s="57">
        <f>IF($D152=3,(AR152*(1+'input_cool&amp;vent_evolution'!AH$11)),(AR152*(1+'input_cool&amp;vent_evolution'!AH$12)))</f>
        <v>427590.71721625677</v>
      </c>
      <c r="AT152" s="57">
        <f>IF($D152=3,(AS152*(1+'input_cool&amp;vent_evolution'!AI$11)),(AS152*(1+'input_cool&amp;vent_evolution'!AI$12)))</f>
        <v>433420.38640997652</v>
      </c>
      <c r="AU152" s="57">
        <f>IF($D152=3,(AT152*(1+'input_cool&amp;vent_evolution'!AJ$11)),(AT152*(1+'input_cool&amp;vent_evolution'!AJ$12)))</f>
        <v>439143.77963623067</v>
      </c>
      <c r="AV152" s="57">
        <f>IF($D152=3,(AU152*(1+'input_cool&amp;vent_evolution'!AK$11)),(AU152*(1+'input_cool&amp;vent_evolution'!AK$12)))</f>
        <v>444808.73439353803</v>
      </c>
      <c r="AW152" s="57">
        <f>IF($D152=3,(AV152*(1+'input_cool&amp;vent_evolution'!AL$11)),(AV152*(1+'input_cool&amp;vent_evolution'!AL$12)))</f>
        <v>450313.45476014819</v>
      </c>
      <c r="AX152" s="57">
        <f>IF($D152=3,(AW152*(1+'input_cool&amp;vent_evolution'!AM$11)),(AW152*(1+'input_cool&amp;vent_evolution'!AM$12)))</f>
        <v>455707.08572824416</v>
      </c>
      <c r="AY152" s="57">
        <f>IF($D152=3,(AX152*(1+'input_cool&amp;vent_evolution'!AN$11)),(AX152*(1+'input_cool&amp;vent_evolution'!AN$12)))</f>
        <v>460987.95326484187</v>
      </c>
      <c r="AZ152" s="57">
        <f>IF($D152=3,(AY152*(1+'input_cool&amp;vent_evolution'!AO$11)),(AY152*(1+'input_cool&amp;vent_evolution'!AO$12)))</f>
        <v>466156.10028308851</v>
      </c>
      <c r="BA152" s="57">
        <f>IF($D152=3,(AZ152*(1+'input_cool&amp;vent_evolution'!AP$11)),(AZ152*(1+'input_cool&amp;vent_evolution'!AP$12)))</f>
        <v>471212.14563232358</v>
      </c>
      <c r="BB152" s="57">
        <f>IF($D152=3,(BA152*(1+'input_cool&amp;vent_evolution'!AQ$11)),(BA152*(1+'input_cool&amp;vent_evolution'!AQ$12)))</f>
        <v>476157.10714358371</v>
      </c>
      <c r="BC152" s="57">
        <f>IF($D152=3,(BB152*(1+'input_cool&amp;vent_evolution'!AR$11)),(BB152*(1+'input_cool&amp;vent_evolution'!AR$12)))</f>
        <v>480992.61717812909</v>
      </c>
      <c r="BD152" s="57">
        <f>IF($D152=3,(BC152*(1+'input_cool&amp;vent_evolution'!AS$11)),(BC152*(1+'input_cool&amp;vent_evolution'!AS$12)))</f>
        <v>485720.8899301723</v>
      </c>
      <c r="BE152" s="57">
        <f>IF($D152=3,(BD152*(1+'input_cool&amp;vent_evolution'!AT$11)),(BD152*(1+'input_cool&amp;vent_evolution'!AT$12)))</f>
        <v>490344.76044764457</v>
      </c>
      <c r="BF152" s="57">
        <f>IF($D152=3,(BE152*(1+'input_cool&amp;vent_evolution'!AU$11)),(BE152*(1+'input_cool&amp;vent_evolution'!AU$12)))</f>
        <v>495012.64838130295</v>
      </c>
      <c r="BG152" s="57">
        <f>IF($D152=3,(BF152*(1+'input_cool&amp;vent_evolution'!AV$11)),(BF152*(1+'input_cool&amp;vent_evolution'!AV$12)))</f>
        <v>499724.97275951784</v>
      </c>
      <c r="BH152" s="2">
        <f t="shared" si="230"/>
        <v>778110.62733259366</v>
      </c>
      <c r="BI152" s="2">
        <f t="shared" si="158"/>
        <v>789733.5158646506</v>
      </c>
      <c r="BJ152" s="2">
        <f t="shared" si="159"/>
        <v>800651.96617516188</v>
      </c>
      <c r="BK152" s="2">
        <f t="shared" si="160"/>
        <v>811029.13263893651</v>
      </c>
      <c r="BL152" s="2">
        <f t="shared" si="161"/>
        <v>822649.7250942291</v>
      </c>
      <c r="BM152" s="2">
        <f t="shared" si="162"/>
        <v>835403.53603169054</v>
      </c>
      <c r="BN152" s="2">
        <f t="shared" si="163"/>
        <v>848857.08060489933</v>
      </c>
      <c r="BO152" s="2">
        <f t="shared" si="164"/>
        <v>862793.62887476885</v>
      </c>
      <c r="BP152" s="2">
        <f t="shared" si="165"/>
        <v>877260.66101319809</v>
      </c>
      <c r="BQ152" s="2">
        <f t="shared" si="166"/>
        <v>893843.29549234151</v>
      </c>
      <c r="BR152" s="2">
        <f t="shared" si="167"/>
        <v>910599.61563605815</v>
      </c>
      <c r="BS152" s="2">
        <f t="shared" si="168"/>
        <v>926867.75248265639</v>
      </c>
      <c r="BT152" s="2">
        <f t="shared" si="169"/>
        <v>943710.83603624965</v>
      </c>
      <c r="BU152" s="2">
        <f t="shared" si="170"/>
        <v>960931.44135632063</v>
      </c>
      <c r="BV152" s="2">
        <f t="shared" si="171"/>
        <v>979375.80431870103</v>
      </c>
      <c r="BW152" s="2">
        <f t="shared" si="172"/>
        <v>997940.44429286476</v>
      </c>
      <c r="BX152" s="2">
        <f t="shared" si="173"/>
        <v>1014607.1726836748</v>
      </c>
      <c r="BY152" s="2">
        <f t="shared" si="174"/>
        <v>1031236.5766164541</v>
      </c>
      <c r="BZ152" s="2">
        <f t="shared" si="175"/>
        <v>1047668.6095033906</v>
      </c>
      <c r="CA152" s="2">
        <f t="shared" si="176"/>
        <v>1063850.946230158</v>
      </c>
      <c r="CB152" s="2">
        <f t="shared" si="177"/>
        <v>1079684.1914741392</v>
      </c>
      <c r="CC152" s="2">
        <f t="shared" si="178"/>
        <v>1095350.2230906957</v>
      </c>
      <c r="CD152" s="2">
        <f t="shared" si="179"/>
        <v>1110760.4204999199</v>
      </c>
      <c r="CE152" s="2">
        <f t="shared" si="180"/>
        <v>1125904.2614306775</v>
      </c>
      <c r="CF152" s="2">
        <f t="shared" si="181"/>
        <v>1140772.0272888059</v>
      </c>
      <c r="CG152" s="2">
        <f t="shared" si="182"/>
        <v>1155487.9864408316</v>
      </c>
      <c r="CH152" s="2">
        <f t="shared" si="183"/>
        <v>1169787.7017128491</v>
      </c>
      <c r="CI152" s="2">
        <f t="shared" si="184"/>
        <v>1183798.8379721839</v>
      </c>
      <c r="CJ152" s="2">
        <f t="shared" si="185"/>
        <v>1197517.0465519766</v>
      </c>
      <c r="CK152" s="2">
        <f t="shared" si="186"/>
        <v>1210942.4389285133</v>
      </c>
      <c r="CL152" s="2">
        <f t="shared" si="187"/>
        <v>1224076.6226983226</v>
      </c>
      <c r="CM152" s="2">
        <f t="shared" si="188"/>
        <v>1236922.2419001665</v>
      </c>
      <c r="CN152" s="2">
        <f t="shared" si="189"/>
        <v>1249483.5369494853</v>
      </c>
      <c r="CO152" s="2">
        <f t="shared" si="190"/>
        <v>1261766.2597000862</v>
      </c>
      <c r="CP152" s="2">
        <f t="shared" si="191"/>
        <v>1273777.7748091177</v>
      </c>
      <c r="CQ152" s="2">
        <f t="shared" si="192"/>
        <v>1285903.6347851998</v>
      </c>
      <c r="CR152" s="2">
        <f>IF($D152=3,(W152*$P152*$M152*'input_cooling&amp;ventilation'!$D$3)*'input_cool&amp;vent_evolution'!M$11,(W152*$Q152*'input_cooling&amp;ventilation'!$D$3)*'input_cool&amp;vent_evolution'!M$12)</f>
        <v>132853.13733428187</v>
      </c>
      <c r="CS152" s="2">
        <f>IF($D152=3,(X152*$P152*$M152*'input_cooling&amp;ventilation'!$D$3)*'input_cool&amp;vent_evolution'!N$11,(X152*$Q152*'input_cooling&amp;ventilation'!$D$3)*'input_cool&amp;vent_evolution'!N$12)</f>
        <v>124801.19503677062</v>
      </c>
      <c r="CT152" s="2">
        <f>IF($D152=3,(Y152*$P152*$M152*'input_cooling&amp;ventilation'!$D$3)*'input_cool&amp;vent_evolution'!O$11,(Y152*$Q152*'input_cooling&amp;ventilation'!$D$3)*'input_cool&amp;vent_evolution'!O$12)</f>
        <v>118614.15667457673</v>
      </c>
      <c r="CU152" s="2">
        <f>IF($D152=3,(Z152*$P152*$M152*'input_cooling&amp;ventilation'!$D$3)*'input_cool&amp;vent_evolution'!P$11,(Z152*$Q152*'input_cooling&amp;ventilation'!$D$3)*'input_cool&amp;vent_evolution'!P$12)</f>
        <v>132826.89248121911</v>
      </c>
      <c r="CV152" s="2">
        <f>IF($D152=3,(AA152*$P152*$M152*'input_cooling&amp;ventilation'!$D$3)*'input_cool&amp;vent_evolution'!Q$11,(AA152*$Q152*'input_cooling&amp;ventilation'!$D$3)*'input_cool&amp;vent_evolution'!Q$12)</f>
        <v>145779.92306617851</v>
      </c>
      <c r="CW152" s="2">
        <f>IF($D152=3,(AB152*$P152*$M152*'input_cooling&amp;ventilation'!$D$3)*'input_cool&amp;vent_evolution'!R$11,(AB152*$Q152*'input_cooling&amp;ventilation'!$D$3)*'input_cool&amp;vent_evolution'!R$12)</f>
        <v>153778.09052265395</v>
      </c>
      <c r="CX152" s="2">
        <f>IF($D152=3,(AC152*$P152*$M152*'input_cooling&amp;ventilation'!$D$3)*'input_cool&amp;vent_evolution'!S$11,(AC152*$Q152*'input_cooling&amp;ventilation'!$D$3)*'input_cool&amp;vent_evolution'!S$12)</f>
        <v>159298.96911220998</v>
      </c>
      <c r="CY152" s="2">
        <f>IF($D152=3,(AD152*$P152*$M152*'input_cooling&amp;ventilation'!$D$3)*'input_cool&amp;vent_evolution'!T$11,(AD152*$Q152*'input_cooling&amp;ventilation'!$D$3)*'input_cool&amp;vent_evolution'!T$12)</f>
        <v>165362.56045174898</v>
      </c>
      <c r="CZ152" s="2">
        <f>IF($D152=3,(AE152*$P152*$M152*'input_cooling&amp;ventilation'!$D$3)*'input_cool&amp;vent_evolution'!U$11,(AE152*$Q152*'input_cooling&amp;ventilation'!$D$3)*'input_cool&amp;vent_evolution'!U$12)</f>
        <v>189544.53617494603</v>
      </c>
      <c r="DA152" s="2">
        <f>IF($D152=3,(AF152*$P152*$M152*'input_cooling&amp;ventilation'!$D$3)*'input_cool&amp;vent_evolution'!V$11,(AF152*$Q152*'input_cooling&amp;ventilation'!$D$3)*'input_cool&amp;vent_evolution'!V$12)</f>
        <v>191529.81594295357</v>
      </c>
      <c r="DB152" s="2">
        <f>IF($D152=3,(AG152*$P152*$M152*'input_cooling&amp;ventilation'!$D$3)*'input_cool&amp;vent_evolution'!W$11,(AG152*$Q152*'input_cooling&amp;ventilation'!$D$3)*'input_cool&amp;vent_evolution'!W$12)</f>
        <v>185949.73295089393</v>
      </c>
      <c r="DC152" s="2">
        <f>IF($D152=3,(AH152*$P152*$M152*'input_cooling&amp;ventilation'!$D$3)*'input_cool&amp;vent_evolution'!X$11,(AH152*$Q152*'input_cooling&amp;ventilation'!$D$3)*'input_cool&amp;vent_evolution'!X$12)</f>
        <v>192521.54800475232</v>
      </c>
      <c r="DD152" s="2">
        <f>IF($D152=3,(AI152*$P152*$M152*'input_cooling&amp;ventilation'!$D$3)*'input_cool&amp;vent_evolution'!Y$11,(AI152*$Q152*'input_cooling&amp;ventilation'!$D$3)*'input_cool&amp;vent_evolution'!Y$12)</f>
        <v>196836.73617421655</v>
      </c>
      <c r="DE152" s="2">
        <f>IF($D152=3,(AJ152*$P152*$M152*'input_cooling&amp;ventilation'!$D$3)*'input_cool&amp;vent_evolution'!Z$11,(AJ152*$Q152*'input_cooling&amp;ventilation'!$D$3)*'input_cool&amp;vent_evolution'!Z$12)</f>
        <v>210824.65679044003</v>
      </c>
      <c r="DF152" s="2">
        <f>IF($D152=3,(AK152*$P152*$M152*'input_cooling&amp;ventilation'!$D$3)*'input_cool&amp;vent_evolution'!AA$11,(AK152*$Q152*'input_cooling&amp;ventilation'!$D$3)*'input_cool&amp;vent_evolution'!AA$12)</f>
        <v>212199.45947572211</v>
      </c>
      <c r="DG152" s="2">
        <f>IF($D152=3,(AL152*$P152*$M152*'input_cooling&amp;ventilation'!$D$3)*'input_cool&amp;vent_evolution'!AB$11,(AL152*$Q152*'input_cooling&amp;ventilation'!$D$3)*'input_cool&amp;vent_evolution'!AB$12)</f>
        <v>190505.75506342034</v>
      </c>
      <c r="DH152" s="2">
        <f>IF($D152=3,(AM152*$P152*$M152*'input_cooling&amp;ventilation'!$D$3)*'input_cool&amp;vent_evolution'!AC$11,(AM152*$Q152*'input_cooling&amp;ventilation'!$D$3)*'input_cool&amp;vent_evolution'!AC$12)</f>
        <v>190079.12519984809</v>
      </c>
      <c r="DI152" s="2">
        <f>IF($D152=3,(AN152*$P152*$M152*'input_cooling&amp;ventilation'!$D$3)*'input_cool&amp;vent_evolution'!AD$11,(AN152*$Q152*'input_cooling&amp;ventilation'!$D$3)*'input_cool&amp;vent_evolution'!AD$12)</f>
        <v>187823.11434791738</v>
      </c>
      <c r="DJ152" s="2">
        <f>IF($D152=3,(AO152*$P152*$M152*'input_cooling&amp;ventilation'!$D$3)*'input_cool&amp;vent_evolution'!AE$11,(AO152*$Q152*'input_cooling&amp;ventilation'!$D$3)*'input_cool&amp;vent_evolution'!AE$12)</f>
        <v>184969.01158617114</v>
      </c>
      <c r="DK152" s="2">
        <f>IF($D152=3,(AP152*$P152*$M152*'input_cooling&amp;ventilation'!$D$3)*'input_cool&amp;vent_evolution'!AF$11,(AP152*$Q152*'input_cooling&amp;ventilation'!$D$3)*'input_cool&amp;vent_evolution'!AF$12)</f>
        <v>180978.79017288645</v>
      </c>
      <c r="DL152" s="2">
        <f>IF($D152=3,(AQ152*$P152*$M152*'input_cooling&amp;ventilation'!$D$3)*'input_cool&amp;vent_evolution'!AG$11,(AQ152*$Q152*'input_cooling&amp;ventilation'!$D$3)*'input_cool&amp;vent_evolution'!AG$12)</f>
        <v>179067.48775032826</v>
      </c>
      <c r="DM152" s="2">
        <f>IF($D152=3,(AR152*$P152*$M152*'input_cooling&amp;ventilation'!$D$3)*'input_cool&amp;vent_evolution'!AH$11,(AR152*$Q152*'input_cooling&amp;ventilation'!$D$3)*'input_cool&amp;vent_evolution'!AH$12)</f>
        <v>176143.22524985424</v>
      </c>
      <c r="DN152" s="2">
        <f>IF($D152=3,(AS152*$P152*$M152*'input_cooling&amp;ventilation'!$D$3)*'input_cool&amp;vent_evolution'!AI$11,(AS152*$Q152*'input_cooling&amp;ventilation'!$D$3)*'input_cool&amp;vent_evolution'!AI$12)</f>
        <v>173098.69000235328</v>
      </c>
      <c r="DO152" s="2">
        <f>IF($D152=3,(AT152*$P152*$M152*'input_cooling&amp;ventilation'!$D$3)*'input_cool&amp;vent_evolution'!AJ$11,(AT152*$Q152*'input_cooling&amp;ventilation'!$D$3)*'input_cool&amp;vent_evolution'!AJ$12)</f>
        <v>169943.06827911237</v>
      </c>
      <c r="DP152" s="2">
        <f>IF($D152=3,(AU152*$P152*$M152*'input_cooling&amp;ventilation'!$D$3)*'input_cool&amp;vent_evolution'!AK$11,(AU152*$Q152*'input_cooling&amp;ventilation'!$D$3)*'input_cool&amp;vent_evolution'!AK$12)</f>
        <v>168207.87163513573</v>
      </c>
      <c r="DQ152" s="2">
        <f>IF($D152=3,(AV152*$P152*$M152*'input_cooling&amp;ventilation'!$D$3)*'input_cool&amp;vent_evolution'!AL$11,(AV152*$Q152*'input_cooling&amp;ventilation'!$D$3)*'input_cool&amp;vent_evolution'!AL$12)</f>
        <v>163450.07797629692</v>
      </c>
      <c r="DR152" s="2">
        <f>IF($D152=3,(AW152*$P152*$M152*'input_cooling&amp;ventilation'!$D$3)*'input_cool&amp;vent_evolution'!AM$11,(AW152*$Q152*'input_cooling&amp;ventilation'!$D$3)*'input_cool&amp;vent_evolution'!AM$12)</f>
        <v>160151.53242989132</v>
      </c>
      <c r="DS152" s="2">
        <f>IF($D152=3,(AX152*$P152*$M152*'input_cooling&amp;ventilation'!$D$3)*'input_cool&amp;vent_evolution'!AN$11,(AX152*$Q152*'input_cooling&amp;ventilation'!$D$3)*'input_cool&amp;vent_evolution'!AN$12)</f>
        <v>156803.28030375787</v>
      </c>
      <c r="DT152" s="2">
        <f>IF($D152=3,(AY152*$P152*$M152*'input_cooling&amp;ventilation'!$D$3)*'input_cool&amp;vent_evolution'!AO$11,(AY152*$Q152*'input_cooling&amp;ventilation'!$D$3)*'input_cool&amp;vent_evolution'!AO$12)</f>
        <v>153456.30238536015</v>
      </c>
      <c r="DU152" s="2">
        <f>IF($D152=3,(AZ152*$P152*$M152*'input_cooling&amp;ventilation'!$D$3)*'input_cool&amp;vent_evolution'!AP$11,(AZ152*$Q152*'input_cooling&amp;ventilation'!$D$3)*'input_cool&amp;vent_evolution'!AP$12)</f>
        <v>150127.69978233549</v>
      </c>
      <c r="DV152" s="2">
        <f>IF($D152=3,(BA152*$P152*$M152*'input_cooling&amp;ventilation'!$D$3)*'input_cool&amp;vent_evolution'!AQ$11,(BA152*$Q152*'input_cooling&amp;ventilation'!$D$3)*'input_cool&amp;vent_evolution'!AQ$12)</f>
        <v>146829.31934342263</v>
      </c>
      <c r="DW152" s="2">
        <f>IF($D152=3,(BB152*$P152*$M152*'input_cooling&amp;ventilation'!$D$3)*'input_cool&amp;vent_evolution'!AR$11,(BB152*$Q152*'input_cooling&amp;ventilation'!$D$3)*'input_cool&amp;vent_evolution'!AR$12)</f>
        <v>143579.40813773026</v>
      </c>
      <c r="DX152" s="2">
        <f>IF($D152=3,(BC152*$P152*$M152*'input_cooling&amp;ventilation'!$D$3)*'input_cool&amp;vent_evolution'!AS$11,(BC152*$Q152*'input_cooling&amp;ventilation'!$D$3)*'input_cool&amp;vent_evolution'!AS$12)</f>
        <v>140395.24236370582</v>
      </c>
      <c r="DY152" s="2">
        <f>IF($D152=3,(BD152*$P152*$M152*'input_cooling&amp;ventilation'!$D$3)*'input_cool&amp;vent_evolution'!AT$11,(BD152*$Q152*'input_cooling&amp;ventilation'!$D$3)*'input_cool&amp;vent_evolution'!AT$12)</f>
        <v>137295.25685217624</v>
      </c>
      <c r="DZ152" s="2">
        <f>IF($D152=3,(BE152*$P152*$M152*'input_cooling&amp;ventilation'!$D$3)*'input_cool&amp;vent_evolution'!AU$11,(BE152*$Q152*'input_cooling&amp;ventilation'!$D$3)*'input_cool&amp;vent_evolution'!AU$12)</f>
        <v>138602.25332588941</v>
      </c>
      <c r="EA152" s="2">
        <f>IF($D152=3,(BF152*$P152*$M152*'input_cooling&amp;ventilation'!$D$3)*'input_cool&amp;vent_evolution'!AV$11,(BF152*$Q152*'input_cooling&amp;ventilation'!$D$3)*'input_cool&amp;vent_evolution'!AV$12)</f>
        <v>139921.691888437</v>
      </c>
      <c r="EB152">
        <v>0.25</v>
      </c>
      <c r="EC152" s="2">
        <f t="shared" si="193"/>
        <v>148231.25</v>
      </c>
      <c r="ED152" s="2">
        <f>IF($D152=3,(EC152*(1+'input_cool&amp;vent_evolution'!M$10)),EC152*(1+'input_cool&amp;vent_evolution'!M$9))</f>
        <v>151390.9683189941</v>
      </c>
      <c r="EE152" s="2">
        <f>IF($D152=3,(ED152*(1+'input_cool&amp;vent_evolution'!N$10)),ED152*(1+'input_cool&amp;vent_evolution'!N$9))</f>
        <v>154553.94777698582</v>
      </c>
      <c r="EF152" s="2">
        <f>IF($D152=3,(EE152*(1+'input_cool&amp;vent_evolution'!O$10)),EE152*(1+'input_cool&amp;vent_evolution'!O$9))</f>
        <v>157720.1884309981</v>
      </c>
      <c r="EG152" s="2">
        <f>IF($D152=3,(EF152*(1+'input_cool&amp;vent_evolution'!P$10)),EF152*(1+'input_cool&amp;vent_evolution'!P$9))</f>
        <v>160714.00831564923</v>
      </c>
      <c r="EH152" s="2">
        <f>IF($D152=3,(EG152*(1+'input_cool&amp;vent_evolution'!Q$10)),EG152*(1+'input_cool&amp;vent_evolution'!Q$9))</f>
        <v>163711.089402657</v>
      </c>
      <c r="EI152" s="2">
        <f>IF($D152=3,(EH152*(1+'input_cool&amp;vent_evolution'!R$10)),EH152*(1+'input_cool&amp;vent_evolution'!R$9))</f>
        <v>166066.01592566777</v>
      </c>
      <c r="EJ152" s="2">
        <f>IF($D152=3,(EI152*(1+'input_cool&amp;vent_evolution'!S$10)),EI152*(1+'input_cool&amp;vent_evolution'!S$9))</f>
        <v>168422.37364204632</v>
      </c>
      <c r="EK152" s="2">
        <f>IF($D152=3,(EJ152*(1+'input_cool&amp;vent_evolution'!T$10)),EJ152*(1+'input_cool&amp;vent_evolution'!T$9))</f>
        <v>170780.16253912105</v>
      </c>
      <c r="EL152" s="2">
        <f>IF($D152=3,(EK152*(1+'input_cool&amp;vent_evolution'!U$10)),EK152*(1+'input_cool&amp;vent_evolution'!U$9))</f>
        <v>173139.3825155166</v>
      </c>
      <c r="EM152" s="2">
        <f>IF($D152=3,(EL152*(1+'input_cool&amp;vent_evolution'!V$10)),EL152*(1+'input_cool&amp;vent_evolution'!V$9))</f>
        <v>175500.03365993625</v>
      </c>
      <c r="EN152" s="2">
        <f>IF($D152=3,(EM152*(1+'input_cool&amp;vent_evolution'!W$10)),EM152*(1+'input_cool&amp;vent_evolution'!W$9))</f>
        <v>177335.99256347158</v>
      </c>
      <c r="EO152" s="2">
        <f>IF($D152=3,(EN152*(1+'input_cool&amp;vent_evolution'!X$10)),EN152*(1+'input_cool&amp;vent_evolution'!X$9))</f>
        <v>179173.14923808089</v>
      </c>
      <c r="EP152" s="2">
        <f>IF($D152=3,(EO152*(1+'input_cool&amp;vent_evolution'!Y$10)),EO152*(1+'input_cool&amp;vent_evolution'!Y$9))</f>
        <v>181011.50375345928</v>
      </c>
      <c r="EQ152" s="2">
        <f>IF($D152=3,(EP152*(1+'input_cool&amp;vent_evolution'!Z$10)),EP152*(1+'input_cool&amp;vent_evolution'!Z$9))</f>
        <v>182851.05599556028</v>
      </c>
      <c r="ER152" s="2">
        <f>IF($D152=3,(EQ152*(1+'input_cool&amp;vent_evolution'!AA$10)),EQ152*(1+'input_cool&amp;vent_evolution'!AA$9))</f>
        <v>184691.80607843029</v>
      </c>
      <c r="ES152" s="2">
        <f>IF($D152=3,(ER152*(1+'input_cool&amp;vent_evolution'!AB$10)),ER152*(1+'input_cool&amp;vent_evolution'!AB$9))</f>
        <v>185973.10941206687</v>
      </c>
      <c r="ET152" s="2">
        <f>IF($D152=3,(ES152*(1+'input_cool&amp;vent_evolution'!AC$10)),ES152*(1+'input_cool&amp;vent_evolution'!AC$9))</f>
        <v>187255.31177096206</v>
      </c>
      <c r="EU152" s="2">
        <f>IF($D152=3,(ET152*(1+'input_cool&amp;vent_evolution'!AD$10)),ET152*(1+'input_cool&amp;vent_evolution'!AD$9))</f>
        <v>188538.41331351435</v>
      </c>
      <c r="EV152" s="2">
        <f>IF($D152=3,(EU152*(1+'input_cool&amp;vent_evolution'!AE$10)),EU152*(1+'input_cool&amp;vent_evolution'!AE$9))</f>
        <v>189822.41389399723</v>
      </c>
      <c r="EW152" s="2">
        <f>IF($D152=3,(EV152*(1+'input_cool&amp;vent_evolution'!AF$10)),EV152*(1+'input_cool&amp;vent_evolution'!AF$9))</f>
        <v>191107.31365180123</v>
      </c>
      <c r="EX152" s="2">
        <f>IF($D152=3,(EW152*(1+'input_cool&amp;vent_evolution'!AG$10)),EW152*(1+'input_cool&amp;vent_evolution'!AG$9))</f>
        <v>191919.67671635581</v>
      </c>
      <c r="EY152" s="2">
        <f>IF($D152=3,(EX152*(1+'input_cool&amp;vent_evolution'!AH$10)),EX152*(1+'input_cool&amp;vent_evolution'!AH$9))</f>
        <v>192732.28164900979</v>
      </c>
      <c r="EZ152" s="2">
        <f>IF($D152=3,(EY152*(1+'input_cool&amp;vent_evolution'!AI$10)),EY152*(1+'input_cool&amp;vent_evolution'!AI$9))</f>
        <v>193545.12849411479</v>
      </c>
      <c r="FA152" s="2">
        <f>IF($D152=3,(EZ152*(1+'input_cool&amp;vent_evolution'!AJ$10)),EZ152*(1+'input_cool&amp;vent_evolution'!AJ$9))</f>
        <v>194358.21720098329</v>
      </c>
      <c r="FB152" s="2">
        <f>IF($D152=3,(FA152*(1+'input_cool&amp;vent_evolution'!AK$10)),FA152*(1+'input_cool&amp;vent_evolution'!AK$9))</f>
        <v>195171.54766190407</v>
      </c>
      <c r="FC152" s="2">
        <f>IF($D152=3,(FB152*(1+'input_cool&amp;vent_evolution'!AL$10)),FB152*(1+'input_cool&amp;vent_evolution'!AL$9))</f>
        <v>195985.12011130716</v>
      </c>
      <c r="FD152" s="2">
        <f>IF($D152=3,(FC152*(1+'input_cool&amp;vent_evolution'!AM$10)),FC152*(1+'input_cool&amp;vent_evolution'!AM$9))</f>
        <v>196798.93435277819</v>
      </c>
      <c r="FE152" s="2">
        <f>IF($D152=3,(FD152*(1+'input_cool&amp;vent_evolution'!AN$10)),FD152*(1+'input_cool&amp;vent_evolution'!AN$9))</f>
        <v>197612.9905067003</v>
      </c>
      <c r="FF152" s="2">
        <f>IF($D152=3,(FE152*(1+'input_cool&amp;vent_evolution'!AO$10)),FE152*(1+'input_cool&amp;vent_evolution'!AO$9))</f>
        <v>198427.28849704211</v>
      </c>
      <c r="FG152" s="2">
        <f>IF($D152=3,(FF152*(1+'input_cool&amp;vent_evolution'!AP$10)),FF152*(1+'input_cool&amp;vent_evolution'!AP$9))</f>
        <v>199241.82837449104</v>
      </c>
      <c r="FH152" s="2">
        <f>IF($D152=3,(FG152*(1+'input_cool&amp;vent_evolution'!AQ$10)),FG152*(1+'input_cool&amp;vent_evolution'!AQ$9))</f>
        <v>200056.61006301595</v>
      </c>
      <c r="FI152" s="2">
        <f>IF($D152=3,(FH152*(1+'input_cool&amp;vent_evolution'!AR$10)),FH152*(1+'input_cool&amp;vent_evolution'!AR$9))</f>
        <v>200871.63365131986</v>
      </c>
      <c r="FJ152" s="2">
        <f>IF($D152=3,(FI152*(1+'input_cool&amp;vent_evolution'!AS$10)),FI152*(1+'input_cool&amp;vent_evolution'!AS$9))</f>
        <v>201686.89908237944</v>
      </c>
      <c r="FK152" s="2">
        <f>IF($D152=3,(FJ152*(1+'input_cool&amp;vent_evolution'!AT$10)),FJ152*(1+'input_cool&amp;vent_evolution'!AT$9))</f>
        <v>202502.40643222569</v>
      </c>
      <c r="FL152" s="2">
        <f>IF($D152=3,(FK152*(1+'input_cool&amp;vent_evolution'!AU$10)),FK152*(1+'input_cool&amp;vent_evolution'!AU$9))</f>
        <v>203321.2112309428</v>
      </c>
      <c r="FM152" s="2">
        <f t="shared" si="194"/>
        <v>362130.84097481245</v>
      </c>
      <c r="FN152" s="2">
        <f t="shared" si="195"/>
        <v>369850.07326962793</v>
      </c>
      <c r="FO152" s="2">
        <f t="shared" si="196"/>
        <v>377577.2725687541</v>
      </c>
      <c r="FP152" s="2">
        <f t="shared" si="197"/>
        <v>385312.43901149882</v>
      </c>
      <c r="FQ152" s="2">
        <f t="shared" si="198"/>
        <v>392626.37930786569</v>
      </c>
      <c r="FR152" s="2">
        <f t="shared" si="199"/>
        <v>399948.28676333022</v>
      </c>
      <c r="FS152" s="2">
        <f t="shared" si="200"/>
        <v>405701.40239995735</v>
      </c>
      <c r="FT152" s="2">
        <f t="shared" si="201"/>
        <v>411458.01446029986</v>
      </c>
      <c r="FU152" s="2">
        <f t="shared" si="202"/>
        <v>417218.12291340105</v>
      </c>
      <c r="FV152" s="2">
        <f t="shared" si="203"/>
        <v>422981.72751159943</v>
      </c>
      <c r="FW152" s="2">
        <f t="shared" si="204"/>
        <v>428748.82847159839</v>
      </c>
      <c r="FX152" s="2">
        <f t="shared" si="205"/>
        <v>433234.09957153478</v>
      </c>
      <c r="FY152" s="2">
        <f t="shared" si="206"/>
        <v>437722.29684153525</v>
      </c>
      <c r="FZ152" s="2">
        <f t="shared" si="207"/>
        <v>442213.42045186588</v>
      </c>
      <c r="GA152" s="2">
        <f t="shared" si="208"/>
        <v>446707.47012390965</v>
      </c>
      <c r="GB152" s="2">
        <f t="shared" si="209"/>
        <v>451204.44613628328</v>
      </c>
      <c r="GC152" s="2">
        <f t="shared" si="210"/>
        <v>454334.68657987163</v>
      </c>
      <c r="GD152" s="2">
        <f t="shared" si="211"/>
        <v>457467.12335367344</v>
      </c>
      <c r="GE152" s="2">
        <f t="shared" si="212"/>
        <v>460601.75684465811</v>
      </c>
      <c r="GF152" s="2">
        <f t="shared" si="213"/>
        <v>463738.58669681428</v>
      </c>
      <c r="GG152" s="2">
        <f t="shared" si="214"/>
        <v>466877.61325067456</v>
      </c>
      <c r="GH152" s="2">
        <f t="shared" si="215"/>
        <v>468862.22661488765</v>
      </c>
      <c r="GI152" s="2">
        <f t="shared" si="216"/>
        <v>470847.4308659634</v>
      </c>
      <c r="GJ152" s="2">
        <f t="shared" si="217"/>
        <v>472833.22611225321</v>
      </c>
      <c r="GK152" s="2">
        <f t="shared" si="218"/>
        <v>474819.61222992692</v>
      </c>
      <c r="GL152" s="2">
        <f t="shared" si="219"/>
        <v>476806.58895584446</v>
      </c>
      <c r="GM152" s="2">
        <f t="shared" si="220"/>
        <v>478794.1568627216</v>
      </c>
      <c r="GN152" s="2">
        <f t="shared" si="221"/>
        <v>480782.31547071546</v>
      </c>
      <c r="GO152" s="2">
        <f t="shared" si="222"/>
        <v>482771.06507392344</v>
      </c>
      <c r="GP152" s="2">
        <f t="shared" si="223"/>
        <v>484760.40548660018</v>
      </c>
      <c r="GQ152" s="2">
        <f t="shared" si="224"/>
        <v>486750.3368325755</v>
      </c>
      <c r="GR152" s="2">
        <f t="shared" si="225"/>
        <v>488740.85892610432</v>
      </c>
      <c r="GS152" s="2">
        <f t="shared" si="226"/>
        <v>490731.97198388941</v>
      </c>
      <c r="GT152" s="2">
        <f t="shared" si="227"/>
        <v>492723.67586662195</v>
      </c>
      <c r="GU152" s="2">
        <f t="shared" si="228"/>
        <v>494715.97076004668</v>
      </c>
      <c r="GV152" s="2">
        <f t="shared" si="229"/>
        <v>496716.32136326731</v>
      </c>
      <c r="GW152" s="2">
        <f>IF($D152=3,($N152*$M152*EC152*'input_cooling&amp;ventilation'!$D$3)*'input_cool&amp;vent_evolution'!M$11,($O152*$M152*EC152*'input_cooling&amp;ventilation'!$D$3)*'input_cool&amp;vent_evolution'!M$10)</f>
        <v>75078.721200132684</v>
      </c>
      <c r="GX152" s="2">
        <f>IF($D152=3,($N152*$M152*ED152*'input_cooling&amp;ventilation'!$D$3)*'input_cool&amp;vent_evolution'!N$11,($O152*$M152*ED152*'input_cooling&amp;ventilation'!$D$3)*'input_cool&amp;vent_evolution'!N$10)</f>
        <v>70971.628260954341</v>
      </c>
      <c r="GY152" s="2">
        <f>IF($D152=3,($N152*$M152*EE152*'input_cooling&amp;ventilation'!$D$3)*'input_cool&amp;vent_evolution'!O$11,($O152*$M152*EE152*'input_cooling&amp;ventilation'!$D$3)*'input_cool&amp;vent_evolution'!O$10)</f>
        <v>67923.410114852784</v>
      </c>
      <c r="GZ152" s="2">
        <f>IF($D152=3,($N152*$M152*EF152*'input_cooling&amp;ventilation'!$D$3)*'input_cool&amp;vent_evolution'!P$11,($O152*$M152*EF152*'input_cooling&amp;ventilation'!$D$3)*'input_cool&amp;vent_evolution'!P$10)</f>
        <v>76627.291128015815</v>
      </c>
      <c r="HA152" s="2">
        <f>IF($D152=3,($N152*$M152*EG152*'input_cooling&amp;ventilation'!$D$3)*'input_cool&amp;vent_evolution'!Q$11,($O152*$M152*EG152*'input_cooling&amp;ventilation'!$D$3)*'input_cool&amp;vent_evolution'!Q$10)</f>
        <v>84485.683239333288</v>
      </c>
      <c r="HB152" s="2">
        <f>IF($D152=3,($N152*$M152*EH152*'input_cooling&amp;ventilation'!$D$3)*'input_cool&amp;vent_evolution'!R$11,($O152*$M152*EH152*'input_cooling&amp;ventilation'!$D$3)*'input_cool&amp;vent_evolution'!R$10)</f>
        <v>89396.986887249761</v>
      </c>
      <c r="HC152" s="2">
        <f>IF($D152=3,($N152*$M152*EI152*'input_cooling&amp;ventilation'!$D$3)*'input_cool&amp;vent_evolution'!S$11,($O152*$M152*EI152*'input_cooling&amp;ventilation'!$D$3)*'input_cool&amp;vent_evolution'!S$10)</f>
        <v>92449.759210502976</v>
      </c>
      <c r="HD152" s="2">
        <f>IF($D152=3,($N152*$M152*EJ152*'input_cooling&amp;ventilation'!$D$3)*'input_cool&amp;vent_evolution'!T$11,($O152*$M152*EJ152*'input_cooling&amp;ventilation'!$D$3)*'input_cool&amp;vent_evolution'!T$10)</f>
        <v>95758.353588051556</v>
      </c>
      <c r="HE152" s="2">
        <f>IF($D152=3,($N152*$M152*EK152*'input_cooling&amp;ventilation'!$D$3)*'input_cool&amp;vent_evolution'!U$11,($O152*$M152*EK152*'input_cooling&amp;ventilation'!$D$3)*'input_cool&amp;vent_evolution'!U$10)</f>
        <v>109462.82842231152</v>
      </c>
      <c r="HF152" s="2">
        <f>IF($D152=3,($N152*$M152*EL152*'input_cooling&amp;ventilation'!$D$3)*'input_cool&amp;vent_evolution'!V$11,($O152*$M152*EL152*'input_cooling&amp;ventilation'!$D$3)*'input_cool&amp;vent_evolution'!V$10)</f>
        <v>110056.95597582329</v>
      </c>
      <c r="HG152" s="2">
        <f>IF($D152=3,($N152*$M152*EM152*'input_cooling&amp;ventilation'!$D$3)*'input_cool&amp;vent_evolution'!W$11,($O152*$M152*EM152*'input_cooling&amp;ventilation'!$D$3)*'input_cool&amp;vent_evolution'!W$10)</f>
        <v>106314.35982255262</v>
      </c>
      <c r="HH152" s="2">
        <f>IF($D152=3,($N152*$M152*EN152*'input_cooling&amp;ventilation'!$D$3)*'input_cool&amp;vent_evolution'!X$11,($O152*$M152*EN152*'input_cooling&amp;ventilation'!$D$3)*'input_cool&amp;vent_evolution'!X$10)</f>
        <v>109271.04353555391</v>
      </c>
      <c r="HI152" s="2">
        <f>IF($D152=3,($N152*$M152*EO152*'input_cooling&amp;ventilation'!$D$3)*'input_cool&amp;vent_evolution'!Y$11,($O152*$M152*EO152*'input_cooling&amp;ventilation'!$D$3)*'input_cool&amp;vent_evolution'!Y$10)</f>
        <v>110863.03622626513</v>
      </c>
      <c r="HJ152" s="2">
        <f>IF($D152=3,($N152*$M152*EP152*'input_cooling&amp;ventilation'!$D$3)*'input_cool&amp;vent_evolution'!Z$11,($O152*$M152*EP152*'input_cooling&amp;ventilation'!$D$3)*'input_cool&amp;vent_evolution'!Z$10)</f>
        <v>117809.90415746428</v>
      </c>
      <c r="HK152" s="2">
        <f>IF($D152=3,($N152*$M152*EQ152*'input_cooling&amp;ventilation'!$D$3)*'input_cool&amp;vent_evolution'!AA$11,($O152*$M152*EQ152*'input_cooling&amp;ventilation'!$D$3)*'input_cool&amp;vent_evolution'!AA$10)</f>
        <v>117527.36618153825</v>
      </c>
      <c r="HL152" s="2">
        <f>IF($D152=3,($N152*$M152*ER152*'input_cooling&amp;ventilation'!$D$3)*'input_cool&amp;vent_evolution'!AB$11,($O152*$M152*ER152*'input_cooling&amp;ventilation'!$D$3)*'input_cool&amp;vent_evolution'!AB$10)</f>
        <v>104591.82289188563</v>
      </c>
      <c r="HM152" s="2">
        <f>IF($D152=3,($N152*$M152*ES152*'input_cooling&amp;ventilation'!$D$3)*'input_cool&amp;vent_evolution'!AC$11,($O152*$M152*ES152*'input_cooling&amp;ventilation'!$D$3)*'input_cool&amp;vent_evolution'!AC$10)</f>
        <v>103355.42489940239</v>
      </c>
      <c r="HN152" s="2">
        <f>IF($D152=3,($N152*$M152*ET152*'input_cooling&amp;ventilation'!$D$3)*'input_cool&amp;vent_evolution'!AD$11,($O152*$M152*ET152*'input_cooling&amp;ventilation'!$D$3)*'input_cool&amp;vent_evolution'!AD$10)</f>
        <v>101174.60158738965</v>
      </c>
      <c r="HO152" s="2">
        <f>IF($D152=3,($N152*$M152*EU152*'input_cooling&amp;ventilation'!$D$3)*'input_cool&amp;vent_evolution'!AE$11,($O152*$M152*EU152*'input_cooling&amp;ventilation'!$D$3)*'input_cool&amp;vent_evolution'!AE$10)</f>
        <v>98746.456501812703</v>
      </c>
      <c r="HP152" s="2">
        <f>IF($D152=3,($N152*$M152*EV152*'input_cooling&amp;ventilation'!$D$3)*'input_cool&amp;vent_evolution'!AF$11,($O152*$M152*EV152*'input_cooling&amp;ventilation'!$D$3)*'input_cool&amp;vent_evolution'!AF$10)</f>
        <v>95794.597344854919</v>
      </c>
      <c r="HQ152" s="2">
        <f>IF($D152=3,($N152*$M152*EW152*'input_cooling&amp;ventilation'!$D$3)*'input_cool&amp;vent_evolution'!AG$11,($O152*$M152*EW152*'input_cooling&amp;ventilation'!$D$3)*'input_cool&amp;vent_evolution'!AG$10)</f>
        <v>94025.128113611005</v>
      </c>
      <c r="HR152" s="2">
        <f>IF($D152=3,($N152*$M152*EX152*'input_cooling&amp;ventilation'!$D$3)*'input_cool&amp;vent_evolution'!AH$11,($O152*$M152*EX152*'input_cooling&amp;ventilation'!$D$3)*'input_cool&amp;vent_evolution'!AH$10)</f>
        <v>91554.369154358617</v>
      </c>
      <c r="HS152" s="2">
        <f>IF($D152=3,($N152*$M152*EY152*'input_cooling&amp;ventilation'!$D$3)*'input_cool&amp;vent_evolution'!AI$11,($O152*$M152*EY152*'input_cooling&amp;ventilation'!$D$3)*'input_cool&amp;vent_evolution'!AI$10)</f>
        <v>89099.337681800913</v>
      </c>
      <c r="HT152" s="2">
        <f>IF($D152=3,($N152*$M152*EZ152*'input_cooling&amp;ventilation'!$D$3)*'input_cool&amp;vent_evolution'!AJ$11,($O152*$M152*EZ152*'input_cooling&amp;ventilation'!$D$3)*'input_cool&amp;vent_evolution'!AJ$10)</f>
        <v>86662.430476184905</v>
      </c>
      <c r="HU152" s="2">
        <f>IF($D152=3,($N152*$M152*FA152*'input_cooling&amp;ventilation'!$D$3)*'input_cool&amp;vent_evolution'!AK$11,($O152*$M152*FA152*'input_cooling&amp;ventilation'!$D$3)*'input_cool&amp;vent_evolution'!AK$10)</f>
        <v>85015.279505292609</v>
      </c>
      <c r="HV152" s="2">
        <f>IF($D152=3,($N152*$M152*FB152*'input_cooling&amp;ventilation'!$D$3)*'input_cool&amp;vent_evolution'!AL$11,($O152*$M152*FB152*'input_cooling&amp;ventilation'!$D$3)*'input_cool&amp;vent_evolution'!AL$10)</f>
        <v>81899.798180661615</v>
      </c>
      <c r="HW152" s="2">
        <f>IF($D152=3,($N152*$M152*FC152*'input_cooling&amp;ventilation'!$D$3)*'input_cool&amp;vent_evolution'!AM$11,($O152*$M152*FC152*'input_cooling&amp;ventilation'!$D$3)*'input_cool&amp;vent_evolution'!AM$10)</f>
        <v>79596.463961061992</v>
      </c>
      <c r="HX152" s="2">
        <f>IF($D152=3,($N152*$M152*FD152*'input_cooling&amp;ventilation'!$D$3)*'input_cool&amp;vent_evolution'!AN$11,($O152*$M152*FD152*'input_cooling&amp;ventilation'!$D$3)*'input_cool&amp;vent_evolution'!AN$10)</f>
        <v>77329.749779996448</v>
      </c>
      <c r="HY152" s="2">
        <f>IF($D152=3,($N152*$M152*FE152*'input_cooling&amp;ventilation'!$D$3)*'input_cool&amp;vent_evolution'!AO$11,($O152*$M152*FE152*'input_cooling&amp;ventilation'!$D$3)*'input_cool&amp;vent_evolution'!AO$10)</f>
        <v>75121.654360302418</v>
      </c>
      <c r="HZ152" s="2">
        <f>IF($D152=3,($N152*$M152*FF152*'input_cooling&amp;ventilation'!$D$3)*'input_cool&amp;vent_evolution'!AP$11,($O152*$M152*FF152*'input_cooling&amp;ventilation'!$D$3)*'input_cool&amp;vent_evolution'!AP$10)</f>
        <v>72976.890843091533</v>
      </c>
      <c r="IA152" s="2">
        <f>IF($D152=3,($N152*$M152*FG152*'input_cooling&amp;ventilation'!$D$3)*'input_cool&amp;vent_evolution'!AQ$11,($O152*$M152*FG152*'input_cooling&amp;ventilation'!$D$3)*'input_cool&amp;vent_evolution'!AQ$10)</f>
        <v>70897.566405488658</v>
      </c>
      <c r="IB152" s="2">
        <f>IF($D152=3,($N152*$M152*FH152*'input_cooling&amp;ventilation'!$D$3)*'input_cool&amp;vent_evolution'!AR$11,($O152*$M152*FH152*'input_cooling&amp;ventilation'!$D$3)*'input_cool&amp;vent_evolution'!AR$10)</f>
        <v>68888.906846151702</v>
      </c>
      <c r="IC152" s="2">
        <f>IF($D152=3,($N152*$M152*FI152*'input_cooling&amp;ventilation'!$D$3)*'input_cool&amp;vent_evolution'!AS$11,($O152*$M152*FI152*'input_cooling&amp;ventilation'!$D$3)*'input_cool&amp;vent_evolution'!AS$10)</f>
        <v>66955.628681965245</v>
      </c>
      <c r="ID152" s="2">
        <f>IF($D152=3,($N152*$M152*FJ152*'input_cooling&amp;ventilation'!$D$3)*'input_cool&amp;vent_evolution'!AT$11,($O152*$M152*FJ152*'input_cooling&amp;ventilation'!$D$3)*'input_cool&amp;vent_evolution'!AT$10)</f>
        <v>65102.990858947152</v>
      </c>
      <c r="IE152" s="2">
        <f>IF($D152=3,($N152*$M152*FK152*'input_cooling&amp;ventilation'!$D$3)*'input_cool&amp;vent_evolution'!AU$11,($O152*$M152*FK152*'input_cooling&amp;ventilation'!$D$3)*'input_cool&amp;vent_evolution'!AU$10)</f>
        <v>65366.230403925023</v>
      </c>
      <c r="IF152" s="2">
        <f>IF($D152=3,($N152*$M152*FL152*'input_cooling&amp;ventilation'!$D$3)*'input_cool&amp;vent_evolution'!AV$11,($O152*$M152*FL152*'input_cooling&amp;ventilation'!$D$3)*'input_cool&amp;vent_evolution'!AV$10)</f>
        <v>65630.534340217739</v>
      </c>
    </row>
    <row r="153" spans="1:240" x14ac:dyDescent="0.25">
      <c r="A153">
        <v>151</v>
      </c>
      <c r="B153">
        <v>100100</v>
      </c>
      <c r="C153">
        <v>17</v>
      </c>
      <c r="D153">
        <v>3</v>
      </c>
      <c r="E153">
        <v>8</v>
      </c>
      <c r="F153" s="2">
        <v>1065900</v>
      </c>
      <c r="G153" s="2">
        <v>1848425.6034522899</v>
      </c>
      <c r="H153" s="2">
        <v>1065900</v>
      </c>
      <c r="I153" s="17">
        <v>0.28000000000000003</v>
      </c>
      <c r="J153">
        <v>0.48932248699999997</v>
      </c>
      <c r="K153" s="2">
        <f t="shared" si="154"/>
        <v>521568.83889329998</v>
      </c>
      <c r="L153" s="2">
        <f t="shared" si="155"/>
        <v>517559.16896664124</v>
      </c>
      <c r="M153">
        <v>0.72228088701161497</v>
      </c>
      <c r="N153" s="17">
        <f>'input_cooling&amp;ventilation'!$D$5</f>
        <v>57.500092182043396</v>
      </c>
      <c r="O153" s="45">
        <f>'input_cooling&amp;ventilation'!$D$6</f>
        <v>19.328678831353667</v>
      </c>
      <c r="P153" s="45">
        <f>'input_cooling&amp;ventilation'!$C$5</f>
        <v>50.351688737400465</v>
      </c>
      <c r="Q153" s="45">
        <f>'input_cooling&amp;ventilation'!$C$6</f>
        <v>32.240814214248743</v>
      </c>
      <c r="R153">
        <v>17</v>
      </c>
      <c r="S153">
        <v>12</v>
      </c>
      <c r="T153">
        <v>14</v>
      </c>
      <c r="U153" s="2">
        <f t="shared" si="156"/>
        <v>948422.40403699188</v>
      </c>
      <c r="V153" s="2">
        <f t="shared" si="157"/>
        <v>885082.57184959587</v>
      </c>
      <c r="W153" s="2">
        <v>897459.10681259714</v>
      </c>
      <c r="X153" s="57">
        <f>IF($D153=3,(W153*(1+'input_cool&amp;vent_evolution'!M$11)),(W153*(1+'input_cool&amp;vent_evolution'!M$12)))</f>
        <v>910864.7419422965</v>
      </c>
      <c r="Y153" s="57">
        <f>IF($D153=3,(X153*(1+'input_cool&amp;vent_evolution'!N$11)),(X153*(1+'input_cool&amp;vent_evolution'!N$12)))</f>
        <v>923457.89042176167</v>
      </c>
      <c r="Z153" s="57">
        <f>IF($D153=3,(Y153*(1+'input_cool&amp;vent_evolution'!O$11)),(Y153*(1+'input_cool&amp;vent_evolution'!O$12)))</f>
        <v>935426.73163621791</v>
      </c>
      <c r="AA153" s="57">
        <f>IF($D153=3,(Z153*(1+'input_cool&amp;vent_evolution'!P$11)),(Z153*(1+'input_cool&amp;vent_evolution'!P$12)))</f>
        <v>948829.71851137665</v>
      </c>
      <c r="AB153" s="57">
        <f>IF($D153=3,(AA153*(1+'input_cool&amp;vent_evolution'!Q$11)),(AA153*(1+'input_cool&amp;vent_evolution'!Q$12)))</f>
        <v>963539.73964504048</v>
      </c>
      <c r="AC153" s="57">
        <f>IF($D153=3,(AB153*(1+'input_cool&amp;vent_evolution'!R$11)),(AB153*(1+'input_cool&amp;vent_evolution'!R$12)))</f>
        <v>979056.82124245504</v>
      </c>
      <c r="AD153" s="57">
        <f>IF($D153=3,(AC153*(1+'input_cool&amp;vent_evolution'!S$11)),(AC153*(1+'input_cool&amp;vent_evolution'!S$12)))</f>
        <v>995130.99080521252</v>
      </c>
      <c r="AE153" s="57">
        <f>IF($D153=3,(AD153*(1+'input_cool&amp;vent_evolution'!T$11)),(AD153*(1+'input_cool&amp;vent_evolution'!T$12)))</f>
        <v>1011817.0111281739</v>
      </c>
      <c r="AF153" s="57">
        <f>IF($D153=3,(AE153*(1+'input_cool&amp;vent_evolution'!U$11)),(AE153*(1+'input_cool&amp;vent_evolution'!U$12)))</f>
        <v>1030943.1299671737</v>
      </c>
      <c r="AG153" s="57">
        <f>IF($D153=3,(AF153*(1+'input_cool&amp;vent_evolution'!V$11)),(AF153*(1+'input_cool&amp;vent_evolution'!V$12)))</f>
        <v>1050269.5747957157</v>
      </c>
      <c r="AH153" s="57">
        <f>IF($D153=3,(AG153*(1+'input_cool&amp;vent_evolution'!W$11)),(AG153*(1+'input_cool&amp;vent_evolution'!W$12)))</f>
        <v>1069032.9575988818</v>
      </c>
      <c r="AI153" s="57">
        <f>IF($D153=3,(AH153*(1+'input_cool&amp;vent_evolution'!X$11)),(AH153*(1+'input_cool&amp;vent_evolution'!X$12)))</f>
        <v>1088459.4738177853</v>
      </c>
      <c r="AJ153" s="57">
        <f>IF($D153=3,(AI153*(1+'input_cool&amp;vent_evolution'!Y$11)),(AI153*(1+'input_cool&amp;vent_evolution'!Y$12)))</f>
        <v>1108321.4169996988</v>
      </c>
      <c r="AK153" s="57">
        <f>IF($D153=3,(AJ153*(1+'input_cool&amp;vent_evolution'!Z$11)),(AJ153*(1+'input_cool&amp;vent_evolution'!Z$12)))</f>
        <v>1129594.8207143995</v>
      </c>
      <c r="AL153" s="57">
        <f>IF($D153=3,(AK153*(1+'input_cool&amp;vent_evolution'!AA$11)),(AK153*(1+'input_cool&amp;vent_evolution'!AA$12)))</f>
        <v>1151006.949818233</v>
      </c>
      <c r="AM153" s="57">
        <f>IF($D153=3,(AL153*(1+'input_cool&amp;vent_evolution'!AB$11)),(AL153*(1+'input_cool&amp;vent_evolution'!AB$12)))</f>
        <v>1170230.0610953281</v>
      </c>
      <c r="AN153" s="57">
        <f>IF($D153=3,(AM153*(1+'input_cool&amp;vent_evolution'!AC$11)),(AM153*(1+'input_cool&amp;vent_evolution'!AC$12)))</f>
        <v>1189410.1229992488</v>
      </c>
      <c r="AO153" s="57">
        <f>IF($D153=3,(AN153*(1+'input_cool&amp;vent_evolution'!AD$11)),(AN153*(1+'input_cool&amp;vent_evolution'!AD$12)))</f>
        <v>1208362.5406116121</v>
      </c>
      <c r="AP153" s="57">
        <f>IF($D153=3,(AO153*(1+'input_cool&amp;vent_evolution'!AE$11)),(AO153*(1+'input_cool&amp;vent_evolution'!AE$12)))</f>
        <v>1227026.9630662072</v>
      </c>
      <c r="AQ153" s="57">
        <f>IF($D153=3,(AP153*(1+'input_cool&amp;vent_evolution'!AF$11)),(AP153*(1+'input_cool&amp;vent_evolution'!AF$12)))</f>
        <v>1245288.7495467744</v>
      </c>
      <c r="AR153" s="57">
        <f>IF($D153=3,(AQ153*(1+'input_cool&amp;vent_evolution'!AG$11)),(AQ153*(1+'input_cool&amp;vent_evolution'!AG$12)))</f>
        <v>1263357.6747715715</v>
      </c>
      <c r="AS153" s="57">
        <f>IF($D153=3,(AR153*(1+'input_cool&amp;vent_evolution'!AH$11)),(AR153*(1+'input_cool&amp;vent_evolution'!AH$12)))</f>
        <v>1281131.5253230007</v>
      </c>
      <c r="AT153" s="57">
        <f>IF($D153=3,(AS153*(1+'input_cool&amp;vent_evolution'!AI$11)),(AS153*(1+'input_cool&amp;vent_evolution'!AI$12)))</f>
        <v>1298598.1649986731</v>
      </c>
      <c r="AU153" s="57">
        <f>IF($D153=3,(AT153*(1+'input_cool&amp;vent_evolution'!AJ$11)),(AT153*(1+'input_cool&amp;vent_evolution'!AJ$12)))</f>
        <v>1315746.384543079</v>
      </c>
      <c r="AV153" s="57">
        <f>IF($D153=3,(AU153*(1+'input_cool&amp;vent_evolution'!AK$11)),(AU153*(1+'input_cool&amp;vent_evolution'!AK$12)))</f>
        <v>1332719.5129036845</v>
      </c>
      <c r="AW153" s="57">
        <f>IF($D153=3,(AV153*(1+'input_cool&amp;vent_evolution'!AL$11)),(AV153*(1+'input_cool&amp;vent_evolution'!AL$12)))</f>
        <v>1349212.5528968449</v>
      </c>
      <c r="AX153" s="57">
        <f>IF($D153=3,(AW153*(1+'input_cool&amp;vent_evolution'!AM$11)),(AW153*(1+'input_cool&amp;vent_evolution'!AM$12)))</f>
        <v>1365372.750934286</v>
      </c>
      <c r="AY153" s="57">
        <f>IF($D153=3,(AX153*(1+'input_cool&amp;vent_evolution'!AN$11)),(AX153*(1+'input_cool&amp;vent_evolution'!AN$12)))</f>
        <v>1381195.0913401663</v>
      </c>
      <c r="AZ153" s="57">
        <f>IF($D153=3,(AY153*(1+'input_cool&amp;vent_evolution'!AO$11)),(AY153*(1+'input_cool&amp;vent_evolution'!AO$12)))</f>
        <v>1396679.7026892737</v>
      </c>
      <c r="BA153" s="57">
        <f>IF($D153=3,(AZ153*(1+'input_cool&amp;vent_evolution'!AP$11)),(AZ153*(1+'input_cool&amp;vent_evolution'!AP$12)))</f>
        <v>1411828.4391551586</v>
      </c>
      <c r="BB153" s="57">
        <f>IF($D153=3,(BA153*(1+'input_cool&amp;vent_evolution'!AQ$11)),(BA153*(1+'input_cool&amp;vent_evolution'!AQ$12)))</f>
        <v>1426644.3503256065</v>
      </c>
      <c r="BC153" s="57">
        <f>IF($D153=3,(BB153*(1+'input_cool&amp;vent_evolution'!AR$11)),(BB153*(1+'input_cool&amp;vent_evolution'!AR$12)))</f>
        <v>1441132.3270211779</v>
      </c>
      <c r="BD153" s="57">
        <f>IF($D153=3,(BC153*(1+'input_cool&amp;vent_evolution'!AS$11)),(BC153*(1+'input_cool&amp;vent_evolution'!AS$12)))</f>
        <v>1455299.0033288505</v>
      </c>
      <c r="BE153" s="57">
        <f>IF($D153=3,(BD153*(1+'input_cool&amp;vent_evolution'!AT$11)),(BD153*(1+'input_cool&amp;vent_evolution'!AT$12)))</f>
        <v>1469152.8735145994</v>
      </c>
      <c r="BF153" s="57">
        <f>IF($D153=3,(BE153*(1+'input_cool&amp;vent_evolution'!AU$11)),(BE153*(1+'input_cool&amp;vent_evolution'!AU$12)))</f>
        <v>1483138.6270581218</v>
      </c>
      <c r="BG153" s="57">
        <f>IF($D153=3,(BF153*(1+'input_cool&amp;vent_evolution'!AV$11)),(BF153*(1+'input_cool&amp;vent_evolution'!AV$12)))</f>
        <v>1497257.5194367557</v>
      </c>
      <c r="BH153" s="2">
        <f t="shared" si="230"/>
        <v>2331346.3429573788</v>
      </c>
      <c r="BI153" s="2">
        <f t="shared" si="158"/>
        <v>2366170.4125973247</v>
      </c>
      <c r="BJ153" s="2">
        <f t="shared" si="159"/>
        <v>2398883.8704374167</v>
      </c>
      <c r="BK153" s="2">
        <f t="shared" si="160"/>
        <v>2429975.5535937245</v>
      </c>
      <c r="BL153" s="2">
        <f t="shared" si="161"/>
        <v>2464792.7438132134</v>
      </c>
      <c r="BM153" s="2">
        <f t="shared" si="162"/>
        <v>2503005.2414239305</v>
      </c>
      <c r="BN153" s="2">
        <f t="shared" si="163"/>
        <v>2543314.2551281704</v>
      </c>
      <c r="BO153" s="2">
        <f t="shared" si="164"/>
        <v>2585070.4266815521</v>
      </c>
      <c r="BP153" s="2">
        <f t="shared" si="165"/>
        <v>2628416.0144227124</v>
      </c>
      <c r="BQ153" s="2">
        <f t="shared" si="166"/>
        <v>2678100.2918140623</v>
      </c>
      <c r="BR153" s="2">
        <f t="shared" si="167"/>
        <v>2728304.959783182</v>
      </c>
      <c r="BS153" s="2">
        <f t="shared" si="168"/>
        <v>2777046.950975439</v>
      </c>
      <c r="BT153" s="2">
        <f t="shared" si="169"/>
        <v>2827511.5762709514</v>
      </c>
      <c r="BU153" s="2">
        <f t="shared" si="170"/>
        <v>2879107.3183495374</v>
      </c>
      <c r="BV153" s="2">
        <f t="shared" si="171"/>
        <v>2934369.63790933</v>
      </c>
      <c r="BW153" s="2">
        <f t="shared" si="172"/>
        <v>2989992.3270126199</v>
      </c>
      <c r="BX153" s="2">
        <f t="shared" si="173"/>
        <v>3039928.5634783516</v>
      </c>
      <c r="BY153" s="2">
        <f t="shared" si="174"/>
        <v>3089752.9697805089</v>
      </c>
      <c r="BZ153" s="2">
        <f t="shared" si="175"/>
        <v>3138986.0202397215</v>
      </c>
      <c r="CA153" s="2">
        <f t="shared" si="176"/>
        <v>3187470.9402796691</v>
      </c>
      <c r="CB153" s="2">
        <f t="shared" si="177"/>
        <v>3234909.9253032273</v>
      </c>
      <c r="CC153" s="2">
        <f t="shared" si="178"/>
        <v>3281847.9110278487</v>
      </c>
      <c r="CD153" s="2">
        <f t="shared" si="179"/>
        <v>3328019.3757428406</v>
      </c>
      <c r="CE153" s="2">
        <f t="shared" si="180"/>
        <v>3373392.793007785</v>
      </c>
      <c r="CF153" s="2">
        <f t="shared" si="181"/>
        <v>3417939.0443295501</v>
      </c>
      <c r="CG153" s="2">
        <f t="shared" si="182"/>
        <v>3462030.4580014013</v>
      </c>
      <c r="CH153" s="2">
        <f t="shared" si="183"/>
        <v>3504874.7371227825</v>
      </c>
      <c r="CI153" s="2">
        <f t="shared" si="184"/>
        <v>3546854.3864572928</v>
      </c>
      <c r="CJ153" s="2">
        <f t="shared" si="185"/>
        <v>3587956.376689788</v>
      </c>
      <c r="CK153" s="2">
        <f t="shared" si="186"/>
        <v>3628181.0418214062</v>
      </c>
      <c r="CL153" s="2">
        <f t="shared" si="187"/>
        <v>3667533.1984735318</v>
      </c>
      <c r="CM153" s="2">
        <f t="shared" si="188"/>
        <v>3706020.7686175136</v>
      </c>
      <c r="CN153" s="2">
        <f t="shared" si="189"/>
        <v>3743656.457229591</v>
      </c>
      <c r="CO153" s="2">
        <f t="shared" si="190"/>
        <v>3780457.4978018501</v>
      </c>
      <c r="CP153" s="2">
        <f t="shared" si="191"/>
        <v>3816445.9560482227</v>
      </c>
      <c r="CQ153" s="2">
        <f t="shared" si="192"/>
        <v>3852777.0101649901</v>
      </c>
      <c r="CR153" s="2">
        <f>IF($D153=3,(W153*$P153*$M153*'input_cooling&amp;ventilation'!$D$3)*'input_cool&amp;vent_evolution'!M$11,(W153*$Q153*'input_cooling&amp;ventilation'!$D$3)*'input_cool&amp;vent_evolution'!M$12)</f>
        <v>398049.66671185649</v>
      </c>
      <c r="CS153" s="2">
        <f>IF($D153=3,(X153*$P153*$M153*'input_cooling&amp;ventilation'!$D$3)*'input_cool&amp;vent_evolution'!N$11,(X153*$Q153*'input_cooling&amp;ventilation'!$D$3)*'input_cool&amp;vent_evolution'!N$12)</f>
        <v>373924.73438268673</v>
      </c>
      <c r="CT153" s="2">
        <f>IF($D153=3,(Y153*$P153*$M153*'input_cooling&amp;ventilation'!$D$3)*'input_cool&amp;vent_evolution'!O$11,(Y153*$Q153*'input_cooling&amp;ventilation'!$D$3)*'input_cool&amp;vent_evolution'!O$12)</f>
        <v>355387.358394282</v>
      </c>
      <c r="CU153" s="2">
        <f>IF($D153=3,(Z153*$P153*$M153*'input_cooling&amp;ventilation'!$D$3)*'input_cool&amp;vent_evolution'!P$11,(Z153*$Q153*'input_cooling&amp;ventilation'!$D$3)*'input_cool&amp;vent_evolution'!P$12)</f>
        <v>397971.03285175987</v>
      </c>
      <c r="CV153" s="2">
        <f>IF($D153=3,(AA153*$P153*$M153*'input_cooling&amp;ventilation'!$D$3)*'input_cool&amp;vent_evolution'!Q$11,(AA153*$Q153*'input_cooling&amp;ventilation'!$D$3)*'input_cool&amp;vent_evolution'!Q$12)</f>
        <v>436780.42501747375</v>
      </c>
      <c r="CW153" s="2">
        <f>IF($D153=3,(AB153*$P153*$M153*'input_cooling&amp;ventilation'!$D$3)*'input_cool&amp;vent_evolution'!R$11,(AB153*$Q153*'input_cooling&amp;ventilation'!$D$3)*'input_cool&amp;vent_evolution'!R$12)</f>
        <v>460744.23915266409</v>
      </c>
      <c r="CX153" s="2">
        <f>IF($D153=3,(AC153*$P153*$M153*'input_cooling&amp;ventilation'!$D$3)*'input_cool&amp;vent_evolution'!S$11,(AC153*$Q153*'input_cooling&amp;ventilation'!$D$3)*'input_cool&amp;vent_evolution'!S$12)</f>
        <v>477285.69181704422</v>
      </c>
      <c r="CY153" s="2">
        <f>IF($D153=3,(AD153*$P153*$M153*'input_cooling&amp;ventilation'!$D$3)*'input_cool&amp;vent_evolution'!T$11,(AD153*$Q153*'input_cooling&amp;ventilation'!$D$3)*'input_cool&amp;vent_evolution'!T$12)</f>
        <v>495453.20039237663</v>
      </c>
      <c r="CZ153" s="2">
        <f>IF($D153=3,(AE153*$P153*$M153*'input_cooling&amp;ventilation'!$D$3)*'input_cool&amp;vent_evolution'!U$11,(AE153*$Q153*'input_cooling&amp;ventilation'!$D$3)*'input_cool&amp;vent_evolution'!U$12)</f>
        <v>567906.34354121343</v>
      </c>
      <c r="DA153" s="2">
        <f>IF($D153=3,(AF153*$P153*$M153*'input_cooling&amp;ventilation'!$D$3)*'input_cool&amp;vent_evolution'!V$11,(AF153*$Q153*'input_cooling&amp;ventilation'!$D$3)*'input_cool&amp;vent_evolution'!V$12)</f>
        <v>573854.56550903048</v>
      </c>
      <c r="DB153" s="2">
        <f>IF($D153=3,(AG153*$P153*$M153*'input_cooling&amp;ventilation'!$D$3)*'input_cool&amp;vent_evolution'!W$11,(AG153*$Q153*'input_cooling&amp;ventilation'!$D$3)*'input_cool&amp;vent_evolution'!W$12)</f>
        <v>557135.72679899656</v>
      </c>
      <c r="DC153" s="2">
        <f>IF($D153=3,(AH153*$P153*$M153*'input_cooling&amp;ventilation'!$D$3)*'input_cool&amp;vent_evolution'!X$11,(AH153*$Q153*'input_cooling&amp;ventilation'!$D$3)*'input_cool&amp;vent_evolution'!X$12)</f>
        <v>576825.95650955429</v>
      </c>
      <c r="DD153" s="2">
        <f>IF($D153=3,(AI153*$P153*$M153*'input_cooling&amp;ventilation'!$D$3)*'input_cool&amp;vent_evolution'!Y$11,(AI153*$Q153*'input_cooling&amp;ventilation'!$D$3)*'input_cool&amp;vent_evolution'!Y$12)</f>
        <v>589754.96403710905</v>
      </c>
      <c r="DE153" s="2">
        <f>IF($D153=3,(AJ153*$P153*$M153*'input_cooling&amp;ventilation'!$D$3)*'input_cool&amp;vent_evolution'!Z$11,(AJ153*$Q153*'input_cooling&amp;ventilation'!$D$3)*'input_cool&amp;vent_evolution'!Z$12)</f>
        <v>631665.05551857594</v>
      </c>
      <c r="DF153" s="2">
        <f>IF($D153=3,(AK153*$P153*$M153*'input_cooling&amp;ventilation'!$D$3)*'input_cool&amp;vent_evolution'!AA$11,(AK153*$Q153*'input_cooling&amp;ventilation'!$D$3)*'input_cool&amp;vent_evolution'!AA$12)</f>
        <v>635784.18858273653</v>
      </c>
      <c r="DG153" s="2">
        <f>IF($D153=3,(AL153*$P153*$M153*'input_cooling&amp;ventilation'!$D$3)*'input_cool&amp;vent_evolution'!AB$11,(AL153*$Q153*'input_cooling&amp;ventilation'!$D$3)*'input_cool&amp;vent_evolution'!AB$12)</f>
        <v>570786.3120980087</v>
      </c>
      <c r="DH153" s="2">
        <f>IF($D153=3,(AM153*$P153*$M153*'input_cooling&amp;ventilation'!$D$3)*'input_cool&amp;vent_evolution'!AC$11,(AM153*$Q153*'input_cooling&amp;ventilation'!$D$3)*'input_cool&amp;vent_evolution'!AC$12)</f>
        <v>569508.0594469104</v>
      </c>
      <c r="DI153" s="2">
        <f>IF($D153=3,(AN153*$P153*$M153*'input_cooling&amp;ventilation'!$D$3)*'input_cool&amp;vent_evolution'!AD$11,(AN153*$Q153*'input_cooling&amp;ventilation'!$D$3)*'input_cool&amp;vent_evolution'!AD$12)</f>
        <v>562748.68299763754</v>
      </c>
      <c r="DJ153" s="2">
        <f>IF($D153=3,(AO153*$P153*$M153*'input_cooling&amp;ventilation'!$D$3)*'input_cool&amp;vent_evolution'!AE$11,(AO153*$Q153*'input_cooling&amp;ventilation'!$D$3)*'input_cool&amp;vent_evolution'!AE$12)</f>
        <v>554197.32564266655</v>
      </c>
      <c r="DK153" s="2">
        <f>IF($D153=3,(AP153*$P153*$M153*'input_cooling&amp;ventilation'!$D$3)*'input_cool&amp;vent_evolution'!AF$11,(AP153*$Q153*'input_cooling&amp;ventilation'!$D$3)*'input_cool&amp;vent_evolution'!AF$12)</f>
        <v>542241.97151604155</v>
      </c>
      <c r="DL153" s="2">
        <f>IF($D153=3,(AQ153*$P153*$M153*'input_cooling&amp;ventilation'!$D$3)*'input_cool&amp;vent_evolution'!AG$11,(AQ153*$Q153*'input_cooling&amp;ventilation'!$D$3)*'input_cool&amp;vent_evolution'!AG$12)</f>
        <v>536515.3977402898</v>
      </c>
      <c r="DM153" s="2">
        <f>IF($D153=3,(AR153*$P153*$M153*'input_cooling&amp;ventilation'!$D$3)*'input_cool&amp;vent_evolution'!AH$11,(AR153*$Q153*'input_cooling&amp;ventilation'!$D$3)*'input_cool&amp;vent_evolution'!AH$12)</f>
        <v>527753.83036561182</v>
      </c>
      <c r="DN153" s="2">
        <f>IF($D153=3,(AS153*$P153*$M153*'input_cooling&amp;ventilation'!$D$3)*'input_cool&amp;vent_evolution'!AI$11,(AS153*$Q153*'input_cooling&amp;ventilation'!$D$3)*'input_cool&amp;vent_evolution'!AI$12)</f>
        <v>518631.9062253412</v>
      </c>
      <c r="DO153" s="2">
        <f>IF($D153=3,(AT153*$P153*$M153*'input_cooling&amp;ventilation'!$D$3)*'input_cool&amp;vent_evolution'!AJ$11,(AT153*$Q153*'input_cooling&amp;ventilation'!$D$3)*'input_cool&amp;vent_evolution'!AJ$12)</f>
        <v>509177.14888645982</v>
      </c>
      <c r="DP153" s="2">
        <f>IF($D153=3,(AU153*$P153*$M153*'input_cooling&amp;ventilation'!$D$3)*'input_cool&amp;vent_evolution'!AK$11,(AU153*$Q153*'input_cooling&amp;ventilation'!$D$3)*'input_cool&amp;vent_evolution'!AK$12)</f>
        <v>503978.21674474806</v>
      </c>
      <c r="DQ153" s="2">
        <f>IF($D153=3,(AV153*$P153*$M153*'input_cooling&amp;ventilation'!$D$3)*'input_cool&amp;vent_evolution'!AL$11,(AV153*$Q153*'input_cooling&amp;ventilation'!$D$3)*'input_cool&amp;vent_evolution'!AL$12)</f>
        <v>489723.09098569775</v>
      </c>
      <c r="DR153" s="2">
        <f>IF($D153=3,(AW153*$P153*$M153*'input_cooling&amp;ventilation'!$D$3)*'input_cool&amp;vent_evolution'!AM$11,(AW153*$Q153*'input_cooling&amp;ventilation'!$D$3)*'input_cool&amp;vent_evolution'!AM$12)</f>
        <v>479840.11056291015</v>
      </c>
      <c r="DS153" s="2">
        <f>IF($D153=3,(AX153*$P153*$M153*'input_cooling&amp;ventilation'!$D$3)*'input_cool&amp;vent_evolution'!AN$11,(AX153*$Q153*'input_cooling&amp;ventilation'!$D$3)*'input_cool&amp;vent_evolution'!AN$12)</f>
        <v>469808.20112052187</v>
      </c>
      <c r="DT153" s="2">
        <f>IF($D153=3,(AY153*$P153*$M153*'input_cooling&amp;ventilation'!$D$3)*'input_cool&amp;vent_evolution'!AO$11,(AY153*$Q153*'input_cooling&amp;ventilation'!$D$3)*'input_cool&amp;vent_evolution'!AO$12)</f>
        <v>459780.10941232269</v>
      </c>
      <c r="DU153" s="2">
        <f>IF($D153=3,(AZ153*$P153*$M153*'input_cooling&amp;ventilation'!$D$3)*'input_cool&amp;vent_evolution'!AP$11,(AZ153*$Q153*'input_cooling&amp;ventilation'!$D$3)*'input_cool&amp;vent_evolution'!AP$12)</f>
        <v>449807.07314584468</v>
      </c>
      <c r="DV153" s="2">
        <f>IF($D153=3,(BA153*$P153*$M153*'input_cooling&amp;ventilation'!$D$3)*'input_cool&amp;vent_evolution'!AQ$11,(BA153*$Q153*'input_cooling&amp;ventilation'!$D$3)*'input_cool&amp;vent_evolution'!AQ$12)</f>
        <v>439924.58741203288</v>
      </c>
      <c r="DW153" s="2">
        <f>IF($D153=3,(BB153*$P153*$M153*'input_cooling&amp;ventilation'!$D$3)*'input_cool&amp;vent_evolution'!AR$11,(BB153*$Q153*'input_cooling&amp;ventilation'!$D$3)*'input_cool&amp;vent_evolution'!AR$12)</f>
        <v>430187.32340588461</v>
      </c>
      <c r="DX153" s="2">
        <f>IF($D153=3,(BC153*$P153*$M153*'input_cooling&amp;ventilation'!$D$3)*'input_cool&amp;vent_evolution'!AS$11,(BC153*$Q153*'input_cooling&amp;ventilation'!$D$3)*'input_cool&amp;vent_evolution'!AS$12)</f>
        <v>420647.04343555478</v>
      </c>
      <c r="DY153" s="2">
        <f>IF($D153=3,(BD153*$P153*$M153*'input_cooling&amp;ventilation'!$D$3)*'input_cool&amp;vent_evolution'!AT$11,(BD153*$Q153*'input_cooling&amp;ventilation'!$D$3)*'input_cool&amp;vent_evolution'!AT$12)</f>
        <v>411358.98126077058</v>
      </c>
      <c r="DZ153" s="2">
        <f>IF($D153=3,(BE153*$P153*$M153*'input_cooling&amp;ventilation'!$D$3)*'input_cool&amp;vent_evolution'!AU$11,(BE153*$Q153*'input_cooling&amp;ventilation'!$D$3)*'input_cool&amp;vent_evolution'!AU$12)</f>
        <v>415274.95585643308</v>
      </c>
      <c r="EA153" s="2">
        <f>IF($D153=3,(BF153*$P153*$M153*'input_cooling&amp;ventilation'!$D$3)*'input_cool&amp;vent_evolution'!AV$11,(BF153*$Q153*'input_cooling&amp;ventilation'!$D$3)*'input_cool&amp;vent_evolution'!AV$12)</f>
        <v>419228.20897944609</v>
      </c>
      <c r="EB153">
        <v>0.47</v>
      </c>
      <c r="EC153" s="2">
        <f t="shared" si="193"/>
        <v>500973</v>
      </c>
      <c r="ED153" s="2">
        <f>IF($D153=3,(EC153*(1+'input_cool&amp;vent_evolution'!M$10)),EC153*(1+'input_cool&amp;vent_evolution'!M$9))</f>
        <v>511651.81142081326</v>
      </c>
      <c r="EE153" s="2">
        <f>IF($D153=3,(ED153*(1+'input_cool&amp;vent_evolution'!N$10)),ED153*(1+'input_cool&amp;vent_evolution'!N$9))</f>
        <v>522341.64442167163</v>
      </c>
      <c r="EF153" s="2">
        <f>IF($D153=3,(EE153*(1+'input_cool&amp;vent_evolution'!O$10)),EE153*(1+'input_cool&amp;vent_evolution'!O$9))</f>
        <v>533042.49919529387</v>
      </c>
      <c r="EG153" s="2">
        <f>IF($D153=3,(EF153*(1+'input_cool&amp;vent_evolution'!P$10)),EF153*(1+'input_cool&amp;vent_evolution'!P$9))</f>
        <v>543160.6283284782</v>
      </c>
      <c r="EH153" s="2">
        <f>IF($D153=3,(EG153*(1+'input_cool&amp;vent_evolution'!Q$10)),EG153*(1+'input_cool&amp;vent_evolution'!Q$9))</f>
        <v>553289.77925584035</v>
      </c>
      <c r="EI153" s="2">
        <f>IF($D153=3,(EH153*(1+'input_cool&amp;vent_evolution'!R$10)),EH153*(1+'input_cool&amp;vent_evolution'!R$9))</f>
        <v>561248.6584059</v>
      </c>
      <c r="EJ153" s="2">
        <f>IF($D153=3,(EI153*(1+'input_cool&amp;vent_evolution'!S$10)),EI153*(1+'input_cool&amp;vent_evolution'!S$9))</f>
        <v>569212.37452006165</v>
      </c>
      <c r="EK153" s="2">
        <f>IF($D153=3,(EJ153*(1+'input_cool&amp;vent_evolution'!T$10)),EJ153*(1+'input_cool&amp;vent_evolution'!T$9))</f>
        <v>577180.92755549925</v>
      </c>
      <c r="EL153" s="2">
        <f>IF($D153=3,(EK153*(1+'input_cool&amp;vent_evolution'!U$10)),EK153*(1+'input_cool&amp;vent_evolution'!U$9))</f>
        <v>585154.31716959749</v>
      </c>
      <c r="EM153" s="2">
        <f>IF($D153=3,(EL153*(1+'input_cool&amp;vent_evolution'!V$10)),EL153*(1+'input_cool&amp;vent_evolution'!V$9))</f>
        <v>593132.54366214445</v>
      </c>
      <c r="EN153" s="2">
        <f>IF($D153=3,(EM153*(1+'input_cool&amp;vent_evolution'!W$10)),EM153*(1+'input_cool&amp;vent_evolution'!W$9))</f>
        <v>599337.48249778675</v>
      </c>
      <c r="EO153" s="2">
        <f>IF($D153=3,(EN153*(1+'input_cool&amp;vent_evolution'!X$10)),EN153*(1+'input_cool&amp;vent_evolution'!X$9))</f>
        <v>605546.46940674854</v>
      </c>
      <c r="EP153" s="2">
        <f>IF($D153=3,(EO153*(1+'input_cool&amp;vent_evolution'!Y$10)),EO153*(1+'input_cool&amp;vent_evolution'!Y$9))</f>
        <v>611759.50462457642</v>
      </c>
      <c r="EQ153" s="2">
        <f>IF($D153=3,(EP153*(1+'input_cool&amp;vent_evolution'!Z$10)),EP153*(1+'input_cool&amp;vent_evolution'!Z$9))</f>
        <v>617976.5877658308</v>
      </c>
      <c r="ER153" s="2">
        <f>IF($D153=3,(EQ153*(1+'input_cool&amp;vent_evolution'!AA$10)),EQ153*(1+'input_cool&amp;vent_evolution'!AA$9))</f>
        <v>624197.71921595105</v>
      </c>
      <c r="ES153" s="2">
        <f>IF($D153=3,(ER153*(1+'input_cool&amp;vent_evolution'!AB$10)),ER153*(1+'input_cool&amp;vent_evolution'!AB$9))</f>
        <v>628528.10417163291</v>
      </c>
      <c r="ET153" s="2">
        <f>IF($D153=3,(ES153*(1+'input_cool&amp;vent_evolution'!AC$10)),ES153*(1+'input_cool&amp;vent_evolution'!AC$9))</f>
        <v>632861.52753777732</v>
      </c>
      <c r="EU153" s="2">
        <f>IF($D153=3,(ET153*(1+'input_cool&amp;vent_evolution'!AD$10)),ET153*(1+'input_cool&amp;vent_evolution'!AD$9))</f>
        <v>637197.98984971934</v>
      </c>
      <c r="EV153" s="2">
        <f>IF($D153=3,(EU153*(1+'input_cool&amp;vent_evolution'!AE$10)),EU153*(1+'input_cool&amp;vent_evolution'!AE$9))</f>
        <v>641537.49061495101</v>
      </c>
      <c r="EW153" s="2">
        <f>IF($D153=3,(EV153*(1+'input_cool&amp;vent_evolution'!AF$10)),EV153*(1+'input_cool&amp;vent_evolution'!AF$9))</f>
        <v>645880.03030456661</v>
      </c>
      <c r="EX153" s="2">
        <f>IF($D153=3,(EW153*(1+'input_cool&amp;vent_evolution'!AG$10)),EW153*(1+'input_cool&amp;vent_evolution'!AG$9))</f>
        <v>648625.55097945197</v>
      </c>
      <c r="EY153" s="2">
        <f>IF($D153=3,(EX153*(1+'input_cool&amp;vent_evolution'!AH$10)),EX153*(1+'input_cool&amp;vent_evolution'!AH$9))</f>
        <v>651371.88908917224</v>
      </c>
      <c r="EZ153" s="2">
        <f>IF($D153=3,(EY153*(1+'input_cool&amp;vent_evolution'!AI$10)),EY153*(1+'input_cool&amp;vent_evolution'!AI$9))</f>
        <v>654119.04478362121</v>
      </c>
      <c r="FA153" s="2">
        <f>IF($D153=3,(EZ153*(1+'input_cool&amp;vent_evolution'!AJ$10)),EZ153*(1+'input_cool&amp;vent_evolution'!AJ$9))</f>
        <v>656867.01789149165</v>
      </c>
      <c r="FB153" s="2">
        <f>IF($D153=3,(FA153*(1+'input_cool&amp;vent_evolution'!AK$10)),FA153*(1+'input_cool&amp;vent_evolution'!AK$9))</f>
        <v>659615.80804875516</v>
      </c>
      <c r="FC153" s="2">
        <f>IF($D153=3,(FB153*(1+'input_cool&amp;vent_evolution'!AL$10)),FB153*(1+'input_cool&amp;vent_evolution'!AL$9))</f>
        <v>662365.41604770825</v>
      </c>
      <c r="FD153" s="2">
        <f>IF($D153=3,(FC153*(1+'input_cool&amp;vent_evolution'!AM$10)),FC153*(1+'input_cool&amp;vent_evolution'!AM$9))</f>
        <v>665115.84122453467</v>
      </c>
      <c r="FE153" s="2">
        <f>IF($D153=3,(FD153*(1+'input_cool&amp;vent_evolution'!AN$10)),FD153*(1+'input_cool&amp;vent_evolution'!AN$9))</f>
        <v>667867.08398609015</v>
      </c>
      <c r="FF153" s="2">
        <f>IF($D153=3,(FE153*(1+'input_cool&amp;vent_evolution'!AO$10)),FE153*(1+'input_cool&amp;vent_evolution'!AO$9))</f>
        <v>670619.14407541347</v>
      </c>
      <c r="FG153" s="2">
        <f>IF($D153=3,(FF153*(1+'input_cool&amp;vent_evolution'!AP$10)),FF153*(1+'input_cool&amp;vent_evolution'!AP$9))</f>
        <v>673372.02166381152</v>
      </c>
      <c r="FH153" s="2">
        <f>IF($D153=3,(FG153*(1+'input_cool&amp;vent_evolution'!AQ$10)),FG153*(1+'input_cool&amp;vent_evolution'!AQ$9))</f>
        <v>676125.71649432392</v>
      </c>
      <c r="FI153" s="2">
        <f>IF($D153=3,(FH153*(1+'input_cool&amp;vent_evolution'!AR$10)),FH153*(1+'input_cool&amp;vent_evolution'!AR$9))</f>
        <v>678880.2288667378</v>
      </c>
      <c r="FJ153" s="2">
        <f>IF($D153=3,(FI153*(1+'input_cool&amp;vent_evolution'!AS$10)),FI153*(1+'input_cool&amp;vent_evolution'!AS$9))</f>
        <v>681635.55858833308</v>
      </c>
      <c r="FK153" s="2">
        <f>IF($D153=3,(FJ153*(1+'input_cool&amp;vent_evolution'!AT$10)),FJ153*(1+'input_cool&amp;vent_evolution'!AT$9))</f>
        <v>684391.70591606945</v>
      </c>
      <c r="FL153" s="2">
        <f>IF($D153=3,(FK153*(1+'input_cool&amp;vent_evolution'!AU$10)),FK153*(1+'input_cool&amp;vent_evolution'!AU$9))</f>
        <v>687158.99753931165</v>
      </c>
      <c r="FM153" s="2">
        <f t="shared" si="194"/>
        <v>1223883.4509975107</v>
      </c>
      <c r="FN153" s="2">
        <f t="shared" si="195"/>
        <v>1249971.9239776044</v>
      </c>
      <c r="FO153" s="2">
        <f t="shared" si="196"/>
        <v>1276087.3228188148</v>
      </c>
      <c r="FP153" s="2">
        <f t="shared" si="197"/>
        <v>1302229.6479919557</v>
      </c>
      <c r="FQ153" s="2">
        <f t="shared" si="198"/>
        <v>1326948.3669671502</v>
      </c>
      <c r="FR153" s="2">
        <f t="shared" si="199"/>
        <v>1351694.01232659</v>
      </c>
      <c r="FS153" s="2">
        <f t="shared" si="200"/>
        <v>1371137.6559565803</v>
      </c>
      <c r="FT153" s="2">
        <f t="shared" si="201"/>
        <v>1390593.1163517805</v>
      </c>
      <c r="FU153" s="2">
        <f t="shared" si="202"/>
        <v>1410060.3934075662</v>
      </c>
      <c r="FV153" s="2">
        <f t="shared" si="203"/>
        <v>1429539.4862869233</v>
      </c>
      <c r="FW153" s="2">
        <f t="shared" si="204"/>
        <v>1449030.3957222383</v>
      </c>
      <c r="FX153" s="2">
        <f t="shared" si="205"/>
        <v>1464189.1407152708</v>
      </c>
      <c r="FY153" s="2">
        <f t="shared" si="206"/>
        <v>1479357.7752032343</v>
      </c>
      <c r="FZ153" s="2">
        <f t="shared" si="207"/>
        <v>1494536.2997615724</v>
      </c>
      <c r="GA153" s="2">
        <f t="shared" si="208"/>
        <v>1509724.7134486509</v>
      </c>
      <c r="GB153" s="2">
        <f t="shared" si="209"/>
        <v>1524923.0172061035</v>
      </c>
      <c r="GC153" s="2">
        <f t="shared" si="210"/>
        <v>1535502.2030778124</v>
      </c>
      <c r="GD153" s="2">
        <f t="shared" si="211"/>
        <v>1546088.8118251702</v>
      </c>
      <c r="GE153" s="2">
        <f t="shared" si="212"/>
        <v>1556682.8447560074</v>
      </c>
      <c r="GF153" s="2">
        <f t="shared" si="213"/>
        <v>1567284.3006671201</v>
      </c>
      <c r="GG153" s="2">
        <f t="shared" si="214"/>
        <v>1577893.1807093988</v>
      </c>
      <c r="GH153" s="2">
        <f t="shared" si="215"/>
        <v>1584600.5228583047</v>
      </c>
      <c r="GI153" s="2">
        <f t="shared" si="216"/>
        <v>1591309.8620109742</v>
      </c>
      <c r="GJ153" s="2">
        <f t="shared" si="217"/>
        <v>1598021.1985336004</v>
      </c>
      <c r="GK153" s="2">
        <f t="shared" si="218"/>
        <v>1604734.5320076777</v>
      </c>
      <c r="GL153" s="2">
        <f t="shared" si="219"/>
        <v>1611449.8615438796</v>
      </c>
      <c r="GM153" s="2">
        <f t="shared" si="220"/>
        <v>1618167.1890777966</v>
      </c>
      <c r="GN153" s="2">
        <f t="shared" si="221"/>
        <v>1624886.5129877175</v>
      </c>
      <c r="GO153" s="2">
        <f t="shared" si="222"/>
        <v>1631607.8342675958</v>
      </c>
      <c r="GP153" s="2">
        <f t="shared" si="223"/>
        <v>1638331.1522896718</v>
      </c>
      <c r="GQ153" s="2">
        <f t="shared" si="224"/>
        <v>1645056.4674724508</v>
      </c>
      <c r="GR153" s="2">
        <f t="shared" si="225"/>
        <v>1651783.7791881752</v>
      </c>
      <c r="GS153" s="2">
        <f t="shared" si="226"/>
        <v>1658513.0881692283</v>
      </c>
      <c r="GT153" s="2">
        <f t="shared" si="227"/>
        <v>1665244.3939447934</v>
      </c>
      <c r="GU153" s="2">
        <f t="shared" si="228"/>
        <v>1671977.6971426255</v>
      </c>
      <c r="GV153" s="2">
        <f t="shared" si="229"/>
        <v>1678738.2259970151</v>
      </c>
      <c r="GW153" s="2">
        <f>IF($D153=3,($N153*$M153*EC153*'input_cooling&amp;ventilation'!$D$3)*'input_cool&amp;vent_evolution'!M$11,($O153*$M153*EC153*'input_cooling&amp;ventilation'!$D$3)*'input_cool&amp;vent_evolution'!M$10)</f>
        <v>253741.449227434</v>
      </c>
      <c r="GX153" s="2">
        <f>IF($D153=3,($N153*$M153*ED153*'input_cooling&amp;ventilation'!$D$3)*'input_cool&amp;vent_evolution'!N$11,($O153*$M153*ED153*'input_cooling&amp;ventilation'!$D$3)*'input_cool&amp;vent_evolution'!N$10)</f>
        <v>239860.82236218796</v>
      </c>
      <c r="GY153" s="2">
        <f>IF($D153=3,($N153*$M153*EE153*'input_cooling&amp;ventilation'!$D$3)*'input_cool&amp;vent_evolution'!O$11,($O153*$M153*EE153*'input_cooling&amp;ventilation'!$D$3)*'input_cool&amp;vent_evolution'!O$10)</f>
        <v>229558.84494982092</v>
      </c>
      <c r="GZ153" s="2">
        <f>IF($D153=3,($N153*$M153*EF153*'input_cooling&amp;ventilation'!$D$3)*'input_cool&amp;vent_evolution'!P$11,($O153*$M153*EF153*'input_cooling&amp;ventilation'!$D$3)*'input_cool&amp;vent_evolution'!P$10)</f>
        <v>258975.10759894061</v>
      </c>
      <c r="HA153" s="2">
        <f>IF($D153=3,($N153*$M153*EG153*'input_cooling&amp;ventilation'!$D$3)*'input_cool&amp;vent_evolution'!Q$11,($O153*$M153*EG153*'input_cooling&amp;ventilation'!$D$3)*'input_cool&amp;vent_evolution'!Q$10)</f>
        <v>285533.89510955691</v>
      </c>
      <c r="HB153" s="2">
        <f>IF($D153=3,($N153*$M153*EH153*'input_cooling&amp;ventilation'!$D$3)*'input_cool&amp;vent_evolution'!R$11,($O153*$M153*EH153*'input_cooling&amp;ventilation'!$D$3)*'input_cool&amp;vent_evolution'!R$10)</f>
        <v>302132.49036128464</v>
      </c>
      <c r="HC153" s="2">
        <f>IF($D153=3,($N153*$M153*EI153*'input_cooling&amp;ventilation'!$D$3)*'input_cool&amp;vent_evolution'!S$11,($O153*$M153*EI153*'input_cooling&amp;ventilation'!$D$3)*'input_cool&amp;vent_evolution'!S$10)</f>
        <v>312449.85939849599</v>
      </c>
      <c r="HD153" s="2">
        <f>IF($D153=3,($N153*$M153*EJ153*'input_cooling&amp;ventilation'!$D$3)*'input_cool&amp;vent_evolution'!T$11,($O153*$M153*EJ153*'input_cooling&amp;ventilation'!$D$3)*'input_cool&amp;vent_evolution'!T$10)</f>
        <v>323631.82306070387</v>
      </c>
      <c r="HE153" s="2">
        <f>IF($D153=3,($N153*$M153*EK153*'input_cooling&amp;ventilation'!$D$3)*'input_cool&amp;vent_evolution'!U$11,($O153*$M153*EK153*'input_cooling&amp;ventilation'!$D$3)*'input_cool&amp;vent_evolution'!U$10)</f>
        <v>369948.45245662215</v>
      </c>
      <c r="HF153" s="2">
        <f>IF($D153=3,($N153*$M153*EL153*'input_cooling&amp;ventilation'!$D$3)*'input_cool&amp;vent_evolution'!V$11,($O153*$M153*EL153*'input_cooling&amp;ventilation'!$D$3)*'input_cool&amp;vent_evolution'!V$10)</f>
        <v>371956.40869301255</v>
      </c>
      <c r="HG153" s="2">
        <f>IF($D153=3,($N153*$M153*EM153*'input_cooling&amp;ventilation'!$D$3)*'input_cool&amp;vent_evolution'!W$11,($O153*$M153*EM153*'input_cooling&amp;ventilation'!$D$3)*'input_cool&amp;vent_evolution'!W$10)</f>
        <v>359307.6613965251</v>
      </c>
      <c r="HH153" s="2">
        <f>IF($D153=3,($N153*$M153*EN153*'input_cooling&amp;ventilation'!$D$3)*'input_cool&amp;vent_evolution'!X$11,($O153*$M153*EN153*'input_cooling&amp;ventilation'!$D$3)*'input_cool&amp;vent_evolution'!X$10)</f>
        <v>369300.28245148744</v>
      </c>
      <c r="HI153" s="2">
        <f>IF($D153=3,($N153*$M153*EO153*'input_cooling&amp;ventilation'!$D$3)*'input_cool&amp;vent_evolution'!Y$11,($O153*$M153*EO153*'input_cooling&amp;ventilation'!$D$3)*'input_cool&amp;vent_evolution'!Y$10)</f>
        <v>374680.69551717816</v>
      </c>
      <c r="HJ153" s="2">
        <f>IF($D153=3,($N153*$M153*EP153*'input_cooling&amp;ventilation'!$D$3)*'input_cool&amp;vent_evolution'!Z$11,($O153*$M153*EP153*'input_cooling&amp;ventilation'!$D$3)*'input_cool&amp;vent_evolution'!Z$10)</f>
        <v>398158.8303105947</v>
      </c>
      <c r="HK153" s="2">
        <f>IF($D153=3,($N153*$M153*EQ153*'input_cooling&amp;ventilation'!$D$3)*'input_cool&amp;vent_evolution'!AA$11,($O153*$M153*EQ153*'input_cooling&amp;ventilation'!$D$3)*'input_cool&amp;vent_evolution'!AA$10)</f>
        <v>397203.94463423704</v>
      </c>
      <c r="HL153" s="2">
        <f>IF($D153=3,($N153*$M153*ER153*'input_cooling&amp;ventilation'!$D$3)*'input_cool&amp;vent_evolution'!AB$11,($O153*$M153*ER153*'input_cooling&amp;ventilation'!$D$3)*'input_cool&amp;vent_evolution'!AB$10)</f>
        <v>353486.05162282998</v>
      </c>
      <c r="HM153" s="2">
        <f>IF($D153=3,($N153*$M153*ES153*'input_cooling&amp;ventilation'!$D$3)*'input_cool&amp;vent_evolution'!AC$11,($O153*$M153*ES153*'input_cooling&amp;ventilation'!$D$3)*'input_cool&amp;vent_evolution'!AC$10)</f>
        <v>349307.43198973435</v>
      </c>
      <c r="HN153" s="2">
        <f>IF($D153=3,($N153*$M153*ET153*'input_cooling&amp;ventilation'!$D$3)*'input_cool&amp;vent_evolution'!AD$11,($O153*$M153*ET153*'input_cooling&amp;ventilation'!$D$3)*'input_cool&amp;vent_evolution'!AD$10)</f>
        <v>341936.96458094596</v>
      </c>
      <c r="HO153" s="2">
        <f>IF($D153=3,($N153*$M153*EU153*'input_cooling&amp;ventilation'!$D$3)*'input_cool&amp;vent_evolution'!AE$11,($O153*$M153*EU153*'input_cooling&amp;ventilation'!$D$3)*'input_cool&amp;vent_evolution'!AE$10)</f>
        <v>333730.63070764503</v>
      </c>
      <c r="HP153" s="2">
        <f>IF($D153=3,($N153*$M153*EV153*'input_cooling&amp;ventilation'!$D$3)*'input_cool&amp;vent_evolution'!AF$11,($O153*$M153*EV153*'input_cooling&amp;ventilation'!$D$3)*'input_cool&amp;vent_evolution'!AF$10)</f>
        <v>323754.31506948767</v>
      </c>
      <c r="HQ153" s="2">
        <f>IF($D153=3,($N153*$M153*EW153*'input_cooling&amp;ventilation'!$D$3)*'input_cool&amp;vent_evolution'!AG$11,($O153*$M153*EW153*'input_cooling&amp;ventilation'!$D$3)*'input_cool&amp;vent_evolution'!AG$10)</f>
        <v>317774.0895152677</v>
      </c>
      <c r="HR153" s="2">
        <f>IF($D153=3,($N153*$M153*EX153*'input_cooling&amp;ventilation'!$D$3)*'input_cool&amp;vent_evolution'!AH$11,($O153*$M153*EX153*'input_cooling&amp;ventilation'!$D$3)*'input_cool&amp;vent_evolution'!AH$10)</f>
        <v>309423.73472777492</v>
      </c>
      <c r="HS153" s="2">
        <f>IF($D153=3,($N153*$M153*EY153*'input_cooling&amp;ventilation'!$D$3)*'input_cool&amp;vent_evolution'!AI$11,($O153*$M153*EY153*'input_cooling&amp;ventilation'!$D$3)*'input_cool&amp;vent_evolution'!AI$10)</f>
        <v>301126.53368614812</v>
      </c>
      <c r="HT153" s="2">
        <f>IF($D153=3,($N153*$M153*EZ153*'input_cooling&amp;ventilation'!$D$3)*'input_cool&amp;vent_evolution'!AJ$11,($O153*$M153*EZ153*'input_cooling&amp;ventilation'!$D$3)*'input_cool&amp;vent_evolution'!AJ$10)</f>
        <v>292890.58672139497</v>
      </c>
      <c r="HU153" s="2">
        <f>IF($D153=3,($N153*$M153*FA153*'input_cooling&amp;ventilation'!$D$3)*'input_cool&amp;vent_evolution'!AK$11,($O153*$M153*FA153*'input_cooling&amp;ventilation'!$D$3)*'input_cool&amp;vent_evolution'!AK$10)</f>
        <v>287323.75676252437</v>
      </c>
      <c r="HV153" s="2">
        <f>IF($D153=3,($N153*$M153*FB153*'input_cooling&amp;ventilation'!$D$3)*'input_cool&amp;vent_evolution'!AL$11,($O153*$M153*FB153*'input_cooling&amp;ventilation'!$D$3)*'input_cool&amp;vent_evolution'!AL$10)</f>
        <v>276794.45187138725</v>
      </c>
      <c r="HW153" s="2">
        <f>IF($D153=3,($N153*$M153*FC153*'input_cooling&amp;ventilation'!$D$3)*'input_cool&amp;vent_evolution'!AM$11,($O153*$M153*FC153*'input_cooling&amp;ventilation'!$D$3)*'input_cool&amp;vent_evolution'!AM$10)</f>
        <v>269009.93778278941</v>
      </c>
      <c r="HX153" s="2">
        <f>IF($D153=3,($N153*$M153*FD153*'input_cooling&amp;ventilation'!$D$3)*'input_cool&amp;vent_evolution'!AN$11,($O153*$M153*FD153*'input_cooling&amp;ventilation'!$D$3)*'input_cool&amp;vent_evolution'!AN$10)</f>
        <v>261349.18741179162</v>
      </c>
      <c r="HY153" s="2">
        <f>IF($D153=3,($N153*$M153*FE153*'input_cooling&amp;ventilation'!$D$3)*'input_cool&amp;vent_evolution'!AO$11,($O153*$M153*FE153*'input_cooling&amp;ventilation'!$D$3)*'input_cool&amp;vent_evolution'!AO$10)</f>
        <v>253886.5492252394</v>
      </c>
      <c r="HZ153" s="2">
        <f>IF($D153=3,($N153*$M153*FF153*'input_cooling&amp;ventilation'!$D$3)*'input_cool&amp;vent_evolution'!AP$11,($O153*$M153*FF153*'input_cooling&amp;ventilation'!$D$3)*'input_cool&amp;vent_evolution'!AP$10)</f>
        <v>246637.95209401575</v>
      </c>
      <c r="IA153" s="2">
        <f>IF($D153=3,($N153*$M153*FG153*'input_cooling&amp;ventilation'!$D$3)*'input_cool&amp;vent_evolution'!AQ$11,($O153*$M153*FG153*'input_cooling&amp;ventilation'!$D$3)*'input_cool&amp;vent_evolution'!AQ$10)</f>
        <v>239610.51758557558</v>
      </c>
      <c r="IB153" s="2">
        <f>IF($D153=3,($N153*$M153*FH153*'input_cooling&amp;ventilation'!$D$3)*'input_cool&amp;vent_evolution'!AR$11,($O153*$M153*FH153*'input_cooling&amp;ventilation'!$D$3)*'input_cool&amp;vent_evolution'!AR$10)</f>
        <v>232821.90718513908</v>
      </c>
      <c r="IC153" s="2">
        <f>IF($D153=3,($N153*$M153*FI153*'input_cooling&amp;ventilation'!$D$3)*'input_cool&amp;vent_evolution'!AS$11,($O153*$M153*FI153*'input_cooling&amp;ventilation'!$D$3)*'input_cool&amp;vent_evolution'!AS$10)</f>
        <v>226288.06117259461</v>
      </c>
      <c r="ID153" s="2">
        <f>IF($D153=3,($N153*$M153*FJ153*'input_cooling&amp;ventilation'!$D$3)*'input_cool&amp;vent_evolution'!AT$11,($O153*$M153*FJ153*'input_cooling&amp;ventilation'!$D$3)*'input_cool&amp;vent_evolution'!AT$10)</f>
        <v>220026.75306036562</v>
      </c>
      <c r="IE153" s="2">
        <f>IF($D153=3,($N153*$M153*FK153*'input_cooling&amp;ventilation'!$D$3)*'input_cool&amp;vent_evolution'!AU$11,($O153*$M153*FK153*'input_cooling&amp;ventilation'!$D$3)*'input_cool&amp;vent_evolution'!AU$10)</f>
        <v>220916.41637067436</v>
      </c>
      <c r="IF153" s="2">
        <f>IF($D153=3,($N153*$M153*FL153*'input_cooling&amp;ventilation'!$D$3)*'input_cool&amp;vent_evolution'!AV$11,($O153*$M153*FL153*'input_cooling&amp;ventilation'!$D$3)*'input_cool&amp;vent_evolution'!AV$10)</f>
        <v>221809.67697446988</v>
      </c>
    </row>
    <row r="154" spans="1:240" x14ac:dyDescent="0.25">
      <c r="A154">
        <v>152</v>
      </c>
      <c r="B154">
        <v>100100</v>
      </c>
      <c r="C154">
        <v>18</v>
      </c>
      <c r="D154">
        <v>3</v>
      </c>
      <c r="E154">
        <v>1</v>
      </c>
      <c r="F154" s="2">
        <v>55534084.345779397</v>
      </c>
      <c r="G154" s="2">
        <v>56754949.347403698</v>
      </c>
      <c r="H154" s="2">
        <v>55534084.345779397</v>
      </c>
      <c r="I154" s="17">
        <v>0.66</v>
      </c>
      <c r="J154">
        <v>0.13768556800000001</v>
      </c>
      <c r="K154" s="2">
        <f t="shared" si="154"/>
        <v>7646241.9465085454</v>
      </c>
      <c r="L154" s="2">
        <f t="shared" si="155"/>
        <v>37458266.569286443</v>
      </c>
      <c r="M154">
        <v>0.629</v>
      </c>
      <c r="N154" s="17">
        <f>'input_cooling&amp;ventilation'!$D$5</f>
        <v>57.500092182043396</v>
      </c>
      <c r="O154" s="45">
        <f>'input_cooling&amp;ventilation'!$D$6</f>
        <v>19.328678831353667</v>
      </c>
      <c r="P154" s="45">
        <f>'input_cooling&amp;ventilation'!$C$5</f>
        <v>50.351688737400465</v>
      </c>
      <c r="Q154" s="45">
        <f>'input_cooling&amp;ventilation'!$C$6</f>
        <v>32.240814214248743</v>
      </c>
      <c r="R154">
        <v>17</v>
      </c>
      <c r="S154">
        <v>12</v>
      </c>
      <c r="T154">
        <v>14</v>
      </c>
      <c r="U154" s="2">
        <f t="shared" si="156"/>
        <v>12108287.567070708</v>
      </c>
      <c r="V154" s="2">
        <f t="shared" si="157"/>
        <v>55784812.920480289</v>
      </c>
      <c r="W154" s="2">
        <v>14985313.229799289</v>
      </c>
      <c r="X154" s="57">
        <f>IF($D154=3,(W154*(1+'input_cool&amp;vent_evolution'!M$11)),(W154*(1+'input_cool&amp;vent_evolution'!M$12)))</f>
        <v>15209153.669924095</v>
      </c>
      <c r="Y154" s="57">
        <f>IF($D154=3,(X154*(1+'input_cool&amp;vent_evolution'!N$11)),(X154*(1+'input_cool&amp;vent_evolution'!N$12)))</f>
        <v>15419427.623446485</v>
      </c>
      <c r="Z154" s="57">
        <f>IF($D154=3,(Y154*(1+'input_cool&amp;vent_evolution'!O$11)),(Y154*(1+'input_cool&amp;vent_evolution'!O$12)))</f>
        <v>15619277.213511217</v>
      </c>
      <c r="AA154" s="57">
        <f>IF($D154=3,(Z154*(1+'input_cool&amp;vent_evolution'!P$11)),(Z154*(1+'input_cool&amp;vent_evolution'!P$12)))</f>
        <v>15843073.434435947</v>
      </c>
      <c r="AB154" s="57">
        <f>IF($D154=3,(AA154*(1+'input_cool&amp;vent_evolution'!Q$11)),(AA154*(1+'input_cool&amp;vent_evolution'!Q$12)))</f>
        <v>16088693.845028037</v>
      </c>
      <c r="AC154" s="57">
        <f>IF($D154=3,(AB154*(1+'input_cool&amp;vent_evolution'!R$11)),(AB154*(1+'input_cool&amp;vent_evolution'!R$12)))</f>
        <v>16347790.138535446</v>
      </c>
      <c r="AD154" s="57">
        <f>IF($D154=3,(AC154*(1+'input_cool&amp;vent_evolution'!S$11)),(AC154*(1+'input_cool&amp;vent_evolution'!S$12)))</f>
        <v>16616188.402008776</v>
      </c>
      <c r="AE154" s="57">
        <f>IF($D154=3,(AD154*(1+'input_cool&amp;vent_evolution'!T$11)),(AD154*(1+'input_cool&amp;vent_evolution'!T$12)))</f>
        <v>16894803.036592439</v>
      </c>
      <c r="AF154" s="57">
        <f>IF($D154=3,(AE154*(1+'input_cool&amp;vent_evolution'!U$11)),(AE154*(1+'input_cool&amp;vent_evolution'!U$12)))</f>
        <v>17214161.188398041</v>
      </c>
      <c r="AG154" s="57">
        <f>IF($D154=3,(AF154*(1+'input_cool&amp;vent_evolution'!V$11)),(AF154*(1+'input_cool&amp;vent_evolution'!V$12)))</f>
        <v>17536864.281135853</v>
      </c>
      <c r="AH154" s="57">
        <f>IF($D154=3,(AG154*(1+'input_cool&amp;vent_evolution'!W$11)),(AG154*(1+'input_cool&amp;vent_evolution'!W$12)))</f>
        <v>17850165.652108278</v>
      </c>
      <c r="AI154" s="57">
        <f>IF($D154=3,(AH154*(1+'input_cool&amp;vent_evolution'!X$11)),(AH154*(1+'input_cool&amp;vent_evolution'!X$12)))</f>
        <v>18174539.685748603</v>
      </c>
      <c r="AJ154" s="57">
        <f>IF($D154=3,(AI154*(1+'input_cool&amp;vent_evolution'!Y$11)),(AI154*(1+'input_cool&amp;vent_evolution'!Y$12)))</f>
        <v>18506184.256151967</v>
      </c>
      <c r="AK154" s="57">
        <f>IF($D154=3,(AJ154*(1+'input_cool&amp;vent_evolution'!Z$11)),(AJ154*(1+'input_cool&amp;vent_evolution'!Z$12)))</f>
        <v>18861396.672749944</v>
      </c>
      <c r="AL154" s="57">
        <f>IF($D154=3,(AK154*(1+'input_cool&amp;vent_evolution'!AA$11)),(AK154*(1+'input_cool&amp;vent_evolution'!AA$12)))</f>
        <v>19218925.454955336</v>
      </c>
      <c r="AM154" s="57">
        <f>IF($D154=3,(AL154*(1+'input_cool&amp;vent_evolution'!AB$11)),(AL154*(1+'input_cool&amp;vent_evolution'!AB$12)))</f>
        <v>19539903.136893</v>
      </c>
      <c r="AN154" s="57">
        <f>IF($D154=3,(AM154*(1+'input_cool&amp;vent_evolution'!AC$11)),(AM154*(1+'input_cool&amp;vent_evolution'!AC$12)))</f>
        <v>19860162.002411664</v>
      </c>
      <c r="AO154" s="57">
        <f>IF($D154=3,(AN154*(1+'input_cool&amp;vent_evolution'!AD$11)),(AN154*(1+'input_cool&amp;vent_evolution'!AD$12)))</f>
        <v>20176619.779960893</v>
      </c>
      <c r="AP154" s="57">
        <f>IF($D154=3,(AO154*(1+'input_cool&amp;vent_evolution'!AE$11)),(AO154*(1+'input_cool&amp;vent_evolution'!AE$12)))</f>
        <v>20488268.761638463</v>
      </c>
      <c r="AQ154" s="57">
        <f>IF($D154=3,(AP154*(1+'input_cool&amp;vent_evolution'!AF$11)),(AP154*(1+'input_cool&amp;vent_evolution'!AF$12)))</f>
        <v>20793194.733718611</v>
      </c>
      <c r="AR154" s="57">
        <f>IF($D154=3,(AQ154*(1+'input_cool&amp;vent_evolution'!AG$11)),(AQ154*(1+'input_cool&amp;vent_evolution'!AG$12)))</f>
        <v>21094900.40717382</v>
      </c>
      <c r="AS154" s="57">
        <f>IF($D154=3,(AR154*(1+'input_cool&amp;vent_evolution'!AH$11)),(AR154*(1+'input_cool&amp;vent_evolution'!AH$12)))</f>
        <v>21391679.074626155</v>
      </c>
      <c r="AT154" s="57">
        <f>IF($D154=3,(AS154*(1+'input_cool&amp;vent_evolution'!AI$11)),(AS154*(1+'input_cool&amp;vent_evolution'!AI$12)))</f>
        <v>21683328.091974247</v>
      </c>
      <c r="AU154" s="57">
        <f>IF($D154=3,(AT154*(1+'input_cool&amp;vent_evolution'!AJ$11)),(AT154*(1+'input_cool&amp;vent_evolution'!AJ$12)))</f>
        <v>21969660.292801697</v>
      </c>
      <c r="AV154" s="57">
        <f>IF($D154=3,(AU154*(1+'input_cool&amp;vent_evolution'!AK$11)),(AU154*(1+'input_cool&amp;vent_evolution'!AK$12)))</f>
        <v>22253068.910578836</v>
      </c>
      <c r="AW154" s="57">
        <f>IF($D154=3,(AV154*(1+'input_cool&amp;vent_evolution'!AL$11)),(AV154*(1+'input_cool&amp;vent_evolution'!AL$12)))</f>
        <v>22528461.258300286</v>
      </c>
      <c r="AX154" s="57">
        <f>IF($D154=3,(AW154*(1+'input_cool&amp;vent_evolution'!AM$11)),(AW154*(1+'input_cool&amp;vent_evolution'!AM$12)))</f>
        <v>22798295.981251299</v>
      </c>
      <c r="AY154" s="57">
        <f>IF($D154=3,(AX154*(1+'input_cool&amp;vent_evolution'!AN$11)),(AX154*(1+'input_cool&amp;vent_evolution'!AN$12)))</f>
        <v>23062489.330241557</v>
      </c>
      <c r="AZ154" s="57">
        <f>IF($D154=3,(AY154*(1+'input_cool&amp;vent_evolution'!AO$11)),(AY154*(1+'input_cool&amp;vent_evolution'!AO$12)))</f>
        <v>23321043.452147119</v>
      </c>
      <c r="BA154" s="57">
        <f>IF($D154=3,(AZ154*(1+'input_cool&amp;vent_evolution'!AP$11)),(AZ154*(1+'input_cool&amp;vent_evolution'!AP$12)))</f>
        <v>23573989.307009753</v>
      </c>
      <c r="BB154" s="57">
        <f>IF($D154=3,(BA154*(1+'input_cool&amp;vent_evolution'!AQ$11)),(BA154*(1+'input_cool&amp;vent_evolution'!AQ$12)))</f>
        <v>23821377.81528683</v>
      </c>
      <c r="BC154" s="57">
        <f>IF($D154=3,(BB154*(1+'input_cool&amp;vent_evolution'!AR$11)),(BB154*(1+'input_cool&amp;vent_evolution'!AR$12)))</f>
        <v>24063290.641399033</v>
      </c>
      <c r="BD154" s="57">
        <f>IF($D154=3,(BC154*(1+'input_cool&amp;vent_evolution'!AS$11)),(BC154*(1+'input_cool&amp;vent_evolution'!AS$12)))</f>
        <v>24299838.557938233</v>
      </c>
      <c r="BE154" s="57">
        <f>IF($D154=3,(BD154*(1+'input_cool&amp;vent_evolution'!AT$11)),(BD154*(1+'input_cool&amp;vent_evolution'!AT$12)))</f>
        <v>24531163.397813946</v>
      </c>
      <c r="BF154" s="57">
        <f>IF($D154=3,(BE154*(1+'input_cool&amp;vent_evolution'!AU$11)),(BE154*(1+'input_cool&amp;vent_evolution'!AU$12)))</f>
        <v>24764690.358556263</v>
      </c>
      <c r="BG154" s="57">
        <f>IF($D154=3,(BF154*(1+'input_cool&amp;vent_evolution'!AV$11)),(BF154*(1+'input_cool&amp;vent_evolution'!AV$12)))</f>
        <v>25000440.403483752</v>
      </c>
      <c r="BH154" s="2">
        <f t="shared" si="230"/>
        <v>33900216.815827258</v>
      </c>
      <c r="BI154" s="2">
        <f t="shared" si="158"/>
        <v>34406595.250232711</v>
      </c>
      <c r="BJ154" s="2">
        <f t="shared" si="159"/>
        <v>34882283.179194726</v>
      </c>
      <c r="BK154" s="2">
        <f t="shared" si="160"/>
        <v>35334388.806207992</v>
      </c>
      <c r="BL154" s="2">
        <f t="shared" si="161"/>
        <v>35840667.206637047</v>
      </c>
      <c r="BM154" s="2">
        <f t="shared" si="162"/>
        <v>36396316.931522764</v>
      </c>
      <c r="BN154" s="2">
        <f t="shared" si="163"/>
        <v>36982452.195523247</v>
      </c>
      <c r="BO154" s="2">
        <f t="shared" si="164"/>
        <v>37589630.649867728</v>
      </c>
      <c r="BP154" s="2">
        <f t="shared" si="165"/>
        <v>38219920.879748709</v>
      </c>
      <c r="BQ154" s="2">
        <f t="shared" si="166"/>
        <v>38942382.293940775</v>
      </c>
      <c r="BR154" s="2">
        <f t="shared" si="167"/>
        <v>39672410.731998079</v>
      </c>
      <c r="BS154" s="2">
        <f t="shared" si="168"/>
        <v>40381170.31825354</v>
      </c>
      <c r="BT154" s="2">
        <f t="shared" si="169"/>
        <v>41114978.808019683</v>
      </c>
      <c r="BU154" s="2">
        <f t="shared" si="170"/>
        <v>41865234.920124754</v>
      </c>
      <c r="BV154" s="2">
        <f t="shared" si="171"/>
        <v>42668806.907822646</v>
      </c>
      <c r="BW154" s="2">
        <f t="shared" si="172"/>
        <v>43477619.046000667</v>
      </c>
      <c r="BX154" s="2">
        <f t="shared" si="173"/>
        <v>44203744.208942905</v>
      </c>
      <c r="BY154" s="2">
        <f t="shared" si="174"/>
        <v>44928243.244217262</v>
      </c>
      <c r="BZ154" s="2">
        <f t="shared" si="175"/>
        <v>45644143.34636797</v>
      </c>
      <c r="CA154" s="2">
        <f t="shared" si="176"/>
        <v>46349164.848907694</v>
      </c>
      <c r="CB154" s="2">
        <f t="shared" si="177"/>
        <v>47038977.361183904</v>
      </c>
      <c r="CC154" s="2">
        <f t="shared" si="178"/>
        <v>47721504.819092356</v>
      </c>
      <c r="CD154" s="2">
        <f t="shared" si="179"/>
        <v>48392886.258950405</v>
      </c>
      <c r="CE154" s="2">
        <f t="shared" si="180"/>
        <v>49052663.253305271</v>
      </c>
      <c r="CF154" s="2">
        <f t="shared" si="181"/>
        <v>49700412.388778873</v>
      </c>
      <c r="CG154" s="2">
        <f t="shared" si="182"/>
        <v>50341547.708594121</v>
      </c>
      <c r="CH154" s="2">
        <f t="shared" si="183"/>
        <v>50964548.386258416</v>
      </c>
      <c r="CI154" s="2">
        <f t="shared" si="184"/>
        <v>51574976.441528402</v>
      </c>
      <c r="CJ154" s="2">
        <f t="shared" si="185"/>
        <v>52172642.414519832</v>
      </c>
      <c r="CK154" s="2">
        <f t="shared" si="186"/>
        <v>52757551.161958925</v>
      </c>
      <c r="CL154" s="2">
        <f t="shared" si="187"/>
        <v>53329772.722563758</v>
      </c>
      <c r="CM154" s="2">
        <f t="shared" si="188"/>
        <v>53889422.290092304</v>
      </c>
      <c r="CN154" s="2">
        <f t="shared" si="189"/>
        <v>54436684.608201563</v>
      </c>
      <c r="CO154" s="2">
        <f t="shared" si="190"/>
        <v>54971810.26991044</v>
      </c>
      <c r="CP154" s="2">
        <f t="shared" si="191"/>
        <v>55495120.133802965</v>
      </c>
      <c r="CQ154" s="2">
        <f t="shared" si="192"/>
        <v>56023411.700359151</v>
      </c>
      <c r="CR154" s="2">
        <f>IF($D154=3,(W154*$P154*$M154*'input_cooling&amp;ventilation'!$D$3)*'input_cool&amp;vent_evolution'!M$11,(W154*$Q154*'input_cooling&amp;ventilation'!$D$3)*'input_cool&amp;vent_evolution'!M$12)</f>
        <v>5788058.9238758199</v>
      </c>
      <c r="CS154" s="2">
        <f>IF($D154=3,(X154*$P154*$M154*'input_cooling&amp;ventilation'!$D$3)*'input_cool&amp;vent_evolution'!N$11,(X154*$Q154*'input_cooling&amp;ventilation'!$D$3)*'input_cool&amp;vent_evolution'!N$12)</f>
        <v>5437257.1482852558</v>
      </c>
      <c r="CT154" s="2">
        <f>IF($D154=3,(Y154*$P154*$M154*'input_cooling&amp;ventilation'!$D$3)*'input_cool&amp;vent_evolution'!O$11,(Y154*$Q154*'input_cooling&amp;ventilation'!$D$3)*'input_cool&amp;vent_evolution'!O$12)</f>
        <v>5167704.2922277292</v>
      </c>
      <c r="CU154" s="2">
        <f>IF($D154=3,(Z154*$P154*$M154*'input_cooling&amp;ventilation'!$D$3)*'input_cool&amp;vent_evolution'!P$11,(Z154*$Q154*'input_cooling&amp;ventilation'!$D$3)*'input_cool&amp;vent_evolution'!P$12)</f>
        <v>5786915.505218016</v>
      </c>
      <c r="CV154" s="2">
        <f>IF($D154=3,(AA154*$P154*$M154*'input_cooling&amp;ventilation'!$D$3)*'input_cool&amp;vent_evolution'!Q$11,(AA154*$Q154*'input_cooling&amp;ventilation'!$D$3)*'input_cool&amp;vent_evolution'!Q$12)</f>
        <v>6351244.701899807</v>
      </c>
      <c r="CW154" s="2">
        <f>IF($D154=3,(AB154*$P154*$M154*'input_cooling&amp;ventilation'!$D$3)*'input_cool&amp;vent_evolution'!R$11,(AB154*$Q154*'input_cooling&amp;ventilation'!$D$3)*'input_cool&amp;vent_evolution'!R$12)</f>
        <v>6699703.6502543502</v>
      </c>
      <c r="CX154" s="2">
        <f>IF($D154=3,(AC154*$P154*$M154*'input_cooling&amp;ventilation'!$D$3)*'input_cool&amp;vent_evolution'!S$11,(AC154*$Q154*'input_cooling&amp;ventilation'!$D$3)*'input_cool&amp;vent_evolution'!S$12)</f>
        <v>6940233.6913892478</v>
      </c>
      <c r="CY154" s="2">
        <f>IF($D154=3,(AD154*$P154*$M154*'input_cooling&amp;ventilation'!$D$3)*'input_cool&amp;vent_evolution'!T$11,(AD154*$Q154*'input_cooling&amp;ventilation'!$D$3)*'input_cool&amp;vent_evolution'!T$12)</f>
        <v>7204408.2879984807</v>
      </c>
      <c r="CZ154" s="2">
        <f>IF($D154=3,(AE154*$P154*$M154*'input_cooling&amp;ventilation'!$D$3)*'input_cool&amp;vent_evolution'!U$11,(AE154*$Q154*'input_cooling&amp;ventilation'!$D$3)*'input_cool&amp;vent_evolution'!U$12)</f>
        <v>8257952.8499866426</v>
      </c>
      <c r="DA154" s="2">
        <f>IF($D154=3,(AF154*$P154*$M154*'input_cooling&amp;ventilation'!$D$3)*'input_cool&amp;vent_evolution'!V$11,(AF154*$Q154*'input_cooling&amp;ventilation'!$D$3)*'input_cool&amp;vent_evolution'!V$12)</f>
        <v>8344446.2253646944</v>
      </c>
      <c r="DB154" s="2">
        <f>IF($D154=3,(AG154*$P154*$M154*'input_cooling&amp;ventilation'!$D$3)*'input_cool&amp;vent_evolution'!W$11,(AG154*$Q154*'input_cooling&amp;ventilation'!$D$3)*'input_cool&amp;vent_evolution'!W$12)</f>
        <v>8101336.8053975077</v>
      </c>
      <c r="DC154" s="2">
        <f>IF($D154=3,(AH154*$P154*$M154*'input_cooling&amp;ventilation'!$D$3)*'input_cool&amp;vent_evolution'!X$11,(AH154*$Q154*'input_cooling&amp;ventilation'!$D$3)*'input_cool&amp;vent_evolution'!X$12)</f>
        <v>8387653.3616474066</v>
      </c>
      <c r="DD154" s="2">
        <f>IF($D154=3,(AI154*$P154*$M154*'input_cooling&amp;ventilation'!$D$3)*'input_cool&amp;vent_evolution'!Y$11,(AI154*$Q154*'input_cooling&amp;ventilation'!$D$3)*'input_cool&amp;vent_evolution'!Y$12)</f>
        <v>8575654.6681549493</v>
      </c>
      <c r="DE154" s="2">
        <f>IF($D154=3,(AJ154*$P154*$M154*'input_cooling&amp;ventilation'!$D$3)*'input_cool&amp;vent_evolution'!Z$11,(AJ154*$Q154*'input_cooling&amp;ventilation'!$D$3)*'input_cool&amp;vent_evolution'!Z$12)</f>
        <v>9185071.279412549</v>
      </c>
      <c r="DF154" s="2">
        <f>IF($D154=3,(AK154*$P154*$M154*'input_cooling&amp;ventilation'!$D$3)*'input_cool&amp;vent_evolution'!AA$11,(AK154*$Q154*'input_cooling&amp;ventilation'!$D$3)*'input_cool&amp;vent_evolution'!AA$12)</f>
        <v>9244967.7870207429</v>
      </c>
      <c r="DG154" s="2">
        <f>IF($D154=3,(AL154*$P154*$M154*'input_cooling&amp;ventilation'!$D$3)*'input_cool&amp;vent_evolution'!AB$11,(AL154*$Q154*'input_cooling&amp;ventilation'!$D$3)*'input_cool&amp;vent_evolution'!AB$12)</f>
        <v>8299830.6082155108</v>
      </c>
      <c r="DH154" s="2">
        <f>IF($D154=3,(AM154*$P154*$M154*'input_cooling&amp;ventilation'!$D$3)*'input_cool&amp;vent_evolution'!AC$11,(AM154*$Q154*'input_cooling&amp;ventilation'!$D$3)*'input_cool&amp;vent_evolution'!AC$12)</f>
        <v>8281243.4762998503</v>
      </c>
      <c r="DI154" s="2">
        <f>IF($D154=3,(AN154*$P154*$M154*'input_cooling&amp;ventilation'!$D$3)*'input_cool&amp;vent_evolution'!AD$11,(AN154*$Q154*'input_cooling&amp;ventilation'!$D$3)*'input_cool&amp;vent_evolution'!AD$12)</f>
        <v>8182955.06545847</v>
      </c>
      <c r="DJ154" s="2">
        <f>IF($D154=3,(AO154*$P154*$M154*'input_cooling&amp;ventilation'!$D$3)*'input_cool&amp;vent_evolution'!AE$11,(AO154*$Q154*'input_cooling&amp;ventilation'!$D$3)*'input_cool&amp;vent_evolution'!AE$12)</f>
        <v>8058609.3759907288</v>
      </c>
      <c r="DK154" s="2">
        <f>IF($D154=3,(AP154*$P154*$M154*'input_cooling&amp;ventilation'!$D$3)*'input_cool&amp;vent_evolution'!AF$11,(AP154*$Q154*'input_cooling&amp;ventilation'!$D$3)*'input_cool&amp;vent_evolution'!AF$12)</f>
        <v>7884766.0093768882</v>
      </c>
      <c r="DL154" s="2">
        <f>IF($D154=3,(AQ154*$P154*$M154*'input_cooling&amp;ventilation'!$D$3)*'input_cool&amp;vent_evolution'!AG$11,(AQ154*$Q154*'input_cooling&amp;ventilation'!$D$3)*'input_cool&amp;vent_evolution'!AG$12)</f>
        <v>7801495.6307837358</v>
      </c>
      <c r="DM154" s="2">
        <f>IF($D154=3,(AR154*$P154*$M154*'input_cooling&amp;ventilation'!$D$3)*'input_cool&amp;vent_evolution'!AH$11,(AR154*$Q154*'input_cooling&amp;ventilation'!$D$3)*'input_cool&amp;vent_evolution'!AH$12)</f>
        <v>7674093.2675332874</v>
      </c>
      <c r="DN154" s="2">
        <f>IF($D154=3,(AS154*$P154*$M154*'input_cooling&amp;ventilation'!$D$3)*'input_cool&amp;vent_evolution'!AI$11,(AS154*$Q154*'input_cooling&amp;ventilation'!$D$3)*'input_cool&amp;vent_evolution'!AI$12)</f>
        <v>7541450.9396068277</v>
      </c>
      <c r="DO154" s="2">
        <f>IF($D154=3,(AT154*$P154*$M154*'input_cooling&amp;ventilation'!$D$3)*'input_cool&amp;vent_evolution'!AJ$11,(AT154*$Q154*'input_cooling&amp;ventilation'!$D$3)*'input_cool&amp;vent_evolution'!AJ$12)</f>
        <v>7403968.8684862712</v>
      </c>
      <c r="DP154" s="2">
        <f>IF($D154=3,(AU154*$P154*$M154*'input_cooling&amp;ventilation'!$D$3)*'input_cool&amp;vent_evolution'!AK$11,(AU154*$Q154*'input_cooling&amp;ventilation'!$D$3)*'input_cool&amp;vent_evolution'!AK$12)</f>
        <v>7328370.9517086064</v>
      </c>
      <c r="DQ154" s="2">
        <f>IF($D154=3,(AV154*$P154*$M154*'input_cooling&amp;ventilation'!$D$3)*'input_cool&amp;vent_evolution'!AL$11,(AV154*$Q154*'input_cooling&amp;ventilation'!$D$3)*'input_cool&amp;vent_evolution'!AL$12)</f>
        <v>7121086.4976297375</v>
      </c>
      <c r="DR154" s="2">
        <f>IF($D154=3,(AW154*$P154*$M154*'input_cooling&amp;ventilation'!$D$3)*'input_cool&amp;vent_evolution'!AM$11,(AW154*$Q154*'input_cooling&amp;ventilation'!$D$3)*'input_cool&amp;vent_evolution'!AM$12)</f>
        <v>6977377.6145068323</v>
      </c>
      <c r="DS154" s="2">
        <f>IF($D154=3,(AX154*$P154*$M154*'input_cooling&amp;ventilation'!$D$3)*'input_cool&amp;vent_evolution'!AN$11,(AX154*$Q154*'input_cooling&amp;ventilation'!$D$3)*'input_cool&amp;vent_evolution'!AN$12)</f>
        <v>6831503.147505804</v>
      </c>
      <c r="DT154" s="2">
        <f>IF($D154=3,(AY154*$P154*$M154*'input_cooling&amp;ventilation'!$D$3)*'input_cool&amp;vent_evolution'!AO$11,(AY154*$Q154*'input_cooling&amp;ventilation'!$D$3)*'input_cool&amp;vent_evolution'!AO$12)</f>
        <v>6685684.1943571651</v>
      </c>
      <c r="DU154" s="2">
        <f>IF($D154=3,(AZ154*$P154*$M154*'input_cooling&amp;ventilation'!$D$3)*'input_cool&amp;vent_evolution'!AP$11,(AZ154*$Q154*'input_cooling&amp;ventilation'!$D$3)*'input_cool&amp;vent_evolution'!AP$12)</f>
        <v>6540665.8049758431</v>
      </c>
      <c r="DV154" s="2">
        <f>IF($D154=3,(BA154*$P154*$M154*'input_cooling&amp;ventilation'!$D$3)*'input_cool&amp;vent_evolution'!AQ$11,(BA154*$Q154*'input_cooling&amp;ventilation'!$D$3)*'input_cool&amp;vent_evolution'!AQ$12)</f>
        <v>6396964.1151486002</v>
      </c>
      <c r="DW154" s="2">
        <f>IF($D154=3,(BB154*$P154*$M154*'input_cooling&amp;ventilation'!$D$3)*'input_cool&amp;vent_evolution'!AR$11,(BB154*$Q154*'input_cooling&amp;ventilation'!$D$3)*'input_cool&amp;vent_evolution'!AR$12)</f>
        <v>6255374.1012930684</v>
      </c>
      <c r="DX154" s="2">
        <f>IF($D154=3,(BC154*$P154*$M154*'input_cooling&amp;ventilation'!$D$3)*'input_cool&amp;vent_evolution'!AS$11,(BC154*$Q154*'input_cooling&amp;ventilation'!$D$3)*'input_cool&amp;vent_evolution'!AS$12)</f>
        <v>6116648.4415665064</v>
      </c>
      <c r="DY154" s="2">
        <f>IF($D154=3,(BD154*$P154*$M154*'input_cooling&amp;ventilation'!$D$3)*'input_cool&amp;vent_evolution'!AT$11,(BD154*$Q154*'input_cooling&amp;ventilation'!$D$3)*'input_cool&amp;vent_evolution'!AT$12)</f>
        <v>5981590.292666737</v>
      </c>
      <c r="DZ154" s="2">
        <f>IF($D154=3,(BE154*$P154*$M154*'input_cooling&amp;ventilation'!$D$3)*'input_cool&amp;vent_evolution'!AU$11,(BE154*$Q154*'input_cooling&amp;ventilation'!$D$3)*'input_cool&amp;vent_evolution'!AU$12)</f>
        <v>6038532.6634299885</v>
      </c>
      <c r="EA154" s="2">
        <f>IF($D154=3,(BF154*$P154*$M154*'input_cooling&amp;ventilation'!$D$3)*'input_cool&amp;vent_evolution'!AV$11,(BF154*$Q154*'input_cooling&amp;ventilation'!$D$3)*'input_cool&amp;vent_evolution'!AV$12)</f>
        <v>6096017.1030126484</v>
      </c>
      <c r="EB154">
        <v>0.59967453213995114</v>
      </c>
      <c r="EC154" s="2">
        <f t="shared" si="193"/>
        <v>33302376.047875844</v>
      </c>
      <c r="ED154" s="2">
        <f>IF($D154=3,(EC154*(1+'input_cool&amp;vent_evolution'!M$10)),EC154*(1+'input_cool&amp;vent_evolution'!M$9))</f>
        <v>34012254.212328367</v>
      </c>
      <c r="EE154" s="2">
        <f>IF($D154=3,(ED154*(1+'input_cool&amp;vent_evolution'!N$10)),ED154*(1+'input_cool&amp;vent_evolution'!N$9))</f>
        <v>34722865.040623657</v>
      </c>
      <c r="EF154" s="2">
        <f>IF($D154=3,(EE154*(1+'input_cool&amp;vent_evolution'!O$10)),EE154*(1+'input_cool&amp;vent_evolution'!O$9))</f>
        <v>35434208.54557278</v>
      </c>
      <c r="EG154" s="2">
        <f>IF($D154=3,(EF154*(1+'input_cool&amp;vent_evolution'!P$10)),EF154*(1+'input_cool&amp;vent_evolution'!P$9))</f>
        <v>36106815.135736868</v>
      </c>
      <c r="EH154" s="2">
        <f>IF($D154=3,(EG154*(1+'input_cool&amp;vent_evolution'!Q$10)),EG154*(1+'input_cool&amp;vent_evolution'!Q$9))</f>
        <v>36780154.403978273</v>
      </c>
      <c r="EI154" s="2">
        <f>IF($D154=3,(EH154*(1+'input_cool&amp;vent_evolution'!R$10)),EH154*(1+'input_cool&amp;vent_evolution'!R$9))</f>
        <v>37309224.007280014</v>
      </c>
      <c r="EJ154" s="2">
        <f>IF($D154=3,(EI154*(1+'input_cool&amp;vent_evolution'!S$10)),EI154*(1+'input_cool&amp;vent_evolution'!S$9))</f>
        <v>37838615.149661615</v>
      </c>
      <c r="EK154" s="2">
        <f>IF($D154=3,(EJ154*(1+'input_cool&amp;vent_evolution'!T$10)),EJ154*(1+'input_cool&amp;vent_evolution'!T$9))</f>
        <v>38368327.828276202</v>
      </c>
      <c r="EL154" s="2">
        <f>IF($D154=3,(EK154*(1+'input_cool&amp;vent_evolution'!U$10)),EK154*(1+'input_cool&amp;vent_evolution'!U$9))</f>
        <v>38898362.020348288</v>
      </c>
      <c r="EM154" s="2">
        <f>IF($D154=3,(EL154*(1+'input_cool&amp;vent_evolution'!V$10)),EL154*(1+'input_cool&amp;vent_evolution'!V$9))</f>
        <v>39428717.745806396</v>
      </c>
      <c r="EN154" s="2">
        <f>IF($D154=3,(EM154*(1+'input_cool&amp;vent_evolution'!W$10)),EM154*(1+'input_cool&amp;vent_evolution'!W$9))</f>
        <v>39841193.480943076</v>
      </c>
      <c r="EO154" s="2">
        <f>IF($D154=3,(EN154*(1+'input_cool&amp;vent_evolution'!X$10)),EN154*(1+'input_cool&amp;vent_evolution'!X$9))</f>
        <v>40253938.31333641</v>
      </c>
      <c r="EP154" s="2">
        <f>IF($D154=3,(EO154*(1+'input_cool&amp;vent_evolution'!Y$10)),EO154*(1+'input_cool&amp;vent_evolution'!Y$9))</f>
        <v>40666952.258644447</v>
      </c>
      <c r="EQ154" s="2">
        <f>IF($D154=3,(EP154*(1+'input_cool&amp;vent_evolution'!Z$10)),EP154*(1+'input_cool&amp;vent_evolution'!Z$9))</f>
        <v>41080235.291244932</v>
      </c>
      <c r="ER154" s="2">
        <f>IF($D154=3,(EQ154*(1+'input_cool&amp;vent_evolution'!AA$10)),EQ154*(1+'input_cool&amp;vent_evolution'!AA$9))</f>
        <v>41493787.436760098</v>
      </c>
      <c r="ES154" s="2">
        <f>IF($D154=3,(ER154*(1+'input_cool&amp;vent_evolution'!AB$10)),ER154*(1+'input_cool&amp;vent_evolution'!AB$9))</f>
        <v>41781651.469804153</v>
      </c>
      <c r="ET154" s="2">
        <f>IF($D154=3,(ES154*(1+'input_cool&amp;vent_evolution'!AC$10)),ES154*(1+'input_cool&amp;vent_evolution'!AC$9))</f>
        <v>42069717.482371688</v>
      </c>
      <c r="EU154" s="2">
        <f>IF($D154=3,(ET154*(1+'input_cool&amp;vent_evolution'!AD$10)),ET154*(1+'input_cool&amp;vent_evolution'!AD$9))</f>
        <v>42357985.510049291</v>
      </c>
      <c r="EV154" s="2">
        <f>IF($D154=3,(EU154*(1+'input_cool&amp;vent_evolution'!AE$10)),EU154*(1+'input_cool&amp;vent_evolution'!AE$9))</f>
        <v>42646455.520097323</v>
      </c>
      <c r="EW154" s="2">
        <f>IF($D154=3,(EV154*(1+'input_cool&amp;vent_evolution'!AF$10)),EV154*(1+'input_cool&amp;vent_evolution'!AF$9))</f>
        <v>42935127.543831944</v>
      </c>
      <c r="EX154" s="2">
        <f>IF($D154=3,(EW154*(1+'input_cool&amp;vent_evolution'!AG$10)),EW154*(1+'input_cool&amp;vent_evolution'!AG$9))</f>
        <v>43117637.104152061</v>
      </c>
      <c r="EY154" s="2">
        <f>IF($D154=3,(EX154*(1+'input_cool&amp;vent_evolution'!AH$10)),EX154*(1+'input_cool&amp;vent_evolution'!AH$9))</f>
        <v>43300201.00377243</v>
      </c>
      <c r="EZ154" s="2">
        <f>IF($D154=3,(EY154*(1+'input_cool&amp;vent_evolution'!AI$10)),EY154*(1+'input_cool&amp;vent_evolution'!AI$9))</f>
        <v>43482819.252657302</v>
      </c>
      <c r="FA154" s="2">
        <f>IF($D154=3,(EZ154*(1+'input_cool&amp;vent_evolution'!AJ$10)),EZ154*(1+'input_cool&amp;vent_evolution'!AJ$9))</f>
        <v>43665491.83941897</v>
      </c>
      <c r="FB154" s="2">
        <f>IF($D154=3,(FA154*(1+'input_cool&amp;vent_evolution'!AK$10)),FA154*(1+'input_cool&amp;vent_evolution'!AK$9))</f>
        <v>43848218.739858493</v>
      </c>
      <c r="FC154" s="2">
        <f>IF($D154=3,(FB154*(1+'input_cool&amp;vent_evolution'!AL$10)),FB154*(1+'input_cool&amp;vent_evolution'!AL$9))</f>
        <v>44031000.006644093</v>
      </c>
      <c r="FD154" s="2">
        <f>IF($D154=3,(FC154*(1+'input_cool&amp;vent_evolution'!AM$10)),FC154*(1+'input_cool&amp;vent_evolution'!AM$9))</f>
        <v>44213835.595648333</v>
      </c>
      <c r="FE154" s="2">
        <f>IF($D154=3,(FD154*(1+'input_cool&amp;vent_evolution'!AN$10)),FD154*(1+'input_cool&amp;vent_evolution'!AN$9))</f>
        <v>44396725.533917099</v>
      </c>
      <c r="FF154" s="2">
        <f>IF($D154=3,(FE154*(1+'input_cool&amp;vent_evolution'!AO$10)),FE154*(1+'input_cool&amp;vent_evolution'!AO$9))</f>
        <v>44579669.804368794</v>
      </c>
      <c r="FG154" s="2">
        <f>IF($D154=3,(FF154*(1+'input_cool&amp;vent_evolution'!AP$10)),FF154*(1+'input_cool&amp;vent_evolution'!AP$9))</f>
        <v>44762668.418391109</v>
      </c>
      <c r="FH154" s="2">
        <f>IF($D154=3,(FG154*(1+'input_cool&amp;vent_evolution'!AQ$10)),FG154*(1+'input_cool&amp;vent_evolution'!AQ$9))</f>
        <v>44945721.358902499</v>
      </c>
      <c r="FI154" s="2">
        <f>IF($D154=3,(FH154*(1+'input_cool&amp;vent_evolution'!AR$10)),FH154*(1+'input_cool&amp;vent_evolution'!AR$9))</f>
        <v>45128828.645831443</v>
      </c>
      <c r="FJ154" s="2">
        <f>IF($D154=3,(FI154*(1+'input_cool&amp;vent_evolution'!AS$10)),FI154*(1+'input_cool&amp;vent_evolution'!AS$9))</f>
        <v>45311990.266366787</v>
      </c>
      <c r="FK154" s="2">
        <f>IF($D154=3,(FJ154*(1+'input_cool&amp;vent_evolution'!AT$10)),FJ154*(1+'input_cool&amp;vent_evolution'!AT$9))</f>
        <v>45495206.237590037</v>
      </c>
      <c r="FL154" s="2">
        <f>IF($D154=3,(FK154*(1+'input_cool&amp;vent_evolution'!AU$10)),FK154*(1+'input_cool&amp;vent_evolution'!AU$9))</f>
        <v>45679163.030214287</v>
      </c>
      <c r="FM154" s="2">
        <f t="shared" si="194"/>
        <v>70850918.627455592</v>
      </c>
      <c r="FN154" s="2">
        <f t="shared" si="195"/>
        <v>72361186.843535066</v>
      </c>
      <c r="FO154" s="2">
        <f t="shared" si="196"/>
        <v>73873013.804438949</v>
      </c>
      <c r="FP154" s="2">
        <f t="shared" si="197"/>
        <v>75386399.537422821</v>
      </c>
      <c r="FQ154" s="2">
        <f t="shared" si="198"/>
        <v>76817372.352080181</v>
      </c>
      <c r="FR154" s="2">
        <f t="shared" si="199"/>
        <v>78249903.941845998</v>
      </c>
      <c r="FS154" s="2">
        <f t="shared" si="200"/>
        <v>79375501.327386975</v>
      </c>
      <c r="FT154" s="2">
        <f t="shared" si="201"/>
        <v>80501782.788417041</v>
      </c>
      <c r="FU154" s="2">
        <f t="shared" si="202"/>
        <v>81628748.318879485</v>
      </c>
      <c r="FV154" s="2">
        <f t="shared" si="203"/>
        <v>82756397.870319322</v>
      </c>
      <c r="FW154" s="2">
        <f t="shared" si="204"/>
        <v>83884731.485134602</v>
      </c>
      <c r="FX154" s="2">
        <f t="shared" si="205"/>
        <v>84762275.018483579</v>
      </c>
      <c r="FY154" s="2">
        <f t="shared" si="206"/>
        <v>85640391.057163879</v>
      </c>
      <c r="FZ154" s="2">
        <f t="shared" si="207"/>
        <v>86519079.634488091</v>
      </c>
      <c r="GA154" s="2">
        <f t="shared" si="208"/>
        <v>87398340.695944786</v>
      </c>
      <c r="GB154" s="2">
        <f t="shared" si="209"/>
        <v>88278174.296045333</v>
      </c>
      <c r="GC154" s="2">
        <f t="shared" si="210"/>
        <v>88890606.008174658</v>
      </c>
      <c r="GD154" s="2">
        <f t="shared" si="211"/>
        <v>89503467.432429105</v>
      </c>
      <c r="GE154" s="2">
        <f t="shared" si="212"/>
        <v>90116758.644519225</v>
      </c>
      <c r="GF154" s="2">
        <f t="shared" si="213"/>
        <v>90730479.574791342</v>
      </c>
      <c r="GG154" s="2">
        <f t="shared" si="214"/>
        <v>91344630.289870709</v>
      </c>
      <c r="GH154" s="2">
        <f t="shared" si="215"/>
        <v>91732920.001943618</v>
      </c>
      <c r="GI154" s="2">
        <f t="shared" si="216"/>
        <v>92121325.321063146</v>
      </c>
      <c r="GJ154" s="2">
        <f t="shared" si="217"/>
        <v>92509846.268428266</v>
      </c>
      <c r="GK154" s="2">
        <f t="shared" si="218"/>
        <v>92898482.819811627</v>
      </c>
      <c r="GL154" s="2">
        <f t="shared" si="219"/>
        <v>93287234.923729837</v>
      </c>
      <c r="GM154" s="2">
        <f t="shared" si="220"/>
        <v>93676102.692234784</v>
      </c>
      <c r="GN154" s="2">
        <f t="shared" si="221"/>
        <v>94065086.031445146</v>
      </c>
      <c r="GO154" s="2">
        <f t="shared" si="222"/>
        <v>94454184.998901188</v>
      </c>
      <c r="GP154" s="2">
        <f t="shared" si="223"/>
        <v>94843399.558261707</v>
      </c>
      <c r="GQ154" s="2">
        <f t="shared" si="224"/>
        <v>95232729.733754069</v>
      </c>
      <c r="GR154" s="2">
        <f t="shared" si="225"/>
        <v>95622175.489037216</v>
      </c>
      <c r="GS154" s="2">
        <f t="shared" si="226"/>
        <v>96011736.866509095</v>
      </c>
      <c r="GT154" s="2">
        <f t="shared" si="227"/>
        <v>96401413.838913903</v>
      </c>
      <c r="GU154" s="2">
        <f t="shared" si="228"/>
        <v>96791206.442592606</v>
      </c>
      <c r="GV154" s="2">
        <f t="shared" si="229"/>
        <v>97182575.146328688</v>
      </c>
      <c r="GW154" s="2">
        <f>IF($D154=3,($N154*$M154*EC154*'input_cooling&amp;ventilation'!$D$3)*'input_cool&amp;vent_evolution'!M$11,($O154*$M154*EC154*'input_cooling&amp;ventilation'!$D$3)*'input_cool&amp;vent_evolution'!M$10)</f>
        <v>14689155.864451792</v>
      </c>
      <c r="GX154" s="2">
        <f>IF($D154=3,($N154*$M154*ED154*'input_cooling&amp;ventilation'!$D$3)*'input_cool&amp;vent_evolution'!N$11,($O154*$M154*ED154*'input_cooling&amp;ventilation'!$D$3)*'input_cool&amp;vent_evolution'!N$10)</f>
        <v>13885602.908714</v>
      </c>
      <c r="GY154" s="2">
        <f>IF($D154=3,($N154*$M154*EE154*'input_cooling&amp;ventilation'!$D$3)*'input_cool&amp;vent_evolution'!O$11,($O154*$M154*EE154*'input_cooling&amp;ventilation'!$D$3)*'input_cool&amp;vent_evolution'!O$10)</f>
        <v>13289218.863525214</v>
      </c>
      <c r="GZ154" s="2">
        <f>IF($D154=3,($N154*$M154*EF154*'input_cooling&amp;ventilation'!$D$3)*'input_cool&amp;vent_evolution'!P$11,($O154*$M154*EF154*'input_cooling&amp;ventilation'!$D$3)*'input_cool&amp;vent_evolution'!P$10)</f>
        <v>14992133.654617425</v>
      </c>
      <c r="HA154" s="2">
        <f>IF($D154=3,($N154*$M154*EG154*'input_cooling&amp;ventilation'!$D$3)*'input_cool&amp;vent_evolution'!Q$11,($O154*$M154*EG154*'input_cooling&amp;ventilation'!$D$3)*'input_cool&amp;vent_evolution'!Q$10)</f>
        <v>16529628.496323876</v>
      </c>
      <c r="HB154" s="2">
        <f>IF($D154=3,($N154*$M154*EH154*'input_cooling&amp;ventilation'!$D$3)*'input_cool&amp;vent_evolution'!R$11,($O154*$M154*EH154*'input_cooling&amp;ventilation'!$D$3)*'input_cool&amp;vent_evolution'!R$10)</f>
        <v>17490525.320732865</v>
      </c>
      <c r="HC154" s="2">
        <f>IF($D154=3,($N154*$M154*EI154*'input_cooling&amp;ventilation'!$D$3)*'input_cool&amp;vent_evolution'!S$11,($O154*$M154*EI154*'input_cooling&amp;ventilation'!$D$3)*'input_cool&amp;vent_evolution'!S$10)</f>
        <v>18087800.390927747</v>
      </c>
      <c r="HD154" s="2">
        <f>IF($D154=3,($N154*$M154*EJ154*'input_cooling&amp;ventilation'!$D$3)*'input_cool&amp;vent_evolution'!T$11,($O154*$M154*EJ154*'input_cooling&amp;ventilation'!$D$3)*'input_cool&amp;vent_evolution'!T$10)</f>
        <v>18735127.059885103</v>
      </c>
      <c r="HE154" s="2">
        <f>IF($D154=3,($N154*$M154*EK154*'input_cooling&amp;ventilation'!$D$3)*'input_cool&amp;vent_evolution'!U$11,($O154*$M154*EK154*'input_cooling&amp;ventilation'!$D$3)*'input_cool&amp;vent_evolution'!U$10)</f>
        <v>21416408.302599527</v>
      </c>
      <c r="HF154" s="2">
        <f>IF($D154=3,($N154*$M154*EL154*'input_cooling&amp;ventilation'!$D$3)*'input_cool&amp;vent_evolution'!V$11,($O154*$M154*EL154*'input_cooling&amp;ventilation'!$D$3)*'input_cool&amp;vent_evolution'!V$10)</f>
        <v>21532649.390585516</v>
      </c>
      <c r="HG154" s="2">
        <f>IF($D154=3,($N154*$M154*EM154*'input_cooling&amp;ventilation'!$D$3)*'input_cool&amp;vent_evolution'!W$11,($O154*$M154*EM154*'input_cooling&amp;ventilation'!$D$3)*'input_cool&amp;vent_evolution'!W$10)</f>
        <v>20800410.250729289</v>
      </c>
      <c r="HH154" s="2">
        <f>IF($D154=3,($N154*$M154*EN154*'input_cooling&amp;ventilation'!$D$3)*'input_cool&amp;vent_evolution'!X$11,($O154*$M154*EN154*'input_cooling&amp;ventilation'!$D$3)*'input_cool&amp;vent_evolution'!X$10)</f>
        <v>21378885.579130132</v>
      </c>
      <c r="HI154" s="2">
        <f>IF($D154=3,($N154*$M154*EO154*'input_cooling&amp;ventilation'!$D$3)*'input_cool&amp;vent_evolution'!Y$11,($O154*$M154*EO154*'input_cooling&amp;ventilation'!$D$3)*'input_cool&amp;vent_evolution'!Y$10)</f>
        <v>21690359.035192188</v>
      </c>
      <c r="HJ154" s="2">
        <f>IF($D154=3,($N154*$M154*EP154*'input_cooling&amp;ventilation'!$D$3)*'input_cool&amp;vent_evolution'!Z$11,($O154*$M154*EP154*'input_cooling&amp;ventilation'!$D$3)*'input_cool&amp;vent_evolution'!Z$10)</f>
        <v>23049514.121746402</v>
      </c>
      <c r="HK154" s="2">
        <f>IF($D154=3,($N154*$M154*EQ154*'input_cooling&amp;ventilation'!$D$3)*'input_cool&amp;vent_evolution'!AA$11,($O154*$M154*EQ154*'input_cooling&amp;ventilation'!$D$3)*'input_cool&amp;vent_evolution'!AA$10)</f>
        <v>22994235.551471598</v>
      </c>
      <c r="HL154" s="2">
        <f>IF($D154=3,($N154*$M154*ER154*'input_cooling&amp;ventilation'!$D$3)*'input_cool&amp;vent_evolution'!AB$11,($O154*$M154*ER154*'input_cooling&amp;ventilation'!$D$3)*'input_cool&amp;vent_evolution'!AB$10)</f>
        <v>20463395.807057638</v>
      </c>
      <c r="HM154" s="2">
        <f>IF($D154=3,($N154*$M154*ES154*'input_cooling&amp;ventilation'!$D$3)*'input_cool&amp;vent_evolution'!AC$11,($O154*$M154*ES154*'input_cooling&amp;ventilation'!$D$3)*'input_cool&amp;vent_evolution'!AC$10)</f>
        <v>20221494.472941015</v>
      </c>
      <c r="HN154" s="2">
        <f>IF($D154=3,($N154*$M154*ET154*'input_cooling&amp;ventilation'!$D$3)*'input_cool&amp;vent_evolution'!AD$11,($O154*$M154*ET154*'input_cooling&amp;ventilation'!$D$3)*'input_cool&amp;vent_evolution'!AD$10)</f>
        <v>19794816.273966465</v>
      </c>
      <c r="HO154" s="2">
        <f>IF($D154=3,($N154*$M154*EU154*'input_cooling&amp;ventilation'!$D$3)*'input_cool&amp;vent_evolution'!AE$11,($O154*$M154*EU154*'input_cooling&amp;ventilation'!$D$3)*'input_cool&amp;vent_evolution'!AE$10)</f>
        <v>19319749.556614339</v>
      </c>
      <c r="HP154" s="2">
        <f>IF($D154=3,($N154*$M154*EV154*'input_cooling&amp;ventilation'!$D$3)*'input_cool&amp;vent_evolution'!AF$11,($O154*$M154*EV154*'input_cooling&amp;ventilation'!$D$3)*'input_cool&amp;vent_evolution'!AF$10)</f>
        <v>18742218.152864411</v>
      </c>
      <c r="HQ154" s="2">
        <f>IF($D154=3,($N154*$M154*EW154*'input_cooling&amp;ventilation'!$D$3)*'input_cool&amp;vent_evolution'!AG$11,($O154*$M154*EW154*'input_cooling&amp;ventilation'!$D$3)*'input_cool&amp;vent_evolution'!AG$10)</f>
        <v>18396021.402045909</v>
      </c>
      <c r="HR154" s="2">
        <f>IF($D154=3,($N154*$M154*EX154*'input_cooling&amp;ventilation'!$D$3)*'input_cool&amp;vent_evolution'!AH$11,($O154*$M154*EX154*'input_cooling&amp;ventilation'!$D$3)*'input_cool&amp;vent_evolution'!AH$10)</f>
        <v>17912617.278003845</v>
      </c>
      <c r="HS154" s="2">
        <f>IF($D154=3,($N154*$M154*EY154*'input_cooling&amp;ventilation'!$D$3)*'input_cool&amp;vent_evolution'!AI$11,($O154*$M154*EY154*'input_cooling&amp;ventilation'!$D$3)*'input_cool&amp;vent_evolution'!AI$10)</f>
        <v>17432290.237584427</v>
      </c>
      <c r="HT154" s="2">
        <f>IF($D154=3,($N154*$M154*EZ154*'input_cooling&amp;ventilation'!$D$3)*'input_cool&amp;vent_evolution'!AJ$11,($O154*$M154*EZ154*'input_cooling&amp;ventilation'!$D$3)*'input_cool&amp;vent_evolution'!AJ$10)</f>
        <v>16955509.210972637</v>
      </c>
      <c r="HU154" s="2">
        <f>IF($D154=3,($N154*$M154*FA154*'input_cooling&amp;ventilation'!$D$3)*'input_cool&amp;vent_evolution'!AK$11,($O154*$M154*FA154*'input_cooling&amp;ventilation'!$D$3)*'input_cool&amp;vent_evolution'!AK$10)</f>
        <v>16633244.034409173</v>
      </c>
      <c r="HV154" s="2">
        <f>IF($D154=3,($N154*$M154*FB154*'input_cooling&amp;ventilation'!$D$3)*'input_cool&amp;vent_evolution'!AL$11,($O154*$M154*FB154*'input_cooling&amp;ventilation'!$D$3)*'input_cool&amp;vent_evolution'!AL$10)</f>
        <v>16023699.944702262</v>
      </c>
      <c r="HW154" s="2">
        <f>IF($D154=3,($N154*$M154*FC154*'input_cooling&amp;ventilation'!$D$3)*'input_cool&amp;vent_evolution'!AM$11,($O154*$M154*FC154*'input_cooling&amp;ventilation'!$D$3)*'input_cool&amp;vent_evolution'!AM$10)</f>
        <v>15573052.480030686</v>
      </c>
      <c r="HX154" s="2">
        <f>IF($D154=3,($N154*$M154*FD154*'input_cooling&amp;ventilation'!$D$3)*'input_cool&amp;vent_evolution'!AN$11,($O154*$M154*FD154*'input_cooling&amp;ventilation'!$D$3)*'input_cool&amp;vent_evolution'!AN$10)</f>
        <v>15129569.727879385</v>
      </c>
      <c r="HY154" s="2">
        <f>IF($D154=3,($N154*$M154*FE154*'input_cooling&amp;ventilation'!$D$3)*'input_cool&amp;vent_evolution'!AO$11,($O154*$M154*FE154*'input_cooling&amp;ventilation'!$D$3)*'input_cool&amp;vent_evolution'!AO$10)</f>
        <v>14697555.73956161</v>
      </c>
      <c r="HZ154" s="2">
        <f>IF($D154=3,($N154*$M154*FF154*'input_cooling&amp;ventilation'!$D$3)*'input_cool&amp;vent_evolution'!AP$11,($O154*$M154*FF154*'input_cooling&amp;ventilation'!$D$3)*'input_cool&amp;vent_evolution'!AP$10)</f>
        <v>14277932.641390821</v>
      </c>
      <c r="IA154" s="2">
        <f>IF($D154=3,($N154*$M154*FG154*'input_cooling&amp;ventilation'!$D$3)*'input_cool&amp;vent_evolution'!AQ$11,($O154*$M154*FG154*'input_cooling&amp;ventilation'!$D$3)*'input_cool&amp;vent_evolution'!AQ$10)</f>
        <v>13871112.7026855</v>
      </c>
      <c r="IB154" s="2">
        <f>IF($D154=3,($N154*$M154*FH154*'input_cooling&amp;ventilation'!$D$3)*'input_cool&amp;vent_evolution'!AR$11,($O154*$M154*FH154*'input_cooling&amp;ventilation'!$D$3)*'input_cool&amp;vent_evolution'!AR$10)</f>
        <v>13478118.351235762</v>
      </c>
      <c r="IC154" s="2">
        <f>IF($D154=3,($N154*$M154*FI154*'input_cooling&amp;ventilation'!$D$3)*'input_cool&amp;vent_evolution'!AS$11,($O154*$M154*FI154*'input_cooling&amp;ventilation'!$D$3)*'input_cool&amp;vent_evolution'!AS$10)</f>
        <v>13099872.373825241</v>
      </c>
      <c r="ID154" s="2">
        <f>IF($D154=3,($N154*$M154*FJ154*'input_cooling&amp;ventilation'!$D$3)*'input_cool&amp;vent_evolution'!AT$11,($O154*$M154*FJ154*'input_cooling&amp;ventilation'!$D$3)*'input_cool&amp;vent_evolution'!AT$10)</f>
        <v>12737403.683526834</v>
      </c>
      <c r="IE154" s="2">
        <f>IF($D154=3,($N154*$M154*FK154*'input_cooling&amp;ventilation'!$D$3)*'input_cool&amp;vent_evolution'!AU$11,($O154*$M154*FK154*'input_cooling&amp;ventilation'!$D$3)*'input_cool&amp;vent_evolution'!AU$10)</f>
        <v>12788906.514742618</v>
      </c>
      <c r="IF154" s="2">
        <f>IF($D154=3,($N154*$M154*FL154*'input_cooling&amp;ventilation'!$D$3)*'input_cool&amp;vent_evolution'!AV$11,($O154*$M154*FL154*'input_cooling&amp;ventilation'!$D$3)*'input_cool&amp;vent_evolution'!AV$10)</f>
        <v>12840617.594176732</v>
      </c>
    </row>
    <row r="155" spans="1:240" x14ac:dyDescent="0.25">
      <c r="A155">
        <v>153</v>
      </c>
      <c r="B155">
        <v>100100</v>
      </c>
      <c r="C155">
        <v>18</v>
      </c>
      <c r="D155">
        <v>3</v>
      </c>
      <c r="E155">
        <v>2</v>
      </c>
      <c r="F155" s="2">
        <v>18681907.5</v>
      </c>
      <c r="G155" s="2">
        <v>20148958.627854701</v>
      </c>
      <c r="H155" s="2">
        <v>18681907.5</v>
      </c>
      <c r="I155" s="17">
        <v>0.62</v>
      </c>
      <c r="J155">
        <v>0.12861309100000001</v>
      </c>
      <c r="K155" s="2">
        <f t="shared" si="154"/>
        <v>2402737.8693510829</v>
      </c>
      <c r="L155" s="2">
        <f t="shared" si="155"/>
        <v>12492354.349269915</v>
      </c>
      <c r="M155">
        <v>0.629</v>
      </c>
      <c r="N155" s="17">
        <f>'input_cooling&amp;ventilation'!$D$5</f>
        <v>57.500092182043396</v>
      </c>
      <c r="O155" s="45">
        <f>'input_cooling&amp;ventilation'!$D$6</f>
        <v>19.328678831353667</v>
      </c>
      <c r="P155" s="45">
        <f>'input_cooling&amp;ventilation'!$C$5</f>
        <v>50.351688737400465</v>
      </c>
      <c r="Q155" s="45">
        <f>'input_cooling&amp;ventilation'!$C$6</f>
        <v>32.240814214248743</v>
      </c>
      <c r="R155">
        <v>17</v>
      </c>
      <c r="S155">
        <v>12</v>
      </c>
      <c r="T155">
        <v>14</v>
      </c>
      <c r="U155" s="2">
        <f t="shared" si="156"/>
        <v>3804881.0479608541</v>
      </c>
      <c r="V155" s="2">
        <f t="shared" si="157"/>
        <v>18604268.540332664</v>
      </c>
      <c r="W155" s="2">
        <v>5179139.8127129059</v>
      </c>
      <c r="X155" s="57">
        <f>IF($D155=3,(W155*(1+'input_cool&amp;vent_evolution'!M$11)),(W155*(1+'input_cool&amp;vent_evolution'!M$12)))</f>
        <v>5256502.2887164243</v>
      </c>
      <c r="Y155" s="57">
        <f>IF($D155=3,(X155*(1+'input_cool&amp;vent_evolution'!N$11)),(X155*(1+'input_cool&amp;vent_evolution'!N$12)))</f>
        <v>5329175.9917991683</v>
      </c>
      <c r="Z155" s="57">
        <f>IF($D155=3,(Y155*(1+'input_cool&amp;vent_evolution'!O$11)),(Y155*(1+'input_cool&amp;vent_evolution'!O$12)))</f>
        <v>5398246.8849187298</v>
      </c>
      <c r="AA155" s="57">
        <f>IF($D155=3,(Z155*(1+'input_cool&amp;vent_evolution'!P$11)),(Z155*(1+'input_cool&amp;vent_evolution'!P$12)))</f>
        <v>5475594.0781306187</v>
      </c>
      <c r="AB155" s="57">
        <f>IF($D155=3,(AA155*(1+'input_cool&amp;vent_evolution'!Q$11)),(AA155*(1+'input_cool&amp;vent_evolution'!Q$12)))</f>
        <v>5560484.0252278019</v>
      </c>
      <c r="AC155" s="57">
        <f>IF($D155=3,(AB155*(1+'input_cool&amp;vent_evolution'!R$11)),(AB155*(1+'input_cool&amp;vent_evolution'!R$12)))</f>
        <v>5650031.4313081838</v>
      </c>
      <c r="AD155" s="57">
        <f>IF($D155=3,(AC155*(1+'input_cool&amp;vent_evolution'!S$11)),(AC155*(1+'input_cool&amp;vent_evolution'!S$12)))</f>
        <v>5742793.7320156172</v>
      </c>
      <c r="AE155" s="57">
        <f>IF($D155=3,(AD155*(1+'input_cool&amp;vent_evolution'!T$11)),(AD155*(1+'input_cool&amp;vent_evolution'!T$12)))</f>
        <v>5839086.9575390751</v>
      </c>
      <c r="AF155" s="57">
        <f>IF($D155=3,(AE155*(1+'input_cool&amp;vent_evolution'!U$11)),(AE155*(1+'input_cool&amp;vent_evolution'!U$12)))</f>
        <v>5949461.7287011296</v>
      </c>
      <c r="AG155" s="57">
        <f>IF($D155=3,(AF155*(1+'input_cool&amp;vent_evolution'!V$11)),(AF155*(1+'input_cool&amp;vent_evolution'!V$12)))</f>
        <v>6060992.5595656084</v>
      </c>
      <c r="AH155" s="57">
        <f>IF($D155=3,(AG155*(1+'input_cool&amp;vent_evolution'!W$11)),(AG155*(1+'input_cool&amp;vent_evolution'!W$12)))</f>
        <v>6169274.0201462321</v>
      </c>
      <c r="AI155" s="57">
        <f>IF($D155=3,(AH155*(1+'input_cool&amp;vent_evolution'!X$11)),(AH155*(1+'input_cool&amp;vent_evolution'!X$12)))</f>
        <v>6281382.3522227434</v>
      </c>
      <c r="AJ155" s="57">
        <f>IF($D155=3,(AI155*(1+'input_cool&amp;vent_evolution'!Y$11)),(AI155*(1+'input_cool&amp;vent_evolution'!Y$12)))</f>
        <v>6396003.4863896631</v>
      </c>
      <c r="AK155" s="57">
        <f>IF($D155=3,(AJ155*(1+'input_cool&amp;vent_evolution'!Z$11)),(AJ155*(1+'input_cool&amp;vent_evolution'!Z$12)))</f>
        <v>6518770.0072198175</v>
      </c>
      <c r="AL155" s="57">
        <f>IF($D155=3,(AK155*(1+'input_cool&amp;vent_evolution'!AA$11)),(AK155*(1+'input_cool&amp;vent_evolution'!AA$12)))</f>
        <v>6642337.0973243145</v>
      </c>
      <c r="AM155" s="57">
        <f>IF($D155=3,(AL155*(1+'input_cool&amp;vent_evolution'!AB$11)),(AL155*(1+'input_cool&amp;vent_evolution'!AB$12)))</f>
        <v>6753271.6013966016</v>
      </c>
      <c r="AN155" s="57">
        <f>IF($D155=3,(AM155*(1+'input_cool&amp;vent_evolution'!AC$11)),(AM155*(1+'input_cool&amp;vent_evolution'!AC$12)))</f>
        <v>6863957.6721744621</v>
      </c>
      <c r="AO155" s="57">
        <f>IF($D155=3,(AN155*(1+'input_cool&amp;vent_evolution'!AD$11)),(AN155*(1+'input_cool&amp;vent_evolution'!AD$12)))</f>
        <v>6973330.0322722569</v>
      </c>
      <c r="AP155" s="57">
        <f>IF($D155=3,(AO155*(1+'input_cool&amp;vent_evolution'!AE$11)),(AO155*(1+'input_cool&amp;vent_evolution'!AE$12)))</f>
        <v>7081040.4033433162</v>
      </c>
      <c r="AQ155" s="57">
        <f>IF($D155=3,(AP155*(1+'input_cool&amp;vent_evolution'!AF$11)),(AP155*(1+'input_cool&amp;vent_evolution'!AF$12)))</f>
        <v>7186427.2055884665</v>
      </c>
      <c r="AR155" s="57">
        <f>IF($D155=3,(AQ155*(1+'input_cool&amp;vent_evolution'!AG$11)),(AQ155*(1+'input_cool&amp;vent_evolution'!AG$12)))</f>
        <v>7290701.0263055367</v>
      </c>
      <c r="AS155" s="57">
        <f>IF($D155=3,(AR155*(1+'input_cool&amp;vent_evolution'!AH$11)),(AR155*(1+'input_cool&amp;vent_evolution'!AH$12)))</f>
        <v>7393272.0028740969</v>
      </c>
      <c r="AT155" s="57">
        <f>IF($D155=3,(AS155*(1+'input_cool&amp;vent_evolution'!AI$11)),(AS155*(1+'input_cool&amp;vent_evolution'!AI$12)))</f>
        <v>7494070.098577721</v>
      </c>
      <c r="AU155" s="57">
        <f>IF($D155=3,(AT155*(1+'input_cool&amp;vent_evolution'!AJ$11)),(AT155*(1+'input_cool&amp;vent_evolution'!AJ$12)))</f>
        <v>7593030.6260105539</v>
      </c>
      <c r="AV155" s="57">
        <f>IF($D155=3,(AU155*(1+'input_cool&amp;vent_evolution'!AK$11)),(AU155*(1+'input_cool&amp;vent_evolution'!AK$12)))</f>
        <v>7690980.7210860895</v>
      </c>
      <c r="AW155" s="57">
        <f>IF($D155=3,(AV155*(1+'input_cool&amp;vent_evolution'!AL$11)),(AV155*(1+'input_cool&amp;vent_evolution'!AL$12)))</f>
        <v>7786160.277918065</v>
      </c>
      <c r="AX155" s="57">
        <f>IF($D155=3,(AW155*(1+'input_cool&amp;vent_evolution'!AM$11)),(AW155*(1+'input_cool&amp;vent_evolution'!AM$12)))</f>
        <v>7879419.0396841457</v>
      </c>
      <c r="AY155" s="57">
        <f>IF($D155=3,(AX155*(1+'input_cool&amp;vent_evolution'!AN$11)),(AX155*(1+'input_cool&amp;vent_evolution'!AN$12)))</f>
        <v>7970728.0614594435</v>
      </c>
      <c r="AZ155" s="57">
        <f>IF($D155=3,(AY155*(1+'input_cool&amp;vent_evolution'!AO$11)),(AY155*(1+'input_cool&amp;vent_evolution'!AO$12)))</f>
        <v>8060088.0852352064</v>
      </c>
      <c r="BA155" s="57">
        <f>IF($D155=3,(AZ155*(1+'input_cool&amp;vent_evolution'!AP$11)),(AZ155*(1+'input_cool&amp;vent_evolution'!AP$12)))</f>
        <v>8147509.811247224</v>
      </c>
      <c r="BB155" s="57">
        <f>IF($D155=3,(BA155*(1+'input_cool&amp;vent_evolution'!AQ$11)),(BA155*(1+'input_cool&amp;vent_evolution'!AQ$12)))</f>
        <v>8233010.8383380417</v>
      </c>
      <c r="BC155" s="57">
        <f>IF($D155=3,(BB155*(1+'input_cool&amp;vent_evolution'!AR$11)),(BB155*(1+'input_cool&amp;vent_evolution'!AR$12)))</f>
        <v>8316619.3909061747</v>
      </c>
      <c r="BD155" s="57">
        <f>IF($D155=3,(BC155*(1+'input_cool&amp;vent_evolution'!AS$11)),(BC155*(1+'input_cool&amp;vent_evolution'!AS$12)))</f>
        <v>8398373.7535528112</v>
      </c>
      <c r="BE155" s="57">
        <f>IF($D155=3,(BD155*(1+'input_cool&amp;vent_evolution'!AT$11)),(BD155*(1+'input_cool&amp;vent_evolution'!AT$12)))</f>
        <v>8478322.9457717184</v>
      </c>
      <c r="BF155" s="57">
        <f>IF($D155=3,(BE155*(1+'input_cool&amp;vent_evolution'!AU$11)),(BE155*(1+'input_cool&amp;vent_evolution'!AU$12)))</f>
        <v>8559033.2226391565</v>
      </c>
      <c r="BG155" s="57">
        <f>IF($D155=3,(BF155*(1+'input_cool&amp;vent_evolution'!AV$11)),(BF155*(1+'input_cool&amp;vent_evolution'!AV$12)))</f>
        <v>8640511.8293795753</v>
      </c>
      <c r="BH155" s="2">
        <f t="shared" si="230"/>
        <v>11716402.578847004</v>
      </c>
      <c r="BI155" s="2">
        <f t="shared" si="158"/>
        <v>11891414.249921937</v>
      </c>
      <c r="BJ155" s="2">
        <f t="shared" si="159"/>
        <v>12055818.840839326</v>
      </c>
      <c r="BK155" s="2">
        <f t="shared" si="160"/>
        <v>12212073.048976911</v>
      </c>
      <c r="BL155" s="2">
        <f t="shared" si="161"/>
        <v>12387050.146870637</v>
      </c>
      <c r="BM155" s="2">
        <f t="shared" si="162"/>
        <v>12579090.684692424</v>
      </c>
      <c r="BN155" s="2">
        <f t="shared" si="163"/>
        <v>12781667.463360166</v>
      </c>
      <c r="BO155" s="2">
        <f t="shared" si="164"/>
        <v>12991517.071312547</v>
      </c>
      <c r="BP155" s="2">
        <f t="shared" si="165"/>
        <v>13209354.44134824</v>
      </c>
      <c r="BQ155" s="2">
        <f t="shared" si="166"/>
        <v>13459047.498544421</v>
      </c>
      <c r="BR155" s="2">
        <f t="shared" si="167"/>
        <v>13711355.828038435</v>
      </c>
      <c r="BS155" s="2">
        <f t="shared" si="168"/>
        <v>13956313.336401893</v>
      </c>
      <c r="BT155" s="2">
        <f t="shared" si="169"/>
        <v>14209928.106141703</v>
      </c>
      <c r="BU155" s="2">
        <f t="shared" si="170"/>
        <v>14469227.41075735</v>
      </c>
      <c r="BV155" s="2">
        <f t="shared" si="171"/>
        <v>14746953.44891523</v>
      </c>
      <c r="BW155" s="2">
        <f t="shared" si="172"/>
        <v>15026490.558457479</v>
      </c>
      <c r="BX155" s="2">
        <f t="shared" si="173"/>
        <v>15277449.859923955</v>
      </c>
      <c r="BY155" s="2">
        <f t="shared" si="174"/>
        <v>15527847.148276914</v>
      </c>
      <c r="BZ155" s="2">
        <f t="shared" si="175"/>
        <v>15775272.52164855</v>
      </c>
      <c r="CA155" s="2">
        <f t="shared" si="176"/>
        <v>16018938.09450832</v>
      </c>
      <c r="CB155" s="2">
        <f t="shared" si="177"/>
        <v>16257347.221554985</v>
      </c>
      <c r="CC155" s="2">
        <f t="shared" si="178"/>
        <v>16493238.529018214</v>
      </c>
      <c r="CD155" s="2">
        <f t="shared" si="179"/>
        <v>16725277.61231016</v>
      </c>
      <c r="CE155" s="2">
        <f t="shared" si="180"/>
        <v>16953306.032308772</v>
      </c>
      <c r="CF155" s="2">
        <f t="shared" si="181"/>
        <v>17177177.451259855</v>
      </c>
      <c r="CG155" s="2">
        <f t="shared" si="182"/>
        <v>17398763.040381107</v>
      </c>
      <c r="CH155" s="2">
        <f t="shared" si="183"/>
        <v>17614081.036312085</v>
      </c>
      <c r="CI155" s="2">
        <f t="shared" si="184"/>
        <v>17825053.753089126</v>
      </c>
      <c r="CJ155" s="2">
        <f t="shared" si="185"/>
        <v>18031615.710650899</v>
      </c>
      <c r="CK155" s="2">
        <f t="shared" si="186"/>
        <v>18233768.587551851</v>
      </c>
      <c r="CL155" s="2">
        <f t="shared" si="187"/>
        <v>18431536.590180445</v>
      </c>
      <c r="CM155" s="2">
        <f t="shared" si="188"/>
        <v>18624959.531156469</v>
      </c>
      <c r="CN155" s="2">
        <f t="shared" si="189"/>
        <v>18814101.260545276</v>
      </c>
      <c r="CO155" s="2">
        <f t="shared" si="190"/>
        <v>18999048.386898924</v>
      </c>
      <c r="CP155" s="2">
        <f t="shared" si="191"/>
        <v>19179911.803559549</v>
      </c>
      <c r="CQ155" s="2">
        <f t="shared" si="192"/>
        <v>19362496.96832145</v>
      </c>
      <c r="CR155" s="2">
        <f>IF($D155=3,(W155*$P155*$M155*'input_cooling&amp;ventilation'!$D$3)*'input_cool&amp;vent_evolution'!M$11,(W155*$Q155*'input_cooling&amp;ventilation'!$D$3)*'input_cool&amp;vent_evolution'!M$12)</f>
        <v>2000436.4240689944</v>
      </c>
      <c r="CS155" s="2">
        <f>IF($D155=3,(X155*$P155*$M155*'input_cooling&amp;ventilation'!$D$3)*'input_cool&amp;vent_evolution'!N$11,(X155*$Q155*'input_cooling&amp;ventilation'!$D$3)*'input_cool&amp;vent_evolution'!N$12)</f>
        <v>1879194.2842171194</v>
      </c>
      <c r="CT155" s="2">
        <f>IF($D155=3,(Y155*$P155*$M155*'input_cooling&amp;ventilation'!$D$3)*'input_cool&amp;vent_evolution'!O$11,(Y155*$Q155*'input_cooling&amp;ventilation'!$D$3)*'input_cool&amp;vent_evolution'!O$12)</f>
        <v>1786032.9397040219</v>
      </c>
      <c r="CU155" s="2">
        <f>IF($D155=3,(Z155*$P155*$M155*'input_cooling&amp;ventilation'!$D$3)*'input_cool&amp;vent_evolution'!P$11,(Z155*$Q155*'input_cooling&amp;ventilation'!$D$3)*'input_cool&amp;vent_evolution'!P$12)</f>
        <v>2000041.2421330265</v>
      </c>
      <c r="CV155" s="2">
        <f>IF($D155=3,(AA155*$P155*$M155*'input_cooling&amp;ventilation'!$D$3)*'input_cool&amp;vent_evolution'!Q$11,(AA155*$Q155*'input_cooling&amp;ventilation'!$D$3)*'input_cool&amp;vent_evolution'!Q$12)</f>
        <v>2195081.5302598635</v>
      </c>
      <c r="CW155" s="2">
        <f>IF($D155=3,(AB155*$P155*$M155*'input_cooling&amp;ventilation'!$D$3)*'input_cool&amp;vent_evolution'!R$11,(AB155*$Q155*'input_cooling&amp;ventilation'!$D$3)*'input_cool&amp;vent_evolution'!R$12)</f>
        <v>2315513.9553179056</v>
      </c>
      <c r="CX155" s="2">
        <f>IF($D155=3,(AC155*$P155*$M155*'input_cooling&amp;ventilation'!$D$3)*'input_cool&amp;vent_evolution'!S$11,(AC155*$Q155*'input_cooling&amp;ventilation'!$D$3)*'input_cool&amp;vent_evolution'!S$12)</f>
        <v>2398644.5975068174</v>
      </c>
      <c r="CY155" s="2">
        <f>IF($D155=3,(AD155*$P155*$M155*'input_cooling&amp;ventilation'!$D$3)*'input_cool&amp;vent_evolution'!T$11,(AD155*$Q155*'input_cooling&amp;ventilation'!$D$3)*'input_cool&amp;vent_evolution'!T$12)</f>
        <v>2489947.1381894834</v>
      </c>
      <c r="CZ155" s="2">
        <f>IF($D155=3,(AE155*$P155*$M155*'input_cooling&amp;ventilation'!$D$3)*'input_cool&amp;vent_evolution'!U$11,(AE155*$Q155*'input_cooling&amp;ventilation'!$D$3)*'input_cool&amp;vent_evolution'!U$12)</f>
        <v>2854067.2938235714</v>
      </c>
      <c r="DA155" s="2">
        <f>IF($D155=3,(AF155*$P155*$M155*'input_cooling&amp;ventilation'!$D$3)*'input_cool&amp;vent_evolution'!V$11,(AF155*$Q155*'input_cooling&amp;ventilation'!$D$3)*'input_cool&amp;vent_evolution'!V$12)</f>
        <v>2883960.6485427506</v>
      </c>
      <c r="DB155" s="2">
        <f>IF($D155=3,(AG155*$P155*$M155*'input_cooling&amp;ventilation'!$D$3)*'input_cool&amp;vent_evolution'!W$11,(AG155*$Q155*'input_cooling&amp;ventilation'!$D$3)*'input_cool&amp;vent_evolution'!W$12)</f>
        <v>2799938.5359255909</v>
      </c>
      <c r="DC155" s="2">
        <f>IF($D155=3,(AH155*$P155*$M155*'input_cooling&amp;ventilation'!$D$3)*'input_cool&amp;vent_evolution'!X$11,(AH155*$Q155*'input_cooling&amp;ventilation'!$D$3)*'input_cool&amp;vent_evolution'!X$12)</f>
        <v>2898893.6563673783</v>
      </c>
      <c r="DD155" s="2">
        <f>IF($D155=3,(AI155*$P155*$M155*'input_cooling&amp;ventilation'!$D$3)*'input_cool&amp;vent_evolution'!Y$11,(AI155*$Q155*'input_cooling&amp;ventilation'!$D$3)*'input_cool&amp;vent_evolution'!Y$12)</f>
        <v>2963869.6122545744</v>
      </c>
      <c r="DE155" s="2">
        <f>IF($D155=3,(AJ155*$P155*$M155*'input_cooling&amp;ventilation'!$D$3)*'input_cool&amp;vent_evolution'!Z$11,(AJ155*$Q155*'input_cooling&amp;ventilation'!$D$3)*'input_cool&amp;vent_evolution'!Z$12)</f>
        <v>3174492.7594315312</v>
      </c>
      <c r="DF155" s="2">
        <f>IF($D155=3,(AK155*$P155*$M155*'input_cooling&amp;ventilation'!$D$3)*'input_cool&amp;vent_evolution'!AA$11,(AK155*$Q155*'input_cooling&amp;ventilation'!$D$3)*'input_cool&amp;vent_evolution'!AA$12)</f>
        <v>3195193.8540592501</v>
      </c>
      <c r="DG155" s="2">
        <f>IF($D155=3,(AL155*$P155*$M155*'input_cooling&amp;ventilation'!$D$3)*'input_cool&amp;vent_evolution'!AB$11,(AL155*$Q155*'input_cooling&amp;ventilation'!$D$3)*'input_cool&amp;vent_evolution'!AB$12)</f>
        <v>2868540.8494699751</v>
      </c>
      <c r="DH155" s="2">
        <f>IF($D155=3,(AM155*$P155*$M155*'input_cooling&amp;ventilation'!$D$3)*'input_cool&amp;vent_evolution'!AC$11,(AM155*$Q155*'input_cooling&amp;ventilation'!$D$3)*'input_cool&amp;vent_evolution'!AC$12)</f>
        <v>2862116.8693080456</v>
      </c>
      <c r="DI155" s="2">
        <f>IF($D155=3,(AN155*$P155*$M155*'input_cooling&amp;ventilation'!$D$3)*'input_cool&amp;vent_evolution'!AD$11,(AN155*$Q155*'input_cooling&amp;ventilation'!$D$3)*'input_cool&amp;vent_evolution'!AD$12)</f>
        <v>2828146.9806637033</v>
      </c>
      <c r="DJ155" s="2">
        <f>IF($D155=3,(AO155*$P155*$M155*'input_cooling&amp;ventilation'!$D$3)*'input_cool&amp;vent_evolution'!AE$11,(AO155*$Q155*'input_cooling&amp;ventilation'!$D$3)*'input_cool&amp;vent_evolution'!AE$12)</f>
        <v>2785171.321697765</v>
      </c>
      <c r="DK155" s="2">
        <f>IF($D155=3,(AP155*$P155*$M155*'input_cooling&amp;ventilation'!$D$3)*'input_cool&amp;vent_evolution'!AF$11,(AP155*$Q155*'input_cooling&amp;ventilation'!$D$3)*'input_cool&amp;vent_evolution'!AF$12)</f>
        <v>2725088.5534967389</v>
      </c>
      <c r="DL155" s="2">
        <f>IF($D155=3,(AQ155*$P155*$M155*'input_cooling&amp;ventilation'!$D$3)*'input_cool&amp;vent_evolution'!AG$11,(AQ155*$Q155*'input_cooling&amp;ventilation'!$D$3)*'input_cool&amp;vent_evolution'!AG$12)</f>
        <v>2696309.112828535</v>
      </c>
      <c r="DM155" s="2">
        <f>IF($D155=3,(AR155*$P155*$M155*'input_cooling&amp;ventilation'!$D$3)*'input_cool&amp;vent_evolution'!AH$11,(AR155*$Q155*'input_cooling&amp;ventilation'!$D$3)*'input_cool&amp;vent_evolution'!AH$12)</f>
        <v>2652277.0234337007</v>
      </c>
      <c r="DN155" s="2">
        <f>IF($D155=3,(AS155*$P155*$M155*'input_cooling&amp;ventilation'!$D$3)*'input_cool&amp;vent_evolution'!AI$11,(AS155*$Q155*'input_cooling&amp;ventilation'!$D$3)*'input_cool&amp;vent_evolution'!AI$12)</f>
        <v>2606433.9268710776</v>
      </c>
      <c r="DO155" s="2">
        <f>IF($D155=3,(AT155*$P155*$M155*'input_cooling&amp;ventilation'!$D$3)*'input_cool&amp;vent_evolution'!AJ$11,(AT155*$Q155*'input_cooling&amp;ventilation'!$D$3)*'input_cool&amp;vent_evolution'!AJ$12)</f>
        <v>2558918.145441913</v>
      </c>
      <c r="DP155" s="2">
        <f>IF($D155=3,(AU155*$P155*$M155*'input_cooling&amp;ventilation'!$D$3)*'input_cool&amp;vent_evolution'!AK$11,(AU155*$Q155*'input_cooling&amp;ventilation'!$D$3)*'input_cool&amp;vent_evolution'!AK$12)</f>
        <v>2532790.4179438478</v>
      </c>
      <c r="DQ155" s="2">
        <f>IF($D155=3,(AV155*$P155*$M155*'input_cooling&amp;ventilation'!$D$3)*'input_cool&amp;vent_evolution'!AL$11,(AV155*$Q155*'input_cooling&amp;ventilation'!$D$3)*'input_cool&amp;vent_evolution'!AL$12)</f>
        <v>2461149.9288720884</v>
      </c>
      <c r="DR155" s="2">
        <f>IF($D155=3,(AW155*$P155*$M155*'input_cooling&amp;ventilation'!$D$3)*'input_cool&amp;vent_evolution'!AM$11,(AW155*$Q155*'input_cooling&amp;ventilation'!$D$3)*'input_cool&amp;vent_evolution'!AM$12)</f>
        <v>2411482.0716435672</v>
      </c>
      <c r="DS155" s="2">
        <f>IF($D155=3,(AX155*$P155*$M155*'input_cooling&amp;ventilation'!$D$3)*'input_cool&amp;vent_evolution'!AN$11,(AX155*$Q155*'input_cooling&amp;ventilation'!$D$3)*'input_cool&amp;vent_evolution'!AN$12)</f>
        <v>2361065.7574753086</v>
      </c>
      <c r="DT155" s="2">
        <f>IF($D155=3,(AY155*$P155*$M155*'input_cooling&amp;ventilation'!$D$3)*'input_cool&amp;vent_evolution'!AO$11,(AY155*$Q155*'input_cooling&amp;ventilation'!$D$3)*'input_cool&amp;vent_evolution'!AO$12)</f>
        <v>2310668.6296929927</v>
      </c>
      <c r="DU155" s="2">
        <f>IF($D155=3,(AZ155*$P155*$M155*'input_cooling&amp;ventilation'!$D$3)*'input_cool&amp;vent_evolution'!AP$11,(AZ155*$Q155*'input_cooling&amp;ventilation'!$D$3)*'input_cool&amp;vent_evolution'!AP$12)</f>
        <v>2260548.1882645977</v>
      </c>
      <c r="DV155" s="2">
        <f>IF($D155=3,(BA155*$P155*$M155*'input_cooling&amp;ventilation'!$D$3)*'input_cool&amp;vent_evolution'!AQ$11,(BA155*$Q155*'input_cooling&amp;ventilation'!$D$3)*'input_cool&amp;vent_evolution'!AQ$12)</f>
        <v>2210882.8171425313</v>
      </c>
      <c r="DW155" s="2">
        <f>IF($D155=3,(BB155*$P155*$M155*'input_cooling&amp;ventilation'!$D$3)*'input_cool&amp;vent_evolution'!AR$11,(BB155*$Q155*'input_cooling&amp;ventilation'!$D$3)*'input_cool&amp;vent_evolution'!AR$12)</f>
        <v>2161947.2716122912</v>
      </c>
      <c r="DX155" s="2">
        <f>IF($D155=3,(BC155*$P155*$M155*'input_cooling&amp;ventilation'!$D$3)*'input_cool&amp;vent_evolution'!AS$11,(BC155*$Q155*'input_cooling&amp;ventilation'!$D$3)*'input_cool&amp;vent_evolution'!AS$12)</f>
        <v>2114001.6880721375</v>
      </c>
      <c r="DY155" s="2">
        <f>IF($D155=3,(BD155*$P155*$M155*'input_cooling&amp;ventilation'!$D$3)*'input_cool&amp;vent_evolution'!AT$11,(BD155*$Q155*'input_cooling&amp;ventilation'!$D$3)*'input_cool&amp;vent_evolution'!AT$12)</f>
        <v>2067323.6490300756</v>
      </c>
      <c r="DZ155" s="2">
        <f>IF($D155=3,(BE155*$P155*$M155*'input_cooling&amp;ventilation'!$D$3)*'input_cool&amp;vent_evolution'!AU$11,(BE155*$Q155*'input_cooling&amp;ventilation'!$D$3)*'input_cool&amp;vent_evolution'!AU$12)</f>
        <v>2087003.7514695602</v>
      </c>
      <c r="EA155" s="2">
        <f>IF($D155=3,(BF155*$P155*$M155*'input_cooling&amp;ventilation'!$D$3)*'input_cool&amp;vent_evolution'!AV$11,(BF155*$Q155*'input_cooling&amp;ventilation'!$D$3)*'input_cool&amp;vent_evolution'!AV$12)</f>
        <v>2106871.2006905754</v>
      </c>
      <c r="EB155">
        <v>0.80023852116875371</v>
      </c>
      <c r="EC155" s="2">
        <f t="shared" si="193"/>
        <v>14949982.030411448</v>
      </c>
      <c r="ED155" s="2">
        <f>IF($D155=3,(EC155*(1+'input_cool&amp;vent_evolution'!M$10)),EC155*(1+'input_cool&amp;vent_evolution'!M$9))</f>
        <v>15268657.96473787</v>
      </c>
      <c r="EE155" s="2">
        <f>IF($D155=3,(ED155*(1+'input_cool&amp;vent_evolution'!N$10)),ED155*(1+'input_cool&amp;vent_evolution'!N$9))</f>
        <v>15587662.803862795</v>
      </c>
      <c r="EF155" s="2">
        <f>IF($D155=3,(EE155*(1+'input_cool&amp;vent_evolution'!O$10)),EE155*(1+'input_cool&amp;vent_evolution'!O$9))</f>
        <v>15906996.553537318</v>
      </c>
      <c r="EG155" s="2">
        <f>IF($D155=3,(EF155*(1+'input_cool&amp;vent_evolution'!P$10)),EF155*(1+'input_cool&amp;vent_evolution'!P$9))</f>
        <v>16208940.667736065</v>
      </c>
      <c r="EH155" s="2">
        <f>IF($D155=3,(EG155*(1+'input_cool&amp;vent_evolution'!Q$10)),EG155*(1+'input_cool&amp;vent_evolution'!Q$9))</f>
        <v>16511213.693123439</v>
      </c>
      <c r="EI155" s="2">
        <f>IF($D155=3,(EH155*(1+'input_cool&amp;vent_evolution'!R$10)),EH155*(1+'input_cool&amp;vent_evolution'!R$9))</f>
        <v>16748721.703087265</v>
      </c>
      <c r="EJ155" s="2">
        <f>IF($D155=3,(EI155*(1+'input_cool&amp;vent_evolution'!S$10)),EI155*(1+'input_cool&amp;vent_evolution'!S$9))</f>
        <v>16986374.05721017</v>
      </c>
      <c r="EK155" s="2">
        <f>IF($D155=3,(EJ155*(1+'input_cool&amp;vent_evolution'!T$10)),EJ155*(1+'input_cool&amp;vent_evolution'!T$9))</f>
        <v>17224170.754214145</v>
      </c>
      <c r="EL155" s="2">
        <f>IF($D155=3,(EK155*(1+'input_cool&amp;vent_evolution'!U$10)),EK155*(1+'input_cool&amp;vent_evolution'!U$9))</f>
        <v>17462111.783874903</v>
      </c>
      <c r="EM155" s="2">
        <f>IF($D155=3,(EL155*(1+'input_cool&amp;vent_evolution'!V$10)),EL155*(1+'input_cool&amp;vent_evolution'!V$9))</f>
        <v>17700197.155138683</v>
      </c>
      <c r="EN155" s="2">
        <f>IF($D155=3,(EM155*(1+'input_cool&amp;vent_evolution'!W$10)),EM155*(1+'input_cool&amp;vent_evolution'!W$9))</f>
        <v>17885364.268122125</v>
      </c>
      <c r="EO155" s="2">
        <f>IF($D155=3,(EN155*(1+'input_cool&amp;vent_evolution'!X$10)),EN155*(1+'input_cool&amp;vent_evolution'!X$9))</f>
        <v>18070652.183271322</v>
      </c>
      <c r="EP155" s="2">
        <f>IF($D155=3,(EO155*(1+'input_cool&amp;vent_evolution'!Y$10)),EO155*(1+'input_cool&amp;vent_evolution'!Y$9))</f>
        <v>18256060.907615431</v>
      </c>
      <c r="EQ155" s="2">
        <f>IF($D155=3,(EP155*(1+'input_cool&amp;vent_evolution'!Z$10)),EP155*(1+'input_cool&amp;vent_evolution'!Z$9))</f>
        <v>18441590.429652203</v>
      </c>
      <c r="ER155" s="2">
        <f>IF($D155=3,(EQ155*(1+'input_cool&amp;vent_evolution'!AA$10)),EQ155*(1+'input_cool&amp;vent_evolution'!AA$9))</f>
        <v>18627240.760883875</v>
      </c>
      <c r="ES155" s="2">
        <f>IF($D155=3,(ER155*(1+'input_cool&amp;vent_evolution'!AB$10)),ER155*(1+'input_cool&amp;vent_evolution'!AB$9))</f>
        <v>18756467.639921684</v>
      </c>
      <c r="ET155" s="2">
        <f>IF($D155=3,(ES155*(1+'input_cool&amp;vent_evolution'!AC$10)),ES155*(1+'input_cool&amp;vent_evolution'!AC$9))</f>
        <v>18885785.190875579</v>
      </c>
      <c r="EU155" s="2">
        <f>IF($D155=3,(ET155*(1+'input_cool&amp;vent_evolution'!AD$10)),ET155*(1+'input_cool&amp;vent_evolution'!AD$9))</f>
        <v>19015193.429720964</v>
      </c>
      <c r="EV155" s="2">
        <f>IF($D155=3,(EU155*(1+'input_cool&amp;vent_evolution'!AE$10)),EU155*(1+'input_cool&amp;vent_evolution'!AE$9))</f>
        <v>19144692.341760475</v>
      </c>
      <c r="EW155" s="2">
        <f>IF($D155=3,(EV155*(1+'input_cool&amp;vent_evolution'!AF$10)),EV155*(1+'input_cool&amp;vent_evolution'!AF$9))</f>
        <v>19274281.941052459</v>
      </c>
      <c r="EX155" s="2">
        <f>IF($D155=3,(EW155*(1+'input_cool&amp;vent_evolution'!AG$10)),EW155*(1+'input_cool&amp;vent_evolution'!AG$9))</f>
        <v>19356213.471800942</v>
      </c>
      <c r="EY155" s="2">
        <f>IF($D155=3,(EX155*(1+'input_cool&amp;vent_evolution'!AH$10)),EX155*(1+'input_cool&amp;vent_evolution'!AH$9))</f>
        <v>19438169.39635127</v>
      </c>
      <c r="EZ155" s="2">
        <f>IF($D155=3,(EY155*(1+'input_cool&amp;vent_evolution'!AI$10)),EY155*(1+'input_cool&amp;vent_evolution'!AI$9))</f>
        <v>19520149.719176561</v>
      </c>
      <c r="FA155" s="2">
        <f>IF($D155=3,(EZ155*(1+'input_cool&amp;vent_evolution'!AJ$10)),EZ155*(1+'input_cool&amp;vent_evolution'!AJ$9))</f>
        <v>19602154.435164683</v>
      </c>
      <c r="FB155" s="2">
        <f>IF($D155=3,(FA155*(1+'input_cool&amp;vent_evolution'!AK$10)),FA155*(1+'input_cool&amp;vent_evolution'!AK$9))</f>
        <v>19684183.533452339</v>
      </c>
      <c r="FC155" s="2">
        <f>IF($D155=3,(FB155*(1+'input_cool&amp;vent_evolution'!AL$10)),FB155*(1+'input_cool&amp;vent_evolution'!AL$9))</f>
        <v>19766237.037683155</v>
      </c>
      <c r="FD155" s="2">
        <f>IF($D155=3,(FC155*(1+'input_cool&amp;vent_evolution'!AM$10)),FC155*(1+'input_cool&amp;vent_evolution'!AM$9))</f>
        <v>19848314.928047601</v>
      </c>
      <c r="FE155" s="2">
        <f>IF($D155=3,(FD155*(1+'input_cool&amp;vent_evolution'!AN$10)),FD155*(1+'input_cool&amp;vent_evolution'!AN$9))</f>
        <v>19930417.216687016</v>
      </c>
      <c r="FF155" s="2">
        <f>IF($D155=3,(FE155*(1+'input_cool&amp;vent_evolution'!AO$10)),FE155*(1+'input_cool&amp;vent_evolution'!AO$9))</f>
        <v>20012543.895933196</v>
      </c>
      <c r="FG155" s="2">
        <f>IF($D155=3,(FF155*(1+'input_cool&amp;vent_evolution'!AP$10)),FF155*(1+'input_cool&amp;vent_evolution'!AP$9))</f>
        <v>20094694.970898259</v>
      </c>
      <c r="FH155" s="2">
        <f>IF($D155=3,(FG155*(1+'input_cool&amp;vent_evolution'!AQ$10)),FG155*(1+'input_cool&amp;vent_evolution'!AQ$9))</f>
        <v>20176870.433914024</v>
      </c>
      <c r="FI155" s="2">
        <f>IF($D155=3,(FH155*(1+'input_cool&amp;vent_evolution'!AR$10)),FH155*(1+'input_cool&amp;vent_evolution'!AR$9))</f>
        <v>20259070.293926708</v>
      </c>
      <c r="FJ155" s="2">
        <f>IF($D155=3,(FI155*(1+'input_cool&amp;vent_evolution'!AS$10)),FI155*(1+'input_cool&amp;vent_evolution'!AS$9))</f>
        <v>20341294.545185175</v>
      </c>
      <c r="FK155" s="2">
        <f>IF($D155=3,(FJ155*(1+'input_cool&amp;vent_evolution'!AT$10)),FJ155*(1+'input_cool&amp;vent_evolution'!AT$9))</f>
        <v>20423543.195357587</v>
      </c>
      <c r="FL155" s="2">
        <f>IF($D155=3,(FK155*(1+'input_cool&amp;vent_evolution'!AU$10)),FK155*(1+'input_cool&amp;vent_evolution'!AU$9))</f>
        <v>20506124.412389997</v>
      </c>
      <c r="FM155" s="2">
        <f t="shared" si="194"/>
        <v>31806137.760136373</v>
      </c>
      <c r="FN155" s="2">
        <f t="shared" si="195"/>
        <v>32484121.897335187</v>
      </c>
      <c r="FO155" s="2">
        <f t="shared" si="196"/>
        <v>33162805.780614629</v>
      </c>
      <c r="FP155" s="2">
        <f t="shared" si="197"/>
        <v>33842189.422210164</v>
      </c>
      <c r="FQ155" s="2">
        <f t="shared" si="198"/>
        <v>34484576.555019543</v>
      </c>
      <c r="FR155" s="2">
        <f t="shared" si="199"/>
        <v>35127663.44750455</v>
      </c>
      <c r="FS155" s="2">
        <f t="shared" si="200"/>
        <v>35632962.548779622</v>
      </c>
      <c r="FT155" s="2">
        <f t="shared" si="201"/>
        <v>36138568.742745452</v>
      </c>
      <c r="FU155" s="2">
        <f t="shared" si="202"/>
        <v>36644482.026683062</v>
      </c>
      <c r="FV155" s="2">
        <f t="shared" si="203"/>
        <v>37150702.378840268</v>
      </c>
      <c r="FW155" s="2">
        <f t="shared" si="204"/>
        <v>37657229.818250209</v>
      </c>
      <c r="FX155" s="2">
        <f t="shared" si="205"/>
        <v>38051173.482678555</v>
      </c>
      <c r="FY155" s="2">
        <f t="shared" si="206"/>
        <v>38445374.154126562</v>
      </c>
      <c r="FZ155" s="2">
        <f t="shared" si="207"/>
        <v>38839831.847548783</v>
      </c>
      <c r="GA155" s="2">
        <f t="shared" si="208"/>
        <v>39234546.538474165</v>
      </c>
      <c r="GB155" s="2">
        <f t="shared" si="209"/>
        <v>39629518.251373746</v>
      </c>
      <c r="GC155" s="2">
        <f t="shared" si="210"/>
        <v>39904448.877285399</v>
      </c>
      <c r="GD155" s="2">
        <f t="shared" si="211"/>
        <v>40179572.408007786</v>
      </c>
      <c r="GE155" s="2">
        <f t="shared" si="212"/>
        <v>40454888.87752863</v>
      </c>
      <c r="GF155" s="2">
        <f t="shared" si="213"/>
        <v>40730398.254579246</v>
      </c>
      <c r="GG155" s="2">
        <f t="shared" si="214"/>
        <v>41006100.569068797</v>
      </c>
      <c r="GH155" s="2">
        <f t="shared" si="215"/>
        <v>41180410.180182986</v>
      </c>
      <c r="GI155" s="2">
        <f t="shared" si="216"/>
        <v>41354771.689193793</v>
      </c>
      <c r="GJ155" s="2">
        <f t="shared" si="217"/>
        <v>41529185.105617806</v>
      </c>
      <c r="GK155" s="2">
        <f t="shared" si="218"/>
        <v>41703650.418578938</v>
      </c>
      <c r="GL155" s="2">
        <f t="shared" si="219"/>
        <v>41878167.604965501</v>
      </c>
      <c r="GM155" s="2">
        <f t="shared" si="220"/>
        <v>42052736.715079367</v>
      </c>
      <c r="GN155" s="2">
        <f t="shared" si="221"/>
        <v>42227357.70677571</v>
      </c>
      <c r="GO155" s="2">
        <f t="shared" si="222"/>
        <v>42402030.605885267</v>
      </c>
      <c r="GP155" s="2">
        <f t="shared" si="223"/>
        <v>42576755.396093905</v>
      </c>
      <c r="GQ155" s="2">
        <f t="shared" si="224"/>
        <v>42751532.088277668</v>
      </c>
      <c r="GR155" s="2">
        <f t="shared" si="225"/>
        <v>42926360.666122489</v>
      </c>
      <c r="GS155" s="2">
        <f t="shared" si="226"/>
        <v>43101241.148661464</v>
      </c>
      <c r="GT155" s="2">
        <f t="shared" si="227"/>
        <v>43276173.523659036</v>
      </c>
      <c r="GU155" s="2">
        <f t="shared" si="228"/>
        <v>43451157.807429239</v>
      </c>
      <c r="GV155" s="2">
        <f t="shared" si="229"/>
        <v>43626849.628328383</v>
      </c>
      <c r="GW155" s="2">
        <f>IF($D155=3,($N155*$M155*EC155*'input_cooling&amp;ventilation'!$D$3)*'input_cool&amp;vent_evolution'!M$11,($O155*$M155*EC155*'input_cooling&amp;ventilation'!$D$3)*'input_cool&amp;vent_evolution'!M$10)</f>
        <v>6594202.6448732726</v>
      </c>
      <c r="GX155" s="2">
        <f>IF($D155=3,($N155*$M155*ED155*'input_cooling&amp;ventilation'!$D$3)*'input_cool&amp;vent_evolution'!N$11,($O155*$M155*ED155*'input_cooling&amp;ventilation'!$D$3)*'input_cool&amp;vent_evolution'!N$10)</f>
        <v>6233474.5625438364</v>
      </c>
      <c r="GY155" s="2">
        <f>IF($D155=3,($N155*$M155*EE155*'input_cooling&amp;ventilation'!$D$3)*'input_cool&amp;vent_evolution'!O$11,($O155*$M155*EE155*'input_cooling&amp;ventilation'!$D$3)*'input_cool&amp;vent_evolution'!O$10)</f>
        <v>5965747.9971486581</v>
      </c>
      <c r="GZ155" s="2">
        <f>IF($D155=3,($N155*$M155*EF155*'input_cooling&amp;ventilation'!$D$3)*'input_cool&amp;vent_evolution'!P$11,($O155*$M155*EF155*'input_cooling&amp;ventilation'!$D$3)*'input_cool&amp;vent_evolution'!P$10)</f>
        <v>6730214.3370143473</v>
      </c>
      <c r="HA155" s="2">
        <f>IF($D155=3,($N155*$M155*EG155*'input_cooling&amp;ventilation'!$D$3)*'input_cool&amp;vent_evolution'!Q$11,($O155*$M155*EG155*'input_cooling&amp;ventilation'!$D$3)*'input_cool&amp;vent_evolution'!Q$10)</f>
        <v>7420420.9523716867</v>
      </c>
      <c r="HB155" s="2">
        <f>IF($D155=3,($N155*$M155*EH155*'input_cooling&amp;ventilation'!$D$3)*'input_cool&amp;vent_evolution'!R$11,($O155*$M155*EH155*'input_cooling&amp;ventilation'!$D$3)*'input_cool&amp;vent_evolution'!R$10)</f>
        <v>7851783.274307576</v>
      </c>
      <c r="HC155" s="2">
        <f>IF($D155=3,($N155*$M155*EI155*'input_cooling&amp;ventilation'!$D$3)*'input_cool&amp;vent_evolution'!S$11,($O155*$M155*EI155*'input_cooling&amp;ventilation'!$D$3)*'input_cool&amp;vent_evolution'!S$10)</f>
        <v>8119909.8354210965</v>
      </c>
      <c r="HD155" s="2">
        <f>IF($D155=3,($N155*$M155*EJ155*'input_cooling&amp;ventilation'!$D$3)*'input_cool&amp;vent_evolution'!T$11,($O155*$M155*EJ155*'input_cooling&amp;ventilation'!$D$3)*'input_cool&amp;vent_evolution'!T$10)</f>
        <v>8410505.378958473</v>
      </c>
      <c r="HE155" s="2">
        <f>IF($D155=3,($N155*$M155*EK155*'input_cooling&amp;ventilation'!$D$3)*'input_cool&amp;vent_evolution'!U$11,($O155*$M155*EK155*'input_cooling&amp;ventilation'!$D$3)*'input_cool&amp;vent_evolution'!U$10)</f>
        <v>9614176.4425316285</v>
      </c>
      <c r="HF155" s="2">
        <f>IF($D155=3,($N155*$M155*EL155*'input_cooling&amp;ventilation'!$D$3)*'input_cool&amp;vent_evolution'!V$11,($O155*$M155*EL155*'input_cooling&amp;ventilation'!$D$3)*'input_cool&amp;vent_evolution'!V$10)</f>
        <v>9666358.9707118291</v>
      </c>
      <c r="HG155" s="2">
        <f>IF($D155=3,($N155*$M155*EM155*'input_cooling&amp;ventilation'!$D$3)*'input_cool&amp;vent_evolution'!W$11,($O155*$M155*EM155*'input_cooling&amp;ventilation'!$D$3)*'input_cool&amp;vent_evolution'!W$10)</f>
        <v>9337644.8283011802</v>
      </c>
      <c r="HH155" s="2">
        <f>IF($D155=3,($N155*$M155*EN155*'input_cooling&amp;ventilation'!$D$3)*'input_cool&amp;vent_evolution'!X$11,($O155*$M155*EN155*'input_cooling&amp;ventilation'!$D$3)*'input_cool&amp;vent_evolution'!X$10)</f>
        <v>9597331.8774233256</v>
      </c>
      <c r="HI155" s="2">
        <f>IF($D155=3,($N155*$M155*EO155*'input_cooling&amp;ventilation'!$D$3)*'input_cool&amp;vent_evolution'!Y$11,($O155*$M155*EO155*'input_cooling&amp;ventilation'!$D$3)*'input_cool&amp;vent_evolution'!Y$10)</f>
        <v>9737157.4131263532</v>
      </c>
      <c r="HJ155" s="2">
        <f>IF($D155=3,($N155*$M155*EP155*'input_cooling&amp;ventilation'!$D$3)*'input_cool&amp;vent_evolution'!Z$11,($O155*$M155*EP155*'input_cooling&amp;ventilation'!$D$3)*'input_cool&amp;vent_evolution'!Z$10)</f>
        <v>10347304.391567666</v>
      </c>
      <c r="HK155" s="2">
        <f>IF($D155=3,($N155*$M155*EQ155*'input_cooling&amp;ventilation'!$D$3)*'input_cool&amp;vent_evolution'!AA$11,($O155*$M155*EQ155*'input_cooling&amp;ventilation'!$D$3)*'input_cool&amp;vent_evolution'!AA$10)</f>
        <v>10322488.936025182</v>
      </c>
      <c r="HL155" s="2">
        <f>IF($D155=3,($N155*$M155*ER155*'input_cooling&amp;ventilation'!$D$3)*'input_cool&amp;vent_evolution'!AB$11,($O155*$M155*ER155*'input_cooling&amp;ventilation'!$D$3)*'input_cool&amp;vent_evolution'!AB$10)</f>
        <v>9186353.5249528196</v>
      </c>
      <c r="HM155" s="2">
        <f>IF($D155=3,($N155*$M155*ES155*'input_cooling&amp;ventilation'!$D$3)*'input_cool&amp;vent_evolution'!AC$11,($O155*$M155*ES155*'input_cooling&amp;ventilation'!$D$3)*'input_cool&amp;vent_evolution'!AC$10)</f>
        <v>9077760.0542353857</v>
      </c>
      <c r="HN155" s="2">
        <f>IF($D155=3,($N155*$M155*ET155*'input_cooling&amp;ventilation'!$D$3)*'input_cool&amp;vent_evolution'!AD$11,($O155*$M155*ET155*'input_cooling&amp;ventilation'!$D$3)*'input_cool&amp;vent_evolution'!AD$10)</f>
        <v>8886217.222628789</v>
      </c>
      <c r="HO155" s="2">
        <f>IF($D155=3,($N155*$M155*EU155*'input_cooling&amp;ventilation'!$D$3)*'input_cool&amp;vent_evolution'!AE$11,($O155*$M155*EU155*'input_cooling&amp;ventilation'!$D$3)*'input_cool&amp;vent_evolution'!AE$10)</f>
        <v>8672951.9926208574</v>
      </c>
      <c r="HP155" s="2">
        <f>IF($D155=3,($N155*$M155*EV155*'input_cooling&amp;ventilation'!$D$3)*'input_cool&amp;vent_evolution'!AF$11,($O155*$M155*EV155*'input_cooling&amp;ventilation'!$D$3)*'input_cool&amp;vent_evolution'!AF$10)</f>
        <v>8413688.6867339965</v>
      </c>
      <c r="HQ155" s="2">
        <f>IF($D155=3,($N155*$M155*EW155*'input_cooling&amp;ventilation'!$D$3)*'input_cool&amp;vent_evolution'!AG$11,($O155*$M155*EW155*'input_cooling&amp;ventilation'!$D$3)*'input_cool&amp;vent_evolution'!AG$10)</f>
        <v>8258275.2953206394</v>
      </c>
      <c r="HR155" s="2">
        <f>IF($D155=3,($N155*$M155*EX155*'input_cooling&amp;ventilation'!$D$3)*'input_cool&amp;vent_evolution'!AH$11,($O155*$M155*EX155*'input_cooling&amp;ventilation'!$D$3)*'input_cool&amp;vent_evolution'!AH$10)</f>
        <v>8041267.2669004984</v>
      </c>
      <c r="HS155" s="2">
        <f>IF($D155=3,($N155*$M155*EY155*'input_cooling&amp;ventilation'!$D$3)*'input_cool&amp;vent_evolution'!AI$11,($O155*$M155*EY155*'input_cooling&amp;ventilation'!$D$3)*'input_cool&amp;vent_evolution'!AI$10)</f>
        <v>7825640.5917146876</v>
      </c>
      <c r="HT155" s="2">
        <f>IF($D155=3,($N155*$M155*EZ155*'input_cooling&amp;ventilation'!$D$3)*'input_cool&amp;vent_evolution'!AJ$11,($O155*$M155*EZ155*'input_cooling&amp;ventilation'!$D$3)*'input_cool&amp;vent_evolution'!AJ$10)</f>
        <v>7611605.7802033341</v>
      </c>
      <c r="HU155" s="2">
        <f>IF($D155=3,($N155*$M155*FA155*'input_cooling&amp;ventilation'!$D$3)*'input_cool&amp;vent_evolution'!AK$11,($O155*$M155*FA155*'input_cooling&amp;ventilation'!$D$3)*'input_cool&amp;vent_evolution'!AK$10)</f>
        <v>7466935.6644216552</v>
      </c>
      <c r="HV155" s="2">
        <f>IF($D155=3,($N155*$M155*FB155*'input_cooling&amp;ventilation'!$D$3)*'input_cool&amp;vent_evolution'!AL$11,($O155*$M155*FB155*'input_cooling&amp;ventilation'!$D$3)*'input_cool&amp;vent_evolution'!AL$10)</f>
        <v>7193301.3395085828</v>
      </c>
      <c r="HW155" s="2">
        <f>IF($D155=3,($N155*$M155*FC155*'input_cooling&amp;ventilation'!$D$3)*'input_cool&amp;vent_evolution'!AM$11,($O155*$M155*FC155*'input_cooling&amp;ventilation'!$D$3)*'input_cool&amp;vent_evolution'!AM$10)</f>
        <v>6990998.3119646888</v>
      </c>
      <c r="HX155" s="2">
        <f>IF($D155=3,($N155*$M155*FD155*'input_cooling&amp;ventilation'!$D$3)*'input_cool&amp;vent_evolution'!AN$11,($O155*$M155*FD155*'input_cooling&amp;ventilation'!$D$3)*'input_cool&amp;vent_evolution'!AN$10)</f>
        <v>6791911.6412139917</v>
      </c>
      <c r="HY155" s="2">
        <f>IF($D155=3,($N155*$M155*FE155*'input_cooling&amp;ventilation'!$D$3)*'input_cool&amp;vent_evolution'!AO$11,($O155*$M155*FE155*'input_cooling&amp;ventilation'!$D$3)*'input_cool&amp;vent_evolution'!AO$10)</f>
        <v>6597973.4863822702</v>
      </c>
      <c r="HZ155" s="2">
        <f>IF($D155=3,($N155*$M155*FF155*'input_cooling&amp;ventilation'!$D$3)*'input_cool&amp;vent_evolution'!AP$11,($O155*$M155*FF155*'input_cooling&amp;ventilation'!$D$3)*'input_cool&amp;vent_evolution'!AP$10)</f>
        <v>6409597.805074119</v>
      </c>
      <c r="IA155" s="2">
        <f>IF($D155=3,($N155*$M155*FG155*'input_cooling&amp;ventilation'!$D$3)*'input_cool&amp;vent_evolution'!AQ$11,($O155*$M155*FG155*'input_cooling&amp;ventilation'!$D$3)*'input_cool&amp;vent_evolution'!AQ$10)</f>
        <v>6226969.6717387009</v>
      </c>
      <c r="IB155" s="2">
        <f>IF($D155=3,($N155*$M155*FH155*'input_cooling&amp;ventilation'!$D$3)*'input_cool&amp;vent_evolution'!AR$11,($O155*$M155*FH155*'input_cooling&amp;ventilation'!$D$3)*'input_cool&amp;vent_evolution'!AR$10)</f>
        <v>6050548.0709562115</v>
      </c>
      <c r="IC155" s="2">
        <f>IF($D155=3,($N155*$M155*FI155*'input_cooling&amp;ventilation'!$D$3)*'input_cool&amp;vent_evolution'!AS$11,($O155*$M155*FI155*'input_cooling&amp;ventilation'!$D$3)*'input_cool&amp;vent_evolution'!AS$10)</f>
        <v>5880747.2568271132</v>
      </c>
      <c r="ID155" s="2">
        <f>IF($D155=3,($N155*$M155*FJ155*'input_cooling&amp;ventilation'!$D$3)*'input_cool&amp;vent_evolution'!AT$11,($O155*$M155*FJ155*'input_cooling&amp;ventilation'!$D$3)*'input_cool&amp;vent_evolution'!AT$10)</f>
        <v>5718029.1252812529</v>
      </c>
      <c r="IE155" s="2">
        <f>IF($D155=3,($N155*$M155*FK155*'input_cooling&amp;ventilation'!$D$3)*'input_cool&amp;vent_evolution'!AU$11,($O155*$M155*FK155*'input_cooling&amp;ventilation'!$D$3)*'input_cool&amp;vent_evolution'!AU$10)</f>
        <v>5741149.5897215195</v>
      </c>
      <c r="IF155" s="2">
        <f>IF($D155=3,($N155*$M155*FL155*'input_cooling&amp;ventilation'!$D$3)*'input_cool&amp;vent_evolution'!AV$11,($O155*$M155*FL155*'input_cooling&amp;ventilation'!$D$3)*'input_cool&amp;vent_evolution'!AV$10)</f>
        <v>5764363.5401976584</v>
      </c>
    </row>
    <row r="156" spans="1:240" x14ac:dyDescent="0.25">
      <c r="A156">
        <v>154</v>
      </c>
      <c r="B156">
        <v>100100</v>
      </c>
      <c r="C156">
        <v>18</v>
      </c>
      <c r="D156">
        <v>3</v>
      </c>
      <c r="E156">
        <v>3</v>
      </c>
      <c r="F156" s="2">
        <v>18724452.095734</v>
      </c>
      <c r="G156" s="2">
        <v>19693208.398849599</v>
      </c>
      <c r="H156" s="2">
        <v>18724452.095734</v>
      </c>
      <c r="I156" s="17">
        <v>0.17</v>
      </c>
      <c r="J156">
        <v>3.5657176999999998E-2</v>
      </c>
      <c r="K156" s="2">
        <f t="shared" si="154"/>
        <v>667661.10260560818</v>
      </c>
      <c r="L156" s="2">
        <f t="shared" si="155"/>
        <v>3347845.4278044319</v>
      </c>
      <c r="M156">
        <v>0.629</v>
      </c>
      <c r="N156" s="17">
        <f>'input_cooling&amp;ventilation'!$D$5</f>
        <v>57.500092182043396</v>
      </c>
      <c r="O156" s="45">
        <f>'input_cooling&amp;ventilation'!$D$6</f>
        <v>19.328678831353667</v>
      </c>
      <c r="P156" s="45">
        <f>'input_cooling&amp;ventilation'!$C$5</f>
        <v>50.351688737400465</v>
      </c>
      <c r="Q156" s="45">
        <f>'input_cooling&amp;ventilation'!$C$6</f>
        <v>32.240814214248743</v>
      </c>
      <c r="R156">
        <v>17</v>
      </c>
      <c r="S156">
        <v>12</v>
      </c>
      <c r="T156">
        <v>14</v>
      </c>
      <c r="U156" s="2">
        <f t="shared" si="156"/>
        <v>1057281.8234436926</v>
      </c>
      <c r="V156" s="2">
        <f t="shared" si="157"/>
        <v>4985786.7963886717</v>
      </c>
      <c r="W156" s="2">
        <v>1148838.83414002</v>
      </c>
      <c r="X156" s="57">
        <f>IF($D156=3,(W156*(1+'input_cool&amp;vent_evolution'!M$11)),(W156*(1+'input_cool&amp;vent_evolution'!M$12)))</f>
        <v>1165999.4090524614</v>
      </c>
      <c r="Y156" s="57">
        <f>IF($D156=3,(X156*(1+'input_cool&amp;vent_evolution'!N$11)),(X156*(1+'input_cool&amp;vent_evolution'!N$12)))</f>
        <v>1182119.9185079657</v>
      </c>
      <c r="Z156" s="57">
        <f>IF($D156=3,(Y156*(1+'input_cool&amp;vent_evolution'!O$11)),(Y156*(1+'input_cool&amp;vent_evolution'!O$12)))</f>
        <v>1197441.2512377191</v>
      </c>
      <c r="AA156" s="57">
        <f>IF($D156=3,(Z156*(1+'input_cool&amp;vent_evolution'!P$11)),(Z156*(1+'input_cool&amp;vent_evolution'!P$12)))</f>
        <v>1214598.4361152989</v>
      </c>
      <c r="AB156" s="57">
        <f>IF($D156=3,(AA156*(1+'input_cool&amp;vent_evolution'!Q$11)),(AA156*(1+'input_cool&amp;vent_evolution'!Q$12)))</f>
        <v>1233428.7576320011</v>
      </c>
      <c r="AC156" s="57">
        <f>IF($D156=3,(AB156*(1+'input_cool&amp;vent_evolution'!R$11)),(AB156*(1+'input_cool&amp;vent_evolution'!R$12)))</f>
        <v>1253292.1985356675</v>
      </c>
      <c r="AD156" s="57">
        <f>IF($D156=3,(AC156*(1+'input_cool&amp;vent_evolution'!S$11)),(AC156*(1+'input_cool&amp;vent_evolution'!S$12)))</f>
        <v>1273868.7686323631</v>
      </c>
      <c r="AE156" s="57">
        <f>IF($D156=3,(AD156*(1+'input_cool&amp;vent_evolution'!T$11)),(AD156*(1+'input_cool&amp;vent_evolution'!T$12)))</f>
        <v>1295228.5698631401</v>
      </c>
      <c r="AF156" s="57">
        <f>IF($D156=3,(AE156*(1+'input_cool&amp;vent_evolution'!U$11)),(AE156*(1+'input_cool&amp;vent_evolution'!U$12)))</f>
        <v>1319711.9450964234</v>
      </c>
      <c r="AG156" s="57">
        <f>IF($D156=3,(AF156*(1+'input_cool&amp;vent_evolution'!V$11)),(AF156*(1+'input_cool&amp;vent_evolution'!V$12)))</f>
        <v>1344451.7579484535</v>
      </c>
      <c r="AH156" s="57">
        <f>IF($D156=3,(AG156*(1+'input_cool&amp;vent_evolution'!W$11)),(AG156*(1+'input_cool&amp;vent_evolution'!W$12)))</f>
        <v>1368470.794203677</v>
      </c>
      <c r="AI156" s="57">
        <f>IF($D156=3,(AH156*(1+'input_cool&amp;vent_evolution'!X$11)),(AH156*(1+'input_cool&amp;vent_evolution'!X$12)))</f>
        <v>1393338.7086021295</v>
      </c>
      <c r="AJ156" s="57">
        <f>IF($D156=3,(AI156*(1+'input_cool&amp;vent_evolution'!Y$11)),(AI156*(1+'input_cool&amp;vent_evolution'!Y$12)))</f>
        <v>1418764.0137504672</v>
      </c>
      <c r="AK156" s="57">
        <f>IF($D156=3,(AJ156*(1+'input_cool&amp;vent_evolution'!Z$11)),(AJ156*(1+'input_cool&amp;vent_evolution'!Z$12)))</f>
        <v>1445996.1317782025</v>
      </c>
      <c r="AL156" s="57">
        <f>IF($D156=3,(AK156*(1+'input_cool&amp;vent_evolution'!AA$11)),(AK156*(1+'input_cool&amp;vent_evolution'!AA$12)))</f>
        <v>1473405.8323978435</v>
      </c>
      <c r="AM156" s="57">
        <f>IF($D156=3,(AL156*(1+'input_cool&amp;vent_evolution'!AB$11)),(AL156*(1+'input_cool&amp;vent_evolution'!AB$12)))</f>
        <v>1498013.3678058421</v>
      </c>
      <c r="AN156" s="57">
        <f>IF($D156=3,(AM156*(1+'input_cool&amp;vent_evolution'!AC$11)),(AM156*(1+'input_cool&amp;vent_evolution'!AC$12)))</f>
        <v>1522565.7956425736</v>
      </c>
      <c r="AO156" s="57">
        <f>IF($D156=3,(AN156*(1+'input_cool&amp;vent_evolution'!AD$11)),(AN156*(1+'input_cool&amp;vent_evolution'!AD$12)))</f>
        <v>1546826.815658574</v>
      </c>
      <c r="AP156" s="57">
        <f>IF($D156=3,(AO156*(1+'input_cool&amp;vent_evolution'!AE$11)),(AO156*(1+'input_cool&amp;vent_evolution'!AE$12)))</f>
        <v>1570719.172613743</v>
      </c>
      <c r="AQ156" s="57">
        <f>IF($D156=3,(AP156*(1+'input_cool&amp;vent_evolution'!AF$11)),(AP156*(1+'input_cool&amp;vent_evolution'!AF$12)))</f>
        <v>1594096.114616327</v>
      </c>
      <c r="AR156" s="57">
        <f>IF($D156=3,(AQ156*(1+'input_cool&amp;vent_evolution'!AG$11)),(AQ156*(1+'input_cool&amp;vent_evolution'!AG$12)))</f>
        <v>1617226.1746177725</v>
      </c>
      <c r="AS156" s="57">
        <f>IF($D156=3,(AR156*(1+'input_cool&amp;vent_evolution'!AH$11)),(AR156*(1+'input_cool&amp;vent_evolution'!AH$12)))</f>
        <v>1639978.5090591752</v>
      </c>
      <c r="AT156" s="57">
        <f>IF($D156=3,(AS156*(1+'input_cool&amp;vent_evolution'!AI$11)),(AS156*(1+'input_cool&amp;vent_evolution'!AI$12)))</f>
        <v>1662337.5823684991</v>
      </c>
      <c r="AU156" s="57">
        <f>IF($D156=3,(AT156*(1+'input_cool&amp;vent_evolution'!AJ$11)),(AT156*(1+'input_cool&amp;vent_evolution'!AJ$12)))</f>
        <v>1684289.0455598868</v>
      </c>
      <c r="AV156" s="57">
        <f>IF($D156=3,(AU156*(1+'input_cool&amp;vent_evolution'!AK$11)),(AU156*(1+'input_cool&amp;vent_evolution'!AK$12)))</f>
        <v>1706016.3742476092</v>
      </c>
      <c r="AW156" s="57">
        <f>IF($D156=3,(AV156*(1+'input_cool&amp;vent_evolution'!AL$11)),(AV156*(1+'input_cool&amp;vent_evolution'!AL$12)))</f>
        <v>1727129.1410503909</v>
      </c>
      <c r="AX156" s="57">
        <f>IF($D156=3,(AW156*(1+'input_cool&amp;vent_evolution'!AM$11)),(AW156*(1+'input_cool&amp;vent_evolution'!AM$12)))</f>
        <v>1747815.8363347503</v>
      </c>
      <c r="AY156" s="57">
        <f>IF($D156=3,(AX156*(1+'input_cool&amp;vent_evolution'!AN$11)),(AX156*(1+'input_cool&amp;vent_evolution'!AN$12)))</f>
        <v>1768070.0395260428</v>
      </c>
      <c r="AZ156" s="57">
        <f>IF($D156=3,(AY156*(1+'input_cool&amp;vent_evolution'!AO$11)),(AY156*(1+'input_cool&amp;vent_evolution'!AO$12)))</f>
        <v>1787891.9152130589</v>
      </c>
      <c r="BA156" s="57">
        <f>IF($D156=3,(AZ156*(1+'input_cool&amp;vent_evolution'!AP$11)),(AZ156*(1+'input_cool&amp;vent_evolution'!AP$12)))</f>
        <v>1807283.8369263185</v>
      </c>
      <c r="BB156" s="57">
        <f>IF($D156=3,(BA156*(1+'input_cool&amp;vent_evolution'!AQ$11)),(BA156*(1+'input_cool&amp;vent_evolution'!AQ$12)))</f>
        <v>1826249.7084480098</v>
      </c>
      <c r="BC156" s="57">
        <f>IF($D156=3,(BB156*(1+'input_cool&amp;vent_evolution'!AR$11)),(BB156*(1+'input_cool&amp;vent_evolution'!AR$12)))</f>
        <v>1844795.7905253335</v>
      </c>
      <c r="BD156" s="57">
        <f>IF($D156=3,(BC156*(1+'input_cool&amp;vent_evolution'!AS$11)),(BC156*(1+'input_cool&amp;vent_evolution'!AS$12)))</f>
        <v>1862930.5754636116</v>
      </c>
      <c r="BE156" s="57">
        <f>IF($D156=3,(BD156*(1+'input_cool&amp;vent_evolution'!AT$11)),(BD156*(1+'input_cool&amp;vent_evolution'!AT$12)))</f>
        <v>1880664.9367862679</v>
      </c>
      <c r="BF156" s="57">
        <f>IF($D156=3,(BE156*(1+'input_cool&amp;vent_evolution'!AU$11)),(BE156*(1+'input_cool&amp;vent_evolution'!AU$12)))</f>
        <v>1898568.1222055734</v>
      </c>
      <c r="BG156" s="57">
        <f>IF($D156=3,(BF156*(1+'input_cool&amp;vent_evolution'!AV$11)),(BF156*(1+'input_cool&amp;vent_evolution'!AV$12)))</f>
        <v>1916641.7388600702</v>
      </c>
      <c r="BH156" s="2">
        <f t="shared" si="230"/>
        <v>2598937.0369878164</v>
      </c>
      <c r="BI156" s="2">
        <f t="shared" si="158"/>
        <v>2637758.1948304945</v>
      </c>
      <c r="BJ156" s="2">
        <f t="shared" si="159"/>
        <v>2674226.4859728152</v>
      </c>
      <c r="BK156" s="2">
        <f t="shared" si="160"/>
        <v>2708886.8559951922</v>
      </c>
      <c r="BL156" s="2">
        <f t="shared" si="161"/>
        <v>2747700.3448011903</v>
      </c>
      <c r="BM156" s="2">
        <f t="shared" si="162"/>
        <v>2790298.8525760253</v>
      </c>
      <c r="BN156" s="2">
        <f t="shared" si="163"/>
        <v>2835234.5134472051</v>
      </c>
      <c r="BO156" s="2">
        <f t="shared" si="164"/>
        <v>2881783.4361762223</v>
      </c>
      <c r="BP156" s="2">
        <f t="shared" si="165"/>
        <v>2930104.2074382068</v>
      </c>
      <c r="BQ156" s="2">
        <f t="shared" si="166"/>
        <v>2985491.2197791338</v>
      </c>
      <c r="BR156" s="2">
        <f t="shared" si="167"/>
        <v>3041458.3528517368</v>
      </c>
      <c r="BS156" s="2">
        <f t="shared" si="168"/>
        <v>3095794.9238845063</v>
      </c>
      <c r="BT156" s="2">
        <f t="shared" si="169"/>
        <v>3152051.8520472459</v>
      </c>
      <c r="BU156" s="2">
        <f t="shared" si="170"/>
        <v>3209569.7259761826</v>
      </c>
      <c r="BV156" s="2">
        <f t="shared" si="171"/>
        <v>3271175.0252006678</v>
      </c>
      <c r="BW156" s="2">
        <f t="shared" si="172"/>
        <v>3333182.056993302</v>
      </c>
      <c r="BX156" s="2">
        <f t="shared" si="173"/>
        <v>3388849.948137241</v>
      </c>
      <c r="BY156" s="2">
        <f t="shared" si="174"/>
        <v>3444393.1733108731</v>
      </c>
      <c r="BZ156" s="2">
        <f t="shared" si="175"/>
        <v>3499277.1671322393</v>
      </c>
      <c r="CA156" s="2">
        <f t="shared" si="176"/>
        <v>3553327.1605224819</v>
      </c>
      <c r="CB156" s="2">
        <f t="shared" si="177"/>
        <v>3606211.1670311154</v>
      </c>
      <c r="CC156" s="2">
        <f t="shared" si="178"/>
        <v>3658536.6698075826</v>
      </c>
      <c r="CD156" s="2">
        <f t="shared" si="179"/>
        <v>3710007.6707003745</v>
      </c>
      <c r="CE156" s="2">
        <f t="shared" si="180"/>
        <v>3760589.0246810019</v>
      </c>
      <c r="CF156" s="2">
        <f t="shared" si="181"/>
        <v>3810248.271051167</v>
      </c>
      <c r="CG156" s="2">
        <f t="shared" si="182"/>
        <v>3859400.4737477265</v>
      </c>
      <c r="CH156" s="2">
        <f t="shared" si="183"/>
        <v>3907162.3964530206</v>
      </c>
      <c r="CI156" s="2">
        <f t="shared" si="184"/>
        <v>3953960.4476240957</v>
      </c>
      <c r="CJ156" s="2">
        <f t="shared" si="185"/>
        <v>3999780.1024479428</v>
      </c>
      <c r="CK156" s="2">
        <f t="shared" si="186"/>
        <v>4044621.733262171</v>
      </c>
      <c r="CL156" s="2">
        <f t="shared" si="187"/>
        <v>4088490.7095374069</v>
      </c>
      <c r="CM156" s="2">
        <f t="shared" si="188"/>
        <v>4131395.8625246617</v>
      </c>
      <c r="CN156" s="2">
        <f t="shared" si="189"/>
        <v>4173351.3554705917</v>
      </c>
      <c r="CO156" s="2">
        <f t="shared" si="190"/>
        <v>4214376.3999183457</v>
      </c>
      <c r="CP156" s="2">
        <f t="shared" si="191"/>
        <v>4254495.5942727719</v>
      </c>
      <c r="CQ156" s="2">
        <f t="shared" si="192"/>
        <v>4294996.7074694913</v>
      </c>
      <c r="CR156" s="2">
        <f>IF($D156=3,(W156*$P156*$M156*'input_cooling&amp;ventilation'!$D$3)*'input_cool&amp;vent_evolution'!M$11,(W156*$Q156*'input_cooling&amp;ventilation'!$D$3)*'input_cool&amp;vent_evolution'!M$12)</f>
        <v>443737.59587595222</v>
      </c>
      <c r="CS156" s="2">
        <f>IF($D156=3,(X156*$P156*$M156*'input_cooling&amp;ventilation'!$D$3)*'input_cool&amp;vent_evolution'!N$11,(X156*$Q156*'input_cooling&amp;ventilation'!$D$3)*'input_cool&amp;vent_evolution'!N$12)</f>
        <v>416843.61663751409</v>
      </c>
      <c r="CT156" s="2">
        <f>IF($D156=3,(Y156*$P156*$M156*'input_cooling&amp;ventilation'!$D$3)*'input_cool&amp;vent_evolution'!O$11,(Y156*$Q156*'input_cooling&amp;ventilation'!$D$3)*'input_cool&amp;vent_evolution'!O$12)</f>
        <v>396178.53048659954</v>
      </c>
      <c r="CU156" s="2">
        <f>IF($D156=3,(Z156*$P156*$M156*'input_cooling&amp;ventilation'!$D$3)*'input_cool&amp;vent_evolution'!P$11,(Z156*$Q156*'input_cooling&amp;ventilation'!$D$3)*'input_cool&amp;vent_evolution'!P$12)</f>
        <v>443649.93646319106</v>
      </c>
      <c r="CV156" s="2">
        <f>IF($D156=3,(AA156*$P156*$M156*'input_cooling&amp;ventilation'!$D$3)*'input_cool&amp;vent_evolution'!Q$11,(AA156*$Q156*'input_cooling&amp;ventilation'!$D$3)*'input_cool&amp;vent_evolution'!Q$12)</f>
        <v>486913.85003276856</v>
      </c>
      <c r="CW156" s="2">
        <f>IF($D156=3,(AB156*$P156*$M156*'input_cooling&amp;ventilation'!$D$3)*'input_cool&amp;vent_evolution'!R$11,(AB156*$Q156*'input_cooling&amp;ventilation'!$D$3)*'input_cool&amp;vent_evolution'!R$12)</f>
        <v>513628.21801656368</v>
      </c>
      <c r="CX156" s="2">
        <f>IF($D156=3,(AC156*$P156*$M156*'input_cooling&amp;ventilation'!$D$3)*'input_cool&amp;vent_evolution'!S$11,(AC156*$Q156*'input_cooling&amp;ventilation'!$D$3)*'input_cool&amp;vent_evolution'!S$12)</f>
        <v>532068.28982524399</v>
      </c>
      <c r="CY156" s="2">
        <f>IF($D156=3,(AD156*$P156*$M156*'input_cooling&amp;ventilation'!$D$3)*'input_cool&amp;vent_evolution'!T$11,(AD156*$Q156*'input_cooling&amp;ventilation'!$D$3)*'input_cool&amp;vent_evolution'!T$12)</f>
        <v>552321.0553780148</v>
      </c>
      <c r="CZ156" s="2">
        <f>IF($D156=3,(AE156*$P156*$M156*'input_cooling&amp;ventilation'!$D$3)*'input_cool&amp;vent_evolution'!U$11,(AE156*$Q156*'input_cooling&amp;ventilation'!$D$3)*'input_cool&amp;vent_evolution'!U$12)</f>
        <v>633090.3317854089</v>
      </c>
      <c r="DA156" s="2">
        <f>IF($D156=3,(AF156*$P156*$M156*'input_cooling&amp;ventilation'!$D$3)*'input_cool&amp;vent_evolution'!V$11,(AF156*$Q156*'input_cooling&amp;ventilation'!$D$3)*'input_cool&amp;vent_evolution'!V$12)</f>
        <v>639721.28750894766</v>
      </c>
      <c r="DB156" s="2">
        <f>IF($D156=3,(AG156*$P156*$M156*'input_cooling&amp;ventilation'!$D$3)*'input_cool&amp;vent_evolution'!W$11,(AG156*$Q156*'input_cooling&amp;ventilation'!$D$3)*'input_cool&amp;vent_evolution'!W$12)</f>
        <v>621083.46937858197</v>
      </c>
      <c r="DC156" s="2">
        <f>IF($D156=3,(AH156*$P156*$M156*'input_cooling&amp;ventilation'!$D$3)*'input_cool&amp;vent_evolution'!X$11,(AH156*$Q156*'input_cooling&amp;ventilation'!$D$3)*'input_cool&amp;vent_evolution'!X$12)</f>
        <v>643033.73318908515</v>
      </c>
      <c r="DD156" s="2">
        <f>IF($D156=3,(AI156*$P156*$M156*'input_cooling&amp;ventilation'!$D$3)*'input_cool&amp;vent_evolution'!Y$11,(AI156*$Q156*'input_cooling&amp;ventilation'!$D$3)*'input_cool&amp;vent_evolution'!Y$12)</f>
        <v>657446.72532831051</v>
      </c>
      <c r="DE156" s="2">
        <f>IF($D156=3,(AJ156*$P156*$M156*'input_cooling&amp;ventilation'!$D$3)*'input_cool&amp;vent_evolution'!Z$11,(AJ156*$Q156*'input_cooling&amp;ventilation'!$D$3)*'input_cool&amp;vent_evolution'!Z$12)</f>
        <v>704167.23483294377</v>
      </c>
      <c r="DF156" s="2">
        <f>IF($D156=3,(AK156*$P156*$M156*'input_cooling&amp;ventilation'!$D$3)*'input_cool&amp;vent_evolution'!AA$11,(AK156*$Q156*'input_cooling&amp;ventilation'!$D$3)*'input_cool&amp;vent_evolution'!AA$12)</f>
        <v>708759.15980070608</v>
      </c>
      <c r="DG156" s="2">
        <f>IF($D156=3,(AL156*$P156*$M156*'input_cooling&amp;ventilation'!$D$3)*'input_cool&amp;vent_evolution'!AB$11,(AL156*$Q156*'input_cooling&amp;ventilation'!$D$3)*'input_cool&amp;vent_evolution'!AB$12)</f>
        <v>636300.86160232173</v>
      </c>
      <c r="DH156" s="2">
        <f>IF($D156=3,(AM156*$P156*$M156*'input_cooling&amp;ventilation'!$D$3)*'input_cool&amp;vent_evolution'!AC$11,(AM156*$Q156*'input_cooling&amp;ventilation'!$D$3)*'input_cool&amp;vent_evolution'!AC$12)</f>
        <v>634875.89179137861</v>
      </c>
      <c r="DI156" s="2">
        <f>IF($D156=3,(AN156*$P156*$M156*'input_cooling&amp;ventilation'!$D$3)*'input_cool&amp;vent_evolution'!AD$11,(AN156*$Q156*'input_cooling&amp;ventilation'!$D$3)*'input_cool&amp;vent_evolution'!AD$12)</f>
        <v>627340.67770616722</v>
      </c>
      <c r="DJ156" s="2">
        <f>IF($D156=3,(AO156*$P156*$M156*'input_cooling&amp;ventilation'!$D$3)*'input_cool&amp;vent_evolution'!AE$11,(AO156*$Q156*'input_cooling&amp;ventilation'!$D$3)*'input_cool&amp;vent_evolution'!AE$12)</f>
        <v>617807.80009941931</v>
      </c>
      <c r="DK156" s="2">
        <f>IF($D156=3,(AP156*$P156*$M156*'input_cooling&amp;ventilation'!$D$3)*'input_cool&amp;vent_evolution'!AF$11,(AP156*$Q156*'input_cooling&amp;ventilation'!$D$3)*'input_cool&amp;vent_evolution'!AF$12)</f>
        <v>604480.2167809424</v>
      </c>
      <c r="DL156" s="2">
        <f>IF($D156=3,(AQ156*$P156*$M156*'input_cooling&amp;ventilation'!$D$3)*'input_cool&amp;vent_evolution'!AG$11,(AQ156*$Q156*'input_cooling&amp;ventilation'!$D$3)*'input_cool&amp;vent_evolution'!AG$12)</f>
        <v>598096.3499111383</v>
      </c>
      <c r="DM156" s="2">
        <f>IF($D156=3,(AR156*$P156*$M156*'input_cooling&amp;ventilation'!$D$3)*'input_cool&amp;vent_evolution'!AH$11,(AR156*$Q156*'input_cooling&amp;ventilation'!$D$3)*'input_cool&amp;vent_evolution'!AH$12)</f>
        <v>588329.13449035736</v>
      </c>
      <c r="DN156" s="2">
        <f>IF($D156=3,(AS156*$P156*$M156*'input_cooling&amp;ventilation'!$D$3)*'input_cool&amp;vent_evolution'!AI$11,(AS156*$Q156*'input_cooling&amp;ventilation'!$D$3)*'input_cool&amp;vent_evolution'!AI$12)</f>
        <v>578160.20074597467</v>
      </c>
      <c r="DO156" s="2">
        <f>IF($D156=3,(AT156*$P156*$M156*'input_cooling&amp;ventilation'!$D$3)*'input_cool&amp;vent_evolution'!AJ$11,(AT156*$Q156*'input_cooling&amp;ventilation'!$D$3)*'input_cool&amp;vent_evolution'!AJ$12)</f>
        <v>567620.23138536001</v>
      </c>
      <c r="DP156" s="2">
        <f>IF($D156=3,(AU156*$P156*$M156*'input_cooling&amp;ventilation'!$D$3)*'input_cool&amp;vent_evolution'!AK$11,(AU156*$Q156*'input_cooling&amp;ventilation'!$D$3)*'input_cool&amp;vent_evolution'!AK$12)</f>
        <v>561824.56857588619</v>
      </c>
      <c r="DQ156" s="2">
        <f>IF($D156=3,(AV156*$P156*$M156*'input_cooling&amp;ventilation'!$D$3)*'input_cool&amp;vent_evolution'!AL$11,(AV156*$Q156*'input_cooling&amp;ventilation'!$D$3)*'input_cool&amp;vent_evolution'!AL$12)</f>
        <v>545933.24705944513</v>
      </c>
      <c r="DR156" s="2">
        <f>IF($D156=3,(AW156*$P156*$M156*'input_cooling&amp;ventilation'!$D$3)*'input_cool&amp;vent_evolution'!AM$11,(AW156*$Q156*'input_cooling&amp;ventilation'!$D$3)*'input_cool&amp;vent_evolution'!AM$12)</f>
        <v>534915.90339697339</v>
      </c>
      <c r="DS156" s="2">
        <f>IF($D156=3,(AX156*$P156*$M156*'input_cooling&amp;ventilation'!$D$3)*'input_cool&amp;vent_evolution'!AN$11,(AX156*$Q156*'input_cooling&amp;ventilation'!$D$3)*'input_cool&amp;vent_evolution'!AN$12)</f>
        <v>523732.53672119341</v>
      </c>
      <c r="DT156" s="2">
        <f>IF($D156=3,(AY156*$P156*$M156*'input_cooling&amp;ventilation'!$D$3)*'input_cool&amp;vent_evolution'!AO$11,(AY156*$Q156*'input_cooling&amp;ventilation'!$D$3)*'input_cool&amp;vent_evolution'!AO$12)</f>
        <v>512553.42597710382</v>
      </c>
      <c r="DU156" s="2">
        <f>IF($D156=3,(AZ156*$P156*$M156*'input_cooling&amp;ventilation'!$D$3)*'input_cool&amp;vent_evolution'!AP$11,(AZ156*$Q156*'input_cooling&amp;ventilation'!$D$3)*'input_cool&amp;vent_evolution'!AP$12)</f>
        <v>501435.68990907137</v>
      </c>
      <c r="DV156" s="2">
        <f>IF($D156=3,(BA156*$P156*$M156*'input_cooling&amp;ventilation'!$D$3)*'input_cool&amp;vent_evolution'!AQ$11,(BA156*$Q156*'input_cooling&amp;ventilation'!$D$3)*'input_cool&amp;vent_evolution'!AQ$12)</f>
        <v>490418.89771571325</v>
      </c>
      <c r="DW156" s="2">
        <f>IF($D156=3,(BB156*$P156*$M156*'input_cooling&amp;ventilation'!$D$3)*'input_cool&amp;vent_evolution'!AR$11,(BB156*$Q156*'input_cooling&amp;ventilation'!$D$3)*'input_cool&amp;vent_evolution'!AR$12)</f>
        <v>479563.99572272791</v>
      </c>
      <c r="DX156" s="2">
        <f>IF($D156=3,(BC156*$P156*$M156*'input_cooling&amp;ventilation'!$D$3)*'input_cool&amp;vent_evolution'!AS$11,(BC156*$Q156*'input_cooling&amp;ventilation'!$D$3)*'input_cool&amp;vent_evolution'!AS$12)</f>
        <v>468928.68748848652</v>
      </c>
      <c r="DY156" s="2">
        <f>IF($D156=3,(BD156*$P156*$M156*'input_cooling&amp;ventilation'!$D$3)*'input_cool&amp;vent_evolution'!AT$11,(BD156*$Q156*'input_cooling&amp;ventilation'!$D$3)*'input_cool&amp;vent_evolution'!AT$12)</f>
        <v>458574.54647429852</v>
      </c>
      <c r="DZ156" s="2">
        <f>IF($D156=3,(BE156*$P156*$M156*'input_cooling&amp;ventilation'!$D$3)*'input_cool&amp;vent_evolution'!AU$11,(BE156*$Q156*'input_cooling&amp;ventilation'!$D$3)*'input_cool&amp;vent_evolution'!AU$12)</f>
        <v>462939.99455253658</v>
      </c>
      <c r="EA156" s="2">
        <f>IF($D156=3,(BF156*$P156*$M156*'input_cooling&amp;ventilation'!$D$3)*'input_cool&amp;vent_evolution'!AV$11,(BF156*$Q156*'input_cooling&amp;ventilation'!$D$3)*'input_cool&amp;vent_evolution'!AV$12)</f>
        <v>467346.99996767938</v>
      </c>
      <c r="EB156">
        <v>0.6</v>
      </c>
      <c r="EC156" s="2">
        <f t="shared" si="193"/>
        <v>11234671.257440399</v>
      </c>
      <c r="ED156" s="2">
        <f>IF($D156=3,(EC156*(1+'input_cool&amp;vent_evolution'!M$10)),EC156*(1+'input_cool&amp;vent_evolution'!M$9))</f>
        <v>11474151.101130651</v>
      </c>
      <c r="EE156" s="2">
        <f>IF($D156=3,(ED156*(1+'input_cool&amp;vent_evolution'!N$10)),ED156*(1+'input_cool&amp;vent_evolution'!N$9))</f>
        <v>11713878.11149165</v>
      </c>
      <c r="EF156" s="2">
        <f>IF($D156=3,(EE156*(1+'input_cool&amp;vent_evolution'!O$10)),EE156*(1+'input_cool&amp;vent_evolution'!O$9))</f>
        <v>11953852.292845251</v>
      </c>
      <c r="EG156" s="2">
        <f>IF($D156=3,(EF156*(1+'input_cool&amp;vent_evolution'!P$10)),EF156*(1+'input_cool&amp;vent_evolution'!P$9))</f>
        <v>12180758.442581179</v>
      </c>
      <c r="EH156" s="2">
        <f>IF($D156=3,(EG156*(1+'input_cool&amp;vent_evolution'!Q$10)),EG156*(1+'input_cool&amp;vent_evolution'!Q$9))</f>
        <v>12407911.763789928</v>
      </c>
      <c r="EI156" s="2">
        <f>IF($D156=3,(EH156*(1+'input_cool&amp;vent_evolution'!R$10)),EH156*(1+'input_cool&amp;vent_evolution'!R$9))</f>
        <v>12586395.216647899</v>
      </c>
      <c r="EJ156" s="2">
        <f>IF($D156=3,(EI156*(1+'input_cool&amp;vent_evolution'!S$10)),EI156*(1+'input_cool&amp;vent_evolution'!S$9))</f>
        <v>12764987.141821884</v>
      </c>
      <c r="EK156" s="2">
        <f>IF($D156=3,(EJ156*(1+'input_cool&amp;vent_evolution'!T$10)),EJ156*(1+'input_cool&amp;vent_evolution'!T$9))</f>
        <v>12943687.538351478</v>
      </c>
      <c r="EL156" s="2">
        <f>IF($D156=3,(EK156*(1+'input_cool&amp;vent_evolution'!U$10)),EK156*(1+'input_cool&amp;vent_evolution'!U$9))</f>
        <v>13122496.398553293</v>
      </c>
      <c r="EM156" s="2">
        <f>IF($D156=3,(EL156*(1+'input_cool&amp;vent_evolution'!V$10)),EL156*(1+'input_cool&amp;vent_evolution'!V$9))</f>
        <v>13301413.729150286</v>
      </c>
      <c r="EN156" s="2">
        <f>IF($D156=3,(EM156*(1+'input_cool&amp;vent_evolution'!W$10)),EM156*(1+'input_cool&amp;vent_evolution'!W$9))</f>
        <v>13440563.839018414</v>
      </c>
      <c r="EO156" s="2">
        <f>IF($D156=3,(EN156*(1+'input_cool&amp;vent_evolution'!X$10)),EN156*(1+'input_cool&amp;vent_evolution'!X$9))</f>
        <v>13579804.729772881</v>
      </c>
      <c r="EP156" s="2">
        <f>IF($D156=3,(EO156*(1+'input_cool&amp;vent_evolution'!Y$10)),EO156*(1+'input_cool&amp;vent_evolution'!Y$9))</f>
        <v>13719136.406695981</v>
      </c>
      <c r="EQ156" s="2">
        <f>IF($D156=3,(EP156*(1+'input_cool&amp;vent_evolution'!Z$10)),EP156*(1+'input_cool&amp;vent_evolution'!Z$9))</f>
        <v>13858558.861143962</v>
      </c>
      <c r="ER156" s="2">
        <f>IF($D156=3,(EQ156*(1+'input_cool&amp;vent_evolution'!AA$10)),EQ156*(1+'input_cool&amp;vent_evolution'!AA$9))</f>
        <v>13998072.10176057</v>
      </c>
      <c r="ES156" s="2">
        <f>IF($D156=3,(ER156*(1+'input_cool&amp;vent_evolution'!AB$10)),ER156*(1+'input_cool&amp;vent_evolution'!AB$9))</f>
        <v>14095184.024748936</v>
      </c>
      <c r="ET156" s="2">
        <f>IF($D156=3,(ES156*(1+'input_cool&amp;vent_evolution'!AC$10)),ES156*(1+'input_cool&amp;vent_evolution'!AC$9))</f>
        <v>14192364.086225191</v>
      </c>
      <c r="EU156" s="2">
        <f>IF($D156=3,(ET156*(1+'input_cool&amp;vent_evolution'!AD$10)),ET156*(1+'input_cool&amp;vent_evolution'!AD$9))</f>
        <v>14289612.298194595</v>
      </c>
      <c r="EV156" s="2">
        <f>IF($D156=3,(EU156*(1+'input_cool&amp;vent_evolution'!AE$10)),EU156*(1+'input_cool&amp;vent_evolution'!AE$9))</f>
        <v>14386928.649612313</v>
      </c>
      <c r="EW156" s="2">
        <f>IF($D156=3,(EV156*(1+'input_cool&amp;vent_evolution'!AF$10)),EV156*(1+'input_cool&amp;vent_evolution'!AF$9))</f>
        <v>14484313.151042968</v>
      </c>
      <c r="EX156" s="2">
        <f>IF($D156=3,(EW156*(1+'input_cool&amp;vent_evolution'!AG$10)),EW156*(1+'input_cool&amp;vent_evolution'!AG$9))</f>
        <v>14545883.379803486</v>
      </c>
      <c r="EY156" s="2">
        <f>IF($D156=3,(EX156*(1+'input_cool&amp;vent_evolution'!AH$10)),EX156*(1+'input_cool&amp;vent_evolution'!AH$9))</f>
        <v>14607471.940114096</v>
      </c>
      <c r="EZ156" s="2">
        <f>IF($D156=3,(EY156*(1+'input_cool&amp;vent_evolution'!AI$10)),EY156*(1+'input_cool&amp;vent_evolution'!AI$9))</f>
        <v>14669078.835336272</v>
      </c>
      <c r="FA156" s="2">
        <f>IF($D156=3,(EZ156*(1+'input_cool&amp;vent_evolution'!AJ$10)),EZ156*(1+'input_cool&amp;vent_evolution'!AJ$9))</f>
        <v>14730704.06162833</v>
      </c>
      <c r="FB156" s="2">
        <f>IF($D156=3,(FA156*(1+'input_cool&amp;vent_evolution'!AK$10)),FA156*(1+'input_cool&amp;vent_evolution'!AK$9))</f>
        <v>14792347.610826679</v>
      </c>
      <c r="FC156" s="2">
        <f>IF($D156=3,(FB156*(1+'input_cool&amp;vent_evolution'!AL$10)),FB156*(1+'input_cool&amp;vent_evolution'!AL$9))</f>
        <v>14854009.50069912</v>
      </c>
      <c r="FD156" s="2">
        <f>IF($D156=3,(FC156*(1+'input_cool&amp;vent_evolution'!AM$10)),FC156*(1+'input_cool&amp;vent_evolution'!AM$9))</f>
        <v>14915689.716359111</v>
      </c>
      <c r="FE156" s="2">
        <f>IF($D156=3,(FD156*(1+'input_cool&amp;vent_evolution'!AN$10)),FD156*(1+'input_cool&amp;vent_evolution'!AN$9))</f>
        <v>14977388.266930675</v>
      </c>
      <c r="FF156" s="2">
        <f>IF($D156=3,(FE156*(1+'input_cool&amp;vent_evolution'!AO$10)),FE156*(1+'input_cool&amp;vent_evolution'!AO$9))</f>
        <v>15039105.146651277</v>
      </c>
      <c r="FG156" s="2">
        <f>IF($D156=3,(FF156*(1+'input_cool&amp;vent_evolution'!AP$10)),FF156*(1+'input_cool&amp;vent_evolution'!AP$9))</f>
        <v>15100840.359362595</v>
      </c>
      <c r="FH156" s="2">
        <f>IF($D156=3,(FG156*(1+'input_cool&amp;vent_evolution'!AQ$10)),FG156*(1+'input_cool&amp;vent_evolution'!AQ$9))</f>
        <v>15162593.899302112</v>
      </c>
      <c r="FI156" s="2">
        <f>IF($D156=3,(FH156*(1+'input_cool&amp;vent_evolution'!AR$10)),FH156*(1+'input_cool&amp;vent_evolution'!AR$9))</f>
        <v>15224365.773192765</v>
      </c>
      <c r="FJ156" s="2">
        <f>IF($D156=3,(FI156*(1+'input_cool&amp;vent_evolution'!AS$10)),FI156*(1+'input_cool&amp;vent_evolution'!AS$9))</f>
        <v>15286155.97671267</v>
      </c>
      <c r="FK156" s="2">
        <f>IF($D156=3,(FJ156*(1+'input_cool&amp;vent_evolution'!AT$10)),FJ156*(1+'input_cool&amp;vent_evolution'!AT$9))</f>
        <v>15347964.515624329</v>
      </c>
      <c r="FL156" s="2">
        <f>IF($D156=3,(FK156*(1+'input_cool&amp;vent_evolution'!AU$10)),FK156*(1+'input_cool&amp;vent_evolution'!AU$9))</f>
        <v>15410022.9731871</v>
      </c>
      <c r="FM156" s="2">
        <f t="shared" si="194"/>
        <v>23901801.418697726</v>
      </c>
      <c r="FN156" s="2">
        <f t="shared" si="195"/>
        <v>24411295.602951165</v>
      </c>
      <c r="FO156" s="2">
        <f t="shared" si="196"/>
        <v>24921315.63513964</v>
      </c>
      <c r="FP156" s="2">
        <f t="shared" si="197"/>
        <v>25431861.524457909</v>
      </c>
      <c r="FQ156" s="2">
        <f t="shared" si="198"/>
        <v>25914605.131937981</v>
      </c>
      <c r="FR156" s="2">
        <f t="shared" si="199"/>
        <v>26397874.597569514</v>
      </c>
      <c r="FS156" s="2">
        <f t="shared" si="200"/>
        <v>26777598.752284717</v>
      </c>
      <c r="FT156" s="2">
        <f t="shared" si="201"/>
        <v>27157553.68222221</v>
      </c>
      <c r="FU156" s="2">
        <f t="shared" si="202"/>
        <v>27537739.385338727</v>
      </c>
      <c r="FV156" s="2">
        <f t="shared" si="203"/>
        <v>27918155.845287833</v>
      </c>
      <c r="FW156" s="2">
        <f t="shared" si="204"/>
        <v>28298803.076372646</v>
      </c>
      <c r="FX156" s="2">
        <f t="shared" si="205"/>
        <v>28594845.409721319</v>
      </c>
      <c r="FY156" s="2">
        <f t="shared" si="206"/>
        <v>28891080.879715312</v>
      </c>
      <c r="FZ156" s="2">
        <f t="shared" si="207"/>
        <v>29187509.497592717</v>
      </c>
      <c r="GA156" s="2">
        <f t="shared" si="208"/>
        <v>29484131.244963925</v>
      </c>
      <c r="GB156" s="2">
        <f t="shared" si="209"/>
        <v>29780946.140218537</v>
      </c>
      <c r="GC156" s="2">
        <f t="shared" si="210"/>
        <v>29987552.087599382</v>
      </c>
      <c r="GD156" s="2">
        <f t="shared" si="211"/>
        <v>30194302.999845609</v>
      </c>
      <c r="GE156" s="2">
        <f t="shared" si="212"/>
        <v>30401198.902498454</v>
      </c>
      <c r="GF156" s="2">
        <f t="shared" si="213"/>
        <v>30608239.772059999</v>
      </c>
      <c r="GG156" s="2">
        <f t="shared" si="214"/>
        <v>30815425.631006502</v>
      </c>
      <c r="GH156" s="2">
        <f t="shared" si="215"/>
        <v>30946416.502694275</v>
      </c>
      <c r="GI156" s="2">
        <f t="shared" si="216"/>
        <v>31077446.374817397</v>
      </c>
      <c r="GJ156" s="2">
        <f t="shared" si="217"/>
        <v>31208515.254527405</v>
      </c>
      <c r="GK156" s="2">
        <f t="shared" si="218"/>
        <v>31339623.133651108</v>
      </c>
      <c r="GL156" s="2">
        <f t="shared" si="219"/>
        <v>31470769.994820446</v>
      </c>
      <c r="GM156" s="2">
        <f t="shared" si="220"/>
        <v>31601955.875836469</v>
      </c>
      <c r="GN156" s="2">
        <f t="shared" si="221"/>
        <v>31733180.745028012</v>
      </c>
      <c r="GO156" s="2">
        <f t="shared" si="222"/>
        <v>31864444.621806454</v>
      </c>
      <c r="GP156" s="2">
        <f t="shared" si="223"/>
        <v>31995747.493911989</v>
      </c>
      <c r="GQ156" s="2">
        <f t="shared" si="224"/>
        <v>32127089.369517811</v>
      </c>
      <c r="GR156" s="2">
        <f t="shared" si="225"/>
        <v>32258470.236364126</v>
      </c>
      <c r="GS156" s="2">
        <f t="shared" si="226"/>
        <v>32389890.108754024</v>
      </c>
      <c r="GT156" s="2">
        <f t="shared" si="227"/>
        <v>32521348.977492668</v>
      </c>
      <c r="GU156" s="2">
        <f t="shared" si="228"/>
        <v>32652846.854839809</v>
      </c>
      <c r="GV156" s="2">
        <f t="shared" si="229"/>
        <v>32784876.434969593</v>
      </c>
      <c r="GW156" s="2">
        <f>IF($D156=3,($N156*$M156*EC156*'input_cooling&amp;ventilation'!$D$3)*'input_cool&amp;vent_evolution'!M$11,($O156*$M156*EC156*'input_cooling&amp;ventilation'!$D$3)*'input_cool&amp;vent_evolution'!M$10)</f>
        <v>4955437.3222250827</v>
      </c>
      <c r="GX156" s="2">
        <f>IF($D156=3,($N156*$M156*ED156*'input_cooling&amp;ventilation'!$D$3)*'input_cool&amp;vent_evolution'!N$11,($O156*$M156*ED156*'input_cooling&amp;ventilation'!$D$3)*'input_cool&amp;vent_evolution'!N$10)</f>
        <v>4684355.9650666509</v>
      </c>
      <c r="GY156" s="2">
        <f>IF($D156=3,($N156*$M156*EE156*'input_cooling&amp;ventilation'!$D$3)*'input_cool&amp;vent_evolution'!O$11,($O156*$M156*EE156*'input_cooling&amp;ventilation'!$D$3)*'input_cool&amp;vent_evolution'!O$10)</f>
        <v>4483163.7533984426</v>
      </c>
      <c r="GZ156" s="2">
        <f>IF($D156=3,($N156*$M156*EF156*'input_cooling&amp;ventilation'!$D$3)*'input_cool&amp;vent_evolution'!P$11,($O156*$M156*EF156*'input_cooling&amp;ventilation'!$D$3)*'input_cool&amp;vent_evolution'!P$10)</f>
        <v>5057647.9232321465</v>
      </c>
      <c r="HA156" s="2">
        <f>IF($D156=3,($N156*$M156*EG156*'input_cooling&amp;ventilation'!$D$3)*'input_cool&amp;vent_evolution'!Q$11,($O156*$M156*EG156*'input_cooling&amp;ventilation'!$D$3)*'input_cool&amp;vent_evolution'!Q$10)</f>
        <v>5576327.1034128685</v>
      </c>
      <c r="HB156" s="2">
        <f>IF($D156=3,($N156*$M156*EH156*'input_cooling&amp;ventilation'!$D$3)*'input_cool&amp;vent_evolution'!R$11,($O156*$M156*EH156*'input_cooling&amp;ventilation'!$D$3)*'input_cool&amp;vent_evolution'!R$10)</f>
        <v>5900488.9565801611</v>
      </c>
      <c r="HC156" s="2">
        <f>IF($D156=3,($N156*$M156*EI156*'input_cooling&amp;ventilation'!$D$3)*'input_cool&amp;vent_evolution'!S$11,($O156*$M156*EI156*'input_cooling&amp;ventilation'!$D$3)*'input_cool&amp;vent_evolution'!S$10)</f>
        <v>6101981.7586029796</v>
      </c>
      <c r="HD156" s="2">
        <f>IF($D156=3,($N156*$M156*EJ156*'input_cooling&amp;ventilation'!$D$3)*'input_cool&amp;vent_evolution'!T$11,($O156*$M156*EJ156*'input_cooling&amp;ventilation'!$D$3)*'input_cool&amp;vent_evolution'!T$10)</f>
        <v>6320359.6398524977</v>
      </c>
      <c r="HE156" s="2">
        <f>IF($D156=3,($N156*$M156*EK156*'input_cooling&amp;ventilation'!$D$3)*'input_cool&amp;vent_evolution'!U$11,($O156*$M156*EK156*'input_cooling&amp;ventilation'!$D$3)*'input_cool&amp;vent_evolution'!U$10)</f>
        <v>7224899.1017615302</v>
      </c>
      <c r="HF156" s="2">
        <f>IF($D156=3,($N156*$M156*EL156*'input_cooling&amp;ventilation'!$D$3)*'input_cool&amp;vent_evolution'!V$11,($O156*$M156*EL156*'input_cooling&amp;ventilation'!$D$3)*'input_cool&amp;vent_evolution'!V$10)</f>
        <v>7264113.4331429405</v>
      </c>
      <c r="HG156" s="2">
        <f>IF($D156=3,($N156*$M156*EM156*'input_cooling&amp;ventilation'!$D$3)*'input_cool&amp;vent_evolution'!W$11,($O156*$M156*EM156*'input_cooling&amp;ventilation'!$D$3)*'input_cool&amp;vent_evolution'!W$10)</f>
        <v>7017090.0373861603</v>
      </c>
      <c r="HH156" s="2">
        <f>IF($D156=3,($N156*$M156*EN156*'input_cooling&amp;ventilation'!$D$3)*'input_cool&amp;vent_evolution'!X$11,($O156*$M156*EN156*'input_cooling&amp;ventilation'!$D$3)*'input_cool&amp;vent_evolution'!X$10)</f>
        <v>7212240.6817660164</v>
      </c>
      <c r="HI156" s="2">
        <f>IF($D156=3,($N156*$M156*EO156*'input_cooling&amp;ventilation'!$D$3)*'input_cool&amp;vent_evolution'!Y$11,($O156*$M156*EO156*'input_cooling&amp;ventilation'!$D$3)*'input_cool&amp;vent_evolution'!Y$10)</f>
        <v>7317317.3249234119</v>
      </c>
      <c r="HJ156" s="2">
        <f>IF($D156=3,($N156*$M156*EP156*'input_cooling&amp;ventilation'!$D$3)*'input_cool&amp;vent_evolution'!Z$11,($O156*$M156*EP156*'input_cooling&amp;ventilation'!$D$3)*'input_cool&amp;vent_evolution'!Z$10)</f>
        <v>7775832.9744783482</v>
      </c>
      <c r="HK156" s="2">
        <f>IF($D156=3,($N156*$M156*EQ156*'input_cooling&amp;ventilation'!$D$3)*'input_cool&amp;vent_evolution'!AA$11,($O156*$M156*EQ156*'input_cooling&amp;ventilation'!$D$3)*'input_cool&amp;vent_evolution'!AA$10)</f>
        <v>7757184.5584095977</v>
      </c>
      <c r="HL156" s="2">
        <f>IF($D156=3,($N156*$M156*ER156*'input_cooling&amp;ventilation'!$D$3)*'input_cool&amp;vent_evolution'!AB$11,($O156*$M156*ER156*'input_cooling&amp;ventilation'!$D$3)*'input_cool&amp;vent_evolution'!AB$10)</f>
        <v>6903397.0540922023</v>
      </c>
      <c r="HM156" s="2">
        <f>IF($D156=3,($N156*$M156*ES156*'input_cooling&amp;ventilation'!$D$3)*'input_cool&amp;vent_evolution'!AC$11,($O156*$M156*ES156*'input_cooling&amp;ventilation'!$D$3)*'input_cool&amp;vent_evolution'!AC$10)</f>
        <v>6821790.8058884861</v>
      </c>
      <c r="HN156" s="2">
        <f>IF($D156=3,($N156*$M156*ET156*'input_cooling&amp;ventilation'!$D$3)*'input_cool&amp;vent_evolution'!AD$11,($O156*$M156*ET156*'input_cooling&amp;ventilation'!$D$3)*'input_cool&amp;vent_evolution'!AD$10)</f>
        <v>6677849.4459295291</v>
      </c>
      <c r="HO156" s="2">
        <f>IF($D156=3,($N156*$M156*EU156*'input_cooling&amp;ventilation'!$D$3)*'input_cool&amp;vent_evolution'!AE$11,($O156*$M156*EU156*'input_cooling&amp;ventilation'!$D$3)*'input_cool&amp;vent_evolution'!AE$10)</f>
        <v>6517584.0526395841</v>
      </c>
      <c r="HP156" s="2">
        <f>IF($D156=3,($N156*$M156*EV156*'input_cooling&amp;ventilation'!$D$3)*'input_cool&amp;vent_evolution'!AF$11,($O156*$M156*EV156*'input_cooling&amp;ventilation'!$D$3)*'input_cool&amp;vent_evolution'!AF$10)</f>
        <v>6322751.8444917081</v>
      </c>
      <c r="HQ156" s="2">
        <f>IF($D156=3,($N156*$M156*EW156*'input_cooling&amp;ventilation'!$D$3)*'input_cool&amp;vent_evolution'!AG$11,($O156*$M156*EW156*'input_cooling&amp;ventilation'!$D$3)*'input_cool&amp;vent_evolution'!AG$10)</f>
        <v>6205961.1782567119</v>
      </c>
      <c r="HR156" s="2">
        <f>IF($D156=3,($N156*$M156*EX156*'input_cooling&amp;ventilation'!$D$3)*'input_cool&amp;vent_evolution'!AH$11,($O156*$M156*EX156*'input_cooling&amp;ventilation'!$D$3)*'input_cool&amp;vent_evolution'!AH$10)</f>
        <v>6042883.1321048075</v>
      </c>
      <c r="HS156" s="2">
        <f>IF($D156=3,($N156*$M156*EY156*'input_cooling&amp;ventilation'!$D$3)*'input_cool&amp;vent_evolution'!AI$11,($O156*$M156*EY156*'input_cooling&amp;ventilation'!$D$3)*'input_cool&amp;vent_evolution'!AI$10)</f>
        <v>5880843.1507108789</v>
      </c>
      <c r="HT156" s="2">
        <f>IF($D156=3,($N156*$M156*EZ156*'input_cooling&amp;ventilation'!$D$3)*'input_cool&amp;vent_evolution'!AJ$11,($O156*$M156*EZ156*'input_cooling&amp;ventilation'!$D$3)*'input_cool&amp;vent_evolution'!AJ$10)</f>
        <v>5719999.4292878825</v>
      </c>
      <c r="HU156" s="2">
        <f>IF($D156=3,($N156*$M156*FA156*'input_cooling&amp;ventilation'!$D$3)*'input_cool&amp;vent_evolution'!AK$11,($O156*$M156*FA156*'input_cooling&amp;ventilation'!$D$3)*'input_cool&amp;vent_evolution'!AK$10)</f>
        <v>5611282.1620512558</v>
      </c>
      <c r="HV156" s="2">
        <f>IF($D156=3,($N156*$M156*FB156*'input_cooling&amp;ventilation'!$D$3)*'input_cool&amp;vent_evolution'!AL$11,($O156*$M156*FB156*'input_cooling&amp;ventilation'!$D$3)*'input_cool&amp;vent_evolution'!AL$10)</f>
        <v>5405650.3640399659</v>
      </c>
      <c r="HW156" s="2">
        <f>IF($D156=3,($N156*$M156*FC156*'input_cooling&amp;ventilation'!$D$3)*'input_cool&amp;vent_evolution'!AM$11,($O156*$M156*FC156*'input_cooling&amp;ventilation'!$D$3)*'input_cool&amp;vent_evolution'!AM$10)</f>
        <v>5253622.8897448666</v>
      </c>
      <c r="HX156" s="2">
        <f>IF($D156=3,($N156*$M156*FD156*'input_cooling&amp;ventilation'!$D$3)*'input_cool&amp;vent_evolution'!AN$11,($O156*$M156*FD156*'input_cooling&amp;ventilation'!$D$3)*'input_cool&amp;vent_evolution'!AN$10)</f>
        <v>5104012.4558946788</v>
      </c>
      <c r="HY156" s="2">
        <f>IF($D156=3,($N156*$M156*FE156*'input_cooling&amp;ventilation'!$D$3)*'input_cool&amp;vent_evolution'!AO$11,($O156*$M156*FE156*'input_cooling&amp;ventilation'!$D$3)*'input_cool&amp;vent_evolution'!AO$10)</f>
        <v>4958271.0490236375</v>
      </c>
      <c r="HZ156" s="2">
        <f>IF($D156=3,($N156*$M156*FF156*'input_cooling&amp;ventilation'!$D$3)*'input_cool&amp;vent_evolution'!AP$11,($O156*$M156*FF156*'input_cooling&amp;ventilation'!$D$3)*'input_cool&amp;vent_evolution'!AP$10)</f>
        <v>4816709.7516195085</v>
      </c>
      <c r="IA156" s="2">
        <f>IF($D156=3,($N156*$M156*FG156*'input_cooling&amp;ventilation'!$D$3)*'input_cool&amp;vent_evolution'!AQ$11,($O156*$M156*FG156*'input_cooling&amp;ventilation'!$D$3)*'input_cool&amp;vent_evolution'!AQ$10)</f>
        <v>4679467.6441567931</v>
      </c>
      <c r="IB156" s="2">
        <f>IF($D156=3,($N156*$M156*FH156*'input_cooling&amp;ventilation'!$D$3)*'input_cool&amp;vent_evolution'!AR$11,($O156*$M156*FH156*'input_cooling&amp;ventilation'!$D$3)*'input_cool&amp;vent_evolution'!AR$10)</f>
        <v>4546889.6461718604</v>
      </c>
      <c r="IC156" s="2">
        <f>IF($D156=3,($N156*$M156*FI156*'input_cooling&amp;ventilation'!$D$3)*'input_cool&amp;vent_evolution'!AS$11,($O156*$M156*FI156*'input_cooling&amp;ventilation'!$D$3)*'input_cool&amp;vent_evolution'!AS$10)</f>
        <v>4419287.062964364</v>
      </c>
      <c r="ID156" s="2">
        <f>IF($D156=3,($N156*$M156*FJ156*'input_cooling&amp;ventilation'!$D$3)*'input_cool&amp;vent_evolution'!AT$11,($O156*$M156*FJ156*'input_cooling&amp;ventilation'!$D$3)*'input_cool&amp;vent_evolution'!AT$10)</f>
        <v>4297007.0019031549</v>
      </c>
      <c r="IE156" s="2">
        <f>IF($D156=3,($N156*$M156*FK156*'input_cooling&amp;ventilation'!$D$3)*'input_cool&amp;vent_evolution'!AU$11,($O156*$M156*FK156*'input_cooling&amp;ventilation'!$D$3)*'input_cool&amp;vent_evolution'!AU$10)</f>
        <v>4314381.6593962107</v>
      </c>
      <c r="IF156" s="2">
        <f>IF($D156=3,($N156*$M156*FL156*'input_cooling&amp;ventilation'!$D$3)*'input_cool&amp;vent_evolution'!AV$11,($O156*$M156*FL156*'input_cooling&amp;ventilation'!$D$3)*'input_cool&amp;vent_evolution'!AV$10)</f>
        <v>4331826.5701429527</v>
      </c>
    </row>
    <row r="157" spans="1:240" x14ac:dyDescent="0.25">
      <c r="A157">
        <v>155</v>
      </c>
      <c r="B157">
        <v>100100</v>
      </c>
      <c r="C157">
        <v>18</v>
      </c>
      <c r="D157">
        <v>3</v>
      </c>
      <c r="E157">
        <v>4</v>
      </c>
      <c r="F157" s="2">
        <v>7066679.9463236099</v>
      </c>
      <c r="G157" s="2">
        <v>7044935.3654558696</v>
      </c>
      <c r="H157" s="2">
        <v>7066679.9463236099</v>
      </c>
      <c r="I157" s="17">
        <v>0.77</v>
      </c>
      <c r="J157">
        <v>0.16131888799999999</v>
      </c>
      <c r="K157" s="2">
        <f t="shared" si="154"/>
        <v>1139988.9507928244</v>
      </c>
      <c r="L157" s="2">
        <f t="shared" si="155"/>
        <v>5424600.2314010197</v>
      </c>
      <c r="M157">
        <v>0.629</v>
      </c>
      <c r="N157" s="17">
        <f>'input_cooling&amp;ventilation'!$D$5</f>
        <v>57.500092182043396</v>
      </c>
      <c r="O157" s="45">
        <f>'input_cooling&amp;ventilation'!$D$6</f>
        <v>19.328678831353667</v>
      </c>
      <c r="P157" s="45">
        <f>'input_cooling&amp;ventilation'!$C$5</f>
        <v>50.351688737400465</v>
      </c>
      <c r="Q157" s="45">
        <f>'input_cooling&amp;ventilation'!$C$6</f>
        <v>32.240814214248743</v>
      </c>
      <c r="R157">
        <v>17</v>
      </c>
      <c r="S157">
        <v>12</v>
      </c>
      <c r="T157">
        <v>14</v>
      </c>
      <c r="U157" s="2">
        <f t="shared" si="156"/>
        <v>1805241.599212755</v>
      </c>
      <c r="V157" s="2">
        <f t="shared" si="157"/>
        <v>8078598.8459279761</v>
      </c>
      <c r="W157" s="2">
        <v>1961569.3831050701</v>
      </c>
      <c r="X157" s="57">
        <f>IF($D157=3,(W157*(1+'input_cool&amp;vent_evolution'!M$11)),(W157*(1+'input_cool&amp;vent_evolution'!M$12)))</f>
        <v>1990869.9754461395</v>
      </c>
      <c r="Y157" s="57">
        <f>IF($D157=3,(X157*(1+'input_cool&amp;vent_evolution'!N$11)),(X157*(1+'input_cool&amp;vent_evolution'!N$12)))</f>
        <v>2018394.7220409426</v>
      </c>
      <c r="Z157" s="57">
        <f>IF($D157=3,(Y157*(1+'input_cool&amp;vent_evolution'!O$11)),(Y157*(1+'input_cool&amp;vent_evolution'!O$12)))</f>
        <v>2044554.9251068034</v>
      </c>
      <c r="AA157" s="57">
        <f>IF($D157=3,(Z157*(1+'input_cool&amp;vent_evolution'!P$11)),(Z157*(1+'input_cool&amp;vent_evolution'!P$12)))</f>
        <v>2073849.7291785395</v>
      </c>
      <c r="AB157" s="57">
        <f>IF($D157=3,(AA157*(1+'input_cool&amp;vent_evolution'!Q$11)),(AA157*(1+'input_cool&amp;vent_evolution'!Q$12)))</f>
        <v>2106001.3078539218</v>
      </c>
      <c r="AC157" s="57">
        <f>IF($D157=3,(AB157*(1+'input_cool&amp;vent_evolution'!R$11)),(AB157*(1+'input_cool&amp;vent_evolution'!R$12)))</f>
        <v>2139916.8723020158</v>
      </c>
      <c r="AD157" s="57">
        <f>IF($D157=3,(AC157*(1+'input_cool&amp;vent_evolution'!S$11)),(AC157*(1+'input_cool&amp;vent_evolution'!S$12)))</f>
        <v>2175050.0595790697</v>
      </c>
      <c r="AE157" s="57">
        <f>IF($D157=3,(AD157*(1+'input_cool&amp;vent_evolution'!T$11)),(AD157*(1+'input_cool&amp;vent_evolution'!T$12)))</f>
        <v>2211520.5642994866</v>
      </c>
      <c r="AF157" s="57">
        <f>IF($D157=3,(AE157*(1+'input_cool&amp;vent_evolution'!U$11)),(AE157*(1+'input_cool&amp;vent_evolution'!U$12)))</f>
        <v>2253324.3733504154</v>
      </c>
      <c r="AG157" s="57">
        <f>IF($D157=3,(AF157*(1+'input_cool&amp;vent_evolution'!V$11)),(AF157*(1+'input_cool&amp;vent_evolution'!V$12)))</f>
        <v>2295566.0333571634</v>
      </c>
      <c r="AH157" s="57">
        <f>IF($D157=3,(AG157*(1+'input_cool&amp;vent_evolution'!W$11)),(AG157*(1+'input_cool&amp;vent_evolution'!W$12)))</f>
        <v>2336577.0130784446</v>
      </c>
      <c r="AI157" s="57">
        <f>IF($D157=3,(AH157*(1+'input_cool&amp;vent_evolution'!X$11)),(AH157*(1+'input_cool&amp;vent_evolution'!X$12)))</f>
        <v>2379037.3983440567</v>
      </c>
      <c r="AJ157" s="57">
        <f>IF($D157=3,(AI157*(1+'input_cool&amp;vent_evolution'!Y$11)),(AI157*(1+'input_cool&amp;vent_evolution'!Y$12)))</f>
        <v>2422449.492932952</v>
      </c>
      <c r="AK157" s="57">
        <f>IF($D157=3,(AJ157*(1+'input_cool&amp;vent_evolution'!Z$11)),(AJ157*(1+'input_cool&amp;vent_evolution'!Z$12)))</f>
        <v>2468946.6058202405</v>
      </c>
      <c r="AL157" s="57">
        <f>IF($D157=3,(AK157*(1+'input_cool&amp;vent_evolution'!AA$11)),(AK157*(1+'input_cool&amp;vent_evolution'!AA$12)))</f>
        <v>2515746.9297105893</v>
      </c>
      <c r="AM157" s="57">
        <f>IF($D157=3,(AL157*(1+'input_cool&amp;vent_evolution'!AB$11)),(AL157*(1+'input_cool&amp;vent_evolution'!AB$12)))</f>
        <v>2557762.734378384</v>
      </c>
      <c r="AN157" s="57">
        <f>IF($D157=3,(AM157*(1+'input_cool&amp;vent_evolution'!AC$11)),(AM157*(1+'input_cool&amp;vent_evolution'!AC$12)))</f>
        <v>2599684.4463663679</v>
      </c>
      <c r="AO157" s="57">
        <f>IF($D157=3,(AN157*(1+'input_cool&amp;vent_evolution'!AD$11)),(AN157*(1+'input_cool&amp;vent_evolution'!AD$12)))</f>
        <v>2641108.5979984892</v>
      </c>
      <c r="AP157" s="57">
        <f>IF($D157=3,(AO157*(1+'input_cool&amp;vent_evolution'!AE$11)),(AO157*(1+'input_cool&amp;vent_evolution'!AE$12)))</f>
        <v>2681903.2808562983</v>
      </c>
      <c r="AQ157" s="57">
        <f>IF($D157=3,(AP157*(1+'input_cool&amp;vent_evolution'!AF$11)),(AP157*(1+'input_cool&amp;vent_evolution'!AF$12)))</f>
        <v>2721817.9254001672</v>
      </c>
      <c r="AR157" s="57">
        <f>IF($D157=3,(AQ157*(1+'input_cool&amp;vent_evolution'!AG$11)),(AQ157*(1+'input_cool&amp;vent_evolution'!AG$12)))</f>
        <v>2761311.03459871</v>
      </c>
      <c r="AS157" s="57">
        <f>IF($D157=3,(AR157*(1+'input_cool&amp;vent_evolution'!AH$11)),(AR157*(1+'input_cool&amp;vent_evolution'!AH$12)))</f>
        <v>2800159.2013808079</v>
      </c>
      <c r="AT157" s="57">
        <f>IF($D157=3,(AS157*(1+'input_cool&amp;vent_evolution'!AI$11)),(AS157*(1+'input_cool&amp;vent_evolution'!AI$12)))</f>
        <v>2838335.8997433791</v>
      </c>
      <c r="AU157" s="57">
        <f>IF($D157=3,(AT157*(1+'input_cool&amp;vent_evolution'!AJ$11)),(AT157*(1+'input_cool&amp;vent_evolution'!AJ$12)))</f>
        <v>2875816.6297039194</v>
      </c>
      <c r="AV157" s="57">
        <f>IF($D157=3,(AU157*(1+'input_cool&amp;vent_evolution'!AK$11)),(AU157*(1+'input_cool&amp;vent_evolution'!AK$12)))</f>
        <v>2912914.6642270996</v>
      </c>
      <c r="AW157" s="57">
        <f>IF($D157=3,(AV157*(1+'input_cool&amp;vent_evolution'!AL$11)),(AV157*(1+'input_cool&amp;vent_evolution'!AL$12)))</f>
        <v>2948963.3733430086</v>
      </c>
      <c r="AX157" s="57">
        <f>IF($D157=3,(AW157*(1+'input_cool&amp;vent_evolution'!AM$11)),(AW157*(1+'input_cool&amp;vent_evolution'!AM$12)))</f>
        <v>2984284.5923874527</v>
      </c>
      <c r="AY157" s="57">
        <f>IF($D157=3,(AX157*(1+'input_cool&amp;vent_evolution'!AN$11)),(AX157*(1+'input_cool&amp;vent_evolution'!AN$12)))</f>
        <v>3018867.3586367923</v>
      </c>
      <c r="AZ157" s="57">
        <f>IF($D157=3,(AY157*(1+'input_cool&amp;vent_evolution'!AO$11)),(AY157*(1+'input_cool&amp;vent_evolution'!AO$12)))</f>
        <v>3052711.9531159401</v>
      </c>
      <c r="BA157" s="57">
        <f>IF($D157=3,(AZ157*(1+'input_cool&amp;vent_evolution'!AP$11)),(AZ157*(1+'input_cool&amp;vent_evolution'!AP$12)))</f>
        <v>3085822.4284775904</v>
      </c>
      <c r="BB157" s="57">
        <f>IF($D157=3,(BA157*(1+'input_cool&amp;vent_evolution'!AQ$11)),(BA157*(1+'input_cool&amp;vent_evolution'!AQ$12)))</f>
        <v>3118205.4501820253</v>
      </c>
      <c r="BC157" s="57">
        <f>IF($D157=3,(BB157*(1+'input_cool&amp;vent_evolution'!AR$11)),(BB157*(1+'input_cool&amp;vent_evolution'!AR$12)))</f>
        <v>3149871.708057669</v>
      </c>
      <c r="BD157" s="57">
        <f>IF($D157=3,(BC157*(1+'input_cool&amp;vent_evolution'!AS$11)),(BC157*(1+'input_cool&amp;vent_evolution'!AS$12)))</f>
        <v>3180835.7021767828</v>
      </c>
      <c r="BE157" s="57">
        <f>IF($D157=3,(BD157*(1+'input_cool&amp;vent_evolution'!AT$11)),(BD157*(1+'input_cool&amp;vent_evolution'!AT$12)))</f>
        <v>3211115.9983903817</v>
      </c>
      <c r="BF157" s="57">
        <f>IF($D157=3,(BE157*(1+'input_cool&amp;vent_evolution'!AU$11)),(BE157*(1+'input_cool&amp;vent_evolution'!AU$12)))</f>
        <v>3241684.5510323639</v>
      </c>
      <c r="BG157" s="57">
        <f>IF($D157=3,(BF157*(1+'input_cool&amp;vent_evolution'!AV$11)),(BF157*(1+'input_cool&amp;vent_evolution'!AV$12)))</f>
        <v>3272544.1041897722</v>
      </c>
      <c r="BH157" s="2">
        <f t="shared" si="230"/>
        <v>4437520.0148846712</v>
      </c>
      <c r="BI157" s="2">
        <f t="shared" si="158"/>
        <v>4503804.6776049118</v>
      </c>
      <c r="BJ157" s="2">
        <f t="shared" si="159"/>
        <v>4566071.9697899707</v>
      </c>
      <c r="BK157" s="2">
        <f t="shared" si="160"/>
        <v>4625252.3514262531</v>
      </c>
      <c r="BL157" s="2">
        <f t="shared" si="161"/>
        <v>4691523.9197531799</v>
      </c>
      <c r="BM157" s="2">
        <f t="shared" si="162"/>
        <v>4764258.1677033091</v>
      </c>
      <c r="BN157" s="2">
        <f t="shared" si="163"/>
        <v>4840982.9562072437</v>
      </c>
      <c r="BO157" s="2">
        <f t="shared" si="164"/>
        <v>4920462.286926521</v>
      </c>
      <c r="BP157" s="2">
        <f t="shared" si="165"/>
        <v>5002966.9365421329</v>
      </c>
      <c r="BQ157" s="2">
        <f t="shared" si="166"/>
        <v>5097536.7442479748</v>
      </c>
      <c r="BR157" s="2">
        <f t="shared" si="167"/>
        <v>5193097.0712781493</v>
      </c>
      <c r="BS157" s="2">
        <f t="shared" si="168"/>
        <v>5285873.3171304064</v>
      </c>
      <c r="BT157" s="2">
        <f t="shared" si="169"/>
        <v>5381928.4508813256</v>
      </c>
      <c r="BU157" s="2">
        <f t="shared" si="170"/>
        <v>5480136.5694854949</v>
      </c>
      <c r="BV157" s="2">
        <f t="shared" si="171"/>
        <v>5585323.7073195288</v>
      </c>
      <c r="BW157" s="2">
        <f t="shared" si="172"/>
        <v>5691196.7780124275</v>
      </c>
      <c r="BX157" s="2">
        <f t="shared" si="173"/>
        <v>5786246.1684447397</v>
      </c>
      <c r="BY157" s="2">
        <f t="shared" si="174"/>
        <v>5881082.6996463211</v>
      </c>
      <c r="BZ157" s="2">
        <f t="shared" si="175"/>
        <v>5974793.6351607079</v>
      </c>
      <c r="CA157" s="2">
        <f t="shared" si="176"/>
        <v>6067080.5678797755</v>
      </c>
      <c r="CB157" s="2">
        <f t="shared" si="177"/>
        <v>6157376.6520132106</v>
      </c>
      <c r="CC157" s="2">
        <f t="shared" si="178"/>
        <v>6246719.1264767675</v>
      </c>
      <c r="CD157" s="2">
        <f t="shared" si="179"/>
        <v>6334602.5932161659</v>
      </c>
      <c r="CE157" s="2">
        <f t="shared" si="180"/>
        <v>6420967.0443262029</v>
      </c>
      <c r="CF157" s="2">
        <f t="shared" si="181"/>
        <v>6505757.0552250817</v>
      </c>
      <c r="CG157" s="2">
        <f t="shared" si="182"/>
        <v>6589681.3212374849</v>
      </c>
      <c r="CH157" s="2">
        <f t="shared" si="183"/>
        <v>6671231.7724172343</v>
      </c>
      <c r="CI157" s="2">
        <f t="shared" si="184"/>
        <v>6751136.4741371069</v>
      </c>
      <c r="CJ157" s="2">
        <f t="shared" si="185"/>
        <v>6829370.6262008995</v>
      </c>
      <c r="CK157" s="2">
        <f t="shared" si="186"/>
        <v>6905934.8643514449</v>
      </c>
      <c r="CL157" s="2">
        <f t="shared" si="187"/>
        <v>6980838.356618993</v>
      </c>
      <c r="CM157" s="2">
        <f t="shared" si="188"/>
        <v>7054096.1818040516</v>
      </c>
      <c r="CN157" s="2">
        <f t="shared" si="189"/>
        <v>7125732.5227512335</v>
      </c>
      <c r="CO157" s="2">
        <f t="shared" si="190"/>
        <v>7195780.1819509482</v>
      </c>
      <c r="CP157" s="2">
        <f t="shared" si="191"/>
        <v>7264281.1596180145</v>
      </c>
      <c r="CQ157" s="2">
        <f t="shared" si="192"/>
        <v>7333434.2394647887</v>
      </c>
      <c r="CR157" s="2">
        <f>IF($D157=3,(W157*$P157*$M157*'input_cooling&amp;ventilation'!$D$3)*'input_cool&amp;vent_evolution'!M$11,(W157*$Q157*'input_cooling&amp;ventilation'!$D$3)*'input_cool&amp;vent_evolution'!M$12)</f>
        <v>757653.77730679302</v>
      </c>
      <c r="CS157" s="2">
        <f>IF($D157=3,(X157*$P157*$M157*'input_cooling&amp;ventilation'!$D$3)*'input_cool&amp;vent_evolution'!N$11,(X157*$Q157*'input_cooling&amp;ventilation'!$D$3)*'input_cool&amp;vent_evolution'!N$12)</f>
        <v>711734.01493779756</v>
      </c>
      <c r="CT157" s="2">
        <f>IF($D157=3,(Y157*$P157*$M157*'input_cooling&amp;ventilation'!$D$3)*'input_cool&amp;vent_evolution'!O$11,(Y157*$Q157*'input_cooling&amp;ventilation'!$D$3)*'input_cool&amp;vent_evolution'!O$12)</f>
        <v>676449.69211700221</v>
      </c>
      <c r="CU157" s="2">
        <f>IF($D157=3,(Z157*$P157*$M157*'input_cooling&amp;ventilation'!$D$3)*'input_cool&amp;vent_evolution'!P$11,(Z157*$Q157*'input_cooling&amp;ventilation'!$D$3)*'input_cool&amp;vent_evolution'!P$12)</f>
        <v>757504.10442396265</v>
      </c>
      <c r="CV157" s="2">
        <f>IF($D157=3,(AA157*$P157*$M157*'input_cooling&amp;ventilation'!$D$3)*'input_cool&amp;vent_evolution'!Q$11,(AA157*$Q157*'input_cooling&amp;ventilation'!$D$3)*'input_cool&amp;vent_evolution'!Q$12)</f>
        <v>831374.49052987283</v>
      </c>
      <c r="CW157" s="2">
        <f>IF($D157=3,(AB157*$P157*$M157*'input_cooling&amp;ventilation'!$D$3)*'input_cool&amp;vent_evolution'!R$11,(AB157*$Q157*'input_cooling&amp;ventilation'!$D$3)*'input_cool&amp;vent_evolution'!R$12)</f>
        <v>876987.57808295952</v>
      </c>
      <c r="CX157" s="2">
        <f>IF($D157=3,(AC157*$P157*$M157*'input_cooling&amp;ventilation'!$D$3)*'input_cool&amp;vent_evolution'!S$11,(AC157*$Q157*'input_cooling&amp;ventilation'!$D$3)*'input_cool&amp;vent_evolution'!S$12)</f>
        <v>908472.83015423303</v>
      </c>
      <c r="CY157" s="2">
        <f>IF($D157=3,(AD157*$P157*$M157*'input_cooling&amp;ventilation'!$D$3)*'input_cool&amp;vent_evolution'!T$11,(AD157*$Q157*'input_cooling&amp;ventilation'!$D$3)*'input_cool&amp;vent_evolution'!T$12)</f>
        <v>943053.14172705554</v>
      </c>
      <c r="CZ157" s="2">
        <f>IF($D157=3,(AE157*$P157*$M157*'input_cooling&amp;ventilation'!$D$3)*'input_cool&amp;vent_evolution'!U$11,(AE157*$Q157*'input_cooling&amp;ventilation'!$D$3)*'input_cool&amp;vent_evolution'!U$12)</f>
        <v>1080961.5541066679</v>
      </c>
      <c r="DA157" s="2">
        <f>IF($D157=3,(AF157*$P157*$M157*'input_cooling&amp;ventilation'!$D$3)*'input_cool&amp;vent_evolution'!V$11,(AF157*$Q157*'input_cooling&amp;ventilation'!$D$3)*'input_cool&amp;vent_evolution'!V$12)</f>
        <v>1092283.4900836628</v>
      </c>
      <c r="DB157" s="2">
        <f>IF($D157=3,(AG157*$P157*$M157*'input_cooling&amp;ventilation'!$D$3)*'input_cool&amp;vent_evolution'!W$11,(AG157*$Q157*'input_cooling&amp;ventilation'!$D$3)*'input_cool&amp;vent_evolution'!W$12)</f>
        <v>1060460.5987206865</v>
      </c>
      <c r="DC157" s="2">
        <f>IF($D157=3,(AH157*$P157*$M157*'input_cooling&amp;ventilation'!$D$3)*'input_cool&amp;vent_evolution'!X$11,(AH157*$Q157*'input_cooling&amp;ventilation'!$D$3)*'input_cool&amp;vent_evolution'!X$12)</f>
        <v>1097939.2808145012</v>
      </c>
      <c r="DD157" s="2">
        <f>IF($D157=3,(AI157*$P157*$M157*'input_cooling&amp;ventilation'!$D$3)*'input_cool&amp;vent_evolution'!Y$11,(AI157*$Q157*'input_cooling&amp;ventilation'!$D$3)*'input_cool&amp;vent_evolution'!Y$12)</f>
        <v>1122548.5499818355</v>
      </c>
      <c r="DE157" s="2">
        <f>IF($D157=3,(AJ157*$P157*$M157*'input_cooling&amp;ventilation'!$D$3)*'input_cool&amp;vent_evolution'!Z$11,(AJ157*$Q157*'input_cooling&amp;ventilation'!$D$3)*'input_cool&amp;vent_evolution'!Z$12)</f>
        <v>1202320.8542284623</v>
      </c>
      <c r="DF157" s="2">
        <f>IF($D157=3,(AK157*$P157*$M157*'input_cooling&amp;ventilation'!$D$3)*'input_cool&amp;vent_evolution'!AA$11,(AK157*$Q157*'input_cooling&amp;ventilation'!$D$3)*'input_cool&amp;vent_evolution'!AA$12)</f>
        <v>1210161.2746239142</v>
      </c>
      <c r="DG157" s="2">
        <f>IF($D157=3,(AL157*$P157*$M157*'input_cooling&amp;ventilation'!$D$3)*'input_cool&amp;vent_evolution'!AB$11,(AL157*$Q157*'input_cooling&amp;ventilation'!$D$3)*'input_cool&amp;vent_evolution'!AB$12)</f>
        <v>1086443.3299704825</v>
      </c>
      <c r="DH157" s="2">
        <f>IF($D157=3,(AM157*$P157*$M157*'input_cooling&amp;ventilation'!$D$3)*'input_cool&amp;vent_evolution'!AC$11,(AM157*$Q157*'input_cooling&amp;ventilation'!$D$3)*'input_cool&amp;vent_evolution'!AC$12)</f>
        <v>1084010.2844727756</v>
      </c>
      <c r="DI157" s="2">
        <f>IF($D157=3,(AN157*$P157*$M157*'input_cooling&amp;ventilation'!$D$3)*'input_cool&amp;vent_evolution'!AD$11,(AN157*$Q157*'input_cooling&amp;ventilation'!$D$3)*'input_cool&amp;vent_evolution'!AD$12)</f>
        <v>1071144.3847438924</v>
      </c>
      <c r="DJ157" s="2">
        <f>IF($D157=3,(AO157*$P157*$M157*'input_cooling&amp;ventilation'!$D$3)*'input_cool&amp;vent_evolution'!AE$11,(AO157*$Q157*'input_cooling&amp;ventilation'!$D$3)*'input_cool&amp;vent_evolution'!AE$12)</f>
        <v>1054867.6013600137</v>
      </c>
      <c r="DK157" s="2">
        <f>IF($D157=3,(AP157*$P157*$M157*'input_cooling&amp;ventilation'!$D$3)*'input_cool&amp;vent_evolution'!AF$11,(AP157*$Q157*'input_cooling&amp;ventilation'!$D$3)*'input_cool&amp;vent_evolution'!AF$12)</f>
        <v>1032111.5988543394</v>
      </c>
      <c r="DL157" s="2">
        <f>IF($D157=3,(AQ157*$P157*$M157*'input_cooling&amp;ventilation'!$D$3)*'input_cool&amp;vent_evolution'!AG$11,(AQ157*$Q157*'input_cooling&amp;ventilation'!$D$3)*'input_cool&amp;vent_evolution'!AG$12)</f>
        <v>1021211.5514103478</v>
      </c>
      <c r="DM157" s="2">
        <f>IF($D157=3,(AR157*$P157*$M157*'input_cooling&amp;ventilation'!$D$3)*'input_cool&amp;vent_evolution'!AH$11,(AR157*$Q157*'input_cooling&amp;ventilation'!$D$3)*'input_cool&amp;vent_evolution'!AH$12)</f>
        <v>1004534.6510843438</v>
      </c>
      <c r="DN157" s="2">
        <f>IF($D157=3,(AS157*$P157*$M157*'input_cooling&amp;ventilation'!$D$3)*'input_cool&amp;vent_evolution'!AI$11,(AS157*$Q157*'input_cooling&amp;ventilation'!$D$3)*'input_cool&amp;vent_evolution'!AI$12)</f>
        <v>987171.84222113458</v>
      </c>
      <c r="DO157" s="2">
        <f>IF($D157=3,(AT157*$P157*$M157*'input_cooling&amp;ventilation'!$D$3)*'input_cool&amp;vent_evolution'!AJ$11,(AT157*$Q157*'input_cooling&amp;ventilation'!$D$3)*'input_cool&amp;vent_evolution'!AJ$12)</f>
        <v>969175.51359587244</v>
      </c>
      <c r="DP157" s="2">
        <f>IF($D157=3,(AU157*$P157*$M157*'input_cooling&amp;ventilation'!$D$3)*'input_cool&amp;vent_evolution'!AK$11,(AU157*$Q157*'input_cooling&amp;ventilation'!$D$3)*'input_cool&amp;vent_evolution'!AK$12)</f>
        <v>959279.78724677593</v>
      </c>
      <c r="DQ157" s="2">
        <f>IF($D157=3,(AV157*$P157*$M157*'input_cooling&amp;ventilation'!$D$3)*'input_cool&amp;vent_evolution'!AL$11,(AV157*$Q157*'input_cooling&amp;ventilation'!$D$3)*'input_cool&amp;vent_evolution'!AL$12)</f>
        <v>932146.36450949206</v>
      </c>
      <c r="DR157" s="2">
        <f>IF($D157=3,(AW157*$P157*$M157*'input_cooling&amp;ventilation'!$D$3)*'input_cool&amp;vent_evolution'!AM$11,(AW157*$Q157*'input_cooling&amp;ventilation'!$D$3)*'input_cool&amp;vent_evolution'!AM$12)</f>
        <v>913334.94956665626</v>
      </c>
      <c r="DS157" s="2">
        <f>IF($D157=3,(AX157*$P157*$M157*'input_cooling&amp;ventilation'!$D$3)*'input_cool&amp;vent_evolution'!AN$11,(AX157*$Q157*'input_cooling&amp;ventilation'!$D$3)*'input_cool&amp;vent_evolution'!AN$12)</f>
        <v>894240.06086743472</v>
      </c>
      <c r="DT157" s="2">
        <f>IF($D157=3,(AY157*$P157*$M157*'input_cooling&amp;ventilation'!$D$3)*'input_cool&amp;vent_evolution'!AO$11,(AY157*$Q157*'input_cooling&amp;ventilation'!$D$3)*'input_cool&amp;vent_evolution'!AO$12)</f>
        <v>875152.43890141509</v>
      </c>
      <c r="DU157" s="2">
        <f>IF($D157=3,(AZ157*$P157*$M157*'input_cooling&amp;ventilation'!$D$3)*'input_cool&amp;vent_evolution'!AP$11,(AZ157*$Q157*'input_cooling&amp;ventilation'!$D$3)*'input_cool&amp;vent_evolution'!AP$12)</f>
        <v>856169.61029881146</v>
      </c>
      <c r="DV157" s="2">
        <f>IF($D157=3,(BA157*$P157*$M157*'input_cooling&amp;ventilation'!$D$3)*'input_cool&amp;vent_evolution'!AQ$11,(BA157*$Q157*'input_cooling&amp;ventilation'!$D$3)*'input_cool&amp;vent_evolution'!AQ$12)</f>
        <v>837359.13695448113</v>
      </c>
      <c r="DW157" s="2">
        <f>IF($D157=3,(BB157*$P157*$M157*'input_cooling&amp;ventilation'!$D$3)*'input_cool&amp;vent_evolution'!AR$11,(BB157*$Q157*'input_cooling&amp;ventilation'!$D$3)*'input_cool&amp;vent_evolution'!AR$12)</f>
        <v>818825.0808507934</v>
      </c>
      <c r="DX157" s="2">
        <f>IF($D157=3,(BC157*$P157*$M157*'input_cooling&amp;ventilation'!$D$3)*'input_cool&amp;vent_evolution'!AS$11,(BC157*$Q157*'input_cooling&amp;ventilation'!$D$3)*'input_cool&amp;vent_evolution'!AS$12)</f>
        <v>800665.96715075069</v>
      </c>
      <c r="DY157" s="2">
        <f>IF($D157=3,(BD157*$P157*$M157*'input_cooling&amp;ventilation'!$D$3)*'input_cool&amp;vent_evolution'!AT$11,(BD157*$Q157*'input_cooling&amp;ventilation'!$D$3)*'input_cool&amp;vent_evolution'!AT$12)</f>
        <v>782986.92863096797</v>
      </c>
      <c r="DZ157" s="2">
        <f>IF($D157=3,(BE157*$P157*$M157*'input_cooling&amp;ventilation'!$D$3)*'input_cool&amp;vent_evolution'!AU$11,(BE157*$Q157*'input_cooling&amp;ventilation'!$D$3)*'input_cool&amp;vent_evolution'!AU$12)</f>
        <v>790440.65411389584</v>
      </c>
      <c r="EA157" s="2">
        <f>IF($D157=3,(BF157*$P157*$M157*'input_cooling&amp;ventilation'!$D$3)*'input_cool&amp;vent_evolution'!AV$11,(BF157*$Q157*'input_cooling&amp;ventilation'!$D$3)*'input_cool&amp;vent_evolution'!AV$12)</f>
        <v>797965.33611160482</v>
      </c>
      <c r="EB157">
        <v>0.7001055966209081</v>
      </c>
      <c r="EC157" s="2">
        <f t="shared" si="193"/>
        <v>4947422.1799498973</v>
      </c>
      <c r="ED157" s="2">
        <f>IF($D157=3,(EC157*(1+'input_cool&amp;vent_evolution'!M$10)),EC157*(1+'input_cool&amp;vent_evolution'!M$9))</f>
        <v>5052882.1318411846</v>
      </c>
      <c r="EE157" s="2">
        <f>IF($D157=3,(ED157*(1+'input_cool&amp;vent_evolution'!N$10)),ED157*(1+'input_cool&amp;vent_evolution'!N$9))</f>
        <v>5158450.9287392348</v>
      </c>
      <c r="EF157" s="2">
        <f>IF($D157=3,(EE157*(1+'input_cool&amp;vent_evolution'!O$10)),EE157*(1+'input_cool&amp;vent_evolution'!O$9))</f>
        <v>5264128.5725472672</v>
      </c>
      <c r="EG157" s="2">
        <f>IF($D157=3,(EF157*(1+'input_cool&amp;vent_evolution'!P$10)),EF157*(1+'input_cool&amp;vent_evolution'!P$9))</f>
        <v>5364051.4356419118</v>
      </c>
      <c r="EH157" s="2">
        <f>IF($D157=3,(EG157*(1+'input_cool&amp;vent_evolution'!Q$10)),EG157*(1+'input_cool&amp;vent_evolution'!Q$9))</f>
        <v>5464083.145858014</v>
      </c>
      <c r="EI157" s="2">
        <f>IF($D157=3,(EH157*(1+'input_cool&amp;vent_evolution'!R$10)),EH157*(1+'input_cool&amp;vent_evolution'!R$9))</f>
        <v>5542682.0628346689</v>
      </c>
      <c r="EJ157" s="2">
        <f>IF($D157=3,(EI157*(1+'input_cool&amp;vent_evolution'!S$10)),EI157*(1+'input_cool&amp;vent_evolution'!S$9))</f>
        <v>5621328.747861661</v>
      </c>
      <c r="EK157" s="2">
        <f>IF($D157=3,(EJ157*(1+'input_cool&amp;vent_evolution'!T$10)),EJ157*(1+'input_cool&amp;vent_evolution'!T$9))</f>
        <v>5700023.2005160581</v>
      </c>
      <c r="EL157" s="2">
        <f>IF($D157=3,(EK157*(1+'input_cool&amp;vent_evolution'!U$10)),EK157*(1+'input_cool&amp;vent_evolution'!U$9))</f>
        <v>5778765.4174143178</v>
      </c>
      <c r="EM157" s="2">
        <f>IF($D157=3,(EL157*(1+'input_cool&amp;vent_evolution'!V$10)),EL157*(1+'input_cool&amp;vent_evolution'!V$9))</f>
        <v>5857555.4015170354</v>
      </c>
      <c r="EN157" s="2">
        <f>IF($D157=3,(EM157*(1+'input_cool&amp;vent_evolution'!W$10)),EM157*(1+'input_cool&amp;vent_evolution'!W$9))</f>
        <v>5918833.0592364911</v>
      </c>
      <c r="EO157" s="2">
        <f>IF($D157=3,(EN157*(1+'input_cool&amp;vent_evolution'!X$10)),EN157*(1+'input_cool&amp;vent_evolution'!X$9))</f>
        <v>5980150.6942156544</v>
      </c>
      <c r="EP157" s="2">
        <f>IF($D157=3,(EO157*(1+'input_cool&amp;vent_evolution'!Y$10)),EO157*(1+'input_cool&amp;vent_evolution'!Y$9))</f>
        <v>6041508.3087806944</v>
      </c>
      <c r="EQ157" s="2">
        <f>IF($D157=3,(EP157*(1+'input_cool&amp;vent_evolution'!Z$10)),EP157*(1+'input_cool&amp;vent_evolution'!Z$9))</f>
        <v>6102905.8991251532</v>
      </c>
      <c r="ER157" s="2">
        <f>IF($D157=3,(EQ157*(1+'input_cool&amp;vent_evolution'!AA$10)),EQ157*(1+'input_cool&amp;vent_evolution'!AA$9))</f>
        <v>6164343.4690554859</v>
      </c>
      <c r="ES157" s="2">
        <f>IF($D157=3,(ER157*(1+'input_cool&amp;vent_evolution'!AB$10)),ER157*(1+'input_cool&amp;vent_evolution'!AB$9))</f>
        <v>6207108.7330067605</v>
      </c>
      <c r="ET157" s="2">
        <f>IF($D157=3,(ES157*(1+'input_cool&amp;vent_evolution'!AC$10)),ES157*(1+'input_cool&amp;vent_evolution'!AC$9))</f>
        <v>6249904.0031645857</v>
      </c>
      <c r="EU157" s="2">
        <f>IF($D157=3,(ET157*(1+'input_cool&amp;vent_evolution'!AD$10)),ET157*(1+'input_cool&amp;vent_evolution'!AD$9))</f>
        <v>6292729.2848157296</v>
      </c>
      <c r="EV157" s="2">
        <f>IF($D157=3,(EU157*(1+'input_cool&amp;vent_evolution'!AE$10)),EU157*(1+'input_cool&amp;vent_evolution'!AE$9))</f>
        <v>6335584.5730963694</v>
      </c>
      <c r="EW157" s="2">
        <f>IF($D157=3,(EV157*(1+'input_cool&amp;vent_evolution'!AF$10)),EV157*(1+'input_cool&amp;vent_evolution'!AF$9))</f>
        <v>6378469.8726588553</v>
      </c>
      <c r="EX157" s="2">
        <f>IF($D157=3,(EW157*(1+'input_cool&amp;vent_evolution'!AG$10)),EW157*(1+'input_cool&amp;vent_evolution'!AG$9))</f>
        <v>6405583.6090926332</v>
      </c>
      <c r="EY157" s="2">
        <f>IF($D157=3,(EX157*(1+'input_cool&amp;vent_evolution'!AH$10)),EX157*(1+'input_cool&amp;vent_evolution'!AH$9))</f>
        <v>6432705.4182074387</v>
      </c>
      <c r="EZ157" s="2">
        <f>IF($D157=3,(EY157*(1+'input_cool&amp;vent_evolution'!AI$10)),EY157*(1+'input_cool&amp;vent_evolution'!AI$9))</f>
        <v>6459835.3014835678</v>
      </c>
      <c r="FA157" s="2">
        <f>IF($D157=3,(EZ157*(1+'input_cool&amp;vent_evolution'!AJ$10)),EZ157*(1+'input_cool&amp;vent_evolution'!AJ$9))</f>
        <v>6486973.2572292555</v>
      </c>
      <c r="FB157" s="2">
        <f>IF($D157=3,(FA157*(1+'input_cool&amp;vent_evolution'!AK$10)),FA157*(1+'input_cool&amp;vent_evolution'!AK$9))</f>
        <v>6514119.2818494923</v>
      </c>
      <c r="FC157" s="2">
        <f>IF($D157=3,(FB157*(1+'input_cool&amp;vent_evolution'!AL$10)),FB157*(1+'input_cool&amp;vent_evolution'!AL$9))</f>
        <v>6541273.3831687011</v>
      </c>
      <c r="FD157" s="2">
        <f>IF($D157=3,(FC157*(1+'input_cool&amp;vent_evolution'!AM$10)),FC157*(1+'input_cool&amp;vent_evolution'!AM$9))</f>
        <v>6568435.5546312826</v>
      </c>
      <c r="FE157" s="2">
        <f>IF($D157=3,(FD157*(1+'input_cool&amp;vent_evolution'!AN$10)),FD157*(1+'input_cool&amp;vent_evolution'!AN$9))</f>
        <v>6595605.8002551915</v>
      </c>
      <c r="FF157" s="2">
        <f>IF($D157=3,(FE157*(1+'input_cool&amp;vent_evolution'!AO$10)),FE157*(1+'input_cool&amp;vent_evolution'!AO$9))</f>
        <v>6622784.1175027741</v>
      </c>
      <c r="FG157" s="2">
        <f>IF($D157=3,(FF157*(1+'input_cool&amp;vent_evolution'!AP$10)),FF157*(1+'input_cool&amp;vent_evolution'!AP$9))</f>
        <v>6649970.5080657927</v>
      </c>
      <c r="FH157" s="2">
        <f>IF($D157=3,(FG157*(1+'input_cool&amp;vent_evolution'!AQ$10)),FG157*(1+'input_cool&amp;vent_evolution'!AQ$9))</f>
        <v>6677164.9694066038</v>
      </c>
      <c r="FI157" s="2">
        <f>IF($D157=3,(FH157*(1+'input_cool&amp;vent_evolution'!AR$10)),FH157*(1+'input_cool&amp;vent_evolution'!AR$9))</f>
        <v>6704367.5044857934</v>
      </c>
      <c r="FJ157" s="2">
        <f>IF($D157=3,(FI157*(1+'input_cool&amp;vent_evolution'!AS$10)),FI157*(1+'input_cool&amp;vent_evolution'!AS$9))</f>
        <v>6731578.1114001293</v>
      </c>
      <c r="FK157" s="2">
        <f>IF($D157=3,(FJ157*(1+'input_cool&amp;vent_evolution'!AT$10)),FJ157*(1+'input_cool&amp;vent_evolution'!AT$9))</f>
        <v>6758796.7926872494</v>
      </c>
      <c r="FL157" s="2">
        <f>IF($D157=3,(FK157*(1+'input_cool&amp;vent_evolution'!AU$10)),FK157*(1+'input_cool&amp;vent_evolution'!AU$9))</f>
        <v>6786125.5308731748</v>
      </c>
      <c r="FM157" s="2">
        <f t="shared" si="194"/>
        <v>10525657.562192392</v>
      </c>
      <c r="FN157" s="2">
        <f t="shared" si="195"/>
        <v>10750023.969537118</v>
      </c>
      <c r="FO157" s="2">
        <f t="shared" si="196"/>
        <v>10974621.945004975</v>
      </c>
      <c r="FP157" s="2">
        <f t="shared" si="197"/>
        <v>11199451.492645066</v>
      </c>
      <c r="FQ157" s="2">
        <f t="shared" si="198"/>
        <v>11412037.724689389</v>
      </c>
      <c r="FR157" s="2">
        <f t="shared" si="199"/>
        <v>11624855.529355863</v>
      </c>
      <c r="FS157" s="2">
        <f t="shared" si="200"/>
        <v>11792074.99330382</v>
      </c>
      <c r="FT157" s="2">
        <f t="shared" si="201"/>
        <v>11959396.083941795</v>
      </c>
      <c r="FU157" s="2">
        <f t="shared" si="202"/>
        <v>12126818.800369997</v>
      </c>
      <c r="FV157" s="2">
        <f t="shared" si="203"/>
        <v>12294343.135389926</v>
      </c>
      <c r="FW157" s="2">
        <f t="shared" si="204"/>
        <v>12461969.095300263</v>
      </c>
      <c r="FX157" s="2">
        <f t="shared" si="205"/>
        <v>12592337.521100294</v>
      </c>
      <c r="FY157" s="2">
        <f t="shared" si="206"/>
        <v>12722790.998656705</v>
      </c>
      <c r="FZ157" s="2">
        <f t="shared" si="207"/>
        <v>12853329.532918427</v>
      </c>
      <c r="GA157" s="2">
        <f t="shared" si="208"/>
        <v>12983953.115787212</v>
      </c>
      <c r="GB157" s="2">
        <f t="shared" si="209"/>
        <v>13114661.755361302</v>
      </c>
      <c r="GC157" s="2">
        <f t="shared" si="210"/>
        <v>13205645.000278646</v>
      </c>
      <c r="GD157" s="2">
        <f t="shared" si="211"/>
        <v>13296692.083502771</v>
      </c>
      <c r="GE157" s="2">
        <f t="shared" si="212"/>
        <v>13387803.016281292</v>
      </c>
      <c r="GF157" s="2">
        <f t="shared" si="213"/>
        <v>13478977.788266411</v>
      </c>
      <c r="GG157" s="2">
        <f t="shared" si="214"/>
        <v>13570216.409356019</v>
      </c>
      <c r="GH157" s="2">
        <f t="shared" si="215"/>
        <v>13627900.976096669</v>
      </c>
      <c r="GI157" s="2">
        <f t="shared" si="216"/>
        <v>13685602.717493735</v>
      </c>
      <c r="GJ157" s="2">
        <f t="shared" si="217"/>
        <v>13743321.63669656</v>
      </c>
      <c r="GK157" s="2">
        <f t="shared" si="218"/>
        <v>13801057.730105903</v>
      </c>
      <c r="GL157" s="2">
        <f t="shared" si="219"/>
        <v>13858810.990073368</v>
      </c>
      <c r="GM157" s="2">
        <f t="shared" si="220"/>
        <v>13916581.433245447</v>
      </c>
      <c r="GN157" s="2">
        <f t="shared" si="221"/>
        <v>13974369.045675073</v>
      </c>
      <c r="GO157" s="2">
        <f t="shared" si="222"/>
        <v>14032173.835910464</v>
      </c>
      <c r="GP157" s="2">
        <f t="shared" si="223"/>
        <v>14089995.79855275</v>
      </c>
      <c r="GQ157" s="2">
        <f t="shared" si="224"/>
        <v>14147834.937201163</v>
      </c>
      <c r="GR157" s="2">
        <f t="shared" si="225"/>
        <v>14205691.246456856</v>
      </c>
      <c r="GS157" s="2">
        <f t="shared" si="226"/>
        <v>14263564.732618488</v>
      </c>
      <c r="GT157" s="2">
        <f t="shared" si="227"/>
        <v>14321455.391636921</v>
      </c>
      <c r="GU157" s="2">
        <f t="shared" si="228"/>
        <v>14379363.228910998</v>
      </c>
      <c r="GV157" s="2">
        <f t="shared" si="229"/>
        <v>14437505.212612651</v>
      </c>
      <c r="GW157" s="2">
        <f>IF($D157=3,($N157*$M157*EC157*'input_cooling&amp;ventilation'!$D$3)*'input_cool&amp;vent_evolution'!M$11,($O157*$M157*EC157*'input_cooling&amp;ventilation'!$D$3)*'input_cool&amp;vent_evolution'!M$10)</f>
        <v>2182230.3436864014</v>
      </c>
      <c r="GX157" s="2">
        <f>IF($D157=3,($N157*$M157*ED157*'input_cooling&amp;ventilation'!$D$3)*'input_cool&amp;vent_evolution'!N$11,($O157*$M157*ED157*'input_cooling&amp;ventilation'!$D$3)*'input_cool&amp;vent_evolution'!N$10)</f>
        <v>2062854.0051853231</v>
      </c>
      <c r="GY157" s="2">
        <f>IF($D157=3,($N157*$M157*EE157*'input_cooling&amp;ventilation'!$D$3)*'input_cool&amp;vent_evolution'!O$11,($O157*$M157*EE157*'input_cooling&amp;ventilation'!$D$3)*'input_cool&amp;vent_evolution'!O$10)</f>
        <v>1974254.8118817133</v>
      </c>
      <c r="GZ157" s="2">
        <f>IF($D157=3,($N157*$M157*EF157*'input_cooling&amp;ventilation'!$D$3)*'input_cool&amp;vent_evolution'!P$11,($O157*$M157*EF157*'input_cooling&amp;ventilation'!$D$3)*'input_cool&amp;vent_evolution'!P$10)</f>
        <v>2227240.9170143455</v>
      </c>
      <c r="HA157" s="2">
        <f>IF($D157=3,($N157*$M157*EG157*'input_cooling&amp;ventilation'!$D$3)*'input_cool&amp;vent_evolution'!Q$11,($O157*$M157*EG157*'input_cooling&amp;ventilation'!$D$3)*'input_cool&amp;vent_evolution'!Q$10)</f>
        <v>2455652.1291897669</v>
      </c>
      <c r="HB157" s="2">
        <f>IF($D157=3,($N157*$M157*EH157*'input_cooling&amp;ventilation'!$D$3)*'input_cool&amp;vent_evolution'!R$11,($O157*$M157*EH157*'input_cooling&amp;ventilation'!$D$3)*'input_cool&amp;vent_evolution'!R$10)</f>
        <v>2598403.5729573271</v>
      </c>
      <c r="HC157" s="2">
        <f>IF($D157=3,($N157*$M157*EI157*'input_cooling&amp;ventilation'!$D$3)*'input_cool&amp;vent_evolution'!S$11,($O157*$M157*EI157*'input_cooling&amp;ventilation'!$D$3)*'input_cool&amp;vent_evolution'!S$10)</f>
        <v>2687135.1375029073</v>
      </c>
      <c r="HD157" s="2">
        <f>IF($D157=3,($N157*$M157*EJ157*'input_cooling&amp;ventilation'!$D$3)*'input_cool&amp;vent_evolution'!T$11,($O157*$M157*EJ157*'input_cooling&amp;ventilation'!$D$3)*'input_cool&amp;vent_evolution'!T$10)</f>
        <v>2783302.3994144481</v>
      </c>
      <c r="HE157" s="2">
        <f>IF($D157=3,($N157*$M157*EK157*'input_cooling&amp;ventilation'!$D$3)*'input_cool&amp;vent_evolution'!U$11,($O157*$M157*EK157*'input_cooling&amp;ventilation'!$D$3)*'input_cool&amp;vent_evolution'!U$10)</f>
        <v>3181635.2472514445</v>
      </c>
      <c r="HF157" s="2">
        <f>IF($D157=3,($N157*$M157*EL157*'input_cooling&amp;ventilation'!$D$3)*'input_cool&amp;vent_evolution'!V$11,($O157*$M157*EL157*'input_cooling&amp;ventilation'!$D$3)*'input_cool&amp;vent_evolution'!V$10)</f>
        <v>3198904.0972607234</v>
      </c>
      <c r="HG157" s="2">
        <f>IF($D157=3,($N157*$M157*EM157*'input_cooling&amp;ventilation'!$D$3)*'input_cool&amp;vent_evolution'!W$11,($O157*$M157*EM157*'input_cooling&amp;ventilation'!$D$3)*'input_cool&amp;vent_evolution'!W$10)</f>
        <v>3090122.1846325053</v>
      </c>
      <c r="HH157" s="2">
        <f>IF($D157=3,($N157*$M157*EN157*'input_cooling&amp;ventilation'!$D$3)*'input_cool&amp;vent_evolution'!X$11,($O157*$M157*EN157*'input_cooling&amp;ventilation'!$D$3)*'input_cool&amp;vent_evolution'!X$10)</f>
        <v>3176060.8475726424</v>
      </c>
      <c r="HI157" s="2">
        <f>IF($D157=3,($N157*$M157*EO157*'input_cooling&amp;ventilation'!$D$3)*'input_cool&amp;vent_evolution'!Y$11,($O157*$M157*EO157*'input_cooling&amp;ventilation'!$D$3)*'input_cool&amp;vent_evolution'!Y$10)</f>
        <v>3222333.5424329648</v>
      </c>
      <c r="HJ157" s="2">
        <f>IF($D157=3,($N157*$M157*EP157*'input_cooling&amp;ventilation'!$D$3)*'input_cool&amp;vent_evolution'!Z$11,($O157*$M157*EP157*'input_cooling&amp;ventilation'!$D$3)*'input_cool&amp;vent_evolution'!Z$10)</f>
        <v>3424250.487084094</v>
      </c>
      <c r="HK157" s="2">
        <f>IF($D157=3,($N157*$M157*EQ157*'input_cooling&amp;ventilation'!$D$3)*'input_cool&amp;vent_evolution'!AA$11,($O157*$M157*EQ157*'input_cooling&amp;ventilation'!$D$3)*'input_cool&amp;vent_evolution'!AA$10)</f>
        <v>3416038.2675037151</v>
      </c>
      <c r="HL157" s="2">
        <f>IF($D157=3,($N157*$M157*ER157*'input_cooling&amp;ventilation'!$D$3)*'input_cool&amp;vent_evolution'!AB$11,($O157*$M157*ER157*'input_cooling&amp;ventilation'!$D$3)*'input_cool&amp;vent_evolution'!AB$10)</f>
        <v>3040055.1043981207</v>
      </c>
      <c r="HM157" s="2">
        <f>IF($D157=3,($N157*$M157*ES157*'input_cooling&amp;ventilation'!$D$3)*'input_cool&amp;vent_evolution'!AC$11,($O157*$M157*ES157*'input_cooling&amp;ventilation'!$D$3)*'input_cool&amp;vent_evolution'!AC$10)</f>
        <v>3004118.0882510594</v>
      </c>
      <c r="HN157" s="2">
        <f>IF($D157=3,($N157*$M157*ET157*'input_cooling&amp;ventilation'!$D$3)*'input_cool&amp;vent_evolution'!AD$11,($O157*$M157*ET157*'input_cooling&amp;ventilation'!$D$3)*'input_cool&amp;vent_evolution'!AD$10)</f>
        <v>2940730.5034651258</v>
      </c>
      <c r="HO157" s="2">
        <f>IF($D157=3,($N157*$M157*EU157*'input_cooling&amp;ventilation'!$D$3)*'input_cool&amp;vent_evolution'!AE$11,($O157*$M157*EU157*'input_cooling&amp;ventilation'!$D$3)*'input_cool&amp;vent_evolution'!AE$10)</f>
        <v>2870154.2895936291</v>
      </c>
      <c r="HP157" s="2">
        <f>IF($D157=3,($N157*$M157*EV157*'input_cooling&amp;ventilation'!$D$3)*'input_cool&amp;vent_evolution'!AF$11,($O157*$M157*EV157*'input_cooling&amp;ventilation'!$D$3)*'input_cool&amp;vent_evolution'!AF$10)</f>
        <v>2784355.8567003626</v>
      </c>
      <c r="HQ157" s="2">
        <f>IF($D157=3,($N157*$M157*EW157*'input_cooling&amp;ventilation'!$D$3)*'input_cool&amp;vent_evolution'!AG$11,($O157*$M157*EW157*'input_cooling&amp;ventilation'!$D$3)*'input_cool&amp;vent_evolution'!AG$10)</f>
        <v>2732924.6470724461</v>
      </c>
      <c r="HR157" s="2">
        <f>IF($D157=3,($N157*$M157*EX157*'input_cooling&amp;ventilation'!$D$3)*'input_cool&amp;vent_evolution'!AH$11,($O157*$M157*EX157*'input_cooling&amp;ventilation'!$D$3)*'input_cool&amp;vent_evolution'!AH$10)</f>
        <v>2661109.8227570043</v>
      </c>
      <c r="HS157" s="2">
        <f>IF($D157=3,($N157*$M157*EY157*'input_cooling&amp;ventilation'!$D$3)*'input_cool&amp;vent_evolution'!AI$11,($O157*$M157*EY157*'input_cooling&amp;ventilation'!$D$3)*'input_cool&amp;vent_evolution'!AI$10)</f>
        <v>2589752.1319428589</v>
      </c>
      <c r="HT157" s="2">
        <f>IF($D157=3,($N157*$M157*EZ157*'input_cooling&amp;ventilation'!$D$3)*'input_cool&amp;vent_evolution'!AJ$11,($O157*$M157*EZ157*'input_cooling&amp;ventilation'!$D$3)*'input_cool&amp;vent_evolution'!AJ$10)</f>
        <v>2518921.2391967275</v>
      </c>
      <c r="HU157" s="2">
        <f>IF($D157=3,($N157*$M157*FA157*'input_cooling&amp;ventilation'!$D$3)*'input_cool&amp;vent_evolution'!AK$11,($O157*$M157*FA157*'input_cooling&amp;ventilation'!$D$3)*'input_cool&amp;vent_evolution'!AK$10)</f>
        <v>2471045.3194706556</v>
      </c>
      <c r="HV157" s="2">
        <f>IF($D157=3,($N157*$M157*FB157*'input_cooling&amp;ventilation'!$D$3)*'input_cool&amp;vent_evolution'!AL$11,($O157*$M157*FB157*'input_cooling&amp;ventilation'!$D$3)*'input_cool&amp;vent_evolution'!AL$10)</f>
        <v>2380491.0615781271</v>
      </c>
      <c r="HW157" s="2">
        <f>IF($D157=3,($N157*$M157*FC157*'input_cooling&amp;ventilation'!$D$3)*'input_cool&amp;vent_evolution'!AM$11,($O157*$M157*FC157*'input_cooling&amp;ventilation'!$D$3)*'input_cool&amp;vent_evolution'!AM$10)</f>
        <v>2313542.5874257376</v>
      </c>
      <c r="HX157" s="2">
        <f>IF($D157=3,($N157*$M157*FD157*'input_cooling&amp;ventilation'!$D$3)*'input_cool&amp;vent_evolution'!AN$11,($O157*$M157*FD157*'input_cooling&amp;ventilation'!$D$3)*'input_cool&amp;vent_evolution'!AN$10)</f>
        <v>2247658.5075251232</v>
      </c>
      <c r="HY157" s="2">
        <f>IF($D157=3,($N157*$M157*FE157*'input_cooling&amp;ventilation'!$D$3)*'input_cool&amp;vent_evolution'!AO$11,($O157*$M157*FE157*'input_cooling&amp;ventilation'!$D$3)*'input_cool&amp;vent_evolution'!AO$10)</f>
        <v>2183478.2344785603</v>
      </c>
      <c r="HZ157" s="2">
        <f>IF($D157=3,($N157*$M157*FF157*'input_cooling&amp;ventilation'!$D$3)*'input_cool&amp;vent_evolution'!AP$11,($O157*$M157*FF157*'input_cooling&amp;ventilation'!$D$3)*'input_cool&amp;vent_evolution'!AP$10)</f>
        <v>2121138.7599580367</v>
      </c>
      <c r="IA157" s="2">
        <f>IF($D157=3,($N157*$M157*FG157*'input_cooling&amp;ventilation'!$D$3)*'input_cool&amp;vent_evolution'!AQ$11,($O157*$M157*FG157*'input_cooling&amp;ventilation'!$D$3)*'input_cool&amp;vent_evolution'!AQ$10)</f>
        <v>2060701.3309558814</v>
      </c>
      <c r="IB157" s="2">
        <f>IF($D157=3,($N157*$M157*FH157*'input_cooling&amp;ventilation'!$D$3)*'input_cool&amp;vent_evolution'!AR$11,($O157*$M157*FH157*'input_cooling&amp;ventilation'!$D$3)*'input_cool&amp;vent_evolution'!AR$10)</f>
        <v>2002317.8399952878</v>
      </c>
      <c r="IC157" s="2">
        <f>IF($D157=3,($N157*$M157*FI157*'input_cooling&amp;ventilation'!$D$3)*'input_cool&amp;vent_evolution'!AS$11,($O157*$M157*FI157*'input_cooling&amp;ventilation'!$D$3)*'input_cool&amp;vent_evolution'!AS$10)</f>
        <v>1946125.3768681111</v>
      </c>
      <c r="ID157" s="2">
        <f>IF($D157=3,($N157*$M157*FJ157*'input_cooling&amp;ventilation'!$D$3)*'input_cool&amp;vent_evolution'!AT$11,($O157*$M157*FJ157*'input_cooling&amp;ventilation'!$D$3)*'input_cool&amp;vent_evolution'!AT$10)</f>
        <v>1892276.7975552808</v>
      </c>
      <c r="IE157" s="2">
        <f>IF($D157=3,($N157*$M157*FK157*'input_cooling&amp;ventilation'!$D$3)*'input_cool&amp;vent_evolution'!AU$11,($O157*$M157*FK157*'input_cooling&amp;ventilation'!$D$3)*'input_cool&amp;vent_evolution'!AU$10)</f>
        <v>1899928.0909380978</v>
      </c>
      <c r="IF157" s="2">
        <f>IF($D157=3,($N157*$M157*FL157*'input_cooling&amp;ventilation'!$D$3)*'input_cool&amp;vent_evolution'!AV$11,($O157*$M157*FL157*'input_cooling&amp;ventilation'!$D$3)*'input_cool&amp;vent_evolution'!AV$10)</f>
        <v>1907610.3218087626</v>
      </c>
    </row>
    <row r="158" spans="1:240" x14ac:dyDescent="0.25">
      <c r="A158">
        <v>156</v>
      </c>
      <c r="B158">
        <v>100100</v>
      </c>
      <c r="C158">
        <v>18</v>
      </c>
      <c r="D158">
        <v>3</v>
      </c>
      <c r="E158">
        <v>5</v>
      </c>
      <c r="F158" s="2">
        <v>32990391.611394901</v>
      </c>
      <c r="G158" s="2">
        <v>33703741.023695298</v>
      </c>
      <c r="H158" s="2">
        <v>32990391.611394901</v>
      </c>
      <c r="I158" s="17">
        <v>0.13</v>
      </c>
      <c r="J158">
        <v>2.6894753E-2</v>
      </c>
      <c r="K158" s="2">
        <f t="shared" si="154"/>
        <v>887268.43376173789</v>
      </c>
      <c r="L158" s="2">
        <f t="shared" si="155"/>
        <v>4381486.3330803886</v>
      </c>
      <c r="M158">
        <v>0.629</v>
      </c>
      <c r="N158" s="17">
        <f>'input_cooling&amp;ventilation'!$D$5</f>
        <v>57.500092182043396</v>
      </c>
      <c r="O158" s="45">
        <f>'input_cooling&amp;ventilation'!$D$6</f>
        <v>19.328678831353667</v>
      </c>
      <c r="P158" s="45">
        <f>'input_cooling&amp;ventilation'!$C$5</f>
        <v>50.351688737400465</v>
      </c>
      <c r="Q158" s="45">
        <f>'input_cooling&amp;ventilation'!$C$6</f>
        <v>32.240814214248743</v>
      </c>
      <c r="R158">
        <v>17</v>
      </c>
      <c r="S158">
        <v>12</v>
      </c>
      <c r="T158">
        <v>14</v>
      </c>
      <c r="U158" s="2">
        <f t="shared" si="156"/>
        <v>1405043.3429035286</v>
      </c>
      <c r="V158" s="2">
        <f t="shared" si="157"/>
        <v>6525138.9824039768</v>
      </c>
      <c r="W158" s="2">
        <v>6218651.4306422677</v>
      </c>
      <c r="X158" s="57">
        <f>IF($D158=3,(W158*(1+'input_cool&amp;vent_evolution'!M$11)),(W158*(1+'input_cool&amp;vent_evolution'!M$12)))</f>
        <v>6311541.4257909618</v>
      </c>
      <c r="Y158" s="57">
        <f>IF($D158=3,(X158*(1+'input_cool&amp;vent_evolution'!N$11)),(X158*(1+'input_cool&amp;vent_evolution'!N$12)))</f>
        <v>6398801.5585520519</v>
      </c>
      <c r="Z158" s="57">
        <f>IF($D158=3,(Y158*(1+'input_cool&amp;vent_evolution'!O$11)),(Y158*(1+'input_cool&amp;vent_evolution'!O$12)))</f>
        <v>6481735.7568641659</v>
      </c>
      <c r="AA158" s="57">
        <f>IF($D158=3,(Z158*(1+'input_cool&amp;vent_evolution'!P$11)),(Z158*(1+'input_cool&amp;vent_evolution'!P$12)))</f>
        <v>6574607.4017930413</v>
      </c>
      <c r="AB158" s="57">
        <f>IF($D158=3,(AA158*(1+'input_cool&amp;vent_evolution'!Q$11)),(AA158*(1+'input_cool&amp;vent_evolution'!Q$12)))</f>
        <v>6676535.7161566047</v>
      </c>
      <c r="AC158" s="57">
        <f>IF($D158=3,(AB158*(1+'input_cool&amp;vent_evolution'!R$11)),(AB158*(1+'input_cool&amp;vent_evolution'!R$12)))</f>
        <v>6784056.2939106897</v>
      </c>
      <c r="AD158" s="57">
        <f>IF($D158=3,(AC158*(1+'input_cool&amp;vent_evolution'!S$11)),(AC158*(1+'input_cool&amp;vent_evolution'!S$12)))</f>
        <v>6895437.0318061952</v>
      </c>
      <c r="AE158" s="57">
        <f>IF($D158=3,(AD158*(1+'input_cool&amp;vent_evolution'!T$11)),(AD158*(1+'input_cool&amp;vent_evolution'!T$12)))</f>
        <v>7011057.3908458827</v>
      </c>
      <c r="AF158" s="57">
        <f>IF($D158=3,(AE158*(1+'input_cool&amp;vent_evolution'!U$11)),(AE158*(1+'input_cool&amp;vent_evolution'!U$12)))</f>
        <v>7143585.6201300016</v>
      </c>
      <c r="AG158" s="57">
        <f>IF($D158=3,(AF158*(1+'input_cool&amp;vent_evolution'!V$11)),(AF158*(1+'input_cool&amp;vent_evolution'!V$12)))</f>
        <v>7277501.9433027506</v>
      </c>
      <c r="AH158" s="57">
        <f>IF($D158=3,(AG158*(1+'input_cool&amp;vent_evolution'!W$11)),(AG158*(1+'input_cool&amp;vent_evolution'!W$12)))</f>
        <v>7407516.7110251561</v>
      </c>
      <c r="AI158" s="57">
        <f>IF($D158=3,(AH158*(1+'input_cool&amp;vent_evolution'!X$11)),(AH158*(1+'input_cool&amp;vent_evolution'!X$12)))</f>
        <v>7542126.446399211</v>
      </c>
      <c r="AJ158" s="57">
        <f>IF($D158=3,(AI158*(1+'input_cool&amp;vent_evolution'!Y$11)),(AI158*(1+'input_cool&amp;vent_evolution'!Y$12)))</f>
        <v>7679753.3315084549</v>
      </c>
      <c r="AK158" s="57">
        <f>IF($D158=3,(AJ158*(1+'input_cool&amp;vent_evolution'!Z$11)),(AJ158*(1+'input_cool&amp;vent_evolution'!Z$12)))</f>
        <v>7827160.4740075702</v>
      </c>
      <c r="AL158" s="57">
        <f>IF($D158=3,(AK158*(1+'input_cool&amp;vent_evolution'!AA$11)),(AK158*(1+'input_cool&amp;vent_evolution'!AA$12)))</f>
        <v>7975528.8690395858</v>
      </c>
      <c r="AM158" s="57">
        <f>IF($D158=3,(AL158*(1+'input_cool&amp;vent_evolution'!AB$11)),(AL158*(1+'input_cool&amp;vent_evolution'!AB$12)))</f>
        <v>8108729.1759251729</v>
      </c>
      <c r="AN158" s="57">
        <f>IF($D158=3,(AM158*(1+'input_cool&amp;vent_evolution'!AC$11)),(AM158*(1+'input_cool&amp;vent_evolution'!AC$12)))</f>
        <v>8241631.1861596406</v>
      </c>
      <c r="AO158" s="57">
        <f>IF($D158=3,(AN158*(1+'input_cool&amp;vent_evolution'!AD$11)),(AN158*(1+'input_cool&amp;vent_evolution'!AD$12)))</f>
        <v>8372955.8092032885</v>
      </c>
      <c r="AP158" s="57">
        <f>IF($D158=3,(AO158*(1+'input_cool&amp;vent_evolution'!AE$11)),(AO158*(1+'input_cool&amp;vent_evolution'!AE$12)))</f>
        <v>8502284.8633276634</v>
      </c>
      <c r="AQ158" s="57">
        <f>IF($D158=3,(AP158*(1+'input_cool&amp;vent_evolution'!AF$11)),(AP158*(1+'input_cool&amp;vent_evolution'!AF$12)))</f>
        <v>8628823.9822261222</v>
      </c>
      <c r="AR158" s="57">
        <f>IF($D158=3,(AQ158*(1+'input_cool&amp;vent_evolution'!AG$11)),(AQ158*(1+'input_cool&amp;vent_evolution'!AG$12)))</f>
        <v>8754026.7316844501</v>
      </c>
      <c r="AS158" s="57">
        <f>IF($D158=3,(AR158*(1+'input_cool&amp;vent_evolution'!AH$11)),(AR158*(1+'input_cool&amp;vent_evolution'!AH$12)))</f>
        <v>8877184.8570192307</v>
      </c>
      <c r="AT158" s="57">
        <f>IF($D158=3,(AS158*(1+'input_cool&amp;vent_evolution'!AI$11)),(AS158*(1+'input_cool&amp;vent_evolution'!AI$12)))</f>
        <v>8998214.2643572465</v>
      </c>
      <c r="AU158" s="57">
        <f>IF($D158=3,(AT158*(1+'input_cool&amp;vent_evolution'!AJ$11)),(AT158*(1+'input_cool&amp;vent_evolution'!AJ$12)))</f>
        <v>9117037.2828026488</v>
      </c>
      <c r="AV158" s="57">
        <f>IF($D158=3,(AU158*(1+'input_cool&amp;vent_evolution'!AK$11)),(AU158*(1+'input_cool&amp;vent_evolution'!AK$12)))</f>
        <v>9234647.0637508016</v>
      </c>
      <c r="AW158" s="57">
        <f>IF($D158=3,(AV158*(1+'input_cool&amp;vent_evolution'!AL$11)),(AV158*(1+'input_cool&amp;vent_evolution'!AL$12)))</f>
        <v>9348930.2282655314</v>
      </c>
      <c r="AX158" s="57">
        <f>IF($D158=3,(AW158*(1+'input_cool&amp;vent_evolution'!AM$11)),(AW158*(1+'input_cool&amp;vent_evolution'!AM$12)))</f>
        <v>9460907.0725385938</v>
      </c>
      <c r="AY158" s="57">
        <f>IF($D158=3,(AX158*(1+'input_cool&amp;vent_evolution'!AN$11)),(AX158*(1+'input_cool&amp;vent_evolution'!AN$12)))</f>
        <v>9570542.8420730848</v>
      </c>
      <c r="AZ158" s="57">
        <f>IF($D158=3,(AY158*(1+'input_cool&amp;vent_evolution'!AO$11)),(AY158*(1+'input_cool&amp;vent_evolution'!AO$12)))</f>
        <v>9677838.4277862441</v>
      </c>
      <c r="BA158" s="57">
        <f>IF($D158=3,(AZ158*(1+'input_cool&amp;vent_evolution'!AP$11)),(AZ158*(1+'input_cool&amp;vent_evolution'!AP$12)))</f>
        <v>9782806.6775715463</v>
      </c>
      <c r="BB158" s="57">
        <f>IF($D158=3,(BA158*(1+'input_cool&amp;vent_evolution'!AQ$11)),(BA158*(1+'input_cool&amp;vent_evolution'!AQ$12)))</f>
        <v>9885468.7225571945</v>
      </c>
      <c r="BC158" s="57">
        <f>IF($D158=3,(BB158*(1+'input_cool&amp;vent_evolution'!AR$11)),(BB158*(1+'input_cool&amp;vent_evolution'!AR$12)))</f>
        <v>9985858.4520959686</v>
      </c>
      <c r="BD158" s="57">
        <f>IF($D158=3,(BC158*(1+'input_cool&amp;vent_evolution'!AS$11)),(BC158*(1+'input_cool&amp;vent_evolution'!AS$12)))</f>
        <v>10084021.834939161</v>
      </c>
      <c r="BE158" s="57">
        <f>IF($D158=3,(BD158*(1+'input_cool&amp;vent_evolution'!AT$11)),(BD158*(1+'input_cool&amp;vent_evolution'!AT$12)))</f>
        <v>10180017.729344331</v>
      </c>
      <c r="BF158" s="57">
        <f>IF($D158=3,(BE158*(1+'input_cool&amp;vent_evolution'!AU$11)),(BE158*(1+'input_cool&amp;vent_evolution'!AU$12)))</f>
        <v>10276927.466648048</v>
      </c>
      <c r="BG158" s="57">
        <f>IF($D158=3,(BF158*(1+'input_cool&amp;vent_evolution'!AV$11)),(BF158*(1+'input_cool&amp;vent_evolution'!AV$12)))</f>
        <v>10374759.746272806</v>
      </c>
      <c r="BH158" s="2">
        <f t="shared" si="230"/>
        <v>14068016.368293881</v>
      </c>
      <c r="BI158" s="2">
        <f t="shared" si="158"/>
        <v>14278154.850371111</v>
      </c>
      <c r="BJ158" s="2">
        <f t="shared" si="159"/>
        <v>14475557.291989509</v>
      </c>
      <c r="BK158" s="2">
        <f t="shared" si="160"/>
        <v>14663173.477324668</v>
      </c>
      <c r="BL158" s="2">
        <f t="shared" si="161"/>
        <v>14873270.446994323</v>
      </c>
      <c r="BM158" s="2">
        <f t="shared" si="162"/>
        <v>15103855.680923587</v>
      </c>
      <c r="BN158" s="2">
        <f t="shared" si="163"/>
        <v>15347091.897753427</v>
      </c>
      <c r="BO158" s="2">
        <f t="shared" si="164"/>
        <v>15599060.682513693</v>
      </c>
      <c r="BP158" s="2">
        <f t="shared" si="165"/>
        <v>15860620.46305768</v>
      </c>
      <c r="BQ158" s="2">
        <f t="shared" si="166"/>
        <v>16160429.725503741</v>
      </c>
      <c r="BR158" s="2">
        <f t="shared" si="167"/>
        <v>16463379.174815679</v>
      </c>
      <c r="BS158" s="2">
        <f t="shared" si="168"/>
        <v>16757502.410510497</v>
      </c>
      <c r="BT158" s="2">
        <f t="shared" si="169"/>
        <v>17062020.51732105</v>
      </c>
      <c r="BU158" s="2">
        <f t="shared" si="170"/>
        <v>17373364.109099466</v>
      </c>
      <c r="BV158" s="2">
        <f t="shared" si="171"/>
        <v>17706832.887115024</v>
      </c>
      <c r="BW158" s="2">
        <f t="shared" si="172"/>
        <v>18042476.238913618</v>
      </c>
      <c r="BX158" s="2">
        <f t="shared" si="173"/>
        <v>18343805.895098362</v>
      </c>
      <c r="BY158" s="2">
        <f t="shared" si="174"/>
        <v>18644460.735815901</v>
      </c>
      <c r="BZ158" s="2">
        <f t="shared" si="175"/>
        <v>18941547.164785799</v>
      </c>
      <c r="CA158" s="2">
        <f t="shared" si="176"/>
        <v>19234119.158989012</v>
      </c>
      <c r="CB158" s="2">
        <f t="shared" si="177"/>
        <v>19520379.679577339</v>
      </c>
      <c r="CC158" s="2">
        <f t="shared" si="178"/>
        <v>19803617.025870156</v>
      </c>
      <c r="CD158" s="2">
        <f t="shared" si="179"/>
        <v>20082228.963268798</v>
      </c>
      <c r="CE158" s="2">
        <f t="shared" si="180"/>
        <v>20356025.252137214</v>
      </c>
      <c r="CF158" s="2">
        <f t="shared" si="181"/>
        <v>20624830.183087874</v>
      </c>
      <c r="CG158" s="2">
        <f t="shared" si="182"/>
        <v>20890890.492449705</v>
      </c>
      <c r="CH158" s="2">
        <f t="shared" si="183"/>
        <v>21149425.232166994</v>
      </c>
      <c r="CI158" s="2">
        <f t="shared" si="184"/>
        <v>21402742.546326317</v>
      </c>
      <c r="CJ158" s="2">
        <f t="shared" si="185"/>
        <v>21650763.812281467</v>
      </c>
      <c r="CK158" s="2">
        <f t="shared" si="186"/>
        <v>21893491.045491662</v>
      </c>
      <c r="CL158" s="2">
        <f t="shared" si="187"/>
        <v>22130953.310839806</v>
      </c>
      <c r="CM158" s="2">
        <f t="shared" si="188"/>
        <v>22363198.41178631</v>
      </c>
      <c r="CN158" s="2">
        <f t="shared" si="189"/>
        <v>22590303.013822861</v>
      </c>
      <c r="CO158" s="2">
        <f t="shared" si="190"/>
        <v>22812371.108812153</v>
      </c>
      <c r="CP158" s="2">
        <f t="shared" si="191"/>
        <v>23029535.847637441</v>
      </c>
      <c r="CQ158" s="2">
        <f t="shared" si="192"/>
        <v>23248767.908775002</v>
      </c>
      <c r="CR158" s="2">
        <f>IF($D158=3,(W158*$P158*$M158*'input_cooling&amp;ventilation'!$D$3)*'input_cool&amp;vent_evolution'!M$11,(W158*$Q158*'input_cooling&amp;ventilation'!$D$3)*'input_cool&amp;vent_evolution'!M$12)</f>
        <v>2401946.5162747363</v>
      </c>
      <c r="CS158" s="2">
        <f>IF($D158=3,(X158*$P158*$M158*'input_cooling&amp;ventilation'!$D$3)*'input_cool&amp;vent_evolution'!N$11,(X158*$Q158*'input_cooling&amp;ventilation'!$D$3)*'input_cool&amp;vent_evolution'!N$12)</f>
        <v>2256369.7151632304</v>
      </c>
      <c r="CT158" s="2">
        <f>IF($D158=3,(Y158*$P158*$M158*'input_cooling&amp;ventilation'!$D$3)*'input_cool&amp;vent_evolution'!O$11,(Y158*$Q158*'input_cooling&amp;ventilation'!$D$3)*'input_cool&amp;vent_evolution'!O$12)</f>
        <v>2144509.8408816233</v>
      </c>
      <c r="CU158" s="2">
        <f>IF($D158=3,(Z158*$P158*$M158*'input_cooling&amp;ventilation'!$D$3)*'input_cool&amp;vent_evolution'!P$11,(Z158*$Q158*'input_cooling&amp;ventilation'!$D$3)*'input_cool&amp;vent_evolution'!P$12)</f>
        <v>2401472.0168790189</v>
      </c>
      <c r="CV158" s="2">
        <f>IF($D158=3,(AA158*$P158*$M158*'input_cooling&amp;ventilation'!$D$3)*'input_cool&amp;vent_evolution'!Q$11,(AA158*$Q158*'input_cooling&amp;ventilation'!$D$3)*'input_cool&amp;vent_evolution'!Q$12)</f>
        <v>2635659.0847422252</v>
      </c>
      <c r="CW158" s="2">
        <f>IF($D158=3,(AB158*$P158*$M158*'input_cooling&amp;ventilation'!$D$3)*'input_cool&amp;vent_evolution'!R$11,(AB158*$Q158*'input_cooling&amp;ventilation'!$D$3)*'input_cool&amp;vent_evolution'!R$12)</f>
        <v>2780263.6521927053</v>
      </c>
      <c r="CX158" s="2">
        <f>IF($D158=3,(AC158*$P158*$M158*'input_cooling&amp;ventilation'!$D$3)*'input_cool&amp;vent_evolution'!S$11,(AC158*$Q158*'input_cooling&amp;ventilation'!$D$3)*'input_cool&amp;vent_evolution'!S$12)</f>
        <v>2880079.5493633784</v>
      </c>
      <c r="CY158" s="2">
        <f>IF($D158=3,(AD158*$P158*$M158*'input_cooling&amp;ventilation'!$D$3)*'input_cool&amp;vent_evolution'!T$11,(AD158*$Q158*'input_cooling&amp;ventilation'!$D$3)*'input_cool&amp;vent_evolution'!T$12)</f>
        <v>2989707.5369770448</v>
      </c>
      <c r="CZ158" s="2">
        <f>IF($D158=3,(AE158*$P158*$M158*'input_cooling&amp;ventilation'!$D$3)*'input_cool&amp;vent_evolution'!U$11,(AE158*$Q158*'input_cooling&amp;ventilation'!$D$3)*'input_cool&amp;vent_evolution'!U$12)</f>
        <v>3426910.7036499125</v>
      </c>
      <c r="DA158" s="2">
        <f>IF($D158=3,(AF158*$P158*$M158*'input_cooling&amp;ventilation'!$D$3)*'input_cool&amp;vent_evolution'!V$11,(AF158*$Q158*'input_cooling&amp;ventilation'!$D$3)*'input_cool&amp;vent_evolution'!V$12)</f>
        <v>3462803.9909164216</v>
      </c>
      <c r="DB158" s="2">
        <f>IF($D158=3,(AG158*$P158*$M158*'input_cooling&amp;ventilation'!$D$3)*'input_cool&amp;vent_evolution'!W$11,(AG158*$Q158*'input_cooling&amp;ventilation'!$D$3)*'input_cool&amp;vent_evolution'!W$12)</f>
        <v>3361917.6951748529</v>
      </c>
      <c r="DC158" s="2">
        <f>IF($D158=3,(AH158*$P158*$M158*'input_cooling&amp;ventilation'!$D$3)*'input_cool&amp;vent_evolution'!X$11,(AH158*$Q158*'input_cooling&amp;ventilation'!$D$3)*'input_cool&amp;vent_evolution'!X$12)</f>
        <v>3480734.2213852867</v>
      </c>
      <c r="DD158" s="2">
        <f>IF($D158=3,(AI158*$P158*$M158*'input_cooling&amp;ventilation'!$D$3)*'input_cool&amp;vent_evolution'!Y$11,(AI158*$Q158*'input_cooling&amp;ventilation'!$D$3)*'input_cool&amp;vent_evolution'!Y$12)</f>
        <v>3558751.5825006277</v>
      </c>
      <c r="DE158" s="2">
        <f>IF($D158=3,(AJ158*$P158*$M158*'input_cooling&amp;ventilation'!$D$3)*'input_cool&amp;vent_evolution'!Z$11,(AJ158*$Q158*'input_cooling&amp;ventilation'!$D$3)*'input_cool&amp;vent_evolution'!Z$12)</f>
        <v>3811649.1645089942</v>
      </c>
      <c r="DF158" s="2">
        <f>IF($D158=3,(AK158*$P158*$M158*'input_cooling&amp;ventilation'!$D$3)*'input_cool&amp;vent_evolution'!AA$11,(AK158*$Q158*'input_cooling&amp;ventilation'!$D$3)*'input_cool&amp;vent_evolution'!AA$12)</f>
        <v>3836505.2016846123</v>
      </c>
      <c r="DG158" s="2">
        <f>IF($D158=3,(AL158*$P158*$M158*'input_cooling&amp;ventilation'!$D$3)*'input_cool&amp;vent_evolution'!AB$11,(AL158*$Q158*'input_cooling&amp;ventilation'!$D$3)*'input_cool&amp;vent_evolution'!AB$12)</f>
        <v>3444289.2647202378</v>
      </c>
      <c r="DH158" s="2">
        <f>IF($D158=3,(AM158*$P158*$M158*'input_cooling&amp;ventilation'!$D$3)*'input_cool&amp;vent_evolution'!AC$11,(AM158*$Q158*'input_cooling&amp;ventilation'!$D$3)*'input_cool&amp;vent_evolution'!AC$12)</f>
        <v>3436575.9194797138</v>
      </c>
      <c r="DI158" s="2">
        <f>IF($D158=3,(AN158*$P158*$M158*'input_cooling&amp;ventilation'!$D$3)*'input_cool&amp;vent_evolution'!AD$11,(AN158*$Q158*'input_cooling&amp;ventilation'!$D$3)*'input_cool&amp;vent_evolution'!AD$12)</f>
        <v>3395787.8920743968</v>
      </c>
      <c r="DJ158" s="2">
        <f>IF($D158=3,(AO158*$P158*$M158*'input_cooling&amp;ventilation'!$D$3)*'input_cool&amp;vent_evolution'!AE$11,(AO158*$Q158*'input_cooling&amp;ventilation'!$D$3)*'input_cool&amp;vent_evolution'!AE$12)</f>
        <v>3344186.5349425958</v>
      </c>
      <c r="DK158" s="2">
        <f>IF($D158=3,(AP158*$P158*$M158*'input_cooling&amp;ventilation'!$D$3)*'input_cool&amp;vent_evolution'!AF$11,(AP158*$Q158*'input_cooling&amp;ventilation'!$D$3)*'input_cool&amp;vent_evolution'!AF$12)</f>
        <v>3272044.4793230277</v>
      </c>
      <c r="DL158" s="2">
        <f>IF($D158=3,(AQ158*$P158*$M158*'input_cooling&amp;ventilation'!$D$3)*'input_cool&amp;vent_evolution'!AG$11,(AQ158*$Q158*'input_cooling&amp;ventilation'!$D$3)*'input_cool&amp;vent_evolution'!AG$12)</f>
        <v>3237488.6811873787</v>
      </c>
      <c r="DM158" s="2">
        <f>IF($D158=3,(AR158*$P158*$M158*'input_cooling&amp;ventilation'!$D$3)*'input_cool&amp;vent_evolution'!AH$11,(AR158*$Q158*'input_cooling&amp;ventilation'!$D$3)*'input_cool&amp;vent_evolution'!AH$12)</f>
        <v>3184618.856156352</v>
      </c>
      <c r="DN158" s="2">
        <f>IF($D158=3,(AS158*$P158*$M158*'input_cooling&amp;ventilation'!$D$3)*'input_cool&amp;vent_evolution'!AI$11,(AS158*$Q158*'input_cooling&amp;ventilation'!$D$3)*'input_cool&amp;vent_evolution'!AI$12)</f>
        <v>3129574.53444786</v>
      </c>
      <c r="DO158" s="2">
        <f>IF($D158=3,(AT158*$P158*$M158*'input_cooling&amp;ventilation'!$D$3)*'input_cool&amp;vent_evolution'!AJ$11,(AT158*$Q158*'input_cooling&amp;ventilation'!$D$3)*'input_cool&amp;vent_evolution'!AJ$12)</f>
        <v>3072521.8012049296</v>
      </c>
      <c r="DP158" s="2">
        <f>IF($D158=3,(AU158*$P158*$M158*'input_cooling&amp;ventilation'!$D$3)*'input_cool&amp;vent_evolution'!AK$11,(AU158*$Q158*'input_cooling&amp;ventilation'!$D$3)*'input_cool&amp;vent_evolution'!AK$12)</f>
        <v>3041149.9449004424</v>
      </c>
      <c r="DQ158" s="2">
        <f>IF($D158=3,(AV158*$P158*$M158*'input_cooling&amp;ventilation'!$D$3)*'input_cool&amp;vent_evolution'!AL$11,(AV158*$Q158*'input_cooling&amp;ventilation'!$D$3)*'input_cool&amp;vent_evolution'!AL$12)</f>
        <v>2955130.4038244411</v>
      </c>
      <c r="DR158" s="2">
        <f>IF($D158=3,(AW158*$P158*$M158*'input_cooling&amp;ventilation'!$D$3)*'input_cool&amp;vent_evolution'!AM$11,(AW158*$Q158*'input_cooling&amp;ventilation'!$D$3)*'input_cool&amp;vent_evolution'!AM$12)</f>
        <v>2895493.6489616106</v>
      </c>
      <c r="DS158" s="2">
        <f>IF($D158=3,(AX158*$P158*$M158*'input_cooling&amp;ventilation'!$D$3)*'input_cool&amp;vent_evolution'!AN$11,(AX158*$Q158*'input_cooling&amp;ventilation'!$D$3)*'input_cool&amp;vent_evolution'!AN$12)</f>
        <v>2834958.2134322273</v>
      </c>
      <c r="DT158" s="2">
        <f>IF($D158=3,(AY158*$P158*$M158*'input_cooling&amp;ventilation'!$D$3)*'input_cool&amp;vent_evolution'!AO$11,(AY158*$Q158*'input_cooling&amp;ventilation'!$D$3)*'input_cool&amp;vent_evolution'!AO$12)</f>
        <v>2774445.8152122614</v>
      </c>
      <c r="DU158" s="2">
        <f>IF($D158=3,(AZ158*$P158*$M158*'input_cooling&amp;ventilation'!$D$3)*'input_cool&amp;vent_evolution'!AP$11,(AZ158*$Q158*'input_cooling&amp;ventilation'!$D$3)*'input_cool&amp;vent_evolution'!AP$12)</f>
        <v>2714265.6374097532</v>
      </c>
      <c r="DV158" s="2">
        <f>IF($D158=3,(BA158*$P158*$M158*'input_cooling&amp;ventilation'!$D$3)*'input_cool&amp;vent_evolution'!AQ$11,(BA158*$Q158*'input_cooling&amp;ventilation'!$D$3)*'input_cool&amp;vent_evolution'!AQ$12)</f>
        <v>2654631.8676429098</v>
      </c>
      <c r="DW158" s="2">
        <f>IF($D158=3,(BB158*$P158*$M158*'input_cooling&amp;ventilation'!$D$3)*'input_cool&amp;vent_evolution'!AR$11,(BB158*$Q158*'input_cooling&amp;ventilation'!$D$3)*'input_cool&amp;vent_evolution'!AR$12)</f>
        <v>2595874.4076736094</v>
      </c>
      <c r="DX158" s="2">
        <f>IF($D158=3,(BC158*$P158*$M158*'input_cooling&amp;ventilation'!$D$3)*'input_cool&amp;vent_evolution'!AS$11,(BC158*$Q158*'input_cooling&amp;ventilation'!$D$3)*'input_cool&amp;vent_evolution'!AS$12)</f>
        <v>2538305.6062013861</v>
      </c>
      <c r="DY158" s="2">
        <f>IF($D158=3,(BD158*$P158*$M158*'input_cooling&amp;ventilation'!$D$3)*'input_cool&amp;vent_evolution'!AT$11,(BD158*$Q158*'input_cooling&amp;ventilation'!$D$3)*'input_cool&amp;vent_evolution'!AT$12)</f>
        <v>2482258.7596659875</v>
      </c>
      <c r="DZ158" s="2">
        <f>IF($D158=3,(BE158*$P158*$M158*'input_cooling&amp;ventilation'!$D$3)*'input_cool&amp;vent_evolution'!AU$11,(BE158*$Q158*'input_cooling&amp;ventilation'!$D$3)*'input_cool&amp;vent_evolution'!AU$12)</f>
        <v>2505888.8800365715</v>
      </c>
      <c r="EA158" s="2">
        <f>IF($D158=3,(BF158*$P158*$M158*'input_cooling&amp;ventilation'!$D$3)*'input_cool&amp;vent_evolution'!AV$11,(BF158*$Q158*'input_cooling&amp;ventilation'!$D$3)*'input_cool&amp;vent_evolution'!AV$12)</f>
        <v>2529743.9497951078</v>
      </c>
      <c r="EB158">
        <v>0.7</v>
      </c>
      <c r="EC158" s="2">
        <f t="shared" si="193"/>
        <v>23093274.127976429</v>
      </c>
      <c r="ED158" s="2">
        <f>IF($D158=3,(EC158*(1+'input_cool&amp;vent_evolution'!M$10)),EC158*(1+'input_cool&amp;vent_evolution'!M$9))</f>
        <v>23585533.629989125</v>
      </c>
      <c r="EE158" s="2">
        <f>IF($D158=3,(ED158*(1+'input_cool&amp;vent_evolution'!N$10)),ED158*(1+'input_cool&amp;vent_evolution'!N$9))</f>
        <v>24078301.192055564</v>
      </c>
      <c r="EF158" s="2">
        <f>IF($D158=3,(EE158*(1+'input_cool&amp;vent_evolution'!O$10)),EE158*(1+'input_cool&amp;vent_evolution'!O$9))</f>
        <v>24571576.823059477</v>
      </c>
      <c r="EG158" s="2">
        <f>IF($D158=3,(EF158*(1+'input_cool&amp;vent_evolution'!P$10)),EF158*(1+'input_cool&amp;vent_evolution'!P$9))</f>
        <v>25037990.641239081</v>
      </c>
      <c r="EH158" s="2">
        <f>IF($D158=3,(EG158*(1+'input_cool&amp;vent_evolution'!Q$10)),EG158*(1+'input_cool&amp;vent_evolution'!Q$9))</f>
        <v>25504912.52934327</v>
      </c>
      <c r="EI158" s="2">
        <f>IF($D158=3,(EH158*(1+'input_cool&amp;vent_evolution'!R$10)),EH158*(1+'input_cool&amp;vent_evolution'!R$9))</f>
        <v>25871791.738330107</v>
      </c>
      <c r="EJ158" s="2">
        <f>IF($D158=3,(EI158*(1+'input_cool&amp;vent_evolution'!S$10)),EI158*(1+'input_cool&amp;vent_evolution'!S$9))</f>
        <v>26238893.916095611</v>
      </c>
      <c r="EK158" s="2">
        <f>IF($D158=3,(EJ158*(1+'input_cool&amp;vent_evolution'!T$10)),EJ158*(1+'input_cool&amp;vent_evolution'!T$9))</f>
        <v>26606219.060665637</v>
      </c>
      <c r="EL158" s="2">
        <f>IF($D158=3,(EK158*(1+'input_cool&amp;vent_evolution'!U$10)),EK158*(1+'input_cool&amp;vent_evolution'!U$9))</f>
        <v>26973767.156246699</v>
      </c>
      <c r="EM158" s="2">
        <f>IF($D158=3,(EL158*(1+'input_cool&amp;vent_evolution'!V$10)),EL158*(1+'input_cool&amp;vent_evolution'!V$9))</f>
        <v>27341538.216658082</v>
      </c>
      <c r="EN158" s="2">
        <f>IF($D158=3,(EM158*(1+'input_cool&amp;vent_evolution'!W$10)),EM158*(1+'input_cool&amp;vent_evolution'!W$9))</f>
        <v>27627566.312940344</v>
      </c>
      <c r="EO158" s="2">
        <f>IF($D158=3,(EN158*(1+'input_cool&amp;vent_evolution'!X$10)),EN158*(1+'input_cool&amp;vent_evolution'!X$9))</f>
        <v>27913781.0126261</v>
      </c>
      <c r="EP158" s="2">
        <f>IF($D158=3,(EO158*(1+'input_cool&amp;vent_evolution'!Y$10)),EO158*(1+'input_cool&amp;vent_evolution'!Y$9))</f>
        <v>28200182.326573301</v>
      </c>
      <c r="EQ158" s="2">
        <f>IF($D158=3,(EP158*(1+'input_cool&amp;vent_evolution'!Z$10)),EP158*(1+'input_cool&amp;vent_evolution'!Z$9))</f>
        <v>28486770.237014398</v>
      </c>
      <c r="ER158" s="2">
        <f>IF($D158=3,(EQ158*(1+'input_cool&amp;vent_evolution'!AA$10)),EQ158*(1+'input_cool&amp;vent_evolution'!AA$9))</f>
        <v>28773544.761716932</v>
      </c>
      <c r="ES158" s="2">
        <f>IF($D158=3,(ER158*(1+'input_cool&amp;vent_evolution'!AB$10)),ER158*(1+'input_cool&amp;vent_evolution'!AB$9))</f>
        <v>28973161.840603869</v>
      </c>
      <c r="ET158" s="2">
        <f>IF($D158=3,(ES158*(1+'input_cool&amp;vent_evolution'!AC$10)),ES158*(1+'input_cool&amp;vent_evolution'!AC$9))</f>
        <v>29172918.980623297</v>
      </c>
      <c r="EU158" s="2">
        <f>IF($D158=3,(ET158*(1+'input_cool&amp;vent_evolution'!AD$10)),ET158*(1+'input_cool&amp;vent_evolution'!AD$9))</f>
        <v>29372816.206452463</v>
      </c>
      <c r="EV158" s="2">
        <f>IF($D158=3,(EU158*(1+'input_cool&amp;vent_evolution'!AE$10)),EU158*(1+'input_cool&amp;vent_evolution'!AE$9))</f>
        <v>29572853.49538831</v>
      </c>
      <c r="EW158" s="2">
        <f>IF($D158=3,(EV158*(1+'input_cool&amp;vent_evolution'!AF$10)),EV158*(1+'input_cool&amp;vent_evolution'!AF$9))</f>
        <v>29773030.869146802</v>
      </c>
      <c r="EX158" s="2">
        <f>IF($D158=3,(EW158*(1+'input_cool&amp;vent_evolution'!AG$10)),EW158*(1+'input_cool&amp;vent_evolution'!AG$9))</f>
        <v>29899590.706840958</v>
      </c>
      <c r="EY158" s="2">
        <f>IF($D158=3,(EX158*(1+'input_cool&amp;vent_evolution'!AH$10)),EX158*(1+'input_cool&amp;vent_evolution'!AH$9))</f>
        <v>30026188.225701012</v>
      </c>
      <c r="EZ158" s="2">
        <f>IF($D158=3,(EY158*(1+'input_cool&amp;vent_evolution'!AI$10)),EY158*(1+'input_cool&amp;vent_evolution'!AI$9))</f>
        <v>30152823.432636596</v>
      </c>
      <c r="FA158" s="2">
        <f>IF($D158=3,(EZ158*(1+'input_cool&amp;vent_evolution'!AJ$10)),EZ158*(1+'input_cool&amp;vent_evolution'!AJ$9))</f>
        <v>30279496.319750991</v>
      </c>
      <c r="FB158" s="2">
        <f>IF($D158=3,(FA158*(1+'input_cool&amp;vent_evolution'!AK$10)),FA158*(1+'input_cool&amp;vent_evolution'!AK$9))</f>
        <v>30406206.870263636</v>
      </c>
      <c r="FC158" s="2">
        <f>IF($D158=3,(FB158*(1+'input_cool&amp;vent_evolution'!AL$10)),FB158*(1+'input_cool&amp;vent_evolution'!AL$9))</f>
        <v>30532955.120696895</v>
      </c>
      <c r="FD158" s="2">
        <f>IF($D158=3,(FC158*(1+'input_cool&amp;vent_evolution'!AM$10)),FC158*(1+'input_cool&amp;vent_evolution'!AM$9))</f>
        <v>30659741.040450938</v>
      </c>
      <c r="FE158" s="2">
        <f>IF($D158=3,(FD158*(1+'input_cool&amp;vent_evolution'!AN$10)),FD158*(1+'input_cool&amp;vent_evolution'!AN$9))</f>
        <v>30786564.648280527</v>
      </c>
      <c r="FF158" s="2">
        <f>IF($D158=3,(FE158*(1+'input_cool&amp;vent_evolution'!AO$10)),FE158*(1+'input_cool&amp;vent_evolution'!AO$9))</f>
        <v>30913425.932340559</v>
      </c>
      <c r="FG158" s="2">
        <f>IF($D158=3,(FF158*(1+'input_cool&amp;vent_evolution'!AP$10)),FF158*(1+'input_cool&amp;vent_evolution'!AP$9))</f>
        <v>31040324.900527742</v>
      </c>
      <c r="FH158" s="2">
        <f>IF($D158=3,(FG158*(1+'input_cool&amp;vent_evolution'!AQ$10)),FG158*(1+'input_cool&amp;vent_evolution'!AQ$9))</f>
        <v>31167261.540997013</v>
      </c>
      <c r="FI158" s="2">
        <f>IF($D158=3,(FH158*(1+'input_cool&amp;vent_evolution'!AR$10)),FH158*(1+'input_cool&amp;vent_evolution'!AR$9))</f>
        <v>31294235.867567621</v>
      </c>
      <c r="FJ158" s="2">
        <f>IF($D158=3,(FI158*(1+'input_cool&amp;vent_evolution'!AS$10)),FI158*(1+'input_cool&amp;vent_evolution'!AS$9))</f>
        <v>31421247.871355772</v>
      </c>
      <c r="FK158" s="2">
        <f>IF($D158=3,(FJ158*(1+'input_cool&amp;vent_evolution'!AT$10)),FJ158*(1+'input_cool&amp;vent_evolution'!AT$9))</f>
        <v>31548297.564206496</v>
      </c>
      <c r="FL158" s="2">
        <f>IF($D158=3,(FK158*(1+'input_cool&amp;vent_evolution'!AU$10)),FK158*(1+'input_cool&amp;vent_evolution'!AU$9))</f>
        <v>31675860.973906387</v>
      </c>
      <c r="FM158" s="2">
        <f t="shared" si="194"/>
        <v>49131019.472322173</v>
      </c>
      <c r="FN158" s="2">
        <f t="shared" si="195"/>
        <v>50178303.241821192</v>
      </c>
      <c r="FO158" s="2">
        <f t="shared" si="196"/>
        <v>51226667.910817415</v>
      </c>
      <c r="FP158" s="2">
        <f t="shared" si="197"/>
        <v>52276113.498210996</v>
      </c>
      <c r="FQ158" s="2">
        <f t="shared" si="198"/>
        <v>53268410.487202317</v>
      </c>
      <c r="FR158" s="2">
        <f t="shared" si="199"/>
        <v>54261788.396691091</v>
      </c>
      <c r="FS158" s="2">
        <f t="shared" si="200"/>
        <v>55042325.165138565</v>
      </c>
      <c r="FT158" s="2">
        <f t="shared" si="201"/>
        <v>55823336.300423145</v>
      </c>
      <c r="FU158" s="2">
        <f t="shared" si="202"/>
        <v>56604821.798344821</v>
      </c>
      <c r="FV158" s="2">
        <f t="shared" si="203"/>
        <v>57386781.625302911</v>
      </c>
      <c r="FW158" s="2">
        <f t="shared" si="204"/>
        <v>58169215.81069798</v>
      </c>
      <c r="FX158" s="2">
        <f t="shared" si="205"/>
        <v>58777741.561104707</v>
      </c>
      <c r="FY158" s="2">
        <f t="shared" si="206"/>
        <v>59386664.310888819</v>
      </c>
      <c r="FZ158" s="2">
        <f t="shared" si="207"/>
        <v>59995984.083150655</v>
      </c>
      <c r="GA158" s="2">
        <f t="shared" si="208"/>
        <v>60605700.840089664</v>
      </c>
      <c r="GB158" s="2">
        <f t="shared" si="209"/>
        <v>61215814.619506404</v>
      </c>
      <c r="GC158" s="2">
        <f t="shared" si="210"/>
        <v>61640500.635679424</v>
      </c>
      <c r="GD158" s="2">
        <f t="shared" si="211"/>
        <v>62065484.632389545</v>
      </c>
      <c r="GE158" s="2">
        <f t="shared" si="212"/>
        <v>62490766.662137687</v>
      </c>
      <c r="GF158" s="2">
        <f t="shared" si="213"/>
        <v>62916346.676623009</v>
      </c>
      <c r="GG158" s="2">
        <f t="shared" si="214"/>
        <v>63342224.722046293</v>
      </c>
      <c r="GH158" s="2">
        <f t="shared" si="215"/>
        <v>63611481.20840276</v>
      </c>
      <c r="GI158" s="2">
        <f t="shared" si="216"/>
        <v>63880817.861568183</v>
      </c>
      <c r="GJ158" s="2">
        <f t="shared" si="217"/>
        <v>64150234.696242854</v>
      </c>
      <c r="GK158" s="2">
        <f t="shared" si="218"/>
        <v>64419731.695626453</v>
      </c>
      <c r="GL158" s="2">
        <f t="shared" si="219"/>
        <v>64689308.824018285</v>
      </c>
      <c r="GM158" s="2">
        <f t="shared" si="220"/>
        <v>64958966.159119815</v>
      </c>
      <c r="GN158" s="2">
        <f t="shared" si="221"/>
        <v>65228703.635829799</v>
      </c>
      <c r="GO158" s="2">
        <f t="shared" si="222"/>
        <v>65498521.294049039</v>
      </c>
      <c r="GP158" s="2">
        <f t="shared" si="223"/>
        <v>65768419.108577073</v>
      </c>
      <c r="GQ158" s="2">
        <f t="shared" si="224"/>
        <v>66038397.096214123</v>
      </c>
      <c r="GR158" s="2">
        <f t="shared" si="225"/>
        <v>66308455.231759816</v>
      </c>
      <c r="GS158" s="2">
        <f t="shared" si="226"/>
        <v>66578593.544614635</v>
      </c>
      <c r="GT158" s="2">
        <f t="shared" si="227"/>
        <v>66848812.015878297</v>
      </c>
      <c r="GU158" s="2">
        <f t="shared" si="228"/>
        <v>67119110.67075111</v>
      </c>
      <c r="GV158" s="2">
        <f t="shared" si="229"/>
        <v>67390502.259972692</v>
      </c>
      <c r="GW158" s="2">
        <f>IF($D158=3,($N158*$M158*EC158*'input_cooling&amp;ventilation'!$D$3)*'input_cool&amp;vent_evolution'!M$11,($O158*$M158*EC158*'input_cooling&amp;ventilation'!$D$3)*'input_cool&amp;vent_evolution'!M$10)</f>
        <v>10186081.095195446</v>
      </c>
      <c r="GX158" s="2">
        <f>IF($D158=3,($N158*$M158*ED158*'input_cooling&amp;ventilation'!$D$3)*'input_cool&amp;vent_evolution'!N$11,($O158*$M158*ED158*'input_cooling&amp;ventilation'!$D$3)*'input_cool&amp;vent_evolution'!N$10)</f>
        <v>9628863.5364086125</v>
      </c>
      <c r="GY158" s="2">
        <f>IF($D158=3,($N158*$M158*EE158*'input_cooling&amp;ventilation'!$D$3)*'input_cool&amp;vent_evolution'!O$11,($O158*$M158*EE158*'input_cooling&amp;ventilation'!$D$3)*'input_cool&amp;vent_evolution'!O$10)</f>
        <v>9215305.6502897143</v>
      </c>
      <c r="GZ158" s="2">
        <f>IF($D158=3,($N158*$M158*EF158*'input_cooling&amp;ventilation'!$D$3)*'input_cool&amp;vent_evolution'!P$11,($O158*$M158*EF158*'input_cooling&amp;ventilation'!$D$3)*'input_cool&amp;vent_evolution'!P$10)</f>
        <v>10396178.691622948</v>
      </c>
      <c r="HA158" s="2">
        <f>IF($D158=3,($N158*$M158*EG158*'input_cooling&amp;ventilation'!$D$3)*'input_cool&amp;vent_evolution'!Q$11,($O158*$M158*EG158*'input_cooling&amp;ventilation'!$D$3)*'input_cool&amp;vent_evolution'!Q$10)</f>
        <v>11462342.553289553</v>
      </c>
      <c r="HB158" s="2">
        <f>IF($D158=3,($N158*$M158*EH158*'input_cooling&amp;ventilation'!$D$3)*'input_cool&amp;vent_evolution'!R$11,($O158*$M158*EH158*'input_cooling&amp;ventilation'!$D$3)*'input_cool&amp;vent_evolution'!R$10)</f>
        <v>12128668.996270018</v>
      </c>
      <c r="HC158" s="2">
        <f>IF($D158=3,($N158*$M158*EI158*'input_cooling&amp;ventilation'!$D$3)*'input_cool&amp;vent_evolution'!S$11,($O158*$M158*EI158*'input_cooling&amp;ventilation'!$D$3)*'input_cool&amp;vent_evolution'!S$10)</f>
        <v>12542844.756761935</v>
      </c>
      <c r="HD158" s="2">
        <f>IF($D158=3,($N158*$M158*EJ158*'input_cooling&amp;ventilation'!$D$3)*'input_cool&amp;vent_evolution'!T$11,($O158*$M158*EJ158*'input_cooling&amp;ventilation'!$D$3)*'input_cool&amp;vent_evolution'!T$10)</f>
        <v>12991728.409840964</v>
      </c>
      <c r="HE158" s="2">
        <f>IF($D158=3,($N158*$M158*EK158*'input_cooling&amp;ventilation'!$D$3)*'input_cool&amp;vent_evolution'!U$11,($O158*$M158*EK158*'input_cooling&amp;ventilation'!$D$3)*'input_cool&amp;vent_evolution'!U$10)</f>
        <v>14851042.071520519</v>
      </c>
      <c r="HF158" s="2">
        <f>IF($D158=3,($N158*$M158*EL158*'input_cooling&amp;ventilation'!$D$3)*'input_cool&amp;vent_evolution'!V$11,($O158*$M158*EL158*'input_cooling&amp;ventilation'!$D$3)*'input_cool&amp;vent_evolution'!V$10)</f>
        <v>14931648.551548712</v>
      </c>
      <c r="HG158" s="2">
        <f>IF($D158=3,($N158*$M158*EM158*'input_cooling&amp;ventilation'!$D$3)*'input_cool&amp;vent_evolution'!W$11,($O158*$M158*EM158*'input_cooling&amp;ventilation'!$D$3)*'input_cool&amp;vent_evolution'!W$10)</f>
        <v>14423883.004741373</v>
      </c>
      <c r="HH158" s="2">
        <f>IF($D158=3,($N158*$M158*EN158*'input_cooling&amp;ventilation'!$D$3)*'input_cool&amp;vent_evolution'!X$11,($O158*$M158*EN158*'input_cooling&amp;ventilation'!$D$3)*'input_cool&amp;vent_evolution'!X$10)</f>
        <v>14825022.230237681</v>
      </c>
      <c r="HI158" s="2">
        <f>IF($D158=3,($N158*$M158*EO158*'input_cooling&amp;ventilation'!$D$3)*'input_cool&amp;vent_evolution'!Y$11,($O158*$M158*EO158*'input_cooling&amp;ventilation'!$D$3)*'input_cool&amp;vent_evolution'!Y$10)</f>
        <v>15041011.080225101</v>
      </c>
      <c r="HJ158" s="2">
        <f>IF($D158=3,($N158*$M158*EP158*'input_cooling&amp;ventilation'!$D$3)*'input_cool&amp;vent_evolution'!Z$11,($O158*$M158*EP158*'input_cooling&amp;ventilation'!$D$3)*'input_cool&amp;vent_evolution'!Z$10)</f>
        <v>15983506.623219006</v>
      </c>
      <c r="HK158" s="2">
        <f>IF($D158=3,($N158*$M158*EQ158*'input_cooling&amp;ventilation'!$D$3)*'input_cool&amp;vent_evolution'!AA$11,($O158*$M158*EQ158*'input_cooling&amp;ventilation'!$D$3)*'input_cool&amp;vent_evolution'!AA$10)</f>
        <v>15945174.127816169</v>
      </c>
      <c r="HL158" s="2">
        <f>IF($D158=3,($N158*$M158*ER158*'input_cooling&amp;ventilation'!$D$3)*'input_cool&amp;vent_evolution'!AB$11,($O158*$M158*ER158*'input_cooling&amp;ventilation'!$D$3)*'input_cool&amp;vent_evolution'!AB$10)</f>
        <v>14190182.955183091</v>
      </c>
      <c r="HM158" s="2">
        <f>IF($D158=3,($N158*$M158*ES158*'input_cooling&amp;ventilation'!$D$3)*'input_cool&amp;vent_evolution'!AC$11,($O158*$M158*ES158*'input_cooling&amp;ventilation'!$D$3)*'input_cool&amp;vent_evolution'!AC$10)</f>
        <v>14022438.353036767</v>
      </c>
      <c r="HN158" s="2">
        <f>IF($D158=3,($N158*$M158*ET158*'input_cooling&amp;ventilation'!$D$3)*'input_cool&amp;vent_evolution'!AD$11,($O158*$M158*ET158*'input_cooling&amp;ventilation'!$D$3)*'input_cool&amp;vent_evolution'!AD$10)</f>
        <v>13726561.668466713</v>
      </c>
      <c r="HO158" s="2">
        <f>IF($D158=3,($N158*$M158*EU158*'input_cooling&amp;ventilation'!$D$3)*'input_cool&amp;vent_evolution'!AE$11,($O158*$M158*EU158*'input_cooling&amp;ventilation'!$D$3)*'input_cool&amp;vent_evolution'!AE$10)</f>
        <v>13397130.341491163</v>
      </c>
      <c r="HP158" s="2">
        <f>IF($D158=3,($N158*$M158*EV158*'input_cooling&amp;ventilation'!$D$3)*'input_cool&amp;vent_evolution'!AF$11,($O158*$M158*EV158*'input_cooling&amp;ventilation'!$D$3)*'input_cool&amp;vent_evolution'!AF$10)</f>
        <v>12996645.673215883</v>
      </c>
      <c r="HQ158" s="2">
        <f>IF($D158=3,($N158*$M158*EW158*'input_cooling&amp;ventilation'!$D$3)*'input_cool&amp;vent_evolution'!AG$11,($O158*$M158*EW158*'input_cooling&amp;ventilation'!$D$3)*'input_cool&amp;vent_evolution'!AG$10)</f>
        <v>12756578.224053314</v>
      </c>
      <c r="HR158" s="2">
        <f>IF($D158=3,($N158*$M158*EX158*'input_cooling&amp;ventilation'!$D$3)*'input_cool&amp;vent_evolution'!AH$11,($O158*$M158*EX158*'input_cooling&amp;ventilation'!$D$3)*'input_cool&amp;vent_evolution'!AH$10)</f>
        <v>12421365.387135934</v>
      </c>
      <c r="HS158" s="2">
        <f>IF($D158=3,($N158*$M158*EY158*'input_cooling&amp;ventilation'!$D$3)*'input_cool&amp;vent_evolution'!AI$11,($O158*$M158*EY158*'input_cooling&amp;ventilation'!$D$3)*'input_cool&amp;vent_evolution'!AI$10)</f>
        <v>12088286.329967797</v>
      </c>
      <c r="HT158" s="2">
        <f>IF($D158=3,($N158*$M158*EZ158*'input_cooling&amp;ventilation'!$D$3)*'input_cool&amp;vent_evolution'!AJ$11,($O158*$M158*EZ158*'input_cooling&amp;ventilation'!$D$3)*'input_cool&amp;vent_evolution'!AJ$10)</f>
        <v>11757666.228545146</v>
      </c>
      <c r="HU158" s="2">
        <f>IF($D158=3,($N158*$M158*FA158*'input_cooling&amp;ventilation'!$D$3)*'input_cool&amp;vent_evolution'!AK$11,($O158*$M158*FA158*'input_cooling&amp;ventilation'!$D$3)*'input_cool&amp;vent_evolution'!AK$10)</f>
        <v>11534193.943757357</v>
      </c>
      <c r="HV158" s="2">
        <f>IF($D158=3,($N158*$M158*FB158*'input_cooling&amp;ventilation'!$D$3)*'input_cool&amp;vent_evolution'!AL$11,($O158*$M158*FB158*'input_cooling&amp;ventilation'!$D$3)*'input_cool&amp;vent_evolution'!AL$10)</f>
        <v>11111510.32693515</v>
      </c>
      <c r="HW158" s="2">
        <f>IF($D158=3,($N158*$M158*FC158*'input_cooling&amp;ventilation'!$D$3)*'input_cool&amp;vent_evolution'!AM$11,($O158*$M158*FC158*'input_cooling&amp;ventilation'!$D$3)*'input_cool&amp;vent_evolution'!AM$10)</f>
        <v>10799012.341152478</v>
      </c>
      <c r="HX158" s="2">
        <f>IF($D158=3,($N158*$M158*FD158*'input_cooling&amp;ventilation'!$D$3)*'input_cool&amp;vent_evolution'!AN$11,($O158*$M158*FD158*'input_cooling&amp;ventilation'!$D$3)*'input_cool&amp;vent_evolution'!AN$10)</f>
        <v>10491482.66964387</v>
      </c>
      <c r="HY158" s="2">
        <f>IF($D158=3,($N158*$M158*FE158*'input_cooling&amp;ventilation'!$D$3)*'input_cool&amp;vent_evolution'!AO$11,($O158*$M158*FE158*'input_cooling&amp;ventilation'!$D$3)*'input_cool&amp;vent_evolution'!AO$10)</f>
        <v>10191905.923378069</v>
      </c>
      <c r="HZ158" s="2">
        <f>IF($D158=3,($N158*$M158*FF158*'input_cooling&amp;ventilation'!$D$3)*'input_cool&amp;vent_evolution'!AP$11,($O158*$M158*FF158*'input_cooling&amp;ventilation'!$D$3)*'input_cool&amp;vent_evolution'!AP$10)</f>
        <v>9900921.5436882302</v>
      </c>
      <c r="IA158" s="2">
        <f>IF($D158=3,($N158*$M158*FG158*'input_cooling&amp;ventilation'!$D$3)*'input_cool&amp;vent_evolution'!AQ$11,($O158*$M158*FG158*'input_cooling&amp;ventilation'!$D$3)*'input_cool&amp;vent_evolution'!AQ$10)</f>
        <v>9618815.4155326132</v>
      </c>
      <c r="IB158" s="2">
        <f>IF($D158=3,($N158*$M158*FH158*'input_cooling&amp;ventilation'!$D$3)*'input_cool&amp;vent_evolution'!AR$11,($O158*$M158*FH158*'input_cooling&amp;ventilation'!$D$3)*'input_cool&amp;vent_evolution'!AR$10)</f>
        <v>9346296.5335246772</v>
      </c>
      <c r="IC158" s="2">
        <f>IF($D158=3,($N158*$M158*FI158*'input_cooling&amp;ventilation'!$D$3)*'input_cool&amp;vent_evolution'!AS$11,($O158*$M158*FI158*'input_cooling&amp;ventilation'!$D$3)*'input_cool&amp;vent_evolution'!AS$10)</f>
        <v>9084004.7969954852</v>
      </c>
      <c r="ID158" s="2">
        <f>IF($D158=3,($N158*$M158*FJ158*'input_cooling&amp;ventilation'!$D$3)*'input_cool&amp;vent_evolution'!AT$11,($O158*$M158*FJ158*'input_cooling&amp;ventilation'!$D$3)*'input_cool&amp;vent_evolution'!AT$10)</f>
        <v>8832653.6977274902</v>
      </c>
      <c r="IE158" s="2">
        <f>IF($D158=3,($N158*$M158*FK158*'input_cooling&amp;ventilation'!$D$3)*'input_cool&amp;vent_evolution'!AU$11,($O158*$M158*FK158*'input_cooling&amp;ventilation'!$D$3)*'input_cool&amp;vent_evolution'!AU$10)</f>
        <v>8868367.9361927323</v>
      </c>
      <c r="IF158" s="2">
        <f>IF($D158=3,($N158*$M158*FL158*'input_cooling&amp;ventilation'!$D$3)*'input_cool&amp;vent_evolution'!AV$11,($O158*$M158*FL158*'input_cooling&amp;ventilation'!$D$3)*'input_cool&amp;vent_evolution'!AV$10)</f>
        <v>8904226.5827682447</v>
      </c>
    </row>
    <row r="159" spans="1:240" x14ac:dyDescent="0.25">
      <c r="A159">
        <v>157</v>
      </c>
      <c r="B159">
        <v>100100</v>
      </c>
      <c r="C159">
        <v>18</v>
      </c>
      <c r="D159">
        <v>3</v>
      </c>
      <c r="E159">
        <v>6</v>
      </c>
      <c r="F159" s="2">
        <v>40136400</v>
      </c>
      <c r="G159" s="2">
        <v>40966939.690139197</v>
      </c>
      <c r="H159" s="2">
        <v>40136400</v>
      </c>
      <c r="I159" s="17">
        <v>0.25</v>
      </c>
      <c r="J159">
        <v>5.3106621E-2</v>
      </c>
      <c r="K159" s="2">
        <f t="shared" si="154"/>
        <v>2131508.5831044</v>
      </c>
      <c r="L159" s="2">
        <f t="shared" si="155"/>
        <v>10241734.922534799</v>
      </c>
      <c r="M159">
        <v>0.629</v>
      </c>
      <c r="N159" s="17">
        <f>'input_cooling&amp;ventilation'!$D$5</f>
        <v>57.500092182043396</v>
      </c>
      <c r="O159" s="45">
        <f>'input_cooling&amp;ventilation'!$D$6</f>
        <v>19.328678831353667</v>
      </c>
      <c r="P159" s="45">
        <f>'input_cooling&amp;ventilation'!$C$5</f>
        <v>50.351688737400465</v>
      </c>
      <c r="Q159" s="45">
        <f>'input_cooling&amp;ventilation'!$C$6</f>
        <v>32.240814214248743</v>
      </c>
      <c r="R159">
        <v>17</v>
      </c>
      <c r="S159">
        <v>12</v>
      </c>
      <c r="T159">
        <v>14</v>
      </c>
      <c r="U159" s="2">
        <f t="shared" si="156"/>
        <v>3375373.0337675838</v>
      </c>
      <c r="V159" s="2">
        <f t="shared" si="157"/>
        <v>15252528.185679924</v>
      </c>
      <c r="W159" s="2">
        <v>7768673.9039755911</v>
      </c>
      <c r="X159" s="57">
        <f>IF($D159=3,(W159*(1+'input_cool&amp;vent_evolution'!M$11)),(W159*(1+'input_cool&amp;vent_evolution'!M$12)))</f>
        <v>7884717.0829993021</v>
      </c>
      <c r="Y159" s="57">
        <f>IF($D159=3,(X159*(1+'input_cool&amp;vent_evolution'!N$11)),(X159*(1+'input_cool&amp;vent_evolution'!N$12)))</f>
        <v>7993727.1350659309</v>
      </c>
      <c r="Z159" s="57">
        <f>IF($D159=3,(Y159*(1+'input_cool&amp;vent_evolution'!O$11)),(Y159*(1+'input_cool&amp;vent_evolution'!O$12)))</f>
        <v>8097332.9971021498</v>
      </c>
      <c r="AA159" s="57">
        <f>IF($D159=3,(Z159*(1+'input_cool&amp;vent_evolution'!P$11)),(Z159*(1+'input_cool&amp;vent_evolution'!P$12)))</f>
        <v>8213353.2520441003</v>
      </c>
      <c r="AB159" s="57">
        <f>IF($D159=3,(AA159*(1+'input_cool&amp;vent_evolution'!Q$11)),(AA159*(1+'input_cool&amp;vent_evolution'!Q$12)))</f>
        <v>8340687.5856538955</v>
      </c>
      <c r="AC159" s="57">
        <f>IF($D159=3,(AB159*(1+'input_cool&amp;vent_evolution'!R$11)),(AB159*(1+'input_cool&amp;vent_evolution'!R$12)))</f>
        <v>8475008.0755309537</v>
      </c>
      <c r="AD159" s="57">
        <f>IF($D159=3,(AC159*(1+'input_cool&amp;vent_evolution'!S$11)),(AC159*(1+'input_cool&amp;vent_evolution'!S$12)))</f>
        <v>8614150.8851167597</v>
      </c>
      <c r="AE159" s="57">
        <f>IF($D159=3,(AD159*(1+'input_cool&amp;vent_evolution'!T$11)),(AD159*(1+'input_cool&amp;vent_evolution'!T$12)))</f>
        <v>8758590.0575093403</v>
      </c>
      <c r="AF159" s="57">
        <f>IF($D159=3,(AE159*(1+'input_cool&amp;vent_evolution'!U$11)),(AE159*(1+'input_cool&amp;vent_evolution'!U$12)))</f>
        <v>8924151.4509822801</v>
      </c>
      <c r="AG159" s="57">
        <f>IF($D159=3,(AF159*(1+'input_cool&amp;vent_evolution'!V$11)),(AF159*(1+'input_cool&amp;vent_evolution'!V$12)))</f>
        <v>9091446.9260144047</v>
      </c>
      <c r="AH159" s="57">
        <f>IF($D159=3,(AG159*(1+'input_cool&amp;vent_evolution'!W$11)),(AG159*(1+'input_cool&amp;vent_evolution'!W$12)))</f>
        <v>9253868.3680909835</v>
      </c>
      <c r="AI159" s="57">
        <f>IF($D159=3,(AH159*(1+'input_cool&amp;vent_evolution'!X$11)),(AH159*(1+'input_cool&amp;vent_evolution'!X$12)))</f>
        <v>9422030.0909475852</v>
      </c>
      <c r="AJ159" s="57">
        <f>IF($D159=3,(AI159*(1+'input_cool&amp;vent_evolution'!Y$11)),(AI159*(1+'input_cool&amp;vent_evolution'!Y$12)))</f>
        <v>9593960.9995631222</v>
      </c>
      <c r="AK159" s="57">
        <f>IF($D159=3,(AJ159*(1+'input_cool&amp;vent_evolution'!Z$11)),(AJ159*(1+'input_cool&amp;vent_evolution'!Z$12)))</f>
        <v>9778109.9318460524</v>
      </c>
      <c r="AL159" s="57">
        <f>IF($D159=3,(AK159*(1+'input_cool&amp;vent_evolution'!AA$11)),(AK159*(1+'input_cool&amp;vent_evolution'!AA$12)))</f>
        <v>9963459.7125043515</v>
      </c>
      <c r="AM159" s="57">
        <f>IF($D159=3,(AL159*(1+'input_cool&amp;vent_evolution'!AB$11)),(AL159*(1+'input_cool&amp;vent_evolution'!AB$12)))</f>
        <v>10129860.701471943</v>
      </c>
      <c r="AN159" s="57">
        <f>IF($D159=3,(AM159*(1+'input_cool&amp;vent_evolution'!AC$11)),(AM159*(1+'input_cool&amp;vent_evolution'!AC$12)))</f>
        <v>10295889.042215874</v>
      </c>
      <c r="AO159" s="57">
        <f>IF($D159=3,(AN159*(1+'input_cool&amp;vent_evolution'!AD$11)),(AN159*(1+'input_cool&amp;vent_evolution'!AD$12)))</f>
        <v>10459946.826024357</v>
      </c>
      <c r="AP159" s="57">
        <f>IF($D159=3,(AO159*(1+'input_cool&amp;vent_evolution'!AE$11)),(AO159*(1+'input_cool&amp;vent_evolution'!AE$12)))</f>
        <v>10621511.63778582</v>
      </c>
      <c r="AQ159" s="57">
        <f>IF($D159=3,(AP159*(1+'input_cool&amp;vent_evolution'!AF$11)),(AP159*(1+'input_cool&amp;vent_evolution'!AF$12)))</f>
        <v>10779591.112376502</v>
      </c>
      <c r="AR159" s="57">
        <f>IF($D159=3,(AQ159*(1+'input_cool&amp;vent_evolution'!AG$11)),(AQ159*(1+'input_cool&amp;vent_evolution'!AG$12)))</f>
        <v>10936001.122371618</v>
      </c>
      <c r="AS159" s="57">
        <f>IF($D159=3,(AR159*(1+'input_cool&amp;vent_evolution'!AH$11)),(AR159*(1+'input_cool&amp;vent_evolution'!AH$12)))</f>
        <v>11089856.877919577</v>
      </c>
      <c r="AT159" s="57">
        <f>IF($D159=3,(AS159*(1+'input_cool&amp;vent_evolution'!AI$11)),(AS159*(1+'input_cool&amp;vent_evolution'!AI$12)))</f>
        <v>11241053.324430063</v>
      </c>
      <c r="AU159" s="57">
        <f>IF($D159=3,(AT159*(1+'input_cool&amp;vent_evolution'!AJ$11)),(AT159*(1+'input_cool&amp;vent_evolution'!AJ$12)))</f>
        <v>11389493.431241624</v>
      </c>
      <c r="AV159" s="57">
        <f>IF($D159=3,(AU159*(1+'input_cool&amp;vent_evolution'!AK$11)),(AU159*(1+'input_cool&amp;vent_evolution'!AK$12)))</f>
        <v>11536417.896504641</v>
      </c>
      <c r="AW159" s="57">
        <f>IF($D159=3,(AV159*(1+'input_cool&amp;vent_evolution'!AL$11)),(AV159*(1+'input_cool&amp;vent_evolution'!AL$12)))</f>
        <v>11679186.573561305</v>
      </c>
      <c r="AX159" s="57">
        <f>IF($D159=3,(AW159*(1+'input_cool&amp;vent_evolution'!AM$11)),(AW159*(1+'input_cool&amp;vent_evolution'!AM$12)))</f>
        <v>11819074.071301924</v>
      </c>
      <c r="AY159" s="57">
        <f>IF($D159=3,(AX159*(1+'input_cool&amp;vent_evolution'!AN$11)),(AX159*(1+'input_cool&amp;vent_evolution'!AN$12)))</f>
        <v>11956036.972539326</v>
      </c>
      <c r="AZ159" s="57">
        <f>IF($D159=3,(AY159*(1+'input_cool&amp;vent_evolution'!AO$11)),(AY159*(1+'input_cool&amp;vent_evolution'!AO$12)))</f>
        <v>12090076.390255252</v>
      </c>
      <c r="BA159" s="57">
        <f>IF($D159=3,(AZ159*(1+'input_cool&amp;vent_evolution'!AP$11)),(AZ159*(1+'input_cool&amp;vent_evolution'!AP$12)))</f>
        <v>12221208.374729391</v>
      </c>
      <c r="BB159" s="57">
        <f>IF($D159=3,(BA159*(1+'input_cool&amp;vent_evolution'!AQ$11)),(BA159*(1+'input_cool&amp;vent_evolution'!AQ$12)))</f>
        <v>12349459.324103862</v>
      </c>
      <c r="BC159" s="57">
        <f>IF($D159=3,(BB159*(1+'input_cool&amp;vent_evolution'!AR$11)),(BB159*(1+'input_cool&amp;vent_evolution'!AR$12)))</f>
        <v>12474871.574781256</v>
      </c>
      <c r="BD159" s="57">
        <f>IF($D159=3,(BC159*(1+'input_cool&amp;vent_evolution'!AS$11)),(BC159*(1+'input_cool&amp;vent_evolution'!AS$12)))</f>
        <v>12597502.553398609</v>
      </c>
      <c r="BE159" s="57">
        <f>IF($D159=3,(BD159*(1+'input_cool&amp;vent_evolution'!AT$11)),(BD159*(1+'input_cool&amp;vent_evolution'!AT$12)))</f>
        <v>12717425.78885759</v>
      </c>
      <c r="BF159" s="57">
        <f>IF($D159=3,(BE159*(1+'input_cool&amp;vent_evolution'!AU$11)),(BE159*(1+'input_cool&amp;vent_evolution'!AU$12)))</f>
        <v>12838490.64602627</v>
      </c>
      <c r="BG159" s="57">
        <f>IF($D159=3,(BF159*(1+'input_cool&amp;vent_evolution'!AV$11)),(BF159*(1+'input_cool&amp;vent_evolution'!AV$12)))</f>
        <v>12960707.992691223</v>
      </c>
      <c r="BH159" s="2">
        <f t="shared" si="230"/>
        <v>17574522.846310843</v>
      </c>
      <c r="BI159" s="2">
        <f t="shared" si="158"/>
        <v>17837039.142672192</v>
      </c>
      <c r="BJ159" s="2">
        <f t="shared" si="159"/>
        <v>18083644.892147932</v>
      </c>
      <c r="BK159" s="2">
        <f t="shared" si="160"/>
        <v>18318025.123815972</v>
      </c>
      <c r="BL159" s="2">
        <f t="shared" si="161"/>
        <v>18580489.560644586</v>
      </c>
      <c r="BM159" s="2">
        <f t="shared" si="162"/>
        <v>18868549.039367191</v>
      </c>
      <c r="BN159" s="2">
        <f t="shared" si="163"/>
        <v>19172412.806497894</v>
      </c>
      <c r="BO159" s="2">
        <f t="shared" si="164"/>
        <v>19487185.767262049</v>
      </c>
      <c r="BP159" s="2">
        <f t="shared" si="165"/>
        <v>19813940.315913733</v>
      </c>
      <c r="BQ159" s="2">
        <f t="shared" si="166"/>
        <v>20188478.175015815</v>
      </c>
      <c r="BR159" s="2">
        <f t="shared" si="167"/>
        <v>20566938.924479362</v>
      </c>
      <c r="BS159" s="2">
        <f t="shared" si="168"/>
        <v>20934373.493079908</v>
      </c>
      <c r="BT159" s="2">
        <f t="shared" si="169"/>
        <v>21314793.893877778</v>
      </c>
      <c r="BU159" s="2">
        <f t="shared" si="170"/>
        <v>21703741.057679366</v>
      </c>
      <c r="BV159" s="2">
        <f t="shared" si="171"/>
        <v>22120328.194368672</v>
      </c>
      <c r="BW159" s="2">
        <f t="shared" si="172"/>
        <v>22539631.925610501</v>
      </c>
      <c r="BX159" s="2">
        <f t="shared" si="173"/>
        <v>22916069.142361622</v>
      </c>
      <c r="BY159" s="2">
        <f t="shared" si="174"/>
        <v>23291663.34332893</v>
      </c>
      <c r="BZ159" s="2">
        <f t="shared" si="175"/>
        <v>23662799.692375816</v>
      </c>
      <c r="CA159" s="2">
        <f t="shared" si="176"/>
        <v>24028296.366654895</v>
      </c>
      <c r="CB159" s="2">
        <f t="shared" si="177"/>
        <v>24385908.408564005</v>
      </c>
      <c r="CC159" s="2">
        <f t="shared" si="178"/>
        <v>24739743.738509335</v>
      </c>
      <c r="CD159" s="2">
        <f t="shared" si="179"/>
        <v>25087800.758836869</v>
      </c>
      <c r="CE159" s="2">
        <f t="shared" si="180"/>
        <v>25429841.811959174</v>
      </c>
      <c r="CF159" s="2">
        <f t="shared" si="181"/>
        <v>25765647.392256938</v>
      </c>
      <c r="CG159" s="2">
        <f t="shared" si="182"/>
        <v>26098024.24361705</v>
      </c>
      <c r="CH159" s="2">
        <f t="shared" si="183"/>
        <v>26420999.748533778</v>
      </c>
      <c r="CI159" s="2">
        <f t="shared" si="184"/>
        <v>26737457.364768337</v>
      </c>
      <c r="CJ159" s="2">
        <f t="shared" si="185"/>
        <v>27047298.87268154</v>
      </c>
      <c r="CK159" s="2">
        <f t="shared" si="186"/>
        <v>27350526.790093448</v>
      </c>
      <c r="CL159" s="2">
        <f t="shared" si="187"/>
        <v>27647177.426419355</v>
      </c>
      <c r="CM159" s="2">
        <f t="shared" si="188"/>
        <v>27937310.500313632</v>
      </c>
      <c r="CN159" s="2">
        <f t="shared" si="189"/>
        <v>28221021.786432773</v>
      </c>
      <c r="CO159" s="2">
        <f t="shared" si="190"/>
        <v>28498441.197005954</v>
      </c>
      <c r="CP159" s="2">
        <f t="shared" si="191"/>
        <v>28769735.071279503</v>
      </c>
      <c r="CQ159" s="2">
        <f t="shared" si="192"/>
        <v>29043611.555798631</v>
      </c>
      <c r="CR159" s="2">
        <f>IF($D159=3,(W159*$P159*$M159*'input_cooling&amp;ventilation'!$D$3)*'input_cool&amp;vent_evolution'!M$11,(W159*$Q159*'input_cooling&amp;ventilation'!$D$3)*'input_cool&amp;vent_evolution'!M$12)</f>
        <v>3000640.8025672873</v>
      </c>
      <c r="CS159" s="2">
        <f>IF($D159=3,(X159*$P159*$M159*'input_cooling&amp;ventilation'!$D$3)*'input_cool&amp;vent_evolution'!N$11,(X159*$Q159*'input_cooling&amp;ventilation'!$D$3)*'input_cool&amp;vent_evolution'!N$12)</f>
        <v>2818778.4312102878</v>
      </c>
      <c r="CT159" s="2">
        <f>IF($D159=3,(Y159*$P159*$M159*'input_cooling&amp;ventilation'!$D$3)*'input_cool&amp;vent_evolution'!O$11,(Y159*$Q159*'input_cooling&amp;ventilation'!$D$3)*'input_cool&amp;vent_evolution'!O$12)</f>
        <v>2679037.0586754777</v>
      </c>
      <c r="CU159" s="2">
        <f>IF($D159=3,(Z159*$P159*$M159*'input_cooling&amp;ventilation'!$D$3)*'input_cool&amp;vent_evolution'!P$11,(Z159*$Q159*'input_cooling&amp;ventilation'!$D$3)*'input_cool&amp;vent_evolution'!P$12)</f>
        <v>3000048.0323961219</v>
      </c>
      <c r="CV159" s="2">
        <f>IF($D159=3,(AA159*$P159*$M159*'input_cooling&amp;ventilation'!$D$3)*'input_cool&amp;vent_evolution'!Q$11,(AA159*$Q159*'input_cooling&amp;ventilation'!$D$3)*'input_cool&amp;vent_evolution'!Q$12)</f>
        <v>3292607.1158322473</v>
      </c>
      <c r="CW159" s="2">
        <f>IF($D159=3,(AB159*$P159*$M159*'input_cooling&amp;ventilation'!$D$3)*'input_cool&amp;vent_evolution'!R$11,(AB159*$Q159*'input_cooling&amp;ventilation'!$D$3)*'input_cool&amp;vent_evolution'!R$12)</f>
        <v>3473254.9205978857</v>
      </c>
      <c r="CX159" s="2">
        <f>IF($D159=3,(AC159*$P159*$M159*'input_cooling&amp;ventilation'!$D$3)*'input_cool&amp;vent_evolution'!S$11,(AC159*$Q159*'input_cooling&amp;ventilation'!$D$3)*'input_cool&amp;vent_evolution'!S$12)</f>
        <v>3597950.3090113234</v>
      </c>
      <c r="CY159" s="2">
        <f>IF($D159=3,(AD159*$P159*$M159*'input_cooling&amp;ventilation'!$D$3)*'input_cool&amp;vent_evolution'!T$11,(AD159*$Q159*'input_cooling&amp;ventilation'!$D$3)*'input_cool&amp;vent_evolution'!T$12)</f>
        <v>3734903.4886545977</v>
      </c>
      <c r="CZ159" s="2">
        <f>IF($D159=3,(AE159*$P159*$M159*'input_cooling&amp;ventilation'!$D$3)*'input_cool&amp;vent_evolution'!U$11,(AE159*$Q159*'input_cooling&amp;ventilation'!$D$3)*'input_cool&amp;vent_evolution'!U$12)</f>
        <v>4281081.2041205047</v>
      </c>
      <c r="DA159" s="2">
        <f>IF($D159=3,(AF159*$P159*$M159*'input_cooling&amp;ventilation'!$D$3)*'input_cool&amp;vent_evolution'!V$11,(AF159*$Q159*'input_cooling&amp;ventilation'!$D$3)*'input_cool&amp;vent_evolution'!V$12)</f>
        <v>4325921.0294789802</v>
      </c>
      <c r="DB159" s="2">
        <f>IF($D159=3,(AG159*$P159*$M159*'input_cooling&amp;ventilation'!$D$3)*'input_cool&amp;vent_evolution'!W$11,(AG159*$Q159*'input_cooling&amp;ventilation'!$D$3)*'input_cool&amp;vent_evolution'!W$12)</f>
        <v>4199888.4415879212</v>
      </c>
      <c r="DC159" s="2">
        <f>IF($D159=3,(AH159*$P159*$M159*'input_cooling&amp;ventilation'!$D$3)*'input_cool&amp;vent_evolution'!X$11,(AH159*$Q159*'input_cooling&amp;ventilation'!$D$3)*'input_cool&amp;vent_evolution'!X$12)</f>
        <v>4348320.4379503038</v>
      </c>
      <c r="DD159" s="2">
        <f>IF($D159=3,(AI159*$P159*$M159*'input_cooling&amp;ventilation'!$D$3)*'input_cool&amp;vent_evolution'!Y$11,(AI159*$Q159*'input_cooling&amp;ventilation'!$D$3)*'input_cool&amp;vent_evolution'!Y$12)</f>
        <v>4445783.9224555278</v>
      </c>
      <c r="DE159" s="2">
        <f>IF($D159=3,(AJ159*$P159*$M159*'input_cooling&amp;ventilation'!$D$3)*'input_cool&amp;vent_evolution'!Z$11,(AJ159*$Q159*'input_cooling&amp;ventilation'!$D$3)*'input_cool&amp;vent_evolution'!Z$12)</f>
        <v>4761717.1867073253</v>
      </c>
      <c r="DF159" s="2">
        <f>IF($D159=3,(AK159*$P159*$M159*'input_cooling&amp;ventilation'!$D$3)*'input_cool&amp;vent_evolution'!AA$11,(AK159*$Q159*'input_cooling&amp;ventilation'!$D$3)*'input_cool&amp;vent_evolution'!AA$12)</f>
        <v>4792768.6854954688</v>
      </c>
      <c r="DG159" s="2">
        <f>IF($D159=3,(AL159*$P159*$M159*'input_cooling&amp;ventilation'!$D$3)*'input_cool&amp;vent_evolution'!AB$11,(AL159*$Q159*'input_cooling&amp;ventilation'!$D$3)*'input_cool&amp;vent_evolution'!AB$12)</f>
        <v>4302791.4375017229</v>
      </c>
      <c r="DH159" s="2">
        <f>IF($D159=3,(AM159*$P159*$M159*'input_cooling&amp;ventilation'!$D$3)*'input_cool&amp;vent_evolution'!AC$11,(AM159*$Q159*'input_cooling&amp;ventilation'!$D$3)*'input_cool&amp;vent_evolution'!AC$12)</f>
        <v>4293155.5116823167</v>
      </c>
      <c r="DI159" s="2">
        <f>IF($D159=3,(AN159*$P159*$M159*'input_cooling&amp;ventilation'!$D$3)*'input_cool&amp;vent_evolution'!AD$11,(AN159*$Q159*'input_cooling&amp;ventilation'!$D$3)*'input_cool&amp;vent_evolution'!AD$12)</f>
        <v>4242200.9136263831</v>
      </c>
      <c r="DJ159" s="2">
        <f>IF($D159=3,(AO159*$P159*$M159*'input_cooling&amp;ventilation'!$D$3)*'input_cool&amp;vent_evolution'!AE$11,(AO159*$Q159*'input_cooling&amp;ventilation'!$D$3)*'input_cool&amp;vent_evolution'!AE$12)</f>
        <v>4177737.7223652937</v>
      </c>
      <c r="DK159" s="2">
        <f>IF($D159=3,(AP159*$P159*$M159*'input_cooling&amp;ventilation'!$D$3)*'input_cool&amp;vent_evolution'!AF$11,(AP159*$Q159*'input_cooling&amp;ventilation'!$D$3)*'input_cool&amp;vent_evolution'!AF$12)</f>
        <v>4087613.9855516641</v>
      </c>
      <c r="DL159" s="2">
        <f>IF($D159=3,(AQ159*$P159*$M159*'input_cooling&amp;ventilation'!$D$3)*'input_cool&amp;vent_evolution'!AG$11,(AQ159*$Q159*'input_cooling&amp;ventilation'!$D$3)*'input_cool&amp;vent_evolution'!AG$12)</f>
        <v>4044445.0235666484</v>
      </c>
      <c r="DM159" s="2">
        <f>IF($D159=3,(AR159*$P159*$M159*'input_cooling&amp;ventilation'!$D$3)*'input_cool&amp;vent_evolution'!AH$11,(AR159*$Q159*'input_cooling&amp;ventilation'!$D$3)*'input_cool&amp;vent_evolution'!AH$12)</f>
        <v>3978397.1939677037</v>
      </c>
      <c r="DN159" s="2">
        <f>IF($D159=3,(AS159*$P159*$M159*'input_cooling&amp;ventilation'!$D$3)*'input_cool&amp;vent_evolution'!AI$11,(AS159*$Q159*'input_cooling&amp;ventilation'!$D$3)*'input_cool&amp;vent_evolution'!AI$12)</f>
        <v>3909632.8661406604</v>
      </c>
      <c r="DO159" s="2">
        <f>IF($D159=3,(AT159*$P159*$M159*'input_cooling&amp;ventilation'!$D$3)*'input_cool&amp;vent_evolution'!AJ$11,(AT159*$Q159*'input_cooling&amp;ventilation'!$D$3)*'input_cool&amp;vent_evolution'!AJ$12)</f>
        <v>3838359.5225808551</v>
      </c>
      <c r="DP159" s="2">
        <f>IF($D159=3,(AU159*$P159*$M159*'input_cooling&amp;ventilation'!$D$3)*'input_cool&amp;vent_evolution'!AK$11,(AU159*$Q159*'input_cooling&amp;ventilation'!$D$3)*'input_cool&amp;vent_evolution'!AK$12)</f>
        <v>3799168.112013761</v>
      </c>
      <c r="DQ159" s="2">
        <f>IF($D159=3,(AV159*$P159*$M159*'input_cooling&amp;ventilation'!$D$3)*'input_cool&amp;vent_evolution'!AL$11,(AV159*$Q159*'input_cooling&amp;ventilation'!$D$3)*'input_cool&amp;vent_evolution'!AL$12)</f>
        <v>3691707.8738186671</v>
      </c>
      <c r="DR159" s="2">
        <f>IF($D159=3,(AW159*$P159*$M159*'input_cooling&amp;ventilation'!$D$3)*'input_cool&amp;vent_evolution'!AM$11,(AW159*$Q159*'input_cooling&amp;ventilation'!$D$3)*'input_cool&amp;vent_evolution'!AM$12)</f>
        <v>3617206.4314419865</v>
      </c>
      <c r="DS159" s="2">
        <f>IF($D159=3,(AX159*$P159*$M159*'input_cooling&amp;ventilation'!$D$3)*'input_cool&amp;vent_evolution'!AN$11,(AX159*$Q159*'input_cooling&amp;ventilation'!$D$3)*'input_cool&amp;vent_evolution'!AN$12)</f>
        <v>3541582.3088314747</v>
      </c>
      <c r="DT159" s="2">
        <f>IF($D159=3,(AY159*$P159*$M159*'input_cooling&amp;ventilation'!$D$3)*'input_cool&amp;vent_evolution'!AO$11,(AY159*$Q159*'input_cooling&amp;ventilation'!$D$3)*'input_cool&amp;vent_evolution'!AO$12)</f>
        <v>3465986.9656671975</v>
      </c>
      <c r="DU159" s="2">
        <f>IF($D159=3,(AZ159*$P159*$M159*'input_cooling&amp;ventilation'!$D$3)*'input_cool&amp;vent_evolution'!AP$11,(AZ159*$Q159*'input_cooling&amp;ventilation'!$D$3)*'input_cool&amp;vent_evolution'!AP$12)</f>
        <v>3390806.6501204441</v>
      </c>
      <c r="DV159" s="2">
        <f>IF($D159=3,(BA159*$P159*$M159*'input_cooling&amp;ventilation'!$D$3)*'input_cool&amp;vent_evolution'!AQ$11,(BA159*$Q159*'input_cooling&amp;ventilation'!$D$3)*'input_cool&amp;vent_evolution'!AQ$12)</f>
        <v>3316308.9368862552</v>
      </c>
      <c r="DW159" s="2">
        <f>IF($D159=3,(BB159*$P159*$M159*'input_cooling&amp;ventilation'!$D$3)*'input_cool&amp;vent_evolution'!AR$11,(BB159*$Q159*'input_cooling&amp;ventilation'!$D$3)*'input_cool&amp;vent_evolution'!AR$12)</f>
        <v>3242905.9569928725</v>
      </c>
      <c r="DX159" s="2">
        <f>IF($D159=3,(BC159*$P159*$M159*'input_cooling&amp;ventilation'!$D$3)*'input_cool&amp;vent_evolution'!AS$11,(BC159*$Q159*'input_cooling&amp;ventilation'!$D$3)*'input_cool&amp;vent_evolution'!AS$12)</f>
        <v>3170987.913238775</v>
      </c>
      <c r="DY159" s="2">
        <f>IF($D159=3,(BD159*$P159*$M159*'input_cooling&amp;ventilation'!$D$3)*'input_cool&amp;vent_evolution'!AT$11,(BD159*$Q159*'input_cooling&amp;ventilation'!$D$3)*'input_cool&amp;vent_evolution'!AT$12)</f>
        <v>3100971.1774664167</v>
      </c>
      <c r="DZ159" s="2">
        <f>IF($D159=3,(BE159*$P159*$M159*'input_cooling&amp;ventilation'!$D$3)*'input_cool&amp;vent_evolution'!AU$11,(BE159*$Q159*'input_cooling&amp;ventilation'!$D$3)*'input_cool&amp;vent_evolution'!AU$12)</f>
        <v>3130491.1950326357</v>
      </c>
      <c r="EA159" s="2">
        <f>IF($D159=3,(BF159*$P159*$M159*'input_cooling&amp;ventilation'!$D$3)*'input_cool&amp;vent_evolution'!AV$11,(BF159*$Q159*'input_cooling&amp;ventilation'!$D$3)*'input_cool&amp;vent_evolution'!AV$12)</f>
        <v>3160292.2314756</v>
      </c>
      <c r="EB159">
        <v>0.6</v>
      </c>
      <c r="EC159" s="2">
        <f t="shared" si="193"/>
        <v>24081840</v>
      </c>
      <c r="ED159" s="2">
        <f>IF($D159=3,(EC159*(1+'input_cool&amp;vent_evolution'!M$10)),EC159*(1+'input_cool&amp;vent_evolution'!M$9))</f>
        <v>24595171.912151348</v>
      </c>
      <c r="EE159" s="2">
        <f>IF($D159=3,(ED159*(1+'input_cool&amp;vent_evolution'!N$10)),ED159*(1+'input_cool&amp;vent_evolution'!N$9))</f>
        <v>25109033.633149069</v>
      </c>
      <c r="EF159" s="2">
        <f>IF($D159=3,(EE159*(1+'input_cool&amp;vent_evolution'!O$10)),EE159*(1+'input_cool&amp;vent_evolution'!O$9))</f>
        <v>25623425.172257178</v>
      </c>
      <c r="EG159" s="2">
        <f>IF($D159=3,(EF159*(1+'input_cool&amp;vent_evolution'!P$10)),EF159*(1+'input_cool&amp;vent_evolution'!P$9))</f>
        <v>26109805.010860622</v>
      </c>
      <c r="EH159" s="2">
        <f>IF($D159=3,(EG159*(1+'input_cool&amp;vent_evolution'!Q$10)),EG159*(1+'input_cool&amp;vent_evolution'!Q$9))</f>
        <v>26596714.668603826</v>
      </c>
      <c r="EI159" s="2">
        <f>IF($D159=3,(EH159*(1+'input_cool&amp;vent_evolution'!R$10)),EH159*(1+'input_cool&amp;vent_evolution'!R$9))</f>
        <v>26979299.067904931</v>
      </c>
      <c r="EJ159" s="2">
        <f>IF($D159=3,(EI159*(1+'input_cool&amp;vent_evolution'!S$10)),EI159*(1+'input_cool&amp;vent_evolution'!S$9))</f>
        <v>27362115.980725903</v>
      </c>
      <c r="EK159" s="2">
        <f>IF($D159=3,(EJ159*(1+'input_cool&amp;vent_evolution'!T$10)),EJ159*(1+'input_cool&amp;vent_evolution'!T$9))</f>
        <v>27745165.405008096</v>
      </c>
      <c r="EL159" s="2">
        <f>IF($D159=3,(EK159*(1+'input_cool&amp;vent_evolution'!U$10)),EK159*(1+'input_cool&amp;vent_evolution'!U$9))</f>
        <v>28128447.324281942</v>
      </c>
      <c r="EM159" s="2">
        <f>IF($D159=3,(EL159*(1+'input_cool&amp;vent_evolution'!V$10)),EL159*(1+'input_cool&amp;vent_evolution'!V$9))</f>
        <v>28511961.752958294</v>
      </c>
      <c r="EN159" s="2">
        <f>IF($D159=3,(EM159*(1+'input_cool&amp;vent_evolution'!W$10)),EM159*(1+'input_cool&amp;vent_evolution'!W$9))</f>
        <v>28810234.003657881</v>
      </c>
      <c r="EO159" s="2">
        <f>IF($D159=3,(EN159*(1+'input_cool&amp;vent_evolution'!X$10)),EN159*(1+'input_cool&amp;vent_evolution'!X$9))</f>
        <v>29108700.845790517</v>
      </c>
      <c r="EP159" s="2">
        <f>IF($D159=3,(EO159*(1+'input_cool&amp;vent_evolution'!Y$10)),EO159*(1+'input_cool&amp;vent_evolution'!Y$9))</f>
        <v>29407362.290678959</v>
      </c>
      <c r="EQ159" s="2">
        <f>IF($D159=3,(EP159*(1+'input_cool&amp;vent_evolution'!Z$10)),EP159*(1+'input_cool&amp;vent_evolution'!Z$9))</f>
        <v>29706218.319795072</v>
      </c>
      <c r="ER159" s="2">
        <f>IF($D159=3,(EQ159*(1+'input_cool&amp;vent_evolution'!AA$10)),EQ159*(1+'input_cool&amp;vent_evolution'!AA$9))</f>
        <v>30005268.951666977</v>
      </c>
      <c r="ES159" s="2">
        <f>IF($D159=3,(ER159*(1+'input_cool&amp;vent_evolution'!AB$10)),ER159*(1+'input_cool&amp;vent_evolution'!AB$9))</f>
        <v>30213431.143324286</v>
      </c>
      <c r="ET159" s="2">
        <f>IF($D159=3,(ES159*(1+'input_cool&amp;vent_evolution'!AC$10)),ES159*(1+'input_cool&amp;vent_evolution'!AC$9))</f>
        <v>30421739.391784288</v>
      </c>
      <c r="EU159" s="2">
        <f>IF($D159=3,(ET159*(1+'input_cool&amp;vent_evolution'!AD$10)),ET159*(1+'input_cool&amp;vent_evolution'!AD$9))</f>
        <v>30630193.7227806</v>
      </c>
      <c r="EV159" s="2">
        <f>IF($D159=3,(EU159*(1+'input_cool&amp;vent_evolution'!AE$10)),EU159*(1+'input_cool&amp;vent_evolution'!AE$9))</f>
        <v>30838794.11263831</v>
      </c>
      <c r="EW159" s="2">
        <f>IF($D159=3,(EV159*(1+'input_cool&amp;vent_evolution'!AF$10)),EV159*(1+'input_cool&amp;vent_evolution'!AF$9))</f>
        <v>31047540.584002983</v>
      </c>
      <c r="EX159" s="2">
        <f>IF($D159=3,(EW159*(1+'input_cool&amp;vent_evolution'!AG$10)),EW159*(1+'input_cool&amp;vent_evolution'!AG$9))</f>
        <v>31179518.134907488</v>
      </c>
      <c r="EY159" s="2">
        <f>IF($D159=3,(EX159*(1+'input_cool&amp;vent_evolution'!AH$10)),EX159*(1+'input_cool&amp;vent_evolution'!AH$9))</f>
        <v>31311534.980015278</v>
      </c>
      <c r="EZ159" s="2">
        <f>IF($D159=3,(EY159*(1+'input_cool&amp;vent_evolution'!AI$10)),EY159*(1+'input_cool&amp;vent_evolution'!AI$9))</f>
        <v>31443591.126531772</v>
      </c>
      <c r="FA159" s="2">
        <f>IF($D159=3,(EZ159*(1+'input_cool&amp;vent_evolution'!AJ$10)),EZ159*(1+'input_cool&amp;vent_evolution'!AJ$9))</f>
        <v>31575686.566222213</v>
      </c>
      <c r="FB159" s="2">
        <f>IF($D159=3,(FA159*(1+'input_cool&amp;vent_evolution'!AK$10)),FA159*(1+'input_cool&amp;vent_evolution'!AK$9))</f>
        <v>31707821.281587705</v>
      </c>
      <c r="FC159" s="2">
        <f>IF($D159=3,(FB159*(1+'input_cool&amp;vent_evolution'!AL$10)),FB159*(1+'input_cool&amp;vent_evolution'!AL$9))</f>
        <v>31839995.31071404</v>
      </c>
      <c r="FD159" s="2">
        <f>IF($D159=3,(FC159*(1+'input_cool&amp;vent_evolution'!AM$10)),FC159*(1+'input_cool&amp;vent_evolution'!AM$9))</f>
        <v>31972208.621691491</v>
      </c>
      <c r="FE159" s="2">
        <f>IF($D159=3,(FD159*(1+'input_cool&amp;vent_evolution'!AN$10)),FD159*(1+'input_cool&amp;vent_evolution'!AN$9))</f>
        <v>32104461.234077666</v>
      </c>
      <c r="FF159" s="2">
        <f>IF($D159=3,(FE159*(1+'input_cool&amp;vent_evolution'!AO$10)),FE159*(1+'input_cool&amp;vent_evolution'!AO$9))</f>
        <v>32236753.135520399</v>
      </c>
      <c r="FG159" s="2">
        <f>IF($D159=3,(FF159*(1+'input_cool&amp;vent_evolution'!AP$10)),FF159*(1+'input_cool&amp;vent_evolution'!AP$9))</f>
        <v>32369084.334254436</v>
      </c>
      <c r="FH159" s="2">
        <f>IF($D159=3,(FG159*(1+'input_cool&amp;vent_evolution'!AQ$10)),FG159*(1+'input_cool&amp;vent_evolution'!AQ$9))</f>
        <v>32501454.817927659</v>
      </c>
      <c r="FI159" s="2">
        <f>IF($D159=3,(FH159*(1+'input_cool&amp;vent_evolution'!AR$10)),FH159*(1+'input_cool&amp;vent_evolution'!AR$9))</f>
        <v>32633864.600950878</v>
      </c>
      <c r="FJ159" s="2">
        <f>IF($D159=3,(FI159*(1+'input_cool&amp;vent_evolution'!AS$10)),FI159*(1+'input_cool&amp;vent_evolution'!AS$9))</f>
        <v>32766313.674060009</v>
      </c>
      <c r="FK159" s="2">
        <f>IF($D159=3,(FJ159*(1+'input_cool&amp;vent_evolution'!AT$10)),FJ159*(1+'input_cool&amp;vent_evolution'!AT$9))</f>
        <v>32898802.049607143</v>
      </c>
      <c r="FL159" s="2">
        <f>IF($D159=3,(FK159*(1+'input_cool&amp;vent_evolution'!AU$10)),FK159*(1+'input_cool&amp;vent_evolution'!AU$9))</f>
        <v>33031826.132949475</v>
      </c>
      <c r="FM159" s="2">
        <f t="shared" si="194"/>
        <v>51234196.736789137</v>
      </c>
      <c r="FN159" s="2">
        <f t="shared" si="195"/>
        <v>52326312.130730569</v>
      </c>
      <c r="FO159" s="2">
        <f t="shared" si="196"/>
        <v>53419554.694799677</v>
      </c>
      <c r="FP159" s="2">
        <f t="shared" si="197"/>
        <v>54513924.448705718</v>
      </c>
      <c r="FQ159" s="2">
        <f t="shared" si="198"/>
        <v>55548699.214247584</v>
      </c>
      <c r="FR159" s="2">
        <f t="shared" si="199"/>
        <v>56584601.171816356</v>
      </c>
      <c r="FS159" s="2">
        <f t="shared" si="200"/>
        <v>57398550.786223695</v>
      </c>
      <c r="FT159" s="2">
        <f t="shared" si="201"/>
        <v>58212995.07393758</v>
      </c>
      <c r="FU159" s="2">
        <f t="shared" si="202"/>
        <v>59027934.030578256</v>
      </c>
      <c r="FV159" s="2">
        <f t="shared" si="203"/>
        <v>59843367.621106647</v>
      </c>
      <c r="FW159" s="2">
        <f t="shared" si="204"/>
        <v>60659295.876181908</v>
      </c>
      <c r="FX159" s="2">
        <f t="shared" si="205"/>
        <v>61293871.106873065</v>
      </c>
      <c r="FY159" s="2">
        <f t="shared" si="206"/>
        <v>61928860.33150173</v>
      </c>
      <c r="FZ159" s="2">
        <f t="shared" si="207"/>
        <v>62564263.574157111</v>
      </c>
      <c r="GA159" s="2">
        <f t="shared" si="208"/>
        <v>63200080.79542055</v>
      </c>
      <c r="GB159" s="2">
        <f t="shared" si="209"/>
        <v>63836312.034710661</v>
      </c>
      <c r="GC159" s="2">
        <f t="shared" si="210"/>
        <v>64279177.807447784</v>
      </c>
      <c r="GD159" s="2">
        <f t="shared" si="211"/>
        <v>64722354.316530801</v>
      </c>
      <c r="GE159" s="2">
        <f t="shared" si="212"/>
        <v>65165841.61670807</v>
      </c>
      <c r="GF159" s="2">
        <f t="shared" si="213"/>
        <v>65609639.657611117</v>
      </c>
      <c r="GG159" s="2">
        <f t="shared" si="214"/>
        <v>66053748.48741848</v>
      </c>
      <c r="GH159" s="2">
        <f t="shared" si="215"/>
        <v>66334531.177108347</v>
      </c>
      <c r="GI159" s="2">
        <f t="shared" si="216"/>
        <v>66615397.465349719</v>
      </c>
      <c r="GJ159" s="2">
        <f t="shared" si="217"/>
        <v>66896347.367472172</v>
      </c>
      <c r="GK159" s="2">
        <f t="shared" si="218"/>
        <v>67177380.865956202</v>
      </c>
      <c r="GL159" s="2">
        <f t="shared" si="219"/>
        <v>67458497.923572883</v>
      </c>
      <c r="GM159" s="2">
        <f t="shared" si="220"/>
        <v>67739698.621349812</v>
      </c>
      <c r="GN159" s="2">
        <f t="shared" si="221"/>
        <v>68020982.891398996</v>
      </c>
      <c r="GO159" s="2">
        <f t="shared" si="222"/>
        <v>68302350.775329247</v>
      </c>
      <c r="GP159" s="2">
        <f t="shared" si="223"/>
        <v>68583802.246861368</v>
      </c>
      <c r="GQ159" s="2">
        <f t="shared" si="224"/>
        <v>68865337.323514774</v>
      </c>
      <c r="GR159" s="2">
        <f t="shared" si="225"/>
        <v>69146955.979010269</v>
      </c>
      <c r="GS159" s="2">
        <f t="shared" si="226"/>
        <v>69428658.244006947</v>
      </c>
      <c r="GT159" s="2">
        <f t="shared" si="227"/>
        <v>69710444.098795384</v>
      </c>
      <c r="GU159" s="2">
        <f t="shared" si="228"/>
        <v>69992313.569654733</v>
      </c>
      <c r="GV159" s="2">
        <f t="shared" si="229"/>
        <v>70275322.760675535</v>
      </c>
      <c r="GW159" s="2">
        <f>IF($D159=3,($N159*$M159*EC159*'input_cooling&amp;ventilation'!$D$3)*'input_cool&amp;vent_evolution'!M$11,($O159*$M159*EC159*'input_cooling&amp;ventilation'!$D$3)*'input_cool&amp;vent_evolution'!M$10)</f>
        <v>10622121.999771027</v>
      </c>
      <c r="GX159" s="2">
        <f>IF($D159=3,($N159*$M159*ED159*'input_cooling&amp;ventilation'!$D$3)*'input_cool&amp;vent_evolution'!N$11,($O159*$M159*ED159*'input_cooling&amp;ventilation'!$D$3)*'input_cool&amp;vent_evolution'!N$10)</f>
        <v>10041051.337311829</v>
      </c>
      <c r="GY159" s="2">
        <f>IF($D159=3,($N159*$M159*EE159*'input_cooling&amp;ventilation'!$D$3)*'input_cool&amp;vent_evolution'!O$11,($O159*$M159*EE159*'input_cooling&amp;ventilation'!$D$3)*'input_cool&amp;vent_evolution'!O$10)</f>
        <v>9609790.0623162519</v>
      </c>
      <c r="GZ159" s="2">
        <f>IF($D159=3,($N159*$M159*EF159*'input_cooling&amp;ventilation'!$D$3)*'input_cool&amp;vent_evolution'!P$11,($O159*$M159*EF159*'input_cooling&amp;ventilation'!$D$3)*'input_cool&amp;vent_evolution'!P$10)</f>
        <v>10841213.353968494</v>
      </c>
      <c r="HA159" s="2">
        <f>IF($D159=3,($N159*$M159*EG159*'input_cooling&amp;ventilation'!$D$3)*'input_cool&amp;vent_evolution'!Q$11,($O159*$M159*EG159*'input_cooling&amp;ventilation'!$D$3)*'input_cool&amp;vent_evolution'!Q$10)</f>
        <v>11953017.050064277</v>
      </c>
      <c r="HB159" s="2">
        <f>IF($D159=3,($N159*$M159*EH159*'input_cooling&amp;ventilation'!$D$3)*'input_cool&amp;vent_evolution'!R$11,($O159*$M159*EH159*'input_cooling&amp;ventilation'!$D$3)*'input_cool&amp;vent_evolution'!R$10)</f>
        <v>12647867.277827574</v>
      </c>
      <c r="HC159" s="2">
        <f>IF($D159=3,($N159*$M159*EI159*'input_cooling&amp;ventilation'!$D$3)*'input_cool&amp;vent_evolution'!S$11,($O159*$M159*EI159*'input_cooling&amp;ventilation'!$D$3)*'input_cool&amp;vent_evolution'!S$10)</f>
        <v>13079772.876867838</v>
      </c>
      <c r="HD159" s="2">
        <f>IF($D159=3,($N159*$M159*EJ159*'input_cooling&amp;ventilation'!$D$3)*'input_cool&amp;vent_evolution'!T$11,($O159*$M159*EJ159*'input_cooling&amp;ventilation'!$D$3)*'input_cool&amp;vent_evolution'!T$10)</f>
        <v>13547872.127418406</v>
      </c>
      <c r="HE159" s="2">
        <f>IF($D159=3,($N159*$M159*EK159*'input_cooling&amp;ventilation'!$D$3)*'input_cool&amp;vent_evolution'!U$11,($O159*$M159*EK159*'input_cooling&amp;ventilation'!$D$3)*'input_cool&amp;vent_evolution'!U$10)</f>
        <v>15486778.402130555</v>
      </c>
      <c r="HF159" s="2">
        <f>IF($D159=3,($N159*$M159*EL159*'input_cooling&amp;ventilation'!$D$3)*'input_cool&amp;vent_evolution'!V$11,($O159*$M159*EL159*'input_cooling&amp;ventilation'!$D$3)*'input_cool&amp;vent_evolution'!V$10)</f>
        <v>15570835.44593668</v>
      </c>
      <c r="HG159" s="2">
        <f>IF($D159=3,($N159*$M159*EM159*'input_cooling&amp;ventilation'!$D$3)*'input_cool&amp;vent_evolution'!W$11,($O159*$M159*EM159*'input_cooling&amp;ventilation'!$D$3)*'input_cool&amp;vent_evolution'!W$10)</f>
        <v>15041333.713615695</v>
      </c>
      <c r="HH159" s="2">
        <f>IF($D159=3,($N159*$M159*EN159*'input_cooling&amp;ventilation'!$D$3)*'input_cool&amp;vent_evolution'!X$11,($O159*$M159*EN159*'input_cooling&amp;ventilation'!$D$3)*'input_cool&amp;vent_evolution'!X$10)</f>
        <v>15459644.715883806</v>
      </c>
      <c r="HI159" s="2">
        <f>IF($D159=3,($N159*$M159*EO159*'input_cooling&amp;ventilation'!$D$3)*'input_cool&amp;vent_evolution'!Y$11,($O159*$M159*EO159*'input_cooling&amp;ventilation'!$D$3)*'input_cool&amp;vent_evolution'!Y$10)</f>
        <v>15684879.513615662</v>
      </c>
      <c r="HJ159" s="2">
        <f>IF($D159=3,($N159*$M159*EP159*'input_cooling&amp;ventilation'!$D$3)*'input_cool&amp;vent_evolution'!Z$11,($O159*$M159*EP159*'input_cooling&amp;ventilation'!$D$3)*'input_cool&amp;vent_evolution'!Z$10)</f>
        <v>16667720.956596496</v>
      </c>
      <c r="HK159" s="2">
        <f>IF($D159=3,($N159*$M159*EQ159*'input_cooling&amp;ventilation'!$D$3)*'input_cool&amp;vent_evolution'!AA$11,($O159*$M159*EQ159*'input_cooling&amp;ventilation'!$D$3)*'input_cool&amp;vent_evolution'!AA$10)</f>
        <v>16627747.542000709</v>
      </c>
      <c r="HL159" s="2">
        <f>IF($D159=3,($N159*$M159*ER159*'input_cooling&amp;ventilation'!$D$3)*'input_cool&amp;vent_evolution'!AB$11,($O159*$M159*ER159*'input_cooling&amp;ventilation'!$D$3)*'input_cool&amp;vent_evolution'!AB$10)</f>
        <v>14797629.543723365</v>
      </c>
      <c r="HM159" s="2">
        <f>IF($D159=3,($N159*$M159*ES159*'input_cooling&amp;ventilation'!$D$3)*'input_cool&amp;vent_evolution'!AC$11,($O159*$M159*ES159*'input_cooling&amp;ventilation'!$D$3)*'input_cool&amp;vent_evolution'!AC$10)</f>
        <v>14622704.210599739</v>
      </c>
      <c r="HN159" s="2">
        <f>IF($D159=3,($N159*$M159*ET159*'input_cooling&amp;ventilation'!$D$3)*'input_cool&amp;vent_evolution'!AD$11,($O159*$M159*ET159*'input_cooling&amp;ventilation'!$D$3)*'input_cool&amp;vent_evolution'!AD$10)</f>
        <v>14314161.777939033</v>
      </c>
      <c r="HO159" s="2">
        <f>IF($D159=3,($N159*$M159*EU159*'input_cooling&amp;ventilation'!$D$3)*'input_cool&amp;vent_evolution'!AE$11,($O159*$M159*EU159*'input_cooling&amp;ventilation'!$D$3)*'input_cool&amp;vent_evolution'!AE$10)</f>
        <v>13970628.31173373</v>
      </c>
      <c r="HP159" s="2">
        <f>IF($D159=3,($N159*$M159*EV159*'input_cooling&amp;ventilation'!$D$3)*'input_cool&amp;vent_evolution'!AF$11,($O159*$M159*EV159*'input_cooling&amp;ventilation'!$D$3)*'input_cool&amp;vent_evolution'!AF$10)</f>
        <v>13552999.88666019</v>
      </c>
      <c r="HQ159" s="2">
        <f>IF($D159=3,($N159*$M159*EW159*'input_cooling&amp;ventilation'!$D$3)*'input_cool&amp;vent_evolution'!AG$11,($O159*$M159*EW159*'input_cooling&amp;ventilation'!$D$3)*'input_cool&amp;vent_evolution'!AG$10)</f>
        <v>13302655.744556174</v>
      </c>
      <c r="HR159" s="2">
        <f>IF($D159=3,($N159*$M159*EX159*'input_cooling&amp;ventilation'!$D$3)*'input_cool&amp;vent_evolution'!AH$11,($O159*$M159*EX159*'input_cooling&amp;ventilation'!$D$3)*'input_cool&amp;vent_evolution'!AH$10)</f>
        <v>12953093.276287073</v>
      </c>
      <c r="HS159" s="2">
        <f>IF($D159=3,($N159*$M159*EY159*'input_cooling&amp;ventilation'!$D$3)*'input_cool&amp;vent_evolution'!AI$11,($O159*$M159*EY159*'input_cooling&amp;ventilation'!$D$3)*'input_cool&amp;vent_evolution'!AI$10)</f>
        <v>12605755.929593703</v>
      </c>
      <c r="HT159" s="2">
        <f>IF($D159=3,($N159*$M159*EZ159*'input_cooling&amp;ventilation'!$D$3)*'input_cool&amp;vent_evolution'!AJ$11,($O159*$M159*EZ159*'input_cooling&amp;ventilation'!$D$3)*'input_cool&amp;vent_evolution'!AJ$10)</f>
        <v>12260982.800451374</v>
      </c>
      <c r="HU159" s="2">
        <f>IF($D159=3,($N159*$M159*FA159*'input_cooling&amp;ventilation'!$D$3)*'input_cool&amp;vent_evolution'!AK$11,($O159*$M159*FA159*'input_cooling&amp;ventilation'!$D$3)*'input_cool&amp;vent_evolution'!AK$10)</f>
        <v>12027944.220609013</v>
      </c>
      <c r="HV159" s="2">
        <f>IF($D159=3,($N159*$M159*FB159*'input_cooling&amp;ventilation'!$D$3)*'input_cool&amp;vent_evolution'!AL$11,($O159*$M159*FB159*'input_cooling&amp;ventilation'!$D$3)*'input_cool&amp;vent_evolution'!AL$10)</f>
        <v>11587166.564979734</v>
      </c>
      <c r="HW159" s="2">
        <f>IF($D159=3,($N159*$M159*FC159*'input_cooling&amp;ventilation'!$D$3)*'input_cool&amp;vent_evolution'!AM$11,($O159*$M159*FC159*'input_cooling&amp;ventilation'!$D$3)*'input_cool&amp;vent_evolution'!AM$10)</f>
        <v>11261291.314366234</v>
      </c>
      <c r="HX159" s="2">
        <f>IF($D159=3,($N159*$M159*FD159*'input_cooling&amp;ventilation'!$D$3)*'input_cool&amp;vent_evolution'!AN$11,($O159*$M159*FD159*'input_cooling&amp;ventilation'!$D$3)*'input_cool&amp;vent_evolution'!AN$10)</f>
        <v>10940597.059256213</v>
      </c>
      <c r="HY159" s="2">
        <f>IF($D159=3,($N159*$M159*FE159*'input_cooling&amp;ventilation'!$D$3)*'input_cool&amp;vent_evolution'!AO$11,($O159*$M159*FE159*'input_cooling&amp;ventilation'!$D$3)*'input_cool&amp;vent_evolution'!AO$10)</f>
        <v>10628196.174422231</v>
      </c>
      <c r="HZ159" s="2">
        <f>IF($D159=3,($N159*$M159*FF159*'input_cooling&amp;ventilation'!$D$3)*'input_cool&amp;vent_evolution'!AP$11,($O159*$M159*FF159*'input_cooling&amp;ventilation'!$D$3)*'input_cool&amp;vent_evolution'!AP$10)</f>
        <v>10324755.47409725</v>
      </c>
      <c r="IA159" s="2">
        <f>IF($D159=3,($N159*$M159*FG159*'input_cooling&amp;ventilation'!$D$3)*'input_cool&amp;vent_evolution'!AQ$11,($O159*$M159*FG159*'input_cooling&amp;ventilation'!$D$3)*'input_cool&amp;vent_evolution'!AQ$10)</f>
        <v>10030573.081266565</v>
      </c>
      <c r="IB159" s="2">
        <f>IF($D159=3,($N159*$M159*FH159*'input_cooling&amp;ventilation'!$D$3)*'input_cool&amp;vent_evolution'!AR$11,($O159*$M159*FH159*'input_cooling&amp;ventilation'!$D$3)*'input_cool&amp;vent_evolution'!AR$10)</f>
        <v>9746388.3408471216</v>
      </c>
      <c r="IC159" s="2">
        <f>IF($D159=3,($N159*$M159*FI159*'input_cooling&amp;ventilation'!$D$3)*'input_cool&amp;vent_evolution'!AS$11,($O159*$M159*FI159*'input_cooling&amp;ventilation'!$D$3)*'input_cool&amp;vent_evolution'!AS$10)</f>
        <v>9472868.5446755569</v>
      </c>
      <c r="ID159" s="2">
        <f>IF($D159=3,($N159*$M159*FJ159*'input_cooling&amp;ventilation'!$D$3)*'input_cool&amp;vent_evolution'!AT$11,($O159*$M159*FJ159*'input_cooling&amp;ventilation'!$D$3)*'input_cool&amp;vent_evolution'!AT$10)</f>
        <v>9210757.7273504809</v>
      </c>
      <c r="IE159" s="2">
        <f>IF($D159=3,($N159*$M159*FK159*'input_cooling&amp;ventilation'!$D$3)*'input_cool&amp;vent_evolution'!AU$11,($O159*$M159*FK159*'input_cooling&amp;ventilation'!$D$3)*'input_cool&amp;vent_evolution'!AU$10)</f>
        <v>9248000.8039136212</v>
      </c>
      <c r="IF159" s="2">
        <f>IF($D159=3,($N159*$M159*FL159*'input_cooling&amp;ventilation'!$D$3)*'input_cool&amp;vent_evolution'!AV$11,($O159*$M159*FL159*'input_cooling&amp;ventilation'!$D$3)*'input_cool&amp;vent_evolution'!AV$10)</f>
        <v>9285394.4703405853</v>
      </c>
    </row>
    <row r="160" spans="1:240" x14ac:dyDescent="0.25">
      <c r="A160">
        <v>158</v>
      </c>
      <c r="B160">
        <v>100100</v>
      </c>
      <c r="C160">
        <v>18</v>
      </c>
      <c r="D160">
        <v>3</v>
      </c>
      <c r="E160">
        <v>7</v>
      </c>
      <c r="F160" s="2">
        <v>14397381.593233399</v>
      </c>
      <c r="G160" s="2">
        <v>14272329.5396841</v>
      </c>
      <c r="H160" s="2">
        <v>14397381.593233399</v>
      </c>
      <c r="I160" s="17">
        <v>0.12</v>
      </c>
      <c r="J160">
        <v>2.5930543E-2</v>
      </c>
      <c r="K160" s="2">
        <f t="shared" si="154"/>
        <v>373331.92249074718</v>
      </c>
      <c r="L160" s="2">
        <f t="shared" si="155"/>
        <v>1712679.5447620919</v>
      </c>
      <c r="M160">
        <v>0.629</v>
      </c>
      <c r="N160" s="17">
        <f>'input_cooling&amp;ventilation'!$D$5</f>
        <v>57.500092182043396</v>
      </c>
      <c r="O160" s="45">
        <f>'input_cooling&amp;ventilation'!$D$6</f>
        <v>19.328678831353667</v>
      </c>
      <c r="P160" s="45">
        <f>'input_cooling&amp;ventilation'!$C$5</f>
        <v>50.351688737400465</v>
      </c>
      <c r="Q160" s="45">
        <f>'input_cooling&amp;ventilation'!$C$6</f>
        <v>32.240814214248743</v>
      </c>
      <c r="R160">
        <v>17</v>
      </c>
      <c r="S160">
        <v>12</v>
      </c>
      <c r="T160">
        <v>14</v>
      </c>
      <c r="U160" s="2">
        <f t="shared" si="156"/>
        <v>591193.72720731713</v>
      </c>
      <c r="V160" s="2">
        <f t="shared" si="157"/>
        <v>2550612.1010849182</v>
      </c>
      <c r="W160" s="2">
        <v>642389.09366998938</v>
      </c>
      <c r="X160" s="57">
        <f>IF($D160=3,(W160*(1+'input_cool&amp;vent_evolution'!M$11)),(W160*(1+'input_cool&amp;vent_evolution'!M$12)))</f>
        <v>651984.66603163502</v>
      </c>
      <c r="Y160" s="57">
        <f>IF($D160=3,(X160*(1+'input_cool&amp;vent_evolution'!N$11)),(X160*(1+'input_cool&amp;vent_evolution'!N$12)))</f>
        <v>660998.67143507511</v>
      </c>
      <c r="Z160" s="57">
        <f>IF($D160=3,(Y160*(1+'input_cool&amp;vent_evolution'!O$11)),(Y160*(1+'input_cool&amp;vent_evolution'!O$12)))</f>
        <v>669565.80613978778</v>
      </c>
      <c r="AA160" s="57">
        <f>IF($D160=3,(Z160*(1+'input_cool&amp;vent_evolution'!P$11)),(Z160*(1+'input_cool&amp;vent_evolution'!P$12)))</f>
        <v>679159.48291664151</v>
      </c>
      <c r="AB160" s="57">
        <f>IF($D160=3,(AA160*(1+'input_cool&amp;vent_evolution'!Q$11)),(AA160*(1+'input_cool&amp;vent_evolution'!Q$12)))</f>
        <v>689688.71714267961</v>
      </c>
      <c r="AC160" s="57">
        <f>IF($D160=3,(AB160*(1+'input_cool&amp;vent_evolution'!R$11)),(AB160*(1+'input_cool&amp;vent_evolution'!R$12)))</f>
        <v>700795.63433600857</v>
      </c>
      <c r="AD160" s="57">
        <f>IF($D160=3,(AC160*(1+'input_cool&amp;vent_evolution'!S$11)),(AC160*(1+'input_cool&amp;vent_evolution'!S$12)))</f>
        <v>712301.30756226927</v>
      </c>
      <c r="AE160" s="57">
        <f>IF($D160=3,(AD160*(1+'input_cool&amp;vent_evolution'!T$11)),(AD160*(1+'input_cool&amp;vent_evolution'!T$12)))</f>
        <v>724244.93528954859</v>
      </c>
      <c r="AF160" s="57">
        <f>IF($D160=3,(AE160*(1+'input_cool&amp;vent_evolution'!U$11)),(AE160*(1+'input_cool&amp;vent_evolution'!U$12)))</f>
        <v>737935.15254083462</v>
      </c>
      <c r="AG160" s="57">
        <f>IF($D160=3,(AF160*(1+'input_cool&amp;vent_evolution'!V$11)),(AF160*(1+'input_cool&amp;vent_evolution'!V$12)))</f>
        <v>751768.76042672875</v>
      </c>
      <c r="AH160" s="57">
        <f>IF($D160=3,(AG160*(1+'input_cool&amp;vent_evolution'!W$11)),(AG160*(1+'input_cool&amp;vent_evolution'!W$12)))</f>
        <v>765199.33612829761</v>
      </c>
      <c r="AI160" s="57">
        <f>IF($D160=3,(AH160*(1+'input_cool&amp;vent_evolution'!X$11)),(AH160*(1+'input_cool&amp;vent_evolution'!X$12)))</f>
        <v>779104.57376229786</v>
      </c>
      <c r="AJ160" s="57">
        <f>IF($D160=3,(AI160*(1+'input_cool&amp;vent_evolution'!Y$11)),(AI160*(1+'input_cool&amp;vent_evolution'!Y$12)))</f>
        <v>793321.48412879836</v>
      </c>
      <c r="AK160" s="57">
        <f>IF($D160=3,(AJ160*(1+'input_cool&amp;vent_evolution'!Z$11)),(AJ160*(1+'input_cool&amp;vent_evolution'!Z$12)))</f>
        <v>808548.69885961502</v>
      </c>
      <c r="AL160" s="57">
        <f>IF($D160=3,(AK160*(1+'input_cool&amp;vent_evolution'!AA$11)),(AK160*(1+'input_cool&amp;vent_evolution'!AA$12)))</f>
        <v>823875.2113481987</v>
      </c>
      <c r="AM160" s="57">
        <f>IF($D160=3,(AL160*(1+'input_cool&amp;vent_evolution'!AB$11)),(AL160*(1+'input_cool&amp;vent_evolution'!AB$12)))</f>
        <v>837634.85447519086</v>
      </c>
      <c r="AN160" s="57">
        <f>IF($D160=3,(AM160*(1+'input_cool&amp;vent_evolution'!AC$11)),(AM160*(1+'input_cool&amp;vent_evolution'!AC$12)))</f>
        <v>851363.68344295665</v>
      </c>
      <c r="AO160" s="57">
        <f>IF($D160=3,(AN160*(1+'input_cool&amp;vent_evolution'!AD$11)),(AN160*(1+'input_cool&amp;vent_evolution'!AD$12)))</f>
        <v>864929.56770491623</v>
      </c>
      <c r="AP160" s="57">
        <f>IF($D160=3,(AO160*(1+'input_cool&amp;vent_evolution'!AE$11)),(AO160*(1+'input_cool&amp;vent_evolution'!AE$12)))</f>
        <v>878289.30892706953</v>
      </c>
      <c r="AQ160" s="57">
        <f>IF($D160=3,(AP160*(1+'input_cool&amp;vent_evolution'!AF$11)),(AP160*(1+'input_cool&amp;vent_evolution'!AF$12)))</f>
        <v>891360.84876325296</v>
      </c>
      <c r="AR160" s="57">
        <f>IF($D160=3,(AQ160*(1+'input_cool&amp;vent_evolution'!AG$11)),(AQ160*(1+'input_cool&amp;vent_evolution'!AG$12)))</f>
        <v>904294.34112032806</v>
      </c>
      <c r="AS160" s="57">
        <f>IF($D160=3,(AR160*(1+'input_cool&amp;vent_evolution'!AH$11)),(AR160*(1+'input_cool&amp;vent_evolution'!AH$12)))</f>
        <v>917016.62301605637</v>
      </c>
      <c r="AT160" s="57">
        <f>IF($D160=3,(AS160*(1+'input_cool&amp;vent_evolution'!AI$11)),(AS160*(1+'input_cool&amp;vent_evolution'!AI$12)))</f>
        <v>929519.00752086751</v>
      </c>
      <c r="AU160" s="57">
        <f>IF($D160=3,(AT160*(1+'input_cool&amp;vent_evolution'!AJ$11)),(AT160*(1+'input_cool&amp;vent_evolution'!AJ$12)))</f>
        <v>941793.47120123345</v>
      </c>
      <c r="AV160" s="57">
        <f>IF($D160=3,(AU160*(1+'input_cool&amp;vent_evolution'!AK$11)),(AU160*(1+'input_cool&amp;vent_evolution'!AK$12)))</f>
        <v>953942.60697972926</v>
      </c>
      <c r="AW160" s="57">
        <f>IF($D160=3,(AV160*(1+'input_cool&amp;vent_evolution'!AL$11)),(AV160*(1+'input_cool&amp;vent_evolution'!AL$12)))</f>
        <v>965748.10199631902</v>
      </c>
      <c r="AX160" s="57">
        <f>IF($D160=3,(AW160*(1+'input_cool&amp;vent_evolution'!AM$11)),(AW160*(1+'input_cool&amp;vent_evolution'!AM$12)))</f>
        <v>977315.35324152478</v>
      </c>
      <c r="AY160" s="57">
        <f>IF($D160=3,(AX160*(1+'input_cool&amp;vent_evolution'!AN$11)),(AX160*(1+'input_cool&amp;vent_evolution'!AN$12)))</f>
        <v>988640.77056239883</v>
      </c>
      <c r="AZ160" s="57">
        <f>IF($D160=3,(AY160*(1+'input_cool&amp;vent_evolution'!AO$11)),(AY160*(1+'input_cool&amp;vent_evolution'!AO$12)))</f>
        <v>999724.44599103567</v>
      </c>
      <c r="BA160" s="57">
        <f>IF($D160=3,(AZ160*(1+'input_cool&amp;vent_evolution'!AP$11)),(AZ160*(1+'input_cool&amp;vent_evolution'!AP$12)))</f>
        <v>1010567.7067197915</v>
      </c>
      <c r="BB160" s="57">
        <f>IF($D160=3,(BA160*(1+'input_cool&amp;vent_evolution'!AQ$11)),(BA160*(1+'input_cool&amp;vent_evolution'!AQ$12)))</f>
        <v>1021172.7356023683</v>
      </c>
      <c r="BC160" s="57">
        <f>IF($D160=3,(BB160*(1+'input_cool&amp;vent_evolution'!AR$11)),(BB160*(1+'input_cool&amp;vent_evolution'!AR$12)))</f>
        <v>1031543.0334219919</v>
      </c>
      <c r="BD160" s="57">
        <f>IF($D160=3,(BC160*(1+'input_cool&amp;vent_evolution'!AS$11)),(BC160*(1+'input_cool&amp;vent_evolution'!AS$12)))</f>
        <v>1041683.3487684183</v>
      </c>
      <c r="BE160" s="57">
        <f>IF($D160=3,(BD160*(1+'input_cool&amp;vent_evolution'!AT$11)),(BD160*(1+'input_cool&amp;vent_evolution'!AT$12)))</f>
        <v>1051599.7617223773</v>
      </c>
      <c r="BF160" s="57">
        <f>IF($D160=3,(BE160*(1+'input_cool&amp;vent_evolution'!AU$11)),(BE160*(1+'input_cool&amp;vent_evolution'!AU$12)))</f>
        <v>1061610.5750005709</v>
      </c>
      <c r="BG160" s="57">
        <f>IF($D160=3,(BF160*(1+'input_cool&amp;vent_evolution'!AV$11)),(BF160*(1+'input_cool&amp;vent_evolution'!AV$12)))</f>
        <v>1071716.6872567013</v>
      </c>
      <c r="BH160" s="2">
        <f t="shared" si="230"/>
        <v>1453231.5221966892</v>
      </c>
      <c r="BI160" s="2">
        <f t="shared" si="158"/>
        <v>1474938.9085251165</v>
      </c>
      <c r="BJ160" s="2">
        <f t="shared" si="159"/>
        <v>1495330.6569570412</v>
      </c>
      <c r="BK160" s="2">
        <f t="shared" si="160"/>
        <v>1514711.4813366493</v>
      </c>
      <c r="BL160" s="2">
        <f t="shared" si="161"/>
        <v>1536414.5794173467</v>
      </c>
      <c r="BM160" s="2">
        <f t="shared" si="162"/>
        <v>1560234.1231061311</v>
      </c>
      <c r="BN160" s="2">
        <f t="shared" si="163"/>
        <v>1585360.5182128106</v>
      </c>
      <c r="BO160" s="2">
        <f t="shared" si="164"/>
        <v>1611388.9909581563</v>
      </c>
      <c r="BP160" s="2">
        <f t="shared" si="165"/>
        <v>1638408.217270833</v>
      </c>
      <c r="BQ160" s="2">
        <f t="shared" si="166"/>
        <v>1669378.6298312775</v>
      </c>
      <c r="BR160" s="2">
        <f t="shared" si="167"/>
        <v>1700673.4249073251</v>
      </c>
      <c r="BS160" s="2">
        <f t="shared" si="168"/>
        <v>1731056.468709117</v>
      </c>
      <c r="BT160" s="2">
        <f t="shared" si="169"/>
        <v>1762513.3067103955</v>
      </c>
      <c r="BU160" s="2">
        <f t="shared" si="170"/>
        <v>1794675.2199440238</v>
      </c>
      <c r="BV160" s="2">
        <f t="shared" si="171"/>
        <v>1829122.6734579972</v>
      </c>
      <c r="BW160" s="2">
        <f t="shared" si="172"/>
        <v>1863794.7612833134</v>
      </c>
      <c r="BX160" s="2">
        <f t="shared" si="173"/>
        <v>1894922.2311039548</v>
      </c>
      <c r="BY160" s="2">
        <f t="shared" si="174"/>
        <v>1925979.9922263031</v>
      </c>
      <c r="BZ160" s="2">
        <f t="shared" si="175"/>
        <v>1956669.135037435</v>
      </c>
      <c r="CA160" s="2">
        <f t="shared" si="176"/>
        <v>1986891.9349942433</v>
      </c>
      <c r="CB160" s="2">
        <f t="shared" si="177"/>
        <v>2016462.757289913</v>
      </c>
      <c r="CC160" s="2">
        <f t="shared" si="178"/>
        <v>2045721.2845136754</v>
      </c>
      <c r="CD160" s="2">
        <f t="shared" si="179"/>
        <v>2074502.0052129009</v>
      </c>
      <c r="CE160" s="2">
        <f t="shared" si="180"/>
        <v>2102785.2675597379</v>
      </c>
      <c r="CF160" s="2">
        <f t="shared" si="181"/>
        <v>2130552.9207066167</v>
      </c>
      <c r="CG160" s="2">
        <f t="shared" si="182"/>
        <v>2158037.0533837317</v>
      </c>
      <c r="CH160" s="2">
        <f t="shared" si="183"/>
        <v>2184743.7918111086</v>
      </c>
      <c r="CI160" s="2">
        <f t="shared" si="184"/>
        <v>2210911.5681640143</v>
      </c>
      <c r="CJ160" s="2">
        <f t="shared" si="185"/>
        <v>2236532.2606927413</v>
      </c>
      <c r="CK160" s="2">
        <f t="shared" si="186"/>
        <v>2261606.0775950043</v>
      </c>
      <c r="CL160" s="2">
        <f t="shared" si="187"/>
        <v>2286136.0212844294</v>
      </c>
      <c r="CM160" s="2">
        <f t="shared" si="188"/>
        <v>2310127.029876932</v>
      </c>
      <c r="CN160" s="2">
        <f t="shared" si="189"/>
        <v>2333587.0229474036</v>
      </c>
      <c r="CO160" s="2">
        <f t="shared" si="190"/>
        <v>2356526.7428954081</v>
      </c>
      <c r="CP160" s="2">
        <f t="shared" si="191"/>
        <v>2378959.944258593</v>
      </c>
      <c r="CQ160" s="2">
        <f t="shared" si="192"/>
        <v>2401606.7008147831</v>
      </c>
      <c r="CR160" s="2">
        <f>IF($D160=3,(W160*$P160*$M160*'input_cooling&amp;ventilation'!$D$3)*'input_cool&amp;vent_evolution'!M$11,(W160*$Q160*'input_cooling&amp;ventilation'!$D$3)*'input_cool&amp;vent_evolution'!M$12)</f>
        <v>248122.00246993994</v>
      </c>
      <c r="CS160" s="2">
        <f>IF($D160=3,(X160*$P160*$M160*'input_cooling&amp;ventilation'!$D$3)*'input_cool&amp;vent_evolution'!N$11,(X160*$Q160*'input_cooling&amp;ventilation'!$D$3)*'input_cool&amp;vent_evolution'!N$12)</f>
        <v>233083.86271111789</v>
      </c>
      <c r="CT160" s="2">
        <f>IF($D160=3,(Y160*$P160*$M160*'input_cooling&amp;ventilation'!$D$3)*'input_cool&amp;vent_evolution'!O$11,(Y160*$Q160*'input_cooling&amp;ventilation'!$D$3)*'input_cool&amp;vent_evolution'!O$12)</f>
        <v>221528.69451118895</v>
      </c>
      <c r="CU160" s="2">
        <f>IF($D160=3,(Z160*$P160*$M160*'input_cooling&amp;ventilation'!$D$3)*'input_cool&amp;vent_evolution'!P$11,(Z160*$Q160*'input_cooling&amp;ventilation'!$D$3)*'input_cool&amp;vent_evolution'!P$12)</f>
        <v>248072.9864991685</v>
      </c>
      <c r="CV160" s="2">
        <f>IF($D160=3,(AA160*$P160*$M160*'input_cooling&amp;ventilation'!$D$3)*'input_cool&amp;vent_evolution'!Q$11,(AA160*$Q160*'input_cooling&amp;ventilation'!$D$3)*'input_cool&amp;vent_evolution'!Q$12)</f>
        <v>272264.60102391767</v>
      </c>
      <c r="CW160" s="2">
        <f>IF($D160=3,(AB160*$P160*$M160*'input_cooling&amp;ventilation'!$D$3)*'input_cool&amp;vent_evolution'!R$11,(AB160*$Q160*'input_cooling&amp;ventilation'!$D$3)*'input_cool&amp;vent_evolution'!R$12)</f>
        <v>287202.30867019761</v>
      </c>
      <c r="CX160" s="2">
        <f>IF($D160=3,(AC160*$P160*$M160*'input_cooling&amp;ventilation'!$D$3)*'input_cool&amp;vent_evolution'!S$11,(AC160*$Q160*'input_cooling&amp;ventilation'!$D$3)*'input_cool&amp;vent_evolution'!S$12)</f>
        <v>297513.32938465226</v>
      </c>
      <c r="CY160" s="2">
        <f>IF($D160=3,(AD160*$P160*$M160*'input_cooling&amp;ventilation'!$D$3)*'input_cool&amp;vent_evolution'!T$11,(AD160*$Q160*'input_cooling&amp;ventilation'!$D$3)*'input_cool&amp;vent_evolution'!T$12)</f>
        <v>308837.9428301006</v>
      </c>
      <c r="CZ160" s="2">
        <f>IF($D160=3,(AE160*$P160*$M160*'input_cooling&amp;ventilation'!$D$3)*'input_cool&amp;vent_evolution'!U$11,(AE160*$Q160*'input_cooling&amp;ventilation'!$D$3)*'input_cool&amp;vent_evolution'!U$12)</f>
        <v>354001.1987419416</v>
      </c>
      <c r="DA160" s="2">
        <f>IF($D160=3,(AF160*$P160*$M160*'input_cooling&amp;ventilation'!$D$3)*'input_cool&amp;vent_evolution'!V$11,(AF160*$Q160*'input_cooling&amp;ventilation'!$D$3)*'input_cool&amp;vent_evolution'!V$12)</f>
        <v>357708.98917418136</v>
      </c>
      <c r="DB160" s="2">
        <f>IF($D160=3,(AG160*$P160*$M160*'input_cooling&amp;ventilation'!$D$3)*'input_cool&amp;vent_evolution'!W$11,(AG160*$Q160*'input_cooling&amp;ventilation'!$D$3)*'input_cool&amp;vent_evolution'!W$12)</f>
        <v>347287.39587409596</v>
      </c>
      <c r="DC160" s="2">
        <f>IF($D160=3,(AH160*$P160*$M160*'input_cooling&amp;ventilation'!$D$3)*'input_cool&amp;vent_evolution'!X$11,(AH160*$Q160*'input_cooling&amp;ventilation'!$D$3)*'input_cool&amp;vent_evolution'!X$12)</f>
        <v>359561.1889040831</v>
      </c>
      <c r="DD160" s="2">
        <f>IF($D160=3,(AI160*$P160*$M160*'input_cooling&amp;ventilation'!$D$3)*'input_cool&amp;vent_evolution'!Y$11,(AI160*$Q160*'input_cooling&amp;ventilation'!$D$3)*'input_cool&amp;vent_evolution'!Y$12)</f>
        <v>367620.41242808616</v>
      </c>
      <c r="DE160" s="2">
        <f>IF($D160=3,(AJ160*$P160*$M160*'input_cooling&amp;ventilation'!$D$3)*'input_cool&amp;vent_evolution'!Z$11,(AJ160*$Q160*'input_cooling&amp;ventilation'!$D$3)*'input_cool&amp;vent_evolution'!Z$12)</f>
        <v>393744.83028774871</v>
      </c>
      <c r="DF160" s="2">
        <f>IF($D160=3,(AK160*$P160*$M160*'input_cooling&amp;ventilation'!$D$3)*'input_cool&amp;vent_evolution'!AA$11,(AK160*$Q160*'input_cooling&amp;ventilation'!$D$3)*'input_cool&amp;vent_evolution'!AA$12)</f>
        <v>396312.46852435987</v>
      </c>
      <c r="DG160" s="2">
        <f>IF($D160=3,(AL160*$P160*$M160*'input_cooling&amp;ventilation'!$D$3)*'input_cool&amp;vent_evolution'!AB$11,(AL160*$Q160*'input_cooling&amp;ventilation'!$D$3)*'input_cool&amp;vent_evolution'!AB$12)</f>
        <v>355796.41080998688</v>
      </c>
      <c r="DH160" s="2">
        <f>IF($D160=3,(AM160*$P160*$M160*'input_cooling&amp;ventilation'!$D$3)*'input_cool&amp;vent_evolution'!AC$11,(AM160*$Q160*'input_cooling&amp;ventilation'!$D$3)*'input_cool&amp;vent_evolution'!AC$12)</f>
        <v>354999.61926868756</v>
      </c>
      <c r="DI160" s="2">
        <f>IF($D160=3,(AN160*$P160*$M160*'input_cooling&amp;ventilation'!$D$3)*'input_cool&amp;vent_evolution'!AD$11,(AN160*$Q160*'input_cooling&amp;ventilation'!$D$3)*'input_cool&amp;vent_evolution'!AD$12)</f>
        <v>350786.20029035746</v>
      </c>
      <c r="DJ160" s="2">
        <f>IF($D160=3,(AO160*$P160*$M160*'input_cooling&amp;ventilation'!$D$3)*'input_cool&amp;vent_evolution'!AE$11,(AO160*$Q160*'input_cooling&amp;ventilation'!$D$3)*'input_cool&amp;vent_evolution'!AE$12)</f>
        <v>345455.76017649251</v>
      </c>
      <c r="DK160" s="2">
        <f>IF($D160=3,(AP160*$P160*$M160*'input_cooling&amp;ventilation'!$D$3)*'input_cool&amp;vent_evolution'!AF$11,(AP160*$Q160*'input_cooling&amp;ventilation'!$D$3)*'input_cool&amp;vent_evolution'!AF$12)</f>
        <v>338003.45797852892</v>
      </c>
      <c r="DL160" s="2">
        <f>IF($D160=3,(AQ160*$P160*$M160*'input_cooling&amp;ventilation'!$D$3)*'input_cool&amp;vent_evolution'!AG$11,(AQ160*$Q160*'input_cooling&amp;ventilation'!$D$3)*'input_cool&amp;vent_evolution'!AG$12)</f>
        <v>334433.83068988216</v>
      </c>
      <c r="DM160" s="2">
        <f>IF($D160=3,(AR160*$P160*$M160*'input_cooling&amp;ventilation'!$D$3)*'input_cool&amp;vent_evolution'!AH$11,(AR160*$Q160*'input_cooling&amp;ventilation'!$D$3)*'input_cool&amp;vent_evolution'!AH$12)</f>
        <v>328972.35735229973</v>
      </c>
      <c r="DN160" s="2">
        <f>IF($D160=3,(AS160*$P160*$M160*'input_cooling&amp;ventilation'!$D$3)*'input_cool&amp;vent_evolution'!AI$11,(AS160*$Q160*'input_cooling&amp;ventilation'!$D$3)*'input_cool&amp;vent_evolution'!AI$12)</f>
        <v>323286.25766840973</v>
      </c>
      <c r="DO160" s="2">
        <f>IF($D160=3,(AT160*$P160*$M160*'input_cooling&amp;ventilation'!$D$3)*'input_cool&amp;vent_evolution'!AJ$11,(AT160*$Q160*'input_cooling&amp;ventilation'!$D$3)*'input_cool&amp;vent_evolution'!AJ$12)</f>
        <v>317392.68829760852</v>
      </c>
      <c r="DP160" s="2">
        <f>IF($D160=3,(AU160*$P160*$M160*'input_cooling&amp;ventilation'!$D$3)*'input_cool&amp;vent_evolution'!AK$11,(AU160*$Q160*'input_cooling&amp;ventilation'!$D$3)*'input_cool&amp;vent_evolution'!AK$12)</f>
        <v>314151.96342937078</v>
      </c>
      <c r="DQ160" s="2">
        <f>IF($D160=3,(AV160*$P160*$M160*'input_cooling&amp;ventilation'!$D$3)*'input_cool&amp;vent_evolution'!AL$11,(AV160*$Q160*'input_cooling&amp;ventilation'!$D$3)*'input_cool&amp;vent_evolution'!AL$12)</f>
        <v>305266.11162596557</v>
      </c>
      <c r="DR160" s="2">
        <f>IF($D160=3,(AW160*$P160*$M160*'input_cooling&amp;ventilation'!$D$3)*'input_cool&amp;vent_evolution'!AM$11,(AW160*$Q160*'input_cooling&amp;ventilation'!$D$3)*'input_cool&amp;vent_evolution'!AM$12)</f>
        <v>299105.6118241949</v>
      </c>
      <c r="DS160" s="2">
        <f>IF($D160=3,(AX160*$P160*$M160*'input_cooling&amp;ventilation'!$D$3)*'input_cool&amp;vent_evolution'!AN$11,(AX160*$Q160*'input_cooling&amp;ventilation'!$D$3)*'input_cool&amp;vent_evolution'!AN$12)</f>
        <v>292852.27796260832</v>
      </c>
      <c r="DT160" s="2">
        <f>IF($D160=3,(AY160*$P160*$M160*'input_cooling&amp;ventilation'!$D$3)*'input_cool&amp;vent_evolution'!AO$11,(AY160*$Q160*'input_cooling&amp;ventilation'!$D$3)*'input_cool&amp;vent_evolution'!AO$12)</f>
        <v>286601.32386397885</v>
      </c>
      <c r="DU160" s="2">
        <f>IF($D160=3,(AZ160*$P160*$M160*'input_cooling&amp;ventilation'!$D$3)*'input_cool&amp;vent_evolution'!AP$11,(AZ160*$Q160*'input_cooling&amp;ventilation'!$D$3)*'input_cool&amp;vent_evolution'!AP$12)</f>
        <v>280384.68826273578</v>
      </c>
      <c r="DV160" s="2">
        <f>IF($D160=3,(BA160*$P160*$M160*'input_cooling&amp;ventilation'!$D$3)*'input_cool&amp;vent_evolution'!AQ$11,(BA160*$Q160*'input_cooling&amp;ventilation'!$D$3)*'input_cool&amp;vent_evolution'!AQ$12)</f>
        <v>274224.49682253296</v>
      </c>
      <c r="DW160" s="2">
        <f>IF($D160=3,(BB160*$P160*$M160*'input_cooling&amp;ventilation'!$D$3)*'input_cool&amp;vent_evolution'!AR$11,(BB160*$Q160*'input_cooling&amp;ventilation'!$D$3)*'input_cool&amp;vent_evolution'!AR$12)</f>
        <v>268154.82852274028</v>
      </c>
      <c r="DX160" s="2">
        <f>IF($D160=3,(BC160*$P160*$M160*'input_cooling&amp;ventilation'!$D$3)*'input_cool&amp;vent_evolution'!AS$11,(BC160*$Q160*'input_cooling&amp;ventilation'!$D$3)*'input_cool&amp;vent_evolution'!AS$12)</f>
        <v>262207.9491046106</v>
      </c>
      <c r="DY160" s="2">
        <f>IF($D160=3,(BD160*$P160*$M160*'input_cooling&amp;ventilation'!$D$3)*'input_cool&amp;vent_evolution'!AT$11,(BD160*$Q160*'input_cooling&amp;ventilation'!$D$3)*'input_cool&amp;vent_evolution'!AT$12)</f>
        <v>256418.28821904835</v>
      </c>
      <c r="DZ160" s="2">
        <f>IF($D160=3,(BE160*$P160*$M160*'input_cooling&amp;ventilation'!$D$3)*'input_cool&amp;vent_evolution'!AU$11,(BE160*$Q160*'input_cooling&amp;ventilation'!$D$3)*'input_cool&amp;vent_evolution'!AU$12)</f>
        <v>258859.28877639971</v>
      </c>
      <c r="EA160" s="2">
        <f>IF($D160=3,(BF160*$P160*$M160*'input_cooling&amp;ventilation'!$D$3)*'input_cool&amp;vent_evolution'!AV$11,(BF160*$Q160*'input_cooling&amp;ventilation'!$D$3)*'input_cool&amp;vent_evolution'!AV$12)</f>
        <v>261323.5266923747</v>
      </c>
      <c r="EB160">
        <v>0.25</v>
      </c>
      <c r="EC160" s="2">
        <f t="shared" si="193"/>
        <v>3599345.3983083498</v>
      </c>
      <c r="ED160" s="2">
        <f>IF($D160=3,(EC160*(1+'input_cool&amp;vent_evolution'!M$10)),EC160*(1+'input_cool&amp;vent_evolution'!M$9))</f>
        <v>3676069.5545940315</v>
      </c>
      <c r="EE160" s="2">
        <f>IF($D160=3,(ED160*(1+'input_cool&amp;vent_evolution'!N$10)),ED160*(1+'input_cool&amp;vent_evolution'!N$9))</f>
        <v>3752872.8977289395</v>
      </c>
      <c r="EF160" s="2">
        <f>IF($D160=3,(EE160*(1+'input_cool&amp;vent_evolution'!O$10)),EE160*(1+'input_cool&amp;vent_evolution'!O$9))</f>
        <v>3829755.4290977023</v>
      </c>
      <c r="EG160" s="2">
        <f>IF($D160=3,(EF160*(1+'input_cool&amp;vent_evolution'!P$10)),EF160*(1+'input_cool&amp;vent_evolution'!P$9))</f>
        <v>3902451.2461078339</v>
      </c>
      <c r="EH160" s="2">
        <f>IF($D160=3,(EG160*(1+'input_cool&amp;vent_evolution'!Q$10)),EG160*(1+'input_cool&amp;vent_evolution'!Q$9))</f>
        <v>3975226.2515056729</v>
      </c>
      <c r="EI160" s="2">
        <f>IF($D160=3,(EH160*(1+'input_cool&amp;vent_evolution'!R$10)),EH160*(1+'input_cool&amp;vent_evolution'!R$9))</f>
        <v>4032408.4849682734</v>
      </c>
      <c r="EJ160" s="2">
        <f>IF($D160=3,(EI160*(1+'input_cool&amp;vent_evolution'!S$10)),EI160*(1+'input_cool&amp;vent_evolution'!S$9))</f>
        <v>4089625.4706120938</v>
      </c>
      <c r="EK160" s="2">
        <f>IF($D160=3,(EJ160*(1+'input_cool&amp;vent_evolution'!T$10)),EJ160*(1+'input_cool&amp;vent_evolution'!T$9))</f>
        <v>4146877.2081294418</v>
      </c>
      <c r="EL160" s="2">
        <f>IF($D160=3,(EK160*(1+'input_cool&amp;vent_evolution'!U$10)),EK160*(1+'input_cool&amp;vent_evolution'!U$9))</f>
        <v>4204163.6950587258</v>
      </c>
      <c r="EM160" s="2">
        <f>IF($D160=3,(EL160*(1+'input_cool&amp;vent_evolution'!V$10)),EL160*(1+'input_cool&amp;vent_evolution'!V$9))</f>
        <v>4261484.9335538354</v>
      </c>
      <c r="EN160" s="2">
        <f>IF($D160=3,(EM160*(1+'input_cool&amp;vent_evolution'!W$10)),EM160*(1+'input_cool&amp;vent_evolution'!W$9))</f>
        <v>4306065.6156362109</v>
      </c>
      <c r="EO160" s="2">
        <f>IF($D160=3,(EN160*(1+'input_cool&amp;vent_evolution'!X$10)),EN160*(1+'input_cool&amp;vent_evolution'!X$9))</f>
        <v>4350675.381948824</v>
      </c>
      <c r="EP160" s="2">
        <f>IF($D160=3,(EO160*(1+'input_cool&amp;vent_evolution'!Y$10)),EO160*(1+'input_cool&amp;vent_evolution'!Y$9))</f>
        <v>4395314.2341840072</v>
      </c>
      <c r="EQ160" s="2">
        <f>IF($D160=3,(EP160*(1+'input_cool&amp;vent_evolution'!Z$10)),EP160*(1+'input_cool&amp;vent_evolution'!Z$9))</f>
        <v>4439982.1695724903</v>
      </c>
      <c r="ER160" s="2">
        <f>IF($D160=3,(EQ160*(1+'input_cool&amp;vent_evolution'!AA$10)),EQ160*(1+'input_cool&amp;vent_evolution'!AA$9))</f>
        <v>4484679.1908835424</v>
      </c>
      <c r="ES160" s="2">
        <f>IF($D160=3,(ER160*(1+'input_cool&amp;vent_evolution'!AB$10)),ER160*(1+'input_cool&amp;vent_evolution'!AB$9))</f>
        <v>4515791.7481733309</v>
      </c>
      <c r="ET160" s="2">
        <f>IF($D160=3,(ES160*(1+'input_cool&amp;vent_evolution'!AC$10)),ES160*(1+'input_cool&amp;vent_evolution'!AC$9))</f>
        <v>4546926.1355591863</v>
      </c>
      <c r="EU160" s="2">
        <f>IF($D160=3,(ET160*(1+'input_cool&amp;vent_evolution'!AD$10)),ET160*(1+'input_cool&amp;vent_evolution'!AD$9))</f>
        <v>4578082.3568873331</v>
      </c>
      <c r="EV160" s="2">
        <f>IF($D160=3,(EU160*(1+'input_cool&amp;vent_evolution'!AE$10)),EU160*(1+'input_cool&amp;vent_evolution'!AE$9))</f>
        <v>4609260.4086192474</v>
      </c>
      <c r="EW160" s="2">
        <f>IF($D160=3,(EV160*(1+'input_cool&amp;vent_evolution'!AF$10)),EV160*(1+'input_cool&amp;vent_evolution'!AF$9))</f>
        <v>4640460.2941396041</v>
      </c>
      <c r="EX160" s="2">
        <f>IF($D160=3,(EW160*(1+'input_cool&amp;vent_evolution'!AG$10)),EW160*(1+'input_cool&amp;vent_evolution'!AG$9))</f>
        <v>4660186.0622091591</v>
      </c>
      <c r="EY160" s="2">
        <f>IF($D160=3,(EX160*(1+'input_cool&amp;vent_evolution'!AH$10)),EX160*(1+'input_cool&amp;vent_evolution'!AH$9))</f>
        <v>4679917.703310417</v>
      </c>
      <c r="EZ160" s="2">
        <f>IF($D160=3,(EY160*(1+'input_cool&amp;vent_evolution'!AI$10)),EY160*(1+'input_cool&amp;vent_evolution'!AI$9))</f>
        <v>4699655.218520321</v>
      </c>
      <c r="FA160" s="2">
        <f>IF($D160=3,(EZ160*(1+'input_cool&amp;vent_evolution'!AJ$10)),EZ160*(1+'input_cool&amp;vent_evolution'!AJ$9))</f>
        <v>4719398.6066080797</v>
      </c>
      <c r="FB160" s="2">
        <f>IF($D160=3,(FA160*(1+'input_cool&amp;vent_evolution'!AK$10)),FA160*(1+'input_cool&amp;vent_evolution'!AK$9))</f>
        <v>4739147.8649582537</v>
      </c>
      <c r="FC160" s="2">
        <f>IF($D160=3,(FB160*(1+'input_cool&amp;vent_evolution'!AL$10)),FB160*(1+'input_cool&amp;vent_evolution'!AL$9))</f>
        <v>4758902.9992632633</v>
      </c>
      <c r="FD160" s="2">
        <f>IF($D160=3,(FC160*(1+'input_cool&amp;vent_evolution'!AM$10)),FC160*(1+'input_cool&amp;vent_evolution'!AM$9))</f>
        <v>4778664.0047537824</v>
      </c>
      <c r="FE160" s="2">
        <f>IF($D160=3,(FD160*(1+'input_cool&amp;vent_evolution'!AN$10)),FD160*(1+'input_cool&amp;vent_evolution'!AN$9))</f>
        <v>4798430.8843529504</v>
      </c>
      <c r="FF160" s="2">
        <f>IF($D160=3,(FE160*(1+'input_cool&amp;vent_evolution'!AO$10)),FE160*(1+'input_cool&amp;vent_evolution'!AO$9))</f>
        <v>4818203.6362145757</v>
      </c>
      <c r="FG160" s="2">
        <f>IF($D160=3,(FF160*(1+'input_cool&amp;vent_evolution'!AP$10)),FF160*(1+'input_cool&amp;vent_evolution'!AP$9))</f>
        <v>4837982.2615694478</v>
      </c>
      <c r="FH160" s="2">
        <f>IF($D160=3,(FG160*(1+'input_cool&amp;vent_evolution'!AQ$10)),FG160*(1+'input_cool&amp;vent_evolution'!AQ$9))</f>
        <v>4857766.7585713826</v>
      </c>
      <c r="FI160" s="2">
        <f>IF($D160=3,(FH160*(1+'input_cool&amp;vent_evolution'!AR$10)),FH160*(1+'input_cool&amp;vent_evolution'!AR$9))</f>
        <v>4877557.1293742629</v>
      </c>
      <c r="FJ160" s="2">
        <f>IF($D160=3,(FI160*(1+'input_cool&amp;vent_evolution'!AS$10)),FI160*(1+'input_cool&amp;vent_evolution'!AS$9))</f>
        <v>4897353.3725934504</v>
      </c>
      <c r="FK160" s="2">
        <f>IF($D160=3,(FJ160*(1+'input_cool&amp;vent_evolution'!AT$10)),FJ160*(1+'input_cool&amp;vent_evolution'!AT$9))</f>
        <v>4917155.4900751263</v>
      </c>
      <c r="FL160" s="2">
        <f>IF($D160=3,(FK160*(1+'input_cool&amp;vent_evolution'!AU$10)),FK160*(1+'input_cool&amp;vent_evolution'!AU$9))</f>
        <v>4937037.6760809468</v>
      </c>
      <c r="FM160" s="2">
        <f t="shared" si="194"/>
        <v>7657619.6113165207</v>
      </c>
      <c r="FN160" s="2">
        <f t="shared" si="195"/>
        <v>7820850.5155001208</v>
      </c>
      <c r="FO160" s="2">
        <f t="shared" si="196"/>
        <v>7984249.8899755338</v>
      </c>
      <c r="FP160" s="2">
        <f t="shared" si="197"/>
        <v>8147817.7376885638</v>
      </c>
      <c r="FQ160" s="2">
        <f t="shared" si="198"/>
        <v>8302478.3363238312</v>
      </c>
      <c r="FR160" s="2">
        <f t="shared" si="199"/>
        <v>8457307.4085240364</v>
      </c>
      <c r="FS160" s="2">
        <f t="shared" si="200"/>
        <v>8578962.8052491974</v>
      </c>
      <c r="FT160" s="2">
        <f t="shared" si="201"/>
        <v>8700692.1373584364</v>
      </c>
      <c r="FU160" s="2">
        <f t="shared" si="202"/>
        <v>8822495.4041971341</v>
      </c>
      <c r="FV160" s="2">
        <f t="shared" si="203"/>
        <v>8944372.6005282477</v>
      </c>
      <c r="FW160" s="2">
        <f t="shared" si="204"/>
        <v>9066323.7309341803</v>
      </c>
      <c r="FX160" s="2">
        <f t="shared" si="205"/>
        <v>9161169.2841173541</v>
      </c>
      <c r="FY160" s="2">
        <f t="shared" si="206"/>
        <v>9256076.7140995581</v>
      </c>
      <c r="FZ160" s="2">
        <f t="shared" si="207"/>
        <v>9351046.0244812313</v>
      </c>
      <c r="GA160" s="2">
        <f t="shared" si="208"/>
        <v>9446077.2093707472</v>
      </c>
      <c r="GB160" s="2">
        <f t="shared" si="209"/>
        <v>9541170.2746597342</v>
      </c>
      <c r="GC160" s="2">
        <f t="shared" si="210"/>
        <v>9607362.3464104664</v>
      </c>
      <c r="GD160" s="2">
        <f t="shared" si="211"/>
        <v>9673600.8617650364</v>
      </c>
      <c r="GE160" s="2">
        <f t="shared" si="212"/>
        <v>9739885.8289063014</v>
      </c>
      <c r="GF160" s="2">
        <f t="shared" si="213"/>
        <v>9806217.2403060403</v>
      </c>
      <c r="GG160" s="2">
        <f t="shared" si="214"/>
        <v>9872595.1031651609</v>
      </c>
      <c r="GH160" s="2">
        <f t="shared" si="215"/>
        <v>9914561.7420125175</v>
      </c>
      <c r="GI160" s="2">
        <f t="shared" si="216"/>
        <v>9956540.8757548537</v>
      </c>
      <c r="GJ160" s="2">
        <f t="shared" si="217"/>
        <v>9998532.5066833701</v>
      </c>
      <c r="GK160" s="2">
        <f t="shared" si="218"/>
        <v>10040536.632179555</v>
      </c>
      <c r="GL160" s="2">
        <f t="shared" si="219"/>
        <v>10082553.246679049</v>
      </c>
      <c r="GM160" s="2">
        <f t="shared" si="220"/>
        <v>10124582.362292496</v>
      </c>
      <c r="GN160" s="2">
        <f t="shared" si="221"/>
        <v>10166623.968873141</v>
      </c>
      <c r="GO160" s="2">
        <f t="shared" si="222"/>
        <v>10208678.07263997</v>
      </c>
      <c r="GP160" s="2">
        <f t="shared" si="223"/>
        <v>10250744.669665208</v>
      </c>
      <c r="GQ160" s="2">
        <f t="shared" si="224"/>
        <v>10292823.762567358</v>
      </c>
      <c r="GR160" s="2">
        <f t="shared" si="225"/>
        <v>10334915.347418664</v>
      </c>
      <c r="GS160" s="2">
        <f t="shared" si="226"/>
        <v>10377019.428801514</v>
      </c>
      <c r="GT160" s="2">
        <f t="shared" si="227"/>
        <v>10419136.003770087</v>
      </c>
      <c r="GU160" s="2">
        <f t="shared" si="228"/>
        <v>10461265.07625214</v>
      </c>
      <c r="GV160" s="2">
        <f t="shared" si="229"/>
        <v>10503564.494792402</v>
      </c>
      <c r="GW160" s="2">
        <f>IF($D160=3,($N160*$M160*EC160*'input_cooling&amp;ventilation'!$D$3)*'input_cool&amp;vent_evolution'!M$11,($O160*$M160*EC160*'input_cooling&amp;ventilation'!$D$3)*'input_cool&amp;vent_evolution'!M$10)</f>
        <v>1587614.8143225654</v>
      </c>
      <c r="GX160" s="2">
        <f>IF($D160=3,($N160*$M160*ED160*'input_cooling&amp;ventilation'!$D$3)*'input_cool&amp;vent_evolution'!N$11,($O160*$M160*ED160*'input_cooling&amp;ventilation'!$D$3)*'input_cool&amp;vent_evolution'!N$10)</f>
        <v>1500766.217412425</v>
      </c>
      <c r="GY160" s="2">
        <f>IF($D160=3,($N160*$M160*EE160*'input_cooling&amp;ventilation'!$D$3)*'input_cool&amp;vent_evolution'!O$11,($O160*$M160*EE160*'input_cooling&amp;ventilation'!$D$3)*'input_cool&amp;vent_evolution'!O$10)</f>
        <v>1436308.5893564324</v>
      </c>
      <c r="GZ160" s="2">
        <f>IF($D160=3,($N160*$M160*EF160*'input_cooling&amp;ventilation'!$D$3)*'input_cool&amp;vent_evolution'!P$11,($O160*$M160*EF160*'input_cooling&amp;ventilation'!$D$3)*'input_cool&amp;vent_evolution'!P$10)</f>
        <v>1620360.8776441305</v>
      </c>
      <c r="HA160" s="2">
        <f>IF($D160=3,($N160*$M160*EG160*'input_cooling&amp;ventilation'!$D$3)*'input_cool&amp;vent_evolution'!Q$11,($O160*$M160*EG160*'input_cooling&amp;ventilation'!$D$3)*'input_cool&amp;vent_evolution'!Q$10)</f>
        <v>1786534.4556333779</v>
      </c>
      <c r="HB160" s="2">
        <f>IF($D160=3,($N160*$M160*EH160*'input_cooling&amp;ventilation'!$D$3)*'input_cool&amp;vent_evolution'!R$11,($O160*$M160*EH160*'input_cooling&amp;ventilation'!$D$3)*'input_cool&amp;vent_evolution'!R$10)</f>
        <v>1890388.8940738509</v>
      </c>
      <c r="HC160" s="2">
        <f>IF($D160=3,($N160*$M160*EI160*'input_cooling&amp;ventilation'!$D$3)*'input_cool&amp;vent_evolution'!S$11,($O160*$M160*EI160*'input_cooling&amp;ventilation'!$D$3)*'input_cool&amp;vent_evolution'!S$10)</f>
        <v>1954942.8247705579</v>
      </c>
      <c r="HD160" s="2">
        <f>IF($D160=3,($N160*$M160*EJ160*'input_cooling&amp;ventilation'!$D$3)*'input_cool&amp;vent_evolution'!T$11,($O160*$M160*EJ160*'input_cooling&amp;ventilation'!$D$3)*'input_cool&amp;vent_evolution'!T$10)</f>
        <v>2024906.369226496</v>
      </c>
      <c r="HE160" s="2">
        <f>IF($D160=3,($N160*$M160*EK160*'input_cooling&amp;ventilation'!$D$3)*'input_cool&amp;vent_evolution'!U$11,($O160*$M160*EK160*'input_cooling&amp;ventilation'!$D$3)*'input_cool&amp;vent_evolution'!U$10)</f>
        <v>2314701.2261658474</v>
      </c>
      <c r="HF160" s="2">
        <f>IF($D160=3,($N160*$M160*EL160*'input_cooling&amp;ventilation'!$D$3)*'input_cool&amp;vent_evolution'!V$11,($O160*$M160*EL160*'input_cooling&amp;ventilation'!$D$3)*'input_cool&amp;vent_evolution'!V$10)</f>
        <v>2327264.6488037761</v>
      </c>
      <c r="HG160" s="2">
        <f>IF($D160=3,($N160*$M160*EM160*'input_cooling&amp;ventilation'!$D$3)*'input_cool&amp;vent_evolution'!W$11,($O160*$M160*EM160*'input_cooling&amp;ventilation'!$D$3)*'input_cool&amp;vent_evolution'!W$10)</f>
        <v>2248123.7017820436</v>
      </c>
      <c r="HH160" s="2">
        <f>IF($D160=3,($N160*$M160*EN160*'input_cooling&amp;ventilation'!$D$3)*'input_cool&amp;vent_evolution'!X$11,($O160*$M160*EN160*'input_cooling&amp;ventilation'!$D$3)*'input_cool&amp;vent_evolution'!X$10)</f>
        <v>2310645.7425013357</v>
      </c>
      <c r="HI160" s="2">
        <f>IF($D160=3,($N160*$M160*EO160*'input_cooling&amp;ventilation'!$D$3)*'input_cool&amp;vent_evolution'!Y$11,($O160*$M160*EO160*'input_cooling&amp;ventilation'!$D$3)*'input_cool&amp;vent_evolution'!Y$10)</f>
        <v>2344310.0236673541</v>
      </c>
      <c r="HJ160" s="2">
        <f>IF($D160=3,($N160*$M160*EP160*'input_cooling&amp;ventilation'!$D$3)*'input_cool&amp;vent_evolution'!Z$11,($O160*$M160*EP160*'input_cooling&amp;ventilation'!$D$3)*'input_cool&amp;vent_evolution'!Z$10)</f>
        <v>2491208.5092091486</v>
      </c>
      <c r="HK160" s="2">
        <f>IF($D160=3,($N160*$M160*EQ160*'input_cooling&amp;ventilation'!$D$3)*'input_cool&amp;vent_evolution'!AA$11,($O160*$M160*EQ160*'input_cooling&amp;ventilation'!$D$3)*'input_cool&amp;vent_evolution'!AA$10)</f>
        <v>2485233.9605085501</v>
      </c>
      <c r="HL160" s="2">
        <f>IF($D160=3,($N160*$M160*ER160*'input_cooling&amp;ventilation'!$D$3)*'input_cool&amp;vent_evolution'!AB$11,($O160*$M160*ER160*'input_cooling&amp;ventilation'!$D$3)*'input_cool&amp;vent_evolution'!AB$10)</f>
        <v>2211698.931812203</v>
      </c>
      <c r="HM160" s="2">
        <f>IF($D160=3,($N160*$M160*ES160*'input_cooling&amp;ventilation'!$D$3)*'input_cool&amp;vent_evolution'!AC$11,($O160*$M160*ES160*'input_cooling&amp;ventilation'!$D$3)*'input_cool&amp;vent_evolution'!AC$10)</f>
        <v>2185554.0569676692</v>
      </c>
      <c r="HN160" s="2">
        <f>IF($D160=3,($N160*$M160*ET160*'input_cooling&amp;ventilation'!$D$3)*'input_cool&amp;vent_evolution'!AD$11,($O160*$M160*ET160*'input_cooling&amp;ventilation'!$D$3)*'input_cool&amp;vent_evolution'!AD$10)</f>
        <v>2139438.362104645</v>
      </c>
      <c r="HO160" s="2">
        <f>IF($D160=3,($N160*$M160*EU160*'input_cooling&amp;ventilation'!$D$3)*'input_cool&amp;vent_evolution'!AE$11,($O160*$M160*EU160*'input_cooling&amp;ventilation'!$D$3)*'input_cool&amp;vent_evolution'!AE$10)</f>
        <v>2088092.8004386357</v>
      </c>
      <c r="HP160" s="2">
        <f>IF($D160=3,($N160*$M160*EV160*'input_cooling&amp;ventilation'!$D$3)*'input_cool&amp;vent_evolution'!AF$11,($O160*$M160*EV160*'input_cooling&amp;ventilation'!$D$3)*'input_cool&amp;vent_evolution'!AF$10)</f>
        <v>2025672.7797927377</v>
      </c>
      <c r="HQ160" s="2">
        <f>IF($D160=3,($N160*$M160*EW160*'input_cooling&amp;ventilation'!$D$3)*'input_cool&amp;vent_evolution'!AG$11,($O160*$M160*EW160*'input_cooling&amp;ventilation'!$D$3)*'input_cool&amp;vent_evolution'!AG$10)</f>
        <v>1988255.5792849879</v>
      </c>
      <c r="HR160" s="2">
        <f>IF($D160=3,($N160*$M160*EX160*'input_cooling&amp;ventilation'!$D$3)*'input_cool&amp;vent_evolution'!AH$11,($O160*$M160*EX160*'input_cooling&amp;ventilation'!$D$3)*'input_cool&amp;vent_evolution'!AH$10)</f>
        <v>1936008.9045464427</v>
      </c>
      <c r="HS160" s="2">
        <f>IF($D160=3,($N160*$M160*EY160*'input_cooling&amp;ventilation'!$D$3)*'input_cool&amp;vent_evolution'!AI$11,($O160*$M160*EY160*'input_cooling&amp;ventilation'!$D$3)*'input_cool&amp;vent_evolution'!AI$10)</f>
        <v>1884094.803278375</v>
      </c>
      <c r="HT160" s="2">
        <f>IF($D160=3,($N160*$M160*EZ160*'input_cooling&amp;ventilation'!$D$3)*'input_cool&amp;vent_evolution'!AJ$11,($O160*$M160*EZ160*'input_cooling&amp;ventilation'!$D$3)*'input_cool&amp;vent_evolution'!AJ$10)</f>
        <v>1832563.9578015003</v>
      </c>
      <c r="HU160" s="2">
        <f>IF($D160=3,($N160*$M160*FA160*'input_cooling&amp;ventilation'!$D$3)*'input_cool&amp;vent_evolution'!AK$11,($O160*$M160*FA160*'input_cooling&amp;ventilation'!$D$3)*'input_cool&amp;vent_evolution'!AK$10)</f>
        <v>1797733.2995135989</v>
      </c>
      <c r="HV160" s="2">
        <f>IF($D160=3,($N160*$M160*FB160*'input_cooling&amp;ventilation'!$D$3)*'input_cool&amp;vent_evolution'!AL$11,($O160*$M160*FB160*'input_cooling&amp;ventilation'!$D$3)*'input_cool&amp;vent_evolution'!AL$10)</f>
        <v>1731853.3241269013</v>
      </c>
      <c r="HW160" s="2">
        <f>IF($D160=3,($N160*$M160*FC160*'input_cooling&amp;ventilation'!$D$3)*'input_cool&amp;vent_evolution'!AM$11,($O160*$M160*FC160*'input_cooling&amp;ventilation'!$D$3)*'input_cool&amp;vent_evolution'!AM$10)</f>
        <v>1683147.0133251399</v>
      </c>
      <c r="HX160" s="2">
        <f>IF($D160=3,($N160*$M160*FD160*'input_cooling&amp;ventilation'!$D$3)*'input_cool&amp;vent_evolution'!AN$11,($O160*$M160*FD160*'input_cooling&amp;ventilation'!$D$3)*'input_cool&amp;vent_evolution'!AN$10)</f>
        <v>1635215.0699439794</v>
      </c>
      <c r="HY160" s="2">
        <f>IF($D160=3,($N160*$M160*FE160*'input_cooling&amp;ventilation'!$D$3)*'input_cool&amp;vent_evolution'!AO$11,($O160*$M160*FE160*'input_cooling&amp;ventilation'!$D$3)*'input_cool&amp;vent_evolution'!AO$10)</f>
        <v>1588522.6790280584</v>
      </c>
      <c r="HZ160" s="2">
        <f>IF($D160=3,($N160*$M160*FF160*'input_cooling&amp;ventilation'!$D$3)*'input_cool&amp;vent_evolution'!AP$11,($O160*$M160*FF160*'input_cooling&amp;ventilation'!$D$3)*'input_cool&amp;vent_evolution'!AP$10)</f>
        <v>1543169.5046703611</v>
      </c>
      <c r="IA160" s="2">
        <f>IF($D160=3,($N160*$M160*FG160*'input_cooling&amp;ventilation'!$D$3)*'input_cool&amp;vent_evolution'!AQ$11,($O160*$M160*FG160*'input_cooling&amp;ventilation'!$D$3)*'input_cool&amp;vent_evolution'!AQ$10)</f>
        <v>1499200.1052433043</v>
      </c>
      <c r="IB160" s="2">
        <f>IF($D160=3,($N160*$M160*FH160*'input_cooling&amp;ventilation'!$D$3)*'input_cool&amp;vent_evolution'!AR$11,($O160*$M160*FH160*'input_cooling&amp;ventilation'!$D$3)*'input_cool&amp;vent_evolution'!AR$10)</f>
        <v>1456724.9854975464</v>
      </c>
      <c r="IC160" s="2">
        <f>IF($D160=3,($N160*$M160*FI160*'input_cooling&amp;ventilation'!$D$3)*'input_cool&amp;vent_evolution'!AS$11,($O160*$M160*FI160*'input_cooling&amp;ventilation'!$D$3)*'input_cool&amp;vent_evolution'!AS$10)</f>
        <v>1415843.8809101749</v>
      </c>
      <c r="ID160" s="2">
        <f>IF($D160=3,($N160*$M160*FJ160*'input_cooling&amp;ventilation'!$D$3)*'input_cool&amp;vent_evolution'!AT$11,($O160*$M160*FJ160*'input_cooling&amp;ventilation'!$D$3)*'input_cool&amp;vent_evolution'!AT$10)</f>
        <v>1376667.9971659982</v>
      </c>
      <c r="IE160" s="2">
        <f>IF($D160=3,($N160*$M160*FK160*'input_cooling&amp;ventilation'!$D$3)*'input_cool&amp;vent_evolution'!AU$11,($O160*$M160*FK160*'input_cooling&amp;ventilation'!$D$3)*'input_cool&amp;vent_evolution'!AU$10)</f>
        <v>1382234.461200573</v>
      </c>
      <c r="IF160" s="2">
        <f>IF($D160=3,($N160*$M160*FL160*'input_cooling&amp;ventilation'!$D$3)*'input_cool&amp;vent_evolution'!AV$11,($O160*$M160*FL160*'input_cooling&amp;ventilation'!$D$3)*'input_cool&amp;vent_evolution'!AV$10)</f>
        <v>1387823.4328563837</v>
      </c>
    </row>
    <row r="161" spans="1:240" x14ac:dyDescent="0.25">
      <c r="A161">
        <v>159</v>
      </c>
      <c r="B161">
        <v>100100</v>
      </c>
      <c r="C161">
        <v>18</v>
      </c>
      <c r="D161">
        <v>3</v>
      </c>
      <c r="E161">
        <v>8</v>
      </c>
      <c r="F161" s="2">
        <v>41199840</v>
      </c>
      <c r="G161" s="2">
        <v>46653937.916877396</v>
      </c>
      <c r="H161" s="2">
        <v>41199840</v>
      </c>
      <c r="I161" s="17">
        <v>0.39</v>
      </c>
      <c r="J161">
        <v>8.1195929E-2</v>
      </c>
      <c r="K161" s="2">
        <f t="shared" si="154"/>
        <v>3345259.2834513602</v>
      </c>
      <c r="L161" s="2">
        <f t="shared" si="155"/>
        <v>18195035.787582185</v>
      </c>
      <c r="M161">
        <v>0.629</v>
      </c>
      <c r="N161" s="17">
        <f>'input_cooling&amp;ventilation'!$D$5</f>
        <v>57.500092182043396</v>
      </c>
      <c r="O161" s="45">
        <f>'input_cooling&amp;ventilation'!$D$6</f>
        <v>19.328678831353667</v>
      </c>
      <c r="P161" s="45">
        <f>'input_cooling&amp;ventilation'!$C$5</f>
        <v>50.351688737400465</v>
      </c>
      <c r="Q161" s="45">
        <f>'input_cooling&amp;ventilation'!$C$6</f>
        <v>32.240814214248743</v>
      </c>
      <c r="R161">
        <v>17</v>
      </c>
      <c r="S161">
        <v>12</v>
      </c>
      <c r="T161">
        <v>14</v>
      </c>
      <c r="U161" s="2">
        <f t="shared" si="156"/>
        <v>5297420.8341573179</v>
      </c>
      <c r="V161" s="2">
        <f t="shared" si="157"/>
        <v>27097000.48757625</v>
      </c>
      <c r="W161" s="2">
        <v>5756159.4648812767</v>
      </c>
      <c r="X161" s="57">
        <f>IF($D161=3,(W161*(1+'input_cool&amp;vent_evolution'!M$11)),(W161*(1+'input_cool&amp;vent_evolution'!M$12)))</f>
        <v>5842141.0688884184</v>
      </c>
      <c r="Y161" s="57">
        <f>IF($D161=3,(X161*(1+'input_cool&amp;vent_evolution'!N$11)),(X161*(1+'input_cool&amp;vent_evolution'!N$12)))</f>
        <v>5922911.5132044572</v>
      </c>
      <c r="Z161" s="57">
        <f>IF($D161=3,(Y161*(1+'input_cool&amp;vent_evolution'!O$11)),(Y161*(1+'input_cool&amp;vent_evolution'!O$12)))</f>
        <v>5999677.7503703358</v>
      </c>
      <c r="AA161" s="57">
        <f>IF($D161=3,(Z161*(1+'input_cool&amp;vent_evolution'!P$11)),(Z161*(1+'input_cool&amp;vent_evolution'!P$12)))</f>
        <v>6085642.3688955493</v>
      </c>
      <c r="AB161" s="57">
        <f>IF($D161=3,(AA161*(1+'input_cool&amp;vent_evolution'!Q$11)),(AA161*(1+'input_cool&amp;vent_evolution'!Q$12)))</f>
        <v>6179990.0965350484</v>
      </c>
      <c r="AC161" s="57">
        <f>IF($D161=3,(AB161*(1+'input_cool&amp;vent_evolution'!R$11)),(AB161*(1+'input_cool&amp;vent_evolution'!R$12)))</f>
        <v>6279514.1811716361</v>
      </c>
      <c r="AD161" s="57">
        <f>IF($D161=3,(AC161*(1+'input_cool&amp;vent_evolution'!S$11)),(AC161*(1+'input_cool&amp;vent_evolution'!S$12)))</f>
        <v>6382611.3390994053</v>
      </c>
      <c r="AE161" s="57">
        <f>IF($D161=3,(AD161*(1+'input_cool&amp;vent_evolution'!T$11)),(AD161*(1+'input_cool&amp;vent_evolution'!T$12)))</f>
        <v>6489632.8101437362</v>
      </c>
      <c r="AF161" s="57">
        <f>IF($D161=3,(AE161*(1+'input_cool&amp;vent_evolution'!U$11)),(AE161*(1+'input_cool&amp;vent_evolution'!U$12)))</f>
        <v>6612304.6835982911</v>
      </c>
      <c r="AG161" s="57">
        <f>IF($D161=3,(AF161*(1+'input_cool&amp;vent_evolution'!V$11)),(AF161*(1+'input_cool&amp;vent_evolution'!V$12)))</f>
        <v>6736261.4159751218</v>
      </c>
      <c r="AH161" s="57">
        <f>IF($D161=3,(AG161*(1+'input_cool&amp;vent_evolution'!W$11)),(AG161*(1+'input_cool&amp;vent_evolution'!W$12)))</f>
        <v>6856606.758393256</v>
      </c>
      <c r="AI161" s="57">
        <f>IF($D161=3,(AH161*(1+'input_cool&amp;vent_evolution'!X$11)),(AH161*(1+'input_cool&amp;vent_evolution'!X$12)))</f>
        <v>6981205.332695161</v>
      </c>
      <c r="AJ161" s="57">
        <f>IF($D161=3,(AI161*(1+'input_cool&amp;vent_evolution'!Y$11)),(AI161*(1+'input_cool&amp;vent_evolution'!Y$12)))</f>
        <v>7108596.666037973</v>
      </c>
      <c r="AK161" s="57">
        <f>IF($D161=3,(AJ161*(1+'input_cool&amp;vent_evolution'!Z$11)),(AJ161*(1+'input_cool&amp;vent_evolution'!Z$12)))</f>
        <v>7245040.8819505144</v>
      </c>
      <c r="AL161" s="57">
        <f>IF($D161=3,(AK161*(1+'input_cool&amp;vent_evolution'!AA$11)),(AK161*(1+'input_cool&amp;vent_evolution'!AA$12)))</f>
        <v>7382374.860366567</v>
      </c>
      <c r="AM161" s="57">
        <f>IF($D161=3,(AL161*(1+'input_cool&amp;vent_evolution'!AB$11)),(AL161*(1+'input_cool&amp;vent_evolution'!AB$12)))</f>
        <v>7505668.8278378025</v>
      </c>
      <c r="AN161" s="57">
        <f>IF($D161=3,(AM161*(1+'input_cool&amp;vent_evolution'!AC$11)),(AM161*(1+'input_cool&amp;vent_evolution'!AC$12)))</f>
        <v>7628686.6835007416</v>
      </c>
      <c r="AO161" s="57">
        <f>IF($D161=3,(AN161*(1+'input_cool&amp;vent_evolution'!AD$11)),(AN161*(1+'input_cool&amp;vent_evolution'!AD$12)))</f>
        <v>7750244.4650126388</v>
      </c>
      <c r="AP161" s="57">
        <f>IF($D161=3,(AO161*(1+'input_cool&amp;vent_evolution'!AE$11)),(AO161*(1+'input_cool&amp;vent_evolution'!AE$12)))</f>
        <v>7869955.0915504051</v>
      </c>
      <c r="AQ161" s="57">
        <f>IF($D161=3,(AP161*(1+'input_cool&amp;vent_evolution'!AF$11)),(AP161*(1+'input_cool&amp;vent_evolution'!AF$12)))</f>
        <v>7987083.2752167257</v>
      </c>
      <c r="AR161" s="57">
        <f>IF($D161=3,(AQ161*(1+'input_cool&amp;vent_evolution'!AG$11)),(AQ161*(1+'input_cool&amp;vent_evolution'!AG$12)))</f>
        <v>8102974.4775717156</v>
      </c>
      <c r="AS161" s="57">
        <f>IF($D161=3,(AR161*(1+'input_cool&amp;vent_evolution'!AH$11)),(AR161*(1+'input_cool&amp;vent_evolution'!AH$12)))</f>
        <v>8216973.1180695025</v>
      </c>
      <c r="AT161" s="57">
        <f>IF($D161=3,(AS161*(1+'input_cool&amp;vent_evolution'!AI$11)),(AS161*(1+'input_cool&amp;vent_evolution'!AI$12)))</f>
        <v>8329001.35704506</v>
      </c>
      <c r="AU161" s="57">
        <f>IF($D161=3,(AT161*(1+'input_cool&amp;vent_evolution'!AJ$11)),(AT161*(1+'input_cool&amp;vent_evolution'!AJ$12)))</f>
        <v>8438987.3001226932</v>
      </c>
      <c r="AV161" s="57">
        <f>IF($D161=3,(AU161*(1+'input_cool&amp;vent_evolution'!AK$11)),(AU161*(1+'input_cool&amp;vent_evolution'!AK$12)))</f>
        <v>8547850.2362942751</v>
      </c>
      <c r="AW161" s="57">
        <f>IF($D161=3,(AV161*(1+'input_cool&amp;vent_evolution'!AL$11)),(AV161*(1+'input_cool&amp;vent_evolution'!AL$12)))</f>
        <v>8653633.9623054489</v>
      </c>
      <c r="AX161" s="57">
        <f>IF($D161=3,(AW161*(1+'input_cool&amp;vent_evolution'!AM$11)),(AW161*(1+'input_cool&amp;vent_evolution'!AM$12)))</f>
        <v>8757282.8931385688</v>
      </c>
      <c r="AY161" s="57">
        <f>IF($D161=3,(AX161*(1+'input_cool&amp;vent_evolution'!AN$11)),(AX161*(1+'input_cool&amp;vent_evolution'!AN$12)))</f>
        <v>8858764.8590493556</v>
      </c>
      <c r="AZ161" s="57">
        <f>IF($D161=3,(AY161*(1+'input_cool&amp;vent_evolution'!AO$11)),(AY161*(1+'input_cool&amp;vent_evolution'!AO$12)))</f>
        <v>8958080.6846959777</v>
      </c>
      <c r="BA161" s="57">
        <f>IF($D161=3,(AZ161*(1+'input_cool&amp;vent_evolution'!AP$11)),(AZ161*(1+'input_cool&amp;vent_evolution'!AP$12)))</f>
        <v>9055242.2624516357</v>
      </c>
      <c r="BB161" s="57">
        <f>IF($D161=3,(BA161*(1+'input_cool&amp;vent_evolution'!AQ$11)),(BA161*(1+'input_cool&amp;vent_evolution'!AQ$12)))</f>
        <v>9150269.1518856324</v>
      </c>
      <c r="BC161" s="57">
        <f>IF($D161=3,(BB161*(1+'input_cool&amp;vent_evolution'!AR$11)),(BB161*(1+'input_cool&amp;vent_evolution'!AR$12)))</f>
        <v>9243192.7219404038</v>
      </c>
      <c r="BD161" s="57">
        <f>IF($D161=3,(BC161*(1+'input_cool&amp;vent_evolution'!AS$11)),(BC161*(1+'input_cool&amp;vent_evolution'!AS$12)))</f>
        <v>9334055.5225909371</v>
      </c>
      <c r="BE161" s="57">
        <f>IF($D161=3,(BD161*(1+'input_cool&amp;vent_evolution'!AT$11)),(BD161*(1+'input_cool&amp;vent_evolution'!AT$12)))</f>
        <v>9422912.0347034018</v>
      </c>
      <c r="BF161" s="57">
        <f>IF($D161=3,(BE161*(1+'input_cool&amp;vent_evolution'!AU$11)),(BE161*(1+'input_cool&amp;vent_evolution'!AU$12)))</f>
        <v>9512614.4256223179</v>
      </c>
      <c r="BG161" s="57">
        <f>IF($D161=3,(BF161*(1+'input_cool&amp;vent_evolution'!AV$11)),(BF161*(1+'input_cool&amp;vent_evolution'!AV$12)))</f>
        <v>9603170.7477789372</v>
      </c>
      <c r="BH161" s="2">
        <f t="shared" si="230"/>
        <v>13021753.425741712</v>
      </c>
      <c r="BI161" s="2">
        <f t="shared" si="158"/>
        <v>13216263.541967941</v>
      </c>
      <c r="BJ161" s="2">
        <f t="shared" si="159"/>
        <v>13398984.819303636</v>
      </c>
      <c r="BK161" s="2">
        <f t="shared" si="160"/>
        <v>13572647.661324413</v>
      </c>
      <c r="BL161" s="2">
        <f t="shared" si="161"/>
        <v>13767119.352493305</v>
      </c>
      <c r="BM161" s="2">
        <f t="shared" si="162"/>
        <v>13980555.559932692</v>
      </c>
      <c r="BN161" s="2">
        <f t="shared" si="163"/>
        <v>14205701.874583485</v>
      </c>
      <c r="BO161" s="2">
        <f t="shared" si="164"/>
        <v>14438931.300839111</v>
      </c>
      <c r="BP161" s="2">
        <f t="shared" si="165"/>
        <v>14681038.423774451</v>
      </c>
      <c r="BQ161" s="2">
        <f t="shared" si="166"/>
        <v>14958550.347852454</v>
      </c>
      <c r="BR161" s="2">
        <f t="shared" si="167"/>
        <v>15238968.917615799</v>
      </c>
      <c r="BS161" s="2">
        <f t="shared" si="168"/>
        <v>15511217.694680857</v>
      </c>
      <c r="BT161" s="2">
        <f t="shared" si="169"/>
        <v>15793088.258145493</v>
      </c>
      <c r="BU161" s="2">
        <f t="shared" si="170"/>
        <v>16081276.683342425</v>
      </c>
      <c r="BV161" s="2">
        <f t="shared" si="171"/>
        <v>16389944.806041565</v>
      </c>
      <c r="BW161" s="2">
        <f t="shared" si="172"/>
        <v>16700625.775674298</v>
      </c>
      <c r="BX161" s="2">
        <f t="shared" si="173"/>
        <v>16979545.019153766</v>
      </c>
      <c r="BY161" s="2">
        <f t="shared" si="174"/>
        <v>17257839.634370673</v>
      </c>
      <c r="BZ161" s="2">
        <f t="shared" si="175"/>
        <v>17532831.226852681</v>
      </c>
      <c r="CA161" s="2">
        <f t="shared" si="176"/>
        <v>17803644.130964611</v>
      </c>
      <c r="CB161" s="2">
        <f t="shared" si="177"/>
        <v>18068614.956775334</v>
      </c>
      <c r="CC161" s="2">
        <f t="shared" si="178"/>
        <v>18330787.447041903</v>
      </c>
      <c r="CD161" s="2">
        <f t="shared" si="179"/>
        <v>18588678.528150544</v>
      </c>
      <c r="CE161" s="2">
        <f t="shared" si="180"/>
        <v>18842112.108919118</v>
      </c>
      <c r="CF161" s="2">
        <f t="shared" si="181"/>
        <v>19090925.547774069</v>
      </c>
      <c r="CG161" s="2">
        <f t="shared" si="182"/>
        <v>19337198.487340357</v>
      </c>
      <c r="CH161" s="2">
        <f t="shared" si="183"/>
        <v>19576505.547017537</v>
      </c>
      <c r="CI161" s="2">
        <f t="shared" si="184"/>
        <v>19810983.210186042</v>
      </c>
      <c r="CJ161" s="2">
        <f t="shared" si="185"/>
        <v>20040558.701503161</v>
      </c>
      <c r="CK161" s="2">
        <f t="shared" si="186"/>
        <v>20265233.886534877</v>
      </c>
      <c r="CL161" s="2">
        <f t="shared" si="187"/>
        <v>20485035.668558005</v>
      </c>
      <c r="CM161" s="2">
        <f t="shared" si="188"/>
        <v>20700008.295806136</v>
      </c>
      <c r="CN161" s="2">
        <f t="shared" si="189"/>
        <v>20910222.732024472</v>
      </c>
      <c r="CO161" s="2">
        <f t="shared" si="190"/>
        <v>21115775.235019278</v>
      </c>
      <c r="CP161" s="2">
        <f t="shared" si="191"/>
        <v>21316789.053010128</v>
      </c>
      <c r="CQ161" s="2">
        <f t="shared" si="192"/>
        <v>21519716.442942973</v>
      </c>
      <c r="CR161" s="2">
        <f>IF($D161=3,(W161*$P161*$M161*'input_cooling&amp;ventilation'!$D$3)*'input_cool&amp;vent_evolution'!M$11,(W161*$Q161*'input_cooling&amp;ventilation'!$D$3)*'input_cool&amp;vent_evolution'!M$12)</f>
        <v>2223309.5596363842</v>
      </c>
      <c r="CS161" s="2">
        <f>IF($D161=3,(X161*$P161*$M161*'input_cooling&amp;ventilation'!$D$3)*'input_cool&amp;vent_evolution'!N$11,(X161*$Q161*'input_cooling&amp;ventilation'!$D$3)*'input_cool&amp;vent_evolution'!N$12)</f>
        <v>2088559.5594263563</v>
      </c>
      <c r="CT161" s="2">
        <f>IF($D161=3,(Y161*$P161*$M161*'input_cooling&amp;ventilation'!$D$3)*'input_cool&amp;vent_evolution'!O$11,(Y161*$Q161*'input_cooling&amp;ventilation'!$D$3)*'input_cool&amp;vent_evolution'!O$12)</f>
        <v>1985018.8993221771</v>
      </c>
      <c r="CU161" s="2">
        <f>IF($D161=3,(Z161*$P161*$M161*'input_cooling&amp;ventilation'!$D$3)*'input_cool&amp;vent_evolution'!P$11,(Z161*$Q161*'input_cooling&amp;ventilation'!$D$3)*'input_cool&amp;vent_evolution'!P$12)</f>
        <v>2222870.3495892854</v>
      </c>
      <c r="CV161" s="2">
        <f>IF($D161=3,(AA161*$P161*$M161*'input_cooling&amp;ventilation'!$D$3)*'input_cool&amp;vent_evolution'!Q$11,(AA161*$Q161*'input_cooling&amp;ventilation'!$D$3)*'input_cool&amp;vent_evolution'!Q$12)</f>
        <v>2439640.5162835084</v>
      </c>
      <c r="CW161" s="2">
        <f>IF($D161=3,(AB161*$P161*$M161*'input_cooling&amp;ventilation'!$D$3)*'input_cool&amp;vent_evolution'!R$11,(AB161*$Q161*'input_cooling&amp;ventilation'!$D$3)*'input_cool&amp;vent_evolution'!R$12)</f>
        <v>2573490.5895475727</v>
      </c>
      <c r="CX161" s="2">
        <f>IF($D161=3,(AC161*$P161*$M161*'input_cooling&amp;ventilation'!$D$3)*'input_cool&amp;vent_evolution'!S$11,(AC161*$Q161*'input_cooling&amp;ventilation'!$D$3)*'input_cool&amp;vent_evolution'!S$12)</f>
        <v>2665883.0041494705</v>
      </c>
      <c r="CY161" s="2">
        <f>IF($D161=3,(AD161*$P161*$M161*'input_cooling&amp;ventilation'!$D$3)*'input_cool&amp;vent_evolution'!T$11,(AD161*$Q161*'input_cooling&amp;ventilation'!$D$3)*'input_cool&amp;vent_evolution'!T$12)</f>
        <v>2767357.7668944723</v>
      </c>
      <c r="CZ161" s="2">
        <f>IF($D161=3,(AE161*$P161*$M161*'input_cooling&amp;ventilation'!$D$3)*'input_cool&amp;vent_evolution'!U$11,(AE161*$Q161*'input_cooling&amp;ventilation'!$D$3)*'input_cool&amp;vent_evolution'!U$12)</f>
        <v>3172045.3706279034</v>
      </c>
      <c r="DA161" s="2">
        <f>IF($D161=3,(AF161*$P161*$M161*'input_cooling&amp;ventilation'!$D$3)*'input_cool&amp;vent_evolution'!V$11,(AF161*$Q161*'input_cooling&amp;ventilation'!$D$3)*'input_cool&amp;vent_evolution'!V$12)</f>
        <v>3205269.2114443812</v>
      </c>
      <c r="DB161" s="2">
        <f>IF($D161=3,(AG161*$P161*$M161*'input_cooling&amp;ventilation'!$D$3)*'input_cool&amp;vent_evolution'!W$11,(AG161*$Q161*'input_cooling&amp;ventilation'!$D$3)*'input_cool&amp;vent_evolution'!W$12)</f>
        <v>3111886.0056824102</v>
      </c>
      <c r="DC161" s="2">
        <f>IF($D161=3,(AH161*$P161*$M161*'input_cooling&amp;ventilation'!$D$3)*'input_cool&amp;vent_evolution'!X$11,(AH161*$Q161*'input_cooling&amp;ventilation'!$D$3)*'input_cool&amp;vent_evolution'!X$12)</f>
        <v>3221865.9393639262</v>
      </c>
      <c r="DD161" s="2">
        <f>IF($D161=3,(AI161*$P161*$M161*'input_cooling&amp;ventilation'!$D$3)*'input_cool&amp;vent_evolution'!Y$11,(AI161*$Q161*'input_cooling&amp;ventilation'!$D$3)*'input_cool&amp;vent_evolution'!Y$12)</f>
        <v>3294081.0131010218</v>
      </c>
      <c r="DE161" s="2">
        <f>IF($D161=3,(AJ161*$P161*$M161*'input_cooling&amp;ventilation'!$D$3)*'input_cool&amp;vent_evolution'!Z$11,(AJ161*$Q161*'input_cooling&amp;ventilation'!$D$3)*'input_cool&amp;vent_evolution'!Z$12)</f>
        <v>3528170.1603315664</v>
      </c>
      <c r="DF161" s="2">
        <f>IF($D161=3,(AK161*$P161*$M161*'input_cooling&amp;ventilation'!$D$3)*'input_cool&amp;vent_evolution'!AA$11,(AK161*$Q161*'input_cooling&amp;ventilation'!$D$3)*'input_cool&amp;vent_evolution'!AA$12)</f>
        <v>3551177.6106194006</v>
      </c>
      <c r="DG161" s="2">
        <f>IF($D161=3,(AL161*$P161*$M161*'input_cooling&amp;ventilation'!$D$3)*'input_cool&amp;vent_evolution'!AB$11,(AL161*$Q161*'input_cooling&amp;ventilation'!$D$3)*'input_cool&amp;vent_evolution'!AB$12)</f>
        <v>3188131.4577653911</v>
      </c>
      <c r="DH161" s="2">
        <f>IF($D161=3,(AM161*$P161*$M161*'input_cooling&amp;ventilation'!$D$3)*'input_cool&amp;vent_evolution'!AC$11,(AM161*$Q161*'input_cooling&amp;ventilation'!$D$3)*'input_cool&amp;vent_evolution'!AC$12)</f>
        <v>3180991.7674792679</v>
      </c>
      <c r="DI161" s="2">
        <f>IF($D161=3,(AN161*$P161*$M161*'input_cooling&amp;ventilation'!$D$3)*'input_cool&amp;vent_evolution'!AD$11,(AN161*$Q161*'input_cooling&amp;ventilation'!$D$3)*'input_cool&amp;vent_evolution'!AD$12)</f>
        <v>3143237.2168951868</v>
      </c>
      <c r="DJ161" s="2">
        <f>IF($D161=3,(AO161*$P161*$M161*'input_cooling&amp;ventilation'!$D$3)*'input_cool&amp;vent_evolution'!AE$11,(AO161*$Q161*'input_cooling&amp;ventilation'!$D$3)*'input_cool&amp;vent_evolution'!AE$12)</f>
        <v>3095473.5427983641</v>
      </c>
      <c r="DK161" s="2">
        <f>IF($D161=3,(AP161*$P161*$M161*'input_cooling&amp;ventilation'!$D$3)*'input_cool&amp;vent_evolution'!AF$11,(AP161*$Q161*'input_cooling&amp;ventilation'!$D$3)*'input_cool&amp;vent_evolution'!AF$12)</f>
        <v>3028696.8178279991</v>
      </c>
      <c r="DL161" s="2">
        <f>IF($D161=3,(AQ161*$P161*$M161*'input_cooling&amp;ventilation'!$D$3)*'input_cool&amp;vent_evolution'!AG$11,(AQ161*$Q161*'input_cooling&amp;ventilation'!$D$3)*'input_cool&amp;vent_evolution'!AG$12)</f>
        <v>2996710.9947402268</v>
      </c>
      <c r="DM161" s="2">
        <f>IF($D161=3,(AR161*$P161*$M161*'input_cooling&amp;ventilation'!$D$3)*'input_cool&amp;vent_evolution'!AH$11,(AR161*$Q161*'input_cooling&amp;ventilation'!$D$3)*'input_cool&amp;vent_evolution'!AH$12)</f>
        <v>2947773.1909168134</v>
      </c>
      <c r="DN161" s="2">
        <f>IF($D161=3,(AS161*$P161*$M161*'input_cooling&amp;ventilation'!$D$3)*'input_cool&amp;vent_evolution'!AI$11,(AS161*$Q161*'input_cooling&amp;ventilation'!$D$3)*'input_cool&amp;vent_evolution'!AI$12)</f>
        <v>2896822.611530893</v>
      </c>
      <c r="DO161" s="2">
        <f>IF($D161=3,(AT161*$P161*$M161*'input_cooling&amp;ventilation'!$D$3)*'input_cool&amp;vent_evolution'!AJ$11,(AT161*$Q161*'input_cooling&amp;ventilation'!$D$3)*'input_cool&amp;vent_evolution'!AJ$12)</f>
        <v>2844012.9896833911</v>
      </c>
      <c r="DP161" s="2">
        <f>IF($D161=3,(AU161*$P161*$M161*'input_cooling&amp;ventilation'!$D$3)*'input_cool&amp;vent_evolution'!AK$11,(AU161*$Q161*'input_cooling&amp;ventilation'!$D$3)*'input_cool&amp;vent_evolution'!AK$12)</f>
        <v>2814974.3131130724</v>
      </c>
      <c r="DQ161" s="2">
        <f>IF($D161=3,(AV161*$P161*$M161*'input_cooling&amp;ventilation'!$D$3)*'input_cool&amp;vent_evolution'!AL$11,(AV161*$Q161*'input_cooling&amp;ventilation'!$D$3)*'input_cool&amp;vent_evolution'!AL$12)</f>
        <v>2735352.1955122105</v>
      </c>
      <c r="DR161" s="2">
        <f>IF($D161=3,(AW161*$P161*$M161*'input_cooling&amp;ventilation'!$D$3)*'input_cool&amp;vent_evolution'!AM$11,(AW161*$Q161*'input_cooling&amp;ventilation'!$D$3)*'input_cool&amp;vent_evolution'!AM$12)</f>
        <v>2680150.7302448405</v>
      </c>
      <c r="DS161" s="2">
        <f>IF($D161=3,(AX161*$P161*$M161*'input_cooling&amp;ventilation'!$D$3)*'input_cool&amp;vent_evolution'!AN$11,(AX161*$Q161*'input_cooling&amp;ventilation'!$D$3)*'input_cool&amp;vent_evolution'!AN$12)</f>
        <v>2624117.4207613431</v>
      </c>
      <c r="DT161" s="2">
        <f>IF($D161=3,(AY161*$P161*$M161*'input_cooling&amp;ventilation'!$D$3)*'input_cool&amp;vent_evolution'!AO$11,(AY161*$Q161*'input_cooling&amp;ventilation'!$D$3)*'input_cool&amp;vent_evolution'!AO$12)</f>
        <v>2568105.4352623345</v>
      </c>
      <c r="DU161" s="2">
        <f>IF($D161=3,(AZ161*$P161*$M161*'input_cooling&amp;ventilation'!$D$3)*'input_cool&amp;vent_evolution'!AP$11,(AZ161*$Q161*'input_cooling&amp;ventilation'!$D$3)*'input_cool&amp;vent_evolution'!AP$12)</f>
        <v>2512400.9623682224</v>
      </c>
      <c r="DV161" s="2">
        <f>IF($D161=3,(BA161*$P161*$M161*'input_cooling&amp;ventilation'!$D$3)*'input_cool&amp;vent_evolution'!AQ$11,(BA161*$Q161*'input_cooling&amp;ventilation'!$D$3)*'input_cool&amp;vent_evolution'!AQ$12)</f>
        <v>2457202.2601900371</v>
      </c>
      <c r="DW161" s="2">
        <f>IF($D161=3,(BB161*$P161*$M161*'input_cooling&amp;ventilation'!$D$3)*'input_cool&amp;vent_evolution'!AR$11,(BB161*$Q161*'input_cooling&amp;ventilation'!$D$3)*'input_cool&amp;vent_evolution'!AR$12)</f>
        <v>2402814.6951195602</v>
      </c>
      <c r="DX161" s="2">
        <f>IF($D161=3,(BC161*$P161*$M161*'input_cooling&amp;ventilation'!$D$3)*'input_cool&amp;vent_evolution'!AS$11,(BC161*$Q161*'input_cooling&amp;ventilation'!$D$3)*'input_cool&amp;vent_evolution'!AS$12)</f>
        <v>2349527.3859381252</v>
      </c>
      <c r="DY161" s="2">
        <f>IF($D161=3,(BD161*$P161*$M161*'input_cooling&amp;ventilation'!$D$3)*'input_cool&amp;vent_evolution'!AT$11,(BD161*$Q161*'input_cooling&amp;ventilation'!$D$3)*'input_cool&amp;vent_evolution'!AT$12)</f>
        <v>2297648.8412472606</v>
      </c>
      <c r="DZ161" s="2">
        <f>IF($D161=3,(BE161*$P161*$M161*'input_cooling&amp;ventilation'!$D$3)*'input_cool&amp;vent_evolution'!AU$11,(BE161*$Q161*'input_cooling&amp;ventilation'!$D$3)*'input_cool&amp;vent_evolution'!AU$12)</f>
        <v>2319521.5483035189</v>
      </c>
      <c r="EA161" s="2">
        <f>IF($D161=3,(BF161*$P161*$M161*'input_cooling&amp;ventilation'!$D$3)*'input_cool&amp;vent_evolution'!AV$11,(BF161*$Q161*'input_cooling&amp;ventilation'!$D$3)*'input_cool&amp;vent_evolution'!AV$12)</f>
        <v>2341602.4748689467</v>
      </c>
      <c r="EB161">
        <v>0.47</v>
      </c>
      <c r="EC161" s="2">
        <f t="shared" si="193"/>
        <v>19363924.800000001</v>
      </c>
      <c r="ED161" s="2">
        <f>IF($D161=3,(EC161*(1+'input_cool&amp;vent_evolution'!M$10)),EC161*(1+'input_cool&amp;vent_evolution'!M$9))</f>
        <v>19776688.963549752</v>
      </c>
      <c r="EE161" s="2">
        <f>IF($D161=3,(ED161*(1+'input_cool&amp;vent_evolution'!N$10)),ED161*(1+'input_cool&amp;vent_evolution'!N$9))</f>
        <v>20189879.140172403</v>
      </c>
      <c r="EF161" s="2">
        <f>IF($D161=3,(EE161*(1+'input_cool&amp;vent_evolution'!O$10)),EE161*(1+'input_cool&amp;vent_evolution'!O$9))</f>
        <v>20603495.337317046</v>
      </c>
      <c r="EG161" s="2">
        <f>IF($D161=3,(EF161*(1+'input_cool&amp;vent_evolution'!P$10)),EF161*(1+'input_cool&amp;vent_evolution'!P$9))</f>
        <v>20994587.654970232</v>
      </c>
      <c r="EH161" s="2">
        <f>IF($D161=3,(EG161*(1+'input_cool&amp;vent_evolution'!Q$10)),EG161*(1+'input_cool&amp;vent_evolution'!Q$9))</f>
        <v>21386105.993973114</v>
      </c>
      <c r="EI161" s="2">
        <f>IF($D161=3,(EH161*(1+'input_cool&amp;vent_evolution'!R$10)),EH161*(1+'input_cool&amp;vent_evolution'!R$9))</f>
        <v>21693737.617541734</v>
      </c>
      <c r="EJ161" s="2">
        <f>IF($D161=3,(EI161*(1+'input_cool&amp;vent_evolution'!S$10)),EI161*(1+'input_cool&amp;vent_evolution'!S$9))</f>
        <v>22001556.202501748</v>
      </c>
      <c r="EK161" s="2">
        <f>IF($D161=3,(EJ161*(1+'input_cool&amp;vent_evolution'!T$10)),EJ161*(1+'input_cool&amp;vent_evolution'!T$9))</f>
        <v>22309561.747197822</v>
      </c>
      <c r="EL161" s="2">
        <f>IF($D161=3,(EK161*(1+'input_cool&amp;vent_evolution'!U$10)),EK161*(1+'input_cool&amp;vent_evolution'!U$9))</f>
        <v>22617754.238386966</v>
      </c>
      <c r="EM161" s="2">
        <f>IF($D161=3,(EL161*(1+'input_cool&amp;vent_evolution'!V$10)),EL161*(1+'input_cool&amp;vent_evolution'!V$9))</f>
        <v>22926133.687656783</v>
      </c>
      <c r="EN161" s="2">
        <f>IF($D161=3,(EM161*(1+'input_cool&amp;vent_evolution'!W$10)),EM161*(1+'input_cool&amp;vent_evolution'!W$9))</f>
        <v>23165970.902440764</v>
      </c>
      <c r="EO161" s="2">
        <f>IF($D161=3,(EN161*(1+'input_cool&amp;vent_evolution'!X$10)),EN161*(1+'input_cool&amp;vent_evolution'!X$9))</f>
        <v>23405964.585911375</v>
      </c>
      <c r="EP161" s="2">
        <f>IF($D161=3,(EO161*(1+'input_cool&amp;vent_evolution'!Y$10)),EO161*(1+'input_cool&amp;vent_evolution'!Y$9))</f>
        <v>23646114.747173101</v>
      </c>
      <c r="EQ161" s="2">
        <f>IF($D161=3,(EP161*(1+'input_cool&amp;vent_evolution'!Z$10)),EP161*(1+'input_cool&amp;vent_evolution'!Z$9))</f>
        <v>23886421.371327691</v>
      </c>
      <c r="ER161" s="2">
        <f>IF($D161=3,(EQ161*(1+'input_cool&amp;vent_evolution'!AA$10)),EQ161*(1+'input_cool&amp;vent_evolution'!AA$9))</f>
        <v>24126884.473273389</v>
      </c>
      <c r="ES161" s="2">
        <f>IF($D161=3,(ER161*(1+'input_cool&amp;vent_evolution'!AB$10)),ER161*(1+'input_cool&amp;vent_evolution'!AB$9))</f>
        <v>24294265.247560374</v>
      </c>
      <c r="ET161" s="2">
        <f>IF($D161=3,(ES161*(1+'input_cool&amp;vent_evolution'!AC$10)),ES161*(1+'input_cool&amp;vent_evolution'!AC$9))</f>
        <v>24461763.464407559</v>
      </c>
      <c r="EU161" s="2">
        <f>IF($D161=3,(ET161*(1+'input_cool&amp;vent_evolution'!AD$10)),ET161*(1+'input_cool&amp;vent_evolution'!AD$9))</f>
        <v>24629379.144507043</v>
      </c>
      <c r="EV161" s="2">
        <f>IF($D161=3,(EU161*(1+'input_cool&amp;vent_evolution'!AE$10)),EU161*(1+'input_cool&amp;vent_evolution'!AE$9))</f>
        <v>24797112.268822104</v>
      </c>
      <c r="EW161" s="2">
        <f>IF($D161=3,(EV161*(1+'input_cool&amp;vent_evolution'!AF$10)),EV161*(1+'input_cool&amp;vent_evolution'!AF$9))</f>
        <v>24964962.855561774</v>
      </c>
      <c r="EX161" s="2">
        <f>IF($D161=3,(EW161*(1+'input_cool&amp;vent_evolution'!AG$10)),EW161*(1+'input_cool&amp;vent_evolution'!AG$9))</f>
        <v>25071084.454700503</v>
      </c>
      <c r="EY161" s="2">
        <f>IF($D161=3,(EX161*(1+'input_cool&amp;vent_evolution'!AH$10)),EX161*(1+'input_cool&amp;vent_evolution'!AH$9))</f>
        <v>25177237.649846744</v>
      </c>
      <c r="EZ161" s="2">
        <f>IF($D161=3,(EY161*(1+'input_cool&amp;vent_evolution'!AI$10)),EY161*(1+'input_cool&amp;vent_evolution'!AI$9))</f>
        <v>25283422.446794286</v>
      </c>
      <c r="FA161" s="2">
        <f>IF($D161=3,(EZ161*(1+'input_cool&amp;vent_evolution'!AJ$10)),EZ161*(1+'input_cool&amp;vent_evolution'!AJ$9))</f>
        <v>25389638.838921659</v>
      </c>
      <c r="FB161" s="2">
        <f>IF($D161=3,(FA161*(1+'input_cool&amp;vent_evolution'!AK$10)),FA161*(1+'input_cool&amp;vent_evolution'!AK$9))</f>
        <v>25495886.812158205</v>
      </c>
      <c r="FC161" s="2">
        <f>IF($D161=3,(FB161*(1+'input_cool&amp;vent_evolution'!AL$10)),FB161*(1+'input_cool&amp;vent_evolution'!AL$9))</f>
        <v>25602166.397128265</v>
      </c>
      <c r="FD161" s="2">
        <f>IF($D161=3,(FC161*(1+'input_cool&amp;vent_evolution'!AM$10)),FC161*(1+'input_cool&amp;vent_evolution'!AM$9))</f>
        <v>25708477.568173598</v>
      </c>
      <c r="FE161" s="2">
        <f>IF($D161=3,(FD161*(1+'input_cool&amp;vent_evolution'!AN$10)),FD161*(1+'input_cool&amp;vent_evolution'!AN$9))</f>
        <v>25814820.341020249</v>
      </c>
      <c r="FF161" s="2">
        <f>IF($D161=3,(FE161*(1+'input_cool&amp;vent_evolution'!AO$10)),FE161*(1+'input_cool&amp;vent_evolution'!AO$9))</f>
        <v>25921194.705735989</v>
      </c>
      <c r="FG161" s="2">
        <f>IF($D161=3,(FF161*(1+'input_cool&amp;vent_evolution'!AP$10)),FF161*(1+'input_cool&amp;vent_evolution'!AP$9))</f>
        <v>26027600.668942276</v>
      </c>
      <c r="FH161" s="2">
        <f>IF($D161=3,(FG161*(1+'input_cool&amp;vent_evolution'!AQ$10)),FG161*(1+'input_cool&amp;vent_evolution'!AQ$9))</f>
        <v>26134038.220706921</v>
      </c>
      <c r="FI161" s="2">
        <f>IF($D161=3,(FH161*(1+'input_cool&amp;vent_evolution'!AR$10)),FH161*(1+'input_cool&amp;vent_evolution'!AR$9))</f>
        <v>26240507.372617487</v>
      </c>
      <c r="FJ161" s="2">
        <f>IF($D161=3,(FI161*(1+'input_cool&amp;vent_evolution'!AS$10)),FI161*(1+'input_cool&amp;vent_evolution'!AS$9))</f>
        <v>26347008.117224831</v>
      </c>
      <c r="FK161" s="2">
        <f>IF($D161=3,(FJ161*(1+'input_cool&amp;vent_evolution'!AT$10)),FJ161*(1+'input_cool&amp;vent_evolution'!AT$9))</f>
        <v>26453540.464461125</v>
      </c>
      <c r="FL161" s="2">
        <f>IF($D161=3,(FK161*(1+'input_cool&amp;vent_evolution'!AU$10)),FK161*(1+'input_cool&amp;vent_evolution'!AU$9))</f>
        <v>26560503.568045814</v>
      </c>
      <c r="FM161" s="2">
        <f t="shared" si="194"/>
        <v>41196816.057227783</v>
      </c>
      <c r="FN161" s="2">
        <f t="shared" si="195"/>
        <v>42074973.223009303</v>
      </c>
      <c r="FO161" s="2">
        <f t="shared" si="196"/>
        <v>42954036.733056441</v>
      </c>
      <c r="FP161" s="2">
        <f t="shared" si="197"/>
        <v>43834006.603217162</v>
      </c>
      <c r="FQ161" s="2">
        <f t="shared" si="198"/>
        <v>44666056.842936814</v>
      </c>
      <c r="FR161" s="2">
        <f t="shared" si="199"/>
        <v>45499013.444530986</v>
      </c>
      <c r="FS161" s="2">
        <f t="shared" si="200"/>
        <v>46153500.77292335</v>
      </c>
      <c r="FT161" s="2">
        <f t="shared" si="201"/>
        <v>46808385.862313583</v>
      </c>
      <c r="FU161" s="2">
        <f t="shared" si="202"/>
        <v>47463668.70917996</v>
      </c>
      <c r="FV161" s="2">
        <f t="shared" si="203"/>
        <v>48119349.285347976</v>
      </c>
      <c r="FW161" s="2">
        <f t="shared" si="204"/>
        <v>48775427.615470268</v>
      </c>
      <c r="FX161" s="2">
        <f t="shared" si="205"/>
        <v>49285682.107944526</v>
      </c>
      <c r="FY161" s="2">
        <f t="shared" si="206"/>
        <v>49796269.488083251</v>
      </c>
      <c r="FZ161" s="2">
        <f t="shared" si="207"/>
        <v>50307189.775256276</v>
      </c>
      <c r="GA161" s="2">
        <f t="shared" si="208"/>
        <v>50818442.937767521</v>
      </c>
      <c r="GB161" s="2">
        <f t="shared" si="209"/>
        <v>51330029.007313065</v>
      </c>
      <c r="GC161" s="2">
        <f t="shared" si="210"/>
        <v>51686132.175500192</v>
      </c>
      <c r="GD161" s="2">
        <f t="shared" si="211"/>
        <v>52042485.203134716</v>
      </c>
      <c r="GE161" s="2">
        <f t="shared" si="212"/>
        <v>52399088.13423913</v>
      </c>
      <c r="GF161" s="2">
        <f t="shared" si="213"/>
        <v>52755940.928312756</v>
      </c>
      <c r="GG161" s="2">
        <f t="shared" si="214"/>
        <v>53113043.62409538</v>
      </c>
      <c r="GH161" s="2">
        <f t="shared" si="215"/>
        <v>53338817.688215747</v>
      </c>
      <c r="GI161" s="2">
        <f t="shared" si="216"/>
        <v>53564658.972949855</v>
      </c>
      <c r="GJ161" s="2">
        <f t="shared" si="217"/>
        <v>53790567.490624011</v>
      </c>
      <c r="GK161" s="2">
        <f t="shared" si="218"/>
        <v>54016543.227151036</v>
      </c>
      <c r="GL161" s="2">
        <f t="shared" si="219"/>
        <v>54242586.152595527</v>
      </c>
      <c r="GM161" s="2">
        <f t="shared" si="220"/>
        <v>54468696.332110897</v>
      </c>
      <c r="GN161" s="2">
        <f t="shared" si="221"/>
        <v>54694873.711109139</v>
      </c>
      <c r="GO161" s="2">
        <f t="shared" si="222"/>
        <v>54921118.323047467</v>
      </c>
      <c r="GP161" s="2">
        <f t="shared" si="223"/>
        <v>55147430.146795042</v>
      </c>
      <c r="GQ161" s="2">
        <f t="shared" si="224"/>
        <v>55373809.196439028</v>
      </c>
      <c r="GR161" s="2">
        <f t="shared" si="225"/>
        <v>55600255.450848654</v>
      </c>
      <c r="GS161" s="2">
        <f t="shared" si="226"/>
        <v>55826768.934676513</v>
      </c>
      <c r="GT161" s="2">
        <f t="shared" si="227"/>
        <v>56053349.63207452</v>
      </c>
      <c r="GU161" s="2">
        <f t="shared" si="228"/>
        <v>56279997.5641734</v>
      </c>
      <c r="GV161" s="2">
        <f t="shared" si="229"/>
        <v>56507561.931872688</v>
      </c>
      <c r="GW161" s="2">
        <f>IF($D161=3,($N161*$M161*EC161*'input_cooling&amp;ventilation'!$D$3)*'input_cool&amp;vent_evolution'!M$11,($O161*$M161*EC161*'input_cooling&amp;ventilation'!$D$3)*'input_cool&amp;vent_evolution'!M$10)</f>
        <v>8541123.5860711541</v>
      </c>
      <c r="GX161" s="2">
        <f>IF($D161=3,($N161*$M161*ED161*'input_cooling&amp;ventilation'!$D$3)*'input_cool&amp;vent_evolution'!N$11,($O161*$M161*ED161*'input_cooling&amp;ventilation'!$D$3)*'input_cool&amp;vent_evolution'!N$10)</f>
        <v>8073891.4887170456</v>
      </c>
      <c r="GY161" s="2">
        <f>IF($D161=3,($N161*$M161*EE161*'input_cooling&amp;ventilation'!$D$3)*'input_cool&amp;vent_evolution'!O$11,($O161*$M161*EE161*'input_cooling&amp;ventilation'!$D$3)*'input_cool&amp;vent_evolution'!O$10)</f>
        <v>7727119.3609159095</v>
      </c>
      <c r="GZ161" s="2">
        <f>IF($D161=3,($N161*$M161*EF161*'input_cooling&amp;ventilation'!$D$3)*'input_cool&amp;vent_evolution'!P$11,($O161*$M161*EF161*'input_cooling&amp;ventilation'!$D$3)*'input_cool&amp;vent_evolution'!P$10)</f>
        <v>8717292.3716377877</v>
      </c>
      <c r="HA161" s="2">
        <f>IF($D161=3,($N161*$M161*EG161*'input_cooling&amp;ventilation'!$D$3)*'input_cool&amp;vent_evolution'!Q$11,($O161*$M161*EG161*'input_cooling&amp;ventilation'!$D$3)*'input_cool&amp;vent_evolution'!Q$10)</f>
        <v>9611280.6700219978</v>
      </c>
      <c r="HB161" s="2">
        <f>IF($D161=3,($N161*$M161*EH161*'input_cooling&amp;ventilation'!$D$3)*'input_cool&amp;vent_evolution'!R$11,($O161*$M161*EH161*'input_cooling&amp;ventilation'!$D$3)*'input_cool&amp;vent_evolution'!R$10)</f>
        <v>10170001.579955429</v>
      </c>
      <c r="HC161" s="2">
        <f>IF($D161=3,($N161*$M161*EI161*'input_cooling&amp;ventilation'!$D$3)*'input_cool&amp;vent_evolution'!S$11,($O161*$M161*EI161*'input_cooling&amp;ventilation'!$D$3)*'input_cool&amp;vent_evolution'!S$10)</f>
        <v>10517291.801155912</v>
      </c>
      <c r="HD161" s="2">
        <f>IF($D161=3,($N161*$M161*EJ161*'input_cooling&amp;ventilation'!$D$3)*'input_cool&amp;vent_evolution'!T$11,($O161*$M161*EJ161*'input_cooling&amp;ventilation'!$D$3)*'input_cool&amp;vent_evolution'!T$10)</f>
        <v>10893684.912587496</v>
      </c>
      <c r="HE161" s="2">
        <f>IF($D161=3,($N161*$M161*EK161*'input_cooling&amp;ventilation'!$D$3)*'input_cool&amp;vent_evolution'!U$11,($O161*$M161*EK161*'input_cooling&amp;ventilation'!$D$3)*'input_cool&amp;vent_evolution'!U$10)</f>
        <v>12452736.683456091</v>
      </c>
      <c r="HF161" s="2">
        <f>IF($D161=3,($N161*$M161*EL161*'input_cooling&amp;ventilation'!$D$3)*'input_cool&amp;vent_evolution'!V$11,($O161*$M161*EL161*'input_cooling&amp;ventilation'!$D$3)*'input_cool&amp;vent_evolution'!V$10)</f>
        <v>12520325.965469928</v>
      </c>
      <c r="HG161" s="2">
        <f>IF($D161=3,($N161*$M161*EM161*'input_cooling&amp;ventilation'!$D$3)*'input_cool&amp;vent_evolution'!W$11,($O161*$M161*EM161*'input_cooling&amp;ventilation'!$D$3)*'input_cool&amp;vent_evolution'!W$10)</f>
        <v>12094559.83937104</v>
      </c>
      <c r="HH161" s="2">
        <f>IF($D161=3,($N161*$M161*EN161*'input_cooling&amp;ventilation'!$D$3)*'input_cool&amp;vent_evolution'!X$11,($O161*$M161*EN161*'input_cooling&amp;ventilation'!$D$3)*'input_cool&amp;vent_evolution'!X$10)</f>
        <v>12430918.804920694</v>
      </c>
      <c r="HI161" s="2">
        <f>IF($D161=3,($N161*$M161*EO161*'input_cooling&amp;ventilation'!$D$3)*'input_cool&amp;vent_evolution'!Y$11,($O161*$M161*EO161*'input_cooling&amp;ventilation'!$D$3)*'input_cool&amp;vent_evolution'!Y$10)</f>
        <v>12612027.461303383</v>
      </c>
      <c r="HJ161" s="2">
        <f>IF($D161=3,($N161*$M161*EP161*'input_cooling&amp;ventilation'!$D$3)*'input_cool&amp;vent_evolution'!Z$11,($O161*$M161*EP161*'input_cooling&amp;ventilation'!$D$3)*'input_cool&amp;vent_evolution'!Z$10)</f>
        <v>13402318.726098944</v>
      </c>
      <c r="HK161" s="2">
        <f>IF($D161=3,($N161*$M161*EQ161*'input_cooling&amp;ventilation'!$D$3)*'input_cool&amp;vent_evolution'!AA$11,($O161*$M161*EQ161*'input_cooling&amp;ventilation'!$D$3)*'input_cool&amp;vent_evolution'!AA$10)</f>
        <v>13370176.572748864</v>
      </c>
      <c r="HL161" s="2">
        <f>IF($D161=3,($N161*$M161*ER161*'input_cooling&amp;ventilation'!$D$3)*'input_cool&amp;vent_evolution'!AB$11,($O161*$M161*ER161*'input_cooling&amp;ventilation'!$D$3)*'input_cool&amp;vent_evolution'!AB$10)</f>
        <v>11898600.177682333</v>
      </c>
      <c r="HM161" s="2">
        <f>IF($D161=3,($N161*$M161*ES161*'input_cooling&amp;ventilation'!$D$3)*'input_cool&amp;vent_evolution'!AC$11,($O161*$M161*ES161*'input_cooling&amp;ventilation'!$D$3)*'input_cool&amp;vent_evolution'!AC$10)</f>
        <v>11757944.771109542</v>
      </c>
      <c r="HN161" s="2">
        <f>IF($D161=3,($N161*$M161*ET161*'input_cooling&amp;ventilation'!$D$3)*'input_cool&amp;vent_evolution'!AD$11,($O161*$M161*ET161*'input_cooling&amp;ventilation'!$D$3)*'input_cool&amp;vent_evolution'!AD$10)</f>
        <v>11509849.42359245</v>
      </c>
      <c r="HO161" s="2">
        <f>IF($D161=3,($N161*$M161*EU161*'input_cooling&amp;ventilation'!$D$3)*'input_cool&amp;vent_evolution'!AE$11,($O161*$M161*EU161*'input_cooling&amp;ventilation'!$D$3)*'input_cool&amp;vent_evolution'!AE$10)</f>
        <v>11233618.196830595</v>
      </c>
      <c r="HP161" s="2">
        <f>IF($D161=3,($N161*$M161*EV161*'input_cooling&amp;ventilation'!$D$3)*'input_cool&amp;vent_evolution'!AF$11,($O161*$M161*EV161*'input_cooling&amp;ventilation'!$D$3)*'input_cool&amp;vent_evolution'!AF$10)</f>
        <v>10897808.08358898</v>
      </c>
      <c r="HQ161" s="2">
        <f>IF($D161=3,($N161*$M161*EW161*'input_cooling&amp;ventilation'!$D$3)*'input_cool&amp;vent_evolution'!AG$11,($O161*$M161*EW161*'input_cooling&amp;ventilation'!$D$3)*'input_cool&amp;vent_evolution'!AG$10)</f>
        <v>10696509.298204526</v>
      </c>
      <c r="HR161" s="2">
        <f>IF($D161=3,($N161*$M161*EX161*'input_cooling&amp;ventilation'!$D$3)*'input_cool&amp;vent_evolution'!AH$11,($O161*$M161*EX161*'input_cooling&amp;ventilation'!$D$3)*'input_cool&amp;vent_evolution'!AH$10)</f>
        <v>10415430.22166946</v>
      </c>
      <c r="HS161" s="2">
        <f>IF($D161=3,($N161*$M161*EY161*'input_cooling&amp;ventilation'!$D$3)*'input_cool&amp;vent_evolution'!AI$11,($O161*$M161*EY161*'input_cooling&amp;ventilation'!$D$3)*'input_cool&amp;vent_evolution'!AI$10)</f>
        <v>10136140.33926837</v>
      </c>
      <c r="HT161" s="2">
        <f>IF($D161=3,($N161*$M161*EZ161*'input_cooling&amp;ventilation'!$D$3)*'input_cool&amp;vent_evolution'!AJ$11,($O161*$M161*EZ161*'input_cooling&amp;ventilation'!$D$3)*'input_cool&amp;vent_evolution'!AJ$10)</f>
        <v>9858912.3140936811</v>
      </c>
      <c r="HU161" s="2">
        <f>IF($D161=3,($N161*$M161*FA161*'input_cooling&amp;ventilation'!$D$3)*'input_cool&amp;vent_evolution'!AK$11,($O161*$M161*FA161*'input_cooling&amp;ventilation'!$D$3)*'input_cool&amp;vent_evolution'!AK$10)</f>
        <v>9671528.7281398568</v>
      </c>
      <c r="HV161" s="2">
        <f>IF($D161=3,($N161*$M161*FB161*'input_cooling&amp;ventilation'!$D$3)*'input_cool&amp;vent_evolution'!AL$11,($O161*$M161*FB161*'input_cooling&amp;ventilation'!$D$3)*'input_cool&amp;vent_evolution'!AL$10)</f>
        <v>9317104.5904026385</v>
      </c>
      <c r="HW161" s="2">
        <f>IF($D161=3,($N161*$M161*FC161*'input_cooling&amp;ventilation'!$D$3)*'input_cool&amp;vent_evolution'!AM$11,($O161*$M161*FC161*'input_cooling&amp;ventilation'!$D$3)*'input_cool&amp;vent_evolution'!AM$10)</f>
        <v>9055072.1274736859</v>
      </c>
      <c r="HX161" s="2">
        <f>IF($D161=3,($N161*$M161*FD161*'input_cooling&amp;ventilation'!$D$3)*'input_cool&amp;vent_evolution'!AN$11,($O161*$M161*FD161*'input_cooling&amp;ventilation'!$D$3)*'input_cool&amp;vent_evolution'!AN$10)</f>
        <v>8797205.6421992034</v>
      </c>
      <c r="HY161" s="2">
        <f>IF($D161=3,($N161*$M161*FE161*'input_cooling&amp;ventilation'!$D$3)*'input_cool&amp;vent_evolution'!AO$11,($O161*$M161*FE161*'input_cooling&amp;ventilation'!$D$3)*'input_cool&amp;vent_evolution'!AO$10)</f>
        <v>8546007.7585915234</v>
      </c>
      <c r="HZ161" s="2">
        <f>IF($D161=3,($N161*$M161*FF161*'input_cooling&amp;ventilation'!$D$3)*'input_cool&amp;vent_evolution'!AP$11,($O161*$M161*FF161*'input_cooling&amp;ventilation'!$D$3)*'input_cool&amp;vent_evolution'!AP$10)</f>
        <v>8302014.6541463397</v>
      </c>
      <c r="IA161" s="2">
        <f>IF($D161=3,($N161*$M161*FG161*'input_cooling&amp;ventilation'!$D$3)*'input_cool&amp;vent_evolution'!AQ$11,($O161*$M161*FG161*'input_cooling&amp;ventilation'!$D$3)*'input_cool&amp;vent_evolution'!AQ$10)</f>
        <v>8065466.0460558673</v>
      </c>
      <c r="IB161" s="2">
        <f>IF($D161=3,($N161*$M161*FH161*'input_cooling&amp;ventilation'!$D$3)*'input_cool&amp;vent_evolution'!AR$11,($O161*$M161*FH161*'input_cooling&amp;ventilation'!$D$3)*'input_cool&amp;vent_evolution'!AR$10)</f>
        <v>7836956.4328872049</v>
      </c>
      <c r="IC161" s="2">
        <f>IF($D161=3,($N161*$M161*FI161*'input_cooling&amp;ventilation'!$D$3)*'input_cool&amp;vent_evolution'!AS$11,($O161*$M161*FI161*'input_cooling&amp;ventilation'!$D$3)*'input_cool&amp;vent_evolution'!AS$10)</f>
        <v>7617022.3761715433</v>
      </c>
      <c r="ID161" s="2">
        <f>IF($D161=3,($N161*$M161*FJ161*'input_cooling&amp;ventilation'!$D$3)*'input_cool&amp;vent_evolution'!AT$11,($O161*$M161*FJ161*'input_cooling&amp;ventilation'!$D$3)*'input_cool&amp;vent_evolution'!AT$10)</f>
        <v>7406262.1453939388</v>
      </c>
      <c r="IE161" s="2">
        <f>IF($D161=3,($N161*$M161*FK161*'input_cooling&amp;ventilation'!$D$3)*'input_cool&amp;vent_evolution'!AU$11,($O161*$M161*FK161*'input_cooling&amp;ventilation'!$D$3)*'input_cool&amp;vent_evolution'!AU$10)</f>
        <v>7436208.865988764</v>
      </c>
      <c r="IF161" s="2">
        <f>IF($D161=3,($N161*$M161*FL161*'input_cooling&amp;ventilation'!$D$3)*'input_cool&amp;vent_evolution'!AV$11,($O161*$M161*FL161*'input_cooling&amp;ventilation'!$D$3)*'input_cool&amp;vent_evolution'!AV$10)</f>
        <v>7466276.6741250213</v>
      </c>
    </row>
    <row r="162" spans="1:240" x14ac:dyDescent="0.25">
      <c r="A162">
        <v>160</v>
      </c>
      <c r="B162">
        <v>100100</v>
      </c>
      <c r="C162">
        <v>24</v>
      </c>
      <c r="D162">
        <v>3</v>
      </c>
      <c r="E162">
        <v>1</v>
      </c>
      <c r="F162" s="2">
        <v>16884750</v>
      </c>
      <c r="G162" s="2">
        <v>18737695.411565602</v>
      </c>
      <c r="H162" s="2">
        <v>16884750</v>
      </c>
      <c r="I162" s="17">
        <v>0.62</v>
      </c>
      <c r="J162">
        <v>0.21863263799999999</v>
      </c>
      <c r="K162" s="2">
        <f t="shared" si="154"/>
        <v>3691557.4344704999</v>
      </c>
      <c r="L162" s="2">
        <f t="shared" si="155"/>
        <v>11617371.155170674</v>
      </c>
      <c r="M162">
        <v>0.70644139387539595</v>
      </c>
      <c r="N162" s="17">
        <f>'input_cooling&amp;ventilation'!$D$5</f>
        <v>57.500092182043396</v>
      </c>
      <c r="O162" s="45">
        <f>'input_cooling&amp;ventilation'!$D$6</f>
        <v>19.328678831353667</v>
      </c>
      <c r="P162" s="45">
        <f>'input_cooling&amp;ventilation'!$C$5</f>
        <v>50.351688737400465</v>
      </c>
      <c r="Q162" s="45">
        <f>'input_cooling&amp;ventilation'!$C$6</f>
        <v>32.240814214248743</v>
      </c>
      <c r="R162">
        <v>17</v>
      </c>
      <c r="S162">
        <v>12</v>
      </c>
      <c r="T162">
        <v>14</v>
      </c>
      <c r="U162" s="2">
        <f t="shared" si="156"/>
        <v>6565530.3563827407</v>
      </c>
      <c r="V162" s="2">
        <f t="shared" si="157"/>
        <v>19431291.319127463</v>
      </c>
      <c r="W162" s="2">
        <v>7234814.808154841</v>
      </c>
      <c r="X162" s="57">
        <f>IF($D162=3,(W162*(1+'input_cool&amp;vent_evolution'!M$11)),(W162*(1+'input_cool&amp;vent_evolution'!M$12)))</f>
        <v>7342883.5622772751</v>
      </c>
      <c r="Y162" s="57">
        <f>IF($D162=3,(X162*(1+'input_cool&amp;vent_evolution'!N$11)),(X162*(1+'input_cool&amp;vent_evolution'!N$12)))</f>
        <v>7444402.5021475377</v>
      </c>
      <c r="Z162" s="57">
        <f>IF($D162=3,(Y162*(1+'input_cool&amp;vent_evolution'!O$11)),(Y162*(1+'input_cool&amp;vent_evolution'!O$12)))</f>
        <v>7540888.6250220854</v>
      </c>
      <c r="AA162" s="57">
        <f>IF($D162=3,(Z162*(1+'input_cool&amp;vent_evolution'!P$11)),(Z162*(1+'input_cool&amp;vent_evolution'!P$12)))</f>
        <v>7648936.0303933378</v>
      </c>
      <c r="AB162" s="57">
        <f>IF($D162=3,(AA162*(1+'input_cool&amp;vent_evolution'!Q$11)),(AA162*(1+'input_cool&amp;vent_evolution'!Q$12)))</f>
        <v>7767520.0170265306</v>
      </c>
      <c r="AC162" s="57">
        <f>IF($D162=3,(AB162*(1+'input_cool&amp;vent_evolution'!R$11)),(AB162*(1+'input_cool&amp;vent_evolution'!R$12)))</f>
        <v>7892610.0750226378</v>
      </c>
      <c r="AD162" s="57">
        <f>IF($D162=3,(AC162*(1+'input_cool&amp;vent_evolution'!S$11)),(AC162*(1+'input_cool&amp;vent_evolution'!S$12)))</f>
        <v>8022191.0655086068</v>
      </c>
      <c r="AE162" s="57">
        <f>IF($D162=3,(AD162*(1+'input_cool&amp;vent_evolution'!T$11)),(AD162*(1+'input_cool&amp;vent_evolution'!T$12)))</f>
        <v>8156704.4555955185</v>
      </c>
      <c r="AF162" s="57">
        <f>IF($D162=3,(AE162*(1+'input_cool&amp;vent_evolution'!U$11)),(AE162*(1+'input_cool&amp;vent_evolution'!U$12)))</f>
        <v>8310888.5590811595</v>
      </c>
      <c r="AG162" s="57">
        <f>IF($D162=3,(AF162*(1+'input_cool&amp;vent_evolution'!V$11)),(AF162*(1+'input_cool&amp;vent_evolution'!V$12)))</f>
        <v>8466687.5789731275</v>
      </c>
      <c r="AH162" s="57">
        <f>IF($D162=3,(AG162*(1+'input_cool&amp;vent_evolution'!W$11)),(AG162*(1+'input_cool&amp;vent_evolution'!W$12)))</f>
        <v>8617947.5068349671</v>
      </c>
      <c r="AI162" s="57">
        <f>IF($D162=3,(AH162*(1+'input_cool&amp;vent_evolution'!X$11)),(AH162*(1+'input_cool&amp;vent_evolution'!X$12)))</f>
        <v>8774553.2464664355</v>
      </c>
      <c r="AJ162" s="57">
        <f>IF($D162=3,(AI162*(1+'input_cool&amp;vent_evolution'!Y$11)),(AI162*(1+'input_cool&amp;vent_evolution'!Y$12)))</f>
        <v>8934669.1554370318</v>
      </c>
      <c r="AK162" s="57">
        <f>IF($D162=3,(AJ162*(1+'input_cool&amp;vent_evolution'!Z$11)),(AJ162*(1+'input_cool&amp;vent_evolution'!Z$12)))</f>
        <v>9106163.4720545243</v>
      </c>
      <c r="AL162" s="57">
        <f>IF($D162=3,(AK162*(1+'input_cool&amp;vent_evolution'!AA$11)),(AK162*(1+'input_cool&amp;vent_evolution'!AA$12)))</f>
        <v>9278776.1153923627</v>
      </c>
      <c r="AM162" s="57">
        <f>IF($D162=3,(AL162*(1+'input_cool&amp;vent_evolution'!AB$11)),(AL162*(1+'input_cool&amp;vent_evolution'!AB$12)))</f>
        <v>9433742.1178214587</v>
      </c>
      <c r="AN162" s="57">
        <f>IF($D162=3,(AM162*(1+'input_cool&amp;vent_evolution'!AC$11)),(AM162*(1+'input_cool&amp;vent_evolution'!AC$12)))</f>
        <v>9588361.0802125651</v>
      </c>
      <c r="AO162" s="57">
        <f>IF($D162=3,(AN162*(1+'input_cool&amp;vent_evolution'!AD$11)),(AN162*(1+'input_cool&amp;vent_evolution'!AD$12)))</f>
        <v>9741144.901281856</v>
      </c>
      <c r="AP162" s="57">
        <f>IF($D162=3,(AO162*(1+'input_cool&amp;vent_evolution'!AE$11)),(AO162*(1+'input_cool&amp;vent_evolution'!AE$12)))</f>
        <v>9891607.0660034847</v>
      </c>
      <c r="AQ162" s="57">
        <f>IF($D162=3,(AP162*(1+'input_cool&amp;vent_evolution'!AF$11)),(AP162*(1+'input_cool&amp;vent_evolution'!AF$12)))</f>
        <v>10038823.404051697</v>
      </c>
      <c r="AR162" s="57">
        <f>IF($D162=3,(AQ162*(1+'input_cool&amp;vent_evolution'!AG$11)),(AQ162*(1+'input_cool&amp;vent_evolution'!AG$12)))</f>
        <v>10184485.002214188</v>
      </c>
      <c r="AS162" s="57">
        <f>IF($D162=3,(AR162*(1+'input_cool&amp;vent_evolution'!AH$11)),(AR162*(1+'input_cool&amp;vent_evolution'!AH$12)))</f>
        <v>10327767.872922482</v>
      </c>
      <c r="AT162" s="57">
        <f>IF($D162=3,(AS162*(1+'input_cool&amp;vent_evolution'!AI$11)),(AS162*(1+'input_cool&amp;vent_evolution'!AI$12)))</f>
        <v>10468574.180881254</v>
      </c>
      <c r="AU162" s="57">
        <f>IF($D162=3,(AT162*(1+'input_cool&amp;vent_evolution'!AJ$11)),(AT162*(1+'input_cool&amp;vent_evolution'!AJ$12)))</f>
        <v>10606813.563323963</v>
      </c>
      <c r="AV162" s="57">
        <f>IF($D162=3,(AU162*(1+'input_cool&amp;vent_evolution'!AK$11)),(AU162*(1+'input_cool&amp;vent_evolution'!AK$12)))</f>
        <v>10743641.458290841</v>
      </c>
      <c r="AW162" s="57">
        <f>IF($D162=3,(AV162*(1+'input_cool&amp;vent_evolution'!AL$11)),(AV162*(1+'input_cool&amp;vent_evolution'!AL$12)))</f>
        <v>10876599.148583602</v>
      </c>
      <c r="AX162" s="57">
        <f>IF($D162=3,(AW162*(1+'input_cool&amp;vent_evolution'!AM$11)),(AW162*(1+'input_cool&amp;vent_evolution'!AM$12)))</f>
        <v>11006873.652654579</v>
      </c>
      <c r="AY162" s="57">
        <f>IF($D162=3,(AX162*(1+'input_cool&amp;vent_evolution'!AN$11)),(AX162*(1+'input_cool&amp;vent_evolution'!AN$12)))</f>
        <v>11134424.536922371</v>
      </c>
      <c r="AZ162" s="57">
        <f>IF($D162=3,(AY162*(1+'input_cool&amp;vent_evolution'!AO$11)),(AY162*(1+'input_cool&amp;vent_evolution'!AO$12)))</f>
        <v>11259252.837885212</v>
      </c>
      <c r="BA162" s="57">
        <f>IF($D162=3,(AZ162*(1+'input_cool&amp;vent_evolution'!AP$11)),(AZ162*(1+'input_cool&amp;vent_evolution'!AP$12)))</f>
        <v>11381373.502856197</v>
      </c>
      <c r="BB162" s="57">
        <f>IF($D162=3,(BA162*(1+'input_cool&amp;vent_evolution'!AQ$11)),(BA162*(1+'input_cool&amp;vent_evolution'!AQ$12)))</f>
        <v>11500811.115911303</v>
      </c>
      <c r="BC162" s="57">
        <f>IF($D162=3,(BB162*(1+'input_cool&amp;vent_evolution'!AR$11)),(BB162*(1+'input_cool&amp;vent_evolution'!AR$12)))</f>
        <v>11617605.104118289</v>
      </c>
      <c r="BD162" s="57">
        <f>IF($D162=3,(BC162*(1+'input_cool&amp;vent_evolution'!AS$11)),(BC162*(1+'input_cool&amp;vent_evolution'!AS$12)))</f>
        <v>11731808.947786555</v>
      </c>
      <c r="BE162" s="57">
        <f>IF($D162=3,(BD162*(1+'input_cool&amp;vent_evolution'!AT$11)),(BD162*(1+'input_cool&amp;vent_evolution'!AT$12)))</f>
        <v>11843491.122951156</v>
      </c>
      <c r="BF162" s="57">
        <f>IF($D162=3,(BE162*(1+'input_cool&amp;vent_evolution'!AU$11)),(BE162*(1+'input_cool&amp;vent_evolution'!AU$12)))</f>
        <v>11956236.46819507</v>
      </c>
      <c r="BG162" s="57">
        <f>IF($D162=3,(BF162*(1+'input_cool&amp;vent_evolution'!AV$11)),(BF162*(1+'input_cool&amp;vent_evolution'!AV$12)))</f>
        <v>12070055.104476416</v>
      </c>
      <c r="BH162" s="2">
        <f t="shared" si="230"/>
        <v>18381864.599712048</v>
      </c>
      <c r="BI162" s="2">
        <f t="shared" si="158"/>
        <v>18656440.419330683</v>
      </c>
      <c r="BJ162" s="2">
        <f t="shared" si="159"/>
        <v>18914374.790352602</v>
      </c>
      <c r="BK162" s="2">
        <f t="shared" si="160"/>
        <v>19159522.025418241</v>
      </c>
      <c r="BL162" s="2">
        <f t="shared" si="161"/>
        <v>19434043.603171121</v>
      </c>
      <c r="BM162" s="2">
        <f t="shared" si="162"/>
        <v>19735336.012691878</v>
      </c>
      <c r="BN162" s="2">
        <f t="shared" si="163"/>
        <v>20053158.731009807</v>
      </c>
      <c r="BO162" s="2">
        <f t="shared" si="164"/>
        <v>20382391.791560967</v>
      </c>
      <c r="BP162" s="2">
        <f t="shared" si="165"/>
        <v>20724156.852449436</v>
      </c>
      <c r="BQ162" s="2">
        <f t="shared" si="166"/>
        <v>21115900.302538365</v>
      </c>
      <c r="BR162" s="2">
        <f t="shared" si="167"/>
        <v>21511746.853467893</v>
      </c>
      <c r="BS162" s="2">
        <f t="shared" si="168"/>
        <v>21896060.700753182</v>
      </c>
      <c r="BT162" s="2">
        <f t="shared" si="169"/>
        <v>22293956.925850559</v>
      </c>
      <c r="BU162" s="2">
        <f t="shared" si="170"/>
        <v>22700771.618002709</v>
      </c>
      <c r="BV162" s="2">
        <f t="shared" si="171"/>
        <v>23136496.013343088</v>
      </c>
      <c r="BW162" s="2">
        <f t="shared" si="172"/>
        <v>23575061.798670184</v>
      </c>
      <c r="BX162" s="2">
        <f t="shared" si="173"/>
        <v>23968791.859458953</v>
      </c>
      <c r="BY162" s="2">
        <f t="shared" si="174"/>
        <v>24361640.177845441</v>
      </c>
      <c r="BZ162" s="2">
        <f t="shared" si="175"/>
        <v>24749825.858667117</v>
      </c>
      <c r="CA162" s="2">
        <f t="shared" si="176"/>
        <v>25132112.78827519</v>
      </c>
      <c r="CB162" s="2">
        <f t="shared" si="177"/>
        <v>25506152.879780706</v>
      </c>
      <c r="CC162" s="2">
        <f t="shared" si="178"/>
        <v>25876242.764014173</v>
      </c>
      <c r="CD162" s="2">
        <f t="shared" si="179"/>
        <v>26240288.893550087</v>
      </c>
      <c r="CE162" s="2">
        <f t="shared" si="180"/>
        <v>26598042.693241835</v>
      </c>
      <c r="CF162" s="2">
        <f t="shared" si="181"/>
        <v>26949274.57377946</v>
      </c>
      <c r="CG162" s="2">
        <f t="shared" si="182"/>
        <v>27296920.215781212</v>
      </c>
      <c r="CH162" s="2">
        <f t="shared" si="183"/>
        <v>27634732.630509116</v>
      </c>
      <c r="CI162" s="2">
        <f t="shared" si="184"/>
        <v>27965727.736552205</v>
      </c>
      <c r="CJ162" s="2">
        <f t="shared" si="185"/>
        <v>28289802.802238934</v>
      </c>
      <c r="CK162" s="2">
        <f t="shared" si="186"/>
        <v>28606960.461053457</v>
      </c>
      <c r="CL162" s="2">
        <f t="shared" si="187"/>
        <v>28917238.690399867</v>
      </c>
      <c r="CM162" s="2">
        <f t="shared" si="188"/>
        <v>29220699.952299353</v>
      </c>
      <c r="CN162" s="2">
        <f t="shared" si="189"/>
        <v>29517444.4211227</v>
      </c>
      <c r="CO162" s="2">
        <f t="shared" si="190"/>
        <v>29807607.977031618</v>
      </c>
      <c r="CP162" s="2">
        <f t="shared" si="191"/>
        <v>30091364.600596197</v>
      </c>
      <c r="CQ162" s="2">
        <f t="shared" si="192"/>
        <v>30377822.474844117</v>
      </c>
      <c r="CR162" s="2">
        <f>IF($D162=3,(W162*$P162*$M162*'input_cooling&amp;ventilation'!$D$3)*'input_cool&amp;vent_evolution'!M$11,(W162*$Q162*'input_cooling&amp;ventilation'!$D$3)*'input_cool&amp;vent_evolution'!M$12)</f>
        <v>3138484.8070991314</v>
      </c>
      <c r="CS162" s="2">
        <f>IF($D162=3,(X162*$P162*$M162*'input_cooling&amp;ventilation'!$D$3)*'input_cool&amp;vent_evolution'!N$11,(X162*$Q162*'input_cooling&amp;ventilation'!$D$3)*'input_cool&amp;vent_evolution'!N$12)</f>
        <v>2948268.0077412669</v>
      </c>
      <c r="CT162" s="2">
        <f>IF($D162=3,(Y162*$P162*$M162*'input_cooling&amp;ventilation'!$D$3)*'input_cool&amp;vent_evolution'!O$11,(Y162*$Q162*'input_cooling&amp;ventilation'!$D$3)*'input_cool&amp;vent_evolution'!O$12)</f>
        <v>2802107.1696134768</v>
      </c>
      <c r="CU162" s="2">
        <f>IF($D162=3,(Z162*$P162*$M162*'input_cooling&amp;ventilation'!$D$3)*'input_cool&amp;vent_evolution'!P$11,(Z162*$Q162*'input_cooling&amp;ventilation'!$D$3)*'input_cool&amp;vent_evolution'!P$12)</f>
        <v>3137864.8061397658</v>
      </c>
      <c r="CV162" s="2">
        <f>IF($D162=3,(AA162*$P162*$M162*'input_cooling&amp;ventilation'!$D$3)*'input_cool&amp;vent_evolution'!Q$11,(AA162*$Q162*'input_cooling&amp;ventilation'!$D$3)*'input_cool&amp;vent_evolution'!Q$12)</f>
        <v>3443863.5240661302</v>
      </c>
      <c r="CW162" s="2">
        <f>IF($D162=3,(AB162*$P162*$M162*'input_cooling&amp;ventilation'!$D$3)*'input_cool&amp;vent_evolution'!R$11,(AB162*$Q162*'input_cooling&amp;ventilation'!$D$3)*'input_cool&amp;vent_evolution'!R$12)</f>
        <v>3632809.9618429169</v>
      </c>
      <c r="CX162" s="2">
        <f>IF($D162=3,(AC162*$P162*$M162*'input_cooling&amp;ventilation'!$D$3)*'input_cool&amp;vent_evolution'!S$11,(AC162*$Q162*'input_cooling&amp;ventilation'!$D$3)*'input_cool&amp;vent_evolution'!S$12)</f>
        <v>3763233.6305859615</v>
      </c>
      <c r="CY162" s="2">
        <f>IF($D162=3,(AD162*$P162*$M162*'input_cooling&amp;ventilation'!$D$3)*'input_cool&amp;vent_evolution'!T$11,(AD162*$Q162*'input_cooling&amp;ventilation'!$D$3)*'input_cool&amp;vent_evolution'!T$12)</f>
        <v>3906478.1912899883</v>
      </c>
      <c r="CZ162" s="2">
        <f>IF($D162=3,(AE162*$P162*$M162*'input_cooling&amp;ventilation'!$D$3)*'input_cool&amp;vent_evolution'!U$11,(AE162*$Q162*'input_cooling&amp;ventilation'!$D$3)*'input_cool&amp;vent_evolution'!U$12)</f>
        <v>4477746.3219170384</v>
      </c>
      <c r="DA162" s="2">
        <f>IF($D162=3,(AF162*$P162*$M162*'input_cooling&amp;ventilation'!$D$3)*'input_cool&amp;vent_evolution'!V$11,(AF162*$Q162*'input_cooling&amp;ventilation'!$D$3)*'input_cool&amp;vent_evolution'!V$12)</f>
        <v>4524646.007650882</v>
      </c>
      <c r="DB162" s="2">
        <f>IF($D162=3,(AG162*$P162*$M162*'input_cooling&amp;ventilation'!$D$3)*'input_cool&amp;vent_evolution'!W$11,(AG162*$Q162*'input_cooling&amp;ventilation'!$D$3)*'input_cool&amp;vent_evolution'!W$12)</f>
        <v>4392823.7109077806</v>
      </c>
      <c r="DC162" s="2">
        <f>IF($D162=3,(AH162*$P162*$M162*'input_cooling&amp;ventilation'!$D$3)*'input_cool&amp;vent_evolution'!X$11,(AH162*$Q162*'input_cooling&amp;ventilation'!$D$3)*'input_cool&amp;vent_evolution'!X$12)</f>
        <v>4548074.4043837087</v>
      </c>
      <c r="DD162" s="2">
        <f>IF($D162=3,(AI162*$P162*$M162*'input_cooling&amp;ventilation'!$D$3)*'input_cool&amp;vent_evolution'!Y$11,(AI162*$Q162*'input_cooling&amp;ventilation'!$D$3)*'input_cool&amp;vent_evolution'!Y$12)</f>
        <v>4650015.1848679557</v>
      </c>
      <c r="DE162" s="2">
        <f>IF($D162=3,(AJ162*$P162*$M162*'input_cooling&amp;ventilation'!$D$3)*'input_cool&amp;vent_evolution'!Z$11,(AJ162*$Q162*'input_cooling&amp;ventilation'!$D$3)*'input_cool&amp;vent_evolution'!Z$12)</f>
        <v>4980461.8511477569</v>
      </c>
      <c r="DF162" s="2">
        <f>IF($D162=3,(AK162*$P162*$M162*'input_cooling&amp;ventilation'!$D$3)*'input_cool&amp;vent_evolution'!AA$11,(AK162*$Q162*'input_cooling&amp;ventilation'!$D$3)*'input_cool&amp;vent_evolution'!AA$12)</f>
        <v>5012939.7995582651</v>
      </c>
      <c r="DG162" s="2">
        <f>IF($D162=3,(AL162*$P162*$M162*'input_cooling&amp;ventilation'!$D$3)*'input_cool&amp;vent_evolution'!AB$11,(AL162*$Q162*'input_cooling&amp;ventilation'!$D$3)*'input_cool&amp;vent_evolution'!AB$12)</f>
        <v>4500453.8841041662</v>
      </c>
      <c r="DH162" s="2">
        <f>IF($D162=3,(AM162*$P162*$M162*'input_cooling&amp;ventilation'!$D$3)*'input_cool&amp;vent_evolution'!AC$11,(AM162*$Q162*'input_cooling&amp;ventilation'!$D$3)*'input_cool&amp;vent_evolution'!AC$12)</f>
        <v>4490375.3013025625</v>
      </c>
      <c r="DI162" s="2">
        <f>IF($D162=3,(AN162*$P162*$M162*'input_cooling&amp;ventilation'!$D$3)*'input_cool&amp;vent_evolution'!AD$11,(AN162*$Q162*'input_cooling&amp;ventilation'!$D$3)*'input_cool&amp;vent_evolution'!AD$12)</f>
        <v>4437079.9412869411</v>
      </c>
      <c r="DJ162" s="2">
        <f>IF($D162=3,(AO162*$P162*$M162*'input_cooling&amp;ventilation'!$D$3)*'input_cool&amp;vent_evolution'!AE$11,(AO162*$Q162*'input_cooling&amp;ventilation'!$D$3)*'input_cool&amp;vent_evolution'!AE$12)</f>
        <v>4369655.4277573787</v>
      </c>
      <c r="DK162" s="2">
        <f>IF($D162=3,(AP162*$P162*$M162*'input_cooling&amp;ventilation'!$D$3)*'input_cool&amp;vent_evolution'!AF$11,(AP162*$Q162*'input_cooling&amp;ventilation'!$D$3)*'input_cool&amp;vent_evolution'!AF$12)</f>
        <v>4275391.5696819397</v>
      </c>
      <c r="DL162" s="2">
        <f>IF($D162=3,(AQ162*$P162*$M162*'input_cooling&amp;ventilation'!$D$3)*'input_cool&amp;vent_evolution'!AG$11,(AQ162*$Q162*'input_cooling&amp;ventilation'!$D$3)*'input_cool&amp;vent_evolution'!AG$12)</f>
        <v>4230239.5037591215</v>
      </c>
      <c r="DM162" s="2">
        <f>IF($D162=3,(AR162*$P162*$M162*'input_cooling&amp;ventilation'!$D$3)*'input_cool&amp;vent_evolution'!AH$11,(AR162*$Q162*'input_cooling&amp;ventilation'!$D$3)*'input_cool&amp;vent_evolution'!AH$12)</f>
        <v>4161157.5564761274</v>
      </c>
      <c r="DN162" s="2">
        <f>IF($D162=3,(AS162*$P162*$M162*'input_cooling&amp;ventilation'!$D$3)*'input_cool&amp;vent_evolution'!AI$11,(AS162*$Q162*'input_cooling&amp;ventilation'!$D$3)*'input_cool&amp;vent_evolution'!AI$12)</f>
        <v>4089234.3199558104</v>
      </c>
      <c r="DO162" s="2">
        <f>IF($D162=3,(AT162*$P162*$M162*'input_cooling&amp;ventilation'!$D$3)*'input_cool&amp;vent_evolution'!AJ$11,(AT162*$Q162*'input_cooling&amp;ventilation'!$D$3)*'input_cool&amp;vent_evolution'!AJ$12)</f>
        <v>4014686.8080636105</v>
      </c>
      <c r="DP162" s="2">
        <f>IF($D162=3,(AU162*$P162*$M162*'input_cooling&amp;ventilation'!$D$3)*'input_cool&amp;vent_evolution'!AK$11,(AU162*$Q162*'input_cooling&amp;ventilation'!$D$3)*'input_cool&amp;vent_evolution'!AK$12)</f>
        <v>3973695.0150678046</v>
      </c>
      <c r="DQ162" s="2">
        <f>IF($D162=3,(AV162*$P162*$M162*'input_cooling&amp;ventilation'!$D$3)*'input_cool&amp;vent_evolution'!AL$11,(AV162*$Q162*'input_cooling&amp;ventilation'!$D$3)*'input_cool&amp;vent_evolution'!AL$12)</f>
        <v>3861298.2481325543</v>
      </c>
      <c r="DR162" s="2">
        <f>IF($D162=3,(AW162*$P162*$M162*'input_cooling&amp;ventilation'!$D$3)*'input_cool&amp;vent_evolution'!AM$11,(AW162*$Q162*'input_cooling&amp;ventilation'!$D$3)*'input_cool&amp;vent_evolution'!AM$12)</f>
        <v>3783374.3444096791</v>
      </c>
      <c r="DS162" s="2">
        <f>IF($D162=3,(AX162*$P162*$M162*'input_cooling&amp;ventilation'!$D$3)*'input_cool&amp;vent_evolution'!AN$11,(AX162*$Q162*'input_cooling&amp;ventilation'!$D$3)*'input_cool&amp;vent_evolution'!AN$12)</f>
        <v>3704276.1865561227</v>
      </c>
      <c r="DT162" s="2">
        <f>IF($D162=3,(AY162*$P162*$M162*'input_cooling&amp;ventilation'!$D$3)*'input_cool&amp;vent_evolution'!AO$11,(AY162*$Q162*'input_cooling&amp;ventilation'!$D$3)*'input_cool&amp;vent_evolution'!AO$12)</f>
        <v>3625208.1302244421</v>
      </c>
      <c r="DU162" s="2">
        <f>IF($D162=3,(AZ162*$P162*$M162*'input_cooling&amp;ventilation'!$D$3)*'input_cool&amp;vent_evolution'!AP$11,(AZ162*$Q162*'input_cooling&amp;ventilation'!$D$3)*'input_cool&amp;vent_evolution'!AP$12)</f>
        <v>3546574.16712745</v>
      </c>
      <c r="DV162" s="2">
        <f>IF($D162=3,(BA162*$P162*$M162*'input_cooling&amp;ventilation'!$D$3)*'input_cool&amp;vent_evolution'!AQ$11,(BA162*$Q162*'input_cooling&amp;ventilation'!$D$3)*'input_cool&amp;vent_evolution'!AQ$12)</f>
        <v>3468654.1638571201</v>
      </c>
      <c r="DW162" s="2">
        <f>IF($D162=3,(BB162*$P162*$M162*'input_cooling&amp;ventilation'!$D$3)*'input_cool&amp;vent_evolution'!AR$11,(BB162*$Q162*'input_cooling&amp;ventilation'!$D$3)*'input_cool&amp;vent_evolution'!AR$12)</f>
        <v>3391879.1839947905</v>
      </c>
      <c r="DX162" s="2">
        <f>IF($D162=3,(BC162*$P162*$M162*'input_cooling&amp;ventilation'!$D$3)*'input_cool&amp;vent_evolution'!AS$11,(BC162*$Q162*'input_cooling&amp;ventilation'!$D$3)*'input_cool&amp;vent_evolution'!AS$12)</f>
        <v>3316657.3555488773</v>
      </c>
      <c r="DY162" s="2">
        <f>IF($D162=3,(BD162*$P162*$M162*'input_cooling&amp;ventilation'!$D$3)*'input_cool&amp;vent_evolution'!AT$11,(BD162*$Q162*'input_cooling&amp;ventilation'!$D$3)*'input_cool&amp;vent_evolution'!AT$12)</f>
        <v>3243424.1777302562</v>
      </c>
      <c r="DZ162" s="2">
        <f>IF($D162=3,(BE162*$P162*$M162*'input_cooling&amp;ventilation'!$D$3)*'input_cool&amp;vent_evolution'!AU$11,(BE162*$Q162*'input_cooling&amp;ventilation'!$D$3)*'input_cool&amp;vent_evolution'!AU$12)</f>
        <v>3274300.2914449037</v>
      </c>
      <c r="EA162" s="2">
        <f>IF($D162=3,(BF162*$P162*$M162*'input_cooling&amp;ventilation'!$D$3)*'input_cool&amp;vent_evolution'!AV$11,(BF162*$Q162*'input_cooling&amp;ventilation'!$D$3)*'input_cool&amp;vent_evolution'!AV$12)</f>
        <v>3305470.3335345895</v>
      </c>
      <c r="EB162">
        <v>0.59967453213995114</v>
      </c>
      <c r="EC162" s="2">
        <f t="shared" si="193"/>
        <v>10125354.556550041</v>
      </c>
      <c r="ED162" s="2">
        <f>IF($D162=3,(EC162*(1+'input_cool&amp;vent_evolution'!M$10)),EC162*(1+'input_cool&amp;vent_evolution'!M$9))</f>
        <v>10341188.048331574</v>
      </c>
      <c r="EE162" s="2">
        <f>IF($D162=3,(ED162*(1+'input_cool&amp;vent_evolution'!N$10)),ED162*(1+'input_cool&amp;vent_evolution'!N$9))</f>
        <v>10557244.301431041</v>
      </c>
      <c r="EF162" s="2">
        <f>IF($D162=3,(EE162*(1+'input_cool&amp;vent_evolution'!O$10)),EE162*(1+'input_cool&amp;vent_evolution'!O$9))</f>
        <v>10773523.319743557</v>
      </c>
      <c r="EG162" s="2">
        <f>IF($D162=3,(EF162*(1+'input_cool&amp;vent_evolution'!P$10)),EF162*(1+'input_cool&amp;vent_evolution'!P$9))</f>
        <v>10978024.649999777</v>
      </c>
      <c r="EH162" s="2">
        <f>IF($D162=3,(EG162*(1+'input_cool&amp;vent_evolution'!Q$10)),EG162*(1+'input_cool&amp;vent_evolution'!Q$9))</f>
        <v>11182748.745901849</v>
      </c>
      <c r="EI162" s="2">
        <f>IF($D162=3,(EH162*(1+'input_cool&amp;vent_evolution'!R$10)),EH162*(1+'input_cool&amp;vent_evolution'!R$9))</f>
        <v>11343608.659045046</v>
      </c>
      <c r="EJ162" s="2">
        <f>IF($D162=3,(EI162*(1+'input_cool&amp;vent_evolution'!S$10)),EI162*(1+'input_cool&amp;vent_evolution'!S$9))</f>
        <v>11504566.333896978</v>
      </c>
      <c r="EK162" s="2">
        <f>IF($D162=3,(EJ162*(1+'input_cool&amp;vent_evolution'!T$10)),EJ162*(1+'input_cool&amp;vent_evolution'!T$9))</f>
        <v>11665621.769592073</v>
      </c>
      <c r="EL162" s="2">
        <f>IF($D162=3,(EK162*(1+'input_cool&amp;vent_evolution'!U$10)),EK162*(1+'input_cool&amp;vent_evolution'!U$9))</f>
        <v>11826774.959205603</v>
      </c>
      <c r="EM162" s="2">
        <f>IF($D162=3,(EL162*(1+'input_cool&amp;vent_evolution'!V$10)),EL162*(1+'input_cool&amp;vent_evolution'!V$9))</f>
        <v>11988025.908796696</v>
      </c>
      <c r="EN162" s="2">
        <f>IF($D162=3,(EM162*(1+'input_cool&amp;vent_evolution'!W$10)),EM162*(1+'input_cool&amp;vent_evolution'!W$9))</f>
        <v>12113436.271655742</v>
      </c>
      <c r="EO162" s="2">
        <f>IF($D162=3,(EN162*(1+'input_cool&amp;vent_evolution'!X$10)),EN162*(1+'input_cool&amp;vent_evolution'!X$9))</f>
        <v>12238928.451653898</v>
      </c>
      <c r="EP162" s="2">
        <f>IF($D162=3,(EO162*(1+'input_cool&amp;vent_evolution'!Y$10)),EO162*(1+'input_cool&amp;vent_evolution'!Y$9))</f>
        <v>12364502.453551883</v>
      </c>
      <c r="EQ162" s="2">
        <f>IF($D162=3,(EP162*(1+'input_cool&amp;vent_evolution'!Z$10)),EP162*(1+'input_cool&amp;vent_evolution'!Z$9))</f>
        <v>12490158.269559434</v>
      </c>
      <c r="ER162" s="2">
        <f>IF($D162=3,(EQ162*(1+'input_cool&amp;vent_evolution'!AA$10)),EQ162*(1+'input_cool&amp;vent_evolution'!AA$9))</f>
        <v>12615895.907466808</v>
      </c>
      <c r="ES162" s="2">
        <f>IF($D162=3,(ER162*(1+'input_cool&amp;vent_evolution'!AB$10)),ER162*(1+'input_cool&amp;vent_evolution'!AB$9))</f>
        <v>12703418.953704089</v>
      </c>
      <c r="ET162" s="2">
        <f>IF($D162=3,(ES162*(1+'input_cool&amp;vent_evolution'!AC$10)),ES162*(1+'input_cool&amp;vent_evolution'!AC$9))</f>
        <v>12791003.410403056</v>
      </c>
      <c r="EU162" s="2">
        <f>IF($D162=3,(ET162*(1+'input_cool&amp;vent_evolution'!AD$10)),ET162*(1+'input_cool&amp;vent_evolution'!AD$9))</f>
        <v>12878649.288383564</v>
      </c>
      <c r="EV162" s="2">
        <f>IF($D162=3,(EU162*(1+'input_cool&amp;vent_evolution'!AE$10)),EU162*(1+'input_cool&amp;vent_evolution'!AE$9))</f>
        <v>12966356.577691354</v>
      </c>
      <c r="EW162" s="2">
        <f>IF($D162=3,(EV162*(1+'input_cool&amp;vent_evolution'!AF$10)),EV162*(1+'input_cool&amp;vent_evolution'!AF$9))</f>
        <v>13054125.287847888</v>
      </c>
      <c r="EX162" s="2">
        <f>IF($D162=3,(EW162*(1+'input_cool&amp;vent_evolution'!AG$10)),EW162*(1+'input_cool&amp;vent_evolution'!AG$9))</f>
        <v>13109616.043388711</v>
      </c>
      <c r="EY162" s="2">
        <f>IF($D162=3,(EX162*(1+'input_cool&amp;vent_evolution'!AH$10)),EX162*(1+'input_cool&amp;vent_evolution'!AH$9))</f>
        <v>13165123.320413787</v>
      </c>
      <c r="EZ162" s="2">
        <f>IF($D162=3,(EY162*(1+'input_cool&amp;vent_evolution'!AI$10)),EY162*(1+'input_cool&amp;vent_evolution'!AI$9))</f>
        <v>13220647.121952673</v>
      </c>
      <c r="FA162" s="2">
        <f>IF($D162=3,(EZ162*(1+'input_cool&amp;vent_evolution'!AJ$10)),EZ162*(1+'input_cool&amp;vent_evolution'!AJ$9))</f>
        <v>13276187.444543019</v>
      </c>
      <c r="FB162" s="2">
        <f>IF($D162=3,(FA162*(1+'input_cool&amp;vent_evolution'!AK$10)),FA162*(1+'input_cool&amp;vent_evolution'!AK$9))</f>
        <v>13331744.280827306</v>
      </c>
      <c r="FC162" s="2">
        <f>IF($D162=3,(FB162*(1+'input_cool&amp;vent_evolution'!AL$10)),FB162*(1+'input_cool&amp;vent_evolution'!AL$9))</f>
        <v>13387317.646818938</v>
      </c>
      <c r="FD162" s="2">
        <f>IF($D162=3,(FC162*(1+'input_cool&amp;vent_evolution'!AM$10)),FC162*(1+'input_cool&amp;vent_evolution'!AM$9))</f>
        <v>13442907.529101277</v>
      </c>
      <c r="FE162" s="2">
        <f>IF($D162=3,(FD162*(1+'input_cool&amp;vent_evolution'!AN$10)),FD162*(1+'input_cool&amp;vent_evolution'!AN$9))</f>
        <v>13498513.935897434</v>
      </c>
      <c r="FF162" s="2">
        <f>IF($D162=3,(FE162*(1+'input_cool&amp;vent_evolution'!AO$10)),FE162*(1+'input_cool&amp;vent_evolution'!AO$9))</f>
        <v>13554136.862013871</v>
      </c>
      <c r="FG162" s="2">
        <f>IF($D162=3,(FF162*(1+'input_cool&amp;vent_evolution'!AP$10)),FF162*(1+'input_cool&amp;vent_evolution'!AP$9))</f>
        <v>13609776.310912933</v>
      </c>
      <c r="FH162" s="2">
        <f>IF($D162=3,(FG162*(1+'input_cool&amp;vent_evolution'!AQ$10)),FG162*(1+'input_cool&amp;vent_evolution'!AQ$9))</f>
        <v>13665432.277401101</v>
      </c>
      <c r="FI162" s="2">
        <f>IF($D162=3,(FH162*(1+'input_cool&amp;vent_evolution'!AR$10)),FH162*(1+'input_cool&amp;vent_evolution'!AR$9))</f>
        <v>13721104.767537484</v>
      </c>
      <c r="FJ162" s="2">
        <f>IF($D162=3,(FI162*(1+'input_cool&amp;vent_evolution'!AS$10)),FI162*(1+'input_cool&amp;vent_evolution'!AS$9))</f>
        <v>13776793.777426943</v>
      </c>
      <c r="FK162" s="2">
        <f>IF($D162=3,(FJ162*(1+'input_cool&amp;vent_evolution'!AT$10)),FJ162*(1+'input_cool&amp;vent_evolution'!AT$9))</f>
        <v>13832499.31226299</v>
      </c>
      <c r="FL162" s="2">
        <f>IF($D162=3,(FK162*(1+'input_cool&amp;vent_evolution'!AU$10)),FK162*(1+'input_cool&amp;vent_evolution'!AU$9))</f>
        <v>13888430.088665506</v>
      </c>
      <c r="FM162" s="2">
        <f t="shared" si="194"/>
        <v>24193906.505531263</v>
      </c>
      <c r="FN162" s="2">
        <f t="shared" si="195"/>
        <v>24709627.243186496</v>
      </c>
      <c r="FO162" s="2">
        <f t="shared" si="196"/>
        <v>25225880.255190156</v>
      </c>
      <c r="FP162" s="2">
        <f t="shared" si="197"/>
        <v>25742665.550849367</v>
      </c>
      <c r="FQ162" s="2">
        <f t="shared" si="198"/>
        <v>26231308.79162113</v>
      </c>
      <c r="FR162" s="2">
        <f t="shared" si="199"/>
        <v>26720484.317082614</v>
      </c>
      <c r="FS162" s="2">
        <f t="shared" si="200"/>
        <v>27104849.099307127</v>
      </c>
      <c r="FT162" s="2">
        <f t="shared" si="201"/>
        <v>27489447.477069236</v>
      </c>
      <c r="FU162" s="2">
        <f t="shared" si="202"/>
        <v>27874279.448300712</v>
      </c>
      <c r="FV162" s="2">
        <f t="shared" si="203"/>
        <v>28259344.996455342</v>
      </c>
      <c r="FW162" s="2">
        <f t="shared" si="204"/>
        <v>28644644.136011034</v>
      </c>
      <c r="FX162" s="2">
        <f t="shared" si="205"/>
        <v>28944304.41722792</v>
      </c>
      <c r="FY162" s="2">
        <f t="shared" si="206"/>
        <v>29244160.195422534</v>
      </c>
      <c r="FZ162" s="2">
        <f t="shared" si="207"/>
        <v>29544211.481970318</v>
      </c>
      <c r="GA162" s="2">
        <f t="shared" si="208"/>
        <v>29844458.258256905</v>
      </c>
      <c r="GB162" s="2">
        <f t="shared" si="209"/>
        <v>30144900.542896658</v>
      </c>
      <c r="GC162" s="2">
        <f t="shared" si="210"/>
        <v>30354031.431688517</v>
      </c>
      <c r="GD162" s="2">
        <f t="shared" si="211"/>
        <v>30563309.056968495</v>
      </c>
      <c r="GE162" s="2">
        <f t="shared" si="212"/>
        <v>30772733.444589946</v>
      </c>
      <c r="GF162" s="2">
        <f t="shared" si="213"/>
        <v>30982304.570767801</v>
      </c>
      <c r="GG162" s="2">
        <f t="shared" si="214"/>
        <v>31192022.458252996</v>
      </c>
      <c r="GH162" s="2">
        <f t="shared" si="215"/>
        <v>31324614.175805002</v>
      </c>
      <c r="GI162" s="2">
        <f t="shared" si="216"/>
        <v>31457245.370418578</v>
      </c>
      <c r="GJ162" s="2">
        <f t="shared" si="217"/>
        <v>31589916.049332682</v>
      </c>
      <c r="GK162" s="2">
        <f t="shared" si="218"/>
        <v>31722626.204274233</v>
      </c>
      <c r="GL162" s="2">
        <f t="shared" si="219"/>
        <v>31855375.817662898</v>
      </c>
      <c r="GM162" s="2">
        <f t="shared" si="220"/>
        <v>31988164.927761704</v>
      </c>
      <c r="GN162" s="2">
        <f t="shared" si="221"/>
        <v>32120993.50251244</v>
      </c>
      <c r="GO162" s="2">
        <f t="shared" si="222"/>
        <v>32253861.561563715</v>
      </c>
      <c r="GP162" s="2">
        <f t="shared" si="223"/>
        <v>32386769.092505883</v>
      </c>
      <c r="GQ162" s="2">
        <f t="shared" si="224"/>
        <v>32519716.103612017</v>
      </c>
      <c r="GR162" s="2">
        <f t="shared" si="225"/>
        <v>32652702.582472522</v>
      </c>
      <c r="GS162" s="2">
        <f t="shared" si="226"/>
        <v>32785728.543565251</v>
      </c>
      <c r="GT162" s="2">
        <f t="shared" si="227"/>
        <v>32918793.977583028</v>
      </c>
      <c r="GU162" s="2">
        <f t="shared" si="228"/>
        <v>33051898.896935415</v>
      </c>
      <c r="GV162" s="2">
        <f t="shared" si="229"/>
        <v>33185542.017036222</v>
      </c>
      <c r="GW162" s="2">
        <f>IF($D162=3,($N162*$M162*EC162*'input_cooling&amp;ventilation'!$D$3)*'input_cool&amp;vent_evolution'!M$11,($O162*$M162*EC162*'input_cooling&amp;ventilation'!$D$3)*'input_cool&amp;vent_evolution'!M$10)</f>
        <v>5015997.964661614</v>
      </c>
      <c r="GX162" s="2">
        <f>IF($D162=3,($N162*$M162*ED162*'input_cooling&amp;ventilation'!$D$3)*'input_cool&amp;vent_evolution'!N$11,($O162*$M162*ED162*'input_cooling&amp;ventilation'!$D$3)*'input_cool&amp;vent_evolution'!N$10)</f>
        <v>4741603.7089486076</v>
      </c>
      <c r="GY162" s="2">
        <f>IF($D162=3,($N162*$M162*EE162*'input_cooling&amp;ventilation'!$D$3)*'input_cool&amp;vent_evolution'!O$11,($O162*$M162*EE162*'input_cooling&amp;ventilation'!$D$3)*'input_cool&amp;vent_evolution'!O$10)</f>
        <v>4537952.7173989136</v>
      </c>
      <c r="GZ162" s="2">
        <f>IF($D162=3,($N162*$M162*EF162*'input_cooling&amp;ventilation'!$D$3)*'input_cool&amp;vent_evolution'!P$11,($O162*$M162*EF162*'input_cooling&amp;ventilation'!$D$3)*'input_cool&amp;vent_evolution'!P$10)</f>
        <v>5119457.6864340743</v>
      </c>
      <c r="HA162" s="2">
        <f>IF($D162=3,($N162*$M162*EG162*'input_cooling&amp;ventilation'!$D$3)*'input_cool&amp;vent_evolution'!Q$11,($O162*$M162*EG162*'input_cooling&amp;ventilation'!$D$3)*'input_cool&amp;vent_evolution'!Q$10)</f>
        <v>5644475.6703020735</v>
      </c>
      <c r="HB162" s="2">
        <f>IF($D162=3,($N162*$M162*EH162*'input_cooling&amp;ventilation'!$D$3)*'input_cool&amp;vent_evolution'!R$11,($O162*$M162*EH162*'input_cooling&amp;ventilation'!$D$3)*'input_cool&amp;vent_evolution'!R$10)</f>
        <v>5972599.121367733</v>
      </c>
      <c r="HC162" s="2">
        <f>IF($D162=3,($N162*$M162*EI162*'input_cooling&amp;ventilation'!$D$3)*'input_cool&amp;vent_evolution'!S$11,($O162*$M162*EI162*'input_cooling&amp;ventilation'!$D$3)*'input_cool&amp;vent_evolution'!S$10)</f>
        <v>6176554.3768014982</v>
      </c>
      <c r="HD162" s="2">
        <f>IF($D162=3,($N162*$M162*EJ162*'input_cooling&amp;ventilation'!$D$3)*'input_cool&amp;vent_evolution'!T$11,($O162*$M162*EJ162*'input_cooling&amp;ventilation'!$D$3)*'input_cool&amp;vent_evolution'!T$10)</f>
        <v>6397601.064842917</v>
      </c>
      <c r="HE162" s="2">
        <f>IF($D162=3,($N162*$M162*EK162*'input_cooling&amp;ventilation'!$D$3)*'input_cool&amp;vent_evolution'!U$11,($O162*$M162*EK162*'input_cooling&amp;ventilation'!$D$3)*'input_cool&amp;vent_evolution'!U$10)</f>
        <v>7313194.9478575736</v>
      </c>
      <c r="HF162" s="2">
        <f>IF($D162=3,($N162*$M162*EL162*'input_cooling&amp;ventilation'!$D$3)*'input_cool&amp;vent_evolution'!V$11,($O162*$M162*EL162*'input_cooling&amp;ventilation'!$D$3)*'input_cool&amp;vent_evolution'!V$10)</f>
        <v>7352888.5195051311</v>
      </c>
      <c r="HG162" s="2">
        <f>IF($D162=3,($N162*$M162*EM162*'input_cooling&amp;ventilation'!$D$3)*'input_cool&amp;vent_evolution'!W$11,($O162*$M162*EM162*'input_cooling&amp;ventilation'!$D$3)*'input_cool&amp;vent_evolution'!W$10)</f>
        <v>7102846.2387194168</v>
      </c>
      <c r="HH162" s="2">
        <f>IF($D162=3,($N162*$M162*EN162*'input_cooling&amp;ventilation'!$D$3)*'input_cool&amp;vent_evolution'!X$11,($O162*$M162*EN162*'input_cooling&amp;ventilation'!$D$3)*'input_cool&amp;vent_evolution'!X$10)</f>
        <v>7300381.8286907636</v>
      </c>
      <c r="HI162" s="2">
        <f>IF($D162=3,($N162*$M162*EO162*'input_cooling&amp;ventilation'!$D$3)*'input_cool&amp;vent_evolution'!Y$11,($O162*$M162*EO162*'input_cooling&amp;ventilation'!$D$3)*'input_cool&amp;vent_evolution'!Y$10)</f>
        <v>7406742.6186551703</v>
      </c>
      <c r="HJ162" s="2">
        <f>IF($D162=3,($N162*$M162*EP162*'input_cooling&amp;ventilation'!$D$3)*'input_cool&amp;vent_evolution'!Z$11,($O162*$M162*EP162*'input_cooling&amp;ventilation'!$D$3)*'input_cool&amp;vent_evolution'!Z$10)</f>
        <v>7870861.8104403177</v>
      </c>
      <c r="HK162" s="2">
        <f>IF($D162=3,($N162*$M162*EQ162*'input_cooling&amp;ventilation'!$D$3)*'input_cool&amp;vent_evolution'!AA$11,($O162*$M162*EQ162*'input_cooling&amp;ventilation'!$D$3)*'input_cool&amp;vent_evolution'!AA$10)</f>
        <v>7851985.4911646228</v>
      </c>
      <c r="HL162" s="2">
        <f>IF($D162=3,($N162*$M162*ER162*'input_cooling&amp;ventilation'!$D$3)*'input_cool&amp;vent_evolution'!AB$11,($O162*$M162*ER162*'input_cooling&amp;ventilation'!$D$3)*'input_cool&amp;vent_evolution'!AB$10)</f>
        <v>6987763.8079032535</v>
      </c>
      <c r="HM162" s="2">
        <f>IF($D162=3,($N162*$M162*ES162*'input_cooling&amp;ventilation'!$D$3)*'input_cool&amp;vent_evolution'!AC$11,($O162*$M162*ES162*'input_cooling&amp;ventilation'!$D$3)*'input_cool&amp;vent_evolution'!AC$10)</f>
        <v>6905160.2457398018</v>
      </c>
      <c r="HN162" s="2">
        <f>IF($D162=3,($N162*$M162*ET162*'input_cooling&amp;ventilation'!$D$3)*'input_cool&amp;vent_evolution'!AD$11,($O162*$M162*ET162*'input_cooling&amp;ventilation'!$D$3)*'input_cool&amp;vent_evolution'!AD$10)</f>
        <v>6759459.7713646051</v>
      </c>
      <c r="HO162" s="2">
        <f>IF($D162=3,($N162*$M162*EU162*'input_cooling&amp;ventilation'!$D$3)*'input_cool&amp;vent_evolution'!AE$11,($O162*$M162*EU162*'input_cooling&amp;ventilation'!$D$3)*'input_cool&amp;vent_evolution'!AE$10)</f>
        <v>6597235.7668468561</v>
      </c>
      <c r="HP162" s="2">
        <f>IF($D162=3,($N162*$M162*EV162*'input_cooling&amp;ventilation'!$D$3)*'input_cool&amp;vent_evolution'!AF$11,($O162*$M162*EV162*'input_cooling&amp;ventilation'!$D$3)*'input_cool&amp;vent_evolution'!AF$10)</f>
        <v>6400022.504732294</v>
      </c>
      <c r="HQ162" s="2">
        <f>IF($D162=3,($N162*$M162*EW162*'input_cooling&amp;ventilation'!$D$3)*'input_cool&amp;vent_evolution'!AG$11,($O162*$M162*EW162*'input_cooling&amp;ventilation'!$D$3)*'input_cool&amp;vent_evolution'!AG$10)</f>
        <v>6281804.5340400171</v>
      </c>
      <c r="HR162" s="2">
        <f>IF($D162=3,($N162*$M162*EX162*'input_cooling&amp;ventilation'!$D$3)*'input_cool&amp;vent_evolution'!AH$11,($O162*$M162*EX162*'input_cooling&amp;ventilation'!$D$3)*'input_cool&amp;vent_evolution'!AH$10)</f>
        <v>6116733.5030918047</v>
      </c>
      <c r="HS162" s="2">
        <f>IF($D162=3,($N162*$M162*EY162*'input_cooling&amp;ventilation'!$D$3)*'input_cool&amp;vent_evolution'!AI$11,($O162*$M162*EY162*'input_cooling&amp;ventilation'!$D$3)*'input_cool&amp;vent_evolution'!AI$10)</f>
        <v>5952713.2231418611</v>
      </c>
      <c r="HT162" s="2">
        <f>IF($D162=3,($N162*$M162*EZ162*'input_cooling&amp;ventilation'!$D$3)*'input_cool&amp;vent_evolution'!AJ$11,($O162*$M162*EZ162*'input_cooling&amp;ventilation'!$D$3)*'input_cool&amp;vent_evolution'!AJ$10)</f>
        <v>5789903.8227145988</v>
      </c>
      <c r="HU162" s="2">
        <f>IF($D162=3,($N162*$M162*FA162*'input_cooling&amp;ventilation'!$D$3)*'input_cool&amp;vent_evolution'!AK$11,($O162*$M162*FA162*'input_cooling&amp;ventilation'!$D$3)*'input_cool&amp;vent_evolution'!AK$10)</f>
        <v>5679857.9164256193</v>
      </c>
      <c r="HV162" s="2">
        <f>IF($D162=3,($N162*$M162*FB162*'input_cooling&amp;ventilation'!$D$3)*'input_cool&amp;vent_evolution'!AL$11,($O162*$M162*FB162*'input_cooling&amp;ventilation'!$D$3)*'input_cool&amp;vent_evolution'!AL$10)</f>
        <v>5471713.0821305085</v>
      </c>
      <c r="HW162" s="2">
        <f>IF($D162=3,($N162*$M162*FC162*'input_cooling&amp;ventilation'!$D$3)*'input_cool&amp;vent_evolution'!AM$11,($O162*$M162*FC162*'input_cooling&amp;ventilation'!$D$3)*'input_cool&amp;vent_evolution'!AM$10)</f>
        <v>5317827.6726194769</v>
      </c>
      <c r="HX162" s="2">
        <f>IF($D162=3,($N162*$M162*FD162*'input_cooling&amp;ventilation'!$D$3)*'input_cool&amp;vent_evolution'!AN$11,($O162*$M162*FD162*'input_cooling&amp;ventilation'!$D$3)*'input_cool&amp;vent_evolution'!AN$10)</f>
        <v>5166388.8423231188</v>
      </c>
      <c r="HY162" s="2">
        <f>IF($D162=3,($N162*$M162*FE162*'input_cooling&amp;ventilation'!$D$3)*'input_cool&amp;vent_evolution'!AO$11,($O162*$M162*FE162*'input_cooling&amp;ventilation'!$D$3)*'input_cool&amp;vent_evolution'!AO$10)</f>
        <v>5018866.3225742839</v>
      </c>
      <c r="HZ162" s="2">
        <f>IF($D162=3,($N162*$M162*FF162*'input_cooling&amp;ventilation'!$D$3)*'input_cool&amp;vent_evolution'!AP$11,($O162*$M162*FF162*'input_cooling&amp;ventilation'!$D$3)*'input_cool&amp;vent_evolution'!AP$10)</f>
        <v>4875574.9976150719</v>
      </c>
      <c r="IA162" s="2">
        <f>IF($D162=3,($N162*$M162*FG162*'input_cooling&amp;ventilation'!$D$3)*'input_cool&amp;vent_evolution'!AQ$11,($O162*$M162*FG162*'input_cooling&amp;ventilation'!$D$3)*'input_cool&amp;vent_evolution'!AQ$10)</f>
        <v>4736655.6476292778</v>
      </c>
      <c r="IB162" s="2">
        <f>IF($D162=3,($N162*$M162*FH162*'input_cooling&amp;ventilation'!$D$3)*'input_cool&amp;vent_evolution'!AR$11,($O162*$M162*FH162*'input_cooling&amp;ventilation'!$D$3)*'input_cool&amp;vent_evolution'!AR$10)</f>
        <v>4602457.4074318344</v>
      </c>
      <c r="IC162" s="2">
        <f>IF($D162=3,($N162*$M162*FI162*'input_cooling&amp;ventilation'!$D$3)*'input_cool&amp;vent_evolution'!AS$11,($O162*$M162*FI162*'input_cooling&amp;ventilation'!$D$3)*'input_cool&amp;vent_evolution'!AS$10)</f>
        <v>4473295.3867997238</v>
      </c>
      <c r="ID162" s="2">
        <f>IF($D162=3,($N162*$M162*FJ162*'input_cooling&amp;ventilation'!$D$3)*'input_cool&amp;vent_evolution'!AT$11,($O162*$M162*FJ162*'input_cooling&amp;ventilation'!$D$3)*'input_cool&amp;vent_evolution'!AT$10)</f>
        <v>4349520.9351179674</v>
      </c>
      <c r="IE162" s="2">
        <f>IF($D162=3,($N162*$M162*FK162*'input_cooling&amp;ventilation'!$D$3)*'input_cool&amp;vent_evolution'!AU$11,($O162*$M162*FK162*'input_cooling&amp;ventilation'!$D$3)*'input_cool&amp;vent_evolution'!AU$10)</f>
        <v>4367107.9291519728</v>
      </c>
      <c r="IF162" s="2">
        <f>IF($D162=3,($N162*$M162*FL162*'input_cooling&amp;ventilation'!$D$3)*'input_cool&amp;vent_evolution'!AV$11,($O162*$M162*FL162*'input_cooling&amp;ventilation'!$D$3)*'input_cool&amp;vent_evolution'!AV$10)</f>
        <v>4384766.0350081222</v>
      </c>
    </row>
    <row r="163" spans="1:240" x14ac:dyDescent="0.25">
      <c r="A163">
        <v>161</v>
      </c>
      <c r="B163">
        <v>100100</v>
      </c>
      <c r="C163">
        <v>24</v>
      </c>
      <c r="D163">
        <v>3</v>
      </c>
      <c r="E163">
        <v>2</v>
      </c>
      <c r="F163" s="2">
        <v>9030150</v>
      </c>
      <c r="G163" s="2">
        <v>9431475.89930089</v>
      </c>
      <c r="H163" s="2">
        <v>9030150</v>
      </c>
      <c r="I163" s="17">
        <v>0.66</v>
      </c>
      <c r="J163">
        <v>0.234943245</v>
      </c>
      <c r="K163" s="2">
        <f t="shared" si="154"/>
        <v>2121572.7438367498</v>
      </c>
      <c r="L163" s="2">
        <f t="shared" si="155"/>
        <v>6224774.0935385879</v>
      </c>
      <c r="M163">
        <v>0.70644139387539595</v>
      </c>
      <c r="N163" s="17">
        <f>'input_cooling&amp;ventilation'!$D$5</f>
        <v>57.500092182043396</v>
      </c>
      <c r="O163" s="45">
        <f>'input_cooling&amp;ventilation'!$D$6</f>
        <v>19.328678831353667</v>
      </c>
      <c r="P163" s="45">
        <f>'input_cooling&amp;ventilation'!$C$5</f>
        <v>50.351688737400465</v>
      </c>
      <c r="Q163" s="45">
        <f>'input_cooling&amp;ventilation'!$C$6</f>
        <v>32.240814214248743</v>
      </c>
      <c r="R163">
        <v>17</v>
      </c>
      <c r="S163">
        <v>12</v>
      </c>
      <c r="T163">
        <v>14</v>
      </c>
      <c r="U163" s="2">
        <f t="shared" si="156"/>
        <v>3773271.9861995997</v>
      </c>
      <c r="V163" s="2">
        <f t="shared" si="157"/>
        <v>10411598.045007875</v>
      </c>
      <c r="W163" s="2">
        <v>4573083.8987188488</v>
      </c>
      <c r="X163" s="57">
        <f>IF($D163=3,(W163*(1+'input_cool&amp;vent_evolution'!M$11)),(W163*(1+'input_cool&amp;vent_evolution'!M$12)))</f>
        <v>4641393.5227433443</v>
      </c>
      <c r="Y163" s="57">
        <f>IF($D163=3,(X163*(1+'input_cool&amp;vent_evolution'!N$11)),(X163*(1+'input_cool&amp;vent_evolution'!N$12)))</f>
        <v>4705563.0476926789</v>
      </c>
      <c r="Z163" s="57">
        <f>IF($D163=3,(Y163*(1+'input_cool&amp;vent_evolution'!O$11)),(Y163*(1+'input_cool&amp;vent_evolution'!O$12)))</f>
        <v>4766551.3586125458</v>
      </c>
      <c r="AA163" s="57">
        <f>IF($D163=3,(Z163*(1+'input_cool&amp;vent_evolution'!P$11)),(Z163*(1+'input_cool&amp;vent_evolution'!P$12)))</f>
        <v>4834847.4882169524</v>
      </c>
      <c r="AB163" s="57">
        <f>IF($D163=3,(AA163*(1+'input_cool&amp;vent_evolution'!Q$11)),(AA163*(1+'input_cool&amp;vent_evolution'!Q$12)))</f>
        <v>4909803.7288807621</v>
      </c>
      <c r="AC163" s="57">
        <f>IF($D163=3,(AB163*(1+'input_cool&amp;vent_evolution'!R$11)),(AB163*(1+'input_cool&amp;vent_evolution'!R$12)))</f>
        <v>4988872.4189966461</v>
      </c>
      <c r="AD163" s="57">
        <f>IF($D163=3,(AC163*(1+'input_cool&amp;vent_evolution'!S$11)),(AC163*(1+'input_cool&amp;vent_evolution'!S$12)))</f>
        <v>5070779.8011321891</v>
      </c>
      <c r="AE163" s="57">
        <f>IF($D163=3,(AD163*(1+'input_cool&amp;vent_evolution'!T$11)),(AD163*(1+'input_cool&amp;vent_evolution'!T$12)))</f>
        <v>5155804.9240524294</v>
      </c>
      <c r="AF163" s="57">
        <f>IF($D163=3,(AE163*(1+'input_cool&amp;vent_evolution'!U$11)),(AE163*(1+'input_cool&amp;vent_evolution'!U$12)))</f>
        <v>5253263.7892460246</v>
      </c>
      <c r="AG163" s="57">
        <f>IF($D163=3,(AF163*(1+'input_cool&amp;vent_evolution'!V$11)),(AF163*(1+'input_cool&amp;vent_evolution'!V$12)))</f>
        <v>5351743.4336041706</v>
      </c>
      <c r="AH163" s="57">
        <f>IF($D163=3,(AG163*(1+'input_cool&amp;vent_evolution'!W$11)),(AG163*(1+'input_cool&amp;vent_evolution'!W$12)))</f>
        <v>5447353.9445804376</v>
      </c>
      <c r="AI163" s="57">
        <f>IF($D163=3,(AH163*(1+'input_cool&amp;vent_evolution'!X$11)),(AH163*(1+'input_cool&amp;vent_evolution'!X$12)))</f>
        <v>5546343.511742319</v>
      </c>
      <c r="AJ163" s="57">
        <f>IF($D163=3,(AI163*(1+'input_cool&amp;vent_evolution'!Y$11)),(AI163*(1+'input_cool&amp;vent_evolution'!Y$12)))</f>
        <v>5647551.8363032779</v>
      </c>
      <c r="AK163" s="57">
        <f>IF($D163=3,(AJ163*(1+'input_cool&amp;vent_evolution'!Z$11)),(AJ163*(1+'input_cool&amp;vent_evolution'!Z$12)))</f>
        <v>5755952.3854315374</v>
      </c>
      <c r="AL163" s="57">
        <f>IF($D163=3,(AK163*(1+'input_cool&amp;vent_evolution'!AA$11)),(AK163*(1+'input_cool&amp;vent_evolution'!AA$12)))</f>
        <v>5865059.8223038428</v>
      </c>
      <c r="AM163" s="57">
        <f>IF($D163=3,(AL163*(1+'input_cool&amp;vent_evolution'!AB$11)),(AL163*(1+'input_cool&amp;vent_evolution'!AB$12)))</f>
        <v>5963012.9212219426</v>
      </c>
      <c r="AN163" s="57">
        <f>IF($D163=3,(AM163*(1+'input_cool&amp;vent_evolution'!AC$11)),(AM163*(1+'input_cool&amp;vent_evolution'!AC$12)))</f>
        <v>6060746.6581726633</v>
      </c>
      <c r="AO163" s="57">
        <f>IF($D163=3,(AN163*(1+'input_cool&amp;vent_evolution'!AD$11)),(AN163*(1+'input_cool&amp;vent_evolution'!AD$12)))</f>
        <v>6157320.4130846998</v>
      </c>
      <c r="AP163" s="57">
        <f>IF($D163=3,(AO163*(1+'input_cool&amp;vent_evolution'!AE$11)),(AO163*(1+'input_cool&amp;vent_evolution'!AE$12)))</f>
        <v>6252426.6626709756</v>
      </c>
      <c r="AQ163" s="57">
        <f>IF($D163=3,(AP163*(1+'input_cool&amp;vent_evolution'!AF$11)),(AP163*(1+'input_cool&amp;vent_evolution'!AF$12)))</f>
        <v>6345481.2443028074</v>
      </c>
      <c r="AR163" s="57">
        <f>IF($D163=3,(AQ163*(1+'input_cool&amp;vent_evolution'!AG$11)),(AQ163*(1+'input_cool&amp;vent_evolution'!AG$12)))</f>
        <v>6437553.0839949176</v>
      </c>
      <c r="AS163" s="57">
        <f>IF($D163=3,(AR163*(1+'input_cool&amp;vent_evolution'!AH$11)),(AR163*(1+'input_cool&amp;vent_evolution'!AH$12)))</f>
        <v>6528121.344050413</v>
      </c>
      <c r="AT163" s="57">
        <f>IF($D163=3,(AS163*(1+'input_cool&amp;vent_evolution'!AI$11)),(AS163*(1+'input_cool&amp;vent_evolution'!AI$12)))</f>
        <v>6617124.1833544001</v>
      </c>
      <c r="AU163" s="57">
        <f>IF($D163=3,(AT163*(1+'input_cool&amp;vent_evolution'!AJ$11)),(AT163*(1+'input_cool&amp;vent_evolution'!AJ$12)))</f>
        <v>6704504.4841334904</v>
      </c>
      <c r="AV163" s="57">
        <f>IF($D163=3,(AU163*(1+'input_cool&amp;vent_evolution'!AK$11)),(AU163*(1+'input_cool&amp;vent_evolution'!AK$12)))</f>
        <v>6790992.5919788117</v>
      </c>
      <c r="AW163" s="57">
        <f>IF($D163=3,(AV163*(1+'input_cool&amp;vent_evolution'!AL$11)),(AV163*(1+'input_cool&amp;vent_evolution'!AL$12)))</f>
        <v>6875034.3662068574</v>
      </c>
      <c r="AX163" s="57">
        <f>IF($D163=3,(AW163*(1+'input_cool&amp;vent_evolution'!AM$11)),(AW163*(1+'input_cool&amp;vent_evolution'!AM$12)))</f>
        <v>6957380.1142015476</v>
      </c>
      <c r="AY163" s="57">
        <f>IF($D163=3,(AX163*(1+'input_cool&amp;vent_evolution'!AN$11)),(AX163*(1+'input_cool&amp;vent_evolution'!AN$12)))</f>
        <v>7038004.2781338319</v>
      </c>
      <c r="AZ163" s="57">
        <f>IF($D163=3,(AY163*(1+'input_cool&amp;vent_evolution'!AO$11)),(AY163*(1+'input_cool&amp;vent_evolution'!AO$12)))</f>
        <v>7116907.5131681487</v>
      </c>
      <c r="BA163" s="57">
        <f>IF($D163=3,(AZ163*(1+'input_cool&amp;vent_evolution'!AP$11)),(AZ163*(1+'input_cool&amp;vent_evolution'!AP$12)))</f>
        <v>7194099.2674132138</v>
      </c>
      <c r="BB163" s="57">
        <f>IF($D163=3,(BA163*(1+'input_cool&amp;vent_evolution'!AQ$11)),(BA163*(1+'input_cool&amp;vent_evolution'!AQ$12)))</f>
        <v>7269595.0803188961</v>
      </c>
      <c r="BC163" s="57">
        <f>IF($D163=3,(BB163*(1+'input_cool&amp;vent_evolution'!AR$11)),(BB163*(1+'input_cool&amp;vent_evolution'!AR$12)))</f>
        <v>7343419.8735028896</v>
      </c>
      <c r="BD163" s="57">
        <f>IF($D163=3,(BC163*(1+'input_cool&amp;vent_evolution'!AS$11)),(BC163*(1+'input_cool&amp;vent_evolution'!AS$12)))</f>
        <v>7415607.4515542956</v>
      </c>
      <c r="BE163" s="57">
        <f>IF($D163=3,(BD163*(1+'input_cool&amp;vent_evolution'!AT$11)),(BD163*(1+'input_cool&amp;vent_evolution'!AT$12)))</f>
        <v>7486201.0977722276</v>
      </c>
      <c r="BF163" s="57">
        <f>IF($D163=3,(BE163*(1+'input_cool&amp;vent_evolution'!AU$11)),(BE163*(1+'input_cool&amp;vent_evolution'!AU$12)))</f>
        <v>7557466.7675457345</v>
      </c>
      <c r="BG163" s="57">
        <f>IF($D163=3,(BF163*(1+'input_cool&amp;vent_evolution'!AV$11)),(BF163*(1+'input_cool&amp;vent_evolution'!AV$12)))</f>
        <v>7629410.8582729315</v>
      </c>
      <c r="BH163" s="2">
        <f t="shared" si="230"/>
        <v>11619068.52606946</v>
      </c>
      <c r="BI163" s="2">
        <f t="shared" si="158"/>
        <v>11792626.287114037</v>
      </c>
      <c r="BJ163" s="2">
        <f t="shared" si="159"/>
        <v>11955665.0863542</v>
      </c>
      <c r="BK163" s="2">
        <f t="shared" si="160"/>
        <v>12110621.212146182</v>
      </c>
      <c r="BL163" s="2">
        <f t="shared" si="161"/>
        <v>12284144.687226364</v>
      </c>
      <c r="BM163" s="2">
        <f t="shared" si="162"/>
        <v>12474589.847651552</v>
      </c>
      <c r="BN163" s="2">
        <f t="shared" si="163"/>
        <v>12675483.71906738</v>
      </c>
      <c r="BO163" s="2">
        <f t="shared" si="164"/>
        <v>12883590.000714747</v>
      </c>
      <c r="BP163" s="2">
        <f t="shared" si="165"/>
        <v>13099617.686085775</v>
      </c>
      <c r="BQ163" s="2">
        <f t="shared" si="166"/>
        <v>13347236.417391926</v>
      </c>
      <c r="BR163" s="2">
        <f t="shared" si="167"/>
        <v>13597448.694612732</v>
      </c>
      <c r="BS163" s="2">
        <f t="shared" si="168"/>
        <v>13840371.217673589</v>
      </c>
      <c r="BT163" s="2">
        <f t="shared" si="169"/>
        <v>14091879.081883576</v>
      </c>
      <c r="BU163" s="2">
        <f t="shared" si="170"/>
        <v>14349024.256677309</v>
      </c>
      <c r="BV163" s="2">
        <f t="shared" si="171"/>
        <v>14624443.08486405</v>
      </c>
      <c r="BW163" s="2">
        <f t="shared" si="172"/>
        <v>14901657.938953709</v>
      </c>
      <c r="BX163" s="2">
        <f t="shared" si="173"/>
        <v>15150532.395201737</v>
      </c>
      <c r="BY163" s="2">
        <f t="shared" si="174"/>
        <v>15398849.507262027</v>
      </c>
      <c r="BZ163" s="2">
        <f t="shared" si="175"/>
        <v>15644219.393534426</v>
      </c>
      <c r="CA163" s="2">
        <f t="shared" si="176"/>
        <v>15885860.713850019</v>
      </c>
      <c r="CB163" s="2">
        <f t="shared" si="177"/>
        <v>16122289.256293312</v>
      </c>
      <c r="CC163" s="2">
        <f t="shared" si="178"/>
        <v>16356220.895947594</v>
      </c>
      <c r="CD163" s="2">
        <f t="shared" si="179"/>
        <v>16586332.313795516</v>
      </c>
      <c r="CE163" s="2">
        <f t="shared" si="180"/>
        <v>16812466.38694853</v>
      </c>
      <c r="CF163" s="2">
        <f t="shared" si="181"/>
        <v>17034477.993353836</v>
      </c>
      <c r="CG163" s="2">
        <f t="shared" si="182"/>
        <v>17254222.759468097</v>
      </c>
      <c r="CH163" s="2">
        <f t="shared" si="183"/>
        <v>17467752.00044303</v>
      </c>
      <c r="CI163" s="2">
        <f t="shared" si="184"/>
        <v>17676972.06068483</v>
      </c>
      <c r="CJ163" s="2">
        <f t="shared" si="185"/>
        <v>17881818.004107978</v>
      </c>
      <c r="CK163" s="2">
        <f t="shared" si="186"/>
        <v>18082291.495322324</v>
      </c>
      <c r="CL163" s="2">
        <f t="shared" si="187"/>
        <v>18278416.539621685</v>
      </c>
      <c r="CM163" s="2">
        <f t="shared" si="188"/>
        <v>18470232.618882377</v>
      </c>
      <c r="CN163" s="2">
        <f t="shared" si="189"/>
        <v>18657803.052735128</v>
      </c>
      <c r="CO163" s="2">
        <f t="shared" si="190"/>
        <v>18841213.73023117</v>
      </c>
      <c r="CP163" s="2">
        <f t="shared" si="191"/>
        <v>19020574.623465832</v>
      </c>
      <c r="CQ163" s="2">
        <f t="shared" si="192"/>
        <v>19201642.96137378</v>
      </c>
      <c r="CR163" s="2">
        <f>IF($D163=3,(W163*$P163*$M163*'input_cooling&amp;ventilation'!$D$3)*'input_cool&amp;vent_evolution'!M$11,(W163*$Q163*'input_cooling&amp;ventilation'!$D$3)*'input_cool&amp;vent_evolution'!M$12)</f>
        <v>1983817.7919275905</v>
      </c>
      <c r="CS163" s="2">
        <f>IF($D163=3,(X163*$P163*$M163*'input_cooling&amp;ventilation'!$D$3)*'input_cool&amp;vent_evolution'!N$11,(X163*$Q163*'input_cooling&amp;ventilation'!$D$3)*'input_cool&amp;vent_evolution'!N$12)</f>
        <v>1863582.8715494233</v>
      </c>
      <c r="CT163" s="2">
        <f>IF($D163=3,(Y163*$P163*$M163*'input_cooling&amp;ventilation'!$D$3)*'input_cool&amp;vent_evolution'!O$11,(Y163*$Q163*'input_cooling&amp;ventilation'!$D$3)*'input_cool&amp;vent_evolution'!O$12)</f>
        <v>1771195.4652108331</v>
      </c>
      <c r="CU163" s="2">
        <f>IF($D163=3,(Z163*$P163*$M163*'input_cooling&amp;ventilation'!$D$3)*'input_cool&amp;vent_evolution'!P$11,(Z163*$Q163*'input_cooling&amp;ventilation'!$D$3)*'input_cool&amp;vent_evolution'!P$12)</f>
        <v>1983425.8929668502</v>
      </c>
      <c r="CV163" s="2">
        <f>IF($D163=3,(AA163*$P163*$M163*'input_cooling&amp;ventilation'!$D$3)*'input_cool&amp;vent_evolution'!Q$11,(AA163*$Q163*'input_cooling&amp;ventilation'!$D$3)*'input_cool&amp;vent_evolution'!Q$12)</f>
        <v>2176845.8832616066</v>
      </c>
      <c r="CW163" s="2">
        <f>IF($D163=3,(AB163*$P163*$M163*'input_cooling&amp;ventilation'!$D$3)*'input_cool&amp;vent_evolution'!R$11,(AB163*$Q163*'input_cooling&amp;ventilation'!$D$3)*'input_cool&amp;vent_evolution'!R$12)</f>
        <v>2296277.8155542421</v>
      </c>
      <c r="CX163" s="2">
        <f>IF($D163=3,(AC163*$P163*$M163*'input_cooling&amp;ventilation'!$D$3)*'input_cool&amp;vent_evolution'!S$11,(AC163*$Q163*'input_cooling&amp;ventilation'!$D$3)*'input_cool&amp;vent_evolution'!S$12)</f>
        <v>2378717.8496610406</v>
      </c>
      <c r="CY163" s="2">
        <f>IF($D163=3,(AD163*$P163*$M163*'input_cooling&amp;ventilation'!$D$3)*'input_cool&amp;vent_evolution'!T$11,(AD163*$Q163*'input_cooling&amp;ventilation'!$D$3)*'input_cool&amp;vent_evolution'!T$12)</f>
        <v>2469261.8941881056</v>
      </c>
      <c r="CZ163" s="2">
        <f>IF($D163=3,(AE163*$P163*$M163*'input_cooling&amp;ventilation'!$D$3)*'input_cool&amp;vent_evolution'!U$11,(AE163*$Q163*'input_cooling&amp;ventilation'!$D$3)*'input_cool&amp;vent_evolution'!U$12)</f>
        <v>2830357.1204373124</v>
      </c>
      <c r="DA163" s="2">
        <f>IF($D163=3,(AF163*$P163*$M163*'input_cooling&amp;ventilation'!$D$3)*'input_cool&amp;vent_evolution'!V$11,(AF163*$Q163*'input_cooling&amp;ventilation'!$D$3)*'input_cool&amp;vent_evolution'!V$12)</f>
        <v>2860002.1360143051</v>
      </c>
      <c r="DB163" s="2">
        <f>IF($D163=3,(AG163*$P163*$M163*'input_cooling&amp;ventilation'!$D$3)*'input_cool&amp;vent_evolution'!W$11,(AG163*$Q163*'input_cooling&amp;ventilation'!$D$3)*'input_cool&amp;vent_evolution'!W$12)</f>
        <v>2776678.0373727595</v>
      </c>
      <c r="DC163" s="2">
        <f>IF($D163=3,(AH163*$P163*$M163*'input_cooling&amp;ventilation'!$D$3)*'input_cool&amp;vent_evolution'!X$11,(AH163*$Q163*'input_cooling&amp;ventilation'!$D$3)*'input_cool&amp;vent_evolution'!X$12)</f>
        <v>2874811.0878275465</v>
      </c>
      <c r="DD163" s="2">
        <f>IF($D163=3,(AI163*$P163*$M163*'input_cooling&amp;ventilation'!$D$3)*'input_cool&amp;vent_evolution'!Y$11,(AI163*$Q163*'input_cooling&amp;ventilation'!$D$3)*'input_cool&amp;vent_evolution'!Y$12)</f>
        <v>2939247.2557485104</v>
      </c>
      <c r="DE163" s="2">
        <f>IF($D163=3,(AJ163*$P163*$M163*'input_cooling&amp;ventilation'!$D$3)*'input_cool&amp;vent_evolution'!Z$11,(AJ163*$Q163*'input_cooling&amp;ventilation'!$D$3)*'input_cool&amp;vent_evolution'!Z$12)</f>
        <v>3148120.6504408172</v>
      </c>
      <c r="DF163" s="2">
        <f>IF($D163=3,(AK163*$P163*$M163*'input_cooling&amp;ventilation'!$D$3)*'input_cool&amp;vent_evolution'!AA$11,(AK163*$Q163*'input_cooling&amp;ventilation'!$D$3)*'input_cool&amp;vent_evolution'!AA$12)</f>
        <v>3168649.7706571501</v>
      </c>
      <c r="DG163" s="2">
        <f>IF($D163=3,(AL163*$P163*$M163*'input_cooling&amp;ventilation'!$D$3)*'input_cool&amp;vent_evolution'!AB$11,(AL163*$Q163*'input_cooling&amp;ventilation'!$D$3)*'input_cool&amp;vent_evolution'!AB$12)</f>
        <v>2844710.436972803</v>
      </c>
      <c r="DH163" s="2">
        <f>IF($D163=3,(AM163*$P163*$M163*'input_cooling&amp;ventilation'!$D$3)*'input_cool&amp;vent_evolution'!AC$11,(AM163*$Q163*'input_cooling&amp;ventilation'!$D$3)*'input_cool&amp;vent_evolution'!AC$12)</f>
        <v>2838339.8240470979</v>
      </c>
      <c r="DI163" s="2">
        <f>IF($D163=3,(AN163*$P163*$M163*'input_cooling&amp;ventilation'!$D$3)*'input_cool&amp;vent_evolution'!AD$11,(AN163*$Q163*'input_cooling&amp;ventilation'!$D$3)*'input_cool&amp;vent_evolution'!AD$12)</f>
        <v>2804652.1403638683</v>
      </c>
      <c r="DJ163" s="2">
        <f>IF($D163=3,(AO163*$P163*$M163*'input_cooling&amp;ventilation'!$D$3)*'input_cool&amp;vent_evolution'!AE$11,(AO163*$Q163*'input_cooling&amp;ventilation'!$D$3)*'input_cool&amp;vent_evolution'!AE$12)</f>
        <v>2762033.5018254714</v>
      </c>
      <c r="DK163" s="2">
        <f>IF($D163=3,(AP163*$P163*$M163*'input_cooling&amp;ventilation'!$D$3)*'input_cool&amp;vent_evolution'!AF$11,(AP163*$Q163*'input_cooling&amp;ventilation'!$D$3)*'input_cool&amp;vent_evolution'!AF$12)</f>
        <v>2702449.8714179564</v>
      </c>
      <c r="DL163" s="2">
        <f>IF($D163=3,(AQ163*$P163*$M163*'input_cooling&amp;ventilation'!$D$3)*'input_cool&amp;vent_evolution'!AG$11,(AQ163*$Q163*'input_cooling&amp;ventilation'!$D$3)*'input_cool&amp;vent_evolution'!AG$12)</f>
        <v>2673909.5160473138</v>
      </c>
      <c r="DM163" s="2">
        <f>IF($D163=3,(AR163*$P163*$M163*'input_cooling&amp;ventilation'!$D$3)*'input_cool&amp;vent_evolution'!AH$11,(AR163*$Q163*'input_cooling&amp;ventilation'!$D$3)*'input_cool&amp;vent_evolution'!AH$12)</f>
        <v>2630243.2233792664</v>
      </c>
      <c r="DN163" s="2">
        <f>IF($D163=3,(AS163*$P163*$M163*'input_cooling&amp;ventilation'!$D$3)*'input_cool&amp;vent_evolution'!AI$11,(AS163*$Q163*'input_cooling&amp;ventilation'!$D$3)*'input_cool&amp;vent_evolution'!AI$12)</f>
        <v>2584780.9684914062</v>
      </c>
      <c r="DO163" s="2">
        <f>IF($D163=3,(AT163*$P163*$M163*'input_cooling&amp;ventilation'!$D$3)*'input_cool&amp;vent_evolution'!AJ$11,(AT163*$Q163*'input_cooling&amp;ventilation'!$D$3)*'input_cool&amp;vent_evolution'!AJ$12)</f>
        <v>2537659.9245720082</v>
      </c>
      <c r="DP163" s="2">
        <f>IF($D163=3,(AU163*$P163*$M163*'input_cooling&amp;ventilation'!$D$3)*'input_cool&amp;vent_evolution'!AK$11,(AU163*$Q163*'input_cooling&amp;ventilation'!$D$3)*'input_cool&amp;vent_evolution'!AK$12)</f>
        <v>2511749.2532556625</v>
      </c>
      <c r="DQ163" s="2">
        <f>IF($D163=3,(AV163*$P163*$M163*'input_cooling&amp;ventilation'!$D$3)*'input_cool&amp;vent_evolution'!AL$11,(AV163*$Q163*'input_cooling&amp;ventilation'!$D$3)*'input_cool&amp;vent_evolution'!AL$12)</f>
        <v>2440703.9177813823</v>
      </c>
      <c r="DR163" s="2">
        <f>IF($D163=3,(AW163*$P163*$M163*'input_cooling&amp;ventilation'!$D$3)*'input_cool&amp;vent_evolution'!AM$11,(AW163*$Q163*'input_cooling&amp;ventilation'!$D$3)*'input_cool&amp;vent_evolution'!AM$12)</f>
        <v>2391448.6764393747</v>
      </c>
      <c r="DS163" s="2">
        <f>IF($D163=3,(AX163*$P163*$M163*'input_cooling&amp;ventilation'!$D$3)*'input_cool&amp;vent_evolution'!AN$11,(AX163*$Q163*'input_cooling&amp;ventilation'!$D$3)*'input_cool&amp;vent_evolution'!AN$12)</f>
        <v>2341451.1959661082</v>
      </c>
      <c r="DT163" s="2">
        <f>IF($D163=3,(AY163*$P163*$M163*'input_cooling&amp;ventilation'!$D$3)*'input_cool&amp;vent_evolution'!AO$11,(AY163*$Q163*'input_cooling&amp;ventilation'!$D$3)*'input_cool&amp;vent_evolution'!AO$12)</f>
        <v>2291472.7424878194</v>
      </c>
      <c r="DU163" s="2">
        <f>IF($D163=3,(AZ163*$P163*$M163*'input_cooling&amp;ventilation'!$D$3)*'input_cool&amp;vent_evolution'!AP$11,(AZ163*$Q163*'input_cooling&amp;ventilation'!$D$3)*'input_cool&amp;vent_evolution'!AP$12)</f>
        <v>2241768.6767906607</v>
      </c>
      <c r="DV163" s="2">
        <f>IF($D163=3,(BA163*$P163*$M163*'input_cooling&amp;ventilation'!$D$3)*'input_cool&amp;vent_evolution'!AQ$11,(BA163*$Q163*'input_cooling&amp;ventilation'!$D$3)*'input_cool&amp;vent_evolution'!AQ$12)</f>
        <v>2192515.9009017712</v>
      </c>
      <c r="DW163" s="2">
        <f>IF($D163=3,(BB163*$P163*$M163*'input_cooling&amp;ventilation'!$D$3)*'input_cool&amp;vent_evolution'!AR$11,(BB163*$Q163*'input_cooling&amp;ventilation'!$D$3)*'input_cool&amp;vent_evolution'!AR$12)</f>
        <v>2143986.8875762145</v>
      </c>
      <c r="DX163" s="2">
        <f>IF($D163=3,(BC163*$P163*$M163*'input_cooling&amp;ventilation'!$D$3)*'input_cool&amp;vent_evolution'!AS$11,(BC163*$Q163*'input_cooling&amp;ventilation'!$D$3)*'input_cool&amp;vent_evolution'!AS$12)</f>
        <v>2096439.6121282703</v>
      </c>
      <c r="DY163" s="2">
        <f>IF($D163=3,(BD163*$P163*$M163*'input_cooling&amp;ventilation'!$D$3)*'input_cool&amp;vent_evolution'!AT$11,(BD163*$Q163*'input_cooling&amp;ventilation'!$D$3)*'input_cool&amp;vent_evolution'!AT$12)</f>
        <v>2050149.3510483517</v>
      </c>
      <c r="DZ163" s="2">
        <f>IF($D163=3,(BE163*$P163*$M163*'input_cooling&amp;ventilation'!$D$3)*'input_cool&amp;vent_evolution'!AU$11,(BE163*$Q163*'input_cooling&amp;ventilation'!$D$3)*'input_cool&amp;vent_evolution'!AU$12)</f>
        <v>2069665.9609723976</v>
      </c>
      <c r="EA163" s="2">
        <f>IF($D163=3,(BF163*$P163*$M163*'input_cooling&amp;ventilation'!$D$3)*'input_cool&amp;vent_evolution'!AV$11,(BF163*$Q163*'input_cooling&amp;ventilation'!$D$3)*'input_cool&amp;vent_evolution'!AV$12)</f>
        <v>2089368.3612939732</v>
      </c>
      <c r="EB163">
        <v>0.80023852116875371</v>
      </c>
      <c r="EC163" s="2">
        <f t="shared" si="193"/>
        <v>7226273.8819320211</v>
      </c>
      <c r="ED163" s="2">
        <f>IF($D163=3,(EC163*(1+'input_cool&amp;vent_evolution'!M$10)),EC163*(1+'input_cool&amp;vent_evolution'!M$9))</f>
        <v>7380310.1594565585</v>
      </c>
      <c r="EE163" s="2">
        <f>IF($D163=3,(ED163*(1+'input_cool&amp;vent_evolution'!N$10)),ED163*(1+'input_cool&amp;vent_evolution'!N$9))</f>
        <v>7534505.4175170083</v>
      </c>
      <c r="EF163" s="2">
        <f>IF($D163=3,(EE163*(1+'input_cool&amp;vent_evolution'!O$10)),EE163*(1+'input_cool&amp;vent_evolution'!O$9))</f>
        <v>7688859.6588932378</v>
      </c>
      <c r="EG163" s="2">
        <f>IF($D163=3,(EF163*(1+'input_cool&amp;vent_evolution'!P$10)),EF163*(1+'input_cool&amp;vent_evolution'!P$9))</f>
        <v>7834808.3872461542</v>
      </c>
      <c r="EH163" s="2">
        <f>IF($D163=3,(EG163*(1+'input_cool&amp;vent_evolution'!Q$10)),EG163*(1+'input_cool&amp;vent_evolution'!Q$9))</f>
        <v>7980916.0992237348</v>
      </c>
      <c r="EI163" s="2">
        <f>IF($D163=3,(EH163*(1+'input_cool&amp;vent_evolution'!R$10)),EH163*(1+'input_cool&amp;vent_evolution'!R$9))</f>
        <v>8095718.7742811311</v>
      </c>
      <c r="EJ163" s="2">
        <f>IF($D163=3,(EI163*(1+'input_cool&amp;vent_evolution'!S$10)),EI163*(1+'input_cool&amp;vent_evolution'!S$9))</f>
        <v>8210591.2200194988</v>
      </c>
      <c r="EK163" s="2">
        <f>IF($D163=3,(EJ163*(1+'input_cool&amp;vent_evolution'!T$10)),EJ163*(1+'input_cool&amp;vent_evolution'!T$9))</f>
        <v>8325533.4358210955</v>
      </c>
      <c r="EL163" s="2">
        <f>IF($D163=3,(EK163*(1+'input_cool&amp;vent_evolution'!U$10)),EK163*(1+'input_cool&amp;vent_evolution'!U$9))</f>
        <v>8440545.4167438727</v>
      </c>
      <c r="EM163" s="2">
        <f>IF($D163=3,(EL163*(1+'input_cool&amp;vent_evolution'!V$10)),EL163*(1+'input_cool&amp;vent_evolution'!V$9))</f>
        <v>8555627.1671121158</v>
      </c>
      <c r="EN163" s="2">
        <f>IF($D163=3,(EM163*(1+'input_cool&amp;vent_evolution'!W$10)),EM163*(1+'input_cool&amp;vent_evolution'!W$9))</f>
        <v>8645130.1691640969</v>
      </c>
      <c r="EO163" s="2">
        <f>IF($D163=3,(EN163*(1+'input_cool&amp;vent_evolution'!X$10)),EN163*(1+'input_cool&amp;vent_evolution'!X$9))</f>
        <v>8734691.5625595264</v>
      </c>
      <c r="EP163" s="2">
        <f>IF($D163=3,(EO163*(1+'input_cool&amp;vent_evolution'!Y$10)),EO163*(1+'input_cool&amp;vent_evolution'!Y$9))</f>
        <v>8824311.3506960403</v>
      </c>
      <c r="EQ163" s="2">
        <f>IF($D163=3,(EP163*(1+'input_cool&amp;vent_evolution'!Z$10)),EP163*(1+'input_cool&amp;vent_evolution'!Z$9))</f>
        <v>8913989.528013872</v>
      </c>
      <c r="ER163" s="2">
        <f>IF($D163=3,(EQ163*(1+'input_cool&amp;vent_evolution'!AA$10)),EQ163*(1+'input_cool&amp;vent_evolution'!AA$9))</f>
        <v>9003726.1000727843</v>
      </c>
      <c r="ES163" s="2">
        <f>IF($D163=3,(ER163*(1+'input_cool&amp;vent_evolution'!AB$10)),ER163*(1+'input_cool&amp;vent_evolution'!AB$9))</f>
        <v>9066189.6414292157</v>
      </c>
      <c r="ET163" s="2">
        <f>IF($D163=3,(ES163*(1+'input_cool&amp;vent_evolution'!AC$10)),ES163*(1+'input_cool&amp;vent_evolution'!AC$9))</f>
        <v>9128697.0102696996</v>
      </c>
      <c r="EU163" s="2">
        <f>IF($D163=3,(ET163*(1+'input_cool&amp;vent_evolution'!AD$10)),ET163*(1+'input_cool&amp;vent_evolution'!AD$9))</f>
        <v>9191248.2143161632</v>
      </c>
      <c r="EV163" s="2">
        <f>IF($D163=3,(EU163*(1+'input_cool&amp;vent_evolution'!AE$10)),EU163*(1+'input_cool&amp;vent_evolution'!AE$9))</f>
        <v>9253843.2464644387</v>
      </c>
      <c r="EW163" s="2">
        <f>IF($D163=3,(EV163*(1+'input_cool&amp;vent_evolution'!AF$10)),EV163*(1+'input_cool&amp;vent_evolution'!AF$9))</f>
        <v>9316482.1135098133</v>
      </c>
      <c r="EX163" s="2">
        <f>IF($D163=3,(EW163*(1+'input_cool&amp;vent_evolution'!AG$10)),EW163*(1+'input_cool&amp;vent_evolution'!AG$9))</f>
        <v>9356084.8153425045</v>
      </c>
      <c r="EY163" s="2">
        <f>IF($D163=3,(EX163*(1+'input_cool&amp;vent_evolution'!AH$10)),EX163*(1+'input_cool&amp;vent_evolution'!AH$9))</f>
        <v>9395699.3082457669</v>
      </c>
      <c r="EZ163" s="2">
        <f>IF($D163=3,(EY163*(1+'input_cool&amp;vent_evolution'!AI$10)),EY163*(1+'input_cool&amp;vent_evolution'!AI$9))</f>
        <v>9435325.5943817403</v>
      </c>
      <c r="FA163" s="2">
        <f>IF($D163=3,(EZ163*(1+'input_cool&amp;vent_evolution'!AJ$10)),EZ163*(1+'input_cool&amp;vent_evolution'!AJ$9))</f>
        <v>9474963.6712794099</v>
      </c>
      <c r="FB163" s="2">
        <f>IF($D163=3,(FA163*(1+'input_cool&amp;vent_evolution'!AK$10)),FA163*(1+'input_cool&amp;vent_evolution'!AK$9))</f>
        <v>9514613.5336878542</v>
      </c>
      <c r="FC163" s="2">
        <f>IF($D163=3,(FB163*(1+'input_cool&amp;vent_evolution'!AL$10)),FB163*(1+'input_cool&amp;vent_evolution'!AL$9))</f>
        <v>9554275.1930355355</v>
      </c>
      <c r="FD163" s="2">
        <f>IF($D163=3,(FC163*(1+'input_cool&amp;vent_evolution'!AM$10)),FC163*(1+'input_cool&amp;vent_evolution'!AM$9))</f>
        <v>9593948.6397472527</v>
      </c>
      <c r="FE163" s="2">
        <f>IF($D163=3,(FD163*(1+'input_cool&amp;vent_evolution'!AN$10)),FD163*(1+'input_cool&amp;vent_evolution'!AN$9))</f>
        <v>9633633.8796916865</v>
      </c>
      <c r="FF163" s="2">
        <f>IF($D163=3,(FE163*(1+'input_cool&amp;vent_evolution'!AO$10)),FE163*(1+'input_cool&amp;vent_evolution'!AO$9))</f>
        <v>9673330.9091623053</v>
      </c>
      <c r="FG163" s="2">
        <f>IF($D163=3,(FF163*(1+'input_cool&amp;vent_evolution'!AP$10)),FF163*(1+'input_cool&amp;vent_evolution'!AP$9))</f>
        <v>9713039.7306301221</v>
      </c>
      <c r="FH163" s="2">
        <f>IF($D163=3,(FG163*(1+'input_cool&amp;vent_evolution'!AQ$10)),FG163*(1+'input_cool&amp;vent_evolution'!AQ$9))</f>
        <v>9752760.3403886165</v>
      </c>
      <c r="FI163" s="2">
        <f>IF($D163=3,(FH163*(1+'input_cool&amp;vent_evolution'!AR$10)),FH163*(1+'input_cool&amp;vent_evolution'!AR$9))</f>
        <v>9792492.7427620646</v>
      </c>
      <c r="FJ163" s="2">
        <f>IF($D163=3,(FI163*(1+'input_cool&amp;vent_evolution'!AS$10)),FI163*(1+'input_cool&amp;vent_evolution'!AS$9))</f>
        <v>9832236.9349705763</v>
      </c>
      <c r="FK163" s="2">
        <f>IF($D163=3,(FJ163*(1+'input_cool&amp;vent_evolution'!AT$10)),FJ163*(1+'input_cool&amp;vent_evolution'!AT$9))</f>
        <v>9871992.9207206629</v>
      </c>
      <c r="FL163" s="2">
        <f>IF($D163=3,(FK163*(1+'input_cool&amp;vent_evolution'!AU$10)),FK163*(1+'input_cool&amp;vent_evolution'!AU$9))</f>
        <v>9911909.657113092</v>
      </c>
      <c r="FM163" s="2">
        <f t="shared" si="194"/>
        <v>17266733.101185869</v>
      </c>
      <c r="FN163" s="2">
        <f t="shared" si="195"/>
        <v>17634793.22945841</v>
      </c>
      <c r="FO163" s="2">
        <f t="shared" si="196"/>
        <v>18003233.231857877</v>
      </c>
      <c r="FP163" s="2">
        <f t="shared" si="197"/>
        <v>18372053.115026604</v>
      </c>
      <c r="FQ163" s="2">
        <f t="shared" si="198"/>
        <v>18720788.546329346</v>
      </c>
      <c r="FR163" s="2">
        <f t="shared" si="199"/>
        <v>19069903.859139398</v>
      </c>
      <c r="FS163" s="2">
        <f t="shared" si="200"/>
        <v>19344217.728486989</v>
      </c>
      <c r="FT163" s="2">
        <f t="shared" si="201"/>
        <v>19618698.310547985</v>
      </c>
      <c r="FU163" s="2">
        <f t="shared" si="202"/>
        <v>19893345.603846323</v>
      </c>
      <c r="FV163" s="2">
        <f t="shared" si="203"/>
        <v>20168159.596573275</v>
      </c>
      <c r="FW163" s="2">
        <f t="shared" si="204"/>
        <v>20443140.299061473</v>
      </c>
      <c r="FX163" s="2">
        <f t="shared" si="205"/>
        <v>20657002.169430166</v>
      </c>
      <c r="FY163" s="2">
        <f t="shared" si="206"/>
        <v>20871003.562291261</v>
      </c>
      <c r="FZ163" s="2">
        <f t="shared" si="207"/>
        <v>21085144.485763188</v>
      </c>
      <c r="GA163" s="2">
        <f t="shared" si="208"/>
        <v>21299424.92656124</v>
      </c>
      <c r="GB163" s="2">
        <f t="shared" si="209"/>
        <v>21513844.897970114</v>
      </c>
      <c r="GC163" s="2">
        <f t="shared" si="210"/>
        <v>21663097.65461598</v>
      </c>
      <c r="GD163" s="2">
        <f t="shared" si="211"/>
        <v>21812455.134315804</v>
      </c>
      <c r="GE163" s="2">
        <f t="shared" si="212"/>
        <v>21961917.355520647</v>
      </c>
      <c r="GF163" s="2">
        <f t="shared" si="213"/>
        <v>22111484.301255547</v>
      </c>
      <c r="GG163" s="2">
        <f t="shared" si="214"/>
        <v>22261155.987757411</v>
      </c>
      <c r="GH163" s="2">
        <f t="shared" si="215"/>
        <v>22355784.186716303</v>
      </c>
      <c r="GI163" s="2">
        <f t="shared" si="216"/>
        <v>22450440.559706777</v>
      </c>
      <c r="GJ163" s="2">
        <f t="shared" si="217"/>
        <v>22545125.111895118</v>
      </c>
      <c r="GK163" s="2">
        <f t="shared" si="218"/>
        <v>22639837.837377008</v>
      </c>
      <c r="GL163" s="2">
        <f t="shared" si="219"/>
        <v>22734578.723605677</v>
      </c>
      <c r="GM163" s="2">
        <f t="shared" si="220"/>
        <v>22829347.797888741</v>
      </c>
      <c r="GN163" s="2">
        <f t="shared" si="221"/>
        <v>22924145.037346844</v>
      </c>
      <c r="GO163" s="2">
        <f t="shared" si="222"/>
        <v>23018970.456002835</v>
      </c>
      <c r="GP163" s="2">
        <f t="shared" si="223"/>
        <v>23113824.045000184</v>
      </c>
      <c r="GQ163" s="2">
        <f t="shared" si="224"/>
        <v>23208705.81024323</v>
      </c>
      <c r="GR163" s="2">
        <f t="shared" si="225"/>
        <v>23303615.742875475</v>
      </c>
      <c r="GS163" s="2">
        <f t="shared" si="226"/>
        <v>23398553.853229497</v>
      </c>
      <c r="GT163" s="2">
        <f t="shared" si="227"/>
        <v>23493520.134662926</v>
      </c>
      <c r="GU163" s="2">
        <f t="shared" si="228"/>
        <v>23588514.596032243</v>
      </c>
      <c r="GV163" s="2">
        <f t="shared" si="229"/>
        <v>23683893.161087986</v>
      </c>
      <c r="GW163" s="2">
        <f>IF($D163=3,($N163*$M163*EC163*'input_cooling&amp;ventilation'!$D$3)*'input_cool&amp;vent_evolution'!M$11,($O163*$M163*EC163*'input_cooling&amp;ventilation'!$D$3)*'input_cool&amp;vent_evolution'!M$10)</f>
        <v>3579822.7984431819</v>
      </c>
      <c r="GX163" s="2">
        <f>IF($D163=3,($N163*$M163*ED163*'input_cooling&amp;ventilation'!$D$3)*'input_cool&amp;vent_evolution'!N$11,($O163*$M163*ED163*'input_cooling&amp;ventilation'!$D$3)*'input_cool&amp;vent_evolution'!N$10)</f>
        <v>3383992.8122104155</v>
      </c>
      <c r="GY163" s="2">
        <f>IF($D163=3,($N163*$M163*EE163*'input_cooling&amp;ventilation'!$D$3)*'input_cool&amp;vent_evolution'!O$11,($O163*$M163*EE163*'input_cooling&amp;ventilation'!$D$3)*'input_cool&amp;vent_evolution'!O$10)</f>
        <v>3238650.9544960987</v>
      </c>
      <c r="GZ163" s="2">
        <f>IF($D163=3,($N163*$M163*EF163*'input_cooling&amp;ventilation'!$D$3)*'input_cool&amp;vent_evolution'!P$11,($O163*$M163*EF163*'input_cooling&amp;ventilation'!$D$3)*'input_cool&amp;vent_evolution'!P$10)</f>
        <v>3653660.0434602126</v>
      </c>
      <c r="HA163" s="2">
        <f>IF($D163=3,($N163*$M163*EG163*'input_cooling&amp;ventilation'!$D$3)*'input_cool&amp;vent_evolution'!Q$11,($O163*$M163*EG163*'input_cooling&amp;ventilation'!$D$3)*'input_cool&amp;vent_evolution'!Q$10)</f>
        <v>4028355.4403651697</v>
      </c>
      <c r="HB163" s="2">
        <f>IF($D163=3,($N163*$M163*EH163*'input_cooling&amp;ventilation'!$D$3)*'input_cool&amp;vent_evolution'!R$11,($O163*$M163*EH163*'input_cooling&amp;ventilation'!$D$3)*'input_cool&amp;vent_evolution'!R$10)</f>
        <v>4262530.9362692945</v>
      </c>
      <c r="HC163" s="2">
        <f>IF($D163=3,($N163*$M163*EI163*'input_cooling&amp;ventilation'!$D$3)*'input_cool&amp;vent_evolution'!S$11,($O163*$M163*EI163*'input_cooling&amp;ventilation'!$D$3)*'input_cool&amp;vent_evolution'!S$10)</f>
        <v>4408089.9413581947</v>
      </c>
      <c r="HD163" s="2">
        <f>IF($D163=3,($N163*$M163*EJ163*'input_cooling&amp;ventilation'!$D$3)*'input_cool&amp;vent_evolution'!T$11,($O163*$M163*EJ163*'input_cooling&amp;ventilation'!$D$3)*'input_cool&amp;vent_evolution'!T$10)</f>
        <v>4565846.7783716666</v>
      </c>
      <c r="HE163" s="2">
        <f>IF($D163=3,($N163*$M163*EK163*'input_cooling&amp;ventilation'!$D$3)*'input_cool&amp;vent_evolution'!U$11,($O163*$M163*EK163*'input_cooling&amp;ventilation'!$D$3)*'input_cool&amp;vent_evolution'!U$10)</f>
        <v>5219288.801199941</v>
      </c>
      <c r="HF163" s="2">
        <f>IF($D163=3,($N163*$M163*EL163*'input_cooling&amp;ventilation'!$D$3)*'input_cool&amp;vent_evolution'!V$11,($O163*$M163*EL163*'input_cooling&amp;ventilation'!$D$3)*'input_cool&amp;vent_evolution'!V$10)</f>
        <v>5247617.3519163979</v>
      </c>
      <c r="HG163" s="2">
        <f>IF($D163=3,($N163*$M163*EM163*'input_cooling&amp;ventilation'!$D$3)*'input_cool&amp;vent_evolution'!W$11,($O163*$M163*EM163*'input_cooling&amp;ventilation'!$D$3)*'input_cool&amp;vent_evolution'!W$10)</f>
        <v>5069166.9092253149</v>
      </c>
      <c r="HH163" s="2">
        <f>IF($D163=3,($N163*$M163*EN163*'input_cooling&amp;ventilation'!$D$3)*'input_cool&amp;vent_evolution'!X$11,($O163*$M163*EN163*'input_cooling&amp;ventilation'!$D$3)*'input_cool&amp;vent_evolution'!X$10)</f>
        <v>5210144.3205929575</v>
      </c>
      <c r="HI163" s="2">
        <f>IF($D163=3,($N163*$M163*EO163*'input_cooling&amp;ventilation'!$D$3)*'input_cool&amp;vent_evolution'!Y$11,($O163*$M163*EO163*'input_cooling&amp;ventilation'!$D$3)*'input_cool&amp;vent_evolution'!Y$10)</f>
        <v>5286052.0030636163</v>
      </c>
      <c r="HJ163" s="2">
        <f>IF($D163=3,($N163*$M163*EP163*'input_cooling&amp;ventilation'!$D$3)*'input_cool&amp;vent_evolution'!Z$11,($O163*$M163*EP163*'input_cooling&amp;ventilation'!$D$3)*'input_cool&amp;vent_evolution'!Z$10)</f>
        <v>5617285.084825757</v>
      </c>
      <c r="HK163" s="2">
        <f>IF($D163=3,($N163*$M163*EQ163*'input_cooling&amp;ventilation'!$D$3)*'input_cool&amp;vent_evolution'!AA$11,($O163*$M163*EQ163*'input_cooling&amp;ventilation'!$D$3)*'input_cool&amp;vent_evolution'!AA$10)</f>
        <v>5603813.4130727202</v>
      </c>
      <c r="HL163" s="2">
        <f>IF($D163=3,($N163*$M163*ER163*'input_cooling&amp;ventilation'!$D$3)*'input_cool&amp;vent_evolution'!AB$11,($O163*$M163*ER163*'input_cooling&amp;ventilation'!$D$3)*'input_cool&amp;vent_evolution'!AB$10)</f>
        <v>4987034.7567726262</v>
      </c>
      <c r="HM163" s="2">
        <f>IF($D163=3,($N163*$M163*ES163*'input_cooling&amp;ventilation'!$D$3)*'input_cool&amp;vent_evolution'!AC$11,($O163*$M163*ES163*'input_cooling&amp;ventilation'!$D$3)*'input_cool&amp;vent_evolution'!AC$10)</f>
        <v>4928082.1580776842</v>
      </c>
      <c r="HN163" s="2">
        <f>IF($D163=3,($N163*$M163*ET163*'input_cooling&amp;ventilation'!$D$3)*'input_cool&amp;vent_evolution'!AD$11,($O163*$M163*ET163*'input_cooling&amp;ventilation'!$D$3)*'input_cool&amp;vent_evolution'!AD$10)</f>
        <v>4824098.4875126379</v>
      </c>
      <c r="HO163" s="2">
        <f>IF($D163=3,($N163*$M163*EU163*'input_cooling&amp;ventilation'!$D$3)*'input_cool&amp;vent_evolution'!AE$11,($O163*$M163*EU163*'input_cooling&amp;ventilation'!$D$3)*'input_cool&amp;vent_evolution'!AE$10)</f>
        <v>4708322.2862624126</v>
      </c>
      <c r="HP163" s="2">
        <f>IF($D163=3,($N163*$M163*EV163*'input_cooling&amp;ventilation'!$D$3)*'input_cool&amp;vent_evolution'!AF$11,($O163*$M163*EV163*'input_cooling&amp;ventilation'!$D$3)*'input_cool&amp;vent_evolution'!AF$10)</f>
        <v>4567574.9141847426</v>
      </c>
      <c r="HQ163" s="2">
        <f>IF($D163=3,($N163*$M163*EW163*'input_cooling&amp;ventilation'!$D$3)*'input_cool&amp;vent_evolution'!AG$11,($O163*$M163*EW163*'input_cooling&amp;ventilation'!$D$3)*'input_cool&amp;vent_evolution'!AG$10)</f>
        <v>4483204.9862758005</v>
      </c>
      <c r="HR163" s="2">
        <f>IF($D163=3,($N163*$M163*EX163*'input_cooling&amp;ventilation'!$D$3)*'input_cool&amp;vent_evolution'!AH$11,($O163*$M163*EX163*'input_cooling&amp;ventilation'!$D$3)*'input_cool&amp;vent_evolution'!AH$10)</f>
        <v>4365396.9161541462</v>
      </c>
      <c r="HS163" s="2">
        <f>IF($D163=3,($N163*$M163*EY163*'input_cooling&amp;ventilation'!$D$3)*'input_cool&amp;vent_evolution'!AI$11,($O163*$M163*EY163*'input_cooling&amp;ventilation'!$D$3)*'input_cool&amp;vent_evolution'!AI$10)</f>
        <v>4248338.7471300578</v>
      </c>
      <c r="HT163" s="2">
        <f>IF($D163=3,($N163*$M163*EZ163*'input_cooling&amp;ventilation'!$D$3)*'input_cool&amp;vent_evolution'!AJ$11,($O163*$M163*EZ163*'input_cooling&amp;ventilation'!$D$3)*'input_cool&amp;vent_evolution'!AJ$10)</f>
        <v>4132144.7599003003</v>
      </c>
      <c r="HU163" s="2">
        <f>IF($D163=3,($N163*$M163*FA163*'input_cooling&amp;ventilation'!$D$3)*'input_cool&amp;vent_evolution'!AK$11,($O163*$M163*FA163*'input_cooling&amp;ventilation'!$D$3)*'input_cool&amp;vent_evolution'!AK$10)</f>
        <v>4053607.0796651761</v>
      </c>
      <c r="HV163" s="2">
        <f>IF($D163=3,($N163*$M163*FB163*'input_cooling&amp;ventilation'!$D$3)*'input_cool&amp;vent_evolution'!AL$11,($O163*$M163*FB163*'input_cooling&amp;ventilation'!$D$3)*'input_cool&amp;vent_evolution'!AL$10)</f>
        <v>3905058.0514483997</v>
      </c>
      <c r="HW163" s="2">
        <f>IF($D163=3,($N163*$M163*FC163*'input_cooling&amp;ventilation'!$D$3)*'input_cool&amp;vent_evolution'!AM$11,($O163*$M163*FC163*'input_cooling&amp;ventilation'!$D$3)*'input_cool&amp;vent_evolution'!AM$10)</f>
        <v>3795232.9476113562</v>
      </c>
      <c r="HX163" s="2">
        <f>IF($D163=3,($N163*$M163*FD163*'input_cooling&amp;ventilation'!$D$3)*'input_cool&amp;vent_evolution'!AN$11,($O163*$M163*FD163*'input_cooling&amp;ventilation'!$D$3)*'input_cool&amp;vent_evolution'!AN$10)</f>
        <v>3687153.921047987</v>
      </c>
      <c r="HY163" s="2">
        <f>IF($D163=3,($N163*$M163*FE163*'input_cooling&amp;ventilation'!$D$3)*'input_cool&amp;vent_evolution'!AO$11,($O163*$M163*FE163*'input_cooling&amp;ventilation'!$D$3)*'input_cool&amp;vent_evolution'!AO$10)</f>
        <v>3581869.8911896748</v>
      </c>
      <c r="HZ163" s="2">
        <f>IF($D163=3,($N163*$M163*FF163*'input_cooling&amp;ventilation'!$D$3)*'input_cool&amp;vent_evolution'!AP$11,($O163*$M163*FF163*'input_cooling&amp;ventilation'!$D$3)*'input_cool&amp;vent_evolution'!AP$10)</f>
        <v>3479605.5849594935</v>
      </c>
      <c r="IA163" s="2">
        <f>IF($D163=3,($N163*$M163*FG163*'input_cooling&amp;ventilation'!$D$3)*'input_cool&amp;vent_evolution'!AQ$11,($O163*$M163*FG163*'input_cooling&amp;ventilation'!$D$3)*'input_cool&amp;vent_evolution'!AQ$10)</f>
        <v>3380461.4745097589</v>
      </c>
      <c r="IB163" s="2">
        <f>IF($D163=3,($N163*$M163*FH163*'input_cooling&amp;ventilation'!$D$3)*'input_cool&amp;vent_evolution'!AR$11,($O163*$M163*FH163*'input_cooling&amp;ventilation'!$D$3)*'input_cool&amp;vent_evolution'!AR$10)</f>
        <v>3284686.7307490385</v>
      </c>
      <c r="IC163" s="2">
        <f>IF($D163=3,($N163*$M163*FI163*'input_cooling&amp;ventilation'!$D$3)*'input_cool&amp;vent_evolution'!AS$11,($O163*$M163*FI163*'input_cooling&amp;ventilation'!$D$3)*'input_cool&amp;vent_evolution'!AS$10)</f>
        <v>3192506.2415603814</v>
      </c>
      <c r="ID163" s="2">
        <f>IF($D163=3,($N163*$M163*FJ163*'input_cooling&amp;ventilation'!$D$3)*'input_cool&amp;vent_evolution'!AT$11,($O163*$M163*FJ163*'input_cooling&amp;ventilation'!$D$3)*'input_cool&amp;vent_evolution'!AT$10)</f>
        <v>3104170.7583491062</v>
      </c>
      <c r="IE163" s="2">
        <f>IF($D163=3,($N163*$M163*FK163*'input_cooling&amp;ventilation'!$D$3)*'input_cool&amp;vent_evolution'!AU$11,($O163*$M163*FK163*'input_cooling&amp;ventilation'!$D$3)*'input_cool&amp;vent_evolution'!AU$10)</f>
        <v>3116722.2630830724</v>
      </c>
      <c r="IF163" s="2">
        <f>IF($D163=3,($N163*$M163*FL163*'input_cooling&amp;ventilation'!$D$3)*'input_cool&amp;vent_evolution'!AV$11,($O163*$M163*FL163*'input_cooling&amp;ventilation'!$D$3)*'input_cool&amp;vent_evolution'!AV$10)</f>
        <v>3129324.5189784123</v>
      </c>
    </row>
    <row r="164" spans="1:240" x14ac:dyDescent="0.25">
      <c r="A164">
        <v>162</v>
      </c>
      <c r="B164">
        <v>100100</v>
      </c>
      <c r="C164">
        <v>24</v>
      </c>
      <c r="D164">
        <v>3</v>
      </c>
      <c r="E164">
        <v>3</v>
      </c>
      <c r="F164" s="2">
        <v>21490800</v>
      </c>
      <c r="G164" s="2">
        <v>24997950</v>
      </c>
      <c r="H164" s="2">
        <v>21490800</v>
      </c>
      <c r="I164" s="17">
        <v>0.19</v>
      </c>
      <c r="J164">
        <v>6.7422502999999995E-2</v>
      </c>
      <c r="K164" s="2">
        <f t="shared" si="154"/>
        <v>1448963.5274723999</v>
      </c>
      <c r="L164" s="2">
        <f t="shared" si="155"/>
        <v>4749610.5</v>
      </c>
      <c r="M164">
        <v>0.70644139387539595</v>
      </c>
      <c r="N164" s="17">
        <f>'input_cooling&amp;ventilation'!$D$5</f>
        <v>57.500092182043396</v>
      </c>
      <c r="O164" s="45">
        <f>'input_cooling&amp;ventilation'!$D$6</f>
        <v>19.328678831353667</v>
      </c>
      <c r="P164" s="45">
        <f>'input_cooling&amp;ventilation'!$C$5</f>
        <v>50.351688737400465</v>
      </c>
      <c r="Q164" s="45">
        <f>'input_cooling&amp;ventilation'!$C$6</f>
        <v>32.240814214248743</v>
      </c>
      <c r="R164">
        <v>17</v>
      </c>
      <c r="S164">
        <v>12</v>
      </c>
      <c r="T164">
        <v>14</v>
      </c>
      <c r="U164" s="2">
        <f t="shared" si="156"/>
        <v>2577019.1020408678</v>
      </c>
      <c r="V164" s="2">
        <f t="shared" si="157"/>
        <v>7944229.7267751172</v>
      </c>
      <c r="W164" s="2">
        <v>2493219.334055033</v>
      </c>
      <c r="X164" s="57">
        <f>IF($D164=3,(W164*(1+'input_cool&amp;vent_evolution'!M$11)),(W164*(1+'input_cool&amp;vent_evolution'!M$12)))</f>
        <v>2530461.3525904058</v>
      </c>
      <c r="Y164" s="57">
        <f>IF($D164=3,(X164*(1+'input_cool&amp;vent_evolution'!N$11)),(X164*(1+'input_cool&amp;vent_evolution'!N$12)))</f>
        <v>2565446.2126551047</v>
      </c>
      <c r="Z164" s="57">
        <f>IF($D164=3,(Y164*(1+'input_cool&amp;vent_evolution'!O$11)),(Y164*(1+'input_cool&amp;vent_evolution'!O$12)))</f>
        <v>2598696.6929227794</v>
      </c>
      <c r="AA164" s="57">
        <f>IF($D164=3,(Z164*(1+'input_cool&amp;vent_evolution'!P$11)),(Z164*(1+'input_cool&amp;vent_evolution'!P$12)))</f>
        <v>2635931.3543770639</v>
      </c>
      <c r="AB164" s="57">
        <f>IF($D164=3,(AA164*(1+'input_cool&amp;vent_evolution'!Q$11)),(AA164*(1+'input_cool&amp;vent_evolution'!Q$12)))</f>
        <v>2676797.0705043026</v>
      </c>
      <c r="AC164" s="57">
        <f>IF($D164=3,(AB164*(1+'input_cool&amp;vent_evolution'!R$11)),(AB164*(1+'input_cool&amp;vent_evolution'!R$12)))</f>
        <v>2719904.8706849543</v>
      </c>
      <c r="AD164" s="57">
        <f>IF($D164=3,(AC164*(1+'input_cool&amp;vent_evolution'!S$11)),(AC164*(1+'input_cool&amp;vent_evolution'!S$12)))</f>
        <v>2764560.3096108357</v>
      </c>
      <c r="AE164" s="57">
        <f>IF($D164=3,(AD164*(1+'input_cool&amp;vent_evolution'!T$11)),(AD164*(1+'input_cool&amp;vent_evolution'!T$12)))</f>
        <v>2810915.5230816705</v>
      </c>
      <c r="AF164" s="57">
        <f>IF($D164=3,(AE164*(1+'input_cool&amp;vent_evolution'!U$11)),(AE164*(1+'input_cool&amp;vent_evolution'!U$12)))</f>
        <v>2864049.5421281629</v>
      </c>
      <c r="AG164" s="57">
        <f>IF($D164=3,(AF164*(1+'input_cool&amp;vent_evolution'!V$11)),(AF164*(1+'input_cool&amp;vent_evolution'!V$12)))</f>
        <v>2917740.0841699084</v>
      </c>
      <c r="AH164" s="57">
        <f>IF($D164=3,(AG164*(1+'input_cool&amp;vent_evolution'!W$11)),(AG164*(1+'input_cool&amp;vent_evolution'!W$12)))</f>
        <v>2969866.3910088651</v>
      </c>
      <c r="AI164" s="57">
        <f>IF($D164=3,(AH164*(1+'input_cool&amp;vent_evolution'!X$11)),(AH164*(1+'input_cool&amp;vent_evolution'!X$12)))</f>
        <v>3023834.9400632316</v>
      </c>
      <c r="AJ164" s="57">
        <f>IF($D164=3,(AI164*(1+'input_cool&amp;vent_evolution'!Y$11)),(AI164*(1+'input_cool&amp;vent_evolution'!Y$12)))</f>
        <v>3079013.1430333084</v>
      </c>
      <c r="AK164" s="57">
        <f>IF($D164=3,(AJ164*(1+'input_cool&amp;vent_evolution'!Z$11)),(AJ164*(1+'input_cool&amp;vent_evolution'!Z$12)))</f>
        <v>3138112.5059346701</v>
      </c>
      <c r="AL164" s="57">
        <f>IF($D164=3,(AK164*(1+'input_cool&amp;vent_evolution'!AA$11)),(AK164*(1+'input_cool&amp;vent_evolution'!AA$12)))</f>
        <v>3197597.2600139533</v>
      </c>
      <c r="AM164" s="57">
        <f>IF($D164=3,(AL164*(1+'input_cool&amp;vent_evolution'!AB$11)),(AL164*(1+'input_cool&amp;vent_evolution'!AB$12)))</f>
        <v>3251000.7324762954</v>
      </c>
      <c r="AN164" s="57">
        <f>IF($D164=3,(AM164*(1+'input_cool&amp;vent_evolution'!AC$11)),(AM164*(1+'input_cool&amp;vent_evolution'!AC$12)))</f>
        <v>3304284.6100415527</v>
      </c>
      <c r="AO164" s="57">
        <f>IF($D164=3,(AN164*(1+'input_cool&amp;vent_evolution'!AD$11)),(AN164*(1+'input_cool&amp;vent_evolution'!AD$12)))</f>
        <v>3356936.0719962381</v>
      </c>
      <c r="AP164" s="57">
        <f>IF($D164=3,(AO164*(1+'input_cool&amp;vent_evolution'!AE$11)),(AO164*(1+'input_cool&amp;vent_evolution'!AE$12)))</f>
        <v>3408787.45839315</v>
      </c>
      <c r="AQ164" s="57">
        <f>IF($D164=3,(AP164*(1+'input_cool&amp;vent_evolution'!AF$11)),(AP164*(1+'input_cool&amp;vent_evolution'!AF$12)))</f>
        <v>3459520.2870893134</v>
      </c>
      <c r="AR164" s="57">
        <f>IF($D164=3,(AQ164*(1+'input_cool&amp;vent_evolution'!AG$11)),(AQ164*(1+'input_cool&amp;vent_evolution'!AG$12)))</f>
        <v>3509717.3304688795</v>
      </c>
      <c r="AS164" s="57">
        <f>IF($D164=3,(AR164*(1+'input_cool&amp;vent_evolution'!AH$11)),(AR164*(1+'input_cool&amp;vent_evolution'!AH$12)))</f>
        <v>3559094.6307815514</v>
      </c>
      <c r="AT164" s="57">
        <f>IF($D164=3,(AS164*(1+'input_cool&amp;vent_evolution'!AI$11)),(AS164*(1+'input_cool&amp;vent_evolution'!AI$12)))</f>
        <v>3607618.4726031851</v>
      </c>
      <c r="AU164" s="57">
        <f>IF($D164=3,(AT164*(1+'input_cool&amp;vent_evolution'!AJ$11)),(AT164*(1+'input_cool&amp;vent_evolution'!AJ$12)))</f>
        <v>3655257.7156485631</v>
      </c>
      <c r="AV164" s="57">
        <f>IF($D164=3,(AU164*(1+'input_cool&amp;vent_evolution'!AK$11)),(AU164*(1+'input_cool&amp;vent_evolution'!AK$12)))</f>
        <v>3702410.5401804294</v>
      </c>
      <c r="AW164" s="57">
        <f>IF($D164=3,(AV164*(1+'input_cool&amp;vent_evolution'!AL$11)),(AV164*(1+'input_cool&amp;vent_evolution'!AL$12)))</f>
        <v>3748229.6375366691</v>
      </c>
      <c r="AX164" s="57">
        <f>IF($D164=3,(AW164*(1+'input_cool&amp;vent_evolution'!AM$11)),(AW164*(1+'input_cool&amp;vent_evolution'!AM$12)))</f>
        <v>3793124.0710359323</v>
      </c>
      <c r="AY164" s="57">
        <f>IF($D164=3,(AX164*(1+'input_cool&amp;vent_evolution'!AN$11)),(AX164*(1+'input_cool&amp;vent_evolution'!AN$12)))</f>
        <v>3837079.9066951703</v>
      </c>
      <c r="AZ164" s="57">
        <f>IF($D164=3,(AY164*(1+'input_cool&amp;vent_evolution'!AO$11)),(AY164*(1+'input_cool&amp;vent_evolution'!AO$12)))</f>
        <v>3880097.5017063092</v>
      </c>
      <c r="BA164" s="57">
        <f>IF($D164=3,(AZ164*(1+'input_cool&amp;vent_evolution'!AP$11)),(AZ164*(1+'input_cool&amp;vent_evolution'!AP$12)))</f>
        <v>3922182.0071244882</v>
      </c>
      <c r="BB164" s="57">
        <f>IF($D164=3,(BA164*(1+'input_cool&amp;vent_evolution'!AQ$11)),(BA164*(1+'input_cool&amp;vent_evolution'!AQ$12)))</f>
        <v>3963341.8949694019</v>
      </c>
      <c r="BC164" s="57">
        <f>IF($D164=3,(BB164*(1+'input_cool&amp;vent_evolution'!AR$11)),(BB164*(1+'input_cool&amp;vent_evolution'!AR$12)))</f>
        <v>4003590.7523652855</v>
      </c>
      <c r="BD164" s="57">
        <f>IF($D164=3,(BC164*(1+'input_cool&amp;vent_evolution'!AS$11)),(BC164*(1+'input_cool&amp;vent_evolution'!AS$12)))</f>
        <v>4042947.0093818675</v>
      </c>
      <c r="BE164" s="57">
        <f>IF($D164=3,(BD164*(1+'input_cool&amp;vent_evolution'!AT$11)),(BD164*(1+'input_cool&amp;vent_evolution'!AT$12)))</f>
        <v>4081434.2638276685</v>
      </c>
      <c r="BF164" s="57">
        <f>IF($D164=3,(BE164*(1+'input_cool&amp;vent_evolution'!AU$11)),(BE164*(1+'input_cool&amp;vent_evolution'!AU$12)))</f>
        <v>4120287.9016941129</v>
      </c>
      <c r="BG164" s="57">
        <f>IF($D164=3,(BF164*(1+'input_cool&amp;vent_evolution'!AV$11)),(BF164*(1+'input_cool&amp;vent_evolution'!AV$12)))</f>
        <v>4159511.4108062699</v>
      </c>
      <c r="BH164" s="2">
        <f t="shared" si="230"/>
        <v>6334650.0817582505</v>
      </c>
      <c r="BI164" s="2">
        <f t="shared" si="158"/>
        <v>6429272.7860416491</v>
      </c>
      <c r="BJ164" s="2">
        <f t="shared" si="159"/>
        <v>6518160.6121715317</v>
      </c>
      <c r="BK164" s="2">
        <f t="shared" si="160"/>
        <v>6602641.8107043346</v>
      </c>
      <c r="BL164" s="2">
        <f t="shared" si="161"/>
        <v>6697245.8224749323</v>
      </c>
      <c r="BM164" s="2">
        <f t="shared" si="162"/>
        <v>6801075.4408605276</v>
      </c>
      <c r="BN164" s="2">
        <f t="shared" si="163"/>
        <v>6910601.6370554883</v>
      </c>
      <c r="BO164" s="2">
        <f t="shared" si="164"/>
        <v>7024059.9982910836</v>
      </c>
      <c r="BP164" s="2">
        <f t="shared" si="165"/>
        <v>7141837.0637871046</v>
      </c>
      <c r="BQ164" s="2">
        <f t="shared" si="166"/>
        <v>7276837.3878659243</v>
      </c>
      <c r="BR164" s="2">
        <f t="shared" si="167"/>
        <v>7413251.6984276921</v>
      </c>
      <c r="BS164" s="2">
        <f t="shared" si="168"/>
        <v>7545691.6764789224</v>
      </c>
      <c r="BT164" s="2">
        <f t="shared" si="169"/>
        <v>7682812.3336990764</v>
      </c>
      <c r="BU164" s="2">
        <f t="shared" si="170"/>
        <v>7823006.4205896091</v>
      </c>
      <c r="BV164" s="2">
        <f t="shared" si="171"/>
        <v>7973163.1993861552</v>
      </c>
      <c r="BW164" s="2">
        <f t="shared" si="172"/>
        <v>8124299.1612908142</v>
      </c>
      <c r="BX164" s="2">
        <f t="shared" si="173"/>
        <v>8259984.0994665259</v>
      </c>
      <c r="BY164" s="2">
        <f t="shared" si="174"/>
        <v>8395365.1767607499</v>
      </c>
      <c r="BZ164" s="2">
        <f t="shared" si="175"/>
        <v>8529139.4433165435</v>
      </c>
      <c r="CA164" s="2">
        <f t="shared" si="176"/>
        <v>8660880.9169173688</v>
      </c>
      <c r="CB164" s="2">
        <f t="shared" si="177"/>
        <v>8789780.4136677347</v>
      </c>
      <c r="CC164" s="2">
        <f t="shared" si="178"/>
        <v>8917318.6132176407</v>
      </c>
      <c r="CD164" s="2">
        <f t="shared" si="179"/>
        <v>9042774.0495646466</v>
      </c>
      <c r="CE164" s="2">
        <f t="shared" si="180"/>
        <v>9166061.0602035001</v>
      </c>
      <c r="CF164" s="2">
        <f t="shared" si="181"/>
        <v>9287100.5254163276</v>
      </c>
      <c r="CG164" s="2">
        <f t="shared" si="182"/>
        <v>9406904.122194197</v>
      </c>
      <c r="CH164" s="2">
        <f t="shared" si="183"/>
        <v>9523319.0500143375</v>
      </c>
      <c r="CI164" s="2">
        <f t="shared" si="184"/>
        <v>9637384.6370054577</v>
      </c>
      <c r="CJ164" s="2">
        <f t="shared" si="185"/>
        <v>9749065.4803830348</v>
      </c>
      <c r="CK164" s="2">
        <f t="shared" si="186"/>
        <v>9858362.4876828901</v>
      </c>
      <c r="CL164" s="2">
        <f t="shared" si="187"/>
        <v>9965288.7464546897</v>
      </c>
      <c r="CM164" s="2">
        <f t="shared" si="188"/>
        <v>10069865.781992866</v>
      </c>
      <c r="CN164" s="2">
        <f t="shared" si="189"/>
        <v>10172128.11579999</v>
      </c>
      <c r="CO164" s="2">
        <f t="shared" si="190"/>
        <v>10272122.574098334</v>
      </c>
      <c r="CP164" s="2">
        <f t="shared" si="191"/>
        <v>10369909.113048848</v>
      </c>
      <c r="CQ164" s="2">
        <f t="shared" si="192"/>
        <v>10468626.541124849</v>
      </c>
      <c r="CR164" s="2">
        <f>IF($D164=3,(W164*$P164*$M164*'input_cooling&amp;ventilation'!$D$3)*'input_cool&amp;vent_evolution'!M$11,(W164*$Q164*'input_cooling&amp;ventilation'!$D$3)*'input_cool&amp;vent_evolution'!M$12)</f>
        <v>1081566.1780143336</v>
      </c>
      <c r="CS164" s="2">
        <f>IF($D164=3,(X164*$P164*$M164*'input_cooling&amp;ventilation'!$D$3)*'input_cool&amp;vent_evolution'!N$11,(X164*$Q164*'input_cooling&amp;ventilation'!$D$3)*'input_cool&amp;vent_evolution'!N$12)</f>
        <v>1016014.7832106221</v>
      </c>
      <c r="CT164" s="2">
        <f>IF($D164=3,(Y164*$P164*$M164*'input_cooling&amp;ventilation'!$D$3)*'input_cool&amp;vent_evolution'!O$11,(Y164*$Q164*'input_cooling&amp;ventilation'!$D$3)*'input_cool&amp;vent_evolution'!O$12)</f>
        <v>965645.69469005044</v>
      </c>
      <c r="CU164" s="2">
        <f>IF($D164=3,(Z164*$P164*$M164*'input_cooling&amp;ventilation'!$D$3)*'input_cool&amp;vent_evolution'!P$11,(Z164*$Q164*'input_cooling&amp;ventilation'!$D$3)*'input_cool&amp;vent_evolution'!P$12)</f>
        <v>1081352.5169297014</v>
      </c>
      <c r="CV164" s="2">
        <f>IF($D164=3,(AA164*$P164*$M164*'input_cooling&amp;ventilation'!$D$3)*'input_cool&amp;vent_evolution'!Q$11,(AA164*$Q164*'input_cooling&amp;ventilation'!$D$3)*'input_cool&amp;vent_evolution'!Q$12)</f>
        <v>1186803.9956420693</v>
      </c>
      <c r="CW164" s="2">
        <f>IF($D164=3,(AB164*$P164*$M164*'input_cooling&amp;ventilation'!$D$3)*'input_cool&amp;vent_evolution'!R$11,(AB164*$Q164*'input_cooling&amp;ventilation'!$D$3)*'input_cool&amp;vent_evolution'!R$12)</f>
        <v>1251917.6059082118</v>
      </c>
      <c r="CX164" s="2">
        <f>IF($D164=3,(AC164*$P164*$M164*'input_cooling&amp;ventilation'!$D$3)*'input_cool&amp;vent_evolution'!S$11,(AC164*$Q164*'input_cooling&amp;ventilation'!$D$3)*'input_cool&amp;vent_evolution'!S$12)</f>
        <v>1296863.4436595833</v>
      </c>
      <c r="CY164" s="2">
        <f>IF($D164=3,(AD164*$P164*$M164*'input_cooling&amp;ventilation'!$D$3)*'input_cool&amp;vent_evolution'!T$11,(AD164*$Q164*'input_cooling&amp;ventilation'!$D$3)*'input_cool&amp;vent_evolution'!T$12)</f>
        <v>1346227.5418038708</v>
      </c>
      <c r="CZ164" s="2">
        <f>IF($D164=3,(AE164*$P164*$M164*'input_cooling&amp;ventilation'!$D$3)*'input_cool&amp;vent_evolution'!U$11,(AE164*$Q164*'input_cooling&amp;ventilation'!$D$3)*'input_cool&amp;vent_evolution'!U$12)</f>
        <v>1543094.6055749326</v>
      </c>
      <c r="DA164" s="2">
        <f>IF($D164=3,(AF164*$P164*$M164*'input_cooling&amp;ventilation'!$D$3)*'input_cool&amp;vent_evolution'!V$11,(AF164*$Q164*'input_cooling&amp;ventilation'!$D$3)*'input_cool&amp;vent_evolution'!V$12)</f>
        <v>1559256.899473723</v>
      </c>
      <c r="DB164" s="2">
        <f>IF($D164=3,(AG164*$P164*$M164*'input_cooling&amp;ventilation'!$D$3)*'input_cool&amp;vent_evolution'!W$11,(AG164*$Q164*'input_cooling&amp;ventilation'!$D$3)*'input_cool&amp;vent_evolution'!W$12)</f>
        <v>1513829.0747657595</v>
      </c>
      <c r="DC164" s="2">
        <f>IF($D164=3,(AH164*$P164*$M164*'input_cooling&amp;ventilation'!$D$3)*'input_cool&amp;vent_evolution'!X$11,(AH164*$Q164*'input_cooling&amp;ventilation'!$D$3)*'input_cool&amp;vent_evolution'!X$12)</f>
        <v>1567330.6557825035</v>
      </c>
      <c r="DD164" s="2">
        <f>IF($D164=3,(AI164*$P164*$M164*'input_cooling&amp;ventilation'!$D$3)*'input_cool&amp;vent_evolution'!Y$11,(AI164*$Q164*'input_cooling&amp;ventilation'!$D$3)*'input_cool&amp;vent_evolution'!Y$12)</f>
        <v>1602460.8880789131</v>
      </c>
      <c r="DE164" s="2">
        <f>IF($D164=3,(AJ164*$P164*$M164*'input_cooling&amp;ventilation'!$D$3)*'input_cool&amp;vent_evolution'!Z$11,(AJ164*$Q164*'input_cooling&amp;ventilation'!$D$3)*'input_cool&amp;vent_evolution'!Z$12)</f>
        <v>1716337.474983969</v>
      </c>
      <c r="DF164" s="2">
        <f>IF($D164=3,(AK164*$P164*$M164*'input_cooling&amp;ventilation'!$D$3)*'input_cool&amp;vent_evolution'!AA$11,(AK164*$Q164*'input_cooling&amp;ventilation'!$D$3)*'input_cool&amp;vent_evolution'!AA$12)</f>
        <v>1727529.8345750181</v>
      </c>
      <c r="DG164" s="2">
        <f>IF($D164=3,(AL164*$P164*$M164*'input_cooling&amp;ventilation'!$D$3)*'input_cool&amp;vent_evolution'!AB$11,(AL164*$Q164*'input_cooling&amp;ventilation'!$D$3)*'input_cool&amp;vent_evolution'!AB$12)</f>
        <v>1550919.9521215211</v>
      </c>
      <c r="DH164" s="2">
        <f>IF($D164=3,(AM164*$P164*$M164*'input_cooling&amp;ventilation'!$D$3)*'input_cool&amp;vent_evolution'!AC$11,(AM164*$Q164*'input_cooling&amp;ventilation'!$D$3)*'input_cool&amp;vent_evolution'!AC$12)</f>
        <v>1547446.730184657</v>
      </c>
      <c r="DI164" s="2">
        <f>IF($D164=3,(AN164*$P164*$M164*'input_cooling&amp;ventilation'!$D$3)*'input_cool&amp;vent_evolution'!AD$11,(AN164*$Q164*'input_cooling&amp;ventilation'!$D$3)*'input_cool&amp;vent_evolution'!AD$12)</f>
        <v>1529080.3966253516</v>
      </c>
      <c r="DJ164" s="2">
        <f>IF($D164=3,(AO164*$P164*$M164*'input_cooling&amp;ventilation'!$D$3)*'input_cool&amp;vent_evolution'!AE$11,(AO164*$Q164*'input_cooling&amp;ventilation'!$D$3)*'input_cool&amp;vent_evolution'!AE$12)</f>
        <v>1505844.9572701275</v>
      </c>
      <c r="DK164" s="2">
        <f>IF($D164=3,(AP164*$P164*$M164*'input_cooling&amp;ventilation'!$D$3)*'input_cool&amp;vent_evolution'!AF$11,(AP164*$Q164*'input_cooling&amp;ventilation'!$D$3)*'input_cool&amp;vent_evolution'!AF$12)</f>
        <v>1473360.3008292469</v>
      </c>
      <c r="DL164" s="2">
        <f>IF($D164=3,(AQ164*$P164*$M164*'input_cooling&amp;ventilation'!$D$3)*'input_cool&amp;vent_evolution'!AG$11,(AQ164*$Q164*'input_cooling&amp;ventilation'!$D$3)*'input_cool&amp;vent_evolution'!AG$12)</f>
        <v>1457800.2613926593</v>
      </c>
      <c r="DM164" s="2">
        <f>IF($D164=3,(AR164*$P164*$M164*'input_cooling&amp;ventilation'!$D$3)*'input_cool&amp;vent_evolution'!AH$11,(AR164*$Q164*'input_cooling&amp;ventilation'!$D$3)*'input_cool&amp;vent_evolution'!AH$12)</f>
        <v>1433993.6469640504</v>
      </c>
      <c r="DN164" s="2">
        <f>IF($D164=3,(AS164*$P164*$M164*'input_cooling&amp;ventilation'!$D$3)*'input_cool&amp;vent_evolution'!AI$11,(AS164*$Q164*'input_cooling&amp;ventilation'!$D$3)*'input_cool&amp;vent_evolution'!AI$12)</f>
        <v>1409207.8841469921</v>
      </c>
      <c r="DO164" s="2">
        <f>IF($D164=3,(AT164*$P164*$M164*'input_cooling&amp;ventilation'!$D$3)*'input_cool&amp;vent_evolution'!AJ$11,(AT164*$Q164*'input_cooling&amp;ventilation'!$D$3)*'input_cool&amp;vent_evolution'!AJ$12)</f>
        <v>1383517.7589836179</v>
      </c>
      <c r="DP164" s="2">
        <f>IF($D164=3,(AU164*$P164*$M164*'input_cooling&amp;ventilation'!$D$3)*'input_cool&amp;vent_evolution'!AK$11,(AU164*$Q164*'input_cooling&amp;ventilation'!$D$3)*'input_cool&amp;vent_evolution'!AK$12)</f>
        <v>1369391.408338191</v>
      </c>
      <c r="DQ164" s="2">
        <f>IF($D164=3,(AV164*$P164*$M164*'input_cooling&amp;ventilation'!$D$3)*'input_cool&amp;vent_evolution'!AL$11,(AV164*$Q164*'input_cooling&amp;ventilation'!$D$3)*'input_cool&amp;vent_evolution'!AL$12)</f>
        <v>1330657.8954786251</v>
      </c>
      <c r="DR164" s="2">
        <f>IF($D164=3,(AW164*$P164*$M164*'input_cooling&amp;ventilation'!$D$3)*'input_cool&amp;vent_evolution'!AM$11,(AW164*$Q164*'input_cooling&amp;ventilation'!$D$3)*'input_cool&amp;vent_evolution'!AM$12)</f>
        <v>1303804.2180178105</v>
      </c>
      <c r="DS164" s="2">
        <f>IF($D164=3,(AX164*$P164*$M164*'input_cooling&amp;ventilation'!$D$3)*'input_cool&amp;vent_evolution'!AN$11,(AX164*$Q164*'input_cooling&amp;ventilation'!$D$3)*'input_cool&amp;vent_evolution'!AN$12)</f>
        <v>1276545.8760038121</v>
      </c>
      <c r="DT164" s="2">
        <f>IF($D164=3,(AY164*$P164*$M164*'input_cooling&amp;ventilation'!$D$3)*'input_cool&amp;vent_evolution'!AO$11,(AY164*$Q164*'input_cooling&amp;ventilation'!$D$3)*'input_cool&amp;vent_evolution'!AO$12)</f>
        <v>1249297.9073992674</v>
      </c>
      <c r="DU164" s="2">
        <f>IF($D164=3,(AZ164*$P164*$M164*'input_cooling&amp;ventilation'!$D$3)*'input_cool&amp;vent_evolution'!AP$11,(AZ164*$Q164*'input_cooling&amp;ventilation'!$D$3)*'input_cool&amp;vent_evolution'!AP$12)</f>
        <v>1222199.5334525276</v>
      </c>
      <c r="DV164" s="2">
        <f>IF($D164=3,(BA164*$P164*$M164*'input_cooling&amp;ventilation'!$D$3)*'input_cool&amp;vent_evolution'!AQ$11,(BA164*$Q164*'input_cooling&amp;ventilation'!$D$3)*'input_cool&amp;vent_evolution'!AQ$12)</f>
        <v>1195347.2001427319</v>
      </c>
      <c r="DW164" s="2">
        <f>IF($D164=3,(BB164*$P164*$M164*'input_cooling&amp;ventilation'!$D$3)*'input_cool&amp;vent_evolution'!AR$11,(BB164*$Q164*'input_cooling&amp;ventilation'!$D$3)*'input_cool&amp;vent_evolution'!AR$12)</f>
        <v>1168889.4580663645</v>
      </c>
      <c r="DX164" s="2">
        <f>IF($D164=3,(BC164*$P164*$M164*'input_cooling&amp;ventilation'!$D$3)*'input_cool&amp;vent_evolution'!AS$11,(BC164*$Q164*'input_cooling&amp;ventilation'!$D$3)*'input_cool&amp;vent_evolution'!AS$12)</f>
        <v>1142966.9538976429</v>
      </c>
      <c r="DY164" s="2">
        <f>IF($D164=3,(BD164*$P164*$M164*'input_cooling&amp;ventilation'!$D$3)*'input_cool&amp;vent_evolution'!AT$11,(BD164*$Q164*'input_cooling&amp;ventilation'!$D$3)*'input_cool&amp;vent_evolution'!AT$12)</f>
        <v>1117729.7668136181</v>
      </c>
      <c r="DZ164" s="2">
        <f>IF($D164=3,(BE164*$P164*$M164*'input_cooling&amp;ventilation'!$D$3)*'input_cool&amp;vent_evolution'!AU$11,(BE164*$Q164*'input_cooling&amp;ventilation'!$D$3)*'input_cool&amp;vent_evolution'!AU$12)</f>
        <v>1128370.1115515467</v>
      </c>
      <c r="EA164" s="2">
        <f>IF($D164=3,(BF164*$P164*$M164*'input_cooling&amp;ventilation'!$D$3)*'input_cool&amp;vent_evolution'!AV$11,(BF164*$Q164*'input_cooling&amp;ventilation'!$D$3)*'input_cool&amp;vent_evolution'!AV$12)</f>
        <v>1139111.7481576032</v>
      </c>
      <c r="EB164">
        <v>0.6</v>
      </c>
      <c r="EC164" s="2">
        <f t="shared" si="193"/>
        <v>12894480</v>
      </c>
      <c r="ED164" s="2">
        <f>IF($D164=3,(EC164*(1+'input_cool&amp;vent_evolution'!M$10)),EC164*(1+'input_cool&amp;vent_evolution'!M$9))</f>
        <v>13169340.561925389</v>
      </c>
      <c r="EE164" s="2">
        <f>IF($D164=3,(ED164*(1+'input_cool&amp;vent_evolution'!N$10)),ED164*(1+'input_cool&amp;vent_evolution'!N$9))</f>
        <v>13444484.806890503</v>
      </c>
      <c r="EF164" s="2">
        <f>IF($D164=3,(EE164*(1+'input_cool&amp;vent_evolution'!O$10)),EE164*(1+'input_cool&amp;vent_evolution'!O$9))</f>
        <v>13719912.739855705</v>
      </c>
      <c r="EG164" s="2">
        <f>IF($D164=3,(EF164*(1+'input_cool&amp;vent_evolution'!P$10)),EF164*(1+'input_cool&amp;vent_evolution'!P$9))</f>
        <v>13980341.97206036</v>
      </c>
      <c r="EH164" s="2">
        <f>IF($D164=3,(EG164*(1+'input_cool&amp;vent_evolution'!Q$10)),EG164*(1+'input_cool&amp;vent_evolution'!Q$9))</f>
        <v>14241054.892816273</v>
      </c>
      <c r="EI164" s="2">
        <f>IF($D164=3,(EH164*(1+'input_cool&amp;vent_evolution'!R$10)),EH164*(1+'input_cool&amp;vent_evolution'!R$9))</f>
        <v>14445907.465755057</v>
      </c>
      <c r="EJ164" s="2">
        <f>IF($D164=3,(EI164*(1+'input_cool&amp;vent_evolution'!S$10)),EI164*(1+'input_cool&amp;vent_evolution'!S$9))</f>
        <v>14650884.536694478</v>
      </c>
      <c r="EK164" s="2">
        <f>IF($D164=3,(EJ164*(1+'input_cool&amp;vent_evolution'!T$10)),EJ164*(1+'input_cool&amp;vent_evolution'!T$9))</f>
        <v>14855986.104532246</v>
      </c>
      <c r="EL164" s="2">
        <f>IF($D164=3,(EK164*(1+'input_cool&amp;vent_evolution'!U$10)),EK164*(1+'input_cool&amp;vent_evolution'!U$9))</f>
        <v>15061212.160449825</v>
      </c>
      <c r="EM164" s="2">
        <f>IF($D164=3,(EL164*(1+'input_cool&amp;vent_evolution'!V$10)),EL164*(1+'input_cool&amp;vent_evolution'!V$9))</f>
        <v>15266562.712163424</v>
      </c>
      <c r="EN164" s="2">
        <f>IF($D164=3,(EM164*(1+'input_cool&amp;vent_evolution'!W$10)),EM164*(1+'input_cool&amp;vent_evolution'!W$9))</f>
        <v>15426270.839582292</v>
      </c>
      <c r="EO164" s="2">
        <f>IF($D164=3,(EN164*(1+'input_cool&amp;vent_evolution'!X$10)),EN164*(1+'input_cool&amp;vent_evolution'!X$9))</f>
        <v>15586083.159842806</v>
      </c>
      <c r="EP164" s="2">
        <f>IF($D164=3,(EO164*(1+'input_cool&amp;vent_evolution'!Y$10)),EO164*(1+'input_cool&amp;vent_evolution'!Y$9))</f>
        <v>15745999.679007666</v>
      </c>
      <c r="EQ164" s="2">
        <f>IF($D164=3,(EP164*(1+'input_cool&amp;vent_evolution'!Z$10)),EP164*(1+'input_cool&amp;vent_evolution'!Z$9))</f>
        <v>15906020.387156093</v>
      </c>
      <c r="ER164" s="2">
        <f>IF($D164=3,(EQ164*(1+'input_cool&amp;vent_evolution'!AA$10)),EQ164*(1+'input_cool&amp;vent_evolution'!AA$9))</f>
        <v>16066145.294208862</v>
      </c>
      <c r="ES164" s="2">
        <f>IF($D164=3,(ER164*(1+'input_cool&amp;vent_evolution'!AB$10)),ER164*(1+'input_cool&amp;vent_evolution'!AB$9))</f>
        <v>16177604.51896417</v>
      </c>
      <c r="ET164" s="2">
        <f>IF($D164=3,(ES164*(1+'input_cool&amp;vent_evolution'!AC$10)),ES164*(1+'input_cool&amp;vent_evolution'!AC$9))</f>
        <v>16289141.948977929</v>
      </c>
      <c r="EU164" s="2">
        <f>IF($D164=3,(ET164*(1+'input_cool&amp;vent_evolution'!AD$10)),ET164*(1+'input_cool&amp;vent_evolution'!AD$9))</f>
        <v>16400757.598029055</v>
      </c>
      <c r="EV164" s="2">
        <f>IF($D164=3,(EU164*(1+'input_cool&amp;vent_evolution'!AE$10)),EU164*(1+'input_cool&amp;vent_evolution'!AE$9))</f>
        <v>16512451.453440953</v>
      </c>
      <c r="EW164" s="2">
        <f>IF($D164=3,(EV164*(1+'input_cool&amp;vent_evolution'!AF$10)),EV164*(1+'input_cool&amp;vent_evolution'!AF$9))</f>
        <v>16624223.527339058</v>
      </c>
      <c r="EX164" s="2">
        <f>IF($D164=3,(EW164*(1+'input_cool&amp;vent_evolution'!AG$10)),EW164*(1+'input_cool&amp;vent_evolution'!AG$9))</f>
        <v>16694890.132988257</v>
      </c>
      <c r="EY164" s="2">
        <f>IF($D164=3,(EX164*(1+'input_cool&amp;vent_evolution'!AH$10)),EX164*(1+'input_cool&amp;vent_evolution'!AH$9))</f>
        <v>16765577.778488165</v>
      </c>
      <c r="EZ164" s="2">
        <f>IF($D164=3,(EY164*(1+'input_cool&amp;vent_evolution'!AI$10)),EY164*(1+'input_cool&amp;vent_evolution'!AI$9))</f>
        <v>16836286.467696879</v>
      </c>
      <c r="FA164" s="2">
        <f>IF($D164=3,(EZ164*(1+'input_cool&amp;vent_evolution'!AJ$10)),EZ164*(1+'input_cool&amp;vent_evolution'!AJ$9))</f>
        <v>16907016.19620515</v>
      </c>
      <c r="FB164" s="2">
        <f>IF($D164=3,(FA164*(1+'input_cool&amp;vent_evolution'!AK$10)),FA164*(1+'input_cool&amp;vent_evolution'!AK$9))</f>
        <v>16977766.954643294</v>
      </c>
      <c r="FC164" s="2">
        <f>IF($D164=3,(FB164*(1+'input_cool&amp;vent_evolution'!AL$10)),FB164*(1+'input_cool&amp;vent_evolution'!AL$9))</f>
        <v>17048538.763404127</v>
      </c>
      <c r="FD164" s="2">
        <f>IF($D164=3,(FC164*(1+'input_cool&amp;vent_evolution'!AM$10)),FC164*(1+'input_cool&amp;vent_evolution'!AM$9))</f>
        <v>17119331.605401769</v>
      </c>
      <c r="FE164" s="2">
        <f>IF($D164=3,(FD164*(1+'input_cool&amp;vent_evolution'!AN$10)),FD164*(1+'input_cool&amp;vent_evolution'!AN$9))</f>
        <v>17190145.491108228</v>
      </c>
      <c r="FF164" s="2">
        <f>IF($D164=3,(FE164*(1+'input_cool&amp;vent_evolution'!AO$10)),FE164*(1+'input_cool&amp;vent_evolution'!AO$9))</f>
        <v>17260980.41390961</v>
      </c>
      <c r="FG164" s="2">
        <f>IF($D164=3,(FF164*(1+'input_cool&amp;vent_evolution'!AP$10)),FF164*(1+'input_cool&amp;vent_evolution'!AP$9))</f>
        <v>17331836.378215164</v>
      </c>
      <c r="FH164" s="2">
        <f>IF($D164=3,(FG164*(1+'input_cool&amp;vent_evolution'!AQ$10)),FG164*(1+'input_cool&amp;vent_evolution'!AQ$9))</f>
        <v>17402713.377411019</v>
      </c>
      <c r="FI164" s="2">
        <f>IF($D164=3,(FH164*(1+'input_cool&amp;vent_evolution'!AR$10)),FH164*(1+'input_cool&amp;vent_evolution'!AR$9))</f>
        <v>17473611.419213358</v>
      </c>
      <c r="FJ164" s="2">
        <f>IF($D164=3,(FI164*(1+'input_cool&amp;vent_evolution'!AS$10)),FI164*(1+'input_cool&amp;vent_evolution'!AS$9))</f>
        <v>17544530.498661783</v>
      </c>
      <c r="FK164" s="2">
        <f>IF($D164=3,(FJ164*(1+'input_cool&amp;vent_evolution'!AT$10)),FJ164*(1+'input_cool&amp;vent_evolution'!AT$9))</f>
        <v>17615470.622370146</v>
      </c>
      <c r="FL164" s="2">
        <f>IF($D164=3,(FK164*(1+'input_cool&amp;vent_evolution'!AU$10)),FK164*(1+'input_cool&amp;vent_evolution'!AU$9))</f>
        <v>17686697.587675788</v>
      </c>
      <c r="FM164" s="2">
        <f t="shared" si="194"/>
        <v>30810559.947812628</v>
      </c>
      <c r="FN164" s="2">
        <f t="shared" si="195"/>
        <v>31467322.207360245</v>
      </c>
      <c r="FO164" s="2">
        <f t="shared" si="196"/>
        <v>32124762.309930753</v>
      </c>
      <c r="FP164" s="2">
        <f t="shared" si="197"/>
        <v>32782880.267376613</v>
      </c>
      <c r="FQ164" s="2">
        <f t="shared" si="198"/>
        <v>33405159.759919491</v>
      </c>
      <c r="FR164" s="2">
        <f t="shared" si="199"/>
        <v>34028117.108654723</v>
      </c>
      <c r="FS164" s="2">
        <f t="shared" si="200"/>
        <v>34517599.62202432</v>
      </c>
      <c r="FT164" s="2">
        <f t="shared" si="201"/>
        <v>35007379.61564222</v>
      </c>
      <c r="FU164" s="2">
        <f t="shared" si="202"/>
        <v>35497457.086874545</v>
      </c>
      <c r="FV164" s="2">
        <f t="shared" si="203"/>
        <v>35987832.01464998</v>
      </c>
      <c r="FW164" s="2">
        <f t="shared" si="204"/>
        <v>36478504.417405903</v>
      </c>
      <c r="FX164" s="2">
        <f t="shared" si="205"/>
        <v>36860117.079102375</v>
      </c>
      <c r="FY164" s="2">
        <f t="shared" si="206"/>
        <v>37241978.703129523</v>
      </c>
      <c r="FZ164" s="2">
        <f t="shared" si="207"/>
        <v>37624089.303973794</v>
      </c>
      <c r="GA164" s="2">
        <f t="shared" si="208"/>
        <v>38006448.857930109</v>
      </c>
      <c r="GB164" s="2">
        <f t="shared" si="209"/>
        <v>38389057.388703525</v>
      </c>
      <c r="GC164" s="2">
        <f t="shared" si="210"/>
        <v>38655382.290991962</v>
      </c>
      <c r="GD164" s="2">
        <f t="shared" si="211"/>
        <v>38921894.05989337</v>
      </c>
      <c r="GE164" s="2">
        <f t="shared" si="212"/>
        <v>39188592.728331625</v>
      </c>
      <c r="GF164" s="2">
        <f t="shared" si="213"/>
        <v>39455478.266016789</v>
      </c>
      <c r="GG164" s="2">
        <f t="shared" si="214"/>
        <v>39722550.701921836</v>
      </c>
      <c r="GH164" s="2">
        <f t="shared" si="215"/>
        <v>39891404.17175258</v>
      </c>
      <c r="GI164" s="2">
        <f t="shared" si="216"/>
        <v>40060307.915001214</v>
      </c>
      <c r="GJ164" s="2">
        <f t="shared" si="217"/>
        <v>40229261.94088643</v>
      </c>
      <c r="GK164" s="2">
        <f t="shared" si="218"/>
        <v>40398266.238872588</v>
      </c>
      <c r="GL164" s="2">
        <f t="shared" si="219"/>
        <v>40567320.786571421</v>
      </c>
      <c r="GM164" s="2">
        <f t="shared" si="220"/>
        <v>40736425.632710285</v>
      </c>
      <c r="GN164" s="2">
        <f t="shared" si="221"/>
        <v>40905580.736463554</v>
      </c>
      <c r="GO164" s="2">
        <f t="shared" si="222"/>
        <v>41074786.122853421</v>
      </c>
      <c r="GP164" s="2">
        <f t="shared" si="223"/>
        <v>41244041.776076399</v>
      </c>
      <c r="GQ164" s="2">
        <f t="shared" si="224"/>
        <v>41413347.706668116</v>
      </c>
      <c r="GR164" s="2">
        <f t="shared" si="225"/>
        <v>41582703.898825146</v>
      </c>
      <c r="GS164" s="2">
        <f t="shared" si="226"/>
        <v>41752110.37098483</v>
      </c>
      <c r="GT164" s="2">
        <f t="shared" si="227"/>
        <v>41921567.111294582</v>
      </c>
      <c r="GU164" s="2">
        <f t="shared" si="228"/>
        <v>42091074.135557815</v>
      </c>
      <c r="GV164" s="2">
        <f t="shared" si="229"/>
        <v>42261266.550021231</v>
      </c>
      <c r="GW164" s="2">
        <f>IF($D164=3,($N164*$M164*EC164*'input_cooling&amp;ventilation'!$D$3)*'input_cool&amp;vent_evolution'!M$11,($O164*$M164*EC164*'input_cooling&amp;ventilation'!$D$3)*'input_cool&amp;vent_evolution'!M$10)</f>
        <v>6387794.6272537746</v>
      </c>
      <c r="GX164" s="2">
        <f>IF($D164=3,($N164*$M164*ED164*'input_cooling&amp;ventilation'!$D$3)*'input_cool&amp;vent_evolution'!N$11,($O164*$M164*ED164*'input_cooling&amp;ventilation'!$D$3)*'input_cool&amp;vent_evolution'!N$10)</f>
        <v>6038357.8522109287</v>
      </c>
      <c r="GY164" s="2">
        <f>IF($D164=3,($N164*$M164*EE164*'input_cooling&amp;ventilation'!$D$3)*'input_cool&amp;vent_evolution'!O$11,($O164*$M164*EE164*'input_cooling&amp;ventilation'!$D$3)*'input_cool&amp;vent_evolution'!O$10)</f>
        <v>5779011.5129937036</v>
      </c>
      <c r="GZ164" s="2">
        <f>IF($D164=3,($N164*$M164*EF164*'input_cooling&amp;ventilation'!$D$3)*'input_cool&amp;vent_evolution'!P$11,($O164*$M164*EF164*'input_cooling&amp;ventilation'!$D$3)*'input_cool&amp;vent_evolution'!P$10)</f>
        <v>6519548.9580033654</v>
      </c>
      <c r="HA164" s="2">
        <f>IF($D164=3,($N164*$M164*EG164*'input_cooling&amp;ventilation'!$D$3)*'input_cool&amp;vent_evolution'!Q$11,($O164*$M164*EG164*'input_cooling&amp;ventilation'!$D$3)*'input_cool&amp;vent_evolution'!Q$10)</f>
        <v>7188151.1145813651</v>
      </c>
      <c r="HB164" s="2">
        <f>IF($D164=3,($N164*$M164*EH164*'input_cooling&amp;ventilation'!$D$3)*'input_cool&amp;vent_evolution'!R$11,($O164*$M164*EH164*'input_cooling&amp;ventilation'!$D$3)*'input_cool&amp;vent_evolution'!R$10)</f>
        <v>7606011.1760406606</v>
      </c>
      <c r="HC164" s="2">
        <f>IF($D164=3,($N164*$M164*EI164*'input_cooling&amp;ventilation'!$D$3)*'input_cool&amp;vent_evolution'!S$11,($O164*$M164*EI164*'input_cooling&amp;ventilation'!$D$3)*'input_cool&amp;vent_evolution'!S$10)</f>
        <v>7865744.9905355135</v>
      </c>
      <c r="HD164" s="2">
        <f>IF($D164=3,($N164*$M164*EJ164*'input_cooling&amp;ventilation'!$D$3)*'input_cool&amp;vent_evolution'!T$11,($O164*$M164*EJ164*'input_cooling&amp;ventilation'!$D$3)*'input_cool&amp;vent_evolution'!T$10)</f>
        <v>8147244.4760199487</v>
      </c>
      <c r="HE164" s="2">
        <f>IF($D164=3,($N164*$M164*EK164*'input_cooling&amp;ventilation'!$D$3)*'input_cool&amp;vent_evolution'!U$11,($O164*$M164*EK164*'input_cooling&amp;ventilation'!$D$3)*'input_cool&amp;vent_evolution'!U$10)</f>
        <v>9313238.905816732</v>
      </c>
      <c r="HF164" s="2">
        <f>IF($D164=3,($N164*$M164*EL164*'input_cooling&amp;ventilation'!$D$3)*'input_cool&amp;vent_evolution'!V$11,($O164*$M164*EL164*'input_cooling&amp;ventilation'!$D$3)*'input_cool&amp;vent_evolution'!V$10)</f>
        <v>9363788.0458867848</v>
      </c>
      <c r="HG164" s="2">
        <f>IF($D164=3,($N164*$M164*EM164*'input_cooling&amp;ventilation'!$D$3)*'input_cool&amp;vent_evolution'!W$11,($O164*$M164*EM164*'input_cooling&amp;ventilation'!$D$3)*'input_cool&amp;vent_evolution'!W$10)</f>
        <v>9045363.1284442544</v>
      </c>
      <c r="HH164" s="2">
        <f>IF($D164=3,($N164*$M164*EN164*'input_cooling&amp;ventilation'!$D$3)*'input_cool&amp;vent_evolution'!X$11,($O164*$M164*EN164*'input_cooling&amp;ventilation'!$D$3)*'input_cool&amp;vent_evolution'!X$10)</f>
        <v>9296921.5997993182</v>
      </c>
      <c r="HI164" s="2">
        <f>IF($D164=3,($N164*$M164*EO164*'input_cooling&amp;ventilation'!$D$3)*'input_cool&amp;vent_evolution'!Y$11,($O164*$M164*EO164*'input_cooling&amp;ventilation'!$D$3)*'input_cool&amp;vent_evolution'!Y$10)</f>
        <v>9432370.3953274768</v>
      </c>
      <c r="HJ164" s="2">
        <f>IF($D164=3,($N164*$M164*EP164*'input_cooling&amp;ventilation'!$D$3)*'input_cool&amp;vent_evolution'!Z$11,($O164*$M164*EP164*'input_cooling&amp;ventilation'!$D$3)*'input_cool&amp;vent_evolution'!Z$10)</f>
        <v>10023418.896658063</v>
      </c>
      <c r="HK164" s="2">
        <f>IF($D164=3,($N164*$M164*EQ164*'input_cooling&amp;ventilation'!$D$3)*'input_cool&amp;vent_evolution'!AA$11,($O164*$M164*EQ164*'input_cooling&amp;ventilation'!$D$3)*'input_cool&amp;vent_evolution'!AA$10)</f>
        <v>9999380.2005299777</v>
      </c>
      <c r="HL164" s="2">
        <f>IF($D164=3,($N164*$M164*ER164*'input_cooling&amp;ventilation'!$D$3)*'input_cool&amp;vent_evolution'!AB$11,($O164*$M164*ER164*'input_cooling&amp;ventilation'!$D$3)*'input_cool&amp;vent_evolution'!AB$10)</f>
        <v>8898807.4602725729</v>
      </c>
      <c r="HM164" s="2">
        <f>IF($D164=3,($N164*$M164*ES164*'input_cooling&amp;ventilation'!$D$3)*'input_cool&amp;vent_evolution'!AC$11,($O164*$M164*ES164*'input_cooling&amp;ventilation'!$D$3)*'input_cool&amp;vent_evolution'!AC$10)</f>
        <v>8793613.1212203801</v>
      </c>
      <c r="HN164" s="2">
        <f>IF($D164=3,($N164*$M164*ET164*'input_cooling&amp;ventilation'!$D$3)*'input_cool&amp;vent_evolution'!AD$11,($O164*$M164*ET164*'input_cooling&amp;ventilation'!$D$3)*'input_cool&amp;vent_evolution'!AD$10)</f>
        <v>8608065.8554600775</v>
      </c>
      <c r="HO164" s="2">
        <f>IF($D164=3,($N164*$M164*EU164*'input_cooling&amp;ventilation'!$D$3)*'input_cool&amp;vent_evolution'!AE$11,($O164*$M164*EU164*'input_cooling&amp;ventilation'!$D$3)*'input_cool&amp;vent_evolution'!AE$10)</f>
        <v>8401476.1335800812</v>
      </c>
      <c r="HP164" s="2">
        <f>IF($D164=3,($N164*$M164*EV164*'input_cooling&amp;ventilation'!$D$3)*'input_cool&amp;vent_evolution'!AF$11,($O164*$M164*EV164*'input_cooling&amp;ventilation'!$D$3)*'input_cool&amp;vent_evolution'!AF$10)</f>
        <v>8150328.1416881867</v>
      </c>
      <c r="HQ164" s="2">
        <f>IF($D164=3,($N164*$M164*EW164*'input_cooling&amp;ventilation'!$D$3)*'input_cool&amp;vent_evolution'!AG$11,($O164*$M164*EW164*'input_cooling&amp;ventilation'!$D$3)*'input_cool&amp;vent_evolution'!AG$10)</f>
        <v>7999779.4127307357</v>
      </c>
      <c r="HR164" s="2">
        <f>IF($D164=3,($N164*$M164*EX164*'input_cooling&amp;ventilation'!$D$3)*'input_cool&amp;vent_evolution'!AH$11,($O164*$M164*EX164*'input_cooling&amp;ventilation'!$D$3)*'input_cool&amp;vent_evolution'!AH$10)</f>
        <v>7789564.0474066455</v>
      </c>
      <c r="HS164" s="2">
        <f>IF($D164=3,($N164*$M164*EY164*'input_cooling&amp;ventilation'!$D$3)*'input_cool&amp;vent_evolution'!AI$11,($O164*$M164*EY164*'input_cooling&amp;ventilation'!$D$3)*'input_cool&amp;vent_evolution'!AI$10)</f>
        <v>7580686.7969758641</v>
      </c>
      <c r="HT164" s="2">
        <f>IF($D164=3,($N164*$M164*EZ164*'input_cooling&amp;ventilation'!$D$3)*'input_cool&amp;vent_evolution'!AJ$11,($O164*$M164*EZ164*'input_cooling&amp;ventilation'!$D$3)*'input_cool&amp;vent_evolution'!AJ$10)</f>
        <v>7373351.5825992702</v>
      </c>
      <c r="HU164" s="2">
        <f>IF($D164=3,($N164*$M164*FA164*'input_cooling&amp;ventilation'!$D$3)*'input_cool&amp;vent_evolution'!AK$11,($O164*$M164*FA164*'input_cooling&amp;ventilation'!$D$3)*'input_cool&amp;vent_evolution'!AK$10)</f>
        <v>7233209.8493098253</v>
      </c>
      <c r="HV164" s="2">
        <f>IF($D164=3,($N164*$M164*FB164*'input_cooling&amp;ventilation'!$D$3)*'input_cool&amp;vent_evolution'!AL$11,($O164*$M164*FB164*'input_cooling&amp;ventilation'!$D$3)*'input_cool&amp;vent_evolution'!AL$10)</f>
        <v>6968140.6719361404</v>
      </c>
      <c r="HW164" s="2">
        <f>IF($D164=3,($N164*$M164*FC164*'input_cooling&amp;ventilation'!$D$3)*'input_cool&amp;vent_evolution'!AM$11,($O164*$M164*FC164*'input_cooling&amp;ventilation'!$D$3)*'input_cool&amp;vent_evolution'!AM$10)</f>
        <v>6772170.0198320905</v>
      </c>
      <c r="HX164" s="2">
        <f>IF($D164=3,($N164*$M164*FD164*'input_cooling&amp;ventilation'!$D$3)*'input_cool&amp;vent_evolution'!AN$11,($O164*$M164*FD164*'input_cooling&amp;ventilation'!$D$3)*'input_cool&amp;vent_evolution'!AN$10)</f>
        <v>6579315.0479322104</v>
      </c>
      <c r="HY164" s="2">
        <f>IF($D164=3,($N164*$M164*FE164*'input_cooling&amp;ventilation'!$D$3)*'input_cool&amp;vent_evolution'!AO$11,($O164*$M164*FE164*'input_cooling&amp;ventilation'!$D$3)*'input_cool&amp;vent_evolution'!AO$10)</f>
        <v>6391447.436005434</v>
      </c>
      <c r="HZ164" s="2">
        <f>IF($D164=3,($N164*$M164*FF164*'input_cooling&amp;ventilation'!$D$3)*'input_cool&amp;vent_evolution'!AP$11,($O164*$M164*FF164*'input_cooling&amp;ventilation'!$D$3)*'input_cool&amp;vent_evolution'!AP$10)</f>
        <v>6208968.1841885354</v>
      </c>
      <c r="IA164" s="2">
        <f>IF($D164=3,($N164*$M164*FG164*'input_cooling&amp;ventilation'!$D$3)*'input_cool&amp;vent_evolution'!AQ$11,($O164*$M164*FG164*'input_cooling&amp;ventilation'!$D$3)*'input_cool&amp;vent_evolution'!AQ$10)</f>
        <v>6032056.5738344993</v>
      </c>
      <c r="IB164" s="2">
        <f>IF($D164=3,($N164*$M164*FH164*'input_cooling&amp;ventilation'!$D$3)*'input_cool&amp;vent_evolution'!AR$11,($O164*$M164*FH164*'input_cooling&amp;ventilation'!$D$3)*'input_cool&amp;vent_evolution'!AR$10)</f>
        <v>5861157.2226466723</v>
      </c>
      <c r="IC164" s="2">
        <f>IF($D164=3,($N164*$M164*FI164*'input_cooling&amp;ventilation'!$D$3)*'input_cool&amp;vent_evolution'!AS$11,($O164*$M164*FI164*'input_cooling&amp;ventilation'!$D$3)*'input_cool&amp;vent_evolution'!AS$10)</f>
        <v>5696671.417976954</v>
      </c>
      <c r="ID164" s="2">
        <f>IF($D164=3,($N164*$M164*FJ164*'input_cooling&amp;ventilation'!$D$3)*'input_cool&amp;vent_evolution'!AT$11,($O164*$M164*FJ164*'input_cooling&amp;ventilation'!$D$3)*'input_cool&amp;vent_evolution'!AT$10)</f>
        <v>5539046.5977489129</v>
      </c>
      <c r="IE164" s="2">
        <f>IF($D164=3,($N164*$M164*FK164*'input_cooling&amp;ventilation'!$D$3)*'input_cool&amp;vent_evolution'!AU$11,($O164*$M164*FK164*'input_cooling&amp;ventilation'!$D$3)*'input_cool&amp;vent_evolution'!AU$10)</f>
        <v>5561443.3584317164</v>
      </c>
      <c r="IF164" s="2">
        <f>IF($D164=3,($N164*$M164*FL164*'input_cooling&amp;ventilation'!$D$3)*'input_cool&amp;vent_evolution'!AV$11,($O164*$M164*FL164*'input_cooling&amp;ventilation'!$D$3)*'input_cool&amp;vent_evolution'!AV$10)</f>
        <v>5583930.6789031485</v>
      </c>
    </row>
    <row r="165" spans="1:240" x14ac:dyDescent="0.25">
      <c r="A165">
        <v>163</v>
      </c>
      <c r="B165">
        <v>100100</v>
      </c>
      <c r="C165">
        <v>24</v>
      </c>
      <c r="D165">
        <v>3</v>
      </c>
      <c r="E165">
        <v>4</v>
      </c>
      <c r="F165" s="2">
        <v>2448423.7392115402</v>
      </c>
      <c r="G165" s="2">
        <v>2663326.4177573598</v>
      </c>
      <c r="H165" s="2">
        <v>2448423.7392115402</v>
      </c>
      <c r="I165" s="17">
        <v>0.76</v>
      </c>
      <c r="J165">
        <v>0.27069136799999999</v>
      </c>
      <c r="K165" s="2">
        <f t="shared" si="154"/>
        <v>662767.17141084699</v>
      </c>
      <c r="L165" s="2">
        <f t="shared" si="155"/>
        <v>2024128.0774955936</v>
      </c>
      <c r="M165">
        <v>0.70644139387539595</v>
      </c>
      <c r="N165" s="17">
        <f>'input_cooling&amp;ventilation'!$D$5</f>
        <v>57.500092182043396</v>
      </c>
      <c r="O165" s="45">
        <f>'input_cooling&amp;ventilation'!$D$6</f>
        <v>19.328678831353667</v>
      </c>
      <c r="P165" s="45">
        <f>'input_cooling&amp;ventilation'!$C$5</f>
        <v>50.351688737400465</v>
      </c>
      <c r="Q165" s="45">
        <f>'input_cooling&amp;ventilation'!$C$6</f>
        <v>32.240814214248743</v>
      </c>
      <c r="R165">
        <v>17</v>
      </c>
      <c r="S165">
        <v>12</v>
      </c>
      <c r="T165">
        <v>14</v>
      </c>
      <c r="U165" s="2">
        <f t="shared" si="156"/>
        <v>1178748.5527056376</v>
      </c>
      <c r="V165" s="2">
        <f t="shared" si="157"/>
        <v>3385569.920742061</v>
      </c>
      <c r="W165" s="2">
        <v>1140417.887965068</v>
      </c>
      <c r="X165" s="57">
        <f>IF($D165=3,(W165*(1+'input_cool&amp;vent_evolution'!M$11)),(W165*(1+'input_cool&amp;vent_evolution'!M$12)))</f>
        <v>1157452.6764979281</v>
      </c>
      <c r="Y165" s="57">
        <f>IF($D165=3,(X165*(1+'input_cool&amp;vent_evolution'!N$11)),(X165*(1+'input_cool&amp;vent_evolution'!N$12)))</f>
        <v>1173455.0232151933</v>
      </c>
      <c r="Z165" s="57">
        <f>IF($D165=3,(Y165*(1+'input_cool&amp;vent_evolution'!O$11)),(Y165*(1+'input_cool&amp;vent_evolution'!O$12)))</f>
        <v>1188664.0511425568</v>
      </c>
      <c r="AA165" s="57">
        <f>IF($D165=3,(Z165*(1+'input_cool&amp;vent_evolution'!P$11)),(Z165*(1+'input_cool&amp;vent_evolution'!P$12)))</f>
        <v>1205695.4744893855</v>
      </c>
      <c r="AB165" s="57">
        <f>IF($D165=3,(AA165*(1+'input_cool&amp;vent_evolution'!Q$11)),(AA165*(1+'input_cool&amp;vent_evolution'!Q$12)))</f>
        <v>1224387.7704456374</v>
      </c>
      <c r="AC165" s="57">
        <f>IF($D165=3,(AB165*(1+'input_cool&amp;vent_evolution'!R$11)),(AB165*(1+'input_cool&amp;vent_evolution'!R$12)))</f>
        <v>1244105.6130619477</v>
      </c>
      <c r="AD165" s="57">
        <f>IF($D165=3,(AC165*(1+'input_cool&amp;vent_evolution'!S$11)),(AC165*(1+'input_cool&amp;vent_evolution'!S$12)))</f>
        <v>1264531.3576606708</v>
      </c>
      <c r="AE165" s="57">
        <f>IF($D165=3,(AD165*(1+'input_cool&amp;vent_evolution'!T$11)),(AD165*(1+'input_cool&amp;vent_evolution'!T$12)))</f>
        <v>1285734.592338223</v>
      </c>
      <c r="AF165" s="57">
        <f>IF($D165=3,(AE165*(1+'input_cool&amp;vent_evolution'!U$11)),(AE165*(1+'input_cool&amp;vent_evolution'!U$12)))</f>
        <v>1310038.5053363398</v>
      </c>
      <c r="AG165" s="57">
        <f>IF($D165=3,(AF165*(1+'input_cool&amp;vent_evolution'!V$11)),(AF165*(1+'input_cool&amp;vent_evolution'!V$12)))</f>
        <v>1334596.9762749402</v>
      </c>
      <c r="AH165" s="57">
        <f>IF($D165=3,(AG165*(1+'input_cool&amp;vent_evolution'!W$11)),(AG165*(1+'input_cool&amp;vent_evolution'!W$12)))</f>
        <v>1358439.9538825371</v>
      </c>
      <c r="AI165" s="57">
        <f>IF($D165=3,(AH165*(1+'input_cool&amp;vent_evolution'!X$11)),(AH165*(1+'input_cool&amp;vent_evolution'!X$12)))</f>
        <v>1383125.5873879611</v>
      </c>
      <c r="AJ165" s="57">
        <f>IF($D165=3,(AI165*(1+'input_cool&amp;vent_evolution'!Y$11)),(AI165*(1+'input_cool&amp;vent_evolution'!Y$12)))</f>
        <v>1408364.5259896838</v>
      </c>
      <c r="AK165" s="57">
        <f>IF($D165=3,(AJ165*(1+'input_cool&amp;vent_evolution'!Z$11)),(AJ165*(1+'input_cool&amp;vent_evolution'!Z$12)))</f>
        <v>1435397.0335992067</v>
      </c>
      <c r="AL165" s="57">
        <f>IF($D165=3,(AK165*(1+'input_cool&amp;vent_evolution'!AA$11)),(AK165*(1+'input_cool&amp;vent_evolution'!AA$12)))</f>
        <v>1462605.8221268028</v>
      </c>
      <c r="AM165" s="57">
        <f>IF($D165=3,(AL165*(1+'input_cool&amp;vent_evolution'!AB$11)),(AL165*(1+'input_cool&amp;vent_evolution'!AB$12)))</f>
        <v>1487032.9852101454</v>
      </c>
      <c r="AN165" s="57">
        <f>IF($D165=3,(AM165*(1+'input_cool&amp;vent_evolution'!AC$11)),(AM165*(1+'input_cool&amp;vent_evolution'!AC$12)))</f>
        <v>1511405.4446586806</v>
      </c>
      <c r="AO165" s="57">
        <f>IF($D165=3,(AN165*(1+'input_cool&amp;vent_evolution'!AD$11)),(AN165*(1+'input_cool&amp;vent_evolution'!AD$12)))</f>
        <v>1535488.6322950358</v>
      </c>
      <c r="AP165" s="57">
        <f>IF($D165=3,(AO165*(1+'input_cool&amp;vent_evolution'!AE$11)),(AO165*(1+'input_cool&amp;vent_evolution'!AE$12)))</f>
        <v>1559205.8591571636</v>
      </c>
      <c r="AQ165" s="57">
        <f>IF($D165=3,(AP165*(1+'input_cool&amp;vent_evolution'!AF$11)),(AP165*(1+'input_cool&amp;vent_evolution'!AF$12)))</f>
        <v>1582411.4490392511</v>
      </c>
      <c r="AR165" s="57">
        <f>IF($D165=3,(AQ165*(1+'input_cool&amp;vent_evolution'!AG$11)),(AQ165*(1+'input_cool&amp;vent_evolution'!AG$12)))</f>
        <v>1605371.9665561395</v>
      </c>
      <c r="AS165" s="57">
        <f>IF($D165=3,(AR165*(1+'input_cool&amp;vent_evolution'!AH$11)),(AR165*(1+'input_cool&amp;vent_evolution'!AH$12)))</f>
        <v>1627957.5272273738</v>
      </c>
      <c r="AT165" s="57">
        <f>IF($D165=3,(AS165*(1+'input_cool&amp;vent_evolution'!AI$11)),(AS165*(1+'input_cool&amp;vent_evolution'!AI$12)))</f>
        <v>1650152.7093560861</v>
      </c>
      <c r="AU165" s="57">
        <f>IF($D165=3,(AT165*(1+'input_cool&amp;vent_evolution'!AJ$11)),(AT165*(1+'input_cool&amp;vent_evolution'!AJ$12)))</f>
        <v>1671943.269133955</v>
      </c>
      <c r="AV165" s="57">
        <f>IF($D165=3,(AU165*(1+'input_cool&amp;vent_evolution'!AK$11)),(AU165*(1+'input_cool&amp;vent_evolution'!AK$12)))</f>
        <v>1693511.3373057828</v>
      </c>
      <c r="AW165" s="57">
        <f>IF($D165=3,(AV165*(1+'input_cool&amp;vent_evolution'!AL$11)),(AV165*(1+'input_cool&amp;vent_evolution'!AL$12)))</f>
        <v>1714469.3483085628</v>
      </c>
      <c r="AX165" s="57">
        <f>IF($D165=3,(AW165*(1+'input_cool&amp;vent_evolution'!AM$11)),(AW165*(1+'input_cool&amp;vent_evolution'!AM$12)))</f>
        <v>1735004.4108813962</v>
      </c>
      <c r="AY165" s="57">
        <f>IF($D165=3,(AX165*(1+'input_cool&amp;vent_evolution'!AN$11)),(AX165*(1+'input_cool&amp;vent_evolution'!AN$12)))</f>
        <v>1755110.1515122128</v>
      </c>
      <c r="AZ165" s="57">
        <f>IF($D165=3,(AY165*(1+'input_cool&amp;vent_evolution'!AO$11)),(AY165*(1+'input_cool&amp;vent_evolution'!AO$12)))</f>
        <v>1774786.7335833739</v>
      </c>
      <c r="BA165" s="57">
        <f>IF($D165=3,(AZ165*(1+'input_cool&amp;vent_evolution'!AP$11)),(AZ165*(1+'input_cool&amp;vent_evolution'!AP$12)))</f>
        <v>1794036.5132275082</v>
      </c>
      <c r="BB165" s="57">
        <f>IF($D165=3,(BA165*(1+'input_cool&amp;vent_evolution'!AQ$11)),(BA165*(1+'input_cool&amp;vent_evolution'!AQ$12)))</f>
        <v>1812863.3656122247</v>
      </c>
      <c r="BC165" s="57">
        <f>IF($D165=3,(BB165*(1+'input_cool&amp;vent_evolution'!AR$11)),(BB165*(1+'input_cool&amp;vent_evolution'!AR$12)))</f>
        <v>1831273.5055936787</v>
      </c>
      <c r="BD165" s="57">
        <f>IF($D165=3,(BC165*(1+'input_cool&amp;vent_evolution'!AS$11)),(BC165*(1+'input_cool&amp;vent_evolution'!AS$12)))</f>
        <v>1849275.3632289083</v>
      </c>
      <c r="BE165" s="57">
        <f>IF($D165=3,(BD165*(1+'input_cool&amp;vent_evolution'!AT$11)),(BD165*(1+'input_cool&amp;vent_evolution'!AT$12)))</f>
        <v>1866879.7323388127</v>
      </c>
      <c r="BF165" s="57">
        <f>IF($D165=3,(BE165*(1+'input_cool&amp;vent_evolution'!AU$11)),(BE165*(1+'input_cool&amp;vent_evolution'!AU$12)))</f>
        <v>1884651.6880709801</v>
      </c>
      <c r="BG165" s="57">
        <f>IF($D165=3,(BF165*(1+'input_cool&amp;vent_evolution'!AV$11)),(BF165*(1+'input_cool&amp;vent_evolution'!AV$12)))</f>
        <v>1902592.8257836869</v>
      </c>
      <c r="BH165" s="2">
        <f t="shared" si="230"/>
        <v>2897518.1479468788</v>
      </c>
      <c r="BI165" s="2">
        <f t="shared" si="158"/>
        <v>2940799.3078105436</v>
      </c>
      <c r="BJ165" s="2">
        <f t="shared" si="159"/>
        <v>2981457.2898646044</v>
      </c>
      <c r="BK165" s="2">
        <f t="shared" si="160"/>
        <v>3020099.6462299554</v>
      </c>
      <c r="BL165" s="2">
        <f t="shared" si="161"/>
        <v>3063372.2559930827</v>
      </c>
      <c r="BM165" s="2">
        <f t="shared" si="162"/>
        <v>3110864.7298762118</v>
      </c>
      <c r="BN165" s="2">
        <f t="shared" si="163"/>
        <v>3160962.8626940558</v>
      </c>
      <c r="BO165" s="2">
        <f t="shared" si="164"/>
        <v>3212859.5983421914</v>
      </c>
      <c r="BP165" s="2">
        <f t="shared" si="165"/>
        <v>3266731.7428619605</v>
      </c>
      <c r="BQ165" s="2">
        <f t="shared" si="166"/>
        <v>3328481.9396287114</v>
      </c>
      <c r="BR165" s="2">
        <f t="shared" si="167"/>
        <v>3390878.9047950455</v>
      </c>
      <c r="BS165" s="2">
        <f t="shared" si="168"/>
        <v>3451457.9794028434</v>
      </c>
      <c r="BT165" s="2">
        <f t="shared" si="169"/>
        <v>3514178.0330168414</v>
      </c>
      <c r="BU165" s="2">
        <f t="shared" si="170"/>
        <v>3578303.8972330722</v>
      </c>
      <c r="BV165" s="2">
        <f t="shared" si="171"/>
        <v>3646986.7741062767</v>
      </c>
      <c r="BW165" s="2">
        <f t="shared" si="172"/>
        <v>3716117.5369383423</v>
      </c>
      <c r="BX165" s="2">
        <f t="shared" si="173"/>
        <v>3778180.8815103383</v>
      </c>
      <c r="BY165" s="2">
        <f t="shared" si="174"/>
        <v>3840105.2377550835</v>
      </c>
      <c r="BZ165" s="2">
        <f t="shared" si="175"/>
        <v>3901294.6262881467</v>
      </c>
      <c r="CA165" s="2">
        <f t="shared" si="176"/>
        <v>3961554.1995351193</v>
      </c>
      <c r="CB165" s="2">
        <f t="shared" si="177"/>
        <v>4020513.8304973622</v>
      </c>
      <c r="CC165" s="2">
        <f t="shared" si="178"/>
        <v>4078850.7935470631</v>
      </c>
      <c r="CD165" s="2">
        <f t="shared" si="179"/>
        <v>4136235.0845311596</v>
      </c>
      <c r="CE165" s="2">
        <f t="shared" si="180"/>
        <v>4192627.520754416</v>
      </c>
      <c r="CF165" s="2">
        <f t="shared" si="181"/>
        <v>4247991.9122433634</v>
      </c>
      <c r="CG165" s="2">
        <f t="shared" si="182"/>
        <v>4302791.0079113012</v>
      </c>
      <c r="CH165" s="2">
        <f t="shared" si="183"/>
        <v>4356040.1000785455</v>
      </c>
      <c r="CI165" s="2">
        <f t="shared" si="184"/>
        <v>4408214.5855035167</v>
      </c>
      <c r="CJ165" s="2">
        <f t="shared" si="185"/>
        <v>4459298.2706776028</v>
      </c>
      <c r="CK165" s="2">
        <f t="shared" si="186"/>
        <v>4509291.5707147401</v>
      </c>
      <c r="CL165" s="2">
        <f t="shared" si="187"/>
        <v>4558200.4719617935</v>
      </c>
      <c r="CM165" s="2">
        <f t="shared" si="188"/>
        <v>4606034.8202556213</v>
      </c>
      <c r="CN165" s="2">
        <f t="shared" si="189"/>
        <v>4652810.4059996251</v>
      </c>
      <c r="CO165" s="2">
        <f t="shared" si="190"/>
        <v>4698548.647871566</v>
      </c>
      <c r="CP165" s="2">
        <f t="shared" si="191"/>
        <v>4743276.9702851344</v>
      </c>
      <c r="CQ165" s="2">
        <f t="shared" si="192"/>
        <v>4788431.0886148196</v>
      </c>
      <c r="CR165" s="2">
        <f>IF($D165=3,(W165*$P165*$M165*'input_cooling&amp;ventilation'!$D$3)*'input_cool&amp;vent_evolution'!M$11,(W165*$Q165*'input_cooling&amp;ventilation'!$D$3)*'input_cool&amp;vent_evolution'!M$12)</f>
        <v>494716.77023275138</v>
      </c>
      <c r="CS165" s="2">
        <f>IF($D165=3,(X165*$P165*$M165*'input_cooling&amp;ventilation'!$D$3)*'input_cool&amp;vent_evolution'!N$11,(X165*$Q165*'input_cooling&amp;ventilation'!$D$3)*'input_cool&amp;vent_evolution'!N$12)</f>
        <v>464733.05311885109</v>
      </c>
      <c r="CT165" s="2">
        <f>IF($D165=3,(Y165*$P165*$M165*'input_cooling&amp;ventilation'!$D$3)*'input_cool&amp;vent_evolution'!O$11,(Y165*$Q165*'input_cooling&amp;ventilation'!$D$3)*'input_cool&amp;vent_evolution'!O$12)</f>
        <v>441693.84081821056</v>
      </c>
      <c r="CU165" s="2">
        <f>IF($D165=3,(Z165*$P165*$M165*'input_cooling&amp;ventilation'!$D$3)*'input_cool&amp;vent_evolution'!P$11,(Z165*$Q165*'input_cooling&amp;ventilation'!$D$3)*'input_cool&amp;vent_evolution'!P$12)</f>
        <v>494619.03999315778</v>
      </c>
      <c r="CV165" s="2">
        <f>IF($D165=3,(AA165*$P165*$M165*'input_cooling&amp;ventilation'!$D$3)*'input_cool&amp;vent_evolution'!Q$11,(AA165*$Q165*'input_cooling&amp;ventilation'!$D$3)*'input_cool&amp;vent_evolution'!Q$12)</f>
        <v>542853.36538656813</v>
      </c>
      <c r="CW165" s="2">
        <f>IF($D165=3,(AB165*$P165*$M165*'input_cooling&amp;ventilation'!$D$3)*'input_cool&amp;vent_evolution'!R$11,(AB165*$Q165*'input_cooling&amp;ventilation'!$D$3)*'input_cool&amp;vent_evolution'!R$12)</f>
        <v>572636.83645275852</v>
      </c>
      <c r="CX165" s="2">
        <f>IF($D165=3,(AC165*$P165*$M165*'input_cooling&amp;ventilation'!$D$3)*'input_cool&amp;vent_evolution'!S$11,(AC165*$Q165*'input_cooling&amp;ventilation'!$D$3)*'input_cool&amp;vent_evolution'!S$12)</f>
        <v>593195.41172975767</v>
      </c>
      <c r="CY165" s="2">
        <f>IF($D165=3,(AD165*$P165*$M165*'input_cooling&amp;ventilation'!$D$3)*'input_cool&amp;vent_evolution'!T$11,(AD165*$Q165*'input_cooling&amp;ventilation'!$D$3)*'input_cool&amp;vent_evolution'!T$12)</f>
        <v>615774.93362663302</v>
      </c>
      <c r="CZ165" s="2">
        <f>IF($D165=3,(AE165*$P165*$M165*'input_cooling&amp;ventilation'!$D$3)*'input_cool&amp;vent_evolution'!U$11,(AE165*$Q165*'input_cooling&amp;ventilation'!$D$3)*'input_cool&amp;vent_evolution'!U$12)</f>
        <v>705823.45764097583</v>
      </c>
      <c r="DA165" s="2">
        <f>IF($D165=3,(AF165*$P165*$M165*'input_cooling&amp;ventilation'!$D$3)*'input_cool&amp;vent_evolution'!V$11,(AF165*$Q165*'input_cooling&amp;ventilation'!$D$3)*'input_cool&amp;vent_evolution'!V$12)</f>
        <v>713216.21640109317</v>
      </c>
      <c r="DB165" s="2">
        <f>IF($D165=3,(AG165*$P165*$M165*'input_cooling&amp;ventilation'!$D$3)*'input_cool&amp;vent_evolution'!W$11,(AG165*$Q165*'input_cooling&amp;ventilation'!$D$3)*'input_cool&amp;vent_evolution'!W$12)</f>
        <v>692437.17654660775</v>
      </c>
      <c r="DC165" s="2">
        <f>IF($D165=3,(AH165*$P165*$M165*'input_cooling&amp;ventilation'!$D$3)*'input_cool&amp;vent_evolution'!X$11,(AH165*$Q165*'input_cooling&amp;ventilation'!$D$3)*'input_cool&amp;vent_evolution'!X$12)</f>
        <v>716909.21524473233</v>
      </c>
      <c r="DD165" s="2">
        <f>IF($D165=3,(AI165*$P165*$M165*'input_cooling&amp;ventilation'!$D$3)*'input_cool&amp;vent_evolution'!Y$11,(AI165*$Q165*'input_cooling&amp;ventilation'!$D$3)*'input_cool&amp;vent_evolution'!Y$12)</f>
        <v>732978.0563498725</v>
      </c>
      <c r="DE165" s="2">
        <f>IF($D165=3,(AJ165*$P165*$M165*'input_cooling&amp;ventilation'!$D$3)*'input_cool&amp;vent_evolution'!Z$11,(AJ165*$Q165*'input_cooling&amp;ventilation'!$D$3)*'input_cool&amp;vent_evolution'!Z$12)</f>
        <v>785066.0916675335</v>
      </c>
      <c r="DF165" s="2">
        <f>IF($D165=3,(AK165*$P165*$M165*'input_cooling&amp;ventilation'!$D$3)*'input_cool&amp;vent_evolution'!AA$11,(AK165*$Q165*'input_cooling&amp;ventilation'!$D$3)*'input_cool&amp;vent_evolution'!AA$12)</f>
        <v>790185.56387434143</v>
      </c>
      <c r="DG165" s="2">
        <f>IF($D165=3,(AL165*$P165*$M165*'input_cooling&amp;ventilation'!$D$3)*'input_cool&amp;vent_evolution'!AB$11,(AL165*$Q165*'input_cooling&amp;ventilation'!$D$3)*'input_cool&amp;vent_evolution'!AB$12)</f>
        <v>709402.83193001628</v>
      </c>
      <c r="DH165" s="2">
        <f>IF($D165=3,(AM165*$P165*$M165*'input_cooling&amp;ventilation'!$D$3)*'input_cool&amp;vent_evolution'!AC$11,(AM165*$Q165*'input_cooling&amp;ventilation'!$D$3)*'input_cool&amp;vent_evolution'!AC$12)</f>
        <v>707814.15323995077</v>
      </c>
      <c r="DI165" s="2">
        <f>IF($D165=3,(AN165*$P165*$M165*'input_cooling&amp;ventilation'!$D$3)*'input_cool&amp;vent_evolution'!AD$11,(AN165*$Q165*'input_cooling&amp;ventilation'!$D$3)*'input_cool&amp;vent_evolution'!AD$12)</f>
        <v>699413.24962057336</v>
      </c>
      <c r="DJ165" s="2">
        <f>IF($D165=3,(AO165*$P165*$M165*'input_cooling&amp;ventilation'!$D$3)*'input_cool&amp;vent_evolution'!AE$11,(AO165*$Q165*'input_cooling&amp;ventilation'!$D$3)*'input_cool&amp;vent_evolution'!AE$12)</f>
        <v>688785.17919231788</v>
      </c>
      <c r="DK165" s="2">
        <f>IF($D165=3,(AP165*$P165*$M165*'input_cooling&amp;ventilation'!$D$3)*'input_cool&amp;vent_evolution'!AF$11,(AP165*$Q165*'input_cooling&amp;ventilation'!$D$3)*'input_cool&amp;vent_evolution'!AF$12)</f>
        <v>673926.44503140182</v>
      </c>
      <c r="DL165" s="2">
        <f>IF($D165=3,(AQ165*$P165*$M165*'input_cooling&amp;ventilation'!$D$3)*'input_cool&amp;vent_evolution'!AG$11,(AQ165*$Q165*'input_cooling&amp;ventilation'!$D$3)*'input_cool&amp;vent_evolution'!AG$12)</f>
        <v>666809.16213994217</v>
      </c>
      <c r="DM165" s="2">
        <f>IF($D165=3,(AR165*$P165*$M165*'input_cooling&amp;ventilation'!$D$3)*'input_cool&amp;vent_evolution'!AH$11,(AR165*$Q165*'input_cooling&amp;ventilation'!$D$3)*'input_cool&amp;vent_evolution'!AH$12)</f>
        <v>655919.83179686463</v>
      </c>
      <c r="DN165" s="2">
        <f>IF($D165=3,(AS165*$P165*$M165*'input_cooling&amp;ventilation'!$D$3)*'input_cool&amp;vent_evolution'!AI$11,(AS165*$Q165*'input_cooling&amp;ventilation'!$D$3)*'input_cool&amp;vent_evolution'!AI$12)</f>
        <v>644582.6313759695</v>
      </c>
      <c r="DO165" s="2">
        <f>IF($D165=3,(AT165*$P165*$M165*'input_cooling&amp;ventilation'!$D$3)*'input_cool&amp;vent_evolution'!AJ$11,(AT165*$Q165*'input_cooling&amp;ventilation'!$D$3)*'input_cool&amp;vent_evolution'!AJ$12)</f>
        <v>632831.76859378349</v>
      </c>
      <c r="DP165" s="2">
        <f>IF($D165=3,(AU165*$P165*$M165*'input_cooling&amp;ventilation'!$D$3)*'input_cool&amp;vent_evolution'!AK$11,(AU165*$Q165*'input_cooling&amp;ventilation'!$D$3)*'input_cool&amp;vent_evolution'!AK$12)</f>
        <v>626370.26609070844</v>
      </c>
      <c r="DQ165" s="2">
        <f>IF($D165=3,(AV165*$P165*$M165*'input_cooling&amp;ventilation'!$D$3)*'input_cool&amp;vent_evolution'!AL$11,(AV165*$Q165*'input_cooling&amp;ventilation'!$D$3)*'input_cool&amp;vent_evolution'!AL$12)</f>
        <v>608653.25646968524</v>
      </c>
      <c r="DR165" s="2">
        <f>IF($D165=3,(AW165*$P165*$M165*'input_cooling&amp;ventilation'!$D$3)*'input_cool&amp;vent_evolution'!AM$11,(AW165*$Q165*'input_cooling&amp;ventilation'!$D$3)*'input_cool&amp;vent_evolution'!AM$12)</f>
        <v>596370.17582946375</v>
      </c>
      <c r="DS165" s="2">
        <f>IF($D165=3,(AX165*$P165*$M165*'input_cooling&amp;ventilation'!$D$3)*'input_cool&amp;vent_evolution'!AN$11,(AX165*$Q165*'input_cooling&amp;ventilation'!$D$3)*'input_cool&amp;vent_evolution'!AN$12)</f>
        <v>583901.99847962975</v>
      </c>
      <c r="DT165" s="2">
        <f>IF($D165=3,(AY165*$P165*$M165*'input_cooling&amp;ventilation'!$D$3)*'input_cool&amp;vent_evolution'!AO$11,(AY165*$Q165*'input_cooling&amp;ventilation'!$D$3)*'input_cool&amp;vent_evolution'!AO$12)</f>
        <v>571438.56600784895</v>
      </c>
      <c r="DU165" s="2">
        <f>IF($D165=3,(AZ165*$P165*$M165*'input_cooling&amp;ventilation'!$D$3)*'input_cool&amp;vent_evolution'!AP$11,(AZ165*$Q165*'input_cooling&amp;ventilation'!$D$3)*'input_cool&amp;vent_evolution'!AP$12)</f>
        <v>559043.55929443368</v>
      </c>
      <c r="DV165" s="2">
        <f>IF($D165=3,(BA165*$P165*$M165*'input_cooling&amp;ventilation'!$D$3)*'input_cool&amp;vent_evolution'!AQ$11,(BA165*$Q165*'input_cooling&amp;ventilation'!$D$3)*'input_cool&amp;vent_evolution'!AQ$12)</f>
        <v>546761.09347932821</v>
      </c>
      <c r="DW165" s="2">
        <f>IF($D165=3,(BB165*$P165*$M165*'input_cooling&amp;ventilation'!$D$3)*'input_cool&amp;vent_evolution'!AR$11,(BB165*$Q165*'input_cooling&amp;ventilation'!$D$3)*'input_cool&amp;vent_evolution'!AR$12)</f>
        <v>534659.11675914051</v>
      </c>
      <c r="DX165" s="2">
        <f>IF($D165=3,(BC165*$P165*$M165*'input_cooling&amp;ventilation'!$D$3)*'input_cool&amp;vent_evolution'!AS$11,(BC165*$Q165*'input_cooling&amp;ventilation'!$D$3)*'input_cool&amp;vent_evolution'!AS$12)</f>
        <v>522801.96201504586</v>
      </c>
      <c r="DY165" s="2">
        <f>IF($D165=3,(BD165*$P165*$M165*'input_cooling&amp;ventilation'!$D$3)*'input_cool&amp;vent_evolution'!AT$11,(BD165*$Q165*'input_cooling&amp;ventilation'!$D$3)*'input_cool&amp;vent_evolution'!AT$12)</f>
        <v>511258.27662827616</v>
      </c>
      <c r="DZ165" s="2">
        <f>IF($D165=3,(BE165*$P165*$M165*'input_cooling&amp;ventilation'!$D$3)*'input_cool&amp;vent_evolution'!AU$11,(BE165*$Q165*'input_cooling&amp;ventilation'!$D$3)*'input_cool&amp;vent_evolution'!AU$12)</f>
        <v>516125.25295382598</v>
      </c>
      <c r="EA165" s="2">
        <f>IF($D165=3,(BF165*$P165*$M165*'input_cooling&amp;ventilation'!$D$3)*'input_cool&amp;vent_evolution'!AV$11,(BF165*$Q165*'input_cooling&amp;ventilation'!$D$3)*'input_cool&amp;vent_evolution'!AV$12)</f>
        <v>521038.56096658047</v>
      </c>
      <c r="EB165">
        <v>0.7001055966209081</v>
      </c>
      <c r="EC165" s="2">
        <f t="shared" si="193"/>
        <v>1714155.16272149</v>
      </c>
      <c r="ED165" s="2">
        <f>IF($D165=3,(EC165*(1+'input_cool&amp;vent_evolution'!M$10)),EC165*(1+'input_cool&amp;vent_evolution'!M$9))</f>
        <v>1750694.3369458818</v>
      </c>
      <c r="EE165" s="2">
        <f>IF($D165=3,(ED165*(1+'input_cool&amp;vent_evolution'!N$10)),ED165*(1+'input_cool&amp;vent_evolution'!N$9))</f>
        <v>1787271.2231793753</v>
      </c>
      <c r="EF165" s="2">
        <f>IF($D165=3,(EE165*(1+'input_cool&amp;vent_evolution'!O$10)),EE165*(1+'input_cool&amp;vent_evolution'!O$9))</f>
        <v>1823885.8220813868</v>
      </c>
      <c r="EG165" s="2">
        <f>IF($D165=3,(EF165*(1+'input_cool&amp;vent_evolution'!P$10)),EF165*(1+'input_cool&amp;vent_evolution'!P$9))</f>
        <v>1858506.5367520989</v>
      </c>
      <c r="EH165" s="2">
        <f>IF($D165=3,(EG165*(1+'input_cool&amp;vent_evolution'!Q$10)),EG165*(1+'input_cool&amp;vent_evolution'!Q$9))</f>
        <v>1893164.9641646</v>
      </c>
      <c r="EI165" s="2">
        <f>IF($D165=3,(EH165*(1+'input_cool&amp;vent_evolution'!R$10)),EH165*(1+'input_cool&amp;vent_evolution'!R$9))</f>
        <v>1920397.4772632124</v>
      </c>
      <c r="EJ165" s="2">
        <f>IF($D165=3,(EI165*(1+'input_cool&amp;vent_evolution'!S$10)),EI165*(1+'input_cool&amp;vent_evolution'!S$9))</f>
        <v>1947646.5407687076</v>
      </c>
      <c r="EK165" s="2">
        <f>IF($D165=3,(EJ165*(1+'input_cool&amp;vent_evolution'!T$10)),EJ165*(1+'input_cool&amp;vent_evolution'!T$9))</f>
        <v>1974912.1545345502</v>
      </c>
      <c r="EL165" s="2">
        <f>IF($D165=3,(EK165*(1+'input_cool&amp;vent_evolution'!U$10)),EK165*(1+'input_cool&amp;vent_evolution'!U$9))</f>
        <v>2002194.3173884295</v>
      </c>
      <c r="EM165" s="2">
        <f>IF($D165=3,(EL165*(1+'input_cool&amp;vent_evolution'!V$10)),EL165*(1+'input_cool&amp;vent_evolution'!V$9))</f>
        <v>2029493.0303561159</v>
      </c>
      <c r="EN165" s="2">
        <f>IF($D165=3,(EM165*(1+'input_cool&amp;vent_evolution'!W$10)),EM165*(1+'input_cool&amp;vent_evolution'!W$9))</f>
        <v>2050724.1704364941</v>
      </c>
      <c r="EO165" s="2">
        <f>IF($D165=3,(EN165*(1+'input_cool&amp;vent_evolution'!X$10)),EN165*(1+'input_cool&amp;vent_evolution'!X$9))</f>
        <v>2071969.1616141964</v>
      </c>
      <c r="EP165" s="2">
        <f>IF($D165=3,(EO165*(1+'input_cool&amp;vent_evolution'!Y$10)),EO165*(1+'input_cool&amp;vent_evolution'!Y$9))</f>
        <v>2093228.004695181</v>
      </c>
      <c r="EQ165" s="2">
        <f>IF($D165=3,(EP165*(1+'input_cool&amp;vent_evolution'!Z$10)),EP165*(1+'input_cool&amp;vent_evolution'!Z$9))</f>
        <v>2114500.698360608</v>
      </c>
      <c r="ER165" s="2">
        <f>IF($D165=3,(EQ165*(1+'input_cool&amp;vent_evolution'!AA$10)),EQ165*(1+'input_cool&amp;vent_evolution'!AA$9))</f>
        <v>2135787.2439293163</v>
      </c>
      <c r="ES165" s="2">
        <f>IF($D165=3,(ER165*(1+'input_cool&amp;vent_evolution'!AB$10)),ER165*(1+'input_cool&amp;vent_evolution'!AB$9))</f>
        <v>2150604.3133688937</v>
      </c>
      <c r="ET165" s="2">
        <f>IF($D165=3,(ES165*(1+'input_cool&amp;vent_evolution'!AC$10)),ES165*(1+'input_cool&amp;vent_evolution'!AC$9))</f>
        <v>2165431.7791910726</v>
      </c>
      <c r="EU165" s="2">
        <f>IF($D165=3,(ET165*(1+'input_cool&amp;vent_evolution'!AD$10)),ET165*(1+'input_cool&amp;vent_evolution'!AD$9))</f>
        <v>2180269.6432275823</v>
      </c>
      <c r="EV165" s="2">
        <f>IF($D165=3,(EU165*(1+'input_cool&amp;vent_evolution'!AE$10)),EU165*(1+'input_cool&amp;vent_evolution'!AE$9))</f>
        <v>2195117.903793233</v>
      </c>
      <c r="EW165" s="2">
        <f>IF($D165=3,(EV165*(1+'input_cool&amp;vent_evolution'!AF$10)),EV165*(1+'input_cool&amp;vent_evolution'!AF$9))</f>
        <v>2209976.5624999451</v>
      </c>
      <c r="EX165" s="2">
        <f>IF($D165=3,(EW165*(1+'input_cool&amp;vent_evolution'!AG$10)),EW165*(1+'input_cool&amp;vent_evolution'!AG$9))</f>
        <v>2219370.7782345521</v>
      </c>
      <c r="EY165" s="2">
        <f>IF($D165=3,(EX165*(1+'input_cool&amp;vent_evolution'!AH$10)),EX165*(1+'input_cool&amp;vent_evolution'!AH$9))</f>
        <v>2228767.790946526</v>
      </c>
      <c r="EZ165" s="2">
        <f>IF($D165=3,(EY165*(1+'input_cool&amp;vent_evolution'!AI$10)),EY165*(1+'input_cool&amp;vent_evolution'!AI$9))</f>
        <v>2238167.6011487511</v>
      </c>
      <c r="FA165" s="2">
        <f>IF($D165=3,(EZ165*(1+'input_cool&amp;vent_evolution'!AJ$10)),EZ165*(1+'input_cool&amp;vent_evolution'!AJ$9))</f>
        <v>2247570.208255074</v>
      </c>
      <c r="FB165" s="2">
        <f>IF($D165=3,(FA165*(1+'input_cool&amp;vent_evolution'!AK$10)),FA165*(1+'input_cool&amp;vent_evolution'!AK$9))</f>
        <v>2256975.6110199164</v>
      </c>
      <c r="FC165" s="2">
        <f>IF($D165=3,(FB165*(1+'input_cool&amp;vent_evolution'!AL$10)),FB165*(1+'input_cool&amp;vent_evolution'!AL$9))</f>
        <v>2266383.8121542404</v>
      </c>
      <c r="FD165" s="2">
        <f>IF($D165=3,(FC165*(1+'input_cool&amp;vent_evolution'!AM$10)),FC165*(1+'input_cool&amp;vent_evolution'!AM$9))</f>
        <v>2275794.8093866985</v>
      </c>
      <c r="FE165" s="2">
        <f>IF($D165=3,(FD165*(1+'input_cool&amp;vent_evolution'!AN$10)),FD165*(1+'input_cool&amp;vent_evolution'!AN$9))</f>
        <v>2285208.6041094093</v>
      </c>
      <c r="FF165" s="2">
        <f>IF($D165=3,(FE165*(1+'input_cool&amp;vent_evolution'!AO$10)),FE165*(1+'input_cool&amp;vent_evolution'!AO$9))</f>
        <v>2294625.1954431403</v>
      </c>
      <c r="FG165" s="2">
        <f>IF($D165=3,(FF165*(1+'input_cool&amp;vent_evolution'!AP$10)),FF165*(1+'input_cool&amp;vent_evolution'!AP$9))</f>
        <v>2304044.5839740448</v>
      </c>
      <c r="FH165" s="2">
        <f>IF($D165=3,(FG165*(1+'input_cool&amp;vent_evolution'!AQ$10)),FG165*(1+'input_cool&amp;vent_evolution'!AQ$9))</f>
        <v>2313466.7688228935</v>
      </c>
      <c r="FI165" s="2">
        <f>IF($D165=3,(FH165*(1+'input_cool&amp;vent_evolution'!AR$10)),FH165*(1+'input_cool&amp;vent_evolution'!AR$9))</f>
        <v>2322891.7510154536</v>
      </c>
      <c r="FJ165" s="2">
        <f>IF($D165=3,(FI165*(1+'input_cool&amp;vent_evolution'!AS$10)),FI165*(1+'input_cool&amp;vent_evolution'!AS$9))</f>
        <v>2332319.5298923044</v>
      </c>
      <c r="FK165" s="2">
        <f>IF($D165=3,(FJ165*(1+'input_cool&amp;vent_evolution'!AT$10)),FJ165*(1+'input_cool&amp;vent_evolution'!AT$9))</f>
        <v>2341750.1063326718</v>
      </c>
      <c r="FL165" s="2">
        <f>IF($D165=3,(FK165*(1+'input_cool&amp;vent_evolution'!AU$10)),FK165*(1+'input_cool&amp;vent_evolution'!AU$9))</f>
        <v>2351218.8146717171</v>
      </c>
      <c r="FM165" s="2">
        <f t="shared" si="194"/>
        <v>4095867.4099989277</v>
      </c>
      <c r="FN165" s="2">
        <f t="shared" si="195"/>
        <v>4183175.4998082258</v>
      </c>
      <c r="FO165" s="2">
        <f t="shared" si="196"/>
        <v>4270573.7001235057</v>
      </c>
      <c r="FP165" s="2">
        <f t="shared" si="197"/>
        <v>4358062.0125204027</v>
      </c>
      <c r="FQ165" s="2">
        <f t="shared" si="198"/>
        <v>4440786.0622531632</v>
      </c>
      <c r="FR165" s="2">
        <f t="shared" si="199"/>
        <v>4523600.2242426174</v>
      </c>
      <c r="FS165" s="2">
        <f t="shared" si="200"/>
        <v>4588670.6247050166</v>
      </c>
      <c r="FT165" s="2">
        <f t="shared" si="201"/>
        <v>4653780.5713378247</v>
      </c>
      <c r="FU165" s="2">
        <f t="shared" si="202"/>
        <v>4718930.0637909053</v>
      </c>
      <c r="FV165" s="2">
        <f t="shared" si="203"/>
        <v>4784119.0992630944</v>
      </c>
      <c r="FW165" s="2">
        <f t="shared" si="204"/>
        <v>4849347.6802054076</v>
      </c>
      <c r="FX165" s="2">
        <f t="shared" si="205"/>
        <v>4900078.1721839057</v>
      </c>
      <c r="FY165" s="2">
        <f t="shared" si="206"/>
        <v>4950841.7605000949</v>
      </c>
      <c r="FZ165" s="2">
        <f t="shared" si="207"/>
        <v>5001638.4470797647</v>
      </c>
      <c r="GA165" s="2">
        <f t="shared" si="208"/>
        <v>5052468.2287716269</v>
      </c>
      <c r="GB165" s="2">
        <f t="shared" si="209"/>
        <v>5103331.1087269681</v>
      </c>
      <c r="GC165" s="2">
        <f t="shared" si="210"/>
        <v>5138735.5768574392</v>
      </c>
      <c r="GD165" s="2">
        <f t="shared" si="211"/>
        <v>5174164.8864991143</v>
      </c>
      <c r="GE165" s="2">
        <f t="shared" si="212"/>
        <v>5209619.0420287959</v>
      </c>
      <c r="GF165" s="2">
        <f t="shared" si="213"/>
        <v>5245098.0394198289</v>
      </c>
      <c r="GG165" s="2">
        <f t="shared" si="214"/>
        <v>5280601.8825237956</v>
      </c>
      <c r="GH165" s="2">
        <f t="shared" si="215"/>
        <v>5303048.7781763384</v>
      </c>
      <c r="GI165" s="2">
        <f t="shared" si="216"/>
        <v>5325502.3570327656</v>
      </c>
      <c r="GJ165" s="2">
        <f t="shared" si="217"/>
        <v>5347962.6203185841</v>
      </c>
      <c r="GK165" s="2">
        <f t="shared" si="218"/>
        <v>5370429.5666332152</v>
      </c>
      <c r="GL165" s="2">
        <f t="shared" si="219"/>
        <v>5392903.1930004284</v>
      </c>
      <c r="GM165" s="2">
        <f t="shared" si="220"/>
        <v>5415383.5058978992</v>
      </c>
      <c r="GN165" s="2">
        <f t="shared" si="221"/>
        <v>5437870.4998983815</v>
      </c>
      <c r="GO165" s="2">
        <f t="shared" si="222"/>
        <v>5460364.178328258</v>
      </c>
      <c r="GP165" s="2">
        <f t="shared" si="223"/>
        <v>5482864.5390866585</v>
      </c>
      <c r="GQ165" s="2">
        <f t="shared" si="224"/>
        <v>5505371.5835741572</v>
      </c>
      <c r="GR165" s="2">
        <f t="shared" si="225"/>
        <v>5527885.3096898934</v>
      </c>
      <c r="GS165" s="2">
        <f t="shared" si="226"/>
        <v>5550405.7198848715</v>
      </c>
      <c r="GT165" s="2">
        <f t="shared" si="227"/>
        <v>5572932.8125834474</v>
      </c>
      <c r="GU165" s="2">
        <f t="shared" si="228"/>
        <v>5595466.5898864772</v>
      </c>
      <c r="GV165" s="2">
        <f t="shared" si="229"/>
        <v>5618091.4809955796</v>
      </c>
      <c r="GW165" s="2">
        <f>IF($D165=3,($N165*$M165*EC165*'input_cooling&amp;ventilation'!$D$3)*'input_cool&amp;vent_evolution'!M$11,($O165*$M165*EC165*'input_cooling&amp;ventilation'!$D$3)*'input_cool&amp;vent_evolution'!M$10)</f>
        <v>849175.08412217139</v>
      </c>
      <c r="GX165" s="2">
        <f>IF($D165=3,($N165*$M165*ED165*'input_cooling&amp;ventilation'!$D$3)*'input_cool&amp;vent_evolution'!N$11,($O165*$M165*ED165*'input_cooling&amp;ventilation'!$D$3)*'input_cool&amp;vent_evolution'!N$10)</f>
        <v>802721.96216731588</v>
      </c>
      <c r="GY165" s="2">
        <f>IF($D165=3,($N165*$M165*EE165*'input_cooling&amp;ventilation'!$D$3)*'input_cool&amp;vent_evolution'!O$11,($O165*$M165*EE165*'input_cooling&amp;ventilation'!$D$3)*'input_cool&amp;vent_evolution'!O$10)</f>
        <v>768245.20418233902</v>
      </c>
      <c r="GZ165" s="2">
        <f>IF($D165=3,($N165*$M165*EF165*'input_cooling&amp;ventilation'!$D$3)*'input_cool&amp;vent_evolution'!P$11,($O165*$M165*EF165*'input_cooling&amp;ventilation'!$D$3)*'input_cool&amp;vent_evolution'!P$10)</f>
        <v>866690.12670359563</v>
      </c>
      <c r="HA165" s="2">
        <f>IF($D165=3,($N165*$M165*EG165*'input_cooling&amp;ventilation'!$D$3)*'input_cool&amp;vent_evolution'!Q$11,($O165*$M165*EG165*'input_cooling&amp;ventilation'!$D$3)*'input_cool&amp;vent_evolution'!Q$10)</f>
        <v>955572.17844239413</v>
      </c>
      <c r="HB165" s="2">
        <f>IF($D165=3,($N165*$M165*EH165*'input_cooling&amp;ventilation'!$D$3)*'input_cool&amp;vent_evolution'!R$11,($O165*$M165*EH165*'input_cooling&amp;ventilation'!$D$3)*'input_cool&amp;vent_evolution'!R$10)</f>
        <v>1011121.2957116106</v>
      </c>
      <c r="HC165" s="2">
        <f>IF($D165=3,($N165*$M165*EI165*'input_cooling&amp;ventilation'!$D$3)*'input_cool&amp;vent_evolution'!S$11,($O165*$M165*EI165*'input_cooling&amp;ventilation'!$D$3)*'input_cool&amp;vent_evolution'!S$10)</f>
        <v>1045649.5635479018</v>
      </c>
      <c r="HD165" s="2">
        <f>IF($D165=3,($N165*$M165*EJ165*'input_cooling&amp;ventilation'!$D$3)*'input_cool&amp;vent_evolution'!T$11,($O165*$M165*EJ165*'input_cooling&amp;ventilation'!$D$3)*'input_cool&amp;vent_evolution'!T$10)</f>
        <v>1083071.2972158424</v>
      </c>
      <c r="HE165" s="2">
        <f>IF($D165=3,($N165*$M165*EK165*'input_cooling&amp;ventilation'!$D$3)*'input_cool&amp;vent_evolution'!U$11,($O165*$M165*EK165*'input_cooling&amp;ventilation'!$D$3)*'input_cool&amp;vent_evolution'!U$10)</f>
        <v>1238075.2501895691</v>
      </c>
      <c r="HF165" s="2">
        <f>IF($D165=3,($N165*$M165*EL165*'input_cooling&amp;ventilation'!$D$3)*'input_cool&amp;vent_evolution'!V$11,($O165*$M165*EL165*'input_cooling&amp;ventilation'!$D$3)*'input_cool&amp;vent_evolution'!V$10)</f>
        <v>1244795.1077892715</v>
      </c>
      <c r="HG165" s="2">
        <f>IF($D165=3,($N165*$M165*EM165*'input_cooling&amp;ventilation'!$D$3)*'input_cool&amp;vent_evolution'!W$11,($O165*$M165*EM165*'input_cooling&amp;ventilation'!$D$3)*'input_cool&amp;vent_evolution'!W$10)</f>
        <v>1202464.6131765943</v>
      </c>
      <c r="HH165" s="2">
        <f>IF($D165=3,($N165*$M165*EN165*'input_cooling&amp;ventilation'!$D$3)*'input_cool&amp;vent_evolution'!X$11,($O165*$M165*EN165*'input_cooling&amp;ventilation'!$D$3)*'input_cool&amp;vent_evolution'!X$10)</f>
        <v>1235906.0743599536</v>
      </c>
      <c r="HI165" s="2">
        <f>IF($D165=3,($N165*$M165*EO165*'input_cooling&amp;ventilation'!$D$3)*'input_cool&amp;vent_evolution'!Y$11,($O165*$M165*EO165*'input_cooling&amp;ventilation'!$D$3)*'input_cool&amp;vent_evolution'!Y$10)</f>
        <v>1253912.2484855484</v>
      </c>
      <c r="HJ165" s="2">
        <f>IF($D165=3,($N165*$M165*EP165*'input_cooling&amp;ventilation'!$D$3)*'input_cool&amp;vent_evolution'!Z$11,($O165*$M165*EP165*'input_cooling&amp;ventilation'!$D$3)*'input_cool&amp;vent_evolution'!Z$10)</f>
        <v>1332484.5398826911</v>
      </c>
      <c r="HK165" s="2">
        <f>IF($D165=3,($N165*$M165*EQ165*'input_cooling&amp;ventilation'!$D$3)*'input_cool&amp;vent_evolution'!AA$11,($O165*$M165*EQ165*'input_cooling&amp;ventilation'!$D$3)*'input_cool&amp;vent_evolution'!AA$10)</f>
        <v>1329288.9046129435</v>
      </c>
      <c r="HL165" s="2">
        <f>IF($D165=3,($N165*$M165*ER165*'input_cooling&amp;ventilation'!$D$3)*'input_cool&amp;vent_evolution'!AB$11,($O165*$M165*ER165*'input_cooling&amp;ventilation'!$D$3)*'input_cool&amp;vent_evolution'!AB$10)</f>
        <v>1182981.9232796314</v>
      </c>
      <c r="HM165" s="2">
        <f>IF($D165=3,($N165*$M165*ES165*'input_cooling&amp;ventilation'!$D$3)*'input_cool&amp;vent_evolution'!AC$11,($O165*$M165*ES165*'input_cooling&amp;ventilation'!$D$3)*'input_cool&amp;vent_evolution'!AC$10)</f>
        <v>1168997.6897645618</v>
      </c>
      <c r="HN165" s="2">
        <f>IF($D165=3,($N165*$M165*ET165*'input_cooling&amp;ventilation'!$D$3)*'input_cool&amp;vent_evolution'!AD$11,($O165*$M165*ET165*'input_cooling&amp;ventilation'!$D$3)*'input_cool&amp;vent_evolution'!AD$10)</f>
        <v>1144331.5687940472</v>
      </c>
      <c r="HO165" s="2">
        <f>IF($D165=3,($N165*$M165*EU165*'input_cooling&amp;ventilation'!$D$3)*'input_cool&amp;vent_evolution'!AE$11,($O165*$M165*EU165*'input_cooling&amp;ventilation'!$D$3)*'input_cool&amp;vent_evolution'!AE$10)</f>
        <v>1116868.1241009855</v>
      </c>
      <c r="HP165" s="2">
        <f>IF($D165=3,($N165*$M165*EV165*'input_cooling&amp;ventilation'!$D$3)*'input_cool&amp;vent_evolution'!AF$11,($O165*$M165*EV165*'input_cooling&amp;ventilation'!$D$3)*'input_cool&amp;vent_evolution'!AF$10)</f>
        <v>1083481.230879341</v>
      </c>
      <c r="HQ165" s="2">
        <f>IF($D165=3,($N165*$M165*EW165*'input_cooling&amp;ventilation'!$D$3)*'input_cool&amp;vent_evolution'!AG$11,($O165*$M165*EW165*'input_cooling&amp;ventilation'!$D$3)*'input_cool&amp;vent_evolution'!AG$10)</f>
        <v>1063467.714942012</v>
      </c>
      <c r="HR165" s="2">
        <f>IF($D165=3,($N165*$M165*EX165*'input_cooling&amp;ventilation'!$D$3)*'input_cool&amp;vent_evolution'!AH$11,($O165*$M165*EX165*'input_cooling&amp;ventilation'!$D$3)*'input_cool&amp;vent_evolution'!AH$10)</f>
        <v>1035522.2876154601</v>
      </c>
      <c r="HS165" s="2">
        <f>IF($D165=3,($N165*$M165*EY165*'input_cooling&amp;ventilation'!$D$3)*'input_cool&amp;vent_evolution'!AI$11,($O165*$M165*EY165*'input_cooling&amp;ventilation'!$D$3)*'input_cool&amp;vent_evolution'!AI$10)</f>
        <v>1007754.7454422981</v>
      </c>
      <c r="HT165" s="2">
        <f>IF($D165=3,($N165*$M165*EZ165*'input_cooling&amp;ventilation'!$D$3)*'input_cool&amp;vent_evolution'!AJ$11,($O165*$M165*EZ165*'input_cooling&amp;ventilation'!$D$3)*'input_cool&amp;vent_evolution'!AJ$10)</f>
        <v>980192.19711637869</v>
      </c>
      <c r="HU165" s="2">
        <f>IF($D165=3,($N165*$M165*FA165*'input_cooling&amp;ventilation'!$D$3)*'input_cool&amp;vent_evolution'!AK$11,($O165*$M165*FA165*'input_cooling&amp;ventilation'!$D$3)*'input_cool&amp;vent_evolution'!AK$10)</f>
        <v>961562.15731401008</v>
      </c>
      <c r="HV165" s="2">
        <f>IF($D165=3,($N165*$M165*FB165*'input_cooling&amp;ventilation'!$D$3)*'input_cool&amp;vent_evolution'!AL$11,($O165*$M165*FB165*'input_cooling&amp;ventilation'!$D$3)*'input_cool&amp;vent_evolution'!AL$10)</f>
        <v>926324.62164964515</v>
      </c>
      <c r="HW165" s="2">
        <f>IF($D165=3,($N165*$M165*FC165*'input_cooling&amp;ventilation'!$D$3)*'input_cool&amp;vent_evolution'!AM$11,($O165*$M165*FC165*'input_cooling&amp;ventilation'!$D$3)*'input_cool&amp;vent_evolution'!AM$10)</f>
        <v>900272.84561477962</v>
      </c>
      <c r="HX165" s="2">
        <f>IF($D165=3,($N165*$M165*FD165*'input_cooling&amp;ventilation'!$D$3)*'input_cool&amp;vent_evolution'!AN$11,($O165*$M165*FD165*'input_cooling&amp;ventilation'!$D$3)*'input_cool&amp;vent_evolution'!AN$10)</f>
        <v>874635.25916393509</v>
      </c>
      <c r="HY165" s="2">
        <f>IF($D165=3,($N165*$M165*FE165*'input_cooling&amp;ventilation'!$D$3)*'input_cool&amp;vent_evolution'!AO$11,($O165*$M165*FE165*'input_cooling&amp;ventilation'!$D$3)*'input_cool&amp;vent_evolution'!AO$10)</f>
        <v>849660.678033681</v>
      </c>
      <c r="HZ165" s="2">
        <f>IF($D165=3,($N165*$M165*FF165*'input_cooling&amp;ventilation'!$D$3)*'input_cool&amp;vent_evolution'!AP$11,($O165*$M165*FF165*'input_cooling&amp;ventilation'!$D$3)*'input_cool&amp;vent_evolution'!AP$10)</f>
        <v>825402.4100312884</v>
      </c>
      <c r="IA165" s="2">
        <f>IF($D165=3,($N165*$M165*FG165*'input_cooling&amp;ventilation'!$D$3)*'input_cool&amp;vent_evolution'!AQ$11,($O165*$M165*FG165*'input_cooling&amp;ventilation'!$D$3)*'input_cool&amp;vent_evolution'!AQ$10)</f>
        <v>801884.28830526769</v>
      </c>
      <c r="IB165" s="2">
        <f>IF($D165=3,($N165*$M165*FH165*'input_cooling&amp;ventilation'!$D$3)*'input_cool&amp;vent_evolution'!AR$11,($O165*$M165*FH165*'input_cooling&amp;ventilation'!$D$3)*'input_cool&amp;vent_evolution'!AR$10)</f>
        <v>779165.41905700264</v>
      </c>
      <c r="IC165" s="2">
        <f>IF($D165=3,($N165*$M165*FI165*'input_cooling&amp;ventilation'!$D$3)*'input_cool&amp;vent_evolution'!AS$11,($O165*$M165*FI165*'input_cooling&amp;ventilation'!$D$3)*'input_cool&amp;vent_evolution'!AS$10)</f>
        <v>757299.14827531937</v>
      </c>
      <c r="ID165" s="2">
        <f>IF($D165=3,($N165*$M165*FJ165*'input_cooling&amp;ventilation'!$D$3)*'input_cool&amp;vent_evolution'!AT$11,($O165*$M165*FJ165*'input_cooling&amp;ventilation'!$D$3)*'input_cool&amp;vent_evolution'!AT$10)</f>
        <v>736344.9570735849</v>
      </c>
      <c r="IE165" s="2">
        <f>IF($D165=3,($N165*$M165*FK165*'input_cooling&amp;ventilation'!$D$3)*'input_cool&amp;vent_evolution'!AU$11,($O165*$M165*FK165*'input_cooling&amp;ventilation'!$D$3)*'input_cool&amp;vent_evolution'!AU$10)</f>
        <v>739322.3181577595</v>
      </c>
      <c r="IF165" s="2">
        <f>IF($D165=3,($N165*$M165*FL165*'input_cooling&amp;ventilation'!$D$3)*'input_cool&amp;vent_evolution'!AV$11,($O165*$M165*FL165*'input_cooling&amp;ventilation'!$D$3)*'input_cool&amp;vent_evolution'!AV$10)</f>
        <v>742311.71800031816</v>
      </c>
    </row>
    <row r="166" spans="1:240" x14ac:dyDescent="0.25">
      <c r="A166">
        <v>164</v>
      </c>
      <c r="B166">
        <v>100100</v>
      </c>
      <c r="C166">
        <v>24</v>
      </c>
      <c r="D166">
        <v>3</v>
      </c>
      <c r="E166">
        <v>5</v>
      </c>
      <c r="F166" s="2">
        <v>20568100</v>
      </c>
      <c r="G166" s="2">
        <v>21875053.275874399</v>
      </c>
      <c r="H166" s="2">
        <v>20568100</v>
      </c>
      <c r="I166" s="17">
        <v>0.17</v>
      </c>
      <c r="J166">
        <v>6.0987038E-2</v>
      </c>
      <c r="K166" s="2">
        <f t="shared" si="154"/>
        <v>1254387.4962877999</v>
      </c>
      <c r="L166" s="2">
        <f t="shared" si="155"/>
        <v>3718759.0568986479</v>
      </c>
      <c r="M166">
        <v>0.70644139387539595</v>
      </c>
      <c r="N166" s="17">
        <f>'input_cooling&amp;ventilation'!$D$5</f>
        <v>57.500092182043396</v>
      </c>
      <c r="O166" s="45">
        <f>'input_cooling&amp;ventilation'!$D$6</f>
        <v>19.328678831353667</v>
      </c>
      <c r="P166" s="45">
        <f>'input_cooling&amp;ventilation'!$C$5</f>
        <v>50.351688737400465</v>
      </c>
      <c r="Q166" s="45">
        <f>'input_cooling&amp;ventilation'!$C$6</f>
        <v>32.240814214248743</v>
      </c>
      <c r="R166">
        <v>17</v>
      </c>
      <c r="S166">
        <v>12</v>
      </c>
      <c r="T166">
        <v>14</v>
      </c>
      <c r="U166" s="2">
        <f t="shared" si="156"/>
        <v>2230960.5990799884</v>
      </c>
      <c r="V166" s="2">
        <f t="shared" si="157"/>
        <v>6220020.830450926</v>
      </c>
      <c r="W166" s="2">
        <v>8791700.799382465</v>
      </c>
      <c r="X166" s="57">
        <f>IF($D166=3,(W166*(1+'input_cool&amp;vent_evolution'!M$11)),(W166*(1+'input_cool&amp;vent_evolution'!M$12)))</f>
        <v>8923025.2599526979</v>
      </c>
      <c r="Y166" s="57">
        <f>IF($D166=3,(X166*(1+'input_cool&amp;vent_evolution'!N$11)),(X166*(1+'input_cool&amp;vent_evolution'!N$12)))</f>
        <v>9046390.4280291256</v>
      </c>
      <c r="Z166" s="57">
        <f>IF($D166=3,(Y166*(1+'input_cool&amp;vent_evolution'!O$11)),(Y166*(1+'input_cool&amp;vent_evolution'!O$12)))</f>
        <v>9163639.748999903</v>
      </c>
      <c r="AA166" s="57">
        <f>IF($D166=3,(Z166*(1+'input_cool&amp;vent_evolution'!P$11)),(Z166*(1+'input_cool&amp;vent_evolution'!P$12)))</f>
        <v>9294938.2667038981</v>
      </c>
      <c r="AB166" s="57">
        <f>IF($D166=3,(AA166*(1+'input_cool&amp;vent_evolution'!Q$11)),(AA166*(1+'input_cool&amp;vent_evolution'!Q$12)))</f>
        <v>9439040.7707378455</v>
      </c>
      <c r="AC166" s="57">
        <f>IF($D166=3,(AB166*(1+'input_cool&amp;vent_evolution'!R$11)),(AB166*(1+'input_cool&amp;vent_evolution'!R$12)))</f>
        <v>9591049.4111856371</v>
      </c>
      <c r="AD166" s="57">
        <f>IF($D166=3,(AC166*(1+'input_cool&amp;vent_evolution'!S$11)),(AC166*(1+'input_cool&amp;vent_evolution'!S$12)))</f>
        <v>9748515.4041445944</v>
      </c>
      <c r="AE166" s="57">
        <f>IF($D166=3,(AD166*(1+'input_cool&amp;vent_evolution'!T$11)),(AD166*(1+'input_cool&amp;vent_evolution'!T$12)))</f>
        <v>9911975.2176317014</v>
      </c>
      <c r="AF166" s="57">
        <f>IF($D166=3,(AE166*(1+'input_cool&amp;vent_evolution'!U$11)),(AE166*(1+'input_cool&amp;vent_evolution'!U$12)))</f>
        <v>10099338.756548947</v>
      </c>
      <c r="AG166" s="57">
        <f>IF($D166=3,(AF166*(1+'input_cool&amp;vent_evolution'!V$11)),(AF166*(1+'input_cool&amp;vent_evolution'!V$12)))</f>
        <v>10288664.731580582</v>
      </c>
      <c r="AH166" s="57">
        <f>IF($D166=3,(AG166*(1+'input_cool&amp;vent_evolution'!W$11)),(AG166*(1+'input_cool&amp;vent_evolution'!W$12)))</f>
        <v>10472474.830934959</v>
      </c>
      <c r="AI166" s="57">
        <f>IF($D166=3,(AH166*(1+'input_cool&amp;vent_evolution'!X$11)),(AH166*(1+'input_cool&amp;vent_evolution'!X$12)))</f>
        <v>10662781.126647454</v>
      </c>
      <c r="AJ166" s="57">
        <f>IF($D166=3,(AI166*(1+'input_cool&amp;vent_evolution'!Y$11)),(AI166*(1+'input_cool&amp;vent_evolution'!Y$12)))</f>
        <v>10857352.957747255</v>
      </c>
      <c r="AK166" s="57">
        <f>IF($D166=3,(AJ166*(1+'input_cool&amp;vent_evolution'!Z$11)),(AJ166*(1+'input_cool&amp;vent_evolution'!Z$12)))</f>
        <v>11065751.757229462</v>
      </c>
      <c r="AL166" s="57">
        <f>IF($D166=3,(AK166*(1+'input_cool&amp;vent_evolution'!AA$11)),(AK166*(1+'input_cool&amp;vent_evolution'!AA$12)))</f>
        <v>11275509.540207716</v>
      </c>
      <c r="AM166" s="57">
        <f>IF($D166=3,(AL166*(1+'input_cool&amp;vent_evolution'!AB$11)),(AL166*(1+'input_cool&amp;vent_evolution'!AB$12)))</f>
        <v>11463823.237732816</v>
      </c>
      <c r="AN166" s="57">
        <f>IF($D166=3,(AM166*(1+'input_cool&amp;vent_evolution'!AC$11)),(AM166*(1+'input_cool&amp;vent_evolution'!AC$12)))</f>
        <v>11651715.214417741</v>
      </c>
      <c r="AO166" s="57">
        <f>IF($D166=3,(AN166*(1+'input_cool&amp;vent_evolution'!AD$11)),(AN166*(1+'input_cool&amp;vent_evolution'!AD$12)))</f>
        <v>11837377.139075929</v>
      </c>
      <c r="AP166" s="57">
        <f>IF($D166=3,(AO166*(1+'input_cool&amp;vent_evolution'!AE$11)),(AO166*(1+'input_cool&amp;vent_evolution'!AE$12)))</f>
        <v>12020217.801751761</v>
      </c>
      <c r="AQ166" s="57">
        <f>IF($D166=3,(AP166*(1+'input_cool&amp;vent_evolution'!AF$11)),(AP166*(1+'input_cool&amp;vent_evolution'!AF$12)))</f>
        <v>12199114.156561252</v>
      </c>
      <c r="AR166" s="57">
        <f>IF($D166=3,(AQ166*(1+'input_cool&amp;vent_evolution'!AG$11)),(AQ166*(1+'input_cool&amp;vent_evolution'!AG$12)))</f>
        <v>12376121.201380288</v>
      </c>
      <c r="AS166" s="57">
        <f>IF($D166=3,(AR166*(1+'input_cool&amp;vent_evolution'!AH$11)),(AR166*(1+'input_cool&amp;vent_evolution'!AH$12)))</f>
        <v>12550237.631772403</v>
      </c>
      <c r="AT166" s="57">
        <f>IF($D166=3,(AS166*(1+'input_cool&amp;vent_evolution'!AI$11)),(AS166*(1+'input_cool&amp;vent_evolution'!AI$12)))</f>
        <v>12721344.558910867</v>
      </c>
      <c r="AU166" s="57">
        <f>IF($D166=3,(AT166*(1+'input_cool&amp;vent_evolution'!AJ$11)),(AT166*(1+'input_cool&amp;vent_evolution'!AJ$12)))</f>
        <v>12889332.174538262</v>
      </c>
      <c r="AV166" s="57">
        <f>IF($D166=3,(AU166*(1+'input_cool&amp;vent_evolution'!AK$11)),(AU166*(1+'input_cool&amp;vent_evolution'!AK$12)))</f>
        <v>13055604.559589805</v>
      </c>
      <c r="AW166" s="57">
        <f>IF($D166=3,(AV166*(1+'input_cool&amp;vent_evolution'!AL$11)),(AV166*(1+'input_cool&amp;vent_evolution'!AL$12)))</f>
        <v>13217173.896611858</v>
      </c>
      <c r="AX166" s="57">
        <f>IF($D166=3,(AW166*(1+'input_cool&amp;vent_evolution'!AM$11)),(AW166*(1+'input_cool&amp;vent_evolution'!AM$12)))</f>
        <v>13375482.642854953</v>
      </c>
      <c r="AY166" s="57">
        <f>IF($D166=3,(AX166*(1+'input_cool&amp;vent_evolution'!AN$11)),(AX166*(1+'input_cool&amp;vent_evolution'!AN$12)))</f>
        <v>13530481.66368892</v>
      </c>
      <c r="AZ166" s="57">
        <f>IF($D166=3,(AY166*(1+'input_cool&amp;vent_evolution'!AO$11)),(AY166*(1+'input_cool&amp;vent_evolution'!AO$12)))</f>
        <v>13682172.218659803</v>
      </c>
      <c r="BA166" s="57">
        <f>IF($D166=3,(AZ166*(1+'input_cool&amp;vent_evolution'!AP$11)),(AZ166*(1+'input_cool&amp;vent_evolution'!AP$12)))</f>
        <v>13830572.471647114</v>
      </c>
      <c r="BB166" s="57">
        <f>IF($D166=3,(BA166*(1+'input_cool&amp;vent_evolution'!AQ$11)),(BA166*(1+'input_cool&amp;vent_evolution'!AQ$12)))</f>
        <v>13975712.297063144</v>
      </c>
      <c r="BC166" s="57">
        <f>IF($D166=3,(BB166*(1+'input_cool&amp;vent_evolution'!AR$11)),(BB166*(1+'input_cool&amp;vent_evolution'!AR$12)))</f>
        <v>14117639.606429104</v>
      </c>
      <c r="BD166" s="57">
        <f>IF($D166=3,(BC166*(1+'input_cool&amp;vent_evolution'!AS$11)),(BC166*(1+'input_cool&amp;vent_evolution'!AS$12)))</f>
        <v>14256419.38867579</v>
      </c>
      <c r="BE166" s="57">
        <f>IF($D166=3,(BD166*(1+'input_cool&amp;vent_evolution'!AT$11)),(BD166*(1+'input_cool&amp;vent_evolution'!AT$12)))</f>
        <v>14392134.855444154</v>
      </c>
      <c r="BF166" s="57">
        <f>IF($D166=3,(BE166*(1+'input_cool&amp;vent_evolution'!AU$11)),(BE166*(1+'input_cool&amp;vent_evolution'!AU$12)))</f>
        <v>14529142.279710259</v>
      </c>
      <c r="BG166" s="57">
        <f>IF($D166=3,(BF166*(1+'input_cool&amp;vent_evolution'!AV$11)),(BF166*(1+'input_cool&amp;vent_evolution'!AV$12)))</f>
        <v>14667453.960397845</v>
      </c>
      <c r="BH166" s="2">
        <f t="shared" si="230"/>
        <v>22337524.5919591</v>
      </c>
      <c r="BI166" s="2">
        <f t="shared" si="158"/>
        <v>22671187.376265798</v>
      </c>
      <c r="BJ166" s="2">
        <f t="shared" si="159"/>
        <v>22984627.578404155</v>
      </c>
      <c r="BK166" s="2">
        <f t="shared" si="160"/>
        <v>23282528.93450572</v>
      </c>
      <c r="BL166" s="2">
        <f t="shared" si="161"/>
        <v>23616125.804443188</v>
      </c>
      <c r="BM166" s="2">
        <f t="shared" si="162"/>
        <v>23982254.418356813</v>
      </c>
      <c r="BN166" s="2">
        <f t="shared" si="163"/>
        <v>24368470.558063399</v>
      </c>
      <c r="BO166" s="2">
        <f t="shared" si="164"/>
        <v>24768552.472857978</v>
      </c>
      <c r="BP166" s="2">
        <f t="shared" si="165"/>
        <v>25183863.194512863</v>
      </c>
      <c r="BQ166" s="2">
        <f t="shared" si="166"/>
        <v>25659907.335880183</v>
      </c>
      <c r="BR166" s="2">
        <f t="shared" si="167"/>
        <v>26140937.539212722</v>
      </c>
      <c r="BS166" s="2">
        <f t="shared" si="168"/>
        <v>26607953.274651222</v>
      </c>
      <c r="BT166" s="2">
        <f t="shared" si="169"/>
        <v>27091474.228956342</v>
      </c>
      <c r="BU166" s="2">
        <f t="shared" si="170"/>
        <v>27585832.847529847</v>
      </c>
      <c r="BV166" s="2">
        <f t="shared" si="171"/>
        <v>28115322.352984305</v>
      </c>
      <c r="BW166" s="2">
        <f t="shared" si="172"/>
        <v>28648264.697423581</v>
      </c>
      <c r="BX166" s="2">
        <f t="shared" si="173"/>
        <v>29126722.955439501</v>
      </c>
      <c r="BY166" s="2">
        <f t="shared" si="174"/>
        <v>29604109.725713354</v>
      </c>
      <c r="BZ166" s="2">
        <f t="shared" si="175"/>
        <v>30075830.488564394</v>
      </c>
      <c r="CA166" s="2">
        <f t="shared" si="176"/>
        <v>30540383.126572546</v>
      </c>
      <c r="CB166" s="2">
        <f t="shared" si="177"/>
        <v>30994914.259530287</v>
      </c>
      <c r="CC166" s="2">
        <f t="shared" si="178"/>
        <v>31444645.125811927</v>
      </c>
      <c r="CD166" s="2">
        <f t="shared" si="179"/>
        <v>31887031.659942064</v>
      </c>
      <c r="CE166" s="2">
        <f t="shared" si="180"/>
        <v>32321771.794988345</v>
      </c>
      <c r="CF166" s="2">
        <f t="shared" si="181"/>
        <v>32748586.535486005</v>
      </c>
      <c r="CG166" s="2">
        <f t="shared" si="182"/>
        <v>33171043.301793776</v>
      </c>
      <c r="CH166" s="2">
        <f t="shared" si="183"/>
        <v>33581550.793050773</v>
      </c>
      <c r="CI166" s="2">
        <f t="shared" si="184"/>
        <v>33983773.934285939</v>
      </c>
      <c r="CJ166" s="2">
        <f t="shared" si="185"/>
        <v>34377587.886627391</v>
      </c>
      <c r="CK166" s="2">
        <f t="shared" si="186"/>
        <v>34762995.850268289</v>
      </c>
      <c r="CL166" s="2">
        <f t="shared" si="187"/>
        <v>35140043.975107782</v>
      </c>
      <c r="CM166" s="2">
        <f t="shared" si="188"/>
        <v>35508808.164595544</v>
      </c>
      <c r="CN166" s="2">
        <f t="shared" si="189"/>
        <v>35869410.149987884</v>
      </c>
      <c r="CO166" s="2">
        <f t="shared" si="190"/>
        <v>36222015.051990442</v>
      </c>
      <c r="CP166" s="2">
        <f t="shared" si="191"/>
        <v>36566834.290682063</v>
      </c>
      <c r="CQ166" s="2">
        <f t="shared" si="192"/>
        <v>36914936.071971074</v>
      </c>
      <c r="CR166" s="2">
        <f>IF($D166=3,(W166*$P166*$M166*'input_cooling&amp;ventilation'!$D$3)*'input_cool&amp;vent_evolution'!M$11,(W166*$Q166*'input_cooling&amp;ventilation'!$D$3)*'input_cool&amp;vent_evolution'!M$12)</f>
        <v>3813866.7151952093</v>
      </c>
      <c r="CS166" s="2">
        <f>IF($D166=3,(X166*$P166*$M166*'input_cooling&amp;ventilation'!$D$3)*'input_cool&amp;vent_evolution'!N$11,(X166*$Q166*'input_cooling&amp;ventilation'!$D$3)*'input_cool&amp;vent_evolution'!N$12)</f>
        <v>3582716.4741295325</v>
      </c>
      <c r="CT166" s="2">
        <f>IF($D166=3,(Y166*$P166*$M166*'input_cooling&amp;ventilation'!$D$3)*'input_cool&amp;vent_evolution'!O$11,(Y166*$Q166*'input_cooling&amp;ventilation'!$D$3)*'input_cool&amp;vent_evolution'!O$12)</f>
        <v>3405102.7560896333</v>
      </c>
      <c r="CU166" s="2">
        <f>IF($D166=3,(Z166*$P166*$M166*'input_cooling&amp;ventilation'!$D$3)*'input_cool&amp;vent_evolution'!P$11,(Z166*$Q166*'input_cooling&amp;ventilation'!$D$3)*'input_cool&amp;vent_evolution'!P$12)</f>
        <v>3813113.293984768</v>
      </c>
      <c r="CV166" s="2">
        <f>IF($D166=3,(AA166*$P166*$M166*'input_cooling&amp;ventilation'!$D$3)*'input_cool&amp;vent_evolution'!Q$11,(AA166*$Q166*'input_cooling&amp;ventilation'!$D$3)*'input_cool&amp;vent_evolution'!Q$12)</f>
        <v>4184960.983848352</v>
      </c>
      <c r="CW166" s="2">
        <f>IF($D166=3,(AB166*$P166*$M166*'input_cooling&amp;ventilation'!$D$3)*'input_cool&amp;vent_evolution'!R$11,(AB166*$Q166*'input_cooling&amp;ventilation'!$D$3)*'input_cool&amp;vent_evolution'!R$12)</f>
        <v>4414567.4896251457</v>
      </c>
      <c r="CX166" s="2">
        <f>IF($D166=3,(AC166*$P166*$M166*'input_cooling&amp;ventilation'!$D$3)*'input_cool&amp;vent_evolution'!S$11,(AC166*$Q166*'input_cooling&amp;ventilation'!$D$3)*'input_cool&amp;vent_evolution'!S$12)</f>
        <v>4573057.4998261211</v>
      </c>
      <c r="CY166" s="2">
        <f>IF($D166=3,(AD166*$P166*$M166*'input_cooling&amp;ventilation'!$D$3)*'input_cool&amp;vent_evolution'!T$11,(AD166*$Q166*'input_cooling&amp;ventilation'!$D$3)*'input_cool&amp;vent_evolution'!T$12)</f>
        <v>4747127.3761454513</v>
      </c>
      <c r="CZ166" s="2">
        <f>IF($D166=3,(AE166*$P166*$M166*'input_cooling&amp;ventilation'!$D$3)*'input_cool&amp;vent_evolution'!U$11,(AE166*$Q166*'input_cooling&amp;ventilation'!$D$3)*'input_cool&amp;vent_evolution'!U$12)</f>
        <v>5441328.7640005322</v>
      </c>
      <c r="DA166" s="2">
        <f>IF($D166=3,(AF166*$P166*$M166*'input_cooling&amp;ventilation'!$D$3)*'input_cool&amp;vent_evolution'!V$11,(AF166*$Q166*'input_cooling&amp;ventilation'!$D$3)*'input_cool&amp;vent_evolution'!V$12)</f>
        <v>5498320.9629013604</v>
      </c>
      <c r="DB166" s="2">
        <f>IF($D166=3,(AG166*$P166*$M166*'input_cooling&amp;ventilation'!$D$3)*'input_cool&amp;vent_evolution'!W$11,(AG166*$Q166*'input_cooling&amp;ventilation'!$D$3)*'input_cool&amp;vent_evolution'!W$12)</f>
        <v>5338131.348877457</v>
      </c>
      <c r="DC166" s="2">
        <f>IF($D166=3,(AH166*$P166*$M166*'input_cooling&amp;ventilation'!$D$3)*'input_cool&amp;vent_evolution'!X$11,(AH166*$Q166*'input_cooling&amp;ventilation'!$D$3)*'input_cool&amp;vent_evolution'!X$12)</f>
        <v>5526791.0011464404</v>
      </c>
      <c r="DD166" s="2">
        <f>IF($D166=3,(AI166*$P166*$M166*'input_cooling&amp;ventilation'!$D$3)*'input_cool&amp;vent_evolution'!Y$11,(AI166*$Q166*'input_cooling&amp;ventilation'!$D$3)*'input_cool&amp;vent_evolution'!Y$12)</f>
        <v>5650668.7872457923</v>
      </c>
      <c r="DE166" s="2">
        <f>IF($D166=3,(AJ166*$P166*$M166*'input_cooling&amp;ventilation'!$D$3)*'input_cool&amp;vent_evolution'!Z$11,(AJ166*$Q166*'input_cooling&amp;ventilation'!$D$3)*'input_cool&amp;vent_evolution'!Z$12)</f>
        <v>6052225.4679794526</v>
      </c>
      <c r="DF166" s="2">
        <f>IF($D166=3,(AK166*$P166*$M166*'input_cooling&amp;ventilation'!$D$3)*'input_cool&amp;vent_evolution'!AA$11,(AK166*$Q166*'input_cooling&amp;ventilation'!$D$3)*'input_cool&amp;vent_evolution'!AA$12)</f>
        <v>6091692.463690402</v>
      </c>
      <c r="DG166" s="2">
        <f>IF($D166=3,(AL166*$P166*$M166*'input_cooling&amp;ventilation'!$D$3)*'input_cool&amp;vent_evolution'!AB$11,(AL166*$Q166*'input_cooling&amp;ventilation'!$D$3)*'input_cool&amp;vent_evolution'!AB$12)</f>
        <v>5468922.8487043399</v>
      </c>
      <c r="DH166" s="2">
        <f>IF($D166=3,(AM166*$P166*$M166*'input_cooling&amp;ventilation'!$D$3)*'input_cool&amp;vent_evolution'!AC$11,(AM166*$Q166*'input_cooling&amp;ventilation'!$D$3)*'input_cool&amp;vent_evolution'!AC$12)</f>
        <v>5456675.4191815257</v>
      </c>
      <c r="DI166" s="2">
        <f>IF($D166=3,(AN166*$P166*$M166*'input_cooling&amp;ventilation'!$D$3)*'input_cool&amp;vent_evolution'!AD$11,(AN166*$Q166*'input_cooling&amp;ventilation'!$D$3)*'input_cool&amp;vent_evolution'!AD$12)</f>
        <v>5391911.2376955561</v>
      </c>
      <c r="DJ166" s="2">
        <f>IF($D166=3,(AO166*$P166*$M166*'input_cooling&amp;ventilation'!$D$3)*'input_cool&amp;vent_evolution'!AE$11,(AO166*$Q166*'input_cooling&amp;ventilation'!$D$3)*'input_cool&amp;vent_evolution'!AE$12)</f>
        <v>5309977.3989983052</v>
      </c>
      <c r="DK166" s="2">
        <f>IF($D166=3,(AP166*$P166*$M166*'input_cooling&amp;ventilation'!$D$3)*'input_cool&amp;vent_evolution'!AF$11,(AP166*$Q166*'input_cooling&amp;ventilation'!$D$3)*'input_cool&amp;vent_evolution'!AF$12)</f>
        <v>5195428.5600341642</v>
      </c>
      <c r="DL166" s="2">
        <f>IF($D166=3,(AQ166*$P166*$M166*'input_cooling&amp;ventilation'!$D$3)*'input_cool&amp;vent_evolution'!AG$11,(AQ166*$Q166*'input_cooling&amp;ventilation'!$D$3)*'input_cool&amp;vent_evolution'!AG$12)</f>
        <v>5140560.0575785153</v>
      </c>
      <c r="DM166" s="2">
        <f>IF($D166=3,(AR166*$P166*$M166*'input_cooling&amp;ventilation'!$D$3)*'input_cool&amp;vent_evolution'!AH$11,(AR166*$Q166*'input_cooling&amp;ventilation'!$D$3)*'input_cool&amp;vent_evolution'!AH$12)</f>
        <v>5056612.1159579204</v>
      </c>
      <c r="DN166" s="2">
        <f>IF($D166=3,(AS166*$P166*$M166*'input_cooling&amp;ventilation'!$D$3)*'input_cool&amp;vent_evolution'!AI$11,(AS166*$Q166*'input_cooling&amp;ventilation'!$D$3)*'input_cool&amp;vent_evolution'!AI$12)</f>
        <v>4969211.4577825228</v>
      </c>
      <c r="DO166" s="2">
        <f>IF($D166=3,(AT166*$P166*$M166*'input_cooling&amp;ventilation'!$D$3)*'input_cool&amp;vent_evolution'!AJ$11,(AT166*$Q166*'input_cooling&amp;ventilation'!$D$3)*'input_cool&amp;vent_evolution'!AJ$12)</f>
        <v>4878621.7969171358</v>
      </c>
      <c r="DP166" s="2">
        <f>IF($D166=3,(AU166*$P166*$M166*'input_cooling&amp;ventilation'!$D$3)*'input_cool&amp;vent_evolution'!AK$11,(AU166*$Q166*'input_cooling&amp;ventilation'!$D$3)*'input_cool&amp;vent_evolution'!AK$12)</f>
        <v>4828808.8315813653</v>
      </c>
      <c r="DQ166" s="2">
        <f>IF($D166=3,(AV166*$P166*$M166*'input_cooling&amp;ventilation'!$D$3)*'input_cool&amp;vent_evolution'!AL$11,(AV166*$Q166*'input_cooling&amp;ventilation'!$D$3)*'input_cool&amp;vent_evolution'!AL$12)</f>
        <v>4692224.9974521445</v>
      </c>
      <c r="DR166" s="2">
        <f>IF($D166=3,(AW166*$P166*$M166*'input_cooling&amp;ventilation'!$D$3)*'input_cool&amp;vent_evolution'!AM$11,(AW166*$Q166*'input_cooling&amp;ventilation'!$D$3)*'input_cool&amp;vent_evolution'!AM$12)</f>
        <v>4597532.366774274</v>
      </c>
      <c r="DS166" s="2">
        <f>IF($D166=3,(AX166*$P166*$M166*'input_cooling&amp;ventilation'!$D$3)*'input_cool&amp;vent_evolution'!AN$11,(AX166*$Q166*'input_cooling&amp;ventilation'!$D$3)*'input_cool&amp;vent_evolution'!AN$12)</f>
        <v>4501412.7899681125</v>
      </c>
      <c r="DT166" s="2">
        <f>IF($D166=3,(AY166*$P166*$M166*'input_cooling&amp;ventilation'!$D$3)*'input_cool&amp;vent_evolution'!AO$11,(AY166*$Q166*'input_cooling&amp;ventilation'!$D$3)*'input_cool&amp;vent_evolution'!AO$12)</f>
        <v>4405329.7923392979</v>
      </c>
      <c r="DU166" s="2">
        <f>IF($D166=3,(AZ166*$P166*$M166*'input_cooling&amp;ventilation'!$D$3)*'input_cool&amp;vent_evolution'!AP$11,(AZ166*$Q166*'input_cooling&amp;ventilation'!$D$3)*'input_cool&amp;vent_evolution'!AP$12)</f>
        <v>4309774.3020399204</v>
      </c>
      <c r="DV166" s="2">
        <f>IF($D166=3,(BA166*$P166*$M166*'input_cooling&amp;ventilation'!$D$3)*'input_cool&amp;vent_evolution'!AQ$11,(BA166*$Q166*'input_cooling&amp;ventilation'!$D$3)*'input_cool&amp;vent_evolution'!AQ$12)</f>
        <v>4215086.4111670963</v>
      </c>
      <c r="DW166" s="2">
        <f>IF($D166=3,(BB166*$P166*$M166*'input_cooling&amp;ventilation'!$D$3)*'input_cool&amp;vent_evolution'!AR$11,(BB166*$Q166*'input_cooling&amp;ventilation'!$D$3)*'input_cool&amp;vent_evolution'!AR$12)</f>
        <v>4121789.9454348437</v>
      </c>
      <c r="DX166" s="2">
        <f>IF($D166=3,(BC166*$P166*$M166*'input_cooling&amp;ventilation'!$D$3)*'input_cool&amp;vent_evolution'!AS$11,(BC166*$Q166*'input_cooling&amp;ventilation'!$D$3)*'input_cool&amp;vent_evolution'!AS$12)</f>
        <v>4030380.8593952782</v>
      </c>
      <c r="DY166" s="2">
        <f>IF($D166=3,(BD166*$P166*$M166*'input_cooling&amp;ventilation'!$D$3)*'input_cool&amp;vent_evolution'!AT$11,(BD166*$Q166*'input_cooling&amp;ventilation'!$D$3)*'input_cool&amp;vent_evolution'!AT$12)</f>
        <v>3941388.3689111313</v>
      </c>
      <c r="DZ166" s="2">
        <f>IF($D166=3,(BE166*$P166*$M166*'input_cooling&amp;ventilation'!$D$3)*'input_cool&amp;vent_evolution'!AU$11,(BE166*$Q166*'input_cooling&amp;ventilation'!$D$3)*'input_cool&amp;vent_evolution'!AU$12)</f>
        <v>3978908.8253187947</v>
      </c>
      <c r="EA166" s="2">
        <f>IF($D166=3,(BF166*$P166*$M166*'input_cooling&amp;ventilation'!$D$3)*'input_cool&amp;vent_evolution'!AV$11,(BF166*$Q166*'input_cooling&amp;ventilation'!$D$3)*'input_cool&amp;vent_evolution'!AV$12)</f>
        <v>4016786.4616126479</v>
      </c>
      <c r="EB166">
        <v>0.7</v>
      </c>
      <c r="EC166" s="2">
        <f t="shared" si="193"/>
        <v>14397670</v>
      </c>
      <c r="ED166" s="2">
        <f>IF($D166=3,(EC166*(1+'input_cool&amp;vent_evolution'!M$10)),EC166*(1+'input_cool&amp;vent_evolution'!M$9))</f>
        <v>14704572.772862211</v>
      </c>
      <c r="EE166" s="2">
        <f>IF($D166=3,(ED166*(1+'input_cool&amp;vent_evolution'!N$10)),ED166*(1+'input_cool&amp;vent_evolution'!N$9))</f>
        <v>15011792.299466375</v>
      </c>
      <c r="EF166" s="2">
        <f>IF($D166=3,(EE166*(1+'input_cool&amp;vent_evolution'!O$10)),EE166*(1+'input_cool&amp;vent_evolution'!O$9))</f>
        <v>15319328.585351119</v>
      </c>
      <c r="EG166" s="2">
        <f>IF($D166=3,(EF166*(1+'input_cool&amp;vent_evolution'!P$10)),EF166*(1+'input_cool&amp;vent_evolution'!P$9))</f>
        <v>15610117.678330129</v>
      </c>
      <c r="EH166" s="2">
        <f>IF($D166=3,(EG166*(1+'input_cool&amp;vent_evolution'!Q$10)),EG166*(1+'input_cool&amp;vent_evolution'!Q$9))</f>
        <v>15901223.531205142</v>
      </c>
      <c r="EI166" s="2">
        <f>IF($D166=3,(EH166*(1+'input_cool&amp;vent_evolution'!R$10)),EH166*(1+'input_cool&amp;vent_evolution'!R$9))</f>
        <v>16129957.046928423</v>
      </c>
      <c r="EJ166" s="2">
        <f>IF($D166=3,(EI166*(1+'input_cool&amp;vent_evolution'!S$10)),EI166*(1+'input_cool&amp;vent_evolution'!S$9))</f>
        <v>16358829.574161191</v>
      </c>
      <c r="EK166" s="2">
        <f>IF($D166=3,(EJ166*(1+'input_cool&amp;vent_evolution'!T$10)),EJ166*(1+'input_cool&amp;vent_evolution'!T$9))</f>
        <v>16587841.111672651</v>
      </c>
      <c r="EL166" s="2">
        <f>IF($D166=3,(EK166*(1+'input_cool&amp;vent_evolution'!U$10)),EK166*(1+'input_cool&amp;vent_evolution'!U$9))</f>
        <v>16816991.649616241</v>
      </c>
      <c r="EM166" s="2">
        <f>IF($D166=3,(EL166*(1+'input_cool&amp;vent_evolution'!V$10)),EL166*(1+'input_cool&amp;vent_evolution'!V$9))</f>
        <v>17046281.196607694</v>
      </c>
      <c r="EN166" s="2">
        <f>IF($D166=3,(EM166*(1+'input_cool&amp;vent_evolution'!W$10)),EM166*(1+'input_cool&amp;vent_evolution'!W$9))</f>
        <v>17224607.497078501</v>
      </c>
      <c r="EO166" s="2">
        <f>IF($D166=3,(EN166*(1+'input_cool&amp;vent_evolution'!X$10)),EN166*(1+'input_cool&amp;vent_evolution'!X$9))</f>
        <v>17403050.136800706</v>
      </c>
      <c r="EP166" s="2">
        <f>IF($D166=3,(EO166*(1+'input_cool&amp;vent_evolution'!Y$10)),EO166*(1+'input_cool&amp;vent_evolution'!Y$9))</f>
        <v>17581609.122543778</v>
      </c>
      <c r="EQ166" s="2">
        <f>IF($D166=3,(EP166*(1+'input_cool&amp;vent_evolution'!Z$10)),EP166*(1+'input_cool&amp;vent_evolution'!Z$9))</f>
        <v>17760284.443230409</v>
      </c>
      <c r="ER166" s="2">
        <f>IF($D166=3,(EQ166*(1+'input_cool&amp;vent_evolution'!AA$10)),EQ166*(1+'input_cool&amp;vent_evolution'!AA$9))</f>
        <v>17939076.109937903</v>
      </c>
      <c r="ES166" s="2">
        <f>IF($D166=3,(ER166*(1+'input_cool&amp;vent_evolution'!AB$10)),ER166*(1+'input_cool&amp;vent_evolution'!AB$9))</f>
        <v>18063528.832070377</v>
      </c>
      <c r="ET166" s="2">
        <f>IF($D166=3,(ES166*(1+'input_cool&amp;vent_evolution'!AC$10)),ES166*(1+'input_cool&amp;vent_evolution'!AC$9))</f>
        <v>18188068.87633631</v>
      </c>
      <c r="EU166" s="2">
        <f>IF($D166=3,(ET166*(1+'input_cool&amp;vent_evolution'!AD$10)),ET166*(1+'input_cool&amp;vent_evolution'!AD$9))</f>
        <v>18312696.258120913</v>
      </c>
      <c r="EV166" s="2">
        <f>IF($D166=3,(EU166*(1+'input_cool&amp;vent_evolution'!AE$10)),EU166*(1+'input_cool&amp;vent_evolution'!AE$9))</f>
        <v>18437410.9632698</v>
      </c>
      <c r="EW166" s="2">
        <f>IF($D166=3,(EV166*(1+'input_cool&amp;vent_evolution'!AF$10)),EV166*(1+'input_cool&amp;vent_evolution'!AF$9))</f>
        <v>18562213.005321942</v>
      </c>
      <c r="EX166" s="2">
        <f>IF($D166=3,(EW166*(1+'input_cool&amp;vent_evolution'!AG$10)),EW166*(1+'input_cool&amp;vent_evolution'!AG$9))</f>
        <v>18641117.658177838</v>
      </c>
      <c r="EY166" s="2">
        <f>IF($D166=3,(EX166*(1+'input_cool&amp;vent_evolution'!AH$10)),EX166*(1+'input_cool&amp;vent_evolution'!AH$9))</f>
        <v>18720045.803631138</v>
      </c>
      <c r="EZ166" s="2">
        <f>IF($D166=3,(EY166*(1+'input_cool&amp;vent_evolution'!AI$10)),EY166*(1+'input_cool&amp;vent_evolution'!AI$9))</f>
        <v>18798997.445989702</v>
      </c>
      <c r="FA166" s="2">
        <f>IF($D166=3,(EZ166*(1+'input_cool&amp;vent_evolution'!AJ$10)),EZ166*(1+'input_cool&amp;vent_evolution'!AJ$9))</f>
        <v>18877972.580330264</v>
      </c>
      <c r="FB166" s="2">
        <f>IF($D166=3,(FA166*(1+'input_cool&amp;vent_evolution'!AK$10)),FA166*(1+'input_cool&amp;vent_evolution'!AK$9))</f>
        <v>18956971.196190856</v>
      </c>
      <c r="FC166" s="2">
        <f>IF($D166=3,(FB166*(1+'input_cool&amp;vent_evolution'!AL$10)),FB166*(1+'input_cool&amp;vent_evolution'!AL$9))</f>
        <v>19035993.316341616</v>
      </c>
      <c r="FD166" s="2">
        <f>IF($D166=3,(FC166*(1+'input_cool&amp;vent_evolution'!AM$10)),FC166*(1+'input_cool&amp;vent_evolution'!AM$9))</f>
        <v>19115038.921704859</v>
      </c>
      <c r="FE166" s="2">
        <f>IF($D166=3,(FD166*(1+'input_cool&amp;vent_evolution'!AN$10)),FD166*(1+'input_cool&amp;vent_evolution'!AN$9))</f>
        <v>19194108.023973376</v>
      </c>
      <c r="FF166" s="2">
        <f>IF($D166=3,(FE166*(1+'input_cool&amp;vent_evolution'!AO$10)),FE166*(1+'input_cool&amp;vent_evolution'!AO$9))</f>
        <v>19273200.615762249</v>
      </c>
      <c r="FG166" s="2">
        <f>IF($D166=3,(FF166*(1+'input_cool&amp;vent_evolution'!AP$10)),FF166*(1+'input_cool&amp;vent_evolution'!AP$9))</f>
        <v>19352316.701994739</v>
      </c>
      <c r="FH166" s="2">
        <f>IF($D166=3,(FG166*(1+'input_cool&amp;vent_evolution'!AQ$10)),FG166*(1+'input_cool&amp;vent_evolution'!AQ$9))</f>
        <v>19431456.275285959</v>
      </c>
      <c r="FI166" s="2">
        <f>IF($D166=3,(FH166*(1+'input_cool&amp;vent_evolution'!AR$10)),FH166*(1+'input_cool&amp;vent_evolution'!AR$9))</f>
        <v>19510619.344251618</v>
      </c>
      <c r="FJ166" s="2">
        <f>IF($D166=3,(FI166*(1+'input_cool&amp;vent_evolution'!AS$10)),FI166*(1+'input_cool&amp;vent_evolution'!AS$9))</f>
        <v>19589805.903353047</v>
      </c>
      <c r="FK166" s="2">
        <f>IF($D166=3,(FJ166*(1+'input_cool&amp;vent_evolution'!AT$10)),FJ166*(1+'input_cool&amp;vent_evolution'!AT$9))</f>
        <v>19669015.95997512</v>
      </c>
      <c r="FL166" s="2">
        <f>IF($D166=3,(FK166*(1+'input_cool&amp;vent_evolution'!AU$10)),FK166*(1+'input_cool&amp;vent_evolution'!AU$9))</f>
        <v>19748546.297109466</v>
      </c>
      <c r="FM166" s="2">
        <f t="shared" si="194"/>
        <v>34402339.190399565</v>
      </c>
      <c r="FN166" s="2">
        <f t="shared" si="195"/>
        <v>35135664.324985921</v>
      </c>
      <c r="FO166" s="2">
        <f t="shared" si="196"/>
        <v>35869746.322986327</v>
      </c>
      <c r="FP166" s="2">
        <f t="shared" si="197"/>
        <v>36604585.19763498</v>
      </c>
      <c r="FQ166" s="2">
        <f t="shared" si="198"/>
        <v>37299407.693881422</v>
      </c>
      <c r="FR166" s="2">
        <f t="shared" si="199"/>
        <v>37994987.068246633</v>
      </c>
      <c r="FS166" s="2">
        <f t="shared" si="200"/>
        <v>38541531.612754524</v>
      </c>
      <c r="FT166" s="2">
        <f t="shared" si="201"/>
        <v>39088408.316639639</v>
      </c>
      <c r="FU166" s="2">
        <f t="shared" si="202"/>
        <v>39635617.176961079</v>
      </c>
      <c r="FV166" s="2">
        <f t="shared" si="203"/>
        <v>40183158.170191087</v>
      </c>
      <c r="FW166" s="2">
        <f t="shared" si="204"/>
        <v>40731031.316916421</v>
      </c>
      <c r="FX166" s="2">
        <f t="shared" si="205"/>
        <v>41157130.947993249</v>
      </c>
      <c r="FY166" s="2">
        <f t="shared" si="206"/>
        <v>41583508.564493246</v>
      </c>
      <c r="FZ166" s="2">
        <f t="shared" si="207"/>
        <v>42010164.182591647</v>
      </c>
      <c r="GA166" s="2">
        <f t="shared" si="208"/>
        <v>42437097.775819927</v>
      </c>
      <c r="GB166" s="2">
        <f t="shared" si="209"/>
        <v>42864309.370646589</v>
      </c>
      <c r="GC166" s="2">
        <f t="shared" si="210"/>
        <v>43161681.428762242</v>
      </c>
      <c r="GD166" s="2">
        <f t="shared" si="211"/>
        <v>43459262.137698062</v>
      </c>
      <c r="GE166" s="2">
        <f t="shared" si="212"/>
        <v>43757051.534216069</v>
      </c>
      <c r="GF166" s="2">
        <f t="shared" si="213"/>
        <v>44055049.584495224</v>
      </c>
      <c r="GG166" s="2">
        <f t="shared" si="214"/>
        <v>44353256.320886061</v>
      </c>
      <c r="GH166" s="2">
        <f t="shared" si="215"/>
        <v>44541794.093404062</v>
      </c>
      <c r="GI166" s="2">
        <f t="shared" si="216"/>
        <v>44730388.00002601</v>
      </c>
      <c r="GJ166" s="2">
        <f t="shared" si="217"/>
        <v>44919038.051045261</v>
      </c>
      <c r="GK166" s="2">
        <f t="shared" si="218"/>
        <v>45107744.234697998</v>
      </c>
      <c r="GL166" s="2">
        <f t="shared" si="219"/>
        <v>45296506.525985979</v>
      </c>
      <c r="GM166" s="2">
        <f t="shared" si="220"/>
        <v>45485324.979317032</v>
      </c>
      <c r="GN166" s="2">
        <f t="shared" si="221"/>
        <v>45674199.549106218</v>
      </c>
      <c r="GO166" s="2">
        <f t="shared" si="222"/>
        <v>45863130.263292745</v>
      </c>
      <c r="GP166" s="2">
        <f t="shared" si="223"/>
        <v>46052117.104230806</v>
      </c>
      <c r="GQ166" s="2">
        <f t="shared" si="224"/>
        <v>46241160.083684213</v>
      </c>
      <c r="GR166" s="2">
        <f t="shared" si="225"/>
        <v>46430259.184007257</v>
      </c>
      <c r="GS166" s="2">
        <f t="shared" si="226"/>
        <v>46619414.425786629</v>
      </c>
      <c r="GT166" s="2">
        <f t="shared" si="227"/>
        <v>46808625.79578802</v>
      </c>
      <c r="GU166" s="2">
        <f t="shared" si="228"/>
        <v>46997893.311657138</v>
      </c>
      <c r="GV166" s="2">
        <f t="shared" si="229"/>
        <v>47187926.117939174</v>
      </c>
      <c r="GW166" s="2">
        <f>IF($D166=3,($N166*$M166*EC166*'input_cooling&amp;ventilation'!$D$3)*'input_cool&amp;vent_evolution'!M$11,($O166*$M166*EC166*'input_cooling&amp;ventilation'!$D$3)*'input_cool&amp;vent_evolution'!M$10)</f>
        <v>7132459.709191286</v>
      </c>
      <c r="GX166" s="2">
        <f>IF($D166=3,($N166*$M166*ED166*'input_cooling&amp;ventilation'!$D$3)*'input_cool&amp;vent_evolution'!N$11,($O166*$M166*ED166*'input_cooling&amp;ventilation'!$D$3)*'input_cool&amp;vent_evolution'!N$10)</f>
        <v>6742286.908664926</v>
      </c>
      <c r="GY166" s="2">
        <f>IF($D166=3,($N166*$M166*EE166*'input_cooling&amp;ventilation'!$D$3)*'input_cool&amp;vent_evolution'!O$11,($O166*$M166*EE166*'input_cooling&amp;ventilation'!$D$3)*'input_cool&amp;vent_evolution'!O$10)</f>
        <v>6452706.94826655</v>
      </c>
      <c r="GZ166" s="2">
        <f>IF($D166=3,($N166*$M166*EF166*'input_cooling&amp;ventilation'!$D$3)*'input_cool&amp;vent_evolution'!P$11,($O166*$M166*EF166*'input_cooling&amp;ventilation'!$D$3)*'input_cool&amp;vent_evolution'!P$10)</f>
        <v>7279573.4644728834</v>
      </c>
      <c r="HA166" s="2">
        <f>IF($D166=3,($N166*$M166*EG166*'input_cooling&amp;ventilation'!$D$3)*'input_cool&amp;vent_evolution'!Q$11,($O166*$M166*EG166*'input_cooling&amp;ventilation'!$D$3)*'input_cool&amp;vent_evolution'!Q$10)</f>
        <v>8026118.7467718516</v>
      </c>
      <c r="HB166" s="2">
        <f>IF($D166=3,($N166*$M166*EH166*'input_cooling&amp;ventilation'!$D$3)*'input_cool&amp;vent_evolution'!R$11,($O166*$M166*EH166*'input_cooling&amp;ventilation'!$D$3)*'input_cool&amp;vent_evolution'!R$10)</f>
        <v>8492691.3631992396</v>
      </c>
      <c r="HC166" s="2">
        <f>IF($D166=3,($N166*$M166*EI166*'input_cooling&amp;ventilation'!$D$3)*'input_cool&amp;vent_evolution'!S$11,($O166*$M166*EI166*'input_cooling&amp;ventilation'!$D$3)*'input_cool&amp;vent_evolution'!S$10)</f>
        <v>8782703.9692863487</v>
      </c>
      <c r="HD166" s="2">
        <f>IF($D166=3,($N166*$M166*EJ166*'input_cooling&amp;ventilation'!$D$3)*'input_cool&amp;vent_evolution'!T$11,($O166*$M166*EJ166*'input_cooling&amp;ventilation'!$D$3)*'input_cool&amp;vent_evolution'!T$10)</f>
        <v>9097019.606456263</v>
      </c>
      <c r="HE166" s="2">
        <f>IF($D166=3,($N166*$M166*EK166*'input_cooling&amp;ventilation'!$D$3)*'input_cool&amp;vent_evolution'!U$11,($O166*$M166*EK166*'input_cooling&amp;ventilation'!$D$3)*'input_cool&amp;vent_evolution'!U$10)</f>
        <v>10398941.283177793</v>
      </c>
      <c r="HF166" s="2">
        <f>IF($D166=3,($N166*$M166*EL166*'input_cooling&amp;ventilation'!$D$3)*'input_cool&amp;vent_evolution'!V$11,($O166*$M166*EL166*'input_cooling&amp;ventilation'!$D$3)*'input_cool&amp;vent_evolution'!V$10)</f>
        <v>10455383.251951439</v>
      </c>
      <c r="HG166" s="2">
        <f>IF($D166=3,($N166*$M166*EM166*'input_cooling&amp;ventilation'!$D$3)*'input_cool&amp;vent_evolution'!W$11,($O166*$M166*EM166*'input_cooling&amp;ventilation'!$D$3)*'input_cool&amp;vent_evolution'!W$10)</f>
        <v>10099837.55479151</v>
      </c>
      <c r="HH166" s="2">
        <f>IF($D166=3,($N166*$M166*EN166*'input_cooling&amp;ventilation'!$D$3)*'input_cool&amp;vent_evolution'!X$11,($O166*$M166*EN166*'input_cooling&amp;ventilation'!$D$3)*'input_cool&amp;vent_evolution'!X$10)</f>
        <v>10380721.76697181</v>
      </c>
      <c r="HI166" s="2">
        <f>IF($D166=3,($N166*$M166*EO166*'input_cooling&amp;ventilation'!$D$3)*'input_cool&amp;vent_evolution'!Y$11,($O166*$M166*EO166*'input_cooling&amp;ventilation'!$D$3)*'input_cool&amp;vent_evolution'!Y$10)</f>
        <v>10531960.67384606</v>
      </c>
      <c r="HJ166" s="2">
        <f>IF($D166=3,($N166*$M166*EP166*'input_cooling&amp;ventilation'!$D$3)*'input_cool&amp;vent_evolution'!Z$11,($O166*$M166*EP166*'input_cooling&amp;ventilation'!$D$3)*'input_cool&amp;vent_evolution'!Z$10)</f>
        <v>11191911.387341473</v>
      </c>
      <c r="HK166" s="2">
        <f>IF($D166=3,($N166*$M166*EQ166*'input_cooling&amp;ventilation'!$D$3)*'input_cool&amp;vent_evolution'!AA$11,($O166*$M166*EQ166*'input_cooling&amp;ventilation'!$D$3)*'input_cool&amp;vent_evolution'!AA$10)</f>
        <v>11165070.35039524</v>
      </c>
      <c r="HL166" s="2">
        <f>IF($D166=3,($N166*$M166*ER166*'input_cooling&amp;ventilation'!$D$3)*'input_cool&amp;vent_evolution'!AB$11,($O166*$M166*ER166*'input_cooling&amp;ventilation'!$D$3)*'input_cool&amp;vent_evolution'!AB$10)</f>
        <v>9936196.9778186176</v>
      </c>
      <c r="HM166" s="2">
        <f>IF($D166=3,($N166*$M166*ES166*'input_cooling&amp;ventilation'!$D$3)*'input_cool&amp;vent_evolution'!AC$11,($O166*$M166*ES166*'input_cooling&amp;ventilation'!$D$3)*'input_cool&amp;vent_evolution'!AC$10)</f>
        <v>9818739.4782109112</v>
      </c>
      <c r="HN166" s="2">
        <f>IF($D166=3,($N166*$M166*ET166*'input_cooling&amp;ventilation'!$D$3)*'input_cool&amp;vent_evolution'!AD$11,($O166*$M166*ET166*'input_cooling&amp;ventilation'!$D$3)*'input_cool&amp;vent_evolution'!AD$10)</f>
        <v>9611561.8097962756</v>
      </c>
      <c r="HO166" s="2">
        <f>IF($D166=3,($N166*$M166*EU166*'input_cooling&amp;ventilation'!$D$3)*'input_cool&amp;vent_evolution'!AE$11,($O166*$M166*EU166*'input_cooling&amp;ventilation'!$D$3)*'input_cool&amp;vent_evolution'!AE$10)</f>
        <v>9380888.6348392423</v>
      </c>
      <c r="HP166" s="2">
        <f>IF($D166=3,($N166*$M166*EV166*'input_cooling&amp;ventilation'!$D$3)*'input_cool&amp;vent_evolution'!AF$11,($O166*$M166*EV166*'input_cooling&amp;ventilation'!$D$3)*'input_cool&amp;vent_evolution'!AF$10)</f>
        <v>9100462.7542746756</v>
      </c>
      <c r="HQ166" s="2">
        <f>IF($D166=3,($N166*$M166*EW166*'input_cooling&amp;ventilation'!$D$3)*'input_cool&amp;vent_evolution'!AG$11,($O166*$M166*EW166*'input_cooling&amp;ventilation'!$D$3)*'input_cool&amp;vent_evolution'!AG$10)</f>
        <v>8932363.6205020212</v>
      </c>
      <c r="HR166" s="2">
        <f>IF($D166=3,($N166*$M166*EX166*'input_cooling&amp;ventilation'!$D$3)*'input_cool&amp;vent_evolution'!AH$11,($O166*$M166*EX166*'input_cooling&amp;ventilation'!$D$3)*'input_cool&amp;vent_evolution'!AH$10)</f>
        <v>8697642.1382192392</v>
      </c>
      <c r="HS166" s="2">
        <f>IF($D166=3,($N166*$M166*EY166*'input_cooling&amp;ventilation'!$D$3)*'input_cool&amp;vent_evolution'!AI$11,($O166*$M166*EY166*'input_cooling&amp;ventilation'!$D$3)*'input_cool&amp;vent_evolution'!AI$10)</f>
        <v>8464414.7632332183</v>
      </c>
      <c r="HT166" s="2">
        <f>IF($D166=3,($N166*$M166*EZ166*'input_cooling&amp;ventilation'!$D$3)*'input_cool&amp;vent_evolution'!AJ$11,($O166*$M166*EZ166*'input_cooling&amp;ventilation'!$D$3)*'input_cool&amp;vent_evolution'!AJ$10)</f>
        <v>8232909.1890671067</v>
      </c>
      <c r="HU166" s="2">
        <f>IF($D166=3,($N166*$M166*FA166*'input_cooling&amp;ventilation'!$D$3)*'input_cool&amp;vent_evolution'!AK$11,($O166*$M166*FA166*'input_cooling&amp;ventilation'!$D$3)*'input_cool&amp;vent_evolution'!AK$10)</f>
        <v>8076430.2593910396</v>
      </c>
      <c r="HV166" s="2">
        <f>IF($D166=3,($N166*$M166*FB166*'input_cooling&amp;ventilation'!$D$3)*'input_cool&amp;vent_evolution'!AL$11,($O166*$M166*FB166*'input_cooling&amp;ventilation'!$D$3)*'input_cool&amp;vent_evolution'!AL$10)</f>
        <v>7780460.3138796436</v>
      </c>
      <c r="HW166" s="2">
        <f>IF($D166=3,($N166*$M166*FC166*'input_cooling&amp;ventilation'!$D$3)*'input_cool&amp;vent_evolution'!AM$11,($O166*$M166*FC166*'input_cooling&amp;ventilation'!$D$3)*'input_cool&amp;vent_evolution'!AM$10)</f>
        <v>7561644.1399293244</v>
      </c>
      <c r="HX166" s="2">
        <f>IF($D166=3,($N166*$M166*FD166*'input_cooling&amp;ventilation'!$D$3)*'input_cool&amp;vent_evolution'!AN$11,($O166*$M166*FD166*'input_cooling&amp;ventilation'!$D$3)*'input_cool&amp;vent_evolution'!AN$10)</f>
        <v>7346306.8604675913</v>
      </c>
      <c r="HY166" s="2">
        <f>IF($D166=3,($N166*$M166*FE166*'input_cooling&amp;ventilation'!$D$3)*'input_cool&amp;vent_evolution'!AO$11,($O166*$M166*FE166*'input_cooling&amp;ventilation'!$D$3)*'input_cool&amp;vent_evolution'!AO$10)</f>
        <v>7136538.3486540243</v>
      </c>
      <c r="HZ166" s="2">
        <f>IF($D166=3,($N166*$M166*FF166*'input_cooling&amp;ventilation'!$D$3)*'input_cool&amp;vent_evolution'!AP$11,($O166*$M166*FF166*'input_cooling&amp;ventilation'!$D$3)*'input_cool&amp;vent_evolution'!AP$10)</f>
        <v>6932786.3517137375</v>
      </c>
      <c r="IA166" s="2">
        <f>IF($D166=3,($N166*$M166*FG166*'input_cooling&amp;ventilation'!$D$3)*'input_cool&amp;vent_evolution'!AQ$11,($O166*$M166*FG166*'input_cooling&amp;ventilation'!$D$3)*'input_cool&amp;vent_evolution'!AQ$10)</f>
        <v>6735251.0509458128</v>
      </c>
      <c r="IB166" s="2">
        <f>IF($D166=3,($N166*$M166*FH166*'input_cooling&amp;ventilation'!$D$3)*'input_cool&amp;vent_evolution'!AR$11,($O166*$M166*FH166*'input_cooling&amp;ventilation'!$D$3)*'input_cool&amp;vent_evolution'!AR$10)</f>
        <v>6544428.895913857</v>
      </c>
      <c r="IC166" s="2">
        <f>IF($D166=3,($N166*$M166*FI166*'input_cooling&amp;ventilation'!$D$3)*'input_cool&amp;vent_evolution'!AS$11,($O166*$M166*FI166*'input_cooling&amp;ventilation'!$D$3)*'input_cool&amp;vent_evolution'!AS$10)</f>
        <v>6360767.9545405675</v>
      </c>
      <c r="ID166" s="2">
        <f>IF($D166=3,($N166*$M166*FJ166*'input_cooling&amp;ventilation'!$D$3)*'input_cool&amp;vent_evolution'!AT$11,($O166*$M166*FJ166*'input_cooling&amp;ventilation'!$D$3)*'input_cool&amp;vent_evolution'!AT$10)</f>
        <v>6184767.8253804399</v>
      </c>
      <c r="IE166" s="2">
        <f>IF($D166=3,($N166*$M166*FK166*'input_cooling&amp;ventilation'!$D$3)*'input_cool&amp;vent_evolution'!AU$11,($O166*$M166*FK166*'input_cooling&amp;ventilation'!$D$3)*'input_cool&amp;vent_evolution'!AU$10)</f>
        <v>6209775.5162202418</v>
      </c>
      <c r="IF166" s="2">
        <f>IF($D166=3,($N166*$M166*FL166*'input_cooling&amp;ventilation'!$D$3)*'input_cool&amp;vent_evolution'!AV$11,($O166*$M166*FL166*'input_cooling&amp;ventilation'!$D$3)*'input_cool&amp;vent_evolution'!AV$10)</f>
        <v>6234884.3239683555</v>
      </c>
    </row>
    <row r="167" spans="1:240" x14ac:dyDescent="0.25">
      <c r="A167">
        <v>165</v>
      </c>
      <c r="B167">
        <v>100100</v>
      </c>
      <c r="C167">
        <v>24</v>
      </c>
      <c r="D167">
        <v>3</v>
      </c>
      <c r="E167">
        <v>6</v>
      </c>
      <c r="F167" s="2">
        <v>44060000</v>
      </c>
      <c r="G167" s="2">
        <v>45656931.252717897</v>
      </c>
      <c r="H167" s="2">
        <v>44060000</v>
      </c>
      <c r="I167" s="17">
        <v>0.2</v>
      </c>
      <c r="J167">
        <v>6.9543311999999996E-2</v>
      </c>
      <c r="K167" s="2">
        <f t="shared" si="154"/>
        <v>3064078.3267199998</v>
      </c>
      <c r="L167" s="2">
        <f t="shared" si="155"/>
        <v>9131386.2505435795</v>
      </c>
      <c r="M167">
        <v>0.70644139387539595</v>
      </c>
      <c r="N167" s="17">
        <f>'input_cooling&amp;ventilation'!$D$5</f>
        <v>57.500092182043396</v>
      </c>
      <c r="O167" s="45">
        <f>'input_cooling&amp;ventilation'!$D$6</f>
        <v>19.328678831353667</v>
      </c>
      <c r="P167" s="45">
        <f>'input_cooling&amp;ventilation'!$C$5</f>
        <v>50.351688737400465</v>
      </c>
      <c r="Q167" s="45">
        <f>'input_cooling&amp;ventilation'!$C$6</f>
        <v>32.240814214248743</v>
      </c>
      <c r="R167">
        <v>17</v>
      </c>
      <c r="S167">
        <v>12</v>
      </c>
      <c r="T167">
        <v>14</v>
      </c>
      <c r="U167" s="2">
        <f t="shared" si="156"/>
        <v>5449542.5374033544</v>
      </c>
      <c r="V167" s="2">
        <f t="shared" si="157"/>
        <v>15273216.6349712</v>
      </c>
      <c r="W167" s="2">
        <v>11167595.34782552</v>
      </c>
      <c r="X167" s="57">
        <f>IF($D167=3,(W167*(1+'input_cool&amp;vent_evolution'!M$11)),(W167*(1+'input_cool&amp;vent_evolution'!M$12)))</f>
        <v>11334409.308899224</v>
      </c>
      <c r="Y167" s="57">
        <f>IF($D167=3,(X167*(1+'input_cool&amp;vent_evolution'!N$11)),(X167*(1+'input_cool&amp;vent_evolution'!N$12)))</f>
        <v>11491113.035348922</v>
      </c>
      <c r="Z167" s="57">
        <f>IF($D167=3,(Y167*(1+'input_cool&amp;vent_evolution'!O$11)),(Y167*(1+'input_cool&amp;vent_evolution'!O$12)))</f>
        <v>11640048.150554495</v>
      </c>
      <c r="AA167" s="57">
        <f>IF($D167=3,(Z167*(1+'input_cool&amp;vent_evolution'!P$11)),(Z167*(1+'input_cool&amp;vent_evolution'!P$12)))</f>
        <v>11806829.15788706</v>
      </c>
      <c r="AB167" s="57">
        <f>IF($D167=3,(AA167*(1+'input_cool&amp;vent_evolution'!Q$11)),(AA167*(1+'input_cool&amp;vent_evolution'!Q$12)))</f>
        <v>11989874.337697156</v>
      </c>
      <c r="AC167" s="57">
        <f>IF($D167=3,(AB167*(1+'input_cool&amp;vent_evolution'!R$11)),(AB167*(1+'input_cool&amp;vent_evolution'!R$12)))</f>
        <v>12182962.230999131</v>
      </c>
      <c r="AD167" s="57">
        <f>IF($D167=3,(AC167*(1+'input_cool&amp;vent_evolution'!S$11)),(AC167*(1+'input_cool&amp;vent_evolution'!S$12)))</f>
        <v>12382982.287474744</v>
      </c>
      <c r="AE167" s="57">
        <f>IF($D167=3,(AD167*(1+'input_cool&amp;vent_evolution'!T$11)),(AD167*(1+'input_cool&amp;vent_evolution'!T$12)))</f>
        <v>12590615.951803181</v>
      </c>
      <c r="AF167" s="57">
        <f>IF($D167=3,(AE167*(1+'input_cool&amp;vent_evolution'!U$11)),(AE167*(1+'input_cool&amp;vent_evolution'!U$12)))</f>
        <v>12828613.153176473</v>
      </c>
      <c r="AG167" s="57">
        <f>IF($D167=3,(AF167*(1+'input_cool&amp;vent_evolution'!V$11)),(AF167*(1+'input_cool&amp;vent_evolution'!V$12)))</f>
        <v>13069103.125052487</v>
      </c>
      <c r="AH167" s="57">
        <f>IF($D167=3,(AG167*(1+'input_cool&amp;vent_evolution'!W$11)),(AG167*(1+'input_cool&amp;vent_evolution'!W$12)))</f>
        <v>13302586.595119789</v>
      </c>
      <c r="AI167" s="57">
        <f>IF($D167=3,(AH167*(1+'input_cool&amp;vent_evolution'!X$11)),(AH167*(1+'input_cool&amp;vent_evolution'!X$12)))</f>
        <v>13544321.812361265</v>
      </c>
      <c r="AJ167" s="57">
        <f>IF($D167=3,(AI167*(1+'input_cool&amp;vent_evolution'!Y$11)),(AI167*(1+'input_cool&amp;vent_evolution'!Y$12)))</f>
        <v>13791475.295559948</v>
      </c>
      <c r="AK167" s="57">
        <f>IF($D167=3,(AJ167*(1+'input_cool&amp;vent_evolution'!Z$11)),(AJ167*(1+'input_cool&amp;vent_evolution'!Z$12)))</f>
        <v>14056192.386905162</v>
      </c>
      <c r="AL167" s="57">
        <f>IF($D167=3,(AK167*(1+'input_cool&amp;vent_evolution'!AA$11)),(AK167*(1+'input_cool&amp;vent_evolution'!AA$12)))</f>
        <v>14322635.717360934</v>
      </c>
      <c r="AM167" s="57">
        <f>IF($D167=3,(AL167*(1+'input_cool&amp;vent_evolution'!AB$11)),(AL167*(1+'input_cool&amp;vent_evolution'!AB$12)))</f>
        <v>14561839.850941192</v>
      </c>
      <c r="AN167" s="57">
        <f>IF($D167=3,(AM167*(1+'input_cool&amp;vent_evolution'!AC$11)),(AM167*(1+'input_cool&amp;vent_evolution'!AC$12)))</f>
        <v>14800508.296626661</v>
      </c>
      <c r="AO167" s="57">
        <f>IF($D167=3,(AN167*(1+'input_cool&amp;vent_evolution'!AD$11)),(AN167*(1+'input_cool&amp;vent_evolution'!AD$12)))</f>
        <v>15036344.034602042</v>
      </c>
      <c r="AP167" s="57">
        <f>IF($D167=3,(AO167*(1+'input_cool&amp;vent_evolution'!AE$11)),(AO167*(1+'input_cool&amp;vent_evolution'!AE$12)))</f>
        <v>15268596.084630335</v>
      </c>
      <c r="AQ167" s="57">
        <f>IF($D167=3,(AP167*(1+'input_cool&amp;vent_evolution'!AF$11)),(AP167*(1+'input_cool&amp;vent_evolution'!AF$12)))</f>
        <v>15495837.905672941</v>
      </c>
      <c r="AR167" s="57">
        <f>IF($D167=3,(AQ167*(1+'input_cool&amp;vent_evolution'!AG$11)),(AQ167*(1+'input_cool&amp;vent_evolution'!AG$12)))</f>
        <v>15720679.844151132</v>
      </c>
      <c r="AS167" s="57">
        <f>IF($D167=3,(AR167*(1+'input_cool&amp;vent_evolution'!AH$11)),(AR167*(1+'input_cool&amp;vent_evolution'!AH$12)))</f>
        <v>15941850.000233278</v>
      </c>
      <c r="AT167" s="57">
        <f>IF($D167=3,(AS167*(1+'input_cool&amp;vent_evolution'!AI$11)),(AS167*(1+'input_cool&amp;vent_evolution'!AI$12)))</f>
        <v>16159197.35623366</v>
      </c>
      <c r="AU167" s="57">
        <f>IF($D167=3,(AT167*(1+'input_cool&amp;vent_evolution'!AJ$11)),(AT167*(1+'input_cool&amp;vent_evolution'!AJ$12)))</f>
        <v>16372582.428995073</v>
      </c>
      <c r="AV167" s="57">
        <f>IF($D167=3,(AU167*(1+'input_cool&amp;vent_evolution'!AK$11)),(AU167*(1+'input_cool&amp;vent_evolution'!AK$12)))</f>
        <v>16583788.742329108</v>
      </c>
      <c r="AW167" s="57">
        <f>IF($D167=3,(AV167*(1+'input_cool&amp;vent_evolution'!AL$11)),(AV167*(1+'input_cool&amp;vent_evolution'!AL$12)))</f>
        <v>16789021.042387076</v>
      </c>
      <c r="AX167" s="57">
        <f>IF($D167=3,(AW167*(1+'input_cool&amp;vent_evolution'!AM$11)),(AW167*(1+'input_cool&amp;vent_evolution'!AM$12)))</f>
        <v>16990111.600221876</v>
      </c>
      <c r="AY167" s="57">
        <f>IF($D167=3,(AX167*(1+'input_cool&amp;vent_evolution'!AN$11)),(AX167*(1+'input_cool&amp;vent_evolution'!AN$12)))</f>
        <v>17186998.00291935</v>
      </c>
      <c r="AZ167" s="57">
        <f>IF($D167=3,(AY167*(1+'input_cool&amp;vent_evolution'!AO$11)),(AY167*(1+'input_cool&amp;vent_evolution'!AO$12)))</f>
        <v>17379681.850408893</v>
      </c>
      <c r="BA167" s="57">
        <f>IF($D167=3,(AZ167*(1+'input_cool&amp;vent_evolution'!AP$11)),(AZ167*(1+'input_cool&amp;vent_evolution'!AP$12)))</f>
        <v>17568186.215229135</v>
      </c>
      <c r="BB167" s="57">
        <f>IF($D167=3,(BA167*(1+'input_cool&amp;vent_evolution'!AQ$11)),(BA167*(1+'input_cool&amp;vent_evolution'!AQ$12)))</f>
        <v>17752549.045139603</v>
      </c>
      <c r="BC167" s="57">
        <f>IF($D167=3,(BB167*(1+'input_cool&amp;vent_evolution'!AR$11)),(BB167*(1+'input_cool&amp;vent_evolution'!AR$12)))</f>
        <v>17932831.199409004</v>
      </c>
      <c r="BD167" s="57">
        <f>IF($D167=3,(BC167*(1+'input_cool&amp;vent_evolution'!AS$11)),(BC167*(1+'input_cool&amp;vent_evolution'!AS$12)))</f>
        <v>18109115.229763996</v>
      </c>
      <c r="BE167" s="57">
        <f>IF($D167=3,(BD167*(1+'input_cool&amp;vent_evolution'!AT$11)),(BD167*(1+'input_cool&amp;vent_evolution'!AT$12)))</f>
        <v>18281506.835199066</v>
      </c>
      <c r="BF167" s="57">
        <f>IF($D167=3,(BE167*(1+'input_cool&amp;vent_evolution'!AU$11)),(BE167*(1+'input_cool&amp;vent_evolution'!AU$12)))</f>
        <v>18455539.540447541</v>
      </c>
      <c r="BG167" s="57">
        <f>IF($D167=3,(BF167*(1+'input_cool&amp;vent_evolution'!AV$11)),(BF167*(1+'input_cool&amp;vent_evolution'!AV$12)))</f>
        <v>18631228.968129739</v>
      </c>
      <c r="BH167" s="2">
        <f t="shared" si="230"/>
        <v>28374081.580736075</v>
      </c>
      <c r="BI167" s="2">
        <f t="shared" si="158"/>
        <v>28797914.356986575</v>
      </c>
      <c r="BJ167" s="2">
        <f t="shared" si="159"/>
        <v>29196059.542212579</v>
      </c>
      <c r="BK167" s="2">
        <f t="shared" si="160"/>
        <v>29574466.618889302</v>
      </c>
      <c r="BL167" s="2">
        <f t="shared" si="161"/>
        <v>29998215.667881574</v>
      </c>
      <c r="BM167" s="2">
        <f t="shared" si="162"/>
        <v>30463287.933049507</v>
      </c>
      <c r="BN167" s="2">
        <f t="shared" si="163"/>
        <v>30953876.234842654</v>
      </c>
      <c r="BO167" s="2">
        <f t="shared" si="164"/>
        <v>31462077.438723806</v>
      </c>
      <c r="BP167" s="2">
        <f t="shared" si="165"/>
        <v>31989622.926097628</v>
      </c>
      <c r="BQ167" s="2">
        <f t="shared" si="166"/>
        <v>32594314.607469086</v>
      </c>
      <c r="BR167" s="2">
        <f t="shared" si="167"/>
        <v>33205339.798553534</v>
      </c>
      <c r="BS167" s="2">
        <f t="shared" si="168"/>
        <v>33798563.211571716</v>
      </c>
      <c r="BT167" s="2">
        <f t="shared" si="169"/>
        <v>34412752.261346169</v>
      </c>
      <c r="BU167" s="2">
        <f t="shared" si="170"/>
        <v>35040707.776998706</v>
      </c>
      <c r="BV167" s="2">
        <f t="shared" si="171"/>
        <v>35713288.051597096</v>
      </c>
      <c r="BW167" s="2">
        <f t="shared" si="172"/>
        <v>36390254.270333447</v>
      </c>
      <c r="BX167" s="2">
        <f t="shared" si="173"/>
        <v>36998012.46619045</v>
      </c>
      <c r="BY167" s="2">
        <f t="shared" si="174"/>
        <v>37604409.612371579</v>
      </c>
      <c r="BZ167" s="2">
        <f t="shared" si="175"/>
        <v>38203609.552963033</v>
      </c>
      <c r="CA167" s="2">
        <f t="shared" si="176"/>
        <v>38793704.234006353</v>
      </c>
      <c r="CB167" s="2">
        <f t="shared" si="177"/>
        <v>39371069.169607587</v>
      </c>
      <c r="CC167" s="2">
        <f t="shared" si="178"/>
        <v>39942336.600639038</v>
      </c>
      <c r="CD167" s="2">
        <f t="shared" si="179"/>
        <v>40504274.946043074</v>
      </c>
      <c r="CE167" s="2">
        <f t="shared" si="180"/>
        <v>41056500.507449456</v>
      </c>
      <c r="CF167" s="2">
        <f t="shared" si="181"/>
        <v>41598658.892855361</v>
      </c>
      <c r="CG167" s="2">
        <f t="shared" si="182"/>
        <v>42135281.592573188</v>
      </c>
      <c r="CH167" s="2">
        <f t="shared" si="183"/>
        <v>42656725.810730755</v>
      </c>
      <c r="CI167" s="2">
        <f t="shared" si="184"/>
        <v>43167646.892253585</v>
      </c>
      <c r="CJ167" s="2">
        <f t="shared" si="185"/>
        <v>43667886.261453465</v>
      </c>
      <c r="CK167" s="2">
        <f t="shared" si="186"/>
        <v>44157447.983352974</v>
      </c>
      <c r="CL167" s="2">
        <f t="shared" si="187"/>
        <v>44636390.679532938</v>
      </c>
      <c r="CM167" s="2">
        <f t="shared" si="188"/>
        <v>45104810.765809931</v>
      </c>
      <c r="CN167" s="2">
        <f t="shared" si="189"/>
        <v>45562862.870445594</v>
      </c>
      <c r="CO167" s="2">
        <f t="shared" si="190"/>
        <v>46010756.736840688</v>
      </c>
      <c r="CP167" s="2">
        <f t="shared" si="191"/>
        <v>46448760.919845149</v>
      </c>
      <c r="CQ167" s="2">
        <f t="shared" si="192"/>
        <v>46890934.729213871</v>
      </c>
      <c r="CR167" s="2">
        <f>IF($D167=3,(W167*$P167*$M167*'input_cooling&amp;ventilation'!$D$3)*'input_cool&amp;vent_evolution'!M$11,(W167*$Q167*'input_cooling&amp;ventilation'!$D$3)*'input_cool&amp;vent_evolution'!M$12)</f>
        <v>4844537.0421195729</v>
      </c>
      <c r="CS167" s="2">
        <f>IF($D167=3,(X167*$P167*$M167*'input_cooling&amp;ventilation'!$D$3)*'input_cool&amp;vent_evolution'!N$11,(X167*$Q167*'input_cooling&amp;ventilation'!$D$3)*'input_cool&amp;vent_evolution'!N$12)</f>
        <v>4550920.0940820426</v>
      </c>
      <c r="CT167" s="2">
        <f>IF($D167=3,(Y167*$P167*$M167*'input_cooling&amp;ventilation'!$D$3)*'input_cool&amp;vent_evolution'!O$11,(Y167*$Q167*'input_cooling&amp;ventilation'!$D$3)*'input_cool&amp;vent_evolution'!O$12)</f>
        <v>4325307.5332642663</v>
      </c>
      <c r="CU167" s="2">
        <f>IF($D167=3,(Z167*$P167*$M167*'input_cooling&amp;ventilation'!$D$3)*'input_cool&amp;vent_evolution'!P$11,(Z167*$Q167*'input_cooling&amp;ventilation'!$D$3)*'input_cool&amp;vent_evolution'!P$12)</f>
        <v>4843580.0141909989</v>
      </c>
      <c r="CV167" s="2">
        <f>IF($D167=3,(AA167*$P167*$M167*'input_cooling&amp;ventilation'!$D$3)*'input_cool&amp;vent_evolution'!Q$11,(AA167*$Q167*'input_cooling&amp;ventilation'!$D$3)*'input_cool&amp;vent_evolution'!Q$12)</f>
        <v>5315916.8948673662</v>
      </c>
      <c r="CW167" s="2">
        <f>IF($D167=3,(AB167*$P167*$M167*'input_cooling&amp;ventilation'!$D$3)*'input_cool&amp;vent_evolution'!R$11,(AB167*$Q167*'input_cooling&amp;ventilation'!$D$3)*'input_cool&amp;vent_evolution'!R$12)</f>
        <v>5607572.9241448306</v>
      </c>
      <c r="CX167" s="2">
        <f>IF($D167=3,(AC167*$P167*$M167*'input_cooling&amp;ventilation'!$D$3)*'input_cool&amp;vent_evolution'!S$11,(AC167*$Q167*'input_cooling&amp;ventilation'!$D$3)*'input_cool&amp;vent_evolution'!S$12)</f>
        <v>5808893.7312316168</v>
      </c>
      <c r="CY167" s="2">
        <f>IF($D167=3,(AD167*$P167*$M167*'input_cooling&amp;ventilation'!$D$3)*'input_cool&amp;vent_evolution'!T$11,(AD167*$Q167*'input_cooling&amp;ventilation'!$D$3)*'input_cool&amp;vent_evolution'!T$12)</f>
        <v>6030004.7523342548</v>
      </c>
      <c r="CZ167" s="2">
        <f>IF($D167=3,(AE167*$P167*$M167*'input_cooling&amp;ventilation'!$D$3)*'input_cool&amp;vent_evolution'!U$11,(AE167*$Q167*'input_cooling&amp;ventilation'!$D$3)*'input_cool&amp;vent_evolution'!U$12)</f>
        <v>6911809.1228843704</v>
      </c>
      <c r="DA167" s="2">
        <f>IF($D167=3,(AF167*$P167*$M167*'input_cooling&amp;ventilation'!$D$3)*'input_cool&amp;vent_evolution'!V$11,(AF167*$Q167*'input_cooling&amp;ventilation'!$D$3)*'input_cool&amp;vent_evolution'!V$12)</f>
        <v>6984203.0577816926</v>
      </c>
      <c r="DB167" s="2">
        <f>IF($D167=3,(AG167*$P167*$M167*'input_cooling&amp;ventilation'!$D$3)*'input_cool&amp;vent_evolution'!W$11,(AG167*$Q167*'input_cooling&amp;ventilation'!$D$3)*'input_cool&amp;vent_evolution'!W$12)</f>
        <v>6780723.3410391761</v>
      </c>
      <c r="DC167" s="2">
        <f>IF($D167=3,(AH167*$P167*$M167*'input_cooling&amp;ventilation'!$D$3)*'input_cool&amp;vent_evolution'!X$11,(AH167*$Q167*'input_cooling&amp;ventilation'!$D$3)*'input_cool&amp;vent_evolution'!X$12)</f>
        <v>7020366.921169824</v>
      </c>
      <c r="DD167" s="2">
        <f>IF($D167=3,(AI167*$P167*$M167*'input_cooling&amp;ventilation'!$D$3)*'input_cool&amp;vent_evolution'!Y$11,(AI167*$Q167*'input_cooling&amp;ventilation'!$D$3)*'input_cool&amp;vent_evolution'!Y$12)</f>
        <v>7177721.7970135538</v>
      </c>
      <c r="DE167" s="2">
        <f>IF($D167=3,(AJ167*$P167*$M167*'input_cooling&amp;ventilation'!$D$3)*'input_cool&amp;vent_evolution'!Z$11,(AJ167*$Q167*'input_cooling&amp;ventilation'!$D$3)*'input_cool&amp;vent_evolution'!Z$12)</f>
        <v>7687796.3118292131</v>
      </c>
      <c r="DF167" s="2">
        <f>IF($D167=3,(AK167*$P167*$M167*'input_cooling&amp;ventilation'!$D$3)*'input_cool&amp;vent_evolution'!AA$11,(AK167*$Q167*'input_cooling&amp;ventilation'!$D$3)*'input_cool&amp;vent_evolution'!AA$12)</f>
        <v>7737928.9821454296</v>
      </c>
      <c r="DG167" s="2">
        <f>IF($D167=3,(AL167*$P167*$M167*'input_cooling&amp;ventilation'!$D$3)*'input_cool&amp;vent_evolution'!AB$11,(AL167*$Q167*'input_cooling&amp;ventilation'!$D$3)*'input_cool&amp;vent_evolution'!AB$12)</f>
        <v>6946860.3125230577</v>
      </c>
      <c r="DH167" s="2">
        <f>IF($D167=3,(AM167*$P167*$M167*'input_cooling&amp;ventilation'!$D$3)*'input_cool&amp;vent_evolution'!AC$11,(AM167*$Q167*'input_cooling&amp;ventilation'!$D$3)*'input_cool&amp;vent_evolution'!AC$12)</f>
        <v>6931303.1023673834</v>
      </c>
      <c r="DI167" s="2">
        <f>IF($D167=3,(AN167*$P167*$M167*'input_cooling&amp;ventilation'!$D$3)*'input_cool&amp;vent_evolution'!AD$11,(AN167*$Q167*'input_cooling&amp;ventilation'!$D$3)*'input_cool&amp;vent_evolution'!AD$12)</f>
        <v>6849036.8619239824</v>
      </c>
      <c r="DJ167" s="2">
        <f>IF($D167=3,(AO167*$P167*$M167*'input_cooling&amp;ventilation'!$D$3)*'input_cool&amp;vent_evolution'!AE$11,(AO167*$Q167*'input_cooling&amp;ventilation'!$D$3)*'input_cool&amp;vent_evolution'!AE$12)</f>
        <v>6744960.9866474764</v>
      </c>
      <c r="DK167" s="2">
        <f>IF($D167=3,(AP167*$P167*$M167*'input_cooling&amp;ventilation'!$D$3)*'input_cool&amp;vent_evolution'!AF$11,(AP167*$Q167*'input_cooling&amp;ventilation'!$D$3)*'input_cool&amp;vent_evolution'!AF$12)</f>
        <v>6599456.1394847268</v>
      </c>
      <c r="DL167" s="2">
        <f>IF($D167=3,(AQ167*$P167*$M167*'input_cooling&amp;ventilation'!$D$3)*'input_cool&amp;vent_evolution'!AG$11,(AQ167*$Q167*'input_cooling&amp;ventilation'!$D$3)*'input_cool&amp;vent_evolution'!AG$12)</f>
        <v>6529759.8148772186</v>
      </c>
      <c r="DM167" s="2">
        <f>IF($D167=3,(AR167*$P167*$M167*'input_cooling&amp;ventilation'!$D$3)*'input_cool&amp;vent_evolution'!AH$11,(AR167*$Q167*'input_cooling&amp;ventilation'!$D$3)*'input_cool&amp;vent_evolution'!AH$12)</f>
        <v>6423125.5397017533</v>
      </c>
      <c r="DN167" s="2">
        <f>IF($D167=3,(AS167*$P167*$M167*'input_cooling&amp;ventilation'!$D$3)*'input_cool&amp;vent_evolution'!AI$11,(AS167*$Q167*'input_cooling&amp;ventilation'!$D$3)*'input_cool&amp;vent_evolution'!AI$12)</f>
        <v>6312105.4759041993</v>
      </c>
      <c r="DO167" s="2">
        <f>IF($D167=3,(AT167*$P167*$M167*'input_cooling&amp;ventilation'!$D$3)*'input_cool&amp;vent_evolution'!AJ$11,(AT167*$Q167*'input_cooling&amp;ventilation'!$D$3)*'input_cool&amp;vent_evolution'!AJ$12)</f>
        <v>6197034.604143816</v>
      </c>
      <c r="DP167" s="2">
        <f>IF($D167=3,(AU167*$P167*$M167*'input_cooling&amp;ventilation'!$D$3)*'input_cool&amp;vent_evolution'!AK$11,(AU167*$Q167*'input_cooling&amp;ventilation'!$D$3)*'input_cool&amp;vent_evolution'!AK$12)</f>
        <v>6133760.0395698911</v>
      </c>
      <c r="DQ167" s="2">
        <f>IF($D167=3,(AV167*$P167*$M167*'input_cooling&amp;ventilation'!$D$3)*'input_cool&amp;vent_evolution'!AL$11,(AV167*$Q167*'input_cooling&amp;ventilation'!$D$3)*'input_cool&amp;vent_evolution'!AL$12)</f>
        <v>5960265.3966770405</v>
      </c>
      <c r="DR167" s="2">
        <f>IF($D167=3,(AW167*$P167*$M167*'input_cooling&amp;ventilation'!$D$3)*'input_cool&amp;vent_evolution'!AM$11,(AW167*$Q167*'input_cooling&amp;ventilation'!$D$3)*'input_cool&amp;vent_evolution'!AM$12)</f>
        <v>5839982.7567234794</v>
      </c>
      <c r="DS167" s="2">
        <f>IF($D167=3,(AX167*$P167*$M167*'input_cooling&amp;ventilation'!$D$3)*'input_cool&amp;vent_evolution'!AN$11,(AX167*$Q167*'input_cooling&amp;ventilation'!$D$3)*'input_cool&amp;vent_evolution'!AN$12)</f>
        <v>5717887.5486096125</v>
      </c>
      <c r="DT167" s="2">
        <f>IF($D167=3,(AY167*$P167*$M167*'input_cooling&amp;ventilation'!$D$3)*'input_cool&amp;vent_evolution'!AO$11,(AY167*$Q167*'input_cooling&amp;ventilation'!$D$3)*'input_cool&amp;vent_evolution'!AO$12)</f>
        <v>5595838.8049353464</v>
      </c>
      <c r="DU167" s="2">
        <f>IF($D167=3,(AZ167*$P167*$M167*'input_cooling&amp;ventilation'!$D$3)*'input_cool&amp;vent_evolution'!AP$11,(AZ167*$Q167*'input_cooling&amp;ventilation'!$D$3)*'input_cool&amp;vent_evolution'!AP$12)</f>
        <v>5474460.1236907039</v>
      </c>
      <c r="DV167" s="2">
        <f>IF($D167=3,(BA167*$P167*$M167*'input_cooling&amp;ventilation'!$D$3)*'input_cool&amp;vent_evolution'!AQ$11,(BA167*$Q167*'input_cooling&amp;ventilation'!$D$3)*'input_cool&amp;vent_evolution'!AQ$12)</f>
        <v>5354183.5044407584</v>
      </c>
      <c r="DW167" s="2">
        <f>IF($D167=3,(BB167*$P167*$M167*'input_cooling&amp;ventilation'!$D$3)*'input_cool&amp;vent_evolution'!AR$11,(BB167*$Q167*'input_cooling&amp;ventilation'!$D$3)*'input_cool&amp;vent_evolution'!AR$12)</f>
        <v>5235674.3330693617</v>
      </c>
      <c r="DX167" s="2">
        <f>IF($D167=3,(BC167*$P167*$M167*'input_cooling&amp;ventilation'!$D$3)*'input_cool&amp;vent_evolution'!AS$11,(BC167*$Q167*'input_cooling&amp;ventilation'!$D$3)*'input_cool&amp;vent_evolution'!AS$12)</f>
        <v>5119562.5923153851</v>
      </c>
      <c r="DY167" s="2">
        <f>IF($D167=3,(BD167*$P167*$M167*'input_cooling&amp;ventilation'!$D$3)*'input_cool&amp;vent_evolution'!AT$11,(BD167*$Q167*'input_cooling&amp;ventilation'!$D$3)*'input_cool&amp;vent_evolution'!AT$12)</f>
        <v>5006520.5148607045</v>
      </c>
      <c r="DZ167" s="2">
        <f>IF($D167=3,(BE167*$P167*$M167*'input_cooling&amp;ventilation'!$D$3)*'input_cool&amp;vent_evolution'!AU$11,(BE167*$Q167*'input_cooling&amp;ventilation'!$D$3)*'input_cool&amp;vent_evolution'!AU$12)</f>
        <v>5054180.6074853232</v>
      </c>
      <c r="EA167" s="2">
        <f>IF($D167=3,(BF167*$P167*$M167*'input_cooling&amp;ventilation'!$D$3)*'input_cool&amp;vent_evolution'!AV$11,(BF167*$Q167*'input_cooling&amp;ventilation'!$D$3)*'input_cool&amp;vent_evolution'!AV$12)</f>
        <v>5102294.4053174304</v>
      </c>
      <c r="EB167">
        <v>0.6</v>
      </c>
      <c r="EC167" s="2">
        <f t="shared" si="193"/>
        <v>26436000</v>
      </c>
      <c r="ED167" s="2">
        <f>IF($D167=3,(EC167*(1+'input_cool&amp;vent_evolution'!M$10)),EC167*(1+'input_cool&amp;vent_evolution'!M$9))</f>
        <v>26999513.520131063</v>
      </c>
      <c r="EE167" s="2">
        <f>IF($D167=3,(ED167*(1+'input_cool&amp;vent_evolution'!N$10)),ED167*(1+'input_cool&amp;vent_evolution'!N$9))</f>
        <v>27563608.641446367</v>
      </c>
      <c r="EF167" s="2">
        <f>IF($D167=3,(EE167*(1+'input_cool&amp;vent_evolution'!O$10)),EE167*(1+'input_cool&amp;vent_evolution'!O$9))</f>
        <v>28128285.374115549</v>
      </c>
      <c r="EG167" s="2">
        <f>IF($D167=3,(EF167*(1+'input_cool&amp;vent_evolution'!P$10)),EF167*(1+'input_cool&amp;vent_evolution'!P$9))</f>
        <v>28662212.076282855</v>
      </c>
      <c r="EH167" s="2">
        <f>IF($D167=3,(EG167*(1+'input_cool&amp;vent_evolution'!Q$10)),EG167*(1+'input_cool&amp;vent_evolution'!Q$9))</f>
        <v>29196720.390934031</v>
      </c>
      <c r="EI167" s="2">
        <f>IF($D167=3,(EH167*(1+'input_cool&amp;vent_evolution'!R$10)),EH167*(1+'input_cool&amp;vent_evolution'!R$9))</f>
        <v>29616704.959385779</v>
      </c>
      <c r="EJ167" s="2">
        <f>IF($D167=3,(EI167*(1+'input_cool&amp;vent_evolution'!S$10)),EI167*(1+'input_cool&amp;vent_evolution'!S$9))</f>
        <v>30036944.771100134</v>
      </c>
      <c r="EK167" s="2">
        <f>IF($D167=3,(EJ167*(1+'input_cool&amp;vent_evolution'!T$10)),EJ167*(1+'input_cool&amp;vent_evolution'!T$9))</f>
        <v>30457439.823817205</v>
      </c>
      <c r="EL167" s="2">
        <f>IF($D167=3,(EK167*(1+'input_cool&amp;vent_evolution'!U$10)),EK167*(1+'input_cool&amp;vent_evolution'!U$9))</f>
        <v>30878190.099457413</v>
      </c>
      <c r="EM167" s="2">
        <f>IF($D167=3,(EL167*(1+'input_cool&amp;vent_evolution'!V$10)),EL167*(1+'input_cool&amp;vent_evolution'!V$9))</f>
        <v>31299195.613840368</v>
      </c>
      <c r="EN167" s="2">
        <f>IF($D167=3,(EM167*(1+'input_cool&amp;vent_evolution'!W$10)),EM167*(1+'input_cool&amp;vent_evolution'!W$9))</f>
        <v>31626625.960503839</v>
      </c>
      <c r="EO167" s="2">
        <f>IF($D167=3,(EN167*(1+'input_cool&amp;vent_evolution'!X$10)),EN167*(1+'input_cool&amp;vent_evolution'!X$9))</f>
        <v>31954269.92120694</v>
      </c>
      <c r="EP167" s="2">
        <f>IF($D167=3,(EO167*(1+'input_cool&amp;vent_evolution'!Y$10)),EO167*(1+'input_cool&amp;vent_evolution'!Y$9))</f>
        <v>32282127.508379299</v>
      </c>
      <c r="EQ167" s="2">
        <f>IF($D167=3,(EP167*(1+'input_cool&amp;vent_evolution'!Z$10)),EP167*(1+'input_cool&amp;vent_evolution'!Z$9))</f>
        <v>32610198.701681536</v>
      </c>
      <c r="ER167" s="2">
        <f>IF($D167=3,(EQ167*(1+'input_cool&amp;vent_evolution'!AA$10)),EQ167*(1+'input_cool&amp;vent_evolution'!AA$9))</f>
        <v>32938483.521453016</v>
      </c>
      <c r="ES167" s="2">
        <f>IF($D167=3,(ER167*(1+'input_cool&amp;vent_evolution'!AB$10)),ER167*(1+'input_cool&amp;vent_evolution'!AB$9))</f>
        <v>33166994.951586787</v>
      </c>
      <c r="ET167" s="2">
        <f>IF($D167=3,(ES167*(1+'input_cool&amp;vent_evolution'!AC$10)),ES167*(1+'input_cool&amp;vent_evolution'!AC$9))</f>
        <v>33395666.716546964</v>
      </c>
      <c r="EU167" s="2">
        <f>IF($D167=3,(ET167*(1+'input_cool&amp;vent_evolution'!AD$10)),ET167*(1+'input_cool&amp;vent_evolution'!AD$9))</f>
        <v>33624498.844582804</v>
      </c>
      <c r="EV167" s="2">
        <f>IF($D167=3,(EU167*(1+'input_cool&amp;vent_evolution'!AE$10)),EU167*(1+'input_cool&amp;vent_evolution'!AE$9))</f>
        <v>33853491.309705004</v>
      </c>
      <c r="EW167" s="2">
        <f>IF($D167=3,(EV167*(1+'input_cool&amp;vent_evolution'!AF$10)),EV167*(1+'input_cool&amp;vent_evolution'!AF$9))</f>
        <v>34082644.136772886</v>
      </c>
      <c r="EX167" s="2">
        <f>IF($D167=3,(EW167*(1+'input_cool&amp;vent_evolution'!AG$10)),EW167*(1+'input_cool&amp;vent_evolution'!AG$9))</f>
        <v>34227523.370905802</v>
      </c>
      <c r="EY167" s="2">
        <f>IF($D167=3,(EX167*(1+'input_cool&amp;vent_evolution'!AH$10)),EX167*(1+'input_cool&amp;vent_evolution'!AH$9))</f>
        <v>34372445.740511678</v>
      </c>
      <c r="EZ167" s="2">
        <f>IF($D167=3,(EY167*(1+'input_cool&amp;vent_evolution'!AI$10)),EY167*(1+'input_cool&amp;vent_evolution'!AI$9))</f>
        <v>34517411.253500305</v>
      </c>
      <c r="FA167" s="2">
        <f>IF($D167=3,(EZ167*(1+'input_cool&amp;vent_evolution'!AJ$10)),EZ167*(1+'input_cool&amp;vent_evolution'!AJ$9))</f>
        <v>34662419.900831923</v>
      </c>
      <c r="FB167" s="2">
        <f>IF($D167=3,(FA167*(1+'input_cool&amp;vent_evolution'!AK$10)),FA167*(1+'input_cool&amp;vent_evolution'!AK$9))</f>
        <v>34807471.663297005</v>
      </c>
      <c r="FC167" s="2">
        <f>IF($D167=3,(FB167*(1+'input_cool&amp;vent_evolution'!AL$10)),FB167*(1+'input_cool&amp;vent_evolution'!AL$9))</f>
        <v>34952566.582704484</v>
      </c>
      <c r="FD167" s="2">
        <f>IF($D167=3,(FC167*(1+'input_cool&amp;vent_evolution'!AM$10)),FC167*(1+'input_cool&amp;vent_evolution'!AM$9))</f>
        <v>35097704.624025241</v>
      </c>
      <c r="FE167" s="2">
        <f>IF($D167=3,(FD167*(1+'input_cool&amp;vent_evolution'!AN$10)),FD167*(1+'input_cool&amp;vent_evolution'!AN$9))</f>
        <v>35242885.808728769</v>
      </c>
      <c r="FF167" s="2">
        <f>IF($D167=3,(FE167*(1+'input_cool&amp;vent_evolution'!AO$10)),FE167*(1+'input_cool&amp;vent_evolution'!AO$9))</f>
        <v>35388110.123255402</v>
      </c>
      <c r="FG167" s="2">
        <f>IF($D167=3,(FF167*(1+'input_cool&amp;vent_evolution'!AP$10)),FF167*(1+'input_cool&amp;vent_evolution'!AP$9))</f>
        <v>35533377.576644883</v>
      </c>
      <c r="FH167" s="2">
        <f>IF($D167=3,(FG167*(1+'input_cool&amp;vent_evolution'!AQ$10)),FG167*(1+'input_cool&amp;vent_evolution'!AQ$9))</f>
        <v>35678688.155337594</v>
      </c>
      <c r="FI167" s="2">
        <f>IF($D167=3,(FH167*(1+'input_cool&amp;vent_evolution'!AR$10)),FH167*(1+'input_cool&amp;vent_evolution'!AR$9))</f>
        <v>35824041.875153102</v>
      </c>
      <c r="FJ167" s="2">
        <f>IF($D167=3,(FI167*(1+'input_cool&amp;vent_evolution'!AS$10)),FI167*(1+'input_cool&amp;vent_evolution'!AS$9))</f>
        <v>35969438.72592169</v>
      </c>
      <c r="FK167" s="2">
        <f>IF($D167=3,(FJ167*(1+'input_cool&amp;vent_evolution'!AT$10)),FJ167*(1+'input_cool&amp;vent_evolution'!AT$9))</f>
        <v>36114878.721202947</v>
      </c>
      <c r="FL167" s="2">
        <f>IF($D167=3,(FK167*(1+'input_cool&amp;vent_evolution'!AU$10)),FK167*(1+'input_cool&amp;vent_evolution'!AU$9))</f>
        <v>36260906.793278746</v>
      </c>
      <c r="FM167" s="2">
        <f t="shared" si="194"/>
        <v>63167181.831324294</v>
      </c>
      <c r="FN167" s="2">
        <f t="shared" si="195"/>
        <v>64513662.425609685</v>
      </c>
      <c r="FO167" s="2">
        <f t="shared" si="196"/>
        <v>65861532.719840541</v>
      </c>
      <c r="FP167" s="2">
        <f t="shared" si="197"/>
        <v>67210792.738316566</v>
      </c>
      <c r="FQ167" s="2">
        <f t="shared" si="198"/>
        <v>68486577.466732413</v>
      </c>
      <c r="FR167" s="2">
        <f t="shared" si="199"/>
        <v>69763751.922093511</v>
      </c>
      <c r="FS167" s="2">
        <f t="shared" si="200"/>
        <v>70767278.991307527</v>
      </c>
      <c r="FT167" s="2">
        <f t="shared" si="201"/>
        <v>71771415.948461488</v>
      </c>
      <c r="FU167" s="2">
        <f t="shared" si="202"/>
        <v>72776162.788155511</v>
      </c>
      <c r="FV167" s="2">
        <f t="shared" si="203"/>
        <v>73781519.46718961</v>
      </c>
      <c r="FW167" s="2">
        <f t="shared" si="204"/>
        <v>74787486.023363695</v>
      </c>
      <c r="FX167" s="2">
        <f t="shared" si="205"/>
        <v>75569860.521955952</v>
      </c>
      <c r="FY167" s="2">
        <f t="shared" si="206"/>
        <v>76352745.438042656</v>
      </c>
      <c r="FZ167" s="2">
        <f t="shared" si="207"/>
        <v>77136140.801323622</v>
      </c>
      <c r="GA167" s="2">
        <f t="shared" si="208"/>
        <v>77920046.563199162</v>
      </c>
      <c r="GB167" s="2">
        <f t="shared" si="209"/>
        <v>78704462.772268936</v>
      </c>
      <c r="GC167" s="2">
        <f t="shared" si="210"/>
        <v>79250476.657039553</v>
      </c>
      <c r="GD167" s="2">
        <f t="shared" si="211"/>
        <v>79796873.651930213</v>
      </c>
      <c r="GE167" s="2">
        <f t="shared" si="212"/>
        <v>80343653.824440747</v>
      </c>
      <c r="GF167" s="2">
        <f t="shared" si="213"/>
        <v>80890817.112471372</v>
      </c>
      <c r="GG167" s="2">
        <f t="shared" si="214"/>
        <v>81438363.575421855</v>
      </c>
      <c r="GH167" s="2">
        <f t="shared" si="215"/>
        <v>81784543.516640529</v>
      </c>
      <c r="GI167" s="2">
        <f t="shared" si="216"/>
        <v>82130826.527395591</v>
      </c>
      <c r="GJ167" s="2">
        <f t="shared" si="217"/>
        <v>82477212.626586989</v>
      </c>
      <c r="GK167" s="2">
        <f t="shared" si="218"/>
        <v>82823701.792614788</v>
      </c>
      <c r="GL167" s="2">
        <f t="shared" si="219"/>
        <v>83170293.979578987</v>
      </c>
      <c r="GM167" s="2">
        <f t="shared" si="220"/>
        <v>83516989.287379459</v>
      </c>
      <c r="GN167" s="2">
        <f t="shared" si="221"/>
        <v>83863787.632316321</v>
      </c>
      <c r="GO167" s="2">
        <f t="shared" si="222"/>
        <v>84210689.065689549</v>
      </c>
      <c r="GP167" s="2">
        <f t="shared" si="223"/>
        <v>84557693.555099189</v>
      </c>
      <c r="GQ167" s="2">
        <f t="shared" si="224"/>
        <v>84904801.122145131</v>
      </c>
      <c r="GR167" s="2">
        <f t="shared" si="225"/>
        <v>85252011.734427541</v>
      </c>
      <c r="GS167" s="2">
        <f t="shared" si="226"/>
        <v>85599325.42974627</v>
      </c>
      <c r="GT167" s="2">
        <f t="shared" si="227"/>
        <v>85946742.183801383</v>
      </c>
      <c r="GU167" s="2">
        <f t="shared" si="228"/>
        <v>86294262.028992712</v>
      </c>
      <c r="GV167" s="2">
        <f t="shared" si="229"/>
        <v>86643187.047198564</v>
      </c>
      <c r="GW167" s="2">
        <f>IF($D167=3,($N167*$M167*EC167*'input_cooling&amp;ventilation'!$D$3)*'input_cool&amp;vent_evolution'!M$11,($O167*$M167*EC167*'input_cooling&amp;ventilation'!$D$3)*'input_cool&amp;vent_evolution'!M$10)</f>
        <v>13096126.308783356</v>
      </c>
      <c r="GX167" s="2">
        <f>IF($D167=3,($N167*$M167*ED167*'input_cooling&amp;ventilation'!$D$3)*'input_cool&amp;vent_evolution'!N$11,($O167*$M167*ED167*'input_cooling&amp;ventilation'!$D$3)*'input_cool&amp;vent_evolution'!N$10)</f>
        <v>12379718.156998042</v>
      </c>
      <c r="GY167" s="2">
        <f>IF($D167=3,($N167*$M167*EE167*'input_cooling&amp;ventilation'!$D$3)*'input_cool&amp;vent_evolution'!O$11,($O167*$M167*EE167*'input_cooling&amp;ventilation'!$D$3)*'input_cool&amp;vent_evolution'!O$10)</f>
        <v>11848011.579955265</v>
      </c>
      <c r="GZ167" s="2">
        <f>IF($D167=3,($N167*$M167*EF167*'input_cooling&amp;ventilation'!$D$3)*'input_cool&amp;vent_evolution'!P$11,($O167*$M167*EF167*'input_cooling&amp;ventilation'!$D$3)*'input_cool&amp;vent_evolution'!P$10)</f>
        <v>13366246.351444725</v>
      </c>
      <c r="HA167" s="2">
        <f>IF($D167=3,($N167*$M167*EG167*'input_cooling&amp;ventilation'!$D$3)*'input_cool&amp;vent_evolution'!Q$11,($O167*$M167*EG167*'input_cooling&amp;ventilation'!$D$3)*'input_cool&amp;vent_evolution'!Q$10)</f>
        <v>14737000.861226898</v>
      </c>
      <c r="HB167" s="2">
        <f>IF($D167=3,($N167*$M167*EH167*'input_cooling&amp;ventilation'!$D$3)*'input_cool&amp;vent_evolution'!R$11,($O167*$M167*EH167*'input_cooling&amp;ventilation'!$D$3)*'input_cool&amp;vent_evolution'!R$10)</f>
        <v>15593689.039791517</v>
      </c>
      <c r="HC167" s="2">
        <f>IF($D167=3,($N167*$M167*EI167*'input_cooling&amp;ventilation'!$D$3)*'input_cool&amp;vent_evolution'!S$11,($O167*$M167*EI167*'input_cooling&amp;ventilation'!$D$3)*'input_cool&amp;vent_evolution'!S$10)</f>
        <v>16126190.010748541</v>
      </c>
      <c r="HD167" s="2">
        <f>IF($D167=3,($N167*$M167*EJ167*'input_cooling&amp;ventilation'!$D$3)*'input_cool&amp;vent_evolution'!T$11,($O167*$M167*EJ167*'input_cooling&amp;ventilation'!$D$3)*'input_cool&amp;vent_evolution'!T$10)</f>
        <v>16703314.516604267</v>
      </c>
      <c r="HE167" s="2">
        <f>IF($D167=3,($N167*$M167*EK167*'input_cooling&amp;ventilation'!$D$3)*'input_cool&amp;vent_evolution'!U$11,($O167*$M167*EK167*'input_cooling&amp;ventilation'!$D$3)*'input_cool&amp;vent_evolution'!U$10)</f>
        <v>19093812.523977015</v>
      </c>
      <c r="HF167" s="2">
        <f>IF($D167=3,($N167*$M167*EL167*'input_cooling&amp;ventilation'!$D$3)*'input_cool&amp;vent_evolution'!V$11,($O167*$M167*EL167*'input_cooling&amp;ventilation'!$D$3)*'input_cool&amp;vent_evolution'!V$10)</f>
        <v>19197447.340339668</v>
      </c>
      <c r="HG167" s="2">
        <f>IF($D167=3,($N167*$M167*EM167*'input_cooling&amp;ventilation'!$D$3)*'input_cool&amp;vent_evolution'!W$11,($O167*$M167*EM167*'input_cooling&amp;ventilation'!$D$3)*'input_cool&amp;vent_evolution'!W$10)</f>
        <v>18544619.066728737</v>
      </c>
      <c r="HH167" s="2">
        <f>IF($D167=3,($N167*$M167*EN167*'input_cooling&amp;ventilation'!$D$3)*'input_cool&amp;vent_evolution'!X$11,($O167*$M167*EN167*'input_cooling&amp;ventilation'!$D$3)*'input_cool&amp;vent_evolution'!X$10)</f>
        <v>19060359.11586158</v>
      </c>
      <c r="HI167" s="2">
        <f>IF($D167=3,($N167*$M167*EO167*'input_cooling&amp;ventilation'!$D$3)*'input_cool&amp;vent_evolution'!Y$11,($O167*$M167*EO167*'input_cooling&amp;ventilation'!$D$3)*'input_cool&amp;vent_evolution'!Y$10)</f>
        <v>19338053.474888261</v>
      </c>
      <c r="HJ167" s="2">
        <f>IF($D167=3,($N167*$M167*EP167*'input_cooling&amp;ventilation'!$D$3)*'input_cool&amp;vent_evolution'!Z$11,($O167*$M167*EP167*'input_cooling&amp;ventilation'!$D$3)*'input_cool&amp;vent_evolution'!Z$10)</f>
        <v>20549809.061866209</v>
      </c>
      <c r="HK167" s="2">
        <f>IF($D167=3,($N167*$M167*EQ167*'input_cooling&amp;ventilation'!$D$3)*'input_cool&amp;vent_evolution'!AA$11,($O167*$M167*EQ167*'input_cooling&amp;ventilation'!$D$3)*'input_cool&amp;vent_evolution'!AA$10)</f>
        <v>20500525.417171575</v>
      </c>
      <c r="HL167" s="2">
        <f>IF($D167=3,($N167*$M167*ER167*'input_cooling&amp;ventilation'!$D$3)*'input_cool&amp;vent_evolution'!AB$11,($O167*$M167*ER167*'input_cooling&amp;ventilation'!$D$3)*'input_cool&amp;vent_evolution'!AB$10)</f>
        <v>18244153.623858098</v>
      </c>
      <c r="HM167" s="2">
        <f>IF($D167=3,($N167*$M167*ES167*'input_cooling&amp;ventilation'!$D$3)*'input_cool&amp;vent_evolution'!AC$11,($O167*$M167*ES167*'input_cooling&amp;ventilation'!$D$3)*'input_cool&amp;vent_evolution'!AC$10)</f>
        <v>18028486.334662735</v>
      </c>
      <c r="HN167" s="2">
        <f>IF($D167=3,($N167*$M167*ET167*'input_cooling&amp;ventilation'!$D$3)*'input_cool&amp;vent_evolution'!AD$11,($O167*$M167*ET167*'input_cooling&amp;ventilation'!$D$3)*'input_cool&amp;vent_evolution'!AD$10)</f>
        <v>17648081.113386702</v>
      </c>
      <c r="HO167" s="2">
        <f>IF($D167=3,($N167*$M167*EU167*'input_cooling&amp;ventilation'!$D$3)*'input_cool&amp;vent_evolution'!AE$11,($O167*$M167*EU167*'input_cooling&amp;ventilation'!$D$3)*'input_cool&amp;vent_evolution'!AE$10)</f>
        <v>17224535.077593125</v>
      </c>
      <c r="HP167" s="2">
        <f>IF($D167=3,($N167*$M167*EV167*'input_cooling&amp;ventilation'!$D$3)*'input_cool&amp;vent_evolution'!AF$11,($O167*$M167*EV167*'input_cooling&amp;ventilation'!$D$3)*'input_cool&amp;vent_evolution'!AF$10)</f>
        <v>16709636.585086709</v>
      </c>
      <c r="HQ167" s="2">
        <f>IF($D167=3,($N167*$M167*EW167*'input_cooling&amp;ventilation'!$D$3)*'input_cool&amp;vent_evolution'!AG$11,($O167*$M167*EW167*'input_cooling&amp;ventilation'!$D$3)*'input_cool&amp;vent_evolution'!AG$10)</f>
        <v>16400984.650404643</v>
      </c>
      <c r="HR167" s="2">
        <f>IF($D167=3,($N167*$M167*EX167*'input_cooling&amp;ventilation'!$D$3)*'input_cool&amp;vent_evolution'!AH$11,($O167*$M167*EX167*'input_cooling&amp;ventilation'!$D$3)*'input_cool&amp;vent_evolution'!AH$10)</f>
        <v>15970005.394342544</v>
      </c>
      <c r="HS167" s="2">
        <f>IF($D167=3,($N167*$M167*EY167*'input_cooling&amp;ventilation'!$D$3)*'input_cool&amp;vent_evolution'!AI$11,($O167*$M167*EY167*'input_cooling&amp;ventilation'!$D$3)*'input_cool&amp;vent_evolution'!AI$10)</f>
        <v>15541769.514152873</v>
      </c>
      <c r="HT167" s="2">
        <f>IF($D167=3,($N167*$M167*EZ167*'input_cooling&amp;ventilation'!$D$3)*'input_cool&amp;vent_evolution'!AJ$11,($O167*$M167*EZ167*'input_cooling&amp;ventilation'!$D$3)*'input_cool&amp;vent_evolution'!AJ$10)</f>
        <v>15116695.084842062</v>
      </c>
      <c r="HU167" s="2">
        <f>IF($D167=3,($N167*$M167*FA167*'input_cooling&amp;ventilation'!$D$3)*'input_cool&amp;vent_evolution'!AK$11,($O167*$M167*FA167*'input_cooling&amp;ventilation'!$D$3)*'input_cool&amp;vent_evolution'!AK$10)</f>
        <v>14829379.360498017</v>
      </c>
      <c r="HV167" s="2">
        <f>IF($D167=3,($N167*$M167*FB167*'input_cooling&amp;ventilation'!$D$3)*'input_cool&amp;vent_evolution'!AL$11,($O167*$M167*FB167*'input_cooling&amp;ventilation'!$D$3)*'input_cool&amp;vent_evolution'!AL$10)</f>
        <v>14285939.937345572</v>
      </c>
      <c r="HW167" s="2">
        <f>IF($D167=3,($N167*$M167*FC167*'input_cooling&amp;ventilation'!$D$3)*'input_cool&amp;vent_evolution'!AM$11,($O167*$M167*FC167*'input_cooling&amp;ventilation'!$D$3)*'input_cool&amp;vent_evolution'!AM$10)</f>
        <v>13884164.90190229</v>
      </c>
      <c r="HX167" s="2">
        <f>IF($D167=3,($N167*$M167*FD167*'input_cooling&amp;ventilation'!$D$3)*'input_cool&amp;vent_evolution'!AN$11,($O167*$M167*FD167*'input_cooling&amp;ventilation'!$D$3)*'input_cool&amp;vent_evolution'!AN$10)</f>
        <v>13488777.570490304</v>
      </c>
      <c r="HY167" s="2">
        <f>IF($D167=3,($N167*$M167*FE167*'input_cooling&amp;ventilation'!$D$3)*'input_cool&amp;vent_evolution'!AO$11,($O167*$M167*FE167*'input_cooling&amp;ventilation'!$D$3)*'input_cool&amp;vent_evolution'!AO$10)</f>
        <v>13103615.222811591</v>
      </c>
      <c r="HZ167" s="2">
        <f>IF($D167=3,($N167*$M167*FF167*'input_cooling&amp;ventilation'!$D$3)*'input_cool&amp;vent_evolution'!AP$11,($O167*$M167*FF167*'input_cooling&amp;ventilation'!$D$3)*'input_cool&amp;vent_evolution'!AP$10)</f>
        <v>12729499.981170863</v>
      </c>
      <c r="IA167" s="2">
        <f>IF($D167=3,($N167*$M167*FG167*'input_cooling&amp;ventilation'!$D$3)*'input_cool&amp;vent_evolution'!AQ$11,($O167*$M167*FG167*'input_cooling&amp;ventilation'!$D$3)*'input_cool&amp;vent_evolution'!AQ$10)</f>
        <v>12366799.404542781</v>
      </c>
      <c r="IB167" s="2">
        <f>IF($D167=3,($N167*$M167*FH167*'input_cooling&amp;ventilation'!$D$3)*'input_cool&amp;vent_evolution'!AR$11,($O167*$M167*FH167*'input_cooling&amp;ventilation'!$D$3)*'input_cool&amp;vent_evolution'!AR$10)</f>
        <v>12016425.039077757</v>
      </c>
      <c r="IC167" s="2">
        <f>IF($D167=3,($N167*$M167*FI167*'input_cooling&amp;ventilation'!$D$3)*'input_cool&amp;vent_evolution'!AS$11,($O167*$M167*FI167*'input_cooling&amp;ventilation'!$D$3)*'input_cool&amp;vent_evolution'!AS$10)</f>
        <v>11679199.595923115</v>
      </c>
      <c r="ID167" s="2">
        <f>IF($D167=3,($N167*$M167*FJ167*'input_cooling&amp;ventilation'!$D$3)*'input_cool&amp;vent_evolution'!AT$11,($O167*$M167*FJ167*'input_cooling&amp;ventilation'!$D$3)*'input_cool&amp;vent_evolution'!AT$10)</f>
        <v>11356040.403187269</v>
      </c>
      <c r="IE167" s="2">
        <f>IF($D167=3,($N167*$M167*FK167*'input_cooling&amp;ventilation'!$D$3)*'input_cool&amp;vent_evolution'!AU$11,($O167*$M167*FK167*'input_cooling&amp;ventilation'!$D$3)*'input_cool&amp;vent_evolution'!AU$10)</f>
        <v>11401957.785308195</v>
      </c>
      <c r="IF167" s="2">
        <f>IF($D167=3,($N167*$M167*FL167*'input_cooling&amp;ventilation'!$D$3)*'input_cool&amp;vent_evolution'!AV$11,($O167*$M167*FL167*'input_cooling&amp;ventilation'!$D$3)*'input_cool&amp;vent_evolution'!AV$10)</f>
        <v>11448060.831261406</v>
      </c>
    </row>
    <row r="168" spans="1:240" x14ac:dyDescent="0.25">
      <c r="A168">
        <v>166</v>
      </c>
      <c r="B168">
        <v>100100</v>
      </c>
      <c r="C168">
        <v>24</v>
      </c>
      <c r="D168">
        <v>3</v>
      </c>
      <c r="E168">
        <v>7</v>
      </c>
      <c r="F168" s="2">
        <v>15013200</v>
      </c>
      <c r="G168" s="2">
        <v>19122887</v>
      </c>
      <c r="H168" s="2">
        <v>15013200</v>
      </c>
      <c r="I168" s="17">
        <v>0.18</v>
      </c>
      <c r="J168">
        <v>6.3115489999999996E-2</v>
      </c>
      <c r="K168" s="2">
        <f t="shared" si="154"/>
        <v>947565.474468</v>
      </c>
      <c r="L168" s="2">
        <f t="shared" si="155"/>
        <v>3442119.6599999997</v>
      </c>
      <c r="M168">
        <v>0.70644139387539595</v>
      </c>
      <c r="N168" s="17">
        <f>'input_cooling&amp;ventilation'!$D$5</f>
        <v>57.500092182043396</v>
      </c>
      <c r="O168" s="45">
        <f>'input_cooling&amp;ventilation'!$D$6</f>
        <v>19.328678831353667</v>
      </c>
      <c r="P168" s="45">
        <f>'input_cooling&amp;ventilation'!$C$5</f>
        <v>50.351688737400465</v>
      </c>
      <c r="Q168" s="45">
        <f>'input_cooling&amp;ventilation'!$C$6</f>
        <v>32.240814214248743</v>
      </c>
      <c r="R168">
        <v>17</v>
      </c>
      <c r="S168">
        <v>12</v>
      </c>
      <c r="T168">
        <v>14</v>
      </c>
      <c r="U168" s="2">
        <f t="shared" si="156"/>
        <v>1685269.6992298639</v>
      </c>
      <c r="V168" s="2">
        <f t="shared" si="157"/>
        <v>5757311.9577045422</v>
      </c>
      <c r="W168" s="2">
        <v>1630467.9285805209</v>
      </c>
      <c r="X168" s="57">
        <f>IF($D168=3,(W168*(1+'input_cool&amp;vent_evolution'!M$11)),(W168*(1+'input_cool&amp;vent_evolution'!M$12)))</f>
        <v>1654822.7520764414</v>
      </c>
      <c r="Y168" s="57">
        <f>IF($D168=3,(X168*(1+'input_cool&amp;vent_evolution'!N$11)),(X168*(1+'input_cool&amp;vent_evolution'!N$12)))</f>
        <v>1677701.4822155163</v>
      </c>
      <c r="Z168" s="57">
        <f>IF($D168=3,(Y168*(1+'input_cool&amp;vent_evolution'!O$11)),(Y168*(1+'input_cool&amp;vent_evolution'!O$12)))</f>
        <v>1699445.9958031629</v>
      </c>
      <c r="AA168" s="57">
        <f>IF($D168=3,(Z168*(1+'input_cool&amp;vent_evolution'!P$11)),(Z168*(1+'input_cool&amp;vent_evolution'!P$12)))</f>
        <v>1723796.008055805</v>
      </c>
      <c r="AB168" s="57">
        <f>IF($D168=3,(AA168*(1+'input_cool&amp;vent_evolution'!Q$11)),(AA168*(1+'input_cool&amp;vent_evolution'!Q$12)))</f>
        <v>1750520.5880451514</v>
      </c>
      <c r="AC168" s="57">
        <f>IF($D168=3,(AB168*(1+'input_cool&amp;vent_evolution'!R$11)),(AB168*(1+'input_cool&amp;vent_evolution'!R$12)))</f>
        <v>1778711.4033120521</v>
      </c>
      <c r="AD168" s="57">
        <f>IF($D168=3,(AC168*(1+'input_cool&amp;vent_evolution'!S$11)),(AC168*(1+'input_cool&amp;vent_evolution'!S$12)))</f>
        <v>1807914.3137864054</v>
      </c>
      <c r="AE168" s="57">
        <f>IF($D168=3,(AD168*(1+'input_cool&amp;vent_evolution'!T$11)),(AD168*(1+'input_cool&amp;vent_evolution'!T$12)))</f>
        <v>1838228.8103308284</v>
      </c>
      <c r="AF168" s="57">
        <f>IF($D168=3,(AE168*(1+'input_cool&amp;vent_evolution'!U$11)),(AE168*(1+'input_cool&amp;vent_evolution'!U$12)))</f>
        <v>1872976.3805861054</v>
      </c>
      <c r="AG168" s="57">
        <f>IF($D168=3,(AF168*(1+'input_cool&amp;vent_evolution'!V$11)),(AF168*(1+'input_cool&amp;vent_evolution'!V$12)))</f>
        <v>1908087.8951133059</v>
      </c>
      <c r="AH168" s="57">
        <f>IF($D168=3,(AG168*(1+'input_cool&amp;vent_evolution'!W$11)),(AG168*(1+'input_cool&amp;vent_evolution'!W$12)))</f>
        <v>1942176.4609989377</v>
      </c>
      <c r="AI168" s="57">
        <f>IF($D168=3,(AH168*(1+'input_cool&amp;vent_evolution'!X$11)),(AH168*(1+'input_cool&amp;vent_evolution'!X$12)))</f>
        <v>1977469.7812388598</v>
      </c>
      <c r="AJ168" s="57">
        <f>IF($D168=3,(AI168*(1+'input_cool&amp;vent_evolution'!Y$11)),(AI168*(1+'input_cool&amp;vent_evolution'!Y$12)))</f>
        <v>2013554.1678271403</v>
      </c>
      <c r="AK168" s="57">
        <f>IF($D168=3,(AJ168*(1+'input_cool&amp;vent_evolution'!Z$11)),(AJ168*(1+'input_cool&amp;vent_evolution'!Z$12)))</f>
        <v>2052202.8396443487</v>
      </c>
      <c r="AL168" s="57">
        <f>IF($D168=3,(AK168*(1+'input_cool&amp;vent_evolution'!AA$11)),(AK168*(1+'input_cool&amp;vent_evolution'!AA$12)))</f>
        <v>2091103.5422183282</v>
      </c>
      <c r="AM168" s="57">
        <f>IF($D168=3,(AL168*(1+'input_cool&amp;vent_evolution'!AB$11)),(AL168*(1+'input_cool&amp;vent_evolution'!AB$12)))</f>
        <v>2126027.3244685903</v>
      </c>
      <c r="AN168" s="57">
        <f>IF($D168=3,(AM168*(1+'input_cool&amp;vent_evolution'!AC$11)),(AM168*(1+'input_cool&amp;vent_evolution'!AC$12)))</f>
        <v>2160872.8963338076</v>
      </c>
      <c r="AO168" s="57">
        <f>IF($D168=3,(AN168*(1+'input_cool&amp;vent_evolution'!AD$11)),(AN168*(1+'input_cool&amp;vent_evolution'!AD$12)))</f>
        <v>2195304.8931250283</v>
      </c>
      <c r="AP168" s="57">
        <f>IF($D168=3,(AO168*(1+'input_cool&amp;vent_evolution'!AE$11)),(AO168*(1+'input_cool&amp;vent_evolution'!AE$12)))</f>
        <v>2229213.6717943721</v>
      </c>
      <c r="AQ168" s="57">
        <f>IF($D168=3,(AP168*(1+'input_cool&amp;vent_evolution'!AF$11)),(AP168*(1+'input_cool&amp;vent_evolution'!AF$12)))</f>
        <v>2262390.9574769475</v>
      </c>
      <c r="AR168" s="57">
        <f>IF($D168=3,(AQ168*(1+'input_cool&amp;vent_evolution'!AG$11)),(AQ168*(1+'input_cool&amp;vent_evolution'!AG$12)))</f>
        <v>2295217.8605183391</v>
      </c>
      <c r="AS168" s="57">
        <f>IF($D168=3,(AR168*(1+'input_cool&amp;vent_evolution'!AH$11)),(AR168*(1+'input_cool&amp;vent_evolution'!AH$12)))</f>
        <v>2327508.6836561332</v>
      </c>
      <c r="AT168" s="57">
        <f>IF($D168=3,(AS168*(1+'input_cool&amp;vent_evolution'!AI$11)),(AS168*(1+'input_cool&amp;vent_evolution'!AI$12)))</f>
        <v>2359241.3783216327</v>
      </c>
      <c r="AU168" s="57">
        <f>IF($D168=3,(AT168*(1+'input_cool&amp;vent_evolution'!AJ$11)),(AT168*(1+'input_cool&amp;vent_evolution'!AJ$12)))</f>
        <v>2390395.5799862775</v>
      </c>
      <c r="AV168" s="57">
        <f>IF($D168=3,(AU168*(1+'input_cool&amp;vent_evolution'!AK$11)),(AU168*(1+'input_cool&amp;vent_evolution'!AK$12)))</f>
        <v>2421231.6829681001</v>
      </c>
      <c r="AW168" s="57">
        <f>IF($D168=3,(AV168*(1+'input_cool&amp;vent_evolution'!AL$11)),(AV168*(1+'input_cool&amp;vent_evolution'!AL$12)))</f>
        <v>2451195.5805423874</v>
      </c>
      <c r="AX168" s="57">
        <f>IF($D168=3,(AW168*(1+'input_cool&amp;vent_evolution'!AM$11)),(AW168*(1+'input_cool&amp;vent_evolution'!AM$12)))</f>
        <v>2480554.7841200717</v>
      </c>
      <c r="AY168" s="57">
        <f>IF($D168=3,(AX168*(1+'input_cool&amp;vent_evolution'!AN$11)),(AX168*(1+'input_cool&amp;vent_evolution'!AN$12)))</f>
        <v>2509300.181421231</v>
      </c>
      <c r="AZ168" s="57">
        <f>IF($D168=3,(AY168*(1+'input_cool&amp;vent_evolution'!AO$11)),(AY168*(1+'input_cool&amp;vent_evolution'!AO$12)))</f>
        <v>2537432.0060354145</v>
      </c>
      <c r="BA168" s="57">
        <f>IF($D168=3,(AZ168*(1+'input_cool&amp;vent_evolution'!AP$11)),(AZ168*(1+'input_cool&amp;vent_evolution'!AP$12)))</f>
        <v>2564953.6265512127</v>
      </c>
      <c r="BB168" s="57">
        <f>IF($D168=3,(BA168*(1+'input_cool&amp;vent_evolution'!AQ$11)),(BA168*(1+'input_cool&amp;vent_evolution'!AQ$12)))</f>
        <v>2591870.5833381447</v>
      </c>
      <c r="BC168" s="57">
        <f>IF($D168=3,(BB168*(1+'input_cool&amp;vent_evolution'!AR$11)),(BB168*(1+'input_cool&amp;vent_evolution'!AR$12)))</f>
        <v>2618191.7618440348</v>
      </c>
      <c r="BD168" s="57">
        <f>IF($D168=3,(BC168*(1+'input_cool&amp;vent_evolution'!AS$11)),(BC168*(1+'input_cool&amp;vent_evolution'!AS$12)))</f>
        <v>2643929.2146136402</v>
      </c>
      <c r="BE168" s="57">
        <f>IF($D168=3,(BD168*(1+'input_cool&amp;vent_evolution'!AT$11)),(BD168*(1+'input_cool&amp;vent_evolution'!AT$12)))</f>
        <v>2669098.3736907663</v>
      </c>
      <c r="BF168" s="57">
        <f>IF($D168=3,(BE168*(1+'input_cool&amp;vent_evolution'!AU$11)),(BE168*(1+'input_cool&amp;vent_evolution'!AU$12)))</f>
        <v>2694507.1331948433</v>
      </c>
      <c r="BG168" s="57">
        <f>IF($D168=3,(BF168*(1+'input_cool&amp;vent_evolution'!AV$11)),(BF168*(1+'input_cool&amp;vent_evolution'!AV$12)))</f>
        <v>2720157.7740270495</v>
      </c>
      <c r="BH168" s="2">
        <f t="shared" si="230"/>
        <v>4142613.3898490057</v>
      </c>
      <c r="BI168" s="2">
        <f t="shared" si="158"/>
        <v>4204492.9375255099</v>
      </c>
      <c r="BJ168" s="2">
        <f t="shared" si="159"/>
        <v>4262622.0991946924</v>
      </c>
      <c r="BK168" s="2">
        <f t="shared" si="160"/>
        <v>4317869.498769342</v>
      </c>
      <c r="BL168" s="2">
        <f t="shared" si="161"/>
        <v>4379736.8222735832</v>
      </c>
      <c r="BM168" s="2">
        <f t="shared" si="162"/>
        <v>4447637.33166805</v>
      </c>
      <c r="BN168" s="2">
        <f t="shared" si="163"/>
        <v>4519263.1801427836</v>
      </c>
      <c r="BO168" s="2">
        <f t="shared" si="164"/>
        <v>4593460.5107575227</v>
      </c>
      <c r="BP168" s="2">
        <f t="shared" si="165"/>
        <v>4670482.1050435202</v>
      </c>
      <c r="BQ168" s="2">
        <f t="shared" si="166"/>
        <v>4758767.0367989996</v>
      </c>
      <c r="BR168" s="2">
        <f t="shared" si="167"/>
        <v>4847976.6604098668</v>
      </c>
      <c r="BS168" s="2">
        <f t="shared" si="168"/>
        <v>4934587.2260046834</v>
      </c>
      <c r="BT168" s="2">
        <f t="shared" si="169"/>
        <v>5024258.7727031922</v>
      </c>
      <c r="BU168" s="2">
        <f t="shared" si="170"/>
        <v>5115940.2221967978</v>
      </c>
      <c r="BV168" s="2">
        <f t="shared" si="171"/>
        <v>5214136.8825317463</v>
      </c>
      <c r="BW168" s="2">
        <f t="shared" si="172"/>
        <v>5312973.8903211588</v>
      </c>
      <c r="BX168" s="2">
        <f t="shared" si="173"/>
        <v>5401706.53291908</v>
      </c>
      <c r="BY168" s="2">
        <f t="shared" si="174"/>
        <v>5490240.4623852465</v>
      </c>
      <c r="BZ168" s="2">
        <f t="shared" si="175"/>
        <v>5577723.6004747692</v>
      </c>
      <c r="CA168" s="2">
        <f t="shared" si="176"/>
        <v>5663877.3714792347</v>
      </c>
      <c r="CB168" s="2">
        <f t="shared" si="177"/>
        <v>5748172.6007801499</v>
      </c>
      <c r="CC168" s="2">
        <f t="shared" si="178"/>
        <v>5831577.5949556166</v>
      </c>
      <c r="CD168" s="2">
        <f t="shared" si="179"/>
        <v>5913620.5434583379</v>
      </c>
      <c r="CE168" s="2">
        <f t="shared" si="180"/>
        <v>5994245.4263603492</v>
      </c>
      <c r="CF168" s="2">
        <f t="shared" si="181"/>
        <v>6073400.5024607247</v>
      </c>
      <c r="CG168" s="2">
        <f t="shared" si="182"/>
        <v>6151747.3689424675</v>
      </c>
      <c r="CH168" s="2">
        <f t="shared" si="183"/>
        <v>6227878.1784649659</v>
      </c>
      <c r="CI168" s="2">
        <f t="shared" si="184"/>
        <v>6302472.6109737391</v>
      </c>
      <c r="CJ168" s="2">
        <f t="shared" si="185"/>
        <v>6375507.5144323939</v>
      </c>
      <c r="CK168" s="2">
        <f t="shared" si="186"/>
        <v>6446983.4823338659</v>
      </c>
      <c r="CL168" s="2">
        <f t="shared" si="187"/>
        <v>6516909.0734237488</v>
      </c>
      <c r="CM168" s="2">
        <f t="shared" si="188"/>
        <v>6585298.3644026937</v>
      </c>
      <c r="CN168" s="2">
        <f t="shared" si="189"/>
        <v>6652173.9309831625</v>
      </c>
      <c r="CO168" s="2">
        <f t="shared" si="190"/>
        <v>6717566.3956830334</v>
      </c>
      <c r="CP168" s="2">
        <f t="shared" si="191"/>
        <v>6781514.9674865371</v>
      </c>
      <c r="CQ168" s="2">
        <f t="shared" si="192"/>
        <v>6846072.304368767</v>
      </c>
      <c r="CR168" s="2">
        <f>IF($D168=3,(W168*$P168*$M168*'input_cooling&amp;ventilation'!$D$3)*'input_cool&amp;vent_evolution'!M$11,(W168*$Q168*'input_cooling&amp;ventilation'!$D$3)*'input_cool&amp;vent_evolution'!M$12)</f>
        <v>707301.97772919119</v>
      </c>
      <c r="CS168" s="2">
        <f>IF($D168=3,(X168*$P168*$M168*'input_cooling&amp;ventilation'!$D$3)*'input_cool&amp;vent_evolution'!N$11,(X168*$Q168*'input_cooling&amp;ventilation'!$D$3)*'input_cool&amp;vent_evolution'!N$12)</f>
        <v>664433.92940255627</v>
      </c>
      <c r="CT168" s="2">
        <f>IF($D168=3,(Y168*$P168*$M168*'input_cooling&amp;ventilation'!$D$3)*'input_cool&amp;vent_evolution'!O$11,(Y168*$Q168*'input_cooling&amp;ventilation'!$D$3)*'input_cool&amp;vent_evolution'!O$12)</f>
        <v>631494.51556805219</v>
      </c>
      <c r="CU168" s="2">
        <f>IF($D168=3,(Z168*$P168*$M168*'input_cooling&amp;ventilation'!$D$3)*'input_cool&amp;vent_evolution'!P$11,(Z168*$Q168*'input_cooling&amp;ventilation'!$D$3)*'input_cool&amp;vent_evolution'!P$12)</f>
        <v>707162.2517366478</v>
      </c>
      <c r="CV168" s="2">
        <f>IF($D168=3,(AA168*$P168*$M168*'input_cooling&amp;ventilation'!$D$3)*'input_cool&amp;vent_evolution'!Q$11,(AA168*$Q168*'input_cooling&amp;ventilation'!$D$3)*'input_cool&amp;vent_evolution'!Q$12)</f>
        <v>776123.39434990834</v>
      </c>
      <c r="CW168" s="2">
        <f>IF($D168=3,(AB168*$P168*$M168*'input_cooling&amp;ventilation'!$D$3)*'input_cool&amp;vent_evolution'!R$11,(AB168*$Q168*'input_cooling&amp;ventilation'!$D$3)*'input_cool&amp;vent_evolution'!R$12)</f>
        <v>818705.14871179452</v>
      </c>
      <c r="CX168" s="2">
        <f>IF($D168=3,(AC168*$P168*$M168*'input_cooling&amp;ventilation'!$D$3)*'input_cool&amp;vent_evolution'!S$11,(AC168*$Q168*'input_cooling&amp;ventilation'!$D$3)*'input_cool&amp;vent_evolution'!S$12)</f>
        <v>848097.96865981189</v>
      </c>
      <c r="CY168" s="2">
        <f>IF($D168=3,(AD168*$P168*$M168*'input_cooling&amp;ventilation'!$D$3)*'input_cool&amp;vent_evolution'!T$11,(AD168*$Q168*'input_cooling&amp;ventilation'!$D$3)*'input_cool&amp;vent_evolution'!T$12)</f>
        <v>880380.15809585177</v>
      </c>
      <c r="CZ168" s="2">
        <f>IF($D168=3,(AE168*$P168*$M168*'input_cooling&amp;ventilation'!$D$3)*'input_cool&amp;vent_evolution'!U$11,(AE168*$Q168*'input_cooling&amp;ventilation'!$D$3)*'input_cool&amp;vent_evolution'!U$12)</f>
        <v>1009123.5178509173</v>
      </c>
      <c r="DA168" s="2">
        <f>IF($D168=3,(AF168*$P168*$M168*'input_cooling&amp;ventilation'!$D$3)*'input_cool&amp;vent_evolution'!V$11,(AF168*$Q168*'input_cooling&amp;ventilation'!$D$3)*'input_cool&amp;vent_evolution'!V$12)</f>
        <v>1019693.0259139769</v>
      </c>
      <c r="DB168" s="2">
        <f>IF($D168=3,(AG168*$P168*$M168*'input_cooling&amp;ventilation'!$D$3)*'input_cool&amp;vent_evolution'!W$11,(AG168*$Q168*'input_cooling&amp;ventilation'!$D$3)*'input_cool&amp;vent_evolution'!W$12)</f>
        <v>989985.00534803479</v>
      </c>
      <c r="DC168" s="2">
        <f>IF($D168=3,(AH168*$P168*$M168*'input_cooling&amp;ventilation'!$D$3)*'input_cool&amp;vent_evolution'!X$11,(AH168*$Q168*'input_cooling&amp;ventilation'!$D$3)*'input_cool&amp;vent_evolution'!X$12)</f>
        <v>1024972.9467556106</v>
      </c>
      <c r="DD168" s="2">
        <f>IF($D168=3,(AI168*$P168*$M168*'input_cooling&amp;ventilation'!$D$3)*'input_cool&amp;vent_evolution'!Y$11,(AI168*$Q168*'input_cooling&amp;ventilation'!$D$3)*'input_cool&amp;vent_evolution'!Y$12)</f>
        <v>1047946.7446483617</v>
      </c>
      <c r="DE168" s="2">
        <f>IF($D168=3,(AJ168*$P168*$M168*'input_cooling&amp;ventilation'!$D$3)*'input_cool&amp;vent_evolution'!Z$11,(AJ168*$Q168*'input_cooling&amp;ventilation'!$D$3)*'input_cool&amp;vent_evolution'!Z$12)</f>
        <v>1122417.5784931018</v>
      </c>
      <c r="DF168" s="2">
        <f>IF($D168=3,(AK168*$P168*$M168*'input_cooling&amp;ventilation'!$D$3)*'input_cool&amp;vent_evolution'!AA$11,(AK168*$Q168*'input_cooling&amp;ventilation'!$D$3)*'input_cool&amp;vent_evolution'!AA$12)</f>
        <v>1129736.9439051559</v>
      </c>
      <c r="DG168" s="2">
        <f>IF($D168=3,(AL168*$P168*$M168*'input_cooling&amp;ventilation'!$D$3)*'input_cool&amp;vent_evolution'!AB$11,(AL168*$Q168*'input_cooling&amp;ventilation'!$D$3)*'input_cool&amp;vent_evolution'!AB$12)</f>
        <v>1014240.9884239894</v>
      </c>
      <c r="DH168" s="2">
        <f>IF($D168=3,(AM168*$P168*$M168*'input_cooling&amp;ventilation'!$D$3)*'input_cool&amp;vent_evolution'!AC$11,(AM168*$Q168*'input_cooling&amp;ventilation'!$D$3)*'input_cool&amp;vent_evolution'!AC$12)</f>
        <v>1011969.6371234648</v>
      </c>
      <c r="DI168" s="2">
        <f>IF($D168=3,(AN168*$P168*$M168*'input_cooling&amp;ventilation'!$D$3)*'input_cool&amp;vent_evolution'!AD$11,(AN168*$Q168*'input_cooling&amp;ventilation'!$D$3)*'input_cool&amp;vent_evolution'!AD$12)</f>
        <v>999958.77332779788</v>
      </c>
      <c r="DJ168" s="2">
        <f>IF($D168=3,(AO168*$P168*$M168*'input_cooling&amp;ventilation'!$D$3)*'input_cool&amp;vent_evolution'!AE$11,(AO168*$Q168*'input_cooling&amp;ventilation'!$D$3)*'input_cool&amp;vent_evolution'!AE$12)</f>
        <v>984763.70478420728</v>
      </c>
      <c r="DK168" s="2">
        <f>IF($D168=3,(AP168*$P168*$M168*'input_cooling&amp;ventilation'!$D$3)*'input_cool&amp;vent_evolution'!AF$11,(AP168*$Q168*'input_cooling&amp;ventilation'!$D$3)*'input_cool&amp;vent_evolution'!AF$12)</f>
        <v>963520.01002604561</v>
      </c>
      <c r="DL168" s="2">
        <f>IF($D168=3,(AQ168*$P168*$M168*'input_cooling&amp;ventilation'!$D$3)*'input_cool&amp;vent_evolution'!AG$11,(AQ168*$Q168*'input_cooling&amp;ventilation'!$D$3)*'input_cool&amp;vent_evolution'!AG$12)</f>
        <v>953344.35282562545</v>
      </c>
      <c r="DM168" s="2">
        <f>IF($D168=3,(AR168*$P168*$M168*'input_cooling&amp;ventilation'!$D$3)*'input_cool&amp;vent_evolution'!AH$11,(AR168*$Q168*'input_cooling&amp;ventilation'!$D$3)*'input_cool&amp;vent_evolution'!AH$12)</f>
        <v>937775.75812409201</v>
      </c>
      <c r="DN168" s="2">
        <f>IF($D168=3,(AS168*$P168*$M168*'input_cooling&amp;ventilation'!$D$3)*'input_cool&amp;vent_evolution'!AI$11,(AS168*$Q168*'input_cooling&amp;ventilation'!$D$3)*'input_cool&amp;vent_evolution'!AI$12)</f>
        <v>921566.83867339557</v>
      </c>
      <c r="DO168" s="2">
        <f>IF($D168=3,(AT168*$P168*$M168*'input_cooling&amp;ventilation'!$D$3)*'input_cool&amp;vent_evolution'!AJ$11,(AT168*$Q168*'input_cooling&amp;ventilation'!$D$3)*'input_cool&amp;vent_evolution'!AJ$12)</f>
        <v>904766.50162002642</v>
      </c>
      <c r="DP168" s="2">
        <f>IF($D168=3,(AU168*$P168*$M168*'input_cooling&amp;ventilation'!$D$3)*'input_cool&amp;vent_evolution'!AK$11,(AU168*$Q168*'input_cooling&amp;ventilation'!$D$3)*'input_cool&amp;vent_evolution'!AK$12)</f>
        <v>895528.42081395839</v>
      </c>
      <c r="DQ168" s="2">
        <f>IF($D168=3,(AV168*$P168*$M168*'input_cooling&amp;ventilation'!$D$3)*'input_cool&amp;vent_evolution'!AL$11,(AV168*$Q168*'input_cooling&amp;ventilation'!$D$3)*'input_cool&amp;vent_evolution'!AL$12)</f>
        <v>870198.21836599766</v>
      </c>
      <c r="DR168" s="2">
        <f>IF($D168=3,(AW168*$P168*$M168*'input_cooling&amp;ventilation'!$D$3)*'input_cool&amp;vent_evolution'!AM$11,(AW168*$Q168*'input_cooling&amp;ventilation'!$D$3)*'input_cool&amp;vent_evolution'!AM$12)</f>
        <v>852636.96361947211</v>
      </c>
      <c r="DS168" s="2">
        <f>IF($D168=3,(AX168*$P168*$M168*'input_cooling&amp;ventilation'!$D$3)*'input_cool&amp;vent_evolution'!AN$11,(AX168*$Q168*'input_cooling&amp;ventilation'!$D$3)*'input_cool&amp;vent_evolution'!AN$12)</f>
        <v>834811.07408258237</v>
      </c>
      <c r="DT168" s="2">
        <f>IF($D168=3,(AY168*$P168*$M168*'input_cooling&amp;ventilation'!$D$3)*'input_cool&amp;vent_evolution'!AO$11,(AY168*$Q168*'input_cooling&amp;ventilation'!$D$3)*'input_cool&amp;vent_evolution'!AO$12)</f>
        <v>816991.96834974585</v>
      </c>
      <c r="DU168" s="2">
        <f>IF($D168=3,(AZ168*$P168*$M168*'input_cooling&amp;ventilation'!$D$3)*'input_cool&amp;vent_evolution'!AP$11,(AZ168*$Q168*'input_cooling&amp;ventilation'!$D$3)*'input_cool&amp;vent_evolution'!AP$12)</f>
        <v>799270.6916721015</v>
      </c>
      <c r="DV168" s="2">
        <f>IF($D168=3,(BA168*$P168*$M168*'input_cooling&amp;ventilation'!$D$3)*'input_cool&amp;vent_evolution'!AQ$11,(BA168*$Q168*'input_cooling&amp;ventilation'!$D$3)*'input_cool&amp;vent_evolution'!AQ$12)</f>
        <v>781710.31594776898</v>
      </c>
      <c r="DW168" s="2">
        <f>IF($D168=3,(BB168*$P168*$M168*'input_cooling&amp;ventilation'!$D$3)*'input_cool&amp;vent_evolution'!AR$11,(BB168*$Q168*'input_cooling&amp;ventilation'!$D$3)*'input_cool&amp;vent_evolution'!AR$12)</f>
        <v>764407.98745667271</v>
      </c>
      <c r="DX168" s="2">
        <f>IF($D168=3,(BC168*$P168*$M168*'input_cooling&amp;ventilation'!$D$3)*'input_cool&amp;vent_evolution'!AS$11,(BC168*$Q168*'input_cooling&amp;ventilation'!$D$3)*'input_cool&amp;vent_evolution'!AS$12)</f>
        <v>747455.68362271611</v>
      </c>
      <c r="DY168" s="2">
        <f>IF($D168=3,(BD168*$P168*$M168*'input_cooling&amp;ventilation'!$D$3)*'input_cool&amp;vent_evolution'!AT$11,(BD168*$Q168*'input_cooling&amp;ventilation'!$D$3)*'input_cool&amp;vent_evolution'!AT$12)</f>
        <v>730951.55035772803</v>
      </c>
      <c r="DZ168" s="2">
        <f>IF($D168=3,(BE168*$P168*$M168*'input_cooling&amp;ventilation'!$D$3)*'input_cool&amp;vent_evolution'!AU$11,(BE168*$Q168*'input_cooling&amp;ventilation'!$D$3)*'input_cool&amp;vent_evolution'!AU$12)</f>
        <v>737909.91964648908</v>
      </c>
      <c r="EA168" s="2">
        <f>IF($D168=3,(BF168*$P168*$M168*'input_cooling&amp;ventilation'!$D$3)*'input_cool&amp;vent_evolution'!AV$11,(BF168*$Q168*'input_cooling&amp;ventilation'!$D$3)*'input_cool&amp;vent_evolution'!AV$12)</f>
        <v>744934.52985523338</v>
      </c>
      <c r="EB168">
        <v>0.25</v>
      </c>
      <c r="EC168" s="2">
        <f t="shared" si="193"/>
        <v>3753300</v>
      </c>
      <c r="ED168" s="2">
        <f>IF($D168=3,(EC168*(1+'input_cool&amp;vent_evolution'!M$10)),EC168*(1+'input_cool&amp;vent_evolution'!M$9))</f>
        <v>3833305.8743799333</v>
      </c>
      <c r="EE168" s="2">
        <f>IF($D168=3,(ED168*(1+'input_cool&amp;vent_evolution'!N$10)),ED168*(1+'input_cool&amp;vent_evolution'!N$9))</f>
        <v>3913394.3226638162</v>
      </c>
      <c r="EF168" s="2">
        <f>IF($D168=3,(EE168*(1+'input_cool&amp;vent_evolution'!O$10)),EE168*(1+'input_cool&amp;vent_evolution'!O$9))</f>
        <v>3993565.3462955016</v>
      </c>
      <c r="EG168" s="2">
        <f>IF($D168=3,(EF168*(1+'input_cool&amp;vent_evolution'!P$10)),EF168*(1+'input_cool&amp;vent_evolution'!P$9))</f>
        <v>4069370.5774668036</v>
      </c>
      <c r="EH168" s="2">
        <f>IF($D168=3,(EG168*(1+'input_cool&amp;vent_evolution'!Q$10)),EG168*(1+'input_cool&amp;vent_evolution'!Q$9))</f>
        <v>4145258.3841463416</v>
      </c>
      <c r="EI168" s="2">
        <f>IF($D168=3,(EH168*(1+'input_cool&amp;vent_evolution'!R$10)),EH168*(1+'input_cool&amp;vent_evolution'!R$9))</f>
        <v>4204886.4701188765</v>
      </c>
      <c r="EJ168" s="2">
        <f>IF($D168=3,(EI168*(1+'input_cool&amp;vent_evolution'!S$10)),EI168*(1+'input_cool&amp;vent_evolution'!S$9))</f>
        <v>4264550.7947257571</v>
      </c>
      <c r="EK168" s="2">
        <f>IF($D168=3,(EJ168*(1+'input_cool&amp;vent_evolution'!T$10)),EJ168*(1+'input_cool&amp;vent_evolution'!T$9))</f>
        <v>4324251.35764613</v>
      </c>
      <c r="EL168" s="2">
        <f>IF($D168=3,(EK168*(1+'input_cool&amp;vent_evolution'!U$10)),EK168*(1+'input_cool&amp;vent_evolution'!U$9))</f>
        <v>4383988.1563131139</v>
      </c>
      <c r="EM168" s="2">
        <f>IF($D168=3,(EL168*(1+'input_cool&amp;vent_evolution'!V$10)),EL168*(1+'input_cool&amp;vent_evolution'!V$9))</f>
        <v>4443761.1929727271</v>
      </c>
      <c r="EN168" s="2">
        <f>IF($D168=3,(EM168*(1+'input_cool&amp;vent_evolution'!W$10)),EM168*(1+'input_cool&amp;vent_evolution'!W$9))</f>
        <v>4490248.7221046686</v>
      </c>
      <c r="EO168" s="2">
        <f>IF($D168=3,(EN168*(1+'input_cool&amp;vent_evolution'!X$10)),EN168*(1+'input_cool&amp;vent_evolution'!X$9))</f>
        <v>4536766.5794850197</v>
      </c>
      <c r="EP168" s="2">
        <f>IF($D168=3,(EO168*(1+'input_cool&amp;vent_evolution'!Y$10)),EO168*(1+'input_cool&amp;vent_evolution'!Y$9))</f>
        <v>4583314.7668784987</v>
      </c>
      <c r="EQ168" s="2">
        <f>IF($D168=3,(EP168*(1+'input_cool&amp;vent_evolution'!Z$10)),EP168*(1+'input_cool&amp;vent_evolution'!Z$9))</f>
        <v>4629893.2813973855</v>
      </c>
      <c r="ER168" s="2">
        <f>IF($D168=3,(EQ168*(1+'input_cool&amp;vent_evolution'!AA$10)),EQ168*(1+'input_cool&amp;vent_evolution'!AA$9))</f>
        <v>4676502.1259293985</v>
      </c>
      <c r="ES168" s="2">
        <f>IF($D168=3,(ER168*(1+'input_cool&amp;vent_evolution'!AB$10)),ER168*(1+'input_cool&amp;vent_evolution'!AB$9))</f>
        <v>4708945.4589117365</v>
      </c>
      <c r="ET168" s="2">
        <f>IF($D168=3,(ES168*(1+'input_cool&amp;vent_evolution'!AC$10)),ES168*(1+'input_cool&amp;vent_evolution'!AC$9))</f>
        <v>4741411.5557276327</v>
      </c>
      <c r="EU168" s="2">
        <f>IF($D168=3,(ET168*(1+'input_cool&amp;vent_evolution'!AD$10)),ET168*(1+'input_cool&amp;vent_evolution'!AD$9))</f>
        <v>4773900.4203878278</v>
      </c>
      <c r="EV168" s="2">
        <f>IF($D168=3,(EU168*(1+'input_cool&amp;vent_evolution'!AE$10)),EU168*(1+'input_cool&amp;vent_evolution'!AE$9))</f>
        <v>4806412.0492024431</v>
      </c>
      <c r="EW168" s="2">
        <f>IF($D168=3,(EV168*(1+'input_cool&amp;vent_evolution'!AF$10)),EV168*(1+'input_cool&amp;vent_evolution'!AF$9))</f>
        <v>4838946.4457009258</v>
      </c>
      <c r="EX168" s="2">
        <f>IF($D168=3,(EW168*(1+'input_cool&amp;vent_evolution'!AG$10)),EW168*(1+'input_cool&amp;vent_evolution'!AG$9))</f>
        <v>4859515.9429573594</v>
      </c>
      <c r="EY168" s="2">
        <f>IF($D168=3,(EX168*(1+'input_cool&amp;vent_evolution'!AH$10)),EX168*(1+'input_cool&amp;vent_evolution'!AH$9))</f>
        <v>4880091.5644523557</v>
      </c>
      <c r="EZ168" s="2">
        <f>IF($D168=3,(EY168*(1+'input_cool&amp;vent_evolution'!AI$10)),EY168*(1+'input_cool&amp;vent_evolution'!AI$9))</f>
        <v>4900673.3113089232</v>
      </c>
      <c r="FA168" s="2">
        <f>IF($D168=3,(EZ168*(1+'input_cool&amp;vent_evolution'!AJ$10)),EZ168*(1+'input_cool&amp;vent_evolution'!AJ$9))</f>
        <v>4921261.1822436247</v>
      </c>
      <c r="FB168" s="2">
        <f>IF($D168=3,(FA168*(1+'input_cool&amp;vent_evolution'!AK$10)),FA168*(1+'input_cool&amp;vent_evolution'!AK$9))</f>
        <v>4941855.174529152</v>
      </c>
      <c r="FC168" s="2">
        <f>IF($D168=3,(FB168*(1+'input_cool&amp;vent_evolution'!AL$10)),FB168*(1+'input_cool&amp;vent_evolution'!AL$9))</f>
        <v>4962455.2941014059</v>
      </c>
      <c r="FD168" s="2">
        <f>IF($D168=3,(FC168*(1+'input_cool&amp;vent_evolution'!AM$10)),FC168*(1+'input_cool&amp;vent_evolution'!AM$9))</f>
        <v>4983061.5359870624</v>
      </c>
      <c r="FE168" s="2">
        <f>IF($D168=3,(FD168*(1+'input_cool&amp;vent_evolution'!AN$10)),FD168*(1+'input_cool&amp;vent_evolution'!AN$9))</f>
        <v>5003673.9032342918</v>
      </c>
      <c r="FF168" s="2">
        <f>IF($D168=3,(FE168*(1+'input_cool&amp;vent_evolution'!AO$10)),FE168*(1+'input_cool&amp;vent_evolution'!AO$9))</f>
        <v>5024292.3939179359</v>
      </c>
      <c r="FG168" s="2">
        <f>IF($D168=3,(FF168*(1+'input_cool&amp;vent_evolution'!AP$10)),FF168*(1+'input_cool&amp;vent_evolution'!AP$9))</f>
        <v>5044917.0093214288</v>
      </c>
      <c r="FH168" s="2">
        <f>IF($D168=3,(FG168*(1+'input_cool&amp;vent_evolution'!AQ$10)),FG168*(1+'input_cool&amp;vent_evolution'!AQ$9))</f>
        <v>5065547.7475196188</v>
      </c>
      <c r="FI168" s="2">
        <f>IF($D168=3,(FH168*(1+'input_cool&amp;vent_evolution'!AR$10)),FH168*(1+'input_cool&amp;vent_evolution'!AR$9))</f>
        <v>5086184.6107585179</v>
      </c>
      <c r="FJ168" s="2">
        <f>IF($D168=3,(FI168*(1+'input_cool&amp;vent_evolution'!AS$10)),FI168*(1+'input_cool&amp;vent_evolution'!AS$9))</f>
        <v>5106827.5975942621</v>
      </c>
      <c r="FK168" s="2">
        <f>IF($D168=3,(FJ168*(1+'input_cool&amp;vent_evolution'!AT$10)),FJ168*(1+'input_cool&amp;vent_evolution'!AT$9))</f>
        <v>5127476.7099519996</v>
      </c>
      <c r="FL168" s="2">
        <f>IF($D168=3,(FK168*(1+'input_cool&amp;vent_evolution'!AU$10)),FK168*(1+'input_cool&amp;vent_evolution'!AU$9))</f>
        <v>5148209.3156004371</v>
      </c>
      <c r="FM168" s="2">
        <f t="shared" si="194"/>
        <v>8968277.4840183649</v>
      </c>
      <c r="FN168" s="2">
        <f t="shared" si="195"/>
        <v>9159446.5570449699</v>
      </c>
      <c r="FO168" s="2">
        <f t="shared" si="196"/>
        <v>9350812.935291931</v>
      </c>
      <c r="FP168" s="2">
        <f t="shared" si="197"/>
        <v>9542376.6222092435</v>
      </c>
      <c r="FQ168" s="2">
        <f t="shared" si="198"/>
        <v>9723508.5189093202</v>
      </c>
      <c r="FR168" s="2">
        <f t="shared" si="199"/>
        <v>9904837.7246630937</v>
      </c>
      <c r="FS168" s="2">
        <f t="shared" si="200"/>
        <v>10047315.336589292</v>
      </c>
      <c r="FT168" s="2">
        <f t="shared" si="201"/>
        <v>10189879.538483903</v>
      </c>
      <c r="FU168" s="2">
        <f t="shared" si="202"/>
        <v>10332530.329580272</v>
      </c>
      <c r="FV168" s="2">
        <f t="shared" si="203"/>
        <v>10475267.703744993</v>
      </c>
      <c r="FW168" s="2">
        <f t="shared" si="204"/>
        <v>10618091.66634479</v>
      </c>
      <c r="FX168" s="2">
        <f t="shared" si="205"/>
        <v>10729170.732979922</v>
      </c>
      <c r="FY168" s="2">
        <f t="shared" si="206"/>
        <v>10840322.267082972</v>
      </c>
      <c r="FZ168" s="2">
        <f t="shared" si="207"/>
        <v>10951546.272870626</v>
      </c>
      <c r="GA168" s="2">
        <f t="shared" si="208"/>
        <v>11062842.743442858</v>
      </c>
      <c r="GB168" s="2">
        <f t="shared" si="209"/>
        <v>11174211.685699688</v>
      </c>
      <c r="GC168" s="2">
        <f t="shared" si="210"/>
        <v>11251733.016979365</v>
      </c>
      <c r="GD168" s="2">
        <f t="shared" si="211"/>
        <v>11329308.741026994</v>
      </c>
      <c r="GE168" s="2">
        <f t="shared" si="212"/>
        <v>11406938.867425989</v>
      </c>
      <c r="GF168" s="2">
        <f t="shared" si="213"/>
        <v>11484623.387359614</v>
      </c>
      <c r="GG168" s="2">
        <f t="shared" si="214"/>
        <v>11562362.309261266</v>
      </c>
      <c r="GH168" s="2">
        <f t="shared" si="215"/>
        <v>11611511.846762253</v>
      </c>
      <c r="GI168" s="2">
        <f t="shared" si="216"/>
        <v>11660676.017751319</v>
      </c>
      <c r="GJ168" s="2">
        <f t="shared" si="217"/>
        <v>11709854.82491182</v>
      </c>
      <c r="GK168" s="2">
        <f t="shared" si="218"/>
        <v>11759048.265177071</v>
      </c>
      <c r="GL168" s="2">
        <f t="shared" si="219"/>
        <v>11808256.332030332</v>
      </c>
      <c r="GM168" s="2">
        <f t="shared" si="220"/>
        <v>11857479.039655071</v>
      </c>
      <c r="GN168" s="2">
        <f t="shared" si="221"/>
        <v>11906716.376167838</v>
      </c>
      <c r="GO168" s="2">
        <f t="shared" si="222"/>
        <v>11955968.348852048</v>
      </c>
      <c r="GP168" s="2">
        <f t="shared" si="223"/>
        <v>12005234.953107653</v>
      </c>
      <c r="GQ168" s="2">
        <f t="shared" si="224"/>
        <v>12054516.192001341</v>
      </c>
      <c r="GR168" s="2">
        <f t="shared" si="225"/>
        <v>12103812.060933083</v>
      </c>
      <c r="GS168" s="2">
        <f t="shared" si="226"/>
        <v>12153122.565269582</v>
      </c>
      <c r="GT168" s="2">
        <f t="shared" si="227"/>
        <v>12202447.701560818</v>
      </c>
      <c r="GU168" s="2">
        <f t="shared" si="228"/>
        <v>12251787.47440681</v>
      </c>
      <c r="GV168" s="2">
        <f t="shared" si="229"/>
        <v>12301326.749290757</v>
      </c>
      <c r="GW168" s="2">
        <f>IF($D168=3,($N168*$M168*EC168*'input_cooling&amp;ventilation'!$D$3)*'input_cool&amp;vent_evolution'!M$11,($O168*$M168*EC168*'input_cooling&amp;ventilation'!$D$3)*'input_cool&amp;vent_evolution'!M$10)</f>
        <v>1859346.7572536152</v>
      </c>
      <c r="GX168" s="2">
        <f>IF($D168=3,($N168*$M168*ED168*'input_cooling&amp;ventilation'!$D$3)*'input_cool&amp;vent_evolution'!N$11,($O168*$M168*ED168*'input_cooling&amp;ventilation'!$D$3)*'input_cool&amp;vent_evolution'!N$10)</f>
        <v>1757633.3847276724</v>
      </c>
      <c r="GY168" s="2">
        <f>IF($D168=3,($N168*$M168*EE168*'input_cooling&amp;ventilation'!$D$3)*'input_cool&amp;vent_evolution'!O$11,($O168*$M168*EE168*'input_cooling&amp;ventilation'!$D$3)*'input_cool&amp;vent_evolution'!O$10)</f>
        <v>1682143.3599276023</v>
      </c>
      <c r="GZ168" s="2">
        <f>IF($D168=3,($N168*$M168*EF168*'input_cooling&amp;ventilation'!$D$3)*'input_cool&amp;vent_evolution'!P$11,($O168*$M168*EF168*'input_cooling&amp;ventilation'!$D$3)*'input_cool&amp;vent_evolution'!P$10)</f>
        <v>1897697.5499651036</v>
      </c>
      <c r="HA168" s="2">
        <f>IF($D168=3,($N168*$M168*EG168*'input_cooling&amp;ventilation'!$D$3)*'input_cool&amp;vent_evolution'!Q$11,($O168*$M168*EG168*'input_cooling&amp;ventilation'!$D$3)*'input_cool&amp;vent_evolution'!Q$10)</f>
        <v>2092312.9570450487</v>
      </c>
      <c r="HB168" s="2">
        <f>IF($D168=3,($N168*$M168*EH168*'input_cooling&amp;ventilation'!$D$3)*'input_cool&amp;vent_evolution'!R$11,($O168*$M168*EH168*'input_cooling&amp;ventilation'!$D$3)*'input_cool&amp;vent_evolution'!R$10)</f>
        <v>2213942.8458560104</v>
      </c>
      <c r="HC168" s="2">
        <f>IF($D168=3,($N168*$M168*EI168*'input_cooling&amp;ventilation'!$D$3)*'input_cool&amp;vent_evolution'!S$11,($O168*$M168*EI168*'input_cooling&amp;ventilation'!$D$3)*'input_cool&amp;vent_evolution'!S$10)</f>
        <v>2289545.656201486</v>
      </c>
      <c r="HD168" s="2">
        <f>IF($D168=3,($N168*$M168*EJ168*'input_cooling&amp;ventilation'!$D$3)*'input_cool&amp;vent_evolution'!T$11,($O168*$M168*EJ168*'input_cooling&amp;ventilation'!$D$3)*'input_cool&amp;vent_evolution'!T$10)</f>
        <v>2371483.9754566043</v>
      </c>
      <c r="HE168" s="2">
        <f>IF($D168=3,($N168*$M168*EK168*'input_cooling&amp;ventilation'!$D$3)*'input_cool&amp;vent_evolution'!U$11,($O168*$M168*EK168*'input_cooling&amp;ventilation'!$D$3)*'input_cool&amp;vent_evolution'!U$10)</f>
        <v>2710879.3518778528</v>
      </c>
      <c r="HF168" s="2">
        <f>IF($D168=3,($N168*$M168*EL168*'input_cooling&amp;ventilation'!$D$3)*'input_cool&amp;vent_evolution'!V$11,($O168*$M168*EL168*'input_cooling&amp;ventilation'!$D$3)*'input_cool&amp;vent_evolution'!V$10)</f>
        <v>2725593.0966294776</v>
      </c>
      <c r="HG168" s="2">
        <f>IF($D168=3,($N168*$M168*EM168*'input_cooling&amp;ventilation'!$D$3)*'input_cool&amp;vent_evolution'!W$11,($O168*$M168*EM168*'input_cooling&amp;ventilation'!$D$3)*'input_cool&amp;vent_evolution'!W$10)</f>
        <v>2632906.5949142436</v>
      </c>
      <c r="HH168" s="2">
        <f>IF($D168=3,($N168*$M168*EN168*'input_cooling&amp;ventilation'!$D$3)*'input_cool&amp;vent_evolution'!X$11,($O168*$M168*EN168*'input_cooling&amp;ventilation'!$D$3)*'input_cool&amp;vent_evolution'!X$10)</f>
        <v>2706129.7423802102</v>
      </c>
      <c r="HI168" s="2">
        <f>IF($D168=3,($N168*$M168*EO168*'input_cooling&amp;ventilation'!$D$3)*'input_cool&amp;vent_evolution'!Y$11,($O168*$M168*EO168*'input_cooling&amp;ventilation'!$D$3)*'input_cool&amp;vent_evolution'!Y$10)</f>
        <v>2745555.9126682589</v>
      </c>
      <c r="HJ168" s="2">
        <f>IF($D168=3,($N168*$M168*EP168*'input_cooling&amp;ventilation'!$D$3)*'input_cool&amp;vent_evolution'!Z$11,($O168*$M168*EP168*'input_cooling&amp;ventilation'!$D$3)*'input_cool&amp;vent_evolution'!Z$10)</f>
        <v>2917597.1535747629</v>
      </c>
      <c r="HK168" s="2">
        <f>IF($D168=3,($N168*$M168*EQ168*'input_cooling&amp;ventilation'!$D$3)*'input_cool&amp;vent_evolution'!AA$11,($O168*$M168*EQ168*'input_cooling&amp;ventilation'!$D$3)*'input_cool&amp;vent_evolution'!AA$10)</f>
        <v>2910600.0169568029</v>
      </c>
      <c r="HL168" s="2">
        <f>IF($D168=3,($N168*$M168*ER168*'input_cooling&amp;ventilation'!$D$3)*'input_cool&amp;vent_evolution'!AB$11,($O168*$M168*ER168*'input_cooling&amp;ventilation'!$D$3)*'input_cool&amp;vent_evolution'!AB$10)</f>
        <v>2590247.4578766292</v>
      </c>
      <c r="HM168" s="2">
        <f>IF($D168=3,($N168*$M168*ES168*'input_cooling&amp;ventilation'!$D$3)*'input_cool&amp;vent_evolution'!AC$11,($O168*$M168*ES168*'input_cooling&amp;ventilation'!$D$3)*'input_cool&amp;vent_evolution'!AC$10)</f>
        <v>2559627.6955624772</v>
      </c>
      <c r="HN168" s="2">
        <f>IF($D168=3,($N168*$M168*ET168*'input_cooling&amp;ventilation'!$D$3)*'input_cool&amp;vent_evolution'!AD$11,($O168*$M168*ET168*'input_cooling&amp;ventilation'!$D$3)*'input_cool&amp;vent_evolution'!AD$10)</f>
        <v>2505618.9606171246</v>
      </c>
      <c r="HO168" s="2">
        <f>IF($D168=3,($N168*$M168*EU168*'input_cooling&amp;ventilation'!$D$3)*'input_cool&amp;vent_evolution'!AE$11,($O168*$M168*EU168*'input_cooling&amp;ventilation'!$D$3)*'input_cool&amp;vent_evolution'!AE$10)</f>
        <v>2445485.2287309077</v>
      </c>
      <c r="HP168" s="2">
        <f>IF($D168=3,($N168*$M168*EV168*'input_cooling&amp;ventilation'!$D$3)*'input_cool&amp;vent_evolution'!AF$11,($O168*$M168*EV168*'input_cooling&amp;ventilation'!$D$3)*'input_cool&amp;vent_evolution'!AF$10)</f>
        <v>2372381.5628236476</v>
      </c>
      <c r="HQ168" s="2">
        <f>IF($D168=3,($N168*$M168*EW168*'input_cooling&amp;ventilation'!$D$3)*'input_cool&amp;vent_evolution'!AG$11,($O168*$M168*EW168*'input_cooling&amp;ventilation'!$D$3)*'input_cool&amp;vent_evolution'!AG$10)</f>
        <v>2328560.1334681404</v>
      </c>
      <c r="HR168" s="2">
        <f>IF($D168=3,($N168*$M168*EX168*'input_cooling&amp;ventilation'!$D$3)*'input_cool&amp;vent_evolution'!AH$11,($O168*$M168*EX168*'input_cooling&amp;ventilation'!$D$3)*'input_cool&amp;vent_evolution'!AH$10)</f>
        <v>2267371.0563846976</v>
      </c>
      <c r="HS168" s="2">
        <f>IF($D168=3,($N168*$M168*EY168*'input_cooling&amp;ventilation'!$D$3)*'input_cool&amp;vent_evolution'!AI$11,($O168*$M168*EY168*'input_cooling&amp;ventilation'!$D$3)*'input_cool&amp;vent_evolution'!AI$10)</f>
        <v>2206571.4751653038</v>
      </c>
      <c r="HT168" s="2">
        <f>IF($D168=3,($N168*$M168*EZ168*'input_cooling&amp;ventilation'!$D$3)*'input_cool&amp;vent_evolution'!AJ$11,($O168*$M168*EZ168*'input_cooling&amp;ventilation'!$D$3)*'input_cool&amp;vent_evolution'!AJ$10)</f>
        <v>2146220.7467823313</v>
      </c>
      <c r="HU168" s="2">
        <f>IF($D168=3,($N168*$M168*FA168*'input_cooling&amp;ventilation'!$D$3)*'input_cool&amp;vent_evolution'!AK$11,($O168*$M168*FA168*'input_cooling&amp;ventilation'!$D$3)*'input_cool&amp;vent_evolution'!AK$10)</f>
        <v>2105428.5653562266</v>
      </c>
      <c r="HV168" s="2">
        <f>IF($D168=3,($N168*$M168*FB168*'input_cooling&amp;ventilation'!$D$3)*'input_cool&amp;vent_evolution'!AL$11,($O168*$M168*FB168*'input_cooling&amp;ventilation'!$D$3)*'input_cool&amp;vent_evolution'!AL$10)</f>
        <v>2028272.7480269002</v>
      </c>
      <c r="HW168" s="2">
        <f>IF($D168=3,($N168*$M168*FC168*'input_cooling&amp;ventilation'!$D$3)*'input_cool&amp;vent_evolution'!AM$11,($O168*$M168*FC168*'input_cooling&amp;ventilation'!$D$3)*'input_cool&amp;vent_evolution'!AM$10)</f>
        <v>1971229.9941863324</v>
      </c>
      <c r="HX168" s="2">
        <f>IF($D168=3,($N168*$M168*FD168*'input_cooling&amp;ventilation'!$D$3)*'input_cool&amp;vent_evolution'!AN$11,($O168*$M168*FD168*'input_cooling&amp;ventilation'!$D$3)*'input_cool&amp;vent_evolution'!AN$10)</f>
        <v>1915094.146441265</v>
      </c>
      <c r="HY168" s="2">
        <f>IF($D168=3,($N168*$M168*FE168*'input_cooling&amp;ventilation'!$D$3)*'input_cool&amp;vent_evolution'!AO$11,($O168*$M168*FE168*'input_cooling&amp;ventilation'!$D$3)*'input_cool&amp;vent_evolution'!AO$10)</f>
        <v>1860410.0096753954</v>
      </c>
      <c r="HZ168" s="2">
        <f>IF($D168=3,($N168*$M168*FF168*'input_cooling&amp;ventilation'!$D$3)*'input_cool&amp;vent_evolution'!AP$11,($O168*$M168*FF168*'input_cooling&amp;ventilation'!$D$3)*'input_cool&amp;vent_evolution'!AP$10)</f>
        <v>1807294.3062236579</v>
      </c>
      <c r="IA168" s="2">
        <f>IF($D168=3,($N168*$M168*FG168*'input_cooling&amp;ventilation'!$D$3)*'input_cool&amp;vent_evolution'!AQ$11,($O168*$M168*FG168*'input_cooling&amp;ventilation'!$D$3)*'input_cool&amp;vent_evolution'!AQ$10)</f>
        <v>1755799.2209513707</v>
      </c>
      <c r="IB168" s="2">
        <f>IF($D168=3,($N168*$M168*FH168*'input_cooling&amp;ventilation'!$D$3)*'input_cool&amp;vent_evolution'!AR$11,($O168*$M168*FH168*'input_cooling&amp;ventilation'!$D$3)*'input_cool&amp;vent_evolution'!AR$10)</f>
        <v>1706054.1723093721</v>
      </c>
      <c r="IC168" s="2">
        <f>IF($D168=3,($N168*$M168*FI168*'input_cooling&amp;ventilation'!$D$3)*'input_cool&amp;vent_evolution'!AS$11,($O168*$M168*FI168*'input_cooling&amp;ventilation'!$D$3)*'input_cool&amp;vent_evolution'!AS$10)</f>
        <v>1658175.9662346134</v>
      </c>
      <c r="ID168" s="2">
        <f>IF($D168=3,($N168*$M168*FJ168*'input_cooling&amp;ventilation'!$D$3)*'input_cool&amp;vent_evolution'!AT$11,($O168*$M168*FJ168*'input_cooling&amp;ventilation'!$D$3)*'input_cool&amp;vent_evolution'!AT$10)</f>
        <v>1612294.8420821151</v>
      </c>
      <c r="IE168" s="2">
        <f>IF($D168=3,($N168*$M168*FK168*'input_cooling&amp;ventilation'!$D$3)*'input_cool&amp;vent_evolution'!AU$11,($O168*$M168*FK168*'input_cooling&amp;ventilation'!$D$3)*'input_cool&amp;vent_evolution'!AU$10)</f>
        <v>1618814.0473444266</v>
      </c>
      <c r="IF168" s="2">
        <f>IF($D168=3,($N168*$M168*FL168*'input_cooling&amp;ventilation'!$D$3)*'input_cool&amp;vent_evolution'!AV$11,($O168*$M168*FL168*'input_cooling&amp;ventilation'!$D$3)*'input_cool&amp;vent_evolution'!AV$10)</f>
        <v>1625359.6125727582</v>
      </c>
    </row>
    <row r="169" spans="1:240" x14ac:dyDescent="0.25">
      <c r="A169">
        <v>167</v>
      </c>
      <c r="B169">
        <v>100100</v>
      </c>
      <c r="C169">
        <v>24</v>
      </c>
      <c r="D169">
        <v>3</v>
      </c>
      <c r="E169">
        <v>8</v>
      </c>
      <c r="F169" s="2">
        <v>45780000</v>
      </c>
      <c r="G169" s="2">
        <v>48965590.322744504</v>
      </c>
      <c r="H169" s="2">
        <v>45780000</v>
      </c>
      <c r="I169" s="17">
        <v>0.32</v>
      </c>
      <c r="J169">
        <v>0.11171176400000001</v>
      </c>
      <c r="K169" s="2">
        <f t="shared" si="154"/>
        <v>5114164.5559200002</v>
      </c>
      <c r="L169" s="2">
        <f t="shared" si="155"/>
        <v>15668988.903278241</v>
      </c>
      <c r="M169">
        <v>0.70644139387539595</v>
      </c>
      <c r="N169" s="17">
        <f>'input_cooling&amp;ventilation'!$D$5</f>
        <v>57.500092182043396</v>
      </c>
      <c r="O169" s="45">
        <f>'input_cooling&amp;ventilation'!$D$6</f>
        <v>19.328678831353667</v>
      </c>
      <c r="P169" s="45">
        <f>'input_cooling&amp;ventilation'!$C$5</f>
        <v>50.351688737400465</v>
      </c>
      <c r="Q169" s="45">
        <f>'input_cooling&amp;ventilation'!$C$6</f>
        <v>32.240814214248743</v>
      </c>
      <c r="R169">
        <v>17</v>
      </c>
      <c r="S169">
        <v>12</v>
      </c>
      <c r="T169">
        <v>14</v>
      </c>
      <c r="U169" s="2">
        <f t="shared" si="156"/>
        <v>9095673.908767337</v>
      </c>
      <c r="V169" s="2">
        <f t="shared" si="157"/>
        <v>26208053.783343378</v>
      </c>
      <c r="W169" s="2">
        <v>8799899.8640092369</v>
      </c>
      <c r="X169" s="57">
        <f>IF($D169=3,(W169*(1+'input_cool&amp;vent_evolution'!M$11)),(W169*(1+'input_cool&amp;vent_evolution'!M$12)))</f>
        <v>8931346.7966430523</v>
      </c>
      <c r="Y169" s="57">
        <f>IF($D169=3,(X169*(1+'input_cool&amp;vent_evolution'!N$11)),(X169*(1+'input_cool&amp;vent_evolution'!N$12)))</f>
        <v>9054827.0140152685</v>
      </c>
      <c r="Z169" s="57">
        <f>IF($D169=3,(Y169*(1+'input_cool&amp;vent_evolution'!O$11)),(Y169*(1+'input_cool&amp;vent_evolution'!O$12)))</f>
        <v>9172185.6806953717</v>
      </c>
      <c r="AA169" s="57">
        <f>IF($D169=3,(Z169*(1+'input_cool&amp;vent_evolution'!P$11)),(Z169*(1+'input_cool&amp;vent_evolution'!P$12)))</f>
        <v>9303606.6462688539</v>
      </c>
      <c r="AB169" s="57">
        <f>IF($D169=3,(AA169*(1+'input_cool&amp;vent_evolution'!Q$11)),(AA169*(1+'input_cool&amp;vent_evolution'!Q$12)))</f>
        <v>9447843.5390599277</v>
      </c>
      <c r="AC169" s="57">
        <f>IF($D169=3,(AB169*(1+'input_cool&amp;vent_evolution'!R$11)),(AB169*(1+'input_cool&amp;vent_evolution'!R$12)))</f>
        <v>9599993.9414597359</v>
      </c>
      <c r="AD169" s="57">
        <f>IF($D169=3,(AC169*(1+'input_cool&amp;vent_evolution'!S$11)),(AC169*(1+'input_cool&amp;vent_evolution'!S$12)))</f>
        <v>9757606.7858507708</v>
      </c>
      <c r="AE169" s="57">
        <f>IF($D169=3,(AD169*(1+'input_cool&amp;vent_evolution'!T$11)),(AD169*(1+'input_cool&amp;vent_evolution'!T$12)))</f>
        <v>9921219.0405554809</v>
      </c>
      <c r="AF169" s="57">
        <f>IF($D169=3,(AE169*(1+'input_cool&amp;vent_evolution'!U$11)),(AE169*(1+'input_cool&amp;vent_evolution'!U$12)))</f>
        <v>10108757.313099284</v>
      </c>
      <c r="AG169" s="57">
        <f>IF($D169=3,(AF169*(1+'input_cool&amp;vent_evolution'!V$11)),(AF169*(1+'input_cool&amp;vent_evolution'!V$12)))</f>
        <v>10298259.851908535</v>
      </c>
      <c r="AH169" s="57">
        <f>IF($D169=3,(AG169*(1+'input_cool&amp;vent_evolution'!W$11)),(AG169*(1+'input_cool&amp;vent_evolution'!W$12)))</f>
        <v>10482241.370982265</v>
      </c>
      <c r="AI169" s="57">
        <f>IF($D169=3,(AH169*(1+'input_cool&amp;vent_evolution'!X$11)),(AH169*(1+'input_cool&amp;vent_evolution'!X$12)))</f>
        <v>10672725.144711021</v>
      </c>
      <c r="AJ169" s="57">
        <f>IF($D169=3,(AI169*(1+'input_cool&amp;vent_evolution'!Y$11)),(AI169*(1+'input_cool&amp;vent_evolution'!Y$12)))</f>
        <v>10867478.431828735</v>
      </c>
      <c r="AK169" s="57">
        <f>IF($D169=3,(AJ169*(1+'input_cool&amp;vent_evolution'!Z$11)),(AJ169*(1+'input_cool&amp;vent_evolution'!Z$12)))</f>
        <v>11076071.582240768</v>
      </c>
      <c r="AL169" s="57">
        <f>IF($D169=3,(AK169*(1+'input_cool&amp;vent_evolution'!AA$11)),(AK169*(1+'input_cool&amp;vent_evolution'!AA$12)))</f>
        <v>11286024.983525177</v>
      </c>
      <c r="AM169" s="57">
        <f>IF($D169=3,(AL169*(1+'input_cool&amp;vent_evolution'!AB$11)),(AL169*(1+'input_cool&amp;vent_evolution'!AB$12)))</f>
        <v>11474514.30078659</v>
      </c>
      <c r="AN169" s="57">
        <f>IF($D169=3,(AM169*(1+'input_cool&amp;vent_evolution'!AC$11)),(AM169*(1+'input_cool&amp;vent_evolution'!AC$12)))</f>
        <v>11662581.503914595</v>
      </c>
      <c r="AO169" s="57">
        <f>IF($D169=3,(AN169*(1+'input_cool&amp;vent_evolution'!AD$11)),(AN169*(1+'input_cool&amp;vent_evolution'!AD$12)))</f>
        <v>11848416.575288502</v>
      </c>
      <c r="AP169" s="57">
        <f>IF($D169=3,(AO169*(1+'input_cool&amp;vent_evolution'!AE$11)),(AO169*(1+'input_cool&amp;vent_evolution'!AE$12)))</f>
        <v>12031427.753595369</v>
      </c>
      <c r="AQ169" s="57">
        <f>IF($D169=3,(AP169*(1+'input_cool&amp;vent_evolution'!AF$11)),(AP169*(1+'input_cool&amp;vent_evolution'!AF$12)))</f>
        <v>12210490.945608269</v>
      </c>
      <c r="AR169" s="57">
        <f>IF($D169=3,(AQ169*(1+'input_cool&amp;vent_evolution'!AG$11)),(AQ169*(1+'input_cool&amp;vent_evolution'!AG$12)))</f>
        <v>12387663.065676451</v>
      </c>
      <c r="AS169" s="57">
        <f>IF($D169=3,(AR169*(1+'input_cool&amp;vent_evolution'!AH$11)),(AR169*(1+'input_cool&amp;vent_evolution'!AH$12)))</f>
        <v>12561941.87555553</v>
      </c>
      <c r="AT169" s="57">
        <f>IF($D169=3,(AS169*(1+'input_cool&amp;vent_evolution'!AI$11)),(AS169*(1+'input_cool&amp;vent_evolution'!AI$12)))</f>
        <v>12733208.375544084</v>
      </c>
      <c r="AU169" s="57">
        <f>IF($D169=3,(AT169*(1+'input_cool&amp;vent_evolution'!AJ$11)),(AT169*(1+'input_cool&amp;vent_evolution'!AJ$12)))</f>
        <v>12901352.654978454</v>
      </c>
      <c r="AV169" s="57">
        <f>IF($D169=3,(AU169*(1+'input_cool&amp;vent_evolution'!AK$11)),(AU169*(1+'input_cool&amp;vent_evolution'!AK$12)))</f>
        <v>13067780.104227675</v>
      </c>
      <c r="AW169" s="57">
        <f>IF($D169=3,(AV169*(1+'input_cool&amp;vent_evolution'!AL$11)),(AV169*(1+'input_cool&amp;vent_evolution'!AL$12)))</f>
        <v>13229500.119425224</v>
      </c>
      <c r="AX169" s="57">
        <f>IF($D169=3,(AW169*(1+'input_cool&amp;vent_evolution'!AM$11)),(AW169*(1+'input_cool&amp;vent_evolution'!AM$12)))</f>
        <v>13387956.503044868</v>
      </c>
      <c r="AY169" s="57">
        <f>IF($D169=3,(AX169*(1+'input_cool&amp;vent_evolution'!AN$11)),(AX169*(1+'input_cool&amp;vent_evolution'!AN$12)))</f>
        <v>13543100.074633906</v>
      </c>
      <c r="AZ169" s="57">
        <f>IF($D169=3,(AY169*(1+'input_cool&amp;vent_evolution'!AO$11)),(AY169*(1+'input_cool&amp;vent_evolution'!AO$12)))</f>
        <v>13694932.094913021</v>
      </c>
      <c r="BA169" s="57">
        <f>IF($D169=3,(AZ169*(1+'input_cool&amp;vent_evolution'!AP$11)),(AZ169*(1+'input_cool&amp;vent_evolution'!AP$12)))</f>
        <v>13843470.744701205</v>
      </c>
      <c r="BB169" s="57">
        <f>IF($D169=3,(BA169*(1+'input_cool&amp;vent_evolution'!AQ$11)),(BA169*(1+'input_cool&amp;vent_evolution'!AQ$12)))</f>
        <v>13988745.92627137</v>
      </c>
      <c r="BC169" s="57">
        <f>IF($D169=3,(BB169*(1+'input_cool&amp;vent_evolution'!AR$11)),(BB169*(1+'input_cool&amp;vent_evolution'!AR$12)))</f>
        <v>14130805.595826598</v>
      </c>
      <c r="BD169" s="57">
        <f>IF($D169=3,(BC169*(1+'input_cool&amp;vent_evolution'!AS$11)),(BC169*(1+'input_cool&amp;vent_evolution'!AS$12)))</f>
        <v>14269714.802905805</v>
      </c>
      <c r="BE169" s="57">
        <f>IF($D169=3,(BD169*(1+'input_cool&amp;vent_evolution'!AT$11)),(BD169*(1+'input_cool&amp;vent_evolution'!AT$12)))</f>
        <v>14405556.836752404</v>
      </c>
      <c r="BF169" s="57">
        <f>IF($D169=3,(BE169*(1+'input_cool&amp;vent_evolution'!AU$11)),(BE169*(1+'input_cool&amp;vent_evolution'!AU$12)))</f>
        <v>14542692.032965206</v>
      </c>
      <c r="BG169" s="57">
        <f>IF($D169=3,(BF169*(1+'input_cool&amp;vent_evolution'!AV$11)),(BF169*(1+'input_cool&amp;vent_evolution'!AV$12)))</f>
        <v>14681132.701937821</v>
      </c>
      <c r="BH169" s="2">
        <f t="shared" si="230"/>
        <v>22358356.37546844</v>
      </c>
      <c r="BI169" s="2">
        <f t="shared" si="158"/>
        <v>22692330.330820937</v>
      </c>
      <c r="BJ169" s="2">
        <f t="shared" si="159"/>
        <v>23006062.844598711</v>
      </c>
      <c r="BK169" s="2">
        <f t="shared" si="160"/>
        <v>23304242.020945393</v>
      </c>
      <c r="BL169" s="2">
        <f t="shared" si="161"/>
        <v>23638150.000457488</v>
      </c>
      <c r="BM169" s="2">
        <f t="shared" si="162"/>
        <v>24004620.062770646</v>
      </c>
      <c r="BN169" s="2">
        <f t="shared" si="163"/>
        <v>24391196.384330742</v>
      </c>
      <c r="BO169" s="2">
        <f t="shared" si="164"/>
        <v>24791651.412081532</v>
      </c>
      <c r="BP169" s="2">
        <f t="shared" si="165"/>
        <v>25207349.448947053</v>
      </c>
      <c r="BQ169" s="2">
        <f t="shared" si="166"/>
        <v>25683837.544990424</v>
      </c>
      <c r="BR169" s="2">
        <f t="shared" si="167"/>
        <v>26165316.352957554</v>
      </c>
      <c r="BS169" s="2">
        <f t="shared" si="168"/>
        <v>26632767.623258304</v>
      </c>
      <c r="BT169" s="2">
        <f t="shared" si="169"/>
        <v>27116739.50505098</v>
      </c>
      <c r="BU169" s="2">
        <f t="shared" si="170"/>
        <v>27611559.158224612</v>
      </c>
      <c r="BV169" s="2">
        <f t="shared" si="171"/>
        <v>28141542.461042456</v>
      </c>
      <c r="BW169" s="2">
        <f t="shared" si="172"/>
        <v>28674981.822933089</v>
      </c>
      <c r="BX169" s="2">
        <f t="shared" si="173"/>
        <v>29153886.2870095</v>
      </c>
      <c r="BY169" s="2">
        <f t="shared" si="174"/>
        <v>29631718.264083587</v>
      </c>
      <c r="BZ169" s="2">
        <f t="shared" si="175"/>
        <v>30103878.949665006</v>
      </c>
      <c r="CA169" s="2">
        <f t="shared" si="176"/>
        <v>30568864.825471904</v>
      </c>
      <c r="CB169" s="2">
        <f t="shared" si="177"/>
        <v>31023819.850258891</v>
      </c>
      <c r="CC169" s="2">
        <f t="shared" si="178"/>
        <v>31473970.131682314</v>
      </c>
      <c r="CD169" s="2">
        <f t="shared" si="179"/>
        <v>31916769.231693175</v>
      </c>
      <c r="CE169" s="2">
        <f t="shared" si="180"/>
        <v>32351914.801654082</v>
      </c>
      <c r="CF169" s="2">
        <f t="shared" si="181"/>
        <v>32779127.585911516</v>
      </c>
      <c r="CG169" s="2">
        <f t="shared" si="182"/>
        <v>33201978.331769776</v>
      </c>
      <c r="CH169" s="2">
        <f t="shared" si="183"/>
        <v>33612868.658786021</v>
      </c>
      <c r="CI169" s="2">
        <f t="shared" si="184"/>
        <v>34015466.909866787</v>
      </c>
      <c r="CJ169" s="2">
        <f t="shared" si="185"/>
        <v>34409648.129716523</v>
      </c>
      <c r="CK169" s="2">
        <f t="shared" si="186"/>
        <v>34795415.521512859</v>
      </c>
      <c r="CL169" s="2">
        <f t="shared" si="187"/>
        <v>35172815.278193958</v>
      </c>
      <c r="CM169" s="2">
        <f t="shared" si="188"/>
        <v>35541923.373996399</v>
      </c>
      <c r="CN169" s="2">
        <f t="shared" si="189"/>
        <v>35902861.653702006</v>
      </c>
      <c r="CO169" s="2">
        <f t="shared" si="190"/>
        <v>36255795.392006576</v>
      </c>
      <c r="CP169" s="2">
        <f t="shared" si="191"/>
        <v>36600936.206157491</v>
      </c>
      <c r="CQ169" s="2">
        <f t="shared" si="192"/>
        <v>36949362.62417683</v>
      </c>
      <c r="CR169" s="2">
        <f>IF($D169=3,(W169*$P169*$M169*'input_cooling&amp;ventilation'!$D$3)*'input_cool&amp;vent_evolution'!M$11,(W169*$Q169*'input_cooling&amp;ventilation'!$D$3)*'input_cool&amp;vent_evolution'!M$12)</f>
        <v>3817423.4945248659</v>
      </c>
      <c r="CS169" s="2">
        <f>IF($D169=3,(X169*$P169*$M169*'input_cooling&amp;ventilation'!$D$3)*'input_cool&amp;vent_evolution'!N$11,(X169*$Q169*'input_cooling&amp;ventilation'!$D$3)*'input_cool&amp;vent_evolution'!N$12)</f>
        <v>3586057.6847304273</v>
      </c>
      <c r="CT169" s="2">
        <f>IF($D169=3,(Y169*$P169*$M169*'input_cooling&amp;ventilation'!$D$3)*'input_cool&amp;vent_evolution'!O$11,(Y169*$Q169*'input_cooling&amp;ventilation'!$D$3)*'input_cool&amp;vent_evolution'!O$12)</f>
        <v>3408278.3256631494</v>
      </c>
      <c r="CU169" s="2">
        <f>IF($D169=3,(Z169*$P169*$M169*'input_cooling&amp;ventilation'!$D$3)*'input_cool&amp;vent_evolution'!P$11,(Z169*$Q169*'input_cooling&amp;ventilation'!$D$3)*'input_cool&amp;vent_evolution'!P$12)</f>
        <v>3816669.3706802791</v>
      </c>
      <c r="CV169" s="2">
        <f>IF($D169=3,(AA169*$P169*$M169*'input_cooling&amp;ventilation'!$D$3)*'input_cool&amp;vent_evolution'!Q$11,(AA169*$Q169*'input_cooling&amp;ventilation'!$D$3)*'input_cool&amp;vent_evolution'!Q$12)</f>
        <v>4188863.8425044967</v>
      </c>
      <c r="CW169" s="2">
        <f>IF($D169=3,(AB169*$P169*$M169*'input_cooling&amp;ventilation'!$D$3)*'input_cool&amp;vent_evolution'!R$11,(AB169*$Q169*'input_cooling&amp;ventilation'!$D$3)*'input_cool&amp;vent_evolution'!R$12)</f>
        <v>4418684.4773357883</v>
      </c>
      <c r="CX169" s="2">
        <f>IF($D169=3,(AC169*$P169*$M169*'input_cooling&amp;ventilation'!$D$3)*'input_cool&amp;vent_evolution'!S$11,(AC169*$Q169*'input_cooling&amp;ventilation'!$D$3)*'input_cool&amp;vent_evolution'!S$12)</f>
        <v>4577322.2939585205</v>
      </c>
      <c r="CY169" s="2">
        <f>IF($D169=3,(AD169*$P169*$M169*'input_cooling&amp;ventilation'!$D$3)*'input_cool&amp;vent_evolution'!T$11,(AD169*$Q169*'input_cooling&amp;ventilation'!$D$3)*'input_cool&amp;vent_evolution'!T$12)</f>
        <v>4751554.5063488921</v>
      </c>
      <c r="CZ169" s="2">
        <f>IF($D169=3,(AE169*$P169*$M169*'input_cooling&amp;ventilation'!$D$3)*'input_cool&amp;vent_evolution'!U$11,(AE169*$Q169*'input_cooling&amp;ventilation'!$D$3)*'input_cool&amp;vent_evolution'!U$12)</f>
        <v>5446403.3004536713</v>
      </c>
      <c r="DA169" s="2">
        <f>IF($D169=3,(AF169*$P169*$M169*'input_cooling&amp;ventilation'!$D$3)*'input_cool&amp;vent_evolution'!V$11,(AF169*$Q169*'input_cooling&amp;ventilation'!$D$3)*'input_cool&amp;vent_evolution'!V$12)</f>
        <v>5503448.649789514</v>
      </c>
      <c r="DB169" s="2">
        <f>IF($D169=3,(AG169*$P169*$M169*'input_cooling&amp;ventilation'!$D$3)*'input_cool&amp;vent_evolution'!W$11,(AG169*$Q169*'input_cooling&amp;ventilation'!$D$3)*'input_cool&amp;vent_evolution'!W$12)</f>
        <v>5343109.64430793</v>
      </c>
      <c r="DC169" s="2">
        <f>IF($D169=3,(AH169*$P169*$M169*'input_cooling&amp;ventilation'!$D$3)*'input_cool&amp;vent_evolution'!X$11,(AH169*$Q169*'input_cooling&amp;ventilation'!$D$3)*'input_cool&amp;vent_evolution'!X$12)</f>
        <v>5531945.2389476467</v>
      </c>
      <c r="DD169" s="2">
        <f>IF($D169=3,(AI169*$P169*$M169*'input_cooling&amp;ventilation'!$D$3)*'input_cool&amp;vent_evolution'!Y$11,(AI169*$Q169*'input_cooling&amp;ventilation'!$D$3)*'input_cool&amp;vent_evolution'!Y$12)</f>
        <v>5655938.5524059515</v>
      </c>
      <c r="DE169" s="2">
        <f>IF($D169=3,(AJ169*$P169*$M169*'input_cooling&amp;ventilation'!$D$3)*'input_cool&amp;vent_evolution'!Z$11,(AJ169*$Q169*'input_cooling&amp;ventilation'!$D$3)*'input_cool&amp;vent_evolution'!Z$12)</f>
        <v>6057869.7214498688</v>
      </c>
      <c r="DF169" s="2">
        <f>IF($D169=3,(AK169*$P169*$M169*'input_cooling&amp;ventilation'!$D$3)*'input_cool&amp;vent_evolution'!AA$11,(AK169*$Q169*'input_cooling&amp;ventilation'!$D$3)*'input_cool&amp;vent_evolution'!AA$12)</f>
        <v>6097373.5237419158</v>
      </c>
      <c r="DG169" s="2">
        <f>IF($D169=3,(AL169*$P169*$M169*'input_cooling&amp;ventilation'!$D$3)*'input_cool&amp;vent_evolution'!AB$11,(AL169*$Q169*'input_cooling&amp;ventilation'!$D$3)*'input_cool&amp;vent_evolution'!AB$12)</f>
        <v>5474023.1191637861</v>
      </c>
      <c r="DH169" s="2">
        <f>IF($D169=3,(AM169*$P169*$M169*'input_cooling&amp;ventilation'!$D$3)*'input_cool&amp;vent_evolution'!AC$11,(AM169*$Q169*'input_cooling&amp;ventilation'!$D$3)*'input_cool&amp;vent_evolution'!AC$12)</f>
        <v>5461764.2677934282</v>
      </c>
      <c r="DI169" s="2">
        <f>IF($D169=3,(AN169*$P169*$M169*'input_cooling&amp;ventilation'!$D$3)*'input_cool&amp;vent_evolution'!AD$11,(AN169*$Q169*'input_cooling&amp;ventilation'!$D$3)*'input_cool&amp;vent_evolution'!AD$12)</f>
        <v>5396939.687788263</v>
      </c>
      <c r="DJ169" s="2">
        <f>IF($D169=3,(AO169*$P169*$M169*'input_cooling&amp;ventilation'!$D$3)*'input_cool&amp;vent_evolution'!AE$11,(AO169*$Q169*'input_cooling&amp;ventilation'!$D$3)*'input_cool&amp;vent_evolution'!AE$12)</f>
        <v>5314929.4382970249</v>
      </c>
      <c r="DK169" s="2">
        <f>IF($D169=3,(AP169*$P169*$M169*'input_cooling&amp;ventilation'!$D$3)*'input_cool&amp;vent_evolution'!AF$11,(AP169*$Q169*'input_cooling&amp;ventilation'!$D$3)*'input_cool&amp;vent_evolution'!AF$12)</f>
        <v>5200273.7720698733</v>
      </c>
      <c r="DL169" s="2">
        <f>IF($D169=3,(AQ169*$P169*$M169*'input_cooling&amp;ventilation'!$D$3)*'input_cool&amp;vent_evolution'!AG$11,(AQ169*$Q169*'input_cooling&amp;ventilation'!$D$3)*'input_cool&amp;vent_evolution'!AG$12)</f>
        <v>5145354.0997202666</v>
      </c>
      <c r="DM169" s="2">
        <f>IF($D169=3,(AR169*$P169*$M169*'input_cooling&amp;ventilation'!$D$3)*'input_cool&amp;vent_evolution'!AH$11,(AR169*$Q169*'input_cooling&amp;ventilation'!$D$3)*'input_cool&amp;vent_evolution'!AH$12)</f>
        <v>5061327.8689706018</v>
      </c>
      <c r="DN169" s="2">
        <f>IF($D169=3,(AS169*$P169*$M169*'input_cooling&amp;ventilation'!$D$3)*'input_cool&amp;vent_evolution'!AI$11,(AS169*$Q169*'input_cooling&amp;ventilation'!$D$3)*'input_cool&amp;vent_evolution'!AI$12)</f>
        <v>4973845.7016923418</v>
      </c>
      <c r="DO169" s="2">
        <f>IF($D169=3,(AT169*$P169*$M169*'input_cooling&amp;ventilation'!$D$3)*'input_cool&amp;vent_evolution'!AJ$11,(AT169*$Q169*'input_cooling&amp;ventilation'!$D$3)*'input_cool&amp;vent_evolution'!AJ$12)</f>
        <v>4883171.5576875797</v>
      </c>
      <c r="DP169" s="2">
        <f>IF($D169=3,(AU169*$P169*$M169*'input_cooling&amp;ventilation'!$D$3)*'input_cool&amp;vent_evolution'!AK$11,(AU169*$Q169*'input_cooling&amp;ventilation'!$D$3)*'input_cool&amp;vent_evolution'!AK$12)</f>
        <v>4833312.1372083323</v>
      </c>
      <c r="DQ169" s="2">
        <f>IF($D169=3,(AV169*$P169*$M169*'input_cooling&amp;ventilation'!$D$3)*'input_cool&amp;vent_evolution'!AL$11,(AV169*$Q169*'input_cooling&amp;ventilation'!$D$3)*'input_cool&amp;vent_evolution'!AL$12)</f>
        <v>4696600.9261689391</v>
      </c>
      <c r="DR169" s="2">
        <f>IF($D169=3,(AW169*$P169*$M169*'input_cooling&amp;ventilation'!$D$3)*'input_cool&amp;vent_evolution'!AM$11,(AW169*$Q169*'input_cooling&amp;ventilation'!$D$3)*'input_cool&amp;vent_evolution'!AM$12)</f>
        <v>4601819.9859573012</v>
      </c>
      <c r="DS169" s="2">
        <f>IF($D169=3,(AX169*$P169*$M169*'input_cooling&amp;ventilation'!$D$3)*'input_cool&amp;vent_evolution'!AN$11,(AX169*$Q169*'input_cooling&amp;ventilation'!$D$3)*'input_cool&amp;vent_evolution'!AN$12)</f>
        <v>4505610.7688596733</v>
      </c>
      <c r="DT169" s="2">
        <f>IF($D169=3,(AY169*$P169*$M169*'input_cooling&amp;ventilation'!$D$3)*'input_cool&amp;vent_evolution'!AO$11,(AY169*$Q169*'input_cooling&amp;ventilation'!$D$3)*'input_cool&amp;vent_evolution'!AO$12)</f>
        <v>4409438.1650528209</v>
      </c>
      <c r="DU169" s="2">
        <f>IF($D169=3,(AZ169*$P169*$M169*'input_cooling&amp;ventilation'!$D$3)*'input_cool&amp;vent_evolution'!AP$11,(AZ169*$Q169*'input_cooling&amp;ventilation'!$D$3)*'input_cool&amp;vent_evolution'!AP$12)</f>
        <v>4313793.5605242075</v>
      </c>
      <c r="DV169" s="2">
        <f>IF($D169=3,(BA169*$P169*$M169*'input_cooling&amp;ventilation'!$D$3)*'input_cool&amp;vent_evolution'!AQ$11,(BA169*$Q169*'input_cooling&amp;ventilation'!$D$3)*'input_cool&amp;vent_evolution'!AQ$12)</f>
        <v>4219017.3645379189</v>
      </c>
      <c r="DW169" s="2">
        <f>IF($D169=3,(BB169*$P169*$M169*'input_cooling&amp;ventilation'!$D$3)*'input_cool&amp;vent_evolution'!AR$11,(BB169*$Q169*'input_cooling&amp;ventilation'!$D$3)*'input_cool&amp;vent_evolution'!AR$12)</f>
        <v>4125633.8913233317</v>
      </c>
      <c r="DX169" s="2">
        <f>IF($D169=3,(BC169*$P169*$M169*'input_cooling&amp;ventilation'!$D$3)*'input_cool&amp;vent_evolution'!AS$11,(BC169*$Q169*'input_cooling&amp;ventilation'!$D$3)*'input_cool&amp;vent_evolution'!AS$12)</f>
        <v>4034139.5579555174</v>
      </c>
      <c r="DY169" s="2">
        <f>IF($D169=3,(BD169*$P169*$M169*'input_cooling&amp;ventilation'!$D$3)*'input_cool&amp;vent_evolution'!AT$11,(BD169*$Q169*'input_cooling&amp;ventilation'!$D$3)*'input_cool&amp;vent_evolution'!AT$12)</f>
        <v>3945064.073839373</v>
      </c>
      <c r="DZ169" s="2">
        <f>IF($D169=3,(BE169*$P169*$M169*'input_cooling&amp;ventilation'!$D$3)*'input_cool&amp;vent_evolution'!AU$11,(BE169*$Q169*'input_cooling&amp;ventilation'!$D$3)*'input_cool&amp;vent_evolution'!AU$12)</f>
        <v>3982619.5215023044</v>
      </c>
      <c r="EA169" s="2">
        <f>IF($D169=3,(BF169*$P169*$M169*'input_cooling&amp;ventilation'!$D$3)*'input_cool&amp;vent_evolution'!AV$11,(BF169*$Q169*'input_cooling&amp;ventilation'!$D$3)*'input_cool&amp;vent_evolution'!AV$12)</f>
        <v>4020532.4821543191</v>
      </c>
      <c r="EB169">
        <v>0.47</v>
      </c>
      <c r="EC169" s="2">
        <f t="shared" si="193"/>
        <v>21516600</v>
      </c>
      <c r="ED169" s="2">
        <f>IF($D169=3,(EC169*(1+'input_cool&amp;vent_evolution'!M$10)),EC169*(1+'input_cool&amp;vent_evolution'!M$9))</f>
        <v>21975250.892996371</v>
      </c>
      <c r="EE169" s="2">
        <f>IF($D169=3,(ED169*(1+'input_cool&amp;vent_evolution'!N$10)),ED169*(1+'input_cool&amp;vent_evolution'!N$9))</f>
        <v>22434375.158667911</v>
      </c>
      <c r="EF169" s="2">
        <f>IF($D169=3,(EE169*(1+'input_cool&amp;vent_evolution'!O$10)),EE169*(1+'input_cool&amp;vent_evolution'!O$9))</f>
        <v>22893972.80529182</v>
      </c>
      <c r="EG169" s="2">
        <f>IF($D169=3,(EF169*(1+'input_cool&amp;vent_evolution'!P$10)),EF169*(1+'input_cool&amp;vent_evolution'!P$9))</f>
        <v>23328542.607071705</v>
      </c>
      <c r="EH169" s="2">
        <f>IF($D169=3,(EG169*(1+'input_cool&amp;vent_evolution'!Q$10)),EG169*(1+'input_cool&amp;vent_evolution'!Q$9))</f>
        <v>23763585.790723678</v>
      </c>
      <c r="EI169" s="2">
        <f>IF($D169=3,(EH169*(1+'input_cool&amp;vent_evolution'!R$10)),EH169*(1+'input_cool&amp;vent_evolution'!R$9))</f>
        <v>24105416.626158267</v>
      </c>
      <c r="EJ169" s="2">
        <f>IF($D169=3,(EI169*(1+'input_cool&amp;vent_evolution'!S$10)),EI169*(1+'input_cool&amp;vent_evolution'!S$9))</f>
        <v>24447455.207363181</v>
      </c>
      <c r="EK169" s="2">
        <f>IF($D169=3,(EJ169*(1+'input_cool&amp;vent_evolution'!T$10)),EJ169*(1+'input_cool&amp;vent_evolution'!T$9))</f>
        <v>24789701.53249906</v>
      </c>
      <c r="EL169" s="2">
        <f>IF($D169=3,(EK169*(1+'input_cool&amp;vent_evolution'!U$10)),EK169*(1+'input_cool&amp;vent_evolution'!U$9))</f>
        <v>25132155.586850706</v>
      </c>
      <c r="EM169" s="2">
        <f>IF($D169=3,(EL169*(1+'input_cool&amp;vent_evolution'!V$10)),EL169*(1+'input_cool&amp;vent_evolution'!V$9))</f>
        <v>25474817.383293901</v>
      </c>
      <c r="EN169" s="2">
        <f>IF($D169=3,(EM169*(1+'input_cool&amp;vent_evolution'!W$10)),EM169*(1+'input_cool&amp;vent_evolution'!W$9))</f>
        <v>25741317.148652475</v>
      </c>
      <c r="EO169" s="2">
        <f>IF($D169=3,(EN169*(1+'input_cool&amp;vent_evolution'!X$10)),EN169*(1+'input_cool&amp;vent_evolution'!X$9))</f>
        <v>26007990.777222015</v>
      </c>
      <c r="EP169" s="2">
        <f>IF($D169=3,(EO169*(1+'input_cool&amp;vent_evolution'!Y$10)),EO169*(1+'input_cool&amp;vent_evolution'!Y$9))</f>
        <v>26274838.279119156</v>
      </c>
      <c r="EQ169" s="2">
        <f>IF($D169=3,(EP169*(1+'input_cool&amp;vent_evolution'!Z$10)),EP169*(1+'input_cool&amp;vent_evolution'!Z$9))</f>
        <v>26541859.637789413</v>
      </c>
      <c r="ER169" s="2">
        <f>IF($D169=3,(EQ169*(1+'input_cool&amp;vent_evolution'!AA$10)),EQ169*(1+'input_cool&amp;vent_evolution'!AA$9))</f>
        <v>26809054.869787261</v>
      </c>
      <c r="ES169" s="2">
        <f>IF($D169=3,(ER169*(1+'input_cool&amp;vent_evolution'!AB$10)),ER169*(1+'input_cool&amp;vent_evolution'!AB$9))</f>
        <v>26995043.258258145</v>
      </c>
      <c r="ET169" s="2">
        <f>IF($D169=3,(ES169*(1+'input_cool&amp;vent_evolution'!AC$10)),ES169*(1+'input_cool&amp;vent_evolution'!AC$9))</f>
        <v>27181162.145303924</v>
      </c>
      <c r="EU169" s="2">
        <f>IF($D169=3,(ET169*(1+'input_cool&amp;vent_evolution'!AD$10)),ET169*(1+'input_cool&amp;vent_evolution'!AD$9))</f>
        <v>27367411.553917024</v>
      </c>
      <c r="EV169" s="2">
        <f>IF($D169=3,(EU169*(1+'input_cool&amp;vent_evolution'!AE$10)),EU169*(1+'input_cool&amp;vent_evolution'!AE$9))</f>
        <v>27553791.462944426</v>
      </c>
      <c r="EW169" s="2">
        <f>IF($D169=3,(EV169*(1+'input_cool&amp;vent_evolution'!AF$10)),EV169*(1+'input_cool&amp;vent_evolution'!AF$9))</f>
        <v>27740301.892619446</v>
      </c>
      <c r="EX169" s="2">
        <f>IF($D169=3,(EW169*(1+'input_cool&amp;vent_evolution'!AG$10)),EW169*(1+'input_cool&amp;vent_evolution'!AG$9))</f>
        <v>27858220.962416101</v>
      </c>
      <c r="EY169" s="2">
        <f>IF($D169=3,(EX169*(1+'input_cool&amp;vent_evolution'!AH$10)),EX169*(1+'input_cool&amp;vent_evolution'!AH$9))</f>
        <v>27976175.140728317</v>
      </c>
      <c r="EZ169" s="2">
        <f>IF($D169=3,(EY169*(1+'input_cool&amp;vent_evolution'!AI$10)),EY169*(1+'input_cool&amp;vent_evolution'!AI$9))</f>
        <v>28094164.43399398</v>
      </c>
      <c r="FA169" s="2">
        <f>IF($D169=3,(EZ169*(1+'input_cool&amp;vent_evolution'!AJ$10)),EZ169*(1+'input_cool&amp;vent_evolution'!AJ$9))</f>
        <v>28212188.834855516</v>
      </c>
      <c r="FB169" s="2">
        <f>IF($D169=3,(FA169*(1+'input_cool&amp;vent_evolution'!AK$10)),FA169*(1+'input_cool&amp;vent_evolution'!AK$9))</f>
        <v>28330248.327678036</v>
      </c>
      <c r="FC169" s="2">
        <f>IF($D169=3,(FB169*(1+'input_cool&amp;vent_evolution'!AL$10)),FB169*(1+'input_cool&amp;vent_evolution'!AL$9))</f>
        <v>28448342.946490373</v>
      </c>
      <c r="FD169" s="2">
        <f>IF($D169=3,(FC169*(1+'input_cool&amp;vent_evolution'!AM$10)),FC169*(1+'input_cool&amp;vent_evolution'!AM$9))</f>
        <v>28566472.662781879</v>
      </c>
      <c r="FE169" s="2">
        <f>IF($D169=3,(FD169*(1+'input_cool&amp;vent_evolution'!AN$10)),FD169*(1+'input_cool&amp;vent_evolution'!AN$9))</f>
        <v>28684637.494026847</v>
      </c>
      <c r="FF169" s="2">
        <f>IF($D169=3,(FE169*(1+'input_cool&amp;vent_evolution'!AO$10)),FE169*(1+'input_cool&amp;vent_evolution'!AO$9))</f>
        <v>28802837.429188889</v>
      </c>
      <c r="FG169" s="2">
        <f>IF($D169=3,(FF169*(1+'input_cool&amp;vent_evolution'!AP$10)),FF169*(1+'input_cool&amp;vent_evolution'!AP$9))</f>
        <v>28921072.475625571</v>
      </c>
      <c r="FH169" s="2">
        <f>IF($D169=3,(FG169*(1+'input_cool&amp;vent_evolution'!AQ$10)),FG169*(1+'input_cool&amp;vent_evolution'!AQ$9))</f>
        <v>29039342.622300547</v>
      </c>
      <c r="FI169" s="2">
        <f>IF($D169=3,(FH169*(1+'input_cool&amp;vent_evolution'!AR$10)),FH169*(1+'input_cool&amp;vent_evolution'!AR$9))</f>
        <v>29157647.882089559</v>
      </c>
      <c r="FJ169" s="2">
        <f>IF($D169=3,(FI169*(1+'input_cool&amp;vent_evolution'!AS$10)),FI169*(1+'input_cool&amp;vent_evolution'!AS$9))</f>
        <v>29275988.246715352</v>
      </c>
      <c r="FK169" s="2">
        <f>IF($D169=3,(FJ169*(1+'input_cool&amp;vent_evolution'!AT$10)),FJ169*(1+'input_cool&amp;vent_evolution'!AT$9))</f>
        <v>29394363.727214243</v>
      </c>
      <c r="FL169" s="2">
        <f>IF($D169=3,(FK169*(1+'input_cool&amp;vent_evolution'!AU$10)),FK169*(1+'input_cool&amp;vent_evolution'!AU$9))</f>
        <v>29513217.850970719</v>
      </c>
      <c r="FM169" s="2">
        <f t="shared" si="194"/>
        <v>51412580.745645046</v>
      </c>
      <c r="FN169" s="2">
        <f t="shared" si="195"/>
        <v>52508498.598383777</v>
      </c>
      <c r="FO169" s="2">
        <f t="shared" si="196"/>
        <v>53605547.545760356</v>
      </c>
      <c r="FP169" s="2">
        <f t="shared" si="197"/>
        <v>54703727.607552662</v>
      </c>
      <c r="FQ169" s="2">
        <f t="shared" si="198"/>
        <v>55742105.186892673</v>
      </c>
      <c r="FR169" s="2">
        <f t="shared" si="199"/>
        <v>56781613.882846013</v>
      </c>
      <c r="FS169" s="2">
        <f t="shared" si="200"/>
        <v>57598397.455907375</v>
      </c>
      <c r="FT169" s="2">
        <f t="shared" si="201"/>
        <v>58415677.424597763</v>
      </c>
      <c r="FU169" s="2">
        <f t="shared" si="202"/>
        <v>59233453.784522116</v>
      </c>
      <c r="FV169" s="2">
        <f t="shared" si="203"/>
        <v>60051726.500519425</v>
      </c>
      <c r="FW169" s="2">
        <f t="shared" si="204"/>
        <v>60870495.603355542</v>
      </c>
      <c r="FX169" s="2">
        <f t="shared" si="205"/>
        <v>61507280.258235633</v>
      </c>
      <c r="FY169" s="2">
        <f t="shared" si="206"/>
        <v>62144480.348471344</v>
      </c>
      <c r="FZ169" s="2">
        <f t="shared" si="207"/>
        <v>62782095.898235738</v>
      </c>
      <c r="GA169" s="2">
        <f t="shared" si="208"/>
        <v>63420126.867972896</v>
      </c>
      <c r="GB169" s="2">
        <f t="shared" si="209"/>
        <v>64058573.297238685</v>
      </c>
      <c r="GC169" s="2">
        <f t="shared" si="210"/>
        <v>64502981.012212798</v>
      </c>
      <c r="GD169" s="2">
        <f t="shared" si="211"/>
        <v>64947700.545435078</v>
      </c>
      <c r="GE169" s="2">
        <f t="shared" si="212"/>
        <v>65392731.951844536</v>
      </c>
      <c r="GF169" s="2">
        <f t="shared" si="213"/>
        <v>65838075.180897333</v>
      </c>
      <c r="GG169" s="2">
        <f t="shared" si="214"/>
        <v>66283730.280939706</v>
      </c>
      <c r="GH169" s="2">
        <f t="shared" si="215"/>
        <v>66565490.582166292</v>
      </c>
      <c r="GI169" s="2">
        <f t="shared" si="216"/>
        <v>66847334.773012571</v>
      </c>
      <c r="GJ169" s="2">
        <f t="shared" si="217"/>
        <v>67129262.868861482</v>
      </c>
      <c r="GK169" s="2">
        <f t="shared" si="218"/>
        <v>67411274.852132529</v>
      </c>
      <c r="GL169" s="2">
        <f t="shared" si="219"/>
        <v>67693370.685467154</v>
      </c>
      <c r="GM169" s="2">
        <f t="shared" si="220"/>
        <v>67975550.450175136</v>
      </c>
      <c r="GN169" s="2">
        <f t="shared" si="221"/>
        <v>68257814.078132018</v>
      </c>
      <c r="GO169" s="2">
        <f t="shared" si="222"/>
        <v>68540161.611091554</v>
      </c>
      <c r="GP169" s="2">
        <f t="shared" si="223"/>
        <v>68822593.02268301</v>
      </c>
      <c r="GQ169" s="2">
        <f t="shared" si="224"/>
        <v>69105108.330486804</v>
      </c>
      <c r="GR169" s="2">
        <f t="shared" si="225"/>
        <v>69387707.508132264</v>
      </c>
      <c r="GS169" s="2">
        <f t="shared" si="226"/>
        <v>69670390.58638519</v>
      </c>
      <c r="GT169" s="2">
        <f t="shared" si="227"/>
        <v>69953157.5454676</v>
      </c>
      <c r="GU169" s="2">
        <f t="shared" si="228"/>
        <v>70236008.411750108</v>
      </c>
      <c r="GV169" s="2">
        <f t="shared" si="229"/>
        <v>70520002.966400117</v>
      </c>
      <c r="GW169" s="2">
        <f>IF($D169=3,($N169*$M169*EC169*'input_cooling&amp;ventilation'!$D$3)*'input_cool&amp;vent_evolution'!M$11,($O169*$M169*EC169*'input_cooling&amp;ventilation'!$D$3)*'input_cool&amp;vent_evolution'!M$10)</f>
        <v>10659105.437114842</v>
      </c>
      <c r="GX169" s="2">
        <f>IF($D169=3,($N169*$M169*ED169*'input_cooling&amp;ventilation'!$D$3)*'input_cool&amp;vent_evolution'!N$11,($O169*$M169*ED169*'input_cooling&amp;ventilation'!$D$3)*'input_cool&amp;vent_evolution'!N$10)</f>
        <v>10076011.639312455</v>
      </c>
      <c r="GY169" s="2">
        <f>IF($D169=3,($N169*$M169*EE169*'input_cooling&amp;ventilation'!$D$3)*'input_cool&amp;vent_evolution'!O$11,($O169*$M169*EE169*'input_cooling&amp;ventilation'!$D$3)*'input_cool&amp;vent_evolution'!O$10)</f>
        <v>9643248.8258914147</v>
      </c>
      <c r="GZ169" s="2">
        <f>IF($D169=3,($N169*$M169*EF169*'input_cooling&amp;ventilation'!$D$3)*'input_cool&amp;vent_evolution'!P$11,($O169*$M169*EF169*'input_cooling&amp;ventilation'!$D$3)*'input_cool&amp;vent_evolution'!P$10)</f>
        <v>10878959.609831123</v>
      </c>
      <c r="HA169" s="2">
        <f>IF($D169=3,($N169*$M169*EG169*'input_cooling&amp;ventilation'!$D$3)*'input_cool&amp;vent_evolution'!Q$11,($O169*$M169*EG169*'input_cooling&amp;ventilation'!$D$3)*'input_cool&amp;vent_evolution'!Q$10)</f>
        <v>11994634.314218288</v>
      </c>
      <c r="HB169" s="2">
        <f>IF($D169=3,($N169*$M169*EH169*'input_cooling&amp;ventilation'!$D$3)*'input_cool&amp;vent_evolution'!R$11,($O169*$M169*EH169*'input_cooling&amp;ventilation'!$D$3)*'input_cool&amp;vent_evolution'!R$10)</f>
        <v>12691903.827870257</v>
      </c>
      <c r="HC169" s="2">
        <f>IF($D169=3,($N169*$M169*EI169*'input_cooling&amp;ventilation'!$D$3)*'input_cool&amp;vent_evolution'!S$11,($O169*$M169*EI169*'input_cooling&amp;ventilation'!$D$3)*'input_cool&amp;vent_evolution'!S$10)</f>
        <v>13125313.20870298</v>
      </c>
      <c r="HD169" s="2">
        <f>IF($D169=3,($N169*$M169*EJ169*'input_cooling&amp;ventilation'!$D$3)*'input_cool&amp;vent_evolution'!T$11,($O169*$M169*EJ169*'input_cooling&amp;ventilation'!$D$3)*'input_cool&amp;vent_evolution'!T$10)</f>
        <v>13595042.257828996</v>
      </c>
      <c r="HE169" s="2">
        <f>IF($D169=3,($N169*$M169*EK169*'input_cooling&amp;ventilation'!$D$3)*'input_cool&amp;vent_evolution'!U$11,($O169*$M169*EK169*'input_cooling&amp;ventilation'!$D$3)*'input_cool&amp;vent_evolution'!U$10)</f>
        <v>15540699.294651376</v>
      </c>
      <c r="HF169" s="2">
        <f>IF($D169=3,($N169*$M169*EL169*'input_cooling&amp;ventilation'!$D$3)*'input_cool&amp;vent_evolution'!V$11,($O169*$M169*EL169*'input_cooling&amp;ventilation'!$D$3)*'input_cool&amp;vent_evolution'!V$10)</f>
        <v>15625049.002994118</v>
      </c>
      <c r="HG169" s="2">
        <f>IF($D169=3,($N169*$M169*EM169*'input_cooling&amp;ventilation'!$D$3)*'input_cool&amp;vent_evolution'!W$11,($O169*$M169*EM169*'input_cooling&amp;ventilation'!$D$3)*'input_cool&amp;vent_evolution'!W$10)</f>
        <v>15093703.684792537</v>
      </c>
      <c r="HH169" s="2">
        <f>IF($D169=3,($N169*$M169*EN169*'input_cooling&amp;ventilation'!$D$3)*'input_cool&amp;vent_evolution'!X$11,($O169*$M169*EN169*'input_cooling&amp;ventilation'!$D$3)*'input_cool&amp;vent_evolution'!X$10)</f>
        <v>15513471.136039766</v>
      </c>
      <c r="HI169" s="2">
        <f>IF($D169=3,($N169*$M169*EO169*'input_cooling&amp;ventilation'!$D$3)*'input_cool&amp;vent_evolution'!Y$11,($O169*$M169*EO169*'input_cooling&amp;ventilation'!$D$3)*'input_cool&amp;vent_evolution'!Y$10)</f>
        <v>15739490.142146342</v>
      </c>
      <c r="HJ169" s="2">
        <f>IF($D169=3,($N169*$M169*EP169*'input_cooling&amp;ventilation'!$D$3)*'input_cool&amp;vent_evolution'!Z$11,($O169*$M169*EP169*'input_cooling&amp;ventilation'!$D$3)*'input_cool&amp;vent_evolution'!Z$10)</f>
        <v>16725753.580744078</v>
      </c>
      <c r="HK169" s="2">
        <f>IF($D169=3,($N169*$M169*EQ169*'input_cooling&amp;ventilation'!$D$3)*'input_cool&amp;vent_evolution'!AA$11,($O169*$M169*EQ169*'input_cooling&amp;ventilation'!$D$3)*'input_cool&amp;vent_evolution'!AA$10)</f>
        <v>16685640.989223551</v>
      </c>
      <c r="HL169" s="2">
        <f>IF($D169=3,($N169*$M169*ER169*'input_cooling&amp;ventilation'!$D$3)*'input_cool&amp;vent_evolution'!AB$11,($O169*$M169*ER169*'input_cooling&amp;ventilation'!$D$3)*'input_cool&amp;vent_evolution'!AB$10)</f>
        <v>14849151.001025312</v>
      </c>
      <c r="HM169" s="2">
        <f>IF($D169=3,($N169*$M169*ES169*'input_cooling&amp;ventilation'!$D$3)*'input_cool&amp;vent_evolution'!AC$11,($O169*$M169*ES169*'input_cooling&amp;ventilation'!$D$3)*'input_cool&amp;vent_evolution'!AC$10)</f>
        <v>14673616.623861564</v>
      </c>
      <c r="HN169" s="2">
        <f>IF($D169=3,($N169*$M169*ET169*'input_cooling&amp;ventilation'!$D$3)*'input_cool&amp;vent_evolution'!AD$11,($O169*$M169*ET169*'input_cooling&amp;ventilation'!$D$3)*'input_cool&amp;vent_evolution'!AD$10)</f>
        <v>14363999.927534288</v>
      </c>
      <c r="HO169" s="2">
        <f>IF($D169=3,($N169*$M169*EU169*'input_cooling&amp;ventilation'!$D$3)*'input_cool&amp;vent_evolution'!AE$11,($O169*$M169*EU169*'input_cooling&amp;ventilation'!$D$3)*'input_cool&amp;vent_evolution'!AE$10)</f>
        <v>14019270.368079148</v>
      </c>
      <c r="HP169" s="2">
        <f>IF($D169=3,($N169*$M169*EV169*'input_cooling&amp;ventilation'!$D$3)*'input_cool&amp;vent_evolution'!AF$11,($O169*$M169*EV169*'input_cooling&amp;ventilation'!$D$3)*'input_cool&amp;vent_evolution'!AF$10)</f>
        <v>13600187.870580902</v>
      </c>
      <c r="HQ169" s="2">
        <f>IF($D169=3,($N169*$M169*EW169*'input_cooling&amp;ventilation'!$D$3)*'input_cool&amp;vent_evolution'!AG$11,($O169*$M169*EW169*'input_cooling&amp;ventilation'!$D$3)*'input_cool&amp;vent_evolution'!AG$10)</f>
        <v>13348972.095963711</v>
      </c>
      <c r="HR169" s="2">
        <f>IF($D169=3,($N169*$M169*EX169*'input_cooling&amp;ventilation'!$D$3)*'input_cool&amp;vent_evolution'!AH$11,($O169*$M169*EX169*'input_cooling&amp;ventilation'!$D$3)*'input_cool&amp;vent_evolution'!AH$10)</f>
        <v>12998192.54304399</v>
      </c>
      <c r="HS169" s="2">
        <f>IF($D169=3,($N169*$M169*EY169*'input_cooling&amp;ventilation'!$D$3)*'input_cool&amp;vent_evolution'!AI$11,($O169*$M169*EY169*'input_cooling&amp;ventilation'!$D$3)*'input_cool&amp;vent_evolution'!AI$10)</f>
        <v>12649645.858988566</v>
      </c>
      <c r="HT169" s="2">
        <f>IF($D169=3,($N169*$M169*EZ169*'input_cooling&amp;ventilation'!$D$3)*'input_cool&amp;vent_evolution'!AJ$11,($O169*$M169*EZ169*'input_cooling&amp;ventilation'!$D$3)*'input_cool&amp;vent_evolution'!AJ$10)</f>
        <v>12303672.320415827</v>
      </c>
      <c r="HU169" s="2">
        <f>IF($D169=3,($N169*$M169*FA169*'input_cooling&amp;ventilation'!$D$3)*'input_cool&amp;vent_evolution'!AK$11,($O169*$M169*FA169*'input_cooling&amp;ventilation'!$D$3)*'input_cool&amp;vent_evolution'!AK$10)</f>
        <v>12069822.361480244</v>
      </c>
      <c r="HV169" s="2">
        <f>IF($D169=3,($N169*$M169*FB169*'input_cooling&amp;ventilation'!$D$3)*'input_cool&amp;vent_evolution'!AL$11,($O169*$M169*FB169*'input_cooling&amp;ventilation'!$D$3)*'input_cool&amp;vent_evolution'!AL$10)</f>
        <v>11627510.033889007</v>
      </c>
      <c r="HW169" s="2">
        <f>IF($D169=3,($N169*$M169*FC169*'input_cooling&amp;ventilation'!$D$3)*'input_cool&amp;vent_evolution'!AM$11,($O169*$M169*FC169*'input_cooling&amp;ventilation'!$D$3)*'input_cool&amp;vent_evolution'!AM$10)</f>
        <v>11300500.171291834</v>
      </c>
      <c r="HX169" s="2">
        <f>IF($D169=3,($N169*$M169*FD169*'input_cooling&amp;ventilation'!$D$3)*'input_cool&amp;vent_evolution'!AN$11,($O169*$M169*FD169*'input_cooling&amp;ventilation'!$D$3)*'input_cool&amp;vent_evolution'!AN$10)</f>
        <v>10978689.343062939</v>
      </c>
      <c r="HY169" s="2">
        <f>IF($D169=3,($N169*$M169*FE169*'input_cooling&amp;ventilation'!$D$3)*'input_cool&amp;vent_evolution'!AO$11,($O169*$M169*FE169*'input_cooling&amp;ventilation'!$D$3)*'input_cool&amp;vent_evolution'!AO$10)</f>
        <v>10665200.760445906</v>
      </c>
      <c r="HZ169" s="2">
        <f>IF($D169=3,($N169*$M169*FF169*'input_cooling&amp;ventilation'!$D$3)*'input_cool&amp;vent_evolution'!AP$11,($O169*$M169*FF169*'input_cooling&amp;ventilation'!$D$3)*'input_cool&amp;vent_evolution'!AP$10)</f>
        <v>10360703.559345631</v>
      </c>
      <c r="IA169" s="2">
        <f>IF($D169=3,($N169*$M169*FG169*'input_cooling&amp;ventilation'!$D$3)*'input_cool&amp;vent_evolution'!AQ$11,($O169*$M169*FG169*'input_cooling&amp;ventilation'!$D$3)*'input_cool&amp;vent_evolution'!AQ$10)</f>
        <v>10065496.900733292</v>
      </c>
      <c r="IB169" s="2">
        <f>IF($D169=3,($N169*$M169*FH169*'input_cooling&amp;ventilation'!$D$3)*'input_cool&amp;vent_evolution'!AR$11,($O169*$M169*FH169*'input_cooling&amp;ventilation'!$D$3)*'input_cool&amp;vent_evolution'!AR$10)</f>
        <v>9780322.7037305422</v>
      </c>
      <c r="IC169" s="2">
        <f>IF($D169=3,($N169*$M169*FI169*'input_cooling&amp;ventilation'!$D$3)*'input_cool&amp;vent_evolution'!AS$11,($O169*$M169*FI169*'input_cooling&amp;ventilation'!$D$3)*'input_cool&amp;vent_evolution'!AS$10)</f>
        <v>9505850.5835088287</v>
      </c>
      <c r="ID169" s="2">
        <f>IF($D169=3,($N169*$M169*FJ169*'input_cooling&amp;ventilation'!$D$3)*'input_cool&amp;vent_evolution'!AT$11,($O169*$M169*FJ169*'input_cooling&amp;ventilation'!$D$3)*'input_cool&amp;vent_evolution'!AT$10)</f>
        <v>9242827.1651997026</v>
      </c>
      <c r="IE169" s="2">
        <f>IF($D169=3,($N169*$M169*FK169*'input_cooling&amp;ventilation'!$D$3)*'input_cool&amp;vent_evolution'!AU$11,($O169*$M169*FK169*'input_cooling&amp;ventilation'!$D$3)*'input_cool&amp;vent_evolution'!AU$10)</f>
        <v>9280199.9123680741</v>
      </c>
      <c r="IF169" s="2">
        <f>IF($D169=3,($N169*$M169*FL169*'input_cooling&amp;ventilation'!$D$3)*'input_cool&amp;vent_evolution'!AV$11,($O169*$M169*FL169*'input_cooling&amp;ventilation'!$D$3)*'input_cool&amp;vent_evolution'!AV$10)</f>
        <v>9317723.7737146057</v>
      </c>
    </row>
    <row r="170" spans="1:240" x14ac:dyDescent="0.25">
      <c r="A170">
        <v>168</v>
      </c>
      <c r="B170">
        <v>100100</v>
      </c>
      <c r="C170">
        <v>22</v>
      </c>
      <c r="D170">
        <v>3</v>
      </c>
      <c r="E170">
        <v>1</v>
      </c>
      <c r="F170" s="2">
        <v>5301358.6623565098</v>
      </c>
      <c r="G170" s="2">
        <v>6002604.6692799702</v>
      </c>
      <c r="H170" s="2">
        <v>5301358.6623565098</v>
      </c>
      <c r="I170" s="17">
        <v>0.56000000000000005</v>
      </c>
      <c r="J170">
        <v>0.28694485600000003</v>
      </c>
      <c r="K170" s="2">
        <f t="shared" si="154"/>
        <v>1521197.5979742415</v>
      </c>
      <c r="L170" s="2">
        <f t="shared" si="155"/>
        <v>3361458.6147967838</v>
      </c>
      <c r="M170">
        <v>0.41816261879619798</v>
      </c>
      <c r="N170" s="17">
        <f>'input_cooling&amp;ventilation'!$D$5</f>
        <v>57.500092182043396</v>
      </c>
      <c r="O170" s="45">
        <f>'input_cooling&amp;ventilation'!$D$6</f>
        <v>19.328678831353667</v>
      </c>
      <c r="P170" s="45">
        <f>'input_cooling&amp;ventilation'!$C$5</f>
        <v>50.351688737400465</v>
      </c>
      <c r="Q170" s="45">
        <f>'input_cooling&amp;ventilation'!$C$6</f>
        <v>32.240814214248743</v>
      </c>
      <c r="R170">
        <v>17</v>
      </c>
      <c r="S170">
        <v>12</v>
      </c>
      <c r="T170">
        <v>14</v>
      </c>
      <c r="U170" s="2">
        <f t="shared" si="156"/>
        <v>1601455.5286518976</v>
      </c>
      <c r="V170" s="2">
        <f t="shared" si="157"/>
        <v>3328056.0752925905</v>
      </c>
      <c r="W170" s="2">
        <v>2981284.4858344202</v>
      </c>
      <c r="X170" s="57">
        <f>IF($D170=3,(W170*(1+'input_cool&amp;vent_evolution'!M$11)),(W170*(1+'input_cool&amp;vent_evolution'!M$12)))</f>
        <v>3025816.8904103483</v>
      </c>
      <c r="Y170" s="57">
        <f>IF($D170=3,(X170*(1+'input_cool&amp;vent_evolution'!N$11)),(X170*(1+'input_cool&amp;vent_evolution'!N$12)))</f>
        <v>3067650.2819316387</v>
      </c>
      <c r="Z170" s="57">
        <f>IF($D170=3,(Y170*(1+'input_cool&amp;vent_evolution'!O$11)),(Y170*(1+'input_cool&amp;vent_evolution'!O$12)))</f>
        <v>3107409.7766598202</v>
      </c>
      <c r="AA170" s="57">
        <f>IF($D170=3,(Z170*(1+'input_cool&amp;vent_evolution'!P$11)),(Z170*(1+'input_cool&amp;vent_evolution'!P$12)))</f>
        <v>3151933.3839544943</v>
      </c>
      <c r="AB170" s="57">
        <f>IF($D170=3,(AA170*(1+'input_cool&amp;vent_evolution'!Q$11)),(AA170*(1+'input_cool&amp;vent_evolution'!Q$12)))</f>
        <v>3200798.8503130032</v>
      </c>
      <c r="AC170" s="57">
        <f>IF($D170=3,(AB170*(1+'input_cool&amp;vent_evolution'!R$11)),(AB170*(1+'input_cool&amp;vent_evolution'!R$12)))</f>
        <v>3252345.3043861012</v>
      </c>
      <c r="AD170" s="57">
        <f>IF($D170=3,(AC170*(1+'input_cool&amp;vent_evolution'!S$11)),(AC170*(1+'input_cool&amp;vent_evolution'!S$12)))</f>
        <v>3305742.3583313427</v>
      </c>
      <c r="AE170" s="57">
        <f>IF($D170=3,(AD170*(1+'input_cool&amp;vent_evolution'!T$11)),(AD170*(1+'input_cool&amp;vent_evolution'!T$12)))</f>
        <v>3361171.92959709</v>
      </c>
      <c r="AF170" s="57">
        <f>IF($D170=3,(AE170*(1+'input_cool&amp;vent_evolution'!U$11)),(AE170*(1+'input_cool&amp;vent_evolution'!U$12)))</f>
        <v>3424707.3051212723</v>
      </c>
      <c r="AG170" s="57">
        <f>IF($D170=3,(AF170*(1+'input_cool&amp;vent_evolution'!V$11)),(AF170*(1+'input_cool&amp;vent_evolution'!V$12)))</f>
        <v>3488908.1469159494</v>
      </c>
      <c r="AH170" s="57">
        <f>IF($D170=3,(AG170*(1+'input_cool&amp;vent_evolution'!W$11)),(AG170*(1+'input_cool&amp;vent_evolution'!W$12)))</f>
        <v>3551238.5435080831</v>
      </c>
      <c r="AI170" s="57">
        <f>IF($D170=3,(AH170*(1+'input_cool&amp;vent_evolution'!X$11)),(AH170*(1+'input_cool&amp;vent_evolution'!X$12)))</f>
        <v>3615771.8141357792</v>
      </c>
      <c r="AJ170" s="57">
        <f>IF($D170=3,(AI170*(1+'input_cool&amp;vent_evolution'!Y$11)),(AI170*(1+'input_cool&amp;vent_evolution'!Y$12)))</f>
        <v>3681751.536907848</v>
      </c>
      <c r="AK170" s="57">
        <f>IF($D170=3,(AJ170*(1+'input_cool&amp;vent_evolution'!Z$11)),(AJ170*(1+'input_cool&amp;vent_evolution'!Z$12)))</f>
        <v>3752420.0141388364</v>
      </c>
      <c r="AL170" s="57">
        <f>IF($D170=3,(AK170*(1+'input_cool&amp;vent_evolution'!AA$11)),(AK170*(1+'input_cool&amp;vent_evolution'!AA$12)))</f>
        <v>3823549.3255708194</v>
      </c>
      <c r="AM170" s="57">
        <f>IF($D170=3,(AL170*(1+'input_cool&amp;vent_evolution'!AB$11)),(AL170*(1+'input_cool&amp;vent_evolution'!AB$12)))</f>
        <v>3887406.9019047562</v>
      </c>
      <c r="AN170" s="57">
        <f>IF($D170=3,(AM170*(1+'input_cool&amp;vent_evolution'!AC$11)),(AM170*(1+'input_cool&amp;vent_evolution'!AC$12)))</f>
        <v>3951121.4718026393</v>
      </c>
      <c r="AO170" s="57">
        <f>IF($D170=3,(AN170*(1+'input_cool&amp;vent_evolution'!AD$11)),(AN170*(1+'input_cool&amp;vent_evolution'!AD$12)))</f>
        <v>4014079.8263035677</v>
      </c>
      <c r="AP170" s="57">
        <f>IF($D170=3,(AO170*(1+'input_cool&amp;vent_evolution'!AE$11)),(AO170*(1+'input_cool&amp;vent_evolution'!AE$12)))</f>
        <v>4076081.484851073</v>
      </c>
      <c r="AQ170" s="57">
        <f>IF($D170=3,(AP170*(1+'input_cool&amp;vent_evolution'!AF$11)),(AP170*(1+'input_cool&amp;vent_evolution'!AF$12)))</f>
        <v>4136745.620191453</v>
      </c>
      <c r="AR170" s="57">
        <f>IF($D170=3,(AQ170*(1+'input_cool&amp;vent_evolution'!AG$11)),(AQ170*(1+'input_cool&amp;vent_evolution'!AG$12)))</f>
        <v>4196769.0864858767</v>
      </c>
      <c r="AS170" s="57">
        <f>IF($D170=3,(AR170*(1+'input_cool&amp;vent_evolution'!AH$11)),(AR170*(1+'input_cool&amp;vent_evolution'!AH$12)))</f>
        <v>4255812.3392650587</v>
      </c>
      <c r="AT170" s="57">
        <f>IF($D170=3,(AS170*(1+'input_cool&amp;vent_evolution'!AI$11)),(AS170*(1+'input_cool&amp;vent_evolution'!AI$12)))</f>
        <v>4313835.0630743736</v>
      </c>
      <c r="AU170" s="57">
        <f>IF($D170=3,(AT170*(1+'input_cool&amp;vent_evolution'!AJ$11)),(AT170*(1+'input_cool&amp;vent_evolution'!AJ$12)))</f>
        <v>4370800.0216996083</v>
      </c>
      <c r="AV170" s="57">
        <f>IF($D170=3,(AU170*(1+'input_cool&amp;vent_evolution'!AK$11)),(AU170*(1+'input_cool&amp;vent_evolution'!AK$12)))</f>
        <v>4427183.3419795325</v>
      </c>
      <c r="AW170" s="57">
        <f>IF($D170=3,(AV170*(1+'input_cool&amp;vent_evolution'!AL$11)),(AV170*(1+'input_cool&amp;vent_evolution'!AL$12)))</f>
        <v>4481971.8486452997</v>
      </c>
      <c r="AX170" s="57">
        <f>IF($D170=3,(AW170*(1+'input_cool&amp;vent_evolution'!AM$11)),(AW170*(1+'input_cool&amp;vent_evolution'!AM$12)))</f>
        <v>4535654.6820260249</v>
      </c>
      <c r="AY170" s="57">
        <f>IF($D170=3,(AX170*(1+'input_cool&amp;vent_evolution'!AN$11)),(AX170*(1+'input_cool&amp;vent_evolution'!AN$12)))</f>
        <v>4588215.1804638579</v>
      </c>
      <c r="AZ170" s="57">
        <f>IF($D170=3,(AY170*(1+'input_cool&amp;vent_evolution'!AO$11)),(AY170*(1+'input_cool&amp;vent_evolution'!AO$12)))</f>
        <v>4639653.7710735463</v>
      </c>
      <c r="BA170" s="57">
        <f>IF($D170=3,(AZ170*(1+'input_cool&amp;vent_evolution'!AP$11)),(AZ170*(1+'input_cool&amp;vent_evolution'!AP$12)))</f>
        <v>4689976.6132653607</v>
      </c>
      <c r="BB170" s="57">
        <f>IF($D170=3,(BA170*(1+'input_cool&amp;vent_evolution'!AQ$11)),(BA170*(1+'input_cool&amp;vent_evolution'!AQ$12)))</f>
        <v>4739193.8375162045</v>
      </c>
      <c r="BC170" s="57">
        <f>IF($D170=3,(BB170*(1+'input_cool&amp;vent_evolution'!AR$11)),(BB170*(1+'input_cool&amp;vent_evolution'!AR$12)))</f>
        <v>4787321.6907250714</v>
      </c>
      <c r="BD170" s="57">
        <f>IF($D170=3,(BC170*(1+'input_cool&amp;vent_evolution'!AS$11)),(BC170*(1+'input_cool&amp;vent_evolution'!AS$12)))</f>
        <v>4834382.2107769577</v>
      </c>
      <c r="BE170" s="57">
        <f>IF($D170=3,(BD170*(1+'input_cool&amp;vent_evolution'!AT$11)),(BD170*(1+'input_cool&amp;vent_evolution'!AT$12)))</f>
        <v>4880403.6149167251</v>
      </c>
      <c r="BF170" s="57">
        <f>IF($D170=3,(BE170*(1+'input_cool&amp;vent_evolution'!AU$11)),(BE170*(1+'input_cool&amp;vent_evolution'!AU$12)))</f>
        <v>4926863.1245985562</v>
      </c>
      <c r="BG170" s="57">
        <f>IF($D170=3,(BF170*(1+'input_cool&amp;vent_evolution'!AV$11)),(BF170*(1+'input_cool&amp;vent_evolution'!AV$12)))</f>
        <v>4973764.9104137141</v>
      </c>
      <c r="BH170" s="2">
        <f t="shared" si="230"/>
        <v>4483680.2348375851</v>
      </c>
      <c r="BI170" s="2">
        <f t="shared" si="158"/>
        <v>4550654.4075995637</v>
      </c>
      <c r="BJ170" s="2">
        <f t="shared" si="159"/>
        <v>4613569.4201089228</v>
      </c>
      <c r="BK170" s="2">
        <f t="shared" si="160"/>
        <v>4673365.4112352049</v>
      </c>
      <c r="BL170" s="2">
        <f t="shared" si="161"/>
        <v>4740326.3533926336</v>
      </c>
      <c r="BM170" s="2">
        <f t="shared" si="162"/>
        <v>4813817.2016222505</v>
      </c>
      <c r="BN170" s="2">
        <f t="shared" si="163"/>
        <v>4891340.101030767</v>
      </c>
      <c r="BO170" s="2">
        <f t="shared" si="164"/>
        <v>4971646.1961083813</v>
      </c>
      <c r="BP170" s="2">
        <f t="shared" si="165"/>
        <v>5055009.0802244851</v>
      </c>
      <c r="BQ170" s="2">
        <f t="shared" si="166"/>
        <v>5150562.6272960017</v>
      </c>
      <c r="BR170" s="2">
        <f t="shared" si="167"/>
        <v>5247116.9973276025</v>
      </c>
      <c r="BS170" s="2">
        <f t="shared" si="168"/>
        <v>5340858.3254556749</v>
      </c>
      <c r="BT170" s="2">
        <f t="shared" si="169"/>
        <v>5437912.6493142862</v>
      </c>
      <c r="BU170" s="2">
        <f t="shared" si="170"/>
        <v>5537142.3539261194</v>
      </c>
      <c r="BV170" s="2">
        <f t="shared" si="171"/>
        <v>5643423.6753136581</v>
      </c>
      <c r="BW170" s="2">
        <f t="shared" si="172"/>
        <v>5750398.0648093754</v>
      </c>
      <c r="BX170" s="2">
        <f t="shared" si="173"/>
        <v>5846436.183349736</v>
      </c>
      <c r="BY170" s="2">
        <f t="shared" si="174"/>
        <v>5942259.2284431187</v>
      </c>
      <c r="BZ170" s="2">
        <f t="shared" si="175"/>
        <v>6036944.9691146286</v>
      </c>
      <c r="CA170" s="2">
        <f t="shared" si="176"/>
        <v>6130191.8941489533</v>
      </c>
      <c r="CB170" s="2">
        <f t="shared" si="177"/>
        <v>6221427.2612806624</v>
      </c>
      <c r="CC170" s="2">
        <f t="shared" si="178"/>
        <v>6311699.0990504231</v>
      </c>
      <c r="CD170" s="2">
        <f t="shared" si="179"/>
        <v>6400496.752123924</v>
      </c>
      <c r="CE170" s="2">
        <f t="shared" si="180"/>
        <v>6487759.5883783624</v>
      </c>
      <c r="CF170" s="2">
        <f t="shared" si="181"/>
        <v>6573431.6066912413</v>
      </c>
      <c r="CG170" s="2">
        <f t="shared" si="182"/>
        <v>6658228.8744175564</v>
      </c>
      <c r="CH170" s="2">
        <f t="shared" si="183"/>
        <v>6740627.6342812311</v>
      </c>
      <c r="CI170" s="2">
        <f t="shared" si="184"/>
        <v>6821363.5251775561</v>
      </c>
      <c r="CJ170" s="2">
        <f t="shared" si="185"/>
        <v>6900411.4889323357</v>
      </c>
      <c r="CK170" s="2">
        <f t="shared" si="186"/>
        <v>6977772.1679015588</v>
      </c>
      <c r="CL170" s="2">
        <f t="shared" si="187"/>
        <v>7053454.8254836779</v>
      </c>
      <c r="CM170" s="2">
        <f t="shared" si="188"/>
        <v>7127474.6973327454</v>
      </c>
      <c r="CN170" s="2">
        <f t="shared" si="189"/>
        <v>7199856.2178495182</v>
      </c>
      <c r="CO170" s="2">
        <f t="shared" si="190"/>
        <v>7270632.5307443151</v>
      </c>
      <c r="CP170" s="2">
        <f t="shared" si="191"/>
        <v>7339846.0731289471</v>
      </c>
      <c r="CQ170" s="2">
        <f t="shared" si="192"/>
        <v>7409718.5010272088</v>
      </c>
      <c r="CR170" s="2">
        <f>IF($D170=3,(W170*$P170*$M170*'input_cooling&amp;ventilation'!$D$3)*'input_cool&amp;vent_evolution'!M$11,(W170*$Q170*'input_cooling&amp;ventilation'!$D$3)*'input_cool&amp;vent_evolution'!M$12)</f>
        <v>765535.08598626417</v>
      </c>
      <c r="CS170" s="2">
        <f>IF($D170=3,(X170*$P170*$M170*'input_cooling&amp;ventilation'!$D$3)*'input_cool&amp;vent_evolution'!N$11,(X170*$Q170*'input_cooling&amp;ventilation'!$D$3)*'input_cool&amp;vent_evolution'!N$12)</f>
        <v>719137.65448585548</v>
      </c>
      <c r="CT170" s="2">
        <f>IF($D170=3,(Y170*$P170*$M170*'input_cooling&amp;ventilation'!$D$3)*'input_cool&amp;vent_evolution'!O$11,(Y170*$Q170*'input_cooling&amp;ventilation'!$D$3)*'input_cool&amp;vent_evolution'!O$12)</f>
        <v>683486.29510030476</v>
      </c>
      <c r="CU170" s="2">
        <f>IF($D170=3,(Z170*$P170*$M170*'input_cooling&amp;ventilation'!$D$3)*'input_cool&amp;vent_evolution'!P$11,(Z170*$Q170*'input_cooling&amp;ventilation'!$D$3)*'input_cool&amp;vent_evolution'!P$12)</f>
        <v>765383.85616776487</v>
      </c>
      <c r="CV170" s="2">
        <f>IF($D170=3,(AA170*$P170*$M170*'input_cooling&amp;ventilation'!$D$3)*'input_cool&amp;vent_evolution'!Q$11,(AA170*$Q170*'input_cooling&amp;ventilation'!$D$3)*'input_cool&amp;vent_evolution'!Q$12)</f>
        <v>840022.66095330205</v>
      </c>
      <c r="CW170" s="2">
        <f>IF($D170=3,(AB170*$P170*$M170*'input_cooling&amp;ventilation'!$D$3)*'input_cool&amp;vent_evolution'!R$11,(AB170*$Q170*'input_cooling&amp;ventilation'!$D$3)*'input_cool&amp;vent_evolution'!R$12)</f>
        <v>886110.22752780607</v>
      </c>
      <c r="CX170" s="2">
        <f>IF($D170=3,(AC170*$P170*$M170*'input_cooling&amp;ventilation'!$D$3)*'input_cool&amp;vent_evolution'!S$11,(AC170*$Q170*'input_cooling&amp;ventilation'!$D$3)*'input_cool&amp;vent_evolution'!S$12)</f>
        <v>917922.99725669157</v>
      </c>
      <c r="CY170" s="2">
        <f>IF($D170=3,(AD170*$P170*$M170*'input_cooling&amp;ventilation'!$D$3)*'input_cool&amp;vent_evolution'!T$11,(AD170*$Q170*'input_cooling&amp;ventilation'!$D$3)*'input_cool&amp;vent_evolution'!T$12)</f>
        <v>952863.02208892221</v>
      </c>
      <c r="CZ170" s="2">
        <f>IF($D170=3,(AE170*$P170*$M170*'input_cooling&amp;ventilation'!$D$3)*'input_cool&amp;vent_evolution'!U$11,(AE170*$Q170*'input_cooling&amp;ventilation'!$D$3)*'input_cool&amp;vent_evolution'!U$12)</f>
        <v>1092205.9931020611</v>
      </c>
      <c r="DA170" s="2">
        <f>IF($D170=3,(AF170*$P170*$M170*'input_cooling&amp;ventilation'!$D$3)*'input_cool&amp;vent_evolution'!V$11,(AF170*$Q170*'input_cooling&amp;ventilation'!$D$3)*'input_cool&amp;vent_evolution'!V$12)</f>
        <v>1103645.7027574256</v>
      </c>
      <c r="DB170" s="2">
        <f>IF($D170=3,(AG170*$P170*$M170*'input_cooling&amp;ventilation'!$D$3)*'input_cool&amp;vent_evolution'!W$11,(AG170*$Q170*'input_cooling&amp;ventilation'!$D$3)*'input_cool&amp;vent_evolution'!W$12)</f>
        <v>1071491.7815264319</v>
      </c>
      <c r="DC170" s="2">
        <f>IF($D170=3,(AH170*$P170*$M170*'input_cooling&amp;ventilation'!$D$3)*'input_cool&amp;vent_evolution'!X$11,(AH170*$Q170*'input_cooling&amp;ventilation'!$D$3)*'input_cool&amp;vent_evolution'!X$12)</f>
        <v>1109360.3264722885</v>
      </c>
      <c r="DD170" s="2">
        <f>IF($D170=3,(AI170*$P170*$M170*'input_cooling&amp;ventilation'!$D$3)*'input_cool&amp;vent_evolution'!Y$11,(AI170*$Q170*'input_cooling&amp;ventilation'!$D$3)*'input_cool&amp;vent_evolution'!Y$12)</f>
        <v>1134225.5875616502</v>
      </c>
      <c r="DE170" s="2">
        <f>IF($D170=3,(AJ170*$P170*$M170*'input_cooling&amp;ventilation'!$D$3)*'input_cool&amp;vent_evolution'!Z$11,(AJ170*$Q170*'input_cooling&amp;ventilation'!$D$3)*'input_cool&amp;vent_evolution'!Z$12)</f>
        <v>1214827.703752296</v>
      </c>
      <c r="DF170" s="2">
        <f>IF($D170=3,(AK170*$P170*$M170*'input_cooling&amp;ventilation'!$D$3)*'input_cool&amp;vent_evolution'!AA$11,(AK170*$Q170*'input_cooling&amp;ventilation'!$D$3)*'input_cool&amp;vent_evolution'!AA$12)</f>
        <v>1222749.6822091795</v>
      </c>
      <c r="DG170" s="2">
        <f>IF($D170=3,(AL170*$P170*$M170*'input_cooling&amp;ventilation'!$D$3)*'input_cool&amp;vent_evolution'!AB$11,(AL170*$Q170*'input_cooling&amp;ventilation'!$D$3)*'input_cool&amp;vent_evolution'!AB$12)</f>
        <v>1097744.7918026764</v>
      </c>
      <c r="DH170" s="2">
        <f>IF($D170=3,(AM170*$P170*$M170*'input_cooling&amp;ventilation'!$D$3)*'input_cool&amp;vent_evolution'!AC$11,(AM170*$Q170*'input_cooling&amp;ventilation'!$D$3)*'input_cool&amp;vent_evolution'!AC$12)</f>
        <v>1095286.4371424299</v>
      </c>
      <c r="DI170" s="2">
        <f>IF($D170=3,(AN170*$P170*$M170*'input_cooling&amp;ventilation'!$D$3)*'input_cool&amp;vent_evolution'!AD$11,(AN170*$Q170*'input_cooling&amp;ventilation'!$D$3)*'input_cool&amp;vent_evolution'!AD$12)</f>
        <v>1082286.7030287134</v>
      </c>
      <c r="DJ170" s="2">
        <f>IF($D170=3,(AO170*$P170*$M170*'input_cooling&amp;ventilation'!$D$3)*'input_cool&amp;vent_evolution'!AE$11,(AO170*$Q170*'input_cooling&amp;ventilation'!$D$3)*'input_cool&amp;vent_evolution'!AE$12)</f>
        <v>1065840.6043744574</v>
      </c>
      <c r="DK170" s="2">
        <f>IF($D170=3,(AP170*$P170*$M170*'input_cooling&amp;ventilation'!$D$3)*'input_cool&amp;vent_evolution'!AF$11,(AP170*$Q170*'input_cooling&amp;ventilation'!$D$3)*'input_cool&amp;vent_evolution'!AF$12)</f>
        <v>1042847.8881013213</v>
      </c>
      <c r="DL170" s="2">
        <f>IF($D170=3,(AQ170*$P170*$M170*'input_cooling&amp;ventilation'!$D$3)*'input_cool&amp;vent_evolution'!AG$11,(AQ170*$Q170*'input_cooling&amp;ventilation'!$D$3)*'input_cool&amp;vent_evolution'!AG$12)</f>
        <v>1031834.4555715554</v>
      </c>
      <c r="DM170" s="2">
        <f>IF($D170=3,(AR170*$P170*$M170*'input_cooling&amp;ventilation'!$D$3)*'input_cool&amp;vent_evolution'!AH$11,(AR170*$Q170*'input_cooling&amp;ventilation'!$D$3)*'input_cool&amp;vent_evolution'!AH$12)</f>
        <v>1014984.0778562442</v>
      </c>
      <c r="DN170" s="2">
        <f>IF($D170=3,(AS170*$P170*$M170*'input_cooling&amp;ventilation'!$D$3)*'input_cool&amp;vent_evolution'!AI$11,(AS170*$Q170*'input_cooling&amp;ventilation'!$D$3)*'input_cool&amp;vent_evolution'!AI$12)</f>
        <v>997440.65660741471</v>
      </c>
      <c r="DO170" s="2">
        <f>IF($D170=3,(AT170*$P170*$M170*'input_cooling&amp;ventilation'!$D$3)*'input_cool&amp;vent_evolution'!AJ$11,(AT170*$Q170*'input_cooling&amp;ventilation'!$D$3)*'input_cool&amp;vent_evolution'!AJ$12)</f>
        <v>979257.12556167878</v>
      </c>
      <c r="DP170" s="2">
        <f>IF($D170=3,(AU170*$P170*$M170*'input_cooling&amp;ventilation'!$D$3)*'input_cool&amp;vent_evolution'!AK$11,(AU170*$Q170*'input_cooling&amp;ventilation'!$D$3)*'input_cool&amp;vent_evolution'!AK$12)</f>
        <v>969258.46133211383</v>
      </c>
      <c r="DQ170" s="2">
        <f>IF($D170=3,(AV170*$P170*$M170*'input_cooling&amp;ventilation'!$D$3)*'input_cool&amp;vent_evolution'!AL$11,(AV170*$Q170*'input_cooling&amp;ventilation'!$D$3)*'input_cool&amp;vent_evolution'!AL$12)</f>
        <v>941842.78978075646</v>
      </c>
      <c r="DR170" s="2">
        <f>IF($D170=3,(AW170*$P170*$M170*'input_cooling&amp;ventilation'!$D$3)*'input_cool&amp;vent_evolution'!AM$11,(AW170*$Q170*'input_cooling&amp;ventilation'!$D$3)*'input_cool&amp;vent_evolution'!AM$12)</f>
        <v>922835.69368077116</v>
      </c>
      <c r="DS170" s="2">
        <f>IF($D170=3,(AX170*$P170*$M170*'input_cooling&amp;ventilation'!$D$3)*'input_cool&amp;vent_evolution'!AN$11,(AX170*$Q170*'input_cooling&amp;ventilation'!$D$3)*'input_cool&amp;vent_evolution'!AN$12)</f>
        <v>903542.17505776871</v>
      </c>
      <c r="DT170" s="2">
        <f>IF($D170=3,(AY170*$P170*$M170*'input_cooling&amp;ventilation'!$D$3)*'input_cool&amp;vent_evolution'!AO$11,(AY170*$Q170*'input_cooling&amp;ventilation'!$D$3)*'input_cool&amp;vent_evolution'!AO$12)</f>
        <v>884255.99875838868</v>
      </c>
      <c r="DU170" s="2">
        <f>IF($D170=3,(AZ170*$P170*$M170*'input_cooling&amp;ventilation'!$D$3)*'input_cool&amp;vent_evolution'!AP$11,(AZ170*$Q170*'input_cooling&amp;ventilation'!$D$3)*'input_cool&amp;vent_evolution'!AP$12)</f>
        <v>865075.70590983541</v>
      </c>
      <c r="DV170" s="2">
        <f>IF($D170=3,(BA170*$P170*$M170*'input_cooling&amp;ventilation'!$D$3)*'input_cool&amp;vent_evolution'!AQ$11,(BA170*$Q170*'input_cooling&amp;ventilation'!$D$3)*'input_cool&amp;vent_evolution'!AQ$12)</f>
        <v>846069.56120310456</v>
      </c>
      <c r="DW170" s="2">
        <f>IF($D170=3,(BB170*$P170*$M170*'input_cooling&amp;ventilation'!$D$3)*'input_cool&amp;vent_evolution'!AR$11,(BB170*$Q170*'input_cooling&amp;ventilation'!$D$3)*'input_cool&amp;vent_evolution'!AR$12)</f>
        <v>827342.70909996307</v>
      </c>
      <c r="DX170" s="2">
        <f>IF($D170=3,(BC170*$P170*$M170*'input_cooling&amp;ventilation'!$D$3)*'input_cool&amp;vent_evolution'!AS$11,(BC170*$Q170*'input_cooling&amp;ventilation'!$D$3)*'input_cool&amp;vent_evolution'!AS$12)</f>
        <v>808994.69964739808</v>
      </c>
      <c r="DY170" s="2">
        <f>IF($D170=3,(BD170*$P170*$M170*'input_cooling&amp;ventilation'!$D$3)*'input_cool&amp;vent_evolution'!AT$11,(BD170*$Q170*'input_cooling&amp;ventilation'!$D$3)*'input_cool&amp;vent_evolution'!AT$12)</f>
        <v>791131.759240099</v>
      </c>
      <c r="DZ170" s="2">
        <f>IF($D170=3,(BE170*$P170*$M170*'input_cooling&amp;ventilation'!$D$3)*'input_cool&amp;vent_evolution'!AU$11,(BE170*$Q170*'input_cooling&amp;ventilation'!$D$3)*'input_cool&amp;vent_evolution'!AU$12)</f>
        <v>798663.0202849186</v>
      </c>
      <c r="EA170" s="2">
        <f>IF($D170=3,(BF170*$P170*$M170*'input_cooling&amp;ventilation'!$D$3)*'input_cool&amp;vent_evolution'!AV$11,(BF170*$Q170*'input_cooling&amp;ventilation'!$D$3)*'input_cool&amp;vent_evolution'!AV$12)</f>
        <v>806265.97595236311</v>
      </c>
      <c r="EB170">
        <v>0.59967453213995114</v>
      </c>
      <c r="EC170" s="2">
        <f t="shared" si="193"/>
        <v>3179089.7755547171</v>
      </c>
      <c r="ED170" s="2">
        <f>IF($D170=3,(EC170*(1+'input_cool&amp;vent_evolution'!M$10)),EC170*(1+'input_cool&amp;vent_evolution'!M$9))</f>
        <v>3246855.7034649723</v>
      </c>
      <c r="EE170" s="2">
        <f>IF($D170=3,(ED170*(1+'input_cool&amp;vent_evolution'!N$10)),ED170*(1+'input_cool&amp;vent_evolution'!N$9))</f>
        <v>3314691.5724547505</v>
      </c>
      <c r="EF170" s="2">
        <f>IF($D170=3,(EE170*(1+'input_cool&amp;vent_evolution'!O$10)),EE170*(1+'input_cool&amp;vent_evolution'!O$9))</f>
        <v>3382597.3837470124</v>
      </c>
      <c r="EG170" s="2">
        <f>IF($D170=3,(EF170*(1+'input_cool&amp;vent_evolution'!P$10)),EF170*(1+'input_cool&amp;vent_evolution'!P$9))</f>
        <v>3446805.3168592732</v>
      </c>
      <c r="EH170" s="2">
        <f>IF($D170=3,(EG170*(1+'input_cool&amp;vent_evolution'!Q$10)),EG170*(1+'input_cool&amp;vent_evolution'!Q$9))</f>
        <v>3511083.1924099065</v>
      </c>
      <c r="EI170" s="2">
        <f>IF($D170=3,(EH170*(1+'input_cool&amp;vent_evolution'!R$10)),EH170*(1+'input_cool&amp;vent_evolution'!R$9))</f>
        <v>3561588.8909821454</v>
      </c>
      <c r="EJ170" s="2">
        <f>IF($D170=3,(EI170*(1+'input_cool&amp;vent_evolution'!S$10)),EI170*(1+'input_cool&amp;vent_evolution'!S$9))</f>
        <v>3612125.2841090234</v>
      </c>
      <c r="EK170" s="2">
        <f>IF($D170=3,(EJ170*(1+'input_cool&amp;vent_evolution'!T$10)),EJ170*(1+'input_cool&amp;vent_evolution'!T$9))</f>
        <v>3662692.3715187744</v>
      </c>
      <c r="EL170" s="2">
        <f>IF($D170=3,(EK170*(1+'input_cool&amp;vent_evolution'!U$10)),EK170*(1+'input_cool&amp;vent_evolution'!U$9))</f>
        <v>3713290.1510372194</v>
      </c>
      <c r="EM170" s="2">
        <f>IF($D170=3,(EL170*(1+'input_cool&amp;vent_evolution'!V$10)),EL170*(1+'input_cool&amp;vent_evolution'!V$9))</f>
        <v>3763918.6245667627</v>
      </c>
      <c r="EN170" s="2">
        <f>IF($D170=3,(EM170*(1+'input_cool&amp;vent_evolution'!W$10)),EM170*(1+'input_cool&amp;vent_evolution'!W$9))</f>
        <v>3803294.1150828837</v>
      </c>
      <c r="EO170" s="2">
        <f>IF($D170=3,(EN170*(1+'input_cool&amp;vent_evolution'!X$10)),EN170*(1+'input_cool&amp;vent_evolution'!X$9))</f>
        <v>3842695.2939864048</v>
      </c>
      <c r="EP170" s="2">
        <f>IF($D170=3,(EO170*(1+'input_cool&amp;vent_evolution'!Y$10)),EO170*(1+'input_cool&amp;vent_evolution'!Y$9))</f>
        <v>3882122.1627720641</v>
      </c>
      <c r="EQ170" s="2">
        <f>IF($D170=3,(EP170*(1+'input_cool&amp;vent_evolution'!Z$10)),EP170*(1+'input_cool&amp;vent_evolution'!Z$9))</f>
        <v>3921574.7189939274</v>
      </c>
      <c r="ER170" s="2">
        <f>IF($D170=3,(EQ170*(1+'input_cool&amp;vent_evolution'!AA$10)),EQ170*(1+'input_cool&amp;vent_evolution'!AA$9))</f>
        <v>3961052.965097927</v>
      </c>
      <c r="ES170" s="2">
        <f>IF($D170=3,(ER170*(1+'input_cool&amp;vent_evolution'!AB$10)),ER170*(1+'input_cool&amp;vent_evolution'!AB$9))</f>
        <v>3988532.8543071742</v>
      </c>
      <c r="ET170" s="2">
        <f>IF($D170=3,(ES170*(1+'input_cool&amp;vent_evolution'!AC$10)),ES170*(1+'input_cool&amp;vent_evolution'!AC$9))</f>
        <v>4016032.0247544036</v>
      </c>
      <c r="EU170" s="2">
        <f>IF($D170=3,(ET170*(1+'input_cool&amp;vent_evolution'!AD$10)),ET170*(1+'input_cool&amp;vent_evolution'!AD$9))</f>
        <v>4043550.4798367596</v>
      </c>
      <c r="EV170" s="2">
        <f>IF($D170=3,(EU170*(1+'input_cool&amp;vent_evolution'!AE$10)),EU170*(1+'input_cool&amp;vent_evolution'!AE$9))</f>
        <v>4071088.2164288713</v>
      </c>
      <c r="EW170" s="2">
        <f>IF($D170=3,(EV170*(1+'input_cool&amp;vent_evolution'!AF$10)),EV170*(1+'input_cool&amp;vent_evolution'!AF$9))</f>
        <v>4098645.237520223</v>
      </c>
      <c r="EX170" s="2">
        <f>IF($D170=3,(EW170*(1+'input_cool&amp;vent_evolution'!AG$10)),EW170*(1+'input_cool&amp;vent_evolution'!AG$9))</f>
        <v>4116067.8465352841</v>
      </c>
      <c r="EY170" s="2">
        <f>IF($D170=3,(EX170*(1+'input_cool&amp;vent_evolution'!AH$10)),EX170*(1+'input_cool&amp;vent_evolution'!AH$9))</f>
        <v>4133495.6428533047</v>
      </c>
      <c r="EZ170" s="2">
        <f>IF($D170=3,(EY170*(1+'input_cool&amp;vent_evolution'!AI$10)),EY170*(1+'input_cool&amp;vent_evolution'!AI$9))</f>
        <v>4150928.6274254862</v>
      </c>
      <c r="FA170" s="2">
        <f>IF($D170=3,(EZ170*(1+'input_cool&amp;vent_evolution'!AJ$10)),EZ170*(1+'input_cool&amp;vent_evolution'!AJ$9))</f>
        <v>4168366.7991647422</v>
      </c>
      <c r="FB170" s="2">
        <f>IF($D170=3,(FA170*(1+'input_cool&amp;vent_evolution'!AK$10)),FA170*(1+'input_cool&amp;vent_evolution'!AK$9))</f>
        <v>4185810.15576101</v>
      </c>
      <c r="FC170" s="2">
        <f>IF($D170=3,(FB170*(1+'input_cool&amp;vent_evolution'!AL$10)),FB170*(1+'input_cool&amp;vent_evolution'!AL$9))</f>
        <v>4203258.702242068</v>
      </c>
      <c r="FD170" s="2">
        <f>IF($D170=3,(FC170*(1+'input_cool&amp;vent_evolution'!AM$10)),FC170*(1+'input_cool&amp;vent_evolution'!AM$9))</f>
        <v>4220712.434395452</v>
      </c>
      <c r="FE170" s="2">
        <f>IF($D170=3,(FD170*(1+'input_cool&amp;vent_evolution'!AN$10)),FD170*(1+'input_cool&amp;vent_evolution'!AN$9))</f>
        <v>4238171.3548029987</v>
      </c>
      <c r="FF170" s="2">
        <f>IF($D170=3,(FE170*(1+'input_cool&amp;vent_evolution'!AO$10)),FE170*(1+'input_cool&amp;vent_evolution'!AO$9))</f>
        <v>4255635.4618340759</v>
      </c>
      <c r="FG170" s="2">
        <f>IF($D170=3,(FF170*(1+'input_cool&amp;vent_evolution'!AP$10)),FF170*(1+'input_cool&amp;vent_evolution'!AP$9))</f>
        <v>4273104.7565757679</v>
      </c>
      <c r="FH170" s="2">
        <f>IF($D170=3,(FG170*(1+'input_cool&amp;vent_evolution'!AQ$10)),FG170*(1+'input_cool&amp;vent_evolution'!AQ$9))</f>
        <v>4290579.2373974482</v>
      </c>
      <c r="FI170" s="2">
        <f>IF($D170=3,(FH170*(1+'input_cool&amp;vent_evolution'!AR$10)),FH170*(1+'input_cool&amp;vent_evolution'!AR$9))</f>
        <v>4308058.9062015153</v>
      </c>
      <c r="FJ170" s="2">
        <f>IF($D170=3,(FI170*(1+'input_cool&amp;vent_evolution'!AS$10)),FI170*(1+'input_cool&amp;vent_evolution'!AS$9))</f>
        <v>4325543.7617649995</v>
      </c>
      <c r="FK170" s="2">
        <f>IF($D170=3,(FJ170*(1+'input_cool&amp;vent_evolution'!AT$10)),FJ170*(1+'input_cool&amp;vent_evolution'!AT$9))</f>
        <v>4343033.8057185244</v>
      </c>
      <c r="FL170" s="2">
        <f>IF($D170=3,(FK170*(1+'input_cool&amp;vent_evolution'!AU$10)),FK170*(1+'input_cool&amp;vent_evolution'!AU$9))</f>
        <v>4360594.569483093</v>
      </c>
      <c r="FM170" s="2">
        <f t="shared" si="194"/>
        <v>4496427.7432857631</v>
      </c>
      <c r="FN170" s="2">
        <f t="shared" si="195"/>
        <v>4592274.2338907691</v>
      </c>
      <c r="FO170" s="2">
        <f t="shared" si="196"/>
        <v>4688219.6474682493</v>
      </c>
      <c r="FP170" s="2">
        <f t="shared" si="197"/>
        <v>4784263.9857479306</v>
      </c>
      <c r="FQ170" s="2">
        <f t="shared" si="198"/>
        <v>4875078.1345036486</v>
      </c>
      <c r="FR170" s="2">
        <f t="shared" si="199"/>
        <v>4965991.2081537638</v>
      </c>
      <c r="FS170" s="2">
        <f t="shared" si="200"/>
        <v>5037425.2475446835</v>
      </c>
      <c r="FT170" s="2">
        <f t="shared" si="201"/>
        <v>5108902.7005718285</v>
      </c>
      <c r="FU170" s="2">
        <f t="shared" si="202"/>
        <v>5180423.5668508215</v>
      </c>
      <c r="FV170" s="2">
        <f t="shared" si="203"/>
        <v>5251987.8433065545</v>
      </c>
      <c r="FW170" s="2">
        <f t="shared" si="204"/>
        <v>5323595.5326297423</v>
      </c>
      <c r="FX170" s="2">
        <f t="shared" si="205"/>
        <v>5379287.2747515207</v>
      </c>
      <c r="FY170" s="2">
        <f t="shared" si="206"/>
        <v>5435015.3499075742</v>
      </c>
      <c r="FZ170" s="2">
        <f t="shared" si="207"/>
        <v>5490779.7602120284</v>
      </c>
      <c r="GA170" s="2">
        <f t="shared" si="208"/>
        <v>5546580.5022054091</v>
      </c>
      <c r="GB170" s="2">
        <f t="shared" si="209"/>
        <v>5602417.5793471886</v>
      </c>
      <c r="GC170" s="2">
        <f t="shared" si="210"/>
        <v>5641284.4704847056</v>
      </c>
      <c r="GD170" s="2">
        <f t="shared" si="211"/>
        <v>5680178.6325392174</v>
      </c>
      <c r="GE170" s="2">
        <f t="shared" si="212"/>
        <v>5719100.0703155622</v>
      </c>
      <c r="GF170" s="2">
        <f t="shared" si="213"/>
        <v>5758048.779393293</v>
      </c>
      <c r="GG170" s="2">
        <f t="shared" si="214"/>
        <v>5797024.7640006617</v>
      </c>
      <c r="GH170" s="2">
        <f t="shared" si="215"/>
        <v>5821666.8811054146</v>
      </c>
      <c r="GI170" s="2">
        <f t="shared" si="216"/>
        <v>5846316.3350061011</v>
      </c>
      <c r="GJ170" s="2">
        <f t="shared" si="217"/>
        <v>5870973.1270480789</v>
      </c>
      <c r="GK170" s="2">
        <f t="shared" si="218"/>
        <v>5895637.255693798</v>
      </c>
      <c r="GL170" s="2">
        <f t="shared" si="219"/>
        <v>5920308.7176759616</v>
      </c>
      <c r="GM170" s="2">
        <f t="shared" si="220"/>
        <v>5944987.5201057401</v>
      </c>
      <c r="GN170" s="2">
        <f t="shared" si="221"/>
        <v>5969673.6570251221</v>
      </c>
      <c r="GO170" s="2">
        <f t="shared" si="222"/>
        <v>5994367.1320857983</v>
      </c>
      <c r="GP170" s="2">
        <f t="shared" si="223"/>
        <v>6019067.9429814406</v>
      </c>
      <c r="GQ170" s="2">
        <f t="shared" si="224"/>
        <v>6043776.0912495954</v>
      </c>
      <c r="GR170" s="2">
        <f t="shared" si="225"/>
        <v>6068491.574583943</v>
      </c>
      <c r="GS170" s="2">
        <f t="shared" si="226"/>
        <v>6093214.3956751907</v>
      </c>
      <c r="GT170" s="2">
        <f t="shared" si="227"/>
        <v>6117944.5527935997</v>
      </c>
      <c r="GU170" s="2">
        <f t="shared" si="228"/>
        <v>6142682.048245484</v>
      </c>
      <c r="GV170" s="2">
        <f t="shared" si="229"/>
        <v>6167519.5680888845</v>
      </c>
      <c r="GW170" s="2">
        <f>IF($D170=3,($N170*$M170*EC170*'input_cooling&amp;ventilation'!$D$3)*'input_cool&amp;vent_evolution'!M$11,($O170*$M170*EC170*'input_cooling&amp;ventilation'!$D$3)*'input_cool&amp;vent_evolution'!M$10)</f>
        <v>932221.19393629325</v>
      </c>
      <c r="GX170" s="2">
        <f>IF($D170=3,($N170*$M170*ED170*'input_cooling&amp;ventilation'!$D$3)*'input_cool&amp;vent_evolution'!N$11,($O170*$M170*ED170*'input_cooling&amp;ventilation'!$D$3)*'input_cool&amp;vent_evolution'!N$10)</f>
        <v>881225.13244022452</v>
      </c>
      <c r="GY170" s="2">
        <f>IF($D170=3,($N170*$M170*EE170*'input_cooling&amp;ventilation'!$D$3)*'input_cool&amp;vent_evolution'!O$11,($O170*$M170*EE170*'input_cooling&amp;ventilation'!$D$3)*'input_cool&amp;vent_evolution'!O$10)</f>
        <v>843376.67798983026</v>
      </c>
      <c r="GZ170" s="2">
        <f>IF($D170=3,($N170*$M170*EF170*'input_cooling&amp;ventilation'!$D$3)*'input_cool&amp;vent_evolution'!P$11,($O170*$M170*EF170*'input_cooling&amp;ventilation'!$D$3)*'input_cool&amp;vent_evolution'!P$10)</f>
        <v>951449.14140248531</v>
      </c>
      <c r="HA170" s="2">
        <f>IF($D170=3,($N170*$M170*EG170*'input_cooling&amp;ventilation'!$D$3)*'input_cool&amp;vent_evolution'!Q$11,($O170*$M170*EG170*'input_cooling&amp;ventilation'!$D$3)*'input_cool&amp;vent_evolution'!Q$10)</f>
        <v>1049023.5214575757</v>
      </c>
      <c r="HB170" s="2">
        <f>IF($D170=3,($N170*$M170*EH170*'input_cooling&amp;ventilation'!$D$3)*'input_cool&amp;vent_evolution'!R$11,($O170*$M170*EH170*'input_cooling&amp;ventilation'!$D$3)*'input_cool&amp;vent_evolution'!R$10)</f>
        <v>1110005.1321890629</v>
      </c>
      <c r="HC170" s="2">
        <f>IF($D170=3,($N170*$M170*EI170*'input_cooling&amp;ventilation'!$D$3)*'input_cool&amp;vent_evolution'!S$11,($O170*$M170*EI170*'input_cooling&amp;ventilation'!$D$3)*'input_cool&amp;vent_evolution'!S$10)</f>
        <v>1147910.1339593087</v>
      </c>
      <c r="HD170" s="2">
        <f>IF($D170=3,($N170*$M170*EJ170*'input_cooling&amp;ventilation'!$D$3)*'input_cool&amp;vent_evolution'!T$11,($O170*$M170*EJ170*'input_cooling&amp;ventilation'!$D$3)*'input_cool&amp;vent_evolution'!T$10)</f>
        <v>1188991.5715702062</v>
      </c>
      <c r="HE170" s="2">
        <f>IF($D170=3,($N170*$M170*EK170*'input_cooling&amp;ventilation'!$D$3)*'input_cool&amp;vent_evolution'!U$11,($O170*$M170*EK170*'input_cooling&amp;ventilation'!$D$3)*'input_cool&amp;vent_evolution'!U$10)</f>
        <v>1359154.3245852527</v>
      </c>
      <c r="HF170" s="2">
        <f>IF($D170=3,($N170*$M170*EL170*'input_cooling&amp;ventilation'!$D$3)*'input_cool&amp;vent_evolution'!V$11,($O170*$M170*EL170*'input_cooling&amp;ventilation'!$D$3)*'input_cool&amp;vent_evolution'!V$10)</f>
        <v>1366531.3588292003</v>
      </c>
      <c r="HG170" s="2">
        <f>IF($D170=3,($N170*$M170*EM170*'input_cooling&amp;ventilation'!$D$3)*'input_cool&amp;vent_evolution'!W$11,($O170*$M170*EM170*'input_cooling&amp;ventilation'!$D$3)*'input_cool&amp;vent_evolution'!W$10)</f>
        <v>1320061.1020287001</v>
      </c>
      <c r="HH170" s="2">
        <f>IF($D170=3,($N170*$M170*EN170*'input_cooling&amp;ventilation'!$D$3)*'input_cool&amp;vent_evolution'!X$11,($O170*$M170*EN170*'input_cooling&amp;ventilation'!$D$3)*'input_cool&amp;vent_evolution'!X$10)</f>
        <v>1356773.0115680057</v>
      </c>
      <c r="HI170" s="2">
        <f>IF($D170=3,($N170*$M170*EO170*'input_cooling&amp;ventilation'!$D$3)*'input_cool&amp;vent_evolution'!Y$11,($O170*$M170*EO170*'input_cooling&amp;ventilation'!$D$3)*'input_cool&amp;vent_evolution'!Y$10)</f>
        <v>1376540.1213848689</v>
      </c>
      <c r="HJ170" s="2">
        <f>IF($D170=3,($N170*$M170*EP170*'input_cooling&amp;ventilation'!$D$3)*'input_cool&amp;vent_evolution'!Z$11,($O170*$M170*EP170*'input_cooling&amp;ventilation'!$D$3)*'input_cool&amp;vent_evolution'!Z$10)</f>
        <v>1462796.4855506555</v>
      </c>
      <c r="HK170" s="2">
        <f>IF($D170=3,($N170*$M170*EQ170*'input_cooling&amp;ventilation'!$D$3)*'input_cool&amp;vent_evolution'!AA$11,($O170*$M170*EQ170*'input_cooling&amp;ventilation'!$D$3)*'input_cool&amp;vent_evolution'!AA$10)</f>
        <v>1459288.3292443166</v>
      </c>
      <c r="HL170" s="2">
        <f>IF($D170=3,($N170*$M170*ER170*'input_cooling&amp;ventilation'!$D$3)*'input_cool&amp;vent_evolution'!AB$11,($O170*$M170*ER170*'input_cooling&amp;ventilation'!$D$3)*'input_cool&amp;vent_evolution'!AB$10)</f>
        <v>1298673.078785399</v>
      </c>
      <c r="HM170" s="2">
        <f>IF($D170=3,($N170*$M170*ES170*'input_cooling&amp;ventilation'!$D$3)*'input_cool&amp;vent_evolution'!AC$11,($O170*$M170*ES170*'input_cooling&amp;ventilation'!$D$3)*'input_cool&amp;vent_evolution'!AC$10)</f>
        <v>1283321.2401511106</v>
      </c>
      <c r="HN170" s="2">
        <f>IF($D170=3,($N170*$M170*ET170*'input_cooling&amp;ventilation'!$D$3)*'input_cool&amp;vent_evolution'!AD$11,($O170*$M170*ET170*'input_cooling&amp;ventilation'!$D$3)*'input_cool&amp;vent_evolution'!AD$10)</f>
        <v>1256242.8658901884</v>
      </c>
      <c r="HO170" s="2">
        <f>IF($D170=3,($N170*$M170*EU170*'input_cooling&amp;ventilation'!$D$3)*'input_cool&amp;vent_evolution'!AE$11,($O170*$M170*EU170*'input_cooling&amp;ventilation'!$D$3)*'input_cool&amp;vent_evolution'!AE$10)</f>
        <v>1226093.6002321702</v>
      </c>
      <c r="HP170" s="2">
        <f>IF($D170=3,($N170*$M170*EV170*'input_cooling&amp;ventilation'!$D$3)*'input_cool&amp;vent_evolution'!AF$11,($O170*$M170*EV170*'input_cooling&amp;ventilation'!$D$3)*'input_cool&amp;vent_evolution'!AF$10)</f>
        <v>1189441.5951947414</v>
      </c>
      <c r="HQ170" s="2">
        <f>IF($D170=3,($N170*$M170*EW170*'input_cooling&amp;ventilation'!$D$3)*'input_cool&amp;vent_evolution'!AG$11,($O170*$M170*EW170*'input_cooling&amp;ventilation'!$D$3)*'input_cool&amp;vent_evolution'!AG$10)</f>
        <v>1167470.8331330558</v>
      </c>
      <c r="HR170" s="2">
        <f>IF($D170=3,($N170*$M170*EX170*'input_cooling&amp;ventilation'!$D$3)*'input_cool&amp;vent_evolution'!AH$11,($O170*$M170*EX170*'input_cooling&amp;ventilation'!$D$3)*'input_cool&amp;vent_evolution'!AH$10)</f>
        <v>1136792.4487638911</v>
      </c>
      <c r="HS170" s="2">
        <f>IF($D170=3,($N170*$M170*EY170*'input_cooling&amp;ventilation'!$D$3)*'input_cool&amp;vent_evolution'!AI$11,($O170*$M170*EY170*'input_cooling&amp;ventilation'!$D$3)*'input_cool&amp;vent_evolution'!AI$10)</f>
        <v>1106309.3460429718</v>
      </c>
      <c r="HT170" s="2">
        <f>IF($D170=3,($N170*$M170*EZ170*'input_cooling&amp;ventilation'!$D$3)*'input_cool&amp;vent_evolution'!AJ$11,($O170*$M170*EZ170*'input_cooling&amp;ventilation'!$D$3)*'input_cool&amp;vent_evolution'!AJ$10)</f>
        <v>1076051.284791826</v>
      </c>
      <c r="HU170" s="2">
        <f>IF($D170=3,($N170*$M170*FA170*'input_cooling&amp;ventilation'!$D$3)*'input_cool&amp;vent_evolution'!AK$11,($O170*$M170*FA170*'input_cooling&amp;ventilation'!$D$3)*'input_cool&amp;vent_evolution'!AK$10)</f>
        <v>1055599.2975958076</v>
      </c>
      <c r="HV170" s="2">
        <f>IF($D170=3,($N170*$M170*FB170*'input_cooling&amp;ventilation'!$D$3)*'input_cool&amp;vent_evolution'!AL$11,($O170*$M170*FB170*'input_cooling&amp;ventilation'!$D$3)*'input_cool&amp;vent_evolution'!AL$10)</f>
        <v>1016915.6642878841</v>
      </c>
      <c r="HW170" s="2">
        <f>IF($D170=3,($N170*$M170*FC170*'input_cooling&amp;ventilation'!$D$3)*'input_cool&amp;vent_evolution'!AM$11,($O170*$M170*FC170*'input_cooling&amp;ventilation'!$D$3)*'input_cool&amp;vent_evolution'!AM$10)</f>
        <v>988316.12314085593</v>
      </c>
      <c r="HX170" s="2">
        <f>IF($D170=3,($N170*$M170*FD170*'input_cooling&amp;ventilation'!$D$3)*'input_cool&amp;vent_evolution'!AN$11,($O170*$M170*FD170*'input_cooling&amp;ventilation'!$D$3)*'input_cool&amp;vent_evolution'!AN$10)</f>
        <v>960171.27775180654</v>
      </c>
      <c r="HY170" s="2">
        <f>IF($D170=3,($N170*$M170*FE170*'input_cooling&amp;ventilation'!$D$3)*'input_cool&amp;vent_evolution'!AO$11,($O170*$M170*FE170*'input_cooling&amp;ventilation'!$D$3)*'input_cool&amp;vent_evolution'!AO$10)</f>
        <v>932754.27709478454</v>
      </c>
      <c r="HZ170" s="2">
        <f>IF($D170=3,($N170*$M170*FF170*'input_cooling&amp;ventilation'!$D$3)*'input_cool&amp;vent_evolution'!AP$11,($O170*$M170*FF170*'input_cooling&amp;ventilation'!$D$3)*'input_cool&amp;vent_evolution'!AP$10)</f>
        <v>906123.64227888663</v>
      </c>
      <c r="IA170" s="2">
        <f>IF($D170=3,($N170*$M170*FG170*'input_cooling&amp;ventilation'!$D$3)*'input_cool&amp;vent_evolution'!AQ$11,($O170*$M170*FG170*'input_cooling&amp;ventilation'!$D$3)*'input_cool&amp;vent_evolution'!AQ$10)</f>
        <v>880305.53724435868</v>
      </c>
      <c r="IB170" s="2">
        <f>IF($D170=3,($N170*$M170*FH170*'input_cooling&amp;ventilation'!$D$3)*'input_cool&amp;vent_evolution'!AR$11,($O170*$M170*FH170*'input_cooling&amp;ventilation'!$D$3)*'input_cool&amp;vent_evolution'!AR$10)</f>
        <v>855364.84855541319</v>
      </c>
      <c r="IC170" s="2">
        <f>IF($D170=3,($N170*$M170*FI170*'input_cooling&amp;ventilation'!$D$3)*'input_cool&amp;vent_evolution'!AS$11,($O170*$M170*FI170*'input_cooling&amp;ventilation'!$D$3)*'input_cool&amp;vent_evolution'!AS$10)</f>
        <v>831360.13923671376</v>
      </c>
      <c r="ID170" s="2">
        <f>IF($D170=3,($N170*$M170*FJ170*'input_cooling&amp;ventilation'!$D$3)*'input_cool&amp;vent_evolution'!AT$11,($O170*$M170*FJ170*'input_cooling&amp;ventilation'!$D$3)*'input_cool&amp;vent_evolution'!AT$10)</f>
        <v>808356.707429428</v>
      </c>
      <c r="IE170" s="2">
        <f>IF($D170=3,($N170*$M170*FK170*'input_cooling&amp;ventilation'!$D$3)*'input_cool&amp;vent_evolution'!AU$11,($O170*$M170*FK170*'input_cooling&amp;ventilation'!$D$3)*'input_cool&amp;vent_evolution'!AU$10)</f>
        <v>811625.24316082883</v>
      </c>
      <c r="IF170" s="2">
        <f>IF($D170=3,($N170*$M170*FL170*'input_cooling&amp;ventilation'!$D$3)*'input_cool&amp;vent_evolution'!AV$11,($O170*$M170*FL170*'input_cooling&amp;ventilation'!$D$3)*'input_cool&amp;vent_evolution'!AV$10)</f>
        <v>814906.9949956272</v>
      </c>
    </row>
    <row r="171" spans="1:240" x14ac:dyDescent="0.25">
      <c r="A171">
        <v>169</v>
      </c>
      <c r="B171">
        <v>100100</v>
      </c>
      <c r="C171">
        <v>22</v>
      </c>
      <c r="D171">
        <v>3</v>
      </c>
      <c r="E171">
        <v>2</v>
      </c>
      <c r="F171" s="2">
        <v>1861000</v>
      </c>
      <c r="G171" s="2">
        <v>1847827.84487242</v>
      </c>
      <c r="H171" s="2">
        <v>1861000</v>
      </c>
      <c r="I171" s="17">
        <v>0.56000000000000005</v>
      </c>
      <c r="J171">
        <v>0.28694485600000003</v>
      </c>
      <c r="K171" s="2">
        <f t="shared" si="154"/>
        <v>534004.3770160001</v>
      </c>
      <c r="L171" s="2">
        <f t="shared" si="155"/>
        <v>1034783.5931285552</v>
      </c>
      <c r="M171">
        <v>0.41816261879619798</v>
      </c>
      <c r="N171" s="17">
        <f>'input_cooling&amp;ventilation'!$D$5</f>
        <v>57.500092182043396</v>
      </c>
      <c r="O171" s="45">
        <f>'input_cooling&amp;ventilation'!$D$6</f>
        <v>19.328678831353667</v>
      </c>
      <c r="P171" s="45">
        <f>'input_cooling&amp;ventilation'!$C$5</f>
        <v>50.351688737400465</v>
      </c>
      <c r="Q171" s="45">
        <f>'input_cooling&amp;ventilation'!$C$6</f>
        <v>32.240814214248743</v>
      </c>
      <c r="R171">
        <v>17</v>
      </c>
      <c r="S171">
        <v>12</v>
      </c>
      <c r="T171">
        <v>14</v>
      </c>
      <c r="U171" s="2">
        <f t="shared" si="156"/>
        <v>562178.28836662846</v>
      </c>
      <c r="V171" s="2">
        <f t="shared" si="157"/>
        <v>1024501.0331423578</v>
      </c>
      <c r="W171" s="2">
        <v>1151054.9546186901</v>
      </c>
      <c r="X171" s="57">
        <f>IF($D171=3,(W171*(1+'input_cool&amp;vent_evolution'!M$11)),(W171*(1+'input_cool&amp;vent_evolution'!M$12)))</f>
        <v>1168248.6324350019</v>
      </c>
      <c r="Y171" s="57">
        <f>IF($D171=3,(X171*(1+'input_cool&amp;vent_evolution'!N$11)),(X171*(1+'input_cool&amp;vent_evolution'!N$12)))</f>
        <v>1184400.2384987243</v>
      </c>
      <c r="Z171" s="57">
        <f>IF($D171=3,(Y171*(1+'input_cool&amp;vent_evolution'!O$11)),(Y171*(1+'input_cool&amp;vent_evolution'!O$12)))</f>
        <v>1199751.1262175795</v>
      </c>
      <c r="AA171" s="57">
        <f>IF($D171=3,(Z171*(1+'input_cool&amp;vent_evolution'!P$11)),(Z171*(1+'input_cool&amp;vent_evolution'!P$12)))</f>
        <v>1216941.4074596218</v>
      </c>
      <c r="AB171" s="57">
        <f>IF($D171=3,(AA171*(1+'input_cool&amp;vent_evolution'!Q$11)),(AA171*(1+'input_cool&amp;vent_evolution'!Q$12)))</f>
        <v>1235808.0528364624</v>
      </c>
      <c r="AC171" s="57">
        <f>IF($D171=3,(AB171*(1+'input_cool&amp;vent_evolution'!R$11)),(AB171*(1+'input_cool&amp;vent_evolution'!R$12)))</f>
        <v>1255709.8104968884</v>
      </c>
      <c r="AD171" s="57">
        <f>IF($D171=3,(AC171*(1+'input_cool&amp;vent_evolution'!S$11)),(AC171*(1+'input_cool&amp;vent_evolution'!S$12)))</f>
        <v>1276326.0729829923</v>
      </c>
      <c r="AE171" s="57">
        <f>IF($D171=3,(AD171*(1+'input_cool&amp;vent_evolution'!T$11)),(AD171*(1+'input_cool&amp;vent_evolution'!T$12)))</f>
        <v>1297727.0774631035</v>
      </c>
      <c r="AF171" s="57">
        <f>IF($D171=3,(AE171*(1+'input_cool&amp;vent_evolution'!U$11)),(AE171*(1+'input_cool&amp;vent_evolution'!U$12)))</f>
        <v>1322257.6813481601</v>
      </c>
      <c r="AG171" s="57">
        <f>IF($D171=3,(AF171*(1+'input_cool&amp;vent_evolution'!V$11)),(AF171*(1+'input_cool&amp;vent_evolution'!V$12)))</f>
        <v>1347045.2175224444</v>
      </c>
      <c r="AH171" s="57">
        <f>IF($D171=3,(AG171*(1+'input_cool&amp;vent_evolution'!W$11)),(AG171*(1+'input_cool&amp;vent_evolution'!W$12)))</f>
        <v>1371110.5867153623</v>
      </c>
      <c r="AI171" s="57">
        <f>IF($D171=3,(AH171*(1+'input_cool&amp;vent_evolution'!X$11)),(AH171*(1+'input_cool&amp;vent_evolution'!X$12)))</f>
        <v>1396026.4715451081</v>
      </c>
      <c r="AJ171" s="57">
        <f>IF($D171=3,(AI171*(1+'input_cool&amp;vent_evolution'!Y$11)),(AI171*(1+'input_cool&amp;vent_evolution'!Y$12)))</f>
        <v>1421500.8223365259</v>
      </c>
      <c r="AK171" s="57">
        <f>IF($D171=3,(AJ171*(1+'input_cool&amp;vent_evolution'!Z$11)),(AJ171*(1+'input_cool&amp;vent_evolution'!Z$12)))</f>
        <v>1448785.4713656912</v>
      </c>
      <c r="AL171" s="57">
        <f>IF($D171=3,(AK171*(1+'input_cool&amp;vent_evolution'!AA$11)),(AK171*(1+'input_cool&amp;vent_evolution'!AA$12)))</f>
        <v>1476248.0455451845</v>
      </c>
      <c r="AM171" s="57">
        <f>IF($D171=3,(AL171*(1+'input_cool&amp;vent_evolution'!AB$11)),(AL171*(1+'input_cool&amp;vent_evolution'!AB$12)))</f>
        <v>1500903.049111054</v>
      </c>
      <c r="AN171" s="57">
        <f>IF($D171=3,(AM171*(1+'input_cool&amp;vent_evolution'!AC$11)),(AM171*(1+'input_cool&amp;vent_evolution'!AC$12)))</f>
        <v>1525502.8388026543</v>
      </c>
      <c r="AO171" s="57">
        <f>IF($D171=3,(AN171*(1+'input_cool&amp;vent_evolution'!AD$11)),(AN171*(1+'input_cool&amp;vent_evolution'!AD$12)))</f>
        <v>1549810.6585452075</v>
      </c>
      <c r="AP171" s="57">
        <f>IF($D171=3,(AO171*(1+'input_cool&amp;vent_evolution'!AE$11)),(AO171*(1+'input_cool&amp;vent_evolution'!AE$12)))</f>
        <v>1573749.104072558</v>
      </c>
      <c r="AQ171" s="57">
        <f>IF($D171=3,(AP171*(1+'input_cool&amp;vent_evolution'!AF$11)),(AP171*(1+'input_cool&amp;vent_evolution'!AF$12)))</f>
        <v>1597171.1404072284</v>
      </c>
      <c r="AR171" s="57">
        <f>IF($D171=3,(AQ171*(1+'input_cool&amp;vent_evolution'!AG$11)),(AQ171*(1+'input_cool&amp;vent_evolution'!AG$12)))</f>
        <v>1620345.8185031521</v>
      </c>
      <c r="AS171" s="57">
        <f>IF($D171=3,(AR171*(1+'input_cool&amp;vent_evolution'!AH$11)),(AR171*(1+'input_cool&amp;vent_evolution'!AH$12)))</f>
        <v>1643142.042403019</v>
      </c>
      <c r="AT171" s="57">
        <f>IF($D171=3,(AS171*(1+'input_cool&amp;vent_evolution'!AI$11)),(AS171*(1+'input_cool&amp;vent_evolution'!AI$12)))</f>
        <v>1665544.2465665345</v>
      </c>
      <c r="AU171" s="57">
        <f>IF($D171=3,(AT171*(1+'input_cool&amp;vent_evolution'!AJ$11)),(AT171*(1+'input_cool&amp;vent_evolution'!AJ$12)))</f>
        <v>1687538.0543285178</v>
      </c>
      <c r="AV171" s="57">
        <f>IF($D171=3,(AU171*(1+'input_cool&amp;vent_evolution'!AK$11)),(AU171*(1+'input_cool&amp;vent_evolution'!AK$12)))</f>
        <v>1709307.2952293556</v>
      </c>
      <c r="AW171" s="57">
        <f>IF($D171=3,(AV171*(1+'input_cool&amp;vent_evolution'!AL$11)),(AV171*(1+'input_cool&amp;vent_evolution'!AL$12)))</f>
        <v>1730460.7887498306</v>
      </c>
      <c r="AX171" s="57">
        <f>IF($D171=3,(AW171*(1+'input_cool&amp;vent_evolution'!AM$11)),(AW171*(1+'input_cool&amp;vent_evolution'!AM$12)))</f>
        <v>1751187.3888560792</v>
      </c>
      <c r="AY171" s="57">
        <f>IF($D171=3,(AX171*(1+'input_cool&amp;vent_evolution'!AN$11)),(AX171*(1+'input_cool&amp;vent_evolution'!AN$12)))</f>
        <v>1771480.6625881102</v>
      </c>
      <c r="AZ171" s="57">
        <f>IF($D171=3,(AY171*(1+'input_cool&amp;vent_evolution'!AO$11)),(AY171*(1+'input_cool&amp;vent_evolution'!AO$12)))</f>
        <v>1791340.7748522079</v>
      </c>
      <c r="BA171" s="57">
        <f>IF($D171=3,(AZ171*(1+'input_cool&amp;vent_evolution'!AP$11)),(AZ171*(1+'input_cool&amp;vent_evolution'!AP$12)))</f>
        <v>1810770.1037574532</v>
      </c>
      <c r="BB171" s="57">
        <f>IF($D171=3,(BA171*(1+'input_cool&amp;vent_evolution'!AQ$11)),(BA171*(1+'input_cool&amp;vent_evolution'!AQ$12)))</f>
        <v>1829772.560616466</v>
      </c>
      <c r="BC171" s="57">
        <f>IF($D171=3,(BB171*(1+'input_cool&amp;vent_evolution'!AR$11)),(BB171*(1+'input_cool&amp;vent_evolution'!AR$12)))</f>
        <v>1848354.4182534846</v>
      </c>
      <c r="BD171" s="57">
        <f>IF($D171=3,(BC171*(1+'input_cool&amp;vent_evolution'!AS$11)),(BC171*(1+'input_cool&amp;vent_evolution'!AS$12)))</f>
        <v>1866524.1853555648</v>
      </c>
      <c r="BE171" s="57">
        <f>IF($D171=3,(BD171*(1+'input_cool&amp;vent_evolution'!AT$11)),(BD171*(1+'input_cool&amp;vent_evolution'!AT$12)))</f>
        <v>1884292.7564212549</v>
      </c>
      <c r="BF171" s="57">
        <f>IF($D171=3,(BE171*(1+'input_cool&amp;vent_evolution'!AU$11)),(BE171*(1+'input_cool&amp;vent_evolution'!AU$12)))</f>
        <v>1902230.4772468002</v>
      </c>
      <c r="BG171" s="57">
        <f>IF($D171=3,(BF171*(1+'input_cool&amp;vent_evolution'!AV$11)),(BF171*(1+'input_cool&amp;vent_evolution'!AV$12)))</f>
        <v>1920338.9580709278</v>
      </c>
      <c r="BH171" s="2">
        <f t="shared" si="230"/>
        <v>1731120.3857793573</v>
      </c>
      <c r="BI171" s="2">
        <f t="shared" si="158"/>
        <v>1756978.6873790405</v>
      </c>
      <c r="BJ171" s="2">
        <f t="shared" si="159"/>
        <v>1781269.7730546587</v>
      </c>
      <c r="BK171" s="2">
        <f t="shared" si="160"/>
        <v>1804356.6244367661</v>
      </c>
      <c r="BL171" s="2">
        <f t="shared" si="161"/>
        <v>1830209.8177842877</v>
      </c>
      <c r="BM171" s="2">
        <f t="shared" si="162"/>
        <v>1858584.1662826512</v>
      </c>
      <c r="BN171" s="2">
        <f t="shared" si="163"/>
        <v>1888515.2640643527</v>
      </c>
      <c r="BO171" s="2">
        <f t="shared" si="164"/>
        <v>1919520.9359699965</v>
      </c>
      <c r="BP171" s="2">
        <f t="shared" si="165"/>
        <v>1951706.8146572125</v>
      </c>
      <c r="BQ171" s="2">
        <f t="shared" si="166"/>
        <v>1988599.430679153</v>
      </c>
      <c r="BR171" s="2">
        <f t="shared" si="167"/>
        <v>2025878.4580725597</v>
      </c>
      <c r="BS171" s="2">
        <f t="shared" si="168"/>
        <v>2062071.3879009776</v>
      </c>
      <c r="BT171" s="2">
        <f t="shared" si="169"/>
        <v>2099543.4442831962</v>
      </c>
      <c r="BU171" s="2">
        <f t="shared" si="170"/>
        <v>2137855.4013210135</v>
      </c>
      <c r="BV171" s="2">
        <f t="shared" si="171"/>
        <v>2178889.9426899524</v>
      </c>
      <c r="BW171" s="2">
        <f t="shared" si="172"/>
        <v>2220192.073241875</v>
      </c>
      <c r="BX171" s="2">
        <f t="shared" si="173"/>
        <v>2257271.7792220977</v>
      </c>
      <c r="BY171" s="2">
        <f t="shared" si="174"/>
        <v>2294268.4467140692</v>
      </c>
      <c r="BZ171" s="2">
        <f t="shared" si="175"/>
        <v>2330826.0082113165</v>
      </c>
      <c r="CA171" s="2">
        <f t="shared" si="176"/>
        <v>2366828.052153687</v>
      </c>
      <c r="CB171" s="2">
        <f t="shared" si="177"/>
        <v>2402053.4463998233</v>
      </c>
      <c r="CC171" s="2">
        <f t="shared" si="178"/>
        <v>2436906.8280952424</v>
      </c>
      <c r="CD171" s="2">
        <f t="shared" si="179"/>
        <v>2471191.0364673114</v>
      </c>
      <c r="CE171" s="2">
        <f t="shared" si="180"/>
        <v>2504882.6618395336</v>
      </c>
      <c r="CF171" s="2">
        <f t="shared" si="181"/>
        <v>2537960.0825351374</v>
      </c>
      <c r="CG171" s="2">
        <f t="shared" si="182"/>
        <v>2570699.7675998406</v>
      </c>
      <c r="CH171" s="2">
        <f t="shared" si="183"/>
        <v>2602513.4040529127</v>
      </c>
      <c r="CI171" s="2">
        <f t="shared" si="184"/>
        <v>2633685.0173871429</v>
      </c>
      <c r="CJ171" s="2">
        <f t="shared" si="185"/>
        <v>2664204.9328010483</v>
      </c>
      <c r="CK171" s="2">
        <f t="shared" si="186"/>
        <v>2694073.3983041877</v>
      </c>
      <c r="CL171" s="2">
        <f t="shared" si="187"/>
        <v>2723293.9904357116</v>
      </c>
      <c r="CM171" s="2">
        <f t="shared" si="188"/>
        <v>2751872.5915846266</v>
      </c>
      <c r="CN171" s="2">
        <f t="shared" si="189"/>
        <v>2779818.6357174618</v>
      </c>
      <c r="CO171" s="2">
        <f t="shared" si="190"/>
        <v>2807144.9194097067</v>
      </c>
      <c r="CP171" s="2">
        <f t="shared" si="191"/>
        <v>2833867.8273599832</v>
      </c>
      <c r="CQ171" s="2">
        <f t="shared" si="192"/>
        <v>2860845.1268111696</v>
      </c>
      <c r="CR171" s="2">
        <f>IF($D171=3,(W171*$P171*$M171*'input_cooling&amp;ventilation'!$D$3)*'input_cool&amp;vent_evolution'!M$11,(W171*$Q171*'input_cooling&amp;ventilation'!$D$3)*'input_cool&amp;vent_evolution'!M$12)</f>
        <v>295568.22163259814</v>
      </c>
      <c r="CS171" s="2">
        <f>IF($D171=3,(X171*$P171*$M171*'input_cooling&amp;ventilation'!$D$3)*'input_cool&amp;vent_evolution'!N$11,(X171*$Q171*'input_cooling&amp;ventilation'!$D$3)*'input_cool&amp;vent_evolution'!N$12)</f>
        <v>277654.46879757504</v>
      </c>
      <c r="CT171" s="2">
        <f>IF($D171=3,(Y171*$P171*$M171*'input_cooling&amp;ventilation'!$D$3)*'input_cool&amp;vent_evolution'!O$11,(Y171*$Q171*'input_cooling&amp;ventilation'!$D$3)*'input_cool&amp;vent_evolution'!O$12)</f>
        <v>263889.70597315638</v>
      </c>
      <c r="CU171" s="2">
        <f>IF($D171=3,(Z171*$P171*$M171*'input_cooling&amp;ventilation'!$D$3)*'input_cool&amp;vent_evolution'!P$11,(Z171*$Q171*'input_cooling&amp;ventilation'!$D$3)*'input_cool&amp;vent_evolution'!P$12)</f>
        <v>295509.83276273456</v>
      </c>
      <c r="CV171" s="2">
        <f>IF($D171=3,(AA171*$P171*$M171*'input_cooling&amp;ventilation'!$D$3)*'input_cool&amp;vent_evolution'!Q$11,(AA171*$Q171*'input_cooling&amp;ventilation'!$D$3)*'input_cool&amp;vent_evolution'!Q$12)</f>
        <v>324327.3999769428</v>
      </c>
      <c r="CW171" s="2">
        <f>IF($D171=3,(AB171*$P171*$M171*'input_cooling&amp;ventilation'!$D$3)*'input_cool&amp;vent_evolution'!R$11,(AB171*$Q171*'input_cooling&amp;ventilation'!$D$3)*'input_cool&amp;vent_evolution'!R$12)</f>
        <v>342121.51593735034</v>
      </c>
      <c r="CX171" s="2">
        <f>IF($D171=3,(AC171*$P171*$M171*'input_cooling&amp;ventilation'!$D$3)*'input_cool&amp;vent_evolution'!S$11,(AC171*$Q171*'input_cooling&amp;ventilation'!$D$3)*'input_cool&amp;vent_evolution'!S$12)</f>
        <v>354404.22374016786</v>
      </c>
      <c r="CY171" s="2">
        <f>IF($D171=3,(AD171*$P171*$M171*'input_cooling&amp;ventilation'!$D$3)*'input_cool&amp;vent_evolution'!T$11,(AD171*$Q171*'input_cooling&amp;ventilation'!$D$3)*'input_cool&amp;vent_evolution'!T$12)</f>
        <v>367894.34482345742</v>
      </c>
      <c r="CZ171" s="2">
        <f>IF($D171=3,(AE171*$P171*$M171*'input_cooling&amp;ventilation'!$D$3)*'input_cool&amp;vent_evolution'!U$11,(AE171*$Q171*'input_cooling&amp;ventilation'!$D$3)*'input_cool&amp;vent_evolution'!U$12)</f>
        <v>421693.77857024083</v>
      </c>
      <c r="DA171" s="2">
        <f>IF($D171=3,(AF171*$P171*$M171*'input_cooling&amp;ventilation'!$D$3)*'input_cool&amp;vent_evolution'!V$11,(AF171*$Q171*'input_cooling&amp;ventilation'!$D$3)*'input_cool&amp;vent_evolution'!V$12)</f>
        <v>426110.57761802478</v>
      </c>
      <c r="DB171" s="2">
        <f>IF($D171=3,(AG171*$P171*$M171*'input_cooling&amp;ventilation'!$D$3)*'input_cool&amp;vent_evolution'!W$11,(AG171*$Q171*'input_cooling&amp;ventilation'!$D$3)*'input_cool&amp;vent_evolution'!W$12)</f>
        <v>413696.15339275816</v>
      </c>
      <c r="DC171" s="2">
        <f>IF($D171=3,(AH171*$P171*$M171*'input_cooling&amp;ventilation'!$D$3)*'input_cool&amp;vent_evolution'!X$11,(AH171*$Q171*'input_cooling&amp;ventilation'!$D$3)*'input_cool&amp;vent_evolution'!X$12)</f>
        <v>428316.95744256978</v>
      </c>
      <c r="DD171" s="2">
        <f>IF($D171=3,(AI171*$P171*$M171*'input_cooling&amp;ventilation'!$D$3)*'input_cool&amp;vent_evolution'!Y$11,(AI171*$Q171*'input_cooling&amp;ventilation'!$D$3)*'input_cool&amp;vent_evolution'!Y$12)</f>
        <v>437917.27640266612</v>
      </c>
      <c r="DE171" s="2">
        <f>IF($D171=3,(AJ171*$P171*$M171*'input_cooling&amp;ventilation'!$D$3)*'input_cool&amp;vent_evolution'!Z$11,(AJ171*$Q171*'input_cooling&amp;ventilation'!$D$3)*'input_cool&amp;vent_evolution'!Z$12)</f>
        <v>469037.24017493497</v>
      </c>
      <c r="DF171" s="2">
        <f>IF($D171=3,(AK171*$P171*$M171*'input_cooling&amp;ventilation'!$D$3)*'input_cool&amp;vent_evolution'!AA$11,(AK171*$Q171*'input_cooling&amp;ventilation'!$D$3)*'input_cool&amp;vent_evolution'!AA$12)</f>
        <v>472095.86560853774</v>
      </c>
      <c r="DG171" s="2">
        <f>IF($D171=3,(AL171*$P171*$M171*'input_cooling&amp;ventilation'!$D$3)*'input_cool&amp;vent_evolution'!AB$11,(AL171*$Q171*'input_cooling&amp;ventilation'!$D$3)*'input_cool&amp;vent_evolution'!AB$12)</f>
        <v>423832.27347647061</v>
      </c>
      <c r="DH171" s="2">
        <f>IF($D171=3,(AM171*$P171*$M171*'input_cooling&amp;ventilation'!$D$3)*'input_cool&amp;vent_evolution'!AC$11,(AM171*$Q171*'input_cooling&amp;ventilation'!$D$3)*'input_cool&amp;vent_evolution'!AC$12)</f>
        <v>422883.1183973992</v>
      </c>
      <c r="DI171" s="2">
        <f>IF($D171=3,(AN171*$P171*$M171*'input_cooling&amp;ventilation'!$D$3)*'input_cool&amp;vent_evolution'!AD$11,(AN171*$Q171*'input_cooling&amp;ventilation'!$D$3)*'input_cool&amp;vent_evolution'!AD$12)</f>
        <v>417864.00384076504</v>
      </c>
      <c r="DJ171" s="2">
        <f>IF($D171=3,(AO171*$P171*$M171*'input_cooling&amp;ventilation'!$D$3)*'input_cool&amp;vent_evolution'!AE$11,(AO171*$Q171*'input_cooling&amp;ventilation'!$D$3)*'input_cool&amp;vent_evolution'!AE$12)</f>
        <v>411514.269882105</v>
      </c>
      <c r="DK171" s="2">
        <f>IF($D171=3,(AP171*$P171*$M171*'input_cooling&amp;ventilation'!$D$3)*'input_cool&amp;vent_evolution'!AF$11,(AP171*$Q171*'input_cooling&amp;ventilation'!$D$3)*'input_cool&amp;vent_evolution'!AF$12)</f>
        <v>402636.92855084751</v>
      </c>
      <c r="DL171" s="2">
        <f>IF($D171=3,(AQ171*$P171*$M171*'input_cooling&amp;ventilation'!$D$3)*'input_cool&amp;vent_evolution'!AG$11,(AQ171*$Q171*'input_cooling&amp;ventilation'!$D$3)*'input_cool&amp;vent_evolution'!AG$12)</f>
        <v>398384.71238664677</v>
      </c>
      <c r="DM171" s="2">
        <f>IF($D171=3,(AR171*$P171*$M171*'input_cooling&amp;ventilation'!$D$3)*'input_cool&amp;vent_evolution'!AH$11,(AR171*$Q171*'input_cooling&amp;ventilation'!$D$3)*'input_cool&amp;vent_evolution'!AH$12)</f>
        <v>391878.8888570359</v>
      </c>
      <c r="DN171" s="2">
        <f>IF($D171=3,(AS171*$P171*$M171*'input_cooling&amp;ventilation'!$D$3)*'input_cool&amp;vent_evolution'!AI$11,(AS171*$Q171*'input_cooling&amp;ventilation'!$D$3)*'input_cool&amp;vent_evolution'!AI$12)</f>
        <v>385105.48563256097</v>
      </c>
      <c r="DO171" s="2">
        <f>IF($D171=3,(AT171*$P171*$M171*'input_cooling&amp;ventilation'!$D$3)*'input_cool&amp;vent_evolution'!AJ$11,(AT171*$Q171*'input_cooling&amp;ventilation'!$D$3)*'input_cool&amp;vent_evolution'!AJ$12)</f>
        <v>378084.94009183609</v>
      </c>
      <c r="DP171" s="2">
        <f>IF($D171=3,(AU171*$P171*$M171*'input_cooling&amp;ventilation'!$D$3)*'input_cool&amp;vent_evolution'!AK$11,(AU171*$Q171*'input_cooling&amp;ventilation'!$D$3)*'input_cool&amp;vent_evolution'!AK$12)</f>
        <v>374224.51950611389</v>
      </c>
      <c r="DQ171" s="2">
        <f>IF($D171=3,(AV171*$P171*$M171*'input_cooling&amp;ventilation'!$D$3)*'input_cool&amp;vent_evolution'!AL$11,(AV171*$Q171*'input_cooling&amp;ventilation'!$D$3)*'input_cool&amp;vent_evolution'!AL$12)</f>
        <v>363639.5033081189</v>
      </c>
      <c r="DR171" s="2">
        <f>IF($D171=3,(AW171*$P171*$M171*'input_cooling&amp;ventilation'!$D$3)*'input_cool&amp;vent_evolution'!AM$11,(AW171*$Q171*'input_cooling&amp;ventilation'!$D$3)*'input_cool&amp;vent_evolution'!AM$12)</f>
        <v>356300.98454456049</v>
      </c>
      <c r="DS171" s="2">
        <f>IF($D171=3,(AX171*$P171*$M171*'input_cooling&amp;ventilation'!$D$3)*'input_cool&amp;vent_evolution'!AN$11,(AX171*$Q171*'input_cooling&amp;ventilation'!$D$3)*'input_cool&amp;vent_evolution'!AN$12)</f>
        <v>348851.87986885587</v>
      </c>
      <c r="DT171" s="2">
        <f>IF($D171=3,(AY171*$P171*$M171*'input_cooling&amp;ventilation'!$D$3)*'input_cool&amp;vent_evolution'!AO$11,(AY171*$Q171*'input_cooling&amp;ventilation'!$D$3)*'input_cool&amp;vent_evolution'!AO$12)</f>
        <v>341405.61001754459</v>
      </c>
      <c r="DU171" s="2">
        <f>IF($D171=3,(AZ171*$P171*$M171*'input_cooling&amp;ventilation'!$D$3)*'input_cool&amp;vent_evolution'!AP$11,(AZ171*$Q171*'input_cooling&amp;ventilation'!$D$3)*'input_cool&amp;vent_evolution'!AP$12)</f>
        <v>334000.22109231242</v>
      </c>
      <c r="DV171" s="2">
        <f>IF($D171=3,(BA171*$P171*$M171*'input_cooling&amp;ventilation'!$D$3)*'input_cool&amp;vent_evolution'!AQ$11,(BA171*$Q171*'input_cooling&amp;ventilation'!$D$3)*'input_cool&amp;vent_evolution'!AQ$12)</f>
        <v>326662.06965563074</v>
      </c>
      <c r="DW171" s="2">
        <f>IF($D171=3,(BB171*$P171*$M171*'input_cooling&amp;ventilation'!$D$3)*'input_cool&amp;vent_evolution'!AR$11,(BB171*$Q171*'input_cooling&amp;ventilation'!$D$3)*'input_cool&amp;vent_evolution'!AR$12)</f>
        <v>319431.75131460896</v>
      </c>
      <c r="DX171" s="2">
        <f>IF($D171=3,(BC171*$P171*$M171*'input_cooling&amp;ventilation'!$D$3)*'input_cool&amp;vent_evolution'!AS$11,(BC171*$Q171*'input_cooling&amp;ventilation'!$D$3)*'input_cool&amp;vent_evolution'!AS$12)</f>
        <v>312347.70170843578</v>
      </c>
      <c r="DY171" s="2">
        <f>IF($D171=3,(BD171*$P171*$M171*'input_cooling&amp;ventilation'!$D$3)*'input_cool&amp;vent_evolution'!AT$11,(BD171*$Q171*'input_cooling&amp;ventilation'!$D$3)*'input_cool&amp;vent_evolution'!AT$12)</f>
        <v>305450.93417163187</v>
      </c>
      <c r="DZ171" s="2">
        <f>IF($D171=3,(BE171*$P171*$M171*'input_cooling&amp;ventilation'!$D$3)*'input_cool&amp;vent_evolution'!AU$11,(BE171*$Q171*'input_cooling&amp;ventilation'!$D$3)*'input_cool&amp;vent_evolution'!AU$12)</f>
        <v>308358.70610059629</v>
      </c>
      <c r="EA171" s="2">
        <f>IF($D171=3,(BF171*$P171*$M171*'input_cooling&amp;ventilation'!$D$3)*'input_cool&amp;vent_evolution'!AV$11,(BF171*$Q171*'input_cooling&amp;ventilation'!$D$3)*'input_cool&amp;vent_evolution'!AV$12)</f>
        <v>311294.15886679181</v>
      </c>
      <c r="EB171">
        <v>0.80023852116875371</v>
      </c>
      <c r="EC171" s="2">
        <f t="shared" si="193"/>
        <v>1489243.8878950507</v>
      </c>
      <c r="ED171" s="2">
        <f>IF($D171=3,(EC171*(1+'input_cool&amp;vent_evolution'!M$10)),EC171*(1+'input_cool&amp;vent_evolution'!M$9))</f>
        <v>1520988.821531055</v>
      </c>
      <c r="EE171" s="2">
        <f>IF($D171=3,(ED171*(1+'input_cool&amp;vent_evolution'!N$10)),ED171*(1+'input_cool&amp;vent_evolution'!N$9))</f>
        <v>1552766.5190499774</v>
      </c>
      <c r="EF171" s="2">
        <f>IF($D171=3,(EE171*(1+'input_cool&amp;vent_evolution'!O$10)),EE171*(1+'input_cool&amp;vent_evolution'!O$9))</f>
        <v>1584576.9810247135</v>
      </c>
      <c r="EG171" s="2">
        <f>IF($D171=3,(EF171*(1+'input_cool&amp;vent_evolution'!P$10)),EF171*(1+'input_cool&amp;vent_evolution'!P$9))</f>
        <v>1614655.1728005728</v>
      </c>
      <c r="EH171" s="2">
        <f>IF($D171=3,(EG171*(1+'input_cool&amp;vent_evolution'!Q$10)),EG171*(1+'input_cool&amp;vent_evolution'!Q$9))</f>
        <v>1644766.1290959031</v>
      </c>
      <c r="EI171" s="2">
        <f>IF($D171=3,(EH171*(1+'input_cool&amp;vent_evolution'!R$10)),EH171*(1+'input_cool&amp;vent_evolution'!R$9))</f>
        <v>1668425.5121938379</v>
      </c>
      <c r="EJ171" s="2">
        <f>IF($D171=3,(EI171*(1+'input_cool&amp;vent_evolution'!S$10)),EI171*(1+'input_cool&amp;vent_evolution'!S$9))</f>
        <v>1692099.2741489662</v>
      </c>
      <c r="EK171" s="2">
        <f>IF($D171=3,(EJ171*(1+'input_cool&amp;vent_evolution'!T$10)),EJ171*(1+'input_cool&amp;vent_evolution'!T$9))</f>
        <v>1715787.4148339792</v>
      </c>
      <c r="EL171" s="2">
        <f>IF($D171=3,(EK171*(1+'input_cool&amp;vent_evolution'!U$10)),EK171*(1+'input_cool&amp;vent_evolution'!U$9))</f>
        <v>1739489.9332303833</v>
      </c>
      <c r="EM171" s="2">
        <f>IF($D171=3,(EL171*(1+'input_cool&amp;vent_evolution'!V$10)),EL171*(1+'input_cool&amp;vent_evolution'!V$9))</f>
        <v>1763206.8302293592</v>
      </c>
      <c r="EN171" s="2">
        <f>IF($D171=3,(EM171*(1+'input_cool&amp;vent_evolution'!W$10)),EM171*(1+'input_cool&amp;vent_evolution'!W$9))</f>
        <v>1781652.2698752941</v>
      </c>
      <c r="EO171" s="2">
        <f>IF($D171=3,(EN171*(1+'input_cool&amp;vent_evolution'!X$10)),EN171*(1+'input_cool&amp;vent_evolution'!X$9))</f>
        <v>1800109.7432405089</v>
      </c>
      <c r="EP171" s="2">
        <f>IF($D171=3,(EO171*(1+'input_cool&amp;vent_evolution'!Y$10)),EO171*(1+'input_cool&amp;vent_evolution'!Y$9))</f>
        <v>1818579.2510252139</v>
      </c>
      <c r="EQ171" s="2">
        <f>IF($D171=3,(EP171*(1+'input_cool&amp;vent_evolution'!Z$10)),EP171*(1+'input_cool&amp;vent_evolution'!Z$9))</f>
        <v>1837060.7920836112</v>
      </c>
      <c r="ER171" s="2">
        <f>IF($D171=3,(EQ171*(1+'input_cool&amp;vent_evolution'!AA$10)),EQ171*(1+'input_cool&amp;vent_evolution'!AA$9))</f>
        <v>1855554.3675614977</v>
      </c>
      <c r="ES171" s="2">
        <f>IF($D171=3,(ER171*(1+'input_cool&amp;vent_evolution'!AB$10)),ER171*(1+'input_cool&amp;vent_evolution'!AB$9))</f>
        <v>1868427.3154598512</v>
      </c>
      <c r="ET171" s="2">
        <f>IF($D171=3,(ES171*(1+'input_cool&amp;vent_evolution'!AC$10)),ES171*(1+'input_cool&amp;vent_evolution'!AC$9))</f>
        <v>1881309.295649786</v>
      </c>
      <c r="EU171" s="2">
        <f>IF($D171=3,(ET171*(1+'input_cool&amp;vent_evolution'!AD$10)),ET171*(1+'input_cool&amp;vent_evolution'!AD$9))</f>
        <v>1894200.3097226936</v>
      </c>
      <c r="EV171" s="2">
        <f>IF($D171=3,(EU171*(1+'input_cool&amp;vent_evolution'!AE$10)),EU171*(1+'input_cool&amp;vent_evolution'!AE$9))</f>
        <v>1907100.3562144949</v>
      </c>
      <c r="EW171" s="2">
        <f>IF($D171=3,(EV171*(1+'input_cool&amp;vent_evolution'!AF$10)),EV171*(1+'input_cool&amp;vent_evolution'!AF$9))</f>
        <v>1920009.4365256131</v>
      </c>
      <c r="EX171" s="2">
        <f>IF($D171=3,(EW171*(1+'input_cool&amp;vent_evolution'!AG$10)),EW171*(1+'input_cool&amp;vent_evolution'!AG$9))</f>
        <v>1928171.0537867481</v>
      </c>
      <c r="EY171" s="2">
        <f>IF($D171=3,(EX171*(1+'input_cool&amp;vent_evolution'!AH$10)),EX171*(1+'input_cool&amp;vent_evolution'!AH$9))</f>
        <v>1936335.1010387838</v>
      </c>
      <c r="EZ171" s="2">
        <f>IF($D171=3,(EY171*(1+'input_cool&amp;vent_evolution'!AI$10)),EY171*(1+'input_cool&amp;vent_evolution'!AI$9))</f>
        <v>1944501.5787273103</v>
      </c>
      <c r="FA171" s="2">
        <f>IF($D171=3,(EZ171*(1+'input_cool&amp;vent_evolution'!AJ$10)),EZ171*(1+'input_cool&amp;vent_evolution'!AJ$9))</f>
        <v>1952670.486343082</v>
      </c>
      <c r="FB171" s="2">
        <f>IF($D171=3,(FA171*(1+'input_cool&amp;vent_evolution'!AK$10)),FA171*(1+'input_cool&amp;vent_evolution'!AK$9))</f>
        <v>1960841.8228039509</v>
      </c>
      <c r="FC171" s="2">
        <f>IF($D171=3,(FB171*(1+'input_cool&amp;vent_evolution'!AL$10)),FB171*(1+'input_cool&amp;vent_evolution'!AL$9))</f>
        <v>1969015.5904651785</v>
      </c>
      <c r="FD171" s="2">
        <f>IF($D171=3,(FC171*(1+'input_cool&amp;vent_evolution'!AM$10)),FC171*(1+'input_cool&amp;vent_evolution'!AM$9))</f>
        <v>1977191.7873534369</v>
      </c>
      <c r="FE171" s="2">
        <f>IF($D171=3,(FD171*(1+'input_cool&amp;vent_evolution'!AN$10)),FD171*(1+'input_cool&amp;vent_evolution'!AN$9))</f>
        <v>1985370.4146781871</v>
      </c>
      <c r="FF171" s="2">
        <f>IF($D171=3,(FE171*(1+'input_cool&amp;vent_evolution'!AO$10)),FE171*(1+'input_cool&amp;vent_evolution'!AO$9))</f>
        <v>1993551.4716755596</v>
      </c>
      <c r="FG171" s="2">
        <f>IF($D171=3,(FF171*(1+'input_cool&amp;vent_evolution'!AP$10)),FF171*(1+'input_cool&amp;vent_evolution'!AP$9))</f>
        <v>2001734.9588547989</v>
      </c>
      <c r="FH171" s="2">
        <f>IF($D171=3,(FG171*(1+'input_cool&amp;vent_evolution'!AQ$10)),FG171*(1+'input_cool&amp;vent_evolution'!AQ$9))</f>
        <v>2009920.8754520381</v>
      </c>
      <c r="FI171" s="2">
        <f>IF($D171=3,(FH171*(1+'input_cool&amp;vent_evolution'!AR$10)),FH171*(1+'input_cool&amp;vent_evolution'!AR$9))</f>
        <v>2018109.2223584556</v>
      </c>
      <c r="FJ171" s="2">
        <f>IF($D171=3,(FI171*(1+'input_cool&amp;vent_evolution'!AS$10)),FI171*(1+'input_cool&amp;vent_evolution'!AS$9))</f>
        <v>2026299.9990011516</v>
      </c>
      <c r="FK171" s="2">
        <f>IF($D171=3,(FJ171*(1+'input_cool&amp;vent_evolution'!AT$10)),FJ171*(1+'input_cool&amp;vent_evolution'!AT$9))</f>
        <v>2034493.2061439909</v>
      </c>
      <c r="FL171" s="2">
        <f>IF($D171=3,(FK171*(1+'input_cool&amp;vent_evolution'!AU$10)),FK171*(1+'input_cool&amp;vent_evolution'!AU$9))</f>
        <v>2042719.5419663538</v>
      </c>
      <c r="FM171" s="2">
        <f t="shared" si="194"/>
        <v>2106350.5615791017</v>
      </c>
      <c r="FN171" s="2">
        <f t="shared" si="195"/>
        <v>2151249.8284721826</v>
      </c>
      <c r="FO171" s="2">
        <f t="shared" si="196"/>
        <v>2196195.4358093939</v>
      </c>
      <c r="FP171" s="2">
        <f t="shared" si="197"/>
        <v>2241187.3844010257</v>
      </c>
      <c r="FQ171" s="2">
        <f t="shared" si="198"/>
        <v>2283729.2518905164</v>
      </c>
      <c r="FR171" s="2">
        <f t="shared" si="199"/>
        <v>2326317.4607244628</v>
      </c>
      <c r="FS171" s="2">
        <f t="shared" si="200"/>
        <v>2359780.720355757</v>
      </c>
      <c r="FT171" s="2">
        <f t="shared" si="201"/>
        <v>2393264.3170951437</v>
      </c>
      <c r="FU171" s="2">
        <f t="shared" si="202"/>
        <v>2426768.2507625613</v>
      </c>
      <c r="FV171" s="2">
        <f t="shared" si="203"/>
        <v>2460292.5199174755</v>
      </c>
      <c r="FW171" s="2">
        <f t="shared" si="204"/>
        <v>2493837.1258203513</v>
      </c>
      <c r="FX171" s="2">
        <f t="shared" si="205"/>
        <v>2519925.9098486705</v>
      </c>
      <c r="FY171" s="2">
        <f t="shared" si="206"/>
        <v>2546031.7140786974</v>
      </c>
      <c r="FZ171" s="2">
        <f t="shared" si="207"/>
        <v>2572154.5395007916</v>
      </c>
      <c r="GA171" s="2">
        <f t="shared" si="208"/>
        <v>2598294.3844943643</v>
      </c>
      <c r="GB171" s="2">
        <f t="shared" si="209"/>
        <v>2624451.2506800033</v>
      </c>
      <c r="GC171" s="2">
        <f t="shared" si="210"/>
        <v>2642658.4370618123</v>
      </c>
      <c r="GD171" s="2">
        <f t="shared" si="211"/>
        <v>2660878.3984985328</v>
      </c>
      <c r="GE171" s="2">
        <f t="shared" si="212"/>
        <v>2679111.137240991</v>
      </c>
      <c r="GF171" s="2">
        <f t="shared" si="213"/>
        <v>2697356.6512184283</v>
      </c>
      <c r="GG171" s="2">
        <f t="shared" si="214"/>
        <v>2715614.9424115694</v>
      </c>
      <c r="GH171" s="2">
        <f t="shared" si="215"/>
        <v>2727158.5366080073</v>
      </c>
      <c r="GI171" s="2">
        <f t="shared" si="216"/>
        <v>2738705.5677248444</v>
      </c>
      <c r="GJ171" s="2">
        <f t="shared" si="217"/>
        <v>2750256.036392313</v>
      </c>
      <c r="GK171" s="2">
        <f t="shared" si="218"/>
        <v>2761809.9418901484</v>
      </c>
      <c r="GL171" s="2">
        <f t="shared" si="219"/>
        <v>2773367.282687787</v>
      </c>
      <c r="GM171" s="2">
        <f t="shared" si="220"/>
        <v>2784928.0621164534</v>
      </c>
      <c r="GN171" s="2">
        <f t="shared" si="221"/>
        <v>2796492.2773851198</v>
      </c>
      <c r="GO171" s="2">
        <f t="shared" si="222"/>
        <v>2808059.930204419</v>
      </c>
      <c r="GP171" s="2">
        <f t="shared" si="223"/>
        <v>2819631.0194939533</v>
      </c>
      <c r="GQ171" s="2">
        <f t="shared" si="224"/>
        <v>2831205.5459739845</v>
      </c>
      <c r="GR171" s="2">
        <f t="shared" si="225"/>
        <v>2842783.5085641183</v>
      </c>
      <c r="GS171" s="2">
        <f t="shared" si="226"/>
        <v>2854364.9085248159</v>
      </c>
      <c r="GT171" s="2">
        <f t="shared" si="227"/>
        <v>2865949.7450457821</v>
      </c>
      <c r="GU171" s="2">
        <f t="shared" si="228"/>
        <v>2877538.0192074073</v>
      </c>
      <c r="GV171" s="2">
        <f t="shared" si="229"/>
        <v>2889173.1497726664</v>
      </c>
      <c r="GW171" s="2">
        <f>IF($D171=3,($N171*$M171*EC171*'input_cooling&amp;ventilation'!$D$3)*'input_cool&amp;vent_evolution'!M$11,($O171*$M171*EC171*'input_cooling&amp;ventilation'!$D$3)*'input_cool&amp;vent_evolution'!M$10)</f>
        <v>436698.80791384919</v>
      </c>
      <c r="GX171" s="2">
        <f>IF($D171=3,($N171*$M171*ED171*'input_cooling&amp;ventilation'!$D$3)*'input_cool&amp;vent_evolution'!N$11,($O171*$M171*ED171*'input_cooling&amp;ventilation'!$D$3)*'input_cool&amp;vent_evolution'!N$10)</f>
        <v>412809.71441491239</v>
      </c>
      <c r="GY171" s="2">
        <f>IF($D171=3,($N171*$M171*EE171*'input_cooling&amp;ventilation'!$D$3)*'input_cool&amp;vent_evolution'!O$11,($O171*$M171*EE171*'input_cooling&amp;ventilation'!$D$3)*'input_cool&amp;vent_evolution'!O$10)</f>
        <v>395079.61446934269</v>
      </c>
      <c r="GZ171" s="2">
        <f>IF($D171=3,($N171*$M171*EF171*'input_cooling&amp;ventilation'!$D$3)*'input_cool&amp;vent_evolution'!P$11,($O171*$M171*EF171*'input_cooling&amp;ventilation'!$D$3)*'input_cool&amp;vent_evolution'!P$10)</f>
        <v>445706.13556498394</v>
      </c>
      <c r="HA171" s="2">
        <f>IF($D171=3,($N171*$M171*EG171*'input_cooling&amp;ventilation'!$D$3)*'input_cool&amp;vent_evolution'!Q$11,($O171*$M171*EG171*'input_cooling&amp;ventilation'!$D$3)*'input_cool&amp;vent_evolution'!Q$10)</f>
        <v>491414.83188100311</v>
      </c>
      <c r="HB171" s="2">
        <f>IF($D171=3,($N171*$M171*EH171*'input_cooling&amp;ventilation'!$D$3)*'input_cool&amp;vent_evolution'!R$11,($O171*$M171*EH171*'input_cooling&amp;ventilation'!$D$3)*'input_cool&amp;vent_evolution'!R$10)</f>
        <v>519981.65366571234</v>
      </c>
      <c r="HC171" s="2">
        <f>IF($D171=3,($N171*$M171*EI171*'input_cooling&amp;ventilation'!$D$3)*'input_cool&amp;vent_evolution'!S$11,($O171*$M171*EI171*'input_cooling&amp;ventilation'!$D$3)*'input_cool&amp;vent_evolution'!S$10)</f>
        <v>537738.24319050461</v>
      </c>
      <c r="HD171" s="2">
        <f>IF($D171=3,($N171*$M171*EJ171*'input_cooling&amp;ventilation'!$D$3)*'input_cool&amp;vent_evolution'!T$11,($O171*$M171*EJ171*'input_cooling&amp;ventilation'!$D$3)*'input_cool&amp;vent_evolution'!T$10)</f>
        <v>556982.83336798579</v>
      </c>
      <c r="HE171" s="2">
        <f>IF($D171=3,($N171*$M171*EK171*'input_cooling&amp;ventilation'!$D$3)*'input_cool&amp;vent_evolution'!U$11,($O171*$M171*EK171*'input_cooling&amp;ventilation'!$D$3)*'input_cool&amp;vent_evolution'!U$10)</f>
        <v>636695.5366152022</v>
      </c>
      <c r="HF171" s="2">
        <f>IF($D171=3,($N171*$M171*EL171*'input_cooling&amp;ventilation'!$D$3)*'input_cool&amp;vent_evolution'!V$11,($O171*$M171*EL171*'input_cooling&amp;ventilation'!$D$3)*'input_cool&amp;vent_evolution'!V$10)</f>
        <v>640151.30664191523</v>
      </c>
      <c r="HG171" s="2">
        <f>IF($D171=3,($N171*$M171*EM171*'input_cooling&amp;ventilation'!$D$3)*'input_cool&amp;vent_evolution'!W$11,($O171*$M171*EM171*'input_cooling&amp;ventilation'!$D$3)*'input_cool&amp;vent_evolution'!W$10)</f>
        <v>618382.32533122448</v>
      </c>
      <c r="HH171" s="2">
        <f>IF($D171=3,($N171*$M171*EN171*'input_cooling&amp;ventilation'!$D$3)*'input_cool&amp;vent_evolution'!X$11,($O171*$M171*EN171*'input_cooling&amp;ventilation'!$D$3)*'input_cool&amp;vent_evolution'!X$10)</f>
        <v>635580.01106969267</v>
      </c>
      <c r="HI171" s="2">
        <f>IF($D171=3,($N171*$M171*EO171*'input_cooling&amp;ventilation'!$D$3)*'input_cool&amp;vent_evolution'!Y$11,($O171*$M171*EO171*'input_cooling&amp;ventilation'!$D$3)*'input_cool&amp;vent_evolution'!Y$10)</f>
        <v>644839.9092023198</v>
      </c>
      <c r="HJ171" s="2">
        <f>IF($D171=3,($N171*$M171*EP171*'input_cooling&amp;ventilation'!$D$3)*'input_cool&amp;vent_evolution'!Z$11,($O171*$M171*EP171*'input_cooling&amp;ventilation'!$D$3)*'input_cool&amp;vent_evolution'!Z$10)</f>
        <v>685246.68352926802</v>
      </c>
      <c r="HK171" s="2">
        <f>IF($D171=3,($N171*$M171*EQ171*'input_cooling&amp;ventilation'!$D$3)*'input_cool&amp;vent_evolution'!AA$11,($O171*$M171*EQ171*'input_cooling&amp;ventilation'!$D$3)*'input_cool&amp;vent_evolution'!AA$10)</f>
        <v>683603.28849929175</v>
      </c>
      <c r="HL171" s="2">
        <f>IF($D171=3,($N171*$M171*ER171*'input_cooling&amp;ventilation'!$D$3)*'input_cool&amp;vent_evolution'!AB$11,($O171*$M171*ER171*'input_cooling&amp;ventilation'!$D$3)*'input_cool&amp;vent_evolution'!AB$10)</f>
        <v>608363.11066979344</v>
      </c>
      <c r="HM171" s="2">
        <f>IF($D171=3,($N171*$M171*ES171*'input_cooling&amp;ventilation'!$D$3)*'input_cool&amp;vent_evolution'!AC$11,($O171*$M171*ES171*'input_cooling&amp;ventilation'!$D$3)*'input_cool&amp;vent_evolution'!AC$10)</f>
        <v>601171.54532619577</v>
      </c>
      <c r="HN171" s="2">
        <f>IF($D171=3,($N171*$M171*ET171*'input_cooling&amp;ventilation'!$D$3)*'input_cool&amp;vent_evolution'!AD$11,($O171*$M171*ET171*'input_cooling&amp;ventilation'!$D$3)*'input_cool&amp;vent_evolution'!AD$10)</f>
        <v>588486.68701477034</v>
      </c>
      <c r="HO171" s="2">
        <f>IF($D171=3,($N171*$M171*EU171*'input_cooling&amp;ventilation'!$D$3)*'input_cool&amp;vent_evolution'!AE$11,($O171*$M171*EU171*'input_cooling&amp;ventilation'!$D$3)*'input_cool&amp;vent_evolution'!AE$10)</f>
        <v>574363.27032142028</v>
      </c>
      <c r="HP171" s="2">
        <f>IF($D171=3,($N171*$M171*EV171*'input_cooling&amp;ventilation'!$D$3)*'input_cool&amp;vent_evolution'!AF$11,($O171*$M171*EV171*'input_cooling&amp;ventilation'!$D$3)*'input_cool&amp;vent_evolution'!AF$10)</f>
        <v>557193.64683333714</v>
      </c>
      <c r="HQ171" s="2">
        <f>IF($D171=3,($N171*$M171*EW171*'input_cooling&amp;ventilation'!$D$3)*'input_cool&amp;vent_evolution'!AG$11,($O171*$M171*EW171*'input_cooling&amp;ventilation'!$D$3)*'input_cool&amp;vent_evolution'!AG$10)</f>
        <v>546901.44830394746</v>
      </c>
      <c r="HR171" s="2">
        <f>IF($D171=3,($N171*$M171*EX171*'input_cooling&amp;ventilation'!$D$3)*'input_cool&amp;vent_evolution'!AH$11,($O171*$M171*EX171*'input_cooling&amp;ventilation'!$D$3)*'input_cool&amp;vent_evolution'!AH$10)</f>
        <v>532530.16606977349</v>
      </c>
      <c r="HS171" s="2">
        <f>IF($D171=3,($N171*$M171*EY171*'input_cooling&amp;ventilation'!$D$3)*'input_cool&amp;vent_evolution'!AI$11,($O171*$M171*EY171*'input_cooling&amp;ventilation'!$D$3)*'input_cool&amp;vent_evolution'!AI$10)</f>
        <v>518250.36347964848</v>
      </c>
      <c r="HT171" s="2">
        <f>IF($D171=3,($N171*$M171*EZ171*'input_cooling&amp;ventilation'!$D$3)*'input_cool&amp;vent_evolution'!AJ$11,($O171*$M171*EZ171*'input_cooling&amp;ventilation'!$D$3)*'input_cool&amp;vent_evolution'!AJ$10)</f>
        <v>504075.9815152511</v>
      </c>
      <c r="HU171" s="2">
        <f>IF($D171=3,($N171*$M171*FA171*'input_cooling&amp;ventilation'!$D$3)*'input_cool&amp;vent_evolution'!AK$11,($O171*$M171*FA171*'input_cooling&amp;ventilation'!$D$3)*'input_cool&amp;vent_evolution'!AK$10)</f>
        <v>494495.25272892311</v>
      </c>
      <c r="HV171" s="2">
        <f>IF($D171=3,($N171*$M171*FB171*'input_cooling&amp;ventilation'!$D$3)*'input_cool&amp;vent_evolution'!AL$11,($O171*$M171*FB171*'input_cooling&amp;ventilation'!$D$3)*'input_cool&amp;vent_evolution'!AL$10)</f>
        <v>476373.91343602876</v>
      </c>
      <c r="HW171" s="2">
        <f>IF($D171=3,($N171*$M171*FC171*'input_cooling&amp;ventilation'!$D$3)*'input_cool&amp;vent_evolution'!AM$11,($O171*$M171*FC171*'input_cooling&amp;ventilation'!$D$3)*'input_cool&amp;vent_evolution'!AM$10)</f>
        <v>462976.46484010696</v>
      </c>
      <c r="HX171" s="2">
        <f>IF($D171=3,($N171*$M171*FD171*'input_cooling&amp;ventilation'!$D$3)*'input_cool&amp;vent_evolution'!AN$11,($O171*$M171*FD171*'input_cooling&amp;ventilation'!$D$3)*'input_cool&amp;vent_evolution'!AN$10)</f>
        <v>449792.01836939383</v>
      </c>
      <c r="HY171" s="2">
        <f>IF($D171=3,($N171*$M171*FE171*'input_cooling&amp;ventilation'!$D$3)*'input_cool&amp;vent_evolution'!AO$11,($O171*$M171*FE171*'input_cooling&amp;ventilation'!$D$3)*'input_cool&amp;vent_evolution'!AO$10)</f>
        <v>436948.53059913719</v>
      </c>
      <c r="HZ171" s="2">
        <f>IF($D171=3,($N171*$M171*FF171*'input_cooling&amp;ventilation'!$D$3)*'input_cool&amp;vent_evolution'!AP$11,($O171*$M171*FF171*'input_cooling&amp;ventilation'!$D$3)*'input_cool&amp;vent_evolution'!AP$10)</f>
        <v>424473.41572968662</v>
      </c>
      <c r="IA171" s="2">
        <f>IF($D171=3,($N171*$M171*FG171*'input_cooling&amp;ventilation'!$D$3)*'input_cool&amp;vent_evolution'!AQ$11,($O171*$M171*FG171*'input_cooling&amp;ventilation'!$D$3)*'input_cool&amp;vent_evolution'!AQ$10)</f>
        <v>412378.9302529454</v>
      </c>
      <c r="IB171" s="2">
        <f>IF($D171=3,($N171*$M171*FH171*'input_cooling&amp;ventilation'!$D$3)*'input_cool&amp;vent_evolution'!AR$11,($O171*$M171*FH171*'input_cooling&amp;ventilation'!$D$3)*'input_cool&amp;vent_evolution'!AR$10)</f>
        <v>400695.4702652751</v>
      </c>
      <c r="IC171" s="2">
        <f>IF($D171=3,($N171*$M171*FI171*'input_cooling&amp;ventilation'!$D$3)*'input_cool&amp;vent_evolution'!AS$11,($O171*$M171*FI171*'input_cooling&amp;ventilation'!$D$3)*'input_cool&amp;vent_evolution'!AS$10)</f>
        <v>389450.46960236278</v>
      </c>
      <c r="ID171" s="2">
        <f>IF($D171=3,($N171*$M171*FJ171*'input_cooling&amp;ventilation'!$D$3)*'input_cool&amp;vent_evolution'!AT$11,($O171*$M171*FJ171*'input_cooling&amp;ventilation'!$D$3)*'input_cool&amp;vent_evolution'!AT$10)</f>
        <v>378674.51716370194</v>
      </c>
      <c r="IE171" s="2">
        <f>IF($D171=3,($N171*$M171*FK171*'input_cooling&amp;ventilation'!$D$3)*'input_cool&amp;vent_evolution'!AU$11,($O171*$M171*FK171*'input_cooling&amp;ventilation'!$D$3)*'input_cool&amp;vent_evolution'!AU$10)</f>
        <v>380205.66198942676</v>
      </c>
      <c r="IF171" s="2">
        <f>IF($D171=3,($N171*$M171*FL171*'input_cooling&amp;ventilation'!$D$3)*'input_cool&amp;vent_evolution'!AV$11,($O171*$M171*FL171*'input_cooling&amp;ventilation'!$D$3)*'input_cool&amp;vent_evolution'!AV$10)</f>
        <v>381742.99789580551</v>
      </c>
    </row>
    <row r="172" spans="1:240" x14ac:dyDescent="0.25">
      <c r="A172">
        <v>170</v>
      </c>
      <c r="B172">
        <v>100100</v>
      </c>
      <c r="C172">
        <v>22</v>
      </c>
      <c r="D172">
        <v>3</v>
      </c>
      <c r="E172">
        <v>3</v>
      </c>
      <c r="F172" s="2">
        <v>2993450</v>
      </c>
      <c r="G172" s="2">
        <v>3358634.39199488</v>
      </c>
      <c r="H172" s="2">
        <v>2993450</v>
      </c>
      <c r="I172" s="17">
        <v>0.63</v>
      </c>
      <c r="J172">
        <v>0.32043334899999998</v>
      </c>
      <c r="K172" s="2">
        <f t="shared" si="154"/>
        <v>959201.20856404991</v>
      </c>
      <c r="L172" s="2">
        <f t="shared" si="155"/>
        <v>2115939.6669567744</v>
      </c>
      <c r="M172">
        <v>0.41816261879619798</v>
      </c>
      <c r="N172" s="17">
        <f>'input_cooling&amp;ventilation'!$D$5</f>
        <v>57.500092182043396</v>
      </c>
      <c r="O172" s="45">
        <f>'input_cooling&amp;ventilation'!$D$6</f>
        <v>19.328678831353667</v>
      </c>
      <c r="P172" s="45">
        <f>'input_cooling&amp;ventilation'!$C$5</f>
        <v>50.351688737400465</v>
      </c>
      <c r="Q172" s="45">
        <f>'input_cooling&amp;ventilation'!$C$6</f>
        <v>32.240814214248743</v>
      </c>
      <c r="R172">
        <v>17</v>
      </c>
      <c r="S172">
        <v>12</v>
      </c>
      <c r="T172">
        <v>14</v>
      </c>
      <c r="U172" s="2">
        <f t="shared" si="156"/>
        <v>1009808.3776822338</v>
      </c>
      <c r="V172" s="2">
        <f t="shared" si="157"/>
        <v>2094913.7474339521</v>
      </c>
      <c r="W172" s="2">
        <v>1650489.4382073369</v>
      </c>
      <c r="X172" s="57">
        <f>IF($D172=3,(W172*(1+'input_cool&amp;vent_evolution'!M$11)),(W172*(1+'input_cool&amp;vent_evolution'!M$12)))</f>
        <v>1675143.3294276423</v>
      </c>
      <c r="Y172" s="57">
        <f>IF($D172=3,(X172*(1+'input_cool&amp;vent_evolution'!N$11)),(X172*(1+'input_cool&amp;vent_evolution'!N$12)))</f>
        <v>1698303.0014409481</v>
      </c>
      <c r="Z172" s="57">
        <f>IF($D172=3,(Y172*(1+'input_cool&amp;vent_evolution'!O$11)),(Y172*(1+'input_cool&amp;vent_evolution'!O$12)))</f>
        <v>1720314.5291663732</v>
      </c>
      <c r="AA172" s="57">
        <f>IF($D172=3,(Z172*(1+'input_cool&amp;vent_evolution'!P$11)),(Z172*(1+'input_cool&amp;vent_evolution'!P$12)))</f>
        <v>1744963.5500632108</v>
      </c>
      <c r="AB172" s="57">
        <f>IF($D172=3,(AA172*(1+'input_cool&amp;vent_evolution'!Q$11)),(AA172*(1+'input_cool&amp;vent_evolution'!Q$12)))</f>
        <v>1772016.2974615262</v>
      </c>
      <c r="AC172" s="57">
        <f>IF($D172=3,(AB172*(1+'input_cool&amp;vent_evolution'!R$11)),(AB172*(1+'input_cool&amp;vent_evolution'!R$12)))</f>
        <v>1800553.2849341845</v>
      </c>
      <c r="AD172" s="57">
        <f>IF($D172=3,(AC172*(1+'input_cool&amp;vent_evolution'!S$11)),(AC172*(1+'input_cool&amp;vent_evolution'!S$12)))</f>
        <v>1830114.7957483199</v>
      </c>
      <c r="AE172" s="57">
        <f>IF($D172=3,(AD172*(1+'input_cool&amp;vent_evolution'!T$11)),(AD172*(1+'input_cool&amp;vent_evolution'!T$12)))</f>
        <v>1860801.5424755015</v>
      </c>
      <c r="AF172" s="57">
        <f>IF($D172=3,(AE172*(1+'input_cool&amp;vent_evolution'!U$11)),(AE172*(1+'input_cool&amp;vent_evolution'!U$12)))</f>
        <v>1895975.7993280306</v>
      </c>
      <c r="AG172" s="57">
        <f>IF($D172=3,(AF172*(1+'input_cool&amp;vent_evolution'!V$11)),(AF172*(1+'input_cool&amp;vent_evolution'!V$12)))</f>
        <v>1931518.469546058</v>
      </c>
      <c r="AH172" s="57">
        <f>IF($D172=3,(AG172*(1+'input_cool&amp;vent_evolution'!W$11)),(AG172*(1+'input_cool&amp;vent_evolution'!W$12)))</f>
        <v>1966025.6297125586</v>
      </c>
      <c r="AI172" s="57">
        <f>IF($D172=3,(AH172*(1+'input_cool&amp;vent_evolution'!X$11)),(AH172*(1+'input_cool&amp;vent_evolution'!X$12)))</f>
        <v>2001752.3381464828</v>
      </c>
      <c r="AJ172" s="57">
        <f>IF($D172=3,(AI172*(1+'input_cool&amp;vent_evolution'!Y$11)),(AI172*(1+'input_cool&amp;vent_evolution'!Y$12)))</f>
        <v>2038279.8269146902</v>
      </c>
      <c r="AK172" s="57">
        <f>IF($D172=3,(AJ172*(1+'input_cool&amp;vent_evolution'!Z$11)),(AJ172*(1+'input_cool&amp;vent_evolution'!Z$12)))</f>
        <v>2077403.0893333375</v>
      </c>
      <c r="AL172" s="57">
        <f>IF($D172=3,(AK172*(1+'input_cool&amp;vent_evolution'!AA$11)),(AK172*(1+'input_cool&amp;vent_evolution'!AA$12)))</f>
        <v>2116781.4773480562</v>
      </c>
      <c r="AM172" s="57">
        <f>IF($D172=3,(AL172*(1+'input_cool&amp;vent_evolution'!AB$11)),(AL172*(1+'input_cool&amp;vent_evolution'!AB$12)))</f>
        <v>2152134.1100100754</v>
      </c>
      <c r="AN172" s="57">
        <f>IF($D172=3,(AM172*(1+'input_cool&amp;vent_evolution'!AC$11)),(AM172*(1+'input_cool&amp;vent_evolution'!AC$12)))</f>
        <v>2187407.5718940548</v>
      </c>
      <c r="AO172" s="57">
        <f>IF($D172=3,(AN172*(1+'input_cool&amp;vent_evolution'!AD$11)),(AN172*(1+'input_cool&amp;vent_evolution'!AD$12)))</f>
        <v>2222262.380163589</v>
      </c>
      <c r="AP172" s="57">
        <f>IF($D172=3,(AO172*(1+'input_cool&amp;vent_evolution'!AE$11)),(AO172*(1+'input_cool&amp;vent_evolution'!AE$12)))</f>
        <v>2256587.5453969743</v>
      </c>
      <c r="AQ172" s="57">
        <f>IF($D172=3,(AP172*(1+'input_cool&amp;vent_evolution'!AF$11)),(AP172*(1+'input_cool&amp;vent_evolution'!AF$12)))</f>
        <v>2290172.2351952894</v>
      </c>
      <c r="AR172" s="57">
        <f>IF($D172=3,(AQ172*(1+'input_cool&amp;vent_evolution'!AG$11)),(AQ172*(1+'input_cool&amp;vent_evolution'!AG$12)))</f>
        <v>2323402.2397903767</v>
      </c>
      <c r="AS172" s="57">
        <f>IF($D172=3,(AR172*(1+'input_cool&amp;vent_evolution'!AH$11)),(AR172*(1+'input_cool&amp;vent_evolution'!AH$12)))</f>
        <v>2356089.5816299366</v>
      </c>
      <c r="AT172" s="57">
        <f>IF($D172=3,(AS172*(1+'input_cool&amp;vent_evolution'!AI$11)),(AS172*(1+'input_cool&amp;vent_evolution'!AI$12)))</f>
        <v>2388211.9413974555</v>
      </c>
      <c r="AU172" s="57">
        <f>IF($D172=3,(AT172*(1+'input_cool&amp;vent_evolution'!AJ$11)),(AT172*(1+'input_cool&amp;vent_evolution'!AJ$12)))</f>
        <v>2419748.7044959133</v>
      </c>
      <c r="AV172" s="57">
        <f>IF($D172=3,(AU172*(1+'input_cool&amp;vent_evolution'!AK$11)),(AU172*(1+'input_cool&amp;vent_evolution'!AK$12)))</f>
        <v>2450963.4627839103</v>
      </c>
      <c r="AW172" s="57">
        <f>IF($D172=3,(AV172*(1+'input_cool&amp;vent_evolution'!AL$11)),(AV172*(1+'input_cool&amp;vent_evolution'!AL$12)))</f>
        <v>2481295.3053224771</v>
      </c>
      <c r="AX172" s="57">
        <f>IF($D172=3,(AW172*(1+'input_cool&amp;vent_evolution'!AM$11)),(AW172*(1+'input_cool&amp;vent_evolution'!AM$12)))</f>
        <v>2511015.0284582353</v>
      </c>
      <c r="AY172" s="57">
        <f>IF($D172=3,(AX172*(1+'input_cool&amp;vent_evolution'!AN$11)),(AX172*(1+'input_cool&amp;vent_evolution'!AN$12)))</f>
        <v>2540113.4080160237</v>
      </c>
      <c r="AZ172" s="57">
        <f>IF($D172=3,(AY172*(1+'input_cool&amp;vent_evolution'!AO$11)),(AY172*(1+'input_cool&amp;vent_evolution'!AO$12)))</f>
        <v>2568590.6804537796</v>
      </c>
      <c r="BA172" s="57">
        <f>IF($D172=3,(AZ172*(1+'input_cool&amp;vent_evolution'!AP$11)),(AZ172*(1+'input_cool&amp;vent_evolution'!AP$12)))</f>
        <v>2596450.2557250466</v>
      </c>
      <c r="BB172" s="57">
        <f>IF($D172=3,(BA172*(1+'input_cool&amp;vent_evolution'!AQ$11)),(BA172*(1+'input_cool&amp;vent_evolution'!AQ$12)))</f>
        <v>2623697.7422329178</v>
      </c>
      <c r="BC172" s="57">
        <f>IF($D172=3,(BB172*(1+'input_cool&amp;vent_evolution'!AR$11)),(BB172*(1+'input_cool&amp;vent_evolution'!AR$12)))</f>
        <v>2650342.1345350486</v>
      </c>
      <c r="BD172" s="57">
        <f>IF($D172=3,(BC172*(1+'input_cool&amp;vent_evolution'!AS$11)),(BC172*(1+'input_cool&amp;vent_evolution'!AS$12)))</f>
        <v>2676395.6331767403</v>
      </c>
      <c r="BE172" s="57">
        <f>IF($D172=3,(BD172*(1+'input_cool&amp;vent_evolution'!AT$11)),(BD172*(1+'input_cool&amp;vent_evolution'!AT$12)))</f>
        <v>2701873.8597012707</v>
      </c>
      <c r="BF172" s="57">
        <f>IF($D172=3,(BE172*(1+'input_cool&amp;vent_evolution'!AU$11)),(BE172*(1+'input_cool&amp;vent_evolution'!AU$12)))</f>
        <v>2727594.6288524549</v>
      </c>
      <c r="BG172" s="57">
        <f>IF($D172=3,(BF172*(1+'input_cool&amp;vent_evolution'!AV$11)),(BF172*(1+'input_cool&amp;vent_evolution'!AV$12)))</f>
        <v>2753560.2495400473</v>
      </c>
      <c r="BH172" s="2">
        <f t="shared" si="230"/>
        <v>2482241.0967691313</v>
      </c>
      <c r="BI172" s="2">
        <f t="shared" si="158"/>
        <v>2519319.129845663</v>
      </c>
      <c r="BJ172" s="2">
        <f t="shared" si="159"/>
        <v>2554149.9432567204</v>
      </c>
      <c r="BK172" s="2">
        <f t="shared" si="160"/>
        <v>2587254.0137572065</v>
      </c>
      <c r="BL172" s="2">
        <f t="shared" si="161"/>
        <v>2624324.7221476259</v>
      </c>
      <c r="BM172" s="2">
        <f t="shared" si="162"/>
        <v>2665010.4968142905</v>
      </c>
      <c r="BN172" s="2">
        <f t="shared" si="163"/>
        <v>2707928.483105409</v>
      </c>
      <c r="BO172" s="2">
        <f t="shared" si="164"/>
        <v>2752387.2935205372</v>
      </c>
      <c r="BP172" s="2">
        <f t="shared" si="165"/>
        <v>2798538.3939693165</v>
      </c>
      <c r="BQ172" s="2">
        <f t="shared" si="166"/>
        <v>2851438.451301699</v>
      </c>
      <c r="BR172" s="2">
        <f t="shared" si="167"/>
        <v>2904892.5811263202</v>
      </c>
      <c r="BS172" s="2">
        <f t="shared" si="168"/>
        <v>2956789.3634475176</v>
      </c>
      <c r="BT172" s="2">
        <f t="shared" si="169"/>
        <v>3010520.2761538099</v>
      </c>
      <c r="BU172" s="2">
        <f t="shared" si="170"/>
        <v>3065455.5163821247</v>
      </c>
      <c r="BV172" s="2">
        <f t="shared" si="171"/>
        <v>3124294.6507426142</v>
      </c>
      <c r="BW172" s="2">
        <f t="shared" si="172"/>
        <v>3183517.4793120734</v>
      </c>
      <c r="BX172" s="2">
        <f t="shared" si="173"/>
        <v>3236685.8035928756</v>
      </c>
      <c r="BY172" s="2">
        <f t="shared" si="174"/>
        <v>3289735.0595813491</v>
      </c>
      <c r="BZ172" s="2">
        <f t="shared" si="175"/>
        <v>3342154.6846354892</v>
      </c>
      <c r="CA172" s="2">
        <f t="shared" si="176"/>
        <v>3393777.7570546875</v>
      </c>
      <c r="CB172" s="2">
        <f t="shared" si="177"/>
        <v>3444287.1970485402</v>
      </c>
      <c r="CC172" s="2">
        <f t="shared" si="178"/>
        <v>3494263.2109158826</v>
      </c>
      <c r="CD172" s="2">
        <f t="shared" si="179"/>
        <v>3543423.0912398817</v>
      </c>
      <c r="CE172" s="2">
        <f t="shared" si="180"/>
        <v>3591733.2710534181</v>
      </c>
      <c r="CF172" s="2">
        <f t="shared" si="181"/>
        <v>3639162.7471893509</v>
      </c>
      <c r="CG172" s="2">
        <f t="shared" si="182"/>
        <v>3686107.9466280928</v>
      </c>
      <c r="CH172" s="2">
        <f t="shared" si="183"/>
        <v>3731725.2916089473</v>
      </c>
      <c r="CI172" s="2">
        <f t="shared" si="184"/>
        <v>3776422.0442475495</v>
      </c>
      <c r="CJ172" s="2">
        <f t="shared" si="185"/>
        <v>3820184.3319154917</v>
      </c>
      <c r="CK172" s="2">
        <f t="shared" si="186"/>
        <v>3863012.5102318972</v>
      </c>
      <c r="CL172" s="2">
        <f t="shared" si="187"/>
        <v>3904911.7075705873</v>
      </c>
      <c r="CM172" s="2">
        <f t="shared" si="188"/>
        <v>3945890.3586469376</v>
      </c>
      <c r="CN172" s="2">
        <f t="shared" si="189"/>
        <v>3985961.9907578486</v>
      </c>
      <c r="CO172" s="2">
        <f t="shared" si="190"/>
        <v>4025144.9528210694</v>
      </c>
      <c r="CP172" s="2">
        <f t="shared" si="191"/>
        <v>4063462.7387383631</v>
      </c>
      <c r="CQ172" s="2">
        <f t="shared" si="192"/>
        <v>4102145.294803021</v>
      </c>
      <c r="CR172" s="2">
        <f>IF($D172=3,(W172*$P172*$M172*'input_cooling&amp;ventilation'!$D$3)*'input_cool&amp;vent_evolution'!M$11,(W172*$Q172*'input_cooling&amp;ventilation'!$D$3)*'input_cool&amp;vent_evolution'!M$12)</f>
        <v>423813.15168043622</v>
      </c>
      <c r="CS172" s="2">
        <f>IF($D172=3,(X172*$P172*$M172*'input_cooling&amp;ventilation'!$D$3)*'input_cool&amp;vent_evolution'!N$11,(X172*$Q172*'input_cooling&amp;ventilation'!$D$3)*'input_cool&amp;vent_evolution'!N$12)</f>
        <v>398126.75005884148</v>
      </c>
      <c r="CT172" s="2">
        <f>IF($D172=3,(Y172*$P172*$M172*'input_cooling&amp;ventilation'!$D$3)*'input_cool&amp;vent_evolution'!O$11,(Y172*$Q172*'input_cooling&amp;ventilation'!$D$3)*'input_cool&amp;vent_evolution'!O$12)</f>
        <v>378389.55543579411</v>
      </c>
      <c r="CU172" s="2">
        <f>IF($D172=3,(Z172*$P172*$M172*'input_cooling&amp;ventilation'!$D$3)*'input_cool&amp;vent_evolution'!P$11,(Z172*$Q172*'input_cooling&amp;ventilation'!$D$3)*'input_cool&amp;vent_evolution'!P$12)</f>
        <v>423729.42829900084</v>
      </c>
      <c r="CV172" s="2">
        <f>IF($D172=3,(AA172*$P172*$M172*'input_cooling&amp;ventilation'!$D$3)*'input_cool&amp;vent_evolution'!Q$11,(AA172*$Q172*'input_cooling&amp;ventilation'!$D$3)*'input_cool&amp;vent_evolution'!Q$12)</f>
        <v>465050.73110129579</v>
      </c>
      <c r="CW172" s="2">
        <f>IF($D172=3,(AB172*$P172*$M172*'input_cooling&amp;ventilation'!$D$3)*'input_cool&amp;vent_evolution'!R$11,(AB172*$Q172*'input_cooling&amp;ventilation'!$D$3)*'input_cool&amp;vent_evolution'!R$12)</f>
        <v>490565.58626702358</v>
      </c>
      <c r="CX172" s="2">
        <f>IF($D172=3,(AC172*$P172*$M172*'input_cooling&amp;ventilation'!$D$3)*'input_cool&amp;vent_evolution'!S$11,(AC172*$Q172*'input_cooling&amp;ventilation'!$D$3)*'input_cool&amp;vent_evolution'!S$12)</f>
        <v>508177.67283143336</v>
      </c>
      <c r="CY172" s="2">
        <f>IF($D172=3,(AD172*$P172*$M172*'input_cooling&amp;ventilation'!$D$3)*'input_cool&amp;vent_evolution'!T$11,(AD172*$Q172*'input_cooling&amp;ventilation'!$D$3)*'input_cool&amp;vent_evolution'!T$12)</f>
        <v>527521.06063300301</v>
      </c>
      <c r="CZ172" s="2">
        <f>IF($D172=3,(AE172*$P172*$M172*'input_cooling&amp;ventilation'!$D$3)*'input_cool&amp;vent_evolution'!U$11,(AE172*$Q172*'input_cooling&amp;ventilation'!$D$3)*'input_cool&amp;vent_evolution'!U$12)</f>
        <v>604663.68255935295</v>
      </c>
      <c r="DA172" s="2">
        <f>IF($D172=3,(AF172*$P172*$M172*'input_cooling&amp;ventilation'!$D$3)*'input_cool&amp;vent_evolution'!V$11,(AF172*$Q172*'input_cooling&amp;ventilation'!$D$3)*'input_cool&amp;vent_evolution'!V$12)</f>
        <v>610996.8990142236</v>
      </c>
      <c r="DB172" s="2">
        <f>IF($D172=3,(AG172*$P172*$M172*'input_cooling&amp;ventilation'!$D$3)*'input_cool&amp;vent_evolution'!W$11,(AG172*$Q172*'input_cooling&amp;ventilation'!$D$3)*'input_cool&amp;vent_evolution'!W$12)</f>
        <v>593195.94521700428</v>
      </c>
      <c r="DC172" s="2">
        <f>IF($D172=3,(AH172*$P172*$M172*'input_cooling&amp;ventilation'!$D$3)*'input_cool&amp;vent_evolution'!X$11,(AH172*$Q172*'input_cooling&amp;ventilation'!$D$3)*'input_cool&amp;vent_evolution'!X$12)</f>
        <v>614160.61120926123</v>
      </c>
      <c r="DD172" s="2">
        <f>IF($D172=3,(AI172*$P172*$M172*'input_cooling&amp;ventilation'!$D$3)*'input_cool&amp;vent_evolution'!Y$11,(AI172*$Q172*'input_cooling&amp;ventilation'!$D$3)*'input_cool&amp;vent_evolution'!Y$12)</f>
        <v>627926.43966382835</v>
      </c>
      <c r="DE172" s="2">
        <f>IF($D172=3,(AJ172*$P172*$M172*'input_cooling&amp;ventilation'!$D$3)*'input_cool&amp;vent_evolution'!Z$11,(AJ172*$Q172*'input_cooling&amp;ventilation'!$D$3)*'input_cool&amp;vent_evolution'!Z$12)</f>
        <v>672549.13236622815</v>
      </c>
      <c r="DF172" s="2">
        <f>IF($D172=3,(AK172*$P172*$M172*'input_cooling&amp;ventilation'!$D$3)*'input_cool&amp;vent_evolution'!AA$11,(AK172*$Q172*'input_cooling&amp;ventilation'!$D$3)*'input_cool&amp;vent_evolution'!AA$12)</f>
        <v>676934.8734234533</v>
      </c>
      <c r="DG172" s="2">
        <f>IF($D172=3,(AL172*$P172*$M172*'input_cooling&amp;ventilation'!$D$3)*'input_cool&amp;vent_evolution'!AB$11,(AL172*$Q172*'input_cooling&amp;ventilation'!$D$3)*'input_cool&amp;vent_evolution'!AB$12)</f>
        <v>607730.0550572339</v>
      </c>
      <c r="DH172" s="2">
        <f>IF($D172=3,(AM172*$P172*$M172*'input_cooling&amp;ventilation'!$D$3)*'input_cool&amp;vent_evolution'!AC$11,(AM172*$Q172*'input_cooling&amp;ventilation'!$D$3)*'input_cool&amp;vent_evolution'!AC$12)</f>
        <v>606369.06840152107</v>
      </c>
      <c r="DI172" s="2">
        <f>IF($D172=3,(AN172*$P172*$M172*'input_cooling&amp;ventilation'!$D$3)*'input_cool&amp;vent_evolution'!AD$11,(AN172*$Q172*'input_cooling&amp;ventilation'!$D$3)*'input_cool&amp;vent_evolution'!AD$12)</f>
        <v>599172.19606138009</v>
      </c>
      <c r="DJ172" s="2">
        <f>IF($D172=3,(AO172*$P172*$M172*'input_cooling&amp;ventilation'!$D$3)*'input_cool&amp;vent_evolution'!AE$11,(AO172*$Q172*'input_cooling&amp;ventilation'!$D$3)*'input_cool&amp;vent_evolution'!AE$12)</f>
        <v>590067.35811064416</v>
      </c>
      <c r="DK172" s="2">
        <f>IF($D172=3,(AP172*$P172*$M172*'input_cooling&amp;ventilation'!$D$3)*'input_cool&amp;vent_evolution'!AF$11,(AP172*$Q172*'input_cooling&amp;ventilation'!$D$3)*'input_cool&amp;vent_evolution'!AF$12)</f>
        <v>577338.20208919607</v>
      </c>
      <c r="DL172" s="2">
        <f>IF($D172=3,(AQ172*$P172*$M172*'input_cooling&amp;ventilation'!$D$3)*'input_cool&amp;vent_evolution'!AG$11,(AQ172*$Q172*'input_cooling&amp;ventilation'!$D$3)*'input_cool&amp;vent_evolution'!AG$12)</f>
        <v>571240.97984986997</v>
      </c>
      <c r="DM172" s="2">
        <f>IF($D172=3,(AR172*$P172*$M172*'input_cooling&amp;ventilation'!$D$3)*'input_cool&amp;vent_evolution'!AH$11,(AR172*$Q172*'input_cooling&amp;ventilation'!$D$3)*'input_cool&amp;vent_evolution'!AH$12)</f>
        <v>561912.32618361583</v>
      </c>
      <c r="DN172" s="2">
        <f>IF($D172=3,(AS172*$P172*$M172*'input_cooling&amp;ventilation'!$D$3)*'input_cool&amp;vent_evolution'!AI$11,(AS172*$Q172*'input_cooling&amp;ventilation'!$D$3)*'input_cool&amp;vent_evolution'!AI$12)</f>
        <v>552199.99191333889</v>
      </c>
      <c r="DO172" s="2">
        <f>IF($D172=3,(AT172*$P172*$M172*'input_cooling&amp;ventilation'!$D$3)*'input_cool&amp;vent_evolution'!AJ$11,(AT172*$Q172*'input_cooling&amp;ventilation'!$D$3)*'input_cool&amp;vent_evolution'!AJ$12)</f>
        <v>542133.28204955254</v>
      </c>
      <c r="DP172" s="2">
        <f>IF($D172=3,(AU172*$P172*$M172*'input_cooling&amp;ventilation'!$D$3)*'input_cool&amp;vent_evolution'!AK$11,(AU172*$Q172*'input_cooling&amp;ventilation'!$D$3)*'input_cool&amp;vent_evolution'!AK$12)</f>
        <v>536597.85267825599</v>
      </c>
      <c r="DQ172" s="2">
        <f>IF($D172=3,(AV172*$P172*$M172*'input_cooling&amp;ventilation'!$D$3)*'input_cool&amp;vent_evolution'!AL$11,(AV172*$Q172*'input_cooling&amp;ventilation'!$D$3)*'input_cool&amp;vent_evolution'!AL$12)</f>
        <v>521420.07392152242</v>
      </c>
      <c r="DR172" s="2">
        <f>IF($D172=3,(AW172*$P172*$M172*'input_cooling&amp;ventilation'!$D$3)*'input_cool&amp;vent_evolution'!AM$11,(AW172*$Q172*'input_cooling&amp;ventilation'!$D$3)*'input_cool&amp;vent_evolution'!AM$12)</f>
        <v>510897.42453563644</v>
      </c>
      <c r="DS172" s="2">
        <f>IF($D172=3,(AX172*$P172*$M172*'input_cooling&amp;ventilation'!$D$3)*'input_cool&amp;vent_evolution'!AN$11,(AX172*$Q172*'input_cooling&amp;ventilation'!$D$3)*'input_cool&amp;vent_evolution'!AN$12)</f>
        <v>500216.2068040084</v>
      </c>
      <c r="DT172" s="2">
        <f>IF($D172=3,(AY172*$P172*$M172*'input_cooling&amp;ventilation'!$D$3)*'input_cool&amp;vent_evolution'!AO$11,(AY172*$Q172*'input_cooling&amp;ventilation'!$D$3)*'input_cool&amp;vent_evolution'!AO$12)</f>
        <v>489539.05390673218</v>
      </c>
      <c r="DU172" s="2">
        <f>IF($D172=3,(AZ172*$P172*$M172*'input_cooling&amp;ventilation'!$D$3)*'input_cool&amp;vent_evolution'!AP$11,(AZ172*$Q172*'input_cooling&amp;ventilation'!$D$3)*'input_cool&amp;vent_evolution'!AP$12)</f>
        <v>478920.51987595501</v>
      </c>
      <c r="DV172" s="2">
        <f>IF($D172=3,(BA172*$P172*$M172*'input_cooling&amp;ventilation'!$D$3)*'input_cool&amp;vent_evolution'!AQ$11,(BA172*$Q172*'input_cooling&amp;ventilation'!$D$3)*'input_cool&amp;vent_evolution'!AQ$12)</f>
        <v>468398.3971974412</v>
      </c>
      <c r="DW172" s="2">
        <f>IF($D172=3,(BB172*$P172*$M172*'input_cooling&amp;ventilation'!$D$3)*'input_cool&amp;vent_evolution'!AR$11,(BB172*$Q172*'input_cooling&amp;ventilation'!$D$3)*'input_cool&amp;vent_evolution'!AR$12)</f>
        <v>458030.89562086668</v>
      </c>
      <c r="DX172" s="2">
        <f>IF($D172=3,(BC172*$P172*$M172*'input_cooling&amp;ventilation'!$D$3)*'input_cool&amp;vent_evolution'!AS$11,(BC172*$Q172*'input_cooling&amp;ventilation'!$D$3)*'input_cool&amp;vent_evolution'!AS$12)</f>
        <v>447873.12773340818</v>
      </c>
      <c r="DY172" s="2">
        <f>IF($D172=3,(BD172*$P172*$M172*'input_cooling&amp;ventilation'!$D$3)*'input_cool&amp;vent_evolution'!AT$11,(BD172*$Q172*'input_cooling&amp;ventilation'!$D$3)*'input_cool&amp;vent_evolution'!AT$12)</f>
        <v>437983.90226107877</v>
      </c>
      <c r="DZ172" s="2">
        <f>IF($D172=3,(BE172*$P172*$M172*'input_cooling&amp;ventilation'!$D$3)*'input_cool&amp;vent_evolution'!AU$11,(BE172*$Q172*'input_cooling&amp;ventilation'!$D$3)*'input_cool&amp;vent_evolution'!AU$12)</f>
        <v>442153.33556069172</v>
      </c>
      <c r="EA172" s="2">
        <f>IF($D172=3,(BF172*$P172*$M172*'input_cooling&amp;ventilation'!$D$3)*'input_cool&amp;vent_evolution'!AV$11,(BF172*$Q172*'input_cooling&amp;ventilation'!$D$3)*'input_cool&amp;vent_evolution'!AV$12)</f>
        <v>446362.4602141424</v>
      </c>
      <c r="EB172">
        <v>0.6</v>
      </c>
      <c r="EC172" s="2">
        <f t="shared" si="193"/>
        <v>1796070</v>
      </c>
      <c r="ED172" s="2">
        <f>IF($D172=3,(EC172*(1+'input_cool&amp;vent_evolution'!M$10)),EC172*(1+'input_cool&amp;vent_evolution'!M$9))</f>
        <v>1834355.2824974202</v>
      </c>
      <c r="EE172" s="2">
        <f>IF($D172=3,(ED172*(1+'input_cool&amp;vent_evolution'!N$10)),ED172*(1+'input_cool&amp;vent_evolution'!N$9))</f>
        <v>1872680.0791588204</v>
      </c>
      <c r="EF172" s="2">
        <f>IF($D172=3,(EE172*(1+'input_cool&amp;vent_evolution'!O$10)),EE172*(1+'input_cool&amp;vent_evolution'!O$9))</f>
        <v>1911044.3906751291</v>
      </c>
      <c r="EG172" s="2">
        <f>IF($D172=3,(EF172*(1+'input_cool&amp;vent_evolution'!P$10)),EF172*(1+'input_cool&amp;vent_evolution'!P$9))</f>
        <v>1947319.5356275286</v>
      </c>
      <c r="EH172" s="2">
        <f>IF($D172=3,(EG172*(1+'input_cool&amp;vent_evolution'!Q$10)),EG172*(1+'input_cool&amp;vent_evolution'!Q$9))</f>
        <v>1983634.1955116086</v>
      </c>
      <c r="EI172" s="2">
        <f>IF($D172=3,(EH172*(1+'input_cool&amp;vent_evolution'!R$10)),EH172*(1+'input_cool&amp;vent_evolution'!R$9))</f>
        <v>2012168.076728855</v>
      </c>
      <c r="EJ172" s="2">
        <f>IF($D172=3,(EI172*(1+'input_cool&amp;vent_evolution'!S$10)),EI172*(1+'input_cool&amp;vent_evolution'!S$9))</f>
        <v>2040719.2992521492</v>
      </c>
      <c r="EK172" s="2">
        <f>IF($D172=3,(EJ172*(1+'input_cool&amp;vent_evolution'!T$10)),EJ172*(1+'input_cool&amp;vent_evolution'!T$9))</f>
        <v>2069287.862927953</v>
      </c>
      <c r="EL172" s="2">
        <f>IF($D172=3,(EK172*(1+'input_cool&amp;vent_evolution'!U$10)),EK172*(1+'input_cool&amp;vent_evolution'!U$9))</f>
        <v>2097873.7665279345</v>
      </c>
      <c r="EM172" s="2">
        <f>IF($D172=3,(EL172*(1+'input_cool&amp;vent_evolution'!V$10)),EL172*(1+'input_cool&amp;vent_evolution'!V$9))</f>
        <v>2126477.0111268824</v>
      </c>
      <c r="EN172" s="2">
        <f>IF($D172=3,(EM172*(1+'input_cool&amp;vent_evolution'!W$10)),EM172*(1+'input_cool&amp;vent_evolution'!W$9))</f>
        <v>2148722.7299471223</v>
      </c>
      <c r="EO172" s="2">
        <f>IF($D172=3,(EN172*(1+'input_cool&amp;vent_evolution'!X$10)),EN172*(1+'input_cool&amp;vent_evolution'!X$9))</f>
        <v>2170982.9617711511</v>
      </c>
      <c r="EP172" s="2">
        <f>IF($D172=3,(EO172*(1+'input_cool&amp;vent_evolution'!Y$10)),EO172*(1+'input_cool&amp;vent_evolution'!Y$9))</f>
        <v>2193257.7074434413</v>
      </c>
      <c r="EQ172" s="2">
        <f>IF($D172=3,(EP172*(1+'input_cool&amp;vent_evolution'!Z$10)),EP172*(1+'input_cool&amp;vent_evolution'!Z$9))</f>
        <v>2215546.9655821291</v>
      </c>
      <c r="ER172" s="2">
        <f>IF($D172=3,(EQ172*(1+'input_cool&amp;vent_evolution'!AA$10)),EQ172*(1+'input_cool&amp;vent_evolution'!AA$9))</f>
        <v>2237850.7375690774</v>
      </c>
      <c r="ES172" s="2">
        <f>IF($D172=3,(ER172*(1+'input_cool&amp;vent_evolution'!AB$10)),ER172*(1+'input_cool&amp;vent_evolution'!AB$9))</f>
        <v>2253375.8746669879</v>
      </c>
      <c r="ET172" s="2">
        <f>IF($D172=3,(ES172*(1+'input_cool&amp;vent_evolution'!AC$10)),ES172*(1+'input_cool&amp;vent_evolution'!AC$9))</f>
        <v>2268911.904962495</v>
      </c>
      <c r="EU172" s="2">
        <f>IF($D172=3,(ET172*(1+'input_cool&amp;vent_evolution'!AD$10)),ET172*(1+'input_cool&amp;vent_evolution'!AD$9))</f>
        <v>2284458.8303748616</v>
      </c>
      <c r="EV172" s="2">
        <f>IF($D172=3,(EU172*(1+'input_cool&amp;vent_evolution'!AE$10)),EU172*(1+'input_cool&amp;vent_evolution'!AE$9))</f>
        <v>2300016.6491383673</v>
      </c>
      <c r="EW172" s="2">
        <f>IF($D172=3,(EV172*(1+'input_cool&amp;vent_evolution'!AF$10)),EV172*(1+'input_cool&amp;vent_evolution'!AF$9))</f>
        <v>2315585.3629419613</v>
      </c>
      <c r="EX172" s="2">
        <f>IF($D172=3,(EW172*(1+'input_cool&amp;vent_evolution'!AG$10)),EW172*(1+'input_cool&amp;vent_evolution'!AG$9))</f>
        <v>2325428.5028288243</v>
      </c>
      <c r="EY172" s="2">
        <f>IF($D172=3,(EX172*(1+'input_cool&amp;vent_evolution'!AH$10)),EX172*(1+'input_cool&amp;vent_evolution'!AH$9))</f>
        <v>2335274.5733530349</v>
      </c>
      <c r="EZ172" s="2">
        <f>IF($D172=3,(EY172*(1+'input_cool&amp;vent_evolution'!AI$10)),EY172*(1+'input_cool&amp;vent_evolution'!AI$9))</f>
        <v>2345123.5750519866</v>
      </c>
      <c r="FA172" s="2">
        <f>IF($D172=3,(EZ172*(1+'input_cool&amp;vent_evolution'!AJ$10)),EZ172*(1+'input_cool&amp;vent_evolution'!AJ$9))</f>
        <v>2354975.5073115155</v>
      </c>
      <c r="FB172" s="2">
        <f>IF($D172=3,(FA172*(1+'input_cool&amp;vent_evolution'!AK$10)),FA172*(1+'input_cool&amp;vent_evolution'!AK$9))</f>
        <v>2364830.3688265202</v>
      </c>
      <c r="FC172" s="2">
        <f>IF($D172=3,(FB172*(1+'input_cool&amp;vent_evolution'!AL$10)),FB172*(1+'input_cool&amp;vent_evolution'!AL$9))</f>
        <v>2374688.1624375125</v>
      </c>
      <c r="FD172" s="2">
        <f>IF($D172=3,(FC172*(1+'input_cool&amp;vent_evolution'!AM$10)),FC172*(1+'input_cool&amp;vent_evolution'!AM$9))</f>
        <v>2384548.8857646035</v>
      </c>
      <c r="FE172" s="2">
        <f>IF($D172=3,(FD172*(1+'input_cool&amp;vent_evolution'!AN$10)),FD172*(1+'input_cool&amp;vent_evolution'!AN$9))</f>
        <v>2394412.540266437</v>
      </c>
      <c r="FF172" s="2">
        <f>IF($D172=3,(FE172*(1+'input_cool&amp;vent_evolution'!AO$10)),FE172*(1+'input_cool&amp;vent_evolution'!AO$9))</f>
        <v>2404279.125021765</v>
      </c>
      <c r="FG172" s="2">
        <f>IF($D172=3,(FF172*(1+'input_cool&amp;vent_evolution'!AP$10)),FF172*(1+'input_cool&amp;vent_evolution'!AP$9))</f>
        <v>2414148.6406447506</v>
      </c>
      <c r="FH172" s="2">
        <f>IF($D172=3,(FG172*(1+'input_cool&amp;vent_evolution'!AQ$10)),FG172*(1+'input_cool&amp;vent_evolution'!AQ$9))</f>
        <v>2424021.0862141489</v>
      </c>
      <c r="FI172" s="2">
        <f>IF($D172=3,(FH172*(1+'input_cool&amp;vent_evolution'!AR$10)),FH172*(1+'input_cool&amp;vent_evolution'!AR$9))</f>
        <v>2433896.4628047463</v>
      </c>
      <c r="FJ172" s="2">
        <f>IF($D172=3,(FI172*(1+'input_cool&amp;vent_evolution'!AS$10)),FI172*(1+'input_cool&amp;vent_evolution'!AS$9))</f>
        <v>2443774.7697256096</v>
      </c>
      <c r="FK172" s="2">
        <f>IF($D172=3,(FJ172*(1+'input_cool&amp;vent_evolution'!AT$10)),FJ172*(1+'input_cool&amp;vent_evolution'!AT$9))</f>
        <v>2453656.007897981</v>
      </c>
      <c r="FL172" s="2">
        <f>IF($D172=3,(FK172*(1+'input_cool&amp;vent_evolution'!AU$10)),FK172*(1+'input_cool&amp;vent_evolution'!AU$9))</f>
        <v>2463577.2001892952</v>
      </c>
      <c r="FM172" s="2">
        <f t="shared" si="194"/>
        <v>2540317.9988756697</v>
      </c>
      <c r="FN172" s="2">
        <f t="shared" si="195"/>
        <v>2594467.7771249791</v>
      </c>
      <c r="FO172" s="2">
        <f t="shared" si="196"/>
        <v>2648673.4432528052</v>
      </c>
      <c r="FP172" s="2">
        <f t="shared" si="197"/>
        <v>2702934.9982363819</v>
      </c>
      <c r="FQ172" s="2">
        <f t="shared" si="198"/>
        <v>2754241.6865249248</v>
      </c>
      <c r="FR172" s="2">
        <f t="shared" si="199"/>
        <v>2805604.2637778032</v>
      </c>
      <c r="FS172" s="2">
        <f t="shared" si="200"/>
        <v>2845961.8957375549</v>
      </c>
      <c r="FT172" s="2">
        <f t="shared" si="201"/>
        <v>2886344.0548214596</v>
      </c>
      <c r="FU172" s="2">
        <f t="shared" si="202"/>
        <v>2926750.7408123566</v>
      </c>
      <c r="FV172" s="2">
        <f t="shared" si="203"/>
        <v>2967181.9519729223</v>
      </c>
      <c r="FW172" s="2">
        <f t="shared" si="204"/>
        <v>3007637.6898233127</v>
      </c>
      <c r="FX172" s="2">
        <f t="shared" si="205"/>
        <v>3039101.496867015</v>
      </c>
      <c r="FY172" s="2">
        <f t="shared" si="206"/>
        <v>3070585.8307525124</v>
      </c>
      <c r="FZ172" s="2">
        <f t="shared" si="207"/>
        <v>3102090.6926742066</v>
      </c>
      <c r="GA172" s="2">
        <f t="shared" si="208"/>
        <v>3133616.0806776225</v>
      </c>
      <c r="GB172" s="2">
        <f t="shared" si="209"/>
        <v>3165161.9967172332</v>
      </c>
      <c r="GC172" s="2">
        <f t="shared" si="210"/>
        <v>3187120.3754022699</v>
      </c>
      <c r="GD172" s="2">
        <f t="shared" si="211"/>
        <v>3209094.1611627103</v>
      </c>
      <c r="GE172" s="2">
        <f t="shared" si="212"/>
        <v>3231083.3567131134</v>
      </c>
      <c r="GF172" s="2">
        <f t="shared" si="213"/>
        <v>3253087.9595560869</v>
      </c>
      <c r="GG172" s="2">
        <f t="shared" si="214"/>
        <v>3275107.9720804393</v>
      </c>
      <c r="GH172" s="2">
        <f t="shared" si="215"/>
        <v>3289029.8712380719</v>
      </c>
      <c r="GI172" s="2">
        <f t="shared" si="216"/>
        <v>3302955.9154183385</v>
      </c>
      <c r="GJ172" s="2">
        <f t="shared" si="217"/>
        <v>3316886.1053813151</v>
      </c>
      <c r="GK172" s="2">
        <f t="shared" si="218"/>
        <v>3330820.4402583442</v>
      </c>
      <c r="GL172" s="2">
        <f t="shared" si="219"/>
        <v>3344758.9182035215</v>
      </c>
      <c r="GM172" s="2">
        <f t="shared" si="220"/>
        <v>3358701.5432343967</v>
      </c>
      <c r="GN172" s="2">
        <f t="shared" si="221"/>
        <v>3372648.3119849148</v>
      </c>
      <c r="GO172" s="2">
        <f t="shared" si="222"/>
        <v>3386599.2265181448</v>
      </c>
      <c r="GP172" s="2">
        <f t="shared" si="223"/>
        <v>3400554.2855310966</v>
      </c>
      <c r="GQ172" s="2">
        <f t="shared" si="224"/>
        <v>3414513.4898924269</v>
      </c>
      <c r="GR172" s="2">
        <f t="shared" si="225"/>
        <v>3428476.8382991501</v>
      </c>
      <c r="GS172" s="2">
        <f t="shared" si="226"/>
        <v>3442444.3322714171</v>
      </c>
      <c r="GT172" s="2">
        <f t="shared" si="227"/>
        <v>3456415.9708319898</v>
      </c>
      <c r="GU172" s="2">
        <f t="shared" si="228"/>
        <v>3470391.7552838498</v>
      </c>
      <c r="GV172" s="2">
        <f t="shared" si="229"/>
        <v>3484424.0498758936</v>
      </c>
      <c r="GW172" s="2">
        <f>IF($D172=3,($N172*$M172*EC172*'input_cooling&amp;ventilation'!$D$3)*'input_cool&amp;vent_evolution'!M$11,($O172*$M172*EC172*'input_cooling&amp;ventilation'!$D$3)*'input_cool&amp;vent_evolution'!M$10)</f>
        <v>526671.0404555985</v>
      </c>
      <c r="GX172" s="2">
        <f>IF($D172=3,($N172*$M172*ED172*'input_cooling&amp;ventilation'!$D$3)*'input_cool&amp;vent_evolution'!N$11,($O172*$M172*ED172*'input_cooling&amp;ventilation'!$D$3)*'input_cool&amp;vent_evolution'!N$10)</f>
        <v>497860.12203626509</v>
      </c>
      <c r="GY172" s="2">
        <f>IF($D172=3,($N172*$M172*EE172*'input_cooling&amp;ventilation'!$D$3)*'input_cool&amp;vent_evolution'!O$11,($O172*$M172*EE172*'input_cooling&amp;ventilation'!$D$3)*'input_cool&amp;vent_evolution'!O$10)</f>
        <v>476477.12300697283</v>
      </c>
      <c r="GZ172" s="2">
        <f>IF($D172=3,($N172*$M172*EF172*'input_cooling&amp;ventilation'!$D$3)*'input_cool&amp;vent_evolution'!P$11,($O172*$M172*EF172*'input_cooling&amp;ventilation'!$D$3)*'input_cool&amp;vent_evolution'!P$10)</f>
        <v>537534.13085057738</v>
      </c>
      <c r="HA172" s="2">
        <f>IF($D172=3,($N172*$M172*EG172*'input_cooling&amp;ventilation'!$D$3)*'input_cool&amp;vent_evolution'!Q$11,($O172*$M172*EG172*'input_cooling&amp;ventilation'!$D$3)*'input_cool&amp;vent_evolution'!Q$10)</f>
        <v>592660.10374165967</v>
      </c>
      <c r="HB172" s="2">
        <f>IF($D172=3,($N172*$M172*EH172*'input_cooling&amp;ventilation'!$D$3)*'input_cool&amp;vent_evolution'!R$11,($O172*$M172*EH172*'input_cooling&amp;ventilation'!$D$3)*'input_cool&amp;vent_evolution'!R$10)</f>
        <v>627112.49399144156</v>
      </c>
      <c r="HC172" s="2">
        <f>IF($D172=3,($N172*$M172*EI172*'input_cooling&amp;ventilation'!$D$3)*'input_cool&amp;vent_evolution'!S$11,($O172*$M172*EI172*'input_cooling&amp;ventilation'!$D$3)*'input_cool&amp;vent_evolution'!S$10)</f>
        <v>648527.44019805058</v>
      </c>
      <c r="HD172" s="2">
        <f>IF($D172=3,($N172*$M172*EJ172*'input_cooling&amp;ventilation'!$D$3)*'input_cool&amp;vent_evolution'!T$11,($O172*$M172*EJ172*'input_cooling&amp;ventilation'!$D$3)*'input_cool&amp;vent_evolution'!T$10)</f>
        <v>671736.95702804637</v>
      </c>
      <c r="HE172" s="2">
        <f>IF($D172=3,($N172*$M172*EK172*'input_cooling&amp;ventilation'!$D$3)*'input_cool&amp;vent_evolution'!U$11,($O172*$M172*EK172*'input_cooling&amp;ventilation'!$D$3)*'input_cool&amp;vent_evolution'!U$10)</f>
        <v>767872.71832607582</v>
      </c>
      <c r="HF172" s="2">
        <f>IF($D172=3,($N172*$M172*EL172*'input_cooling&amp;ventilation'!$D$3)*'input_cool&amp;vent_evolution'!V$11,($O172*$M172*EL172*'input_cooling&amp;ventilation'!$D$3)*'input_cool&amp;vent_evolution'!V$10)</f>
        <v>772040.47413983406</v>
      </c>
      <c r="HG172" s="2">
        <f>IF($D172=3,($N172*$M172*EM172*'input_cooling&amp;ventilation'!$D$3)*'input_cool&amp;vent_evolution'!W$11,($O172*$M172*EM172*'input_cooling&amp;ventilation'!$D$3)*'input_cool&amp;vent_evolution'!W$10)</f>
        <v>745786.47062805493</v>
      </c>
      <c r="HH172" s="2">
        <f>IF($D172=3,($N172*$M172*EN172*'input_cooling&amp;ventilation'!$D$3)*'input_cool&amp;vent_evolution'!X$11,($O172*$M172*EN172*'input_cooling&amp;ventilation'!$D$3)*'input_cool&amp;vent_evolution'!X$10)</f>
        <v>766527.36315436161</v>
      </c>
      <c r="HI172" s="2">
        <f>IF($D172=3,($N172*$M172*EO172*'input_cooling&amp;ventilation'!$D$3)*'input_cool&amp;vent_evolution'!Y$11,($O172*$M172*EO172*'input_cooling&amp;ventilation'!$D$3)*'input_cool&amp;vent_evolution'!Y$10)</f>
        <v>777695.06065122713</v>
      </c>
      <c r="HJ172" s="2">
        <f>IF($D172=3,($N172*$M172*EP172*'input_cooling&amp;ventilation'!$D$3)*'input_cool&amp;vent_evolution'!Z$11,($O172*$M172*EP172*'input_cooling&amp;ventilation'!$D$3)*'input_cool&amp;vent_evolution'!Z$10)</f>
        <v>826426.76655601314</v>
      </c>
      <c r="HK172" s="2">
        <f>IF($D172=3,($N172*$M172*EQ172*'input_cooling&amp;ventilation'!$D$3)*'input_cool&amp;vent_evolution'!AA$11,($O172*$M172*EQ172*'input_cooling&amp;ventilation'!$D$3)*'input_cool&amp;vent_evolution'!AA$10)</f>
        <v>824444.7859445893</v>
      </c>
      <c r="HL172" s="2">
        <f>IF($D172=3,($N172*$M172*ER172*'input_cooling&amp;ventilation'!$D$3)*'input_cool&amp;vent_evolution'!AB$11,($O172*$M172*ER172*'input_cooling&amp;ventilation'!$D$3)*'input_cool&amp;vent_evolution'!AB$10)</f>
        <v>733703.01604870358</v>
      </c>
      <c r="HM172" s="2">
        <f>IF($D172=3,($N172*$M172*ES172*'input_cooling&amp;ventilation'!$D$3)*'input_cool&amp;vent_evolution'!AC$11,($O172*$M172*ES172*'input_cooling&amp;ventilation'!$D$3)*'input_cool&amp;vent_evolution'!AC$10)</f>
        <v>725029.78604812105</v>
      </c>
      <c r="HN172" s="2">
        <f>IF($D172=3,($N172*$M172*ET172*'input_cooling&amp;ventilation'!$D$3)*'input_cool&amp;vent_evolution'!AD$11,($O172*$M172*ET172*'input_cooling&amp;ventilation'!$D$3)*'input_cool&amp;vent_evolution'!AD$10)</f>
        <v>709731.49028032448</v>
      </c>
      <c r="HO172" s="2">
        <f>IF($D172=3,($N172*$M172*EU172*'input_cooling&amp;ventilation'!$D$3)*'input_cool&amp;vent_evolution'!AE$11,($O172*$M172*EU172*'input_cooling&amp;ventilation'!$D$3)*'input_cool&amp;vent_evolution'!AE$10)</f>
        <v>692698.25265778881</v>
      </c>
      <c r="HP172" s="2">
        <f>IF($D172=3,($N172*$M172*EV172*'input_cooling&amp;ventilation'!$D$3)*'input_cool&amp;vent_evolution'!AF$11,($O172*$M172*EV172*'input_cooling&amp;ventilation'!$D$3)*'input_cool&amp;vent_evolution'!AF$10)</f>
        <v>671991.20399443724</v>
      </c>
      <c r="HQ172" s="2">
        <f>IF($D172=3,($N172*$M172*EW172*'input_cooling&amp;ventilation'!$D$3)*'input_cool&amp;vent_evolution'!AG$11,($O172*$M172*EW172*'input_cooling&amp;ventilation'!$D$3)*'input_cool&amp;vent_evolution'!AG$10)</f>
        <v>659578.5231951836</v>
      </c>
      <c r="HR172" s="2">
        <f>IF($D172=3,($N172*$M172*EX172*'input_cooling&amp;ventilation'!$D$3)*'input_cool&amp;vent_evolution'!AH$11,($O172*$M172*EX172*'input_cooling&amp;ventilation'!$D$3)*'input_cool&amp;vent_evolution'!AH$10)</f>
        <v>642246.35276149039</v>
      </c>
      <c r="HS172" s="2">
        <f>IF($D172=3,($N172*$M172*EY172*'input_cooling&amp;ventilation'!$D$3)*'input_cool&amp;vent_evolution'!AI$11,($O172*$M172*EY172*'input_cooling&amp;ventilation'!$D$3)*'input_cool&amp;vent_evolution'!AI$10)</f>
        <v>625024.5093505386</v>
      </c>
      <c r="HT172" s="2">
        <f>IF($D172=3,($N172*$M172*EZ172*'input_cooling&amp;ventilation'!$D$3)*'input_cool&amp;vent_evolution'!AJ$11,($O172*$M172*EZ172*'input_cooling&amp;ventilation'!$D$3)*'input_cool&amp;vent_evolution'!AJ$10)</f>
        <v>607929.80617819342</v>
      </c>
      <c r="HU172" s="2">
        <f>IF($D172=3,($N172*$M172*FA172*'input_cooling&amp;ventilation'!$D$3)*'input_cool&amp;vent_evolution'!AK$11,($O172*$M172*FA172*'input_cooling&amp;ventilation'!$D$3)*'input_cool&amp;vent_evolution'!AK$10)</f>
        <v>596375.1778925726</v>
      </c>
      <c r="HV172" s="2">
        <f>IF($D172=3,($N172*$M172*FB172*'input_cooling&amp;ventilation'!$D$3)*'input_cool&amp;vent_evolution'!AL$11,($O172*$M172*FB172*'input_cooling&amp;ventilation'!$D$3)*'input_cool&amp;vent_evolution'!AL$10)</f>
        <v>574520.33321042184</v>
      </c>
      <c r="HW172" s="2">
        <f>IF($D172=3,($N172*$M172*FC172*'input_cooling&amp;ventilation'!$D$3)*'input_cool&amp;vent_evolution'!AM$11,($O172*$M172*FC172*'input_cooling&amp;ventilation'!$D$3)*'input_cool&amp;vent_evolution'!AM$10)</f>
        <v>558362.63352451718</v>
      </c>
      <c r="HX172" s="2">
        <f>IF($D172=3,($N172*$M172*FD172*'input_cooling&amp;ventilation'!$D$3)*'input_cool&amp;vent_evolution'!AN$11,($O172*$M172*FD172*'input_cooling&amp;ventilation'!$D$3)*'input_cool&amp;vent_evolution'!AN$10)</f>
        <v>542461.82039032714</v>
      </c>
      <c r="HY172" s="2">
        <f>IF($D172=3,($N172*$M172*FE172*'input_cooling&amp;ventilation'!$D$3)*'input_cool&amp;vent_evolution'!AO$11,($O172*$M172*FE172*'input_cooling&amp;ventilation'!$D$3)*'input_cool&amp;vent_evolution'!AO$10)</f>
        <v>526972.21303519502</v>
      </c>
      <c r="HZ172" s="2">
        <f>IF($D172=3,($N172*$M172*FF172*'input_cooling&amp;ventilation'!$D$3)*'input_cool&amp;vent_evolution'!AP$11,($O172*$M172*FF172*'input_cooling&amp;ventilation'!$D$3)*'input_cool&amp;vent_evolution'!AP$10)</f>
        <v>511926.8737555127</v>
      </c>
      <c r="IA172" s="2">
        <f>IF($D172=3,($N172*$M172*FG172*'input_cooling&amp;ventilation'!$D$3)*'input_cool&amp;vent_evolution'!AQ$11,($O172*$M172*FG172*'input_cooling&amp;ventilation'!$D$3)*'input_cool&amp;vent_evolution'!AQ$10)</f>
        <v>497340.58422511612</v>
      </c>
      <c r="IB172" s="2">
        <f>IF($D172=3,($N172*$M172*FH172*'input_cooling&amp;ventilation'!$D$3)*'input_cool&amp;vent_evolution'!AR$11,($O172*$M172*FH172*'input_cooling&amp;ventilation'!$D$3)*'input_cool&amp;vent_evolution'!AR$10)</f>
        <v>483250.00299082621</v>
      </c>
      <c r="IC172" s="2">
        <f>IF($D172=3,($N172*$M172*FI172*'input_cooling&amp;ventilation'!$D$3)*'input_cool&amp;vent_evolution'!AS$11,($O172*$M172*FI172*'input_cooling&amp;ventilation'!$D$3)*'input_cool&amp;vent_evolution'!AS$10)</f>
        <v>469688.21602980408</v>
      </c>
      <c r="ID172" s="2">
        <f>IF($D172=3,($N172*$M172*FJ172*'input_cooling&amp;ventilation'!$D$3)*'input_cool&amp;vent_evolution'!AT$11,($O172*$M172*FJ172*'input_cooling&amp;ventilation'!$D$3)*'input_cool&amp;vent_evolution'!AT$10)</f>
        <v>456692.11441486859</v>
      </c>
      <c r="IE172" s="2">
        <f>IF($D172=3,($N172*$M172*FK172*'input_cooling&amp;ventilation'!$D$3)*'input_cool&amp;vent_evolution'!AU$11,($O172*$M172*FK172*'input_cooling&amp;ventilation'!$D$3)*'input_cool&amp;vent_evolution'!AU$10)</f>
        <v>458538.71812396735</v>
      </c>
      <c r="IF172" s="2">
        <f>IF($D172=3,($N172*$M172*FL172*'input_cooling&amp;ventilation'!$D$3)*'input_cool&amp;vent_evolution'!AV$11,($O172*$M172*FL172*'input_cooling&amp;ventilation'!$D$3)*'input_cool&amp;vent_evolution'!AV$10)</f>
        <v>460392.78845040145</v>
      </c>
    </row>
    <row r="173" spans="1:240" x14ac:dyDescent="0.25">
      <c r="A173">
        <v>171</v>
      </c>
      <c r="B173">
        <v>100100</v>
      </c>
      <c r="C173">
        <v>22</v>
      </c>
      <c r="D173">
        <v>3</v>
      </c>
      <c r="E173">
        <v>4</v>
      </c>
      <c r="F173" s="2">
        <v>872144.06245405006</v>
      </c>
      <c r="G173" s="2">
        <v>858625.71524052299</v>
      </c>
      <c r="H173" s="2">
        <v>872144.06245405006</v>
      </c>
      <c r="I173" s="17">
        <v>0.85</v>
      </c>
      <c r="J173">
        <v>0.43206166099999999</v>
      </c>
      <c r="K173" s="2">
        <f t="shared" si="154"/>
        <v>376820.01225518459</v>
      </c>
      <c r="L173" s="2">
        <f t="shared" si="155"/>
        <v>729831.85795444448</v>
      </c>
      <c r="M173">
        <v>0.41816261879619798</v>
      </c>
      <c r="N173" s="17">
        <f>'input_cooling&amp;ventilation'!$D$5</f>
        <v>57.500092182043396</v>
      </c>
      <c r="O173" s="45">
        <f>'input_cooling&amp;ventilation'!$D$6</f>
        <v>19.328678831353667</v>
      </c>
      <c r="P173" s="45">
        <f>'input_cooling&amp;ventilation'!$C$5</f>
        <v>50.351688737400465</v>
      </c>
      <c r="Q173" s="45">
        <f>'input_cooling&amp;ventilation'!$C$6</f>
        <v>32.240814214248743</v>
      </c>
      <c r="R173">
        <v>17</v>
      </c>
      <c r="S173">
        <v>12</v>
      </c>
      <c r="T173">
        <v>14</v>
      </c>
      <c r="U173" s="2">
        <f t="shared" si="156"/>
        <v>396700.92349367461</v>
      </c>
      <c r="V173" s="2">
        <f t="shared" si="157"/>
        <v>722579.57843524066</v>
      </c>
      <c r="W173" s="2">
        <v>648391.02034014184</v>
      </c>
      <c r="X173" s="57">
        <f>IF($D173=3,(W173*(1+'input_cool&amp;vent_evolution'!M$11)),(W173*(1+'input_cool&amp;vent_evolution'!M$12)))</f>
        <v>658076.24540953152</v>
      </c>
      <c r="Y173" s="57">
        <f>IF($D173=3,(X173*(1+'input_cool&amp;vent_evolution'!N$11)),(X173*(1+'input_cool&amp;vent_evolution'!N$12)))</f>
        <v>667174.46986333991</v>
      </c>
      <c r="Z173" s="57">
        <f>IF($D173=3,(Y173*(1+'input_cool&amp;vent_evolution'!O$11)),(Y173*(1+'input_cool&amp;vent_evolution'!O$12)))</f>
        <v>675821.64844609727</v>
      </c>
      <c r="AA173" s="57">
        <f>IF($D173=3,(Z173*(1+'input_cool&amp;vent_evolution'!P$11)),(Z173*(1+'input_cool&amp;vent_evolution'!P$12)))</f>
        <v>685504.96021999442</v>
      </c>
      <c r="AB173" s="57">
        <f>IF($D173=3,(AA173*(1+'input_cool&amp;vent_evolution'!Q$11)),(AA173*(1+'input_cool&amp;vent_evolution'!Q$12)))</f>
        <v>696132.57048065111</v>
      </c>
      <c r="AC173" s="57">
        <f>IF($D173=3,(AB173*(1+'input_cool&amp;vent_evolution'!R$11)),(AB173*(1+'input_cool&amp;vent_evolution'!R$12)))</f>
        <v>707343.26107733126</v>
      </c>
      <c r="AD173" s="57">
        <f>IF($D173=3,(AC173*(1+'input_cool&amp;vent_evolution'!S$11)),(AC173*(1+'input_cool&amp;vent_evolution'!S$12)))</f>
        <v>718956.43333755003</v>
      </c>
      <c r="AE173" s="57">
        <f>IF($D173=3,(AD173*(1+'input_cool&amp;vent_evolution'!T$11)),(AD173*(1+'input_cool&amp;vent_evolution'!T$12)))</f>
        <v>731011.65196589078</v>
      </c>
      <c r="AF173" s="57">
        <f>IF($D173=3,(AE173*(1+'input_cool&amp;vent_evolution'!U$11)),(AE173*(1+'input_cool&amp;vent_evolution'!U$12)))</f>
        <v>744829.77873626794</v>
      </c>
      <c r="AG173" s="57">
        <f>IF($D173=3,(AF173*(1+'input_cool&amp;vent_evolution'!V$11)),(AF173*(1+'input_cool&amp;vent_evolution'!V$12)))</f>
        <v>758792.63585900771</v>
      </c>
      <c r="AH173" s="57">
        <f>IF($D173=3,(AG173*(1+'input_cool&amp;vent_evolution'!W$11)),(AG173*(1+'input_cool&amp;vent_evolution'!W$12)))</f>
        <v>772348.69521416444</v>
      </c>
      <c r="AI173" s="57">
        <f>IF($D173=3,(AH173*(1+'input_cool&amp;vent_evolution'!X$11)),(AH173*(1+'input_cool&amp;vent_evolution'!X$12)))</f>
        <v>786383.85133126576</v>
      </c>
      <c r="AJ173" s="57">
        <f>IF($D173=3,(AI173*(1+'input_cool&amp;vent_evolution'!Y$11)),(AI173*(1+'input_cool&amp;vent_evolution'!Y$12)))</f>
        <v>800733.59218062577</v>
      </c>
      <c r="AK173" s="57">
        <f>IF($D173=3,(AJ173*(1+'input_cool&amp;vent_evolution'!Z$11)),(AJ173*(1+'input_cool&amp;vent_evolution'!Z$12)))</f>
        <v>816103.07680223847</v>
      </c>
      <c r="AL173" s="57">
        <f>IF($D173=3,(AK173*(1+'input_cool&amp;vent_evolution'!AA$11)),(AK173*(1+'input_cool&amp;vent_evolution'!AA$12)))</f>
        <v>831572.78693376493</v>
      </c>
      <c r="AM173" s="57">
        <f>IF($D173=3,(AL173*(1+'input_cool&amp;vent_evolution'!AB$11)),(AL173*(1+'input_cool&amp;vent_evolution'!AB$12)))</f>
        <v>845460.98823503091</v>
      </c>
      <c r="AN173" s="57">
        <f>IF($D173=3,(AM173*(1+'input_cool&amp;vent_evolution'!AC$11)),(AM173*(1+'input_cool&amp;vent_evolution'!AC$12)))</f>
        <v>859318.08747628599</v>
      </c>
      <c r="AO173" s="57">
        <f>IF($D173=3,(AN173*(1+'input_cool&amp;vent_evolution'!AD$11)),(AN173*(1+'input_cool&amp;vent_evolution'!AD$12)))</f>
        <v>873010.71959769446</v>
      </c>
      <c r="AP173" s="57">
        <f>IF($D173=3,(AO173*(1+'input_cool&amp;vent_evolution'!AE$11)),(AO173*(1+'input_cool&amp;vent_evolution'!AE$12)))</f>
        <v>886495.28265748115</v>
      </c>
      <c r="AQ173" s="57">
        <f>IF($D173=3,(AP173*(1+'input_cool&amp;vent_evolution'!AF$11)),(AP173*(1+'input_cool&amp;vent_evolution'!AF$12)))</f>
        <v>899688.95162744948</v>
      </c>
      <c r="AR173" s="57">
        <f>IF($D173=3,(AQ173*(1+'input_cool&amp;vent_evolution'!AG$11)),(AQ173*(1+'input_cool&amp;vent_evolution'!AG$12)))</f>
        <v>912743.28332236677</v>
      </c>
      <c r="AS173" s="57">
        <f>IF($D173=3,(AR173*(1+'input_cool&amp;vent_evolution'!AH$11)),(AR173*(1+'input_cool&amp;vent_evolution'!AH$12)))</f>
        <v>925584.43118852889</v>
      </c>
      <c r="AT173" s="57">
        <f>IF($D173=3,(AS173*(1+'input_cool&amp;vent_evolution'!AI$11)),(AS173*(1+'input_cool&amp;vent_evolution'!AI$12)))</f>
        <v>938203.627133228</v>
      </c>
      <c r="AU173" s="57">
        <f>IF($D173=3,(AT173*(1+'input_cool&amp;vent_evolution'!AJ$11)),(AT173*(1+'input_cool&amp;vent_evolution'!AJ$12)))</f>
        <v>950592.77275893046</v>
      </c>
      <c r="AV173" s="57">
        <f>IF($D173=3,(AU173*(1+'input_cool&amp;vent_evolution'!AK$11)),(AU173*(1+'input_cool&amp;vent_evolution'!AK$12)))</f>
        <v>962855.41952752054</v>
      </c>
      <c r="AW173" s="57">
        <f>IF($D173=3,(AV173*(1+'input_cool&amp;vent_evolution'!AL$11)),(AV173*(1+'input_cool&amp;vent_evolution'!AL$12)))</f>
        <v>974771.2148528992</v>
      </c>
      <c r="AX173" s="57">
        <f>IF($D173=3,(AW173*(1+'input_cool&amp;vent_evolution'!AM$11)),(AW173*(1+'input_cool&amp;vent_evolution'!AM$12)))</f>
        <v>986446.54046367726</v>
      </c>
      <c r="AY173" s="57">
        <f>IF($D173=3,(AX173*(1+'input_cool&amp;vent_evolution'!AN$11)),(AX173*(1+'input_cool&amp;vent_evolution'!AN$12)))</f>
        <v>997877.77266363089</v>
      </c>
      <c r="AZ173" s="57">
        <f>IF($D173=3,(AY173*(1+'input_cool&amp;vent_evolution'!AO$11)),(AY173*(1+'input_cool&amp;vent_evolution'!AO$12)))</f>
        <v>1009065.0043447228</v>
      </c>
      <c r="BA173" s="57">
        <f>IF($D173=3,(AZ173*(1+'input_cool&amp;vent_evolution'!AP$11)),(AZ173*(1+'input_cool&amp;vent_evolution'!AP$12)))</f>
        <v>1020009.5750994437</v>
      </c>
      <c r="BB173" s="57">
        <f>IF($D173=3,(BA173*(1+'input_cool&amp;vent_evolution'!AQ$11)),(BA173*(1+'input_cool&amp;vent_evolution'!AQ$12)))</f>
        <v>1030713.6881761876</v>
      </c>
      <c r="BC173" s="57">
        <f>IF($D173=3,(BB173*(1+'input_cool&amp;vent_evolution'!AR$11)),(BB173*(1+'input_cool&amp;vent_evolution'!AR$12)))</f>
        <v>1041180.8770664635</v>
      </c>
      <c r="BD173" s="57">
        <f>IF($D173=3,(BC173*(1+'input_cool&amp;vent_evolution'!AS$11)),(BC173*(1+'input_cool&amp;vent_evolution'!AS$12)))</f>
        <v>1051415.9347267323</v>
      </c>
      <c r="BE173" s="57">
        <f>IF($D173=3,(BD173*(1+'input_cool&amp;vent_evolution'!AT$11)),(BD173*(1+'input_cool&amp;vent_evolution'!AT$12)))</f>
        <v>1061424.9980447264</v>
      </c>
      <c r="BF173" s="57">
        <f>IF($D173=3,(BE173*(1+'input_cool&amp;vent_evolution'!AU$11)),(BE173*(1+'input_cool&amp;vent_evolution'!AU$12)))</f>
        <v>1071529.3436817294</v>
      </c>
      <c r="BG173" s="57">
        <f>IF($D173=3,(BF173*(1+'input_cool&amp;vent_evolution'!AV$11)),(BF173*(1+'input_cool&amp;vent_evolution'!AV$12)))</f>
        <v>1081729.8786876844</v>
      </c>
      <c r="BH173" s="2">
        <f t="shared" si="230"/>
        <v>975142.76687069994</v>
      </c>
      <c r="BI173" s="2">
        <f t="shared" si="158"/>
        <v>989708.78779889795</v>
      </c>
      <c r="BJ173" s="2">
        <f t="shared" si="159"/>
        <v>1003391.993594751</v>
      </c>
      <c r="BK173" s="2">
        <f t="shared" si="160"/>
        <v>1016396.8523671499</v>
      </c>
      <c r="BL173" s="2">
        <f t="shared" si="161"/>
        <v>1030959.9958090751</v>
      </c>
      <c r="BM173" s="2">
        <f t="shared" si="162"/>
        <v>1046943.3098120412</v>
      </c>
      <c r="BN173" s="2">
        <f t="shared" si="163"/>
        <v>1063803.5430725871</v>
      </c>
      <c r="BO173" s="2">
        <f t="shared" si="164"/>
        <v>1081269.0855843187</v>
      </c>
      <c r="BP173" s="2">
        <f t="shared" si="165"/>
        <v>1099399.4403851987</v>
      </c>
      <c r="BQ173" s="2">
        <f t="shared" si="166"/>
        <v>1120181.107541488</v>
      </c>
      <c r="BR173" s="2">
        <f t="shared" si="167"/>
        <v>1141180.4408156378</v>
      </c>
      <c r="BS173" s="2">
        <f t="shared" si="168"/>
        <v>1161567.973666596</v>
      </c>
      <c r="BT173" s="2">
        <f t="shared" si="169"/>
        <v>1182676.0404660294</v>
      </c>
      <c r="BU173" s="2">
        <f t="shared" si="170"/>
        <v>1204257.2245922096</v>
      </c>
      <c r="BV173" s="2">
        <f t="shared" si="171"/>
        <v>1227372.044645445</v>
      </c>
      <c r="BW173" s="2">
        <f t="shared" si="172"/>
        <v>1250637.5980956312</v>
      </c>
      <c r="BX173" s="2">
        <f t="shared" si="173"/>
        <v>1271524.6533122028</v>
      </c>
      <c r="BY173" s="2">
        <f t="shared" si="174"/>
        <v>1292364.9328210563</v>
      </c>
      <c r="BZ173" s="2">
        <f t="shared" si="175"/>
        <v>1312957.8632499948</v>
      </c>
      <c r="CA173" s="2">
        <f t="shared" si="176"/>
        <v>1333237.8697887417</v>
      </c>
      <c r="CB173" s="2">
        <f t="shared" si="177"/>
        <v>1353080.3883631073</v>
      </c>
      <c r="CC173" s="2">
        <f t="shared" si="178"/>
        <v>1372713.3516974107</v>
      </c>
      <c r="CD173" s="2">
        <f t="shared" si="179"/>
        <v>1392025.6988262099</v>
      </c>
      <c r="CE173" s="2">
        <f t="shared" si="180"/>
        <v>1411004.2430428492</v>
      </c>
      <c r="CF173" s="2">
        <f t="shared" si="181"/>
        <v>1429636.8048236615</v>
      </c>
      <c r="CG173" s="2">
        <f t="shared" si="182"/>
        <v>1448079.1196058865</v>
      </c>
      <c r="CH173" s="2">
        <f t="shared" si="183"/>
        <v>1465999.789785679</v>
      </c>
      <c r="CI173" s="2">
        <f t="shared" si="184"/>
        <v>1483558.8073584978</v>
      </c>
      <c r="CJ173" s="2">
        <f t="shared" si="185"/>
        <v>1500750.7224938374</v>
      </c>
      <c r="CK173" s="2">
        <f t="shared" si="186"/>
        <v>1517575.6748958628</v>
      </c>
      <c r="CL173" s="2">
        <f t="shared" si="187"/>
        <v>1534035.6792345594</v>
      </c>
      <c r="CM173" s="2">
        <f t="shared" si="188"/>
        <v>1550134.0490686714</v>
      </c>
      <c r="CN173" s="2">
        <f t="shared" si="189"/>
        <v>1565876.0985660064</v>
      </c>
      <c r="CO173" s="2">
        <f t="shared" si="190"/>
        <v>1581269.0360571516</v>
      </c>
      <c r="CP173" s="2">
        <f t="shared" si="191"/>
        <v>1596322.0910679575</v>
      </c>
      <c r="CQ173" s="2">
        <f t="shared" si="192"/>
        <v>1611518.4452011718</v>
      </c>
      <c r="CR173" s="2">
        <f>IF($D173=3,(W173*$P173*$M173*'input_cooling&amp;ventilation'!$D$3)*'input_cool&amp;vent_evolution'!M$11,(W173*$Q173*'input_cooling&amp;ventilation'!$D$3)*'input_cool&amp;vent_evolution'!M$12)</f>
        <v>166494.03230966267</v>
      </c>
      <c r="CS173" s="2">
        <f>IF($D173=3,(X173*$P173*$M173*'input_cooling&amp;ventilation'!$D$3)*'input_cool&amp;vent_evolution'!N$11,(X173*$Q173*'input_cooling&amp;ventilation'!$D$3)*'input_cool&amp;vent_evolution'!N$12)</f>
        <v>156403.18787846048</v>
      </c>
      <c r="CT173" s="2">
        <f>IF($D173=3,(Y173*$P173*$M173*'input_cooling&amp;ventilation'!$D$3)*'input_cool&amp;vent_evolution'!O$11,(Y173*$Q173*'input_cooling&amp;ventilation'!$D$3)*'input_cool&amp;vent_evolution'!O$12)</f>
        <v>148649.47588004294</v>
      </c>
      <c r="CU173" s="2">
        <f>IF($D173=3,(Z173*$P173*$M173*'input_cooling&amp;ventilation'!$D$3)*'input_cool&amp;vent_evolution'!P$11,(Z173*$Q173*'input_cooling&amp;ventilation'!$D$3)*'input_cool&amp;vent_evolution'!P$12)</f>
        <v>166461.14176976672</v>
      </c>
      <c r="CV173" s="2">
        <f>IF($D173=3,(AA173*$P173*$M173*'input_cooling&amp;ventilation'!$D$3)*'input_cool&amp;vent_evolution'!Q$11,(AA173*$Q173*'input_cooling&amp;ventilation'!$D$3)*'input_cool&amp;vent_evolution'!Q$12)</f>
        <v>182694.12155475965</v>
      </c>
      <c r="CW173" s="2">
        <f>IF($D173=3,(AB173*$P173*$M173*'input_cooling&amp;ventilation'!$D$3)*'input_cool&amp;vent_evolution'!R$11,(AB173*$Q173*'input_cooling&amp;ventilation'!$D$3)*'input_cool&amp;vent_evolution'!R$12)</f>
        <v>192717.57435110456</v>
      </c>
      <c r="CX173" s="2">
        <f>IF($D173=3,(AC173*$P173*$M173*'input_cooling&amp;ventilation'!$D$3)*'input_cool&amp;vent_evolution'!S$11,(AC173*$Q173*'input_cooling&amp;ventilation'!$D$3)*'input_cool&amp;vent_evolution'!S$12)</f>
        <v>199636.44248407477</v>
      </c>
      <c r="CY173" s="2">
        <f>IF($D173=3,(AD173*$P173*$M173*'input_cooling&amp;ventilation'!$D$3)*'input_cool&amp;vent_evolution'!T$11,(AD173*$Q173*'input_cooling&amp;ventilation'!$D$3)*'input_cool&amp;vent_evolution'!T$12)</f>
        <v>207235.44836872755</v>
      </c>
      <c r="CZ173" s="2">
        <f>IF($D173=3,(AE173*$P173*$M173*'input_cooling&amp;ventilation'!$D$3)*'input_cool&amp;vent_evolution'!U$11,(AE173*$Q173*'input_cooling&amp;ventilation'!$D$3)*'input_cool&amp;vent_evolution'!U$12)</f>
        <v>237540.75186516618</v>
      </c>
      <c r="DA173" s="2">
        <f>IF($D173=3,(AF173*$P173*$M173*'input_cooling&amp;ventilation'!$D$3)*'input_cool&amp;vent_evolution'!V$11,(AF173*$Q173*'input_cooling&amp;ventilation'!$D$3)*'input_cool&amp;vent_evolution'!V$12)</f>
        <v>240028.74153910717</v>
      </c>
      <c r="DB173" s="2">
        <f>IF($D173=3,(AG173*$P173*$M173*'input_cooling&amp;ventilation'!$D$3)*'input_cool&amp;vent_evolution'!W$11,(AG173*$Q173*'input_cooling&amp;ventilation'!$D$3)*'input_cool&amp;vent_evolution'!W$12)</f>
        <v>233035.67734346894</v>
      </c>
      <c r="DC173" s="2">
        <f>IF($D173=3,(AH173*$P173*$M173*'input_cooling&amp;ventilation'!$D$3)*'input_cool&amp;vent_evolution'!X$11,(AH173*$Q173*'input_cooling&amp;ventilation'!$D$3)*'input_cool&amp;vent_evolution'!X$12)</f>
        <v>241271.59867633978</v>
      </c>
      <c r="DD173" s="2">
        <f>IF($D173=3,(AI173*$P173*$M173*'input_cooling&amp;ventilation'!$D$3)*'input_cool&amp;vent_evolution'!Y$11,(AI173*$Q173*'input_cooling&amp;ventilation'!$D$3)*'input_cool&amp;vent_evolution'!Y$12)</f>
        <v>246679.47306248467</v>
      </c>
      <c r="DE173" s="2">
        <f>IF($D173=3,(AJ173*$P173*$M173*'input_cooling&amp;ventilation'!$D$3)*'input_cool&amp;vent_evolution'!Z$11,(AJ173*$Q173*'input_cooling&amp;ventilation'!$D$3)*'input_cool&amp;vent_evolution'!Z$12)</f>
        <v>264209.39635787939</v>
      </c>
      <c r="DF173" s="2">
        <f>IF($D173=3,(AK173*$P173*$M173*'input_cooling&amp;ventilation'!$D$3)*'input_cool&amp;vent_evolution'!AA$11,(AK173*$Q173*'input_cooling&amp;ventilation'!$D$3)*'input_cool&amp;vent_evolution'!AA$12)</f>
        <v>265932.32475306524</v>
      </c>
      <c r="DG173" s="2">
        <f>IF($D173=3,(AL173*$P173*$M173*'input_cooling&amp;ventilation'!$D$3)*'input_cool&amp;vent_evolution'!AB$11,(AL173*$Q173*'input_cooling&amp;ventilation'!$D$3)*'input_cool&amp;vent_evolution'!AB$12)</f>
        <v>238745.36932385372</v>
      </c>
      <c r="DH173" s="2">
        <f>IF($D173=3,(AM173*$P173*$M173*'input_cooling&amp;ventilation'!$D$3)*'input_cool&amp;vent_evolution'!AC$11,(AM173*$Q173*'input_cooling&amp;ventilation'!$D$3)*'input_cool&amp;vent_evolution'!AC$12)</f>
        <v>238210.70881289311</v>
      </c>
      <c r="DI173" s="2">
        <f>IF($D173=3,(AN173*$P173*$M173*'input_cooling&amp;ventilation'!$D$3)*'input_cool&amp;vent_evolution'!AD$11,(AN173*$Q173*'input_cooling&amp;ventilation'!$D$3)*'input_cool&amp;vent_evolution'!AD$12)</f>
        <v>235383.43388955283</v>
      </c>
      <c r="DJ173" s="2">
        <f>IF($D173=3,(AO173*$P173*$M173*'input_cooling&amp;ventilation'!$D$3)*'input_cool&amp;vent_evolution'!AE$11,(AO173*$Q173*'input_cooling&amp;ventilation'!$D$3)*'input_cool&amp;vent_evolution'!AE$12)</f>
        <v>231806.61901740107</v>
      </c>
      <c r="DK173" s="2">
        <f>IF($D173=3,(AP173*$P173*$M173*'input_cooling&amp;ventilation'!$D$3)*'input_cool&amp;vent_evolution'!AF$11,(AP173*$Q173*'input_cooling&amp;ventilation'!$D$3)*'input_cool&amp;vent_evolution'!AF$12)</f>
        <v>226805.99903780274</v>
      </c>
      <c r="DL173" s="2">
        <f>IF($D173=3,(AQ173*$P173*$M173*'input_cooling&amp;ventilation'!$D$3)*'input_cool&amp;vent_evolution'!AG$11,(AQ173*$Q173*'input_cooling&amp;ventilation'!$D$3)*'input_cool&amp;vent_evolution'!AG$12)</f>
        <v>224410.71915446626</v>
      </c>
      <c r="DM173" s="2">
        <f>IF($D173=3,(AR173*$P173*$M173*'input_cooling&amp;ventilation'!$D$3)*'input_cool&amp;vent_evolution'!AH$11,(AR173*$Q173*'input_cooling&amp;ventilation'!$D$3)*'input_cool&amp;vent_evolution'!AH$12)</f>
        <v>220745.97878773493</v>
      </c>
      <c r="DN173" s="2">
        <f>IF($D173=3,(AS173*$P173*$M173*'input_cooling&amp;ventilation'!$D$3)*'input_cool&amp;vent_evolution'!AI$11,(AS173*$Q173*'input_cooling&amp;ventilation'!$D$3)*'input_cool&amp;vent_evolution'!AI$12)</f>
        <v>216930.51036872499</v>
      </c>
      <c r="DO173" s="2">
        <f>IF($D173=3,(AT173*$P173*$M173*'input_cooling&amp;ventilation'!$D$3)*'input_cool&amp;vent_evolution'!AJ$11,(AT173*$Q173*'input_cooling&amp;ventilation'!$D$3)*'input_cool&amp;vent_evolution'!AJ$12)</f>
        <v>212975.8263041375</v>
      </c>
      <c r="DP173" s="2">
        <f>IF($D173=3,(AU173*$P173*$M173*'input_cooling&amp;ventilation'!$D$3)*'input_cool&amp;vent_evolution'!AK$11,(AU173*$Q173*'input_cooling&amp;ventilation'!$D$3)*'input_cool&amp;vent_evolution'!AK$12)</f>
        <v>210801.24547072485</v>
      </c>
      <c r="DQ173" s="2">
        <f>IF($D173=3,(AV173*$P173*$M173*'input_cooling&amp;ventilation'!$D$3)*'input_cool&amp;vent_evolution'!AL$11,(AV173*$Q173*'input_cooling&amp;ventilation'!$D$3)*'input_cool&amp;vent_evolution'!AL$12)</f>
        <v>204838.68962107081</v>
      </c>
      <c r="DR173" s="2">
        <f>IF($D173=3,(AW173*$P173*$M173*'input_cooling&amp;ventilation'!$D$3)*'input_cool&amp;vent_evolution'!AM$11,(AW173*$Q173*'input_cooling&amp;ventilation'!$D$3)*'input_cool&amp;vent_evolution'!AM$12)</f>
        <v>200704.89075265347</v>
      </c>
      <c r="DS173" s="2">
        <f>IF($D173=3,(AX173*$P173*$M173*'input_cooling&amp;ventilation'!$D$3)*'input_cool&amp;vent_evolution'!AN$11,(AX173*$Q173*'input_cooling&amp;ventilation'!$D$3)*'input_cool&amp;vent_evolution'!AN$12)</f>
        <v>196508.79867041166</v>
      </c>
      <c r="DT173" s="2">
        <f>IF($D173=3,(AY173*$P173*$M173*'input_cooling&amp;ventilation'!$D$3)*'input_cool&amp;vent_evolution'!AO$11,(AY173*$Q173*'input_cooling&amp;ventilation'!$D$3)*'input_cool&amp;vent_evolution'!AO$12)</f>
        <v>192314.30344909601</v>
      </c>
      <c r="DU173" s="2">
        <f>IF($D173=3,(AZ173*$P173*$M173*'input_cooling&amp;ventilation'!$D$3)*'input_cool&amp;vent_evolution'!AP$11,(AZ173*$Q173*'input_cooling&amp;ventilation'!$D$3)*'input_cool&amp;vent_evolution'!AP$12)</f>
        <v>188142.83651610545</v>
      </c>
      <c r="DV173" s="2">
        <f>IF($D173=3,(BA173*$P173*$M173*'input_cooling&amp;ventilation'!$D$3)*'input_cool&amp;vent_evolution'!AQ$11,(BA173*$Q173*'input_cooling&amp;ventilation'!$D$3)*'input_cool&amp;vent_evolution'!AQ$12)</f>
        <v>184009.24456348084</v>
      </c>
      <c r="DW173" s="2">
        <f>IF($D173=3,(BB173*$P173*$M173*'input_cooling&amp;ventilation'!$D$3)*'input_cool&amp;vent_evolution'!AR$11,(BB173*$Q173*'input_cooling&amp;ventilation'!$D$3)*'input_cool&amp;vent_evolution'!AR$12)</f>
        <v>179936.3951589342</v>
      </c>
      <c r="DX173" s="2">
        <f>IF($D173=3,(BC173*$P173*$M173*'input_cooling&amp;ventilation'!$D$3)*'input_cool&amp;vent_evolution'!AS$11,(BC173*$Q173*'input_cooling&amp;ventilation'!$D$3)*'input_cool&amp;vent_evolution'!AS$12)</f>
        <v>175945.93915693701</v>
      </c>
      <c r="DY173" s="2">
        <f>IF($D173=3,(BD173*$P173*$M173*'input_cooling&amp;ventilation'!$D$3)*'input_cool&amp;vent_evolution'!AT$11,(BD173*$Q173*'input_cooling&amp;ventilation'!$D$3)*'input_cool&amp;vent_evolution'!AT$12)</f>
        <v>172060.97943169222</v>
      </c>
      <c r="DZ173" s="2">
        <f>IF($D173=3,(BE173*$P173*$M173*'input_cooling&amp;ventilation'!$D$3)*'input_cool&amp;vent_evolution'!AU$11,(BE173*$Q173*'input_cooling&amp;ventilation'!$D$3)*'input_cool&amp;vent_evolution'!AU$12)</f>
        <v>173698.93181647841</v>
      </c>
      <c r="EA173" s="2">
        <f>IF($D173=3,(BF173*$P173*$M173*'input_cooling&amp;ventilation'!$D$3)*'input_cool&amp;vent_evolution'!AV$11,(BF173*$Q173*'input_cooling&amp;ventilation'!$D$3)*'input_cool&amp;vent_evolution'!AV$12)</f>
        <v>175352.4768593077</v>
      </c>
      <c r="EB173">
        <v>0.7001055966209081</v>
      </c>
      <c r="EC173" s="2">
        <f t="shared" si="193"/>
        <v>610592.93918377522</v>
      </c>
      <c r="ED173" s="2">
        <f>IF($D173=3,(EC173*(1+'input_cool&amp;vent_evolution'!M$10)),EC173*(1+'input_cool&amp;vent_evolution'!M$9))</f>
        <v>623608.42475370341</v>
      </c>
      <c r="EE173" s="2">
        <f>IF($D173=3,(ED173*(1+'input_cool&amp;vent_evolution'!N$10)),ED173*(1+'input_cool&amp;vent_evolution'!N$9))</f>
        <v>636637.34358042222</v>
      </c>
      <c r="EF173" s="2">
        <f>IF($D173=3,(EE173*(1+'input_cool&amp;vent_evolution'!O$10)),EE173*(1+'input_cool&amp;vent_evolution'!O$9))</f>
        <v>649679.69589882006</v>
      </c>
      <c r="EG173" s="2">
        <f>IF($D173=3,(EF173*(1+'input_cool&amp;vent_evolution'!P$10)),EF173*(1+'input_cool&amp;vent_evolution'!P$9))</f>
        <v>662011.81400991988</v>
      </c>
      <c r="EH173" s="2">
        <f>IF($D173=3,(EG173*(1+'input_cool&amp;vent_evolution'!Q$10)),EG173*(1+'input_cool&amp;vent_evolution'!Q$9))</f>
        <v>674357.36563879822</v>
      </c>
      <c r="EI173" s="2">
        <f>IF($D173=3,(EH173*(1+'input_cool&amp;vent_evolution'!R$10)),EH173*(1+'input_cool&amp;vent_evolution'!R$9))</f>
        <v>684057.75949803484</v>
      </c>
      <c r="EJ173" s="2">
        <f>IF($D173=3,(EI173*(1+'input_cool&amp;vent_evolution'!S$10)),EI173*(1+'input_cool&amp;vent_evolution'!S$9))</f>
        <v>693764.04871715663</v>
      </c>
      <c r="EK173" s="2">
        <f>IF($D173=3,(EJ173*(1+'input_cool&amp;vent_evolution'!T$10)),EJ173*(1+'input_cool&amp;vent_evolution'!T$9))</f>
        <v>703476.23324396682</v>
      </c>
      <c r="EL173" s="2">
        <f>IF($D173=3,(EK173*(1+'input_cool&amp;vent_evolution'!U$10)),EK173*(1+'input_cool&amp;vent_evolution'!U$9))</f>
        <v>713194.31266088085</v>
      </c>
      <c r="EM173" s="2">
        <f>IF($D173=3,(EL173*(1+'input_cool&amp;vent_evolution'!V$10)),EL173*(1+'input_cool&amp;vent_evolution'!V$9))</f>
        <v>722918.28733328462</v>
      </c>
      <c r="EN173" s="2">
        <f>IF($D173=3,(EM173*(1+'input_cool&amp;vent_evolution'!W$10)),EM173*(1+'input_cool&amp;vent_evolution'!W$9))</f>
        <v>730480.95406604337</v>
      </c>
      <c r="EO173" s="2">
        <f>IF($D173=3,(EN173*(1+'input_cool&amp;vent_evolution'!X$10)),EN173*(1+'input_cool&amp;vent_evolution'!X$9))</f>
        <v>738048.55464750505</v>
      </c>
      <c r="EP173" s="2">
        <f>IF($D173=3,(EO173*(1+'input_cool&amp;vent_evolution'!Y$10)),EO173*(1+'input_cool&amp;vent_evolution'!Y$9))</f>
        <v>745621.08936475695</v>
      </c>
      <c r="EQ173" s="2">
        <f>IF($D173=3,(EP173*(1+'input_cool&amp;vent_evolution'!Z$10)),EP173*(1+'input_cool&amp;vent_evolution'!Z$9))</f>
        <v>753198.55774801993</v>
      </c>
      <c r="ER173" s="2">
        <f>IF($D173=3,(EQ173*(1+'input_cool&amp;vent_evolution'!AA$10)),EQ173*(1+'input_cool&amp;vent_evolution'!AA$9))</f>
        <v>760780.96026707289</v>
      </c>
      <c r="ES173" s="2">
        <f>IF($D173=3,(ER173*(1+'input_cool&amp;vent_evolution'!AB$10)),ER173*(1+'input_cool&amp;vent_evolution'!AB$9))</f>
        <v>766058.89436309598</v>
      </c>
      <c r="ET173" s="2">
        <f>IF($D173=3,(ES173*(1+'input_cool&amp;vent_evolution'!AC$10)),ES173*(1+'input_cool&amp;vent_evolution'!AC$9))</f>
        <v>771340.53171652975</v>
      </c>
      <c r="EU173" s="2">
        <f>IF($D173=3,(ET173*(1+'input_cool&amp;vent_evolution'!AD$10)),ET173*(1+'input_cool&amp;vent_evolution'!AD$9))</f>
        <v>776625.87297984795</v>
      </c>
      <c r="EV173" s="2">
        <f>IF($D173=3,(EU173*(1+'input_cool&amp;vent_evolution'!AE$10)),EU173*(1+'input_cool&amp;vent_evolution'!AE$9))</f>
        <v>781914.91755277512</v>
      </c>
      <c r="EW173" s="2">
        <f>IF($D173=3,(EV173*(1+'input_cool&amp;vent_evolution'!AF$10)),EV173*(1+'input_cool&amp;vent_evolution'!AF$9))</f>
        <v>787207.66600948758</v>
      </c>
      <c r="EX173" s="2">
        <f>IF($D173=3,(EW173*(1+'input_cool&amp;vent_evolution'!AG$10)),EW173*(1+'input_cool&amp;vent_evolution'!AG$9))</f>
        <v>790553.9452270664</v>
      </c>
      <c r="EY173" s="2">
        <f>IF($D173=3,(EX173*(1+'input_cool&amp;vent_evolution'!AH$10)),EX173*(1+'input_cool&amp;vent_evolution'!AH$9))</f>
        <v>793901.22074572009</v>
      </c>
      <c r="EZ173" s="2">
        <f>IF($D173=3,(EY173*(1+'input_cool&amp;vent_evolution'!AI$10)),EY173*(1+'input_cool&amp;vent_evolution'!AI$9))</f>
        <v>797249.49274814141</v>
      </c>
      <c r="FA173" s="2">
        <f>IF($D173=3,(EZ173*(1+'input_cool&amp;vent_evolution'!AJ$10)),EZ173*(1+'input_cool&amp;vent_evolution'!AJ$9))</f>
        <v>800598.76102553878</v>
      </c>
      <c r="FB173" s="2">
        <f>IF($D173=3,(FA173*(1+'input_cool&amp;vent_evolution'!AK$10)),FA173*(1+'input_cool&amp;vent_evolution'!AK$9))</f>
        <v>803949.02513422922</v>
      </c>
      <c r="FC173" s="2">
        <f>IF($D173=3,(FB173*(1+'input_cool&amp;vent_evolution'!AL$10)),FB173*(1+'input_cool&amp;vent_evolution'!AL$9))</f>
        <v>807300.28603987477</v>
      </c>
      <c r="FD173" s="2">
        <f>IF($D173=3,(FC173*(1+'input_cool&amp;vent_evolution'!AM$10)),FC173*(1+'input_cool&amp;vent_evolution'!AM$9))</f>
        <v>810652.54293340701</v>
      </c>
      <c r="FE173" s="2">
        <f>IF($D173=3,(FD173*(1+'input_cool&amp;vent_evolution'!AN$10)),FD173*(1+'input_cool&amp;vent_evolution'!AN$9))</f>
        <v>814005.79631070734</v>
      </c>
      <c r="FF173" s="2">
        <f>IF($D173=3,(FE173*(1+'input_cool&amp;vent_evolution'!AO$10)),FE173*(1+'input_cool&amp;vent_evolution'!AO$9))</f>
        <v>817360.04585858772</v>
      </c>
      <c r="FG173" s="2">
        <f>IF($D173=3,(FF173*(1+'input_cool&amp;vent_evolution'!AP$10)),FF173*(1+'input_cool&amp;vent_evolution'!AP$9))</f>
        <v>820715.29178583948</v>
      </c>
      <c r="FH173" s="2">
        <f>IF($D173=3,(FG173*(1+'input_cool&amp;vent_evolution'!AQ$10)),FG173*(1+'input_cool&amp;vent_evolution'!AQ$9))</f>
        <v>824071.5337792756</v>
      </c>
      <c r="FI173" s="2">
        <f>IF($D173=3,(FH173*(1+'input_cool&amp;vent_evolution'!AR$10)),FH173*(1+'input_cool&amp;vent_evolution'!AR$9))</f>
        <v>827428.77220428106</v>
      </c>
      <c r="FJ173" s="2">
        <f>IF($D173=3,(FI173*(1+'input_cool&amp;vent_evolution'!AS$10)),FI173*(1+'input_cool&amp;vent_evolution'!AS$9))</f>
        <v>830787.00682596583</v>
      </c>
      <c r="FK173" s="2">
        <f>IF($D173=3,(FJ173*(1+'input_cool&amp;vent_evolution'!AT$10)),FJ173*(1+'input_cool&amp;vent_evolution'!AT$9))</f>
        <v>834146.23795751587</v>
      </c>
      <c r="FL173" s="2">
        <f>IF($D173=3,(FK173*(1+'input_cool&amp;vent_evolution'!AU$10)),FK173*(1+'input_cool&amp;vent_evolution'!AU$9))</f>
        <v>837519.05191318633</v>
      </c>
      <c r="FM173" s="2">
        <f t="shared" si="194"/>
        <v>863607.89579189091</v>
      </c>
      <c r="FN173" s="2">
        <f t="shared" si="195"/>
        <v>882016.68401138962</v>
      </c>
      <c r="FO173" s="2">
        <f t="shared" si="196"/>
        <v>900444.47190462542</v>
      </c>
      <c r="FP173" s="2">
        <f t="shared" si="197"/>
        <v>918891.25980381854</v>
      </c>
      <c r="FQ173" s="2">
        <f t="shared" si="198"/>
        <v>936333.50960582367</v>
      </c>
      <c r="FR173" s="2">
        <f t="shared" si="199"/>
        <v>953794.75945070095</v>
      </c>
      <c r="FS173" s="2">
        <f t="shared" si="200"/>
        <v>967514.76207688008</v>
      </c>
      <c r="FT173" s="2">
        <f t="shared" si="201"/>
        <v>981243.1029575963</v>
      </c>
      <c r="FU173" s="2">
        <f t="shared" si="202"/>
        <v>994979.78201902378</v>
      </c>
      <c r="FV173" s="2">
        <f t="shared" si="203"/>
        <v>1008724.7986705406</v>
      </c>
      <c r="FW173" s="2">
        <f t="shared" si="204"/>
        <v>1022478.15342894</v>
      </c>
      <c r="FX173" s="2">
        <f t="shared" si="205"/>
        <v>1033174.6064740469</v>
      </c>
      <c r="FY173" s="2">
        <f t="shared" si="206"/>
        <v>1043878.0378355134</v>
      </c>
      <c r="FZ173" s="2">
        <f t="shared" si="207"/>
        <v>1054588.4479193888</v>
      </c>
      <c r="GA173" s="2">
        <f t="shared" si="208"/>
        <v>1065305.8360612285</v>
      </c>
      <c r="GB173" s="2">
        <f t="shared" si="209"/>
        <v>1076030.2029254767</v>
      </c>
      <c r="GC173" s="2">
        <f t="shared" si="210"/>
        <v>1083495.1853487717</v>
      </c>
      <c r="GD173" s="2">
        <f t="shared" si="211"/>
        <v>1090965.4055698442</v>
      </c>
      <c r="GE173" s="2">
        <f t="shared" si="212"/>
        <v>1098440.8645115378</v>
      </c>
      <c r="GF173" s="2">
        <f t="shared" si="213"/>
        <v>1105921.5613248369</v>
      </c>
      <c r="GG173" s="2">
        <f t="shared" si="214"/>
        <v>1113407.4968218433</v>
      </c>
      <c r="GH173" s="2">
        <f t="shared" si="215"/>
        <v>1118140.3932711352</v>
      </c>
      <c r="GI173" s="2">
        <f t="shared" si="216"/>
        <v>1122874.6988645871</v>
      </c>
      <c r="GJ173" s="2">
        <f t="shared" si="217"/>
        <v>1127610.4138605965</v>
      </c>
      <c r="GK173" s="2">
        <f t="shared" si="218"/>
        <v>1132347.537963853</v>
      </c>
      <c r="GL173" s="2">
        <f t="shared" si="219"/>
        <v>1137086.0705468224</v>
      </c>
      <c r="GM173" s="2">
        <f t="shared" si="220"/>
        <v>1141826.0129753132</v>
      </c>
      <c r="GN173" s="2">
        <f t="shared" si="221"/>
        <v>1146567.364104999</v>
      </c>
      <c r="GO173" s="2">
        <f t="shared" si="222"/>
        <v>1151310.1246372426</v>
      </c>
      <c r="GP173" s="2">
        <f t="shared" si="223"/>
        <v>1156054.2941290783</v>
      </c>
      <c r="GQ173" s="2">
        <f t="shared" si="224"/>
        <v>1160799.8728758153</v>
      </c>
      <c r="GR173" s="2">
        <f t="shared" si="225"/>
        <v>1165546.8604344893</v>
      </c>
      <c r="GS173" s="2">
        <f t="shared" si="226"/>
        <v>1170295.2573218925</v>
      </c>
      <c r="GT173" s="2">
        <f t="shared" si="227"/>
        <v>1175045.0632058023</v>
      </c>
      <c r="GU173" s="2">
        <f t="shared" si="228"/>
        <v>1179796.2785291802</v>
      </c>
      <c r="GV173" s="2">
        <f t="shared" si="229"/>
        <v>1184566.7050707121</v>
      </c>
      <c r="GW173" s="2">
        <f>IF($D173=3,($N173*$M173*EC173*'input_cooling&amp;ventilation'!$D$3)*'input_cool&amp;vent_evolution'!M$11,($O173*$M173*EC173*'input_cooling&amp;ventilation'!$D$3)*'input_cool&amp;vent_evolution'!M$10)</f>
        <v>179047.37486554586</v>
      </c>
      <c r="GX173" s="2">
        <f>IF($D173=3,($N173*$M173*ED173*'input_cooling&amp;ventilation'!$D$3)*'input_cool&amp;vent_evolution'!N$11,($O173*$M173*ED173*'input_cooling&amp;ventilation'!$D$3)*'input_cool&amp;vent_evolution'!N$10)</f>
        <v>169252.79928762026</v>
      </c>
      <c r="GY173" s="2">
        <f>IF($D173=3,($N173*$M173*EE173*'input_cooling&amp;ventilation'!$D$3)*'input_cool&amp;vent_evolution'!O$11,($O173*$M173*EE173*'input_cooling&amp;ventilation'!$D$3)*'input_cool&amp;vent_evolution'!O$10)</f>
        <v>161983.42324667564</v>
      </c>
      <c r="GZ173" s="2">
        <f>IF($D173=3,($N173*$M173*EF173*'input_cooling&amp;ventilation'!$D$3)*'input_cool&amp;vent_evolution'!P$11,($O173*$M173*EF173*'input_cooling&amp;ventilation'!$D$3)*'input_cool&amp;vent_evolution'!P$10)</f>
        <v>182740.39701551164</v>
      </c>
      <c r="HA173" s="2">
        <f>IF($D173=3,($N173*$M173*EG173*'input_cooling&amp;ventilation'!$D$3)*'input_cool&amp;vent_evolution'!Q$11,($O173*$M173*EG173*'input_cooling&amp;ventilation'!$D$3)*'input_cool&amp;vent_evolution'!Q$10)</f>
        <v>201481.05289915262</v>
      </c>
      <c r="HB173" s="2">
        <f>IF($D173=3,($N173*$M173*EH173*'input_cooling&amp;ventilation'!$D$3)*'input_cool&amp;vent_evolution'!R$11,($O173*$M173*EH173*'input_cooling&amp;ventilation'!$D$3)*'input_cool&amp;vent_evolution'!R$10)</f>
        <v>213193.50632497721</v>
      </c>
      <c r="HC173" s="2">
        <f>IF($D173=3,($N173*$M173*EI173*'input_cooling&amp;ventilation'!$D$3)*'input_cool&amp;vent_evolution'!S$11,($O173*$M173*EI173*'input_cooling&amp;ventilation'!$D$3)*'input_cool&amp;vent_evolution'!S$10)</f>
        <v>220473.74314578919</v>
      </c>
      <c r="HD173" s="2">
        <f>IF($D173=3,($N173*$M173*EJ173*'input_cooling&amp;ventilation'!$D$3)*'input_cool&amp;vent_evolution'!T$11,($O173*$M173*EJ173*'input_cooling&amp;ventilation'!$D$3)*'input_cool&amp;vent_evolution'!T$10)</f>
        <v>228364.06317689177</v>
      </c>
      <c r="HE173" s="2">
        <f>IF($D173=3,($N173*$M173*EK173*'input_cooling&amp;ventilation'!$D$3)*'input_cool&amp;vent_evolution'!U$11,($O173*$M173*EK173*'input_cooling&amp;ventilation'!$D$3)*'input_cool&amp;vent_evolution'!U$10)</f>
        <v>261046.42914906083</v>
      </c>
      <c r="HF173" s="2">
        <f>IF($D173=3,($N173*$M173*EL173*'input_cooling&amp;ventilation'!$D$3)*'input_cool&amp;vent_evolution'!V$11,($O173*$M173*EL173*'input_cooling&amp;ventilation'!$D$3)*'input_cool&amp;vent_evolution'!V$10)</f>
        <v>262463.301694186</v>
      </c>
      <c r="HG173" s="2">
        <f>IF($D173=3,($N173*$M173*EM173*'input_cooling&amp;ventilation'!$D$3)*'input_cool&amp;vent_evolution'!W$11,($O173*$M173*EM173*'input_cooling&amp;ventilation'!$D$3)*'input_cool&amp;vent_evolution'!W$10)</f>
        <v>253537.97630620087</v>
      </c>
      <c r="HH173" s="2">
        <f>IF($D173=3,($N173*$M173*EN173*'input_cooling&amp;ventilation'!$D$3)*'input_cool&amp;vent_evolution'!X$11,($O173*$M173*EN173*'input_cooling&amp;ventilation'!$D$3)*'input_cool&amp;vent_evolution'!X$10)</f>
        <v>260589.06146932504</v>
      </c>
      <c r="HI173" s="2">
        <f>IF($D173=3,($N173*$M173*EO173*'input_cooling&amp;ventilation'!$D$3)*'input_cool&amp;vent_evolution'!Y$11,($O173*$M173*EO173*'input_cooling&amp;ventilation'!$D$3)*'input_cool&amp;vent_evolution'!Y$10)</f>
        <v>264385.63801618927</v>
      </c>
      <c r="HJ173" s="2">
        <f>IF($D173=3,($N173*$M173*EP173*'input_cooling&amp;ventilation'!$D$3)*'input_cool&amp;vent_evolution'!Z$11,($O173*$M173*EP173*'input_cooling&amp;ventilation'!$D$3)*'input_cool&amp;vent_evolution'!Z$10)</f>
        <v>280952.49539916572</v>
      </c>
      <c r="HK173" s="2">
        <f>IF($D173=3,($N173*$M173*EQ173*'input_cooling&amp;ventilation'!$D$3)*'input_cool&amp;vent_evolution'!AA$11,($O173*$M173*EQ173*'input_cooling&amp;ventilation'!$D$3)*'input_cool&amp;vent_evolution'!AA$10)</f>
        <v>280278.7001868774</v>
      </c>
      <c r="HL173" s="2">
        <f>IF($D173=3,($N173*$M173*ER173*'input_cooling&amp;ventilation'!$D$3)*'input_cool&amp;vent_evolution'!AB$11,($O173*$M173*ER173*'input_cooling&amp;ventilation'!$D$3)*'input_cool&amp;vent_evolution'!AB$10)</f>
        <v>249430.07848089351</v>
      </c>
      <c r="HM173" s="2">
        <f>IF($D173=3,($N173*$M173*ES173*'input_cooling&amp;ventilation'!$D$3)*'input_cool&amp;vent_evolution'!AC$11,($O173*$M173*ES173*'input_cooling&amp;ventilation'!$D$3)*'input_cool&amp;vent_evolution'!AC$10)</f>
        <v>246481.52246789145</v>
      </c>
      <c r="HN173" s="2">
        <f>IF($D173=3,($N173*$M173*ET173*'input_cooling&amp;ventilation'!$D$3)*'input_cool&amp;vent_evolution'!AD$11,($O173*$M173*ET173*'input_cooling&amp;ventilation'!$D$3)*'input_cool&amp;vent_evolution'!AD$10)</f>
        <v>241280.70547447706</v>
      </c>
      <c r="HO173" s="2">
        <f>IF($D173=3,($N173*$M173*EU173*'input_cooling&amp;ventilation'!$D$3)*'input_cool&amp;vent_evolution'!AE$11,($O173*$M173*EU173*'input_cooling&amp;ventilation'!$D$3)*'input_cool&amp;vent_evolution'!AE$10)</f>
        <v>235490.07669956319</v>
      </c>
      <c r="HP173" s="2">
        <f>IF($D173=3,($N173*$M173*EV173*'input_cooling&amp;ventilation'!$D$3)*'input_cool&amp;vent_evolution'!AF$11,($O173*$M173*EV173*'input_cooling&amp;ventilation'!$D$3)*'input_cool&amp;vent_evolution'!AF$10)</f>
        <v>228450.49711459308</v>
      </c>
      <c r="HQ173" s="2">
        <f>IF($D173=3,($N173*$M173*EW173*'input_cooling&amp;ventilation'!$D$3)*'input_cool&amp;vent_evolution'!AG$11,($O173*$M173*EW173*'input_cooling&amp;ventilation'!$D$3)*'input_cool&amp;vent_evolution'!AG$10)</f>
        <v>224230.67536356649</v>
      </c>
      <c r="HR173" s="2">
        <f>IF($D173=3,($N173*$M173*EX173*'input_cooling&amp;ventilation'!$D$3)*'input_cool&amp;vent_evolution'!AH$11,($O173*$M173*EX173*'input_cooling&amp;ventilation'!$D$3)*'input_cool&amp;vent_evolution'!AH$10)</f>
        <v>218338.42122673281</v>
      </c>
      <c r="HS173" s="2">
        <f>IF($D173=3,($N173*$M173*EY173*'input_cooling&amp;ventilation'!$D$3)*'input_cool&amp;vent_evolution'!AI$11,($O173*$M173*EY173*'input_cooling&amp;ventilation'!$D$3)*'input_cool&amp;vent_evolution'!AI$10)</f>
        <v>212483.6739248705</v>
      </c>
      <c r="HT173" s="2">
        <f>IF($D173=3,($N173*$M173*EZ173*'input_cooling&amp;ventilation'!$D$3)*'input_cool&amp;vent_evolution'!AJ$11,($O173*$M173*EZ173*'input_cooling&amp;ventilation'!$D$3)*'input_cool&amp;vent_evolution'!AJ$10)</f>
        <v>206672.14928803759</v>
      </c>
      <c r="HU173" s="2">
        <f>IF($D173=3,($N173*$M173*FA173*'input_cooling&amp;ventilation'!$D$3)*'input_cool&amp;vent_evolution'!AK$11,($O173*$M173*FA173*'input_cooling&amp;ventilation'!$D$3)*'input_cool&amp;vent_evolution'!AK$10)</f>
        <v>202744.03153867746</v>
      </c>
      <c r="HV173" s="2">
        <f>IF($D173=3,($N173*$M173*FB173*'input_cooling&amp;ventilation'!$D$3)*'input_cool&amp;vent_evolution'!AL$11,($O173*$M173*FB173*'input_cooling&amp;ventilation'!$D$3)*'input_cool&amp;vent_evolution'!AL$10)</f>
        <v>195314.24659161008</v>
      </c>
      <c r="HW173" s="2">
        <f>IF($D173=3,($N173*$M173*FC173*'input_cooling&amp;ventilation'!$D$3)*'input_cool&amp;vent_evolution'!AM$11,($O173*$M173*FC173*'input_cooling&amp;ventilation'!$D$3)*'input_cool&amp;vent_evolution'!AM$10)</f>
        <v>189821.26617232503</v>
      </c>
      <c r="HX173" s="2">
        <f>IF($D173=3,($N173*$M173*FD173*'input_cooling&amp;ventilation'!$D$3)*'input_cool&amp;vent_evolution'!AN$11,($O173*$M173*FD173*'input_cooling&amp;ventilation'!$D$3)*'input_cool&amp;vent_evolution'!AN$10)</f>
        <v>184415.61704561111</v>
      </c>
      <c r="HY173" s="2">
        <f>IF($D173=3,($N173*$M173*FE173*'input_cooling&amp;ventilation'!$D$3)*'input_cool&amp;vent_evolution'!AO$11,($O173*$M173*FE173*'input_cooling&amp;ventilation'!$D$3)*'input_cool&amp;vent_evolution'!AO$10)</f>
        <v>179149.76166036847</v>
      </c>
      <c r="HZ173" s="2">
        <f>IF($D173=3,($N173*$M173*FF173*'input_cooling&amp;ventilation'!$D$3)*'input_cool&amp;vent_evolution'!AP$11,($O173*$M173*FF173*'input_cooling&amp;ventilation'!$D$3)*'input_cool&amp;vent_evolution'!AP$10)</f>
        <v>174034.93989295501</v>
      </c>
      <c r="IA173" s="2">
        <f>IF($D173=3,($N173*$M173*FG173*'input_cooling&amp;ventilation'!$D$3)*'input_cool&amp;vent_evolution'!AQ$11,($O173*$M173*FG173*'input_cooling&amp;ventilation'!$D$3)*'input_cool&amp;vent_evolution'!AQ$10)</f>
        <v>169076.17692928971</v>
      </c>
      <c r="IB173" s="2">
        <f>IF($D173=3,($N173*$M173*FH173*'input_cooling&amp;ventilation'!$D$3)*'input_cool&amp;vent_evolution'!AR$11,($O173*$M173*FH173*'input_cooling&amp;ventilation'!$D$3)*'input_cool&amp;vent_evolution'!AR$10)</f>
        <v>164285.93522899246</v>
      </c>
      <c r="IC173" s="2">
        <f>IF($D173=3,($N173*$M173*FI173*'input_cooling&amp;ventilation'!$D$3)*'input_cool&amp;vent_evolution'!AS$11,($O173*$M173*FI173*'input_cooling&amp;ventilation'!$D$3)*'input_cool&amp;vent_evolution'!AS$10)</f>
        <v>159675.46271894852</v>
      </c>
      <c r="ID173" s="2">
        <f>IF($D173=3,($N173*$M173*FJ173*'input_cooling&amp;ventilation'!$D$3)*'input_cool&amp;vent_evolution'!AT$11,($O173*$M173*FJ173*'input_cooling&amp;ventilation'!$D$3)*'input_cool&amp;vent_evolution'!AT$10)</f>
        <v>155257.30090844311</v>
      </c>
      <c r="IE173" s="2">
        <f>IF($D173=3,($N173*$M173*FK173*'input_cooling&amp;ventilation'!$D$3)*'input_cool&amp;vent_evolution'!AU$11,($O173*$M173*FK173*'input_cooling&amp;ventilation'!$D$3)*'input_cool&amp;vent_evolution'!AU$10)</f>
        <v>155885.07331500089</v>
      </c>
      <c r="IF173" s="2">
        <f>IF($D173=3,($N173*$M173*FL173*'input_cooling&amp;ventilation'!$D$3)*'input_cool&amp;vent_evolution'!AV$11,($O173*$M173*FL173*'input_cooling&amp;ventilation'!$D$3)*'input_cool&amp;vent_evolution'!AV$10)</f>
        <v>156515.38407687034</v>
      </c>
    </row>
    <row r="174" spans="1:240" x14ac:dyDescent="0.25">
      <c r="A174">
        <v>172</v>
      </c>
      <c r="B174">
        <v>100100</v>
      </c>
      <c r="C174">
        <v>22</v>
      </c>
      <c r="D174">
        <v>3</v>
      </c>
      <c r="E174">
        <v>5</v>
      </c>
      <c r="F174" s="2">
        <v>1193000</v>
      </c>
      <c r="G174" s="2">
        <v>1492223.7497312799</v>
      </c>
      <c r="H174" s="2">
        <v>1193000</v>
      </c>
      <c r="I174" s="17">
        <v>0.17</v>
      </c>
      <c r="J174">
        <v>8.6083457000000002E-2</v>
      </c>
      <c r="K174" s="2">
        <f t="shared" si="154"/>
        <v>102697.564201</v>
      </c>
      <c r="L174" s="2">
        <f t="shared" si="155"/>
        <v>253678.03745431761</v>
      </c>
      <c r="M174">
        <v>0.41816261879619798</v>
      </c>
      <c r="N174" s="17">
        <f>'input_cooling&amp;ventilation'!$D$5</f>
        <v>57.500092182043396</v>
      </c>
      <c r="O174" s="45">
        <f>'input_cooling&amp;ventilation'!$D$6</f>
        <v>19.328678831353667</v>
      </c>
      <c r="P174" s="45">
        <f>'input_cooling&amp;ventilation'!$C$5</f>
        <v>50.351688737400465</v>
      </c>
      <c r="Q174" s="45">
        <f>'input_cooling&amp;ventilation'!$C$6</f>
        <v>32.240814214248743</v>
      </c>
      <c r="R174">
        <v>17</v>
      </c>
      <c r="S174">
        <v>12</v>
      </c>
      <c r="T174">
        <v>14</v>
      </c>
      <c r="U174" s="2">
        <f t="shared" si="156"/>
        <v>108115.85699832242</v>
      </c>
      <c r="V174" s="2">
        <f t="shared" si="157"/>
        <v>251157.25953067621</v>
      </c>
      <c r="W174" s="2">
        <v>719782.57113734051</v>
      </c>
      <c r="X174" s="57">
        <f>IF($D174=3,(W174*(1+'input_cool&amp;vent_evolution'!M$11)),(W174*(1+'input_cool&amp;vent_evolution'!M$12)))</f>
        <v>730534.19474685937</v>
      </c>
      <c r="Y174" s="57">
        <f>IF($D174=3,(X174*(1+'input_cool&amp;vent_evolution'!N$11)),(X174*(1+'input_cool&amp;vent_evolution'!N$12)))</f>
        <v>740634.18562383263</v>
      </c>
      <c r="Z174" s="57">
        <f>IF($D174=3,(Y174*(1+'input_cool&amp;vent_evolution'!O$11)),(Y174*(1+'input_cool&amp;vent_evolution'!O$12)))</f>
        <v>750233.46790586633</v>
      </c>
      <c r="AA174" s="57">
        <f>IF($D174=3,(Z174*(1+'input_cool&amp;vent_evolution'!P$11)),(Z174*(1+'input_cool&amp;vent_evolution'!P$12)))</f>
        <v>760982.96755514247</v>
      </c>
      <c r="AB174" s="57">
        <f>IF($D174=3,(AA174*(1+'input_cool&amp;vent_evolution'!Q$11)),(AA174*(1+'input_cool&amp;vent_evolution'!Q$12)))</f>
        <v>772780.73834235687</v>
      </c>
      <c r="AC174" s="57">
        <f>IF($D174=3,(AB174*(1+'input_cool&amp;vent_evolution'!R$11)),(AB174*(1+'input_cool&amp;vent_evolution'!R$12)))</f>
        <v>785225.78993741213</v>
      </c>
      <c r="AD174" s="57">
        <f>IF($D174=3,(AC174*(1+'input_cool&amp;vent_evolution'!S$11)),(AC174*(1+'input_cool&amp;vent_evolution'!S$12)))</f>
        <v>798117.63872355979</v>
      </c>
      <c r="AE174" s="57">
        <f>IF($D174=3,(AD174*(1+'input_cool&amp;vent_evolution'!T$11)),(AD174*(1+'input_cool&amp;vent_evolution'!T$12)))</f>
        <v>811500.20570509811</v>
      </c>
      <c r="AF174" s="57">
        <f>IF($D174=3,(AE174*(1+'input_cool&amp;vent_evolution'!U$11)),(AE174*(1+'input_cool&amp;vent_evolution'!U$12)))</f>
        <v>826839.78707355401</v>
      </c>
      <c r="AG174" s="57">
        <f>IF($D174=3,(AF174*(1+'input_cool&amp;vent_evolution'!V$11)),(AF174*(1+'input_cool&amp;vent_evolution'!V$12)))</f>
        <v>842340.03443194064</v>
      </c>
      <c r="AH174" s="57">
        <f>IF($D174=3,(AG174*(1+'input_cool&amp;vent_evolution'!W$11)),(AG174*(1+'input_cool&amp;vent_evolution'!W$12)))</f>
        <v>857388.69326750946</v>
      </c>
      <c r="AI174" s="57">
        <f>IF($D174=3,(AH174*(1+'input_cool&amp;vent_evolution'!X$11)),(AH174*(1+'input_cool&amp;vent_evolution'!X$12)))</f>
        <v>872969.20015204593</v>
      </c>
      <c r="AJ174" s="57">
        <f>IF($D174=3,(AI174*(1+'input_cool&amp;vent_evolution'!Y$11)),(AI174*(1+'input_cool&amp;vent_evolution'!Y$12)))</f>
        <v>888898.9293427564</v>
      </c>
      <c r="AK174" s="57">
        <f>IF($D174=3,(AJ174*(1+'input_cool&amp;vent_evolution'!Z$11)),(AJ174*(1+'input_cool&amp;vent_evolution'!Z$12)))</f>
        <v>905960.68191329134</v>
      </c>
      <c r="AL174" s="57">
        <f>IF($D174=3,(AK174*(1+'input_cool&amp;vent_evolution'!AA$11)),(AK174*(1+'input_cool&amp;vent_evolution'!AA$12)))</f>
        <v>923133.69539422786</v>
      </c>
      <c r="AM174" s="57">
        <f>IF($D174=3,(AL174*(1+'input_cool&amp;vent_evolution'!AB$11)),(AL174*(1+'input_cool&amp;vent_evolution'!AB$12)))</f>
        <v>938551.0668992406</v>
      </c>
      <c r="AN174" s="57">
        <f>IF($D174=3,(AM174*(1+'input_cool&amp;vent_evolution'!AC$11)),(AM174*(1+'input_cool&amp;vent_evolution'!AC$12)))</f>
        <v>953933.91182997928</v>
      </c>
      <c r="AO174" s="57">
        <f>IF($D174=3,(AN174*(1+'input_cool&amp;vent_evolution'!AD$11)),(AN174*(1+'input_cool&amp;vent_evolution'!AD$12)))</f>
        <v>969134.18087259331</v>
      </c>
      <c r="AP174" s="57">
        <f>IF($D174=3,(AO174*(1+'input_cool&amp;vent_evolution'!AE$11)),(AO174*(1+'input_cool&amp;vent_evolution'!AE$12)))</f>
        <v>984103.47126274277</v>
      </c>
      <c r="AQ174" s="57">
        <f>IF($D174=3,(AP174*(1+'input_cool&amp;vent_evolution'!AF$11)),(AP174*(1+'input_cool&amp;vent_evolution'!AF$12)))</f>
        <v>998749.83846406045</v>
      </c>
      <c r="AR174" s="57">
        <f>IF($D174=3,(AQ174*(1+'input_cool&amp;vent_evolution'!AG$11)),(AQ174*(1+'input_cool&amp;vent_evolution'!AG$12)))</f>
        <v>1013241.5265613417</v>
      </c>
      <c r="AS174" s="57">
        <f>IF($D174=3,(AR174*(1+'input_cool&amp;vent_evolution'!AH$11)),(AR174*(1+'input_cool&amp;vent_evolution'!AH$12)))</f>
        <v>1027496.5580739809</v>
      </c>
      <c r="AT174" s="57">
        <f>IF($D174=3,(AS174*(1+'input_cool&amp;vent_evolution'!AI$11)),(AS174*(1+'input_cool&amp;vent_evolution'!AI$12)))</f>
        <v>1041505.1994922357</v>
      </c>
      <c r="AU174" s="57">
        <f>IF($D174=3,(AT174*(1+'input_cool&amp;vent_evolution'!AJ$11)),(AT174*(1+'input_cool&amp;vent_evolution'!AJ$12)))</f>
        <v>1055258.4607387979</v>
      </c>
      <c r="AV174" s="57">
        <f>IF($D174=3,(AU174*(1+'input_cool&amp;vent_evolution'!AK$11)),(AU174*(1+'input_cool&amp;vent_evolution'!AK$12)))</f>
        <v>1068871.2948823282</v>
      </c>
      <c r="AW174" s="57">
        <f>IF($D174=3,(AV174*(1+'input_cool&amp;vent_evolution'!AL$11)),(AV174*(1+'input_cool&amp;vent_evolution'!AL$12)))</f>
        <v>1082099.087259755</v>
      </c>
      <c r="AX174" s="57">
        <f>IF($D174=3,(AW174*(1+'input_cool&amp;vent_evolution'!AM$11)),(AW174*(1+'input_cool&amp;vent_evolution'!AM$12)))</f>
        <v>1095059.9328349805</v>
      </c>
      <c r="AY174" s="57">
        <f>IF($D174=3,(AX174*(1+'input_cool&amp;vent_evolution'!AN$11)),(AX174*(1+'input_cool&amp;vent_evolution'!AN$12)))</f>
        <v>1107749.8089221513</v>
      </c>
      <c r="AZ174" s="57">
        <f>IF($D174=3,(AY174*(1+'input_cool&amp;vent_evolution'!AO$11)),(AY174*(1+'input_cool&amp;vent_evolution'!AO$12)))</f>
        <v>1120168.818641165</v>
      </c>
      <c r="BA174" s="57">
        <f>IF($D174=3,(AZ174*(1+'input_cool&amp;vent_evolution'!AP$11)),(AZ174*(1+'input_cool&amp;vent_evolution'!AP$12)))</f>
        <v>1132318.4490812889</v>
      </c>
      <c r="BB174" s="57">
        <f>IF($D174=3,(BA174*(1+'input_cool&amp;vent_evolution'!AQ$11)),(BA174*(1+'input_cool&amp;vent_evolution'!AQ$12)))</f>
        <v>1144201.1460811361</v>
      </c>
      <c r="BC174" s="57">
        <f>IF($D174=3,(BB174*(1+'input_cool&amp;vent_evolution'!AR$11)),(BB174*(1+'input_cool&amp;vent_evolution'!AR$12)))</f>
        <v>1155820.8321897911</v>
      </c>
      <c r="BD174" s="57">
        <f>IF($D174=3,(BC174*(1+'input_cool&amp;vent_evolution'!AS$11)),(BC174*(1+'input_cool&amp;vent_evolution'!AS$12)))</f>
        <v>1167182.8280955681</v>
      </c>
      <c r="BE174" s="57">
        <f>IF($D174=3,(BD174*(1+'input_cool&amp;vent_evolution'!AT$11)),(BD174*(1+'input_cool&amp;vent_evolution'!AT$12)))</f>
        <v>1178293.9463925532</v>
      </c>
      <c r="BF174" s="57">
        <f>IF($D174=3,(BE174*(1+'input_cool&amp;vent_evolution'!AU$11)),(BE174*(1+'input_cool&amp;vent_evolution'!AU$12)))</f>
        <v>1189510.8381355125</v>
      </c>
      <c r="BG174" s="57">
        <f>IF($D174=3,(BF174*(1+'input_cool&amp;vent_evolution'!AV$11)),(BF174*(1+'input_cool&amp;vent_evolution'!AV$12)))</f>
        <v>1200834.5102457635</v>
      </c>
      <c r="BH174" s="2">
        <f t="shared" si="230"/>
        <v>1082511.5492746418</v>
      </c>
      <c r="BI174" s="2">
        <f t="shared" si="158"/>
        <v>1098681.372214877</v>
      </c>
      <c r="BJ174" s="2">
        <f t="shared" si="159"/>
        <v>1113871.1770397092</v>
      </c>
      <c r="BK174" s="2">
        <f t="shared" si="160"/>
        <v>1128307.9449634301</v>
      </c>
      <c r="BL174" s="2">
        <f t="shared" si="161"/>
        <v>1144474.5735897361</v>
      </c>
      <c r="BM174" s="2">
        <f t="shared" si="162"/>
        <v>1162217.7416587747</v>
      </c>
      <c r="BN174" s="2">
        <f t="shared" si="163"/>
        <v>1180934.3827989998</v>
      </c>
      <c r="BO174" s="2">
        <f t="shared" si="164"/>
        <v>1200322.981192617</v>
      </c>
      <c r="BP174" s="2">
        <f t="shared" si="165"/>
        <v>1220449.5915015691</v>
      </c>
      <c r="BQ174" s="2">
        <f t="shared" si="166"/>
        <v>1243519.43878358</v>
      </c>
      <c r="BR174" s="2">
        <f t="shared" si="167"/>
        <v>1266830.9184649431</v>
      </c>
      <c r="BS174" s="2">
        <f t="shared" si="168"/>
        <v>1289463.2350058346</v>
      </c>
      <c r="BT174" s="2">
        <f t="shared" si="169"/>
        <v>1312895.4203940041</v>
      </c>
      <c r="BU174" s="2">
        <f t="shared" si="170"/>
        <v>1336852.8160260129</v>
      </c>
      <c r="BV174" s="2">
        <f t="shared" si="171"/>
        <v>1362512.7096509535</v>
      </c>
      <c r="BW174" s="2">
        <f t="shared" si="172"/>
        <v>1388339.9332798731</v>
      </c>
      <c r="BX174" s="2">
        <f t="shared" si="173"/>
        <v>1411526.7724489053</v>
      </c>
      <c r="BY174" s="2">
        <f t="shared" si="174"/>
        <v>1434661.6856379162</v>
      </c>
      <c r="BZ174" s="2">
        <f t="shared" si="175"/>
        <v>1457522.0152020394</v>
      </c>
      <c r="CA174" s="2">
        <f t="shared" si="176"/>
        <v>1480034.9661702435</v>
      </c>
      <c r="CB174" s="2">
        <f t="shared" si="177"/>
        <v>1502062.2592530574</v>
      </c>
      <c r="CC174" s="2">
        <f t="shared" si="178"/>
        <v>1523856.923868241</v>
      </c>
      <c r="CD174" s="2">
        <f t="shared" si="179"/>
        <v>1545295.6706043875</v>
      </c>
      <c r="CE174" s="2">
        <f t="shared" si="180"/>
        <v>1566363.8608232008</v>
      </c>
      <c r="CF174" s="2">
        <f t="shared" si="181"/>
        <v>1587047.9739659657</v>
      </c>
      <c r="CG174" s="2">
        <f t="shared" si="182"/>
        <v>1607520.8928301262</v>
      </c>
      <c r="CH174" s="2">
        <f t="shared" si="183"/>
        <v>1627414.7310448326</v>
      </c>
      <c r="CI174" s="2">
        <f t="shared" si="184"/>
        <v>1646907.0966370937</v>
      </c>
      <c r="CJ174" s="2">
        <f t="shared" si="185"/>
        <v>1665991.9397189713</v>
      </c>
      <c r="CK174" s="2">
        <f t="shared" si="186"/>
        <v>1684669.4153768546</v>
      </c>
      <c r="CL174" s="2">
        <f t="shared" si="187"/>
        <v>1702941.7601073903</v>
      </c>
      <c r="CM174" s="2">
        <f t="shared" si="188"/>
        <v>1720812.6523110461</v>
      </c>
      <c r="CN174" s="2">
        <f t="shared" si="189"/>
        <v>1738287.9912758253</v>
      </c>
      <c r="CO174" s="2">
        <f t="shared" si="190"/>
        <v>1755375.7790106409</v>
      </c>
      <c r="CP174" s="2">
        <f t="shared" si="191"/>
        <v>1772086.2612647994</v>
      </c>
      <c r="CQ174" s="2">
        <f t="shared" si="192"/>
        <v>1788955.8206923506</v>
      </c>
      <c r="CR174" s="2">
        <f>IF($D174=3,(W174*$P174*$M174*'input_cooling&amp;ventilation'!$D$3)*'input_cool&amp;vent_evolution'!M$11,(W174*$Q174*'input_cooling&amp;ventilation'!$D$3)*'input_cool&amp;vent_evolution'!M$12)</f>
        <v>184825.9752147792</v>
      </c>
      <c r="CS174" s="2">
        <f>IF($D174=3,(X174*$P174*$M174*'input_cooling&amp;ventilation'!$D$3)*'input_cool&amp;vent_evolution'!N$11,(X174*$Q174*'input_cooling&amp;ventilation'!$D$3)*'input_cool&amp;vent_evolution'!N$12)</f>
        <v>173624.07123741167</v>
      </c>
      <c r="CT174" s="2">
        <f>IF($D174=3,(Y174*$P174*$M174*'input_cooling&amp;ventilation'!$D$3)*'input_cool&amp;vent_evolution'!O$11,(Y174*$Q174*'input_cooling&amp;ventilation'!$D$3)*'input_cool&amp;vent_evolution'!O$12)</f>
        <v>165016.63130841375</v>
      </c>
      <c r="CU174" s="2">
        <f>IF($D174=3,(Z174*$P174*$M174*'input_cooling&amp;ventilation'!$D$3)*'input_cool&amp;vent_evolution'!P$11,(Z174*$Q174*'input_cooling&amp;ventilation'!$D$3)*'input_cool&amp;vent_evolution'!P$12)</f>
        <v>184789.46323878053</v>
      </c>
      <c r="CV174" s="2">
        <f>IF($D174=3,(AA174*$P174*$M174*'input_cooling&amp;ventilation'!$D$3)*'input_cool&amp;vent_evolution'!Q$11,(AA174*$Q174*'input_cooling&amp;ventilation'!$D$3)*'input_cool&amp;vent_evolution'!Q$12)</f>
        <v>202809.7867169391</v>
      </c>
      <c r="CW174" s="2">
        <f>IF($D174=3,(AB174*$P174*$M174*'input_cooling&amp;ventilation'!$D$3)*'input_cool&amp;vent_evolution'!R$11,(AB174*$Q174*'input_cooling&amp;ventilation'!$D$3)*'input_cool&amp;vent_evolution'!R$12)</f>
        <v>213936.87885594208</v>
      </c>
      <c r="CX174" s="2">
        <f>IF($D174=3,(AC174*$P174*$M174*'input_cooling&amp;ventilation'!$D$3)*'input_cool&amp;vent_evolution'!S$11,(AC174*$Q174*'input_cooling&amp;ventilation'!$D$3)*'input_cool&amp;vent_evolution'!S$12)</f>
        <v>221617.55384662442</v>
      </c>
      <c r="CY174" s="2">
        <f>IF($D174=3,(AD174*$P174*$M174*'input_cooling&amp;ventilation'!$D$3)*'input_cool&amp;vent_evolution'!T$11,(AD174*$Q174*'input_cooling&amp;ventilation'!$D$3)*'input_cool&amp;vent_evolution'!T$12)</f>
        <v>230053.25363604131</v>
      </c>
      <c r="CZ174" s="2">
        <f>IF($D174=3,(AE174*$P174*$M174*'input_cooling&amp;ventilation'!$D$3)*'input_cool&amp;vent_evolution'!U$11,(AE174*$Q174*'input_cooling&amp;ventilation'!$D$3)*'input_cool&amp;vent_evolution'!U$12)</f>
        <v>263695.34395728138</v>
      </c>
      <c r="DA174" s="2">
        <f>IF($D174=3,(AF174*$P174*$M174*'input_cooling&amp;ventilation'!$D$3)*'input_cool&amp;vent_evolution'!V$11,(AF174*$Q174*'input_cooling&amp;ventilation'!$D$3)*'input_cool&amp;vent_evolution'!V$12)</f>
        <v>266457.27548978932</v>
      </c>
      <c r="DB174" s="2">
        <f>IF($D174=3,(AG174*$P174*$M174*'input_cooling&amp;ventilation'!$D$3)*'input_cool&amp;vent_evolution'!W$11,(AG174*$Q174*'input_cooling&amp;ventilation'!$D$3)*'input_cool&amp;vent_evolution'!W$12)</f>
        <v>258694.2350266063</v>
      </c>
      <c r="DC174" s="2">
        <f>IF($D174=3,(AH174*$P174*$M174*'input_cooling&amp;ventilation'!$D$3)*'input_cool&amp;vent_evolution'!X$11,(AH174*$Q174*'input_cooling&amp;ventilation'!$D$3)*'input_cool&amp;vent_evolution'!X$12)</f>
        <v>267836.97828907281</v>
      </c>
      <c r="DD174" s="2">
        <f>IF($D174=3,(AI174*$P174*$M174*'input_cooling&amp;ventilation'!$D$3)*'input_cool&amp;vent_evolution'!Y$11,(AI174*$Q174*'input_cooling&amp;ventilation'!$D$3)*'input_cool&amp;vent_evolution'!Y$12)</f>
        <v>273840.29050028324</v>
      </c>
      <c r="DE174" s="2">
        <f>IF($D174=3,(AJ174*$P174*$M174*'input_cooling&amp;ventilation'!$D$3)*'input_cool&amp;vent_evolution'!Z$11,(AJ174*$Q174*'input_cooling&amp;ventilation'!$D$3)*'input_cool&amp;vent_evolution'!Z$12)</f>
        <v>293300.35836917569</v>
      </c>
      <c r="DF174" s="2">
        <f>IF($D174=3,(AK174*$P174*$M174*'input_cooling&amp;ventilation'!$D$3)*'input_cool&amp;vent_evolution'!AA$11,(AK174*$Q174*'input_cooling&amp;ventilation'!$D$3)*'input_cool&amp;vent_evolution'!AA$12)</f>
        <v>295212.99101100629</v>
      </c>
      <c r="DG174" s="2">
        <f>IF($D174=3,(AL174*$P174*$M174*'input_cooling&amp;ventilation'!$D$3)*'input_cool&amp;vent_evolution'!AB$11,(AL174*$Q174*'input_cooling&amp;ventilation'!$D$3)*'input_cool&amp;vent_evolution'!AB$12)</f>
        <v>265032.59667123196</v>
      </c>
      <c r="DH174" s="2">
        <f>IF($D174=3,(AM174*$P174*$M174*'input_cooling&amp;ventilation'!$D$3)*'input_cool&amp;vent_evolution'!AC$11,(AM174*$Q174*'input_cooling&amp;ventilation'!$D$3)*'input_cool&amp;vent_evolution'!AC$12)</f>
        <v>264439.06698745722</v>
      </c>
      <c r="DI174" s="2">
        <f>IF($D174=3,(AN174*$P174*$M174*'input_cooling&amp;ventilation'!$D$3)*'input_cool&amp;vent_evolution'!AD$11,(AN174*$Q174*'input_cooling&amp;ventilation'!$D$3)*'input_cool&amp;vent_evolution'!AD$12)</f>
        <v>261300.49296376633</v>
      </c>
      <c r="DJ174" s="2">
        <f>IF($D174=3,(AO174*$P174*$M174*'input_cooling&amp;ventilation'!$D$3)*'input_cool&amp;vent_evolution'!AE$11,(AO174*$Q174*'input_cooling&amp;ventilation'!$D$3)*'input_cool&amp;vent_evolution'!AE$12)</f>
        <v>257329.85036632713</v>
      </c>
      <c r="DK174" s="2">
        <f>IF($D174=3,(AP174*$P174*$M174*'input_cooling&amp;ventilation'!$D$3)*'input_cool&amp;vent_evolution'!AF$11,(AP174*$Q174*'input_cooling&amp;ventilation'!$D$3)*'input_cool&amp;vent_evolution'!AF$12)</f>
        <v>251778.63359545355</v>
      </c>
      <c r="DL174" s="2">
        <f>IF($D174=3,(AQ174*$P174*$M174*'input_cooling&amp;ventilation'!$D$3)*'input_cool&amp;vent_evolution'!AG$11,(AQ174*$Q174*'input_cooling&amp;ventilation'!$D$3)*'input_cool&amp;vent_evolution'!AG$12)</f>
        <v>249119.61973046052</v>
      </c>
      <c r="DM174" s="2">
        <f>IF($D174=3,(AR174*$P174*$M174*'input_cooling&amp;ventilation'!$D$3)*'input_cool&amp;vent_evolution'!AH$11,(AR174*$Q174*'input_cooling&amp;ventilation'!$D$3)*'input_cool&amp;vent_evolution'!AH$12)</f>
        <v>245051.37053982099</v>
      </c>
      <c r="DN174" s="2">
        <f>IF($D174=3,(AS174*$P174*$M174*'input_cooling&amp;ventilation'!$D$3)*'input_cool&amp;vent_evolution'!AI$11,(AS174*$Q174*'input_cooling&amp;ventilation'!$D$3)*'input_cool&amp;vent_evolution'!AI$12)</f>
        <v>240815.7972783536</v>
      </c>
      <c r="DO174" s="2">
        <f>IF($D174=3,(AT174*$P174*$M174*'input_cooling&amp;ventilation'!$D$3)*'input_cool&amp;vent_evolution'!AJ$11,(AT174*$Q174*'input_cooling&amp;ventilation'!$D$3)*'input_cool&amp;vent_evolution'!AJ$12)</f>
        <v>236425.67993442211</v>
      </c>
      <c r="DP174" s="2">
        <f>IF($D174=3,(AU174*$P174*$M174*'input_cooling&amp;ventilation'!$D$3)*'input_cool&amp;vent_evolution'!AK$11,(AU174*$Q174*'input_cooling&amp;ventilation'!$D$3)*'input_cool&amp;vent_evolution'!AK$12)</f>
        <v>234011.66534396919</v>
      </c>
      <c r="DQ174" s="2">
        <f>IF($D174=3,(AV174*$P174*$M174*'input_cooling&amp;ventilation'!$D$3)*'input_cool&amp;vent_evolution'!AL$11,(AV174*$Q174*'input_cooling&amp;ventilation'!$D$3)*'input_cool&amp;vent_evolution'!AL$12)</f>
        <v>227392.59807532854</v>
      </c>
      <c r="DR174" s="2">
        <f>IF($D174=3,(AW174*$P174*$M174*'input_cooling&amp;ventilation'!$D$3)*'input_cool&amp;vent_evolution'!AM$11,(AW174*$Q174*'input_cooling&amp;ventilation'!$D$3)*'input_cool&amp;vent_evolution'!AM$12)</f>
        <v>222803.64436570869</v>
      </c>
      <c r="DS174" s="2">
        <f>IF($D174=3,(AX174*$P174*$M174*'input_cooling&amp;ventilation'!$D$3)*'input_cool&amp;vent_evolution'!AN$11,(AX174*$Q174*'input_cooling&amp;ventilation'!$D$3)*'input_cool&amp;vent_evolution'!AN$12)</f>
        <v>218145.53860400242</v>
      </c>
      <c r="DT174" s="2">
        <f>IF($D174=3,(AY174*$P174*$M174*'input_cooling&amp;ventilation'!$D$3)*'input_cool&amp;vent_evolution'!AO$11,(AY174*$Q174*'input_cooling&amp;ventilation'!$D$3)*'input_cool&amp;vent_evolution'!AO$12)</f>
        <v>213489.20552672126</v>
      </c>
      <c r="DU174" s="2">
        <f>IF($D174=3,(AZ174*$P174*$M174*'input_cooling&amp;ventilation'!$D$3)*'input_cool&amp;vent_evolution'!AP$11,(AZ174*$Q174*'input_cooling&amp;ventilation'!$D$3)*'input_cool&amp;vent_evolution'!AP$12)</f>
        <v>208858.43628369991</v>
      </c>
      <c r="DV174" s="2">
        <f>IF($D174=3,(BA174*$P174*$M174*'input_cooling&amp;ventilation'!$D$3)*'input_cool&amp;vent_evolution'!AQ$11,(BA174*$Q174*'input_cooling&amp;ventilation'!$D$3)*'input_cool&amp;vent_evolution'!AQ$12)</f>
        <v>204269.71227248225</v>
      </c>
      <c r="DW174" s="2">
        <f>IF($D174=3,(BB174*$P174*$M174*'input_cooling&amp;ventilation'!$D$3)*'input_cool&amp;vent_evolution'!AR$11,(BB174*$Q174*'input_cooling&amp;ventilation'!$D$3)*'input_cool&amp;vent_evolution'!AR$12)</f>
        <v>199748.41891045842</v>
      </c>
      <c r="DX174" s="2">
        <f>IF($D174=3,(BC174*$P174*$M174*'input_cooling&amp;ventilation'!$D$3)*'input_cool&amp;vent_evolution'!AS$11,(BC174*$Q174*'input_cooling&amp;ventilation'!$D$3)*'input_cool&amp;vent_evolution'!AS$12)</f>
        <v>195318.59093470816</v>
      </c>
      <c r="DY174" s="2">
        <f>IF($D174=3,(BD174*$P174*$M174*'input_cooling&amp;ventilation'!$D$3)*'input_cool&amp;vent_evolution'!AT$11,(BD174*$Q174*'input_cooling&amp;ventilation'!$D$3)*'input_cool&amp;vent_evolution'!AT$12)</f>
        <v>191005.87497770009</v>
      </c>
      <c r="DZ174" s="2">
        <f>IF($D174=3,(BE174*$P174*$M174*'input_cooling&amp;ventilation'!$D$3)*'input_cool&amp;vent_evolution'!AU$11,(BE174*$Q174*'input_cooling&amp;ventilation'!$D$3)*'input_cool&amp;vent_evolution'!AU$12)</f>
        <v>192824.17526554718</v>
      </c>
      <c r="EA174" s="2">
        <f>IF($D174=3,(BF174*$P174*$M174*'input_cooling&amp;ventilation'!$D$3)*'input_cool&amp;vent_evolution'!AV$11,(BF174*$Q174*'input_cooling&amp;ventilation'!$D$3)*'input_cool&amp;vent_evolution'!AV$12)</f>
        <v>194659.78505205328</v>
      </c>
      <c r="EB174">
        <v>0.7</v>
      </c>
      <c r="EC174" s="2">
        <f t="shared" si="193"/>
        <v>835100</v>
      </c>
      <c r="ED174" s="2">
        <f>IF($D174=3,(EC174*(1+'input_cool&amp;vent_evolution'!M$10)),EC174*(1+'input_cool&amp;vent_evolution'!M$9))</f>
        <v>852901.10987522511</v>
      </c>
      <c r="EE174" s="2">
        <f>IF($D174=3,(ED174*(1+'input_cool&amp;vent_evolution'!N$10)),ED174*(1+'input_cool&amp;vent_evolution'!N$9))</f>
        <v>870720.5922405757</v>
      </c>
      <c r="EF174" s="2">
        <f>IF($D174=3,(EE174*(1+'input_cool&amp;vent_evolution'!O$10)),EE174*(1+'input_cool&amp;vent_evolution'!O$9))</f>
        <v>888558.44741730567</v>
      </c>
      <c r="EG174" s="2">
        <f>IF($D174=3,(EF174*(1+'input_cool&amp;vent_evolution'!P$10)),EF174*(1+'input_cool&amp;vent_evolution'!P$9))</f>
        <v>905424.9245310867</v>
      </c>
      <c r="EH174" s="2">
        <f>IF($D174=3,(EG174*(1+'input_cool&amp;vent_evolution'!Q$10)),EG174*(1+'input_cool&amp;vent_evolution'!Q$9))</f>
        <v>922309.77449194307</v>
      </c>
      <c r="EI174" s="2">
        <f>IF($D174=3,(EH174*(1+'input_cool&amp;vent_evolution'!R$10)),EH174*(1+'input_cool&amp;vent_evolution'!R$9))</f>
        <v>935576.87666753889</v>
      </c>
      <c r="EJ174" s="2">
        <f>IF($D174=3,(EI174*(1+'input_cool&amp;vent_evolution'!S$10)),EI174*(1+'input_cool&amp;vent_evolution'!S$9))</f>
        <v>948852.04184996663</v>
      </c>
      <c r="EK174" s="2">
        <f>IF($D174=3,(EJ174*(1+'input_cool&amp;vent_evolution'!T$10)),EJ174*(1+'input_cool&amp;vent_evolution'!T$9))</f>
        <v>962135.26996783714</v>
      </c>
      <c r="EL174" s="2">
        <f>IF($D174=3,(EK174*(1+'input_cool&amp;vent_evolution'!U$10)),EK174*(1+'input_cool&amp;vent_evolution'!U$9))</f>
        <v>975426.56045002572</v>
      </c>
      <c r="EM174" s="2">
        <f>IF($D174=3,(EL174*(1+'input_cool&amp;vent_evolution'!V$10)),EL174*(1+'input_cool&amp;vent_evolution'!V$9))</f>
        <v>988725.91379626584</v>
      </c>
      <c r="EN174" s="2">
        <f>IF($D174=3,(EM174*(1+'input_cool&amp;vent_evolution'!W$10)),EM174*(1+'input_cool&amp;vent_evolution'!W$9))</f>
        <v>999069.27445970452</v>
      </c>
      <c r="EO174" s="2">
        <f>IF($D174=3,(EN174*(1+'input_cool&amp;vent_evolution'!X$10)),EN174*(1+'input_cool&amp;vent_evolution'!X$9))</f>
        <v>1009419.3830836703</v>
      </c>
      <c r="EP174" s="2">
        <f>IF($D174=3,(EO174*(1+'input_cool&amp;vent_evolution'!Y$10)),EO174*(1+'input_cool&amp;vent_evolution'!Y$9))</f>
        <v>1019776.240060809</v>
      </c>
      <c r="EQ174" s="2">
        <f>IF($D174=3,(EP174*(1+'input_cool&amp;vent_evolution'!Z$10)),EP174*(1+'input_cool&amp;vent_evolution'!Z$9))</f>
        <v>1030139.8447486096</v>
      </c>
      <c r="ER174" s="2">
        <f>IF($D174=3,(EQ174*(1+'input_cool&amp;vent_evolution'!AA$10)),EQ174*(1+'input_cool&amp;vent_evolution'!AA$9))</f>
        <v>1040510.1977895827</v>
      </c>
      <c r="ES174" s="2">
        <f>IF($D174=3,(ER174*(1+'input_cool&amp;vent_evolution'!AB$10)),ER174*(1+'input_cool&amp;vent_evolution'!AB$9))</f>
        <v>1047728.7594216266</v>
      </c>
      <c r="ET174" s="2">
        <f>IF($D174=3,(ES174*(1+'input_cool&amp;vent_evolution'!AC$10)),ES174*(1+'input_cool&amp;vent_evolution'!AC$9))</f>
        <v>1054952.3859505358</v>
      </c>
      <c r="EU174" s="2">
        <f>IF($D174=3,(ET174*(1+'input_cool&amp;vent_evolution'!AD$10)),ET174*(1+'input_cool&amp;vent_evolution'!AD$9))</f>
        <v>1062181.07826869</v>
      </c>
      <c r="EV174" s="2">
        <f>IF($D174=3,(EU174*(1+'input_cool&amp;vent_evolution'!AE$10)),EU174*(1+'input_cool&amp;vent_evolution'!AE$9))</f>
        <v>1069414.8355551006</v>
      </c>
      <c r="EW174" s="2">
        <f>IF($D174=3,(EV174*(1+'input_cool&amp;vent_evolution'!AF$10)),EV174*(1+'input_cool&amp;vent_evolution'!AF$9))</f>
        <v>1076653.6585950609</v>
      </c>
      <c r="EX174" s="2">
        <f>IF($D174=3,(EW174*(1+'input_cool&amp;vent_evolution'!AG$10)),EW174*(1+'input_cool&amp;vent_evolution'!AG$9))</f>
        <v>1081230.3210411344</v>
      </c>
      <c r="EY174" s="2">
        <f>IF($D174=3,(EX174*(1+'input_cool&amp;vent_evolution'!AH$10)),EX174*(1+'input_cool&amp;vent_evolution'!AH$9))</f>
        <v>1085808.346115195</v>
      </c>
      <c r="EZ174" s="2">
        <f>IF($D174=3,(EY174*(1+'input_cool&amp;vent_evolution'!AI$10)),EY174*(1+'input_cool&amp;vent_evolution'!AI$9))</f>
        <v>1090387.7340671092</v>
      </c>
      <c r="FA174" s="2">
        <f>IF($D174=3,(EZ174*(1+'input_cool&amp;vent_evolution'!AJ$10)),EZ174*(1+'input_cool&amp;vent_evolution'!AJ$9))</f>
        <v>1094968.4846113154</v>
      </c>
      <c r="FB174" s="2">
        <f>IF($D174=3,(FA174*(1+'input_cool&amp;vent_evolution'!AK$10)),FA174*(1+'input_cool&amp;vent_evolution'!AK$9))</f>
        <v>1099550.5971409942</v>
      </c>
      <c r="FC174" s="2">
        <f>IF($D174=3,(FB174*(1+'input_cool&amp;vent_evolution'!AL$10)),FB174*(1+'input_cool&amp;vent_evolution'!AL$9))</f>
        <v>1104134.0729768691</v>
      </c>
      <c r="FD174" s="2">
        <f>IF($D174=3,(FC174*(1+'input_cool&amp;vent_evolution'!AM$10)),FC174*(1+'input_cool&amp;vent_evolution'!AM$9))</f>
        <v>1108718.9110123876</v>
      </c>
      <c r="FE174" s="2">
        <f>IF($D174=3,(FD174*(1+'input_cool&amp;vent_evolution'!AN$10)),FD174*(1+'input_cool&amp;vent_evolution'!AN$9))</f>
        <v>1113305.1119257603</v>
      </c>
      <c r="FF174" s="2">
        <f>IF($D174=3,(FE174*(1+'input_cool&amp;vent_evolution'!AO$10)),FE174*(1+'input_cool&amp;vent_evolution'!AO$9))</f>
        <v>1117892.6752886439</v>
      </c>
      <c r="FG174" s="2">
        <f>IF($D174=3,(FF174*(1+'input_cool&amp;vent_evolution'!AP$10)),FF174*(1+'input_cool&amp;vent_evolution'!AP$9))</f>
        <v>1122481.6013865997</v>
      </c>
      <c r="FH174" s="2">
        <f>IF($D174=3,(FG174*(1+'input_cool&amp;vent_evolution'!AQ$10)),FG174*(1+'input_cool&amp;vent_evolution'!AQ$9))</f>
        <v>1127071.8897912859</v>
      </c>
      <c r="FI174" s="2">
        <f>IF($D174=3,(FH174*(1+'input_cool&amp;vent_evolution'!AR$10)),FH174*(1+'input_cool&amp;vent_evolution'!AR$9))</f>
        <v>1131663.5410024347</v>
      </c>
      <c r="FJ174" s="2">
        <f>IF($D174=3,(FI174*(1+'input_cool&amp;vent_evolution'!AS$10)),FI174*(1+'input_cool&amp;vent_evolution'!AS$9))</f>
        <v>1136256.55469879</v>
      </c>
      <c r="FK174" s="2">
        <f>IF($D174=3,(FJ174*(1+'input_cool&amp;vent_evolution'!AT$10)),FJ174*(1+'input_cool&amp;vent_evolution'!AT$9))</f>
        <v>1140850.9313086923</v>
      </c>
      <c r="FL174" s="2">
        <f>IF($D174=3,(FK174*(1+'input_cool&amp;vent_evolution'!AU$10)),FK174*(1+'input_cool&amp;vent_evolution'!AU$9))</f>
        <v>1145463.8849700065</v>
      </c>
      <c r="FM174" s="2">
        <f t="shared" si="194"/>
        <v>1181145.2565106435</v>
      </c>
      <c r="FN174" s="2">
        <f t="shared" si="195"/>
        <v>1206322.7160840444</v>
      </c>
      <c r="FO174" s="2">
        <f t="shared" si="196"/>
        <v>1231526.1612634347</v>
      </c>
      <c r="FP174" s="2">
        <f t="shared" si="197"/>
        <v>1256755.5925031886</v>
      </c>
      <c r="FQ174" s="2">
        <f t="shared" si="198"/>
        <v>1280611.1300878944</v>
      </c>
      <c r="FR174" s="2">
        <f t="shared" si="199"/>
        <v>1304492.6537834511</v>
      </c>
      <c r="FS174" s="2">
        <f t="shared" si="200"/>
        <v>1323257.3224486974</v>
      </c>
      <c r="FT174" s="2">
        <f t="shared" si="201"/>
        <v>1342033.395235932</v>
      </c>
      <c r="FU174" s="2">
        <f t="shared" si="202"/>
        <v>1360820.8720441845</v>
      </c>
      <c r="FV174" s="2">
        <f t="shared" si="203"/>
        <v>1379619.7520656695</v>
      </c>
      <c r="FW174" s="2">
        <f t="shared" si="204"/>
        <v>1398430.036007198</v>
      </c>
      <c r="FX174" s="2">
        <f t="shared" si="205"/>
        <v>1413059.4353414087</v>
      </c>
      <c r="FY174" s="2">
        <f t="shared" si="206"/>
        <v>1427698.3788278978</v>
      </c>
      <c r="FZ174" s="2">
        <f t="shared" si="207"/>
        <v>1442346.867022014</v>
      </c>
      <c r="GA174" s="2">
        <f t="shared" si="208"/>
        <v>1457004.8990150057</v>
      </c>
      <c r="GB174" s="2">
        <f t="shared" si="209"/>
        <v>1471672.4757156237</v>
      </c>
      <c r="GC174" s="2">
        <f t="shared" si="210"/>
        <v>1481882.2348229382</v>
      </c>
      <c r="GD174" s="2">
        <f t="shared" si="211"/>
        <v>1492099.1575979658</v>
      </c>
      <c r="GE174" s="2">
        <f t="shared" si="212"/>
        <v>1502323.2453028669</v>
      </c>
      <c r="GF174" s="2">
        <f t="shared" si="213"/>
        <v>1512554.4967764546</v>
      </c>
      <c r="GG174" s="2">
        <f t="shared" si="214"/>
        <v>1522792.9131294291</v>
      </c>
      <c r="GH174" s="2">
        <f t="shared" si="215"/>
        <v>1529266.033880034</v>
      </c>
      <c r="GI174" s="2">
        <f t="shared" si="216"/>
        <v>1535741.0818987305</v>
      </c>
      <c r="GJ174" s="2">
        <f t="shared" si="217"/>
        <v>1542218.0575389238</v>
      </c>
      <c r="GK174" s="2">
        <f t="shared" si="218"/>
        <v>1548696.9603967224</v>
      </c>
      <c r="GL174" s="2">
        <f t="shared" si="219"/>
        <v>1555177.789613856</v>
      </c>
      <c r="GM174" s="2">
        <f t="shared" si="220"/>
        <v>1561660.5470583234</v>
      </c>
      <c r="GN174" s="2">
        <f t="shared" si="221"/>
        <v>1568145.231165044</v>
      </c>
      <c r="GO174" s="2">
        <f t="shared" si="222"/>
        <v>1574631.8428932619</v>
      </c>
      <c r="GP174" s="2">
        <f t="shared" si="223"/>
        <v>1581120.3816371392</v>
      </c>
      <c r="GQ174" s="2">
        <f t="shared" si="224"/>
        <v>1587610.847800567</v>
      </c>
      <c r="GR174" s="2">
        <f t="shared" si="225"/>
        <v>1594103.2407777084</v>
      </c>
      <c r="GS174" s="2">
        <f t="shared" si="226"/>
        <v>1600597.561275373</v>
      </c>
      <c r="GT174" s="2">
        <f t="shared" si="227"/>
        <v>1607093.8088391842</v>
      </c>
      <c r="GU174" s="2">
        <f t="shared" si="228"/>
        <v>1613591.9840749756</v>
      </c>
      <c r="GV174" s="2">
        <f t="shared" si="229"/>
        <v>1620116.4342432965</v>
      </c>
      <c r="GW174" s="2">
        <f>IF($D174=3,($N174*$M174*EC174*'input_cooling&amp;ventilation'!$D$3)*'input_cool&amp;vent_evolution'!M$11,($O174*$M174*EC174*'input_cooling&amp;ventilation'!$D$3)*'input_cool&amp;vent_evolution'!M$10)</f>
        <v>244880.75959426435</v>
      </c>
      <c r="GX174" s="2">
        <f>IF($D174=3,($N174*$M174*ED174*'input_cooling&amp;ventilation'!$D$3)*'input_cool&amp;vent_evolution'!N$11,($O174*$M174*ED174*'input_cooling&amp;ventilation'!$D$3)*'input_cool&amp;vent_evolution'!N$10)</f>
        <v>231484.84631026906</v>
      </c>
      <c r="GY174" s="2">
        <f>IF($D174=3,($N174*$M174*EE174*'input_cooling&amp;ventilation'!$D$3)*'input_cool&amp;vent_evolution'!O$11,($O174*$M174*EE174*'input_cooling&amp;ventilation'!$D$3)*'input_cool&amp;vent_evolution'!O$10)</f>
        <v>221542.61550113469</v>
      </c>
      <c r="GZ174" s="2">
        <f>IF($D174=3,($N174*$M174*EF174*'input_cooling&amp;ventilation'!$D$3)*'input_cool&amp;vent_evolution'!P$11,($O174*$M174*EF174*'input_cooling&amp;ventilation'!$D$3)*'input_cool&amp;vent_evolution'!P$10)</f>
        <v>249931.6578269873</v>
      </c>
      <c r="HA174" s="2">
        <f>IF($D174=3,($N174*$M174*EG174*'input_cooling&amp;ventilation'!$D$3)*'input_cool&amp;vent_evolution'!Q$11,($O174*$M174*EG174*'input_cooling&amp;ventilation'!$D$3)*'input_cool&amp;vent_evolution'!Q$10)</f>
        <v>275563.0084766518</v>
      </c>
      <c r="HB174" s="2">
        <f>IF($D174=3,($N174*$M174*EH174*'input_cooling&amp;ventilation'!$D$3)*'input_cool&amp;vent_evolution'!R$11,($O174*$M174*EH174*'input_cooling&amp;ventilation'!$D$3)*'input_cool&amp;vent_evolution'!R$10)</f>
        <v>291581.97828161088</v>
      </c>
      <c r="HC174" s="2">
        <f>IF($D174=3,($N174*$M174*EI174*'input_cooling&amp;ventilation'!$D$3)*'input_cool&amp;vent_evolution'!S$11,($O174*$M174*EI174*'input_cooling&amp;ventilation'!$D$3)*'input_cool&amp;vent_evolution'!S$10)</f>
        <v>301539.06323773123</v>
      </c>
      <c r="HD174" s="2">
        <f>IF($D174=3,($N174*$M174*EJ174*'input_cooling&amp;ventilation'!$D$3)*'input_cool&amp;vent_evolution'!T$11,($O174*$M174*EJ174*'input_cooling&amp;ventilation'!$D$3)*'input_cool&amp;vent_evolution'!T$10)</f>
        <v>312330.55104429199</v>
      </c>
      <c r="HE174" s="2">
        <f>IF($D174=3,($N174*$M174*EK174*'input_cooling&amp;ventilation'!$D$3)*'input_cool&amp;vent_evolution'!U$11,($O174*$M174*EK174*'input_cooling&amp;ventilation'!$D$3)*'input_cool&amp;vent_evolution'!U$10)</f>
        <v>357029.79676410486</v>
      </c>
      <c r="HF174" s="2">
        <f>IF($D174=3,($N174*$M174*EL174*'input_cooling&amp;ventilation'!$D$3)*'input_cool&amp;vent_evolution'!V$11,($O174*$M174*EL174*'input_cooling&amp;ventilation'!$D$3)*'input_cool&amp;vent_evolution'!V$10)</f>
        <v>358967.63486622198</v>
      </c>
      <c r="HG174" s="2">
        <f>IF($D174=3,($N174*$M174*EM174*'input_cooling&amp;ventilation'!$D$3)*'input_cool&amp;vent_evolution'!W$11,($O174*$M174*EM174*'input_cooling&amp;ventilation'!$D$3)*'input_cool&amp;vent_evolution'!W$10)</f>
        <v>346760.58373086154</v>
      </c>
      <c r="HH174" s="2">
        <f>IF($D174=3,($N174*$M174*EN174*'input_cooling&amp;ventilation'!$D$3)*'input_cool&amp;vent_evolution'!X$11,($O174*$M174*EN174*'input_cooling&amp;ventilation'!$D$3)*'input_cool&amp;vent_evolution'!X$10)</f>
        <v>356404.26095319627</v>
      </c>
      <c r="HI174" s="2">
        <f>IF($D174=3,($N174*$M174*EO174*'input_cooling&amp;ventilation'!$D$3)*'input_cool&amp;vent_evolution'!Y$11,($O174*$M174*EO174*'input_cooling&amp;ventilation'!$D$3)*'input_cool&amp;vent_evolution'!Y$10)</f>
        <v>361596.78918407392</v>
      </c>
      <c r="HJ174" s="2">
        <f>IF($D174=3,($N174*$M174*EP174*'input_cooling&amp;ventilation'!$D$3)*'input_cool&amp;vent_evolution'!Z$11,($O174*$M174*EP174*'input_cooling&amp;ventilation'!$D$3)*'input_cool&amp;vent_evolution'!Z$10)</f>
        <v>384255.0639735235</v>
      </c>
      <c r="HK174" s="2">
        <f>IF($D174=3,($N174*$M174*EQ174*'input_cooling&amp;ventilation'!$D$3)*'input_cool&amp;vent_evolution'!AA$11,($O174*$M174*EQ174*'input_cooling&amp;ventilation'!$D$3)*'input_cool&amp;vent_evolution'!AA$10)</f>
        <v>383333.52304883779</v>
      </c>
      <c r="HL174" s="2">
        <f>IF($D174=3,($N174*$M174*ER174*'input_cooling&amp;ventilation'!$D$3)*'input_cool&amp;vent_evolution'!AB$11,($O174*$M174*ER174*'input_cooling&amp;ventilation'!$D$3)*'input_cool&amp;vent_evolution'!AB$10)</f>
        <v>341142.26544748934</v>
      </c>
      <c r="HM174" s="2">
        <f>IF($D174=3,($N174*$M174*ES174*'input_cooling&amp;ventilation'!$D$3)*'input_cool&amp;vent_evolution'!AC$11,($O174*$M174*ES174*'input_cooling&amp;ventilation'!$D$3)*'input_cool&amp;vent_evolution'!AC$10)</f>
        <v>337109.56384149042</v>
      </c>
      <c r="HN174" s="2">
        <f>IF($D174=3,($N174*$M174*ET174*'input_cooling&amp;ventilation'!$D$3)*'input_cool&amp;vent_evolution'!AD$11,($O174*$M174*ET174*'input_cooling&amp;ventilation'!$D$3)*'input_cool&amp;vent_evolution'!AD$10)</f>
        <v>329996.47426497779</v>
      </c>
      <c r="HO174" s="2">
        <f>IF($D174=3,($N174*$M174*EU174*'input_cooling&amp;ventilation'!$D$3)*'input_cool&amp;vent_evolution'!AE$11,($O174*$M174*EU174*'input_cooling&amp;ventilation'!$D$3)*'input_cool&amp;vent_evolution'!AE$10)</f>
        <v>322076.70680681663</v>
      </c>
      <c r="HP174" s="2">
        <f>IF($D174=3,($N174*$M174*EV174*'input_cooling&amp;ventilation'!$D$3)*'input_cool&amp;vent_evolution'!AF$11,($O174*$M174*EV174*'input_cooling&amp;ventilation'!$D$3)*'input_cool&amp;vent_evolution'!AF$10)</f>
        <v>312448.76561367558</v>
      </c>
      <c r="HQ174" s="2">
        <f>IF($D174=3,($N174*$M174*EW174*'input_cooling&amp;ventilation'!$D$3)*'input_cool&amp;vent_evolution'!AG$11,($O174*$M174*EW174*'input_cooling&amp;ventilation'!$D$3)*'input_cool&amp;vent_evolution'!AG$10)</f>
        <v>306677.37043672998</v>
      </c>
      <c r="HR174" s="2">
        <f>IF($D174=3,($N174*$M174*EX174*'input_cooling&amp;ventilation'!$D$3)*'input_cool&amp;vent_evolution'!AH$11,($O174*$M174*EX174*'input_cooling&amp;ventilation'!$D$3)*'input_cool&amp;vent_evolution'!AH$10)</f>
        <v>298618.61129639734</v>
      </c>
      <c r="HS174" s="2">
        <f>IF($D174=3,($N174*$M174*EY174*'input_cooling&amp;ventilation'!$D$3)*'input_cool&amp;vent_evolution'!AI$11,($O174*$M174*EY174*'input_cooling&amp;ventilation'!$D$3)*'input_cool&amp;vent_evolution'!AI$10)</f>
        <v>290611.14976511744</v>
      </c>
      <c r="HT174" s="2">
        <f>IF($D174=3,($N174*$M174*EZ174*'input_cooling&amp;ventilation'!$D$3)*'input_cool&amp;vent_evolution'!AJ$11,($O174*$M174*EZ174*'input_cooling&amp;ventilation'!$D$3)*'input_cool&amp;vent_evolution'!AJ$10)</f>
        <v>282662.80330911884</v>
      </c>
      <c r="HU174" s="2">
        <f>IF($D174=3,($N174*$M174*FA174*'input_cooling&amp;ventilation'!$D$3)*'input_cool&amp;vent_evolution'!AK$11,($O174*$M174*FA174*'input_cooling&amp;ventilation'!$D$3)*'input_cool&amp;vent_evolution'!AK$10)</f>
        <v>277290.36789105489</v>
      </c>
      <c r="HV174" s="2">
        <f>IF($D174=3,($N174*$M174*FB174*'input_cooling&amp;ventilation'!$D$3)*'input_cool&amp;vent_evolution'!AL$11,($O174*$M174*FB174*'input_cooling&amp;ventilation'!$D$3)*'input_cool&amp;vent_evolution'!AL$10)</f>
        <v>267128.74791295594</v>
      </c>
      <c r="HW174" s="2">
        <f>IF($D174=3,($N174*$M174*FC174*'input_cooling&amp;ventilation'!$D$3)*'input_cool&amp;vent_evolution'!AM$11,($O174*$M174*FC174*'input_cooling&amp;ventilation'!$D$3)*'input_cool&amp;vent_evolution'!AM$10)</f>
        <v>259616.07022906898</v>
      </c>
      <c r="HX174" s="2">
        <f>IF($D174=3,($N174*$M174*FD174*'input_cooling&amp;ventilation'!$D$3)*'input_cool&amp;vent_evolution'!AN$11,($O174*$M174*FD174*'input_cooling&amp;ventilation'!$D$3)*'input_cool&amp;vent_evolution'!AN$10)</f>
        <v>252222.83441511853</v>
      </c>
      <c r="HY174" s="2">
        <f>IF($D174=3,($N174*$M174*FE174*'input_cooling&amp;ventilation'!$D$3)*'input_cool&amp;vent_evolution'!AO$11,($O174*$M174*FE174*'input_cooling&amp;ventilation'!$D$3)*'input_cool&amp;vent_evolution'!AO$10)</f>
        <v>245020.79267828711</v>
      </c>
      <c r="HZ174" s="2">
        <f>IF($D174=3,($N174*$M174*FF174*'input_cooling&amp;ventilation'!$D$3)*'input_cool&amp;vent_evolution'!AP$11,($O174*$M174*FF174*'input_cooling&amp;ventilation'!$D$3)*'input_cool&amp;vent_evolution'!AP$10)</f>
        <v>238025.31765088692</v>
      </c>
      <c r="IA174" s="2">
        <f>IF($D174=3,($N174*$M174*FG174*'input_cooling&amp;ventilation'!$D$3)*'input_cool&amp;vent_evolution'!AQ$11,($O174*$M174*FG174*'input_cooling&amp;ventilation'!$D$3)*'input_cool&amp;vent_evolution'!AQ$10)</f>
        <v>231243.28221416441</v>
      </c>
      <c r="IB174" s="2">
        <f>IF($D174=3,($N174*$M174*FH174*'input_cooling&amp;ventilation'!$D$3)*'input_cool&amp;vent_evolution'!AR$11,($O174*$M174*FH174*'input_cooling&amp;ventilation'!$D$3)*'input_cool&amp;vent_evolution'!AR$10)</f>
        <v>224691.73111161523</v>
      </c>
      <c r="IC174" s="2">
        <f>IF($D174=3,($N174*$M174*FI174*'input_cooling&amp;ventilation'!$D$3)*'input_cool&amp;vent_evolution'!AS$11,($O174*$M174*FI174*'input_cooling&amp;ventilation'!$D$3)*'input_cool&amp;vent_evolution'!AS$10)</f>
        <v>218386.04798615267</v>
      </c>
      <c r="ID174" s="2">
        <f>IF($D174=3,($N174*$M174*FJ174*'input_cooling&amp;ventilation'!$D$3)*'input_cool&amp;vent_evolution'!AT$11,($O174*$M174*FJ174*'input_cooling&amp;ventilation'!$D$3)*'input_cool&amp;vent_evolution'!AT$10)</f>
        <v>212343.38569646876</v>
      </c>
      <c r="IE174" s="2">
        <f>IF($D174=3,($N174*$M174*FK174*'input_cooling&amp;ventilation'!$D$3)*'input_cool&amp;vent_evolution'!AU$11,($O174*$M174*FK174*'input_cooling&amp;ventilation'!$D$3)*'input_cool&amp;vent_evolution'!AU$10)</f>
        <v>213201.98182995373</v>
      </c>
      <c r="IF174" s="2">
        <f>IF($D174=3,($N174*$M174*FL174*'input_cooling&amp;ventilation'!$D$3)*'input_cool&amp;vent_evolution'!AV$11,($O174*$M174*FL174*'input_cooling&amp;ventilation'!$D$3)*'input_cool&amp;vent_evolution'!AV$10)</f>
        <v>214064.04963889503</v>
      </c>
    </row>
    <row r="175" spans="1:240" x14ac:dyDescent="0.25">
      <c r="A175">
        <v>173</v>
      </c>
      <c r="B175">
        <v>100100</v>
      </c>
      <c r="C175">
        <v>22</v>
      </c>
      <c r="D175">
        <v>3</v>
      </c>
      <c r="E175">
        <v>6</v>
      </c>
      <c r="F175" s="2">
        <v>4997200</v>
      </c>
      <c r="G175" s="2">
        <v>5325266.7770766001</v>
      </c>
      <c r="H175" s="2">
        <v>4997200</v>
      </c>
      <c r="I175" s="17">
        <v>0.17</v>
      </c>
      <c r="J175">
        <v>8.6083457000000002E-2</v>
      </c>
      <c r="K175" s="2">
        <f t="shared" si="154"/>
        <v>430176.25132039998</v>
      </c>
      <c r="L175" s="2">
        <f t="shared" si="155"/>
        <v>905295.35210302204</v>
      </c>
      <c r="M175">
        <v>0.41816261879619798</v>
      </c>
      <c r="N175" s="17">
        <f>'input_cooling&amp;ventilation'!$D$5</f>
        <v>57.500092182043396</v>
      </c>
      <c r="O175" s="45">
        <f>'input_cooling&amp;ventilation'!$D$6</f>
        <v>19.328678831353667</v>
      </c>
      <c r="P175" s="45">
        <f>'input_cooling&amp;ventilation'!$C$5</f>
        <v>50.351688737400465</v>
      </c>
      <c r="Q175" s="45">
        <f>'input_cooling&amp;ventilation'!$C$6</f>
        <v>32.240814214248743</v>
      </c>
      <c r="R175">
        <v>17</v>
      </c>
      <c r="S175">
        <v>12</v>
      </c>
      <c r="T175">
        <v>14</v>
      </c>
      <c r="U175" s="2">
        <f t="shared" si="156"/>
        <v>452872.22178710537</v>
      </c>
      <c r="V175" s="2">
        <f t="shared" si="157"/>
        <v>896299.5061840883</v>
      </c>
      <c r="W175" s="2">
        <v>1567856.2330138891</v>
      </c>
      <c r="X175" s="57">
        <f>IF($D175=3,(W175*(1+'input_cool&amp;vent_evolution'!M$11)),(W175*(1+'input_cool&amp;vent_evolution'!M$12)))</f>
        <v>1591275.8054891818</v>
      </c>
      <c r="Y175" s="57">
        <f>IF($D175=3,(X175*(1+'input_cool&amp;vent_evolution'!N$11)),(X175*(1+'input_cool&amp;vent_evolution'!N$12)))</f>
        <v>1613275.9681561163</v>
      </c>
      <c r="Z175" s="57">
        <f>IF($D175=3,(Y175*(1+'input_cool&amp;vent_evolution'!O$11)),(Y175*(1+'input_cool&amp;vent_evolution'!O$12)))</f>
        <v>1634185.4693886414</v>
      </c>
      <c r="AA175" s="57">
        <f>IF($D175=3,(Z175*(1+'input_cool&amp;vent_evolution'!P$11)),(Z175*(1+'input_cool&amp;vent_evolution'!P$12)))</f>
        <v>1657600.4153774939</v>
      </c>
      <c r="AB175" s="57">
        <f>IF($D175=3,(AA175*(1+'input_cool&amp;vent_evolution'!Q$11)),(AA175*(1+'input_cool&amp;vent_evolution'!Q$12)))</f>
        <v>1683298.7431866482</v>
      </c>
      <c r="AC175" s="57">
        <f>IF($D175=3,(AB175*(1+'input_cool&amp;vent_evolution'!R$11)),(AB175*(1+'input_cool&amp;vent_evolution'!R$12)))</f>
        <v>1710407.0012855565</v>
      </c>
      <c r="AD175" s="57">
        <f>IF($D175=3,(AC175*(1+'input_cool&amp;vent_evolution'!S$11)),(AC175*(1+'input_cool&amp;vent_evolution'!S$12)))</f>
        <v>1738488.4890638669</v>
      </c>
      <c r="AE175" s="57">
        <f>IF($D175=3,(AD175*(1+'input_cool&amp;vent_evolution'!T$11)),(AD175*(1+'input_cool&amp;vent_evolution'!T$12)))</f>
        <v>1767638.8768296845</v>
      </c>
      <c r="AF175" s="57">
        <f>IF($D175=3,(AE175*(1+'input_cool&amp;vent_evolution'!U$11)),(AE175*(1+'input_cool&amp;vent_evolution'!U$12)))</f>
        <v>1801052.1035800281</v>
      </c>
      <c r="AG175" s="57">
        <f>IF($D175=3,(AF175*(1+'input_cool&amp;vent_evolution'!V$11)),(AF175*(1+'input_cool&amp;vent_evolution'!V$12)))</f>
        <v>1834815.2987567373</v>
      </c>
      <c r="AH175" s="57">
        <f>IF($D175=3,(AG175*(1+'input_cool&amp;vent_evolution'!W$11)),(AG175*(1+'input_cool&amp;vent_evolution'!W$12)))</f>
        <v>1867594.827603295</v>
      </c>
      <c r="AI175" s="57">
        <f>IF($D175=3,(AH175*(1+'input_cool&amp;vent_evolution'!X$11)),(AH175*(1+'input_cool&amp;vent_evolution'!X$12)))</f>
        <v>1901532.8469607756</v>
      </c>
      <c r="AJ175" s="57">
        <f>IF($D175=3,(AI175*(1+'input_cool&amp;vent_evolution'!Y$11)),(AI175*(1+'input_cool&amp;vent_evolution'!Y$12)))</f>
        <v>1936231.5548808831</v>
      </c>
      <c r="AK175" s="57">
        <f>IF($D175=3,(AJ175*(1+'input_cool&amp;vent_evolution'!Z$11)),(AJ175*(1+'input_cool&amp;vent_evolution'!Z$12)))</f>
        <v>1973396.076760852</v>
      </c>
      <c r="AL175" s="57">
        <f>IF($D175=3,(AK175*(1+'input_cool&amp;vent_evolution'!AA$11)),(AK175*(1+'input_cool&amp;vent_evolution'!AA$12)))</f>
        <v>2010802.9511495631</v>
      </c>
      <c r="AM175" s="57">
        <f>IF($D175=3,(AL175*(1+'input_cool&amp;vent_evolution'!AB$11)),(AL175*(1+'input_cool&amp;vent_evolution'!AB$12)))</f>
        <v>2044385.6231676282</v>
      </c>
      <c r="AN175" s="57">
        <f>IF($D175=3,(AM175*(1+'input_cool&amp;vent_evolution'!AC$11)),(AM175*(1+'input_cool&amp;vent_evolution'!AC$12)))</f>
        <v>2077893.0881622799</v>
      </c>
      <c r="AO175" s="57">
        <f>IF($D175=3,(AN175*(1+'input_cool&amp;vent_evolution'!AD$11)),(AN175*(1+'input_cool&amp;vent_evolution'!AD$12)))</f>
        <v>2111002.8598038652</v>
      </c>
      <c r="AP175" s="57">
        <f>IF($D175=3,(AO175*(1+'input_cool&amp;vent_evolution'!AE$11)),(AO175*(1+'input_cool&amp;vent_evolution'!AE$12)))</f>
        <v>2143609.5054536839</v>
      </c>
      <c r="AQ175" s="57">
        <f>IF($D175=3,(AP175*(1+'input_cool&amp;vent_evolution'!AF$11)),(AP175*(1+'input_cool&amp;vent_evolution'!AF$12)))</f>
        <v>2175512.7482222761</v>
      </c>
      <c r="AR175" s="57">
        <f>IF($D175=3,(AQ175*(1+'input_cool&amp;vent_evolution'!AG$11)),(AQ175*(1+'input_cool&amp;vent_evolution'!AG$12)))</f>
        <v>2207079.0634142566</v>
      </c>
      <c r="AS175" s="57">
        <f>IF($D175=3,(AR175*(1+'input_cool&amp;vent_evolution'!AH$11)),(AR175*(1+'input_cool&amp;vent_evolution'!AH$12)))</f>
        <v>2238129.8847387927</v>
      </c>
      <c r="AT175" s="57">
        <f>IF($D175=3,(AS175*(1+'input_cool&amp;vent_evolution'!AI$11)),(AS175*(1+'input_cool&amp;vent_evolution'!AI$12)))</f>
        <v>2268644.0103155794</v>
      </c>
      <c r="AU175" s="57">
        <f>IF($D175=3,(AT175*(1+'input_cool&amp;vent_evolution'!AJ$11)),(AT175*(1+'input_cool&amp;vent_evolution'!AJ$12)))</f>
        <v>2298601.857635526</v>
      </c>
      <c r="AV175" s="57">
        <f>IF($D175=3,(AU175*(1+'input_cool&amp;vent_evolution'!AK$11)),(AU175*(1+'input_cool&amp;vent_evolution'!AK$12)))</f>
        <v>2328253.8215990239</v>
      </c>
      <c r="AW175" s="57">
        <f>IF($D175=3,(AV175*(1+'input_cool&amp;vent_evolution'!AL$11)),(AV175*(1+'input_cool&amp;vent_evolution'!AL$12)))</f>
        <v>2357067.0737665384</v>
      </c>
      <c r="AX175" s="57">
        <f>IF($D175=3,(AW175*(1+'input_cool&amp;vent_evolution'!AM$11)),(AW175*(1+'input_cool&amp;vent_evolution'!AM$12)))</f>
        <v>2385298.8528274549</v>
      </c>
      <c r="AY175" s="57">
        <f>IF($D175=3,(AX175*(1+'input_cool&amp;vent_evolution'!AN$11)),(AX175*(1+'input_cool&amp;vent_evolution'!AN$12)))</f>
        <v>2412940.396423053</v>
      </c>
      <c r="AZ175" s="57">
        <f>IF($D175=3,(AY175*(1+'input_cool&amp;vent_evolution'!AO$11)),(AY175*(1+'input_cool&amp;vent_evolution'!AO$12)))</f>
        <v>2439991.9291727957</v>
      </c>
      <c r="BA175" s="57">
        <f>IF($D175=3,(AZ175*(1+'input_cool&amp;vent_evolution'!AP$11)),(AZ175*(1+'input_cool&amp;vent_evolution'!AP$12)))</f>
        <v>2466456.6903079036</v>
      </c>
      <c r="BB175" s="57">
        <f>IF($D175=3,(BA175*(1+'input_cool&amp;vent_evolution'!AQ$11)),(BA175*(1+'input_cool&amp;vent_evolution'!AQ$12)))</f>
        <v>2492340.0074418369</v>
      </c>
      <c r="BC175" s="57">
        <f>IF($D175=3,(BB175*(1+'input_cool&amp;vent_evolution'!AR$11)),(BB175*(1+'input_cool&amp;vent_evolution'!AR$12)))</f>
        <v>2517650.4248118117</v>
      </c>
      <c r="BD175" s="57">
        <f>IF($D175=3,(BC175*(1+'input_cool&amp;vent_evolution'!AS$11)),(BC175*(1+'input_cool&amp;vent_evolution'!AS$12)))</f>
        <v>2542399.5321320994</v>
      </c>
      <c r="BE175" s="57">
        <f>IF($D175=3,(BD175*(1+'input_cool&amp;vent_evolution'!AT$11)),(BD175*(1+'input_cool&amp;vent_evolution'!AT$12)))</f>
        <v>2566602.1688396763</v>
      </c>
      <c r="BF175" s="57">
        <f>IF($D175=3,(BE175*(1+'input_cool&amp;vent_evolution'!AU$11)),(BE175*(1+'input_cool&amp;vent_evolution'!AU$12)))</f>
        <v>2591035.2050640071</v>
      </c>
      <c r="BG175" s="57">
        <f>IF($D175=3,(BF175*(1+'input_cool&amp;vent_evolution'!AV$11)),(BF175*(1+'input_cool&amp;vent_evolution'!AV$12)))</f>
        <v>2615700.8341172491</v>
      </c>
      <c r="BH175" s="2">
        <f t="shared" si="230"/>
        <v>2357965.5133326706</v>
      </c>
      <c r="BI175" s="2">
        <f t="shared" si="158"/>
        <v>2393187.2020761473</v>
      </c>
      <c r="BJ175" s="2">
        <f t="shared" si="159"/>
        <v>2426274.1801829478</v>
      </c>
      <c r="BK175" s="2">
        <f t="shared" si="160"/>
        <v>2457720.866281522</v>
      </c>
      <c r="BL175" s="2">
        <f t="shared" si="161"/>
        <v>2492935.5970557383</v>
      </c>
      <c r="BM175" s="2">
        <f t="shared" si="162"/>
        <v>2531584.4026339268</v>
      </c>
      <c r="BN175" s="2">
        <f t="shared" si="163"/>
        <v>2572353.6621985435</v>
      </c>
      <c r="BO175" s="2">
        <f t="shared" si="164"/>
        <v>2614586.6031723754</v>
      </c>
      <c r="BP175" s="2">
        <f t="shared" si="165"/>
        <v>2658427.108191092</v>
      </c>
      <c r="BQ175" s="2">
        <f t="shared" si="166"/>
        <v>2708678.6776318839</v>
      </c>
      <c r="BR175" s="2">
        <f t="shared" si="167"/>
        <v>2759456.5794383278</v>
      </c>
      <c r="BS175" s="2">
        <f t="shared" si="168"/>
        <v>2808755.1037136661</v>
      </c>
      <c r="BT175" s="2">
        <f t="shared" si="169"/>
        <v>2859795.9310234031</v>
      </c>
      <c r="BU175" s="2">
        <f t="shared" si="170"/>
        <v>2911980.7901386656</v>
      </c>
      <c r="BV175" s="2">
        <f t="shared" si="171"/>
        <v>2967874.0914932219</v>
      </c>
      <c r="BW175" s="2">
        <f t="shared" si="172"/>
        <v>3024131.8770687478</v>
      </c>
      <c r="BX175" s="2">
        <f t="shared" si="173"/>
        <v>3074638.2824372677</v>
      </c>
      <c r="BY175" s="2">
        <f t="shared" si="174"/>
        <v>3125031.5807722243</v>
      </c>
      <c r="BZ175" s="2">
        <f t="shared" si="175"/>
        <v>3174826.7711992832</v>
      </c>
      <c r="CA175" s="2">
        <f t="shared" si="176"/>
        <v>3223865.2890995727</v>
      </c>
      <c r="CB175" s="2">
        <f t="shared" si="177"/>
        <v>3271845.9295612378</v>
      </c>
      <c r="CC175" s="2">
        <f t="shared" si="178"/>
        <v>3319319.8503445215</v>
      </c>
      <c r="CD175" s="2">
        <f t="shared" si="179"/>
        <v>3366018.4980280316</v>
      </c>
      <c r="CE175" s="2">
        <f t="shared" si="180"/>
        <v>3411909.986204376</v>
      </c>
      <c r="CF175" s="2">
        <f t="shared" si="181"/>
        <v>3456964.8639072441</v>
      </c>
      <c r="CG175" s="2">
        <f t="shared" si="182"/>
        <v>3501559.7106516473</v>
      </c>
      <c r="CH175" s="2">
        <f t="shared" si="183"/>
        <v>3544893.1831393349</v>
      </c>
      <c r="CI175" s="2">
        <f t="shared" si="184"/>
        <v>3587352.1535499715</v>
      </c>
      <c r="CJ175" s="2">
        <f t="shared" si="185"/>
        <v>3628923.4438004876</v>
      </c>
      <c r="CK175" s="2">
        <f t="shared" si="186"/>
        <v>3669607.3917056252</v>
      </c>
      <c r="CL175" s="2">
        <f t="shared" si="187"/>
        <v>3709408.8688826584</v>
      </c>
      <c r="CM175" s="2">
        <f t="shared" si="188"/>
        <v>3748335.8877555211</v>
      </c>
      <c r="CN175" s="2">
        <f t="shared" si="189"/>
        <v>3786401.298365097</v>
      </c>
      <c r="CO175" s="2">
        <f t="shared" si="190"/>
        <v>3823622.5309744333</v>
      </c>
      <c r="CP175" s="2">
        <f t="shared" si="191"/>
        <v>3860021.903242439</v>
      </c>
      <c r="CQ175" s="2">
        <f t="shared" si="192"/>
        <v>3896767.7831195965</v>
      </c>
      <c r="CR175" s="2">
        <f>IF($D175=3,(W175*$P175*$M175*'input_cooling&amp;ventilation'!$D$3)*'input_cool&amp;vent_evolution'!M$11,(W175*$Q175*'input_cooling&amp;ventilation'!$D$3)*'input_cool&amp;vent_evolution'!M$12)</f>
        <v>402594.57353277534</v>
      </c>
      <c r="CS175" s="2">
        <f>IF($D175=3,(X175*$P175*$M175*'input_cooling&amp;ventilation'!$D$3)*'input_cool&amp;vent_evolution'!N$11,(X175*$Q175*'input_cooling&amp;ventilation'!$D$3)*'input_cool&amp;vent_evolution'!N$12)</f>
        <v>378194.18419744144</v>
      </c>
      <c r="CT175" s="2">
        <f>IF($D175=3,(Y175*$P175*$M175*'input_cooling&amp;ventilation'!$D$3)*'input_cool&amp;vent_evolution'!O$11,(Y175*$Q175*'input_cooling&amp;ventilation'!$D$3)*'input_cool&amp;vent_evolution'!O$12)</f>
        <v>359445.1495804349</v>
      </c>
      <c r="CU175" s="2">
        <f>IF($D175=3,(Z175*$P175*$M175*'input_cooling&amp;ventilation'!$D$3)*'input_cool&amp;vent_evolution'!P$11,(Z175*$Q175*'input_cooling&amp;ventilation'!$D$3)*'input_cool&amp;vent_evolution'!P$12)</f>
        <v>402515.04183605936</v>
      </c>
      <c r="CV175" s="2">
        <f>IF($D175=3,(AA175*$P175*$M175*'input_cooling&amp;ventilation'!$D$3)*'input_cool&amp;vent_evolution'!Q$11,(AA175*$Q175*'input_cooling&amp;ventilation'!$D$3)*'input_cool&amp;vent_evolution'!Q$12)</f>
        <v>441767.55727487296</v>
      </c>
      <c r="CW175" s="2">
        <f>IF($D175=3,(AB175*$P175*$M175*'input_cooling&amp;ventilation'!$D$3)*'input_cool&amp;vent_evolution'!R$11,(AB175*$Q175*'input_cooling&amp;ventilation'!$D$3)*'input_cool&amp;vent_evolution'!R$12)</f>
        <v>466004.98877851374</v>
      </c>
      <c r="CX175" s="2">
        <f>IF($D175=3,(AC175*$P175*$M175*'input_cooling&amp;ventilation'!$D$3)*'input_cool&amp;vent_evolution'!S$11,(AC175*$Q175*'input_cooling&amp;ventilation'!$D$3)*'input_cool&amp;vent_evolution'!S$12)</f>
        <v>482735.31074069598</v>
      </c>
      <c r="CY175" s="2">
        <f>IF($D175=3,(AD175*$P175*$M175*'input_cooling&amp;ventilation'!$D$3)*'input_cool&amp;vent_evolution'!T$11,(AD175*$Q175*'input_cooling&amp;ventilation'!$D$3)*'input_cool&amp;vent_evolution'!T$12)</f>
        <v>501110.25482106284</v>
      </c>
      <c r="CZ175" s="2">
        <f>IF($D175=3,(AE175*$P175*$M175*'input_cooling&amp;ventilation'!$D$3)*'input_cool&amp;vent_evolution'!U$11,(AE175*$Q175*'input_cooling&amp;ventilation'!$D$3)*'input_cool&amp;vent_evolution'!U$12)</f>
        <v>574390.66354008415</v>
      </c>
      <c r="DA175" s="2">
        <f>IF($D175=3,(AF175*$P175*$M175*'input_cooling&amp;ventilation'!$D$3)*'input_cool&amp;vent_evolution'!V$11,(AF175*$Q175*'input_cooling&amp;ventilation'!$D$3)*'input_cool&amp;vent_evolution'!V$12)</f>
        <v>580406.80194359913</v>
      </c>
      <c r="DB175" s="2">
        <f>IF($D175=3,(AG175*$P175*$M175*'input_cooling&amp;ventilation'!$D$3)*'input_cool&amp;vent_evolution'!W$11,(AG175*$Q175*'input_cooling&amp;ventilation'!$D$3)*'input_cool&amp;vent_evolution'!W$12)</f>
        <v>563497.06855271105</v>
      </c>
      <c r="DC175" s="2">
        <f>IF($D175=3,(AH175*$P175*$M175*'input_cooling&amp;ventilation'!$D$3)*'input_cool&amp;vent_evolution'!X$11,(AH175*$Q175*'input_cooling&amp;ventilation'!$D$3)*'input_cool&amp;vent_evolution'!X$12)</f>
        <v>583412.12010536762</v>
      </c>
      <c r="DD175" s="2">
        <f>IF($D175=3,(AI175*$P175*$M175*'input_cooling&amp;ventilation'!$D$3)*'input_cool&amp;vent_evolution'!Y$11,(AI175*$Q175*'input_cooling&amp;ventilation'!$D$3)*'input_cool&amp;vent_evolution'!Y$12)</f>
        <v>596488.75025244406</v>
      </c>
      <c r="DE175" s="2">
        <f>IF($D175=3,(AJ175*$P175*$M175*'input_cooling&amp;ventilation'!$D$3)*'input_cool&amp;vent_evolution'!Z$11,(AJ175*$Q175*'input_cooling&amp;ventilation'!$D$3)*'input_cool&amp;vent_evolution'!Z$12)</f>
        <v>638877.36860271322</v>
      </c>
      <c r="DF175" s="2">
        <f>IF($D175=3,(AK175*$P175*$M175*'input_cooling&amp;ventilation'!$D$3)*'input_cool&amp;vent_evolution'!AA$11,(AK175*$Q175*'input_cooling&amp;ventilation'!$D$3)*'input_cool&amp;vent_evolution'!AA$12)</f>
        <v>643043.53367701021</v>
      </c>
      <c r="DG175" s="2">
        <f>IF($D175=3,(AL175*$P175*$M175*'input_cooling&amp;ventilation'!$D$3)*'input_cool&amp;vent_evolution'!AB$11,(AL175*$Q175*'input_cooling&amp;ventilation'!$D$3)*'input_cool&amp;vent_evolution'!AB$12)</f>
        <v>577303.51540223649</v>
      </c>
      <c r="DH175" s="2">
        <f>IF($D175=3,(AM175*$P175*$M175*'input_cooling&amp;ventilation'!$D$3)*'input_cool&amp;vent_evolution'!AC$11,(AM175*$Q175*'input_cooling&amp;ventilation'!$D$3)*'input_cool&amp;vent_evolution'!AC$12)</f>
        <v>576010.66774031764</v>
      </c>
      <c r="DI175" s="2">
        <f>IF($D175=3,(AN175*$P175*$M175*'input_cooling&amp;ventilation'!$D$3)*'input_cool&amp;vent_evolution'!AD$11,(AN175*$Q175*'input_cooling&amp;ventilation'!$D$3)*'input_cool&amp;vent_evolution'!AD$12)</f>
        <v>569174.11314294266</v>
      </c>
      <c r="DJ175" s="2">
        <f>IF($D175=3,(AO175*$P175*$M175*'input_cooling&amp;ventilation'!$D$3)*'input_cool&amp;vent_evolution'!AE$11,(AO175*$Q175*'input_cooling&amp;ventilation'!$D$3)*'input_cool&amp;vent_evolution'!AE$12)</f>
        <v>560525.11691116577</v>
      </c>
      <c r="DK175" s="2">
        <f>IF($D175=3,(AP175*$P175*$M175*'input_cooling&amp;ventilation'!$D$3)*'input_cool&amp;vent_evolution'!AF$11,(AP175*$Q175*'input_cooling&amp;ventilation'!$D$3)*'input_cool&amp;vent_evolution'!AF$12)</f>
        <v>548433.25728017651</v>
      </c>
      <c r="DL175" s="2">
        <f>IF($D175=3,(AQ175*$P175*$M175*'input_cooling&amp;ventilation'!$D$3)*'input_cool&amp;vent_evolution'!AG$11,(AQ175*$Q175*'input_cooling&amp;ventilation'!$D$3)*'input_cool&amp;vent_evolution'!AG$12)</f>
        <v>542641.29783426714</v>
      </c>
      <c r="DM175" s="2">
        <f>IF($D175=3,(AR175*$P175*$M175*'input_cooling&amp;ventilation'!$D$3)*'input_cool&amp;vent_evolution'!AH$11,(AR175*$Q175*'input_cooling&amp;ventilation'!$D$3)*'input_cool&amp;vent_evolution'!AH$12)</f>
        <v>533779.69141759712</v>
      </c>
      <c r="DN175" s="2">
        <f>IF($D175=3,(AS175*$P175*$M175*'input_cooling&amp;ventilation'!$D$3)*'input_cool&amp;vent_evolution'!AI$11,(AS175*$Q175*'input_cooling&amp;ventilation'!$D$3)*'input_cool&amp;vent_evolution'!AI$12)</f>
        <v>524553.61370375997</v>
      </c>
      <c r="DO175" s="2">
        <f>IF($D175=3,(AT175*$P175*$M175*'input_cooling&amp;ventilation'!$D$3)*'input_cool&amp;vent_evolution'!AJ$11,(AT175*$Q175*'input_cooling&amp;ventilation'!$D$3)*'input_cool&amp;vent_evolution'!AJ$12)</f>
        <v>514990.90252214664</v>
      </c>
      <c r="DP175" s="2">
        <f>IF($D175=3,(AU175*$P175*$M175*'input_cooling&amp;ventilation'!$D$3)*'input_cool&amp;vent_evolution'!AK$11,(AU175*$Q175*'input_cooling&amp;ventilation'!$D$3)*'input_cool&amp;vent_evolution'!AK$12)</f>
        <v>509732.60929027887</v>
      </c>
      <c r="DQ175" s="2">
        <f>IF($D175=3,(AV175*$P175*$M175*'input_cooling&amp;ventilation'!$D$3)*'input_cool&amp;vent_evolution'!AL$11,(AV175*$Q175*'input_cooling&amp;ventilation'!$D$3)*'input_cool&amp;vent_evolution'!AL$12)</f>
        <v>495314.71937460813</v>
      </c>
      <c r="DR175" s="2">
        <f>IF($D175=3,(AW175*$P175*$M175*'input_cooling&amp;ventilation'!$D$3)*'input_cool&amp;vent_evolution'!AM$11,(AW175*$Q175*'input_cooling&amp;ventilation'!$D$3)*'input_cool&amp;vent_evolution'!AM$12)</f>
        <v>485318.89568403037</v>
      </c>
      <c r="DS175" s="2">
        <f>IF($D175=3,(AX175*$P175*$M175*'input_cooling&amp;ventilation'!$D$3)*'input_cool&amp;vent_evolution'!AN$11,(AX175*$Q175*'input_cooling&amp;ventilation'!$D$3)*'input_cool&amp;vent_evolution'!AN$12)</f>
        <v>475172.44251138798</v>
      </c>
      <c r="DT175" s="2">
        <f>IF($D175=3,(AY175*$P175*$M175*'input_cooling&amp;ventilation'!$D$3)*'input_cool&amp;vent_evolution'!AO$11,(AY175*$Q175*'input_cooling&amp;ventilation'!$D$3)*'input_cool&amp;vent_evolution'!AO$12)</f>
        <v>465029.850663591</v>
      </c>
      <c r="DU175" s="2">
        <f>IF($D175=3,(AZ175*$P175*$M175*'input_cooling&amp;ventilation'!$D$3)*'input_cool&amp;vent_evolution'!AP$11,(AZ175*$Q175*'input_cooling&amp;ventilation'!$D$3)*'input_cool&amp;vent_evolution'!AP$12)</f>
        <v>454942.94287719129</v>
      </c>
      <c r="DV175" s="2">
        <f>IF($D175=3,(BA175*$P175*$M175*'input_cooling&amp;ventilation'!$D$3)*'input_cool&amp;vent_evolution'!AQ$11,(BA175*$Q175*'input_cooling&amp;ventilation'!$D$3)*'input_cool&amp;vent_evolution'!AQ$12)</f>
        <v>444947.61952391802</v>
      </c>
      <c r="DW175" s="2">
        <f>IF($D175=3,(BB175*$P175*$M175*'input_cooling&amp;ventilation'!$D$3)*'input_cool&amp;vent_evolution'!AR$11,(BB175*$Q175*'input_cooling&amp;ventilation'!$D$3)*'input_cool&amp;vent_evolution'!AR$12)</f>
        <v>435099.17603113886</v>
      </c>
      <c r="DX175" s="2">
        <f>IF($D175=3,(BC175*$P175*$M175*'input_cooling&amp;ventilation'!$D$3)*'input_cool&amp;vent_evolution'!AS$11,(BC175*$Q175*'input_cooling&amp;ventilation'!$D$3)*'input_cool&amp;vent_evolution'!AS$12)</f>
        <v>425449.96572588675</v>
      </c>
      <c r="DY175" s="2">
        <f>IF($D175=3,(BD175*$P175*$M175*'input_cooling&amp;ventilation'!$D$3)*'input_cool&amp;vent_evolution'!AT$11,(BD175*$Q175*'input_cooling&amp;ventilation'!$D$3)*'input_cool&amp;vent_evolution'!AT$12)</f>
        <v>416055.85302358924</v>
      </c>
      <c r="DZ175" s="2">
        <f>IF($D175=3,(BE175*$P175*$M175*'input_cooling&amp;ventilation'!$D$3)*'input_cool&amp;vent_evolution'!AU$11,(BE175*$Q175*'input_cooling&amp;ventilation'!$D$3)*'input_cool&amp;vent_evolution'!AU$12)</f>
        <v>420016.53997838369</v>
      </c>
      <c r="EA175" s="2">
        <f>IF($D175=3,(BF175*$P175*$M175*'input_cooling&amp;ventilation'!$D$3)*'input_cool&amp;vent_evolution'!AV$11,(BF175*$Q175*'input_cooling&amp;ventilation'!$D$3)*'input_cool&amp;vent_evolution'!AV$12)</f>
        <v>424014.9311044807</v>
      </c>
      <c r="EB175">
        <v>0.6</v>
      </c>
      <c r="EC175" s="2">
        <f t="shared" si="193"/>
        <v>2998320</v>
      </c>
      <c r="ED175" s="2">
        <f>IF($D175=3,(EC175*(1+'input_cool&amp;vent_evolution'!M$10)),EC175*(1+'input_cool&amp;vent_evolution'!M$9))</f>
        <v>3062232.613772105</v>
      </c>
      <c r="EE175" s="2">
        <f>IF($D175=3,(ED175*(1+'input_cool&amp;vent_evolution'!N$10)),ED175*(1+'input_cool&amp;vent_evolution'!N$9))</f>
        <v>3126211.1916258689</v>
      </c>
      <c r="EF175" s="2">
        <f>IF($D175=3,(EE175*(1+'input_cool&amp;vent_evolution'!O$10)),EE175*(1+'input_cool&amp;vent_evolution'!O$9))</f>
        <v>3190255.734714712</v>
      </c>
      <c r="EG175" s="2">
        <f>IF($D175=3,(EF175*(1+'input_cool&amp;vent_evolution'!P$10)),EF175*(1+'input_cool&amp;vent_evolution'!P$9))</f>
        <v>3250812.6688061887</v>
      </c>
      <c r="EH175" s="2">
        <f>IF($D175=3,(EG175*(1+'input_cool&amp;vent_evolution'!Q$10)),EG175*(1+'input_cool&amp;vent_evolution'!Q$9))</f>
        <v>3311435.5682609067</v>
      </c>
      <c r="EI175" s="2">
        <f>IF($D175=3,(EH175*(1+'input_cool&amp;vent_evolution'!R$10)),EH175*(1+'input_cool&amp;vent_evolution'!R$9))</f>
        <v>3359069.405879315</v>
      </c>
      <c r="EJ175" s="2">
        <f>IF($D175=3,(EI175*(1+'input_cool&amp;vent_evolution'!S$10)),EI175*(1+'input_cool&amp;vent_evolution'!S$9))</f>
        <v>3406732.1926949979</v>
      </c>
      <c r="EK175" s="2">
        <f>IF($D175=3,(EJ175*(1+'input_cool&amp;vent_evolution'!T$10)),EJ175*(1+'input_cool&amp;vent_evolution'!T$9))</f>
        <v>3454423.9284516424</v>
      </c>
      <c r="EL175" s="2">
        <f>IF($D175=3,(EK175*(1+'input_cool&amp;vent_evolution'!U$10)),EK175*(1+'input_cool&amp;vent_evolution'!U$9))</f>
        <v>3502144.6110986974</v>
      </c>
      <c r="EM175" s="2">
        <f>IF($D175=3,(EL175*(1+'input_cool&amp;vent_evolution'!V$10)),EL175*(1+'input_cool&amp;vent_evolution'!V$9))</f>
        <v>3549894.2424303927</v>
      </c>
      <c r="EN175" s="2">
        <f>IF($D175=3,(EM175*(1+'input_cool&amp;vent_evolution'!W$10)),EM175*(1+'input_cool&amp;vent_evolution'!W$9))</f>
        <v>3587030.7591881477</v>
      </c>
      <c r="EO175" s="2">
        <f>IF($D175=3,(EN175*(1+'input_cool&amp;vent_evolution'!X$10)),EN175*(1+'input_cool&amp;vent_evolution'!X$9))</f>
        <v>3624191.5036372067</v>
      </c>
      <c r="EP175" s="2">
        <f>IF($D175=3,(EO175*(1+'input_cool&amp;vent_evolution'!Y$10)),EO175*(1+'input_cool&amp;vent_evolution'!Y$9))</f>
        <v>3661376.4771873136</v>
      </c>
      <c r="EQ175" s="2">
        <f>IF($D175=3,(EP175*(1+'input_cool&amp;vent_evolution'!Z$10)),EP175*(1+'input_cool&amp;vent_evolution'!Z$9))</f>
        <v>3698585.6775316154</v>
      </c>
      <c r="ER175" s="2">
        <f>IF($D175=3,(EQ175*(1+'input_cool&amp;vent_evolution'!AA$10)),EQ175*(1+'input_cool&amp;vent_evolution'!AA$9))</f>
        <v>3735819.1069769636</v>
      </c>
      <c r="ES175" s="2">
        <f>IF($D175=3,(ER175*(1+'input_cool&amp;vent_evolution'!AB$10)),ER175*(1+'input_cool&amp;vent_evolution'!AB$9))</f>
        <v>3761736.431504074</v>
      </c>
      <c r="ET175" s="2">
        <f>IF($D175=3,(ES175*(1+'input_cool&amp;vent_evolution'!AC$10)),ES175*(1+'input_cool&amp;vent_evolution'!AC$9))</f>
        <v>3787671.9408971518</v>
      </c>
      <c r="EU175" s="2">
        <f>IF($D175=3,(ET175*(1+'input_cool&amp;vent_evolution'!AD$10)),ET175*(1+'input_cool&amp;vent_evolution'!AD$9))</f>
        <v>3813625.6383601725</v>
      </c>
      <c r="EV175" s="2">
        <f>IF($D175=3,(EU175*(1+'input_cool&amp;vent_evolution'!AE$10)),EU175*(1+'input_cool&amp;vent_evolution'!AE$9))</f>
        <v>3839597.5209454806</v>
      </c>
      <c r="EW175" s="2">
        <f>IF($D175=3,(EV175*(1+'input_cool&amp;vent_evolution'!AF$10)),EV175*(1+'input_cool&amp;vent_evolution'!AF$9))</f>
        <v>3865587.5914725717</v>
      </c>
      <c r="EX175" s="2">
        <f>IF($D175=3,(EW175*(1+'input_cool&amp;vent_evolution'!AG$10)),EW175*(1+'input_cool&amp;vent_evolution'!AG$9))</f>
        <v>3882019.5140510788</v>
      </c>
      <c r="EY175" s="2">
        <f>IF($D175=3,(EX175*(1+'input_cool&amp;vent_evolution'!AH$10)),EX175*(1+'input_cool&amp;vent_evolution'!AH$9))</f>
        <v>3898456.3289715163</v>
      </c>
      <c r="EZ175" s="2">
        <f>IF($D175=3,(EY175*(1+'input_cool&amp;vent_evolution'!AI$10)),EY175*(1+'input_cool&amp;vent_evolution'!AI$9))</f>
        <v>3914898.037130998</v>
      </c>
      <c r="FA175" s="2">
        <f>IF($D175=3,(EZ175*(1+'input_cool&amp;vent_evolution'!AJ$10)),EZ175*(1+'input_cool&amp;vent_evolution'!AJ$9))</f>
        <v>3931344.6375042521</v>
      </c>
      <c r="FB175" s="2">
        <f>IF($D175=3,(FA175*(1+'input_cool&amp;vent_evolution'!AK$10)),FA175*(1+'input_cool&amp;vent_evolution'!AK$9))</f>
        <v>3947796.1279125707</v>
      </c>
      <c r="FC175" s="2">
        <f>IF($D175=3,(FB175*(1+'input_cool&amp;vent_evolution'!AL$10)),FB175*(1+'input_cool&amp;vent_evolution'!AL$9))</f>
        <v>3964252.5130978422</v>
      </c>
      <c r="FD175" s="2">
        <f>IF($D175=3,(FC175*(1+'input_cool&amp;vent_evolution'!AM$10)),FC175*(1+'input_cool&amp;vent_evolution'!AM$9))</f>
        <v>3980713.7890871316</v>
      </c>
      <c r="FE175" s="2">
        <f>IF($D175=3,(FD175*(1+'input_cool&amp;vent_evolution'!AN$10)),FD175*(1+'input_cool&amp;vent_evolution'!AN$9))</f>
        <v>3997179.9583154675</v>
      </c>
      <c r="FF175" s="2">
        <f>IF($D175=3,(FE175*(1+'input_cool&amp;vent_evolution'!AO$10)),FE175*(1+'input_cool&amp;vent_evolution'!AO$9))</f>
        <v>4013651.0192449386</v>
      </c>
      <c r="FG175" s="2">
        <f>IF($D175=3,(FF175*(1+'input_cool&amp;vent_evolution'!AP$10)),FF175*(1+'input_cool&amp;vent_evolution'!AP$9))</f>
        <v>4030126.9729008153</v>
      </c>
      <c r="FH175" s="2">
        <f>IF($D175=3,(FG175*(1+'input_cool&amp;vent_evolution'!AQ$10)),FG175*(1+'input_cool&amp;vent_evolution'!AQ$9))</f>
        <v>4046607.8177451915</v>
      </c>
      <c r="FI175" s="2">
        <f>IF($D175=3,(FH175*(1+'input_cool&amp;vent_evolution'!AR$10)),FH175*(1+'input_cool&amp;vent_evolution'!AR$9))</f>
        <v>4063093.5555722923</v>
      </c>
      <c r="FJ175" s="2">
        <f>IF($D175=3,(FI175*(1+'input_cool&amp;vent_evolution'!AS$10)),FI175*(1+'input_cool&amp;vent_evolution'!AS$9))</f>
        <v>4079584.1852286882</v>
      </c>
      <c r="FK175" s="2">
        <f>IF($D175=3,(FJ175*(1+'input_cool&amp;vent_evolution'!AT$10)),FJ175*(1+'input_cool&amp;vent_evolution'!AT$9))</f>
        <v>4096079.708252281</v>
      </c>
      <c r="FL175" s="2">
        <f>IF($D175=3,(FK175*(1+'input_cool&amp;vent_evolution'!AU$10)),FK175*(1+'input_cool&amp;vent_evolution'!AU$9))</f>
        <v>4112641.9298087312</v>
      </c>
      <c r="FM175" s="2">
        <f t="shared" si="194"/>
        <v>4240751.3417566679</v>
      </c>
      <c r="FN175" s="2">
        <f t="shared" si="195"/>
        <v>4331147.7979752272</v>
      </c>
      <c r="FO175" s="2">
        <f t="shared" si="196"/>
        <v>4421637.5521966014</v>
      </c>
      <c r="FP175" s="2">
        <f t="shared" si="197"/>
        <v>4512220.6060521621</v>
      </c>
      <c r="FQ175" s="2">
        <f t="shared" si="198"/>
        <v>4597870.8700336916</v>
      </c>
      <c r="FR175" s="2">
        <f t="shared" si="199"/>
        <v>4683614.4338306766</v>
      </c>
      <c r="FS175" s="2">
        <f t="shared" si="200"/>
        <v>4750986.5824983586</v>
      </c>
      <c r="FT175" s="2">
        <f t="shared" si="201"/>
        <v>4818399.6762109939</v>
      </c>
      <c r="FU175" s="2">
        <f t="shared" si="202"/>
        <v>4885853.7146060597</v>
      </c>
      <c r="FV175" s="2">
        <f t="shared" si="203"/>
        <v>4953348.6947833076</v>
      </c>
      <c r="FW175" s="2">
        <f t="shared" si="204"/>
        <v>5020884.61928045</v>
      </c>
      <c r="FX175" s="2">
        <f t="shared" si="205"/>
        <v>5073409.6110320361</v>
      </c>
      <c r="FY175" s="2">
        <f t="shared" si="206"/>
        <v>5125968.8698446462</v>
      </c>
      <c r="FZ175" s="2">
        <f t="shared" si="207"/>
        <v>5178562.397712186</v>
      </c>
      <c r="GA175" s="2">
        <f t="shared" si="208"/>
        <v>5231190.1913718991</v>
      </c>
      <c r="GB175" s="2">
        <f t="shared" si="209"/>
        <v>5283852.2540865401</v>
      </c>
      <c r="GC175" s="2">
        <f t="shared" si="210"/>
        <v>5320509.0915031899</v>
      </c>
      <c r="GD175" s="2">
        <f t="shared" si="211"/>
        <v>5357191.6491547525</v>
      </c>
      <c r="GE175" s="2">
        <f t="shared" si="212"/>
        <v>5393899.9315728582</v>
      </c>
      <c r="GF175" s="2">
        <f t="shared" si="213"/>
        <v>5430633.93458841</v>
      </c>
      <c r="GG175" s="2">
        <f t="shared" si="214"/>
        <v>5467393.6621892378</v>
      </c>
      <c r="GH175" s="2">
        <f t="shared" si="215"/>
        <v>5490634.5763419783</v>
      </c>
      <c r="GI175" s="2">
        <f t="shared" si="216"/>
        <v>5513882.4101049034</v>
      </c>
      <c r="GJ175" s="2">
        <f t="shared" si="217"/>
        <v>5537137.1647468666</v>
      </c>
      <c r="GK175" s="2">
        <f t="shared" si="218"/>
        <v>5560398.838817751</v>
      </c>
      <c r="GL175" s="2">
        <f t="shared" si="219"/>
        <v>5583667.4292360432</v>
      </c>
      <c r="GM175" s="2">
        <f t="shared" si="220"/>
        <v>5606942.9427085556</v>
      </c>
      <c r="GN175" s="2">
        <f t="shared" si="221"/>
        <v>5630225.3736160658</v>
      </c>
      <c r="GO175" s="2">
        <f t="shared" si="222"/>
        <v>5653514.7254026188</v>
      </c>
      <c r="GP175" s="2">
        <f t="shared" si="223"/>
        <v>5676810.9958930304</v>
      </c>
      <c r="GQ175" s="2">
        <f t="shared" si="224"/>
        <v>5700114.1865374176</v>
      </c>
      <c r="GR175" s="2">
        <f t="shared" si="225"/>
        <v>5723424.2951606037</v>
      </c>
      <c r="GS175" s="2">
        <f t="shared" si="226"/>
        <v>5746741.3243002975</v>
      </c>
      <c r="GT175" s="2">
        <f t="shared" si="227"/>
        <v>5770065.2723251162</v>
      </c>
      <c r="GU175" s="2">
        <f t="shared" si="228"/>
        <v>5793396.1414102297</v>
      </c>
      <c r="GV175" s="2">
        <f t="shared" si="229"/>
        <v>5816821.3472881839</v>
      </c>
      <c r="GW175" s="2">
        <f>IF($D175=3,($N175*$M175*EC175*'input_cooling&amp;ventilation'!$D$3)*'input_cool&amp;vent_evolution'!M$11,($O175*$M175*EC175*'input_cooling&amp;ventilation'!$D$3)*'input_cool&amp;vent_evolution'!M$10)</f>
        <v>879213.12310702272</v>
      </c>
      <c r="GX175" s="2">
        <f>IF($D175=3,($N175*$M175*ED175*'input_cooling&amp;ventilation'!$D$3)*'input_cool&amp;vent_evolution'!N$11,($O175*$M175*ED175*'input_cooling&amp;ventilation'!$D$3)*'input_cool&amp;vent_evolution'!N$10)</f>
        <v>831116.80563885276</v>
      </c>
      <c r="GY175" s="2">
        <f>IF($D175=3,($N175*$M175*EE175*'input_cooling&amp;ventilation'!$D$3)*'input_cool&amp;vent_evolution'!O$11,($O175*$M175*EE175*'input_cooling&amp;ventilation'!$D$3)*'input_cool&amp;vent_evolution'!O$10)</f>
        <v>795420.49444301531</v>
      </c>
      <c r="GZ175" s="2">
        <f>IF($D175=3,($N175*$M175*EF175*'input_cooling&amp;ventilation'!$D$3)*'input_cool&amp;vent_evolution'!P$11,($O175*$M175*EF175*'input_cooling&amp;ventilation'!$D$3)*'input_cool&amp;vent_evolution'!P$10)</f>
        <v>897347.72876998282</v>
      </c>
      <c r="HA175" s="2">
        <f>IF($D175=3,($N175*$M175*EG175*'input_cooling&amp;ventilation'!$D$3)*'input_cool&amp;vent_evolution'!Q$11,($O175*$M175*EG175*'input_cooling&amp;ventilation'!$D$3)*'input_cool&amp;vent_evolution'!Q$10)</f>
        <v>989373.82298612699</v>
      </c>
      <c r="HB175" s="2">
        <f>IF($D175=3,($N175*$M175*EH175*'input_cooling&amp;ventilation'!$D$3)*'input_cool&amp;vent_evolution'!R$11,($O175*$M175*EH175*'input_cooling&amp;ventilation'!$D$3)*'input_cool&amp;vent_evolution'!R$10)</f>
        <v>1046887.8902183205</v>
      </c>
      <c r="HC175" s="2">
        <f>IF($D175=3,($N175*$M175*EI175*'input_cooling&amp;ventilation'!$D$3)*'input_cool&amp;vent_evolution'!S$11,($O175*$M175*EI175*'input_cooling&amp;ventilation'!$D$3)*'input_cool&amp;vent_evolution'!S$10)</f>
        <v>1082637.5333336778</v>
      </c>
      <c r="HD175" s="2">
        <f>IF($D175=3,($N175*$M175*EJ175*'input_cooling&amp;ventilation'!$D$3)*'input_cool&amp;vent_evolution'!T$11,($O175*$M175*EJ175*'input_cooling&amp;ventilation'!$D$3)*'input_cool&amp;vent_evolution'!T$10)</f>
        <v>1121382.9934224903</v>
      </c>
      <c r="HE175" s="2">
        <f>IF($D175=3,($N175*$M175*EK175*'input_cooling&amp;ventilation'!$D$3)*'input_cool&amp;vent_evolution'!U$11,($O175*$M175*EK175*'input_cooling&amp;ventilation'!$D$3)*'input_cool&amp;vent_evolution'!U$10)</f>
        <v>1281869.9320246093</v>
      </c>
      <c r="HF175" s="2">
        <f>IF($D175=3,($N175*$M175*EL175*'input_cooling&amp;ventilation'!$D$3)*'input_cool&amp;vent_evolution'!V$11,($O175*$M175*EL175*'input_cooling&amp;ventilation'!$D$3)*'input_cool&amp;vent_evolution'!V$10)</f>
        <v>1288827.4924824464</v>
      </c>
      <c r="HG175" s="2">
        <f>IF($D175=3,($N175*$M175*EM175*'input_cooling&amp;ventilation'!$D$3)*'input_cool&amp;vent_evolution'!W$11,($O175*$M175*EM175*'input_cooling&amp;ventilation'!$D$3)*'input_cool&amp;vent_evolution'!W$10)</f>
        <v>1244999.6328726106</v>
      </c>
      <c r="HH175" s="2">
        <f>IF($D175=3,($N175*$M175*EN175*'input_cooling&amp;ventilation'!$D$3)*'input_cool&amp;vent_evolution'!X$11,($O175*$M175*EN175*'input_cooling&amp;ventilation'!$D$3)*'input_cool&amp;vent_evolution'!X$10)</f>
        <v>1279624.02550735</v>
      </c>
      <c r="HI175" s="2">
        <f>IF($D175=3,($N175*$M175*EO175*'input_cooling&amp;ventilation'!$D$3)*'input_cool&amp;vent_evolution'!Y$11,($O175*$M175*EO175*'input_cooling&amp;ventilation'!$D$3)*'input_cool&amp;vent_evolution'!Y$10)</f>
        <v>1298267.1356081821</v>
      </c>
      <c r="HJ175" s="2">
        <f>IF($D175=3,($N175*$M175*EP175*'input_cooling&amp;ventilation'!$D$3)*'input_cool&amp;vent_evolution'!Z$11,($O175*$M175*EP175*'input_cooling&amp;ventilation'!$D$3)*'input_cool&amp;vent_evolution'!Z$10)</f>
        <v>1379618.7802815177</v>
      </c>
      <c r="HK175" s="2">
        <f>IF($D175=3,($N175*$M175*EQ175*'input_cooling&amp;ventilation'!$D$3)*'input_cool&amp;vent_evolution'!AA$11,($O175*$M175*EQ175*'input_cooling&amp;ventilation'!$D$3)*'input_cool&amp;vent_evolution'!AA$10)</f>
        <v>1376310.1051703887</v>
      </c>
      <c r="HL175" s="2">
        <f>IF($D175=3,($N175*$M175*ER175*'input_cooling&amp;ventilation'!$D$3)*'input_cool&amp;vent_evolution'!AB$11,($O175*$M175*ER175*'input_cooling&amp;ventilation'!$D$3)*'input_cool&amp;vent_evolution'!AB$10)</f>
        <v>1224827.777914641</v>
      </c>
      <c r="HM175" s="2">
        <f>IF($D175=3,($N175*$M175*ES175*'input_cooling&amp;ventilation'!$D$3)*'input_cool&amp;vent_evolution'!AC$11,($O175*$M175*ES175*'input_cooling&amp;ventilation'!$D$3)*'input_cool&amp;vent_evolution'!AC$10)</f>
        <v>1210348.8773287246</v>
      </c>
      <c r="HN175" s="2">
        <f>IF($D175=3,($N175*$M175*ET175*'input_cooling&amp;ventilation'!$D$3)*'input_cool&amp;vent_evolution'!AD$11,($O175*$M175*ET175*'input_cooling&amp;ventilation'!$D$3)*'input_cool&amp;vent_evolution'!AD$10)</f>
        <v>1184810.2367598712</v>
      </c>
      <c r="HO175" s="2">
        <f>IF($D175=3,($N175*$M175*EU175*'input_cooling&amp;ventilation'!$D$3)*'input_cool&amp;vent_evolution'!AE$11,($O175*$M175*EU175*'input_cooling&amp;ventilation'!$D$3)*'input_cool&amp;vent_evolution'!AE$10)</f>
        <v>1156375.322180595</v>
      </c>
      <c r="HP175" s="2">
        <f>IF($D175=3,($N175*$M175*EV175*'input_cooling&amp;ventilation'!$D$3)*'input_cool&amp;vent_evolution'!AF$11,($O175*$M175*EV175*'input_cooling&amp;ventilation'!$D$3)*'input_cool&amp;vent_evolution'!AF$10)</f>
        <v>1121807.4277509237</v>
      </c>
      <c r="HQ175" s="2">
        <f>IF($D175=3,($N175*$M175*EW175*'input_cooling&amp;ventilation'!$D$3)*'input_cool&amp;vent_evolution'!AG$11,($O175*$M175*EW175*'input_cooling&amp;ventilation'!$D$3)*'input_cool&amp;vent_evolution'!AG$10)</f>
        <v>1101085.9697375842</v>
      </c>
      <c r="HR175" s="2">
        <f>IF($D175=3,($N175*$M175*EX175*'input_cooling&amp;ventilation'!$D$3)*'input_cool&amp;vent_evolution'!AH$11,($O175*$M175*EX175*'input_cooling&amp;ventilation'!$D$3)*'input_cool&amp;vent_evolution'!AH$10)</f>
        <v>1072152.0232573522</v>
      </c>
      <c r="HS175" s="2">
        <f>IF($D175=3,($N175*$M175*EY175*'input_cooling&amp;ventilation'!$D$3)*'input_cool&amp;vent_evolution'!AI$11,($O175*$M175*EY175*'input_cooling&amp;ventilation'!$D$3)*'input_cool&amp;vent_evolution'!AI$10)</f>
        <v>1043402.2542973864</v>
      </c>
      <c r="HT175" s="2">
        <f>IF($D175=3,($N175*$M175*EZ175*'input_cooling&amp;ventilation'!$D$3)*'input_cool&amp;vent_evolution'!AJ$11,($O175*$M175*EZ175*'input_cooling&amp;ventilation'!$D$3)*'input_cool&amp;vent_evolution'!AJ$10)</f>
        <v>1014864.7304727548</v>
      </c>
      <c r="HU175" s="2">
        <f>IF($D175=3,($N175*$M175*FA175*'input_cooling&amp;ventilation'!$D$3)*'input_cool&amp;vent_evolution'!AK$11,($O175*$M175*FA175*'input_cooling&amp;ventilation'!$D$3)*'input_cool&amp;vent_evolution'!AK$10)</f>
        <v>995575.68657060014</v>
      </c>
      <c r="HV175" s="2">
        <f>IF($D175=3,($N175*$M175*FB175*'input_cooling&amp;ventilation'!$D$3)*'input_cool&amp;vent_evolution'!AL$11,($O175*$M175*FB175*'input_cooling&amp;ventilation'!$D$3)*'input_cool&amp;vent_evolution'!AL$10)</f>
        <v>959091.68655535218</v>
      </c>
      <c r="HW175" s="2">
        <f>IF($D175=3,($N175*$M175*FC175*'input_cooling&amp;ventilation'!$D$3)*'input_cool&amp;vent_evolution'!AM$11,($O175*$M175*FC175*'input_cooling&amp;ventilation'!$D$3)*'input_cool&amp;vent_evolution'!AM$10)</f>
        <v>932118.37587022234</v>
      </c>
      <c r="HX175" s="2">
        <f>IF($D175=3,($N175*$M175*FD175*'input_cooling&amp;ventilation'!$D$3)*'input_cool&amp;vent_evolution'!AN$11,($O175*$M175*FD175*'input_cooling&amp;ventilation'!$D$3)*'input_cool&amp;vent_evolution'!AN$10)</f>
        <v>905573.90597956942</v>
      </c>
      <c r="HY175" s="2">
        <f>IF($D175=3,($N175*$M175*FE175*'input_cooling&amp;ventilation'!$D$3)*'input_cool&amp;vent_evolution'!AO$11,($O175*$M175*FE175*'input_cooling&amp;ventilation'!$D$3)*'input_cool&amp;vent_evolution'!AO$10)</f>
        <v>879715.89402845409</v>
      </c>
      <c r="HZ175" s="2">
        <f>IF($D175=3,($N175*$M175*FF175*'input_cooling&amp;ventilation'!$D$3)*'input_cool&amp;vent_evolution'!AP$11,($O175*$M175*FF175*'input_cooling&amp;ventilation'!$D$3)*'input_cool&amp;vent_evolution'!AP$10)</f>
        <v>854599.53349180636</v>
      </c>
      <c r="IA175" s="2">
        <f>IF($D175=3,($N175*$M175*FG175*'input_cooling&amp;ventilation'!$D$3)*'input_cool&amp;vent_evolution'!AQ$11,($O175*$M175*FG175*'input_cooling&amp;ventilation'!$D$3)*'input_cool&amp;vent_evolution'!AQ$10)</f>
        <v>830249.50057283405</v>
      </c>
      <c r="IB175" s="2">
        <f>IF($D175=3,($N175*$M175*FH175*'input_cooling&amp;ventilation'!$D$3)*'input_cool&amp;vent_evolution'!AR$11,($O175*$M175*FH175*'input_cooling&amp;ventilation'!$D$3)*'input_cool&amp;vent_evolution'!AR$10)</f>
        <v>806726.99224832759</v>
      </c>
      <c r="IC175" s="2">
        <f>IF($D175=3,($N175*$M175*FI175*'input_cooling&amp;ventilation'!$D$3)*'input_cool&amp;vent_evolution'!AS$11,($O175*$M175*FI175*'input_cooling&amp;ventilation'!$D$3)*'input_cool&amp;vent_evolution'!AS$10)</f>
        <v>784087.24152537598</v>
      </c>
      <c r="ID175" s="2">
        <f>IF($D175=3,($N175*$M175*FJ175*'input_cooling&amp;ventilation'!$D$3)*'input_cool&amp;vent_evolution'!AT$11,($O175*$M175*FJ175*'input_cooling&amp;ventilation'!$D$3)*'input_cool&amp;vent_evolution'!AT$10)</f>
        <v>762391.83355458803</v>
      </c>
      <c r="IE175" s="2">
        <f>IF($D175=3,($N175*$M175*FK175*'input_cooling&amp;ventilation'!$D$3)*'input_cool&amp;vent_evolution'!AU$11,($O175*$M175*FK175*'input_cooling&amp;ventilation'!$D$3)*'input_cool&amp;vent_evolution'!AU$10)</f>
        <v>765474.51342400559</v>
      </c>
      <c r="IF175" s="2">
        <f>IF($D175=3,($N175*$M175*FL175*'input_cooling&amp;ventilation'!$D$3)*'input_cool&amp;vent_evolution'!AV$11,($O175*$M175*FL175*'input_cooling&amp;ventilation'!$D$3)*'input_cool&amp;vent_evolution'!AV$10)</f>
        <v>768569.65790119977</v>
      </c>
    </row>
    <row r="176" spans="1:240" x14ac:dyDescent="0.25">
      <c r="A176">
        <v>174</v>
      </c>
      <c r="B176">
        <v>100100</v>
      </c>
      <c r="C176">
        <v>22</v>
      </c>
      <c r="D176">
        <v>3</v>
      </c>
      <c r="E176">
        <v>7</v>
      </c>
      <c r="F176" s="2">
        <v>2268994.9112822399</v>
      </c>
      <c r="G176" s="2">
        <v>2233825.1929330402</v>
      </c>
      <c r="H176" s="2">
        <v>2268994.9112822399</v>
      </c>
      <c r="I176" s="17">
        <v>0.17</v>
      </c>
      <c r="J176">
        <v>8.6083457000000002E-2</v>
      </c>
      <c r="K176" s="2">
        <f t="shared" si="154"/>
        <v>195322.92587858351</v>
      </c>
      <c r="L176" s="2">
        <f t="shared" si="155"/>
        <v>379750.28279861686</v>
      </c>
      <c r="M176">
        <v>0.41816261879619798</v>
      </c>
      <c r="N176" s="17">
        <f>'input_cooling&amp;ventilation'!$D$5</f>
        <v>57.500092182043396</v>
      </c>
      <c r="O176" s="45">
        <f>'input_cooling&amp;ventilation'!$D$6</f>
        <v>19.328678831353667</v>
      </c>
      <c r="P176" s="45">
        <f>'input_cooling&amp;ventilation'!$C$5</f>
        <v>50.351688737400465</v>
      </c>
      <c r="Q176" s="45">
        <f>'input_cooling&amp;ventilation'!$C$6</f>
        <v>32.240814214248743</v>
      </c>
      <c r="R176">
        <v>17</v>
      </c>
      <c r="S176">
        <v>12</v>
      </c>
      <c r="T176">
        <v>14</v>
      </c>
      <c r="U176" s="2">
        <f t="shared" si="156"/>
        <v>205628.10507804854</v>
      </c>
      <c r="V176" s="2">
        <f t="shared" si="157"/>
        <v>375976.73527758743</v>
      </c>
      <c r="W176" s="2">
        <v>336090.51294354169</v>
      </c>
      <c r="X176" s="57">
        <f>IF($D176=3,(W176*(1+'input_cool&amp;vent_evolution'!M$11)),(W176*(1+'input_cool&amp;vent_evolution'!M$12)))</f>
        <v>341110.80495782226</v>
      </c>
      <c r="Y176" s="57">
        <f>IF($D176=3,(X176*(1+'input_cool&amp;vent_evolution'!N$11)),(X176*(1+'input_cool&amp;vent_evolution'!N$12)))</f>
        <v>345826.82789403101</v>
      </c>
      <c r="Z176" s="57">
        <f>IF($D176=3,(Y176*(1+'input_cool&amp;vent_evolution'!O$11)),(Y176*(1+'input_cool&amp;vent_evolution'!O$12)))</f>
        <v>350309.05327073153</v>
      </c>
      <c r="AA176" s="57">
        <f>IF($D176=3,(Z176*(1+'input_cool&amp;vent_evolution'!P$11)),(Z176*(1+'input_cool&amp;vent_evolution'!P$12)))</f>
        <v>355328.35353706474</v>
      </c>
      <c r="AB176" s="57">
        <f>IF($D176=3,(AA176*(1+'input_cool&amp;vent_evolution'!Q$11)),(AA176*(1+'input_cool&amp;vent_evolution'!Q$12)))</f>
        <v>360837.12659501733</v>
      </c>
      <c r="AC176" s="57">
        <f>IF($D176=3,(AB176*(1+'input_cool&amp;vent_evolution'!R$11)),(AB176*(1+'input_cool&amp;vent_evolution'!R$12)))</f>
        <v>366648.13667210477</v>
      </c>
      <c r="AD176" s="57">
        <f>IF($D176=3,(AC176*(1+'input_cool&amp;vent_evolution'!S$11)),(AC176*(1+'input_cool&amp;vent_evolution'!S$12)))</f>
        <v>372667.7712743716</v>
      </c>
      <c r="AE176" s="57">
        <f>IF($D176=3,(AD176*(1+'input_cool&amp;vent_evolution'!T$11)),(AD176*(1+'input_cool&amp;vent_evolution'!T$12)))</f>
        <v>378916.53858506033</v>
      </c>
      <c r="AF176" s="57">
        <f>IF($D176=3,(AE176*(1+'input_cool&amp;vent_evolution'!U$11)),(AE176*(1+'input_cool&amp;vent_evolution'!U$12)))</f>
        <v>386079.10124938999</v>
      </c>
      <c r="AG176" s="57">
        <f>IF($D176=3,(AF176*(1+'input_cool&amp;vent_evolution'!V$11)),(AF176*(1+'input_cool&amp;vent_evolution'!V$12)))</f>
        <v>393316.68422837259</v>
      </c>
      <c r="AH176" s="57">
        <f>IF($D176=3,(AG176*(1+'input_cool&amp;vent_evolution'!W$11)),(AG176*(1+'input_cool&amp;vent_evolution'!W$12)))</f>
        <v>400343.40544943092</v>
      </c>
      <c r="AI176" s="57">
        <f>IF($D176=3,(AH176*(1+'input_cool&amp;vent_evolution'!X$11)),(AH176*(1+'input_cool&amp;vent_evolution'!X$12)))</f>
        <v>407618.46428069717</v>
      </c>
      <c r="AJ176" s="57">
        <f>IF($D176=3,(AI176*(1+'input_cool&amp;vent_evolution'!Y$11)),(AI176*(1+'input_cool&amp;vent_evolution'!Y$12)))</f>
        <v>415056.58666576393</v>
      </c>
      <c r="AK176" s="57">
        <f>IF($D176=3,(AJ176*(1+'input_cool&amp;vent_evolution'!Z$11)),(AJ176*(1+'input_cool&amp;vent_evolution'!Z$12)))</f>
        <v>423023.28856031806</v>
      </c>
      <c r="AL176" s="57">
        <f>IF($D176=3,(AK176*(1+'input_cool&amp;vent_evolution'!AA$11)),(AK176*(1+'input_cool&amp;vent_evolution'!AA$12)))</f>
        <v>431041.94188846741</v>
      </c>
      <c r="AM176" s="57">
        <f>IF($D176=3,(AL176*(1+'input_cool&amp;vent_evolution'!AB$11)),(AL176*(1+'input_cool&amp;vent_evolution'!AB$12)))</f>
        <v>438240.82736463734</v>
      </c>
      <c r="AN176" s="57">
        <f>IF($D176=3,(AM176*(1+'input_cool&amp;vent_evolution'!AC$11)),(AM176*(1+'input_cool&amp;vent_evolution'!AC$12)))</f>
        <v>445423.59123058326</v>
      </c>
      <c r="AO176" s="57">
        <f>IF($D176=3,(AN176*(1+'input_cool&amp;vent_evolution'!AD$11)),(AN176*(1+'input_cool&amp;vent_evolution'!AD$12)))</f>
        <v>452521.10431893117</v>
      </c>
      <c r="AP176" s="57">
        <f>IF($D176=3,(AO176*(1+'input_cool&amp;vent_evolution'!AE$11)),(AO176*(1+'input_cool&amp;vent_evolution'!AE$12)))</f>
        <v>459510.76576304832</v>
      </c>
      <c r="AQ176" s="57">
        <f>IF($D176=3,(AP176*(1+'input_cool&amp;vent_evolution'!AF$11)),(AP176*(1+'input_cool&amp;vent_evolution'!AF$12)))</f>
        <v>466349.64358926768</v>
      </c>
      <c r="AR176" s="57">
        <f>IF($D176=3,(AQ176*(1+'input_cool&amp;vent_evolution'!AG$11)),(AQ176*(1+'input_cool&amp;vent_evolution'!AG$12)))</f>
        <v>473116.29657773481</v>
      </c>
      <c r="AS176" s="57">
        <f>IF($D176=3,(AR176*(1+'input_cool&amp;vent_evolution'!AH$11)),(AR176*(1+'input_cool&amp;vent_evolution'!AH$12)))</f>
        <v>479772.44670587545</v>
      </c>
      <c r="AT176" s="57">
        <f>IF($D176=3,(AS176*(1+'input_cool&amp;vent_evolution'!AI$11)),(AS176*(1+'input_cool&amp;vent_evolution'!AI$12)))</f>
        <v>486313.54907303047</v>
      </c>
      <c r="AU176" s="57">
        <f>IF($D176=3,(AT176*(1+'input_cool&amp;vent_evolution'!AJ$11)),(AT176*(1+'input_cool&amp;vent_evolution'!AJ$12)))</f>
        <v>492735.40591196419</v>
      </c>
      <c r="AV176" s="57">
        <f>IF($D176=3,(AU176*(1+'input_cool&amp;vent_evolution'!AK$11)),(AU176*(1+'input_cool&amp;vent_evolution'!AK$12)))</f>
        <v>499091.69264822849</v>
      </c>
      <c r="AW176" s="57">
        <f>IF($D176=3,(AV176*(1+'input_cool&amp;vent_evolution'!AL$11)),(AV176*(1+'input_cool&amp;vent_evolution'!AL$12)))</f>
        <v>505268.19052899169</v>
      </c>
      <c r="AX176" s="57">
        <f>IF($D176=3,(AW176*(1+'input_cool&amp;vent_evolution'!AM$11)),(AW176*(1+'input_cool&amp;vent_evolution'!AM$12)))</f>
        <v>511320.04203558841</v>
      </c>
      <c r="AY176" s="57">
        <f>IF($D176=3,(AX176*(1+'input_cool&amp;vent_evolution'!AN$11)),(AX176*(1+'input_cool&amp;vent_evolution'!AN$12)))</f>
        <v>517245.36884169333</v>
      </c>
      <c r="AZ176" s="57">
        <f>IF($D176=3,(AY176*(1+'input_cool&amp;vent_evolution'!AO$11)),(AY176*(1+'input_cool&amp;vent_evolution'!AO$12)))</f>
        <v>523044.21909742942</v>
      </c>
      <c r="BA176" s="57">
        <f>IF($D176=3,(AZ176*(1+'input_cool&amp;vent_evolution'!AP$11)),(AZ176*(1+'input_cool&amp;vent_evolution'!AP$12)))</f>
        <v>528717.28717442311</v>
      </c>
      <c r="BB176" s="57">
        <f>IF($D176=3,(BA176*(1+'input_cool&amp;vent_evolution'!AQ$11)),(BA176*(1+'input_cool&amp;vent_evolution'!AQ$12)))</f>
        <v>534265.71511637897</v>
      </c>
      <c r="BC176" s="57">
        <f>IF($D176=3,(BB176*(1+'input_cool&amp;vent_evolution'!AR$11)),(BB176*(1+'input_cool&amp;vent_evolution'!AR$12)))</f>
        <v>539691.33449242194</v>
      </c>
      <c r="BD176" s="57">
        <f>IF($D176=3,(BC176*(1+'input_cool&amp;vent_evolution'!AS$11)),(BC176*(1+'input_cool&amp;vent_evolution'!AS$12)))</f>
        <v>544996.62970956101</v>
      </c>
      <c r="BE176" s="57">
        <f>IF($D176=3,(BD176*(1+'input_cool&amp;vent_evolution'!AT$11)),(BD176*(1+'input_cool&amp;vent_evolution'!AT$12)))</f>
        <v>550184.78179541847</v>
      </c>
      <c r="BF176" s="57">
        <f>IF($D176=3,(BE176*(1+'input_cool&amp;vent_evolution'!AU$11)),(BE176*(1+'input_cool&amp;vent_evolution'!AU$12)))</f>
        <v>555422.32303452701</v>
      </c>
      <c r="BG176" s="57">
        <f>IF($D176=3,(BF176*(1+'input_cool&amp;vent_evolution'!AV$11)),(BF176*(1+'input_cool&amp;vent_evolution'!AV$12)))</f>
        <v>560709.72359206644</v>
      </c>
      <c r="BH176" s="2">
        <f t="shared" si="230"/>
        <v>505460.78281409526</v>
      </c>
      <c r="BI176" s="2">
        <f t="shared" si="158"/>
        <v>513011.01298652461</v>
      </c>
      <c r="BJ176" s="2">
        <f t="shared" si="159"/>
        <v>520103.6399822344</v>
      </c>
      <c r="BK176" s="2">
        <f t="shared" si="160"/>
        <v>526844.64890811522</v>
      </c>
      <c r="BL176" s="2">
        <f t="shared" si="161"/>
        <v>534393.3875487264</v>
      </c>
      <c r="BM176" s="2">
        <f t="shared" si="162"/>
        <v>542678.26508909801</v>
      </c>
      <c r="BN176" s="2">
        <f t="shared" si="163"/>
        <v>551417.68970653322</v>
      </c>
      <c r="BO176" s="2">
        <f t="shared" si="164"/>
        <v>560470.87359937257</v>
      </c>
      <c r="BP176" s="2">
        <f t="shared" si="165"/>
        <v>569868.65989456163</v>
      </c>
      <c r="BQ176" s="2">
        <f t="shared" si="166"/>
        <v>580640.74179463973</v>
      </c>
      <c r="BR176" s="2">
        <f t="shared" si="167"/>
        <v>591525.64992905362</v>
      </c>
      <c r="BS176" s="2">
        <f t="shared" si="168"/>
        <v>602093.43411881209</v>
      </c>
      <c r="BT176" s="2">
        <f t="shared" si="169"/>
        <v>613034.70377758448</v>
      </c>
      <c r="BU176" s="2">
        <f t="shared" si="170"/>
        <v>624221.21163374186</v>
      </c>
      <c r="BV176" s="2">
        <f t="shared" si="171"/>
        <v>636202.67264196835</v>
      </c>
      <c r="BW176" s="2">
        <f t="shared" si="172"/>
        <v>648262.26561549003</v>
      </c>
      <c r="BX176" s="2">
        <f t="shared" si="173"/>
        <v>659088.97493347991</v>
      </c>
      <c r="BY176" s="2">
        <f t="shared" si="174"/>
        <v>669891.43827781023</v>
      </c>
      <c r="BZ176" s="2">
        <f t="shared" si="175"/>
        <v>680565.68936050101</v>
      </c>
      <c r="CA176" s="2">
        <f t="shared" si="176"/>
        <v>691077.73777926259</v>
      </c>
      <c r="CB176" s="2">
        <f t="shared" si="177"/>
        <v>701363.01631728397</v>
      </c>
      <c r="CC176" s="2">
        <f t="shared" si="178"/>
        <v>711539.67285729304</v>
      </c>
      <c r="CD176" s="2">
        <f t="shared" si="179"/>
        <v>721550.13945699541</v>
      </c>
      <c r="CE176" s="2">
        <f t="shared" si="180"/>
        <v>731387.58084744809</v>
      </c>
      <c r="CF176" s="2">
        <f t="shared" si="181"/>
        <v>741045.68382839358</v>
      </c>
      <c r="CG176" s="2">
        <f t="shared" si="182"/>
        <v>750605.17314977979</v>
      </c>
      <c r="CH176" s="2">
        <f t="shared" si="183"/>
        <v>759894.27038289502</v>
      </c>
      <c r="CI176" s="2">
        <f t="shared" si="184"/>
        <v>768995.90664512687</v>
      </c>
      <c r="CJ176" s="2">
        <f t="shared" si="185"/>
        <v>777907.25704181672</v>
      </c>
      <c r="CK176" s="2">
        <f t="shared" si="186"/>
        <v>786628.39398797764</v>
      </c>
      <c r="CL176" s="2">
        <f t="shared" si="187"/>
        <v>795160.36177856091</v>
      </c>
      <c r="CM176" s="2">
        <f t="shared" si="188"/>
        <v>803504.87798155088</v>
      </c>
      <c r="CN176" s="2">
        <f t="shared" si="189"/>
        <v>811664.69717146864</v>
      </c>
      <c r="CO176" s="2">
        <f t="shared" si="190"/>
        <v>819643.55575342872</v>
      </c>
      <c r="CP176" s="2">
        <f t="shared" si="191"/>
        <v>827446.23780984443</v>
      </c>
      <c r="CQ176" s="2">
        <f t="shared" si="192"/>
        <v>835323.19830942771</v>
      </c>
      <c r="CR176" s="2">
        <f>IF($D176=3,(W176*$P176*$M176*'input_cooling&amp;ventilation'!$D$3)*'input_cool&amp;vent_evolution'!M$11,(W176*$Q176*'input_cooling&amp;ventilation'!$D$3)*'input_cool&amp;vent_evolution'!M$12)</f>
        <v>86301.418381208321</v>
      </c>
      <c r="CS176" s="2">
        <f>IF($D176=3,(X176*$P176*$M176*'input_cooling&amp;ventilation'!$D$3)*'input_cool&amp;vent_evolution'!N$11,(X176*$Q176*'input_cooling&amp;ventilation'!$D$3)*'input_cool&amp;vent_evolution'!N$12)</f>
        <v>81070.87543023238</v>
      </c>
      <c r="CT176" s="2">
        <f>IF($D176=3,(Y176*$P176*$M176*'input_cooling&amp;ventilation'!$D$3)*'input_cool&amp;vent_evolution'!O$11,(Y176*$Q176*'input_cooling&amp;ventilation'!$D$3)*'input_cool&amp;vent_evolution'!O$12)</f>
        <v>77051.77436156309</v>
      </c>
      <c r="CU176" s="2">
        <f>IF($D176=3,(Z176*$P176*$M176*'input_cooling&amp;ventilation'!$D$3)*'input_cool&amp;vent_evolution'!P$11,(Z176*$Q176*'input_cooling&amp;ventilation'!$D$3)*'input_cool&amp;vent_evolution'!P$12)</f>
        <v>86284.369720634917</v>
      </c>
      <c r="CV176" s="2">
        <f>IF($D176=3,(AA176*$P176*$M176*'input_cooling&amp;ventilation'!$D$3)*'input_cool&amp;vent_evolution'!Q$11,(AA176*$Q176*'input_cooling&amp;ventilation'!$D$3)*'input_cool&amp;vent_evolution'!Q$12)</f>
        <v>94698.660374565239</v>
      </c>
      <c r="CW176" s="2">
        <f>IF($D176=3,(AB176*$P176*$M176*'input_cooling&amp;ventilation'!$D$3)*'input_cool&amp;vent_evolution'!R$11,(AB176*$Q176*'input_cooling&amp;ventilation'!$D$3)*'input_cool&amp;vent_evolution'!R$12)</f>
        <v>99894.271180559605</v>
      </c>
      <c r="CX176" s="2">
        <f>IF($D176=3,(AC176*$P176*$M176*'input_cooling&amp;ventilation'!$D$3)*'input_cool&amp;vent_evolution'!S$11,(AC176*$Q176*'input_cooling&amp;ventilation'!$D$3)*'input_cool&amp;vent_evolution'!S$12)</f>
        <v>103480.6347587887</v>
      </c>
      <c r="CY176" s="2">
        <f>IF($D176=3,(AD176*$P176*$M176*'input_cooling&amp;ventilation'!$D$3)*'input_cool&amp;vent_evolution'!T$11,(AD176*$Q176*'input_cooling&amp;ventilation'!$D$3)*'input_cool&amp;vent_evolution'!T$12)</f>
        <v>107419.54462261462</v>
      </c>
      <c r="CZ176" s="2">
        <f>IF($D176=3,(AE176*$P176*$M176*'input_cooling&amp;ventilation'!$D$3)*'input_cool&amp;vent_evolution'!U$11,(AE176*$Q176*'input_cooling&amp;ventilation'!$D$3)*'input_cool&amp;vent_evolution'!U$12)</f>
        <v>123128.15975995042</v>
      </c>
      <c r="DA176" s="2">
        <f>IF($D176=3,(AF176*$P176*$M176*'input_cooling&amp;ventilation'!$D$3)*'input_cool&amp;vent_evolution'!V$11,(AF176*$Q176*'input_cooling&amp;ventilation'!$D$3)*'input_cool&amp;vent_evolution'!V$12)</f>
        <v>124417.79780162843</v>
      </c>
      <c r="DB176" s="2">
        <f>IF($D176=3,(AG176*$P176*$M176*'input_cooling&amp;ventilation'!$D$3)*'input_cool&amp;vent_evolution'!W$11,(AG176*$Q176*'input_cooling&amp;ventilation'!$D$3)*'input_cool&amp;vent_evolution'!W$12)</f>
        <v>120792.9750344559</v>
      </c>
      <c r="DC176" s="2">
        <f>IF($D176=3,(AH176*$P176*$M176*'input_cooling&amp;ventilation'!$D$3)*'input_cool&amp;vent_evolution'!X$11,(AH176*$Q176*'input_cooling&amp;ventilation'!$D$3)*'input_cool&amp;vent_evolution'!X$12)</f>
        <v>125062.02710102386</v>
      </c>
      <c r="DD176" s="2">
        <f>IF($D176=3,(AI176*$P176*$M176*'input_cooling&amp;ventilation'!$D$3)*'input_cool&amp;vent_evolution'!Y$11,(AI176*$Q176*'input_cooling&amp;ventilation'!$D$3)*'input_cool&amp;vent_evolution'!Y$12)</f>
        <v>127865.17399750653</v>
      </c>
      <c r="DE176" s="2">
        <f>IF($D176=3,(AJ176*$P176*$M176*'input_cooling&amp;ventilation'!$D$3)*'input_cool&amp;vent_evolution'!Z$11,(AJ176*$Q176*'input_cooling&amp;ventilation'!$D$3)*'input_cool&amp;vent_evolution'!Z$12)</f>
        <v>136951.72937441387</v>
      </c>
      <c r="DF176" s="2">
        <f>IF($D176=3,(AK176*$P176*$M176*'input_cooling&amp;ventilation'!$D$3)*'input_cool&amp;vent_evolution'!AA$11,(AK176*$Q176*'input_cooling&amp;ventilation'!$D$3)*'input_cool&amp;vent_evolution'!AA$12)</f>
        <v>137844.80140955595</v>
      </c>
      <c r="DG176" s="2">
        <f>IF($D176=3,(AL176*$P176*$M176*'input_cooling&amp;ventilation'!$D$3)*'input_cool&amp;vent_evolution'!AB$11,(AL176*$Q176*'input_cooling&amp;ventilation'!$D$3)*'input_cool&amp;vent_evolution'!AB$12)</f>
        <v>123752.56769727604</v>
      </c>
      <c r="DH176" s="2">
        <f>IF($D176=3,(AM176*$P176*$M176*'input_cooling&amp;ventilation'!$D$3)*'input_cool&amp;vent_evolution'!AC$11,(AM176*$Q176*'input_cooling&amp;ventilation'!$D$3)*'input_cool&amp;vent_evolution'!AC$12)</f>
        <v>123475.4288724892</v>
      </c>
      <c r="DI176" s="2">
        <f>IF($D176=3,(AN176*$P176*$M176*'input_cooling&amp;ventilation'!$D$3)*'input_cool&amp;vent_evolution'!AD$11,(AN176*$Q176*'input_cooling&amp;ventilation'!$D$3)*'input_cool&amp;vent_evolution'!AD$12)</f>
        <v>122009.92387718653</v>
      </c>
      <c r="DJ176" s="2">
        <f>IF($D176=3,(AO176*$P176*$M176*'input_cooling&amp;ventilation'!$D$3)*'input_cool&amp;vent_evolution'!AE$11,(AO176*$Q176*'input_cooling&amp;ventilation'!$D$3)*'input_cool&amp;vent_evolution'!AE$12)</f>
        <v>120155.89828556914</v>
      </c>
      <c r="DK176" s="2">
        <f>IF($D176=3,(AP176*$P176*$M176*'input_cooling&amp;ventilation'!$D$3)*'input_cool&amp;vent_evolution'!AF$11,(AP176*$Q176*'input_cooling&amp;ventilation'!$D$3)*'input_cool&amp;vent_evolution'!AF$12)</f>
        <v>117563.84984372419</v>
      </c>
      <c r="DL176" s="2">
        <f>IF($D176=3,(AQ176*$P176*$M176*'input_cooling&amp;ventilation'!$D$3)*'input_cool&amp;vent_evolution'!AG$11,(AQ176*$Q176*'input_cooling&amp;ventilation'!$D$3)*'input_cool&amp;vent_evolution'!AG$12)</f>
        <v>116322.26749699216</v>
      </c>
      <c r="DM176" s="2">
        <f>IF($D176=3,(AR176*$P176*$M176*'input_cooling&amp;ventilation'!$D$3)*'input_cool&amp;vent_evolution'!AH$11,(AR176*$Q176*'input_cooling&amp;ventilation'!$D$3)*'input_cool&amp;vent_evolution'!AH$12)</f>
        <v>114422.66612834038</v>
      </c>
      <c r="DN176" s="2">
        <f>IF($D176=3,(AS176*$P176*$M176*'input_cooling&amp;ventilation'!$D$3)*'input_cool&amp;vent_evolution'!AI$11,(AS176*$Q176*'input_cooling&amp;ventilation'!$D$3)*'input_cool&amp;vent_evolution'!AI$12)</f>
        <v>112444.93556477981</v>
      </c>
      <c r="DO176" s="2">
        <f>IF($D176=3,(AT176*$P176*$M176*'input_cooling&amp;ventilation'!$D$3)*'input_cool&amp;vent_evolution'!AJ$11,(AT176*$Q176*'input_cooling&amp;ventilation'!$D$3)*'input_cool&amp;vent_evolution'!AJ$12)</f>
        <v>110395.04320954696</v>
      </c>
      <c r="DP176" s="2">
        <f>IF($D176=3,(AU176*$P176*$M176*'input_cooling&amp;ventilation'!$D$3)*'input_cool&amp;vent_evolution'!AK$11,(AU176*$Q176*'input_cooling&amp;ventilation'!$D$3)*'input_cool&amp;vent_evolution'!AK$12)</f>
        <v>109267.85920358177</v>
      </c>
      <c r="DQ176" s="2">
        <f>IF($D176=3,(AV176*$P176*$M176*'input_cooling&amp;ventilation'!$D$3)*'input_cool&amp;vent_evolution'!AL$11,(AV176*$Q176*'input_cooling&amp;ventilation'!$D$3)*'input_cool&amp;vent_evolution'!AL$12)</f>
        <v>106177.19571334176</v>
      </c>
      <c r="DR176" s="2">
        <f>IF($D176=3,(AW176*$P176*$M176*'input_cooling&amp;ventilation'!$D$3)*'input_cool&amp;vent_evolution'!AM$11,(AW176*$Q176*'input_cooling&amp;ventilation'!$D$3)*'input_cool&amp;vent_evolution'!AM$12)</f>
        <v>104034.46002066827</v>
      </c>
      <c r="DS176" s="2">
        <f>IF($D176=3,(AX176*$P176*$M176*'input_cooling&amp;ventilation'!$D$3)*'input_cool&amp;vent_evolution'!AN$11,(AX176*$Q176*'input_cooling&amp;ventilation'!$D$3)*'input_cool&amp;vent_evolution'!AN$12)</f>
        <v>101859.4349261826</v>
      </c>
      <c r="DT176" s="2">
        <f>IF($D176=3,(AY176*$P176*$M176*'input_cooling&amp;ventilation'!$D$3)*'input_cool&amp;vent_evolution'!AO$11,(AY176*$Q176*'input_cooling&amp;ventilation'!$D$3)*'input_cool&amp;vent_evolution'!AO$12)</f>
        <v>99685.237557237415</v>
      </c>
      <c r="DU176" s="2">
        <f>IF($D176=3,(AZ176*$P176*$M176*'input_cooling&amp;ventilation'!$D$3)*'input_cool&amp;vent_evolution'!AP$11,(AZ176*$Q176*'input_cooling&amp;ventilation'!$D$3)*'input_cool&amp;vent_evolution'!AP$12)</f>
        <v>97522.97679597589</v>
      </c>
      <c r="DV176" s="2">
        <f>IF($D176=3,(BA176*$P176*$M176*'input_cooling&amp;ventilation'!$D$3)*'input_cool&amp;vent_evolution'!AQ$11,(BA176*$Q176*'input_cooling&amp;ventilation'!$D$3)*'input_cool&amp;vent_evolution'!AQ$12)</f>
        <v>95380.348357154973</v>
      </c>
      <c r="DW176" s="2">
        <f>IF($D176=3,(BB176*$P176*$M176*'input_cooling&amp;ventilation'!$D$3)*'input_cool&amp;vent_evolution'!AR$11,(BB176*$Q176*'input_cooling&amp;ventilation'!$D$3)*'input_cool&amp;vent_evolution'!AR$12)</f>
        <v>93269.205539665316</v>
      </c>
      <c r="DX176" s="2">
        <f>IF($D176=3,(BC176*$P176*$M176*'input_cooling&amp;ventilation'!$D$3)*'input_cool&amp;vent_evolution'!AS$11,(BC176*$Q176*'input_cooling&amp;ventilation'!$D$3)*'input_cool&amp;vent_evolution'!AS$12)</f>
        <v>91200.770964667157</v>
      </c>
      <c r="DY176" s="2">
        <f>IF($D176=3,(BD176*$P176*$M176*'input_cooling&amp;ventilation'!$D$3)*'input_cool&amp;vent_evolution'!AT$11,(BD176*$Q176*'input_cooling&amp;ventilation'!$D$3)*'input_cool&amp;vent_evolution'!AT$12)</f>
        <v>89187.019901092033</v>
      </c>
      <c r="DZ176" s="2">
        <f>IF($D176=3,(BE176*$P176*$M176*'input_cooling&amp;ventilation'!$D$3)*'input_cool&amp;vent_evolution'!AU$11,(BE176*$Q176*'input_cooling&amp;ventilation'!$D$3)*'input_cool&amp;vent_evolution'!AU$12)</f>
        <v>90036.045010802976</v>
      </c>
      <c r="EA176" s="2">
        <f>IF($D176=3,(BF176*$P176*$M176*'input_cooling&amp;ventilation'!$D$3)*'input_cool&amp;vent_evolution'!AV$11,(BF176*$Q176*'input_cooling&amp;ventilation'!$D$3)*'input_cool&amp;vent_evolution'!AV$12)</f>
        <v>90893.152503328412</v>
      </c>
      <c r="EB176">
        <v>0.25</v>
      </c>
      <c r="EC176" s="2">
        <f t="shared" si="193"/>
        <v>567248.72782055999</v>
      </c>
      <c r="ED176" s="2">
        <f>IF($D176=3,(EC176*(1+'input_cool&amp;vent_evolution'!M$10)),EC176*(1+'input_cool&amp;vent_evolution'!M$9))</f>
        <v>579340.28204222862</v>
      </c>
      <c r="EE176" s="2">
        <f>IF($D176=3,(ED176*(1+'input_cool&amp;vent_evolution'!N$10)),ED176*(1+'input_cool&amp;vent_evolution'!N$9))</f>
        <v>591444.31593297946</v>
      </c>
      <c r="EF176" s="2">
        <f>IF($D176=3,(EE176*(1+'input_cool&amp;vent_evolution'!O$10)),EE176*(1+'input_cool&amp;vent_evolution'!O$9))</f>
        <v>603560.82971102698</v>
      </c>
      <c r="EG176" s="2">
        <f>IF($D176=3,(EF176*(1+'input_cool&amp;vent_evolution'!P$10)),EF176*(1+'input_cool&amp;vent_evolution'!P$9))</f>
        <v>615017.52673606214</v>
      </c>
      <c r="EH176" s="2">
        <f>IF($D176=3,(EG176*(1+'input_cool&amp;vent_evolution'!Q$10)),EG176*(1+'input_cool&amp;vent_evolution'!Q$9))</f>
        <v>626486.70367264072</v>
      </c>
      <c r="EI176" s="2">
        <f>IF($D176=3,(EH176*(1+'input_cool&amp;vent_evolution'!R$10)),EH176*(1+'input_cool&amp;vent_evolution'!R$9))</f>
        <v>635498.49487246363</v>
      </c>
      <c r="EJ176" s="2">
        <f>IF($D176=3,(EI176*(1+'input_cool&amp;vent_evolution'!S$10)),EI176*(1+'input_cool&amp;vent_evolution'!S$9))</f>
        <v>644515.76293777302</v>
      </c>
      <c r="EK176" s="2">
        <f>IF($D176=3,(EJ176*(1+'input_cool&amp;vent_evolution'!T$10)),EJ176*(1+'input_cool&amp;vent_evolution'!T$9))</f>
        <v>653538.50782007736</v>
      </c>
      <c r="EL176" s="2">
        <f>IF($D176=3,(EK176*(1+'input_cool&amp;vent_evolution'!U$10)),EK176*(1+'input_cool&amp;vent_evolution'!U$9))</f>
        <v>662566.72913143528</v>
      </c>
      <c r="EM176" s="2">
        <f>IF($D176=3,(EL176*(1+'input_cool&amp;vent_evolution'!V$10)),EL176*(1+'input_cool&amp;vent_evolution'!V$9))</f>
        <v>671600.427211295</v>
      </c>
      <c r="EN176" s="2">
        <f>IF($D176=3,(EM176*(1+'input_cool&amp;vent_evolution'!W$10)),EM176*(1+'input_cool&amp;vent_evolution'!W$9))</f>
        <v>678626.24229658395</v>
      </c>
      <c r="EO176" s="2">
        <f>IF($D176=3,(EN176*(1+'input_cool&amp;vent_evolution'!X$10)),EN176*(1+'input_cool&amp;vent_evolution'!X$9))</f>
        <v>685656.64099105075</v>
      </c>
      <c r="EP176" s="2">
        <f>IF($D176=3,(EO176*(1+'input_cool&amp;vent_evolution'!Y$10)),EO176*(1+'input_cool&amp;vent_evolution'!Y$9))</f>
        <v>692691.62356140325</v>
      </c>
      <c r="EQ176" s="2">
        <f>IF($D176=3,(EP176*(1+'input_cool&amp;vent_evolution'!Z$10)),EP176*(1+'input_cool&amp;vent_evolution'!Z$9))</f>
        <v>699731.18957121053</v>
      </c>
      <c r="ER176" s="2">
        <f>IF($D176=3,(EQ176*(1+'input_cool&amp;vent_evolution'!AA$10)),EQ176*(1+'input_cool&amp;vent_evolution'!AA$9))</f>
        <v>706775.33945690328</v>
      </c>
      <c r="ES176" s="2">
        <f>IF($D176=3,(ER176*(1+'input_cool&amp;vent_evolution'!AB$10)),ER176*(1+'input_cool&amp;vent_evolution'!AB$9))</f>
        <v>711678.60840968881</v>
      </c>
      <c r="ET176" s="2">
        <f>IF($D176=3,(ES176*(1+'input_cool&amp;vent_evolution'!AC$10)),ES176*(1+'input_cool&amp;vent_evolution'!AC$9))</f>
        <v>716585.31773644558</v>
      </c>
      <c r="EU176" s="2">
        <f>IF($D176=3,(ET176*(1+'input_cool&amp;vent_evolution'!AD$10)),ET176*(1+'input_cool&amp;vent_evolution'!AD$9))</f>
        <v>721495.46804333013</v>
      </c>
      <c r="EV176" s="2">
        <f>IF($D176=3,(EU176*(1+'input_cool&amp;vent_evolution'!AE$10)),EU176*(1+'input_cool&amp;vent_evolution'!AE$9))</f>
        <v>726409.05877267884</v>
      </c>
      <c r="EW176" s="2">
        <f>IF($D176=3,(EV176*(1+'input_cool&amp;vent_evolution'!AF$10)),EV176*(1+'input_cool&amp;vent_evolution'!AF$9))</f>
        <v>731326.09045790893</v>
      </c>
      <c r="EX176" s="2">
        <f>IF($D176=3,(EW176*(1+'input_cool&amp;vent_evolution'!AG$10)),EW176*(1+'input_cool&amp;vent_evolution'!AG$9))</f>
        <v>734434.8270765167</v>
      </c>
      <c r="EY176" s="2">
        <f>IF($D176=3,(EX176*(1+'input_cool&amp;vent_evolution'!AH$10)),EX176*(1+'input_cool&amp;vent_evolution'!AH$9))</f>
        <v>737544.4892716927</v>
      </c>
      <c r="EZ176" s="2">
        <f>IF($D176=3,(EY176*(1+'input_cool&amp;vent_evolution'!AI$10)),EY176*(1+'input_cool&amp;vent_evolution'!AI$9))</f>
        <v>740655.07721316093</v>
      </c>
      <c r="FA176" s="2">
        <f>IF($D176=3,(EZ176*(1+'input_cool&amp;vent_evolution'!AJ$10)),EZ176*(1+'input_cool&amp;vent_evolution'!AJ$9))</f>
        <v>743766.59070695133</v>
      </c>
      <c r="FB176" s="2">
        <f>IF($D176=3,(FA176*(1+'input_cool&amp;vent_evolution'!AK$10)),FA176*(1+'input_cool&amp;vent_evolution'!AK$9))</f>
        <v>746879.02934087662</v>
      </c>
      <c r="FC176" s="2">
        <f>IF($D176=3,(FB176*(1+'input_cool&amp;vent_evolution'!AL$10)),FB176*(1+'input_cool&amp;vent_evolution'!AL$9))</f>
        <v>749992.39401204931</v>
      </c>
      <c r="FD176" s="2">
        <f>IF($D176=3,(FC176*(1+'input_cool&amp;vent_evolution'!AM$10)),FC176*(1+'input_cool&amp;vent_evolution'!AM$9))</f>
        <v>753106.68396883435</v>
      </c>
      <c r="FE176" s="2">
        <f>IF($D176=3,(FD176*(1+'input_cool&amp;vent_evolution'!AN$10)),FD176*(1+'input_cool&amp;vent_evolution'!AN$9))</f>
        <v>756221.89967191196</v>
      </c>
      <c r="FF176" s="2">
        <f>IF($D176=3,(FE176*(1+'input_cool&amp;vent_evolution'!AO$10)),FE176*(1+'input_cool&amp;vent_evolution'!AO$9))</f>
        <v>759338.0408303265</v>
      </c>
      <c r="FG176" s="2">
        <f>IF($D176=3,(FF176*(1+'input_cool&amp;vent_evolution'!AP$10)),FF176*(1+'input_cool&amp;vent_evolution'!AP$9))</f>
        <v>762455.10763804766</v>
      </c>
      <c r="FH176" s="2">
        <f>IF($D176=3,(FG176*(1+'input_cool&amp;vent_evolution'!AQ$10)),FG176*(1+'input_cool&amp;vent_evolution'!AQ$9))</f>
        <v>765573.09980412084</v>
      </c>
      <c r="FI176" s="2">
        <f>IF($D176=3,(FH176*(1+'input_cool&amp;vent_evolution'!AR$10)),FH176*(1+'input_cool&amp;vent_evolution'!AR$9))</f>
        <v>768692.01766799332</v>
      </c>
      <c r="FJ176" s="2">
        <f>IF($D176=3,(FI176*(1+'input_cool&amp;vent_evolution'!AS$10)),FI176*(1+'input_cool&amp;vent_evolution'!AS$9))</f>
        <v>771811.86101144913</v>
      </c>
      <c r="FK176" s="2">
        <f>IF($D176=3,(FJ176*(1+'input_cool&amp;vent_evolution'!AT$10)),FJ176*(1+'input_cool&amp;vent_evolution'!AT$9))</f>
        <v>774932.63012544229</v>
      </c>
      <c r="FL176" s="2">
        <f>IF($D176=3,(FK176*(1+'input_cool&amp;vent_evolution'!AU$10)),FK176*(1+'input_cool&amp;vent_evolution'!AU$9))</f>
        <v>778066.01785849896</v>
      </c>
      <c r="FM176" s="2">
        <f t="shared" si="194"/>
        <v>802302.89082379546</v>
      </c>
      <c r="FN176" s="2">
        <f t="shared" si="195"/>
        <v>819404.89287476556</v>
      </c>
      <c r="FO176" s="2">
        <f t="shared" si="196"/>
        <v>836524.54586806521</v>
      </c>
      <c r="FP176" s="2">
        <f t="shared" si="197"/>
        <v>853661.85011233133</v>
      </c>
      <c r="FQ176" s="2">
        <f t="shared" si="198"/>
        <v>869865.92548821424</v>
      </c>
      <c r="FR176" s="2">
        <f t="shared" si="199"/>
        <v>886087.65214935795</v>
      </c>
      <c r="FS176" s="2">
        <f t="shared" si="200"/>
        <v>898833.71181686502</v>
      </c>
      <c r="FT176" s="2">
        <f t="shared" si="201"/>
        <v>911587.51783054625</v>
      </c>
      <c r="FU176" s="2">
        <f t="shared" si="202"/>
        <v>924349.07012181624</v>
      </c>
      <c r="FV176" s="2">
        <f t="shared" si="203"/>
        <v>937118.36814197979</v>
      </c>
      <c r="FW176" s="2">
        <f t="shared" si="204"/>
        <v>949895.41237114463</v>
      </c>
      <c r="FX176" s="2">
        <f t="shared" si="205"/>
        <v>959832.55542121048</v>
      </c>
      <c r="FY176" s="2">
        <f t="shared" si="206"/>
        <v>969776.18141731655</v>
      </c>
      <c r="FZ176" s="2">
        <f t="shared" si="207"/>
        <v>979726.29073668772</v>
      </c>
      <c r="GA176" s="2">
        <f t="shared" si="208"/>
        <v>989682.88276204688</v>
      </c>
      <c r="GB176" s="2">
        <f t="shared" si="209"/>
        <v>999645.95811067102</v>
      </c>
      <c r="GC176" s="2">
        <f t="shared" si="210"/>
        <v>1006581.0232106333</v>
      </c>
      <c r="GD176" s="2">
        <f t="shared" si="211"/>
        <v>1013520.9542923903</v>
      </c>
      <c r="GE176" s="2">
        <f t="shared" si="212"/>
        <v>1020465.7522132752</v>
      </c>
      <c r="GF176" s="2">
        <f t="shared" si="213"/>
        <v>1027415.4161845419</v>
      </c>
      <c r="GG176" s="2">
        <f t="shared" si="214"/>
        <v>1034369.9469606432</v>
      </c>
      <c r="GH176" s="2">
        <f t="shared" si="215"/>
        <v>1038766.868899105</v>
      </c>
      <c r="GI176" s="2">
        <f t="shared" si="216"/>
        <v>1043165.0999506948</v>
      </c>
      <c r="GJ176" s="2">
        <f t="shared" si="217"/>
        <v>1047564.6403554661</v>
      </c>
      <c r="GK176" s="2">
        <f t="shared" si="218"/>
        <v>1051965.4898390719</v>
      </c>
      <c r="GL176" s="2">
        <f t="shared" si="219"/>
        <v>1056367.6478185253</v>
      </c>
      <c r="GM176" s="2">
        <f t="shared" si="220"/>
        <v>1060771.1155626795</v>
      </c>
      <c r="GN176" s="2">
        <f t="shared" si="221"/>
        <v>1065175.892008441</v>
      </c>
      <c r="GO176" s="2">
        <f t="shared" si="222"/>
        <v>1069581.9778073844</v>
      </c>
      <c r="GP176" s="2">
        <f t="shared" si="223"/>
        <v>1073989.3725479892</v>
      </c>
      <c r="GQ176" s="2">
        <f t="shared" si="224"/>
        <v>1078398.0765046009</v>
      </c>
      <c r="GR176" s="2">
        <f t="shared" si="225"/>
        <v>1082808.0892657011</v>
      </c>
      <c r="GS176" s="2">
        <f t="shared" si="226"/>
        <v>1087219.4113113955</v>
      </c>
      <c r="GT176" s="2">
        <f t="shared" si="227"/>
        <v>1091632.0423330446</v>
      </c>
      <c r="GU176" s="2">
        <f t="shared" si="228"/>
        <v>1096045.9827421666</v>
      </c>
      <c r="GV176" s="2">
        <f t="shared" si="229"/>
        <v>1100477.7706211135</v>
      </c>
      <c r="GW176" s="2">
        <f>IF($D176=3,($N176*$M176*EC176*'input_cooling&amp;ventilation'!$D$3)*'input_cool&amp;vent_evolution'!M$11,($O176*$M176*EC176*'input_cooling&amp;ventilation'!$D$3)*'input_cool&amp;vent_evolution'!M$10)</f>
        <v>166337.32409002376</v>
      </c>
      <c r="GX176" s="2">
        <f>IF($D176=3,($N176*$M176*ED176*'input_cooling&amp;ventilation'!$D$3)*'input_cool&amp;vent_evolution'!N$11,($O176*$M176*ED176*'input_cooling&amp;ventilation'!$D$3)*'input_cool&amp;vent_evolution'!N$10)</f>
        <v>157238.03685694883</v>
      </c>
      <c r="GY176" s="2">
        <f>IF($D176=3,($N176*$M176*EE176*'input_cooling&amp;ventilation'!$D$3)*'input_cool&amp;vent_evolution'!O$11,($O176*$M176*EE176*'input_cooling&amp;ventilation'!$D$3)*'input_cool&amp;vent_evolution'!O$10)</f>
        <v>150484.69261293032</v>
      </c>
      <c r="GZ176" s="2">
        <f>IF($D176=3,($N176*$M176*EF176*'input_cooling&amp;ventilation'!$D$3)*'input_cool&amp;vent_evolution'!P$11,($O176*$M176*EF176*'input_cooling&amp;ventilation'!$D$3)*'input_cool&amp;vent_evolution'!P$10)</f>
        <v>169768.18937186216</v>
      </c>
      <c r="HA176" s="2">
        <f>IF($D176=3,($N176*$M176*EG176*'input_cooling&amp;ventilation'!$D$3)*'input_cool&amp;vent_evolution'!Q$11,($O176*$M176*EG176*'input_cooling&amp;ventilation'!$D$3)*'input_cool&amp;vent_evolution'!Q$10)</f>
        <v>187178.5007697125</v>
      </c>
      <c r="HB176" s="2">
        <f>IF($D176=3,($N176*$M176*EH176*'input_cooling&amp;ventilation'!$D$3)*'input_cool&amp;vent_evolution'!R$11,($O176*$M176*EH176*'input_cooling&amp;ventilation'!$D$3)*'input_cool&amp;vent_evolution'!R$10)</f>
        <v>198059.52129762413</v>
      </c>
      <c r="HC176" s="2">
        <f>IF($D176=3,($N176*$M176*EI176*'input_cooling&amp;ventilation'!$D$3)*'input_cool&amp;vent_evolution'!S$11,($O176*$M176*EI176*'input_cooling&amp;ventilation'!$D$3)*'input_cool&amp;vent_evolution'!S$10)</f>
        <v>204822.95534643327</v>
      </c>
      <c r="HD176" s="2">
        <f>IF($D176=3,($N176*$M176*EJ176*'input_cooling&amp;ventilation'!$D$3)*'input_cool&amp;vent_evolution'!T$11,($O176*$M176*EJ176*'input_cooling&amp;ventilation'!$D$3)*'input_cool&amp;vent_evolution'!T$10)</f>
        <v>212153.16457833679</v>
      </c>
      <c r="HE176" s="2">
        <f>IF($D176=3,($N176*$M176*EK176*'input_cooling&amp;ventilation'!$D$3)*'input_cool&amp;vent_evolution'!U$11,($O176*$M176*EK176*'input_cooling&amp;ventilation'!$D$3)*'input_cool&amp;vent_evolution'!U$10)</f>
        <v>242515.50474011683</v>
      </c>
      <c r="HF176" s="2">
        <f>IF($D176=3,($N176*$M176*EL176*'input_cooling&amp;ventilation'!$D$3)*'input_cool&amp;vent_evolution'!V$11,($O176*$M176*EL176*'input_cooling&amp;ventilation'!$D$3)*'input_cool&amp;vent_evolution'!V$10)</f>
        <v>243831.7976369533</v>
      </c>
      <c r="HG176" s="2">
        <f>IF($D176=3,($N176*$M176*EM176*'input_cooling&amp;ventilation'!$D$3)*'input_cool&amp;vent_evolution'!W$11,($O176*$M176*EM176*'input_cooling&amp;ventilation'!$D$3)*'input_cool&amp;vent_evolution'!W$10)</f>
        <v>235540.05505885041</v>
      </c>
      <c r="HH176" s="2">
        <f>IF($D176=3,($N176*$M176*EN176*'input_cooling&amp;ventilation'!$D$3)*'input_cool&amp;vent_evolution'!X$11,($O176*$M176*EN176*'input_cooling&amp;ventilation'!$D$3)*'input_cool&amp;vent_evolution'!X$10)</f>
        <v>242090.60425760687</v>
      </c>
      <c r="HI176" s="2">
        <f>IF($D176=3,($N176*$M176*EO176*'input_cooling&amp;ventilation'!$D$3)*'input_cool&amp;vent_evolution'!Y$11,($O176*$M176*EO176*'input_cooling&amp;ventilation'!$D$3)*'input_cool&amp;vent_evolution'!Y$10)</f>
        <v>245617.67291182512</v>
      </c>
      <c r="HJ176" s="2">
        <f>IF($D176=3,($N176*$M176*EP176*'input_cooling&amp;ventilation'!$D$3)*'input_cool&amp;vent_evolution'!Z$11,($O176*$M176*EP176*'input_cooling&amp;ventilation'!$D$3)*'input_cool&amp;vent_evolution'!Z$10)</f>
        <v>261008.49742257103</v>
      </c>
      <c r="HK176" s="2">
        <f>IF($D176=3,($N176*$M176*EQ176*'input_cooling&amp;ventilation'!$D$3)*'input_cool&amp;vent_evolution'!AA$11,($O176*$M176*EQ176*'input_cooling&amp;ventilation'!$D$3)*'input_cool&amp;vent_evolution'!AA$10)</f>
        <v>260382.53296662259</v>
      </c>
      <c r="HL176" s="2">
        <f>IF($D176=3,($N176*$M176*ER176*'input_cooling&amp;ventilation'!$D$3)*'input_cool&amp;vent_evolution'!AB$11,($O176*$M176*ER176*'input_cooling&amp;ventilation'!$D$3)*'input_cool&amp;vent_evolution'!AB$10)</f>
        <v>231723.76491547367</v>
      </c>
      <c r="HM176" s="2">
        <f>IF($D176=3,($N176*$M176*ES176*'input_cooling&amp;ventilation'!$D$3)*'input_cool&amp;vent_evolution'!AC$11,($O176*$M176*ES176*'input_cooling&amp;ventilation'!$D$3)*'input_cool&amp;vent_evolution'!AC$10)</f>
        <v>228984.51829149711</v>
      </c>
      <c r="HN176" s="2">
        <f>IF($D176=3,($N176*$M176*ET176*'input_cooling&amp;ventilation'!$D$3)*'input_cool&amp;vent_evolution'!AD$11,($O176*$M176*ET176*'input_cooling&amp;ventilation'!$D$3)*'input_cool&amp;vent_evolution'!AD$10)</f>
        <v>224152.89212319339</v>
      </c>
      <c r="HO176" s="2">
        <f>IF($D176=3,($N176*$M176*EU176*'input_cooling&amp;ventilation'!$D$3)*'input_cool&amp;vent_evolution'!AE$11,($O176*$M176*EU176*'input_cooling&amp;ventilation'!$D$3)*'input_cool&amp;vent_evolution'!AE$10)</f>
        <v>218773.3231909977</v>
      </c>
      <c r="HP176" s="2">
        <f>IF($D176=3,($N176*$M176*EV176*'input_cooling&amp;ventilation'!$D$3)*'input_cool&amp;vent_evolution'!AF$11,($O176*$M176*EV176*'input_cooling&amp;ventilation'!$D$3)*'input_cool&amp;vent_evolution'!AF$10)</f>
        <v>212233.46282296948</v>
      </c>
      <c r="HQ176" s="2">
        <f>IF($D176=3,($N176*$M176*EW176*'input_cooling&amp;ventilation'!$D$3)*'input_cool&amp;vent_evolution'!AG$11,($O176*$M176*EW176*'input_cooling&amp;ventilation'!$D$3)*'input_cool&amp;vent_evolution'!AG$10)</f>
        <v>208313.19390682512</v>
      </c>
      <c r="HR176" s="2">
        <f>IF($D176=3,($N176*$M176*EX176*'input_cooling&amp;ventilation'!$D$3)*'input_cool&amp;vent_evolution'!AH$11,($O176*$M176*EX176*'input_cooling&amp;ventilation'!$D$3)*'input_cool&amp;vent_evolution'!AH$10)</f>
        <v>202839.21370066301</v>
      </c>
      <c r="HS176" s="2">
        <f>IF($D176=3,($N176*$M176*EY176*'input_cooling&amp;ventilation'!$D$3)*'input_cool&amp;vent_evolution'!AI$11,($O176*$M176*EY176*'input_cooling&amp;ventilation'!$D$3)*'input_cool&amp;vent_evolution'!AI$10)</f>
        <v>197400.0778286829</v>
      </c>
      <c r="HT176" s="2">
        <f>IF($D176=3,($N176*$M176*EZ176*'input_cooling&amp;ventilation'!$D$3)*'input_cool&amp;vent_evolution'!AJ$11,($O176*$M176*EZ176*'input_cooling&amp;ventilation'!$D$3)*'input_cool&amp;vent_evolution'!AJ$10)</f>
        <v>192001.09637084277</v>
      </c>
      <c r="HU176" s="2">
        <f>IF($D176=3,($N176*$M176*FA176*'input_cooling&amp;ventilation'!$D$3)*'input_cool&amp;vent_evolution'!AK$11,($O176*$M176*FA176*'input_cooling&amp;ventilation'!$D$3)*'input_cool&amp;vent_evolution'!AK$10)</f>
        <v>188351.82424032563</v>
      </c>
      <c r="HV176" s="2">
        <f>IF($D176=3,($N176*$M176*FB176*'input_cooling&amp;ventilation'!$D$3)*'input_cool&amp;vent_evolution'!AL$11,($O176*$M176*FB176*'input_cooling&amp;ventilation'!$D$3)*'input_cool&amp;vent_evolution'!AL$10)</f>
        <v>181449.45805044111</v>
      </c>
      <c r="HW176" s="2">
        <f>IF($D176=3,($N176*$M176*FC176*'input_cooling&amp;ventilation'!$D$3)*'input_cool&amp;vent_evolution'!AM$11,($O176*$M176*FC176*'input_cooling&amp;ventilation'!$D$3)*'input_cool&amp;vent_evolution'!AM$10)</f>
        <v>176346.40828548983</v>
      </c>
      <c r="HX176" s="2">
        <f>IF($D176=3,($N176*$M176*FD176*'input_cooling&amp;ventilation'!$D$3)*'input_cool&amp;vent_evolution'!AN$11,($O176*$M176*FD176*'input_cooling&amp;ventilation'!$D$3)*'input_cool&amp;vent_evolution'!AN$10)</f>
        <v>171324.49041943686</v>
      </c>
      <c r="HY176" s="2">
        <f>IF($D176=3,($N176*$M176*FE176*'input_cooling&amp;ventilation'!$D$3)*'input_cool&amp;vent_evolution'!AO$11,($O176*$M176*FE176*'input_cooling&amp;ventilation'!$D$3)*'input_cool&amp;vent_evolution'!AO$10)</f>
        <v>166432.44274499282</v>
      </c>
      <c r="HZ176" s="2">
        <f>IF($D176=3,($N176*$M176*FF176*'input_cooling&amp;ventilation'!$D$3)*'input_cool&amp;vent_evolution'!AP$11,($O176*$M176*FF176*'input_cooling&amp;ventilation'!$D$3)*'input_cool&amp;vent_evolution'!AP$10)</f>
        <v>161680.70725248507</v>
      </c>
      <c r="IA176" s="2">
        <f>IF($D176=3,($N176*$M176*FG176*'input_cooling&amp;ventilation'!$D$3)*'input_cool&amp;vent_evolution'!AQ$11,($O176*$M176*FG176*'input_cooling&amp;ventilation'!$D$3)*'input_cool&amp;vent_evolution'!AQ$10)</f>
        <v>157073.95240454495</v>
      </c>
      <c r="IB176" s="2">
        <f>IF($D176=3,($N176*$M176*FH176*'input_cooling&amp;ventilation'!$D$3)*'input_cool&amp;vent_evolution'!AR$11,($O176*$M176*FH176*'input_cooling&amp;ventilation'!$D$3)*'input_cool&amp;vent_evolution'!AR$10)</f>
        <v>152623.75598714294</v>
      </c>
      <c r="IC176" s="2">
        <f>IF($D176=3,($N176*$M176*FI176*'input_cooling&amp;ventilation'!$D$3)*'input_cool&amp;vent_evolution'!AS$11,($O176*$M176*FI176*'input_cooling&amp;ventilation'!$D$3)*'input_cool&amp;vent_evolution'!AS$10)</f>
        <v>148340.56746965021</v>
      </c>
      <c r="ID176" s="2">
        <f>IF($D176=3,($N176*$M176*FJ176*'input_cooling&amp;ventilation'!$D$3)*'input_cool&amp;vent_evolution'!AT$11,($O176*$M176*FJ176*'input_cooling&amp;ventilation'!$D$3)*'input_cool&amp;vent_evolution'!AT$10)</f>
        <v>144236.03807619732</v>
      </c>
      <c r="IE176" s="2">
        <f>IF($D176=3,($N176*$M176*FK176*'input_cooling&amp;ventilation'!$D$3)*'input_cool&amp;vent_evolution'!AU$11,($O176*$M176*FK176*'input_cooling&amp;ventilation'!$D$3)*'input_cool&amp;vent_evolution'!AU$10)</f>
        <v>144819.24675112369</v>
      </c>
      <c r="IF176" s="2">
        <f>IF($D176=3,($N176*$M176*FL176*'input_cooling&amp;ventilation'!$D$3)*'input_cool&amp;vent_evolution'!AV$11,($O176*$M176*FL176*'input_cooling&amp;ventilation'!$D$3)*'input_cool&amp;vent_evolution'!AV$10)</f>
        <v>145404.8135909237</v>
      </c>
    </row>
    <row r="177" spans="1:240" x14ac:dyDescent="0.25">
      <c r="A177">
        <v>175</v>
      </c>
      <c r="B177">
        <v>100100</v>
      </c>
      <c r="C177">
        <v>22</v>
      </c>
      <c r="D177">
        <v>3</v>
      </c>
      <c r="E177">
        <v>8</v>
      </c>
      <c r="F177" s="2">
        <v>3840053.08610162</v>
      </c>
      <c r="G177" s="2">
        <v>4380678.0229561804</v>
      </c>
      <c r="H177" s="2">
        <v>3840053.08610162</v>
      </c>
      <c r="I177" s="17">
        <v>0.28000000000000003</v>
      </c>
      <c r="J177">
        <v>0.14347242800000001</v>
      </c>
      <c r="K177" s="2">
        <f t="shared" si="154"/>
        <v>550941.73991189257</v>
      </c>
      <c r="L177" s="2">
        <f t="shared" si="155"/>
        <v>1226589.8464277305</v>
      </c>
      <c r="M177">
        <v>0.41816261879619798</v>
      </c>
      <c r="N177" s="17">
        <f>'input_cooling&amp;ventilation'!$D$5</f>
        <v>57.500092182043396</v>
      </c>
      <c r="O177" s="45">
        <f>'input_cooling&amp;ventilation'!$D$6</f>
        <v>19.328678831353667</v>
      </c>
      <c r="P177" s="45">
        <f>'input_cooling&amp;ventilation'!$C$5</f>
        <v>50.351688737400465</v>
      </c>
      <c r="Q177" s="45">
        <f>'input_cooling&amp;ventilation'!$C$6</f>
        <v>32.240814214248743</v>
      </c>
      <c r="R177">
        <v>17</v>
      </c>
      <c r="S177">
        <v>12</v>
      </c>
      <c r="T177">
        <v>14</v>
      </c>
      <c r="U177" s="2">
        <f t="shared" si="156"/>
        <v>580009.26146738254</v>
      </c>
      <c r="V177" s="2">
        <f t="shared" si="157"/>
        <v>1214401.3233799101</v>
      </c>
      <c r="W177" s="2">
        <v>948000.81012557773</v>
      </c>
      <c r="X177" s="57">
        <f>IF($D177=3,(W177*(1+'input_cool&amp;vent_evolution'!M$11)),(W177*(1+'input_cool&amp;vent_evolution'!M$12)))</f>
        <v>962161.40292221052</v>
      </c>
      <c r="Y177" s="57">
        <f>IF($D177=3,(X177*(1+'input_cool&amp;vent_evolution'!N$11)),(X177*(1+'input_cool&amp;vent_evolution'!N$12)))</f>
        <v>975463.75271167851</v>
      </c>
      <c r="Z177" s="57">
        <f>IF($D177=3,(Y177*(1+'input_cool&amp;vent_evolution'!O$11)),(Y177*(1+'input_cool&amp;vent_evolution'!O$12)))</f>
        <v>988106.63647255197</v>
      </c>
      <c r="AA177" s="57">
        <f>IF($D177=3,(Z177*(1+'input_cool&amp;vent_evolution'!P$11)),(Z177*(1+'input_cool&amp;vent_evolution'!P$12)))</f>
        <v>1002264.4318743721</v>
      </c>
      <c r="AB177" s="57">
        <f>IF($D177=3,(AA177*(1+'input_cool&amp;vent_evolution'!Q$11)),(AA177*(1+'input_cool&amp;vent_evolution'!Q$12)))</f>
        <v>1017802.8690530921</v>
      </c>
      <c r="AC177" s="57">
        <f>IF($D177=3,(AB177*(1+'input_cool&amp;vent_evolution'!R$11)),(AB177*(1+'input_cool&amp;vent_evolution'!R$12)))</f>
        <v>1034193.8174689796</v>
      </c>
      <c r="AD177" s="57">
        <f>IF($D177=3,(AC177*(1+'input_cool&amp;vent_evolution'!S$11)),(AC177*(1+'input_cool&amp;vent_evolution'!S$12)))</f>
        <v>1051173.2270620363</v>
      </c>
      <c r="AE177" s="57">
        <f>IF($D177=3,(AD177*(1+'input_cool&amp;vent_evolution'!T$11)),(AD177*(1+'input_cool&amp;vent_evolution'!T$12)))</f>
        <v>1068798.9446728581</v>
      </c>
      <c r="AF177" s="57">
        <f>IF($D177=3,(AE177*(1+'input_cool&amp;vent_evolution'!U$11)),(AE177*(1+'input_cool&amp;vent_evolution'!U$12)))</f>
        <v>1089002.1784651205</v>
      </c>
      <c r="AG177" s="57">
        <f>IF($D177=3,(AF177*(1+'input_cool&amp;vent_evolution'!V$11)),(AF177*(1+'input_cool&amp;vent_evolution'!V$12)))</f>
        <v>1109417.019893802</v>
      </c>
      <c r="AH177" s="57">
        <f>IF($D177=3,(AG177*(1+'input_cool&amp;vent_evolution'!W$11)),(AG177*(1+'input_cool&amp;vent_evolution'!W$12)))</f>
        <v>1129237.0896474784</v>
      </c>
      <c r="AI177" s="57">
        <f>IF($D177=3,(AH177*(1+'input_cool&amp;vent_evolution'!X$11)),(AH177*(1+'input_cool&amp;vent_evolution'!X$12)))</f>
        <v>1149757.6381311251</v>
      </c>
      <c r="AJ177" s="57">
        <f>IF($D177=3,(AI177*(1+'input_cool&amp;vent_evolution'!Y$11)),(AI177*(1+'input_cool&amp;vent_evolution'!Y$12)))</f>
        <v>1170738.1352748843</v>
      </c>
      <c r="AK177" s="57">
        <f>IF($D177=3,(AJ177*(1+'input_cool&amp;vent_evolution'!Z$11)),(AJ177*(1+'input_cool&amp;vent_evolution'!Z$12)))</f>
        <v>1193209.5813859948</v>
      </c>
      <c r="AL177" s="57">
        <f>IF($D177=3,(AK177*(1+'input_cool&amp;vent_evolution'!AA$11)),(AK177*(1+'input_cool&amp;vent_evolution'!AA$12)))</f>
        <v>1215827.5654065039</v>
      </c>
      <c r="AM177" s="57">
        <f>IF($D177=3,(AL177*(1+'input_cool&amp;vent_evolution'!AB$11)),(AL177*(1+'input_cool&amp;vent_evolution'!AB$12)))</f>
        <v>1236133.2539058302</v>
      </c>
      <c r="AN177" s="57">
        <f>IF($D177=3,(AM177*(1+'input_cool&amp;vent_evolution'!AC$11)),(AM177*(1+'input_cool&amp;vent_evolution'!AC$12)))</f>
        <v>1256393.4686444751</v>
      </c>
      <c r="AO177" s="57">
        <f>IF($D177=3,(AN177*(1+'input_cool&amp;vent_evolution'!AD$11)),(AN177*(1+'input_cool&amp;vent_evolution'!AD$12)))</f>
        <v>1276413.2189751277</v>
      </c>
      <c r="AP177" s="57">
        <f>IF($D177=3,(AO177*(1+'input_cool&amp;vent_evolution'!AE$11)),(AO177*(1+'input_cool&amp;vent_evolution'!AE$12)))</f>
        <v>1296128.755285549</v>
      </c>
      <c r="AQ177" s="57">
        <f>IF($D177=3,(AP177*(1+'input_cool&amp;vent_evolution'!AF$11)),(AP177*(1+'input_cool&amp;vent_evolution'!AF$12)))</f>
        <v>1315418.9805966541</v>
      </c>
      <c r="AR177" s="57">
        <f>IF($D177=3,(AQ177*(1+'input_cool&amp;vent_evolution'!AG$11)),(AQ177*(1+'input_cool&amp;vent_evolution'!AG$12)))</f>
        <v>1334505.4833923553</v>
      </c>
      <c r="AS177" s="57">
        <f>IF($D177=3,(AR177*(1+'input_cool&amp;vent_evolution'!AH$11)),(AR177*(1+'input_cool&amp;vent_evolution'!AH$12)))</f>
        <v>1353280.2939590993</v>
      </c>
      <c r="AT177" s="57">
        <f>IF($D177=3,(AS177*(1+'input_cool&amp;vent_evolution'!AI$11)),(AS177*(1+'input_cool&amp;vent_evolution'!AI$12)))</f>
        <v>1371730.5926267651</v>
      </c>
      <c r="AU177" s="57">
        <f>IF($D177=3,(AT177*(1+'input_cool&amp;vent_evolution'!AJ$11)),(AT177*(1+'input_cool&amp;vent_evolution'!AJ$12)))</f>
        <v>1389844.5388744604</v>
      </c>
      <c r="AV177" s="57">
        <f>IF($D177=3,(AU177*(1+'input_cool&amp;vent_evolution'!AK$11)),(AU177*(1+'input_cool&amp;vent_evolution'!AK$12)))</f>
        <v>1407773.5334259409</v>
      </c>
      <c r="AW177" s="57">
        <f>IF($D177=3,(AV177*(1+'input_cool&amp;vent_evolution'!AL$11)),(AV177*(1+'input_cool&amp;vent_evolution'!AL$12)))</f>
        <v>1425195.4027415025</v>
      </c>
      <c r="AX177" s="57">
        <f>IF($D177=3,(AW177*(1+'input_cool&amp;vent_evolution'!AM$11)),(AW177*(1+'input_cool&amp;vent_evolution'!AM$12)))</f>
        <v>1442265.6856268072</v>
      </c>
      <c r="AY177" s="57">
        <f>IF($D177=3,(AX177*(1+'input_cool&amp;vent_evolution'!AN$11)),(AX177*(1+'input_cool&amp;vent_evolution'!AN$12)))</f>
        <v>1458979.0839409984</v>
      </c>
      <c r="AZ177" s="57">
        <f>IF($D177=3,(AY177*(1+'input_cool&amp;vent_evolution'!AO$11)),(AY177*(1+'input_cool&amp;vent_evolution'!AO$12)))</f>
        <v>1475335.7334997386</v>
      </c>
      <c r="BA177" s="57">
        <f>IF($D177=3,(AZ177*(1+'input_cool&amp;vent_evolution'!AP$11)),(AZ177*(1+'input_cool&amp;vent_evolution'!AP$12)))</f>
        <v>1491337.5928970345</v>
      </c>
      <c r="BB177" s="57">
        <f>IF($D177=3,(BA177*(1+'input_cool&amp;vent_evolution'!AQ$11)),(BA177*(1+'input_cool&amp;vent_evolution'!AQ$12)))</f>
        <v>1506987.8834626037</v>
      </c>
      <c r="BC177" s="57">
        <f>IF($D177=3,(BB177*(1+'input_cool&amp;vent_evolution'!AR$11)),(BB177*(1+'input_cool&amp;vent_evolution'!AR$12)))</f>
        <v>1522291.7714506167</v>
      </c>
      <c r="BD177" s="57">
        <f>IF($D177=3,(BC177*(1+'input_cool&amp;vent_evolution'!AS$11)),(BC177*(1+'input_cool&amp;vent_evolution'!AS$12)))</f>
        <v>1537256.2645562226</v>
      </c>
      <c r="BE177" s="57">
        <f>IF($D177=3,(BD177*(1+'input_cool&amp;vent_evolution'!AT$11)),(BD177*(1+'input_cool&amp;vent_evolution'!AT$12)))</f>
        <v>1551890.3354122299</v>
      </c>
      <c r="BF177" s="57">
        <f>IF($D177=3,(BE177*(1+'input_cool&amp;vent_evolution'!AU$11)),(BE177*(1+'input_cool&amp;vent_evolution'!AU$12)))</f>
        <v>1566663.7168274175</v>
      </c>
      <c r="BG177" s="57">
        <f>IF($D177=3,(BF177*(1+'input_cool&amp;vent_evolution'!AV$11)),(BF177*(1+'input_cool&amp;vent_evolution'!AV$12)))</f>
        <v>1581577.734983139</v>
      </c>
      <c r="BH177" s="2">
        <f t="shared" si="230"/>
        <v>1425738.6422417874</v>
      </c>
      <c r="BI177" s="2">
        <f t="shared" si="158"/>
        <v>1447035.3585858755</v>
      </c>
      <c r="BJ177" s="2">
        <f t="shared" si="159"/>
        <v>1467041.3268560388</v>
      </c>
      <c r="BK177" s="2">
        <f t="shared" si="160"/>
        <v>1486055.4961845023</v>
      </c>
      <c r="BL177" s="2">
        <f t="shared" si="161"/>
        <v>1507348.0054078375</v>
      </c>
      <c r="BM177" s="2">
        <f t="shared" si="162"/>
        <v>1530716.9203804028</v>
      </c>
      <c r="BN177" s="2">
        <f t="shared" si="163"/>
        <v>1555367.9631747934</v>
      </c>
      <c r="BO177" s="2">
        <f t="shared" si="164"/>
        <v>1580904.0177020726</v>
      </c>
      <c r="BP177" s="2">
        <f t="shared" si="165"/>
        <v>1607412.0822802682</v>
      </c>
      <c r="BQ177" s="2">
        <f t="shared" si="166"/>
        <v>1637796.5828083404</v>
      </c>
      <c r="BR177" s="2">
        <f t="shared" si="167"/>
        <v>1668499.3290393844</v>
      </c>
      <c r="BS177" s="2">
        <f t="shared" si="168"/>
        <v>1698307.5729120881</v>
      </c>
      <c r="BT177" s="2">
        <f t="shared" si="169"/>
        <v>1729169.2964682693</v>
      </c>
      <c r="BU177" s="2">
        <f t="shared" si="170"/>
        <v>1760722.7563301215</v>
      </c>
      <c r="BV177" s="2">
        <f t="shared" si="171"/>
        <v>1794518.5176052838</v>
      </c>
      <c r="BW177" s="2">
        <f t="shared" si="172"/>
        <v>1828534.6634600274</v>
      </c>
      <c r="BX177" s="2">
        <f t="shared" si="173"/>
        <v>1859073.2499692303</v>
      </c>
      <c r="BY177" s="2">
        <f t="shared" si="174"/>
        <v>1889543.446560282</v>
      </c>
      <c r="BZ177" s="2">
        <f t="shared" si="175"/>
        <v>1919651.9985251934</v>
      </c>
      <c r="CA177" s="2">
        <f t="shared" si="176"/>
        <v>1949303.0301172079</v>
      </c>
      <c r="CB177" s="2">
        <f t="shared" si="177"/>
        <v>1978314.4184513062</v>
      </c>
      <c r="CC177" s="2">
        <f t="shared" si="178"/>
        <v>2007019.4198504952</v>
      </c>
      <c r="CD177" s="2">
        <f t="shared" si="179"/>
        <v>2035255.6540813826</v>
      </c>
      <c r="CE177" s="2">
        <f t="shared" si="180"/>
        <v>2063003.8410981309</v>
      </c>
      <c r="CF177" s="2">
        <f t="shared" si="181"/>
        <v>2090246.173438974</v>
      </c>
      <c r="CG177" s="2">
        <f t="shared" si="182"/>
        <v>2117210.3490763367</v>
      </c>
      <c r="CH177" s="2">
        <f t="shared" si="183"/>
        <v>2143411.8375539598</v>
      </c>
      <c r="CI177" s="2">
        <f t="shared" si="184"/>
        <v>2169084.5602812255</v>
      </c>
      <c r="CJ177" s="2">
        <f t="shared" si="185"/>
        <v>2194220.5491592991</v>
      </c>
      <c r="CK177" s="2">
        <f t="shared" si="186"/>
        <v>2218820.0084471176</v>
      </c>
      <c r="CL177" s="2">
        <f t="shared" si="187"/>
        <v>2242885.8837573109</v>
      </c>
      <c r="CM177" s="2">
        <f t="shared" si="188"/>
        <v>2266423.0197843243</v>
      </c>
      <c r="CN177" s="2">
        <f t="shared" si="189"/>
        <v>2289439.1862770086</v>
      </c>
      <c r="CO177" s="2">
        <f t="shared" si="190"/>
        <v>2311944.9224054376</v>
      </c>
      <c r="CP177" s="2">
        <f t="shared" si="191"/>
        <v>2333953.7224928024</v>
      </c>
      <c r="CQ177" s="2">
        <f t="shared" si="192"/>
        <v>2356172.0376410983</v>
      </c>
      <c r="CR177" s="2">
        <f>IF($D177=3,(W177*$P177*$M177*'input_cooling&amp;ventilation'!$D$3)*'input_cool&amp;vent_evolution'!M$11,(W177*$Q177*'input_cooling&amp;ventilation'!$D$3)*'input_cool&amp;vent_evolution'!M$12)</f>
        <v>243427.92012732427</v>
      </c>
      <c r="CS177" s="2">
        <f>IF($D177=3,(X177*$P177*$M177*'input_cooling&amp;ventilation'!$D$3)*'input_cool&amp;vent_evolution'!N$11,(X177*$Q177*'input_cooling&amp;ventilation'!$D$3)*'input_cool&amp;vent_evolution'!N$12)</f>
        <v>228674.27858149825</v>
      </c>
      <c r="CT177" s="2">
        <f>IF($D177=3,(Y177*$P177*$M177*'input_cooling&amp;ventilation'!$D$3)*'input_cool&amp;vent_evolution'!O$11,(Y177*$Q177*'input_cooling&amp;ventilation'!$D$3)*'input_cool&amp;vent_evolution'!O$12)</f>
        <v>217337.71619029762</v>
      </c>
      <c r="CU177" s="2">
        <f>IF($D177=3,(Z177*$P177*$M177*'input_cooling&amp;ventilation'!$D$3)*'input_cool&amp;vent_evolution'!P$11,(Z177*$Q177*'input_cooling&amp;ventilation'!$D$3)*'input_cool&amp;vent_evolution'!P$12)</f>
        <v>243379.83146247745</v>
      </c>
      <c r="CV177" s="2">
        <f>IF($D177=3,(AA177*$P177*$M177*'input_cooling&amp;ventilation'!$D$3)*'input_cool&amp;vent_evolution'!Q$11,(AA177*$Q177*'input_cooling&amp;ventilation'!$D$3)*'input_cool&amp;vent_evolution'!Q$12)</f>
        <v>267113.77826953307</v>
      </c>
      <c r="CW177" s="2">
        <f>IF($D177=3,(AB177*$P177*$M177*'input_cooling&amp;ventilation'!$D$3)*'input_cool&amp;vent_evolution'!R$11,(AB177*$Q177*'input_cooling&amp;ventilation'!$D$3)*'input_cool&amp;vent_evolution'!R$12)</f>
        <v>281768.88772216806</v>
      </c>
      <c r="CX177" s="2">
        <f>IF($D177=3,(AC177*$P177*$M177*'input_cooling&amp;ventilation'!$D$3)*'input_cool&amp;vent_evolution'!S$11,(AC177*$Q177*'input_cooling&amp;ventilation'!$D$3)*'input_cool&amp;vent_evolution'!S$12)</f>
        <v>291884.8399630966</v>
      </c>
      <c r="CY177" s="2">
        <f>IF($D177=3,(AD177*$P177*$M177*'input_cooling&amp;ventilation'!$D$3)*'input_cool&amp;vent_evolution'!T$11,(AD177*$Q177*'input_cooling&amp;ventilation'!$D$3)*'input_cool&amp;vent_evolution'!T$12)</f>
        <v>302995.20933715225</v>
      </c>
      <c r="CZ177" s="2">
        <f>IF($D177=3,(AE177*$P177*$M177*'input_cooling&amp;ventilation'!$D$3)*'input_cool&amp;vent_evolution'!U$11,(AE177*$Q177*'input_cooling&amp;ventilation'!$D$3)*'input_cool&amp;vent_evolution'!U$12)</f>
        <v>347304.04669682763</v>
      </c>
      <c r="DA177" s="2">
        <f>IF($D177=3,(AF177*$P177*$M177*'input_cooling&amp;ventilation'!$D$3)*'input_cool&amp;vent_evolution'!V$11,(AF177*$Q177*'input_cooling&amp;ventilation'!$D$3)*'input_cool&amp;vent_evolution'!V$12)</f>
        <v>350941.69150141306</v>
      </c>
      <c r="DB177" s="2">
        <f>IF($D177=3,(AG177*$P177*$M177*'input_cooling&amp;ventilation'!$D$3)*'input_cool&amp;vent_evolution'!W$11,(AG177*$Q177*'input_cooling&amp;ventilation'!$D$3)*'input_cool&amp;vent_evolution'!W$12)</f>
        <v>340717.25853618246</v>
      </c>
      <c r="DC177" s="2">
        <f>IF($D177=3,(AH177*$P177*$M177*'input_cooling&amp;ventilation'!$D$3)*'input_cool&amp;vent_evolution'!X$11,(AH177*$Q177*'input_cooling&amp;ventilation'!$D$3)*'input_cool&amp;vent_evolution'!X$12)</f>
        <v>352758.85049344954</v>
      </c>
      <c r="DD177" s="2">
        <f>IF($D177=3,(AI177*$P177*$M177*'input_cooling&amp;ventilation'!$D$3)*'input_cool&amp;vent_evolution'!Y$11,(AI177*$Q177*'input_cooling&amp;ventilation'!$D$3)*'input_cool&amp;vent_evolution'!Y$12)</f>
        <v>360665.60604418704</v>
      </c>
      <c r="DE177" s="2">
        <f>IF($D177=3,(AJ177*$P177*$M177*'input_cooling&amp;ventilation'!$D$3)*'input_cool&amp;vent_evolution'!Z$11,(AJ177*$Q177*'input_cooling&amp;ventilation'!$D$3)*'input_cool&amp;vent_evolution'!Z$12)</f>
        <v>386295.79055345978</v>
      </c>
      <c r="DF177" s="2">
        <f>IF($D177=3,(AK177*$P177*$M177*'input_cooling&amp;ventilation'!$D$3)*'input_cool&amp;vent_evolution'!AA$11,(AK177*$Q177*'input_cooling&amp;ventilation'!$D$3)*'input_cool&amp;vent_evolution'!AA$12)</f>
        <v>388814.85306849546</v>
      </c>
      <c r="DG177" s="2">
        <f>IF($D177=3,(AL177*$P177*$M177*'input_cooling&amp;ventilation'!$D$3)*'input_cool&amp;vent_evolution'!AB$11,(AL177*$Q177*'input_cooling&amp;ventilation'!$D$3)*'input_cool&amp;vent_evolution'!AB$12)</f>
        <v>349065.29614492791</v>
      </c>
      <c r="DH177" s="2">
        <f>IF($D177=3,(AM177*$P177*$M177*'input_cooling&amp;ventilation'!$D$3)*'input_cool&amp;vent_evolution'!AC$11,(AM177*$Q177*'input_cooling&amp;ventilation'!$D$3)*'input_cool&amp;vent_evolution'!AC$12)</f>
        <v>348283.57866021182</v>
      </c>
      <c r="DI177" s="2">
        <f>IF($D177=3,(AN177*$P177*$M177*'input_cooling&amp;ventilation'!$D$3)*'input_cool&amp;vent_evolution'!AD$11,(AN177*$Q177*'input_cooling&amp;ventilation'!$D$3)*'input_cool&amp;vent_evolution'!AD$12)</f>
        <v>344149.87101514247</v>
      </c>
      <c r="DJ177" s="2">
        <f>IF($D177=3,(AO177*$P177*$M177*'input_cooling&amp;ventilation'!$D$3)*'input_cool&amp;vent_evolution'!AE$11,(AO177*$Q177*'input_cooling&amp;ventilation'!$D$3)*'input_cool&amp;vent_evolution'!AE$12)</f>
        <v>338920.27453693975</v>
      </c>
      <c r="DK177" s="2">
        <f>IF($D177=3,(AP177*$P177*$M177*'input_cooling&amp;ventilation'!$D$3)*'input_cool&amp;vent_evolution'!AF$11,(AP177*$Q177*'input_cooling&amp;ventilation'!$D$3)*'input_cool&amp;vent_evolution'!AF$12)</f>
        <v>331608.95830479567</v>
      </c>
      <c r="DL177" s="2">
        <f>IF($D177=3,(AQ177*$P177*$M177*'input_cooling&amp;ventilation'!$D$3)*'input_cool&amp;vent_evolution'!AG$11,(AQ177*$Q177*'input_cooling&amp;ventilation'!$D$3)*'input_cool&amp;vent_evolution'!AG$12)</f>
        <v>328106.86281203385</v>
      </c>
      <c r="DM177" s="2">
        <f>IF($D177=3,(AR177*$P177*$M177*'input_cooling&amp;ventilation'!$D$3)*'input_cool&amp;vent_evolution'!AH$11,(AR177*$Q177*'input_cooling&amp;ventilation'!$D$3)*'input_cool&amp;vent_evolution'!AH$12)</f>
        <v>322748.71205488924</v>
      </c>
      <c r="DN177" s="2">
        <f>IF($D177=3,(AS177*$P177*$M177*'input_cooling&amp;ventilation'!$D$3)*'input_cool&amp;vent_evolution'!AI$11,(AS177*$Q177*'input_cooling&amp;ventilation'!$D$3)*'input_cool&amp;vent_evolution'!AI$12)</f>
        <v>317170.18453251175</v>
      </c>
      <c r="DO177" s="2">
        <f>IF($D177=3,(AT177*$P177*$M177*'input_cooling&amp;ventilation'!$D$3)*'input_cool&amp;vent_evolution'!AJ$11,(AT177*$Q177*'input_cooling&amp;ventilation'!$D$3)*'input_cool&amp;vent_evolution'!AJ$12)</f>
        <v>311388.11232698837</v>
      </c>
      <c r="DP177" s="2">
        <f>IF($D177=3,(AU177*$P177*$M177*'input_cooling&amp;ventilation'!$D$3)*'input_cool&amp;vent_evolution'!AK$11,(AU177*$Q177*'input_cooling&amp;ventilation'!$D$3)*'input_cool&amp;vent_evolution'!AK$12)</f>
        <v>308208.69693243632</v>
      </c>
      <c r="DQ177" s="2">
        <f>IF($D177=3,(AV177*$P177*$M177*'input_cooling&amp;ventilation'!$D$3)*'input_cool&amp;vent_evolution'!AL$11,(AV177*$Q177*'input_cooling&amp;ventilation'!$D$3)*'input_cool&amp;vent_evolution'!AL$12)</f>
        <v>299490.95162355498</v>
      </c>
      <c r="DR177" s="2">
        <f>IF($D177=3,(AW177*$P177*$M177*'input_cooling&amp;ventilation'!$D$3)*'input_cool&amp;vent_evolution'!AM$11,(AW177*$Q177*'input_cooling&amp;ventilation'!$D$3)*'input_cool&amp;vent_evolution'!AM$12)</f>
        <v>293446.99889561621</v>
      </c>
      <c r="DS177" s="2">
        <f>IF($D177=3,(AX177*$P177*$M177*'input_cooling&amp;ventilation'!$D$3)*'input_cool&amp;vent_evolution'!AN$11,(AX177*$Q177*'input_cooling&amp;ventilation'!$D$3)*'input_cool&amp;vent_evolution'!AN$12)</f>
        <v>287311.96838387358</v>
      </c>
      <c r="DT177" s="2">
        <f>IF($D177=3,(AY177*$P177*$M177*'input_cooling&amp;ventilation'!$D$3)*'input_cool&amp;vent_evolution'!AO$11,(AY177*$Q177*'input_cooling&amp;ventilation'!$D$3)*'input_cool&amp;vent_evolution'!AO$12)</f>
        <v>281179.27261367446</v>
      </c>
      <c r="DU177" s="2">
        <f>IF($D177=3,(AZ177*$P177*$M177*'input_cooling&amp;ventilation'!$D$3)*'input_cool&amp;vent_evolution'!AP$11,(AZ177*$Q177*'input_cooling&amp;ventilation'!$D$3)*'input_cool&amp;vent_evolution'!AP$12)</f>
        <v>275080.24608827219</v>
      </c>
      <c r="DV177" s="2">
        <f>IF($D177=3,(BA177*$P177*$M177*'input_cooling&amp;ventilation'!$D$3)*'input_cool&amp;vent_evolution'!AQ$11,(BA177*$Q177*'input_cooling&amp;ventilation'!$D$3)*'input_cool&amp;vent_evolution'!AQ$12)</f>
        <v>269036.59588818002</v>
      </c>
      <c r="DW177" s="2">
        <f>IF($D177=3,(BB177*$P177*$M177*'input_cooling&amp;ventilation'!$D$3)*'input_cool&amp;vent_evolution'!AR$11,(BB177*$Q177*'input_cooling&amp;ventilation'!$D$3)*'input_cool&amp;vent_evolution'!AR$12)</f>
        <v>263081.75627148675</v>
      </c>
      <c r="DX177" s="2">
        <f>IF($D177=3,(BC177*$P177*$M177*'input_cooling&amp;ventilation'!$D$3)*'input_cool&amp;vent_evolution'!AS$11,(BC177*$Q177*'input_cooling&amp;ventilation'!$D$3)*'input_cool&amp;vent_evolution'!AS$12)</f>
        <v>257247.38256180868</v>
      </c>
      <c r="DY177" s="2">
        <f>IF($D177=3,(BD177*$P177*$M177*'input_cooling&amp;ventilation'!$D$3)*'input_cool&amp;vent_evolution'!AT$11,(BD177*$Q177*'input_cooling&amp;ventilation'!$D$3)*'input_cool&amp;vent_evolution'!AT$12)</f>
        <v>251567.25305460909</v>
      </c>
      <c r="DZ177" s="2">
        <f>IF($D177=3,(BE177*$P177*$M177*'input_cooling&amp;ventilation'!$D$3)*'input_cool&amp;vent_evolution'!AU$11,(BE177*$Q177*'input_cooling&amp;ventilation'!$D$3)*'input_cool&amp;vent_evolution'!AU$12)</f>
        <v>253962.07367829673</v>
      </c>
      <c r="EA177" s="2">
        <f>IF($D177=3,(BF177*$P177*$M177*'input_cooling&amp;ventilation'!$D$3)*'input_cool&amp;vent_evolution'!AV$11,(BF177*$Q177*'input_cooling&amp;ventilation'!$D$3)*'input_cool&amp;vent_evolution'!AV$12)</f>
        <v>256379.6920459276</v>
      </c>
      <c r="EB177">
        <v>0.47</v>
      </c>
      <c r="EC177" s="2">
        <f t="shared" si="193"/>
        <v>1804824.9504677614</v>
      </c>
      <c r="ED177" s="2">
        <f>IF($D177=3,(EC177*(1+'input_cool&amp;vent_evolution'!M$10)),EC177*(1+'input_cool&amp;vent_evolution'!M$9))</f>
        <v>1843296.854729316</v>
      </c>
      <c r="EE177" s="2">
        <f>IF($D177=3,(ED177*(1+'input_cool&amp;vent_evolution'!N$10)),ED177*(1+'input_cool&amp;vent_evolution'!N$9))</f>
        <v>1881808.4657668027</v>
      </c>
      <c r="EF177" s="2">
        <f>IF($D177=3,(EE177*(1+'input_cool&amp;vent_evolution'!O$10)),EE177*(1+'input_cool&amp;vent_evolution'!O$9))</f>
        <v>1920359.7842745176</v>
      </c>
      <c r="EG177" s="2">
        <f>IF($D177=3,(EF177*(1+'input_cool&amp;vent_evolution'!P$10)),EF177*(1+'input_cool&amp;vent_evolution'!P$9))</f>
        <v>1956811.7525674712</v>
      </c>
      <c r="EH177" s="2">
        <f>IF($D177=3,(EG177*(1+'input_cool&amp;vent_evolution'!Q$10)),EG177*(1+'input_cool&amp;vent_evolution'!Q$9))</f>
        <v>1993303.4284077995</v>
      </c>
      <c r="EI177" s="2">
        <f>IF($D177=3,(EH177*(1+'input_cool&amp;vent_evolution'!R$10)),EH177*(1+'input_cool&amp;vent_evolution'!R$9))</f>
        <v>2021976.3981442628</v>
      </c>
      <c r="EJ177" s="2">
        <f>IF($D177=3,(EI177*(1+'input_cool&amp;vent_evolution'!S$10)),EI177*(1+'input_cool&amp;vent_evolution'!S$9))</f>
        <v>2050666.7937170402</v>
      </c>
      <c r="EK177" s="2">
        <f>IF($D177=3,(EJ177*(1+'input_cool&amp;vent_evolution'!T$10)),EJ177*(1+'input_cool&amp;vent_evolution'!T$9))</f>
        <v>2079374.6149718452</v>
      </c>
      <c r="EL177" s="2">
        <f>IF($D177=3,(EK177*(1+'input_cool&amp;vent_evolution'!U$10)),EK177*(1+'input_cool&amp;vent_evolution'!U$9))</f>
        <v>2108099.8606743584</v>
      </c>
      <c r="EM177" s="2">
        <f>IF($D177=3,(EL177*(1+'input_cool&amp;vent_evolution'!V$10)),EL177*(1+'input_cool&amp;vent_evolution'!V$9))</f>
        <v>2136842.5319046075</v>
      </c>
      <c r="EN177" s="2">
        <f>IF($D177=3,(EM177*(1+'input_cool&amp;vent_evolution'!W$10)),EM177*(1+'input_cool&amp;vent_evolution'!W$9))</f>
        <v>2159196.6875710678</v>
      </c>
      <c r="EO177" s="2">
        <f>IF($D177=3,(EN177*(1+'input_cool&amp;vent_evolution'!X$10)),EN177*(1+'input_cool&amp;vent_evolution'!X$9))</f>
        <v>2181565.4269850124</v>
      </c>
      <c r="EP177" s="2">
        <f>IF($D177=3,(EO177*(1+'input_cool&amp;vent_evolution'!Y$10)),EO177*(1+'input_cool&amp;vent_evolution'!Y$9))</f>
        <v>2203948.7509950302</v>
      </c>
      <c r="EQ177" s="2">
        <f>IF($D177=3,(EP177*(1+'input_cool&amp;vent_evolution'!Z$10)),EP177*(1+'input_cool&amp;vent_evolution'!Z$9))</f>
        <v>2226346.6582125216</v>
      </c>
      <c r="ER177" s="2">
        <f>IF($D177=3,(EQ177*(1+'input_cool&amp;vent_evolution'!AA$10)),EQ177*(1+'input_cool&amp;vent_evolution'!AA$9))</f>
        <v>2248759.1500260858</v>
      </c>
      <c r="ES177" s="2">
        <f>IF($D177=3,(ER177*(1+'input_cool&amp;vent_evolution'!AB$10)),ER177*(1+'input_cool&amp;vent_evolution'!AB$9))</f>
        <v>2264359.9644674724</v>
      </c>
      <c r="ET177" s="2">
        <f>IF($D177=3,(ES177*(1+'input_cool&amp;vent_evolution'!AC$10)),ES177*(1+'input_cool&amp;vent_evolution'!AC$9))</f>
        <v>2279971.7252053916</v>
      </c>
      <c r="EU177" s="2">
        <f>IF($D177=3,(ET177*(1+'input_cool&amp;vent_evolution'!AD$10)),ET177*(1+'input_cool&amp;vent_evolution'!AD$9))</f>
        <v>2295594.4341684612</v>
      </c>
      <c r="EV177" s="2">
        <f>IF($D177=3,(EU177*(1+'input_cool&amp;vent_evolution'!AE$10)),EU177*(1+'input_cool&amp;vent_evolution'!AE$9))</f>
        <v>2311228.0895823538</v>
      </c>
      <c r="EW177" s="2">
        <f>IF($D177=3,(EV177*(1+'input_cool&amp;vent_evolution'!AF$10)),EV177*(1+'input_cool&amp;vent_evolution'!AF$9))</f>
        <v>2326872.6931442521</v>
      </c>
      <c r="EX177" s="2">
        <f>IF($D177=3,(EW177*(1+'input_cool&amp;vent_evolution'!AG$10)),EW177*(1+'input_cool&amp;vent_evolution'!AG$9))</f>
        <v>2336763.8134562415</v>
      </c>
      <c r="EY177" s="2">
        <f>IF($D177=3,(EX177*(1+'input_cool&amp;vent_evolution'!AH$10)),EX177*(1+'input_cool&amp;vent_evolution'!AH$9))</f>
        <v>2346657.8786909818</v>
      </c>
      <c r="EZ177" s="2">
        <f>IF($D177=3,(EY177*(1+'input_cool&amp;vent_evolution'!AI$10)),EY177*(1+'input_cool&amp;vent_evolution'!AI$9))</f>
        <v>2356554.8893884863</v>
      </c>
      <c r="FA177" s="2">
        <f>IF($D177=3,(EZ177*(1+'input_cool&amp;vent_evolution'!AJ$10)),EZ177*(1+'input_cool&amp;vent_evolution'!AJ$9))</f>
        <v>2366454.8449315974</v>
      </c>
      <c r="FB177" s="2">
        <f>IF($D177=3,(FA177*(1+'input_cool&amp;vent_evolution'!AK$10)),FA177*(1+'input_cool&amp;vent_evolution'!AK$9))</f>
        <v>2376357.7440088522</v>
      </c>
      <c r="FC177" s="2">
        <f>IF($D177=3,(FB177*(1+'input_cool&amp;vent_evolution'!AL$10)),FB177*(1+'input_cool&amp;vent_evolution'!AL$9))</f>
        <v>2386263.5894746082</v>
      </c>
      <c r="FD177" s="2">
        <f>IF($D177=3,(FC177*(1+'input_cool&amp;vent_evolution'!AM$10)),FC177*(1+'input_cool&amp;vent_evolution'!AM$9))</f>
        <v>2396172.3789373757</v>
      </c>
      <c r="FE177" s="2">
        <f>IF($D177=3,(FD177*(1+'input_cool&amp;vent_evolution'!AN$10)),FD177*(1+'input_cool&amp;vent_evolution'!AN$9))</f>
        <v>2406084.1138629089</v>
      </c>
      <c r="FF177" s="2">
        <f>IF($D177=3,(FE177*(1+'input_cool&amp;vent_evolution'!AO$10)),FE177*(1+'input_cool&amp;vent_evolution'!AO$9))</f>
        <v>2415998.7933254694</v>
      </c>
      <c r="FG177" s="2">
        <f>IF($D177=3,(FF177*(1+'input_cool&amp;vent_evolution'!AP$10)),FF177*(1+'input_cool&amp;vent_evolution'!AP$9))</f>
        <v>2425916.4179422138</v>
      </c>
      <c r="FH177" s="2">
        <f>IF($D177=3,(FG177*(1+'input_cool&amp;vent_evolution'!AQ$10)),FG177*(1+'input_cool&amp;vent_evolution'!AQ$9))</f>
        <v>2435836.9867874067</v>
      </c>
      <c r="FI177" s="2">
        <f>IF($D177=3,(FH177*(1+'input_cool&amp;vent_evolution'!AR$10)),FH177*(1+'input_cool&amp;vent_evolution'!AR$9))</f>
        <v>2445760.5009410731</v>
      </c>
      <c r="FJ177" s="2">
        <f>IF($D177=3,(FI177*(1+'input_cool&amp;vent_evolution'!AS$10)),FI177*(1+'input_cool&amp;vent_evolution'!AS$9))</f>
        <v>2455686.9597089118</v>
      </c>
      <c r="FK177" s="2">
        <f>IF($D177=3,(FJ177*(1+'input_cool&amp;vent_evolution'!AT$10)),FJ177*(1+'input_cool&amp;vent_evolution'!AT$9))</f>
        <v>2465616.3640166563</v>
      </c>
      <c r="FL177" s="2">
        <f>IF($D177=3,(FK177*(1+'input_cool&amp;vent_evolution'!AU$10)),FK177*(1+'input_cool&amp;vent_evolution'!AU$9))</f>
        <v>2475585.9171998575</v>
      </c>
      <c r="FM177" s="2">
        <f t="shared" si="194"/>
        <v>2552700.7892193198</v>
      </c>
      <c r="FN177" s="2">
        <f t="shared" si="195"/>
        <v>2607114.5207813685</v>
      </c>
      <c r="FO177" s="2">
        <f t="shared" si="196"/>
        <v>2661584.4126476245</v>
      </c>
      <c r="FP177" s="2">
        <f t="shared" si="197"/>
        <v>2716110.4658000832</v>
      </c>
      <c r="FQ177" s="2">
        <f t="shared" si="198"/>
        <v>2767667.2487478722</v>
      </c>
      <c r="FR177" s="2">
        <f t="shared" si="199"/>
        <v>2819280.1930909781</v>
      </c>
      <c r="FS177" s="2">
        <f t="shared" si="200"/>
        <v>2859834.5484906868</v>
      </c>
      <c r="FT177" s="2">
        <f t="shared" si="201"/>
        <v>2900413.550572115</v>
      </c>
      <c r="FU177" s="2">
        <f t="shared" si="202"/>
        <v>2941017.1991170412</v>
      </c>
      <c r="FV177" s="2">
        <f t="shared" si="203"/>
        <v>2981645.4923796761</v>
      </c>
      <c r="FW177" s="2">
        <f t="shared" si="204"/>
        <v>3022298.4318875838</v>
      </c>
      <c r="FX177" s="2">
        <f t="shared" si="205"/>
        <v>3053915.6093857759</v>
      </c>
      <c r="FY177" s="2">
        <f t="shared" si="206"/>
        <v>3085553.4137839354</v>
      </c>
      <c r="FZ177" s="2">
        <f t="shared" si="207"/>
        <v>3117211.846282287</v>
      </c>
      <c r="GA177" s="2">
        <f t="shared" si="208"/>
        <v>3148890.904916828</v>
      </c>
      <c r="GB177" s="2">
        <f t="shared" si="209"/>
        <v>3180590.5916515607</v>
      </c>
      <c r="GC177" s="2">
        <f t="shared" si="210"/>
        <v>3202656.0065421686</v>
      </c>
      <c r="GD177" s="2">
        <f t="shared" si="211"/>
        <v>3224736.9036100316</v>
      </c>
      <c r="GE177" s="2">
        <f t="shared" si="212"/>
        <v>3246833.2855829401</v>
      </c>
      <c r="GF177" s="2">
        <f t="shared" si="213"/>
        <v>3268945.1499513281</v>
      </c>
      <c r="GG177" s="2">
        <f t="shared" si="214"/>
        <v>3291072.4991156505</v>
      </c>
      <c r="GH177" s="2">
        <f t="shared" si="215"/>
        <v>3305062.2606269456</v>
      </c>
      <c r="GI177" s="2">
        <f t="shared" si="216"/>
        <v>3319056.1873658039</v>
      </c>
      <c r="GJ177" s="2">
        <f t="shared" si="217"/>
        <v>3333054.2800960066</v>
      </c>
      <c r="GK177" s="2">
        <f t="shared" si="218"/>
        <v>3347056.5379446624</v>
      </c>
      <c r="GL177" s="2">
        <f t="shared" si="219"/>
        <v>3361062.9590568678</v>
      </c>
      <c r="GM177" s="2">
        <f t="shared" si="220"/>
        <v>3375073.5474697589</v>
      </c>
      <c r="GN177" s="2">
        <f t="shared" si="221"/>
        <v>3389088.2998008695</v>
      </c>
      <c r="GO177" s="2">
        <f t="shared" si="222"/>
        <v>3403107.218123327</v>
      </c>
      <c r="GP177" s="2">
        <f t="shared" si="223"/>
        <v>3417130.3011277895</v>
      </c>
      <c r="GQ177" s="2">
        <f t="shared" si="224"/>
        <v>3431157.5496871495</v>
      </c>
      <c r="GR177" s="2">
        <f t="shared" si="225"/>
        <v>3445188.9624920669</v>
      </c>
      <c r="GS177" s="2">
        <f t="shared" si="226"/>
        <v>3459224.5410701046</v>
      </c>
      <c r="GT177" s="2">
        <f t="shared" si="227"/>
        <v>3473264.2844392597</v>
      </c>
      <c r="GU177" s="2">
        <f t="shared" si="228"/>
        <v>3487308.1939088665</v>
      </c>
      <c r="GV177" s="2">
        <f t="shared" si="229"/>
        <v>3501408.888977563</v>
      </c>
      <c r="GW177" s="2">
        <f>IF($D177=3,($N177*$M177*EC177*'input_cooling&amp;ventilation'!$D$3)*'input_cool&amp;vent_evolution'!M$11,($O177*$M177*EC177*'input_cooling&amp;ventilation'!$D$3)*'input_cool&amp;vent_evolution'!M$10)</f>
        <v>529238.30056906468</v>
      </c>
      <c r="GX177" s="2">
        <f>IF($D177=3,($N177*$M177*ED177*'input_cooling&amp;ventilation'!$D$3)*'input_cool&amp;vent_evolution'!N$11,($O177*$M177*ED177*'input_cooling&amp;ventilation'!$D$3)*'input_cool&amp;vent_evolution'!N$10)</f>
        <v>500286.94321155397</v>
      </c>
      <c r="GY177" s="2">
        <f>IF($D177=3,($N177*$M177*EE177*'input_cooling&amp;ventilation'!$D$3)*'input_cool&amp;vent_evolution'!O$11,($O177*$M177*EE177*'input_cooling&amp;ventilation'!$D$3)*'input_cool&amp;vent_evolution'!O$10)</f>
        <v>478799.71266714606</v>
      </c>
      <c r="GZ177" s="2">
        <f>IF($D177=3,($N177*$M177*EF177*'input_cooling&amp;ventilation'!$D$3)*'input_cool&amp;vent_evolution'!P$11,($O177*$M177*EF177*'input_cooling&amp;ventilation'!$D$3)*'input_cool&amp;vent_evolution'!P$10)</f>
        <v>540154.34314204031</v>
      </c>
      <c r="HA177" s="2">
        <f>IF($D177=3,($N177*$M177*EG177*'input_cooling&amp;ventilation'!$D$3)*'input_cool&amp;vent_evolution'!Q$11,($O177*$M177*EG177*'input_cooling&amp;ventilation'!$D$3)*'input_cool&amp;vent_evolution'!Q$10)</f>
        <v>595549.02781058603</v>
      </c>
      <c r="HB177" s="2">
        <f>IF($D177=3,($N177*$M177*EH177*'input_cooling&amp;ventilation'!$D$3)*'input_cool&amp;vent_evolution'!R$11,($O177*$M177*EH177*'input_cooling&amp;ventilation'!$D$3)*'input_cool&amp;vent_evolution'!R$10)</f>
        <v>630169.35637576354</v>
      </c>
      <c r="HC177" s="2">
        <f>IF($D177=3,($N177*$M177*EI177*'input_cooling&amp;ventilation'!$D$3)*'input_cool&amp;vent_evolution'!S$11,($O177*$M177*EI177*'input_cooling&amp;ventilation'!$D$3)*'input_cool&amp;vent_evolution'!S$10)</f>
        <v>651688.68982413295</v>
      </c>
      <c r="HD177" s="2">
        <f>IF($D177=3,($N177*$M177*EJ177*'input_cooling&amp;ventilation'!$D$3)*'input_cool&amp;vent_evolution'!T$11,($O177*$M177*EJ177*'input_cooling&amp;ventilation'!$D$3)*'input_cool&amp;vent_evolution'!T$10)</f>
        <v>675011.34153763973</v>
      </c>
      <c r="HE177" s="2">
        <f>IF($D177=3,($N177*$M177*EK177*'input_cooling&amp;ventilation'!$D$3)*'input_cool&amp;vent_evolution'!U$11,($O177*$M177*EK177*'input_cooling&amp;ventilation'!$D$3)*'input_cool&amp;vent_evolution'!U$10)</f>
        <v>771615.7169923248</v>
      </c>
      <c r="HF177" s="2">
        <f>IF($D177=3,($N177*$M177*EL177*'input_cooling&amp;ventilation'!$D$3)*'input_cool&amp;vent_evolution'!V$11,($O177*$M177*EL177*'input_cooling&amp;ventilation'!$D$3)*'input_cool&amp;vent_evolution'!V$10)</f>
        <v>775803.78854862717</v>
      </c>
      <c r="HG177" s="2">
        <f>IF($D177=3,($N177*$M177*EM177*'input_cooling&amp;ventilation'!$D$3)*'input_cool&amp;vent_evolution'!W$11,($O177*$M177*EM177*'input_cooling&amp;ventilation'!$D$3)*'input_cool&amp;vent_evolution'!W$10)</f>
        <v>749421.80979071278</v>
      </c>
      <c r="HH177" s="2">
        <f>IF($D177=3,($N177*$M177*EN177*'input_cooling&amp;ventilation'!$D$3)*'input_cool&amp;vent_evolution'!X$11,($O177*$M177*EN177*'input_cooling&amp;ventilation'!$D$3)*'input_cool&amp;vent_evolution'!X$10)</f>
        <v>770263.8038813934</v>
      </c>
      <c r="HI177" s="2">
        <f>IF($D177=3,($N177*$M177*EO177*'input_cooling&amp;ventilation'!$D$3)*'input_cool&amp;vent_evolution'!Y$11,($O177*$M177*EO177*'input_cooling&amp;ventilation'!$D$3)*'input_cool&amp;vent_evolution'!Y$10)</f>
        <v>781485.93836480402</v>
      </c>
      <c r="HJ177" s="2">
        <f>IF($D177=3,($N177*$M177*EP177*'input_cooling&amp;ventilation'!$D$3)*'input_cool&amp;vent_evolution'!Z$11,($O177*$M177*EP177*'input_cooling&amp;ventilation'!$D$3)*'input_cool&amp;vent_evolution'!Z$10)</f>
        <v>830455.18716680771</v>
      </c>
      <c r="HK177" s="2">
        <f>IF($D177=3,($N177*$M177*EQ177*'input_cooling&amp;ventilation'!$D$3)*'input_cool&amp;vent_evolution'!AA$11,($O177*$M177*EQ177*'input_cooling&amp;ventilation'!$D$3)*'input_cool&amp;vent_evolution'!AA$10)</f>
        <v>828463.54538288969</v>
      </c>
      <c r="HL177" s="2">
        <f>IF($D177=3,($N177*$M177*ER177*'input_cooling&amp;ventilation'!$D$3)*'input_cool&amp;vent_evolution'!AB$11,($O177*$M177*ER177*'input_cooling&amp;ventilation'!$D$3)*'input_cool&amp;vent_evolution'!AB$10)</f>
        <v>737279.45436321979</v>
      </c>
      <c r="HM177" s="2">
        <f>IF($D177=3,($N177*$M177*ES177*'input_cooling&amp;ventilation'!$D$3)*'input_cool&amp;vent_evolution'!AC$11,($O177*$M177*ES177*'input_cooling&amp;ventilation'!$D$3)*'input_cool&amp;vent_evolution'!AC$10)</f>
        <v>728563.94666797575</v>
      </c>
      <c r="HN177" s="2">
        <f>IF($D177=3,($N177*$M177*ET177*'input_cooling&amp;ventilation'!$D$3)*'input_cool&amp;vent_evolution'!AD$11,($O177*$M177*ET177*'input_cooling&amp;ventilation'!$D$3)*'input_cool&amp;vent_evolution'!AD$10)</f>
        <v>713191.0792956826</v>
      </c>
      <c r="HO177" s="2">
        <f>IF($D177=3,($N177*$M177*EU177*'input_cooling&amp;ventilation'!$D$3)*'input_cool&amp;vent_evolution'!AE$11,($O177*$M177*EU177*'input_cooling&amp;ventilation'!$D$3)*'input_cool&amp;vent_evolution'!AE$10)</f>
        <v>696074.81308757351</v>
      </c>
      <c r="HP177" s="2">
        <f>IF($D177=3,($N177*$M177*EV177*'input_cooling&amp;ventilation'!$D$3)*'input_cool&amp;vent_evolution'!AF$11,($O177*$M177*EV177*'input_cooling&amp;ventilation'!$D$3)*'input_cool&amp;vent_evolution'!AF$10)</f>
        <v>675266.82783189474</v>
      </c>
      <c r="HQ177" s="2">
        <f>IF($D177=3,($N177*$M177*EW177*'input_cooling&amp;ventilation'!$D$3)*'input_cool&amp;vent_evolution'!AG$11,($O177*$M177*EW177*'input_cooling&amp;ventilation'!$D$3)*'input_cool&amp;vent_evolution'!AG$10)</f>
        <v>662793.64136996109</v>
      </c>
      <c r="HR177" s="2">
        <f>IF($D177=3,($N177*$M177*EX177*'input_cooling&amp;ventilation'!$D$3)*'input_cool&amp;vent_evolution'!AH$11,($O177*$M177*EX177*'input_cooling&amp;ventilation'!$D$3)*'input_cool&amp;vent_evolution'!AH$10)</f>
        <v>645376.98520149931</v>
      </c>
      <c r="HS177" s="2">
        <f>IF($D177=3,($N177*$M177*EY177*'input_cooling&amp;ventilation'!$D$3)*'input_cool&amp;vent_evolution'!AI$11,($O177*$M177*EY177*'input_cooling&amp;ventilation'!$D$3)*'input_cool&amp;vent_evolution'!AI$10)</f>
        <v>628071.19384529674</v>
      </c>
      <c r="HT177" s="2">
        <f>IF($D177=3,($N177*$M177*EZ177*'input_cooling&amp;ventilation'!$D$3)*'input_cool&amp;vent_evolution'!AJ$11,($O177*$M177*EZ177*'input_cooling&amp;ventilation'!$D$3)*'input_cool&amp;vent_evolution'!AJ$10)</f>
        <v>610893.16247330734</v>
      </c>
      <c r="HU177" s="2">
        <f>IF($D177=3,($N177*$M177*FA177*'input_cooling&amp;ventilation'!$D$3)*'input_cool&amp;vent_evolution'!AK$11,($O177*$M177*FA177*'input_cooling&amp;ventilation'!$D$3)*'input_cool&amp;vent_evolution'!AK$10)</f>
        <v>599282.21110544901</v>
      </c>
      <c r="HV177" s="2">
        <f>IF($D177=3,($N177*$M177*FB177*'input_cooling&amp;ventilation'!$D$3)*'input_cool&amp;vent_evolution'!AL$11,($O177*$M177*FB177*'input_cooling&amp;ventilation'!$D$3)*'input_cool&amp;vent_evolution'!AL$10)</f>
        <v>577320.83489464258</v>
      </c>
      <c r="HW177" s="2">
        <f>IF($D177=3,($N177*$M177*FC177*'input_cooling&amp;ventilation'!$D$3)*'input_cool&amp;vent_evolution'!AM$11,($O177*$M177*FC177*'input_cooling&amp;ventilation'!$D$3)*'input_cool&amp;vent_evolution'!AM$10)</f>
        <v>561084.37443637196</v>
      </c>
      <c r="HX177" s="2">
        <f>IF($D177=3,($N177*$M177*FD177*'input_cooling&amp;ventilation'!$D$3)*'input_cool&amp;vent_evolution'!AN$11,($O177*$M177*FD177*'input_cooling&amp;ventilation'!$D$3)*'input_cool&amp;vent_evolution'!AN$10)</f>
        <v>545106.05272434989</v>
      </c>
      <c r="HY177" s="2">
        <f>IF($D177=3,($N177*$M177*FE177*'input_cooling&amp;ventilation'!$D$3)*'input_cool&amp;vent_evolution'!AO$11,($O177*$M177*FE177*'input_cooling&amp;ventilation'!$D$3)*'input_cool&amp;vent_evolution'!AO$10)</f>
        <v>529540.94121561607</v>
      </c>
      <c r="HZ177" s="2">
        <f>IF($D177=3,($N177*$M177*FF177*'input_cooling&amp;ventilation'!$D$3)*'input_cool&amp;vent_evolution'!AP$11,($O177*$M177*FF177*'input_cooling&amp;ventilation'!$D$3)*'input_cool&amp;vent_evolution'!AP$10)</f>
        <v>514422.26336886</v>
      </c>
      <c r="IA177" s="2">
        <f>IF($D177=3,($N177*$M177*FG177*'input_cooling&amp;ventilation'!$D$3)*'input_cool&amp;vent_evolution'!AQ$11,($O177*$M177*FG177*'input_cooling&amp;ventilation'!$D$3)*'input_cool&amp;vent_evolution'!AQ$10)</f>
        <v>499764.87291124632</v>
      </c>
      <c r="IB177" s="2">
        <f>IF($D177=3,($N177*$M177*FH177*'input_cooling&amp;ventilation'!$D$3)*'input_cool&amp;vent_evolution'!AR$11,($O177*$M177*FH177*'input_cooling&amp;ventilation'!$D$3)*'input_cool&amp;vent_evolution'!AR$10)</f>
        <v>485605.60708183021</v>
      </c>
      <c r="IC177" s="2">
        <f>IF($D177=3,($N177*$M177*FI177*'input_cooling&amp;ventilation'!$D$3)*'input_cool&amp;vent_evolution'!AS$11,($O177*$M177*FI177*'input_cooling&amp;ventilation'!$D$3)*'input_cool&amp;vent_evolution'!AS$10)</f>
        <v>471977.71313550242</v>
      </c>
      <c r="ID177" s="2">
        <f>IF($D177=3,($N177*$M177*FJ177*'input_cooling&amp;ventilation'!$D$3)*'input_cool&amp;vent_evolution'!AT$11,($O177*$M177*FJ177*'input_cooling&amp;ventilation'!$D$3)*'input_cool&amp;vent_evolution'!AT$10)</f>
        <v>458918.26197076502</v>
      </c>
      <c r="IE177" s="2">
        <f>IF($D177=3,($N177*$M177*FK177*'input_cooling&amp;ventilation'!$D$3)*'input_cool&amp;vent_evolution'!AU$11,($O177*$M177*FK177*'input_cooling&amp;ventilation'!$D$3)*'input_cool&amp;vent_evolution'!AU$10)</f>
        <v>460773.86695710057</v>
      </c>
      <c r="IF177" s="2">
        <f>IF($D177=3,($N177*$M177*FL177*'input_cooling&amp;ventilation'!$D$3)*'input_cool&amp;vent_evolution'!AV$11,($O177*$M177*FL177*'input_cooling&amp;ventilation'!$D$3)*'input_cool&amp;vent_evolution'!AV$10)</f>
        <v>462636.97495682794</v>
      </c>
    </row>
    <row r="178" spans="1:240" x14ac:dyDescent="0.25">
      <c r="A178">
        <v>176</v>
      </c>
      <c r="B178">
        <v>100100</v>
      </c>
      <c r="C178">
        <v>23</v>
      </c>
      <c r="D178">
        <v>3</v>
      </c>
      <c r="E178">
        <v>1</v>
      </c>
      <c r="F178" s="2">
        <v>119776375</v>
      </c>
      <c r="G178" s="2">
        <v>128301395.306529</v>
      </c>
      <c r="H178" s="2">
        <v>119776375</v>
      </c>
      <c r="I178" s="17">
        <v>0.75</v>
      </c>
      <c r="J178">
        <v>0.86722522499999999</v>
      </c>
      <c r="K178" s="2">
        <f t="shared" si="154"/>
        <v>103873093.75905937</v>
      </c>
      <c r="L178" s="2">
        <f t="shared" si="155"/>
        <v>96226046.479896754</v>
      </c>
      <c r="M178">
        <v>0.63885955649419202</v>
      </c>
      <c r="N178" s="17">
        <f>'input_cooling&amp;ventilation'!$D$5</f>
        <v>57.500092182043396</v>
      </c>
      <c r="O178" s="45">
        <f>'input_cooling&amp;ventilation'!$D$6</f>
        <v>19.328678831353667</v>
      </c>
      <c r="P178" s="45">
        <f>'input_cooling&amp;ventilation'!$C$5</f>
        <v>50.351688737400465</v>
      </c>
      <c r="Q178" s="45">
        <f>'input_cooling&amp;ventilation'!$C$6</f>
        <v>32.240814214248743</v>
      </c>
      <c r="R178">
        <v>17</v>
      </c>
      <c r="S178">
        <v>12</v>
      </c>
      <c r="T178">
        <v>14</v>
      </c>
      <c r="U178" s="2">
        <f t="shared" si="156"/>
        <v>167067705.35976332</v>
      </c>
      <c r="V178" s="2">
        <f t="shared" si="157"/>
        <v>145551169.07394195</v>
      </c>
      <c r="W178" s="2">
        <v>203573318.3722471</v>
      </c>
      <c r="X178" s="57">
        <f>IF($D178=3,(W178*(1+'input_cool&amp;vent_evolution'!M$11)),(W178*(1+'input_cool&amp;vent_evolution'!M$12)))</f>
        <v>206614158.45902592</v>
      </c>
      <c r="Y178" s="57">
        <f>IF($D178=3,(X178*(1+'input_cool&amp;vent_evolution'!N$11)),(X178*(1+'input_cool&amp;vent_evolution'!N$12)))</f>
        <v>209470699.78247863</v>
      </c>
      <c r="Z178" s="57">
        <f>IF($D178=3,(Y178*(1+'input_cool&amp;vent_evolution'!O$11)),(Y178*(1+'input_cool&amp;vent_evolution'!O$12)))</f>
        <v>212185627.63222873</v>
      </c>
      <c r="AA178" s="57">
        <f>IF($D178=3,(Z178*(1+'input_cool&amp;vent_evolution'!P$11)),(Z178*(1+'input_cool&amp;vent_evolution'!P$12)))</f>
        <v>215225867.00755382</v>
      </c>
      <c r="AB178" s="57">
        <f>IF($D178=3,(AA178*(1+'input_cool&amp;vent_evolution'!Q$11)),(AA178*(1+'input_cool&amp;vent_evolution'!Q$12)))</f>
        <v>218562584.85104567</v>
      </c>
      <c r="AC178" s="57">
        <f>IF($D178=3,(AB178*(1+'input_cool&amp;vent_evolution'!R$11)),(AB178*(1+'input_cool&amp;vent_evolution'!R$12)))</f>
        <v>222082370.61984533</v>
      </c>
      <c r="AD178" s="57">
        <f>IF($D178=3,(AC178*(1+'input_cool&amp;vent_evolution'!S$11)),(AC178*(1+'input_cool&amp;vent_evolution'!S$12)))</f>
        <v>225728522.30868435</v>
      </c>
      <c r="AE178" s="57">
        <f>IF($D178=3,(AD178*(1+'input_cool&amp;vent_evolution'!T$11)),(AD178*(1+'input_cool&amp;vent_evolution'!T$12)))</f>
        <v>229513461.92519361</v>
      </c>
      <c r="AF178" s="57">
        <f>IF($D178=3,(AE178*(1+'input_cool&amp;vent_evolution'!U$11)),(AE178*(1+'input_cool&amp;vent_evolution'!U$12)))</f>
        <v>233851896.3453038</v>
      </c>
      <c r="AG178" s="57">
        <f>IF($D178=3,(AF178*(1+'input_cool&amp;vent_evolution'!V$11)),(AF178*(1+'input_cool&amp;vent_evolution'!V$12)))</f>
        <v>238235771.30542055</v>
      </c>
      <c r="AH178" s="57">
        <f>IF($D178=3,(AG178*(1+'input_cool&amp;vent_evolution'!W$11)),(AG178*(1+'input_cool&amp;vent_evolution'!W$12)))</f>
        <v>242491925.23169285</v>
      </c>
      <c r="AI178" s="57">
        <f>IF($D178=3,(AH178*(1+'input_cool&amp;vent_evolution'!X$11)),(AH178*(1+'input_cool&amp;vent_evolution'!X$12)))</f>
        <v>246898499.68291211</v>
      </c>
      <c r="AJ178" s="57">
        <f>IF($D178=3,(AI178*(1+'input_cool&amp;vent_evolution'!Y$11)),(AI178*(1+'input_cool&amp;vent_evolution'!Y$12)))</f>
        <v>251403843.3271741</v>
      </c>
      <c r="AK178" s="57">
        <f>IF($D178=3,(AJ178*(1+'input_cool&amp;vent_evolution'!Z$11)),(AJ178*(1+'input_cool&amp;vent_evolution'!Z$12)))</f>
        <v>256229352.76197714</v>
      </c>
      <c r="AL178" s="57">
        <f>IF($D178=3,(AK178*(1+'input_cool&amp;vent_evolution'!AA$11)),(AK178*(1+'input_cool&amp;vent_evolution'!AA$12)))</f>
        <v>261086329.6893867</v>
      </c>
      <c r="AM178" s="57">
        <f>IF($D178=3,(AL178*(1+'input_cool&amp;vent_evolution'!AB$11)),(AL178*(1+'input_cool&amp;vent_evolution'!AB$12)))</f>
        <v>265446765.19269967</v>
      </c>
      <c r="AN178" s="57">
        <f>IF($D178=3,(AM178*(1+'input_cool&amp;vent_evolution'!AC$11)),(AM178*(1+'input_cool&amp;vent_evolution'!AC$12)))</f>
        <v>269797435.67866045</v>
      </c>
      <c r="AO178" s="57">
        <f>IF($D178=3,(AN178*(1+'input_cool&amp;vent_evolution'!AD$11)),(AN178*(1+'input_cool&amp;vent_evolution'!AD$12)))</f>
        <v>274096468.93292004</v>
      </c>
      <c r="AP178" s="57">
        <f>IF($D178=3,(AO178*(1+'input_cool&amp;vent_evolution'!AE$11)),(AO178*(1+'input_cool&amp;vent_evolution'!AE$12)))</f>
        <v>278330175.38900352</v>
      </c>
      <c r="AQ178" s="57">
        <f>IF($D178=3,(AP178*(1+'input_cool&amp;vent_evolution'!AF$11)),(AP178*(1+'input_cool&amp;vent_evolution'!AF$12)))</f>
        <v>282472550.72960031</v>
      </c>
      <c r="AR178" s="57">
        <f>IF($D178=3,(AQ178*(1+'input_cool&amp;vent_evolution'!AG$11)),(AQ178*(1+'input_cool&amp;vent_evolution'!AG$12)))</f>
        <v>286571178.77795333</v>
      </c>
      <c r="AS178" s="57">
        <f>IF($D178=3,(AR178*(1+'input_cool&amp;vent_evolution'!AH$11)),(AR178*(1+'input_cool&amp;vent_evolution'!AH$12)))</f>
        <v>290602874.16055125</v>
      </c>
      <c r="AT178" s="57">
        <f>IF($D178=3,(AS178*(1+'input_cool&amp;vent_evolution'!AI$11)),(AS178*(1+'input_cool&amp;vent_evolution'!AI$12)))</f>
        <v>294564883.98651147</v>
      </c>
      <c r="AU178" s="57">
        <f>IF($D178=3,(AT178*(1+'input_cool&amp;vent_evolution'!AJ$11)),(AT178*(1+'input_cool&amp;vent_evolution'!AJ$12)))</f>
        <v>298454665.6270687</v>
      </c>
      <c r="AV178" s="57">
        <f>IF($D178=3,(AU178*(1+'input_cool&amp;vent_evolution'!AK$11)),(AU178*(1+'input_cool&amp;vent_evolution'!AK$12)))</f>
        <v>302304730.81365788</v>
      </c>
      <c r="AW178" s="57">
        <f>IF($D178=3,(AV178*(1+'input_cool&amp;vent_evolution'!AL$11)),(AV178*(1+'input_cool&amp;vent_evolution'!AL$12)))</f>
        <v>306045896.12800682</v>
      </c>
      <c r="AX178" s="57">
        <f>IF($D178=3,(AW178*(1+'input_cool&amp;vent_evolution'!AM$11)),(AW178*(1+'input_cool&amp;vent_evolution'!AM$12)))</f>
        <v>309711561.91161948</v>
      </c>
      <c r="AY178" s="57">
        <f>IF($D178=3,(AX178*(1+'input_cool&amp;vent_evolution'!AN$11)),(AX178*(1+'input_cool&amp;vent_evolution'!AN$12)))</f>
        <v>313300590.44382751</v>
      </c>
      <c r="AZ178" s="57">
        <f>IF($D178=3,(AY178*(1+'input_cool&amp;vent_evolution'!AO$11)),(AY178*(1+'input_cool&amp;vent_evolution'!AO$12)))</f>
        <v>316813010.8896324</v>
      </c>
      <c r="BA178" s="57">
        <f>IF($D178=3,(AZ178*(1+'input_cool&amp;vent_evolution'!AP$11)),(AZ178*(1+'input_cool&amp;vent_evolution'!AP$12)))</f>
        <v>320249243.83673519</v>
      </c>
      <c r="BB178" s="57">
        <f>IF($D178=3,(BA178*(1+'input_cool&amp;vent_evolution'!AQ$11)),(BA178*(1+'input_cool&amp;vent_evolution'!AQ$12)))</f>
        <v>323609981.03220314</v>
      </c>
      <c r="BC178" s="57">
        <f>IF($D178=3,(BB178*(1+'input_cool&amp;vent_evolution'!AR$11)),(BB178*(1+'input_cool&amp;vent_evolution'!AR$12)))</f>
        <v>326896331.87541002</v>
      </c>
      <c r="BD178" s="57">
        <f>IF($D178=3,(BC178*(1+'input_cool&amp;vent_evolution'!AS$11)),(BC178*(1+'input_cool&amp;vent_evolution'!AS$12)))</f>
        <v>330109801.19603568</v>
      </c>
      <c r="BE178" s="57">
        <f>IF($D178=3,(BD178*(1+'input_cool&amp;vent_evolution'!AT$11)),(BD178*(1+'input_cool&amp;vent_evolution'!AT$12)))</f>
        <v>333252315.77369452</v>
      </c>
      <c r="BF178" s="57">
        <f>IF($D178=3,(BE178*(1+'input_cool&amp;vent_evolution'!AU$11)),(BE178*(1+'input_cool&amp;vent_evolution'!AU$12)))</f>
        <v>336424745.84563744</v>
      </c>
      <c r="BG178" s="57">
        <f>IF($D178=3,(BF178*(1+'input_cool&amp;vent_evolution'!AV$11)),(BF178*(1+'input_cool&amp;vent_evolution'!AV$12)))</f>
        <v>339627376.1955229</v>
      </c>
      <c r="BH178" s="2">
        <f t="shared" si="230"/>
        <v>467748342.05468863</v>
      </c>
      <c r="BI178" s="2">
        <f t="shared" si="158"/>
        <v>474735249.37838501</v>
      </c>
      <c r="BJ178" s="2">
        <f t="shared" si="159"/>
        <v>481298695.30901766</v>
      </c>
      <c r="BK178" s="2">
        <f t="shared" si="160"/>
        <v>487536757.40218753</v>
      </c>
      <c r="BL178" s="2">
        <f t="shared" si="161"/>
        <v>494522284.4772895</v>
      </c>
      <c r="BM178" s="2">
        <f t="shared" si="162"/>
        <v>502189027.11172301</v>
      </c>
      <c r="BN178" s="2">
        <f t="shared" si="163"/>
        <v>510276403.05523068</v>
      </c>
      <c r="BO178" s="2">
        <f t="shared" si="164"/>
        <v>518654128.68730867</v>
      </c>
      <c r="BP178" s="2">
        <f t="shared" si="165"/>
        <v>527350745.92848378</v>
      </c>
      <c r="BQ178" s="2">
        <f t="shared" si="166"/>
        <v>537319122.54751027</v>
      </c>
      <c r="BR178" s="2">
        <f t="shared" si="167"/>
        <v>547391907.4329052</v>
      </c>
      <c r="BS178" s="2">
        <f t="shared" si="168"/>
        <v>557171228.99852955</v>
      </c>
      <c r="BT178" s="2">
        <f t="shared" si="169"/>
        <v>567296170.27364004</v>
      </c>
      <c r="BU178" s="2">
        <f t="shared" si="170"/>
        <v>577648052.51852596</v>
      </c>
      <c r="BV178" s="2">
        <f t="shared" si="171"/>
        <v>588735576.44231963</v>
      </c>
      <c r="BW178" s="2">
        <f t="shared" si="172"/>
        <v>599895402.90366113</v>
      </c>
      <c r="BX178" s="2">
        <f t="shared" si="173"/>
        <v>609914331.18767881</v>
      </c>
      <c r="BY178" s="2">
        <f t="shared" si="174"/>
        <v>619910822.4906956</v>
      </c>
      <c r="BZ178" s="2">
        <f t="shared" si="175"/>
        <v>629788667.45189476</v>
      </c>
      <c r="CA178" s="2">
        <f t="shared" si="176"/>
        <v>639516411.69369245</v>
      </c>
      <c r="CB178" s="2">
        <f t="shared" si="177"/>
        <v>649034305.36082494</v>
      </c>
      <c r="CC178" s="2">
        <f t="shared" si="178"/>
        <v>658451681.31974304</v>
      </c>
      <c r="CD178" s="2">
        <f t="shared" si="179"/>
        <v>667715266.77366471</v>
      </c>
      <c r="CE178" s="2">
        <f t="shared" si="180"/>
        <v>676818736.43322277</v>
      </c>
      <c r="CF178" s="2">
        <f t="shared" si="181"/>
        <v>685756248.12617671</v>
      </c>
      <c r="CG178" s="2">
        <f t="shared" si="182"/>
        <v>694602503.72700441</v>
      </c>
      <c r="CH178" s="2">
        <f t="shared" si="183"/>
        <v>703198541.19955456</v>
      </c>
      <c r="CI178" s="2">
        <f t="shared" si="184"/>
        <v>711621104.16861796</v>
      </c>
      <c r="CJ178" s="2">
        <f t="shared" si="185"/>
        <v>719867578.50499225</v>
      </c>
      <c r="CK178" s="2">
        <f t="shared" si="186"/>
        <v>727938031.22080445</v>
      </c>
      <c r="CL178" s="2">
        <f t="shared" si="187"/>
        <v>735833428.69613552</v>
      </c>
      <c r="CM178" s="2">
        <f t="shared" si="188"/>
        <v>743555360.35118282</v>
      </c>
      <c r="CN178" s="2">
        <f t="shared" si="189"/>
        <v>751106375.24159789</v>
      </c>
      <c r="CO178" s="2">
        <f t="shared" si="190"/>
        <v>758489930.99922299</v>
      </c>
      <c r="CP178" s="2">
        <f t="shared" si="191"/>
        <v>765710454.76597118</v>
      </c>
      <c r="CQ178" s="2">
        <f t="shared" si="192"/>
        <v>772999715.05951488</v>
      </c>
      <c r="CR178" s="2">
        <f>IF($D178=3,(W178*$P178*$M178*'input_cooling&amp;ventilation'!$D$3)*'input_cool&amp;vent_evolution'!M$11,(W178*$Q178*'input_cooling&amp;ventilation'!$D$3)*'input_cool&amp;vent_evolution'!M$12)</f>
        <v>79862467.548990905</v>
      </c>
      <c r="CS178" s="2">
        <f>IF($D178=3,(X178*$P178*$M178*'input_cooling&amp;ventilation'!$D$3)*'input_cool&amp;vent_evolution'!N$11,(X178*$Q178*'input_cooling&amp;ventilation'!$D$3)*'input_cool&amp;vent_evolution'!N$12)</f>
        <v>75022175.529214829</v>
      </c>
      <c r="CT178" s="2">
        <f>IF($D178=3,(Y178*$P178*$M178*'input_cooling&amp;ventilation'!$D$3)*'input_cool&amp;vent_evolution'!O$11,(Y178*$Q178*'input_cooling&amp;ventilation'!$D$3)*'input_cool&amp;vent_evolution'!O$12)</f>
        <v>71302939.684736431</v>
      </c>
      <c r="CU178" s="2">
        <f>IF($D178=3,(Z178*$P178*$M178*'input_cooling&amp;ventilation'!$D$3)*'input_cool&amp;vent_evolution'!P$11,(Z178*$Q178*'input_cooling&amp;ventilation'!$D$3)*'input_cool&amp;vent_evolution'!P$12)</f>
        <v>79846690.889379293</v>
      </c>
      <c r="CV178" s="2">
        <f>IF($D178=3,(AA178*$P178*$M178*'input_cooling&amp;ventilation'!$D$3)*'input_cool&amp;vent_evolution'!Q$11,(AA178*$Q178*'input_cooling&amp;ventilation'!$D$3)*'input_cool&amp;vent_evolution'!Q$12)</f>
        <v>87633191.121959612</v>
      </c>
      <c r="CW178" s="2">
        <f>IF($D178=3,(AB178*$P178*$M178*'input_cooling&amp;ventilation'!$D$3)*'input_cool&amp;vent_evolution'!R$11,(AB178*$Q178*'input_cooling&amp;ventilation'!$D$3)*'input_cool&amp;vent_evolution'!R$12)</f>
        <v>92441157.284903482</v>
      </c>
      <c r="CX178" s="2">
        <f>IF($D178=3,(AC178*$P178*$M178*'input_cooling&amp;ventilation'!$D$3)*'input_cool&amp;vent_evolution'!S$11,(AC178*$Q178*'input_cooling&amp;ventilation'!$D$3)*'input_cool&amp;vent_evolution'!S$12)</f>
        <v>95759942.193166003</v>
      </c>
      <c r="CY178" s="2">
        <f>IF($D178=3,(AD178*$P178*$M178*'input_cooling&amp;ventilation'!$D$3)*'input_cool&amp;vent_evolution'!T$11,(AD178*$Q178*'input_cooling&amp;ventilation'!$D$3)*'input_cool&amp;vent_evolution'!T$12)</f>
        <v>99404969.900459096</v>
      </c>
      <c r="CZ178" s="2">
        <f>IF($D178=3,(AE178*$P178*$M178*'input_cooling&amp;ventilation'!$D$3)*'input_cool&amp;vent_evolution'!U$11,(AE178*$Q178*'input_cooling&amp;ventilation'!$D$3)*'input_cool&amp;vent_evolution'!U$12)</f>
        <v>113941564.89712067</v>
      </c>
      <c r="DA178" s="2">
        <f>IF($D178=3,(AF178*$P178*$M178*'input_cooling&amp;ventilation'!$D$3)*'input_cool&amp;vent_evolution'!V$11,(AF178*$Q178*'input_cooling&amp;ventilation'!$D$3)*'input_cool&amp;vent_evolution'!V$12)</f>
        <v>115134983.0145207</v>
      </c>
      <c r="DB178" s="2">
        <f>IF($D178=3,(AG178*$P178*$M178*'input_cooling&amp;ventilation'!$D$3)*'input_cool&amp;vent_evolution'!W$11,(AG178*$Q178*'input_cooling&amp;ventilation'!$D$3)*'input_cool&amp;vent_evolution'!W$12)</f>
        <v>111780608.35829613</v>
      </c>
      <c r="DC178" s="2">
        <f>IF($D178=3,(AH178*$P178*$M178*'input_cooling&amp;ventilation'!$D$3)*'input_cool&amp;vent_evolution'!X$11,(AH178*$Q178*'input_cooling&amp;ventilation'!$D$3)*'input_cool&amp;vent_evolution'!X$12)</f>
        <v>115731146.35090774</v>
      </c>
      <c r="DD178" s="2">
        <f>IF($D178=3,(AI178*$P178*$M178*'input_cooling&amp;ventilation'!$D$3)*'input_cool&amp;vent_evolution'!Y$11,(AI178*$Q178*'input_cooling&amp;ventilation'!$D$3)*'input_cool&amp;vent_evolution'!Y$12)</f>
        <v>118325150.39226133</v>
      </c>
      <c r="DE178" s="2">
        <f>IF($D178=3,(AJ178*$P178*$M178*'input_cooling&amp;ventilation'!$D$3)*'input_cool&amp;vent_evolution'!Z$11,(AJ178*$Q178*'input_cooling&amp;ventilation'!$D$3)*'input_cool&amp;vent_evolution'!Z$12)</f>
        <v>126733757.66120492</v>
      </c>
      <c r="DF178" s="2">
        <f>IF($D178=3,(AK178*$P178*$M178*'input_cooling&amp;ventilation'!$D$3)*'input_cool&amp;vent_evolution'!AA$11,(AK178*$Q178*'input_cooling&amp;ventilation'!$D$3)*'input_cool&amp;vent_evolution'!AA$12)</f>
        <v>127560197.57103816</v>
      </c>
      <c r="DG178" s="2">
        <f>IF($D178=3,(AL178*$P178*$M178*'input_cooling&amp;ventilation'!$D$3)*'input_cool&amp;vent_evolution'!AB$11,(AL178*$Q178*'input_cooling&amp;ventilation'!$D$3)*'input_cool&amp;vent_evolution'!AB$12)</f>
        <v>114519385.74372284</v>
      </c>
      <c r="DH178" s="2">
        <f>IF($D178=3,(AM178*$P178*$M178*'input_cooling&amp;ventilation'!$D$3)*'input_cool&amp;vent_evolution'!AC$11,(AM178*$Q178*'input_cooling&amp;ventilation'!$D$3)*'input_cool&amp;vent_evolution'!AC$12)</f>
        <v>114262924.25309776</v>
      </c>
      <c r="DI178" s="2">
        <f>IF($D178=3,(AN178*$P178*$M178*'input_cooling&amp;ventilation'!$D$3)*'input_cool&amp;vent_evolution'!AD$11,(AN178*$Q178*'input_cooling&amp;ventilation'!$D$3)*'input_cool&amp;vent_evolution'!AD$12)</f>
        <v>112906760.61957251</v>
      </c>
      <c r="DJ178" s="2">
        <f>IF($D178=3,(AO178*$P178*$M178*'input_cooling&amp;ventilation'!$D$3)*'input_cool&amp;vent_evolution'!AE$11,(AO178*$Q178*'input_cooling&amp;ventilation'!$D$3)*'input_cool&amp;vent_evolution'!AE$12)</f>
        <v>111191063.92045794</v>
      </c>
      <c r="DK178" s="2">
        <f>IF($D178=3,(AP178*$P178*$M178*'input_cooling&amp;ventilation'!$D$3)*'input_cool&amp;vent_evolution'!AF$11,(AP178*$Q178*'input_cooling&amp;ventilation'!$D$3)*'input_cool&amp;vent_evolution'!AF$12)</f>
        <v>108792408.27313283</v>
      </c>
      <c r="DL178" s="2">
        <f>IF($D178=3,(AQ178*$P178*$M178*'input_cooling&amp;ventilation'!$D$3)*'input_cool&amp;vent_evolution'!AG$11,(AQ178*$Q178*'input_cooling&amp;ventilation'!$D$3)*'input_cool&amp;vent_evolution'!AG$12)</f>
        <v>107643460.41416137</v>
      </c>
      <c r="DM178" s="2">
        <f>IF($D178=3,(AR178*$P178*$M178*'input_cooling&amp;ventilation'!$D$3)*'input_cool&amp;vent_evolution'!AH$11,(AR178*$Q178*'input_cooling&amp;ventilation'!$D$3)*'input_cool&amp;vent_evolution'!AH$12)</f>
        <v>105885588.3477968</v>
      </c>
      <c r="DN178" s="2">
        <f>IF($D178=3,(AS178*$P178*$M178*'input_cooling&amp;ventilation'!$D$3)*'input_cool&amp;vent_evolution'!AI$11,(AS178*$Q178*'input_cooling&amp;ventilation'!$D$3)*'input_cool&amp;vent_evolution'!AI$12)</f>
        <v>104055416.30757228</v>
      </c>
      <c r="DO178" s="2">
        <f>IF($D178=3,(AT178*$P178*$M178*'input_cooling&amp;ventilation'!$D$3)*'input_cool&amp;vent_evolution'!AJ$11,(AT178*$Q178*'input_cooling&amp;ventilation'!$D$3)*'input_cool&amp;vent_evolution'!AJ$12)</f>
        <v>102158466.46863019</v>
      </c>
      <c r="DP178" s="2">
        <f>IF($D178=3,(AU178*$P178*$M178*'input_cooling&amp;ventilation'!$D$3)*'input_cool&amp;vent_evolution'!AK$11,(AU178*$Q178*'input_cooling&amp;ventilation'!$D$3)*'input_cool&amp;vent_evolution'!AK$12)</f>
        <v>101115381.68756086</v>
      </c>
      <c r="DQ178" s="2">
        <f>IF($D178=3,(AV178*$P178*$M178*'input_cooling&amp;ventilation'!$D$3)*'input_cool&amp;vent_evolution'!AL$11,(AV178*$Q178*'input_cooling&amp;ventilation'!$D$3)*'input_cool&amp;vent_evolution'!AL$12)</f>
        <v>98255312.672195911</v>
      </c>
      <c r="DR178" s="2">
        <f>IF($D178=3,(AW178*$P178*$M178*'input_cooling&amp;ventilation'!$D$3)*'input_cool&amp;vent_evolution'!AM$11,(AW178*$Q178*'input_cooling&amp;ventilation'!$D$3)*'input_cool&amp;vent_evolution'!AM$12)</f>
        <v>96272446.539378509</v>
      </c>
      <c r="DS178" s="2">
        <f>IF($D178=3,(AX178*$P178*$M178*'input_cooling&amp;ventilation'!$D$3)*'input_cool&amp;vent_evolution'!AN$11,(AX178*$Q178*'input_cooling&amp;ventilation'!$D$3)*'input_cool&amp;vent_evolution'!AN$12)</f>
        <v>94259700.117768988</v>
      </c>
      <c r="DT178" s="2">
        <f>IF($D178=3,(AY178*$P178*$M178*'input_cooling&amp;ventilation'!$D$3)*'input_cool&amp;vent_evolution'!AO$11,(AY178*$Q178*'input_cooling&amp;ventilation'!$D$3)*'input_cool&amp;vent_evolution'!AO$12)</f>
        <v>92247719.665078148</v>
      </c>
      <c r="DU178" s="2">
        <f>IF($D178=3,(AZ178*$P178*$M178*'input_cooling&amp;ventilation'!$D$3)*'input_cool&amp;vent_evolution'!AP$11,(AZ178*$Q178*'input_cooling&amp;ventilation'!$D$3)*'input_cool&amp;vent_evolution'!AP$12)</f>
        <v>90246785.22949408</v>
      </c>
      <c r="DV178" s="2">
        <f>IF($D178=3,(BA178*$P178*$M178*'input_cooling&amp;ventilation'!$D$3)*'input_cool&amp;vent_evolution'!AQ$11,(BA178*$Q178*'input_cooling&amp;ventilation'!$D$3)*'input_cool&amp;vent_evolution'!AQ$12)</f>
        <v>88264018.348316848</v>
      </c>
      <c r="DW178" s="2">
        <f>IF($D178=3,(BB178*$P178*$M178*'input_cooling&amp;ventilation'!$D$3)*'input_cool&amp;vent_evolution'!AR$11,(BB178*$Q178*'input_cooling&amp;ventilation'!$D$3)*'input_cool&amp;vent_evolution'!AR$12)</f>
        <v>86310387.945531219</v>
      </c>
      <c r="DX178" s="2">
        <f>IF($D178=3,(BC178*$P178*$M178*'input_cooling&amp;ventilation'!$D$3)*'input_cool&amp;vent_evolution'!AS$11,(BC178*$Q178*'input_cooling&amp;ventilation'!$D$3)*'input_cool&amp;vent_evolution'!AS$12)</f>
        <v>84396279.32227166</v>
      </c>
      <c r="DY178" s="2">
        <f>IF($D178=3,(BD178*$P178*$M178*'input_cooling&amp;ventilation'!$D$3)*'input_cool&amp;vent_evolution'!AT$11,(BD178*$Q178*'input_cooling&amp;ventilation'!$D$3)*'input_cool&amp;vent_evolution'!AT$12)</f>
        <v>82532774.272376314</v>
      </c>
      <c r="DZ178" s="2">
        <f>IF($D178=3,(BE178*$P178*$M178*'input_cooling&amp;ventilation'!$D$3)*'input_cool&amp;vent_evolution'!AU$11,(BE178*$Q178*'input_cooling&amp;ventilation'!$D$3)*'input_cool&amp;vent_evolution'!AU$12)</f>
        <v>83318453.59890908</v>
      </c>
      <c r="EA178" s="2">
        <f>IF($D178=3,(BF178*$P178*$M178*'input_cooling&amp;ventilation'!$D$3)*'input_cool&amp;vent_evolution'!AV$11,(BF178*$Q178*'input_cooling&amp;ventilation'!$D$3)*'input_cool&amp;vent_evolution'!AV$12)</f>
        <v>84111612.281486571</v>
      </c>
      <c r="EB178">
        <v>0.59967453213995114</v>
      </c>
      <c r="EC178" s="2">
        <f t="shared" si="193"/>
        <v>71826841.639544338</v>
      </c>
      <c r="ED178" s="2">
        <f>IF($D178=3,(EC178*(1+'input_cool&amp;vent_evolution'!M$10)),EC178*(1+'input_cool&amp;vent_evolution'!M$9))</f>
        <v>73357912.768769488</v>
      </c>
      <c r="EE178" s="2">
        <f>IF($D178=3,(ED178*(1+'input_cool&amp;vent_evolution'!N$10)),ED178*(1+'input_cool&amp;vent_evolution'!N$9))</f>
        <v>74890564.11346437</v>
      </c>
      <c r="EF178" s="2">
        <f>IF($D178=3,(EE178*(1+'input_cool&amp;vent_evolution'!O$10)),EE178*(1+'input_cool&amp;vent_evolution'!O$9))</f>
        <v>76424795.701259971</v>
      </c>
      <c r="EG178" s="2">
        <f>IF($D178=3,(EF178*(1+'input_cool&amp;vent_evolution'!P$10)),EF178*(1+'input_cool&amp;vent_evolution'!P$9))</f>
        <v>77875479.189068079</v>
      </c>
      <c r="EH178" s="2">
        <f>IF($D178=3,(EG178*(1+'input_cool&amp;vent_evolution'!Q$10)),EG178*(1+'input_cool&amp;vent_evolution'!Q$9))</f>
        <v>79327742.923047125</v>
      </c>
      <c r="EI178" s="2">
        <f>IF($D178=3,(EH178*(1+'input_cool&amp;vent_evolution'!R$10)),EH178*(1+'input_cool&amp;vent_evolution'!R$9))</f>
        <v>80468844.643777788</v>
      </c>
      <c r="EJ178" s="2">
        <f>IF($D178=3,(EI178*(1+'input_cool&amp;vent_evolution'!S$10)),EI178*(1+'input_cool&amp;vent_evolution'!S$9))</f>
        <v>81610639.862670168</v>
      </c>
      <c r="EK178" s="2">
        <f>IF($D178=3,(EJ178*(1+'input_cool&amp;vent_evolution'!T$10)),EJ178*(1+'input_cool&amp;vent_evolution'!T$9))</f>
        <v>82753128.57358411</v>
      </c>
      <c r="EL178" s="2">
        <f>IF($D178=3,(EK178*(1+'input_cool&amp;vent_evolution'!U$10)),EK178*(1+'input_cool&amp;vent_evolution'!U$9))</f>
        <v>83896310.727397233</v>
      </c>
      <c r="EM178" s="2">
        <f>IF($D178=3,(EL178*(1+'input_cool&amp;vent_evolution'!V$10)),EL178*(1+'input_cool&amp;vent_evolution'!V$9))</f>
        <v>85040186.367091566</v>
      </c>
      <c r="EN178" s="2">
        <f>IF($D178=3,(EM178*(1+'input_cool&amp;vent_evolution'!W$10)),EM178*(1+'input_cool&amp;vent_evolution'!W$9))</f>
        <v>85929817.463239938</v>
      </c>
      <c r="EO178" s="2">
        <f>IF($D178=3,(EN178*(1+'input_cool&amp;vent_evolution'!X$10)),EN178*(1+'input_cool&amp;vent_evolution'!X$9))</f>
        <v>86820028.950589567</v>
      </c>
      <c r="EP178" s="2">
        <f>IF($D178=3,(EO178*(1+'input_cool&amp;vent_evolution'!Y$10)),EO178*(1+'input_cool&amp;vent_evolution'!Y$9))</f>
        <v>87710820.862911865</v>
      </c>
      <c r="EQ178" s="2">
        <f>IF($D178=3,(EP178*(1+'input_cool&amp;vent_evolution'!Z$10)),EP178*(1+'input_cool&amp;vent_evolution'!Z$9))</f>
        <v>88602193.144944549</v>
      </c>
      <c r="ER178" s="2">
        <f>IF($D178=3,(EQ178*(1+'input_cool&amp;vent_evolution'!AA$10)),EQ178*(1+'input_cool&amp;vent_evolution'!AA$9))</f>
        <v>89494145.851949871</v>
      </c>
      <c r="ES178" s="2">
        <f>IF($D178=3,(ER178*(1+'input_cool&amp;vent_evolution'!AB$10)),ER178*(1+'input_cool&amp;vent_evolution'!AB$9))</f>
        <v>90115013.39261578</v>
      </c>
      <c r="ET178" s="2">
        <f>IF($D178=3,(ES178*(1+'input_cool&amp;vent_evolution'!AC$10)),ES178*(1+'input_cool&amp;vent_evolution'!AC$9))</f>
        <v>90736316.564397812</v>
      </c>
      <c r="EU178" s="2">
        <f>IF($D178=3,(ET178*(1+'input_cool&amp;vent_evolution'!AD$10)),ET178*(1+'input_cool&amp;vent_evolution'!AD$9))</f>
        <v>91358055.444049418</v>
      </c>
      <c r="EV178" s="2">
        <f>IF($D178=3,(EU178*(1+'input_cool&amp;vent_evolution'!AE$10)),EU178*(1+'input_cool&amp;vent_evolution'!AE$9))</f>
        <v>91980229.960957468</v>
      </c>
      <c r="EW178" s="2">
        <f>IF($D178=3,(EV178*(1+'input_cool&amp;vent_evolution'!AF$10)),EV178*(1+'input_cool&amp;vent_evolution'!AF$9))</f>
        <v>92602840.182664946</v>
      </c>
      <c r="EX178" s="2">
        <f>IF($D178=3,(EW178*(1+'input_cool&amp;vent_evolution'!AG$10)),EW178*(1+'input_cool&amp;vent_evolution'!AG$9))</f>
        <v>92996478.320315257</v>
      </c>
      <c r="EY178" s="2">
        <f>IF($D178=3,(EX178*(1+'input_cool&amp;vent_evolution'!AH$10)),EX178*(1+'input_cool&amp;vent_evolution'!AH$9))</f>
        <v>93390233.657420292</v>
      </c>
      <c r="EZ178" s="2">
        <f>IF($D178=3,(EY178*(1+'input_cool&amp;vent_evolution'!AI$10)),EY178*(1+'input_cool&amp;vent_evolution'!AI$9))</f>
        <v>93784106.215471029</v>
      </c>
      <c r="FA178" s="2">
        <f>IF($D178=3,(EZ178*(1+'input_cool&amp;vent_evolution'!AJ$10)),EZ178*(1+'input_cool&amp;vent_evolution'!AJ$9))</f>
        <v>94178095.969906375</v>
      </c>
      <c r="FB178" s="2">
        <f>IF($D178=3,(FA178*(1+'input_cool&amp;vent_evolution'!AK$10)),FA178*(1+'input_cool&amp;vent_evolution'!AK$9))</f>
        <v>94572202.868533865</v>
      </c>
      <c r="FC178" s="2">
        <f>IF($D178=3,(FB178*(1+'input_cool&amp;vent_evolution'!AL$10)),FB178*(1+'input_cool&amp;vent_evolution'!AL$9))</f>
        <v>94966427.024948731</v>
      </c>
      <c r="FD178" s="2">
        <f>IF($D178=3,(FC178*(1+'input_cool&amp;vent_evolution'!AM$10)),FC178*(1+'input_cool&amp;vent_evolution'!AM$9))</f>
        <v>95360768.343976572</v>
      </c>
      <c r="FE178" s="2">
        <f>IF($D178=3,(FD178*(1+'input_cool&amp;vent_evolution'!AN$10)),FD178*(1+'input_cool&amp;vent_evolution'!AN$9))</f>
        <v>95755226.883950159</v>
      </c>
      <c r="FF178" s="2">
        <f>IF($D178=3,(FE178*(1+'input_cool&amp;vent_evolution'!AO$10)),FE178*(1+'input_cool&amp;vent_evolution'!AO$9))</f>
        <v>96149802.608027771</v>
      </c>
      <c r="FG178" s="2">
        <f>IF($D178=3,(FF178*(1+'input_cool&amp;vent_evolution'!AP$10)),FF178*(1+'input_cool&amp;vent_evolution'!AP$9))</f>
        <v>96544495.540770486</v>
      </c>
      <c r="FH178" s="2">
        <f>IF($D178=3,(FG178*(1+'input_cool&amp;vent_evolution'!AQ$10)),FG178*(1+'input_cool&amp;vent_evolution'!AQ$9))</f>
        <v>96939305.645336688</v>
      </c>
      <c r="FI178" s="2">
        <f>IF($D178=3,(FH178*(1+'input_cool&amp;vent_evolution'!AR$10)),FH178*(1+'input_cool&amp;vent_evolution'!AR$9))</f>
        <v>97334232.964708269</v>
      </c>
      <c r="FJ178" s="2">
        <f>IF($D178=3,(FI178*(1+'input_cool&amp;vent_evolution'!AS$10)),FI178*(1+'input_cool&amp;vent_evolution'!AS$9))</f>
        <v>97729277.471254036</v>
      </c>
      <c r="FK178" s="2">
        <f>IF($D178=3,(FJ178*(1+'input_cool&amp;vent_evolution'!AT$10)),FJ178*(1+'input_cool&amp;vent_evolution'!AT$9))</f>
        <v>98124439.201815501</v>
      </c>
      <c r="FL178" s="2">
        <f>IF($D178=3,(FK178*(1+'input_cool&amp;vent_evolution'!AU$10)),FK178*(1+'input_cool&amp;vent_evolution'!AU$9))</f>
        <v>98521198.742136136</v>
      </c>
      <c r="FM178" s="2">
        <f t="shared" si="194"/>
        <v>155207171.83231214</v>
      </c>
      <c r="FN178" s="2">
        <f t="shared" si="195"/>
        <v>158515589.88908368</v>
      </c>
      <c r="FO178" s="2">
        <f t="shared" si="196"/>
        <v>161827422.55755675</v>
      </c>
      <c r="FP178" s="2">
        <f t="shared" si="197"/>
        <v>165142669.89743775</v>
      </c>
      <c r="FQ178" s="2">
        <f t="shared" si="198"/>
        <v>168277382.16136345</v>
      </c>
      <c r="FR178" s="2">
        <f t="shared" si="199"/>
        <v>171415509.10333142</v>
      </c>
      <c r="FS178" s="2">
        <f t="shared" si="200"/>
        <v>173881260.99781659</v>
      </c>
      <c r="FT178" s="2">
        <f t="shared" si="201"/>
        <v>176348511.43916658</v>
      </c>
      <c r="FU178" s="2">
        <f t="shared" si="202"/>
        <v>178817260.41411346</v>
      </c>
      <c r="FV178" s="2">
        <f t="shared" si="203"/>
        <v>181287507.81651101</v>
      </c>
      <c r="FW178" s="2">
        <f t="shared" si="204"/>
        <v>183759253.7392371</v>
      </c>
      <c r="FX178" s="2">
        <f t="shared" si="205"/>
        <v>185681614.84067872</v>
      </c>
      <c r="FY178" s="2">
        <f t="shared" si="206"/>
        <v>187605230.08158755</v>
      </c>
      <c r="FZ178" s="2">
        <f t="shared" si="207"/>
        <v>189530099.53493857</v>
      </c>
      <c r="GA178" s="2">
        <f t="shared" si="208"/>
        <v>191456223.0813182</v>
      </c>
      <c r="GB178" s="2">
        <f t="shared" si="209"/>
        <v>193383600.84013999</v>
      </c>
      <c r="GC178" s="2">
        <f t="shared" si="210"/>
        <v>194725203.68483731</v>
      </c>
      <c r="GD178" s="2">
        <f t="shared" si="211"/>
        <v>196067747.86388758</v>
      </c>
      <c r="GE178" s="2">
        <f t="shared" si="212"/>
        <v>197411233.54314357</v>
      </c>
      <c r="GF178" s="2">
        <f t="shared" si="213"/>
        <v>198755660.57002079</v>
      </c>
      <c r="GG178" s="2">
        <f t="shared" si="214"/>
        <v>200101029.09046963</v>
      </c>
      <c r="GH178" s="2">
        <f t="shared" si="215"/>
        <v>200951622.83335817</v>
      </c>
      <c r="GI178" s="2">
        <f t="shared" si="216"/>
        <v>201802469.82691866</v>
      </c>
      <c r="GJ178" s="2">
        <f t="shared" si="217"/>
        <v>202653570.11758989</v>
      </c>
      <c r="GK178" s="2">
        <f t="shared" si="218"/>
        <v>203504923.65229902</v>
      </c>
      <c r="GL178" s="2">
        <f t="shared" si="219"/>
        <v>204356530.31826577</v>
      </c>
      <c r="GM178" s="2">
        <f t="shared" si="220"/>
        <v>205208390.36095271</v>
      </c>
      <c r="GN178" s="2">
        <f t="shared" si="221"/>
        <v>206060503.57470202</v>
      </c>
      <c r="GO178" s="2">
        <f t="shared" si="222"/>
        <v>206912870.08556217</v>
      </c>
      <c r="GP178" s="2">
        <f t="shared" si="223"/>
        <v>207765489.81392369</v>
      </c>
      <c r="GQ178" s="2">
        <f t="shared" si="224"/>
        <v>208618362.81285936</v>
      </c>
      <c r="GR178" s="2">
        <f t="shared" si="225"/>
        <v>209471489.00276002</v>
      </c>
      <c r="GS178" s="2">
        <f t="shared" si="226"/>
        <v>210324868.47650304</v>
      </c>
      <c r="GT178" s="2">
        <f t="shared" si="227"/>
        <v>211178501.17438158</v>
      </c>
      <c r="GU178" s="2">
        <f t="shared" si="228"/>
        <v>212032387.17600471</v>
      </c>
      <c r="GV178" s="2">
        <f t="shared" si="229"/>
        <v>212889725.8079842</v>
      </c>
      <c r="GW178" s="2">
        <f>IF($D178=3,($N178*$M178*EC178*'input_cooling&amp;ventilation'!$D$3)*'input_cool&amp;vent_evolution'!M$11,($O178*$M178*EC178*'input_cooling&amp;ventilation'!$D$3)*'input_cool&amp;vent_evolution'!M$10)</f>
        <v>32178303.153886143</v>
      </c>
      <c r="GX178" s="2">
        <f>IF($D178=3,($N178*$M178*ED178*'input_cooling&amp;ventilation'!$D$3)*'input_cool&amp;vent_evolution'!N$11,($O178*$M178*ED178*'input_cooling&amp;ventilation'!$D$3)*'input_cool&amp;vent_evolution'!N$10)</f>
        <v>30418027.012184456</v>
      </c>
      <c r="GY178" s="2">
        <f>IF($D178=3,($N178*$M178*EE178*'input_cooling&amp;ventilation'!$D$3)*'input_cool&amp;vent_evolution'!O$11,($O178*$M178*EE178*'input_cooling&amp;ventilation'!$D$3)*'input_cool&amp;vent_evolution'!O$10)</f>
        <v>29111578.447044808</v>
      </c>
      <c r="GZ178" s="2">
        <f>IF($D178=3,($N178*$M178*EF178*'input_cooling&amp;ventilation'!$D$3)*'input_cool&amp;vent_evolution'!P$11,($O178*$M178*EF178*'input_cooling&amp;ventilation'!$D$3)*'input_cool&amp;vent_evolution'!P$10)</f>
        <v>32842011.216541927</v>
      </c>
      <c r="HA178" s="2">
        <f>IF($D178=3,($N178*$M178*EG178*'input_cooling&amp;ventilation'!$D$3)*'input_cool&amp;vent_evolution'!Q$11,($O178*$M178*EG178*'input_cooling&amp;ventilation'!$D$3)*'input_cool&amp;vent_evolution'!Q$10)</f>
        <v>36210072.361137375</v>
      </c>
      <c r="HB178" s="2">
        <f>IF($D178=3,($N178*$M178*EH178*'input_cooling&amp;ventilation'!$D$3)*'input_cool&amp;vent_evolution'!R$11,($O178*$M178*EH178*'input_cooling&amp;ventilation'!$D$3)*'input_cool&amp;vent_evolution'!R$10)</f>
        <v>38315028.534300908</v>
      </c>
      <c r="HC178" s="2">
        <f>IF($D178=3,($N178*$M178*EI178*'input_cooling&amp;ventilation'!$D$3)*'input_cool&amp;vent_evolution'!S$11,($O178*$M178*EI178*'input_cooling&amp;ventilation'!$D$3)*'input_cool&amp;vent_evolution'!S$10)</f>
        <v>39623428.99327492</v>
      </c>
      <c r="HD178" s="2">
        <f>IF($D178=3,($N178*$M178*EJ178*'input_cooling&amp;ventilation'!$D$3)*'input_cool&amp;vent_evolution'!T$11,($O178*$M178*EJ178*'input_cooling&amp;ventilation'!$D$3)*'input_cool&amp;vent_evolution'!T$10)</f>
        <v>41041473.296536349</v>
      </c>
      <c r="HE178" s="2">
        <f>IF($D178=3,($N178*$M178*EK178*'input_cooling&amp;ventilation'!$D$3)*'input_cool&amp;vent_evolution'!U$11,($O178*$M178*EK178*'input_cooling&amp;ventilation'!$D$3)*'input_cool&amp;vent_evolution'!U$10)</f>
        <v>46915131.487997934</v>
      </c>
      <c r="HF178" s="2">
        <f>IF($D178=3,($N178*$M178*EL178*'input_cooling&amp;ventilation'!$D$3)*'input_cool&amp;vent_evolution'!V$11,($O178*$M178*EL178*'input_cooling&amp;ventilation'!$D$3)*'input_cool&amp;vent_evolution'!V$10)</f>
        <v>47169771.101238236</v>
      </c>
      <c r="HG178" s="2">
        <f>IF($D178=3,($N178*$M178*EM178*'input_cooling&amp;ventilation'!$D$3)*'input_cool&amp;vent_evolution'!W$11,($O178*$M178*EM178*'input_cooling&amp;ventilation'!$D$3)*'input_cool&amp;vent_evolution'!W$10)</f>
        <v>45565716.161603794</v>
      </c>
      <c r="HH178" s="2">
        <f>IF($D178=3,($N178*$M178*EN178*'input_cooling&amp;ventilation'!$D$3)*'input_cool&amp;vent_evolution'!X$11,($O178*$M178*EN178*'input_cooling&amp;ventilation'!$D$3)*'input_cool&amp;vent_evolution'!X$10)</f>
        <v>46832933.601196304</v>
      </c>
      <c r="HI178" s="2">
        <f>IF($D178=3,($N178*$M178*EO178*'input_cooling&amp;ventilation'!$D$3)*'input_cool&amp;vent_evolution'!Y$11,($O178*$M178*EO178*'input_cooling&amp;ventilation'!$D$3)*'input_cool&amp;vent_evolution'!Y$10)</f>
        <v>47515252.407398693</v>
      </c>
      <c r="HJ178" s="2">
        <f>IF($D178=3,($N178*$M178*EP178*'input_cooling&amp;ventilation'!$D$3)*'input_cool&amp;vent_evolution'!Z$11,($O178*$M178*EP178*'input_cooling&amp;ventilation'!$D$3)*'input_cool&amp;vent_evolution'!Z$10)</f>
        <v>50492639.590969175</v>
      </c>
      <c r="HK178" s="2">
        <f>IF($D178=3,($N178*$M178*EQ178*'input_cooling&amp;ventilation'!$D$3)*'input_cool&amp;vent_evolution'!AA$11,($O178*$M178*EQ178*'input_cooling&amp;ventilation'!$D$3)*'input_cool&amp;vent_evolution'!AA$10)</f>
        <v>50371545.45808433</v>
      </c>
      <c r="HL178" s="2">
        <f>IF($D178=3,($N178*$M178*ER178*'input_cooling&amp;ventilation'!$D$3)*'input_cool&amp;vent_evolution'!AB$11,($O178*$M178*ER178*'input_cooling&amp;ventilation'!$D$3)*'input_cool&amp;vent_evolution'!AB$10)</f>
        <v>44827446.853566229</v>
      </c>
      <c r="HM178" s="2">
        <f>IF($D178=3,($N178*$M178*ES178*'input_cooling&amp;ventilation'!$D$3)*'input_cool&amp;vent_evolution'!AC$11,($O178*$M178*ES178*'input_cooling&amp;ventilation'!$D$3)*'input_cool&amp;vent_evolution'!AC$10)</f>
        <v>44297533.866437286</v>
      </c>
      <c r="HN178" s="2">
        <f>IF($D178=3,($N178*$M178*ET178*'input_cooling&amp;ventilation'!$D$3)*'input_cool&amp;vent_evolution'!AD$11,($O178*$M178*ET178*'input_cooling&amp;ventilation'!$D$3)*'input_cool&amp;vent_evolution'!AD$10)</f>
        <v>43362845.68132627</v>
      </c>
      <c r="HO178" s="2">
        <f>IF($D178=3,($N178*$M178*EU178*'input_cooling&amp;ventilation'!$D$3)*'input_cool&amp;vent_evolution'!AE$11,($O178*$M178*EU178*'input_cooling&amp;ventilation'!$D$3)*'input_cool&amp;vent_evolution'!AE$10)</f>
        <v>42322156.82280086</v>
      </c>
      <c r="HP178" s="2">
        <f>IF($D178=3,($N178*$M178*EV178*'input_cooling&amp;ventilation'!$D$3)*'input_cool&amp;vent_evolution'!AF$11,($O178*$M178*EV178*'input_cooling&amp;ventilation'!$D$3)*'input_cool&amp;vent_evolution'!AF$10)</f>
        <v>41057007.159862876</v>
      </c>
      <c r="HQ178" s="2">
        <f>IF($D178=3,($N178*$M178*EW178*'input_cooling&amp;ventilation'!$D$3)*'input_cool&amp;vent_evolution'!AG$11,($O178*$M178*EW178*'input_cooling&amp;ventilation'!$D$3)*'input_cool&amp;vent_evolution'!AG$10)</f>
        <v>40298622.940815464</v>
      </c>
      <c r="HR178" s="2">
        <f>IF($D178=3,($N178*$M178*EX178*'input_cooling&amp;ventilation'!$D$3)*'input_cool&amp;vent_evolution'!AH$11,($O178*$M178*EX178*'input_cooling&amp;ventilation'!$D$3)*'input_cool&amp;vent_evolution'!AH$10)</f>
        <v>39239670.023928784</v>
      </c>
      <c r="HS178" s="2">
        <f>IF($D178=3,($N178*$M178*EY178*'input_cooling&amp;ventilation'!$D$3)*'input_cool&amp;vent_evolution'!AI$11,($O178*$M178*EY178*'input_cooling&amp;ventilation'!$D$3)*'input_cool&amp;vent_evolution'!AI$10)</f>
        <v>38187457.816348545</v>
      </c>
      <c r="HT178" s="2">
        <f>IF($D178=3,($N178*$M178*EZ178*'input_cooling&amp;ventilation'!$D$3)*'input_cool&amp;vent_evolution'!AJ$11,($O178*$M178*EZ178*'input_cooling&amp;ventilation'!$D$3)*'input_cool&amp;vent_evolution'!AJ$10)</f>
        <v>37143013.564145923</v>
      </c>
      <c r="HU178" s="2">
        <f>IF($D178=3,($N178*$M178*FA178*'input_cooling&amp;ventilation'!$D$3)*'input_cool&amp;vent_evolution'!AK$11,($O178*$M178*FA178*'input_cooling&amp;ventilation'!$D$3)*'input_cool&amp;vent_evolution'!AK$10)</f>
        <v>36437054.239928015</v>
      </c>
      <c r="HV178" s="2">
        <f>IF($D178=3,($N178*$M178*FB178*'input_cooling&amp;ventilation'!$D$3)*'input_cool&amp;vent_evolution'!AL$11,($O178*$M178*FB178*'input_cooling&amp;ventilation'!$D$3)*'input_cool&amp;vent_evolution'!AL$10)</f>
        <v>35101777.067758091</v>
      </c>
      <c r="HW178" s="2">
        <f>IF($D178=3,($N178*$M178*FC178*'input_cooling&amp;ventilation'!$D$3)*'input_cool&amp;vent_evolution'!AM$11,($O178*$M178*FC178*'input_cooling&amp;ventilation'!$D$3)*'input_cool&amp;vent_evolution'!AM$10)</f>
        <v>34114581.420333222</v>
      </c>
      <c r="HX178" s="2">
        <f>IF($D178=3,($N178*$M178*FD178*'input_cooling&amp;ventilation'!$D$3)*'input_cool&amp;vent_evolution'!AN$11,($O178*$M178*FD178*'input_cooling&amp;ventilation'!$D$3)*'input_cool&amp;vent_evolution'!AN$10)</f>
        <v>33143080.908395752</v>
      </c>
      <c r="HY178" s="2">
        <f>IF($D178=3,($N178*$M178*FE178*'input_cooling&amp;ventilation'!$D$3)*'input_cool&amp;vent_evolution'!AO$11,($O178*$M178*FE178*'input_cooling&amp;ventilation'!$D$3)*'input_cool&amp;vent_evolution'!AO$10)</f>
        <v>32196704.056581493</v>
      </c>
      <c r="HZ178" s="2">
        <f>IF($D178=3,($N178*$M178*FF178*'input_cooling&amp;ventilation'!$D$3)*'input_cool&amp;vent_evolution'!AP$11,($O178*$M178*FF178*'input_cooling&amp;ventilation'!$D$3)*'input_cool&amp;vent_evolution'!AP$10)</f>
        <v>31277470.889753319</v>
      </c>
      <c r="IA178" s="2">
        <f>IF($D178=3,($N178*$M178*FG178*'input_cooling&amp;ventilation'!$D$3)*'input_cool&amp;vent_evolution'!AQ$11,($O178*$M178*FG178*'input_cooling&amp;ventilation'!$D$3)*'input_cool&amp;vent_evolution'!AQ$10)</f>
        <v>30386284.531768966</v>
      </c>
      <c r="IB178" s="2">
        <f>IF($D178=3,($N178*$M178*FH178*'input_cooling&amp;ventilation'!$D$3)*'input_cool&amp;vent_evolution'!AR$11,($O178*$M178*FH178*'input_cooling&amp;ventilation'!$D$3)*'input_cool&amp;vent_evolution'!AR$10)</f>
        <v>29525384.729533371</v>
      </c>
      <c r="IC178" s="2">
        <f>IF($D178=3,($N178*$M178*FI178*'input_cooling&amp;ventilation'!$D$3)*'input_cool&amp;vent_evolution'!AS$11,($O178*$M178*FI178*'input_cooling&amp;ventilation'!$D$3)*'input_cool&amp;vent_evolution'!AS$10)</f>
        <v>28696792.954746049</v>
      </c>
      <c r="ID178" s="2">
        <f>IF($D178=3,($N178*$M178*FJ178*'input_cooling&amp;ventilation'!$D$3)*'input_cool&amp;vent_evolution'!AT$11,($O178*$M178*FJ178*'input_cooling&amp;ventilation'!$D$3)*'input_cool&amp;vent_evolution'!AT$10)</f>
        <v>27902763.161077611</v>
      </c>
      <c r="IE178" s="2">
        <f>IF($D178=3,($N178*$M178*FK178*'input_cooling&amp;ventilation'!$D$3)*'input_cool&amp;vent_evolution'!AU$11,($O178*$M178*FK178*'input_cooling&amp;ventilation'!$D$3)*'input_cool&amp;vent_evolution'!AU$10)</f>
        <v>28015586.098722078</v>
      </c>
      <c r="IF178" s="2">
        <f>IF($D178=3,($N178*$M178*FL178*'input_cooling&amp;ventilation'!$D$3)*'input_cool&amp;vent_evolution'!AV$11,($O178*$M178*FL178*'input_cooling&amp;ventilation'!$D$3)*'input_cool&amp;vent_evolution'!AV$10)</f>
        <v>28128865.228292245</v>
      </c>
    </row>
    <row r="179" spans="1:240" x14ac:dyDescent="0.25">
      <c r="A179">
        <v>177</v>
      </c>
      <c r="B179">
        <v>100100</v>
      </c>
      <c r="C179">
        <v>23</v>
      </c>
      <c r="D179">
        <v>3</v>
      </c>
      <c r="E179">
        <v>2</v>
      </c>
      <c r="F179" s="2">
        <v>46659650</v>
      </c>
      <c r="G179" s="2">
        <v>54802176.6032345</v>
      </c>
      <c r="H179" s="2">
        <v>46659650</v>
      </c>
      <c r="I179" s="17">
        <v>0.75</v>
      </c>
      <c r="J179">
        <v>0.86722522499999999</v>
      </c>
      <c r="K179" s="2">
        <f t="shared" si="154"/>
        <v>40464425.469671249</v>
      </c>
      <c r="L179" s="2">
        <f t="shared" si="155"/>
        <v>41101632.452425875</v>
      </c>
      <c r="M179">
        <v>0.63885955649419202</v>
      </c>
      <c r="N179" s="17">
        <f>'input_cooling&amp;ventilation'!$D$5</f>
        <v>57.500092182043396</v>
      </c>
      <c r="O179" s="45">
        <f>'input_cooling&amp;ventilation'!$D$6</f>
        <v>19.328678831353667</v>
      </c>
      <c r="P179" s="45">
        <f>'input_cooling&amp;ventilation'!$C$5</f>
        <v>50.351688737400465</v>
      </c>
      <c r="Q179" s="45">
        <f>'input_cooling&amp;ventilation'!$C$6</f>
        <v>32.240814214248743</v>
      </c>
      <c r="R179">
        <v>17</v>
      </c>
      <c r="S179">
        <v>12</v>
      </c>
      <c r="T179">
        <v>14</v>
      </c>
      <c r="U179" s="2">
        <f t="shared" si="156"/>
        <v>65082289.043976165</v>
      </c>
      <c r="V179" s="2">
        <f t="shared" si="157"/>
        <v>62170180.248939976</v>
      </c>
      <c r="W179" s="2">
        <v>87221714.70378837</v>
      </c>
      <c r="X179" s="57">
        <f>IF($D179=3,(W179*(1+'input_cool&amp;vent_evolution'!M$11)),(W179*(1+'input_cool&amp;vent_evolution'!M$12)))</f>
        <v>88524573.490144059</v>
      </c>
      <c r="Y179" s="57">
        <f>IF($D179=3,(X179*(1+'input_cool&amp;vent_evolution'!N$11)),(X179*(1+'input_cool&amp;vent_evolution'!N$12)))</f>
        <v>89748468.813686326</v>
      </c>
      <c r="Z179" s="57">
        <f>IF($D179=3,(Y179*(1+'input_cool&amp;vent_evolution'!O$11)),(Y179*(1+'input_cool&amp;vent_evolution'!O$12)))</f>
        <v>90911689.339075953</v>
      </c>
      <c r="AA179" s="57">
        <f>IF($D179=3,(Z179*(1+'input_cool&amp;vent_evolution'!P$11)),(Z179*(1+'input_cool&amp;vent_evolution'!P$12)))</f>
        <v>92214290.748465657</v>
      </c>
      <c r="AB179" s="57">
        <f>IF($D179=3,(AA179*(1+'input_cool&amp;vent_evolution'!Q$11)),(AA179*(1+'input_cool&amp;vent_evolution'!Q$12)))</f>
        <v>93643919.415518731</v>
      </c>
      <c r="AC179" s="57">
        <f>IF($D179=3,(AB179*(1+'input_cool&amp;vent_evolution'!R$11)),(AB179*(1+'input_cool&amp;vent_evolution'!R$12)))</f>
        <v>95151984.188444048</v>
      </c>
      <c r="AD179" s="57">
        <f>IF($D179=3,(AC179*(1+'input_cool&amp;vent_evolution'!S$11)),(AC179*(1+'input_cool&amp;vent_evolution'!S$12)))</f>
        <v>96714190.890744418</v>
      </c>
      <c r="AE179" s="57">
        <f>IF($D179=3,(AD179*(1+'input_cool&amp;vent_evolution'!T$11)),(AD179*(1+'input_cool&amp;vent_evolution'!T$12)))</f>
        <v>98335861.775916979</v>
      </c>
      <c r="AF179" s="57">
        <f>IF($D179=3,(AE179*(1+'input_cool&amp;vent_evolution'!U$11)),(AE179*(1+'input_cool&amp;vent_evolution'!U$12)))</f>
        <v>100194679.48482719</v>
      </c>
      <c r="AG179" s="57">
        <f>IF($D179=3,(AF179*(1+'input_cool&amp;vent_evolution'!V$11)),(AF179*(1+'input_cool&amp;vent_evolution'!V$12)))</f>
        <v>102072966.35525683</v>
      </c>
      <c r="AH179" s="57">
        <f>IF($D179=3,(AG179*(1+'input_cool&amp;vent_evolution'!W$11)),(AG179*(1+'input_cool&amp;vent_evolution'!W$12)))</f>
        <v>103896530.69296594</v>
      </c>
      <c r="AI179" s="57">
        <f>IF($D179=3,(AH179*(1+'input_cool&amp;vent_evolution'!X$11)),(AH179*(1+'input_cool&amp;vent_evolution'!X$12)))</f>
        <v>105784543.24136113</v>
      </c>
      <c r="AJ179" s="57">
        <f>IF($D179=3,(AI179*(1+'input_cool&amp;vent_evolution'!Y$11)),(AI179*(1+'input_cool&amp;vent_evolution'!Y$12)))</f>
        <v>107714873.80297129</v>
      </c>
      <c r="AK179" s="57">
        <f>IF($D179=3,(AJ179*(1+'input_cool&amp;vent_evolution'!Z$11)),(AJ179*(1+'input_cool&amp;vent_evolution'!Z$12)))</f>
        <v>109782380.5400438</v>
      </c>
      <c r="AL179" s="57">
        <f>IF($D179=3,(AK179*(1+'input_cool&amp;vent_evolution'!AA$11)),(AK179*(1+'input_cool&amp;vent_evolution'!AA$12)))</f>
        <v>111863369.63661468</v>
      </c>
      <c r="AM179" s="57">
        <f>IF($D179=3,(AL179*(1+'input_cool&amp;vent_evolution'!AB$11)),(AL179*(1+'input_cool&amp;vent_evolution'!AB$12)))</f>
        <v>113731613.78813352</v>
      </c>
      <c r="AN179" s="57">
        <f>IF($D179=3,(AM179*(1+'input_cool&amp;vent_evolution'!AC$11)),(AM179*(1+'input_cool&amp;vent_evolution'!AC$12)))</f>
        <v>115595674.08312154</v>
      </c>
      <c r="AO179" s="57">
        <f>IF($D179=3,(AN179*(1+'input_cool&amp;vent_evolution'!AD$11)),(AN179*(1+'input_cool&amp;vent_evolution'!AD$12)))</f>
        <v>117437610.22192079</v>
      </c>
      <c r="AP179" s="57">
        <f>IF($D179=3,(AO179*(1+'input_cool&amp;vent_evolution'!AE$11)),(AO179*(1+'input_cool&amp;vent_evolution'!AE$12)))</f>
        <v>119251556.86092415</v>
      </c>
      <c r="AQ179" s="57">
        <f>IF($D179=3,(AP179*(1+'input_cool&amp;vent_evolution'!AF$11)),(AP179*(1+'input_cool&amp;vent_evolution'!AF$12)))</f>
        <v>121026372.35758404</v>
      </c>
      <c r="AR179" s="57">
        <f>IF($D179=3,(AQ179*(1+'input_cool&amp;vent_evolution'!AG$11)),(AQ179*(1+'input_cool&amp;vent_evolution'!AG$12)))</f>
        <v>122782444.17077076</v>
      </c>
      <c r="AS179" s="57">
        <f>IF($D179=3,(AR179*(1+'input_cool&amp;vent_evolution'!AH$11)),(AR179*(1+'input_cool&amp;vent_evolution'!AH$12)))</f>
        <v>124509838.44446689</v>
      </c>
      <c r="AT179" s="57">
        <f>IF($D179=3,(AS179*(1+'input_cool&amp;vent_evolution'!AI$11)),(AS179*(1+'input_cool&amp;vent_evolution'!AI$12)))</f>
        <v>126207375.6927501</v>
      </c>
      <c r="AU179" s="57">
        <f>IF($D179=3,(AT179*(1+'input_cool&amp;vent_evolution'!AJ$11)),(AT179*(1+'input_cool&amp;vent_evolution'!AJ$12)))</f>
        <v>127873966.51725261</v>
      </c>
      <c r="AV179" s="57">
        <f>IF($D179=3,(AU179*(1+'input_cool&amp;vent_evolution'!AK$11)),(AU179*(1+'input_cool&amp;vent_evolution'!AK$12)))</f>
        <v>129523540.68532516</v>
      </c>
      <c r="AW179" s="57">
        <f>IF($D179=3,(AV179*(1+'input_cool&amp;vent_evolution'!AL$11)),(AV179*(1+'input_cool&amp;vent_evolution'!AL$12)))</f>
        <v>131126456.31452942</v>
      </c>
      <c r="AX179" s="57">
        <f>IF($D179=3,(AW179*(1+'input_cool&amp;vent_evolution'!AM$11)),(AW179*(1+'input_cool&amp;vent_evolution'!AM$12)))</f>
        <v>132697023.90037122</v>
      </c>
      <c r="AY179" s="57">
        <f>IF($D179=3,(AX179*(1+'input_cool&amp;vent_evolution'!AN$11)),(AX179*(1+'input_cool&amp;vent_evolution'!AN$12)))</f>
        <v>134234755.98237026</v>
      </c>
      <c r="AZ179" s="57">
        <f>IF($D179=3,(AY179*(1+'input_cool&amp;vent_evolution'!AO$11)),(AY179*(1+'input_cool&amp;vent_evolution'!AO$12)))</f>
        <v>135739665.05637547</v>
      </c>
      <c r="BA179" s="57">
        <f>IF($D179=3,(AZ179*(1+'input_cool&amp;vent_evolution'!AP$11)),(AZ179*(1+'input_cool&amp;vent_evolution'!AP$12)))</f>
        <v>137211931.32468826</v>
      </c>
      <c r="BB179" s="57">
        <f>IF($D179=3,(BA179*(1+'input_cool&amp;vent_evolution'!AQ$11)),(BA179*(1+'input_cool&amp;vent_evolution'!AQ$12)))</f>
        <v>138651851.16880804</v>
      </c>
      <c r="BC179" s="57">
        <f>IF($D179=3,(BB179*(1+'input_cool&amp;vent_evolution'!AR$11)),(BB179*(1+'input_cool&amp;vent_evolution'!AR$12)))</f>
        <v>140059899.91485539</v>
      </c>
      <c r="BD179" s="57">
        <f>IF($D179=3,(BC179*(1+'input_cool&amp;vent_evolution'!AS$11)),(BC179*(1+'input_cool&amp;vent_evolution'!AS$12)))</f>
        <v>141436722.31247663</v>
      </c>
      <c r="BE179" s="57">
        <f>IF($D179=3,(BD179*(1+'input_cool&amp;vent_evolution'!AT$11)),(BD179*(1+'input_cool&amp;vent_evolution'!AT$12)))</f>
        <v>142783143.89727318</v>
      </c>
      <c r="BF179" s="57">
        <f>IF($D179=3,(BE179*(1+'input_cool&amp;vent_evolution'!AU$11)),(BE179*(1+'input_cool&amp;vent_evolution'!AU$12)))</f>
        <v>144142382.88234857</v>
      </c>
      <c r="BG179" s="57">
        <f>IF($D179=3,(BF179*(1+'input_cool&amp;vent_evolution'!AV$11)),(BF179*(1+'input_cool&amp;vent_evolution'!AV$12)))</f>
        <v>145514561.28427753</v>
      </c>
      <c r="BH179" s="2">
        <f t="shared" si="230"/>
        <v>200408446.30366835</v>
      </c>
      <c r="BI179" s="2">
        <f t="shared" si="158"/>
        <v>203402011.67914113</v>
      </c>
      <c r="BJ179" s="2">
        <f t="shared" si="159"/>
        <v>206214143.50964254</v>
      </c>
      <c r="BK179" s="2">
        <f t="shared" si="160"/>
        <v>208886863.47385743</v>
      </c>
      <c r="BL179" s="2">
        <f t="shared" si="161"/>
        <v>211879837.47689456</v>
      </c>
      <c r="BM179" s="2">
        <f t="shared" si="162"/>
        <v>215164680.71723098</v>
      </c>
      <c r="BN179" s="2">
        <f t="shared" si="163"/>
        <v>218629745.79986146</v>
      </c>
      <c r="BO179" s="2">
        <f t="shared" si="164"/>
        <v>222219212.24266687</v>
      </c>
      <c r="BP179" s="2">
        <f t="shared" si="165"/>
        <v>225945308.93334809</v>
      </c>
      <c r="BQ179" s="2">
        <f t="shared" si="166"/>
        <v>230216295.46771693</v>
      </c>
      <c r="BR179" s="2">
        <f t="shared" si="167"/>
        <v>234532016.09639004</v>
      </c>
      <c r="BS179" s="2">
        <f t="shared" si="168"/>
        <v>238722001.31848964</v>
      </c>
      <c r="BT179" s="2">
        <f t="shared" si="169"/>
        <v>243060068.5384554</v>
      </c>
      <c r="BU179" s="2">
        <f t="shared" si="170"/>
        <v>247495369.42675564</v>
      </c>
      <c r="BV179" s="2">
        <f t="shared" si="171"/>
        <v>252245858.61750612</v>
      </c>
      <c r="BW179" s="2">
        <f t="shared" si="172"/>
        <v>257027326.08847904</v>
      </c>
      <c r="BX179" s="2">
        <f t="shared" si="173"/>
        <v>261319971.66410589</v>
      </c>
      <c r="BY179" s="2">
        <f t="shared" si="174"/>
        <v>265603004.03515697</v>
      </c>
      <c r="BZ179" s="2">
        <f t="shared" si="175"/>
        <v>269835201.95766926</v>
      </c>
      <c r="CA179" s="2">
        <f t="shared" si="176"/>
        <v>274003088.69132274</v>
      </c>
      <c r="CB179" s="2">
        <f t="shared" si="177"/>
        <v>278081064.19741344</v>
      </c>
      <c r="CC179" s="2">
        <f t="shared" si="178"/>
        <v>282115972.53272426</v>
      </c>
      <c r="CD179" s="2">
        <f t="shared" si="179"/>
        <v>286084988.77737117</v>
      </c>
      <c r="CE179" s="2">
        <f t="shared" si="180"/>
        <v>289985402.83855301</v>
      </c>
      <c r="CF179" s="2">
        <f t="shared" si="181"/>
        <v>293814711.61672574</v>
      </c>
      <c r="CG179" s="2">
        <f t="shared" si="182"/>
        <v>297604921.39658147</v>
      </c>
      <c r="CH179" s="2">
        <f t="shared" si="183"/>
        <v>301287924.32647842</v>
      </c>
      <c r="CI179" s="2">
        <f t="shared" si="184"/>
        <v>304896601.48631638</v>
      </c>
      <c r="CJ179" s="2">
        <f t="shared" si="185"/>
        <v>308429832.84311002</v>
      </c>
      <c r="CK179" s="2">
        <f t="shared" si="186"/>
        <v>311887647.10844427</v>
      </c>
      <c r="CL179" s="2">
        <f t="shared" si="187"/>
        <v>315270458.33131343</v>
      </c>
      <c r="CM179" s="2">
        <f t="shared" si="188"/>
        <v>318578947.50447261</v>
      </c>
      <c r="CN179" s="2">
        <f t="shared" si="189"/>
        <v>321814206.77991229</v>
      </c>
      <c r="CO179" s="2">
        <f t="shared" si="190"/>
        <v>324977717.59233361</v>
      </c>
      <c r="CP179" s="2">
        <f t="shared" si="191"/>
        <v>328071376.76648742</v>
      </c>
      <c r="CQ179" s="2">
        <f t="shared" si="192"/>
        <v>331194486.35083151</v>
      </c>
      <c r="CR179" s="2">
        <f>IF($D179=3,(W179*$P179*$M179*'input_cooling&amp;ventilation'!$D$3)*'input_cool&amp;vent_evolution'!M$11,(W179*$Q179*'input_cooling&amp;ventilation'!$D$3)*'input_cool&amp;vent_evolution'!M$12)</f>
        <v>34217359.208937824</v>
      </c>
      <c r="CS179" s="2">
        <f>IF($D179=3,(X179*$P179*$M179*'input_cooling&amp;ventilation'!$D$3)*'input_cool&amp;vent_evolution'!N$11,(X179*$Q179*'input_cooling&amp;ventilation'!$D$3)*'input_cool&amp;vent_evolution'!N$12)</f>
        <v>32143518.820582252</v>
      </c>
      <c r="CT179" s="2">
        <f>IF($D179=3,(Y179*$P179*$M179*'input_cooling&amp;ventilation'!$D$3)*'input_cool&amp;vent_evolution'!O$11,(Y179*$Q179*'input_cooling&amp;ventilation'!$D$3)*'input_cool&amp;vent_evolution'!O$12)</f>
        <v>30549998.950998884</v>
      </c>
      <c r="CU179" s="2">
        <f>IF($D179=3,(Z179*$P179*$M179*'input_cooling&amp;ventilation'!$D$3)*'input_cool&amp;vent_evolution'!P$11,(Z179*$Q179*'input_cooling&amp;ventilation'!$D$3)*'input_cool&amp;vent_evolution'!P$12)</f>
        <v>34210599.642828561</v>
      </c>
      <c r="CV179" s="2">
        <f>IF($D179=3,(AA179*$P179*$M179*'input_cooling&amp;ventilation'!$D$3)*'input_cool&amp;vent_evolution'!Q$11,(AA179*$Q179*'input_cooling&amp;ventilation'!$D$3)*'input_cool&amp;vent_evolution'!Q$12)</f>
        <v>37546753.453443497</v>
      </c>
      <c r="CW179" s="2">
        <f>IF($D179=3,(AB179*$P179*$M179*'input_cooling&amp;ventilation'!$D$3)*'input_cool&amp;vent_evolution'!R$11,(AB179*$Q179*'input_cooling&amp;ventilation'!$D$3)*'input_cool&amp;vent_evolution'!R$12)</f>
        <v>39606743.71308516</v>
      </c>
      <c r="CX179" s="2">
        <f>IF($D179=3,(AC179*$P179*$M179*'input_cooling&amp;ventilation'!$D$3)*'input_cool&amp;vent_evolution'!S$11,(AC179*$Q179*'input_cooling&amp;ventilation'!$D$3)*'input_cool&amp;vent_evolution'!S$12)</f>
        <v>41028688.950045913</v>
      </c>
      <c r="CY179" s="2">
        <f>IF($D179=3,(AD179*$P179*$M179*'input_cooling&amp;ventilation'!$D$3)*'input_cool&amp;vent_evolution'!T$11,(AD179*$Q179*'input_cooling&amp;ventilation'!$D$3)*'input_cool&amp;vent_evolution'!T$12)</f>
        <v>42590414.078442022</v>
      </c>
      <c r="CZ179" s="2">
        <f>IF($D179=3,(AE179*$P179*$M179*'input_cooling&amp;ventilation'!$D$3)*'input_cool&amp;vent_evolution'!U$11,(AE179*$Q179*'input_cooling&amp;ventilation'!$D$3)*'input_cool&amp;vent_evolution'!U$12)</f>
        <v>48818670.078301892</v>
      </c>
      <c r="DA179" s="2">
        <f>IF($D179=3,(AF179*$P179*$M179*'input_cooling&amp;ventilation'!$D$3)*'input_cool&amp;vent_evolution'!V$11,(AF179*$Q179*'input_cooling&amp;ventilation'!$D$3)*'input_cool&amp;vent_evolution'!V$12)</f>
        <v>49329994.329389952</v>
      </c>
      <c r="DB179" s="2">
        <f>IF($D179=3,(AG179*$P179*$M179*'input_cooling&amp;ventilation'!$D$3)*'input_cool&amp;vent_evolution'!W$11,(AG179*$Q179*'input_cooling&amp;ventilation'!$D$3)*'input_cool&amp;vent_evolution'!W$12)</f>
        <v>47892800.537913561</v>
      </c>
      <c r="DC179" s="2">
        <f>IF($D179=3,(AH179*$P179*$M179*'input_cooling&amp;ventilation'!$D$3)*'input_cool&amp;vent_evolution'!X$11,(AH179*$Q179*'input_cooling&amp;ventilation'!$D$3)*'input_cool&amp;vent_evolution'!X$12)</f>
        <v>49585422.638261594</v>
      </c>
      <c r="DD179" s="2">
        <f>IF($D179=3,(AI179*$P179*$M179*'input_cooling&amp;ventilation'!$D$3)*'input_cool&amp;vent_evolution'!Y$11,(AI179*$Q179*'input_cooling&amp;ventilation'!$D$3)*'input_cool&amp;vent_evolution'!Y$12)</f>
        <v>50696832.926429607</v>
      </c>
      <c r="DE179" s="2">
        <f>IF($D179=3,(AJ179*$P179*$M179*'input_cooling&amp;ventilation'!$D$3)*'input_cool&amp;vent_evolution'!Z$11,(AJ179*$Q179*'input_cooling&amp;ventilation'!$D$3)*'input_cool&amp;vent_evolution'!Z$12)</f>
        <v>54299530.716750547</v>
      </c>
      <c r="DF179" s="2">
        <f>IF($D179=3,(AK179*$P179*$M179*'input_cooling&amp;ventilation'!$D$3)*'input_cool&amp;vent_evolution'!AA$11,(AK179*$Q179*'input_cooling&amp;ventilation'!$D$3)*'input_cool&amp;vent_evolution'!AA$12)</f>
        <v>54653621.845252417</v>
      </c>
      <c r="DG179" s="2">
        <f>IF($D179=3,(AL179*$P179*$M179*'input_cooling&amp;ventilation'!$D$3)*'input_cool&amp;vent_evolution'!AB$11,(AL179*$Q179*'input_cooling&amp;ventilation'!$D$3)*'input_cool&amp;vent_evolution'!AB$12)</f>
        <v>49066239.481970415</v>
      </c>
      <c r="DH179" s="2">
        <f>IF($D179=3,(AM179*$P179*$M179*'input_cooling&amp;ventilation'!$D$3)*'input_cool&amp;vent_evolution'!AC$11,(AM179*$Q179*'input_cooling&amp;ventilation'!$D$3)*'input_cool&amp;vent_evolution'!AC$12)</f>
        <v>48956357.641134538</v>
      </c>
      <c r="DI179" s="2">
        <f>IF($D179=3,(AN179*$P179*$M179*'input_cooling&amp;ventilation'!$D$3)*'input_cool&amp;vent_evolution'!AD$11,(AN179*$Q179*'input_cooling&amp;ventilation'!$D$3)*'input_cool&amp;vent_evolution'!AD$12)</f>
        <v>48375304.492908604</v>
      </c>
      <c r="DJ179" s="2">
        <f>IF($D179=3,(AO179*$P179*$M179*'input_cooling&amp;ventilation'!$D$3)*'input_cool&amp;vent_evolution'!AE$11,(AO179*$Q179*'input_cooling&amp;ventilation'!$D$3)*'input_cool&amp;vent_evolution'!AE$12)</f>
        <v>47640208.119744599</v>
      </c>
      <c r="DK179" s="2">
        <f>IF($D179=3,(AP179*$P179*$M179*'input_cooling&amp;ventilation'!$D$3)*'input_cool&amp;vent_evolution'!AF$11,(AP179*$Q179*'input_cooling&amp;ventilation'!$D$3)*'input_cool&amp;vent_evolution'!AF$12)</f>
        <v>46612495.548094817</v>
      </c>
      <c r="DL179" s="2">
        <f>IF($D179=3,(AQ179*$P179*$M179*'input_cooling&amp;ventilation'!$D$3)*'input_cool&amp;vent_evolution'!AG$11,(AQ179*$Q179*'input_cooling&amp;ventilation'!$D$3)*'input_cool&amp;vent_evolution'!AG$12)</f>
        <v>46120224.737921692</v>
      </c>
      <c r="DM179" s="2">
        <f>IF($D179=3,(AR179*$P179*$M179*'input_cooling&amp;ventilation'!$D$3)*'input_cool&amp;vent_evolution'!AH$11,(AR179*$Q179*'input_cooling&amp;ventilation'!$D$3)*'input_cool&amp;vent_evolution'!AH$12)</f>
        <v>45367058.178157471</v>
      </c>
      <c r="DN179" s="2">
        <f>IF($D179=3,(AS179*$P179*$M179*'input_cooling&amp;ventilation'!$D$3)*'input_cool&amp;vent_evolution'!AI$11,(AS179*$Q179*'input_cooling&amp;ventilation'!$D$3)*'input_cool&amp;vent_evolution'!AI$12)</f>
        <v>44582914.436592013</v>
      </c>
      <c r="DO179" s="2">
        <f>IF($D179=3,(AT179*$P179*$M179*'input_cooling&amp;ventilation'!$D$3)*'input_cool&amp;vent_evolution'!AJ$11,(AT179*$Q179*'input_cooling&amp;ventilation'!$D$3)*'input_cool&amp;vent_evolution'!AJ$12)</f>
        <v>43770159.508870788</v>
      </c>
      <c r="DP179" s="2">
        <f>IF($D179=3,(AU179*$P179*$M179*'input_cooling&amp;ventilation'!$D$3)*'input_cool&amp;vent_evolution'!AK$11,(AU179*$Q179*'input_cooling&amp;ventilation'!$D$3)*'input_cool&amp;vent_evolution'!AK$12)</f>
        <v>43323246.112195045</v>
      </c>
      <c r="DQ179" s="2">
        <f>IF($D179=3,(AV179*$P179*$M179*'input_cooling&amp;ventilation'!$D$3)*'input_cool&amp;vent_evolution'!AL$11,(AV179*$Q179*'input_cooling&amp;ventilation'!$D$3)*'input_cool&amp;vent_evolution'!AL$12)</f>
        <v>42097839.336464472</v>
      </c>
      <c r="DR179" s="2">
        <f>IF($D179=3,(AW179*$P179*$M179*'input_cooling&amp;ventilation'!$D$3)*'input_cool&amp;vent_evolution'!AM$11,(AW179*$Q179*'input_cooling&amp;ventilation'!$D$3)*'input_cool&amp;vent_evolution'!AM$12)</f>
        <v>41248273.266041853</v>
      </c>
      <c r="DS179" s="2">
        <f>IF($D179=3,(AX179*$P179*$M179*'input_cooling&amp;ventilation'!$D$3)*'input_cool&amp;vent_evolution'!AN$11,(AX179*$Q179*'input_cooling&amp;ventilation'!$D$3)*'input_cool&amp;vent_evolution'!AN$12)</f>
        <v>40385904.879259057</v>
      </c>
      <c r="DT179" s="2">
        <f>IF($D179=3,(AY179*$P179*$M179*'input_cooling&amp;ventilation'!$D$3)*'input_cool&amp;vent_evolution'!AO$11,(AY179*$Q179*'input_cooling&amp;ventilation'!$D$3)*'input_cool&amp;vent_evolution'!AO$12)</f>
        <v>39523864.6745928</v>
      </c>
      <c r="DU179" s="2">
        <f>IF($D179=3,(AZ179*$P179*$M179*'input_cooling&amp;ventilation'!$D$3)*'input_cool&amp;vent_evolution'!AP$11,(AZ179*$Q179*'input_cooling&amp;ventilation'!$D$3)*'input_cool&amp;vent_evolution'!AP$12)</f>
        <v>38666557.175373435</v>
      </c>
      <c r="DV179" s="2">
        <f>IF($D179=3,(BA179*$P179*$M179*'input_cooling&amp;ventilation'!$D$3)*'input_cool&amp;vent_evolution'!AQ$11,(BA179*$Q179*'input_cooling&amp;ventilation'!$D$3)*'input_cool&amp;vent_evolution'!AQ$12)</f>
        <v>37817033.629670225</v>
      </c>
      <c r="DW179" s="2">
        <f>IF($D179=3,(BB179*$P179*$M179*'input_cooling&amp;ventilation'!$D$3)*'input_cool&amp;vent_evolution'!AR$11,(BB179*$Q179*'input_cooling&amp;ventilation'!$D$3)*'input_cool&amp;vent_evolution'!AR$12)</f>
        <v>36979993.712106816</v>
      </c>
      <c r="DX179" s="2">
        <f>IF($D179=3,(BC179*$P179*$M179*'input_cooling&amp;ventilation'!$D$3)*'input_cool&amp;vent_evolution'!AS$11,(BC179*$Q179*'input_cooling&amp;ventilation'!$D$3)*'input_cool&amp;vent_evolution'!AS$12)</f>
        <v>36159887.04201401</v>
      </c>
      <c r="DY179" s="2">
        <f>IF($D179=3,(BD179*$P179*$M179*'input_cooling&amp;ventilation'!$D$3)*'input_cool&amp;vent_evolution'!AT$11,(BD179*$Q179*'input_cooling&amp;ventilation'!$D$3)*'input_cool&amp;vent_evolution'!AT$12)</f>
        <v>35361461.653506905</v>
      </c>
      <c r="DZ179" s="2">
        <f>IF($D179=3,(BE179*$P179*$M179*'input_cooling&amp;ventilation'!$D$3)*'input_cool&amp;vent_evolution'!AU$11,(BE179*$Q179*'input_cooling&amp;ventilation'!$D$3)*'input_cool&amp;vent_evolution'!AU$12)</f>
        <v>35698088.764640383</v>
      </c>
      <c r="EA179" s="2">
        <f>IF($D179=3,(BF179*$P179*$M179*'input_cooling&amp;ventilation'!$D$3)*'input_cool&amp;vent_evolution'!AV$11,(BF179*$Q179*'input_cooling&amp;ventilation'!$D$3)*'input_cool&amp;vent_evolution'!AV$12)</f>
        <v>36037920.432561152</v>
      </c>
      <c r="EB179">
        <v>0.80023852116875371</v>
      </c>
      <c r="EC179" s="2">
        <f t="shared" si="193"/>
        <v>37338849.314251639</v>
      </c>
      <c r="ED179" s="2">
        <f>IF($D179=3,(EC179*(1+'input_cool&amp;vent_evolution'!M$10)),EC179*(1+'input_cool&amp;vent_evolution'!M$9))</f>
        <v>38134769.514535993</v>
      </c>
      <c r="EE179" s="2">
        <f>IF($D179=3,(ED179*(1+'input_cool&amp;vent_evolution'!N$10)),ED179*(1+'input_cool&amp;vent_evolution'!N$9))</f>
        <v>38931511.18247731</v>
      </c>
      <c r="EF179" s="2">
        <f>IF($D179=3,(EE179*(1+'input_cool&amp;vent_evolution'!O$10)),EE179*(1+'input_cool&amp;vent_evolution'!O$9))</f>
        <v>39729074.33243943</v>
      </c>
      <c r="EG179" s="2">
        <f>IF($D179=3,(EF179*(1+'input_cool&amp;vent_evolution'!P$10)),EF179*(1+'input_cool&amp;vent_evolution'!P$9))</f>
        <v>40483205.391490735</v>
      </c>
      <c r="EH179" s="2">
        <f>IF($D179=3,(EG179*(1+'input_cool&amp;vent_evolution'!Q$10)),EG179*(1+'input_cool&amp;vent_evolution'!Q$9))</f>
        <v>41238157.934158877</v>
      </c>
      <c r="EI179" s="2">
        <f>IF($D179=3,(EH179*(1+'input_cool&amp;vent_evolution'!R$10)),EH179*(1+'input_cool&amp;vent_evolution'!R$9))</f>
        <v>41831354.352517582</v>
      </c>
      <c r="EJ179" s="2">
        <f>IF($D179=3,(EI179*(1+'input_cool&amp;vent_evolution'!S$10)),EI179*(1+'input_cool&amp;vent_evolution'!S$9))</f>
        <v>42424911.282667823</v>
      </c>
      <c r="EK179" s="2">
        <f>IF($D179=3,(EJ179*(1+'input_cool&amp;vent_evolution'!T$10)),EJ179*(1+'input_cool&amp;vent_evolution'!T$9))</f>
        <v>43018828.721417673</v>
      </c>
      <c r="EL179" s="2">
        <f>IF($D179=3,(EK179*(1+'input_cool&amp;vent_evolution'!U$10)),EK179*(1+'input_cool&amp;vent_evolution'!U$9))</f>
        <v>43613106.643231094</v>
      </c>
      <c r="EM179" s="2">
        <f>IF($D179=3,(EL179*(1+'input_cool&amp;vent_evolution'!V$10)),EL179*(1+'input_cool&amp;vent_evolution'!V$9))</f>
        <v>44207745.070452087</v>
      </c>
      <c r="EN179" s="2">
        <f>IF($D179=3,(EM179*(1+'input_cool&amp;vent_evolution'!W$10)),EM179*(1+'input_cool&amp;vent_evolution'!W$9))</f>
        <v>44670215.655070812</v>
      </c>
      <c r="EO179" s="2">
        <f>IF($D179=3,(EN179*(1+'input_cool&amp;vent_evolution'!X$10)),EN179*(1+'input_cool&amp;vent_evolution'!X$9))</f>
        <v>45132987.953354128</v>
      </c>
      <c r="EP179" s="2">
        <f>IF($D179=3,(EO179*(1+'input_cool&amp;vent_evolution'!Y$10)),EO179*(1+'input_cool&amp;vent_evolution'!Y$9))</f>
        <v>45596061.982857943</v>
      </c>
      <c r="EQ179" s="2">
        <f>IF($D179=3,(EP179*(1+'input_cool&amp;vent_evolution'!Z$10)),EP179*(1+'input_cool&amp;vent_evolution'!Z$9))</f>
        <v>46059437.714854419</v>
      </c>
      <c r="ER179" s="2">
        <f>IF($D179=3,(EQ179*(1+'input_cool&amp;vent_evolution'!AA$10)),EQ179*(1+'input_cool&amp;vent_evolution'!AA$9))</f>
        <v>46523115.17807138</v>
      </c>
      <c r="ES179" s="2">
        <f>IF($D179=3,(ER179*(1+'input_cool&amp;vent_evolution'!AB$10)),ER179*(1+'input_cool&amp;vent_evolution'!AB$9))</f>
        <v>46845870.279310182</v>
      </c>
      <c r="ET179" s="2">
        <f>IF($D179=3,(ES179*(1+'input_cool&amp;vent_evolution'!AC$10)),ES179*(1+'input_cool&amp;vent_evolution'!AC$9))</f>
        <v>47168851.84135709</v>
      </c>
      <c r="EU179" s="2">
        <f>IF($D179=3,(ET179*(1+'input_cool&amp;vent_evolution'!AD$10)),ET179*(1+'input_cool&amp;vent_evolution'!AD$9))</f>
        <v>47492059.904112034</v>
      </c>
      <c r="EV179" s="2">
        <f>IF($D179=3,(EU179*(1+'input_cool&amp;vent_evolution'!AE$10)),EU179*(1+'input_cool&amp;vent_evolution'!AE$9))</f>
        <v>47815494.430867098</v>
      </c>
      <c r="EW179" s="2">
        <f>IF($D179=3,(EV179*(1+'input_cool&amp;vent_evolution'!AF$10)),EV179*(1+'input_cool&amp;vent_evolution'!AF$9))</f>
        <v>48139155.456734195</v>
      </c>
      <c r="EX179" s="2">
        <f>IF($D179=3,(EW179*(1+'input_cool&amp;vent_evolution'!AG$10)),EW179*(1+'input_cool&amp;vent_evolution'!AG$9))</f>
        <v>48343786.410435706</v>
      </c>
      <c r="EY179" s="2">
        <f>IF($D179=3,(EX179*(1+'input_cool&amp;vent_evolution'!AH$10)),EX179*(1+'input_cool&amp;vent_evolution'!AH$9))</f>
        <v>48548478.289728262</v>
      </c>
      <c r="EZ179" s="2">
        <f>IF($D179=3,(EY179*(1+'input_cool&amp;vent_evolution'!AI$10)),EY179*(1+'input_cool&amp;vent_evolution'!AI$9))</f>
        <v>48753231.10578385</v>
      </c>
      <c r="FA179" s="2">
        <f>IF($D179=3,(EZ179*(1+'input_cool&amp;vent_evolution'!AJ$10)),EZ179*(1+'input_cool&amp;vent_evolution'!AJ$9))</f>
        <v>48958044.845834494</v>
      </c>
      <c r="FB179" s="2">
        <f>IF($D179=3,(FA179*(1+'input_cool&amp;vent_evolution'!AK$10)),FA179*(1+'input_cool&amp;vent_evolution'!AK$9))</f>
        <v>49162919.482748181</v>
      </c>
      <c r="FC179" s="2">
        <f>IF($D179=3,(FB179*(1+'input_cool&amp;vent_evolution'!AL$10)),FB179*(1+'input_cool&amp;vent_evolution'!AL$9))</f>
        <v>49367855.075576879</v>
      </c>
      <c r="FD179" s="2">
        <f>IF($D179=3,(FC179*(1+'input_cool&amp;vent_evolution'!AM$10)),FC179*(1+'input_cool&amp;vent_evolution'!AM$9))</f>
        <v>49572851.574844599</v>
      </c>
      <c r="FE179" s="2">
        <f>IF($D179=3,(FD179*(1+'input_cool&amp;vent_evolution'!AN$10)),FD179*(1+'input_cool&amp;vent_evolution'!AN$9))</f>
        <v>49777909.010875374</v>
      </c>
      <c r="FF179" s="2">
        <f>IF($D179=3,(FE179*(1+'input_cool&amp;vent_evolution'!AO$10)),FE179*(1+'input_cool&amp;vent_evolution'!AO$9))</f>
        <v>49983027.364517204</v>
      </c>
      <c r="FG179" s="2">
        <f>IF($D179=3,(FF179*(1+'input_cool&amp;vent_evolution'!AP$10)),FF179*(1+'input_cool&amp;vent_evolution'!AP$9))</f>
        <v>50188206.648538046</v>
      </c>
      <c r="FH179" s="2">
        <f>IF($D179=3,(FG179*(1+'input_cool&amp;vent_evolution'!AQ$10)),FG179*(1+'input_cool&amp;vent_evolution'!AQ$9))</f>
        <v>50393446.843785964</v>
      </c>
      <c r="FI179" s="2">
        <f>IF($D179=3,(FH179*(1+'input_cool&amp;vent_evolution'!AR$10)),FH179*(1+'input_cool&amp;vent_evolution'!AR$9))</f>
        <v>50598747.972604893</v>
      </c>
      <c r="FJ179" s="2">
        <f>IF($D179=3,(FI179*(1+'input_cool&amp;vent_evolution'!AS$10)),FI179*(1+'input_cool&amp;vent_evolution'!AS$9))</f>
        <v>50804110.020630881</v>
      </c>
      <c r="FK179" s="2">
        <f>IF($D179=3,(FJ179*(1+'input_cool&amp;vent_evolution'!AT$10)),FJ179*(1+'input_cool&amp;vent_evolution'!AT$9))</f>
        <v>51009533.007015824</v>
      </c>
      <c r="FL179" s="2">
        <f>IF($D179=3,(FK179*(1+'input_cool&amp;vent_evolution'!AU$10)),FK179*(1+'input_cool&amp;vent_evolution'!AU$9))</f>
        <v>51215786.607367203</v>
      </c>
      <c r="FM179" s="2">
        <f t="shared" si="194"/>
        <v>80683725.878144145</v>
      </c>
      <c r="FN179" s="2">
        <f t="shared" si="195"/>
        <v>82403591.606199905</v>
      </c>
      <c r="FO179" s="2">
        <f t="shared" si="196"/>
        <v>84125232.404255688</v>
      </c>
      <c r="FP179" s="2">
        <f t="shared" si="197"/>
        <v>85848648.303349599</v>
      </c>
      <c r="FQ179" s="2">
        <f t="shared" si="198"/>
        <v>87478213.883493647</v>
      </c>
      <c r="FR179" s="2">
        <f t="shared" si="199"/>
        <v>89109554.568124637</v>
      </c>
      <c r="FS179" s="2">
        <f t="shared" si="200"/>
        <v>90391364.213835448</v>
      </c>
      <c r="FT179" s="2">
        <f t="shared" si="201"/>
        <v>91673952.872159094</v>
      </c>
      <c r="FU179" s="2">
        <f t="shared" si="202"/>
        <v>92957320.536198273</v>
      </c>
      <c r="FV179" s="2">
        <f t="shared" si="203"/>
        <v>94241467.150773406</v>
      </c>
      <c r="FW179" s="2">
        <f t="shared" si="204"/>
        <v>95526392.764166564</v>
      </c>
      <c r="FX179" s="2">
        <f t="shared" si="205"/>
        <v>96525723.23528102</v>
      </c>
      <c r="FY179" s="2">
        <f t="shared" si="206"/>
        <v>97525705.664960191</v>
      </c>
      <c r="FZ179" s="2">
        <f t="shared" si="207"/>
        <v>98526340.091139808</v>
      </c>
      <c r="GA179" s="2">
        <f t="shared" si="208"/>
        <v>99527626.45174326</v>
      </c>
      <c r="GB179" s="2">
        <f t="shared" si="209"/>
        <v>100529564.80884713</v>
      </c>
      <c r="GC179" s="2">
        <f t="shared" si="210"/>
        <v>101226990.80328411</v>
      </c>
      <c r="GD179" s="2">
        <f t="shared" si="211"/>
        <v>101924906.14600308</v>
      </c>
      <c r="GE179" s="2">
        <f t="shared" si="212"/>
        <v>102623310.92322187</v>
      </c>
      <c r="GF179" s="2">
        <f t="shared" si="213"/>
        <v>103322205.0556201</v>
      </c>
      <c r="GG179" s="2">
        <f t="shared" si="214"/>
        <v>104021588.61906946</v>
      </c>
      <c r="GH179" s="2">
        <f t="shared" si="215"/>
        <v>104463765.81729218</v>
      </c>
      <c r="GI179" s="2">
        <f t="shared" si="216"/>
        <v>104906074.66669796</v>
      </c>
      <c r="GJ179" s="2">
        <f t="shared" si="217"/>
        <v>105348515.19142784</v>
      </c>
      <c r="GK179" s="2">
        <f t="shared" si="218"/>
        <v>105791087.36389209</v>
      </c>
      <c r="GL179" s="2">
        <f t="shared" si="219"/>
        <v>106233791.12546246</v>
      </c>
      <c r="GM179" s="2">
        <f t="shared" si="220"/>
        <v>106676626.60374151</v>
      </c>
      <c r="GN179" s="2">
        <f t="shared" si="221"/>
        <v>107119593.69181892</v>
      </c>
      <c r="GO179" s="2">
        <f t="shared" si="222"/>
        <v>107562692.45522049</v>
      </c>
      <c r="GP179" s="2">
        <f t="shared" si="223"/>
        <v>108005922.85256155</v>
      </c>
      <c r="GQ179" s="2">
        <f t="shared" si="224"/>
        <v>108449284.91143176</v>
      </c>
      <c r="GR179" s="2">
        <f t="shared" si="225"/>
        <v>108892778.59044665</v>
      </c>
      <c r="GS179" s="2">
        <f t="shared" si="226"/>
        <v>109336403.93788812</v>
      </c>
      <c r="GT179" s="2">
        <f t="shared" si="227"/>
        <v>109780160.92271784</v>
      </c>
      <c r="GU179" s="2">
        <f t="shared" si="228"/>
        <v>110224049.58632019</v>
      </c>
      <c r="GV179" s="2">
        <f t="shared" si="229"/>
        <v>110669733.0837433</v>
      </c>
      <c r="GW179" s="2">
        <f>IF($D179=3,($N179*$M179*EC179*'input_cooling&amp;ventilation'!$D$3)*'input_cool&amp;vent_evolution'!M$11,($O179*$M179*EC179*'input_cooling&amp;ventilation'!$D$3)*'input_cool&amp;vent_evolution'!M$10)</f>
        <v>16727741.123309746</v>
      </c>
      <c r="GX179" s="2">
        <f>IF($D179=3,($N179*$M179*ED179*'input_cooling&amp;ventilation'!$D$3)*'input_cool&amp;vent_evolution'!N$11,($O179*$M179*ED179*'input_cooling&amp;ventilation'!$D$3)*'input_cool&amp;vent_evolution'!N$10)</f>
        <v>15812669.764105143</v>
      </c>
      <c r="GY179" s="2">
        <f>IF($D179=3,($N179*$M179*EE179*'input_cooling&amp;ventilation'!$D$3)*'input_cool&amp;vent_evolution'!O$11,($O179*$M179*EE179*'input_cooling&amp;ventilation'!$D$3)*'input_cool&amp;vent_evolution'!O$10)</f>
        <v>15133518.558273576</v>
      </c>
      <c r="GZ179" s="2">
        <f>IF($D179=3,($N179*$M179*EF179*'input_cooling&amp;ventilation'!$D$3)*'input_cool&amp;vent_evolution'!P$11,($O179*$M179*EF179*'input_cooling&amp;ventilation'!$D$3)*'input_cool&amp;vent_evolution'!P$10)</f>
        <v>17072766.670507342</v>
      </c>
      <c r="HA179" s="2">
        <f>IF($D179=3,($N179*$M179*EG179*'input_cooling&amp;ventilation'!$D$3)*'input_cool&amp;vent_evolution'!Q$11,($O179*$M179*EG179*'input_cooling&amp;ventilation'!$D$3)*'input_cool&amp;vent_evolution'!Q$10)</f>
        <v>18823637.580164574</v>
      </c>
      <c r="HB179" s="2">
        <f>IF($D179=3,($N179*$M179*EH179*'input_cooling&amp;ventilation'!$D$3)*'input_cool&amp;vent_evolution'!R$11,($O179*$M179*EH179*'input_cooling&amp;ventilation'!$D$3)*'input_cool&amp;vent_evolution'!R$10)</f>
        <v>19917889.249440055</v>
      </c>
      <c r="HC179" s="2">
        <f>IF($D179=3,($N179*$M179*EI179*'input_cooling&amp;ventilation'!$D$3)*'input_cool&amp;vent_evolution'!S$11,($O179*$M179*EI179*'input_cooling&amp;ventilation'!$D$3)*'input_cool&amp;vent_evolution'!S$10)</f>
        <v>20598055.138196491</v>
      </c>
      <c r="HD179" s="2">
        <f>IF($D179=3,($N179*$M179*EJ179*'input_cooling&amp;ventilation'!$D$3)*'input_cool&amp;vent_evolution'!T$11,($O179*$M179*EJ179*'input_cooling&amp;ventilation'!$D$3)*'input_cool&amp;vent_evolution'!T$10)</f>
        <v>21335218.869077574</v>
      </c>
      <c r="HE179" s="2">
        <f>IF($D179=3,($N179*$M179*EK179*'input_cooling&amp;ventilation'!$D$3)*'input_cool&amp;vent_evolution'!U$11,($O179*$M179*EK179*'input_cooling&amp;ventilation'!$D$3)*'input_cool&amp;vent_evolution'!U$10)</f>
        <v>24388612.74145494</v>
      </c>
      <c r="HF179" s="2">
        <f>IF($D179=3,($N179*$M179*EL179*'input_cooling&amp;ventilation'!$D$3)*'input_cool&amp;vent_evolution'!V$11,($O179*$M179*EL179*'input_cooling&amp;ventilation'!$D$3)*'input_cool&amp;vent_evolution'!V$10)</f>
        <v>24520985.959198996</v>
      </c>
      <c r="HG179" s="2">
        <f>IF($D179=3,($N179*$M179*EM179*'input_cooling&amp;ventilation'!$D$3)*'input_cool&amp;vent_evolution'!W$11,($O179*$M179*EM179*'input_cooling&amp;ventilation'!$D$3)*'input_cool&amp;vent_evolution'!W$10)</f>
        <v>23687125.46477044</v>
      </c>
      <c r="HH179" s="2">
        <f>IF($D179=3,($N179*$M179*EN179*'input_cooling&amp;ventilation'!$D$3)*'input_cool&amp;vent_evolution'!X$11,($O179*$M179*EN179*'input_cooling&amp;ventilation'!$D$3)*'input_cool&amp;vent_evolution'!X$10)</f>
        <v>24345882.552584346</v>
      </c>
      <c r="HI179" s="2">
        <f>IF($D179=3,($N179*$M179*EO179*'input_cooling&amp;ventilation'!$D$3)*'input_cool&amp;vent_evolution'!Y$11,($O179*$M179*EO179*'input_cooling&amp;ventilation'!$D$3)*'input_cool&amp;vent_evolution'!Y$10)</f>
        <v>24700582.80819248</v>
      </c>
      <c r="HJ179" s="2">
        <f>IF($D179=3,($N179*$M179*EP179*'input_cooling&amp;ventilation'!$D$3)*'input_cool&amp;vent_evolution'!Z$11,($O179*$M179*EP179*'input_cooling&amp;ventilation'!$D$3)*'input_cool&amp;vent_evolution'!Z$10)</f>
        <v>26248363.677570369</v>
      </c>
      <c r="HK179" s="2">
        <f>IF($D179=3,($N179*$M179*EQ179*'input_cooling&amp;ventilation'!$D$3)*'input_cool&amp;vent_evolution'!AA$11,($O179*$M179*EQ179*'input_cooling&amp;ventilation'!$D$3)*'input_cool&amp;vent_evolution'!AA$10)</f>
        <v>26185413.456212763</v>
      </c>
      <c r="HL179" s="2">
        <f>IF($D179=3,($N179*$M179*ER179*'input_cooling&amp;ventilation'!$D$3)*'input_cool&amp;vent_evolution'!AB$11,($O179*$M179*ER179*'input_cooling&amp;ventilation'!$D$3)*'input_cool&amp;vent_evolution'!AB$10)</f>
        <v>23303339.601200249</v>
      </c>
      <c r="HM179" s="2">
        <f>IF($D179=3,($N179*$M179*ES179*'input_cooling&amp;ventilation'!$D$3)*'input_cool&amp;vent_evolution'!AC$11,($O179*$M179*ES179*'input_cooling&amp;ventilation'!$D$3)*'input_cool&amp;vent_evolution'!AC$10)</f>
        <v>23027866.801277246</v>
      </c>
      <c r="HN179" s="2">
        <f>IF($D179=3,($N179*$M179*ET179*'input_cooling&amp;ventilation'!$D$3)*'input_cool&amp;vent_evolution'!AD$11,($O179*$M179*ET179*'input_cooling&amp;ventilation'!$D$3)*'input_cool&amp;vent_evolution'!AD$10)</f>
        <v>22541973.498675764</v>
      </c>
      <c r="HO179" s="2">
        <f>IF($D179=3,($N179*$M179*EU179*'input_cooling&amp;ventilation'!$D$3)*'input_cool&amp;vent_evolution'!AE$11,($O179*$M179*EU179*'input_cooling&amp;ventilation'!$D$3)*'input_cool&amp;vent_evolution'!AE$10)</f>
        <v>22000976.239371136</v>
      </c>
      <c r="HP179" s="2">
        <f>IF($D179=3,($N179*$M179*EV179*'input_cooling&amp;ventilation'!$D$3)*'input_cool&amp;vent_evolution'!AF$11,($O179*$M179*EV179*'input_cooling&amp;ventilation'!$D$3)*'input_cool&amp;vent_evolution'!AF$10)</f>
        <v>21343294.075626798</v>
      </c>
      <c r="HQ179" s="2">
        <f>IF($D179=3,($N179*$M179*EW179*'input_cooling&amp;ventilation'!$D$3)*'input_cool&amp;vent_evolution'!AG$11,($O179*$M179*EW179*'input_cooling&amp;ventilation'!$D$3)*'input_cool&amp;vent_evolution'!AG$10)</f>
        <v>20949051.569191325</v>
      </c>
      <c r="HR179" s="2">
        <f>IF($D179=3,($N179*$M179*EX179*'input_cooling&amp;ventilation'!$D$3)*'input_cool&amp;vent_evolution'!AH$11,($O179*$M179*EX179*'input_cooling&amp;ventilation'!$D$3)*'input_cool&amp;vent_evolution'!AH$10)</f>
        <v>20398559.824156132</v>
      </c>
      <c r="HS179" s="2">
        <f>IF($D179=3,($N179*$M179*EY179*'input_cooling&amp;ventilation'!$D$3)*'input_cool&amp;vent_evolution'!AI$11,($O179*$M179*EY179*'input_cooling&amp;ventilation'!$D$3)*'input_cool&amp;vent_evolution'!AI$10)</f>
        <v>19851572.205479823</v>
      </c>
      <c r="HT179" s="2">
        <f>IF($D179=3,($N179*$M179*EZ179*'input_cooling&amp;ventilation'!$D$3)*'input_cool&amp;vent_evolution'!AJ$11,($O179*$M179*EZ179*'input_cooling&amp;ventilation'!$D$3)*'input_cool&amp;vent_evolution'!AJ$10)</f>
        <v>19308622.722251266</v>
      </c>
      <c r="HU179" s="2">
        <f>IF($D179=3,($N179*$M179*FA179*'input_cooling&amp;ventilation'!$D$3)*'input_cool&amp;vent_evolution'!AK$11,($O179*$M179*FA179*'input_cooling&amp;ventilation'!$D$3)*'input_cool&amp;vent_evolution'!AK$10)</f>
        <v>18941633.053385597</v>
      </c>
      <c r="HV179" s="2">
        <f>IF($D179=3,($N179*$M179*FB179*'input_cooling&amp;ventilation'!$D$3)*'input_cool&amp;vent_evolution'!AL$11,($O179*$M179*FB179*'input_cooling&amp;ventilation'!$D$3)*'input_cool&amp;vent_evolution'!AL$10)</f>
        <v>18247495.430369694</v>
      </c>
      <c r="HW179" s="2">
        <f>IF($D179=3,($N179*$M179*FC179*'input_cooling&amp;ventilation'!$D$3)*'input_cool&amp;vent_evolution'!AM$11,($O179*$M179*FC179*'input_cooling&amp;ventilation'!$D$3)*'input_cool&amp;vent_evolution'!AM$10)</f>
        <v>17734306.367875982</v>
      </c>
      <c r="HX179" s="2">
        <f>IF($D179=3,($N179*$M179*FD179*'input_cooling&amp;ventilation'!$D$3)*'input_cool&amp;vent_evolution'!AN$11,($O179*$M179*FD179*'input_cooling&amp;ventilation'!$D$3)*'input_cool&amp;vent_evolution'!AN$10)</f>
        <v>17229276.348513685</v>
      </c>
      <c r="HY179" s="2">
        <f>IF($D179=3,($N179*$M179*FE179*'input_cooling&amp;ventilation'!$D$3)*'input_cool&amp;vent_evolution'!AO$11,($O179*$M179*FE179*'input_cooling&amp;ventilation'!$D$3)*'input_cool&amp;vent_evolution'!AO$10)</f>
        <v>16737306.746930456</v>
      </c>
      <c r="HZ179" s="2">
        <f>IF($D179=3,($N179*$M179*FF179*'input_cooling&amp;ventilation'!$D$3)*'input_cool&amp;vent_evolution'!AP$11,($O179*$M179*FF179*'input_cooling&amp;ventilation'!$D$3)*'input_cool&amp;vent_evolution'!AP$10)</f>
        <v>16259447.663649216</v>
      </c>
      <c r="IA179" s="2">
        <f>IF($D179=3,($N179*$M179*FG179*'input_cooling&amp;ventilation'!$D$3)*'input_cool&amp;vent_evolution'!AQ$11,($O179*$M179*FG179*'input_cooling&amp;ventilation'!$D$3)*'input_cool&amp;vent_evolution'!AQ$10)</f>
        <v>15796168.583403893</v>
      </c>
      <c r="IB179" s="2">
        <f>IF($D179=3,($N179*$M179*FH179*'input_cooling&amp;ventilation'!$D$3)*'input_cool&amp;vent_evolution'!AR$11,($O179*$M179*FH179*'input_cooling&amp;ventilation'!$D$3)*'input_cool&amp;vent_evolution'!AR$10)</f>
        <v>15348633.828198306</v>
      </c>
      <c r="IC179" s="2">
        <f>IF($D179=3,($N179*$M179*FI179*'input_cooling&amp;ventilation'!$D$3)*'input_cool&amp;vent_evolution'!AS$11,($O179*$M179*FI179*'input_cooling&amp;ventilation'!$D$3)*'input_cool&amp;vent_evolution'!AS$10)</f>
        <v>14917894.250686679</v>
      </c>
      <c r="ID179" s="2">
        <f>IF($D179=3,($N179*$M179*FJ179*'input_cooling&amp;ventilation'!$D$3)*'input_cool&amp;vent_evolution'!AT$11,($O179*$M179*FJ179*'input_cooling&amp;ventilation'!$D$3)*'input_cool&amp;vent_evolution'!AT$10)</f>
        <v>14505121.558193827</v>
      </c>
      <c r="IE179" s="2">
        <f>IF($D179=3,($N179*$M179*FK179*'input_cooling&amp;ventilation'!$D$3)*'input_cool&amp;vent_evolution'!AU$11,($O179*$M179*FK179*'input_cooling&amp;ventilation'!$D$3)*'input_cool&amp;vent_evolution'!AU$10)</f>
        <v>14563772.037203316</v>
      </c>
      <c r="IF179" s="2">
        <f>IF($D179=3,($N179*$M179*FL179*'input_cooling&amp;ventilation'!$D$3)*'input_cool&amp;vent_evolution'!AV$11,($O179*$M179*FL179*'input_cooling&amp;ventilation'!$D$3)*'input_cool&amp;vent_evolution'!AV$10)</f>
        <v>14622659.665462071</v>
      </c>
    </row>
    <row r="180" spans="1:240" x14ac:dyDescent="0.25">
      <c r="A180">
        <v>178</v>
      </c>
      <c r="B180">
        <v>100100</v>
      </c>
      <c r="C180">
        <v>23</v>
      </c>
      <c r="D180">
        <v>3</v>
      </c>
      <c r="E180">
        <v>3</v>
      </c>
      <c r="F180" s="2">
        <v>29415750</v>
      </c>
      <c r="G180" s="2">
        <v>35961730.309805103</v>
      </c>
      <c r="H180" s="2">
        <v>29415750</v>
      </c>
      <c r="I180" s="17">
        <v>0.79</v>
      </c>
      <c r="J180">
        <v>0.86722522499999999</v>
      </c>
      <c r="K180" s="2">
        <f t="shared" si="154"/>
        <v>25510080.412293751</v>
      </c>
      <c r="L180" s="2">
        <f t="shared" si="155"/>
        <v>28409766.944746032</v>
      </c>
      <c r="M180">
        <v>0.63885955649419202</v>
      </c>
      <c r="N180" s="17">
        <f>'input_cooling&amp;ventilation'!$D$5</f>
        <v>57.500092182043396</v>
      </c>
      <c r="O180" s="45">
        <f>'input_cooling&amp;ventilation'!$D$6</f>
        <v>19.328678831353667</v>
      </c>
      <c r="P180" s="45">
        <f>'input_cooling&amp;ventilation'!$C$5</f>
        <v>50.351688737400465</v>
      </c>
      <c r="Q180" s="45">
        <f>'input_cooling&amp;ventilation'!$C$6</f>
        <v>32.240814214248743</v>
      </c>
      <c r="R180">
        <v>17</v>
      </c>
      <c r="S180">
        <v>12</v>
      </c>
      <c r="T180">
        <v>14</v>
      </c>
      <c r="U180" s="2">
        <f t="shared" si="156"/>
        <v>41029976.520298421</v>
      </c>
      <c r="V180" s="2">
        <f t="shared" si="157"/>
        <v>42972510.491636001</v>
      </c>
      <c r="W180" s="2">
        <v>43894980.44038301</v>
      </c>
      <c r="X180" s="57">
        <f>IF($D180=3,(W180*(1+'input_cool&amp;vent_evolution'!M$11)),(W180*(1+'input_cool&amp;vent_evolution'!M$12)))</f>
        <v>44550653.87145327</v>
      </c>
      <c r="Y180" s="57">
        <f>IF($D180=3,(X180*(1+'input_cool&amp;vent_evolution'!N$11)),(X180*(1+'input_cool&amp;vent_evolution'!N$12)))</f>
        <v>45166588.349127911</v>
      </c>
      <c r="Z180" s="57">
        <f>IF($D180=3,(Y180*(1+'input_cool&amp;vent_evolution'!O$11)),(Y180*(1+'input_cool&amp;vent_evolution'!O$12)))</f>
        <v>45751987.780717067</v>
      </c>
      <c r="AA180" s="57">
        <f>IF($D180=3,(Z180*(1+'input_cool&amp;vent_evolution'!P$11)),(Z180*(1+'input_cool&amp;vent_evolution'!P$12)))</f>
        <v>46407531.684903726</v>
      </c>
      <c r="AB180" s="57">
        <f>IF($D180=3,(AA180*(1+'input_cool&amp;vent_evolution'!Q$11)),(AA180*(1+'input_cool&amp;vent_evolution'!Q$12)))</f>
        <v>47127003.006815031</v>
      </c>
      <c r="AC180" s="57">
        <f>IF($D180=3,(AB180*(1+'input_cool&amp;vent_evolution'!R$11)),(AB180*(1+'input_cool&amp;vent_evolution'!R$12)))</f>
        <v>47885947.8857961</v>
      </c>
      <c r="AD180" s="57">
        <f>IF($D180=3,(AC180*(1+'input_cool&amp;vent_evolution'!S$11)),(AC180*(1+'input_cool&amp;vent_evolution'!S$12)))</f>
        <v>48672140.095777176</v>
      </c>
      <c r="AE180" s="57">
        <f>IF($D180=3,(AD180*(1+'input_cool&amp;vent_evolution'!T$11)),(AD180*(1+'input_cool&amp;vent_evolution'!T$12)))</f>
        <v>49488258.100647084</v>
      </c>
      <c r="AF180" s="57">
        <f>IF($D180=3,(AE180*(1+'input_cool&amp;vent_evolution'!U$11)),(AE180*(1+'input_cool&amp;vent_evolution'!U$12)))</f>
        <v>50423722.018685684</v>
      </c>
      <c r="AG180" s="57">
        <f>IF($D180=3,(AF180*(1+'input_cool&amp;vent_evolution'!V$11)),(AF180*(1+'input_cool&amp;vent_evolution'!V$12)))</f>
        <v>51368983.937909983</v>
      </c>
      <c r="AH180" s="57">
        <f>IF($D180=3,(AG180*(1+'input_cool&amp;vent_evolution'!W$11)),(AG180*(1+'input_cool&amp;vent_evolution'!W$12)))</f>
        <v>52286706.3331571</v>
      </c>
      <c r="AI180" s="57">
        <f>IF($D180=3,(AH180*(1+'input_cool&amp;vent_evolution'!X$11)),(AH180*(1+'input_cool&amp;vent_evolution'!X$12)))</f>
        <v>53236862.772576474</v>
      </c>
      <c r="AJ180" s="57">
        <f>IF($D180=3,(AI180*(1+'input_cool&amp;vent_evolution'!Y$11)),(AI180*(1+'input_cool&amp;vent_evolution'!Y$12)))</f>
        <v>54208316.068732224</v>
      </c>
      <c r="AK180" s="57">
        <f>IF($D180=3,(AJ180*(1+'input_cool&amp;vent_evolution'!Z$11)),(AJ180*(1+'input_cool&amp;vent_evolution'!Z$12)))</f>
        <v>55248804.301420182</v>
      </c>
      <c r="AL180" s="57">
        <f>IF($D180=3,(AK180*(1+'input_cool&amp;vent_evolution'!AA$11)),(AK180*(1+'input_cool&amp;vent_evolution'!AA$12)))</f>
        <v>56296077.632388778</v>
      </c>
      <c r="AM180" s="57">
        <f>IF($D180=3,(AL180*(1+'input_cool&amp;vent_evolution'!AB$11)),(AL180*(1+'input_cool&amp;vent_evolution'!AB$12)))</f>
        <v>57236285.478190482</v>
      </c>
      <c r="AN180" s="57">
        <f>IF($D180=3,(AM180*(1+'input_cool&amp;vent_evolution'!AC$11)),(AM180*(1+'input_cool&amp;vent_evolution'!AC$12)))</f>
        <v>58174387.766893134</v>
      </c>
      <c r="AO180" s="57">
        <f>IF($D180=3,(AN180*(1+'input_cool&amp;vent_evolution'!AD$11)),(AN180*(1+'input_cool&amp;vent_evolution'!AD$12)))</f>
        <v>59101355.908480421</v>
      </c>
      <c r="AP180" s="57">
        <f>IF($D180=3,(AO180*(1+'input_cool&amp;vent_evolution'!AE$11)),(AO180*(1+'input_cool&amp;vent_evolution'!AE$12)))</f>
        <v>60014238.124902755</v>
      </c>
      <c r="AQ180" s="57">
        <f>IF($D180=3,(AP180*(1+'input_cool&amp;vent_evolution'!AF$11)),(AP180*(1+'input_cool&amp;vent_evolution'!AF$12)))</f>
        <v>60907427.30119615</v>
      </c>
      <c r="AR180" s="57">
        <f>IF($D180=3,(AQ180*(1+'input_cool&amp;vent_evolution'!AG$11)),(AQ180*(1+'input_cool&amp;vent_evolution'!AG$12)))</f>
        <v>61791183.57855802</v>
      </c>
      <c r="AS180" s="57">
        <f>IF($D180=3,(AR180*(1+'input_cool&amp;vent_evolution'!AH$11)),(AR180*(1+'input_cool&amp;vent_evolution'!AH$12)))</f>
        <v>62660507.669631273</v>
      </c>
      <c r="AT180" s="57">
        <f>IF($D180=3,(AS180*(1+'input_cool&amp;vent_evolution'!AI$11)),(AS180*(1+'input_cool&amp;vent_evolution'!AI$12)))</f>
        <v>63514805.989301622</v>
      </c>
      <c r="AU180" s="57">
        <f>IF($D180=3,(AT180*(1+'input_cool&amp;vent_evolution'!AJ$11)),(AT180*(1+'input_cool&amp;vent_evolution'!AJ$12)))</f>
        <v>64353530.289690576</v>
      </c>
      <c r="AV180" s="57">
        <f>IF($D180=3,(AU180*(1+'input_cool&amp;vent_evolution'!AK$11)),(AU180*(1+'input_cool&amp;vent_evolution'!AK$12)))</f>
        <v>65183690.83042758</v>
      </c>
      <c r="AW180" s="57">
        <f>IF($D180=3,(AV180*(1+'input_cool&amp;vent_evolution'!AL$11)),(AV180*(1+'input_cool&amp;vent_evolution'!AL$12)))</f>
        <v>65990370.112421215</v>
      </c>
      <c r="AX180" s="57">
        <f>IF($D180=3,(AW180*(1+'input_cool&amp;vent_evolution'!AM$11)),(AW180*(1+'input_cool&amp;vent_evolution'!AM$12)))</f>
        <v>66780769.99959325</v>
      </c>
      <c r="AY180" s="57">
        <f>IF($D180=3,(AX180*(1+'input_cool&amp;vent_evolution'!AN$11)),(AX180*(1+'input_cool&amp;vent_evolution'!AN$12)))</f>
        <v>67554645.173810214</v>
      </c>
      <c r="AZ180" s="57">
        <f>IF($D180=3,(AY180*(1+'input_cool&amp;vent_evolution'!AO$11)),(AY180*(1+'input_cool&amp;vent_evolution'!AO$12)))</f>
        <v>68312001.923701584</v>
      </c>
      <c r="BA180" s="57">
        <f>IF($D180=3,(AZ180*(1+'input_cool&amp;vent_evolution'!AP$11)),(AZ180*(1+'input_cool&amp;vent_evolution'!AP$12)))</f>
        <v>69052930.937423646</v>
      </c>
      <c r="BB180" s="57">
        <f>IF($D180=3,(BA180*(1+'input_cool&amp;vent_evolution'!AQ$11)),(BA180*(1+'input_cool&amp;vent_evolution'!AQ$12)))</f>
        <v>69777581.371183261</v>
      </c>
      <c r="BC180" s="57">
        <f>IF($D180=3,(BB180*(1+'input_cool&amp;vent_evolution'!AR$11)),(BB180*(1+'input_cool&amp;vent_evolution'!AR$12)))</f>
        <v>70486192.436406568</v>
      </c>
      <c r="BD180" s="57">
        <f>IF($D180=3,(BC180*(1+'input_cool&amp;vent_evolution'!AS$11)),(BC180*(1+'input_cool&amp;vent_evolution'!AS$12)))</f>
        <v>71179088.608176515</v>
      </c>
      <c r="BE180" s="57">
        <f>IF($D180=3,(BD180*(1+'input_cool&amp;vent_evolution'!AT$11)),(BD180*(1+'input_cool&amp;vent_evolution'!AT$12)))</f>
        <v>71856685.343460456</v>
      </c>
      <c r="BF180" s="57">
        <f>IF($D180=3,(BE180*(1+'input_cool&amp;vent_evolution'!AU$11)),(BE180*(1+'input_cool&amp;vent_evolution'!AU$12)))</f>
        <v>72540732.531323165</v>
      </c>
      <c r="BG180" s="57">
        <f>IF($D180=3,(BF180*(1+'input_cool&amp;vent_evolution'!AV$11)),(BF180*(1+'input_cool&amp;vent_evolution'!AV$12)))</f>
        <v>73231291.577518702</v>
      </c>
      <c r="BH180" s="2">
        <f t="shared" si="230"/>
        <v>100857049.88100843</v>
      </c>
      <c r="BI180" s="2">
        <f t="shared" si="158"/>
        <v>102363584.05142279</v>
      </c>
      <c r="BJ180" s="2">
        <f t="shared" si="159"/>
        <v>103778810.43300496</v>
      </c>
      <c r="BK180" s="2">
        <f t="shared" si="160"/>
        <v>105123876.74992223</v>
      </c>
      <c r="BL180" s="2">
        <f t="shared" si="161"/>
        <v>106630113.30773416</v>
      </c>
      <c r="BM180" s="2">
        <f t="shared" si="162"/>
        <v>108283235.24272439</v>
      </c>
      <c r="BN180" s="2">
        <f t="shared" si="163"/>
        <v>110027055.16810949</v>
      </c>
      <c r="BO180" s="2">
        <f t="shared" si="164"/>
        <v>111833481.00866352</v>
      </c>
      <c r="BP180" s="2">
        <f t="shared" si="165"/>
        <v>113708667.0436077</v>
      </c>
      <c r="BQ180" s="2">
        <f t="shared" si="166"/>
        <v>115858072.96877135</v>
      </c>
      <c r="BR180" s="2">
        <f t="shared" si="167"/>
        <v>118029991.6615546</v>
      </c>
      <c r="BS180" s="2">
        <f t="shared" si="168"/>
        <v>120138633.07033864</v>
      </c>
      <c r="BT180" s="2">
        <f t="shared" si="169"/>
        <v>122321797.8523673</v>
      </c>
      <c r="BU180" s="2">
        <f t="shared" si="170"/>
        <v>124553896.20540157</v>
      </c>
      <c r="BV180" s="2">
        <f t="shared" si="171"/>
        <v>126944615.42960396</v>
      </c>
      <c r="BW180" s="2">
        <f t="shared" si="172"/>
        <v>129350924.70508039</v>
      </c>
      <c r="BX180" s="2">
        <f t="shared" si="173"/>
        <v>131511230.70479096</v>
      </c>
      <c r="BY180" s="2">
        <f t="shared" si="174"/>
        <v>133666698.78738128</v>
      </c>
      <c r="BZ180" s="2">
        <f t="shared" si="175"/>
        <v>135796584.05344608</v>
      </c>
      <c r="CA180" s="2">
        <f t="shared" si="176"/>
        <v>137894104.23259825</v>
      </c>
      <c r="CB180" s="2">
        <f t="shared" si="177"/>
        <v>139946375.91384321</v>
      </c>
      <c r="CC180" s="2">
        <f t="shared" si="178"/>
        <v>141976973.71920273</v>
      </c>
      <c r="CD180" s="2">
        <f t="shared" si="179"/>
        <v>143974410.83698934</v>
      </c>
      <c r="CE180" s="2">
        <f t="shared" si="180"/>
        <v>145937323.39272624</v>
      </c>
      <c r="CF180" s="2">
        <f t="shared" si="181"/>
        <v>147864451.68284205</v>
      </c>
      <c r="CG180" s="2">
        <f t="shared" si="182"/>
        <v>149771903.10955068</v>
      </c>
      <c r="CH180" s="2">
        <f t="shared" si="183"/>
        <v>151625401.88699085</v>
      </c>
      <c r="CI180" s="2">
        <f t="shared" si="184"/>
        <v>153441495.66460904</v>
      </c>
      <c r="CJ180" s="2">
        <f t="shared" si="185"/>
        <v>155219620.77742648</v>
      </c>
      <c r="CK180" s="2">
        <f t="shared" si="186"/>
        <v>156959791.67476302</v>
      </c>
      <c r="CL180" s="2">
        <f t="shared" si="187"/>
        <v>158662216.72987264</v>
      </c>
      <c r="CM180" s="2">
        <f t="shared" si="188"/>
        <v>160327238.65745384</v>
      </c>
      <c r="CN180" s="2">
        <f t="shared" si="189"/>
        <v>161955407.09116644</v>
      </c>
      <c r="CO180" s="2">
        <f t="shared" si="190"/>
        <v>163547467.57410648</v>
      </c>
      <c r="CP180" s="2">
        <f t="shared" si="191"/>
        <v>165104374.69752026</v>
      </c>
      <c r="CQ180" s="2">
        <f t="shared" si="192"/>
        <v>166676102.96018428</v>
      </c>
      <c r="CR180" s="2">
        <f>IF($D180=3,(W180*$P180*$M180*'input_cooling&amp;ventilation'!$D$3)*'input_cool&amp;vent_evolution'!M$11,(W180*$Q180*'input_cooling&amp;ventilation'!$D$3)*'input_cool&amp;vent_evolution'!M$12)</f>
        <v>17220142.005906351</v>
      </c>
      <c r="CS180" s="2">
        <f>IF($D180=3,(X180*$P180*$M180*'input_cooling&amp;ventilation'!$D$3)*'input_cool&amp;vent_evolution'!N$11,(X180*$Q180*'input_cooling&amp;ventilation'!$D$3)*'input_cool&amp;vent_evolution'!N$12)</f>
        <v>16176466.315827414</v>
      </c>
      <c r="CT180" s="2">
        <f>IF($D180=3,(Y180*$P180*$M180*'input_cooling&amp;ventilation'!$D$3)*'input_cool&amp;vent_evolution'!O$11,(Y180*$Q180*'input_cooling&amp;ventilation'!$D$3)*'input_cool&amp;vent_evolution'!O$12)</f>
        <v>15374515.520153757</v>
      </c>
      <c r="CU180" s="2">
        <f>IF($D180=3,(Z180*$P180*$M180*'input_cooling&amp;ventilation'!$D$3)*'input_cool&amp;vent_evolution'!P$11,(Z180*$Q180*'input_cooling&amp;ventilation'!$D$3)*'input_cool&amp;vent_evolution'!P$12)</f>
        <v>17216740.203692768</v>
      </c>
      <c r="CV180" s="2">
        <f>IF($D180=3,(AA180*$P180*$M180*'input_cooling&amp;ventilation'!$D$3)*'input_cool&amp;vent_evolution'!Q$11,(AA180*$Q180*'input_cooling&amp;ventilation'!$D$3)*'input_cool&amp;vent_evolution'!Q$12)</f>
        <v>18895684.56703594</v>
      </c>
      <c r="CW180" s="2">
        <f>IF($D180=3,(AB180*$P180*$M180*'input_cooling&amp;ventilation'!$D$3)*'input_cool&amp;vent_evolution'!R$11,(AB180*$Q180*'input_cooling&amp;ventilation'!$D$3)*'input_cool&amp;vent_evolution'!R$12)</f>
        <v>19932390.076225188</v>
      </c>
      <c r="CX180" s="2">
        <f>IF($D180=3,(AC180*$P180*$M180*'input_cooling&amp;ventilation'!$D$3)*'input_cool&amp;vent_evolution'!S$11,(AC180*$Q180*'input_cooling&amp;ventilation'!$D$3)*'input_cool&amp;vent_evolution'!S$12)</f>
        <v>20647994.654461909</v>
      </c>
      <c r="CY180" s="2">
        <f>IF($D180=3,(AD180*$P180*$M180*'input_cooling&amp;ventilation'!$D$3)*'input_cool&amp;vent_evolution'!T$11,(AD180*$Q180*'input_cooling&amp;ventilation'!$D$3)*'input_cool&amp;vent_evolution'!T$12)</f>
        <v>21433944.508772954</v>
      </c>
      <c r="CZ180" s="2">
        <f>IF($D180=3,(AE180*$P180*$M180*'input_cooling&amp;ventilation'!$D$3)*'input_cool&amp;vent_evolution'!U$11,(AE180*$Q180*'input_cooling&amp;ventilation'!$D$3)*'input_cool&amp;vent_evolution'!U$12)</f>
        <v>24568360.935003489</v>
      </c>
      <c r="DA180" s="2">
        <f>IF($D180=3,(AF180*$P180*$M180*'input_cooling&amp;ventilation'!$D$3)*'input_cool&amp;vent_evolution'!V$11,(AF180*$Q180*'input_cooling&amp;ventilation'!$D$3)*'input_cool&amp;vent_evolution'!V$12)</f>
        <v>24825688.689639207</v>
      </c>
      <c r="DB180" s="2">
        <f>IF($D180=3,(AG180*$P180*$M180*'input_cooling&amp;ventilation'!$D$3)*'input_cool&amp;vent_evolution'!W$11,(AG180*$Q180*'input_cooling&amp;ventilation'!$D$3)*'input_cool&amp;vent_evolution'!W$12)</f>
        <v>24102410.162266307</v>
      </c>
      <c r="DC180" s="2">
        <f>IF($D180=3,(AH180*$P180*$M180*'input_cooling&amp;ventilation'!$D$3)*'input_cool&amp;vent_evolution'!X$11,(AH180*$Q180*'input_cooling&amp;ventilation'!$D$3)*'input_cool&amp;vent_evolution'!X$12)</f>
        <v>24954234.896967482</v>
      </c>
      <c r="DD180" s="2">
        <f>IF($D180=3,(AI180*$P180*$M180*'input_cooling&amp;ventilation'!$D$3)*'input_cool&amp;vent_evolution'!Y$11,(AI180*$Q180*'input_cooling&amp;ventilation'!$D$3)*'input_cool&amp;vent_evolution'!Y$12)</f>
        <v>25513560.439076509</v>
      </c>
      <c r="DE180" s="2">
        <f>IF($D180=3,(AJ180*$P180*$M180*'input_cooling&amp;ventilation'!$D$3)*'input_cool&amp;vent_evolution'!Z$11,(AJ180*$Q180*'input_cooling&amp;ventilation'!$D$3)*'input_cool&amp;vent_evolution'!Z$12)</f>
        <v>27326645.054252971</v>
      </c>
      <c r="DF180" s="2">
        <f>IF($D180=3,(AK180*$P180*$M180*'input_cooling&amp;ventilation'!$D$3)*'input_cool&amp;vent_evolution'!AA$11,(AK180*$Q180*'input_cooling&amp;ventilation'!$D$3)*'input_cool&amp;vent_evolution'!AA$12)</f>
        <v>27504844.06366808</v>
      </c>
      <c r="DG180" s="2">
        <f>IF($D180=3,(AL180*$P180*$M180*'input_cooling&amp;ventilation'!$D$3)*'input_cool&amp;vent_evolution'!AB$11,(AL180*$Q180*'input_cooling&amp;ventilation'!$D$3)*'input_cool&amp;vent_evolution'!AB$12)</f>
        <v>24692952.089494906</v>
      </c>
      <c r="DH180" s="2">
        <f>IF($D180=3,(AM180*$P180*$M180*'input_cooling&amp;ventilation'!$D$3)*'input_cool&amp;vent_evolution'!AC$11,(AM180*$Q180*'input_cooling&amp;ventilation'!$D$3)*'input_cool&amp;vent_evolution'!AC$12)</f>
        <v>24637653.231055539</v>
      </c>
      <c r="DI180" s="2">
        <f>IF($D180=3,(AN180*$P180*$M180*'input_cooling&amp;ventilation'!$D$3)*'input_cool&amp;vent_evolution'!AD$11,(AN180*$Q180*'input_cooling&amp;ventilation'!$D$3)*'input_cool&amp;vent_evolution'!AD$12)</f>
        <v>24345233.887285262</v>
      </c>
      <c r="DJ180" s="2">
        <f>IF($D180=3,(AO180*$P180*$M180*'input_cooling&amp;ventilation'!$D$3)*'input_cool&amp;vent_evolution'!AE$11,(AO180*$Q180*'input_cooling&amp;ventilation'!$D$3)*'input_cool&amp;vent_evolution'!AE$12)</f>
        <v>23975291.138149768</v>
      </c>
      <c r="DK180" s="2">
        <f>IF($D180=3,(AP180*$P180*$M180*'input_cooling&amp;ventilation'!$D$3)*'input_cool&amp;vent_evolution'!AF$11,(AP180*$Q180*'input_cooling&amp;ventilation'!$D$3)*'input_cool&amp;vent_evolution'!AF$12)</f>
        <v>23458087.098030798</v>
      </c>
      <c r="DL180" s="2">
        <f>IF($D180=3,(AQ180*$P180*$M180*'input_cooling&amp;ventilation'!$D$3)*'input_cool&amp;vent_evolution'!AG$11,(AQ180*$Q180*'input_cooling&amp;ventilation'!$D$3)*'input_cool&amp;vent_evolution'!AG$12)</f>
        <v>23210348.130076505</v>
      </c>
      <c r="DM180" s="2">
        <f>IF($D180=3,(AR180*$P180*$M180*'input_cooling&amp;ventilation'!$D$3)*'input_cool&amp;vent_evolution'!AH$11,(AR180*$Q180*'input_cooling&amp;ventilation'!$D$3)*'input_cool&amp;vent_evolution'!AH$12)</f>
        <v>22831311.424349312</v>
      </c>
      <c r="DN180" s="2">
        <f>IF($D180=3,(AS180*$P180*$M180*'input_cooling&amp;ventilation'!$D$3)*'input_cool&amp;vent_evolution'!AI$11,(AS180*$Q180*'input_cooling&amp;ventilation'!$D$3)*'input_cool&amp;vent_evolution'!AI$12)</f>
        <v>22436685.220136777</v>
      </c>
      <c r="DO180" s="2">
        <f>IF($D180=3,(AT180*$P180*$M180*'input_cooling&amp;ventilation'!$D$3)*'input_cool&amp;vent_evolution'!AJ$11,(AT180*$Q180*'input_cooling&amp;ventilation'!$D$3)*'input_cool&amp;vent_evolution'!AJ$12)</f>
        <v>22027660.222447775</v>
      </c>
      <c r="DP180" s="2">
        <f>IF($D180=3,(AU180*$P180*$M180*'input_cooling&amp;ventilation'!$D$3)*'input_cool&amp;vent_evolution'!AK$11,(AU180*$Q180*'input_cooling&amp;ventilation'!$D$3)*'input_cool&amp;vent_evolution'!AK$12)</f>
        <v>21802747.712160073</v>
      </c>
      <c r="DQ180" s="2">
        <f>IF($D180=3,(AV180*$P180*$M180*'input_cooling&amp;ventilation'!$D$3)*'input_cool&amp;vent_evolution'!AL$11,(AV180*$Q180*'input_cooling&amp;ventilation'!$D$3)*'input_cool&amp;vent_evolution'!AL$12)</f>
        <v>21186052.584864322</v>
      </c>
      <c r="DR180" s="2">
        <f>IF($D180=3,(AW180*$P180*$M180*'input_cooling&amp;ventilation'!$D$3)*'input_cool&amp;vent_evolution'!AM$11,(AW180*$Q180*'input_cooling&amp;ventilation'!$D$3)*'input_cool&amp;vent_evolution'!AM$12)</f>
        <v>20758502.104222447</v>
      </c>
      <c r="DS180" s="2">
        <f>IF($D180=3,(AX180*$P180*$M180*'input_cooling&amp;ventilation'!$D$3)*'input_cool&amp;vent_evolution'!AN$11,(AX180*$Q180*'input_cooling&amp;ventilation'!$D$3)*'input_cool&amp;vent_evolution'!AN$12)</f>
        <v>20324508.762096696</v>
      </c>
      <c r="DT180" s="2">
        <f>IF($D180=3,(AY180*$P180*$M180*'input_cooling&amp;ventilation'!$D$3)*'input_cool&amp;vent_evolution'!AO$11,(AY180*$Q180*'input_cooling&amp;ventilation'!$D$3)*'input_cool&amp;vent_evolution'!AO$12)</f>
        <v>19890680.58007627</v>
      </c>
      <c r="DU180" s="2">
        <f>IF($D180=3,(AZ180*$P180*$M180*'input_cooling&amp;ventilation'!$D$3)*'input_cool&amp;vent_evolution'!AP$11,(AZ180*$Q180*'input_cooling&amp;ventilation'!$D$3)*'input_cool&amp;vent_evolution'!AP$12)</f>
        <v>19459234.167477898</v>
      </c>
      <c r="DV180" s="2">
        <f>IF($D180=3,(BA180*$P180*$M180*'input_cooling&amp;ventilation'!$D$3)*'input_cool&amp;vent_evolution'!AQ$11,(BA180*$Q180*'input_cooling&amp;ventilation'!$D$3)*'input_cool&amp;vent_evolution'!AQ$12)</f>
        <v>19031705.087719191</v>
      </c>
      <c r="DW180" s="2">
        <f>IF($D180=3,(BB180*$P180*$M180*'input_cooling&amp;ventilation'!$D$3)*'input_cool&amp;vent_evolution'!AR$11,(BB180*$Q180*'input_cooling&amp;ventilation'!$D$3)*'input_cool&amp;vent_evolution'!AR$12)</f>
        <v>18610458.487213299</v>
      </c>
      <c r="DX180" s="2">
        <f>IF($D180=3,(BC180*$P180*$M180*'input_cooling&amp;ventilation'!$D$3)*'input_cool&amp;vent_evolution'!AS$11,(BC180*$Q180*'input_cooling&amp;ventilation'!$D$3)*'input_cool&amp;vent_evolution'!AS$12)</f>
        <v>18197733.670176562</v>
      </c>
      <c r="DY180" s="2">
        <f>IF($D180=3,(BD180*$P180*$M180*'input_cooling&amp;ventilation'!$D$3)*'input_cool&amp;vent_evolution'!AT$11,(BD180*$Q180*'input_cooling&amp;ventilation'!$D$3)*'input_cool&amp;vent_evolution'!AT$12)</f>
        <v>17795920.120297998</v>
      </c>
      <c r="DZ180" s="2">
        <f>IF($D180=3,(BE180*$P180*$M180*'input_cooling&amp;ventilation'!$D$3)*'input_cool&amp;vent_evolution'!AU$11,(BE180*$Q180*'input_cooling&amp;ventilation'!$D$3)*'input_cool&amp;vent_evolution'!AU$12)</f>
        <v>17965330.232322142</v>
      </c>
      <c r="EA180" s="2">
        <f>IF($D180=3,(BF180*$P180*$M180*'input_cooling&amp;ventilation'!$D$3)*'input_cool&amp;vent_evolution'!AV$11,(BF180*$Q180*'input_cooling&amp;ventilation'!$D$3)*'input_cool&amp;vent_evolution'!AV$12)</f>
        <v>18136353.061523147</v>
      </c>
      <c r="EB180">
        <v>0.6</v>
      </c>
      <c r="EC180" s="2">
        <f t="shared" si="193"/>
        <v>17649450</v>
      </c>
      <c r="ED180" s="2">
        <f>IF($D180=3,(EC180*(1+'input_cool&amp;vent_evolution'!M$10)),EC180*(1+'input_cool&amp;vent_evolution'!M$9))</f>
        <v>18025668.175891858</v>
      </c>
      <c r="EE180" s="2">
        <f>IF($D180=3,(ED180*(1+'input_cool&amp;vent_evolution'!N$10)),ED180*(1+'input_cool&amp;vent_evolution'!N$9))</f>
        <v>18402274.645815384</v>
      </c>
      <c r="EF180" s="2">
        <f>IF($D180=3,(EE180*(1+'input_cool&amp;vent_evolution'!O$10)),EE180*(1+'input_cool&amp;vent_evolution'!O$9))</f>
        <v>18779269.416560128</v>
      </c>
      <c r="EG180" s="2">
        <f>IF($D180=3,(EF180*(1+'input_cool&amp;vent_evolution'!P$10)),EF180*(1+'input_cool&amp;vent_evolution'!P$9))</f>
        <v>19135734.563842878</v>
      </c>
      <c r="EH180" s="2">
        <f>IF($D180=3,(EG180*(1+'input_cool&amp;vent_evolution'!Q$10)),EG180*(1+'input_cool&amp;vent_evolution'!Q$9))</f>
        <v>19492588.012701262</v>
      </c>
      <c r="EI180" s="2">
        <f>IF($D180=3,(EH180*(1+'input_cool&amp;vent_evolution'!R$10)),EH180*(1+'input_cool&amp;vent_evolution'!R$9))</f>
        <v>19772982.045144167</v>
      </c>
      <c r="EJ180" s="2">
        <f>IF($D180=3,(EI180*(1+'input_cool&amp;vent_evolution'!S$10)),EI180*(1+'input_cool&amp;vent_evolution'!S$9))</f>
        <v>20053546.485485442</v>
      </c>
      <c r="EK180" s="2">
        <f>IF($D180=3,(EJ180*(1+'input_cool&amp;vent_evolution'!T$10)),EJ180*(1+'input_cool&amp;vent_evolution'!T$9))</f>
        <v>20334281.332216311</v>
      </c>
      <c r="EL180" s="2">
        <f>IF($D180=3,(EK180*(1+'input_cool&amp;vent_evolution'!U$10)),EK180*(1+'input_cool&amp;vent_evolution'!U$9))</f>
        <v>20615186.57326632</v>
      </c>
      <c r="EM180" s="2">
        <f>IF($D180=3,(EL180*(1+'input_cool&amp;vent_evolution'!V$10)),EL180*(1+'input_cool&amp;vent_evolution'!V$9))</f>
        <v>20896262.219197106</v>
      </c>
      <c r="EN180" s="2">
        <f>IF($D180=3,(EM180*(1+'input_cool&amp;vent_evolution'!W$10)),EM180*(1+'input_cool&amp;vent_evolution'!W$9))</f>
        <v>21114864.334945314</v>
      </c>
      <c r="EO180" s="2">
        <f>IF($D180=3,(EN180*(1+'input_cool&amp;vent_evolution'!X$10)),EN180*(1+'input_cool&amp;vent_evolution'!X$9))</f>
        <v>21333609.065700017</v>
      </c>
      <c r="EP180" s="2">
        <f>IF($D180=3,(EO180*(1+'input_cool&amp;vent_evolution'!Y$10)),EO180*(1+'input_cool&amp;vent_evolution'!Y$9))</f>
        <v>21552496.419759601</v>
      </c>
      <c r="EQ180" s="2">
        <f>IF($D180=3,(EP180*(1+'input_cool&amp;vent_evolution'!Z$10)),EP180*(1+'input_cool&amp;vent_evolution'!Z$9))</f>
        <v>21771526.3835449</v>
      </c>
      <c r="ER180" s="2">
        <f>IF($D180=3,(EQ180*(1+'input_cool&amp;vent_evolution'!AA$10)),EQ180*(1+'input_cool&amp;vent_evolution'!AA$9))</f>
        <v>21990698.970635071</v>
      </c>
      <c r="ES180" s="2">
        <f>IF($D180=3,(ER180*(1+'input_cool&amp;vent_evolution'!AB$10)),ER180*(1+'input_cool&amp;vent_evolution'!AB$9))</f>
        <v>22143259.912554216</v>
      </c>
      <c r="ET180" s="2">
        <f>IF($D180=3,(ES180*(1+'input_cool&amp;vent_evolution'!AC$10)),ES180*(1+'input_cool&amp;vent_evolution'!AC$9))</f>
        <v>22295927.898712348</v>
      </c>
      <c r="EU180" s="2">
        <f>IF($D180=3,(ET180*(1+'input_cool&amp;vent_evolution'!AD$10)),ET180*(1+'input_cool&amp;vent_evolution'!AD$9))</f>
        <v>22448702.9479695</v>
      </c>
      <c r="EV180" s="2">
        <f>IF($D180=3,(EU180*(1+'input_cool&amp;vent_evolution'!AE$10)),EU180*(1+'input_cool&amp;vent_evolution'!AE$9))</f>
        <v>22601585.042974457</v>
      </c>
      <c r="EW180" s="2">
        <f>IF($D180=3,(EV180*(1+'input_cool&amp;vent_evolution'!AF$10)),EV180*(1+'input_cool&amp;vent_evolution'!AF$9))</f>
        <v>22754574.200324029</v>
      </c>
      <c r="EX180" s="2">
        <f>IF($D180=3,(EW180*(1+'input_cool&amp;vent_evolution'!AG$10)),EW180*(1+'input_cool&amp;vent_evolution'!AG$9))</f>
        <v>22851299.83199551</v>
      </c>
      <c r="EY180" s="2">
        <f>IF($D180=3,(EX180*(1+'input_cool&amp;vent_evolution'!AH$10)),EX180*(1+'input_cool&amp;vent_evolution'!AH$9))</f>
        <v>22948054.262175582</v>
      </c>
      <c r="EZ180" s="2">
        <f>IF($D180=3,(EY180*(1+'input_cool&amp;vent_evolution'!AI$10)),EY180*(1+'input_cool&amp;vent_evolution'!AI$9))</f>
        <v>23044837.496145062</v>
      </c>
      <c r="FA180" s="2">
        <f>IF($D180=3,(EZ180*(1+'input_cool&amp;vent_evolution'!AJ$10)),EZ180*(1+'input_cool&amp;vent_evolution'!AJ$9))</f>
        <v>23141649.527868737</v>
      </c>
      <c r="FB180" s="2">
        <f>IF($D180=3,(FA180*(1+'input_cool&amp;vent_evolution'!AK$10)),FA180*(1+'input_cool&amp;vent_evolution'!AK$9))</f>
        <v>23238490.344521761</v>
      </c>
      <c r="FC180" s="2">
        <f>IF($D180=3,(FB180*(1+'input_cool&amp;vent_evolution'!AL$10)),FB180*(1+'input_cool&amp;vent_evolution'!AL$9))</f>
        <v>23335359.974017009</v>
      </c>
      <c r="FD180" s="2">
        <f>IF($D180=3,(FC180*(1+'input_cool&amp;vent_evolution'!AM$10)),FC180*(1+'input_cool&amp;vent_evolution'!AM$9))</f>
        <v>23432258.39296801</v>
      </c>
      <c r="FE180" s="2">
        <f>IF($D180=3,(FD180*(1+'input_cool&amp;vent_evolution'!AN$10)),FD180*(1+'input_cool&amp;vent_evolution'!AN$9))</f>
        <v>23529185.615708429</v>
      </c>
      <c r="FF180" s="2">
        <f>IF($D180=3,(FE180*(1+'input_cool&amp;vent_evolution'!AO$10)),FE180*(1+'input_cool&amp;vent_evolution'!AO$9))</f>
        <v>23626141.633185435</v>
      </c>
      <c r="FG180" s="2">
        <f>IF($D180=3,(FF180*(1+'input_cool&amp;vent_evolution'!AP$10)),FF180*(1+'input_cool&amp;vent_evolution'!AP$9))</f>
        <v>23723126.451434225</v>
      </c>
      <c r="FH180" s="2">
        <f>IF($D180=3,(FG180*(1+'input_cool&amp;vent_evolution'!AQ$10)),FG180*(1+'input_cool&amp;vent_evolution'!AQ$9))</f>
        <v>23820140.061402</v>
      </c>
      <c r="FI180" s="2">
        <f>IF($D180=3,(FH180*(1+'input_cool&amp;vent_evolution'!AR$10)),FH180*(1+'input_cool&amp;vent_evolution'!AR$9))</f>
        <v>23917182.473650366</v>
      </c>
      <c r="FJ180" s="2">
        <f>IF($D180=3,(FI180*(1+'input_cool&amp;vent_evolution'!AS$10)),FI180*(1+'input_cool&amp;vent_evolution'!AS$9))</f>
        <v>24014253.681389723</v>
      </c>
      <c r="FK180" s="2">
        <f>IF($D180=3,(FJ180*(1+'input_cool&amp;vent_evolution'!AT$10)),FJ180*(1+'input_cool&amp;vent_evolution'!AT$9))</f>
        <v>24111353.693672851</v>
      </c>
      <c r="FL180" s="2">
        <f>IF($D180=3,(FK180*(1+'input_cool&amp;vent_evolution'!AU$10)),FK180*(1+'input_cool&amp;vent_evolution'!AU$9))</f>
        <v>24208846.323295269</v>
      </c>
      <c r="FM180" s="2">
        <f t="shared" si="194"/>
        <v>38137848.697883785</v>
      </c>
      <c r="FN180" s="2">
        <f t="shared" si="195"/>
        <v>38950800.482191943</v>
      </c>
      <c r="FO180" s="2">
        <f t="shared" si="196"/>
        <v>39764591.312421069</v>
      </c>
      <c r="FP180" s="2">
        <f t="shared" si="197"/>
        <v>40579221.203242399</v>
      </c>
      <c r="FQ180" s="2">
        <f t="shared" si="198"/>
        <v>41349489.616883524</v>
      </c>
      <c r="FR180" s="2">
        <f t="shared" si="199"/>
        <v>42120597.092747033</v>
      </c>
      <c r="FS180" s="2">
        <f t="shared" si="200"/>
        <v>42726487.088474773</v>
      </c>
      <c r="FT180" s="2">
        <f t="shared" si="201"/>
        <v>43332745.310444415</v>
      </c>
      <c r="FU180" s="2">
        <f t="shared" si="202"/>
        <v>43939371.755395696</v>
      </c>
      <c r="FV180" s="2">
        <f t="shared" si="203"/>
        <v>44546366.397246175</v>
      </c>
      <c r="FW180" s="2">
        <f t="shared" si="204"/>
        <v>45153729.258817963</v>
      </c>
      <c r="FX180" s="2">
        <f t="shared" si="205"/>
        <v>45626096.069990113</v>
      </c>
      <c r="FY180" s="2">
        <f t="shared" si="206"/>
        <v>46098771.051079169</v>
      </c>
      <c r="FZ180" s="2">
        <f t="shared" si="207"/>
        <v>46571754.220016703</v>
      </c>
      <c r="GA180" s="2">
        <f t="shared" si="208"/>
        <v>47045045.547460146</v>
      </c>
      <c r="GB180" s="2">
        <f t="shared" si="209"/>
        <v>47518645.062752053</v>
      </c>
      <c r="GC180" s="2">
        <f t="shared" si="210"/>
        <v>47848306.673743837</v>
      </c>
      <c r="GD180" s="2">
        <f t="shared" si="211"/>
        <v>48178199.591489688</v>
      </c>
      <c r="GE180" s="2">
        <f t="shared" si="212"/>
        <v>48508323.856743336</v>
      </c>
      <c r="GF180" s="2">
        <f t="shared" si="213"/>
        <v>48838679.432011373</v>
      </c>
      <c r="GG180" s="2">
        <f t="shared" si="214"/>
        <v>49169266.353157058</v>
      </c>
      <c r="GH180" s="2">
        <f t="shared" si="215"/>
        <v>49378276.124333732</v>
      </c>
      <c r="GI180" s="2">
        <f t="shared" si="216"/>
        <v>49587348.124824263</v>
      </c>
      <c r="GJ180" s="2">
        <f t="shared" si="217"/>
        <v>49796482.366039701</v>
      </c>
      <c r="GK180" s="2">
        <f t="shared" si="218"/>
        <v>50005678.834938861</v>
      </c>
      <c r="GL180" s="2">
        <f t="shared" si="219"/>
        <v>50214937.503809147</v>
      </c>
      <c r="GM180" s="2">
        <f t="shared" si="220"/>
        <v>50424258.432966135</v>
      </c>
      <c r="GN180" s="2">
        <f t="shared" si="221"/>
        <v>50633641.571875133</v>
      </c>
      <c r="GO180" s="2">
        <f t="shared" si="222"/>
        <v>50843086.951509066</v>
      </c>
      <c r="GP180" s="2">
        <f t="shared" si="223"/>
        <v>51052594.552306116</v>
      </c>
      <c r="GQ180" s="2">
        <f t="shared" si="224"/>
        <v>51262164.387307443</v>
      </c>
      <c r="GR180" s="2">
        <f t="shared" si="225"/>
        <v>51471796.436951287</v>
      </c>
      <c r="GS180" s="2">
        <f t="shared" si="226"/>
        <v>51681490.724059708</v>
      </c>
      <c r="GT180" s="2">
        <f t="shared" si="227"/>
        <v>51891247.233961403</v>
      </c>
      <c r="GU180" s="2">
        <f t="shared" si="228"/>
        <v>52101065.986218072</v>
      </c>
      <c r="GV180" s="2">
        <f t="shared" si="229"/>
        <v>52311733.126423508</v>
      </c>
      <c r="GW180" s="2">
        <f>IF($D180=3,($N180*$M180*EC180*'input_cooling&amp;ventilation'!$D$3)*'input_cool&amp;vent_evolution'!M$11,($O180*$M180*EC180*'input_cooling&amp;ventilation'!$D$3)*'input_cool&amp;vent_evolution'!M$10)</f>
        <v>7906923.6463083122</v>
      </c>
      <c r="GX180" s="2">
        <f>IF($D180=3,($N180*$M180*ED180*'input_cooling&amp;ventilation'!$D$3)*'input_cool&amp;vent_evolution'!N$11,($O180*$M180*ED180*'input_cooling&amp;ventilation'!$D$3)*'input_cool&amp;vent_evolution'!N$10)</f>
        <v>7474384.7090532416</v>
      </c>
      <c r="GY180" s="2">
        <f>IF($D180=3,($N180*$M180*EE180*'input_cooling&amp;ventilation'!$D$3)*'input_cool&amp;vent_evolution'!O$11,($O180*$M180*EE180*'input_cooling&amp;ventilation'!$D$3)*'input_cool&amp;vent_evolution'!O$10)</f>
        <v>7153361.285195644</v>
      </c>
      <c r="GZ180" s="2">
        <f>IF($D180=3,($N180*$M180*EF180*'input_cooling&amp;ventilation'!$D$3)*'input_cool&amp;vent_evolution'!P$11,($O180*$M180*EF180*'input_cooling&amp;ventilation'!$D$3)*'input_cool&amp;vent_evolution'!P$10)</f>
        <v>8070011.4558103122</v>
      </c>
      <c r="HA180" s="2">
        <f>IF($D180=3,($N180*$M180*EG180*'input_cooling&amp;ventilation'!$D$3)*'input_cool&amp;vent_evolution'!Q$11,($O180*$M180*EG180*'input_cooling&amp;ventilation'!$D$3)*'input_cool&amp;vent_evolution'!Q$10)</f>
        <v>8897618.8712497354</v>
      </c>
      <c r="HB180" s="2">
        <f>IF($D180=3,($N180*$M180*EH180*'input_cooling&amp;ventilation'!$D$3)*'input_cool&amp;vent_evolution'!R$11,($O180*$M180*EH180*'input_cooling&amp;ventilation'!$D$3)*'input_cool&amp;vent_evolution'!R$10)</f>
        <v>9414853.3463068623</v>
      </c>
      <c r="HC180" s="2">
        <f>IF($D180=3,($N180*$M180*EI180*'input_cooling&amp;ventilation'!$D$3)*'input_cool&amp;vent_evolution'!S$11,($O180*$M180*EI180*'input_cooling&amp;ventilation'!$D$3)*'input_cool&amp;vent_evolution'!S$10)</f>
        <v>9736356.3938239235</v>
      </c>
      <c r="HD180" s="2">
        <f>IF($D180=3,($N180*$M180*EJ180*'input_cooling&amp;ventilation'!$D$3)*'input_cool&amp;vent_evolution'!T$11,($O180*$M180*EJ180*'input_cooling&amp;ventilation'!$D$3)*'input_cool&amp;vent_evolution'!T$10)</f>
        <v>10084801.368667677</v>
      </c>
      <c r="HE180" s="2">
        <f>IF($D180=3,($N180*$M180*EK180*'input_cooling&amp;ventilation'!$D$3)*'input_cool&amp;vent_evolution'!U$11,($O180*$M180*EK180*'input_cooling&amp;ventilation'!$D$3)*'input_cool&amp;vent_evolution'!U$10)</f>
        <v>11528089.61858869</v>
      </c>
      <c r="HF180" s="2">
        <f>IF($D180=3,($N180*$M180*EL180*'input_cooling&amp;ventilation'!$D$3)*'input_cool&amp;vent_evolution'!V$11,($O180*$M180*EL180*'input_cooling&amp;ventilation'!$D$3)*'input_cool&amp;vent_evolution'!V$10)</f>
        <v>11590660.226168208</v>
      </c>
      <c r="HG180" s="2">
        <f>IF($D180=3,($N180*$M180*EM180*'input_cooling&amp;ventilation'!$D$3)*'input_cool&amp;vent_evolution'!W$11,($O180*$M180*EM180*'input_cooling&amp;ventilation'!$D$3)*'input_cool&amp;vent_evolution'!W$10)</f>
        <v>11196508.307357611</v>
      </c>
      <c r="HH180" s="2">
        <f>IF($D180=3,($N180*$M180*EN180*'input_cooling&amp;ventilation'!$D$3)*'input_cool&amp;vent_evolution'!X$11,($O180*$M180*EN180*'input_cooling&amp;ventilation'!$D$3)*'input_cool&amp;vent_evolution'!X$10)</f>
        <v>11507891.772489715</v>
      </c>
      <c r="HI180" s="2">
        <f>IF($D180=3,($N180*$M180*EO180*'input_cooling&amp;ventilation'!$D$3)*'input_cool&amp;vent_evolution'!Y$11,($O180*$M180*EO180*'input_cooling&amp;ventilation'!$D$3)*'input_cool&amp;vent_evolution'!Y$10)</f>
        <v>11675552.654957065</v>
      </c>
      <c r="HJ180" s="2">
        <f>IF($D180=3,($N180*$M180*EP180*'input_cooling&amp;ventilation'!$D$3)*'input_cool&amp;vent_evolution'!Z$11,($O180*$M180*EP180*'input_cooling&amp;ventilation'!$D$3)*'input_cool&amp;vent_evolution'!Z$10)</f>
        <v>12407162.802745283</v>
      </c>
      <c r="HK180" s="2">
        <f>IF($D180=3,($N180*$M180*EQ180*'input_cooling&amp;ventilation'!$D$3)*'input_cool&amp;vent_evolution'!AA$11,($O180*$M180*EQ180*'input_cooling&amp;ventilation'!$D$3)*'input_cool&amp;vent_evolution'!AA$10)</f>
        <v>12377407.285241533</v>
      </c>
      <c r="HL180" s="2">
        <f>IF($D180=3,($N180*$M180*ER180*'input_cooling&amp;ventilation'!$D$3)*'input_cool&amp;vent_evolution'!AB$11,($O180*$M180*ER180*'input_cooling&amp;ventilation'!$D$3)*'input_cool&amp;vent_evolution'!AB$10)</f>
        <v>11015099.144135125</v>
      </c>
      <c r="HM180" s="2">
        <f>IF($D180=3,($N180*$M180*ES180*'input_cooling&amp;ventilation'!$D$3)*'input_cool&amp;vent_evolution'!AC$11,($O180*$M180*ES180*'input_cooling&amp;ventilation'!$D$3)*'input_cool&amp;vent_evolution'!AC$10)</f>
        <v>10884887.755785098</v>
      </c>
      <c r="HN180" s="2">
        <f>IF($D180=3,($N180*$M180*ET180*'input_cooling&amp;ventilation'!$D$3)*'input_cool&amp;vent_evolution'!AD$11,($O180*$M180*ET180*'input_cooling&amp;ventilation'!$D$3)*'input_cool&amp;vent_evolution'!AD$10)</f>
        <v>10655214.112727052</v>
      </c>
      <c r="HO180" s="2">
        <f>IF($D180=3,($N180*$M180*EU180*'input_cooling&amp;ventilation'!$D$3)*'input_cool&amp;vent_evolution'!AE$11,($O180*$M180*EU180*'input_cooling&amp;ventilation'!$D$3)*'input_cool&amp;vent_evolution'!AE$10)</f>
        <v>10399493.750327192</v>
      </c>
      <c r="HP180" s="2">
        <f>IF($D180=3,($N180*$M180*EV180*'input_cooling&amp;ventilation'!$D$3)*'input_cool&amp;vent_evolution'!AF$11,($O180*$M180*EV180*'input_cooling&amp;ventilation'!$D$3)*'input_cool&amp;vent_evolution'!AF$10)</f>
        <v>10088618.3838368</v>
      </c>
      <c r="HQ180" s="2">
        <f>IF($D180=3,($N180*$M180*EW180*'input_cooling&amp;ventilation'!$D$3)*'input_cool&amp;vent_evolution'!AG$11,($O180*$M180*EW180*'input_cooling&amp;ventilation'!$D$3)*'input_cool&amp;vent_evolution'!AG$10)</f>
        <v>9902266.5403012335</v>
      </c>
      <c r="HR180" s="2">
        <f>IF($D180=3,($N180*$M180*EX180*'input_cooling&amp;ventilation'!$D$3)*'input_cool&amp;vent_evolution'!AH$11,($O180*$M180*EX180*'input_cooling&amp;ventilation'!$D$3)*'input_cool&amp;vent_evolution'!AH$10)</f>
        <v>9642058.2931846585</v>
      </c>
      <c r="HS180" s="2">
        <f>IF($D180=3,($N180*$M180*EY180*'input_cooling&amp;ventilation'!$D$3)*'input_cool&amp;vent_evolution'!AI$11,($O180*$M180*EY180*'input_cooling&amp;ventilation'!$D$3)*'input_cool&amp;vent_evolution'!AI$10)</f>
        <v>9383506.388030963</v>
      </c>
      <c r="HT180" s="2">
        <f>IF($D180=3,($N180*$M180*EZ180*'input_cooling&amp;ventilation'!$D$3)*'input_cool&amp;vent_evolution'!AJ$11,($O180*$M180*EZ180*'input_cooling&amp;ventilation'!$D$3)*'input_cool&amp;vent_evolution'!AJ$10)</f>
        <v>9126863.2420111764</v>
      </c>
      <c r="HU180" s="2">
        <f>IF($D180=3,($N180*$M180*FA180*'input_cooling&amp;ventilation'!$D$3)*'input_cool&amp;vent_evolution'!AK$11,($O180*$M180*FA180*'input_cooling&amp;ventilation'!$D$3)*'input_cool&amp;vent_evolution'!AK$10)</f>
        <v>8953393.3592987228</v>
      </c>
      <c r="HV180" s="2">
        <f>IF($D180=3,($N180*$M180*FB180*'input_cooling&amp;ventilation'!$D$3)*'input_cool&amp;vent_evolution'!AL$11,($O180*$M180*FB180*'input_cooling&amp;ventilation'!$D$3)*'input_cool&amp;vent_evolution'!AL$10)</f>
        <v>8625286.1065167822</v>
      </c>
      <c r="HW180" s="2">
        <f>IF($D180=3,($N180*$M180*FC180*'input_cooling&amp;ventilation'!$D$3)*'input_cool&amp;vent_evolution'!AM$11,($O180*$M180*FC180*'input_cooling&amp;ventilation'!$D$3)*'input_cool&amp;vent_evolution'!AM$10)</f>
        <v>8382710.2139711995</v>
      </c>
      <c r="HX180" s="2">
        <f>IF($D180=3,($N180*$M180*FD180*'input_cooling&amp;ventilation'!$D$3)*'input_cool&amp;vent_evolution'!AN$11,($O180*$M180*FD180*'input_cooling&amp;ventilation'!$D$3)*'input_cool&amp;vent_evolution'!AN$10)</f>
        <v>8143990.9647459211</v>
      </c>
      <c r="HY180" s="2">
        <f>IF($D180=3,($N180*$M180*FE180*'input_cooling&amp;ventilation'!$D$3)*'input_cool&amp;vent_evolution'!AO$11,($O180*$M180*FE180*'input_cooling&amp;ventilation'!$D$3)*'input_cool&amp;vent_evolution'!AO$10)</f>
        <v>7911445.156716723</v>
      </c>
      <c r="HZ180" s="2">
        <f>IF($D180=3,($N180*$M180*FF180*'input_cooling&amp;ventilation'!$D$3)*'input_cool&amp;vent_evolution'!AP$11,($O180*$M180*FF180*'input_cooling&amp;ventilation'!$D$3)*'input_cool&amp;vent_evolution'!AP$10)</f>
        <v>7685569.1548497099</v>
      </c>
      <c r="IA180" s="2">
        <f>IF($D180=3,($N180*$M180*FG180*'input_cooling&amp;ventilation'!$D$3)*'input_cool&amp;vent_evolution'!AQ$11,($O180*$M180*FG180*'input_cooling&amp;ventilation'!$D$3)*'input_cool&amp;vent_evolution'!AQ$10)</f>
        <v>7466584.8767317738</v>
      </c>
      <c r="IB180" s="2">
        <f>IF($D180=3,($N180*$M180*FH180*'input_cooling&amp;ventilation'!$D$3)*'input_cool&amp;vent_evolution'!AR$11,($O180*$M180*FH180*'input_cooling&amp;ventilation'!$D$3)*'input_cool&amp;vent_evolution'!AR$10)</f>
        <v>7255042.677913974</v>
      </c>
      <c r="IC180" s="2">
        <f>IF($D180=3,($N180*$M180*FI180*'input_cooling&amp;ventilation'!$D$3)*'input_cool&amp;vent_evolution'!AS$11,($O180*$M180*FI180*'input_cooling&amp;ventilation'!$D$3)*'input_cool&amp;vent_evolution'!AS$10)</f>
        <v>7051439.2788823126</v>
      </c>
      <c r="ID180" s="2">
        <f>IF($D180=3,($N180*$M180*FJ180*'input_cooling&amp;ventilation'!$D$3)*'input_cool&amp;vent_evolution'!AT$11,($O180*$M180*FJ180*'input_cooling&amp;ventilation'!$D$3)*'input_cool&amp;vent_evolution'!AT$10)</f>
        <v>6856328.5261056516</v>
      </c>
      <c r="IE180" s="2">
        <f>IF($D180=3,($N180*$M180*FK180*'input_cooling&amp;ventilation'!$D$3)*'input_cool&amp;vent_evolution'!AU$11,($O180*$M180*FK180*'input_cooling&amp;ventilation'!$D$3)*'input_cool&amp;vent_evolution'!AU$10)</f>
        <v>6884051.6272661081</v>
      </c>
      <c r="IF180" s="2">
        <f>IF($D180=3,($N180*$M180*FL180*'input_cooling&amp;ventilation'!$D$3)*'input_cool&amp;vent_evolution'!AV$11,($O180*$M180*FL180*'input_cooling&amp;ventilation'!$D$3)*'input_cool&amp;vent_evolution'!AV$10)</f>
        <v>6911886.8249130482</v>
      </c>
    </row>
    <row r="181" spans="1:240" x14ac:dyDescent="0.25">
      <c r="A181">
        <v>179</v>
      </c>
      <c r="B181">
        <v>100100</v>
      </c>
      <c r="C181">
        <v>23</v>
      </c>
      <c r="D181">
        <v>3</v>
      </c>
      <c r="E181">
        <v>4</v>
      </c>
      <c r="F181" s="2">
        <v>11806600</v>
      </c>
      <c r="G181" s="2">
        <v>11704877.769791299</v>
      </c>
      <c r="H181" s="2">
        <v>11806600</v>
      </c>
      <c r="I181" s="17">
        <v>0.91</v>
      </c>
      <c r="J181">
        <v>0.86722522499999999</v>
      </c>
      <c r="K181" s="2">
        <f t="shared" si="154"/>
        <v>10238981.341484999</v>
      </c>
      <c r="L181" s="2">
        <f t="shared" si="155"/>
        <v>10651438.770510083</v>
      </c>
      <c r="M181">
        <v>0.63885955649419202</v>
      </c>
      <c r="N181" s="17">
        <f>'input_cooling&amp;ventilation'!$D$5</f>
        <v>57.500092182043396</v>
      </c>
      <c r="O181" s="45">
        <f>'input_cooling&amp;ventilation'!$D$6</f>
        <v>19.328678831353667</v>
      </c>
      <c r="P181" s="45">
        <f>'input_cooling&amp;ventilation'!$C$5</f>
        <v>50.351688737400465</v>
      </c>
      <c r="Q181" s="45">
        <f>'input_cooling&amp;ventilation'!$C$6</f>
        <v>32.240814214248743</v>
      </c>
      <c r="R181">
        <v>17</v>
      </c>
      <c r="S181">
        <v>12</v>
      </c>
      <c r="T181">
        <v>14</v>
      </c>
      <c r="U181" s="2">
        <f t="shared" si="156"/>
        <v>16468202.265267935</v>
      </c>
      <c r="V181" s="2">
        <f t="shared" si="157"/>
        <v>16111327.671465162</v>
      </c>
      <c r="W181" s="2">
        <v>17618128.92982249</v>
      </c>
      <c r="X181" s="57">
        <f>IF($D181=3,(W181*(1+'input_cool&amp;vent_evolution'!M$11)),(W181*(1+'input_cool&amp;vent_evolution'!M$12)))</f>
        <v>17881296.584268633</v>
      </c>
      <c r="Y181" s="57">
        <f>IF($D181=3,(X181*(1+'input_cool&amp;vent_evolution'!N$11)),(X181*(1+'input_cool&amp;vent_evolution'!N$12)))</f>
        <v>18128514.214419603</v>
      </c>
      <c r="Z181" s="57">
        <f>IF($D181=3,(Y181*(1+'input_cool&amp;vent_evolution'!O$11)),(Y181*(1+'input_cool&amp;vent_evolution'!O$12)))</f>
        <v>18363475.992684666</v>
      </c>
      <c r="AA181" s="57">
        <f>IF($D181=3,(Z181*(1+'input_cool&amp;vent_evolution'!P$11)),(Z181*(1+'input_cool&amp;vent_evolution'!P$12)))</f>
        <v>18626591.658923678</v>
      </c>
      <c r="AB181" s="57">
        <f>IF($D181=3,(AA181*(1+'input_cool&amp;vent_evolution'!Q$11)),(AA181*(1+'input_cool&amp;vent_evolution'!Q$12)))</f>
        <v>18915365.873733025</v>
      </c>
      <c r="AC181" s="57">
        <f>IF($D181=3,(AB181*(1+'input_cool&amp;vent_evolution'!R$11)),(AB181*(1+'input_cool&amp;vent_evolution'!R$12)))</f>
        <v>19219983.59071042</v>
      </c>
      <c r="AD181" s="57">
        <f>IF($D181=3,(AC181*(1+'input_cool&amp;vent_evolution'!S$11)),(AC181*(1+'input_cool&amp;vent_evolution'!S$12)))</f>
        <v>19535537.569322646</v>
      </c>
      <c r="AE181" s="57">
        <f>IF($D181=3,(AD181*(1+'input_cool&amp;vent_evolution'!T$11)),(AD181*(1+'input_cool&amp;vent_evolution'!T$12)))</f>
        <v>19863102.864659227</v>
      </c>
      <c r="AF181" s="57">
        <f>IF($D181=3,(AE181*(1+'input_cool&amp;vent_evolution'!U$11)),(AE181*(1+'input_cool&amp;vent_evolution'!U$12)))</f>
        <v>20238570.030878499</v>
      </c>
      <c r="AG181" s="57">
        <f>IF($D181=3,(AF181*(1+'input_cool&amp;vent_evolution'!V$11)),(AF181*(1+'input_cool&amp;vent_evolution'!V$12)))</f>
        <v>20617969.820974402</v>
      </c>
      <c r="AH181" s="57">
        <f>IF($D181=3,(AG181*(1+'input_cool&amp;vent_evolution'!W$11)),(AG181*(1+'input_cool&amp;vent_evolution'!W$12)))</f>
        <v>20986316.071936034</v>
      </c>
      <c r="AI181" s="57">
        <f>IF($D181=3,(AH181*(1+'input_cool&amp;vent_evolution'!X$11)),(AH181*(1+'input_cool&amp;vent_evolution'!X$12)))</f>
        <v>21367680.375672936</v>
      </c>
      <c r="AJ181" s="57">
        <f>IF($D181=3,(AI181*(1+'input_cool&amp;vent_evolution'!Y$11)),(AI181*(1+'input_cool&amp;vent_evolution'!Y$12)))</f>
        <v>21757592.599104006</v>
      </c>
      <c r="AK181" s="57">
        <f>IF($D181=3,(AJ181*(1+'input_cool&amp;vent_evolution'!Z$11)),(AJ181*(1+'input_cool&amp;vent_evolution'!Z$12)))</f>
        <v>22175213.376002561</v>
      </c>
      <c r="AL181" s="57">
        <f>IF($D181=3,(AK181*(1+'input_cool&amp;vent_evolution'!AA$11)),(AK181*(1+'input_cool&amp;vent_evolution'!AA$12)))</f>
        <v>22595557.48789547</v>
      </c>
      <c r="AM181" s="57">
        <f>IF($D181=3,(AL181*(1+'input_cool&amp;vent_evolution'!AB$11)),(AL181*(1+'input_cool&amp;vent_evolution'!AB$12)))</f>
        <v>22972928.724469155</v>
      </c>
      <c r="AN181" s="57">
        <f>IF($D181=3,(AM181*(1+'input_cool&amp;vent_evolution'!AC$11)),(AM181*(1+'input_cool&amp;vent_evolution'!AC$12)))</f>
        <v>23349454.853559755</v>
      </c>
      <c r="AO181" s="57">
        <f>IF($D181=3,(AN181*(1+'input_cool&amp;vent_evolution'!AD$11)),(AN181*(1+'input_cool&amp;vent_evolution'!AD$12)))</f>
        <v>23721512.069862738</v>
      </c>
      <c r="AP181" s="57">
        <f>IF($D181=3,(AO181*(1+'input_cool&amp;vent_evolution'!AE$11)),(AO181*(1+'input_cool&amp;vent_evolution'!AE$12)))</f>
        <v>24087915.618179947</v>
      </c>
      <c r="AQ181" s="57">
        <f>IF($D181=3,(AP181*(1+'input_cool&amp;vent_evolution'!AF$11)),(AP181*(1+'input_cool&amp;vent_evolution'!AF$12)))</f>
        <v>24446414.970697753</v>
      </c>
      <c r="AR181" s="57">
        <f>IF($D181=3,(AQ181*(1+'input_cool&amp;vent_evolution'!AG$11)),(AQ181*(1+'input_cool&amp;vent_evolution'!AG$12)))</f>
        <v>24801128.240435924</v>
      </c>
      <c r="AS181" s="57">
        <f>IF($D181=3,(AR181*(1+'input_cool&amp;vent_evolution'!AH$11)),(AR181*(1+'input_cool&amp;vent_evolution'!AH$12)))</f>
        <v>25150048.863356143</v>
      </c>
      <c r="AT181" s="57">
        <f>IF($D181=3,(AS181*(1+'input_cool&amp;vent_evolution'!AI$11)),(AS181*(1+'input_cool&amp;vent_evolution'!AI$12)))</f>
        <v>25492938.592192564</v>
      </c>
      <c r="AU181" s="57">
        <f>IF($D181=3,(AT181*(1+'input_cool&amp;vent_evolution'!AJ$11)),(AT181*(1+'input_cool&amp;vent_evolution'!AJ$12)))</f>
        <v>25829577.37668632</v>
      </c>
      <c r="AV181" s="57">
        <f>IF($D181=3,(AU181*(1+'input_cool&amp;vent_evolution'!AK$11)),(AU181*(1+'input_cool&amp;vent_evolution'!AK$12)))</f>
        <v>26162778.924845573</v>
      </c>
      <c r="AW181" s="57">
        <f>IF($D181=3,(AV181*(1+'input_cool&amp;vent_evolution'!AL$11)),(AV181*(1+'input_cool&amp;vent_evolution'!AL$12)))</f>
        <v>26486555.799845733</v>
      </c>
      <c r="AX181" s="57">
        <f>IF($D181=3,(AW181*(1+'input_cool&amp;vent_evolution'!AM$11)),(AW181*(1+'input_cool&amp;vent_evolution'!AM$12)))</f>
        <v>26803798.613912527</v>
      </c>
      <c r="AY181" s="57">
        <f>IF($D181=3,(AX181*(1+'input_cool&amp;vent_evolution'!AN$11)),(AX181*(1+'input_cool&amp;vent_evolution'!AN$12)))</f>
        <v>27114408.903703202</v>
      </c>
      <c r="AZ181" s="57">
        <f>IF($D181=3,(AY181*(1+'input_cool&amp;vent_evolution'!AO$11)),(AY181*(1+'input_cool&amp;vent_evolution'!AO$12)))</f>
        <v>27418389.193285059</v>
      </c>
      <c r="BA181" s="57">
        <f>IF($D181=3,(AZ181*(1+'input_cool&amp;vent_evolution'!AP$11)),(AZ181*(1+'input_cool&amp;vent_evolution'!AP$12)))</f>
        <v>27715775.882164683</v>
      </c>
      <c r="BB181" s="57">
        <f>IF($D181=3,(BA181*(1+'input_cool&amp;vent_evolution'!AQ$11)),(BA181*(1+'input_cool&amp;vent_evolution'!AQ$12)))</f>
        <v>28006628.837170973</v>
      </c>
      <c r="BC181" s="57">
        <f>IF($D181=3,(BB181*(1+'input_cool&amp;vent_evolution'!AR$11)),(BB181*(1+'input_cool&amp;vent_evolution'!AR$12)))</f>
        <v>28291044.07059747</v>
      </c>
      <c r="BD181" s="57">
        <f>IF($D181=3,(BC181*(1+'input_cool&amp;vent_evolution'!AS$11)),(BC181*(1+'input_cool&amp;vent_evolution'!AS$12)))</f>
        <v>28569151.81701288</v>
      </c>
      <c r="BE181" s="57">
        <f>IF($D181=3,(BD181*(1+'input_cool&amp;vent_evolution'!AT$11)),(BD181*(1+'input_cool&amp;vent_evolution'!AT$12)))</f>
        <v>28841118.828386154</v>
      </c>
      <c r="BF181" s="57">
        <f>IF($D181=3,(BE181*(1+'input_cool&amp;vent_evolution'!AU$11)),(BE181*(1+'input_cool&amp;vent_evolution'!AU$12)))</f>
        <v>29115674.858003616</v>
      </c>
      <c r="BG181" s="57">
        <f>IF($D181=3,(BF181*(1+'input_cool&amp;vent_evolution'!AV$11)),(BF181*(1+'input_cool&amp;vent_evolution'!AV$12)))</f>
        <v>29392844.552293655</v>
      </c>
      <c r="BH181" s="2">
        <f t="shared" si="230"/>
        <v>40480995.559355579</v>
      </c>
      <c r="BI181" s="2">
        <f t="shared" si="158"/>
        <v>41085673.200973213</v>
      </c>
      <c r="BJ181" s="2">
        <f t="shared" si="159"/>
        <v>41653702.634075828</v>
      </c>
      <c r="BK181" s="2">
        <f t="shared" si="160"/>
        <v>42193571.921016172</v>
      </c>
      <c r="BL181" s="2">
        <f t="shared" si="161"/>
        <v>42798130.109859303</v>
      </c>
      <c r="BM181" s="2">
        <f t="shared" si="162"/>
        <v>43461643.684650205</v>
      </c>
      <c r="BN181" s="2">
        <f t="shared" si="163"/>
        <v>44161560.713148601</v>
      </c>
      <c r="BO181" s="2">
        <f t="shared" si="164"/>
        <v>44886605.878717564</v>
      </c>
      <c r="BP181" s="2">
        <f t="shared" si="165"/>
        <v>45639249.324496508</v>
      </c>
      <c r="BQ181" s="2">
        <f t="shared" si="166"/>
        <v>46501956.411551483</v>
      </c>
      <c r="BR181" s="2">
        <f t="shared" si="167"/>
        <v>47373699.448469274</v>
      </c>
      <c r="BS181" s="2">
        <f t="shared" si="168"/>
        <v>48220044.880999453</v>
      </c>
      <c r="BT181" s="2">
        <f t="shared" si="169"/>
        <v>49096301.760919213</v>
      </c>
      <c r="BU181" s="2">
        <f t="shared" si="170"/>
        <v>49992199.108936325</v>
      </c>
      <c r="BV181" s="2">
        <f t="shared" si="171"/>
        <v>50951762.118292473</v>
      </c>
      <c r="BW181" s="2">
        <f t="shared" si="172"/>
        <v>51917582.506752387</v>
      </c>
      <c r="BX181" s="2">
        <f t="shared" si="173"/>
        <v>52784664.556884818</v>
      </c>
      <c r="BY181" s="2">
        <f t="shared" si="174"/>
        <v>53649804.812153205</v>
      </c>
      <c r="BZ181" s="2">
        <f t="shared" si="175"/>
        <v>54504676.89198529</v>
      </c>
      <c r="CA181" s="2">
        <f t="shared" si="176"/>
        <v>55346558.596418396</v>
      </c>
      <c r="CB181" s="2">
        <f t="shared" si="177"/>
        <v>56170278.910596572</v>
      </c>
      <c r="CC181" s="2">
        <f t="shared" si="178"/>
        <v>56985299.980899312</v>
      </c>
      <c r="CD181" s="2">
        <f t="shared" si="179"/>
        <v>57787011.345554605</v>
      </c>
      <c r="CE181" s="2">
        <f t="shared" si="180"/>
        <v>58574865.586244151</v>
      </c>
      <c r="CF181" s="2">
        <f t="shared" si="181"/>
        <v>59348357.095727377</v>
      </c>
      <c r="CG181" s="2">
        <f t="shared" si="182"/>
        <v>60113950.902262263</v>
      </c>
      <c r="CH181" s="2">
        <f t="shared" si="183"/>
        <v>60857889.733185299</v>
      </c>
      <c r="CI181" s="2">
        <f t="shared" si="184"/>
        <v>61586815.318792574</v>
      </c>
      <c r="CJ181" s="2">
        <f t="shared" si="185"/>
        <v>62300501.420863412</v>
      </c>
      <c r="CK181" s="2">
        <f t="shared" si="186"/>
        <v>62998953.838921562</v>
      </c>
      <c r="CL181" s="2">
        <f t="shared" si="187"/>
        <v>63682256.207742907</v>
      </c>
      <c r="CM181" s="2">
        <f t="shared" si="188"/>
        <v>64350546.082730994</v>
      </c>
      <c r="CN181" s="2">
        <f t="shared" si="189"/>
        <v>65004044.070355669</v>
      </c>
      <c r="CO181" s="2">
        <f t="shared" si="190"/>
        <v>65643049.409260176</v>
      </c>
      <c r="CP181" s="2">
        <f t="shared" si="191"/>
        <v>66267945.24374672</v>
      </c>
      <c r="CQ181" s="2">
        <f t="shared" si="192"/>
        <v>66898789.839106977</v>
      </c>
      <c r="CR181" s="2">
        <f>IF($D181=3,(W181*$P181*$M181*'input_cooling&amp;ventilation'!$D$3)*'input_cool&amp;vent_evolution'!M$11,(W181*$Q181*'input_cooling&amp;ventilation'!$D$3)*'input_cool&amp;vent_evolution'!M$12)</f>
        <v>6911648.6442444548</v>
      </c>
      <c r="CS181" s="2">
        <f>IF($D181=3,(X181*$P181*$M181*'input_cooling&amp;ventilation'!$D$3)*'input_cool&amp;vent_evolution'!N$11,(X181*$Q181*'input_cooling&amp;ventilation'!$D$3)*'input_cool&amp;vent_evolution'!N$12)</f>
        <v>6492748.5175271053</v>
      </c>
      <c r="CT181" s="2">
        <f>IF($D181=3,(Y181*$P181*$M181*'input_cooling&amp;ventilation'!$D$3)*'input_cool&amp;vent_evolution'!O$11,(Y181*$Q181*'input_cooling&amp;ventilation'!$D$3)*'input_cool&amp;vent_evolution'!O$12)</f>
        <v>6170869.5151491063</v>
      </c>
      <c r="CU181" s="2">
        <f>IF($D181=3,(Z181*$P181*$M181*'input_cooling&amp;ventilation'!$D$3)*'input_cool&amp;vent_evolution'!P$11,(Z181*$Q181*'input_cooling&amp;ventilation'!$D$3)*'input_cool&amp;vent_evolution'!P$12)</f>
        <v>6910283.2628411297</v>
      </c>
      <c r="CV181" s="2">
        <f>IF($D181=3,(AA181*$P181*$M181*'input_cooling&amp;ventilation'!$D$3)*'input_cool&amp;vent_evolution'!Q$11,(AA181*$Q181*'input_cooling&amp;ventilation'!$D$3)*'input_cool&amp;vent_evolution'!Q$12)</f>
        <v>7584161.1860709479</v>
      </c>
      <c r="CW181" s="2">
        <f>IF($D181=3,(AB181*$P181*$M181*'input_cooling&amp;ventilation'!$D$3)*'input_cool&amp;vent_evolution'!R$11,(AB181*$Q181*'input_cooling&amp;ventilation'!$D$3)*'input_cool&amp;vent_evolution'!R$12)</f>
        <v>8000263.6911844919</v>
      </c>
      <c r="CX181" s="2">
        <f>IF($D181=3,(AC181*$P181*$M181*'input_cooling&amp;ventilation'!$D$3)*'input_cool&amp;vent_evolution'!S$11,(AC181*$Q181*'input_cooling&amp;ventilation'!$D$3)*'input_cool&amp;vent_evolution'!S$12)</f>
        <v>8287485.9110296303</v>
      </c>
      <c r="CY181" s="2">
        <f>IF($D181=3,(AD181*$P181*$M181*'input_cooling&amp;ventilation'!$D$3)*'input_cool&amp;vent_evolution'!T$11,(AD181*$Q181*'input_cooling&amp;ventilation'!$D$3)*'input_cool&amp;vent_evolution'!T$12)</f>
        <v>8602942.6153430976</v>
      </c>
      <c r="CZ181" s="2">
        <f>IF($D181=3,(AE181*$P181*$M181*'input_cooling&amp;ventilation'!$D$3)*'input_cool&amp;vent_evolution'!U$11,(AE181*$Q181*'input_cooling&amp;ventilation'!$D$3)*'input_cool&amp;vent_evolution'!U$12)</f>
        <v>9861003.3813590351</v>
      </c>
      <c r="DA181" s="2">
        <f>IF($D181=3,(AF181*$P181*$M181*'input_cooling&amp;ventilation'!$D$3)*'input_cool&amp;vent_evolution'!V$11,(AF181*$Q181*'input_cooling&amp;ventilation'!$D$3)*'input_cool&amp;vent_evolution'!V$12)</f>
        <v>9964287.0259331875</v>
      </c>
      <c r="DB181" s="2">
        <f>IF($D181=3,(AG181*$P181*$M181*'input_cooling&amp;ventilation'!$D$3)*'input_cool&amp;vent_evolution'!W$11,(AG181*$Q181*'input_cooling&amp;ventilation'!$D$3)*'input_cool&amp;vent_evolution'!W$12)</f>
        <v>9673984.7130130362</v>
      </c>
      <c r="DC181" s="2">
        <f>IF($D181=3,(AH181*$P181*$M181*'input_cooling&amp;ventilation'!$D$3)*'input_cool&amp;vent_evolution'!X$11,(AH181*$Q181*'input_cooling&amp;ventilation'!$D$3)*'input_cool&amp;vent_evolution'!X$12)</f>
        <v>10015881.619014855</v>
      </c>
      <c r="DD181" s="2">
        <f>IF($D181=3,(AI181*$P181*$M181*'input_cooling&amp;ventilation'!$D$3)*'input_cool&amp;vent_evolution'!Y$11,(AI181*$Q181*'input_cooling&amp;ventilation'!$D$3)*'input_cool&amp;vent_evolution'!Y$12)</f>
        <v>10240378.119884776</v>
      </c>
      <c r="DE181" s="2">
        <f>IF($D181=3,(AJ181*$P181*$M181*'input_cooling&amp;ventilation'!$D$3)*'input_cool&amp;vent_evolution'!Z$11,(AJ181*$Q181*'input_cooling&amp;ventilation'!$D$3)*'input_cool&amp;vent_evolution'!Z$12)</f>
        <v>10968095.917919584</v>
      </c>
      <c r="DF181" s="2">
        <f>IF($D181=3,(AK181*$P181*$M181*'input_cooling&amp;ventilation'!$D$3)*'input_cool&amp;vent_evolution'!AA$11,(AK181*$Q181*'input_cooling&amp;ventilation'!$D$3)*'input_cool&amp;vent_evolution'!AA$12)</f>
        <v>11039619.656888008</v>
      </c>
      <c r="DG181" s="2">
        <f>IF($D181=3,(AL181*$P181*$M181*'input_cooling&amp;ventilation'!$D$3)*'input_cool&amp;vent_evolution'!AB$11,(AL181*$Q181*'input_cooling&amp;ventilation'!$D$3)*'input_cool&amp;vent_evolution'!AB$12)</f>
        <v>9911010.5348267686</v>
      </c>
      <c r="DH181" s="2">
        <f>IF($D181=3,(AM181*$P181*$M181*'input_cooling&amp;ventilation'!$D$3)*'input_cool&amp;vent_evolution'!AC$11,(AM181*$Q181*'input_cooling&amp;ventilation'!$D$3)*'input_cool&amp;vent_evolution'!AC$12)</f>
        <v>9888815.231220698</v>
      </c>
      <c r="DI181" s="2">
        <f>IF($D181=3,(AN181*$P181*$M181*'input_cooling&amp;ventilation'!$D$3)*'input_cool&amp;vent_evolution'!AD$11,(AN181*$Q181*'input_cooling&amp;ventilation'!$D$3)*'input_cool&amp;vent_evolution'!AD$12)</f>
        <v>9771446.8750115875</v>
      </c>
      <c r="DJ181" s="2">
        <f>IF($D181=3,(AO181*$P181*$M181*'input_cooling&amp;ventilation'!$D$3)*'input_cool&amp;vent_evolution'!AE$11,(AO181*$Q181*'input_cooling&amp;ventilation'!$D$3)*'input_cool&amp;vent_evolution'!AE$12)</f>
        <v>9622962.9484775681</v>
      </c>
      <c r="DK181" s="2">
        <f>IF($D181=3,(AP181*$P181*$M181*'input_cooling&amp;ventilation'!$D$3)*'input_cool&amp;vent_evolution'!AF$11,(AP181*$Q181*'input_cooling&amp;ventilation'!$D$3)*'input_cool&amp;vent_evolution'!AF$12)</f>
        <v>9415372.7554663904</v>
      </c>
      <c r="DL181" s="2">
        <f>IF($D181=3,(AQ181*$P181*$M181*'input_cooling&amp;ventilation'!$D$3)*'input_cool&amp;vent_evolution'!AG$11,(AQ181*$Q181*'input_cooling&amp;ventilation'!$D$3)*'input_cool&amp;vent_evolution'!AG$12)</f>
        <v>9315937.7623402867</v>
      </c>
      <c r="DM181" s="2">
        <f>IF($D181=3,(AR181*$P181*$M181*'input_cooling&amp;ventilation'!$D$3)*'input_cool&amp;vent_evolution'!AH$11,(AR181*$Q181*'input_cooling&amp;ventilation'!$D$3)*'input_cool&amp;vent_evolution'!AH$12)</f>
        <v>9163803.7943184376</v>
      </c>
      <c r="DN181" s="2">
        <f>IF($D181=3,(AS181*$P181*$M181*'input_cooling&amp;ventilation'!$D$3)*'input_cool&amp;vent_evolution'!AI$11,(AS181*$Q181*'input_cooling&amp;ventilation'!$D$3)*'input_cool&amp;vent_evolution'!AI$12)</f>
        <v>9005412.6690656133</v>
      </c>
      <c r="DO181" s="2">
        <f>IF($D181=3,(AT181*$P181*$M181*'input_cooling&amp;ventilation'!$D$3)*'input_cool&amp;vent_evolution'!AJ$11,(AT181*$Q181*'input_cooling&amp;ventilation'!$D$3)*'input_cool&amp;vent_evolution'!AJ$12)</f>
        <v>8841242.2998683322</v>
      </c>
      <c r="DP181" s="2">
        <f>IF($D181=3,(AU181*$P181*$M181*'input_cooling&amp;ventilation'!$D$3)*'input_cool&amp;vent_evolution'!AK$11,(AU181*$Q181*'input_cooling&amp;ventilation'!$D$3)*'input_cool&amp;vent_evolution'!AK$12)</f>
        <v>8750969.1623837277</v>
      </c>
      <c r="DQ181" s="2">
        <f>IF($D181=3,(AV181*$P181*$M181*'input_cooling&amp;ventilation'!$D$3)*'input_cool&amp;vent_evolution'!AL$11,(AV181*$Q181*'input_cooling&amp;ventilation'!$D$3)*'input_cool&amp;vent_evolution'!AL$12)</f>
        <v>8503446.2302834056</v>
      </c>
      <c r="DR181" s="2">
        <f>IF($D181=3,(AW181*$P181*$M181*'input_cooling&amp;ventilation'!$D$3)*'input_cool&amp;vent_evolution'!AM$11,(AW181*$Q181*'input_cooling&amp;ventilation'!$D$3)*'input_cool&amp;vent_evolution'!AM$12)</f>
        <v>8331840.2877272433</v>
      </c>
      <c r="DS181" s="2">
        <f>IF($D181=3,(AX181*$P181*$M181*'input_cooling&amp;ventilation'!$D$3)*'input_cool&amp;vent_evolution'!AN$11,(AX181*$Q181*'input_cooling&amp;ventilation'!$D$3)*'input_cool&amp;vent_evolution'!AN$12)</f>
        <v>8157648.3737647599</v>
      </c>
      <c r="DT181" s="2">
        <f>IF($D181=3,(AY181*$P181*$M181*'input_cooling&amp;ventilation'!$D$3)*'input_cool&amp;vent_evolution'!AO$11,(AY181*$Q181*'input_cooling&amp;ventilation'!$D$3)*'input_cool&amp;vent_evolution'!AO$12)</f>
        <v>7983522.7501161266</v>
      </c>
      <c r="DU181" s="2">
        <f>IF($D181=3,(AZ181*$P181*$M181*'input_cooling&amp;ventilation'!$D$3)*'input_cool&amp;vent_evolution'!AP$11,(AZ181*$Q181*'input_cooling&amp;ventilation'!$D$3)*'input_cool&amp;vent_evolution'!AP$12)</f>
        <v>7810353.0972946314</v>
      </c>
      <c r="DV181" s="2">
        <f>IF($D181=3,(BA181*$P181*$M181*'input_cooling&amp;ventilation'!$D$3)*'input_cool&amp;vent_evolution'!AQ$11,(BA181*$Q181*'input_cooling&amp;ventilation'!$D$3)*'input_cool&amp;vent_evolution'!AQ$12)</f>
        <v>7638755.7444112552</v>
      </c>
      <c r="DW181" s="2">
        <f>IF($D181=3,(BB181*$P181*$M181*'input_cooling&amp;ventilation'!$D$3)*'input_cool&amp;vent_evolution'!AR$11,(BB181*$Q181*'input_cooling&amp;ventilation'!$D$3)*'input_cool&amp;vent_evolution'!AR$12)</f>
        <v>7469679.9903158164</v>
      </c>
      <c r="DX181" s="2">
        <f>IF($D181=3,(BC181*$P181*$M181*'input_cooling&amp;ventilation'!$D$3)*'input_cool&amp;vent_evolution'!AS$11,(BC181*$Q181*'input_cooling&amp;ventilation'!$D$3)*'input_cool&amp;vent_evolution'!AS$12)</f>
        <v>7304024.6245737923</v>
      </c>
      <c r="DY181" s="2">
        <f>IF($D181=3,(BD181*$P181*$M181*'input_cooling&amp;ventilation'!$D$3)*'input_cool&amp;vent_evolution'!AT$11,(BD181*$Q181*'input_cooling&amp;ventilation'!$D$3)*'input_cool&amp;vent_evolution'!AT$12)</f>
        <v>7142748.7142877635</v>
      </c>
      <c r="DZ181" s="2">
        <f>IF($D181=3,(BE181*$P181*$M181*'input_cooling&amp;ventilation'!$D$3)*'input_cool&amp;vent_evolution'!AU$11,(BE181*$Q181*'input_cooling&amp;ventilation'!$D$3)*'input_cool&amp;vent_evolution'!AU$12)</f>
        <v>7210744.8533841418</v>
      </c>
      <c r="EA181" s="2">
        <f>IF($D181=3,(BF181*$P181*$M181*'input_cooling&amp;ventilation'!$D$3)*'input_cool&amp;vent_evolution'!AV$11,(BF181*$Q181*'input_cooling&amp;ventilation'!$D$3)*'input_cool&amp;vent_evolution'!AV$12)</f>
        <v>7279388.2887969585</v>
      </c>
      <c r="EB181">
        <v>0.7001055966209081</v>
      </c>
      <c r="EC181" s="2">
        <f t="shared" si="193"/>
        <v>8265866.7370644137</v>
      </c>
      <c r="ED181" s="2">
        <f>IF($D181=3,(EC181*(1+'input_cool&amp;vent_evolution'!M$10)),EC181*(1+'input_cool&amp;vent_evolution'!M$9))</f>
        <v>8442063.1231265049</v>
      </c>
      <c r="EE181" s="2">
        <f>IF($D181=3,(ED181*(1+'input_cool&amp;vent_evolution'!N$10)),ED181*(1+'input_cool&amp;vent_evolution'!N$9))</f>
        <v>8618441.3611284904</v>
      </c>
      <c r="EF181" s="2">
        <f>IF($D181=3,(EE181*(1+'input_cool&amp;vent_evolution'!O$10)),EE181*(1+'input_cool&amp;vent_evolution'!O$9))</f>
        <v>8795001.4542501569</v>
      </c>
      <c r="EG181" s="2">
        <f>IF($D181=3,(EF181*(1+'input_cool&amp;vent_evolution'!P$10)),EF181*(1+'input_cool&amp;vent_evolution'!P$9))</f>
        <v>8961946.7927081399</v>
      </c>
      <c r="EH181" s="2">
        <f>IF($D181=3,(EG181*(1+'input_cool&amp;vent_evolution'!Q$10)),EG181*(1+'input_cool&amp;vent_evolution'!Q$9))</f>
        <v>9129073.9866391253</v>
      </c>
      <c r="EI181" s="2">
        <f>IF($D181=3,(EH181*(1+'input_cool&amp;vent_evolution'!R$10)),EH181*(1+'input_cool&amp;vent_evolution'!R$9))</f>
        <v>9260392.5096549224</v>
      </c>
      <c r="EJ181" s="2">
        <f>IF($D181=3,(EI181*(1+'input_cool&amp;vent_evolution'!S$10)),EI181*(1+'input_cool&amp;vent_evolution'!S$9))</f>
        <v>9391790.8407655265</v>
      </c>
      <c r="EK181" s="2">
        <f>IF($D181=3,(EJ181*(1+'input_cool&amp;vent_evolution'!T$10)),EJ181*(1+'input_cool&amp;vent_evolution'!T$9))</f>
        <v>9523268.9792643227</v>
      </c>
      <c r="EL181" s="2">
        <f>IF($D181=3,(EK181*(1+'input_cool&amp;vent_evolution'!U$10)),EK181*(1+'input_cool&amp;vent_evolution'!U$9))</f>
        <v>9654826.9194982871</v>
      </c>
      <c r="EM181" s="2">
        <f>IF($D181=3,(EL181*(1+'input_cool&amp;vent_evolution'!V$10)),EL181*(1+'input_cool&amp;vent_evolution'!V$9))</f>
        <v>9786464.6664138101</v>
      </c>
      <c r="EN181" s="2">
        <f>IF($D181=3,(EM181*(1+'input_cool&amp;vent_evolution'!W$10)),EM181*(1+'input_cool&amp;vent_evolution'!W$9))</f>
        <v>9888843.8316124436</v>
      </c>
      <c r="EO181" s="2">
        <f>IF($D181=3,(EN181*(1+'input_cool&amp;vent_evolution'!X$10)),EN181*(1+'input_cool&amp;vent_evolution'!X$9))</f>
        <v>9991289.788503645</v>
      </c>
      <c r="EP181" s="2">
        <f>IF($D181=3,(EO181*(1+'input_cool&amp;vent_evolution'!Y$10)),EO181*(1+'input_cool&amp;vent_evolution'!Y$9))</f>
        <v>10093802.540973846</v>
      </c>
      <c r="EQ181" s="2">
        <f>IF($D181=3,(EP181*(1+'input_cool&amp;vent_evolution'!Z$10)),EP181*(1+'input_cool&amp;vent_evolution'!Z$9))</f>
        <v>10196382.082663435</v>
      </c>
      <c r="ER181" s="2">
        <f>IF($D181=3,(EQ181*(1+'input_cool&amp;vent_evolution'!AA$10)),EQ181*(1+'input_cool&amp;vent_evolution'!AA$9))</f>
        <v>10299028.419932019</v>
      </c>
      <c r="ES181" s="2">
        <f>IF($D181=3,(ER181*(1+'input_cool&amp;vent_evolution'!AB$10)),ER181*(1+'input_cool&amp;vent_evolution'!AB$9))</f>
        <v>10370478.148687569</v>
      </c>
      <c r="ET181" s="2">
        <f>IF($D181=3,(ES181*(1+'input_cool&amp;vent_evolution'!AC$10)),ES181*(1+'input_cool&amp;vent_evolution'!AC$9))</f>
        <v>10441978.010076968</v>
      </c>
      <c r="EU181" s="2">
        <f>IF($D181=3,(ET181*(1+'input_cool&amp;vent_evolution'!AD$10)),ET181*(1+'input_cool&amp;vent_evolution'!AD$9))</f>
        <v>10513528.012933038</v>
      </c>
      <c r="EV181" s="2">
        <f>IF($D181=3,(EU181*(1+'input_cool&amp;vent_evolution'!AE$10)),EU181*(1+'input_cool&amp;vent_evolution'!AE$9))</f>
        <v>10585128.149129588</v>
      </c>
      <c r="EW181" s="2">
        <f>IF($D181=3,(EV181*(1+'input_cool&amp;vent_evolution'!AF$10)),EV181*(1+'input_cool&amp;vent_evolution'!AF$9))</f>
        <v>10656778.426439496</v>
      </c>
      <c r="EX181" s="2">
        <f>IF($D181=3,(EW181*(1+'input_cool&amp;vent_evolution'!AG$10)),EW181*(1+'input_cool&amp;vent_evolution'!AG$9))</f>
        <v>10702078.488563517</v>
      </c>
      <c r="EY181" s="2">
        <f>IF($D181=3,(EX181*(1+'input_cool&amp;vent_evolution'!AH$10)),EX181*(1+'input_cool&amp;vent_evolution'!AH$9))</f>
        <v>10747392.038055943</v>
      </c>
      <c r="EZ181" s="2">
        <f>IF($D181=3,(EY181*(1+'input_cool&amp;vent_evolution'!AI$10)),EY181*(1+'input_cool&amp;vent_evolution'!AI$9))</f>
        <v>10792719.077389965</v>
      </c>
      <c r="FA181" s="2">
        <f>IF($D181=3,(EZ181*(1+'input_cool&amp;vent_evolution'!AJ$10)),EZ181*(1+'input_cool&amp;vent_evolution'!AJ$9))</f>
        <v>10838059.603739077</v>
      </c>
      <c r="FB181" s="2">
        <f>IF($D181=3,(FA181*(1+'input_cool&amp;vent_evolution'!AK$10)),FA181*(1+'input_cool&amp;vent_evolution'!AK$9))</f>
        <v>10883413.611096948</v>
      </c>
      <c r="FC181" s="2">
        <f>IF($D181=3,(FB181*(1+'input_cool&amp;vent_evolution'!AL$10)),FB181*(1+'input_cool&amp;vent_evolution'!AL$9))</f>
        <v>10928781.112536173</v>
      </c>
      <c r="FD181" s="2">
        <f>IF($D181=3,(FC181*(1+'input_cool&amp;vent_evolution'!AM$10)),FC181*(1+'input_cool&amp;vent_evolution'!AM$9))</f>
        <v>10974162.097104033</v>
      </c>
      <c r="FE181" s="2">
        <f>IF($D181=3,(FD181*(1+'input_cool&amp;vent_evolution'!AN$10)),FD181*(1+'input_cool&amp;vent_evolution'!AN$9))</f>
        <v>11019556.571513494</v>
      </c>
      <c r="FF181" s="2">
        <f>IF($D181=3,(FE181*(1+'input_cool&amp;vent_evolution'!AO$10)),FE181*(1+'input_cool&amp;vent_evolution'!AO$9))</f>
        <v>11064964.531524792</v>
      </c>
      <c r="FG181" s="2">
        <f>IF($D181=3,(FF181*(1+'input_cool&amp;vent_evolution'!AP$10)),FF181*(1+'input_cool&amp;vent_evolution'!AP$9))</f>
        <v>11110385.979964428</v>
      </c>
      <c r="FH181" s="2">
        <f>IF($D181=3,(FG181*(1+'input_cool&amp;vent_evolution'!AQ$10)),FG181*(1+'input_cool&amp;vent_evolution'!AQ$9))</f>
        <v>11155820.912592649</v>
      </c>
      <c r="FI181" s="2">
        <f>IF($D181=3,(FH181*(1+'input_cool&amp;vent_evolution'!AR$10)),FH181*(1+'input_cool&amp;vent_evolution'!AR$9))</f>
        <v>11201269.334355835</v>
      </c>
      <c r="FJ181" s="2">
        <f>IF($D181=3,(FI181*(1+'input_cool&amp;vent_evolution'!AS$10)),FI181*(1+'input_cool&amp;vent_evolution'!AS$9))</f>
        <v>11246731.242074173</v>
      </c>
      <c r="FK181" s="2">
        <f>IF($D181=3,(FJ181*(1+'input_cool&amp;vent_evolution'!AT$10)),FJ181*(1+'input_cool&amp;vent_evolution'!AT$9))</f>
        <v>11292206.639987404</v>
      </c>
      <c r="FL181" s="2">
        <f>IF($D181=3,(FK181*(1+'input_cool&amp;vent_evolution'!AU$10)),FK181*(1+'input_cool&amp;vent_evolution'!AU$9))</f>
        <v>11337865.914599637</v>
      </c>
      <c r="FM181" s="2">
        <f t="shared" si="194"/>
        <v>17861314.373820882</v>
      </c>
      <c r="FN181" s="2">
        <f t="shared" si="195"/>
        <v>18242048.680711463</v>
      </c>
      <c r="FO181" s="2">
        <f t="shared" si="196"/>
        <v>18623175.942723542</v>
      </c>
      <c r="FP181" s="2">
        <f t="shared" si="197"/>
        <v>19004696.166728169</v>
      </c>
      <c r="FQ181" s="2">
        <f t="shared" si="198"/>
        <v>19365440.329233374</v>
      </c>
      <c r="FR181" s="2">
        <f t="shared" si="199"/>
        <v>19726577.454494603</v>
      </c>
      <c r="FS181" s="2">
        <f t="shared" si="200"/>
        <v>20010337.342876736</v>
      </c>
      <c r="FT181" s="2">
        <f t="shared" si="201"/>
        <v>20294269.684737284</v>
      </c>
      <c r="FU181" s="2">
        <f t="shared" si="202"/>
        <v>20578374.478549354</v>
      </c>
      <c r="FV181" s="2">
        <f t="shared" si="203"/>
        <v>20862651.712097608</v>
      </c>
      <c r="FW181" s="2">
        <f t="shared" si="204"/>
        <v>21147101.396070451</v>
      </c>
      <c r="FX181" s="2">
        <f t="shared" si="205"/>
        <v>21368327.616273414</v>
      </c>
      <c r="FY181" s="2">
        <f t="shared" si="206"/>
        <v>21589698.163436443</v>
      </c>
      <c r="FZ181" s="2">
        <f t="shared" si="207"/>
        <v>21811213.04595755</v>
      </c>
      <c r="GA181" s="2">
        <f t="shared" si="208"/>
        <v>22032872.250094555</v>
      </c>
      <c r="GB181" s="2">
        <f t="shared" si="209"/>
        <v>22254675.789589617</v>
      </c>
      <c r="GC181" s="2">
        <f t="shared" si="210"/>
        <v>22409068.076305866</v>
      </c>
      <c r="GD181" s="2">
        <f t="shared" si="211"/>
        <v>22563568.692222424</v>
      </c>
      <c r="GE181" s="2">
        <f t="shared" si="212"/>
        <v>22718177.656425726</v>
      </c>
      <c r="GF181" s="2">
        <f t="shared" si="213"/>
        <v>22872894.951356269</v>
      </c>
      <c r="GG181" s="2">
        <f t="shared" si="214"/>
        <v>23027720.593810096</v>
      </c>
      <c r="GH181" s="2">
        <f t="shared" si="215"/>
        <v>23125607.322024897</v>
      </c>
      <c r="GI181" s="2">
        <f t="shared" si="216"/>
        <v>23223523.194446199</v>
      </c>
      <c r="GJ181" s="2">
        <f t="shared" si="217"/>
        <v>23321468.216418214</v>
      </c>
      <c r="GK181" s="2">
        <f t="shared" si="218"/>
        <v>23419442.381833278</v>
      </c>
      <c r="GL181" s="2">
        <f t="shared" si="219"/>
        <v>23517445.67771259</v>
      </c>
      <c r="GM181" s="2">
        <f t="shared" si="220"/>
        <v>23615478.132304102</v>
      </c>
      <c r="GN181" s="2">
        <f t="shared" si="221"/>
        <v>23713539.721940611</v>
      </c>
      <c r="GO181" s="2">
        <f t="shared" si="222"/>
        <v>23811630.46112784</v>
      </c>
      <c r="GP181" s="2">
        <f t="shared" si="223"/>
        <v>23909750.340704281</v>
      </c>
      <c r="GQ181" s="2">
        <f t="shared" si="224"/>
        <v>24007899.366777584</v>
      </c>
      <c r="GR181" s="2">
        <f t="shared" si="225"/>
        <v>24106077.530186288</v>
      </c>
      <c r="GS181" s="2">
        <f t="shared" si="226"/>
        <v>24204284.841618765</v>
      </c>
      <c r="GT181" s="2">
        <f t="shared" si="227"/>
        <v>24302521.294203926</v>
      </c>
      <c r="GU181" s="2">
        <f t="shared" si="228"/>
        <v>24400786.897103213</v>
      </c>
      <c r="GV181" s="2">
        <f t="shared" si="229"/>
        <v>24499449.830328695</v>
      </c>
      <c r="GW181" s="2">
        <f>IF($D181=3,($N181*$M181*EC181*'input_cooling&amp;ventilation'!$D$3)*'input_cool&amp;vent_evolution'!M$11,($O181*$M181*EC181*'input_cooling&amp;ventilation'!$D$3)*'input_cool&amp;vent_evolution'!M$10)</f>
        <v>3703094.2698230231</v>
      </c>
      <c r="GX181" s="2">
        <f>IF($D181=3,($N181*$M181*ED181*'input_cooling&amp;ventilation'!$D$3)*'input_cool&amp;vent_evolution'!N$11,($O181*$M181*ED181*'input_cooling&amp;ventilation'!$D$3)*'input_cool&amp;vent_evolution'!N$10)</f>
        <v>3500520.8630629322</v>
      </c>
      <c r="GY181" s="2">
        <f>IF($D181=3,($N181*$M181*EE181*'input_cooling&amp;ventilation'!$D$3)*'input_cool&amp;vent_evolution'!O$11,($O181*$M181*EE181*'input_cooling&amp;ventilation'!$D$3)*'input_cool&amp;vent_evolution'!O$10)</f>
        <v>3350174.1473815348</v>
      </c>
      <c r="GZ181" s="2">
        <f>IF($D181=3,($N181*$M181*EF181*'input_cooling&amp;ventilation'!$D$3)*'input_cool&amp;vent_evolution'!P$11,($O181*$M181*EF181*'input_cooling&amp;ventilation'!$D$3)*'input_cool&amp;vent_evolution'!P$10)</f>
        <v>3779474.1060096053</v>
      </c>
      <c r="HA181" s="2">
        <f>IF($D181=3,($N181*$M181*EG181*'input_cooling&amp;ventilation'!$D$3)*'input_cool&amp;vent_evolution'!Q$11,($O181*$M181*EG181*'input_cooling&amp;ventilation'!$D$3)*'input_cool&amp;vent_evolution'!Q$10)</f>
        <v>4167072.167514558</v>
      </c>
      <c r="HB181" s="2">
        <f>IF($D181=3,($N181*$M181*EH181*'input_cooling&amp;ventilation'!$D$3)*'input_cool&amp;vent_evolution'!R$11,($O181*$M181*EH181*'input_cooling&amp;ventilation'!$D$3)*'input_cool&amp;vent_evolution'!R$10)</f>
        <v>4409311.5144991763</v>
      </c>
      <c r="HC181" s="2">
        <f>IF($D181=3,($N181*$M181*EI181*'input_cooling&amp;ventilation'!$D$3)*'input_cool&amp;vent_evolution'!S$11,($O181*$M181*EI181*'input_cooling&amp;ventilation'!$D$3)*'input_cool&amp;vent_evolution'!S$10)</f>
        <v>4559882.8550415793</v>
      </c>
      <c r="HD181" s="2">
        <f>IF($D181=3,($N181*$M181*EJ181*'input_cooling&amp;ventilation'!$D$3)*'input_cool&amp;vent_evolution'!T$11,($O181*$M181*EJ181*'input_cooling&amp;ventilation'!$D$3)*'input_cool&amp;vent_evolution'!T$10)</f>
        <v>4723072.060782169</v>
      </c>
      <c r="HE181" s="2">
        <f>IF($D181=3,($N181*$M181*EK181*'input_cooling&amp;ventilation'!$D$3)*'input_cool&amp;vent_evolution'!U$11,($O181*$M181*EK181*'input_cooling&amp;ventilation'!$D$3)*'input_cool&amp;vent_evolution'!U$10)</f>
        <v>5399015.4095560983</v>
      </c>
      <c r="HF181" s="2">
        <f>IF($D181=3,($N181*$M181*EL181*'input_cooling&amp;ventilation'!$D$3)*'input_cool&amp;vent_evolution'!V$11,($O181*$M181*EL181*'input_cooling&amp;ventilation'!$D$3)*'input_cool&amp;vent_evolution'!V$10)</f>
        <v>5428319.4560793294</v>
      </c>
      <c r="HG181" s="2">
        <f>IF($D181=3,($N181*$M181*EM181*'input_cooling&amp;ventilation'!$D$3)*'input_cool&amp;vent_evolution'!W$11,($O181*$M181*EM181*'input_cooling&amp;ventilation'!$D$3)*'input_cool&amp;vent_evolution'!W$10)</f>
        <v>5243724.0587696889</v>
      </c>
      <c r="HH181" s="2">
        <f>IF($D181=3,($N181*$M181*EN181*'input_cooling&amp;ventilation'!$D$3)*'input_cool&amp;vent_evolution'!X$11,($O181*$M181*EN181*'input_cooling&amp;ventilation'!$D$3)*'input_cool&amp;vent_evolution'!X$10)</f>
        <v>5389556.0380612435</v>
      </c>
      <c r="HI181" s="2">
        <f>IF($D181=3,($N181*$M181*EO181*'input_cooling&amp;ventilation'!$D$3)*'input_cool&amp;vent_evolution'!Y$11,($O181*$M181*EO181*'input_cooling&amp;ventilation'!$D$3)*'input_cool&amp;vent_evolution'!Y$10)</f>
        <v>5468077.6073732469</v>
      </c>
      <c r="HJ181" s="2">
        <f>IF($D181=3,($N181*$M181*EP181*'input_cooling&amp;ventilation'!$D$3)*'input_cool&amp;vent_evolution'!Z$11,($O181*$M181*EP181*'input_cooling&amp;ventilation'!$D$3)*'input_cool&amp;vent_evolution'!Z$10)</f>
        <v>5810716.7255951408</v>
      </c>
      <c r="HK181" s="2">
        <f>IF($D181=3,($N181*$M181*EQ181*'input_cooling&amp;ventilation'!$D$3)*'input_cool&amp;vent_evolution'!AA$11,($O181*$M181*EQ181*'input_cooling&amp;ventilation'!$D$3)*'input_cool&amp;vent_evolution'!AA$10)</f>
        <v>5796781.1557967421</v>
      </c>
      <c r="HL181" s="2">
        <f>IF($D181=3,($N181*$M181*ER181*'input_cooling&amp;ventilation'!$D$3)*'input_cool&amp;vent_evolution'!AB$11,($O181*$M181*ER181*'input_cooling&amp;ventilation'!$D$3)*'input_cool&amp;vent_evolution'!AB$10)</f>
        <v>5158763.6793765957</v>
      </c>
      <c r="HM181" s="2">
        <f>IF($D181=3,($N181*$M181*ES181*'input_cooling&amp;ventilation'!$D$3)*'input_cool&amp;vent_evolution'!AC$11,($O181*$M181*ES181*'input_cooling&amp;ventilation'!$D$3)*'input_cool&amp;vent_evolution'!AC$10)</f>
        <v>5097781.0434446279</v>
      </c>
      <c r="HN181" s="2">
        <f>IF($D181=3,($N181*$M181*ET181*'input_cooling&amp;ventilation'!$D$3)*'input_cool&amp;vent_evolution'!AD$11,($O181*$M181*ET181*'input_cooling&amp;ventilation'!$D$3)*'input_cool&amp;vent_evolution'!AD$10)</f>
        <v>4990216.6872446379</v>
      </c>
      <c r="HO181" s="2">
        <f>IF($D181=3,($N181*$M181*EU181*'input_cooling&amp;ventilation'!$D$3)*'input_cool&amp;vent_evolution'!AE$11,($O181*$M181*EU181*'input_cooling&amp;ventilation'!$D$3)*'input_cool&amp;vent_evolution'!AE$10)</f>
        <v>4870453.7236649767</v>
      </c>
      <c r="HP181" s="2">
        <f>IF($D181=3,($N181*$M181*EV181*'input_cooling&amp;ventilation'!$D$3)*'input_cool&amp;vent_evolution'!AF$11,($O181*$M181*EV181*'input_cooling&amp;ventilation'!$D$3)*'input_cool&amp;vent_evolution'!AF$10)</f>
        <v>4724859.7050839085</v>
      </c>
      <c r="HQ181" s="2">
        <f>IF($D181=3,($N181*$M181*EW181*'input_cooling&amp;ventilation'!$D$3)*'input_cool&amp;vent_evolution'!AG$11,($O181*$M181*EW181*'input_cooling&amp;ventilation'!$D$3)*'input_cool&amp;vent_evolution'!AG$10)</f>
        <v>4637584.4922658736</v>
      </c>
      <c r="HR181" s="2">
        <f>IF($D181=3,($N181*$M181*EX181*'input_cooling&amp;ventilation'!$D$3)*'input_cool&amp;vent_evolution'!AH$11,($O181*$M181*EX181*'input_cooling&amp;ventilation'!$D$3)*'input_cool&amp;vent_evolution'!AH$10)</f>
        <v>4515719.6922550658</v>
      </c>
      <c r="HS181" s="2">
        <f>IF($D181=3,($N181*$M181*EY181*'input_cooling&amp;ventilation'!$D$3)*'input_cool&amp;vent_evolution'!AI$11,($O181*$M181*EY181*'input_cooling&amp;ventilation'!$D$3)*'input_cool&amp;vent_evolution'!AI$10)</f>
        <v>4394630.6162433736</v>
      </c>
      <c r="HT181" s="2">
        <f>IF($D181=3,($N181*$M181*EZ181*'input_cooling&amp;ventilation'!$D$3)*'input_cool&amp;vent_evolution'!AJ$11,($O181*$M181*EZ181*'input_cooling&amp;ventilation'!$D$3)*'input_cool&amp;vent_evolution'!AJ$10)</f>
        <v>4274435.4801920792</v>
      </c>
      <c r="HU181" s="2">
        <f>IF($D181=3,($N181*$M181*FA181*'input_cooling&amp;ventilation'!$D$3)*'input_cool&amp;vent_evolution'!AK$11,($O181*$M181*FA181*'input_cooling&amp;ventilation'!$D$3)*'input_cool&amp;vent_evolution'!AK$10)</f>
        <v>4193193.3489417951</v>
      </c>
      <c r="HV181" s="2">
        <f>IF($D181=3,($N181*$M181*FB181*'input_cooling&amp;ventilation'!$D$3)*'input_cool&amp;vent_evolution'!AL$11,($O181*$M181*FB181*'input_cooling&amp;ventilation'!$D$3)*'input_cool&amp;vent_evolution'!AL$10)</f>
        <v>4039529.0235968218</v>
      </c>
      <c r="HW181" s="2">
        <f>IF($D181=3,($N181*$M181*FC181*'input_cooling&amp;ventilation'!$D$3)*'input_cool&amp;vent_evolution'!AM$11,($O181*$M181*FC181*'input_cooling&amp;ventilation'!$D$3)*'input_cool&amp;vent_evolution'!AM$10)</f>
        <v>3925922.0839241268</v>
      </c>
      <c r="HX181" s="2">
        <f>IF($D181=3,($N181*$M181*FD181*'input_cooling&amp;ventilation'!$D$3)*'input_cool&amp;vent_evolution'!AN$11,($O181*$M181*FD181*'input_cooling&amp;ventilation'!$D$3)*'input_cool&amp;vent_evolution'!AN$10)</f>
        <v>3814121.3478293354</v>
      </c>
      <c r="HY181" s="2">
        <f>IF($D181=3,($N181*$M181*FE181*'input_cooling&amp;ventilation'!$D$3)*'input_cool&amp;vent_evolution'!AO$11,($O181*$M181*FE181*'input_cooling&amp;ventilation'!$D$3)*'input_cool&amp;vent_evolution'!AO$10)</f>
        <v>3705211.8543645348</v>
      </c>
      <c r="HZ181" s="2">
        <f>IF($D181=3,($N181*$M181*FF181*'input_cooling&amp;ventilation'!$D$3)*'input_cool&amp;vent_evolution'!AP$11,($O181*$M181*FF181*'input_cooling&amp;ventilation'!$D$3)*'input_cool&amp;vent_evolution'!AP$10)</f>
        <v>3599426.0689415531</v>
      </c>
      <c r="IA181" s="2">
        <f>IF($D181=3,($N181*$M181*FG181*'input_cooling&amp;ventilation'!$D$3)*'input_cool&amp;vent_evolution'!AQ$11,($O181*$M181*FG181*'input_cooling&amp;ventilation'!$D$3)*'input_cool&amp;vent_evolution'!AQ$10)</f>
        <v>3496867.92347894</v>
      </c>
      <c r="IB181" s="2">
        <f>IF($D181=3,($N181*$M181*FH181*'input_cooling&amp;ventilation'!$D$3)*'input_cool&amp;vent_evolution'!AR$11,($O181*$M181*FH181*'input_cooling&amp;ventilation'!$D$3)*'input_cool&amp;vent_evolution'!AR$10)</f>
        <v>3397795.1691045258</v>
      </c>
      <c r="IC181" s="2">
        <f>IF($D181=3,($N181*$M181*FI181*'input_cooling&amp;ventilation'!$D$3)*'input_cool&amp;vent_evolution'!AS$11,($O181*$M181*FI181*'input_cooling&amp;ventilation'!$D$3)*'input_cool&amp;vent_evolution'!AS$10)</f>
        <v>3302440.4377327794</v>
      </c>
      <c r="ID181" s="2">
        <f>IF($D181=3,($N181*$M181*FJ181*'input_cooling&amp;ventilation'!$D$3)*'input_cool&amp;vent_evolution'!AT$11,($O181*$M181*FJ181*'input_cooling&amp;ventilation'!$D$3)*'input_cool&amp;vent_evolution'!AT$10)</f>
        <v>3211063.115412809</v>
      </c>
      <c r="IE181" s="2">
        <f>IF($D181=3,($N181*$M181*FK181*'input_cooling&amp;ventilation'!$D$3)*'input_cool&amp;vent_evolution'!AU$11,($O181*$M181*FK181*'input_cooling&amp;ventilation'!$D$3)*'input_cool&amp;vent_evolution'!AU$10)</f>
        <v>3224046.8321705828</v>
      </c>
      <c r="IF181" s="2">
        <f>IF($D181=3,($N181*$M181*FL181*'input_cooling&amp;ventilation'!$D$3)*'input_cool&amp;vent_evolution'!AV$11,($O181*$M181*FL181*'input_cooling&amp;ventilation'!$D$3)*'input_cool&amp;vent_evolution'!AV$10)</f>
        <v>3237083.0477098459</v>
      </c>
    </row>
    <row r="182" spans="1:240" x14ac:dyDescent="0.25">
      <c r="A182">
        <v>180</v>
      </c>
      <c r="B182">
        <v>100100</v>
      </c>
      <c r="C182">
        <v>23</v>
      </c>
      <c r="D182">
        <v>3</v>
      </c>
      <c r="E182">
        <v>5</v>
      </c>
      <c r="F182" s="2">
        <v>18747300</v>
      </c>
      <c r="G182" s="2">
        <v>24112552.2467696</v>
      </c>
      <c r="H182" s="2">
        <v>18747300</v>
      </c>
      <c r="I182" s="17">
        <v>0.22</v>
      </c>
      <c r="J182">
        <v>0.34932904100000001</v>
      </c>
      <c r="K182" s="2">
        <f t="shared" si="154"/>
        <v>6548976.3303393004</v>
      </c>
      <c r="L182" s="2">
        <f t="shared" si="155"/>
        <v>5304761.4942893116</v>
      </c>
      <c r="M182">
        <v>0.63885955649419202</v>
      </c>
      <c r="N182" s="17">
        <f>'input_cooling&amp;ventilation'!$D$5</f>
        <v>57.500092182043396</v>
      </c>
      <c r="O182" s="45">
        <f>'input_cooling&amp;ventilation'!$D$6</f>
        <v>19.328678831353667</v>
      </c>
      <c r="P182" s="45">
        <f>'input_cooling&amp;ventilation'!$C$5</f>
        <v>50.351688737400465</v>
      </c>
      <c r="Q182" s="45">
        <f>'input_cooling&amp;ventilation'!$C$6</f>
        <v>32.240814214248743</v>
      </c>
      <c r="R182">
        <v>17</v>
      </c>
      <c r="S182">
        <v>12</v>
      </c>
      <c r="T182">
        <v>14</v>
      </c>
      <c r="U182" s="2">
        <f t="shared" si="156"/>
        <v>10533261.390125539</v>
      </c>
      <c r="V182" s="2">
        <f t="shared" si="157"/>
        <v>8023963.0058328137</v>
      </c>
      <c r="W182" s="2">
        <v>45900202.775435507</v>
      </c>
      <c r="X182" s="57">
        <f>IF($D182=3,(W182*(1+'input_cool&amp;vent_evolution'!M$11)),(W182*(1+'input_cool&amp;vent_evolution'!M$12)))</f>
        <v>46585828.85702052</v>
      </c>
      <c r="Y182" s="57">
        <f>IF($D182=3,(X182*(1+'input_cool&amp;vent_evolution'!N$11)),(X182*(1+'input_cool&amp;vent_evolution'!N$12)))</f>
        <v>47229900.619623207</v>
      </c>
      <c r="Z182" s="57">
        <f>IF($D182=3,(Y182*(1+'input_cool&amp;vent_evolution'!O$11)),(Y182*(1+'input_cool&amp;vent_evolution'!O$12)))</f>
        <v>47842042.425929762</v>
      </c>
      <c r="AA182" s="57">
        <f>IF($D182=3,(Z182*(1+'input_cool&amp;vent_evolution'!P$11)),(Z182*(1+'input_cool&amp;vent_evolution'!P$12)))</f>
        <v>48527533.063549139</v>
      </c>
      <c r="AB182" s="57">
        <f>IF($D182=3,(AA182*(1+'input_cool&amp;vent_evolution'!Q$11)),(AA182*(1+'input_cool&amp;vent_evolution'!Q$12)))</f>
        <v>49279871.468431026</v>
      </c>
      <c r="AC182" s="57">
        <f>IF($D182=3,(AB182*(1+'input_cool&amp;vent_evolution'!R$11)),(AB182*(1+'input_cool&amp;vent_evolution'!R$12)))</f>
        <v>50073486.672062844</v>
      </c>
      <c r="AD182" s="57">
        <f>IF($D182=3,(AC182*(1+'input_cool&amp;vent_evolution'!S$11)),(AC182*(1+'input_cool&amp;vent_evolution'!S$12)))</f>
        <v>50895593.926618084</v>
      </c>
      <c r="AE182" s="57">
        <f>IF($D182=3,(AD182*(1+'input_cool&amp;vent_evolution'!T$11)),(AD182*(1+'input_cool&amp;vent_evolution'!T$12)))</f>
        <v>51748994.054295316</v>
      </c>
      <c r="AF182" s="57">
        <f>IF($D182=3,(AE182*(1+'input_cool&amp;vent_evolution'!U$11)),(AE182*(1+'input_cool&amp;vent_evolution'!U$12)))</f>
        <v>52727192.087334476</v>
      </c>
      <c r="AG182" s="57">
        <f>IF($D182=3,(AF182*(1+'input_cool&amp;vent_evolution'!V$11)),(AF182*(1+'input_cool&amp;vent_evolution'!V$12)))</f>
        <v>53715635.716492042</v>
      </c>
      <c r="AH182" s="57">
        <f>IF($D182=3,(AG182*(1+'input_cool&amp;vent_evolution'!W$11)),(AG182*(1+'input_cool&amp;vent_evolution'!W$12)))</f>
        <v>54675281.753710628</v>
      </c>
      <c r="AI182" s="57">
        <f>IF($D182=3,(AH182*(1+'input_cool&amp;vent_evolution'!X$11)),(AH182*(1+'input_cool&amp;vent_evolution'!X$12)))</f>
        <v>55668843.495854884</v>
      </c>
      <c r="AJ182" s="57">
        <f>IF($D182=3,(AI182*(1+'input_cool&amp;vent_evolution'!Y$11)),(AI182*(1+'input_cool&amp;vent_evolution'!Y$12)))</f>
        <v>56684674.983488761</v>
      </c>
      <c r="AK182" s="57">
        <f>IF($D182=3,(AJ182*(1+'input_cool&amp;vent_evolution'!Z$11)),(AJ182*(1+'input_cool&amp;vent_evolution'!Z$12)))</f>
        <v>57772695.080244385</v>
      </c>
      <c r="AL182" s="57">
        <f>IF($D182=3,(AK182*(1+'input_cool&amp;vent_evolution'!AA$11)),(AK182*(1+'input_cool&amp;vent_evolution'!AA$12)))</f>
        <v>58867810.233970262</v>
      </c>
      <c r="AM182" s="57">
        <f>IF($D182=3,(AL182*(1+'input_cool&amp;vent_evolution'!AB$11)),(AL182*(1+'input_cool&amp;vent_evolution'!AB$12)))</f>
        <v>59850968.908160046</v>
      </c>
      <c r="AN182" s="57">
        <f>IF($D182=3,(AM182*(1+'input_cool&amp;vent_evolution'!AC$11)),(AM182*(1+'input_cool&amp;vent_evolution'!AC$12)))</f>
        <v>60831925.838623509</v>
      </c>
      <c r="AO182" s="57">
        <f>IF($D182=3,(AN182*(1+'input_cool&amp;vent_evolution'!AD$11)),(AN182*(1+'input_cool&amp;vent_evolution'!AD$12)))</f>
        <v>61801239.988860182</v>
      </c>
      <c r="AP182" s="57">
        <f>IF($D182=3,(AO182*(1+'input_cool&amp;vent_evolution'!AE$11)),(AO182*(1+'input_cool&amp;vent_evolution'!AE$12)))</f>
        <v>62755824.73689951</v>
      </c>
      <c r="AQ182" s="57">
        <f>IF($D182=3,(AP182*(1+'input_cool&amp;vent_evolution'!AF$11)),(AP182*(1+'input_cool&amp;vent_evolution'!AF$12)))</f>
        <v>63689816.82203947</v>
      </c>
      <c r="AR182" s="57">
        <f>IF($D182=3,(AQ182*(1+'input_cool&amp;vent_evolution'!AG$11)),(AQ182*(1+'input_cool&amp;vent_evolution'!AG$12)))</f>
        <v>64613945.092014842</v>
      </c>
      <c r="AS182" s="57">
        <f>IF($D182=3,(AR182*(1+'input_cool&amp;vent_evolution'!AH$11)),(AR182*(1+'input_cool&amp;vent_evolution'!AH$12)))</f>
        <v>65522981.880675159</v>
      </c>
      <c r="AT182" s="57">
        <f>IF($D182=3,(AS182*(1+'input_cool&amp;vent_evolution'!AI$11)),(AS182*(1+'input_cool&amp;vent_evolution'!AI$12)))</f>
        <v>66416306.48659087</v>
      </c>
      <c r="AU182" s="57">
        <f>IF($D182=3,(AT182*(1+'input_cool&amp;vent_evolution'!AJ$11)),(AT182*(1+'input_cool&amp;vent_evolution'!AJ$12)))</f>
        <v>67293345.616676018</v>
      </c>
      <c r="AV182" s="57">
        <f>IF($D182=3,(AU182*(1+'input_cool&amp;vent_evolution'!AK$11)),(AU182*(1+'input_cool&amp;vent_evolution'!AK$12)))</f>
        <v>68161429.775131136</v>
      </c>
      <c r="AW182" s="57">
        <f>IF($D182=3,(AV182*(1+'input_cool&amp;vent_evolution'!AL$11)),(AV182*(1+'input_cool&amp;vent_evolution'!AL$12)))</f>
        <v>69004959.997648016</v>
      </c>
      <c r="AX182" s="57">
        <f>IF($D182=3,(AW182*(1+'input_cool&amp;vent_evolution'!AM$11)),(AW182*(1+'input_cool&amp;vent_evolution'!AM$12)))</f>
        <v>69831467.145638466</v>
      </c>
      <c r="AY182" s="57">
        <f>IF($D182=3,(AX182*(1+'input_cool&amp;vent_evolution'!AN$11)),(AX182*(1+'input_cool&amp;vent_evolution'!AN$12)))</f>
        <v>70640694.694279879</v>
      </c>
      <c r="AZ182" s="57">
        <f>IF($D182=3,(AY182*(1+'input_cool&amp;vent_evolution'!AO$11)),(AY182*(1+'input_cool&amp;vent_evolution'!AO$12)))</f>
        <v>71432649.219480604</v>
      </c>
      <c r="BA182" s="57">
        <f>IF($D182=3,(AZ182*(1+'input_cool&amp;vent_evolution'!AP$11)),(AZ182*(1+'input_cool&amp;vent_evolution'!AP$12)))</f>
        <v>72207425.552237734</v>
      </c>
      <c r="BB182" s="57">
        <f>IF($D182=3,(BA182*(1+'input_cool&amp;vent_evolution'!AQ$11)),(BA182*(1+'input_cool&amp;vent_evolution'!AQ$12)))</f>
        <v>72965179.662552208</v>
      </c>
      <c r="BC182" s="57">
        <f>IF($D182=3,(BB182*(1+'input_cool&amp;vent_evolution'!AR$11)),(BB182*(1+'input_cool&amp;vent_evolution'!AR$12)))</f>
        <v>73706161.689571038</v>
      </c>
      <c r="BD182" s="57">
        <f>IF($D182=3,(BC182*(1+'input_cool&amp;vent_evolution'!AS$11)),(BC182*(1+'input_cool&amp;vent_evolution'!AS$12)))</f>
        <v>74430710.931135431</v>
      </c>
      <c r="BE182" s="57">
        <f>IF($D182=3,(BD182*(1+'input_cool&amp;vent_evolution'!AT$11)),(BD182*(1+'input_cool&amp;vent_evolution'!AT$12)))</f>
        <v>75139261.823229969</v>
      </c>
      <c r="BF182" s="57">
        <f>IF($D182=3,(BE182*(1+'input_cool&amp;vent_evolution'!AU$11)),(BE182*(1+'input_cool&amp;vent_evolution'!AU$12)))</f>
        <v>75854557.839217693</v>
      </c>
      <c r="BG182" s="57">
        <f>IF($D182=3,(BF182*(1+'input_cool&amp;vent_evolution'!AV$11)),(BF182*(1+'input_cool&amp;vent_evolution'!AV$12)))</f>
        <v>76576663.190006867</v>
      </c>
      <c r="BH182" s="2">
        <f t="shared" si="230"/>
        <v>105464428.8350458</v>
      </c>
      <c r="BI182" s="2">
        <f t="shared" si="158"/>
        <v>107039784.90574865</v>
      </c>
      <c r="BJ182" s="2">
        <f t="shared" si="159"/>
        <v>108519662.04058401</v>
      </c>
      <c r="BK182" s="2">
        <f t="shared" si="160"/>
        <v>109926174.0397581</v>
      </c>
      <c r="BL182" s="2">
        <f t="shared" si="161"/>
        <v>111501218.90223937</v>
      </c>
      <c r="BM182" s="2">
        <f t="shared" si="162"/>
        <v>113229859.19931452</v>
      </c>
      <c r="BN182" s="2">
        <f t="shared" si="163"/>
        <v>115053340.77684321</v>
      </c>
      <c r="BO182" s="2">
        <f t="shared" si="164"/>
        <v>116942288.24984255</v>
      </c>
      <c r="BP182" s="2">
        <f t="shared" si="165"/>
        <v>118903137.03897692</v>
      </c>
      <c r="BQ182" s="2">
        <f t="shared" si="166"/>
        <v>121150732.70531352</v>
      </c>
      <c r="BR182" s="2">
        <f t="shared" si="167"/>
        <v>123421869.57359186</v>
      </c>
      <c r="BS182" s="2">
        <f t="shared" si="168"/>
        <v>125626838.50791727</v>
      </c>
      <c r="BT182" s="2">
        <f t="shared" si="169"/>
        <v>127909735.21232302</v>
      </c>
      <c r="BU182" s="2">
        <f t="shared" si="170"/>
        <v>130243800.88432255</v>
      </c>
      <c r="BV182" s="2">
        <f t="shared" si="171"/>
        <v>132743733.58890729</v>
      </c>
      <c r="BW182" s="2">
        <f t="shared" si="172"/>
        <v>135259968.53369308</v>
      </c>
      <c r="BX182" s="2">
        <f t="shared" si="173"/>
        <v>137518962.2147218</v>
      </c>
      <c r="BY182" s="2">
        <f t="shared" si="174"/>
        <v>139772896.97159559</v>
      </c>
      <c r="BZ182" s="2">
        <f t="shared" si="175"/>
        <v>142000080.23081961</v>
      </c>
      <c r="CA182" s="2">
        <f t="shared" si="176"/>
        <v>144193419.89250174</v>
      </c>
      <c r="CB182" s="2">
        <f t="shared" si="177"/>
        <v>146339444.00219163</v>
      </c>
      <c r="CC182" s="2">
        <f t="shared" si="178"/>
        <v>148462804.12415236</v>
      </c>
      <c r="CD182" s="2">
        <f t="shared" si="179"/>
        <v>150551488.70306695</v>
      </c>
      <c r="CE182" s="2">
        <f t="shared" si="180"/>
        <v>152604071.55957696</v>
      </c>
      <c r="CF182" s="2">
        <f t="shared" si="181"/>
        <v>154619235.4439927</v>
      </c>
      <c r="CG182" s="2">
        <f t="shared" si="182"/>
        <v>156613823.58122018</v>
      </c>
      <c r="CH182" s="2">
        <f t="shared" si="183"/>
        <v>158551994.38970408</v>
      </c>
      <c r="CI182" s="2">
        <f t="shared" si="184"/>
        <v>160451051.45307606</v>
      </c>
      <c r="CJ182" s="2">
        <f t="shared" si="185"/>
        <v>162310405.35686153</v>
      </c>
      <c r="CK182" s="2">
        <f t="shared" si="186"/>
        <v>164130071.21045825</v>
      </c>
      <c r="CL182" s="2">
        <f t="shared" si="187"/>
        <v>165910266.90608317</v>
      </c>
      <c r="CM182" s="2">
        <f t="shared" si="188"/>
        <v>167651350.81442037</v>
      </c>
      <c r="CN182" s="2">
        <f t="shared" si="189"/>
        <v>169353897.67764243</v>
      </c>
      <c r="CO182" s="2">
        <f t="shared" si="190"/>
        <v>171018687.09694648</v>
      </c>
      <c r="CP182" s="2">
        <f t="shared" si="191"/>
        <v>172646717.27147338</v>
      </c>
      <c r="CQ182" s="2">
        <f t="shared" si="192"/>
        <v>174290245.64853102</v>
      </c>
      <c r="CR182" s="2">
        <f>IF($D182=3,(W182*$P182*$M182*'input_cooling&amp;ventilation'!$D$3)*'input_cool&amp;vent_evolution'!M$11,(W182*$Q182*'input_cooling&amp;ventilation'!$D$3)*'input_cool&amp;vent_evolution'!M$12)</f>
        <v>18006797.177331179</v>
      </c>
      <c r="CS182" s="2">
        <f>IF($D182=3,(X182*$P182*$M182*'input_cooling&amp;ventilation'!$D$3)*'input_cool&amp;vent_evolution'!N$11,(X182*$Q182*'input_cooling&amp;ventilation'!$D$3)*'input_cool&amp;vent_evolution'!N$12)</f>
        <v>16915444.012896381</v>
      </c>
      <c r="CT182" s="2">
        <f>IF($D182=3,(Y182*$P182*$M182*'input_cooling&amp;ventilation'!$D$3)*'input_cool&amp;vent_evolution'!O$11,(Y182*$Q182*'input_cooling&amp;ventilation'!$D$3)*'input_cool&amp;vent_evolution'!O$12)</f>
        <v>16076858.28468683</v>
      </c>
      <c r="CU182" s="2">
        <f>IF($D182=3,(Z182*$P182*$M182*'input_cooling&amp;ventilation'!$D$3)*'input_cool&amp;vent_evolution'!P$11,(Z182*$Q182*'input_cooling&amp;ventilation'!$D$3)*'input_cool&amp;vent_evolution'!P$12)</f>
        <v>18003239.973071404</v>
      </c>
      <c r="CV182" s="2">
        <f>IF($D182=3,(AA182*$P182*$M182*'input_cooling&amp;ventilation'!$D$3)*'input_cool&amp;vent_evolution'!Q$11,(AA182*$Q182*'input_cooling&amp;ventilation'!$D$3)*'input_cool&amp;vent_evolution'!Q$12)</f>
        <v>19758882.325635891</v>
      </c>
      <c r="CW182" s="2">
        <f>IF($D182=3,(AB182*$P182*$M182*'input_cooling&amp;ventilation'!$D$3)*'input_cool&amp;vent_evolution'!R$11,(AB182*$Q182*'input_cooling&amp;ventilation'!$D$3)*'input_cool&amp;vent_evolution'!R$12)</f>
        <v>20842946.895497724</v>
      </c>
      <c r="CX182" s="2">
        <f>IF($D182=3,(AC182*$P182*$M182*'input_cooling&amp;ventilation'!$D$3)*'input_cool&amp;vent_evolution'!S$11,(AC182*$Q182*'input_cooling&amp;ventilation'!$D$3)*'input_cool&amp;vent_evolution'!S$12)</f>
        <v>21591241.915077616</v>
      </c>
      <c r="CY182" s="2">
        <f>IF($D182=3,(AD182*$P182*$M182*'input_cooling&amp;ventilation'!$D$3)*'input_cool&amp;vent_evolution'!T$11,(AD182*$Q182*'input_cooling&amp;ventilation'!$D$3)*'input_cool&amp;vent_evolution'!T$12)</f>
        <v>22413095.74260575</v>
      </c>
      <c r="CZ182" s="2">
        <f>IF($D182=3,(AE182*$P182*$M182*'input_cooling&amp;ventilation'!$D$3)*'input_cool&amp;vent_evolution'!U$11,(AE182*$Q182*'input_cooling&amp;ventilation'!$D$3)*'input_cool&amp;vent_evolution'!U$12)</f>
        <v>25690699.425378494</v>
      </c>
      <c r="DA182" s="2">
        <f>IF($D182=3,(AF182*$P182*$M182*'input_cooling&amp;ventilation'!$D$3)*'input_cool&amp;vent_evolution'!V$11,(AF182*$Q182*'input_cooling&amp;ventilation'!$D$3)*'input_cool&amp;vent_evolution'!V$12)</f>
        <v>25959782.495903362</v>
      </c>
      <c r="DB182" s="2">
        <f>IF($D182=3,(AG182*$P182*$M182*'input_cooling&amp;ventilation'!$D$3)*'input_cool&amp;vent_evolution'!W$11,(AG182*$Q182*'input_cooling&amp;ventilation'!$D$3)*'input_cool&amp;vent_evolution'!W$12)</f>
        <v>25203462.963773161</v>
      </c>
      <c r="DC182" s="2">
        <f>IF($D182=3,(AH182*$P182*$M182*'input_cooling&amp;ventilation'!$D$3)*'input_cool&amp;vent_evolution'!X$11,(AH182*$Q182*'input_cooling&amp;ventilation'!$D$3)*'input_cool&amp;vent_evolution'!X$12)</f>
        <v>26094200.985744007</v>
      </c>
      <c r="DD182" s="2">
        <f>IF($D182=3,(AI182*$P182*$M182*'input_cooling&amp;ventilation'!$D$3)*'input_cool&amp;vent_evolution'!Y$11,(AI182*$Q182*'input_cooling&amp;ventilation'!$D$3)*'input_cool&amp;vent_evolution'!Y$12)</f>
        <v>26679077.788119007</v>
      </c>
      <c r="DE182" s="2">
        <f>IF($D182=3,(AJ182*$P182*$M182*'input_cooling&amp;ventilation'!$D$3)*'input_cool&amp;vent_evolution'!Z$11,(AJ182*$Q182*'input_cooling&amp;ventilation'!$D$3)*'input_cool&amp;vent_evolution'!Z$12)</f>
        <v>28574988.223678961</v>
      </c>
      <c r="DF182" s="2">
        <f>IF($D182=3,(AK182*$P182*$M182*'input_cooling&amp;ventilation'!$D$3)*'input_cool&amp;vent_evolution'!AA$11,(AK182*$Q182*'input_cooling&amp;ventilation'!$D$3)*'input_cool&amp;vent_evolution'!AA$12)</f>
        <v>28761327.768302847</v>
      </c>
      <c r="DG182" s="2">
        <f>IF($D182=3,(AL182*$P182*$M182*'input_cooling&amp;ventilation'!$D$3)*'input_cool&amp;vent_evolution'!AB$11,(AL182*$Q182*'input_cooling&amp;ventilation'!$D$3)*'input_cool&amp;vent_evolution'!AB$12)</f>
        <v>25820982.186591908</v>
      </c>
      <c r="DH182" s="2">
        <f>IF($D182=3,(AM182*$P182*$M182*'input_cooling&amp;ventilation'!$D$3)*'input_cool&amp;vent_evolution'!AC$11,(AM182*$Q182*'input_cooling&amp;ventilation'!$D$3)*'input_cool&amp;vent_evolution'!AC$12)</f>
        <v>25763157.150787082</v>
      </c>
      <c r="DI182" s="2">
        <f>IF($D182=3,(AN182*$P182*$M182*'input_cooling&amp;ventilation'!$D$3)*'input_cool&amp;vent_evolution'!AD$11,(AN182*$Q182*'input_cooling&amp;ventilation'!$D$3)*'input_cool&amp;vent_evolution'!AD$12)</f>
        <v>25457379.427688535</v>
      </c>
      <c r="DJ182" s="2">
        <f>IF($D182=3,(AO182*$P182*$M182*'input_cooling&amp;ventilation'!$D$3)*'input_cool&amp;vent_evolution'!AE$11,(AO182*$Q182*'input_cooling&amp;ventilation'!$D$3)*'input_cool&amp;vent_evolution'!AE$12)</f>
        <v>25070536.854112647</v>
      </c>
      <c r="DK182" s="2">
        <f>IF($D182=3,(AP182*$P182*$M182*'input_cooling&amp;ventilation'!$D$3)*'input_cool&amp;vent_evolution'!AF$11,(AP182*$Q182*'input_cooling&amp;ventilation'!$D$3)*'input_cool&amp;vent_evolution'!AF$12)</f>
        <v>24529705.759541873</v>
      </c>
      <c r="DL182" s="2">
        <f>IF($D182=3,(AQ182*$P182*$M182*'input_cooling&amp;ventilation'!$D$3)*'input_cool&amp;vent_evolution'!AG$11,(AQ182*$Q182*'input_cooling&amp;ventilation'!$D$3)*'input_cool&amp;vent_evolution'!AG$12)</f>
        <v>24270649.513237737</v>
      </c>
      <c r="DM182" s="2">
        <f>IF($D182=3,(AR182*$P182*$M182*'input_cooling&amp;ventilation'!$D$3)*'input_cool&amp;vent_evolution'!AH$11,(AR182*$Q182*'input_cooling&amp;ventilation'!$D$3)*'input_cool&amp;vent_evolution'!AH$12)</f>
        <v>23874297.550492454</v>
      </c>
      <c r="DN182" s="2">
        <f>IF($D182=3,(AS182*$P182*$M182*'input_cooling&amp;ventilation'!$D$3)*'input_cool&amp;vent_evolution'!AI$11,(AS182*$Q182*'input_cooling&amp;ventilation'!$D$3)*'input_cool&amp;vent_evolution'!AI$12)</f>
        <v>23461643.925587513</v>
      </c>
      <c r="DO182" s="2">
        <f>IF($D182=3,(AT182*$P182*$M182*'input_cooling&amp;ventilation'!$D$3)*'input_cool&amp;vent_evolution'!AJ$11,(AT182*$Q182*'input_cooling&amp;ventilation'!$D$3)*'input_cool&amp;vent_evolution'!AJ$12)</f>
        <v>23033933.737639122</v>
      </c>
      <c r="DP182" s="2">
        <f>IF($D182=3,(AU182*$P182*$M182*'input_cooling&amp;ventilation'!$D$3)*'input_cool&amp;vent_evolution'!AK$11,(AU182*$Q182*'input_cooling&amp;ventilation'!$D$3)*'input_cool&amp;vent_evolution'!AK$12)</f>
        <v>22798746.713397045</v>
      </c>
      <c r="DQ182" s="2">
        <f>IF($D182=3,(AV182*$P182*$M182*'input_cooling&amp;ventilation'!$D$3)*'input_cool&amp;vent_evolution'!AL$11,(AV182*$Q182*'input_cooling&amp;ventilation'!$D$3)*'input_cool&amp;vent_evolution'!AL$12)</f>
        <v>22153879.552972108</v>
      </c>
      <c r="DR182" s="2">
        <f>IF($D182=3,(AW182*$P182*$M182*'input_cooling&amp;ventilation'!$D$3)*'input_cool&amp;vent_evolution'!AM$11,(AW182*$Q182*'input_cooling&amp;ventilation'!$D$3)*'input_cool&amp;vent_evolution'!AM$12)</f>
        <v>21706797.595962219</v>
      </c>
      <c r="DS182" s="2">
        <f>IF($D182=3,(AX182*$P182*$M182*'input_cooling&amp;ventilation'!$D$3)*'input_cool&amp;vent_evolution'!AN$11,(AX182*$Q182*'input_cooling&amp;ventilation'!$D$3)*'input_cool&amp;vent_evolution'!AN$12)</f>
        <v>21252978.452932499</v>
      </c>
      <c r="DT182" s="2">
        <f>IF($D182=3,(AY182*$P182*$M182*'input_cooling&amp;ventilation'!$D$3)*'input_cool&amp;vent_evolution'!AO$11,(AY182*$Q182*'input_cooling&amp;ventilation'!$D$3)*'input_cool&amp;vent_evolution'!AO$12)</f>
        <v>20799332.014896579</v>
      </c>
      <c r="DU182" s="2">
        <f>IF($D182=3,(AZ182*$P182*$M182*'input_cooling&amp;ventilation'!$D$3)*'input_cool&amp;vent_evolution'!AP$11,(AZ182*$Q182*'input_cooling&amp;ventilation'!$D$3)*'input_cool&amp;vent_evolution'!AP$12)</f>
        <v>20348176.150915824</v>
      </c>
      <c r="DV182" s="2">
        <f>IF($D182=3,(BA182*$P182*$M182*'input_cooling&amp;ventilation'!$D$3)*'input_cool&amp;vent_evolution'!AQ$11,(BA182*$Q182*'input_cooling&amp;ventilation'!$D$3)*'input_cool&amp;vent_evolution'!AQ$12)</f>
        <v>19901116.572430026</v>
      </c>
      <c r="DW182" s="2">
        <f>IF($D182=3,(BB182*$P182*$M182*'input_cooling&amp;ventilation'!$D$3)*'input_cool&amp;vent_evolution'!AR$11,(BB182*$Q182*'input_cooling&amp;ventilation'!$D$3)*'input_cool&amp;vent_evolution'!AR$12)</f>
        <v>19460626.471108664</v>
      </c>
      <c r="DX182" s="2">
        <f>IF($D182=3,(BC182*$P182*$M182*'input_cooling&amp;ventilation'!$D$3)*'input_cool&amp;vent_evolution'!AS$11,(BC182*$Q182*'input_cooling&amp;ventilation'!$D$3)*'input_cool&amp;vent_evolution'!AS$12)</f>
        <v>19029047.447667245</v>
      </c>
      <c r="DY182" s="2">
        <f>IF($D182=3,(BD182*$P182*$M182*'input_cooling&amp;ventilation'!$D$3)*'input_cool&amp;vent_evolution'!AT$11,(BD182*$Q182*'input_cooling&amp;ventilation'!$D$3)*'input_cool&amp;vent_evolution'!AT$12)</f>
        <v>18608878.14283311</v>
      </c>
      <c r="DZ182" s="2">
        <f>IF($D182=3,(BE182*$P182*$M182*'input_cooling&amp;ventilation'!$D$3)*'input_cool&amp;vent_evolution'!AU$11,(BE182*$Q182*'input_cooling&amp;ventilation'!$D$3)*'input_cool&amp;vent_evolution'!AU$12)</f>
        <v>18786027.293285027</v>
      </c>
      <c r="EA182" s="2">
        <f>IF($D182=3,(BF182*$P182*$M182*'input_cooling&amp;ventilation'!$D$3)*'input_cool&amp;vent_evolution'!AV$11,(BF182*$Q182*'input_cooling&amp;ventilation'!$D$3)*'input_cool&amp;vent_evolution'!AV$12)</f>
        <v>18964862.833494835</v>
      </c>
      <c r="EB182">
        <v>0.7</v>
      </c>
      <c r="EC182" s="2">
        <f t="shared" si="193"/>
        <v>13123110</v>
      </c>
      <c r="ED182" s="2">
        <f>IF($D182=3,(EC182*(1+'input_cool&amp;vent_evolution'!M$10)),EC182*(1+'input_cool&amp;vent_evolution'!M$9))</f>
        <v>13402844.071386259</v>
      </c>
      <c r="EE182" s="2">
        <f>IF($D182=3,(ED182*(1+'input_cool&amp;vent_evolution'!N$10)),ED182*(1+'input_cool&amp;vent_evolution'!N$9))</f>
        <v>13682866.855751673</v>
      </c>
      <c r="EF182" s="2">
        <f>IF($D182=3,(EE182*(1+'input_cool&amp;vent_evolution'!O$10)),EE182*(1+'input_cool&amp;vent_evolution'!O$9))</f>
        <v>13963178.358144555</v>
      </c>
      <c r="EG182" s="2">
        <f>IF($D182=3,(EF182*(1+'input_cool&amp;vent_evolution'!P$10)),EF182*(1+'input_cool&amp;vent_evolution'!P$9))</f>
        <v>14228225.220169021</v>
      </c>
      <c r="EH182" s="2">
        <f>IF($D182=3,(EG182*(1+'input_cool&amp;vent_evolution'!Q$10)),EG182*(1+'input_cool&amp;vent_evolution'!Q$9))</f>
        <v>14493560.800781898</v>
      </c>
      <c r="EI182" s="2">
        <f>IF($D182=3,(EH182*(1+'input_cool&amp;vent_evolution'!R$10)),EH182*(1+'input_cool&amp;vent_evolution'!R$9))</f>
        <v>14702045.58252251</v>
      </c>
      <c r="EJ182" s="2">
        <f>IF($D182=3,(EI182*(1+'input_cool&amp;vent_evolution'!S$10)),EI182*(1+'input_cool&amp;vent_evolution'!S$9))</f>
        <v>14910657.069718257</v>
      </c>
      <c r="EK182" s="2">
        <f>IF($D182=3,(EJ182*(1+'input_cool&amp;vent_evolution'!T$10)),EJ182*(1+'input_cool&amp;vent_evolution'!T$9))</f>
        <v>15119395.261247305</v>
      </c>
      <c r="EL182" s="2">
        <f>IF($D182=3,(EK182*(1+'input_cool&amp;vent_evolution'!U$10)),EK182*(1+'input_cool&amp;vent_evolution'!U$9))</f>
        <v>15328260.148134761</v>
      </c>
      <c r="EM182" s="2">
        <f>IF($D182=3,(EL182*(1+'input_cool&amp;vent_evolution'!V$10)),EL182*(1+'input_cool&amp;vent_evolution'!V$9))</f>
        <v>15537251.738233645</v>
      </c>
      <c r="EN182" s="2">
        <f>IF($D182=3,(EM182*(1+'input_cool&amp;vent_evolution'!W$10)),EM182*(1+'input_cool&amp;vent_evolution'!W$9))</f>
        <v>15699791.625380069</v>
      </c>
      <c r="EO182" s="2">
        <f>IF($D182=3,(EN182*(1+'input_cool&amp;vent_evolution'!X$10)),EN182*(1+'input_cool&amp;vent_evolution'!X$9))</f>
        <v>15862437.552795051</v>
      </c>
      <c r="EP182" s="2">
        <f>IF($D182=3,(EO182*(1+'input_cool&amp;vent_evolution'!Y$10)),EO182*(1+'input_cool&amp;vent_evolution'!Y$9))</f>
        <v>16025189.526648792</v>
      </c>
      <c r="EQ182" s="2">
        <f>IF($D182=3,(EP182*(1+'input_cool&amp;vent_evolution'!Z$10)),EP182*(1+'input_cool&amp;vent_evolution'!Z$9))</f>
        <v>16188047.536844604</v>
      </c>
      <c r="ER182" s="2">
        <f>IF($D182=3,(EQ182*(1+'input_cool&amp;vent_evolution'!AA$10)),EQ182*(1+'input_cool&amp;vent_evolution'!AA$9))</f>
        <v>16351011.593479168</v>
      </c>
      <c r="ES182" s="2">
        <f>IF($D182=3,(ER182*(1+'input_cool&amp;vent_evolution'!AB$10)),ER182*(1+'input_cool&amp;vent_evolution'!AB$9))</f>
        <v>16464447.084245652</v>
      </c>
      <c r="ET182" s="2">
        <f>IF($D182=3,(ES182*(1+'input_cool&amp;vent_evolution'!AC$10)),ES182*(1+'input_cool&amp;vent_evolution'!AC$9))</f>
        <v>16577962.166915745</v>
      </c>
      <c r="EU182" s="2">
        <f>IF($D182=3,(ET182*(1+'input_cool&amp;vent_evolution'!AD$10)),ET182*(1+'input_cool&amp;vent_evolution'!AD$9))</f>
        <v>16691556.855512673</v>
      </c>
      <c r="EV182" s="2">
        <f>IF($D182=3,(EU182*(1+'input_cool&amp;vent_evolution'!AE$10)),EU182*(1+'input_cool&amp;vent_evolution'!AE$9))</f>
        <v>16805231.137135074</v>
      </c>
      <c r="EW182" s="2">
        <f>IF($D182=3,(EV182*(1+'input_cool&amp;vent_evolution'!AF$10)),EV182*(1+'input_cool&amp;vent_evolution'!AF$9))</f>
        <v>16918985.024123378</v>
      </c>
      <c r="EX182" s="2">
        <f>IF($D182=3,(EW182*(1+'input_cool&amp;vent_evolution'!AG$10)),EW182*(1+'input_cool&amp;vent_evolution'!AG$9))</f>
        <v>16990904.608260237</v>
      </c>
      <c r="EY182" s="2">
        <f>IF($D182=3,(EX182*(1+'input_cool&amp;vent_evolution'!AH$10)),EX182*(1+'input_cool&amp;vent_evolution'!AH$9))</f>
        <v>17062845.605302095</v>
      </c>
      <c r="EZ182" s="2">
        <f>IF($D182=3,(EY182*(1+'input_cool&amp;vent_evolution'!AI$10)),EY182*(1+'input_cool&amp;vent_evolution'!AI$9))</f>
        <v>17134808.019175459</v>
      </c>
      <c r="FA182" s="2">
        <f>IF($D182=3,(EZ182*(1+'input_cool&amp;vent_evolution'!AJ$10)),EZ182*(1+'input_cool&amp;vent_evolution'!AJ$9))</f>
        <v>17206791.84539289</v>
      </c>
      <c r="FB182" s="2">
        <f>IF($D182=3,(FA182*(1+'input_cool&amp;vent_evolution'!AK$10)),FA182*(1+'input_cool&amp;vent_evolution'!AK$9))</f>
        <v>17278797.074418582</v>
      </c>
      <c r="FC182" s="2">
        <f>IF($D182=3,(FB182*(1+'input_cool&amp;vent_evolution'!AL$10)),FB182*(1+'input_cool&amp;vent_evolution'!AL$9))</f>
        <v>17350823.727006927</v>
      </c>
      <c r="FD182" s="2">
        <f>IF($D182=3,(FC182*(1+'input_cool&amp;vent_evolution'!AM$10)),FC182*(1+'input_cool&amp;vent_evolution'!AM$9))</f>
        <v>17422871.785769101</v>
      </c>
      <c r="FE182" s="2">
        <f>IF($D182=3,(FD182*(1+'input_cool&amp;vent_evolution'!AN$10)),FD182*(1+'input_cool&amp;vent_evolution'!AN$9))</f>
        <v>17494941.261362791</v>
      </c>
      <c r="FF182" s="2">
        <f>IF($D182=3,(FE182*(1+'input_cool&amp;vent_evolution'!AO$10)),FE182*(1+'input_cool&amp;vent_evolution'!AO$9))</f>
        <v>17567032.147056829</v>
      </c>
      <c r="FG182" s="2">
        <f>IF($D182=3,(FF182*(1+'input_cool&amp;vent_evolution'!AP$10)),FF182*(1+'input_cool&amp;vent_evolution'!AP$9))</f>
        <v>17639144.447338644</v>
      </c>
      <c r="FH182" s="2">
        <f>IF($D182=3,(FG182*(1+'input_cool&amp;vent_evolution'!AQ$10)),FG182*(1+'input_cool&amp;vent_evolution'!AQ$9))</f>
        <v>17711278.155477095</v>
      </c>
      <c r="FI182" s="2">
        <f>IF($D182=3,(FH182*(1+'input_cool&amp;vent_evolution'!AR$10)),FH182*(1+'input_cool&amp;vent_evolution'!AR$9))</f>
        <v>17783433.279325183</v>
      </c>
      <c r="FJ182" s="2">
        <f>IF($D182=3,(FI182*(1+'input_cool&amp;vent_evolution'!AS$10)),FI182*(1+'input_cool&amp;vent_evolution'!AS$9))</f>
        <v>17855609.813834555</v>
      </c>
      <c r="FK182" s="2">
        <f>IF($D182=3,(FJ182*(1+'input_cool&amp;vent_evolution'!AT$10)),FJ182*(1+'input_cool&amp;vent_evolution'!AT$9))</f>
        <v>17927807.765736334</v>
      </c>
      <c r="FL182" s="2">
        <f>IF($D182=3,(FK182*(1+'input_cool&amp;vent_evolution'!AU$10)),FK182*(1+'input_cool&amp;vent_evolution'!AU$9))</f>
        <v>18000297.645178709</v>
      </c>
      <c r="FM182" s="2">
        <f t="shared" si="194"/>
        <v>28357098.018673994</v>
      </c>
      <c r="FN182" s="2">
        <f t="shared" si="195"/>
        <v>28961561.936256252</v>
      </c>
      <c r="FO182" s="2">
        <f t="shared" si="196"/>
        <v>29566649.719846576</v>
      </c>
      <c r="FP182" s="2">
        <f t="shared" si="197"/>
        <v>30172361.380353637</v>
      </c>
      <c r="FQ182" s="2">
        <f t="shared" si="198"/>
        <v>30745088.412739228</v>
      </c>
      <c r="FR182" s="2">
        <f t="shared" si="199"/>
        <v>31318439.323253665</v>
      </c>
      <c r="FS182" s="2">
        <f t="shared" si="200"/>
        <v>31768944.073363997</v>
      </c>
      <c r="FT182" s="2">
        <f t="shared" si="201"/>
        <v>32219722.615205918</v>
      </c>
      <c r="FU182" s="2">
        <f t="shared" si="202"/>
        <v>32670774.946355321</v>
      </c>
      <c r="FV182" s="2">
        <f t="shared" si="203"/>
        <v>33122101.047418777</v>
      </c>
      <c r="FW182" s="2">
        <f t="shared" si="204"/>
        <v>33573700.935365506</v>
      </c>
      <c r="FX182" s="2">
        <f t="shared" si="205"/>
        <v>33924925.569751352</v>
      </c>
      <c r="FY182" s="2">
        <f t="shared" si="206"/>
        <v>34276379.341459803</v>
      </c>
      <c r="FZ182" s="2">
        <f t="shared" si="207"/>
        <v>34628062.263823718</v>
      </c>
      <c r="GA182" s="2">
        <f t="shared" si="208"/>
        <v>34979974.315025672</v>
      </c>
      <c r="GB182" s="2">
        <f t="shared" si="209"/>
        <v>35332115.51688309</v>
      </c>
      <c r="GC182" s="2">
        <f t="shared" si="210"/>
        <v>35577232.819905132</v>
      </c>
      <c r="GD182" s="2">
        <f t="shared" si="211"/>
        <v>35822522.109248407</v>
      </c>
      <c r="GE182" s="2">
        <f t="shared" si="212"/>
        <v>36067983.415215053</v>
      </c>
      <c r="GF182" s="2">
        <f t="shared" si="213"/>
        <v>36313616.709927104</v>
      </c>
      <c r="GG182" s="2">
        <f t="shared" si="214"/>
        <v>36559422.020050436</v>
      </c>
      <c r="GH182" s="2">
        <f t="shared" si="215"/>
        <v>36714829.594690226</v>
      </c>
      <c r="GI182" s="2">
        <f t="shared" si="216"/>
        <v>36870283.439447835</v>
      </c>
      <c r="GJ182" s="2">
        <f t="shared" si="217"/>
        <v>37025783.562807873</v>
      </c>
      <c r="GK182" s="2">
        <f t="shared" si="218"/>
        <v>37181329.955073655</v>
      </c>
      <c r="GL182" s="2">
        <f t="shared" si="219"/>
        <v>37336922.595639691</v>
      </c>
      <c r="GM182" s="2">
        <f t="shared" si="220"/>
        <v>37492561.529353172</v>
      </c>
      <c r="GN182" s="2">
        <f t="shared" si="221"/>
        <v>37648246.718639411</v>
      </c>
      <c r="GO182" s="2">
        <f t="shared" si="222"/>
        <v>37803978.186528102</v>
      </c>
      <c r="GP182" s="2">
        <f t="shared" si="223"/>
        <v>37959755.918474168</v>
      </c>
      <c r="GQ182" s="2">
        <f t="shared" si="224"/>
        <v>38115579.924174301</v>
      </c>
      <c r="GR182" s="2">
        <f t="shared" si="225"/>
        <v>38271450.189083502</v>
      </c>
      <c r="GS182" s="2">
        <f t="shared" si="226"/>
        <v>38427366.73017092</v>
      </c>
      <c r="GT182" s="2">
        <f t="shared" si="227"/>
        <v>38583329.536527835</v>
      </c>
      <c r="GU182" s="2">
        <f t="shared" si="228"/>
        <v>38739338.622699201</v>
      </c>
      <c r="GV182" s="2">
        <f t="shared" si="229"/>
        <v>38895978.521070041</v>
      </c>
      <c r="GW182" s="2">
        <f>IF($D182=3,($N182*$M182*EC182*'input_cooling&amp;ventilation'!$D$3)*'input_cool&amp;vent_evolution'!M$11,($O182*$M182*EC182*'input_cooling&amp;ventilation'!$D$3)*'input_cool&amp;vent_evolution'!M$10)</f>
        <v>5879131.0081676813</v>
      </c>
      <c r="GX182" s="2">
        <f>IF($D182=3,($N182*$M182*ED182*'input_cooling&amp;ventilation'!$D$3)*'input_cool&amp;vent_evolution'!N$11,($O182*$M182*ED182*'input_cooling&amp;ventilation'!$D$3)*'input_cool&amp;vent_evolution'!N$10)</f>
        <v>5557520.0767856035</v>
      </c>
      <c r="GY182" s="2">
        <f>IF($D182=3,($N182*$M182*EE182*'input_cooling&amp;ventilation'!$D$3)*'input_cool&amp;vent_evolution'!O$11,($O182*$M182*EE182*'input_cooling&amp;ventilation'!$D$3)*'input_cool&amp;vent_evolution'!O$10)</f>
        <v>5318825.6299977517</v>
      </c>
      <c r="GZ182" s="2">
        <f>IF($D182=3,($N182*$M182*EF182*'input_cooling&amp;ventilation'!$D$3)*'input_cool&amp;vent_evolution'!P$11,($O182*$M182*EF182*'input_cooling&amp;ventilation'!$D$3)*'input_cool&amp;vent_evolution'!P$10)</f>
        <v>6000393.6686898954</v>
      </c>
      <c r="HA182" s="2">
        <f>IF($D182=3,($N182*$M182*EG182*'input_cooling&amp;ventilation'!$D$3)*'input_cool&amp;vent_evolution'!Q$11,($O182*$M182*EG182*'input_cooling&amp;ventilation'!$D$3)*'input_cool&amp;vent_evolution'!Q$10)</f>
        <v>6615754.66575367</v>
      </c>
      <c r="HB182" s="2">
        <f>IF($D182=3,($N182*$M182*EH182*'input_cooling&amp;ventilation'!$D$3)*'input_cool&amp;vent_evolution'!R$11,($O182*$M182*EH182*'input_cooling&amp;ventilation'!$D$3)*'input_cool&amp;vent_evolution'!R$10)</f>
        <v>7000340.2994117681</v>
      </c>
      <c r="HC182" s="2">
        <f>IF($D182=3,($N182*$M182*EI182*'input_cooling&amp;ventilation'!$D$3)*'input_cool&amp;vent_evolution'!S$11,($O182*$M182*EI182*'input_cooling&amp;ventilation'!$D$3)*'input_cool&amp;vent_evolution'!S$10)</f>
        <v>7239391.3666065903</v>
      </c>
      <c r="HD182" s="2">
        <f>IF($D182=3,($N182*$M182*EJ182*'input_cooling&amp;ventilation'!$D$3)*'input_cool&amp;vent_evolution'!T$11,($O182*$M182*EJ182*'input_cooling&amp;ventilation'!$D$3)*'input_cool&amp;vent_evolution'!T$10)</f>
        <v>7498474.8923720848</v>
      </c>
      <c r="HE182" s="2">
        <f>IF($D182=3,($N182*$M182*EK182*'input_cooling&amp;ventilation'!$D$3)*'input_cool&amp;vent_evolution'!U$11,($O182*$M182*EK182*'input_cooling&amp;ventilation'!$D$3)*'input_cool&amp;vent_evolution'!U$10)</f>
        <v>8571620.5408439059</v>
      </c>
      <c r="HF182" s="2">
        <f>IF($D182=3,($N182*$M182*EL182*'input_cooling&amp;ventilation'!$D$3)*'input_cool&amp;vent_evolution'!V$11,($O182*$M182*EL182*'input_cooling&amp;ventilation'!$D$3)*'input_cool&amp;vent_evolution'!V$10)</f>
        <v>8618144.4249328077</v>
      </c>
      <c r="HG182" s="2">
        <f>IF($D182=3,($N182*$M182*EM182*'input_cooling&amp;ventilation'!$D$3)*'input_cool&amp;vent_evolution'!W$11,($O182*$M182*EM182*'input_cooling&amp;ventilation'!$D$3)*'input_cool&amp;vent_evolution'!W$10)</f>
        <v>8325075.8597785076</v>
      </c>
      <c r="HH182" s="2">
        <f>IF($D182=3,($N182*$M182*EN182*'input_cooling&amp;ventilation'!$D$3)*'input_cool&amp;vent_evolution'!X$11,($O182*$M182*EN182*'input_cooling&amp;ventilation'!$D$3)*'input_cool&amp;vent_evolution'!X$10)</f>
        <v>8556602.5909293238</v>
      </c>
      <c r="HI182" s="2">
        <f>IF($D182=3,($N182*$M182*EO182*'input_cooling&amp;ventilation'!$D$3)*'input_cool&amp;vent_evolution'!Y$11,($O182*$M182*EO182*'input_cooling&amp;ventilation'!$D$3)*'input_cool&amp;vent_evolution'!Y$10)</f>
        <v>8681265.5239564776</v>
      </c>
      <c r="HJ182" s="2">
        <f>IF($D182=3,($N182*$M182*EP182*'input_cooling&amp;ventilation'!$D$3)*'input_cool&amp;vent_evolution'!Z$11,($O182*$M182*EP182*'input_cooling&amp;ventilation'!$D$3)*'input_cool&amp;vent_evolution'!Z$10)</f>
        <v>9225248.5062330365</v>
      </c>
      <c r="HK182" s="2">
        <f>IF($D182=3,($N182*$M182*EQ182*'input_cooling&amp;ventilation'!$D$3)*'input_cool&amp;vent_evolution'!AA$11,($O182*$M182*EQ182*'input_cooling&amp;ventilation'!$D$3)*'input_cool&amp;vent_evolution'!AA$10)</f>
        <v>9203124.0247727875</v>
      </c>
      <c r="HL182" s="2">
        <f>IF($D182=3,($N182*$M182*ER182*'input_cooling&amp;ventilation'!$D$3)*'input_cool&amp;vent_evolution'!AB$11,($O182*$M182*ER182*'input_cooling&amp;ventilation'!$D$3)*'input_cool&amp;vent_evolution'!AB$10)</f>
        <v>8190190.5005193446</v>
      </c>
      <c r="HM182" s="2">
        <f>IF($D182=3,($N182*$M182*ES182*'input_cooling&amp;ventilation'!$D$3)*'input_cool&amp;vent_evolution'!AC$11,($O182*$M182*ES182*'input_cooling&amp;ventilation'!$D$3)*'input_cool&amp;vent_evolution'!AC$10)</f>
        <v>8093372.8448660439</v>
      </c>
      <c r="HN182" s="2">
        <f>IF($D182=3,($N182*$M182*ET182*'input_cooling&amp;ventilation'!$D$3)*'input_cool&amp;vent_evolution'!AD$11,($O182*$M182*ET182*'input_cooling&amp;ventilation'!$D$3)*'input_cool&amp;vent_evolution'!AD$10)</f>
        <v>7922600.8104994502</v>
      </c>
      <c r="HO182" s="2">
        <f>IF($D182=3,($N182*$M182*EU182*'input_cooling&amp;ventilation'!$D$3)*'input_cool&amp;vent_evolution'!AE$11,($O182*$M182*EU182*'input_cooling&amp;ventilation'!$D$3)*'input_cool&amp;vent_evolution'!AE$10)</f>
        <v>7732461.9424319938</v>
      </c>
      <c r="HP182" s="2">
        <f>IF($D182=3,($N182*$M182*EV182*'input_cooling&amp;ventilation'!$D$3)*'input_cool&amp;vent_evolution'!AF$11,($O182*$M182*EV182*'input_cooling&amp;ventilation'!$D$3)*'input_cool&amp;vent_evolution'!AF$10)</f>
        <v>7501313.0040376671</v>
      </c>
      <c r="HQ182" s="2">
        <f>IF($D182=3,($N182*$M182*EW182*'input_cooling&amp;ventilation'!$D$3)*'input_cool&amp;vent_evolution'!AG$11,($O182*$M182*EW182*'input_cooling&amp;ventilation'!$D$3)*'input_cool&amp;vent_evolution'!AG$10)</f>
        <v>7362752.5536315618</v>
      </c>
      <c r="HR182" s="2">
        <f>IF($D182=3,($N182*$M182*EX182*'input_cooling&amp;ventilation'!$D$3)*'input_cool&amp;vent_evolution'!AH$11,($O182*$M182*EX182*'input_cooling&amp;ventilation'!$D$3)*'input_cool&amp;vent_evolution'!AH$10)</f>
        <v>7169276.7541127093</v>
      </c>
      <c r="HS182" s="2">
        <f>IF($D182=3,($N182*$M182*EY182*'input_cooling&amp;ventilation'!$D$3)*'input_cool&amp;vent_evolution'!AI$11,($O182*$M182*EY182*'input_cooling&amp;ventilation'!$D$3)*'input_cool&amp;vent_evolution'!AI$10)</f>
        <v>6977032.5146581354</v>
      </c>
      <c r="HT182" s="2">
        <f>IF($D182=3,($N182*$M182*EZ182*'input_cooling&amp;ventilation'!$D$3)*'input_cool&amp;vent_evolution'!AJ$11,($O182*$M182*EZ182*'input_cooling&amp;ventilation'!$D$3)*'input_cool&amp;vent_evolution'!AJ$10)</f>
        <v>6786207.5180738959</v>
      </c>
      <c r="HU182" s="2">
        <f>IF($D182=3,($N182*$M182*FA182*'input_cooling&amp;ventilation'!$D$3)*'input_cool&amp;vent_evolution'!AK$11,($O182*$M182*FA182*'input_cooling&amp;ventilation'!$D$3)*'input_cool&amp;vent_evolution'!AK$10)</f>
        <v>6657225.348514922</v>
      </c>
      <c r="HV182" s="2">
        <f>IF($D182=3,($N182*$M182*FB182*'input_cooling&amp;ventilation'!$D$3)*'input_cool&amp;vent_evolution'!AL$11,($O182*$M182*FB182*'input_cooling&amp;ventilation'!$D$3)*'input_cool&amp;vent_evolution'!AL$10)</f>
        <v>6413263.7763381563</v>
      </c>
      <c r="HW182" s="2">
        <f>IF($D182=3,($N182*$M182*FC182*'input_cooling&amp;ventilation'!$D$3)*'input_cool&amp;vent_evolution'!AM$11,($O182*$M182*FC182*'input_cooling&amp;ventilation'!$D$3)*'input_cool&amp;vent_evolution'!AM$10)</f>
        <v>6232898.3756472636</v>
      </c>
      <c r="HX182" s="2">
        <f>IF($D182=3,($N182*$M182*FD182*'input_cooling&amp;ventilation'!$D$3)*'input_cool&amp;vent_evolution'!AN$11,($O182*$M182*FD182*'input_cooling&amp;ventilation'!$D$3)*'input_cool&amp;vent_evolution'!AN$10)</f>
        <v>6055400.5518226828</v>
      </c>
      <c r="HY182" s="2">
        <f>IF($D182=3,($N182*$M182*FE182*'input_cooling&amp;ventilation'!$D$3)*'input_cool&amp;vent_evolution'!AO$11,($O182*$M182*FE182*'input_cooling&amp;ventilation'!$D$3)*'input_cool&amp;vent_evolution'!AO$10)</f>
        <v>5882492.9417381734</v>
      </c>
      <c r="HZ182" s="2">
        <f>IF($D182=3,($N182*$M182*FF182*'input_cooling&amp;ventilation'!$D$3)*'input_cool&amp;vent_evolution'!AP$11,($O182*$M182*FF182*'input_cooling&amp;ventilation'!$D$3)*'input_cool&amp;vent_evolution'!AP$10)</f>
        <v>5714544.6136678355</v>
      </c>
      <c r="IA182" s="2">
        <f>IF($D182=3,($N182*$M182*FG182*'input_cooling&amp;ventilation'!$D$3)*'input_cool&amp;vent_evolution'!AQ$11,($O182*$M182*FG182*'input_cooling&amp;ventilation'!$D$3)*'input_cool&amp;vent_evolution'!AQ$10)</f>
        <v>5551720.5726913605</v>
      </c>
      <c r="IB182" s="2">
        <f>IF($D182=3,($N182*$M182*FH182*'input_cooling&amp;ventilation'!$D$3)*'input_cool&amp;vent_evolution'!AR$11,($O182*$M182*FH182*'input_cooling&amp;ventilation'!$D$3)*'input_cool&amp;vent_evolution'!AR$10)</f>
        <v>5394430.0313584656</v>
      </c>
      <c r="IC182" s="2">
        <f>IF($D182=3,($N182*$M182*FI182*'input_cooling&amp;ventilation'!$D$3)*'input_cool&amp;vent_evolution'!AS$11,($O182*$M182*FI182*'input_cooling&amp;ventilation'!$D$3)*'input_cool&amp;vent_evolution'!AS$10)</f>
        <v>5243042.3222872829</v>
      </c>
      <c r="ID182" s="2">
        <f>IF($D182=3,($N182*$M182*FJ182*'input_cooling&amp;ventilation'!$D$3)*'input_cool&amp;vent_evolution'!AT$11,($O182*$M182*FJ182*'input_cooling&amp;ventilation'!$D$3)*'input_cool&amp;vent_evolution'!AT$10)</f>
        <v>5097969.2536720606</v>
      </c>
      <c r="IE182" s="2">
        <f>IF($D182=3,($N182*$M182*FK182*'input_cooling&amp;ventilation'!$D$3)*'input_cool&amp;vent_evolution'!AU$11,($O182*$M182*FK182*'input_cooling&amp;ventilation'!$D$3)*'input_cool&amp;vent_evolution'!AU$10)</f>
        <v>5118582.5479146456</v>
      </c>
      <c r="IF182" s="2">
        <f>IF($D182=3,($N182*$M182*FL182*'input_cooling&amp;ventilation'!$D$3)*'input_cool&amp;vent_evolution'!AV$11,($O182*$M182*FL182*'input_cooling&amp;ventilation'!$D$3)*'input_cool&amp;vent_evolution'!AV$10)</f>
        <v>5139279.1906198021</v>
      </c>
    </row>
    <row r="183" spans="1:240" x14ac:dyDescent="0.25">
      <c r="A183">
        <v>181</v>
      </c>
      <c r="B183">
        <v>100100</v>
      </c>
      <c r="C183">
        <v>23</v>
      </c>
      <c r="D183">
        <v>3</v>
      </c>
      <c r="E183">
        <v>6</v>
      </c>
      <c r="F183" s="2">
        <v>61478300</v>
      </c>
      <c r="G183" s="2">
        <v>71381483.012425095</v>
      </c>
      <c r="H183" s="2">
        <v>61478300</v>
      </c>
      <c r="I183" s="17">
        <v>0.22</v>
      </c>
      <c r="J183">
        <v>0.34932904100000001</v>
      </c>
      <c r="K183" s="2">
        <f t="shared" si="154"/>
        <v>21476155.581310302</v>
      </c>
      <c r="L183" s="2">
        <f t="shared" si="155"/>
        <v>15703926.262733521</v>
      </c>
      <c r="M183">
        <v>0.63885955649419202</v>
      </c>
      <c r="N183" s="17">
        <f>'input_cooling&amp;ventilation'!$D$5</f>
        <v>57.500092182043396</v>
      </c>
      <c r="O183" s="45">
        <f>'input_cooling&amp;ventilation'!$D$6</f>
        <v>19.328678831353667</v>
      </c>
      <c r="P183" s="45">
        <f>'input_cooling&amp;ventilation'!$C$5</f>
        <v>50.351688737400465</v>
      </c>
      <c r="Q183" s="45">
        <f>'input_cooling&amp;ventilation'!$C$6</f>
        <v>32.240814214248743</v>
      </c>
      <c r="R183">
        <v>17</v>
      </c>
      <c r="S183">
        <v>12</v>
      </c>
      <c r="T183">
        <v>14</v>
      </c>
      <c r="U183" s="2">
        <f t="shared" si="156"/>
        <v>34541880.895945288</v>
      </c>
      <c r="V183" s="2">
        <f t="shared" si="157"/>
        <v>23753701.936298199</v>
      </c>
      <c r="W183" s="2">
        <v>78273787.281331018</v>
      </c>
      <c r="X183" s="57">
        <f>IF($D183=3,(W183*(1+'input_cool&amp;vent_evolution'!M$11)),(W183*(1+'input_cool&amp;vent_evolution'!M$12)))</f>
        <v>79442987.999834999</v>
      </c>
      <c r="Y183" s="57">
        <f>IF($D183=3,(X183*(1+'input_cool&amp;vent_evolution'!N$11)),(X183*(1+'input_cool&amp;vent_evolution'!N$12)))</f>
        <v>80541325.982926756</v>
      </c>
      <c r="Z183" s="57">
        <f>IF($D183=3,(Y183*(1+'input_cool&amp;vent_evolution'!O$11)),(Y183*(1+'input_cool&amp;vent_evolution'!O$12)))</f>
        <v>81585213.69225277</v>
      </c>
      <c r="AA183" s="57">
        <f>IF($D183=3,(Z183*(1+'input_cool&amp;vent_evolution'!P$11)),(Z183*(1+'input_cool&amp;vent_evolution'!P$12)))</f>
        <v>82754183.437656119</v>
      </c>
      <c r="AB183" s="57">
        <f>IF($D183=3,(AA183*(1+'input_cool&amp;vent_evolution'!Q$11)),(AA183*(1+'input_cool&amp;vent_evolution'!Q$12)))</f>
        <v>84037148.930323094</v>
      </c>
      <c r="AC183" s="57">
        <f>IF($D183=3,(AB183*(1+'input_cool&amp;vent_evolution'!R$11)),(AB183*(1+'input_cool&amp;vent_evolution'!R$12)))</f>
        <v>85390503.90211314</v>
      </c>
      <c r="AD183" s="57">
        <f>IF($D183=3,(AC183*(1+'input_cool&amp;vent_evolution'!S$11)),(AC183*(1+'input_cool&amp;vent_evolution'!S$12)))</f>
        <v>86792446.474792436</v>
      </c>
      <c r="AE183" s="57">
        <f>IF($D183=3,(AD183*(1+'input_cool&amp;vent_evolution'!T$11)),(AD183*(1+'input_cool&amp;vent_evolution'!T$12)))</f>
        <v>88247752.900920421</v>
      </c>
      <c r="AF183" s="57">
        <f>IF($D183=3,(AE183*(1+'input_cool&amp;vent_evolution'!U$11)),(AE183*(1+'input_cool&amp;vent_evolution'!U$12)))</f>
        <v>89915877.661321267</v>
      </c>
      <c r="AG183" s="57">
        <f>IF($D183=3,(AF183*(1+'input_cool&amp;vent_evolution'!V$11)),(AF183*(1+'input_cool&amp;vent_evolution'!V$12)))</f>
        <v>91601474.275061548</v>
      </c>
      <c r="AH183" s="57">
        <f>IF($D183=3,(AG183*(1+'input_cool&amp;vent_evolution'!W$11)),(AG183*(1+'input_cool&amp;vent_evolution'!W$12)))</f>
        <v>93237962.247677207</v>
      </c>
      <c r="AI183" s="57">
        <f>IF($D183=3,(AH183*(1+'input_cool&amp;vent_evolution'!X$11)),(AH183*(1+'input_cool&amp;vent_evolution'!X$12)))</f>
        <v>94932286.798615545</v>
      </c>
      <c r="AJ183" s="57">
        <f>IF($D183=3,(AI183*(1+'input_cool&amp;vent_evolution'!Y$11)),(AI183*(1+'input_cool&amp;vent_evolution'!Y$12)))</f>
        <v>96664588.029739633</v>
      </c>
      <c r="AK183" s="57">
        <f>IF($D183=3,(AJ183*(1+'input_cool&amp;vent_evolution'!Z$11)),(AJ183*(1+'input_cool&amp;vent_evolution'!Z$12)))</f>
        <v>98519992.765703902</v>
      </c>
      <c r="AL183" s="57">
        <f>IF($D183=3,(AK183*(1+'input_cool&amp;vent_evolution'!AA$11)),(AK183*(1+'input_cool&amp;vent_evolution'!AA$12)))</f>
        <v>100387496.72882748</v>
      </c>
      <c r="AM183" s="57">
        <f>IF($D183=3,(AL183*(1+'input_cool&amp;vent_evolution'!AB$11)),(AL183*(1+'input_cool&amp;vent_evolution'!AB$12)))</f>
        <v>102064080.889116</v>
      </c>
      <c r="AN183" s="57">
        <f>IF($D183=3,(AM183*(1+'input_cool&amp;vent_evolution'!AC$11)),(AM183*(1+'input_cool&amp;vent_evolution'!AC$12)))</f>
        <v>103736910.40760207</v>
      </c>
      <c r="AO183" s="57">
        <f>IF($D183=3,(AN183*(1+'input_cool&amp;vent_evolution'!AD$11)),(AN183*(1+'input_cool&amp;vent_evolution'!AD$12)))</f>
        <v>105389885.44946864</v>
      </c>
      <c r="AP183" s="57">
        <f>IF($D183=3,(AO183*(1+'input_cool&amp;vent_evolution'!AE$11)),(AO183*(1+'input_cool&amp;vent_evolution'!AE$12)))</f>
        <v>107017742.38673736</v>
      </c>
      <c r="AQ183" s="57">
        <f>IF($D183=3,(AP183*(1+'input_cool&amp;vent_evolution'!AF$11)),(AP183*(1+'input_cool&amp;vent_evolution'!AF$12)))</f>
        <v>108610482.57902725</v>
      </c>
      <c r="AR183" s="57">
        <f>IF($D183=3,(AQ183*(1+'input_cool&amp;vent_evolution'!AG$11)),(AQ183*(1+'input_cool&amp;vent_evolution'!AG$12)))</f>
        <v>110186401.97046463</v>
      </c>
      <c r="AS183" s="57">
        <f>IF($D183=3,(AR183*(1+'input_cool&amp;vent_evolution'!AH$11)),(AR183*(1+'input_cool&amp;vent_evolution'!AH$12)))</f>
        <v>111736585.80243197</v>
      </c>
      <c r="AT183" s="57">
        <f>IF($D183=3,(AS183*(1+'input_cool&amp;vent_evolution'!AI$11)),(AS183*(1+'input_cool&amp;vent_evolution'!AI$12)))</f>
        <v>113259975.59046242</v>
      </c>
      <c r="AU183" s="57">
        <f>IF($D183=3,(AT183*(1+'input_cool&amp;vent_evolution'!AJ$11)),(AT183*(1+'input_cool&amp;vent_evolution'!AJ$12)))</f>
        <v>114755593.69571462</v>
      </c>
      <c r="AV183" s="57">
        <f>IF($D183=3,(AU183*(1+'input_cool&amp;vent_evolution'!AK$11)),(AU183*(1+'input_cool&amp;vent_evolution'!AK$12)))</f>
        <v>116235940.85438932</v>
      </c>
      <c r="AW183" s="57">
        <f>IF($D183=3,(AV183*(1+'input_cool&amp;vent_evolution'!AL$11)),(AV183*(1+'input_cool&amp;vent_evolution'!AL$12)))</f>
        <v>117674416.09437226</v>
      </c>
      <c r="AX183" s="57">
        <f>IF($D183=3,(AW183*(1+'input_cool&amp;vent_evolution'!AM$11)),(AW183*(1+'input_cool&amp;vent_evolution'!AM$12)))</f>
        <v>119083861.82176514</v>
      </c>
      <c r="AY183" s="57">
        <f>IF($D183=3,(AX183*(1+'input_cool&amp;vent_evolution'!AN$11)),(AX183*(1+'input_cool&amp;vent_evolution'!AN$12)))</f>
        <v>120463840.58382955</v>
      </c>
      <c r="AZ183" s="57">
        <f>IF($D183=3,(AY183*(1+'input_cool&amp;vent_evolution'!AO$11)),(AY183*(1+'input_cool&amp;vent_evolution'!AO$12)))</f>
        <v>121814363.59448658</v>
      </c>
      <c r="BA183" s="57">
        <f>IF($D183=3,(AZ183*(1+'input_cool&amp;vent_evolution'!AP$11)),(AZ183*(1+'input_cool&amp;vent_evolution'!AP$12)))</f>
        <v>123135592.56938986</v>
      </c>
      <c r="BB183" s="57">
        <f>IF($D183=3,(BA183*(1+'input_cool&amp;vent_evolution'!AQ$11)),(BA183*(1+'input_cool&amp;vent_evolution'!AQ$12)))</f>
        <v>124427793.48476472</v>
      </c>
      <c r="BC183" s="57">
        <f>IF($D183=3,(BB183*(1+'input_cool&amp;vent_evolution'!AR$11)),(BB183*(1+'input_cool&amp;vent_evolution'!AR$12)))</f>
        <v>125691392.90383312</v>
      </c>
      <c r="BD183" s="57">
        <f>IF($D183=3,(BC183*(1+'input_cool&amp;vent_evolution'!AS$11)),(BC183*(1+'input_cool&amp;vent_evolution'!AS$12)))</f>
        <v>126926969.43247131</v>
      </c>
      <c r="BE183" s="57">
        <f>IF($D183=3,(BD183*(1+'input_cool&amp;vent_evolution'!AT$11)),(BD183*(1+'input_cool&amp;vent_evolution'!AT$12)))</f>
        <v>128135263.9159869</v>
      </c>
      <c r="BF183" s="57">
        <f>IF($D183=3,(BE183*(1+'input_cool&amp;vent_evolution'!AU$11)),(BE183*(1+'input_cool&amp;vent_evolution'!AU$12)))</f>
        <v>129355060.88447808</v>
      </c>
      <c r="BG183" s="57">
        <f>IF($D183=3,(BF183*(1+'input_cool&amp;vent_evolution'!AV$11)),(BF183*(1+'input_cool&amp;vent_evolution'!AV$12)))</f>
        <v>130586469.83704661</v>
      </c>
      <c r="BH183" s="2">
        <f t="shared" si="230"/>
        <v>179848884.51951119</v>
      </c>
      <c r="BI183" s="2">
        <f t="shared" si="158"/>
        <v>182535345.11259031</v>
      </c>
      <c r="BJ183" s="2">
        <f t="shared" si="159"/>
        <v>185058985.11961442</v>
      </c>
      <c r="BK183" s="2">
        <f t="shared" si="160"/>
        <v>187457515.28669485</v>
      </c>
      <c r="BL183" s="2">
        <f t="shared" si="161"/>
        <v>190143445.17523107</v>
      </c>
      <c r="BM183" s="2">
        <f t="shared" si="162"/>
        <v>193091301.93223017</v>
      </c>
      <c r="BN183" s="2">
        <f t="shared" si="163"/>
        <v>196200891.87912449</v>
      </c>
      <c r="BO183" s="2">
        <f t="shared" si="164"/>
        <v>199422121.06215295</v>
      </c>
      <c r="BP183" s="2">
        <f t="shared" si="165"/>
        <v>202765963.82821801</v>
      </c>
      <c r="BQ183" s="2">
        <f t="shared" si="166"/>
        <v>206598797.11529502</v>
      </c>
      <c r="BR183" s="2">
        <f t="shared" si="167"/>
        <v>210471775.30199584</v>
      </c>
      <c r="BS183" s="2">
        <f t="shared" si="168"/>
        <v>214231917.06371585</v>
      </c>
      <c r="BT183" s="2">
        <f t="shared" si="169"/>
        <v>218124949.34290084</v>
      </c>
      <c r="BU183" s="2">
        <f t="shared" si="170"/>
        <v>222105240.25369662</v>
      </c>
      <c r="BV183" s="2">
        <f t="shared" si="171"/>
        <v>226368384.83485812</v>
      </c>
      <c r="BW183" s="2">
        <f t="shared" si="172"/>
        <v>230659329.68714136</v>
      </c>
      <c r="BX183" s="2">
        <f t="shared" si="173"/>
        <v>234511600.0512571</v>
      </c>
      <c r="BY183" s="2">
        <f t="shared" si="174"/>
        <v>238355243.41311073</v>
      </c>
      <c r="BZ183" s="2">
        <f t="shared" si="175"/>
        <v>242153267.34607556</v>
      </c>
      <c r="CA183" s="2">
        <f t="shared" si="176"/>
        <v>245893577.66570869</v>
      </c>
      <c r="CB183" s="2">
        <f t="shared" si="177"/>
        <v>249553200.59775314</v>
      </c>
      <c r="CC183" s="2">
        <f t="shared" si="178"/>
        <v>253174174.54684782</v>
      </c>
      <c r="CD183" s="2">
        <f t="shared" si="179"/>
        <v>256736016.16283414</v>
      </c>
      <c r="CE183" s="2">
        <f t="shared" si="180"/>
        <v>260236293.3767238</v>
      </c>
      <c r="CF183" s="2">
        <f t="shared" si="181"/>
        <v>263672759.87769958</v>
      </c>
      <c r="CG183" s="2">
        <f t="shared" si="182"/>
        <v>267074138.48012188</v>
      </c>
      <c r="CH183" s="2">
        <f t="shared" si="183"/>
        <v>270379308.40105617</v>
      </c>
      <c r="CI183" s="2">
        <f t="shared" si="184"/>
        <v>273617777.50631768</v>
      </c>
      <c r="CJ183" s="2">
        <f t="shared" si="185"/>
        <v>276788540.66520083</v>
      </c>
      <c r="CK183" s="2">
        <f t="shared" si="186"/>
        <v>279891623.64381796</v>
      </c>
      <c r="CL183" s="2">
        <f t="shared" si="187"/>
        <v>282927398.01458091</v>
      </c>
      <c r="CM183" s="2">
        <f t="shared" si="188"/>
        <v>285896474.90835589</v>
      </c>
      <c r="CN183" s="2">
        <f t="shared" si="189"/>
        <v>288799834.43511736</v>
      </c>
      <c r="CO183" s="2">
        <f t="shared" si="190"/>
        <v>291638806.05169922</v>
      </c>
      <c r="CP183" s="2">
        <f t="shared" si="191"/>
        <v>294415091.99082601</v>
      </c>
      <c r="CQ183" s="2">
        <f t="shared" si="192"/>
        <v>297217807.07263148</v>
      </c>
      <c r="CR183" s="2">
        <f>IF($D183=3,(W183*$P183*$M183*'input_cooling&amp;ventilation'!$D$3)*'input_cool&amp;vent_evolution'!M$11,(W183*$Q183*'input_cooling&amp;ventilation'!$D$3)*'input_cool&amp;vent_evolution'!M$12)</f>
        <v>30707058.501946226</v>
      </c>
      <c r="CS183" s="2">
        <f>IF($D183=3,(X183*$P183*$M183*'input_cooling&amp;ventilation'!$D$3)*'input_cool&amp;vent_evolution'!N$11,(X183*$Q183*'input_cooling&amp;ventilation'!$D$3)*'input_cool&amp;vent_evolution'!N$12)</f>
        <v>28845969.873215947</v>
      </c>
      <c r="CT183" s="2">
        <f>IF($D183=3,(Y183*$P183*$M183*'input_cooling&amp;ventilation'!$D$3)*'input_cool&amp;vent_evolution'!O$11,(Y183*$Q183*'input_cooling&amp;ventilation'!$D$3)*'input_cool&amp;vent_evolution'!O$12)</f>
        <v>27415926.497848485</v>
      </c>
      <c r="CU183" s="2">
        <f>IF($D183=3,(Z183*$P183*$M183*'input_cooling&amp;ventilation'!$D$3)*'input_cool&amp;vent_evolution'!P$11,(Z183*$Q183*'input_cooling&amp;ventilation'!$D$3)*'input_cool&amp;vent_evolution'!P$12)</f>
        <v>30700992.3882319</v>
      </c>
      <c r="CV183" s="2">
        <f>IF($D183=3,(AA183*$P183*$M183*'input_cooling&amp;ventilation'!$D$3)*'input_cool&amp;vent_evolution'!Q$11,(AA183*$Q183*'input_cooling&amp;ventilation'!$D$3)*'input_cool&amp;vent_evolution'!Q$12)</f>
        <v>33694895.851339743</v>
      </c>
      <c r="CW183" s="2">
        <f>IF($D183=3,(AB183*$P183*$M183*'input_cooling&amp;ventilation'!$D$3)*'input_cool&amp;vent_evolution'!R$11,(AB183*$Q183*'input_cooling&amp;ventilation'!$D$3)*'input_cool&amp;vent_evolution'!R$12)</f>
        <v>35543555.212513715</v>
      </c>
      <c r="CX183" s="2">
        <f>IF($D183=3,(AC183*$P183*$M183*'input_cooling&amp;ventilation'!$D$3)*'input_cool&amp;vent_evolution'!S$11,(AC183*$Q183*'input_cooling&amp;ventilation'!$D$3)*'input_cool&amp;vent_evolution'!S$12)</f>
        <v>36819625.505118646</v>
      </c>
      <c r="CY183" s="2">
        <f>IF($D183=3,(AD183*$P183*$M183*'input_cooling&amp;ventilation'!$D$3)*'input_cool&amp;vent_evolution'!T$11,(AD183*$Q183*'input_cooling&amp;ventilation'!$D$3)*'input_cool&amp;vent_evolution'!T$12)</f>
        <v>38221135.907741793</v>
      </c>
      <c r="CZ183" s="2">
        <f>IF($D183=3,(AE183*$P183*$M183*'input_cooling&amp;ventilation'!$D$3)*'input_cool&amp;vent_evolution'!U$11,(AE183*$Q183*'input_cooling&amp;ventilation'!$D$3)*'input_cool&amp;vent_evolution'!U$12)</f>
        <v>43810445.713474497</v>
      </c>
      <c r="DA183" s="2">
        <f>IF($D183=3,(AF183*$P183*$M183*'input_cooling&amp;ventilation'!$D$3)*'input_cool&amp;vent_evolution'!V$11,(AF183*$Q183*'input_cooling&amp;ventilation'!$D$3)*'input_cool&amp;vent_evolution'!V$12)</f>
        <v>44269314.078965522</v>
      </c>
      <c r="DB183" s="2">
        <f>IF($D183=3,(AG183*$P183*$M183*'input_cooling&amp;ventilation'!$D$3)*'input_cool&amp;vent_evolution'!W$11,(AG183*$Q183*'input_cooling&amp;ventilation'!$D$3)*'input_cool&amp;vent_evolution'!W$12)</f>
        <v>42979559.555128053</v>
      </c>
      <c r="DC183" s="2">
        <f>IF($D183=3,(AH183*$P183*$M183*'input_cooling&amp;ventilation'!$D$3)*'input_cool&amp;vent_evolution'!X$11,(AH183*$Q183*'input_cooling&amp;ventilation'!$D$3)*'input_cool&amp;vent_evolution'!X$12)</f>
        <v>44498538.431893557</v>
      </c>
      <c r="DD183" s="2">
        <f>IF($D183=3,(AI183*$P183*$M183*'input_cooling&amp;ventilation'!$D$3)*'input_cool&amp;vent_evolution'!Y$11,(AI183*$Q183*'input_cooling&amp;ventilation'!$D$3)*'input_cool&amp;vent_evolution'!Y$12)</f>
        <v>45495931.02814994</v>
      </c>
      <c r="DE183" s="2">
        <f>IF($D183=3,(AJ183*$P183*$M183*'input_cooling&amp;ventilation'!$D$3)*'input_cool&amp;vent_evolution'!Z$11,(AJ183*$Q183*'input_cooling&amp;ventilation'!$D$3)*'input_cool&amp;vent_evolution'!Z$12)</f>
        <v>48729034.177247465</v>
      </c>
      <c r="DF183" s="2">
        <f>IF($D183=3,(AK183*$P183*$M183*'input_cooling&amp;ventilation'!$D$3)*'input_cool&amp;vent_evolution'!AA$11,(AK183*$Q183*'input_cooling&amp;ventilation'!$D$3)*'input_cool&amp;vent_evolution'!AA$12)</f>
        <v>49046799.69888033</v>
      </c>
      <c r="DG183" s="2">
        <f>IF($D183=3,(AL183*$P183*$M183*'input_cooling&amp;ventilation'!$D$3)*'input_cool&amp;vent_evolution'!AB$11,(AL183*$Q183*'input_cooling&amp;ventilation'!$D$3)*'input_cool&amp;vent_evolution'!AB$12)</f>
        <v>44032617.392922968</v>
      </c>
      <c r="DH183" s="2">
        <f>IF($D183=3,(AM183*$P183*$M183*'input_cooling&amp;ventilation'!$D$3)*'input_cool&amp;vent_evolution'!AC$11,(AM183*$Q183*'input_cooling&amp;ventilation'!$D$3)*'input_cool&amp;vent_evolution'!AC$12)</f>
        <v>43934008.143324092</v>
      </c>
      <c r="DI183" s="2">
        <f>IF($D183=3,(AN183*$P183*$M183*'input_cooling&amp;ventilation'!$D$3)*'input_cool&amp;vent_evolution'!AD$11,(AN183*$Q183*'input_cooling&amp;ventilation'!$D$3)*'input_cool&amp;vent_evolution'!AD$12)</f>
        <v>43412564.249703772</v>
      </c>
      <c r="DJ183" s="2">
        <f>IF($D183=3,(AO183*$P183*$M183*'input_cooling&amp;ventilation'!$D$3)*'input_cool&amp;vent_evolution'!AE$11,(AO183*$Q183*'input_cooling&amp;ventilation'!$D$3)*'input_cool&amp;vent_evolution'!AE$12)</f>
        <v>42752880.163696922</v>
      </c>
      <c r="DK183" s="2">
        <f>IF($D183=3,(AP183*$P183*$M183*'input_cooling&amp;ventilation'!$D$3)*'input_cool&amp;vent_evolution'!AF$11,(AP183*$Q183*'input_cooling&amp;ventilation'!$D$3)*'input_cool&amp;vent_evolution'!AF$12)</f>
        <v>41830598.877518885</v>
      </c>
      <c r="DL183" s="2">
        <f>IF($D183=3,(AQ183*$P183*$M183*'input_cooling&amp;ventilation'!$D$3)*'input_cool&amp;vent_evolution'!AG$11,(AQ183*$Q183*'input_cooling&amp;ventilation'!$D$3)*'input_cool&amp;vent_evolution'!AG$12)</f>
        <v>41388829.292832814</v>
      </c>
      <c r="DM183" s="2">
        <f>IF($D183=3,(AR183*$P183*$M183*'input_cooling&amp;ventilation'!$D$3)*'input_cool&amp;vent_evolution'!AH$11,(AR183*$Q183*'input_cooling&amp;ventilation'!$D$3)*'input_cool&amp;vent_evolution'!AH$12)</f>
        <v>40712928.80994726</v>
      </c>
      <c r="DN183" s="2">
        <f>IF($D183=3,(AS183*$P183*$M183*'input_cooling&amp;ventilation'!$D$3)*'input_cool&amp;vent_evolution'!AI$11,(AS183*$Q183*'input_cooling&amp;ventilation'!$D$3)*'input_cool&amp;vent_evolution'!AI$12)</f>
        <v>40009229.041675955</v>
      </c>
      <c r="DO183" s="2">
        <f>IF($D183=3,(AT183*$P183*$M183*'input_cooling&amp;ventilation'!$D$3)*'input_cool&amp;vent_evolution'!AJ$11,(AT183*$Q183*'input_cooling&amp;ventilation'!$D$3)*'input_cool&amp;vent_evolution'!AJ$12)</f>
        <v>39279853.260193631</v>
      </c>
      <c r="DP183" s="2">
        <f>IF($D183=3,(AU183*$P183*$M183*'input_cooling&amp;ventilation'!$D$3)*'input_cool&amp;vent_evolution'!AK$11,(AU183*$Q183*'input_cooling&amp;ventilation'!$D$3)*'input_cool&amp;vent_evolution'!AK$12)</f>
        <v>38878787.949068129</v>
      </c>
      <c r="DQ183" s="2">
        <f>IF($D183=3,(AV183*$P183*$M183*'input_cooling&amp;ventilation'!$D$3)*'input_cool&amp;vent_evolution'!AL$11,(AV183*$Q183*'input_cooling&amp;ventilation'!$D$3)*'input_cool&amp;vent_evolution'!AL$12)</f>
        <v>37779093.571098395</v>
      </c>
      <c r="DR183" s="2">
        <f>IF($D183=3,(AW183*$P183*$M183*'input_cooling&amp;ventilation'!$D$3)*'input_cool&amp;vent_evolution'!AM$11,(AW183*$Q183*'input_cooling&amp;ventilation'!$D$3)*'input_cool&amp;vent_evolution'!AM$12)</f>
        <v>37016683.039460354</v>
      </c>
      <c r="DS183" s="2">
        <f>IF($D183=3,(AX183*$P183*$M183*'input_cooling&amp;ventilation'!$D$3)*'input_cool&amp;vent_evolution'!AN$11,(AX183*$Q183*'input_cooling&amp;ventilation'!$D$3)*'input_cool&amp;vent_evolution'!AN$12)</f>
        <v>36242783.559331819</v>
      </c>
      <c r="DT183" s="2">
        <f>IF($D183=3,(AY183*$P183*$M183*'input_cooling&amp;ventilation'!$D$3)*'input_cool&amp;vent_evolution'!AO$11,(AY183*$Q183*'input_cooling&amp;ventilation'!$D$3)*'input_cool&amp;vent_evolution'!AO$12)</f>
        <v>35469178.593674451</v>
      </c>
      <c r="DU183" s="2">
        <f>IF($D183=3,(AZ183*$P183*$M183*'input_cooling&amp;ventilation'!$D$3)*'input_cool&amp;vent_evolution'!AP$11,(AZ183*$Q183*'input_cooling&amp;ventilation'!$D$3)*'input_cool&amp;vent_evolution'!AP$12)</f>
        <v>34699820.813258417</v>
      </c>
      <c r="DV183" s="2">
        <f>IF($D183=3,(BA183*$P183*$M183*'input_cooling&amp;ventilation'!$D$3)*'input_cool&amp;vent_evolution'!AQ$11,(BA183*$Q183*'input_cooling&amp;ventilation'!$D$3)*'input_cool&amp;vent_evolution'!AQ$12)</f>
        <v>33937448.443801127</v>
      </c>
      <c r="DW183" s="2">
        <f>IF($D183=3,(BB183*$P183*$M183*'input_cooling&amp;ventilation'!$D$3)*'input_cool&amp;vent_evolution'!AR$11,(BB183*$Q183*'input_cooling&amp;ventilation'!$D$3)*'input_cool&amp;vent_evolution'!AR$12)</f>
        <v>33186279.028296664</v>
      </c>
      <c r="DX183" s="2">
        <f>IF($D183=3,(BC183*$P183*$M183*'input_cooling&amp;ventilation'!$D$3)*'input_cool&amp;vent_evolution'!AS$11,(BC183*$Q183*'input_cooling&amp;ventilation'!$D$3)*'input_cool&amp;vent_evolution'!AS$12)</f>
        <v>32450305.707193676</v>
      </c>
      <c r="DY183" s="2">
        <f>IF($D183=3,(BD183*$P183*$M183*'input_cooling&amp;ventilation'!$D$3)*'input_cool&amp;vent_evolution'!AT$11,(BD183*$Q183*'input_cooling&amp;ventilation'!$D$3)*'input_cool&amp;vent_evolution'!AT$12)</f>
        <v>31733789.421859689</v>
      </c>
      <c r="DZ183" s="2">
        <f>IF($D183=3,(BE183*$P183*$M183*'input_cooling&amp;ventilation'!$D$3)*'input_cool&amp;vent_evolution'!AU$11,(BE183*$Q183*'input_cooling&amp;ventilation'!$D$3)*'input_cool&amp;vent_evolution'!AU$12)</f>
        <v>32035882.529974729</v>
      </c>
      <c r="EA183" s="2">
        <f>IF($D183=3,(BF183*$P183*$M183*'input_cooling&amp;ventilation'!$D$3)*'input_cool&amp;vent_evolution'!AV$11,(BF183*$Q183*'input_cooling&amp;ventilation'!$D$3)*'input_cool&amp;vent_evolution'!AV$12)</f>
        <v>32340851.44484444</v>
      </c>
      <c r="EB183">
        <v>0.6</v>
      </c>
      <c r="EC183" s="2">
        <f t="shared" si="193"/>
        <v>36886980</v>
      </c>
      <c r="ED183" s="2">
        <f>IF($D183=3,(EC183*(1+'input_cool&amp;vent_evolution'!M$10)),EC183*(1+'input_cool&amp;vent_evolution'!M$9))</f>
        <v>37673268.089983515</v>
      </c>
      <c r="EE183" s="2">
        <f>IF($D183=3,(ED183*(1+'input_cool&amp;vent_evolution'!N$10)),ED183*(1+'input_cool&amp;vent_evolution'!N$9))</f>
        <v>38460367.706342086</v>
      </c>
      <c r="EF183" s="2">
        <f>IF($D183=3,(EE183*(1+'input_cool&amp;vent_evolution'!O$10)),EE183*(1+'input_cool&amp;vent_evolution'!O$9))</f>
        <v>39248278.86326573</v>
      </c>
      <c r="EG183" s="2">
        <f>IF($D183=3,(EF183*(1+'input_cool&amp;vent_evolution'!P$10)),EF183*(1+'input_cool&amp;vent_evolution'!P$9))</f>
        <v>39993283.538114853</v>
      </c>
      <c r="EH183" s="2">
        <f>IF($D183=3,(EG183*(1+'input_cool&amp;vent_evolution'!Q$10)),EG183*(1+'input_cool&amp;vent_evolution'!Q$9))</f>
        <v>40739099.755105764</v>
      </c>
      <c r="EI183" s="2">
        <f>IF($D183=3,(EH183*(1+'input_cool&amp;vent_evolution'!R$10)),EH183*(1+'input_cool&amp;vent_evolution'!R$9))</f>
        <v>41325117.396836288</v>
      </c>
      <c r="EJ183" s="2">
        <f>IF($D183=3,(EI183*(1+'input_cool&amp;vent_evolution'!S$10)),EI183*(1+'input_cool&amp;vent_evolution'!S$9))</f>
        <v>41911491.187497176</v>
      </c>
      <c r="EK183" s="2">
        <f>IF($D183=3,(EJ183*(1+'input_cool&amp;vent_evolution'!T$10)),EJ183*(1+'input_cool&amp;vent_evolution'!T$9))</f>
        <v>42498221.123935126</v>
      </c>
      <c r="EL183" s="2">
        <f>IF($D183=3,(EK183*(1+'input_cool&amp;vent_evolution'!U$10)),EK183*(1+'input_cool&amp;vent_evolution'!U$9))</f>
        <v>43085307.180923127</v>
      </c>
      <c r="EM183" s="2">
        <f>IF($D183=3,(EL183*(1+'input_cool&amp;vent_evolution'!V$10)),EL183*(1+'input_cool&amp;vent_evolution'!V$9))</f>
        <v>43672749.380534783</v>
      </c>
      <c r="EN183" s="2">
        <f>IF($D183=3,(EM183*(1+'input_cool&amp;vent_evolution'!W$10)),EM183*(1+'input_cool&amp;vent_evolution'!W$9))</f>
        <v>44129623.213518918</v>
      </c>
      <c r="EO183" s="2">
        <f>IF($D183=3,(EN183*(1+'input_cool&amp;vent_evolution'!X$10)),EN183*(1+'input_cool&amp;vent_evolution'!X$9))</f>
        <v>44586795.108872831</v>
      </c>
      <c r="EP183" s="2">
        <f>IF($D183=3,(EO183*(1+'input_cool&amp;vent_evolution'!Y$10)),EO183*(1+'input_cool&amp;vent_evolution'!Y$9))</f>
        <v>45044265.083939977</v>
      </c>
      <c r="EQ183" s="2">
        <f>IF($D183=3,(EP183*(1+'input_cool&amp;vent_evolution'!Z$10)),EP183*(1+'input_cool&amp;vent_evolution'!Z$9))</f>
        <v>45502033.110340178</v>
      </c>
      <c r="ER183" s="2">
        <f>IF($D183=3,(EQ183*(1+'input_cool&amp;vent_evolution'!AA$10)),EQ183*(1+'input_cool&amp;vent_evolution'!AA$9))</f>
        <v>45960099.216453597</v>
      </c>
      <c r="ES183" s="2">
        <f>IF($D183=3,(ER183*(1+'input_cool&amp;vent_evolution'!AB$10)),ER183*(1+'input_cool&amp;vent_evolution'!AB$9))</f>
        <v>46278948.382481582</v>
      </c>
      <c r="ET183" s="2">
        <f>IF($D183=3,(ES183*(1+'input_cool&amp;vent_evolution'!AC$10)),ES183*(1+'input_cool&amp;vent_evolution'!AC$9))</f>
        <v>46598021.268721968</v>
      </c>
      <c r="EU183" s="2">
        <f>IF($D183=3,(ET183*(1+'input_cool&amp;vent_evolution'!AD$10)),ET183*(1+'input_cool&amp;vent_evolution'!AD$9))</f>
        <v>46917317.914591819</v>
      </c>
      <c r="EV183" s="2">
        <f>IF($D183=3,(EU183*(1+'input_cool&amp;vent_evolution'!AE$10)),EU183*(1+'input_cool&amp;vent_evolution'!AE$9))</f>
        <v>47236838.283827461</v>
      </c>
      <c r="EW183" s="2">
        <f>IF($D183=3,(EV183*(1+'input_cool&amp;vent_evolution'!AF$10)),EV183*(1+'input_cool&amp;vent_evolution'!AF$9))</f>
        <v>47556582.411115877</v>
      </c>
      <c r="EX183" s="2">
        <f>IF($D183=3,(EW183*(1+'input_cool&amp;vent_evolution'!AG$10)),EW183*(1+'input_cool&amp;vent_evolution'!AG$9))</f>
        <v>47758736.950829759</v>
      </c>
      <c r="EY183" s="2">
        <f>IF($D183=3,(EX183*(1+'input_cool&amp;vent_evolution'!AH$10)),EX183*(1+'input_cool&amp;vent_evolution'!AH$9))</f>
        <v>47960951.678822063</v>
      </c>
      <c r="EZ183" s="2">
        <f>IF($D183=3,(EY183*(1+'input_cool&amp;vent_evolution'!AI$10)),EY183*(1+'input_cool&amp;vent_evolution'!AI$9))</f>
        <v>48163226.606129572</v>
      </c>
      <c r="FA183" s="2">
        <f>IF($D183=3,(EZ183*(1+'input_cool&amp;vent_evolution'!AJ$10)),EZ183*(1+'input_cool&amp;vent_evolution'!AJ$9))</f>
        <v>48365561.720138825</v>
      </c>
      <c r="FB183" s="2">
        <f>IF($D183=3,(FA183*(1+'input_cool&amp;vent_evolution'!AK$10)),FA183*(1+'input_cool&amp;vent_evolution'!AK$9))</f>
        <v>48567956.994046159</v>
      </c>
      <c r="FC183" s="2">
        <f>IF($D183=3,(FB183*(1+'input_cool&amp;vent_evolution'!AL$10)),FB183*(1+'input_cool&amp;vent_evolution'!AL$9))</f>
        <v>48770412.486188896</v>
      </c>
      <c r="FD183" s="2">
        <f>IF($D183=3,(FC183*(1+'input_cool&amp;vent_evolution'!AM$10)),FC183*(1+'input_cool&amp;vent_evolution'!AM$9))</f>
        <v>48972928.147689804</v>
      </c>
      <c r="FE183" s="2">
        <f>IF($D183=3,(FD183*(1+'input_cool&amp;vent_evolution'!AN$10)),FD183*(1+'input_cool&amp;vent_evolution'!AN$9))</f>
        <v>49175504.00850594</v>
      </c>
      <c r="FF183" s="2">
        <f>IF($D183=3,(FE183*(1+'input_cool&amp;vent_evolution'!AO$10)),FE183*(1+'input_cool&amp;vent_evolution'!AO$9))</f>
        <v>49378140.049717076</v>
      </c>
      <c r="FG183" s="2">
        <f>IF($D183=3,(FF183*(1+'input_cool&amp;vent_evolution'!AP$10)),FF183*(1+'input_cool&amp;vent_evolution'!AP$9))</f>
        <v>49580836.283936657</v>
      </c>
      <c r="FH183" s="2">
        <f>IF($D183=3,(FG183*(1+'input_cool&amp;vent_evolution'!AQ$10)),FG183*(1+'input_cool&amp;vent_evolution'!AQ$9))</f>
        <v>49783592.692244515</v>
      </c>
      <c r="FI183" s="2">
        <f>IF($D183=3,(FH183*(1+'input_cool&amp;vent_evolution'!AR$10)),FH183*(1+'input_cool&amp;vent_evolution'!AR$9))</f>
        <v>49986409.296714187</v>
      </c>
      <c r="FJ183" s="2">
        <f>IF($D183=3,(FI183*(1+'input_cool&amp;vent_evolution'!AS$10)),FI183*(1+'input_cool&amp;vent_evolution'!AS$9))</f>
        <v>50189286.08315555</v>
      </c>
      <c r="FK183" s="2">
        <f>IF($D183=3,(FJ183*(1+'input_cool&amp;vent_evolution'!AT$10)),FJ183*(1+'input_cool&amp;vent_evolution'!AT$9))</f>
        <v>50392223.070488729</v>
      </c>
      <c r="FL183" s="2">
        <f>IF($D183=3,(FK183*(1+'input_cool&amp;vent_evolution'!AU$10)),FK183*(1+'input_cool&amp;vent_evolution'!AU$9))</f>
        <v>50595980.619819134</v>
      </c>
      <c r="FM183" s="2">
        <f t="shared" si="194"/>
        <v>79707303.18292442</v>
      </c>
      <c r="FN183" s="2">
        <f t="shared" si="195"/>
        <v>81406355.346518159</v>
      </c>
      <c r="FO183" s="2">
        <f t="shared" si="196"/>
        <v>83107161.09847334</v>
      </c>
      <c r="FP183" s="2">
        <f t="shared" si="197"/>
        <v>84809720.469452515</v>
      </c>
      <c r="FQ183" s="2">
        <f t="shared" si="198"/>
        <v>86419565.284368113</v>
      </c>
      <c r="FR183" s="2">
        <f t="shared" si="199"/>
        <v>88031163.72171475</v>
      </c>
      <c r="FS183" s="2">
        <f t="shared" si="200"/>
        <v>89297461.093848675</v>
      </c>
      <c r="FT183" s="2">
        <f t="shared" si="201"/>
        <v>90564528.051098317</v>
      </c>
      <c r="FU183" s="2">
        <f t="shared" si="202"/>
        <v>91832364.58664982</v>
      </c>
      <c r="FV183" s="2">
        <f t="shared" si="203"/>
        <v>93100970.645991355</v>
      </c>
      <c r="FW183" s="2">
        <f t="shared" si="204"/>
        <v>94370346.276820734</v>
      </c>
      <c r="FX183" s="2">
        <f t="shared" si="205"/>
        <v>95357582.996172965</v>
      </c>
      <c r="FY183" s="2">
        <f t="shared" si="206"/>
        <v>96345463.784182355</v>
      </c>
      <c r="FZ183" s="2">
        <f t="shared" si="207"/>
        <v>97333988.678325534</v>
      </c>
      <c r="GA183" s="2">
        <f t="shared" si="208"/>
        <v>98323157.61727716</v>
      </c>
      <c r="GB183" s="2">
        <f t="shared" si="209"/>
        <v>99312970.662362546</v>
      </c>
      <c r="GC183" s="2">
        <f t="shared" si="210"/>
        <v>100001956.50902756</v>
      </c>
      <c r="GD183" s="2">
        <f t="shared" si="211"/>
        <v>100691425.78195295</v>
      </c>
      <c r="GE183" s="2">
        <f t="shared" si="212"/>
        <v>101381378.56631315</v>
      </c>
      <c r="GF183" s="2">
        <f t="shared" si="213"/>
        <v>102071814.78374773</v>
      </c>
      <c r="GG183" s="2">
        <f t="shared" si="214"/>
        <v>102762734.50921014</v>
      </c>
      <c r="GH183" s="2">
        <f t="shared" si="215"/>
        <v>103199560.54340374</v>
      </c>
      <c r="GI183" s="2">
        <f t="shared" si="216"/>
        <v>103636516.63555701</v>
      </c>
      <c r="GJ183" s="2">
        <f t="shared" si="217"/>
        <v>104073602.80951874</v>
      </c>
      <c r="GK183" s="2">
        <f t="shared" si="218"/>
        <v>104510819.03803317</v>
      </c>
      <c r="GL183" s="2">
        <f t="shared" si="219"/>
        <v>104948165.26318154</v>
      </c>
      <c r="GM183" s="2">
        <f t="shared" si="220"/>
        <v>105385641.61102213</v>
      </c>
      <c r="GN183" s="2">
        <f t="shared" si="221"/>
        <v>105823247.97593851</v>
      </c>
      <c r="GO183" s="2">
        <f t="shared" si="222"/>
        <v>106260984.42266345</v>
      </c>
      <c r="GP183" s="2">
        <f t="shared" si="223"/>
        <v>106698850.91031311</v>
      </c>
      <c r="GQ183" s="2">
        <f t="shared" si="224"/>
        <v>107136847.46614331</v>
      </c>
      <c r="GR183" s="2">
        <f t="shared" si="225"/>
        <v>107574974.04927033</v>
      </c>
      <c r="GS183" s="2">
        <f t="shared" si="226"/>
        <v>108013230.70739186</v>
      </c>
      <c r="GT183" s="2">
        <f t="shared" si="227"/>
        <v>108451617.40984513</v>
      </c>
      <c r="GU183" s="2">
        <f t="shared" si="228"/>
        <v>108890134.1975137</v>
      </c>
      <c r="GV183" s="2">
        <f t="shared" si="229"/>
        <v>109330424.09818566</v>
      </c>
      <c r="GW183" s="2">
        <f>IF($D183=3,($N183*$M183*EC183*'input_cooling&amp;ventilation'!$D$3)*'input_cool&amp;vent_evolution'!M$11,($O183*$M183*EC183*'input_cooling&amp;ventilation'!$D$3)*'input_cool&amp;vent_evolution'!M$10)</f>
        <v>16525304.437413167</v>
      </c>
      <c r="GX183" s="2">
        <f>IF($D183=3,($N183*$M183*ED183*'input_cooling&amp;ventilation'!$D$3)*'input_cool&amp;vent_evolution'!N$11,($O183*$M183*ED183*'input_cooling&amp;ventilation'!$D$3)*'input_cool&amp;vent_evolution'!N$10)</f>
        <v>15621307.138474727</v>
      </c>
      <c r="GY183" s="2">
        <f>IF($D183=3,($N183*$M183*EE183*'input_cooling&amp;ventilation'!$D$3)*'input_cool&amp;vent_evolution'!O$11,($O183*$M183*EE183*'input_cooling&amp;ventilation'!$D$3)*'input_cool&amp;vent_evolution'!O$10)</f>
        <v>14950374.921586001</v>
      </c>
      <c r="GZ183" s="2">
        <f>IF($D183=3,($N183*$M183*EF183*'input_cooling&amp;ventilation'!$D$3)*'input_cool&amp;vent_evolution'!P$11,($O183*$M183*EF183*'input_cooling&amp;ventilation'!$D$3)*'input_cool&amp;vent_evolution'!P$10)</f>
        <v>16866154.535707682</v>
      </c>
      <c r="HA183" s="2">
        <f>IF($D183=3,($N183*$M183*EG183*'input_cooling&amp;ventilation'!$D$3)*'input_cool&amp;vent_evolution'!Q$11,($O183*$M183*EG183*'input_cooling&amp;ventilation'!$D$3)*'input_cool&amp;vent_evolution'!Q$10)</f>
        <v>18595836.660712466</v>
      </c>
      <c r="HB183" s="2">
        <f>IF($D183=3,($N183*$M183*EH183*'input_cooling&amp;ventilation'!$D$3)*'input_cool&amp;vent_evolution'!R$11,($O183*$M183*EH183*'input_cooling&amp;ventilation'!$D$3)*'input_cool&amp;vent_evolution'!R$10)</f>
        <v>19676845.855715297</v>
      </c>
      <c r="HC183" s="2">
        <f>IF($D183=3,($N183*$M183*EI183*'input_cooling&amp;ventilation'!$D$3)*'input_cool&amp;vent_evolution'!S$11,($O183*$M183*EI183*'input_cooling&amp;ventilation'!$D$3)*'input_cool&amp;vent_evolution'!S$10)</f>
        <v>20348780.47598397</v>
      </c>
      <c r="HD183" s="2">
        <f>IF($D183=3,($N183*$M183*EJ183*'input_cooling&amp;ventilation'!$D$3)*'input_cool&amp;vent_evolution'!T$11,($O183*$M183*EJ183*'input_cooling&amp;ventilation'!$D$3)*'input_cool&amp;vent_evolution'!T$10)</f>
        <v>21077023.158796303</v>
      </c>
      <c r="HE183" s="2">
        <f>IF($D183=3,($N183*$M183*EK183*'input_cooling&amp;ventilation'!$D$3)*'input_cool&amp;vent_evolution'!U$11,($O183*$M183*EK183*'input_cooling&amp;ventilation'!$D$3)*'input_cool&amp;vent_evolution'!U$10)</f>
        <v>24093465.30339976</v>
      </c>
      <c r="HF183" s="2">
        <f>IF($D183=3,($N183*$M183*EL183*'input_cooling&amp;ventilation'!$D$3)*'input_cool&amp;vent_evolution'!V$11,($O183*$M183*EL183*'input_cooling&amp;ventilation'!$D$3)*'input_cool&amp;vent_evolution'!V$10)</f>
        <v>24224236.559749022</v>
      </c>
      <c r="HG183" s="2">
        <f>IF($D183=3,($N183*$M183*EM183*'input_cooling&amp;ventilation'!$D$3)*'input_cool&amp;vent_evolution'!W$11,($O183*$M183*EM183*'input_cooling&amp;ventilation'!$D$3)*'input_cool&amp;vent_evolution'!W$10)</f>
        <v>23400467.323533271</v>
      </c>
      <c r="HH183" s="2">
        <f>IF($D183=3,($N183*$M183*EN183*'input_cooling&amp;ventilation'!$D$3)*'input_cool&amp;vent_evolution'!X$11,($O183*$M183*EN183*'input_cooling&amp;ventilation'!$D$3)*'input_cool&amp;vent_evolution'!X$10)</f>
        <v>24051252.229049228</v>
      </c>
      <c r="HI183" s="2">
        <f>IF($D183=3,($N183*$M183*EO183*'input_cooling&amp;ventilation'!$D$3)*'input_cool&amp;vent_evolution'!Y$11,($O183*$M183*EO183*'input_cooling&amp;ventilation'!$D$3)*'input_cool&amp;vent_evolution'!Y$10)</f>
        <v>24401659.953842666</v>
      </c>
      <c r="HJ183" s="2">
        <f>IF($D183=3,($N183*$M183*EP183*'input_cooling&amp;ventilation'!$D$3)*'input_cool&amp;vent_evolution'!Z$11,($O183*$M183*EP183*'input_cooling&amp;ventilation'!$D$3)*'input_cool&amp;vent_evolution'!Z$10)</f>
        <v>25930709.804646004</v>
      </c>
      <c r="HK183" s="2">
        <f>IF($D183=3,($N183*$M183*EQ183*'input_cooling&amp;ventilation'!$D$3)*'input_cool&amp;vent_evolution'!AA$11,($O183*$M183*EQ183*'input_cooling&amp;ventilation'!$D$3)*'input_cool&amp;vent_evolution'!AA$10)</f>
        <v>25868521.397695623</v>
      </c>
      <c r="HL183" s="2">
        <f>IF($D183=3,($N183*$M183*ER183*'input_cooling&amp;ventilation'!$D$3)*'input_cool&amp;vent_evolution'!AB$11,($O183*$M183*ER183*'input_cooling&amp;ventilation'!$D$3)*'input_cool&amp;vent_evolution'!AB$10)</f>
        <v>23021325.980567653</v>
      </c>
      <c r="HM183" s="2">
        <f>IF($D183=3,($N183*$M183*ES183*'input_cooling&amp;ventilation'!$D$3)*'input_cool&amp;vent_evolution'!AC$11,($O183*$M183*ES183*'input_cooling&amp;ventilation'!$D$3)*'input_cool&amp;vent_evolution'!AC$10)</f>
        <v>22749186.912333813</v>
      </c>
      <c r="HN183" s="2">
        <f>IF($D183=3,($N183*$M183*ET183*'input_cooling&amp;ventilation'!$D$3)*'input_cool&amp;vent_evolution'!AD$11,($O183*$M183*ET183*'input_cooling&amp;ventilation'!$D$3)*'input_cool&amp;vent_evolution'!AD$10)</f>
        <v>22269173.81968734</v>
      </c>
      <c r="HO183" s="2">
        <f>IF($D183=3,($N183*$M183*EU183*'input_cooling&amp;ventilation'!$D$3)*'input_cool&amp;vent_evolution'!AE$11,($O183*$M183*EU183*'input_cooling&amp;ventilation'!$D$3)*'input_cool&amp;vent_evolution'!AE$10)</f>
        <v>21734723.63039327</v>
      </c>
      <c r="HP183" s="2">
        <f>IF($D183=3,($N183*$M183*EV183*'input_cooling&amp;ventilation'!$D$3)*'input_cool&amp;vent_evolution'!AF$11,($O183*$M183*EV183*'input_cooling&amp;ventilation'!$D$3)*'input_cool&amp;vent_evolution'!AF$10)</f>
        <v>21085000.640372403</v>
      </c>
      <c r="HQ183" s="2">
        <f>IF($D183=3,($N183*$M183*EW183*'input_cooling&amp;ventilation'!$D$3)*'input_cool&amp;vent_evolution'!AG$11,($O183*$M183*EW183*'input_cooling&amp;ventilation'!$D$3)*'input_cool&amp;vent_evolution'!AG$10)</f>
        <v>20695529.199309956</v>
      </c>
      <c r="HR183" s="2">
        <f>IF($D183=3,($N183*$M183*EX183*'input_cooling&amp;ventilation'!$D$3)*'input_cool&amp;vent_evolution'!AH$11,($O183*$M183*EX183*'input_cooling&amp;ventilation'!$D$3)*'input_cool&amp;vent_evolution'!AH$10)</f>
        <v>20151699.425168313</v>
      </c>
      <c r="HS183" s="2">
        <f>IF($D183=3,($N183*$M183*EY183*'input_cooling&amp;ventilation'!$D$3)*'input_cool&amp;vent_evolution'!AI$11,($O183*$M183*EY183*'input_cooling&amp;ventilation'!$D$3)*'input_cool&amp;vent_evolution'!AI$10)</f>
        <v>19611331.370958898</v>
      </c>
      <c r="HT183" s="2">
        <f>IF($D183=3,($N183*$M183*EZ183*'input_cooling&amp;ventilation'!$D$3)*'input_cool&amp;vent_evolution'!AJ$11,($O183*$M183*EZ183*'input_cooling&amp;ventilation'!$D$3)*'input_cool&amp;vent_evolution'!AJ$10)</f>
        <v>19074952.583270397</v>
      </c>
      <c r="HU183" s="2">
        <f>IF($D183=3,($N183*$M183*FA183*'input_cooling&amp;ventilation'!$D$3)*'input_cool&amp;vent_evolution'!AK$11,($O183*$M183*FA183*'input_cooling&amp;ventilation'!$D$3)*'input_cool&amp;vent_evolution'!AK$10)</f>
        <v>18712404.169908132</v>
      </c>
      <c r="HV183" s="2">
        <f>IF($D183=3,($N183*$M183*FB183*'input_cooling&amp;ventilation'!$D$3)*'input_cool&amp;vent_evolution'!AL$11,($O183*$M183*FB183*'input_cooling&amp;ventilation'!$D$3)*'input_cool&amp;vent_evolution'!AL$10)</f>
        <v>18026666.899272367</v>
      </c>
      <c r="HW183" s="2">
        <f>IF($D183=3,($N183*$M183*FC183*'input_cooling&amp;ventilation'!$D$3)*'input_cool&amp;vent_evolution'!AM$11,($O183*$M183*FC183*'input_cooling&amp;ventilation'!$D$3)*'input_cool&amp;vent_evolution'!AM$10)</f>
        <v>17519688.37604297</v>
      </c>
      <c r="HX183" s="2">
        <f>IF($D183=3,($N183*$M183*FD183*'input_cooling&amp;ventilation'!$D$3)*'input_cool&amp;vent_evolution'!AN$11,($O183*$M183*FD183*'input_cooling&amp;ventilation'!$D$3)*'input_cool&amp;vent_evolution'!AN$10)</f>
        <v>17020770.156393755</v>
      </c>
      <c r="HY183" s="2">
        <f>IF($D183=3,($N183*$M183*FE183*'input_cooling&amp;ventilation'!$D$3)*'input_cool&amp;vent_evolution'!AO$11,($O183*$M183*FE183*'input_cooling&amp;ventilation'!$D$3)*'input_cool&amp;vent_evolution'!AO$10)</f>
        <v>16534754.299250506</v>
      </c>
      <c r="HZ183" s="2">
        <f>IF($D183=3,($N183*$M183*FF183*'input_cooling&amp;ventilation'!$D$3)*'input_cool&amp;vent_evolution'!AP$11,($O183*$M183*FF183*'input_cooling&amp;ventilation'!$D$3)*'input_cool&amp;vent_evolution'!AP$10)</f>
        <v>16062678.196972616</v>
      </c>
      <c r="IA183" s="2">
        <f>IF($D183=3,($N183*$M183*FG183*'input_cooling&amp;ventilation'!$D$3)*'input_cool&amp;vent_evolution'!AQ$11,($O183*$M183*FG183*'input_cooling&amp;ventilation'!$D$3)*'input_cool&amp;vent_evolution'!AQ$10)</f>
        <v>15605005.652658163</v>
      </c>
      <c r="IB183" s="2">
        <f>IF($D183=3,($N183*$M183*FH183*'input_cooling&amp;ventilation'!$D$3)*'input_cool&amp;vent_evolution'!AR$11,($O183*$M183*FH183*'input_cooling&amp;ventilation'!$D$3)*'input_cool&amp;vent_evolution'!AR$10)</f>
        <v>15162886.897855705</v>
      </c>
      <c r="IC183" s="2">
        <f>IF($D183=3,($N183*$M183*FI183*'input_cooling&amp;ventilation'!$D$3)*'input_cool&amp;vent_evolution'!AS$11,($O183*$M183*FI183*'input_cooling&amp;ventilation'!$D$3)*'input_cool&amp;vent_evolution'!AS$10)</f>
        <v>14737360.06795376</v>
      </c>
      <c r="ID183" s="2">
        <f>IF($D183=3,($N183*$M183*FJ183*'input_cooling&amp;ventilation'!$D$3)*'input_cool&amp;vent_evolution'!AT$11,($O183*$M183*FJ183*'input_cooling&amp;ventilation'!$D$3)*'input_cool&amp;vent_evolution'!AT$10)</f>
        <v>14329582.690445812</v>
      </c>
      <c r="IE183" s="2">
        <f>IF($D183=3,($N183*$M183*FK183*'input_cooling&amp;ventilation'!$D$3)*'input_cool&amp;vent_evolution'!AU$11,($O183*$M183*FK183*'input_cooling&amp;ventilation'!$D$3)*'input_cool&amp;vent_evolution'!AU$10)</f>
        <v>14387523.389903516</v>
      </c>
      <c r="IF183" s="2">
        <f>IF($D183=3,($N183*$M183*FL183*'input_cooling&amp;ventilation'!$D$3)*'input_cool&amp;vent_evolution'!AV$11,($O183*$M183*FL183*'input_cooling&amp;ventilation'!$D$3)*'input_cool&amp;vent_evolution'!AV$10)</f>
        <v>14445698.368664822</v>
      </c>
    </row>
    <row r="184" spans="1:240" x14ac:dyDescent="0.25">
      <c r="A184">
        <v>182</v>
      </c>
      <c r="B184">
        <v>100100</v>
      </c>
      <c r="C184">
        <v>23</v>
      </c>
      <c r="D184">
        <v>3</v>
      </c>
      <c r="E184">
        <v>7</v>
      </c>
      <c r="F184" s="2">
        <v>27828150</v>
      </c>
      <c r="G184" s="2">
        <v>29537237.7226374</v>
      </c>
      <c r="H184" s="2">
        <v>27828150</v>
      </c>
      <c r="I184" s="17">
        <v>0.22</v>
      </c>
      <c r="J184">
        <v>0.36812576800000002</v>
      </c>
      <c r="K184" s="2">
        <f t="shared" si="154"/>
        <v>10244259.0907692</v>
      </c>
      <c r="L184" s="2">
        <f t="shared" si="155"/>
        <v>6498192.2989802277</v>
      </c>
      <c r="M184">
        <v>0.63885955649419202</v>
      </c>
      <c r="N184" s="17">
        <f>'input_cooling&amp;ventilation'!$D$5</f>
        <v>57.500092182043396</v>
      </c>
      <c r="O184" s="45">
        <f>'input_cooling&amp;ventilation'!$D$6</f>
        <v>19.328678831353667</v>
      </c>
      <c r="P184" s="45">
        <f>'input_cooling&amp;ventilation'!$C$5</f>
        <v>50.351688737400465</v>
      </c>
      <c r="Q184" s="45">
        <f>'input_cooling&amp;ventilation'!$C$6</f>
        <v>32.240814214248743</v>
      </c>
      <c r="R184">
        <v>17</v>
      </c>
      <c r="S184">
        <v>12</v>
      </c>
      <c r="T184">
        <v>14</v>
      </c>
      <c r="U184" s="2">
        <f t="shared" si="156"/>
        <v>16476690.906844556</v>
      </c>
      <c r="V184" s="2">
        <f t="shared" si="157"/>
        <v>9829142.1146711688</v>
      </c>
      <c r="W184" s="2">
        <v>17627210.308550231</v>
      </c>
      <c r="X184" s="57">
        <f>IF($D184=3,(W184*(1+'input_cool&amp;vent_evolution'!M$11)),(W184*(1+'input_cool&amp;vent_evolution'!M$12)))</f>
        <v>17890513.614469264</v>
      </c>
      <c r="Y184" s="57">
        <f>IF($D184=3,(X184*(1+'input_cool&amp;vent_evolution'!N$11)),(X184*(1+'input_cool&amp;vent_evolution'!N$12)))</f>
        <v>18137858.67454974</v>
      </c>
      <c r="Z184" s="57">
        <f>IF($D184=3,(Y184*(1+'input_cool&amp;vent_evolution'!O$11)),(Y184*(1+'input_cool&amp;vent_evolution'!O$12)))</f>
        <v>18372941.565386035</v>
      </c>
      <c r="AA184" s="57">
        <f>IF($D184=3,(Z184*(1+'input_cool&amp;vent_evolution'!P$11)),(Z184*(1+'input_cool&amp;vent_evolution'!P$12)))</f>
        <v>18636192.856300279</v>
      </c>
      <c r="AB184" s="57">
        <f>IF($D184=3,(AA184*(1+'input_cool&amp;vent_evolution'!Q$11)),(AA184*(1+'input_cool&amp;vent_evolution'!Q$12)))</f>
        <v>18925115.921649992</v>
      </c>
      <c r="AC184" s="57">
        <f>IF($D184=3,(AB184*(1+'input_cool&amp;vent_evolution'!R$11)),(AB184*(1+'input_cool&amp;vent_evolution'!R$12)))</f>
        <v>19229890.655803621</v>
      </c>
      <c r="AD184" s="57">
        <f>IF($D184=3,(AC184*(1+'input_cool&amp;vent_evolution'!S$11)),(AC184*(1+'input_cool&amp;vent_evolution'!S$12)))</f>
        <v>19545607.288759008</v>
      </c>
      <c r="AE184" s="57">
        <f>IF($D184=3,(AD184*(1+'input_cool&amp;vent_evolution'!T$11)),(AD184*(1+'input_cool&amp;vent_evolution'!T$12)))</f>
        <v>19873341.429749794</v>
      </c>
      <c r="AF184" s="57">
        <f>IF($D184=3,(AE184*(1+'input_cool&amp;vent_evolution'!U$11)),(AE184*(1+'input_cool&amp;vent_evolution'!U$12)))</f>
        <v>20249002.132953037</v>
      </c>
      <c r="AG184" s="57">
        <f>IF($D184=3,(AF184*(1+'input_cool&amp;vent_evolution'!V$11)),(AF184*(1+'input_cool&amp;vent_evolution'!V$12)))</f>
        <v>20628597.487129372</v>
      </c>
      <c r="AH184" s="57">
        <f>IF($D184=3,(AG184*(1+'input_cool&amp;vent_evolution'!W$11)),(AG184*(1+'input_cool&amp;vent_evolution'!W$12)))</f>
        <v>20997133.604553059</v>
      </c>
      <c r="AI184" s="57">
        <f>IF($D184=3,(AH184*(1+'input_cool&amp;vent_evolution'!X$11)),(AH184*(1+'input_cool&amp;vent_evolution'!X$12)))</f>
        <v>21378694.484991681</v>
      </c>
      <c r="AJ184" s="57">
        <f>IF($D184=3,(AI184*(1+'input_cool&amp;vent_evolution'!Y$11)),(AI184*(1+'input_cool&amp;vent_evolution'!Y$12)))</f>
        <v>21768807.691205069</v>
      </c>
      <c r="AK184" s="57">
        <f>IF($D184=3,(AJ184*(1+'input_cool&amp;vent_evolution'!Z$11)),(AJ184*(1+'input_cool&amp;vent_evolution'!Z$12)))</f>
        <v>22186643.733439386</v>
      </c>
      <c r="AL184" s="57">
        <f>IF($D184=3,(AK184*(1+'input_cool&amp;vent_evolution'!AA$11)),(AK184*(1+'input_cool&amp;vent_evolution'!AA$12)))</f>
        <v>22607204.514428727</v>
      </c>
      <c r="AM184" s="57">
        <f>IF($D184=3,(AL184*(1+'input_cool&amp;vent_evolution'!AB$11)),(AL184*(1+'input_cool&amp;vent_evolution'!AB$12)))</f>
        <v>22984770.269451786</v>
      </c>
      <c r="AN184" s="57">
        <f>IF($D184=3,(AM184*(1+'input_cool&amp;vent_evolution'!AC$11)),(AM184*(1+'input_cool&amp;vent_evolution'!AC$12)))</f>
        <v>23361490.481375627</v>
      </c>
      <c r="AO184" s="57">
        <f>IF($D184=3,(AN184*(1+'input_cool&amp;vent_evolution'!AD$11)),(AN184*(1+'input_cool&amp;vent_evolution'!AD$12)))</f>
        <v>23733739.4769818</v>
      </c>
      <c r="AP184" s="57">
        <f>IF($D184=3,(AO184*(1+'input_cool&amp;vent_evolution'!AE$11)),(AO184*(1+'input_cool&amp;vent_evolution'!AE$12)))</f>
        <v>24100331.890382398</v>
      </c>
      <c r="AQ184" s="57">
        <f>IF($D184=3,(AP184*(1+'input_cool&amp;vent_evolution'!AF$11)),(AP184*(1+'input_cool&amp;vent_evolution'!AF$12)))</f>
        <v>24459016.033714645</v>
      </c>
      <c r="AR184" s="57">
        <f>IF($D184=3,(AQ184*(1+'input_cool&amp;vent_evolution'!AG$11)),(AQ184*(1+'input_cool&amp;vent_evolution'!AG$12)))</f>
        <v>24813912.142706353</v>
      </c>
      <c r="AS184" s="57">
        <f>IF($D184=3,(AR184*(1+'input_cool&amp;vent_evolution'!AH$11)),(AR184*(1+'input_cool&amp;vent_evolution'!AH$12)))</f>
        <v>25163012.619022768</v>
      </c>
      <c r="AT184" s="57">
        <f>IF($D184=3,(AS184*(1+'input_cool&amp;vent_evolution'!AI$11)),(AS184*(1+'input_cool&amp;vent_evolution'!AI$12)))</f>
        <v>25506079.092591949</v>
      </c>
      <c r="AU184" s="57">
        <f>IF($D184=3,(AT184*(1+'input_cool&amp;vent_evolution'!AJ$11)),(AT184*(1+'input_cool&amp;vent_evolution'!AJ$12)))</f>
        <v>25842891.399728693</v>
      </c>
      <c r="AV184" s="57">
        <f>IF($D184=3,(AU184*(1+'input_cool&amp;vent_evolution'!AK$11)),(AU184*(1+'input_cool&amp;vent_evolution'!AK$12)))</f>
        <v>26176264.69878519</v>
      </c>
      <c r="AW184" s="57">
        <f>IF($D184=3,(AV184*(1+'input_cool&amp;vent_evolution'!AL$11)),(AV184*(1+'input_cool&amp;vent_evolution'!AL$12)))</f>
        <v>26500208.466673743</v>
      </c>
      <c r="AX184" s="57">
        <f>IF($D184=3,(AW184*(1+'input_cool&amp;vent_evolution'!AM$11)),(AW184*(1+'input_cool&amp;vent_evolution'!AM$12)))</f>
        <v>26817614.805604879</v>
      </c>
      <c r="AY184" s="57">
        <f>IF($D184=3,(AX184*(1+'input_cool&amp;vent_evolution'!AN$11)),(AX184*(1+'input_cool&amp;vent_evolution'!AN$12)))</f>
        <v>27128385.201482274</v>
      </c>
      <c r="AZ184" s="57">
        <f>IF($D184=3,(AY184*(1+'input_cool&amp;vent_evolution'!AO$11)),(AY184*(1+'input_cool&amp;vent_evolution'!AO$12)))</f>
        <v>27432522.179674279</v>
      </c>
      <c r="BA184" s="57">
        <f>IF($D184=3,(AZ184*(1+'input_cool&amp;vent_evolution'!AP$11)),(AZ184*(1+'input_cool&amp;vent_evolution'!AP$12)))</f>
        <v>27730062.158449844</v>
      </c>
      <c r="BB184" s="57">
        <f>IF($D184=3,(BA184*(1+'input_cool&amp;vent_evolution'!AQ$11)),(BA184*(1+'input_cool&amp;vent_evolution'!AQ$12)))</f>
        <v>28021065.035496607</v>
      </c>
      <c r="BC184" s="57">
        <f>IF($D184=3,(BB184*(1+'input_cool&amp;vent_evolution'!AR$11)),(BB184*(1+'input_cool&amp;vent_evolution'!AR$12)))</f>
        <v>28305626.872598272</v>
      </c>
      <c r="BD184" s="57">
        <f>IF($D184=3,(BC184*(1+'input_cool&amp;vent_evolution'!AS$11)),(BC184*(1+'input_cool&amp;vent_evolution'!AS$12)))</f>
        <v>28583877.971453793</v>
      </c>
      <c r="BE184" s="57">
        <f>IF($D184=3,(BD184*(1+'input_cool&amp;vent_evolution'!AT$11)),(BD184*(1+'input_cool&amp;vent_evolution'!AT$12)))</f>
        <v>28855985.169985507</v>
      </c>
      <c r="BF184" s="57">
        <f>IF($D184=3,(BE184*(1+'input_cool&amp;vent_evolution'!AU$11)),(BE184*(1+'input_cool&amp;vent_evolution'!AU$12)))</f>
        <v>29130682.721287645</v>
      </c>
      <c r="BG184" s="57">
        <f>IF($D184=3,(BF184*(1+'input_cool&amp;vent_evolution'!AV$11)),(BF184*(1+'input_cool&amp;vent_evolution'!AV$12)))</f>
        <v>29407995.28449275</v>
      </c>
      <c r="BH184" s="2">
        <f t="shared" si="230"/>
        <v>40501861.750845894</v>
      </c>
      <c r="BI184" s="2">
        <f t="shared" si="158"/>
        <v>41106851.077472381</v>
      </c>
      <c r="BJ184" s="2">
        <f t="shared" si="159"/>
        <v>41675173.305027291</v>
      </c>
      <c r="BK184" s="2">
        <f t="shared" si="160"/>
        <v>42215320.871090107</v>
      </c>
      <c r="BL184" s="2">
        <f t="shared" si="161"/>
        <v>42820190.683369398</v>
      </c>
      <c r="BM184" s="2">
        <f t="shared" si="162"/>
        <v>43484046.270532198</v>
      </c>
      <c r="BN184" s="2">
        <f t="shared" si="163"/>
        <v>44184324.075798608</v>
      </c>
      <c r="BO184" s="2">
        <f t="shared" si="164"/>
        <v>44909742.970596679</v>
      </c>
      <c r="BP184" s="2">
        <f t="shared" si="165"/>
        <v>45662774.371317096</v>
      </c>
      <c r="BQ184" s="2">
        <f t="shared" si="166"/>
        <v>46525926.146330714</v>
      </c>
      <c r="BR184" s="2">
        <f t="shared" si="167"/>
        <v>47398118.52884604</v>
      </c>
      <c r="BS184" s="2">
        <f t="shared" si="168"/>
        <v>48244900.215614006</v>
      </c>
      <c r="BT184" s="2">
        <f t="shared" si="169"/>
        <v>49121608.767820932</v>
      </c>
      <c r="BU184" s="2">
        <f t="shared" si="170"/>
        <v>50017967.911931768</v>
      </c>
      <c r="BV184" s="2">
        <f t="shared" si="171"/>
        <v>50978025.534259342</v>
      </c>
      <c r="BW184" s="2">
        <f t="shared" si="172"/>
        <v>51944343.761097312</v>
      </c>
      <c r="BX184" s="2">
        <f t="shared" si="173"/>
        <v>52811872.75429143</v>
      </c>
      <c r="BY184" s="2">
        <f t="shared" si="174"/>
        <v>53677458.951710761</v>
      </c>
      <c r="BZ184" s="2">
        <f t="shared" si="175"/>
        <v>54532771.680896237</v>
      </c>
      <c r="CA184" s="2">
        <f t="shared" si="176"/>
        <v>55375087.338709541</v>
      </c>
      <c r="CB184" s="2">
        <f t="shared" si="177"/>
        <v>56199232.244861625</v>
      </c>
      <c r="CC184" s="2">
        <f t="shared" si="178"/>
        <v>57014673.42305664</v>
      </c>
      <c r="CD184" s="2">
        <f t="shared" si="179"/>
        <v>57816798.035030179</v>
      </c>
      <c r="CE184" s="2">
        <f t="shared" si="180"/>
        <v>58605058.380293623</v>
      </c>
      <c r="CF184" s="2">
        <f t="shared" si="181"/>
        <v>59378948.590987869</v>
      </c>
      <c r="CG184" s="2">
        <f t="shared" si="182"/>
        <v>60144937.027811609</v>
      </c>
      <c r="CH184" s="2">
        <f t="shared" si="183"/>
        <v>60889259.326825999</v>
      </c>
      <c r="CI184" s="2">
        <f t="shared" si="184"/>
        <v>61618560.641850047</v>
      </c>
      <c r="CJ184" s="2">
        <f t="shared" si="185"/>
        <v>62332614.618047096</v>
      </c>
      <c r="CK184" s="2">
        <f t="shared" si="186"/>
        <v>63031427.057930306</v>
      </c>
      <c r="CL184" s="2">
        <f t="shared" si="187"/>
        <v>63715081.639385663</v>
      </c>
      <c r="CM184" s="2">
        <f t="shared" si="188"/>
        <v>64383715.988720536</v>
      </c>
      <c r="CN184" s="2">
        <f t="shared" si="189"/>
        <v>65037550.826117806</v>
      </c>
      <c r="CO184" s="2">
        <f t="shared" si="190"/>
        <v>65676885.544465207</v>
      </c>
      <c r="CP184" s="2">
        <f t="shared" si="191"/>
        <v>66302103.485559143</v>
      </c>
      <c r="CQ184" s="2">
        <f t="shared" si="192"/>
        <v>66933273.253854141</v>
      </c>
      <c r="CR184" s="2">
        <f>IF($D184=3,(W184*$P184*$M184*'input_cooling&amp;ventilation'!$D$3)*'input_cool&amp;vent_evolution'!M$11,(W184*$Q184*'input_cooling&amp;ventilation'!$D$3)*'input_cool&amp;vent_evolution'!M$12)</f>
        <v>6915211.2983277282</v>
      </c>
      <c r="CS184" s="2">
        <f>IF($D184=3,(X184*$P184*$M184*'input_cooling&amp;ventilation'!$D$3)*'input_cool&amp;vent_evolution'!N$11,(X184*$Q184*'input_cooling&amp;ventilation'!$D$3)*'input_cool&amp;vent_evolution'!N$12)</f>
        <v>6496095.2468254594</v>
      </c>
      <c r="CT184" s="2">
        <f>IF($D184=3,(Y184*$P184*$M184*'input_cooling&amp;ventilation'!$D$3)*'input_cool&amp;vent_evolution'!O$11,(Y184*$Q184*'input_cooling&amp;ventilation'!$D$3)*'input_cool&amp;vent_evolution'!O$12)</f>
        <v>6174050.3298298111</v>
      </c>
      <c r="CU184" s="2">
        <f>IF($D184=3,(Z184*$P184*$M184*'input_cooling&amp;ventilation'!$D$3)*'input_cool&amp;vent_evolution'!P$11,(Z184*$Q184*'input_cooling&amp;ventilation'!$D$3)*'input_cool&amp;vent_evolution'!P$12)</f>
        <v>6913845.2131297085</v>
      </c>
      <c r="CV184" s="2">
        <f>IF($D184=3,(AA184*$P184*$M184*'input_cooling&amp;ventilation'!$D$3)*'input_cool&amp;vent_evolution'!Q$11,(AA184*$Q184*'input_cooling&amp;ventilation'!$D$3)*'input_cool&amp;vent_evolution'!Q$12)</f>
        <v>7588070.4911019914</v>
      </c>
      <c r="CW184" s="2">
        <f>IF($D184=3,(AB184*$P184*$M184*'input_cooling&amp;ventilation'!$D$3)*'input_cool&amp;vent_evolution'!R$11,(AB184*$Q184*'input_cooling&amp;ventilation'!$D$3)*'input_cool&amp;vent_evolution'!R$12)</f>
        <v>8004387.4789482672</v>
      </c>
      <c r="CX184" s="2">
        <f>IF($D184=3,(AC184*$P184*$M184*'input_cooling&amp;ventilation'!$D$3)*'input_cool&amp;vent_evolution'!S$11,(AC184*$Q184*'input_cooling&amp;ventilation'!$D$3)*'input_cool&amp;vent_evolution'!S$12)</f>
        <v>8291757.749347914</v>
      </c>
      <c r="CY184" s="2">
        <f>IF($D184=3,(AD184*$P184*$M184*'input_cooling&amp;ventilation'!$D$3)*'input_cool&amp;vent_evolution'!T$11,(AD184*$Q184*'input_cooling&amp;ventilation'!$D$3)*'input_cool&amp;vent_evolution'!T$12)</f>
        <v>8607377.0578638744</v>
      </c>
      <c r="CZ184" s="2">
        <f>IF($D184=3,(AE184*$P184*$M184*'input_cooling&amp;ventilation'!$D$3)*'input_cool&amp;vent_evolution'!U$11,(AE184*$Q184*'input_cooling&amp;ventilation'!$D$3)*'input_cool&amp;vent_evolution'!U$12)</f>
        <v>9866086.2994542737</v>
      </c>
      <c r="DA184" s="2">
        <f>IF($D184=3,(AF184*$P184*$M184*'input_cooling&amp;ventilation'!$D$3)*'input_cool&amp;vent_evolution'!V$11,(AF184*$Q184*'input_cooling&amp;ventilation'!$D$3)*'input_cool&amp;vent_evolution'!V$12)</f>
        <v>9969423.1822523326</v>
      </c>
      <c r="DB184" s="2">
        <f>IF($D184=3,(AG184*$P184*$M184*'input_cooling&amp;ventilation'!$D$3)*'input_cool&amp;vent_evolution'!W$11,(AG184*$Q184*'input_cooling&amp;ventilation'!$D$3)*'input_cool&amp;vent_evolution'!W$12)</f>
        <v>9678971.231123738</v>
      </c>
      <c r="DC184" s="2">
        <f>IF($D184=3,(AH184*$P184*$M184*'input_cooling&amp;ventilation'!$D$3)*'input_cool&amp;vent_evolution'!X$11,(AH184*$Q184*'input_cooling&amp;ventilation'!$D$3)*'input_cool&amp;vent_evolution'!X$12)</f>
        <v>10021044.370101349</v>
      </c>
      <c r="DD184" s="2">
        <f>IF($D184=3,(AI184*$P184*$M184*'input_cooling&amp;ventilation'!$D$3)*'input_cool&amp;vent_evolution'!Y$11,(AI184*$Q184*'input_cooling&amp;ventilation'!$D$3)*'input_cool&amp;vent_evolution'!Y$12)</f>
        <v>10245656.589147452</v>
      </c>
      <c r="DE184" s="2">
        <f>IF($D184=3,(AJ184*$P184*$M184*'input_cooling&amp;ventilation'!$D$3)*'input_cool&amp;vent_evolution'!Z$11,(AJ184*$Q184*'input_cooling&amp;ventilation'!$D$3)*'input_cool&amp;vent_evolution'!Z$12)</f>
        <v>10973749.494037095</v>
      </c>
      <c r="DF184" s="2">
        <f>IF($D184=3,(AK184*$P184*$M184*'input_cooling&amp;ventilation'!$D$3)*'input_cool&amp;vent_evolution'!AA$11,(AK184*$Q184*'input_cooling&amp;ventilation'!$D$3)*'input_cool&amp;vent_evolution'!AA$12)</f>
        <v>11045310.100380264</v>
      </c>
      <c r="DG184" s="2">
        <f>IF($D184=3,(AL184*$P184*$M184*'input_cooling&amp;ventilation'!$D$3)*'input_cool&amp;vent_evolution'!AB$11,(AL184*$Q184*'input_cooling&amp;ventilation'!$D$3)*'input_cool&amp;vent_evolution'!AB$12)</f>
        <v>9916119.2294333242</v>
      </c>
      <c r="DH184" s="2">
        <f>IF($D184=3,(AM184*$P184*$M184*'input_cooling&amp;ventilation'!$D$3)*'input_cool&amp;vent_evolution'!AC$11,(AM184*$Q184*'input_cooling&amp;ventilation'!$D$3)*'input_cool&amp;vent_evolution'!AC$12)</f>
        <v>9893912.4851141758</v>
      </c>
      <c r="DI184" s="2">
        <f>IF($D184=3,(AN184*$P184*$M184*'input_cooling&amp;ventilation'!$D$3)*'input_cool&amp;vent_evolution'!AD$11,(AN184*$Q184*'input_cooling&amp;ventilation'!$D$3)*'input_cool&amp;vent_evolution'!AD$12)</f>
        <v>9776483.6306252759</v>
      </c>
      <c r="DJ184" s="2">
        <f>IF($D184=3,(AO184*$P184*$M184*'input_cooling&amp;ventilation'!$D$3)*'input_cool&amp;vent_evolution'!AE$11,(AO184*$Q184*'input_cooling&amp;ventilation'!$D$3)*'input_cool&amp;vent_evolution'!AE$12)</f>
        <v>9627923.1670891028</v>
      </c>
      <c r="DK184" s="2">
        <f>IF($D184=3,(AP184*$P184*$M184*'input_cooling&amp;ventilation'!$D$3)*'input_cool&amp;vent_evolution'!AF$11,(AP184*$Q184*'input_cooling&amp;ventilation'!$D$3)*'input_cool&amp;vent_evolution'!AF$12)</f>
        <v>9420225.9703676887</v>
      </c>
      <c r="DL184" s="2">
        <f>IF($D184=3,(AQ184*$P184*$M184*'input_cooling&amp;ventilation'!$D$3)*'input_cool&amp;vent_evolution'!AG$11,(AQ184*$Q184*'input_cooling&amp;ventilation'!$D$3)*'input_cool&amp;vent_evolution'!AG$12)</f>
        <v>9320739.7228300106</v>
      </c>
      <c r="DM184" s="2">
        <f>IF($D184=3,(AR184*$P184*$M184*'input_cooling&amp;ventilation'!$D$3)*'input_cool&amp;vent_evolution'!AH$11,(AR184*$Q184*'input_cooling&amp;ventilation'!$D$3)*'input_cool&amp;vent_evolution'!AH$12)</f>
        <v>9168527.3363684695</v>
      </c>
      <c r="DN184" s="2">
        <f>IF($D184=3,(AS184*$P184*$M184*'input_cooling&amp;ventilation'!$D$3)*'input_cool&amp;vent_evolution'!AI$11,(AS184*$Q184*'input_cooling&amp;ventilation'!$D$3)*'input_cool&amp;vent_evolution'!AI$12)</f>
        <v>9010054.5673837122</v>
      </c>
      <c r="DO184" s="2">
        <f>IF($D184=3,(AT184*$P184*$M184*'input_cooling&amp;ventilation'!$D$3)*'input_cool&amp;vent_evolution'!AJ$11,(AT184*$Q184*'input_cooling&amp;ventilation'!$D$3)*'input_cool&amp;vent_evolution'!AJ$12)</f>
        <v>8845799.5755057521</v>
      </c>
      <c r="DP184" s="2">
        <f>IF($D184=3,(AU184*$P184*$M184*'input_cooling&amp;ventilation'!$D$3)*'input_cool&amp;vent_evolution'!AK$11,(AU184*$Q184*'input_cooling&amp;ventilation'!$D$3)*'input_cool&amp;vent_evolution'!AK$12)</f>
        <v>8755479.9061474334</v>
      </c>
      <c r="DQ184" s="2">
        <f>IF($D184=3,(AV184*$P184*$M184*'input_cooling&amp;ventilation'!$D$3)*'input_cool&amp;vent_evolution'!AL$11,(AV184*$Q184*'input_cooling&amp;ventilation'!$D$3)*'input_cool&amp;vent_evolution'!AL$12)</f>
        <v>8507829.3867477346</v>
      </c>
      <c r="DR184" s="2">
        <f>IF($D184=3,(AW184*$P184*$M184*'input_cooling&amp;ventilation'!$D$3)*'input_cool&amp;vent_evolution'!AM$11,(AW184*$Q184*'input_cooling&amp;ventilation'!$D$3)*'input_cool&amp;vent_evolution'!AM$12)</f>
        <v>8336134.9887964241</v>
      </c>
      <c r="DS184" s="2">
        <f>IF($D184=3,(AX184*$P184*$M184*'input_cooling&amp;ventilation'!$D$3)*'input_cool&amp;vent_evolution'!AN$11,(AX184*$Q184*'input_cooling&amp;ventilation'!$D$3)*'input_cool&amp;vent_evolution'!AN$12)</f>
        <v>8161853.2864830727</v>
      </c>
      <c r="DT184" s="2">
        <f>IF($D184=3,(AY184*$P184*$M184*'input_cooling&amp;ventilation'!$D$3)*'input_cool&amp;vent_evolution'!AO$11,(AY184*$Q184*'input_cooling&amp;ventilation'!$D$3)*'input_cool&amp;vent_evolution'!AO$12)</f>
        <v>7987637.9086533412</v>
      </c>
      <c r="DU184" s="2">
        <f>IF($D184=3,(AZ184*$P184*$M184*'input_cooling&amp;ventilation'!$D$3)*'input_cool&amp;vent_evolution'!AP$11,(AZ184*$Q184*'input_cooling&amp;ventilation'!$D$3)*'input_cool&amp;vent_evolution'!AP$12)</f>
        <v>7814378.9944121065</v>
      </c>
      <c r="DV184" s="2">
        <f>IF($D184=3,(BA184*$P184*$M184*'input_cooling&amp;ventilation'!$D$3)*'input_cool&amp;vent_evolution'!AQ$11,(BA184*$Q184*'input_cooling&amp;ventilation'!$D$3)*'input_cool&amp;vent_evolution'!AQ$12)</f>
        <v>7642693.1905611837</v>
      </c>
      <c r="DW184" s="2">
        <f>IF($D184=3,(BB184*$P184*$M184*'input_cooling&amp;ventilation'!$D$3)*'input_cool&amp;vent_evolution'!AR$11,(BB184*$Q184*'input_cooling&amp;ventilation'!$D$3)*'input_cool&amp;vent_evolution'!AR$12)</f>
        <v>7473530.2852726337</v>
      </c>
      <c r="DX184" s="2">
        <f>IF($D184=3,(BC184*$P184*$M184*'input_cooling&amp;ventilation'!$D$3)*'input_cool&amp;vent_evolution'!AS$11,(BC184*$Q184*'input_cooling&amp;ventilation'!$D$3)*'input_cool&amp;vent_evolution'!AS$12)</f>
        <v>7307789.5313988412</v>
      </c>
      <c r="DY184" s="2">
        <f>IF($D184=3,(BD184*$P184*$M184*'input_cooling&amp;ventilation'!$D$3)*'input_cool&amp;vent_evolution'!AT$11,(BD184*$Q184*'input_cooling&amp;ventilation'!$D$3)*'input_cool&amp;vent_evolution'!AT$12)</f>
        <v>7146430.4903997388</v>
      </c>
      <c r="DZ184" s="2">
        <f>IF($D184=3,(BE184*$P184*$M184*'input_cooling&amp;ventilation'!$D$3)*'input_cool&amp;vent_evolution'!AU$11,(BE184*$Q184*'input_cooling&amp;ventilation'!$D$3)*'input_cool&amp;vent_evolution'!AU$12)</f>
        <v>7214461.6785466475</v>
      </c>
      <c r="EA184" s="2">
        <f>IF($D184=3,(BF184*$P184*$M184*'input_cooling&amp;ventilation'!$D$3)*'input_cool&amp;vent_evolution'!AV$11,(BF184*$Q184*'input_cooling&amp;ventilation'!$D$3)*'input_cool&amp;vent_evolution'!AV$12)</f>
        <v>7283140.4966630796</v>
      </c>
      <c r="EB184">
        <v>0.25</v>
      </c>
      <c r="EC184" s="2">
        <f t="shared" si="193"/>
        <v>6957037.5</v>
      </c>
      <c r="ED184" s="2">
        <f>IF($D184=3,(EC184*(1+'input_cool&amp;vent_evolution'!M$10)),EC184*(1+'input_cool&amp;vent_evolution'!M$9))</f>
        <v>7105334.696675322</v>
      </c>
      <c r="EE184" s="2">
        <f>IF($D184=3,(ED184*(1+'input_cool&amp;vent_evolution'!N$10)),ED184*(1+'input_cool&amp;vent_evolution'!N$9))</f>
        <v>7253784.9505926166</v>
      </c>
      <c r="EF184" s="2">
        <f>IF($D184=3,(EE184*(1+'input_cool&amp;vent_evolution'!O$10)),EE184*(1+'input_cool&amp;vent_evolution'!O$9))</f>
        <v>7402388.2644281806</v>
      </c>
      <c r="EG184" s="2">
        <f>IF($D184=3,(EF184*(1+'input_cool&amp;vent_evolution'!P$10)),EF184*(1+'input_cool&amp;vent_evolution'!P$9))</f>
        <v>7542899.2376930192</v>
      </c>
      <c r="EH184" s="2">
        <f>IF($D184=3,(EG184*(1+'input_cool&amp;vent_evolution'!Q$10)),EG184*(1+'input_cool&amp;vent_evolution'!Q$9))</f>
        <v>7683563.2711735023</v>
      </c>
      <c r="EI184" s="2">
        <f>IF($D184=3,(EH184*(1+'input_cool&amp;vent_evolution'!R$10)),EH184*(1+'input_cool&amp;vent_evolution'!R$9))</f>
        <v>7794088.6302346354</v>
      </c>
      <c r="EJ184" s="2">
        <f>IF($D184=3,(EI184*(1+'input_cool&amp;vent_evolution'!S$10)),EI184*(1+'input_cool&amp;vent_evolution'!S$9))</f>
        <v>7904681.1604619659</v>
      </c>
      <c r="EK184" s="2">
        <f>IF($D184=3,(EJ184*(1+'input_cool&amp;vent_evolution'!T$10)),EJ184*(1+'input_cool&amp;vent_evolution'!T$9))</f>
        <v>8015340.861260768</v>
      </c>
      <c r="EL184" s="2">
        <f>IF($D184=3,(EK184*(1+'input_cool&amp;vent_evolution'!U$10)),EK184*(1+'input_cool&amp;vent_evolution'!U$9))</f>
        <v>8126067.7278731251</v>
      </c>
      <c r="EM184" s="2">
        <f>IF($D184=3,(EL184*(1+'input_cool&amp;vent_evolution'!V$10)),EL184*(1+'input_cool&amp;vent_evolution'!V$9))</f>
        <v>8236861.7644622084</v>
      </c>
      <c r="EN184" s="2">
        <f>IF($D184=3,(EM184*(1+'input_cool&amp;vent_evolution'!W$10)),EM184*(1+'input_cool&amp;vent_evolution'!W$9))</f>
        <v>8323030.0652783597</v>
      </c>
      <c r="EO184" s="2">
        <f>IF($D184=3,(EN184*(1+'input_cool&amp;vent_evolution'!X$10)),EN184*(1+'input_cool&amp;vent_evolution'!X$9))</f>
        <v>8409254.5818943381</v>
      </c>
      <c r="EP184" s="2">
        <f>IF($D184=3,(EO184*(1+'input_cool&amp;vent_evolution'!Y$10)),EO184*(1+'input_cool&amp;vent_evolution'!Y$9))</f>
        <v>8495535.3175811898</v>
      </c>
      <c r="EQ184" s="2">
        <f>IF($D184=3,(EP184*(1+'input_cool&amp;vent_evolution'!Z$10)),EP184*(1+'input_cool&amp;vent_evolution'!Z$9))</f>
        <v>8581872.2669862974</v>
      </c>
      <c r="ER184" s="2">
        <f>IF($D184=3,(EQ184*(1+'input_cool&amp;vent_evolution'!AA$10)),EQ184*(1+'input_cool&amp;vent_evolution'!AA$9))</f>
        <v>8668265.4354622755</v>
      </c>
      <c r="ES184" s="2">
        <f>IF($D184=3,(ER184*(1+'input_cool&amp;vent_evolution'!AB$10)),ER184*(1+'input_cool&amp;vent_evolution'!AB$9))</f>
        <v>8728401.7113216817</v>
      </c>
      <c r="ET184" s="2">
        <f>IF($D184=3,(ES184*(1+'input_cool&amp;vent_evolution'!AC$10)),ES184*(1+'input_cool&amp;vent_evolution'!AC$9))</f>
        <v>8788580.1817415319</v>
      </c>
      <c r="EU184" s="2">
        <f>IF($D184=3,(ET184*(1+'input_cool&amp;vent_evolution'!AD$10)),ET184*(1+'input_cool&amp;vent_evolution'!AD$9))</f>
        <v>8848800.8541560471</v>
      </c>
      <c r="EV184" s="2">
        <f>IF($D184=3,(EU184*(1+'input_cool&amp;vent_evolution'!AE$10)),EU184*(1+'input_cool&amp;vent_evolution'!AE$9))</f>
        <v>8909063.721725747</v>
      </c>
      <c r="EW184" s="2">
        <f>IF($D184=3,(EV184*(1+'input_cool&amp;vent_evolution'!AF$10)),EV184*(1+'input_cool&amp;vent_evolution'!AF$9))</f>
        <v>8969368.7909927424</v>
      </c>
      <c r="EX184" s="2">
        <f>IF($D184=3,(EW184*(1+'input_cool&amp;vent_evolution'!AG$10)),EW184*(1+'input_cool&amp;vent_evolution'!AG$9))</f>
        <v>9007495.9760749787</v>
      </c>
      <c r="EY184" s="2">
        <f>IF($D184=3,(EX184*(1+'input_cool&amp;vent_evolution'!AH$10)),EX184*(1+'input_cool&amp;vent_evolution'!AH$9))</f>
        <v>9045634.5129162911</v>
      </c>
      <c r="EZ184" s="2">
        <f>IF($D184=3,(EY184*(1+'input_cool&amp;vent_evolution'!AI$10)),EY184*(1+'input_cool&amp;vent_evolution'!AI$9))</f>
        <v>9083784.4035982639</v>
      </c>
      <c r="FA184" s="2">
        <f>IF($D184=3,(EZ184*(1+'input_cool&amp;vent_evolution'!AJ$10)),EZ184*(1+'input_cool&amp;vent_evolution'!AJ$9))</f>
        <v>9121945.6457419451</v>
      </c>
      <c r="FB184" s="2">
        <f>IF($D184=3,(FA184*(1+'input_cool&amp;vent_evolution'!AK$10)),FA184*(1+'input_cool&amp;vent_evolution'!AK$9))</f>
        <v>9160118.2342920545</v>
      </c>
      <c r="FC184" s="2">
        <f>IF($D184=3,(FB184*(1+'input_cool&amp;vent_evolution'!AL$10)),FB184*(1+'input_cool&amp;vent_evolution'!AL$9))</f>
        <v>9198302.1802512519</v>
      </c>
      <c r="FD184" s="2">
        <f>IF($D184=3,(FC184*(1+'input_cool&amp;vent_evolution'!AM$10)),FC184*(1+'input_cool&amp;vent_evolution'!AM$9))</f>
        <v>9236497.4744010884</v>
      </c>
      <c r="FE184" s="2">
        <f>IF($D184=3,(FD184*(1+'input_cool&amp;vent_evolution'!AN$10)),FD184*(1+'input_cool&amp;vent_evolution'!AN$9))</f>
        <v>9274704.122391589</v>
      </c>
      <c r="FF184" s="2">
        <f>IF($D184=3,(FE184*(1+'input_cool&amp;vent_evolution'!AO$10)),FE184*(1+'input_cool&amp;vent_evolution'!AO$9))</f>
        <v>9312922.1206543203</v>
      </c>
      <c r="FG184" s="2">
        <f>IF($D184=3,(FF184*(1+'input_cool&amp;vent_evolution'!AP$10)),FF184*(1+'input_cool&amp;vent_evolution'!AP$9))</f>
        <v>9351151.4715682305</v>
      </c>
      <c r="FH184" s="2">
        <f>IF($D184=3,(FG184*(1+'input_cool&amp;vent_evolution'!AQ$10)),FG184*(1+'input_cool&amp;vent_evolution'!AQ$9))</f>
        <v>9389392.1715648975</v>
      </c>
      <c r="FI184" s="2">
        <f>IF($D184=3,(FH184*(1+'input_cool&amp;vent_evolution'!AR$10)),FH184*(1+'input_cool&amp;vent_evolution'!AR$9))</f>
        <v>9427644.2248074822</v>
      </c>
      <c r="FJ184" s="2">
        <f>IF($D184=3,(FI184*(1+'input_cool&amp;vent_evolution'!AS$10)),FI184*(1+'input_cool&amp;vent_evolution'!AS$9))</f>
        <v>9465907.628619669</v>
      </c>
      <c r="FK184" s="2">
        <f>IF($D184=3,(FJ184*(1+'input_cool&amp;vent_evolution'!AT$10)),FJ184*(1+'input_cool&amp;vent_evolution'!AT$9))</f>
        <v>9504182.3865698706</v>
      </c>
      <c r="FL184" s="2">
        <f>IF($D184=3,(FK184*(1+'input_cool&amp;vent_evolution'!AU$10)),FK184*(1+'input_cool&amp;vent_evolution'!AU$9))</f>
        <v>9542611.9059178829</v>
      </c>
      <c r="FM184" s="2">
        <f t="shared" si="194"/>
        <v>15033128.146231398</v>
      </c>
      <c r="FN184" s="2">
        <f t="shared" si="195"/>
        <v>15353576.434938623</v>
      </c>
      <c r="FO184" s="2">
        <f t="shared" si="196"/>
        <v>15674355.457687782</v>
      </c>
      <c r="FP184" s="2">
        <f t="shared" si="197"/>
        <v>15995465.220261967</v>
      </c>
      <c r="FQ184" s="2">
        <f t="shared" si="198"/>
        <v>16299088.63281968</v>
      </c>
      <c r="FR184" s="2">
        <f t="shared" si="199"/>
        <v>16603042.785845002</v>
      </c>
      <c r="FS184" s="2">
        <f t="shared" si="200"/>
        <v>16841871.725055728</v>
      </c>
      <c r="FT184" s="2">
        <f t="shared" si="201"/>
        <v>17080845.811212867</v>
      </c>
      <c r="FU184" s="2">
        <f t="shared" si="202"/>
        <v>17319965.043031298</v>
      </c>
      <c r="FV184" s="2">
        <f t="shared" si="203"/>
        <v>17559229.410229869</v>
      </c>
      <c r="FW184" s="2">
        <f t="shared" si="204"/>
        <v>17798638.921804577</v>
      </c>
      <c r="FX184" s="2">
        <f t="shared" si="205"/>
        <v>17984835.863866802</v>
      </c>
      <c r="FY184" s="2">
        <f t="shared" si="206"/>
        <v>18171154.279950496</v>
      </c>
      <c r="FZ184" s="2">
        <f t="shared" si="207"/>
        <v>18357594.177123908</v>
      </c>
      <c r="GA184" s="2">
        <f t="shared" si="208"/>
        <v>18544155.543820821</v>
      </c>
      <c r="GB184" s="2">
        <f t="shared" si="209"/>
        <v>18730838.391607441</v>
      </c>
      <c r="GC184" s="2">
        <f t="shared" si="210"/>
        <v>18860783.981412239</v>
      </c>
      <c r="GD184" s="2">
        <f t="shared" si="211"/>
        <v>18990820.747415844</v>
      </c>
      <c r="GE184" s="2">
        <f t="shared" si="212"/>
        <v>19120948.705682512</v>
      </c>
      <c r="GF184" s="2">
        <f t="shared" si="213"/>
        <v>19251167.841433134</v>
      </c>
      <c r="GG184" s="2">
        <f t="shared" si="214"/>
        <v>19381478.168804247</v>
      </c>
      <c r="GH184" s="2">
        <f t="shared" si="215"/>
        <v>19463865.371575013</v>
      </c>
      <c r="GI184" s="2">
        <f t="shared" si="216"/>
        <v>19546277.103816677</v>
      </c>
      <c r="GJ184" s="2">
        <f t="shared" si="217"/>
        <v>19628713.370027233</v>
      </c>
      <c r="GK184" s="2">
        <f t="shared" si="218"/>
        <v>19711174.165066116</v>
      </c>
      <c r="GL184" s="2">
        <f t="shared" si="219"/>
        <v>19793659.478009615</v>
      </c>
      <c r="GM184" s="2">
        <f t="shared" si="220"/>
        <v>19876169.332632851</v>
      </c>
      <c r="GN184" s="2">
        <f t="shared" si="221"/>
        <v>19958703.709016114</v>
      </c>
      <c r="GO184" s="2">
        <f t="shared" si="222"/>
        <v>20041262.619368281</v>
      </c>
      <c r="GP184" s="2">
        <f t="shared" si="223"/>
        <v>20123846.055978488</v>
      </c>
      <c r="GQ184" s="2">
        <f t="shared" si="224"/>
        <v>20206454.023987293</v>
      </c>
      <c r="GR184" s="2">
        <f t="shared" si="225"/>
        <v>20289086.515683863</v>
      </c>
      <c r="GS184" s="2">
        <f t="shared" si="226"/>
        <v>20371743.540064178</v>
      </c>
      <c r="GT184" s="2">
        <f t="shared" si="227"/>
        <v>20454425.091345105</v>
      </c>
      <c r="GU184" s="2">
        <f t="shared" si="228"/>
        <v>20537131.17723747</v>
      </c>
      <c r="GV184" s="2">
        <f t="shared" si="229"/>
        <v>20620171.679600254</v>
      </c>
      <c r="GW184" s="2">
        <f>IF($D184=3,($N184*$M184*EC184*'input_cooling&amp;ventilation'!$D$3)*'input_cool&amp;vent_evolution'!M$11,($O184*$M184*EC184*'input_cooling&amp;ventilation'!$D$3)*'input_cool&amp;vent_evolution'!M$10)</f>
        <v>3116740.992892338</v>
      </c>
      <c r="GX184" s="2">
        <f>IF($D184=3,($N184*$M184*ED184*'input_cooling&amp;ventilation'!$D$3)*'input_cool&amp;vent_evolution'!N$11,($O184*$M184*ED184*'input_cooling&amp;ventilation'!$D$3)*'input_cool&amp;vent_evolution'!N$10)</f>
        <v>2946243.3509435132</v>
      </c>
      <c r="GY184" s="2">
        <f>IF($D184=3,($N184*$M184*EE184*'input_cooling&amp;ventilation'!$D$3)*'input_cool&amp;vent_evolution'!O$11,($O184*$M184*EE184*'input_cooling&amp;ventilation'!$D$3)*'input_cool&amp;vent_evolution'!O$10)</f>
        <v>2819702.7506326986</v>
      </c>
      <c r="GZ184" s="2">
        <f>IF($D184=3,($N184*$M184*EF184*'input_cooling&amp;ventilation'!$D$3)*'input_cool&amp;vent_evolution'!P$11,($O184*$M184*EF184*'input_cooling&amp;ventilation'!$D$3)*'input_cool&amp;vent_evolution'!P$10)</f>
        <v>3181026.7358757323</v>
      </c>
      <c r="HA184" s="2">
        <f>IF($D184=3,($N184*$M184*EG184*'input_cooling&amp;ventilation'!$D$3)*'input_cool&amp;vent_evolution'!Q$11,($O184*$M184*EG184*'input_cooling&amp;ventilation'!$D$3)*'input_cool&amp;vent_evolution'!Q$10)</f>
        <v>3507251.9624119783</v>
      </c>
      <c r="HB184" s="2">
        <f>IF($D184=3,($N184*$M184*EH184*'input_cooling&amp;ventilation'!$D$3)*'input_cool&amp;vent_evolution'!R$11,($O184*$M184*EH184*'input_cooling&amp;ventilation'!$D$3)*'input_cool&amp;vent_evolution'!R$10)</f>
        <v>3711134.7825148846</v>
      </c>
      <c r="HC184" s="2">
        <f>IF($D184=3,($N184*$M184*EI184*'input_cooling&amp;ventilation'!$D$3)*'input_cool&amp;vent_evolution'!S$11,($O184*$M184*EI184*'input_cooling&amp;ventilation'!$D$3)*'input_cool&amp;vent_evolution'!S$10)</f>
        <v>3837864.4402628872</v>
      </c>
      <c r="HD184" s="2">
        <f>IF($D184=3,($N184*$M184*EJ184*'input_cooling&amp;ventilation'!$D$3)*'input_cool&amp;vent_evolution'!T$11,($O184*$M184*EJ184*'input_cooling&amp;ventilation'!$D$3)*'input_cool&amp;vent_evolution'!T$10)</f>
        <v>3975214.032271395</v>
      </c>
      <c r="HE184" s="2">
        <f>IF($D184=3,($N184*$M184*EK184*'input_cooling&amp;ventilation'!$D$3)*'input_cool&amp;vent_evolution'!U$11,($O184*$M184*EK184*'input_cooling&amp;ventilation'!$D$3)*'input_cool&amp;vent_evolution'!U$10)</f>
        <v>4544127.5382452281</v>
      </c>
      <c r="HF184" s="2">
        <f>IF($D184=3,($N184*$M184*EL184*'input_cooling&amp;ventilation'!$D$3)*'input_cool&amp;vent_evolution'!V$11,($O184*$M184*EL184*'input_cooling&amp;ventilation'!$D$3)*'input_cool&amp;vent_evolution'!V$10)</f>
        <v>4568791.5398616232</v>
      </c>
      <c r="HG184" s="2">
        <f>IF($D184=3,($N184*$M184*EM184*'input_cooling&amp;ventilation'!$D$3)*'input_cool&amp;vent_evolution'!W$11,($O184*$M184*EM184*'input_cooling&amp;ventilation'!$D$3)*'input_cool&amp;vent_evolution'!W$10)</f>
        <v>4413425.243469256</v>
      </c>
      <c r="HH184" s="2">
        <f>IF($D184=3,($N184*$M184*EN184*'input_cooling&amp;ventilation'!$D$3)*'input_cool&amp;vent_evolution'!X$11,($O184*$M184*EN184*'input_cooling&amp;ventilation'!$D$3)*'input_cool&amp;vent_evolution'!X$10)</f>
        <v>4536165.9772487208</v>
      </c>
      <c r="HI184" s="2">
        <f>IF($D184=3,($N184*$M184*EO184*'input_cooling&amp;ventilation'!$D$3)*'input_cool&amp;vent_evolution'!Y$11,($O184*$M184*EO184*'input_cooling&amp;ventilation'!$D$3)*'input_cool&amp;vent_evolution'!Y$10)</f>
        <v>4602254.3282516394</v>
      </c>
      <c r="HJ184" s="2">
        <f>IF($D184=3,($N184*$M184*EP184*'input_cooling&amp;ventilation'!$D$3)*'input_cool&amp;vent_evolution'!Z$11,($O184*$M184*EP184*'input_cooling&amp;ventilation'!$D$3)*'input_cool&amp;vent_evolution'!Z$10)</f>
        <v>4890639.4752983274</v>
      </c>
      <c r="HK184" s="2">
        <f>IF($D184=3,($N184*$M184*EQ184*'input_cooling&amp;ventilation'!$D$3)*'input_cool&amp;vent_evolution'!AA$11,($O184*$M184*EQ184*'input_cooling&amp;ventilation'!$D$3)*'input_cool&amp;vent_evolution'!AA$10)</f>
        <v>4878910.4836807139</v>
      </c>
      <c r="HL184" s="2">
        <f>IF($D184=3,($N184*$M184*ER184*'input_cooling&amp;ventilation'!$D$3)*'input_cool&amp;vent_evolution'!AB$11,($O184*$M184*ER184*'input_cooling&amp;ventilation'!$D$3)*'input_cool&amp;vent_evolution'!AB$10)</f>
        <v>4341917.6128415344</v>
      </c>
      <c r="HM184" s="2">
        <f>IF($D184=3,($N184*$M184*ES184*'input_cooling&amp;ventilation'!$D$3)*'input_cool&amp;vent_evolution'!AC$11,($O184*$M184*ES184*'input_cooling&amp;ventilation'!$D$3)*'input_cool&amp;vent_evolution'!AC$10)</f>
        <v>4290591.0552616538</v>
      </c>
      <c r="HN184" s="2">
        <f>IF($D184=3,($N184*$M184*ET184*'input_cooling&amp;ventilation'!$D$3)*'input_cool&amp;vent_evolution'!AD$11,($O184*$M184*ET184*'input_cooling&amp;ventilation'!$D$3)*'input_cool&amp;vent_evolution'!AD$10)</f>
        <v>4200058.5940508833</v>
      </c>
      <c r="HO184" s="2">
        <f>IF($D184=3,($N184*$M184*EU184*'input_cooling&amp;ventilation'!$D$3)*'input_cool&amp;vent_evolution'!AE$11,($O184*$M184*EU184*'input_cooling&amp;ventilation'!$D$3)*'input_cool&amp;vent_evolution'!AE$10)</f>
        <v>4099259.0705116563</v>
      </c>
      <c r="HP184" s="2">
        <f>IF($D184=3,($N184*$M184*EV184*'input_cooling&amp;ventilation'!$D$3)*'input_cool&amp;vent_evolution'!AF$11,($O184*$M184*EV184*'input_cooling&amp;ventilation'!$D$3)*'input_cool&amp;vent_evolution'!AF$10)</f>
        <v>3976718.6184012564</v>
      </c>
      <c r="HQ184" s="2">
        <f>IF($D184=3,($N184*$M184*EW184*'input_cooling&amp;ventilation'!$D$3)*'input_cool&amp;vent_evolution'!AG$11,($O184*$M184*EW184*'input_cooling&amp;ventilation'!$D$3)*'input_cool&amp;vent_evolution'!AG$10)</f>
        <v>3903262.688405076</v>
      </c>
      <c r="HR184" s="2">
        <f>IF($D184=3,($N184*$M184*EX184*'input_cooling&amp;ventilation'!$D$3)*'input_cool&amp;vent_evolution'!AH$11,($O184*$M184*EX184*'input_cooling&amp;ventilation'!$D$3)*'input_cool&amp;vent_evolution'!AH$10)</f>
        <v>3800694.1362406025</v>
      </c>
      <c r="HS184" s="2">
        <f>IF($D184=3,($N184*$M184*EY184*'input_cooling&amp;ventilation'!$D$3)*'input_cool&amp;vent_evolution'!AI$11,($O184*$M184*EY184*'input_cooling&amp;ventilation'!$D$3)*'input_cool&amp;vent_evolution'!AI$10)</f>
        <v>3698778.4788206425</v>
      </c>
      <c r="HT184" s="2">
        <f>IF($D184=3,($N184*$M184*EZ184*'input_cooling&amp;ventilation'!$D$3)*'input_cool&amp;vent_evolution'!AJ$11,($O184*$M184*EZ184*'input_cooling&amp;ventilation'!$D$3)*'input_cool&amp;vent_evolution'!AJ$10)</f>
        <v>3597615.2136210119</v>
      </c>
      <c r="HU184" s="2">
        <f>IF($D184=3,($N184*$M184*FA184*'input_cooling&amp;ventilation'!$D$3)*'input_cool&amp;vent_evolution'!AK$11,($O184*$M184*FA184*'input_cooling&amp;ventilation'!$D$3)*'input_cool&amp;vent_evolution'!AK$10)</f>
        <v>3529237.0783731062</v>
      </c>
      <c r="HV184" s="2">
        <f>IF($D184=3,($N184*$M184*FB184*'input_cooling&amp;ventilation'!$D$3)*'input_cool&amp;vent_evolution'!AL$11,($O184*$M184*FB184*'input_cooling&amp;ventilation'!$D$3)*'input_cool&amp;vent_evolution'!AL$10)</f>
        <v>3399904.1834882265</v>
      </c>
      <c r="HW184" s="2">
        <f>IF($D184=3,($N184*$M184*FC184*'input_cooling&amp;ventilation'!$D$3)*'input_cool&amp;vent_evolution'!AM$11,($O184*$M184*FC184*'input_cooling&amp;ventilation'!$D$3)*'input_cool&amp;vent_evolution'!AM$10)</f>
        <v>3304285.9301695353</v>
      </c>
      <c r="HX184" s="2">
        <f>IF($D184=3,($N184*$M184*FD184*'input_cooling&amp;ventilation'!$D$3)*'input_cool&amp;vent_evolution'!AN$11,($O184*$M184*FD184*'input_cooling&amp;ventilation'!$D$3)*'input_cool&amp;vent_evolution'!AN$10)</f>
        <v>3210187.8835543655</v>
      </c>
      <c r="HY184" s="2">
        <f>IF($D184=3,($N184*$M184*FE184*'input_cooling&amp;ventilation'!$D$3)*'input_cool&amp;vent_evolution'!AO$11,($O184*$M184*FE184*'input_cooling&amp;ventilation'!$D$3)*'input_cool&amp;vent_evolution'!AO$10)</f>
        <v>3118523.2760494892</v>
      </c>
      <c r="HZ184" s="2">
        <f>IF($D184=3,($N184*$M184*FF184*'input_cooling&amp;ventilation'!$D$3)*'input_cool&amp;vent_evolution'!AP$11,($O184*$M184*FF184*'input_cooling&amp;ventilation'!$D$3)*'input_cool&amp;vent_evolution'!AP$10)</f>
        <v>3029487.7641588133</v>
      </c>
      <c r="IA184" s="2">
        <f>IF($D184=3,($N184*$M184*FG184*'input_cooling&amp;ventilation'!$D$3)*'input_cool&amp;vent_evolution'!AQ$11,($O184*$M184*FG184*'input_cooling&amp;ventilation'!$D$3)*'input_cool&amp;vent_evolution'!AQ$10)</f>
        <v>2943168.8230713052</v>
      </c>
      <c r="IB184" s="2">
        <f>IF($D184=3,($N184*$M184*FH184*'input_cooling&amp;ventilation'!$D$3)*'input_cool&amp;vent_evolution'!AR$11,($O184*$M184*FH184*'input_cooling&amp;ventilation'!$D$3)*'input_cool&amp;vent_evolution'!AR$10)</f>
        <v>2859783.391230206</v>
      </c>
      <c r="IC184" s="2">
        <f>IF($D184=3,($N184*$M184*FI184*'input_cooling&amp;ventilation'!$D$3)*'input_cool&amp;vent_evolution'!AS$11,($O184*$M184*FI184*'input_cooling&amp;ventilation'!$D$3)*'input_cool&amp;vent_evolution'!AS$10)</f>
        <v>2779527.2652777983</v>
      </c>
      <c r="ID184" s="2">
        <f>IF($D184=3,($N184*$M184*FJ184*'input_cooling&amp;ventilation'!$D$3)*'input_cool&amp;vent_evolution'!AT$11,($O184*$M184*FJ184*'input_cooling&amp;ventilation'!$D$3)*'input_cool&amp;vent_evolution'!AT$10)</f>
        <v>2702618.759702811</v>
      </c>
      <c r="IE184" s="2">
        <f>IF($D184=3,($N184*$M184*FK184*'input_cooling&amp;ventilation'!$D$3)*'input_cool&amp;vent_evolution'!AU$11,($O184*$M184*FK184*'input_cooling&amp;ventilation'!$D$3)*'input_cool&amp;vent_evolution'!AU$10)</f>
        <v>2713546.6160603506</v>
      </c>
      <c r="IF184" s="2">
        <f>IF($D184=3,($N184*$M184*FL184*'input_cooling&amp;ventilation'!$D$3)*'input_cool&amp;vent_evolution'!AV$11,($O184*$M184*FL184*'input_cooling&amp;ventilation'!$D$3)*'input_cool&amp;vent_evolution'!AV$10)</f>
        <v>2724518.6584667531</v>
      </c>
    </row>
    <row r="185" spans="1:240" x14ac:dyDescent="0.25">
      <c r="A185">
        <v>183</v>
      </c>
      <c r="B185">
        <v>100100</v>
      </c>
      <c r="C185">
        <v>23</v>
      </c>
      <c r="D185">
        <v>3</v>
      </c>
      <c r="E185">
        <v>8</v>
      </c>
      <c r="F185" s="2">
        <v>54244000</v>
      </c>
      <c r="G185" s="2">
        <v>65129128.820128404</v>
      </c>
      <c r="H185" s="2">
        <v>54244000</v>
      </c>
      <c r="I185" s="17">
        <v>0.37</v>
      </c>
      <c r="J185">
        <v>0.61354294499999995</v>
      </c>
      <c r="K185" s="2">
        <f t="shared" si="154"/>
        <v>33281023.508579995</v>
      </c>
      <c r="L185" s="2">
        <f t="shared" si="155"/>
        <v>24097777.66344751</v>
      </c>
      <c r="M185">
        <v>0.63885955649419202</v>
      </c>
      <c r="N185" s="17">
        <f>'input_cooling&amp;ventilation'!$D$5</f>
        <v>57.500092182043396</v>
      </c>
      <c r="O185" s="45">
        <f>'input_cooling&amp;ventilation'!$D$6</f>
        <v>19.328678831353667</v>
      </c>
      <c r="P185" s="45">
        <f>'input_cooling&amp;ventilation'!$C$5</f>
        <v>50.351688737400465</v>
      </c>
      <c r="Q185" s="45">
        <f>'input_cooling&amp;ventilation'!$C$6</f>
        <v>32.240814214248743</v>
      </c>
      <c r="R185">
        <v>17</v>
      </c>
      <c r="S185">
        <v>12</v>
      </c>
      <c r="T185">
        <v>14</v>
      </c>
      <c r="U185" s="2">
        <f t="shared" si="156"/>
        <v>53528628.332761705</v>
      </c>
      <c r="V185" s="2">
        <f t="shared" si="157"/>
        <v>36450211.136248626</v>
      </c>
      <c r="W185" s="2">
        <v>57266376.755168021</v>
      </c>
      <c r="X185" s="57">
        <f>IF($D185=3,(W185*(1+'input_cool&amp;vent_evolution'!M$11)),(W185*(1+'input_cool&amp;vent_evolution'!M$12)))</f>
        <v>58121783.030676447</v>
      </c>
      <c r="Y185" s="57">
        <f>IF($D185=3,(X185*(1+'input_cool&amp;vent_evolution'!N$11)),(X185*(1+'input_cool&amp;vent_evolution'!N$12)))</f>
        <v>58925344.975599043</v>
      </c>
      <c r="Z185" s="57">
        <f>IF($D185=3,(Y185*(1+'input_cool&amp;vent_evolution'!O$11)),(Y185*(1+'input_cool&amp;vent_evolution'!O$12)))</f>
        <v>59689070.214004762</v>
      </c>
      <c r="AA185" s="57">
        <f>IF($D185=3,(Z185*(1+'input_cool&amp;vent_evolution'!P$11)),(Z185*(1+'input_cool&amp;vent_evolution'!P$12)))</f>
        <v>60544307.505833462</v>
      </c>
      <c r="AB185" s="57">
        <f>IF($D185=3,(AA185*(1+'input_cool&amp;vent_evolution'!Q$11)),(AA185*(1+'input_cool&amp;vent_evolution'!Q$12)))</f>
        <v>61482945.941749163</v>
      </c>
      <c r="AC185" s="57">
        <f>IF($D185=3,(AB185*(1+'input_cool&amp;vent_evolution'!R$11)),(AB185*(1+'input_cool&amp;vent_evolution'!R$12)))</f>
        <v>62473082.466246858</v>
      </c>
      <c r="AD185" s="57">
        <f>IF($D185=3,(AC185*(1+'input_cool&amp;vent_evolution'!S$11)),(AC185*(1+'input_cool&amp;vent_evolution'!S$12)))</f>
        <v>63498766.470364429</v>
      </c>
      <c r="AE185" s="57">
        <f>IF($D185=3,(AD185*(1+'input_cool&amp;vent_evolution'!T$11)),(AD185*(1+'input_cool&amp;vent_evolution'!T$12)))</f>
        <v>64563492.338212393</v>
      </c>
      <c r="AF185" s="57">
        <f>IF($D185=3,(AE185*(1+'input_cool&amp;vent_evolution'!U$11)),(AE185*(1+'input_cool&amp;vent_evolution'!U$12)))</f>
        <v>65783919.563234679</v>
      </c>
      <c r="AG185" s="57">
        <f>IF($D185=3,(AF185*(1+'input_cool&amp;vent_evolution'!V$11)),(AF185*(1+'input_cool&amp;vent_evolution'!V$12)))</f>
        <v>67017129.480531082</v>
      </c>
      <c r="AH185" s="57">
        <f>IF($D185=3,(AG185*(1+'input_cool&amp;vent_evolution'!W$11)),(AG185*(1+'input_cool&amp;vent_evolution'!W$12)))</f>
        <v>68214410.716690987</v>
      </c>
      <c r="AI185" s="57">
        <f>IF($D185=3,(AH185*(1+'input_cool&amp;vent_evolution'!X$11)),(AH185*(1+'input_cool&amp;vent_evolution'!X$12)))</f>
        <v>69454006.134896949</v>
      </c>
      <c r="AJ185" s="57">
        <f>IF($D185=3,(AI185*(1+'input_cool&amp;vent_evolution'!Y$11)),(AI185*(1+'input_cool&amp;vent_evolution'!Y$12)))</f>
        <v>70721385.910433307</v>
      </c>
      <c r="AK185" s="57">
        <f>IF($D185=3,(AJ185*(1+'input_cool&amp;vent_evolution'!Z$11)),(AJ185*(1+'input_cool&amp;vent_evolution'!Z$12)))</f>
        <v>72078830.213737056</v>
      </c>
      <c r="AL185" s="57">
        <f>IF($D185=3,(AK185*(1+'input_cool&amp;vent_evolution'!AA$11)),(AK185*(1+'input_cool&amp;vent_evolution'!AA$12)))</f>
        <v>73445126.508556962</v>
      </c>
      <c r="AM185" s="57">
        <f>IF($D185=3,(AL185*(1+'input_cool&amp;vent_evolution'!AB$11)),(AL185*(1+'input_cool&amp;vent_evolution'!AB$12)))</f>
        <v>74671742.768221825</v>
      </c>
      <c r="AN185" s="57">
        <f>IF($D185=3,(AM185*(1+'input_cool&amp;vent_evolution'!AC$11)),(AM185*(1+'input_cool&amp;vent_evolution'!AC$12)))</f>
        <v>75895612.070833653</v>
      </c>
      <c r="AO185" s="57">
        <f>IF($D185=3,(AN185*(1+'input_cool&amp;vent_evolution'!AD$11)),(AN185*(1+'input_cool&amp;vent_evolution'!AD$12)))</f>
        <v>77104955.515200213</v>
      </c>
      <c r="AP185" s="57">
        <f>IF($D185=3,(AO185*(1+'input_cool&amp;vent_evolution'!AE$11)),(AO185*(1+'input_cool&amp;vent_evolution'!AE$12)))</f>
        <v>78295922.145421997</v>
      </c>
      <c r="AQ185" s="57">
        <f>IF($D185=3,(AP185*(1+'input_cool&amp;vent_evolution'!AF$11)),(AP185*(1+'input_cool&amp;vent_evolution'!AF$12)))</f>
        <v>79461196.793458939</v>
      </c>
      <c r="AR185" s="57">
        <f>IF($D185=3,(AQ185*(1+'input_cool&amp;vent_evolution'!AG$11)),(AQ185*(1+'input_cool&amp;vent_evolution'!AG$12)))</f>
        <v>80614165.069817692</v>
      </c>
      <c r="AS185" s="57">
        <f>IF($D185=3,(AR185*(1+'input_cool&amp;vent_evolution'!AH$11)),(AR185*(1+'input_cool&amp;vent_evolution'!AH$12)))</f>
        <v>81748304.791997522</v>
      </c>
      <c r="AT185" s="57">
        <f>IF($D185=3,(AS185*(1+'input_cool&amp;vent_evolution'!AI$11)),(AS185*(1+'input_cool&amp;vent_evolution'!AI$12)))</f>
        <v>82862841.555534631</v>
      </c>
      <c r="AU185" s="57">
        <f>IF($D185=3,(AT185*(1+'input_cool&amp;vent_evolution'!AJ$11)),(AT185*(1+'input_cool&amp;vent_evolution'!AJ$12)))</f>
        <v>83957060.103940696</v>
      </c>
      <c r="AV185" s="57">
        <f>IF($D185=3,(AU185*(1+'input_cool&amp;vent_evolution'!AK$11)),(AU185*(1+'input_cool&amp;vent_evolution'!AK$12)))</f>
        <v>85040106.179281518</v>
      </c>
      <c r="AW185" s="57">
        <f>IF($D185=3,(AV185*(1+'input_cool&amp;vent_evolution'!AL$11)),(AV185*(1+'input_cool&amp;vent_evolution'!AL$12)))</f>
        <v>86092518.077402249</v>
      </c>
      <c r="AX185" s="57">
        <f>IF($D185=3,(AW185*(1+'input_cool&amp;vent_evolution'!AM$11)),(AW185*(1+'input_cool&amp;vent_evolution'!AM$12)))</f>
        <v>87123691.511629224</v>
      </c>
      <c r="AY185" s="57">
        <f>IF($D185=3,(AX185*(1+'input_cool&amp;vent_evolution'!AN$11)),(AX185*(1+'input_cool&amp;vent_evolution'!AN$12)))</f>
        <v>88133306.434419096</v>
      </c>
      <c r="AZ185" s="57">
        <f>IF($D185=3,(AY185*(1+'input_cool&amp;vent_evolution'!AO$11)),(AY185*(1+'input_cool&amp;vent_evolution'!AO$12)))</f>
        <v>89121371.050059021</v>
      </c>
      <c r="BA185" s="57">
        <f>IF($D185=3,(AZ185*(1+'input_cool&amp;vent_evolution'!AP$11)),(AZ185*(1+'input_cool&amp;vent_evolution'!AP$12)))</f>
        <v>90088003.672353268</v>
      </c>
      <c r="BB185" s="57">
        <f>IF($D185=3,(BA185*(1+'input_cool&amp;vent_evolution'!AQ$11)),(BA185*(1+'input_cool&amp;vent_evolution'!AQ$12)))</f>
        <v>91033398.893837318</v>
      </c>
      <c r="BC185" s="57">
        <f>IF($D185=3,(BB185*(1+'input_cool&amp;vent_evolution'!AR$11)),(BB185*(1+'input_cool&amp;vent_evolution'!AR$12)))</f>
        <v>91957868.795107082</v>
      </c>
      <c r="BD185" s="57">
        <f>IF($D185=3,(BC185*(1+'input_cool&amp;vent_evolution'!AS$11)),(BC185*(1+'input_cool&amp;vent_evolution'!AS$12)))</f>
        <v>92861836.69363898</v>
      </c>
      <c r="BE185" s="57">
        <f>IF($D185=3,(BD185*(1+'input_cool&amp;vent_evolution'!AT$11)),(BD185*(1+'input_cool&amp;vent_evolution'!AT$12)))</f>
        <v>93745844.603918016</v>
      </c>
      <c r="BF185" s="57">
        <f>IF($D185=3,(BE185*(1+'input_cool&amp;vent_evolution'!AU$11)),(BE185*(1+'input_cool&amp;vent_evolution'!AU$12)))</f>
        <v>94638267.91941905</v>
      </c>
      <c r="BG185" s="57">
        <f>IF($D185=3,(BF185*(1+'input_cool&amp;vent_evolution'!AV$11)),(BF185*(1+'input_cool&amp;vent_evolution'!AV$12)))</f>
        <v>95539186.751467124</v>
      </c>
      <c r="BH185" s="2">
        <f t="shared" si="230"/>
        <v>131580371.12569237</v>
      </c>
      <c r="BI185" s="2">
        <f t="shared" si="158"/>
        <v>133545829.42028382</v>
      </c>
      <c r="BJ185" s="2">
        <f t="shared" si="159"/>
        <v>135392165.52405798</v>
      </c>
      <c r="BK185" s="2">
        <f t="shared" si="160"/>
        <v>137146969.23264799</v>
      </c>
      <c r="BL185" s="2">
        <f t="shared" si="161"/>
        <v>139112039.25515816</v>
      </c>
      <c r="BM185" s="2">
        <f t="shared" si="162"/>
        <v>141268739.237744</v>
      </c>
      <c r="BN185" s="2">
        <f t="shared" si="163"/>
        <v>143543765.85441837</v>
      </c>
      <c r="BO185" s="2">
        <f t="shared" si="164"/>
        <v>145900469.55328295</v>
      </c>
      <c r="BP185" s="2">
        <f t="shared" si="165"/>
        <v>148346879.34514946</v>
      </c>
      <c r="BQ185" s="2">
        <f t="shared" si="166"/>
        <v>151151042.56097296</v>
      </c>
      <c r="BR185" s="2">
        <f t="shared" si="167"/>
        <v>153984576.43875757</v>
      </c>
      <c r="BS185" s="2">
        <f t="shared" si="168"/>
        <v>156735557.35150632</v>
      </c>
      <c r="BT185" s="2">
        <f t="shared" si="169"/>
        <v>159583763.12975174</v>
      </c>
      <c r="BU185" s="2">
        <f t="shared" si="170"/>
        <v>162495808.74310061</v>
      </c>
      <c r="BV185" s="2">
        <f t="shared" si="171"/>
        <v>165614794.70540085</v>
      </c>
      <c r="BW185" s="2">
        <f t="shared" si="172"/>
        <v>168754119.79852954</v>
      </c>
      <c r="BX185" s="2">
        <f t="shared" si="173"/>
        <v>171572503.49627143</v>
      </c>
      <c r="BY185" s="2">
        <f t="shared" si="174"/>
        <v>174384575.5387457</v>
      </c>
      <c r="BZ185" s="2">
        <f t="shared" si="175"/>
        <v>177163271.66454548</v>
      </c>
      <c r="CA185" s="2">
        <f t="shared" si="176"/>
        <v>179899743.5714879</v>
      </c>
      <c r="CB185" s="2">
        <f t="shared" si="177"/>
        <v>182577183.27240673</v>
      </c>
      <c r="CC185" s="2">
        <f t="shared" si="178"/>
        <v>185226346.74835065</v>
      </c>
      <c r="CD185" s="2">
        <f t="shared" si="179"/>
        <v>187832248.04695767</v>
      </c>
      <c r="CE185" s="2">
        <f t="shared" si="180"/>
        <v>190393107.82697171</v>
      </c>
      <c r="CF185" s="2">
        <f t="shared" si="181"/>
        <v>192907282.65083799</v>
      </c>
      <c r="CG185" s="2">
        <f t="shared" si="182"/>
        <v>195395786.59703377</v>
      </c>
      <c r="CH185" s="2">
        <f t="shared" si="183"/>
        <v>197813902.70596543</v>
      </c>
      <c r="CI185" s="2">
        <f t="shared" si="184"/>
        <v>200183219.41253176</v>
      </c>
      <c r="CJ185" s="2">
        <f t="shared" si="185"/>
        <v>202503001.34674922</v>
      </c>
      <c r="CK185" s="2">
        <f t="shared" si="186"/>
        <v>204773267.35952488</v>
      </c>
      <c r="CL185" s="2">
        <f t="shared" si="187"/>
        <v>206994289.29928294</v>
      </c>
      <c r="CM185" s="2">
        <f t="shared" si="188"/>
        <v>209166514.27931193</v>
      </c>
      <c r="CN185" s="2">
        <f t="shared" si="189"/>
        <v>211290659.36402133</v>
      </c>
      <c r="CO185" s="2">
        <f t="shared" si="190"/>
        <v>213367697.20566908</v>
      </c>
      <c r="CP185" s="2">
        <f t="shared" si="191"/>
        <v>215398873.18542171</v>
      </c>
      <c r="CQ185" s="2">
        <f t="shared" si="192"/>
        <v>217449385.1561175</v>
      </c>
      <c r="CR185" s="2">
        <f>IF($D185=3,(W185*$P185*$M185*'input_cooling&amp;ventilation'!$D$3)*'input_cool&amp;vent_evolution'!M$11,(W185*$Q185*'input_cooling&amp;ventilation'!$D$3)*'input_cool&amp;vent_evolution'!M$12)</f>
        <v>22465783.786532722</v>
      </c>
      <c r="CS185" s="2">
        <f>IF($D185=3,(X185*$P185*$M185*'input_cooling&amp;ventilation'!$D$3)*'input_cool&amp;vent_evolution'!N$11,(X185*$Q185*'input_cooling&amp;ventilation'!$D$3)*'input_cool&amp;vent_evolution'!N$12)</f>
        <v>21104181.054770608</v>
      </c>
      <c r="CT185" s="2">
        <f>IF($D185=3,(Y185*$P185*$M185*'input_cooling&amp;ventilation'!$D$3)*'input_cool&amp;vent_evolution'!O$11,(Y185*$Q185*'input_cooling&amp;ventilation'!$D$3)*'input_cool&amp;vent_evolution'!O$12)</f>
        <v>20057938.04603916</v>
      </c>
      <c r="CU185" s="2">
        <f>IF($D185=3,(Z185*$P185*$M185*'input_cooling&amp;ventilation'!$D$3)*'input_cool&amp;vent_evolution'!P$11,(Z185*$Q185*'input_cooling&amp;ventilation'!$D$3)*'input_cool&amp;vent_evolution'!P$12)</f>
        <v>22461345.719007574</v>
      </c>
      <c r="CV185" s="2">
        <f>IF($D185=3,(AA185*$P185*$M185*'input_cooling&amp;ventilation'!$D$3)*'input_cool&amp;vent_evolution'!Q$11,(AA185*$Q185*'input_cooling&amp;ventilation'!$D$3)*'input_cool&amp;vent_evolution'!Q$12)</f>
        <v>24651734.221236441</v>
      </c>
      <c r="CW185" s="2">
        <f>IF($D185=3,(AB185*$P185*$M185*'input_cooling&amp;ventilation'!$D$3)*'input_cool&amp;vent_evolution'!R$11,(AB185*$Q185*'input_cooling&amp;ventilation'!$D$3)*'input_cool&amp;vent_evolution'!R$12)</f>
        <v>26004243.498556249</v>
      </c>
      <c r="CX185" s="2">
        <f>IF($D185=3,(AC185*$P185*$M185*'input_cooling&amp;ventilation'!$D$3)*'input_cool&amp;vent_evolution'!S$11,(AC185*$Q185*'input_cooling&amp;ventilation'!$D$3)*'input_cool&amp;vent_evolution'!S$12)</f>
        <v>26937837.293880638</v>
      </c>
      <c r="CY185" s="2">
        <f>IF($D185=3,(AD185*$P185*$M185*'input_cooling&amp;ventilation'!$D$3)*'input_cool&amp;vent_evolution'!T$11,(AD185*$Q185*'input_cooling&amp;ventilation'!$D$3)*'input_cool&amp;vent_evolution'!T$12)</f>
        <v>27963205.115351152</v>
      </c>
      <c r="CZ185" s="2">
        <f>IF($D185=3,(AE185*$P185*$M185*'input_cooling&amp;ventilation'!$D$3)*'input_cool&amp;vent_evolution'!U$11,(AE185*$Q185*'input_cooling&amp;ventilation'!$D$3)*'input_cool&amp;vent_evolution'!U$12)</f>
        <v>32052435.140544854</v>
      </c>
      <c r="DA185" s="2">
        <f>IF($D185=3,(AF185*$P185*$M185*'input_cooling&amp;ventilation'!$D$3)*'input_cool&amp;vent_evolution'!V$11,(AF185*$Q185*'input_cooling&amp;ventilation'!$D$3)*'input_cool&amp;vent_evolution'!V$12)</f>
        <v>32388150.705256071</v>
      </c>
      <c r="DB185" s="2">
        <f>IF($D185=3,(AG185*$P185*$M185*'input_cooling&amp;ventilation'!$D$3)*'input_cool&amp;vent_evolution'!W$11,(AG185*$Q185*'input_cooling&amp;ventilation'!$D$3)*'input_cool&amp;vent_evolution'!W$12)</f>
        <v>31444545.303638116</v>
      </c>
      <c r="DC185" s="2">
        <f>IF($D185=3,(AH185*$P185*$M185*'input_cooling&amp;ventilation'!$D$3)*'input_cool&amp;vent_evolution'!X$11,(AH185*$Q185*'input_cooling&amp;ventilation'!$D$3)*'input_cool&amp;vent_evolution'!X$12)</f>
        <v>32555854.972702023</v>
      </c>
      <c r="DD185" s="2">
        <f>IF($D185=3,(AI185*$P185*$M185*'input_cooling&amp;ventilation'!$D$3)*'input_cool&amp;vent_evolution'!Y$11,(AI185*$Q185*'input_cooling&amp;ventilation'!$D$3)*'input_cool&amp;vent_evolution'!Y$12)</f>
        <v>33285563.629633926</v>
      </c>
      <c r="DE185" s="2">
        <f>IF($D185=3,(AJ185*$P185*$M185*'input_cooling&amp;ventilation'!$D$3)*'input_cool&amp;vent_evolution'!Z$11,(AJ185*$Q185*'input_cooling&amp;ventilation'!$D$3)*'input_cool&amp;vent_evolution'!Z$12)</f>
        <v>35650954.515334666</v>
      </c>
      <c r="DF185" s="2">
        <f>IF($D185=3,(AK185*$P185*$M185*'input_cooling&amp;ventilation'!$D$3)*'input_cool&amp;vent_evolution'!AA$11,(AK185*$Q185*'input_cooling&amp;ventilation'!$D$3)*'input_cool&amp;vent_evolution'!AA$12)</f>
        <v>35883436.942896597</v>
      </c>
      <c r="DG185" s="2">
        <f>IF($D185=3,(AL185*$P185*$M185*'input_cooling&amp;ventilation'!$D$3)*'input_cool&amp;vent_evolution'!AB$11,(AL185*$Q185*'input_cooling&amp;ventilation'!$D$3)*'input_cool&amp;vent_evolution'!AB$12)</f>
        <v>32214979.55728421</v>
      </c>
      <c r="DH185" s="2">
        <f>IF($D185=3,(AM185*$P185*$M185*'input_cooling&amp;ventilation'!$D$3)*'input_cool&amp;vent_evolution'!AC$11,(AM185*$Q185*'input_cooling&amp;ventilation'!$D$3)*'input_cool&amp;vent_evolution'!AC$12)</f>
        <v>32142835.425318584</v>
      </c>
      <c r="DI185" s="2">
        <f>IF($D185=3,(AN185*$P185*$M185*'input_cooling&amp;ventilation'!$D$3)*'input_cool&amp;vent_evolution'!AD$11,(AN185*$Q185*'input_cooling&amp;ventilation'!$D$3)*'input_cool&amp;vent_evolution'!AD$12)</f>
        <v>31761338.585751895</v>
      </c>
      <c r="DJ185" s="2">
        <f>IF($D185=3,(AO185*$P185*$M185*'input_cooling&amp;ventilation'!$D$3)*'input_cool&amp;vent_evolution'!AE$11,(AO185*$Q185*'input_cooling&amp;ventilation'!$D$3)*'input_cool&amp;vent_evolution'!AE$12)</f>
        <v>31278702.97144495</v>
      </c>
      <c r="DK185" s="2">
        <f>IF($D185=3,(AP185*$P185*$M185*'input_cooling&amp;ventilation'!$D$3)*'input_cool&amp;vent_evolution'!AF$11,(AP185*$Q185*'input_cooling&amp;ventilation'!$D$3)*'input_cool&amp;vent_evolution'!AF$12)</f>
        <v>30603946.971474178</v>
      </c>
      <c r="DL185" s="2">
        <f>IF($D185=3,(AQ185*$P185*$M185*'input_cooling&amp;ventilation'!$D$3)*'input_cool&amp;vent_evolution'!AG$11,(AQ185*$Q185*'input_cooling&amp;ventilation'!$D$3)*'input_cool&amp;vent_evolution'!AG$12)</f>
        <v>30280741.153098755</v>
      </c>
      <c r="DM185" s="2">
        <f>IF($D185=3,(AR185*$P185*$M185*'input_cooling&amp;ventilation'!$D$3)*'input_cool&amp;vent_evolution'!AH$11,(AR185*$Q185*'input_cooling&amp;ventilation'!$D$3)*'input_cool&amp;vent_evolution'!AH$12)</f>
        <v>29786241.358898096</v>
      </c>
      <c r="DN185" s="2">
        <f>IF($D185=3,(AS185*$P185*$M185*'input_cooling&amp;ventilation'!$D$3)*'input_cool&amp;vent_evolution'!AI$11,(AS185*$Q185*'input_cooling&amp;ventilation'!$D$3)*'input_cool&amp;vent_evolution'!AI$12)</f>
        <v>29271403.155049488</v>
      </c>
      <c r="DO185" s="2">
        <f>IF($D185=3,(AT185*$P185*$M185*'input_cooling&amp;ventilation'!$D$3)*'input_cool&amp;vent_evolution'!AJ$11,(AT185*$Q185*'input_cooling&amp;ventilation'!$D$3)*'input_cool&amp;vent_evolution'!AJ$12)</f>
        <v>28737779.962034214</v>
      </c>
      <c r="DP185" s="2">
        <f>IF($D185=3,(AU185*$P185*$M185*'input_cooling&amp;ventilation'!$D$3)*'input_cool&amp;vent_evolution'!AK$11,(AU185*$Q185*'input_cooling&amp;ventilation'!$D$3)*'input_cool&amp;vent_evolution'!AK$12)</f>
        <v>28444354.052696373</v>
      </c>
      <c r="DQ185" s="2">
        <f>IF($D185=3,(AV185*$P185*$M185*'input_cooling&amp;ventilation'!$D$3)*'input_cool&amp;vent_evolution'!AL$11,(AV185*$Q185*'input_cooling&amp;ventilation'!$D$3)*'input_cool&amp;vent_evolution'!AL$12)</f>
        <v>27639799.74720443</v>
      </c>
      <c r="DR185" s="2">
        <f>IF($D185=3,(AW185*$P185*$M185*'input_cooling&amp;ventilation'!$D$3)*'input_cool&amp;vent_evolution'!AM$11,(AW185*$Q185*'input_cooling&amp;ventilation'!$D$3)*'input_cool&amp;vent_evolution'!AM$12)</f>
        <v>27082007.793303341</v>
      </c>
      <c r="DS185" s="2">
        <f>IF($D185=3,(AX185*$P185*$M185*'input_cooling&amp;ventilation'!$D$3)*'input_cool&amp;vent_evolution'!AN$11,(AX185*$Q185*'input_cooling&amp;ventilation'!$D$3)*'input_cool&amp;vent_evolution'!AN$12)</f>
        <v>26515810.337693062</v>
      </c>
      <c r="DT185" s="2">
        <f>IF($D185=3,(AY185*$P185*$M185*'input_cooling&amp;ventilation'!$D$3)*'input_cool&amp;vent_evolution'!AO$11,(AY185*$Q185*'input_cooling&amp;ventilation'!$D$3)*'input_cool&amp;vent_evolution'!AO$12)</f>
        <v>25949828.3536634</v>
      </c>
      <c r="DU185" s="2">
        <f>IF($D185=3,(AZ185*$P185*$M185*'input_cooling&amp;ventilation'!$D$3)*'input_cool&amp;vent_evolution'!AP$11,(AZ185*$Q185*'input_cooling&amp;ventilation'!$D$3)*'input_cool&amp;vent_evolution'!AP$12)</f>
        <v>25386953.679483276</v>
      </c>
      <c r="DV185" s="2">
        <f>IF($D185=3,(BA185*$P185*$M185*'input_cooling&amp;ventilation'!$D$3)*'input_cool&amp;vent_evolution'!AQ$11,(BA185*$Q185*'input_cooling&amp;ventilation'!$D$3)*'input_cool&amp;vent_evolution'!AQ$12)</f>
        <v>24829189.645654742</v>
      </c>
      <c r="DW185" s="2">
        <f>IF($D185=3,(BB185*$P185*$M185*'input_cooling&amp;ventilation'!$D$3)*'input_cool&amp;vent_evolution'!AR$11,(BB185*$Q185*'input_cooling&amp;ventilation'!$D$3)*'input_cool&amp;vent_evolution'!AR$12)</f>
        <v>24279621.8752768</v>
      </c>
      <c r="DX185" s="2">
        <f>IF($D185=3,(BC185*$P185*$M185*'input_cooling&amp;ventilation'!$D$3)*'input_cool&amp;vent_evolution'!AS$11,(BC185*$Q185*'input_cooling&amp;ventilation'!$D$3)*'input_cool&amp;vent_evolution'!AS$12)</f>
        <v>23741171.814893838</v>
      </c>
      <c r="DY185" s="2">
        <f>IF($D185=3,(BD185*$P185*$M185*'input_cooling&amp;ventilation'!$D$3)*'input_cool&amp;vent_evolution'!AT$11,(BD185*$Q185*'input_cooling&amp;ventilation'!$D$3)*'input_cool&amp;vent_evolution'!AT$12)</f>
        <v>23216956.8385612</v>
      </c>
      <c r="DZ185" s="2">
        <f>IF($D185=3,(BE185*$P185*$M185*'input_cooling&amp;ventilation'!$D$3)*'input_cool&amp;vent_evolution'!AU$11,(BE185*$Q185*'input_cooling&amp;ventilation'!$D$3)*'input_cool&amp;vent_evolution'!AU$12)</f>
        <v>23437973.073310092</v>
      </c>
      <c r="EA185" s="2">
        <f>IF($D185=3,(BF185*$P185*$M185*'input_cooling&amp;ventilation'!$D$3)*'input_cool&amp;vent_evolution'!AV$11,(BF185*$Q185*'input_cooling&amp;ventilation'!$D$3)*'input_cool&amp;vent_evolution'!AV$12)</f>
        <v>23661093.295087185</v>
      </c>
      <c r="EB185">
        <v>0.47</v>
      </c>
      <c r="EC185" s="2">
        <f t="shared" si="193"/>
        <v>25494680</v>
      </c>
      <c r="ED185" s="2">
        <f>IF($D185=3,(EC185*(1+'input_cool&amp;vent_evolution'!M$10)),EC185*(1+'input_cool&amp;vent_evolution'!M$9))</f>
        <v>26038128.209691897</v>
      </c>
      <c r="EE185" s="2">
        <f>IF($D185=3,(ED185*(1+'input_cool&amp;vent_evolution'!N$10)),ED185*(1+'input_cool&amp;vent_evolution'!N$9))</f>
        <v>26582137.311201006</v>
      </c>
      <c r="EF185" s="2">
        <f>IF($D185=3,(EE185*(1+'input_cool&amp;vent_evolution'!O$10)),EE185*(1+'input_cool&amp;vent_evolution'!O$9))</f>
        <v>27126707.314334851</v>
      </c>
      <c r="EG185" s="2">
        <f>IF($D185=3,(EF185*(1+'input_cool&amp;vent_evolution'!P$10)),EF185*(1+'input_cool&amp;vent_evolution'!P$9))</f>
        <v>27641622.218829129</v>
      </c>
      <c r="EH185" s="2">
        <f>IF($D185=3,(EG185*(1+'input_cool&amp;vent_evolution'!Q$10)),EG185*(1+'input_cool&amp;vent_evolution'!Q$9))</f>
        <v>28157098.026037902</v>
      </c>
      <c r="EI185" s="2">
        <f>IF($D185=3,(EH185*(1+'input_cool&amp;vent_evolution'!R$10)),EH185*(1+'input_cool&amp;vent_evolution'!R$9))</f>
        <v>28562127.991903212</v>
      </c>
      <c r="EJ185" s="2">
        <f>IF($D185=3,(EI185*(1+'input_cool&amp;vent_evolution'!S$10)),EI185*(1+'input_cool&amp;vent_evolution'!S$9))</f>
        <v>28967404.112455405</v>
      </c>
      <c r="EK185" s="2">
        <f>IF($D185=3,(EJ185*(1+'input_cool&amp;vent_evolution'!T$10)),EJ185*(1+'input_cool&amp;vent_evolution'!T$9))</f>
        <v>29372926.385515053</v>
      </c>
      <c r="EL185" s="2">
        <f>IF($D185=3,(EK185*(1+'input_cool&amp;vent_evolution'!U$10)),EK185*(1+'input_cool&amp;vent_evolution'!U$9))</f>
        <v>29778694.793646347</v>
      </c>
      <c r="EM185" s="2">
        <f>IF($D185=3,(EL185*(1+'input_cool&amp;vent_evolution'!V$10)),EL185*(1+'input_cool&amp;vent_evolution'!V$9))</f>
        <v>30184709.352105599</v>
      </c>
      <c r="EN185" s="2">
        <f>IF($D185=3,(EM185*(1+'input_cool&amp;vent_evolution'!W$10)),EM185*(1+'input_cool&amp;vent_evolution'!W$9))</f>
        <v>30500480.721090101</v>
      </c>
      <c r="EO185" s="2">
        <f>IF($D185=3,(EN185*(1+'input_cool&amp;vent_evolution'!X$10)),EN185*(1+'input_cool&amp;vent_evolution'!X$9))</f>
        <v>30816458.097851265</v>
      </c>
      <c r="EP185" s="2">
        <f>IF($D185=3,(EO185*(1+'input_cool&amp;vent_evolution'!Y$10)),EO185*(1+'input_cool&amp;vent_evolution'!Y$9))</f>
        <v>31132641.494376134</v>
      </c>
      <c r="EQ185" s="2">
        <f>IF($D185=3,(EP185*(1+'input_cool&amp;vent_evolution'!Z$10)),EP185*(1+'input_cool&amp;vent_evolution'!Z$9))</f>
        <v>31449030.89104956</v>
      </c>
      <c r="ER185" s="2">
        <f>IF($D185=3,(EQ185*(1+'input_cool&amp;vent_evolution'!AA$10)),EQ185*(1+'input_cool&amp;vent_evolution'!AA$9))</f>
        <v>31765626.307486676</v>
      </c>
      <c r="ES185" s="2">
        <f>IF($D185=3,(ER185*(1+'input_cool&amp;vent_evolution'!AB$10)),ER185*(1+'input_cool&amp;vent_evolution'!AB$9))</f>
        <v>31986001.015748244</v>
      </c>
      <c r="ET185" s="2">
        <f>IF($D185=3,(ES185*(1+'input_cool&amp;vent_evolution'!AC$10)),ES185*(1+'input_cool&amp;vent_evolution'!AC$9))</f>
        <v>32206530.349713098</v>
      </c>
      <c r="EU185" s="2">
        <f>IF($D185=3,(ET185*(1+'input_cool&amp;vent_evolution'!AD$10)),ET185*(1+'input_cool&amp;vent_evolution'!AD$9))</f>
        <v>32427214.336624607</v>
      </c>
      <c r="EV185" s="2">
        <f>IF($D185=3,(EU185*(1+'input_cool&amp;vent_evolution'!AE$10)),EU185*(1+'input_cool&amp;vent_evolution'!AE$9))</f>
        <v>32648052.951418892</v>
      </c>
      <c r="EW185" s="2">
        <f>IF($D185=3,(EV185*(1+'input_cool&amp;vent_evolution'!AF$10)),EV185*(1+'input_cool&amp;vent_evolution'!AF$9))</f>
        <v>32869046.21807009</v>
      </c>
      <c r="EX185" s="2">
        <f>IF($D185=3,(EW185*(1+'input_cool&amp;vent_evolution'!AG$10)),EW185*(1+'input_cool&amp;vent_evolution'!AG$9))</f>
        <v>33008766.664161172</v>
      </c>
      <c r="EY185" s="2">
        <f>IF($D185=3,(EX185*(1+'input_cool&amp;vent_evolution'!AH$10)),EX185*(1+'input_cool&amp;vent_evolution'!AH$9))</f>
        <v>33148528.709778644</v>
      </c>
      <c r="EZ185" s="2">
        <f>IF($D185=3,(EY185*(1+'input_cool&amp;vent_evolution'!AI$10)),EY185*(1+'input_cool&amp;vent_evolution'!AI$9))</f>
        <v>33288332.362550657</v>
      </c>
      <c r="FA185" s="2">
        <f>IF($D185=3,(EZ185*(1+'input_cool&amp;vent_evolution'!AJ$10)),EZ185*(1+'input_cool&amp;vent_evolution'!AJ$9))</f>
        <v>33428177.613759331</v>
      </c>
      <c r="FB185" s="2">
        <f>IF($D185=3,(FA185*(1+'input_cool&amp;vent_evolution'!AK$10)),FA185*(1+'input_cool&amp;vent_evolution'!AK$9))</f>
        <v>33568064.444879137</v>
      </c>
      <c r="FC185" s="2">
        <f>IF($D185=3,(FB185*(1+'input_cool&amp;vent_evolution'!AL$10)),FB185*(1+'input_cool&amp;vent_evolution'!AL$9))</f>
        <v>33707992.896230303</v>
      </c>
      <c r="FD185" s="2">
        <f>IF($D185=3,(FC185*(1+'input_cool&amp;vent_evolution'!AM$10)),FC185*(1+'input_cool&amp;vent_evolution'!AM$9))</f>
        <v>33847962.93403101</v>
      </c>
      <c r="FE185" s="2">
        <f>IF($D185=3,(FD185*(1+'input_cool&amp;vent_evolution'!AN$10)),FD185*(1+'input_cool&amp;vent_evolution'!AN$9))</f>
        <v>33987974.578986272</v>
      </c>
      <c r="FF185" s="2">
        <f>IF($D185=3,(FE185*(1+'input_cool&amp;vent_evolution'!AO$10)),FE185*(1+'input_cool&amp;vent_evolution'!AO$9))</f>
        <v>34128027.818019256</v>
      </c>
      <c r="FG185" s="2">
        <f>IF($D185=3,(FF185*(1+'input_cool&amp;vent_evolution'!AP$10)),FF185*(1+'input_cool&amp;vent_evolution'!AP$9))</f>
        <v>34268122.659847818</v>
      </c>
      <c r="FH185" s="2">
        <f>IF($D185=3,(FG185*(1+'input_cool&amp;vent_evolution'!AQ$10)),FG185*(1+'input_cool&amp;vent_evolution'!AQ$9))</f>
        <v>34408259.091395162</v>
      </c>
      <c r="FI185" s="2">
        <f>IF($D185=3,(FH185*(1+'input_cool&amp;vent_evolution'!AR$10)),FH185*(1+'input_cool&amp;vent_evolution'!AR$9))</f>
        <v>34548437.127917558</v>
      </c>
      <c r="FJ185" s="2">
        <f>IF($D185=3,(FI185*(1+'input_cool&amp;vent_evolution'!AS$10)),FI185*(1+'input_cool&amp;vent_evolution'!AS$9))</f>
        <v>34688656.759607412</v>
      </c>
      <c r="FK185" s="2">
        <f>IF($D185=3,(FJ185*(1+'input_cool&amp;vent_evolution'!AT$10)),FJ185*(1+'input_cool&amp;vent_evolution'!AT$9))</f>
        <v>34828917.999541484</v>
      </c>
      <c r="FL185" s="2">
        <f>IF($D185=3,(FK185*(1+'input_cool&amp;vent_evolution'!AU$10)),FK185*(1+'input_cool&amp;vent_evolution'!AU$9))</f>
        <v>34969746.376322746</v>
      </c>
      <c r="FM185" s="2">
        <f t="shared" si="194"/>
        <v>55090229.352244064</v>
      </c>
      <c r="FN185" s="2">
        <f t="shared" si="195"/>
        <v>56264540.483546473</v>
      </c>
      <c r="FO185" s="2">
        <f t="shared" si="196"/>
        <v>57440063.619033761</v>
      </c>
      <c r="FP185" s="2">
        <f t="shared" si="197"/>
        <v>58616798.779898524</v>
      </c>
      <c r="FQ185" s="2">
        <f t="shared" si="198"/>
        <v>59729453.662622251</v>
      </c>
      <c r="FR185" s="2">
        <f t="shared" si="199"/>
        <v>60843320.573078252</v>
      </c>
      <c r="FS185" s="2">
        <f t="shared" si="200"/>
        <v>61718530.37033993</v>
      </c>
      <c r="FT185" s="2">
        <f t="shared" si="201"/>
        <v>62594272.071440235</v>
      </c>
      <c r="FU185" s="2">
        <f t="shared" si="202"/>
        <v>63470545.671669751</v>
      </c>
      <c r="FV185" s="2">
        <f t="shared" si="203"/>
        <v>64347351.133352265</v>
      </c>
      <c r="FW185" s="2">
        <f t="shared" si="204"/>
        <v>65224688.489454411</v>
      </c>
      <c r="FX185" s="2">
        <f t="shared" si="205"/>
        <v>65907023.67233289</v>
      </c>
      <c r="FY185" s="2">
        <f t="shared" si="206"/>
        <v>66589804.007520184</v>
      </c>
      <c r="FZ185" s="2">
        <f t="shared" si="207"/>
        <v>67273029.520918548</v>
      </c>
      <c r="GA185" s="2">
        <f t="shared" si="208"/>
        <v>67956700.170142516</v>
      </c>
      <c r="GB185" s="2">
        <f t="shared" si="209"/>
        <v>68640815.997577474</v>
      </c>
      <c r="GC185" s="2">
        <f t="shared" si="210"/>
        <v>69117013.1187637</v>
      </c>
      <c r="GD185" s="2">
        <f t="shared" si="211"/>
        <v>69593544.363204554</v>
      </c>
      <c r="GE185" s="2">
        <f t="shared" si="212"/>
        <v>70070409.789768949</v>
      </c>
      <c r="GF185" s="2">
        <f t="shared" si="213"/>
        <v>70547609.344297528</v>
      </c>
      <c r="GG185" s="2">
        <f t="shared" si="214"/>
        <v>71025143.078594878</v>
      </c>
      <c r="GH185" s="2">
        <f t="shared" si="215"/>
        <v>71327058.278956518</v>
      </c>
      <c r="GI185" s="2">
        <f t="shared" si="216"/>
        <v>71629063.369736448</v>
      </c>
      <c r="GJ185" s="2">
        <f t="shared" si="217"/>
        <v>71931158.367417991</v>
      </c>
      <c r="GK185" s="2">
        <f t="shared" si="218"/>
        <v>72233343.253163099</v>
      </c>
      <c r="GL185" s="2">
        <f t="shared" si="219"/>
        <v>72535617.986940831</v>
      </c>
      <c r="GM185" s="2">
        <f t="shared" si="220"/>
        <v>72837982.655877247</v>
      </c>
      <c r="GN185" s="2">
        <f t="shared" si="221"/>
        <v>73140437.186974868</v>
      </c>
      <c r="GO185" s="2">
        <f t="shared" si="222"/>
        <v>73442981.624974087</v>
      </c>
      <c r="GP185" s="2">
        <f t="shared" si="223"/>
        <v>73745615.941617861</v>
      </c>
      <c r="GQ185" s="2">
        <f t="shared" si="224"/>
        <v>74048340.15574418</v>
      </c>
      <c r="GR185" s="2">
        <f t="shared" si="225"/>
        <v>74351154.239096016</v>
      </c>
      <c r="GS185" s="2">
        <f t="shared" si="226"/>
        <v>74654058.224639893</v>
      </c>
      <c r="GT185" s="2">
        <f t="shared" si="227"/>
        <v>74957052.091183081</v>
      </c>
      <c r="GU185" s="2">
        <f t="shared" si="228"/>
        <v>75260135.86698252</v>
      </c>
      <c r="GV185" s="2">
        <f t="shared" si="229"/>
        <v>75564445.141552106</v>
      </c>
      <c r="GW185" s="2">
        <f>IF($D185=3,($N185*$M185*EC185*'input_cooling&amp;ventilation'!$D$3)*'input_cool&amp;vent_evolution'!M$11,($O185*$M185*EC185*'input_cooling&amp;ventilation'!$D$3)*'input_cool&amp;vent_evolution'!M$10)</f>
        <v>11421573.371808393</v>
      </c>
      <c r="GX185" s="2">
        <f>IF($D185=3,($N185*$M185*ED185*'input_cooling&amp;ventilation'!$D$3)*'input_cool&amp;vent_evolution'!N$11,($O185*$M185*ED185*'input_cooling&amp;ventilation'!$D$3)*'input_cool&amp;vent_evolution'!N$10)</f>
        <v>10796769.664448779</v>
      </c>
      <c r="GY185" s="2">
        <f>IF($D185=3,($N185*$M185*EE185*'input_cooling&amp;ventilation'!$D$3)*'input_cool&amp;vent_evolution'!O$11,($O185*$M185*EE185*'input_cooling&amp;ventilation'!$D$3)*'input_cool&amp;vent_evolution'!O$10)</f>
        <v>10333050.428792493</v>
      </c>
      <c r="GZ185" s="2">
        <f>IF($D185=3,($N185*$M185*EF185*'input_cooling&amp;ventilation'!$D$3)*'input_cool&amp;vent_evolution'!P$11,($O185*$M185*EF185*'input_cooling&amp;ventilation'!$D$3)*'input_cool&amp;vent_evolution'!P$10)</f>
        <v>11657154.169802349</v>
      </c>
      <c r="HA185" s="2">
        <f>IF($D185=3,($N185*$M185*EG185*'input_cooling&amp;ventilation'!$D$3)*'input_cool&amp;vent_evolution'!Q$11,($O185*$M185*EG185*'input_cooling&amp;ventilation'!$D$3)*'input_cool&amp;vent_evolution'!Q$10)</f>
        <v>12852635.401356596</v>
      </c>
      <c r="HB185" s="2">
        <f>IF($D185=3,($N185*$M185*EH185*'input_cooling&amp;ventilation'!$D$3)*'input_cool&amp;vent_evolution'!R$11,($O185*$M185*EH185*'input_cooling&amp;ventilation'!$D$3)*'input_cool&amp;vent_evolution'!R$10)</f>
        <v>13599782.050490109</v>
      </c>
      <c r="HC185" s="2">
        <f>IF($D185=3,($N185*$M185*EI185*'input_cooling&amp;ventilation'!$D$3)*'input_cool&amp;vent_evolution'!S$11,($O185*$M185*EI185*'input_cooling&amp;ventilation'!$D$3)*'input_cool&amp;vent_evolution'!S$10)</f>
        <v>14064194.10386697</v>
      </c>
      <c r="HD185" s="2">
        <f>IF($D185=3,($N185*$M185*EJ185*'input_cooling&amp;ventilation'!$D$3)*'input_cool&amp;vent_evolution'!T$11,($O185*$M185*EJ185*'input_cooling&amp;ventilation'!$D$3)*'input_cool&amp;vent_evolution'!T$10)</f>
        <v>14567523.846790949</v>
      </c>
      <c r="HE185" s="2">
        <f>IF($D185=3,($N185*$M185*EK185*'input_cooling&amp;ventilation'!$D$3)*'input_cool&amp;vent_evolution'!U$11,($O185*$M185*EK185*'input_cooling&amp;ventilation'!$D$3)*'input_cool&amp;vent_evolution'!U$10)</f>
        <v>16652357.769632526</v>
      </c>
      <c r="HF185" s="2">
        <f>IF($D185=3,($N185*$M185*EL185*'input_cooling&amp;ventilation'!$D$3)*'input_cool&amp;vent_evolution'!V$11,($O185*$M185*EL185*'input_cooling&amp;ventilation'!$D$3)*'input_cool&amp;vent_evolution'!V$10)</f>
        <v>16742741.187679287</v>
      </c>
      <c r="HG185" s="2">
        <f>IF($D185=3,($N185*$M185*EM185*'input_cooling&amp;ventilation'!$D$3)*'input_cool&amp;vent_evolution'!W$11,($O185*$M185*EM185*'input_cooling&amp;ventilation'!$D$3)*'input_cool&amp;vent_evolution'!W$10)</f>
        <v>16173387.636069337</v>
      </c>
      <c r="HH185" s="2">
        <f>IF($D185=3,($N185*$M185*EN185*'input_cooling&amp;ventilation'!$D$3)*'input_cool&amp;vent_evolution'!X$11,($O185*$M185*EN185*'input_cooling&amp;ventilation'!$D$3)*'input_cool&amp;vent_evolution'!X$10)</f>
        <v>16623181.924323883</v>
      </c>
      <c r="HI185" s="2">
        <f>IF($D185=3,($N185*$M185*EO185*'input_cooling&amp;ventilation'!$D$3)*'input_cool&amp;vent_evolution'!Y$11,($O185*$M185*EO185*'input_cooling&amp;ventilation'!$D$3)*'input_cool&amp;vent_evolution'!Y$10)</f>
        <v>16865368.539035544</v>
      </c>
      <c r="HJ185" s="2">
        <f>IF($D185=3,($N185*$M185*EP185*'input_cooling&amp;ventilation'!$D$3)*'input_cool&amp;vent_evolution'!Z$11,($O185*$M185*EP185*'input_cooling&amp;ventilation'!$D$3)*'input_cool&amp;vent_evolution'!Z$10)</f>
        <v>17922181.448367748</v>
      </c>
      <c r="HK185" s="2">
        <f>IF($D185=3,($N185*$M185*EQ185*'input_cooling&amp;ventilation'!$D$3)*'input_cool&amp;vent_evolution'!AA$11,($O185*$M185*EQ185*'input_cooling&amp;ventilation'!$D$3)*'input_cool&amp;vent_evolution'!AA$10)</f>
        <v>17879199.519922815</v>
      </c>
      <c r="HL185" s="2">
        <f>IF($D185=3,($N185*$M185*ER185*'input_cooling&amp;ventilation'!$D$3)*'input_cool&amp;vent_evolution'!AB$11,($O185*$M185*ER185*'input_cooling&amp;ventilation'!$D$3)*'input_cool&amp;vent_evolution'!AB$10)</f>
        <v>15911341.591267657</v>
      </c>
      <c r="HM185" s="2">
        <f>IF($D185=3,($N185*$M185*ES185*'input_cooling&amp;ventilation'!$D$3)*'input_cool&amp;vent_evolution'!AC$11,($O185*$M185*ES185*'input_cooling&amp;ventilation'!$D$3)*'input_cool&amp;vent_evolution'!AC$10)</f>
        <v>15723250.875787023</v>
      </c>
      <c r="HN185" s="2">
        <f>IF($D185=3,($N185*$M185*ET185*'input_cooling&amp;ventilation'!$D$3)*'input_cool&amp;vent_evolution'!AD$11,($O185*$M185*ET185*'input_cooling&amp;ventilation'!$D$3)*'input_cool&amp;vent_evolution'!AD$10)</f>
        <v>15391486.654567715</v>
      </c>
      <c r="HO185" s="2">
        <f>IF($D185=3,($N185*$M185*EU185*'input_cooling&amp;ventilation'!$D$3)*'input_cool&amp;vent_evolution'!AE$11,($O185*$M185*EU185*'input_cooling&amp;ventilation'!$D$3)*'input_cool&amp;vent_evolution'!AE$10)</f>
        <v>15022097.874244906</v>
      </c>
      <c r="HP185" s="2">
        <f>IF($D185=3,($N185*$M185*EV185*'input_cooling&amp;ventilation'!$D$3)*'input_cool&amp;vent_evolution'!AF$11,($O185*$M185*EV185*'input_cooling&amp;ventilation'!$D$3)*'input_cool&amp;vent_evolution'!AF$10)</f>
        <v>14573037.535902616</v>
      </c>
      <c r="HQ185" s="2">
        <f>IF($D185=3,($N185*$M185*EW185*'input_cooling&amp;ventilation'!$D$3)*'input_cool&amp;vent_evolution'!AG$11,($O185*$M185*EW185*'input_cooling&amp;ventilation'!$D$3)*'input_cool&amp;vent_evolution'!AG$10)</f>
        <v>14303851.775533352</v>
      </c>
      <c r="HR185" s="2">
        <f>IF($D185=3,($N185*$M185*EX185*'input_cooling&amp;ventilation'!$D$3)*'input_cool&amp;vent_evolution'!AH$11,($O185*$M185*EX185*'input_cooling&amp;ventilation'!$D$3)*'input_cool&amp;vent_evolution'!AH$10)</f>
        <v>13927980.233156789</v>
      </c>
      <c r="HS185" s="2">
        <f>IF($D185=3,($N185*$M185*EY185*'input_cooling&amp;ventilation'!$D$3)*'input_cool&amp;vent_evolution'!AI$11,($O185*$M185*EY185*'input_cooling&amp;ventilation'!$D$3)*'input_cool&amp;vent_evolution'!AI$10)</f>
        <v>13554501.28138867</v>
      </c>
      <c r="HT185" s="2">
        <f>IF($D185=3,($N185*$M185*EZ185*'input_cooling&amp;ventilation'!$D$3)*'input_cool&amp;vent_evolution'!AJ$11,($O185*$M185*EZ185*'input_cooling&amp;ventilation'!$D$3)*'input_cool&amp;vent_evolution'!AJ$10)</f>
        <v>13183779.537540127</v>
      </c>
      <c r="HU185" s="2">
        <f>IF($D185=3,($N185*$M185*FA185*'input_cooling&amp;ventilation'!$D$3)*'input_cool&amp;vent_evolution'!AK$11,($O185*$M185*FA185*'input_cooling&amp;ventilation'!$D$3)*'input_cool&amp;vent_evolution'!AK$10)</f>
        <v>12933201.805690605</v>
      </c>
      <c r="HV185" s="2">
        <f>IF($D185=3,($N185*$M185*FB185*'input_cooling&amp;ventilation'!$D$3)*'input_cool&amp;vent_evolution'!AL$11,($O185*$M185*FB185*'input_cooling&amp;ventilation'!$D$3)*'input_cool&amp;vent_evolution'!AL$10)</f>
        <v>12459249.959295688</v>
      </c>
      <c r="HW185" s="2">
        <f>IF($D185=3,($N185*$M185*FC185*'input_cooling&amp;ventilation'!$D$3)*'input_cool&amp;vent_evolution'!AM$11,($O185*$M185*FC185*'input_cooling&amp;ventilation'!$D$3)*'input_cool&amp;vent_evolution'!AM$10)</f>
        <v>12108848.402524002</v>
      </c>
      <c r="HX185" s="2">
        <f>IF($D185=3,($N185*$M185*FD185*'input_cooling&amp;ventilation'!$D$3)*'input_cool&amp;vent_evolution'!AN$11,($O185*$M185*FD185*'input_cooling&amp;ventilation'!$D$3)*'input_cool&amp;vent_evolution'!AN$10)</f>
        <v>11764017.777839452</v>
      </c>
      <c r="HY185" s="2">
        <f>IF($D185=3,($N185*$M185*FE185*'input_cooling&amp;ventilation'!$D$3)*'input_cool&amp;vent_evolution'!AO$11,($O185*$M185*FE185*'input_cooling&amp;ventilation'!$D$3)*'input_cool&amp;vent_evolution'!AO$10)</f>
        <v>11428104.706268054</v>
      </c>
      <c r="HZ185" s="2">
        <f>IF($D185=3,($N185*$M185*FF185*'input_cooling&amp;ventilation'!$D$3)*'input_cool&amp;vent_evolution'!AP$11,($O185*$M185*FF185*'input_cooling&amp;ventilation'!$D$3)*'input_cool&amp;vent_evolution'!AP$10)</f>
        <v>11101826.188394753</v>
      </c>
      <c r="IA185" s="2">
        <f>IF($D185=3,($N185*$M185*FG185*'input_cooling&amp;ventilation'!$D$3)*'input_cool&amp;vent_evolution'!AQ$11,($O185*$M185*FG185*'input_cooling&amp;ventilation'!$D$3)*'input_cool&amp;vent_evolution'!AQ$10)</f>
        <v>10785502.784795899</v>
      </c>
      <c r="IB185" s="2">
        <f>IF($D185=3,($N185*$M185*FH185*'input_cooling&amp;ventilation'!$D$3)*'input_cool&amp;vent_evolution'!AR$11,($O185*$M185*FH185*'input_cooling&amp;ventilation'!$D$3)*'input_cool&amp;vent_evolution'!AR$10)</f>
        <v>10479929.485607758</v>
      </c>
      <c r="IC185" s="2">
        <f>IF($D185=3,($N185*$M185*FI185*'input_cooling&amp;ventilation'!$D$3)*'input_cool&amp;vent_evolution'!AS$11,($O185*$M185*FI185*'input_cooling&amp;ventilation'!$D$3)*'input_cool&amp;vent_evolution'!AS$10)</f>
        <v>10185823.804964762</v>
      </c>
      <c r="ID185" s="2">
        <f>IF($D185=3,($N185*$M185*FJ185*'input_cooling&amp;ventilation'!$D$3)*'input_cool&amp;vent_evolution'!AT$11,($O185*$M185*FJ185*'input_cooling&amp;ventilation'!$D$3)*'input_cool&amp;vent_evolution'!AT$10)</f>
        <v>9903985.7756437343</v>
      </c>
      <c r="IE185" s="2">
        <f>IF($D185=3,($N185*$M185*FK185*'input_cooling&amp;ventilation'!$D$3)*'input_cool&amp;vent_evolution'!AU$11,($O185*$M185*FK185*'input_cooling&amp;ventilation'!$D$3)*'input_cool&amp;vent_evolution'!AU$10)</f>
        <v>9944031.8729835059</v>
      </c>
      <c r="IF185" s="2">
        <f>IF($D185=3,($N185*$M185*FL185*'input_cooling&amp;ventilation'!$D$3)*'input_cool&amp;vent_evolution'!AV$11,($O185*$M185*FL185*'input_cooling&amp;ventilation'!$D$3)*'input_cool&amp;vent_evolution'!AV$10)</f>
        <v>9984239.8940122332</v>
      </c>
    </row>
    <row r="186" spans="1:240" x14ac:dyDescent="0.25">
      <c r="A186">
        <v>184</v>
      </c>
      <c r="B186">
        <v>100100</v>
      </c>
      <c r="C186">
        <v>21</v>
      </c>
      <c r="D186">
        <v>3</v>
      </c>
      <c r="E186">
        <v>1</v>
      </c>
      <c r="F186" s="2">
        <v>17022381.660213102</v>
      </c>
      <c r="G186" s="2">
        <v>18301729.5894746</v>
      </c>
      <c r="H186" s="2">
        <v>17022381.660213102</v>
      </c>
      <c r="I186" s="17">
        <v>0.64</v>
      </c>
      <c r="J186">
        <v>0.213975578</v>
      </c>
      <c r="K186" s="2">
        <f t="shared" si="154"/>
        <v>3642373.954680698</v>
      </c>
      <c r="L186" s="2">
        <f t="shared" si="155"/>
        <v>11713106.937263744</v>
      </c>
      <c r="M186">
        <v>0.43611404435057999</v>
      </c>
      <c r="N186" s="17">
        <f>'input_cooling&amp;ventilation'!$D$5</f>
        <v>57.500092182043396</v>
      </c>
      <c r="O186" s="45">
        <f>'input_cooling&amp;ventilation'!$D$6</f>
        <v>19.328678831353667</v>
      </c>
      <c r="P186" s="45">
        <f>'input_cooling&amp;ventilation'!$C$5</f>
        <v>50.351688737400465</v>
      </c>
      <c r="Q186" s="45">
        <f>'input_cooling&amp;ventilation'!$C$6</f>
        <v>32.240814214248743</v>
      </c>
      <c r="R186">
        <v>17</v>
      </c>
      <c r="S186">
        <v>12</v>
      </c>
      <c r="T186">
        <v>14</v>
      </c>
      <c r="U186" s="2">
        <f t="shared" si="156"/>
        <v>3999158.8008302785</v>
      </c>
      <c r="V186" s="2">
        <f t="shared" si="157"/>
        <v>12094553.515570104</v>
      </c>
      <c r="W186" s="2">
        <v>7138423.6848372966</v>
      </c>
      <c r="X186" s="57">
        <f>IF($D186=3,(W186*(1+'input_cool&amp;vent_evolution'!M$11)),(W186*(1+'input_cool&amp;vent_evolution'!M$12)))</f>
        <v>7245052.6137697827</v>
      </c>
      <c r="Y186" s="57">
        <f>IF($D186=3,(X186*(1+'input_cool&amp;vent_evolution'!N$11)),(X186*(1+'input_cool&amp;vent_evolution'!N$12)))</f>
        <v>7345218.9931514105</v>
      </c>
      <c r="Z186" s="57">
        <f>IF($D186=3,(Y186*(1+'input_cool&amp;vent_evolution'!O$11)),(Y186*(1+'input_cool&amp;vent_evolution'!O$12)))</f>
        <v>7440419.6089307461</v>
      </c>
      <c r="AA186" s="57">
        <f>IF($D186=3,(Z186*(1+'input_cool&amp;vent_evolution'!P$11)),(Z186*(1+'input_cool&amp;vent_evolution'!P$12)))</f>
        <v>7547027.473546437</v>
      </c>
      <c r="AB186" s="57">
        <f>IF($D186=3,(AA186*(1+'input_cool&amp;vent_evolution'!Q$11)),(AA186*(1+'input_cool&amp;vent_evolution'!Q$12)))</f>
        <v>7664031.5380970128</v>
      </c>
      <c r="AC186" s="57">
        <f>IF($D186=3,(AB186*(1+'input_cool&amp;vent_evolution'!R$11)),(AB186*(1+'input_cool&amp;vent_evolution'!R$12)))</f>
        <v>7787454.9921058957</v>
      </c>
      <c r="AD186" s="57">
        <f>IF($D186=3,(AC186*(1+'input_cool&amp;vent_evolution'!S$11)),(AC186*(1+'input_cool&amp;vent_evolution'!S$12)))</f>
        <v>7915309.5448647421</v>
      </c>
      <c r="AE186" s="57">
        <f>IF($D186=3,(AD186*(1+'input_cool&amp;vent_evolution'!T$11)),(AD186*(1+'input_cool&amp;vent_evolution'!T$12)))</f>
        <v>8048030.7817154555</v>
      </c>
      <c r="AF186" s="57">
        <f>IF($D186=3,(AE186*(1+'input_cool&amp;vent_evolution'!U$11)),(AE186*(1+'input_cool&amp;vent_evolution'!U$12)))</f>
        <v>8200160.6544672381</v>
      </c>
      <c r="AG186" s="57">
        <f>IF($D186=3,(AF186*(1+'input_cool&amp;vent_evolution'!V$11)),(AF186*(1+'input_cool&amp;vent_evolution'!V$12)))</f>
        <v>8353883.9277178096</v>
      </c>
      <c r="AH186" s="57">
        <f>IF($D186=3,(AG186*(1+'input_cool&amp;vent_evolution'!W$11)),(AG186*(1+'input_cool&amp;vent_evolution'!W$12)))</f>
        <v>8503128.5843189247</v>
      </c>
      <c r="AI186" s="57">
        <f>IF($D186=3,(AH186*(1+'input_cool&amp;vent_evolution'!X$11)),(AH186*(1+'input_cool&amp;vent_evolution'!X$12)))</f>
        <v>8657647.8291939497</v>
      </c>
      <c r="AJ186" s="57">
        <f>IF($D186=3,(AI186*(1+'input_cool&amp;vent_evolution'!Y$11)),(AI186*(1+'input_cool&amp;vent_evolution'!Y$12)))</f>
        <v>8815630.4766041692</v>
      </c>
      <c r="AK186" s="57">
        <f>IF($D186=3,(AJ186*(1+'input_cool&amp;vent_evolution'!Z$11)),(AJ186*(1+'input_cool&amp;vent_evolution'!Z$12)))</f>
        <v>8984839.9344851673</v>
      </c>
      <c r="AL186" s="57">
        <f>IF($D186=3,(AK186*(1+'input_cool&amp;vent_evolution'!AA$11)),(AK186*(1+'input_cool&amp;vent_evolution'!AA$12)))</f>
        <v>9155152.8193590585</v>
      </c>
      <c r="AM186" s="57">
        <f>IF($D186=3,(AL186*(1+'input_cool&amp;vent_evolution'!AB$11)),(AL186*(1+'input_cool&amp;vent_evolution'!AB$12)))</f>
        <v>9308054.1736324988</v>
      </c>
      <c r="AN186" s="57">
        <f>IF($D186=3,(AM186*(1+'input_cool&amp;vent_evolution'!AC$11)),(AM186*(1+'input_cool&amp;vent_evolution'!AC$12)))</f>
        <v>9460613.1115632318</v>
      </c>
      <c r="AO186" s="57">
        <f>IF($D186=3,(AN186*(1+'input_cool&amp;vent_evolution'!AD$11)),(AN186*(1+'input_cool&amp;vent_evolution'!AD$12)))</f>
        <v>9611361.358187547</v>
      </c>
      <c r="AP186" s="57">
        <f>IF($D186=3,(AO186*(1+'input_cool&amp;vent_evolution'!AE$11)),(AO186*(1+'input_cool&amp;vent_evolution'!AE$12)))</f>
        <v>9759818.8804326374</v>
      </c>
      <c r="AQ186" s="57">
        <f>IF($D186=3,(AP186*(1+'input_cool&amp;vent_evolution'!AF$11)),(AP186*(1+'input_cool&amp;vent_evolution'!AF$12)))</f>
        <v>9905073.8209093232</v>
      </c>
      <c r="AR186" s="57">
        <f>IF($D186=3,(AQ186*(1+'input_cool&amp;vent_evolution'!AG$11)),(AQ186*(1+'input_cool&amp;vent_evolution'!AG$12)))</f>
        <v>10048794.735662021</v>
      </c>
      <c r="AS186" s="57">
        <f>IF($D186=3,(AR186*(1+'input_cool&amp;vent_evolution'!AH$11)),(AR186*(1+'input_cool&amp;vent_evolution'!AH$12)))</f>
        <v>10190168.615300611</v>
      </c>
      <c r="AT186" s="57">
        <f>IF($D186=3,(AS186*(1+'input_cool&amp;vent_evolution'!AI$11)),(AS186*(1+'input_cool&amp;vent_evolution'!AI$12)))</f>
        <v>10329098.928012202</v>
      </c>
      <c r="AU186" s="57">
        <f>IF($D186=3,(AT186*(1+'input_cool&amp;vent_evolution'!AJ$11)),(AT186*(1+'input_cool&amp;vent_evolution'!AJ$12)))</f>
        <v>10465496.514954442</v>
      </c>
      <c r="AV186" s="57">
        <f>IF($D186=3,(AU186*(1+'input_cool&amp;vent_evolution'!AK$11)),(AU186*(1+'input_cool&amp;vent_evolution'!AK$12)))</f>
        <v>10600501.419997353</v>
      </c>
      <c r="AW186" s="57">
        <f>IF($D186=3,(AV186*(1+'input_cool&amp;vent_evolution'!AL$11)),(AV186*(1+'input_cool&amp;vent_evolution'!AL$12)))</f>
        <v>10731687.684004733</v>
      </c>
      <c r="AX186" s="57">
        <f>IF($D186=3,(AW186*(1+'input_cool&amp;vent_evolution'!AM$11)),(AW186*(1+'input_cool&amp;vent_evolution'!AM$12)))</f>
        <v>10860226.510505514</v>
      </c>
      <c r="AY186" s="57">
        <f>IF($D186=3,(AX186*(1+'input_cool&amp;vent_evolution'!AN$11)),(AX186*(1+'input_cool&amp;vent_evolution'!AN$12)))</f>
        <v>10986078.00462432</v>
      </c>
      <c r="AZ186" s="57">
        <f>IF($D186=3,(AY186*(1+'input_cool&amp;vent_evolution'!AO$11)),(AY186*(1+'input_cool&amp;vent_evolution'!AO$12)))</f>
        <v>11109243.189049877</v>
      </c>
      <c r="BA186" s="57">
        <f>IF($D186=3,(AZ186*(1+'input_cool&amp;vent_evolution'!AP$11)),(AZ186*(1+'input_cool&amp;vent_evolution'!AP$12)))</f>
        <v>11229736.811948745</v>
      </c>
      <c r="BB186" s="57">
        <f>IF($D186=3,(BA186*(1+'input_cool&amp;vent_evolution'!AQ$11)),(BA186*(1+'input_cool&amp;vent_evolution'!AQ$12)))</f>
        <v>11347583.129857529</v>
      </c>
      <c r="BC186" s="57">
        <f>IF($D186=3,(BB186*(1+'input_cool&amp;vent_evolution'!AR$11)),(BB186*(1+'input_cool&amp;vent_evolution'!AR$12)))</f>
        <v>11462821.044547979</v>
      </c>
      <c r="BD186" s="57">
        <f>IF($D186=3,(BC186*(1+'input_cool&amp;vent_evolution'!AS$11)),(BC186*(1+'input_cool&amp;vent_evolution'!AS$12)))</f>
        <v>11575503.323798871</v>
      </c>
      <c r="BE186" s="57">
        <f>IF($D186=3,(BD186*(1+'input_cool&amp;vent_evolution'!AT$11)),(BD186*(1+'input_cool&amp;vent_evolution'!AT$12)))</f>
        <v>11685697.531323094</v>
      </c>
      <c r="BF186" s="57">
        <f>IF($D186=3,(BE186*(1+'input_cool&amp;vent_evolution'!AU$11)),(BE186*(1+'input_cool&amp;vent_evolution'!AU$12)))</f>
        <v>11796940.744063957</v>
      </c>
      <c r="BG186" s="57">
        <f>IF($D186=3,(BF186*(1+'input_cool&amp;vent_evolution'!AV$11)),(BF186*(1+'input_cool&amp;vent_evolution'!AV$12)))</f>
        <v>11909242.948135696</v>
      </c>
      <c r="BH186" s="2">
        <f t="shared" si="230"/>
        <v>11196657.634541836</v>
      </c>
      <c r="BI186" s="2">
        <f t="shared" si="158"/>
        <v>11363905.708333094</v>
      </c>
      <c r="BJ186" s="2">
        <f t="shared" si="159"/>
        <v>11521017.236864239</v>
      </c>
      <c r="BK186" s="2">
        <f t="shared" si="160"/>
        <v>11670339.937300602</v>
      </c>
      <c r="BL186" s="2">
        <f t="shared" si="161"/>
        <v>11837554.971592681</v>
      </c>
      <c r="BM186" s="2">
        <f t="shared" si="162"/>
        <v>12021076.503861118</v>
      </c>
      <c r="BN186" s="2">
        <f t="shared" si="163"/>
        <v>12214666.884542139</v>
      </c>
      <c r="BO186" s="2">
        <f t="shared" si="164"/>
        <v>12415207.46849473</v>
      </c>
      <c r="BP186" s="2">
        <f t="shared" si="165"/>
        <v>12623381.473773634</v>
      </c>
      <c r="BQ186" s="2">
        <f t="shared" si="166"/>
        <v>12861998.033449994</v>
      </c>
      <c r="BR186" s="2">
        <f t="shared" si="167"/>
        <v>13103113.850756237</v>
      </c>
      <c r="BS186" s="2">
        <f t="shared" si="168"/>
        <v>13337204.932698725</v>
      </c>
      <c r="BT186" s="2">
        <f t="shared" si="169"/>
        <v>13579569.235967593</v>
      </c>
      <c r="BU186" s="2">
        <f t="shared" si="170"/>
        <v>13827365.905561196</v>
      </c>
      <c r="BV186" s="2">
        <f t="shared" si="171"/>
        <v>14092771.890420882</v>
      </c>
      <c r="BW186" s="2">
        <f t="shared" si="172"/>
        <v>14359908.606715072</v>
      </c>
      <c r="BX186" s="2">
        <f t="shared" si="173"/>
        <v>14599735.239490304</v>
      </c>
      <c r="BY186" s="2">
        <f t="shared" si="174"/>
        <v>14839024.790309208</v>
      </c>
      <c r="BZ186" s="2">
        <f t="shared" si="175"/>
        <v>15075474.261646299</v>
      </c>
      <c r="CA186" s="2">
        <f t="shared" si="176"/>
        <v>15308330.718931314</v>
      </c>
      <c r="CB186" s="2">
        <f t="shared" si="177"/>
        <v>15536163.908728909</v>
      </c>
      <c r="CC186" s="2">
        <f t="shared" si="178"/>
        <v>15761590.970564311</v>
      </c>
      <c r="CD186" s="2">
        <f t="shared" si="179"/>
        <v>15983336.694643771</v>
      </c>
      <c r="CE186" s="2">
        <f t="shared" si="180"/>
        <v>16201249.670276711</v>
      </c>
      <c r="CF186" s="2">
        <f t="shared" si="181"/>
        <v>16415190.051318232</v>
      </c>
      <c r="CG186" s="2">
        <f t="shared" si="182"/>
        <v>16626946.002980236</v>
      </c>
      <c r="CH186" s="2">
        <f t="shared" si="183"/>
        <v>16832712.394734934</v>
      </c>
      <c r="CI186" s="2">
        <f t="shared" si="184"/>
        <v>17034326.265894197</v>
      </c>
      <c r="CJ186" s="2">
        <f t="shared" si="185"/>
        <v>17231725.041121975</v>
      </c>
      <c r="CK186" s="2">
        <f t="shared" si="186"/>
        <v>17424910.324511271</v>
      </c>
      <c r="CL186" s="2">
        <f t="shared" si="187"/>
        <v>17613905.248644155</v>
      </c>
      <c r="CM186" s="2">
        <f t="shared" si="188"/>
        <v>17798747.860034503</v>
      </c>
      <c r="CN186" s="2">
        <f t="shared" si="189"/>
        <v>17979499.176329747</v>
      </c>
      <c r="CO186" s="2">
        <f t="shared" si="190"/>
        <v>18156241.964087218</v>
      </c>
      <c r="CP186" s="2">
        <f t="shared" si="191"/>
        <v>18329082.197369967</v>
      </c>
      <c r="CQ186" s="2">
        <f t="shared" si="192"/>
        <v>18503567.801225565</v>
      </c>
      <c r="CR186" s="2">
        <f>IF($D186=3,(W186*$P186*$M186*'input_cooling&amp;ventilation'!$D$3)*'input_cool&amp;vent_evolution'!M$11,(W186*$Q186*'input_cooling&amp;ventilation'!$D$3)*'input_cool&amp;vent_evolution'!M$12)</f>
        <v>1911696.1549619143</v>
      </c>
      <c r="CS186" s="2">
        <f>IF($D186=3,(X186*$P186*$M186*'input_cooling&amp;ventilation'!$D$3)*'input_cool&amp;vent_evolution'!N$11,(X186*$Q186*'input_cooling&amp;ventilation'!$D$3)*'input_cool&amp;vent_evolution'!N$12)</f>
        <v>1795832.3715467262</v>
      </c>
      <c r="CT186" s="2">
        <f>IF($D186=3,(Y186*$P186*$M186*'input_cooling&amp;ventilation'!$D$3)*'input_cool&amp;vent_evolution'!O$11,(Y186*$Q186*'input_cooling&amp;ventilation'!$D$3)*'input_cool&amp;vent_evolution'!O$12)</f>
        <v>1706803.7066244422</v>
      </c>
      <c r="CU186" s="2">
        <f>IF($D186=3,(Z186*$P186*$M186*'input_cooling&amp;ventilation'!$D$3)*'input_cool&amp;vent_evolution'!P$11,(Z186*$Q186*'input_cooling&amp;ventilation'!$D$3)*'input_cool&amp;vent_evolution'!P$12)</f>
        <v>1911318.5034762637</v>
      </c>
      <c r="CV186" s="2">
        <f>IF($D186=3,(AA186*$P186*$M186*'input_cooling&amp;ventilation'!$D$3)*'input_cool&amp;vent_evolution'!Q$11,(AA186*$Q186*'input_cooling&amp;ventilation'!$D$3)*'input_cool&amp;vent_evolution'!Q$12)</f>
        <v>2097706.7157626231</v>
      </c>
      <c r="CW186" s="2">
        <f>IF($D186=3,(AB186*$P186*$M186*'input_cooling&amp;ventilation'!$D$3)*'input_cool&amp;vent_evolution'!R$11,(AB186*$Q186*'input_cooling&amp;ventilation'!$D$3)*'input_cool&amp;vent_evolution'!R$12)</f>
        <v>2212796.7037003045</v>
      </c>
      <c r="CX186" s="2">
        <f>IF($D186=3,(AC186*$P186*$M186*'input_cooling&amp;ventilation'!$D$3)*'input_cool&amp;vent_evolution'!S$11,(AC186*$Q186*'input_cooling&amp;ventilation'!$D$3)*'input_cool&amp;vent_evolution'!S$12)</f>
        <v>2292239.6328131454</v>
      </c>
      <c r="CY186" s="2">
        <f>IF($D186=3,(AD186*$P186*$M186*'input_cooling&amp;ventilation'!$D$3)*'input_cool&amp;vent_evolution'!T$11,(AD186*$Q186*'input_cooling&amp;ventilation'!$D$3)*'input_cool&amp;vent_evolution'!T$12)</f>
        <v>2379491.9512878694</v>
      </c>
      <c r="CZ186" s="2">
        <f>IF($D186=3,(AE186*$P186*$M186*'input_cooling&amp;ventilation'!$D$3)*'input_cool&amp;vent_evolution'!U$11,(AE186*$Q186*'input_cooling&amp;ventilation'!$D$3)*'input_cool&amp;vent_evolution'!U$12)</f>
        <v>2727459.5713004773</v>
      </c>
      <c r="DA186" s="2">
        <f>IF($D186=3,(AF186*$P186*$M186*'input_cooling&amp;ventilation'!$D$3)*'input_cool&amp;vent_evolution'!V$11,(AF186*$Q186*'input_cooling&amp;ventilation'!$D$3)*'input_cool&amp;vent_evolution'!V$12)</f>
        <v>2756026.8432157361</v>
      </c>
      <c r="DB186" s="2">
        <f>IF($D186=3,(AG186*$P186*$M186*'input_cooling&amp;ventilation'!$D$3)*'input_cool&amp;vent_evolution'!W$11,(AG186*$Q186*'input_cooling&amp;ventilation'!$D$3)*'input_cool&amp;vent_evolution'!W$12)</f>
        <v>2675731.989708079</v>
      </c>
      <c r="DC186" s="2">
        <f>IF($D186=3,(AH186*$P186*$M186*'input_cooling&amp;ventilation'!$D$3)*'input_cool&amp;vent_evolution'!X$11,(AH186*$Q186*'input_cooling&amp;ventilation'!$D$3)*'input_cool&amp;vent_evolution'!X$12)</f>
        <v>2770297.4160251883</v>
      </c>
      <c r="DD186" s="2">
        <f>IF($D186=3,(AI186*$P186*$M186*'input_cooling&amp;ventilation'!$D$3)*'input_cool&amp;vent_evolution'!Y$11,(AI186*$Q186*'input_cooling&amp;ventilation'!$D$3)*'input_cool&amp;vent_evolution'!Y$12)</f>
        <v>2832391.0089732064</v>
      </c>
      <c r="DE186" s="2">
        <f>IF($D186=3,(AJ186*$P186*$M186*'input_cooling&amp;ventilation'!$D$3)*'input_cool&amp;vent_evolution'!Z$11,(AJ186*$Q186*'input_cooling&amp;ventilation'!$D$3)*'input_cool&amp;vent_evolution'!Z$12)</f>
        <v>3033670.8175987462</v>
      </c>
      <c r="DF186" s="2">
        <f>IF($D186=3,(AK186*$P186*$M186*'input_cooling&amp;ventilation'!$D$3)*'input_cool&amp;vent_evolution'!AA$11,(AK186*$Q186*'input_cooling&amp;ventilation'!$D$3)*'input_cool&amp;vent_evolution'!AA$12)</f>
        <v>3053453.6022587125</v>
      </c>
      <c r="DG186" s="2">
        <f>IF($D186=3,(AL186*$P186*$M186*'input_cooling&amp;ventilation'!$D$3)*'input_cool&amp;vent_evolution'!AB$11,(AL186*$Q186*'input_cooling&amp;ventilation'!$D$3)*'input_cool&amp;vent_evolution'!AB$12)</f>
        <v>2741291.0734391836</v>
      </c>
      <c r="DH186" s="2">
        <f>IF($D186=3,(AM186*$P186*$M186*'input_cooling&amp;ventilation'!$D$3)*'input_cool&amp;vent_evolution'!AC$11,(AM186*$Q186*'input_cooling&amp;ventilation'!$D$3)*'input_cool&amp;vent_evolution'!AC$12)</f>
        <v>2735152.0639573769</v>
      </c>
      <c r="DI186" s="2">
        <f>IF($D186=3,(AN186*$P186*$M186*'input_cooling&amp;ventilation'!$D$3)*'input_cool&amp;vent_evolution'!AD$11,(AN186*$Q186*'input_cooling&amp;ventilation'!$D$3)*'input_cool&amp;vent_evolution'!AD$12)</f>
        <v>2702689.0950149377</v>
      </c>
      <c r="DJ186" s="2">
        <f>IF($D186=3,(AO186*$P186*$M186*'input_cooling&amp;ventilation'!$D$3)*'input_cool&amp;vent_evolution'!AE$11,(AO186*$Q186*'input_cooling&amp;ventilation'!$D$3)*'input_cool&amp;vent_evolution'!AE$12)</f>
        <v>2661619.85581611</v>
      </c>
      <c r="DK186" s="2">
        <f>IF($D186=3,(AP186*$P186*$M186*'input_cooling&amp;ventilation'!$D$3)*'input_cool&amp;vent_evolution'!AF$11,(AP186*$Q186*'input_cooling&amp;ventilation'!$D$3)*'input_cool&amp;vent_evolution'!AF$12)</f>
        <v>2604202.3865242149</v>
      </c>
      <c r="DL186" s="2">
        <f>IF($D186=3,(AQ186*$P186*$M186*'input_cooling&amp;ventilation'!$D$3)*'input_cool&amp;vent_evolution'!AG$11,(AQ186*$Q186*'input_cooling&amp;ventilation'!$D$3)*'input_cool&amp;vent_evolution'!AG$12)</f>
        <v>2576699.61492628</v>
      </c>
      <c r="DM186" s="2">
        <f>IF($D186=3,(AR186*$P186*$M186*'input_cooling&amp;ventilation'!$D$3)*'input_cool&amp;vent_evolution'!AH$11,(AR186*$Q186*'input_cooling&amp;ventilation'!$D$3)*'input_cool&amp;vent_evolution'!AH$12)</f>
        <v>2534620.8090326013</v>
      </c>
      <c r="DN186" s="2">
        <f>IF($D186=3,(AS186*$P186*$M186*'input_cooling&amp;ventilation'!$D$3)*'input_cool&amp;vent_evolution'!AI$11,(AS186*$Q186*'input_cooling&amp;ventilation'!$D$3)*'input_cool&amp;vent_evolution'!AI$12)</f>
        <v>2490811.3330723238</v>
      </c>
      <c r="DO186" s="2">
        <f>IF($D186=3,(AT186*$P186*$M186*'input_cooling&amp;ventilation'!$D$3)*'input_cool&amp;vent_evolution'!AJ$11,(AT186*$Q186*'input_cooling&amp;ventilation'!$D$3)*'input_cool&amp;vent_evolution'!AJ$12)</f>
        <v>2445403.3733065352</v>
      </c>
      <c r="DP186" s="2">
        <f>IF($D186=3,(AU186*$P186*$M186*'input_cooling&amp;ventilation'!$D$3)*'input_cool&amp;vent_evolution'!AK$11,(AU186*$Q186*'input_cooling&amp;ventilation'!$D$3)*'input_cool&amp;vent_evolution'!AK$12)</f>
        <v>2420434.6836771253</v>
      </c>
      <c r="DQ186" s="2">
        <f>IF($D186=3,(AV186*$P186*$M186*'input_cooling&amp;ventilation'!$D$3)*'input_cool&amp;vent_evolution'!AL$11,(AV186*$Q186*'input_cooling&amp;ventilation'!$D$3)*'input_cool&amp;vent_evolution'!AL$12)</f>
        <v>2351972.1992660984</v>
      </c>
      <c r="DR186" s="2">
        <f>IF($D186=3,(AW186*$P186*$M186*'input_cooling&amp;ventilation'!$D$3)*'input_cool&amp;vent_evolution'!AM$11,(AW186*$Q186*'input_cooling&amp;ventilation'!$D$3)*'input_cool&amp;vent_evolution'!AM$12)</f>
        <v>2304507.6307616774</v>
      </c>
      <c r="DS186" s="2">
        <f>IF($D186=3,(AX186*$P186*$M186*'input_cooling&amp;ventilation'!$D$3)*'input_cool&amp;vent_evolution'!AN$11,(AX186*$Q186*'input_cooling&amp;ventilation'!$D$3)*'input_cool&amp;vent_evolution'!AN$12)</f>
        <v>2256327.8072075914</v>
      </c>
      <c r="DT186" s="2">
        <f>IF($D186=3,(AY186*$P186*$M186*'input_cooling&amp;ventilation'!$D$3)*'input_cool&amp;vent_evolution'!AO$11,(AY186*$Q186*'input_cooling&amp;ventilation'!$D$3)*'input_cool&amp;vent_evolution'!AO$12)</f>
        <v>2208166.3189226454</v>
      </c>
      <c r="DU186" s="2">
        <f>IF($D186=3,(AZ186*$P186*$M186*'input_cooling&amp;ventilation'!$D$3)*'input_cool&amp;vent_evolution'!AP$11,(AZ186*$Q186*'input_cooling&amp;ventilation'!$D$3)*'input_cool&amp;vent_evolution'!AP$12)</f>
        <v>2160269.2430591877</v>
      </c>
      <c r="DV186" s="2">
        <f>IF($D186=3,(BA186*$P186*$M186*'input_cooling&amp;ventilation'!$D$3)*'input_cool&amp;vent_evolution'!AQ$11,(BA186*$Q186*'input_cooling&amp;ventilation'!$D$3)*'input_cool&amp;vent_evolution'!AQ$12)</f>
        <v>2112807.0503764097</v>
      </c>
      <c r="DW186" s="2">
        <f>IF($D186=3,(BB186*$P186*$M186*'input_cooling&amp;ventilation'!$D$3)*'input_cool&amp;vent_evolution'!AR$11,(BB186*$Q186*'input_cooling&amp;ventilation'!$D$3)*'input_cool&amp;vent_evolution'!AR$12)</f>
        <v>2066042.307890448</v>
      </c>
      <c r="DX186" s="2">
        <f>IF($D186=3,(BC186*$P186*$M186*'input_cooling&amp;ventilation'!$D$3)*'input_cool&amp;vent_evolution'!AS$11,(BC186*$Q186*'input_cooling&amp;ventilation'!$D$3)*'input_cool&amp;vent_evolution'!AS$12)</f>
        <v>2020223.6122306872</v>
      </c>
      <c r="DY186" s="2">
        <f>IF($D186=3,(BD186*$P186*$M186*'input_cooling&amp;ventilation'!$D$3)*'input_cool&amp;vent_evolution'!AT$11,(BD186*$Q186*'input_cooling&amp;ventilation'!$D$3)*'input_cool&amp;vent_evolution'!AT$12)</f>
        <v>1975616.2322188972</v>
      </c>
      <c r="DZ186" s="2">
        <f>IF($D186=3,(BE186*$P186*$M186*'input_cooling&amp;ventilation'!$D$3)*'input_cool&amp;vent_evolution'!AU$11,(BE186*$Q186*'input_cooling&amp;ventilation'!$D$3)*'input_cool&amp;vent_evolution'!AU$12)</f>
        <v>1994423.3163682115</v>
      </c>
      <c r="EA186" s="2">
        <f>IF($D186=3,(BF186*$P186*$M186*'input_cooling&amp;ventilation'!$D$3)*'input_cool&amp;vent_evolution'!AV$11,(BF186*$Q186*'input_cooling&amp;ventilation'!$D$3)*'input_cool&amp;vent_evolution'!AV$12)</f>
        <v>2013409.4365106665</v>
      </c>
      <c r="EB186">
        <v>0.59967453213995114</v>
      </c>
      <c r="EC186" s="2">
        <f t="shared" si="193"/>
        <v>10207888.757995976</v>
      </c>
      <c r="ED186" s="2">
        <f>IF($D186=3,(EC186*(1+'input_cool&amp;vent_evolution'!M$10)),EC186*(1+'input_cool&amp;vent_evolution'!M$9))</f>
        <v>10425481.560504852</v>
      </c>
      <c r="EE186" s="2">
        <f>IF($D186=3,(ED186*(1+'input_cool&amp;vent_evolution'!N$10)),ED186*(1+'input_cool&amp;vent_evolution'!N$9))</f>
        <v>10643298.940112768</v>
      </c>
      <c r="EF186" s="2">
        <f>IF($D186=3,(EE186*(1+'input_cool&amp;vent_evolution'!O$10)),EE186*(1+'input_cool&amp;vent_evolution'!O$9))</f>
        <v>10861340.900746586</v>
      </c>
      <c r="EG186" s="2">
        <f>IF($D186=3,(EF186*(1+'input_cool&amp;vent_evolution'!P$10)),EF186*(1+'input_cool&amp;vent_evolution'!P$9))</f>
        <v>11067509.170554707</v>
      </c>
      <c r="EH186" s="2">
        <f>IF($D186=3,(EG186*(1+'input_cool&amp;vent_evolution'!Q$10)),EG186*(1+'input_cool&amp;vent_evolution'!Q$9))</f>
        <v>11273902.021825062</v>
      </c>
      <c r="EI186" s="2">
        <f>IF($D186=3,(EH186*(1+'input_cool&amp;vent_evolution'!R$10)),EH186*(1+'input_cool&amp;vent_evolution'!R$9))</f>
        <v>11436073.142827876</v>
      </c>
      <c r="EJ186" s="2">
        <f>IF($D186=3,(EI186*(1+'input_cool&amp;vent_evolution'!S$10)),EI186*(1+'input_cool&amp;vent_evolution'!S$9))</f>
        <v>11598342.822418636</v>
      </c>
      <c r="EK186" s="2">
        <f>IF($D186=3,(EJ186*(1+'input_cool&amp;vent_evolution'!T$10)),EJ186*(1+'input_cool&amp;vent_evolution'!T$9))</f>
        <v>11760711.059724715</v>
      </c>
      <c r="EL186" s="2">
        <f>IF($D186=3,(EK186*(1+'input_cool&amp;vent_evolution'!U$10)),EK186*(1+'input_cool&amp;vent_evolution'!U$9))</f>
        <v>11923177.847764939</v>
      </c>
      <c r="EM186" s="2">
        <f>IF($D186=3,(EL186*(1+'input_cool&amp;vent_evolution'!V$10)),EL186*(1+'input_cool&amp;vent_evolution'!V$9))</f>
        <v>12085743.192647828</v>
      </c>
      <c r="EN186" s="2">
        <f>IF($D186=3,(EM186*(1+'input_cool&amp;vent_evolution'!W$10)),EM186*(1+'input_cool&amp;vent_evolution'!W$9))</f>
        <v>12212175.805551928</v>
      </c>
      <c r="EO186" s="2">
        <f>IF($D186=3,(EN186*(1+'input_cool&amp;vent_evolution'!X$10)),EN186*(1+'input_cool&amp;vent_evolution'!X$9))</f>
        <v>12338690.902506325</v>
      </c>
      <c r="EP186" s="2">
        <f>IF($D186=3,(EO186*(1+'input_cool&amp;vent_evolution'!Y$10)),EO186*(1+'input_cool&amp;vent_evolution'!Y$9))</f>
        <v>12465288.488310548</v>
      </c>
      <c r="EQ186" s="2">
        <f>IF($D186=3,(EP186*(1+'input_cool&amp;vent_evolution'!Z$10)),EP186*(1+'input_cool&amp;vent_evolution'!Z$9))</f>
        <v>12591968.555110829</v>
      </c>
      <c r="ER186" s="2">
        <f>IF($D186=3,(EQ186*(1+'input_cool&amp;vent_evolution'!AA$10)),EQ186*(1+'input_cool&amp;vent_evolution'!AA$9))</f>
        <v>12718731.110760929</v>
      </c>
      <c r="ES186" s="2">
        <f>IF($D186=3,(ER186*(1+'input_cool&amp;vent_evolution'!AB$10)),ER186*(1+'input_cool&amp;vent_evolution'!AB$9))</f>
        <v>12806967.578408686</v>
      </c>
      <c r="ET186" s="2">
        <f>IF($D186=3,(ES186*(1+'input_cool&amp;vent_evolution'!AC$10)),ES186*(1+'input_cool&amp;vent_evolution'!AC$9))</f>
        <v>12895265.957089581</v>
      </c>
      <c r="EU186" s="2">
        <f>IF($D186=3,(ET186*(1+'input_cool&amp;vent_evolution'!AD$10)),ET186*(1+'input_cool&amp;vent_evolution'!AD$9))</f>
        <v>12983626.257711662</v>
      </c>
      <c r="EV186" s="2">
        <f>IF($D186=3,(EU186*(1+'input_cool&amp;vent_evolution'!AE$10)),EU186*(1+'input_cool&amp;vent_evolution'!AE$9))</f>
        <v>13072048.470239529</v>
      </c>
      <c r="EW186" s="2">
        <f>IF($D186=3,(EV186*(1+'input_cool&amp;vent_evolution'!AF$10)),EV186*(1+'input_cool&amp;vent_evolution'!AF$9))</f>
        <v>13160532.604272259</v>
      </c>
      <c r="EX186" s="2">
        <f>IF($D186=3,(EW186*(1+'input_cool&amp;vent_evolution'!AG$10)),EW186*(1+'input_cool&amp;vent_evolution'!AG$9))</f>
        <v>13216475.67831419</v>
      </c>
      <c r="EY186" s="2">
        <f>IF($D186=3,(EX186*(1+'input_cool&amp;vent_evolution'!AH$10)),EX186*(1+'input_cool&amp;vent_evolution'!AH$9))</f>
        <v>13272435.408510966</v>
      </c>
      <c r="EZ186" s="2">
        <f>IF($D186=3,(EY186*(1+'input_cool&amp;vent_evolution'!AI$10)),EY186*(1+'input_cool&amp;vent_evolution'!AI$9))</f>
        <v>13328411.797916843</v>
      </c>
      <c r="FA186" s="2">
        <f>IF($D186=3,(EZ186*(1+'input_cool&amp;vent_evolution'!AJ$10)),EZ186*(1+'input_cool&amp;vent_evolution'!AJ$9))</f>
        <v>13384404.843041243</v>
      </c>
      <c r="FB186" s="2">
        <f>IF($D186=3,(FA186*(1+'input_cool&amp;vent_evolution'!AK$10)),FA186*(1+'input_cool&amp;vent_evolution'!AK$9))</f>
        <v>13440414.536466679</v>
      </c>
      <c r="FC186" s="2">
        <f>IF($D186=3,(FB186*(1+'input_cool&amp;vent_evolution'!AL$10)),FB186*(1+'input_cool&amp;vent_evolution'!AL$9))</f>
        <v>13496440.89433708</v>
      </c>
      <c r="FD186" s="2">
        <f>IF($D186=3,(FC186*(1+'input_cool&amp;vent_evolution'!AM$10)),FC186*(1+'input_cool&amp;vent_evolution'!AM$9))</f>
        <v>13552483.903126448</v>
      </c>
      <c r="FE186" s="2">
        <f>IF($D186=3,(FD186*(1+'input_cool&amp;vent_evolution'!AN$10)),FD186*(1+'input_cool&amp;vent_evolution'!AN$9))</f>
        <v>13608543.571124924</v>
      </c>
      <c r="FF186" s="2">
        <f>IF($D186=3,(FE186*(1+'input_cool&amp;vent_evolution'!AO$10)),FE186*(1+'input_cool&amp;vent_evolution'!AO$9))</f>
        <v>13664619.893096633</v>
      </c>
      <c r="FG186" s="2">
        <f>IF($D186=3,(FF186*(1+'input_cool&amp;vent_evolution'!AP$10)),FF186*(1+'input_cool&amp;vent_evolution'!AP$9))</f>
        <v>13720712.872532146</v>
      </c>
      <c r="FH186" s="2">
        <f>IF($D186=3,(FG186*(1+'input_cool&amp;vent_evolution'!AQ$10)),FG186*(1+'input_cool&amp;vent_evolution'!AQ$9))</f>
        <v>13776822.504195606</v>
      </c>
      <c r="FI186" s="2">
        <f>IF($D186=3,(FH186*(1+'input_cool&amp;vent_evolution'!AR$10)),FH186*(1+'input_cool&amp;vent_evolution'!AR$9))</f>
        <v>13832948.794195516</v>
      </c>
      <c r="FJ186" s="2">
        <f>IF($D186=3,(FI186*(1+'input_cool&amp;vent_evolution'!AS$10)),FI186*(1+'input_cool&amp;vent_evolution'!AS$9))</f>
        <v>13889091.738604983</v>
      </c>
      <c r="FK186" s="2">
        <f>IF($D186=3,(FJ186*(1+'input_cool&amp;vent_evolution'!AT$10)),FJ186*(1+'input_cool&amp;vent_evolution'!AT$9))</f>
        <v>13945251.342659853</v>
      </c>
      <c r="FL186" s="2">
        <f>IF($D186=3,(FK186*(1+'input_cool&amp;vent_evolution'!AU$10)),FK186*(1+'input_cool&amp;vent_evolution'!AU$9))</f>
        <v>14001638.024279403</v>
      </c>
      <c r="FM186" s="2">
        <f t="shared" si="194"/>
        <v>15057595.31069752</v>
      </c>
      <c r="FN186" s="2">
        <f t="shared" si="195"/>
        <v>15378565.14494779</v>
      </c>
      <c r="FO186" s="2">
        <f t="shared" si="196"/>
        <v>15699866.251526117</v>
      </c>
      <c r="FP186" s="2">
        <f t="shared" si="197"/>
        <v>16021498.636224993</v>
      </c>
      <c r="FQ186" s="2">
        <f t="shared" si="198"/>
        <v>16325616.211002214</v>
      </c>
      <c r="FR186" s="2">
        <f t="shared" si="199"/>
        <v>16630065.064543612</v>
      </c>
      <c r="FS186" s="2">
        <f t="shared" si="200"/>
        <v>16869282.709742747</v>
      </c>
      <c r="FT186" s="2">
        <f t="shared" si="201"/>
        <v>17108645.738122173</v>
      </c>
      <c r="FU186" s="2">
        <f t="shared" si="202"/>
        <v>17348154.148394678</v>
      </c>
      <c r="FV186" s="2">
        <f t="shared" si="203"/>
        <v>17587807.930262387</v>
      </c>
      <c r="FW186" s="2">
        <f t="shared" si="204"/>
        <v>17827607.092735928</v>
      </c>
      <c r="FX186" s="2">
        <f t="shared" si="205"/>
        <v>18014107.079590973</v>
      </c>
      <c r="FY186" s="2">
        <f t="shared" si="206"/>
        <v>18200728.738172505</v>
      </c>
      <c r="FZ186" s="2">
        <f t="shared" si="207"/>
        <v>18387472.075560275</v>
      </c>
      <c r="GA186" s="2">
        <f t="shared" si="208"/>
        <v>18574337.080169242</v>
      </c>
      <c r="GB186" s="2">
        <f t="shared" si="209"/>
        <v>18761323.763584446</v>
      </c>
      <c r="GC186" s="2">
        <f t="shared" si="210"/>
        <v>18891480.846305851</v>
      </c>
      <c r="GD186" s="2">
        <f t="shared" si="211"/>
        <v>19021729.253619868</v>
      </c>
      <c r="GE186" s="2">
        <f t="shared" si="212"/>
        <v>19152069.001616891</v>
      </c>
      <c r="GF186" s="2">
        <f t="shared" si="213"/>
        <v>19282500.075493772</v>
      </c>
      <c r="GG186" s="2">
        <f t="shared" si="214"/>
        <v>19413022.489410039</v>
      </c>
      <c r="GH186" s="2">
        <f t="shared" si="215"/>
        <v>19495543.781454876</v>
      </c>
      <c r="GI186" s="2">
        <f t="shared" si="216"/>
        <v>19578089.642893542</v>
      </c>
      <c r="GJ186" s="2">
        <f t="shared" si="217"/>
        <v>19660660.078231357</v>
      </c>
      <c r="GK186" s="2">
        <f t="shared" si="218"/>
        <v>19743255.08231939</v>
      </c>
      <c r="GL186" s="2">
        <f t="shared" si="219"/>
        <v>19825874.644216143</v>
      </c>
      <c r="GM186" s="2">
        <f t="shared" si="220"/>
        <v>19908518.787735436</v>
      </c>
      <c r="GN186" s="2">
        <f t="shared" si="221"/>
        <v>19991187.492925152</v>
      </c>
      <c r="GO186" s="2">
        <f t="shared" si="222"/>
        <v>20073880.772014022</v>
      </c>
      <c r="GP186" s="2">
        <f t="shared" si="223"/>
        <v>20156598.617278647</v>
      </c>
      <c r="GQ186" s="2">
        <f t="shared" si="224"/>
        <v>20239341.033867933</v>
      </c>
      <c r="GR186" s="2">
        <f t="shared" si="225"/>
        <v>20322108.014058512</v>
      </c>
      <c r="GS186" s="2">
        <f t="shared" si="226"/>
        <v>20404899.566860996</v>
      </c>
      <c r="GT186" s="2">
        <f t="shared" si="227"/>
        <v>20487715.686482847</v>
      </c>
      <c r="GU186" s="2">
        <f t="shared" si="228"/>
        <v>20570556.380647432</v>
      </c>
      <c r="GV186" s="2">
        <f t="shared" si="229"/>
        <v>20653732.035561893</v>
      </c>
      <c r="GW186" s="2">
        <f>IF($D186=3,($N186*$M186*EC186*'input_cooling&amp;ventilation'!$D$3)*'input_cool&amp;vent_evolution'!M$11,($O186*$M186*EC186*'input_cooling&amp;ventilation'!$D$3)*'input_cool&amp;vent_evolution'!M$10)</f>
        <v>3121813.644021872</v>
      </c>
      <c r="GX186" s="2">
        <f>IF($D186=3,($N186*$M186*ED186*'input_cooling&amp;ventilation'!$D$3)*'input_cool&amp;vent_evolution'!N$11,($O186*$M186*ED186*'input_cooling&amp;ventilation'!$D$3)*'input_cool&amp;vent_evolution'!N$10)</f>
        <v>2951038.5086727338</v>
      </c>
      <c r="GY186" s="2">
        <f>IF($D186=3,($N186*$M186*EE186*'input_cooling&amp;ventilation'!$D$3)*'input_cool&amp;vent_evolution'!O$11,($O186*$M186*EE186*'input_cooling&amp;ventilation'!$D$3)*'input_cool&amp;vent_evolution'!O$10)</f>
        <v>2824291.9572352264</v>
      </c>
      <c r="GZ186" s="2">
        <f>IF($D186=3,($N186*$M186*EF186*'input_cooling&amp;ventilation'!$D$3)*'input_cool&amp;vent_evolution'!P$11,($O186*$M186*EF186*'input_cooling&amp;ventilation'!$D$3)*'input_cool&amp;vent_evolution'!P$10)</f>
        <v>3186204.0152523681</v>
      </c>
      <c r="HA186" s="2">
        <f>IF($D186=3,($N186*$M186*EG186*'input_cooling&amp;ventilation'!$D$3)*'input_cool&amp;vent_evolution'!Q$11,($O186*$M186*EG186*'input_cooling&amp;ventilation'!$D$3)*'input_cool&amp;vent_evolution'!Q$10)</f>
        <v>3512960.189585574</v>
      </c>
      <c r="HB186" s="2">
        <f>IF($D186=3,($N186*$M186*EH186*'input_cooling&amp;ventilation'!$D$3)*'input_cool&amp;vent_evolution'!R$11,($O186*$M186*EH186*'input_cooling&amp;ventilation'!$D$3)*'input_cool&amp;vent_evolution'!R$10)</f>
        <v>3717174.8391282847</v>
      </c>
      <c r="HC186" s="2">
        <f>IF($D186=3,($N186*$M186*EI186*'input_cooling&amp;ventilation'!$D$3)*'input_cool&amp;vent_evolution'!S$11,($O186*$M186*EI186*'input_cooling&amp;ventilation'!$D$3)*'input_cool&amp;vent_evolution'!S$10)</f>
        <v>3844110.7557033724</v>
      </c>
      <c r="HD186" s="2">
        <f>IF($D186=3,($N186*$M186*EJ186*'input_cooling&amp;ventilation'!$D$3)*'input_cool&amp;vent_evolution'!T$11,($O186*$M186*EJ186*'input_cooling&amp;ventilation'!$D$3)*'input_cool&amp;vent_evolution'!T$10)</f>
        <v>3981683.891010676</v>
      </c>
      <c r="HE186" s="2">
        <f>IF($D186=3,($N186*$M186*EK186*'input_cooling&amp;ventilation'!$D$3)*'input_cool&amp;vent_evolution'!U$11,($O186*$M186*EK186*'input_cooling&amp;ventilation'!$D$3)*'input_cool&amp;vent_evolution'!U$10)</f>
        <v>4551523.3320382293</v>
      </c>
      <c r="HF186" s="2">
        <f>IF($D186=3,($N186*$M186*EL186*'input_cooling&amp;ventilation'!$D$3)*'input_cool&amp;vent_evolution'!V$11,($O186*$M186*EL186*'input_cooling&amp;ventilation'!$D$3)*'input_cool&amp;vent_evolution'!V$10)</f>
        <v>4576227.475545126</v>
      </c>
      <c r="HG186" s="2">
        <f>IF($D186=3,($N186*$M186*EM186*'input_cooling&amp;ventilation'!$D$3)*'input_cool&amp;vent_evolution'!W$11,($O186*$M186*EM186*'input_cooling&amp;ventilation'!$D$3)*'input_cool&amp;vent_evolution'!W$10)</f>
        <v>4420608.3127706349</v>
      </c>
      <c r="HH186" s="2">
        <f>IF($D186=3,($N186*$M186*EN186*'input_cooling&amp;ventilation'!$D$3)*'input_cool&amp;vent_evolution'!X$11,($O186*$M186*EN186*'input_cooling&amp;ventilation'!$D$3)*'input_cool&amp;vent_evolution'!X$10)</f>
        <v>4543548.8132048417</v>
      </c>
      <c r="HI186" s="2">
        <f>IF($D186=3,($N186*$M186*EO186*'input_cooling&amp;ventilation'!$D$3)*'input_cool&amp;vent_evolution'!Y$11,($O186*$M186*EO186*'input_cooling&amp;ventilation'!$D$3)*'input_cool&amp;vent_evolution'!Y$10)</f>
        <v>4609744.726289155</v>
      </c>
      <c r="HJ186" s="2">
        <f>IF($D186=3,($N186*$M186*EP186*'input_cooling&amp;ventilation'!$D$3)*'input_cool&amp;vent_evolution'!Z$11,($O186*$M186*EP186*'input_cooling&amp;ventilation'!$D$3)*'input_cool&amp;vent_evolution'!Z$10)</f>
        <v>4898599.2345196055</v>
      </c>
      <c r="HK186" s="2">
        <f>IF($D186=3,($N186*$M186*EQ186*'input_cooling&amp;ventilation'!$D$3)*'input_cool&amp;vent_evolution'!AA$11,($O186*$M186*EQ186*'input_cooling&amp;ventilation'!$D$3)*'input_cool&amp;vent_evolution'!AA$10)</f>
        <v>4886851.1533842208</v>
      </c>
      <c r="HL186" s="2">
        <f>IF($D186=3,($N186*$M186*ER186*'input_cooling&amp;ventilation'!$D$3)*'input_cool&amp;vent_evolution'!AB$11,($O186*$M186*ER186*'input_cooling&amp;ventilation'!$D$3)*'input_cool&amp;vent_evolution'!AB$10)</f>
        <v>4348984.2999141356</v>
      </c>
      <c r="HM186" s="2">
        <f>IF($D186=3,($N186*$M186*ES186*'input_cooling&amp;ventilation'!$D$3)*'input_cool&amp;vent_evolution'!AC$11,($O186*$M186*ES186*'input_cooling&amp;ventilation'!$D$3)*'input_cool&amp;vent_evolution'!AC$10)</f>
        <v>4297574.2058065571</v>
      </c>
      <c r="HN186" s="2">
        <f>IF($D186=3,($N186*$M186*ET186*'input_cooling&amp;ventilation'!$D$3)*'input_cool&amp;vent_evolution'!AD$11,($O186*$M186*ET186*'input_cooling&amp;ventilation'!$D$3)*'input_cool&amp;vent_evolution'!AD$10)</f>
        <v>4206894.3985081045</v>
      </c>
      <c r="HO186" s="2">
        <f>IF($D186=3,($N186*$M186*EU186*'input_cooling&amp;ventilation'!$D$3)*'input_cool&amp;vent_evolution'!AE$11,($O186*$M186*EU186*'input_cooling&amp;ventilation'!$D$3)*'input_cool&amp;vent_evolution'!AE$10)</f>
        <v>4105930.8187261228</v>
      </c>
      <c r="HP186" s="2">
        <f>IF($D186=3,($N186*$M186*EV186*'input_cooling&amp;ventilation'!$D$3)*'input_cool&amp;vent_evolution'!AF$11,($O186*$M186*EV186*'input_cooling&amp;ventilation'!$D$3)*'input_cool&amp;vent_evolution'!AF$10)</f>
        <v>3983190.9259293675</v>
      </c>
      <c r="HQ186" s="2">
        <f>IF($D186=3,($N186*$M186*EW186*'input_cooling&amp;ventilation'!$D$3)*'input_cool&amp;vent_evolution'!AG$11,($O186*$M186*EW186*'input_cooling&amp;ventilation'!$D$3)*'input_cool&amp;vent_evolution'!AG$10)</f>
        <v>3909615.442750195</v>
      </c>
      <c r="HR186" s="2">
        <f>IF($D186=3,($N186*$M186*EX186*'input_cooling&amp;ventilation'!$D$3)*'input_cool&amp;vent_evolution'!AH$11,($O186*$M186*EX186*'input_cooling&amp;ventilation'!$D$3)*'input_cool&amp;vent_evolution'!AH$10)</f>
        <v>3806879.9551608069</v>
      </c>
      <c r="HS186" s="2">
        <f>IF($D186=3,($N186*$M186*EY186*'input_cooling&amp;ventilation'!$D$3)*'input_cool&amp;vent_evolution'!AI$11,($O186*$M186*EY186*'input_cooling&amp;ventilation'!$D$3)*'input_cool&amp;vent_evolution'!AI$10)</f>
        <v>3704798.4249346349</v>
      </c>
      <c r="HT186" s="2">
        <f>IF($D186=3,($N186*$M186*EZ186*'input_cooling&amp;ventilation'!$D$3)*'input_cool&amp;vent_evolution'!AJ$11,($O186*$M186*EZ186*'input_cooling&amp;ventilation'!$D$3)*'input_cool&amp;vent_evolution'!AJ$10)</f>
        <v>3603470.5114845876</v>
      </c>
      <c r="HU186" s="2">
        <f>IF($D186=3,($N186*$M186*FA186*'input_cooling&amp;ventilation'!$D$3)*'input_cool&amp;vent_evolution'!AK$11,($O186*$M186*FA186*'input_cooling&amp;ventilation'!$D$3)*'input_cool&amp;vent_evolution'!AK$10)</f>
        <v>3534981.0874174344</v>
      </c>
      <c r="HV186" s="2">
        <f>IF($D186=3,($N186*$M186*FB186*'input_cooling&amp;ventilation'!$D$3)*'input_cool&amp;vent_evolution'!AL$11,($O186*$M186*FB186*'input_cooling&amp;ventilation'!$D$3)*'input_cool&amp;vent_evolution'!AL$10)</f>
        <v>3405437.6968074306</v>
      </c>
      <c r="HW186" s="2">
        <f>IF($D186=3,($N186*$M186*FC186*'input_cooling&amp;ventilation'!$D$3)*'input_cool&amp;vent_evolution'!AM$11,($O186*$M186*FC186*'input_cooling&amp;ventilation'!$D$3)*'input_cool&amp;vent_evolution'!AM$10)</f>
        <v>3309663.8200212093</v>
      </c>
      <c r="HX186" s="2">
        <f>IF($D186=3,($N186*$M186*FD186*'input_cooling&amp;ventilation'!$D$3)*'input_cool&amp;vent_evolution'!AN$11,($O186*$M186*FD186*'input_cooling&amp;ventilation'!$D$3)*'input_cool&amp;vent_evolution'!AN$10)</f>
        <v>3215412.624150604</v>
      </c>
      <c r="HY186" s="2">
        <f>IF($D186=3,($N186*$M186*FE186*'input_cooling&amp;ventilation'!$D$3)*'input_cool&amp;vent_evolution'!AO$11,($O186*$M186*FE186*'input_cooling&amp;ventilation'!$D$3)*'input_cool&amp;vent_evolution'!AO$10)</f>
        <v>3123598.8279335895</v>
      </c>
      <c r="HZ186" s="2">
        <f>IF($D186=3,($N186*$M186*FF186*'input_cooling&amp;ventilation'!$D$3)*'input_cool&amp;vent_evolution'!AP$11,($O186*$M186*FF186*'input_cooling&amp;ventilation'!$D$3)*'input_cool&amp;vent_evolution'!AP$10)</f>
        <v>3034418.4063147749</v>
      </c>
      <c r="IA186" s="2">
        <f>IF($D186=3,($N186*$M186*FG186*'input_cooling&amp;ventilation'!$D$3)*'input_cool&amp;vent_evolution'!AQ$11,($O186*$M186*FG186*'input_cooling&amp;ventilation'!$D$3)*'input_cool&amp;vent_evolution'!AQ$10)</f>
        <v>2947958.9768533516</v>
      </c>
      <c r="IB186" s="2">
        <f>IF($D186=3,($N186*$M186*FH186*'input_cooling&amp;ventilation'!$D$3)*'input_cool&amp;vent_evolution'!AR$11,($O186*$M186*FH186*'input_cooling&amp;ventilation'!$D$3)*'input_cool&amp;vent_evolution'!AR$10)</f>
        <v>2864437.8310706769</v>
      </c>
      <c r="IC186" s="2">
        <f>IF($D186=3,($N186*$M186*FI186*'input_cooling&amp;ventilation'!$D$3)*'input_cool&amp;vent_evolution'!AS$11,($O186*$M186*FI186*'input_cooling&amp;ventilation'!$D$3)*'input_cool&amp;vent_evolution'!AS$10)</f>
        <v>2784051.0842778161</v>
      </c>
      <c r="ID186" s="2">
        <f>IF($D186=3,($N186*$M186*FJ186*'input_cooling&amp;ventilation'!$D$3)*'input_cool&amp;vent_evolution'!AT$11,($O186*$M186*FJ186*'input_cooling&amp;ventilation'!$D$3)*'input_cool&amp;vent_evolution'!AT$10)</f>
        <v>2707017.4062811984</v>
      </c>
      <c r="IE186" s="2">
        <f>IF($D186=3,($N186*$M186*FK186*'input_cooling&amp;ventilation'!$D$3)*'input_cool&amp;vent_evolution'!AU$11,($O186*$M186*FK186*'input_cooling&amp;ventilation'!$D$3)*'input_cool&amp;vent_evolution'!AU$10)</f>
        <v>2717963.048268992</v>
      </c>
      <c r="IF186" s="2">
        <f>IF($D186=3,($N186*$M186*FL186*'input_cooling&amp;ventilation'!$D$3)*'input_cool&amp;vent_evolution'!AV$11,($O186*$M186*FL186*'input_cooling&amp;ventilation'!$D$3)*'input_cool&amp;vent_evolution'!AV$10)</f>
        <v>2728952.9482206418</v>
      </c>
    </row>
    <row r="187" spans="1:240" x14ac:dyDescent="0.25">
      <c r="A187">
        <v>185</v>
      </c>
      <c r="B187">
        <v>100100</v>
      </c>
      <c r="C187">
        <v>21</v>
      </c>
      <c r="D187">
        <v>3</v>
      </c>
      <c r="E187">
        <v>2</v>
      </c>
      <c r="F187" s="2">
        <v>5839258.8192568198</v>
      </c>
      <c r="G187" s="2">
        <v>5803767.8216958297</v>
      </c>
      <c r="H187" s="2">
        <v>5839258.8192568198</v>
      </c>
      <c r="I187" s="17">
        <v>0.64</v>
      </c>
      <c r="J187">
        <v>0.213975578</v>
      </c>
      <c r="K187" s="2">
        <f t="shared" si="154"/>
        <v>1249458.7809420757</v>
      </c>
      <c r="L187" s="2">
        <f t="shared" si="155"/>
        <v>3714411.4058853313</v>
      </c>
      <c r="M187">
        <v>0.43611404435057999</v>
      </c>
      <c r="N187" s="17">
        <f>'input_cooling&amp;ventilation'!$D$5</f>
        <v>57.500092182043396</v>
      </c>
      <c r="O187" s="45">
        <f>'input_cooling&amp;ventilation'!$D$6</f>
        <v>19.328678831353667</v>
      </c>
      <c r="P187" s="45">
        <f>'input_cooling&amp;ventilation'!$C$5</f>
        <v>50.351688737400465</v>
      </c>
      <c r="Q187" s="45">
        <f>'input_cooling&amp;ventilation'!$C$6</f>
        <v>32.240814214248743</v>
      </c>
      <c r="R187">
        <v>17</v>
      </c>
      <c r="S187">
        <v>12</v>
      </c>
      <c r="T187">
        <v>14</v>
      </c>
      <c r="U187" s="2">
        <f t="shared" si="156"/>
        <v>1371848.1798547802</v>
      </c>
      <c r="V187" s="2">
        <f t="shared" si="157"/>
        <v>3835374.146922857</v>
      </c>
      <c r="W187" s="2">
        <v>2693228.3372503379</v>
      </c>
      <c r="X187" s="57">
        <f>IF($D187=3,(W187*(1+'input_cool&amp;vent_evolution'!M$11)),(W187*(1+'input_cool&amp;vent_evolution'!M$12)))</f>
        <v>2733457.9545510896</v>
      </c>
      <c r="Y187" s="57">
        <f>IF($D187=3,(X187*(1+'input_cool&amp;vent_evolution'!N$11)),(X187*(1+'input_cool&amp;vent_evolution'!N$12)))</f>
        <v>2771249.3414595728</v>
      </c>
      <c r="Z187" s="57">
        <f>IF($D187=3,(Y187*(1+'input_cool&amp;vent_evolution'!O$11)),(Y187*(1+'input_cool&amp;vent_evolution'!O$12)))</f>
        <v>2807167.2145728203</v>
      </c>
      <c r="AA187" s="57">
        <f>IF($D187=3,(Z187*(1+'input_cool&amp;vent_evolution'!P$11)),(Z187*(1+'input_cool&amp;vent_evolution'!P$12)))</f>
        <v>2847388.8845987385</v>
      </c>
      <c r="AB187" s="57">
        <f>IF($D187=3,(AA187*(1+'input_cool&amp;vent_evolution'!Q$11)),(AA187*(1+'input_cool&amp;vent_evolution'!Q$12)))</f>
        <v>2891532.8967971769</v>
      </c>
      <c r="AC187" s="57">
        <f>IF($D187=3,(AB187*(1+'input_cool&amp;vent_evolution'!R$11)),(AB187*(1+'input_cool&amp;vent_evolution'!R$12)))</f>
        <v>2938098.8556830445</v>
      </c>
      <c r="AD187" s="57">
        <f>IF($D187=3,(AC187*(1+'input_cool&amp;vent_evolution'!S$11)),(AC187*(1+'input_cool&amp;vent_evolution'!S$12)))</f>
        <v>2986336.6067243577</v>
      </c>
      <c r="AE187" s="57">
        <f>IF($D187=3,(AD187*(1+'input_cool&amp;vent_evolution'!T$11)),(AD187*(1+'input_cool&amp;vent_evolution'!T$12)))</f>
        <v>3036410.4902345939</v>
      </c>
      <c r="AF187" s="57">
        <f>IF($D187=3,(AE187*(1+'input_cool&amp;vent_evolution'!U$11)),(AE187*(1+'input_cool&amp;vent_evolution'!U$12)))</f>
        <v>3093806.9831196652</v>
      </c>
      <c r="AG187" s="57">
        <f>IF($D187=3,(AF187*(1+'input_cool&amp;vent_evolution'!V$11)),(AF187*(1+'input_cool&amp;vent_evolution'!V$12)))</f>
        <v>3151804.6439327542</v>
      </c>
      <c r="AH187" s="57">
        <f>IF($D187=3,(AG187*(1+'input_cool&amp;vent_evolution'!W$11)),(AG187*(1+'input_cool&amp;vent_evolution'!W$12)))</f>
        <v>3208112.5847453875</v>
      </c>
      <c r="AI187" s="57">
        <f>IF($D187=3,(AH187*(1+'input_cool&amp;vent_evolution'!X$11)),(AH187*(1+'input_cool&amp;vent_evolution'!X$12)))</f>
        <v>3266410.5546223922</v>
      </c>
      <c r="AJ187" s="57">
        <f>IF($D187=3,(AI187*(1+'input_cool&amp;vent_evolution'!Y$11)),(AI187*(1+'input_cool&amp;vent_evolution'!Y$12)))</f>
        <v>3326015.2182826339</v>
      </c>
      <c r="AK187" s="57">
        <f>IF($D187=3,(AJ187*(1+'input_cool&amp;vent_evolution'!Z$11)),(AJ187*(1+'input_cool&amp;vent_evolution'!Z$12)))</f>
        <v>3389855.6019605971</v>
      </c>
      <c r="AL187" s="57">
        <f>IF($D187=3,(AK187*(1+'input_cool&amp;vent_evolution'!AA$11)),(AK187*(1+'input_cool&amp;vent_evolution'!AA$12)))</f>
        <v>3454112.2933524973</v>
      </c>
      <c r="AM187" s="57">
        <f>IF($D187=3,(AL187*(1+'input_cool&amp;vent_evolution'!AB$11)),(AL187*(1+'input_cool&amp;vent_evolution'!AB$12)))</f>
        <v>3511799.8555250652</v>
      </c>
      <c r="AN187" s="57">
        <f>IF($D187=3,(AM187*(1+'input_cool&amp;vent_evolution'!AC$11)),(AM187*(1+'input_cool&amp;vent_evolution'!AC$12)))</f>
        <v>3569358.2287564841</v>
      </c>
      <c r="AO187" s="57">
        <f>IF($D187=3,(AN187*(1+'input_cool&amp;vent_evolution'!AD$11)),(AN187*(1+'input_cool&amp;vent_evolution'!AD$12)))</f>
        <v>3626233.4532492231</v>
      </c>
      <c r="AP187" s="57">
        <f>IF($D187=3,(AO187*(1+'input_cool&amp;vent_evolution'!AE$11)),(AO187*(1+'input_cool&amp;vent_evolution'!AE$12)))</f>
        <v>3682244.4191768588</v>
      </c>
      <c r="AQ187" s="57">
        <f>IF($D187=3,(AP187*(1+'input_cool&amp;vent_evolution'!AF$11)),(AP187*(1+'input_cool&amp;vent_evolution'!AF$12)))</f>
        <v>3737047.0953823039</v>
      </c>
      <c r="AR187" s="57">
        <f>IF($D187=3,(AQ187*(1+'input_cool&amp;vent_evolution'!AG$11)),(AQ187*(1+'input_cool&amp;vent_evolution'!AG$12)))</f>
        <v>3791271.0049394919</v>
      </c>
      <c r="AS187" s="57">
        <f>IF($D187=3,(AR187*(1+'input_cool&amp;vent_evolution'!AH$11)),(AR187*(1+'input_cool&amp;vent_evolution'!AH$12)))</f>
        <v>3844609.4106716178</v>
      </c>
      <c r="AT187" s="57">
        <f>IF($D187=3,(AS187*(1+'input_cool&amp;vent_evolution'!AI$11)),(AS187*(1+'input_cool&amp;vent_evolution'!AI$12)))</f>
        <v>3897025.8924633446</v>
      </c>
      <c r="AU187" s="57">
        <f>IF($D187=3,(AT187*(1+'input_cool&amp;vent_evolution'!AJ$11)),(AT187*(1+'input_cool&amp;vent_evolution'!AJ$12)))</f>
        <v>3948486.8119189516</v>
      </c>
      <c r="AV187" s="57">
        <f>IF($D187=3,(AU187*(1+'input_cool&amp;vent_evolution'!AK$11)),(AU187*(1+'input_cool&amp;vent_evolution'!AK$12)))</f>
        <v>3999422.2917927057</v>
      </c>
      <c r="AW187" s="57">
        <f>IF($D187=3,(AV187*(1+'input_cool&amp;vent_evolution'!AL$11)),(AV187*(1+'input_cool&amp;vent_evolution'!AL$12)))</f>
        <v>4048917.0513196802</v>
      </c>
      <c r="AX187" s="57">
        <f>IF($D187=3,(AW187*(1+'input_cool&amp;vent_evolution'!AM$11)),(AW187*(1+'input_cool&amp;vent_evolution'!AM$12)))</f>
        <v>4097412.9693616615</v>
      </c>
      <c r="AY187" s="57">
        <f>IF($D187=3,(AX187*(1+'input_cool&amp;vent_evolution'!AN$11)),(AX187*(1+'input_cool&amp;vent_evolution'!AN$12)))</f>
        <v>4144894.9941350045</v>
      </c>
      <c r="AZ187" s="57">
        <f>IF($D187=3,(AY187*(1+'input_cool&amp;vent_evolution'!AO$11)),(AY187*(1+'input_cool&amp;vent_evolution'!AO$12)))</f>
        <v>4191363.5114859939</v>
      </c>
      <c r="BA187" s="57">
        <f>IF($D187=3,(AZ187*(1+'input_cool&amp;vent_evolution'!AP$11)),(AZ187*(1+'input_cool&amp;vent_evolution'!AP$12)))</f>
        <v>4236824.0856935028</v>
      </c>
      <c r="BB187" s="57">
        <f>IF($D187=3,(BA187*(1+'input_cool&amp;vent_evolution'!AQ$11)),(BA187*(1+'input_cool&amp;vent_evolution'!AQ$12)))</f>
        <v>4281285.8684126642</v>
      </c>
      <c r="BC187" s="57">
        <f>IF($D187=3,(BB187*(1+'input_cool&amp;vent_evolution'!AR$11)),(BB187*(1+'input_cool&amp;vent_evolution'!AR$12)))</f>
        <v>4324763.5367428865</v>
      </c>
      <c r="BD187" s="57">
        <f>IF($D187=3,(BC187*(1+'input_cool&amp;vent_evolution'!AS$11)),(BC187*(1+'input_cool&amp;vent_evolution'!AS$12)))</f>
        <v>4367276.9992358843</v>
      </c>
      <c r="BE187" s="57">
        <f>IF($D187=3,(BD187*(1+'input_cool&amp;vent_evolution'!AT$11)),(BD187*(1+'input_cool&amp;vent_evolution'!AT$12)))</f>
        <v>4408851.7467442825</v>
      </c>
      <c r="BF187" s="57">
        <f>IF($D187=3,(BE187*(1+'input_cool&amp;vent_evolution'!AU$11)),(BE187*(1+'input_cool&amp;vent_evolution'!AU$12)))</f>
        <v>4450822.2693845741</v>
      </c>
      <c r="BG187" s="57">
        <f>IF($D187=3,(BF187*(1+'input_cool&amp;vent_evolution'!AV$11)),(BF187*(1+'input_cool&amp;vent_evolution'!AV$12)))</f>
        <v>4493192.3347792802</v>
      </c>
      <c r="BH187" s="2">
        <f t="shared" si="230"/>
        <v>4224343.7704448504</v>
      </c>
      <c r="BI187" s="2">
        <f t="shared" si="158"/>
        <v>4287444.1510851774</v>
      </c>
      <c r="BJ187" s="2">
        <f t="shared" si="159"/>
        <v>4346720.1536636706</v>
      </c>
      <c r="BK187" s="2">
        <f t="shared" si="160"/>
        <v>4403057.5393338678</v>
      </c>
      <c r="BL187" s="2">
        <f t="shared" si="161"/>
        <v>4466145.454628991</v>
      </c>
      <c r="BM187" s="2">
        <f t="shared" si="162"/>
        <v>4535385.5856471071</v>
      </c>
      <c r="BN187" s="2">
        <f t="shared" si="163"/>
        <v>4608424.553644577</v>
      </c>
      <c r="BO187" s="2">
        <f t="shared" si="164"/>
        <v>4684085.7370255897</v>
      </c>
      <c r="BP187" s="2">
        <f t="shared" si="165"/>
        <v>4762626.9044946693</v>
      </c>
      <c r="BQ187" s="2">
        <f t="shared" si="166"/>
        <v>4852653.6258873213</v>
      </c>
      <c r="BR187" s="2">
        <f t="shared" si="167"/>
        <v>4943623.282550849</v>
      </c>
      <c r="BS187" s="2">
        <f t="shared" si="168"/>
        <v>5031942.6039052624</v>
      </c>
      <c r="BT187" s="2">
        <f t="shared" si="169"/>
        <v>5123383.2970218873</v>
      </c>
      <c r="BU187" s="2">
        <f t="shared" si="170"/>
        <v>5216873.546675086</v>
      </c>
      <c r="BV187" s="2">
        <f t="shared" si="171"/>
        <v>5317007.546961206</v>
      </c>
      <c r="BW187" s="2">
        <f t="shared" si="172"/>
        <v>5417794.528234357</v>
      </c>
      <c r="BX187" s="2">
        <f t="shared" si="173"/>
        <v>5508277.7934389105</v>
      </c>
      <c r="BY187" s="2">
        <f t="shared" si="174"/>
        <v>5598558.4250638261</v>
      </c>
      <c r="BZ187" s="2">
        <f t="shared" si="175"/>
        <v>5687767.534055992</v>
      </c>
      <c r="CA187" s="2">
        <f t="shared" si="176"/>
        <v>5775621.0486356635</v>
      </c>
      <c r="CB187" s="2">
        <f t="shared" si="177"/>
        <v>5861579.3540010881</v>
      </c>
      <c r="CC187" s="2">
        <f t="shared" si="178"/>
        <v>5946629.8606287334</v>
      </c>
      <c r="CD187" s="2">
        <f t="shared" si="179"/>
        <v>6030291.4495343398</v>
      </c>
      <c r="CE187" s="2">
        <f t="shared" si="180"/>
        <v>6112506.9955624864</v>
      </c>
      <c r="CF187" s="2">
        <f t="shared" si="181"/>
        <v>6193223.7367005963</v>
      </c>
      <c r="CG187" s="2">
        <f t="shared" si="182"/>
        <v>6273116.3229040336</v>
      </c>
      <c r="CH187" s="2">
        <f t="shared" si="183"/>
        <v>6350749.131153373</v>
      </c>
      <c r="CI187" s="2">
        <f t="shared" si="184"/>
        <v>6426815.2509246366</v>
      </c>
      <c r="CJ187" s="2">
        <f t="shared" si="185"/>
        <v>6501291.0734106582</v>
      </c>
      <c r="CK187" s="2">
        <f t="shared" si="186"/>
        <v>6574177.2038135016</v>
      </c>
      <c r="CL187" s="2">
        <f t="shared" si="187"/>
        <v>6645482.3697358239</v>
      </c>
      <c r="CM187" s="2">
        <f t="shared" si="188"/>
        <v>6715220.925600091</v>
      </c>
      <c r="CN187" s="2">
        <f t="shared" si="189"/>
        <v>6783415.8925191453</v>
      </c>
      <c r="CO187" s="2">
        <f t="shared" si="190"/>
        <v>6850098.4971681396</v>
      </c>
      <c r="CP187" s="2">
        <f t="shared" si="191"/>
        <v>6915308.7220925614</v>
      </c>
      <c r="CQ187" s="2">
        <f t="shared" si="192"/>
        <v>6981139.7225337802</v>
      </c>
      <c r="CR187" s="2">
        <f>IF($D187=3,(W187*$P187*$M187*'input_cooling&amp;ventilation'!$D$3)*'input_cool&amp;vent_evolution'!M$11,(W187*$Q187*'input_cooling&amp;ventilation'!$D$3)*'input_cool&amp;vent_evolution'!M$12)</f>
        <v>721256.46838420909</v>
      </c>
      <c r="CS187" s="2">
        <f>IF($D187=3,(X187*$P187*$M187*'input_cooling&amp;ventilation'!$D$3)*'input_cool&amp;vent_evolution'!N$11,(X187*$Q187*'input_cooling&amp;ventilation'!$D$3)*'input_cool&amp;vent_evolution'!N$12)</f>
        <v>677542.66845697304</v>
      </c>
      <c r="CT187" s="2">
        <f>IF($D187=3,(Y187*$P187*$M187*'input_cooling&amp;ventilation'!$D$3)*'input_cool&amp;vent_evolution'!O$11,(Y187*$Q187*'input_cooling&amp;ventilation'!$D$3)*'input_cool&amp;vent_evolution'!O$12)</f>
        <v>643953.38687572384</v>
      </c>
      <c r="CU187" s="2">
        <f>IF($D187=3,(Z187*$P187*$M187*'input_cooling&amp;ventilation'!$D$3)*'input_cool&amp;vent_evolution'!P$11,(Z187*$Q187*'input_cooling&amp;ventilation'!$D$3)*'input_cool&amp;vent_evolution'!P$12)</f>
        <v>721113.98571189039</v>
      </c>
      <c r="CV187" s="2">
        <f>IF($D187=3,(AA187*$P187*$M187*'input_cooling&amp;ventilation'!$D$3)*'input_cool&amp;vent_evolution'!Q$11,(AA187*$Q187*'input_cooling&amp;ventilation'!$D$3)*'input_cool&amp;vent_evolution'!Q$12)</f>
        <v>791435.67537641968</v>
      </c>
      <c r="CW187" s="2">
        <f>IF($D187=3,(AB187*$P187*$M187*'input_cooling&amp;ventilation'!$D$3)*'input_cool&amp;vent_evolution'!R$11,(AB187*$Q187*'input_cooling&amp;ventilation'!$D$3)*'input_cool&amp;vent_evolution'!R$12)</f>
        <v>834857.5329926823</v>
      </c>
      <c r="CX187" s="2">
        <f>IF($D187=3,(AC187*$P187*$M187*'input_cooling&amp;ventilation'!$D$3)*'input_cool&amp;vent_evolution'!S$11,(AC187*$Q187*'input_cooling&amp;ventilation'!$D$3)*'input_cool&amp;vent_evolution'!S$12)</f>
        <v>864830.24928512378</v>
      </c>
      <c r="CY187" s="2">
        <f>IF($D187=3,(AD187*$P187*$M187*'input_cooling&amp;ventilation'!$D$3)*'input_cool&amp;vent_evolution'!T$11,(AD187*$Q187*'input_cooling&amp;ventilation'!$D$3)*'input_cool&amp;vent_evolution'!T$12)</f>
        <v>897749.33996701497</v>
      </c>
      <c r="CZ187" s="2">
        <f>IF($D187=3,(AE187*$P187*$M187*'input_cooling&amp;ventilation'!$D$3)*'input_cool&amp;vent_evolution'!U$11,(AE187*$Q187*'input_cooling&amp;ventilation'!$D$3)*'input_cool&amp;vent_evolution'!U$12)</f>
        <v>1029032.7011177579</v>
      </c>
      <c r="DA187" s="2">
        <f>IF($D187=3,(AF187*$P187*$M187*'input_cooling&amp;ventilation'!$D$3)*'input_cool&amp;vent_evolution'!V$11,(AF187*$Q187*'input_cooling&amp;ventilation'!$D$3)*'input_cool&amp;vent_evolution'!V$12)</f>
        <v>1039810.7369470876</v>
      </c>
      <c r="DB187" s="2">
        <f>IF($D187=3,(AG187*$P187*$M187*'input_cooling&amp;ventilation'!$D$3)*'input_cool&amp;vent_evolution'!W$11,(AG187*$Q187*'input_cooling&amp;ventilation'!$D$3)*'input_cool&amp;vent_evolution'!W$12)</f>
        <v>1009516.6013858251</v>
      </c>
      <c r="DC187" s="2">
        <f>IF($D187=3,(AH187*$P187*$M187*'input_cooling&amp;ventilation'!$D$3)*'input_cool&amp;vent_evolution'!X$11,(AH187*$Q187*'input_cooling&amp;ventilation'!$D$3)*'input_cool&amp;vent_evolution'!X$12)</f>
        <v>1045194.8263169647</v>
      </c>
      <c r="DD187" s="2">
        <f>IF($D187=3,(AI187*$P187*$M187*'input_cooling&amp;ventilation'!$D$3)*'input_cool&amp;vent_evolution'!Y$11,(AI187*$Q187*'input_cooling&amp;ventilation'!$D$3)*'input_cool&amp;vent_evolution'!Y$12)</f>
        <v>1068621.8784887916</v>
      </c>
      <c r="DE187" s="2">
        <f>IF($D187=3,(AJ187*$P187*$M187*'input_cooling&amp;ventilation'!$D$3)*'input_cool&amp;vent_evolution'!Z$11,(AJ187*$Q187*'input_cooling&amp;ventilation'!$D$3)*'input_cool&amp;vent_evolution'!Z$12)</f>
        <v>1144561.9610952761</v>
      </c>
      <c r="DF187" s="2">
        <f>IF($D187=3,(AK187*$P187*$M187*'input_cooling&amp;ventilation'!$D$3)*'input_cool&amp;vent_evolution'!AA$11,(AK187*$Q187*'input_cooling&amp;ventilation'!$D$3)*'input_cool&amp;vent_evolution'!AA$12)</f>
        <v>1152025.7316121641</v>
      </c>
      <c r="DG187" s="2">
        <f>IF($D187=3,(AL187*$P187*$M187*'input_cooling&amp;ventilation'!$D$3)*'input_cool&amp;vent_evolution'!AB$11,(AL187*$Q187*'input_cooling&amp;ventilation'!$D$3)*'input_cool&amp;vent_evolution'!AB$12)</f>
        <v>1034251.1352078822</v>
      </c>
      <c r="DH187" s="2">
        <f>IF($D187=3,(AM187*$P187*$M187*'input_cooling&amp;ventilation'!$D$3)*'input_cool&amp;vent_evolution'!AC$11,(AM187*$Q187*'input_cooling&amp;ventilation'!$D$3)*'input_cool&amp;vent_evolution'!AC$12)</f>
        <v>1031934.972000286</v>
      </c>
      <c r="DI187" s="2">
        <f>IF($D187=3,(AN187*$P187*$M187*'input_cooling&amp;ventilation'!$D$3)*'input_cool&amp;vent_evolution'!AD$11,(AN187*$Q187*'input_cooling&amp;ventilation'!$D$3)*'input_cool&amp;vent_evolution'!AD$12)</f>
        <v>1019687.1436663134</v>
      </c>
      <c r="DJ187" s="2">
        <f>IF($D187=3,(AO187*$P187*$M187*'input_cooling&amp;ventilation'!$D$3)*'input_cool&amp;vent_evolution'!AE$11,(AO187*$Q187*'input_cooling&amp;ventilation'!$D$3)*'input_cool&amp;vent_evolution'!AE$12)</f>
        <v>1004192.2888239842</v>
      </c>
      <c r="DK187" s="2">
        <f>IF($D187=3,(AP187*$P187*$M187*'input_cooling&amp;ventilation'!$D$3)*'input_cool&amp;vent_evolution'!AF$11,(AP187*$Q187*'input_cooling&amp;ventilation'!$D$3)*'input_cool&amp;vent_evolution'!AF$12)</f>
        <v>982529.47330932121</v>
      </c>
      <c r="DL187" s="2">
        <f>IF($D187=3,(AQ187*$P187*$M187*'input_cooling&amp;ventilation'!$D$3)*'input_cool&amp;vent_evolution'!AG$11,(AQ187*$Q187*'input_cooling&amp;ventilation'!$D$3)*'input_cool&amp;vent_evolution'!AG$12)</f>
        <v>972153.05869865313</v>
      </c>
      <c r="DM187" s="2">
        <f>IF($D187=3,(AR187*$P187*$M187*'input_cooling&amp;ventilation'!$D$3)*'input_cool&amp;vent_evolution'!AH$11,(AR187*$Q187*'input_cooling&amp;ventilation'!$D$3)*'input_cool&amp;vent_evolution'!AH$12)</f>
        <v>956277.3083321919</v>
      </c>
      <c r="DN187" s="2">
        <f>IF($D187=3,(AS187*$P187*$M187*'input_cooling&amp;ventilation'!$D$3)*'input_cool&amp;vent_evolution'!AI$11,(AS187*$Q187*'input_cooling&amp;ventilation'!$D$3)*'input_cool&amp;vent_evolution'!AI$12)</f>
        <v>939748.60013195919</v>
      </c>
      <c r="DO187" s="2">
        <f>IF($D187=3,(AT187*$P187*$M187*'input_cooling&amp;ventilation'!$D$3)*'input_cool&amp;vent_evolution'!AJ$11,(AT187*$Q187*'input_cooling&amp;ventilation'!$D$3)*'input_cool&amp;vent_evolution'!AJ$12)</f>
        <v>922616.80614252284</v>
      </c>
      <c r="DP187" s="2">
        <f>IF($D187=3,(AU187*$P187*$M187*'input_cooling&amp;ventilation'!$D$3)*'input_cool&amp;vent_evolution'!AK$11,(AU187*$Q187*'input_cooling&amp;ventilation'!$D$3)*'input_cool&amp;vent_evolution'!AK$12)</f>
        <v>913196.46554313088</v>
      </c>
      <c r="DQ187" s="2">
        <f>IF($D187=3,(AV187*$P187*$M187*'input_cooling&amp;ventilation'!$D$3)*'input_cool&amp;vent_evolution'!AL$11,(AV187*$Q187*'input_cooling&amp;ventilation'!$D$3)*'input_cool&amp;vent_evolution'!AL$12)</f>
        <v>887366.51887773618</v>
      </c>
      <c r="DR187" s="2">
        <f>IF($D187=3,(AW187*$P187*$M187*'input_cooling&amp;ventilation'!$D$3)*'input_cool&amp;vent_evolution'!AM$11,(AW187*$Q187*'input_cooling&amp;ventilation'!$D$3)*'input_cool&amp;vent_evolution'!AM$12)</f>
        <v>869458.794910189</v>
      </c>
      <c r="DS187" s="2">
        <f>IF($D187=3,(AX187*$P187*$M187*'input_cooling&amp;ventilation'!$D$3)*'input_cool&amp;vent_evolution'!AN$11,(AX187*$Q187*'input_cooling&amp;ventilation'!$D$3)*'input_cool&amp;vent_evolution'!AN$12)</f>
        <v>851281.2151238831</v>
      </c>
      <c r="DT187" s="2">
        <f>IF($D187=3,(AY187*$P187*$M187*'input_cooling&amp;ventilation'!$D$3)*'input_cool&amp;vent_evolution'!AO$11,(AY187*$Q187*'input_cooling&amp;ventilation'!$D$3)*'input_cool&amp;vent_evolution'!AO$12)</f>
        <v>833110.55298054719</v>
      </c>
      <c r="DU187" s="2">
        <f>IF($D187=3,(AZ187*$P187*$M187*'input_cooling&amp;ventilation'!$D$3)*'input_cool&amp;vent_evolution'!AP$11,(AZ187*$Q187*'input_cooling&amp;ventilation'!$D$3)*'input_cool&amp;vent_evolution'!AP$12)</f>
        <v>815039.64997980522</v>
      </c>
      <c r="DV187" s="2">
        <f>IF($D187=3,(BA187*$P187*$M187*'input_cooling&amp;ventilation'!$D$3)*'input_cool&amp;vent_evolution'!AQ$11,(BA187*$Q187*'input_cooling&amp;ventilation'!$D$3)*'input_cool&amp;vent_evolution'!AQ$12)</f>
        <v>797132.82237684145</v>
      </c>
      <c r="DW187" s="2">
        <f>IF($D187=3,(BB187*$P187*$M187*'input_cooling&amp;ventilation'!$D$3)*'input_cool&amp;vent_evolution'!AR$11,(BB187*$Q187*'input_cooling&amp;ventilation'!$D$3)*'input_cool&amp;vent_evolution'!AR$12)</f>
        <v>779489.13306838367</v>
      </c>
      <c r="DX187" s="2">
        <f>IF($D187=3,(BC187*$P187*$M187*'input_cooling&amp;ventilation'!$D$3)*'input_cool&amp;vent_evolution'!AS$11,(BC187*$Q187*'input_cooling&amp;ventilation'!$D$3)*'input_cool&amp;vent_evolution'!AS$12)</f>
        <v>762202.37411782856</v>
      </c>
      <c r="DY187" s="2">
        <f>IF($D187=3,(BD187*$P187*$M187*'input_cooling&amp;ventilation'!$D$3)*'input_cool&amp;vent_evolution'!AT$11,(BD187*$Q187*'input_cooling&amp;ventilation'!$D$3)*'input_cool&amp;vent_evolution'!AT$12)</f>
        <v>745372.62777572905</v>
      </c>
      <c r="DZ187" s="2">
        <f>IF($D187=3,(BE187*$P187*$M187*'input_cooling&amp;ventilation'!$D$3)*'input_cool&amp;vent_evolution'!AU$11,(BE187*$Q187*'input_cooling&amp;ventilation'!$D$3)*'input_cool&amp;vent_evolution'!AU$12)</f>
        <v>752468.28001048986</v>
      </c>
      <c r="EA187" s="2">
        <f>IF($D187=3,(BF187*$P187*$M187*'input_cooling&amp;ventilation'!$D$3)*'input_cool&amp;vent_evolution'!AV$11,(BF187*$Q187*'input_cooling&amp;ventilation'!$D$3)*'input_cool&amp;vent_evolution'!AV$12)</f>
        <v>759631.48004451289</v>
      </c>
      <c r="EB187">
        <v>0.80023852116875371</v>
      </c>
      <c r="EC187" s="2">
        <f t="shared" si="193"/>
        <v>4672799.8422436807</v>
      </c>
      <c r="ED187" s="2">
        <f>IF($D187=3,(EC187*(1+'input_cool&amp;vent_evolution'!M$10)),EC187*(1+'input_cool&amp;vent_evolution'!M$9))</f>
        <v>4772405.9054896561</v>
      </c>
      <c r="EE187" s="2">
        <f>IF($D187=3,(ED187*(1+'input_cool&amp;vent_evolution'!N$10)),ED187*(1+'input_cool&amp;vent_evolution'!N$9))</f>
        <v>4872114.7719555581</v>
      </c>
      <c r="EF187" s="2">
        <f>IF($D187=3,(EE187*(1+'input_cool&amp;vent_evolution'!O$10)),EE187*(1+'input_cool&amp;vent_evolution'!O$9))</f>
        <v>4971926.4434389602</v>
      </c>
      <c r="EG187" s="2">
        <f>IF($D187=3,(EF187*(1+'input_cool&amp;vent_evolution'!P$10)),EF187*(1+'input_cool&amp;vent_evolution'!P$9))</f>
        <v>5066302.7715391675</v>
      </c>
      <c r="EH187" s="2">
        <f>IF($D187=3,(EG187*(1+'input_cool&amp;vent_evolution'!Q$10)),EG187*(1+'input_cool&amp;vent_evolution'!Q$9))</f>
        <v>5160781.904856612</v>
      </c>
      <c r="EI187" s="2">
        <f>IF($D187=3,(EH187*(1+'input_cool&amp;vent_evolution'!R$10)),EH187*(1+'input_cool&amp;vent_evolution'!R$9))</f>
        <v>5235017.9400058817</v>
      </c>
      <c r="EJ187" s="2">
        <f>IF($D187=3,(EI187*(1+'input_cool&amp;vent_evolution'!S$10)),EI187*(1+'input_cool&amp;vent_evolution'!S$9))</f>
        <v>5309299.0916885631</v>
      </c>
      <c r="EK187" s="2">
        <f>IF($D187=3,(EJ187*(1+'input_cool&amp;vent_evolution'!T$10)),EJ187*(1+'input_cool&amp;vent_evolution'!T$9))</f>
        <v>5383625.3595051989</v>
      </c>
      <c r="EL187" s="2">
        <f>IF($D187=3,(EK187*(1+'input_cool&amp;vent_evolution'!U$10)),EK187*(1+'input_cool&amp;vent_evolution'!U$9))</f>
        <v>5457996.7402600618</v>
      </c>
      <c r="EM187" s="2">
        <f>IF($D187=3,(EL187*(1+'input_cool&amp;vent_evolution'!V$10)),EL187*(1+'input_cool&amp;vent_evolution'!V$9))</f>
        <v>5532413.2367494088</v>
      </c>
      <c r="EN187" s="2">
        <f>IF($D187=3,(EM187*(1+'input_cool&amp;vent_evolution'!W$10)),EM187*(1+'input_cool&amp;vent_evolution'!W$9))</f>
        <v>5590289.4839969072</v>
      </c>
      <c r="EO187" s="2">
        <f>IF($D187=3,(EN187*(1+'input_cool&amp;vent_evolution'!X$10)),EN187*(1+'input_cool&amp;vent_evolution'!X$9))</f>
        <v>5648203.4894396951</v>
      </c>
      <c r="EP187" s="2">
        <f>IF($D187=3,(EO187*(1+'input_cool&amp;vent_evolution'!Y$10)),EO187*(1+'input_cool&amp;vent_evolution'!Y$9))</f>
        <v>5706155.2552748211</v>
      </c>
      <c r="EQ187" s="2">
        <f>IF($D187=3,(EP187*(1+'input_cool&amp;vent_evolution'!Z$10)),EP187*(1+'input_cool&amp;vent_evolution'!Z$9))</f>
        <v>5764144.7779071173</v>
      </c>
      <c r="ER187" s="2">
        <f>IF($D187=3,(EQ187*(1+'input_cool&amp;vent_evolution'!AA$10)),EQ187*(1+'input_cool&amp;vent_evolution'!AA$9))</f>
        <v>5822172.0609317496</v>
      </c>
      <c r="ES187" s="2">
        <f>IF($D187=3,(ER187*(1+'input_cool&amp;vent_evolution'!AB$10)),ER187*(1+'input_cool&amp;vent_evolution'!AB$9))</f>
        <v>5862563.5034601185</v>
      </c>
      <c r="ET187" s="2">
        <f>IF($D187=3,(ES187*(1+'input_cool&amp;vent_evolution'!AC$10)),ES187*(1+'input_cool&amp;vent_evolution'!AC$9))</f>
        <v>5902983.2866055071</v>
      </c>
      <c r="EU187" s="2">
        <f>IF($D187=3,(ET187*(1+'input_cool&amp;vent_evolution'!AD$10)),ET187*(1+'input_cool&amp;vent_evolution'!AD$9))</f>
        <v>5943431.4153612247</v>
      </c>
      <c r="EV187" s="2">
        <f>IF($D187=3,(EU187*(1+'input_cool&amp;vent_evolution'!AE$10)),EU187*(1+'input_cool&amp;vent_evolution'!AE$9))</f>
        <v>5983907.8851334304</v>
      </c>
      <c r="EW187" s="2">
        <f>IF($D187=3,(EV187*(1+'input_cool&amp;vent_evolution'!AF$10)),EV187*(1+'input_cool&amp;vent_evolution'!AF$9))</f>
        <v>6024412.7003162308</v>
      </c>
      <c r="EX187" s="2">
        <f>IF($D187=3,(EW187*(1+'input_cool&amp;vent_evolution'!AG$10)),EW187*(1+'input_cool&amp;vent_evolution'!AG$9))</f>
        <v>6050021.4029338993</v>
      </c>
      <c r="EY187" s="2">
        <f>IF($D187=3,(EX187*(1+'input_cool&amp;vent_evolution'!AH$10)),EX187*(1+'input_cool&amp;vent_evolution'!AH$9))</f>
        <v>6075637.7301328676</v>
      </c>
      <c r="EZ187" s="2">
        <f>IF($D187=3,(EY187*(1+'input_cool&amp;vent_evolution'!AI$10)),EY187*(1+'input_cool&amp;vent_evolution'!AI$9))</f>
        <v>6101261.6833112622</v>
      </c>
      <c r="FA187" s="2">
        <f>IF($D187=3,(EZ187*(1+'input_cool&amp;vent_evolution'!AJ$10)),EZ187*(1+'input_cool&amp;vent_evolution'!AJ$9))</f>
        <v>6126893.2608712241</v>
      </c>
      <c r="FB187" s="2">
        <f>IF($D187=3,(FA187*(1+'input_cool&amp;vent_evolution'!AK$10)),FA187*(1+'input_cool&amp;vent_evolution'!AK$9))</f>
        <v>6152532.4594172975</v>
      </c>
      <c r="FC187" s="2">
        <f>IF($D187=3,(FB187*(1+'input_cool&amp;vent_evolution'!AL$10)),FB187*(1+'input_cool&amp;vent_evolution'!AL$9))</f>
        <v>6178179.2863395866</v>
      </c>
      <c r="FD187" s="2">
        <f>IF($D187=3,(FC187*(1+'input_cool&amp;vent_evolution'!AM$10)),FC187*(1+'input_cool&amp;vent_evolution'!AM$9))</f>
        <v>6203833.7354463805</v>
      </c>
      <c r="FE187" s="2">
        <f>IF($D187=3,(FD187*(1+'input_cool&amp;vent_evolution'!AN$10)),FD187*(1+'input_cool&amp;vent_evolution'!AN$9))</f>
        <v>6229495.8105326043</v>
      </c>
      <c r="FF187" s="2">
        <f>IF($D187=3,(FE187*(1+'input_cool&amp;vent_evolution'!AO$10)),FE187*(1+'input_cool&amp;vent_evolution'!AO$9))</f>
        <v>6255165.5092014652</v>
      </c>
      <c r="FG187" s="2">
        <f>IF($D187=3,(FF187*(1+'input_cool&amp;vent_evolution'!AP$10)),FF187*(1+'input_cool&amp;vent_evolution'!AP$9))</f>
        <v>6280842.8330508191</v>
      </c>
      <c r="FH187" s="2">
        <f>IF($D187=3,(FG187*(1+'input_cool&amp;vent_evolution'!AQ$10)),FG187*(1+'input_cool&amp;vent_evolution'!AQ$9))</f>
        <v>6306527.7796838814</v>
      </c>
      <c r="FI187" s="2">
        <f>IF($D187=3,(FH187*(1+'input_cool&amp;vent_evolution'!AR$10)),FH187*(1+'input_cool&amp;vent_evolution'!AR$9))</f>
        <v>6332220.3518969025</v>
      </c>
      <c r="FJ187" s="2">
        <f>IF($D187=3,(FI187*(1+'input_cool&amp;vent_evolution'!AS$10)),FI187*(1+'input_cool&amp;vent_evolution'!AS$9))</f>
        <v>6357920.5478922948</v>
      </c>
      <c r="FK187" s="2">
        <f>IF($D187=3,(FJ187*(1+'input_cool&amp;vent_evolution'!AT$10)),FJ187*(1+'input_cool&amp;vent_evolution'!AT$9))</f>
        <v>6383628.3700668365</v>
      </c>
      <c r="FL187" s="2">
        <f>IF($D187=3,(FK187*(1+'input_cool&amp;vent_evolution'!AU$10)),FK187*(1+'input_cool&amp;vent_evolution'!AU$9))</f>
        <v>6409440.1400834406</v>
      </c>
      <c r="FM187" s="2">
        <f t="shared" si="194"/>
        <v>6892818.9423382711</v>
      </c>
      <c r="FN187" s="2">
        <f t="shared" si="195"/>
        <v>7039747.2471432015</v>
      </c>
      <c r="FO187" s="2">
        <f t="shared" si="196"/>
        <v>7186827.1963595236</v>
      </c>
      <c r="FP187" s="2">
        <f t="shared" si="197"/>
        <v>7334058.7926388318</v>
      </c>
      <c r="FQ187" s="2">
        <f t="shared" si="198"/>
        <v>7473272.7465849295</v>
      </c>
      <c r="FR187" s="2">
        <f t="shared" si="199"/>
        <v>7612638.347888642</v>
      </c>
      <c r="FS187" s="2">
        <f t="shared" si="200"/>
        <v>7722143.4768383307</v>
      </c>
      <c r="FT187" s="2">
        <f t="shared" si="201"/>
        <v>7831715.1569150966</v>
      </c>
      <c r="FU187" s="2">
        <f t="shared" si="202"/>
        <v>7941353.3875297047</v>
      </c>
      <c r="FV187" s="2">
        <f t="shared" si="203"/>
        <v>8051058.1639681561</v>
      </c>
      <c r="FW187" s="2">
        <f t="shared" si="204"/>
        <v>8160829.4903551918</v>
      </c>
      <c r="FX187" s="2">
        <f t="shared" si="205"/>
        <v>8246202.3945683241</v>
      </c>
      <c r="FY187" s="2">
        <f t="shared" si="206"/>
        <v>8331630.9956682269</v>
      </c>
      <c r="FZ187" s="2">
        <f t="shared" si="207"/>
        <v>8417115.2968957573</v>
      </c>
      <c r="GA187" s="2">
        <f t="shared" si="208"/>
        <v>8502655.2929476984</v>
      </c>
      <c r="GB187" s="2">
        <f t="shared" si="209"/>
        <v>8588250.9891272634</v>
      </c>
      <c r="GC187" s="2">
        <f t="shared" si="210"/>
        <v>8647832.1630630661</v>
      </c>
      <c r="GD187" s="2">
        <f t="shared" si="211"/>
        <v>8707455.142072577</v>
      </c>
      <c r="GE187" s="2">
        <f t="shared" si="212"/>
        <v>8767119.9335213974</v>
      </c>
      <c r="GF187" s="2">
        <f t="shared" si="213"/>
        <v>8826826.5306331795</v>
      </c>
      <c r="GG187" s="2">
        <f t="shared" si="214"/>
        <v>8886574.9398896433</v>
      </c>
      <c r="GH187" s="2">
        <f t="shared" si="215"/>
        <v>8924350.1830952279</v>
      </c>
      <c r="GI187" s="2">
        <f t="shared" si="216"/>
        <v>8962136.67327483</v>
      </c>
      <c r="GJ187" s="2">
        <f t="shared" si="217"/>
        <v>8999934.4124908149</v>
      </c>
      <c r="GK187" s="2">
        <f t="shared" si="218"/>
        <v>9037743.3983861953</v>
      </c>
      <c r="GL187" s="2">
        <f t="shared" si="219"/>
        <v>9075563.6259523481</v>
      </c>
      <c r="GM187" s="2">
        <f t="shared" si="220"/>
        <v>9113395.106090378</v>
      </c>
      <c r="GN187" s="2">
        <f t="shared" si="221"/>
        <v>9151237.8296669256</v>
      </c>
      <c r="GO187" s="2">
        <f t="shared" si="222"/>
        <v>9189091.8022798635</v>
      </c>
      <c r="GP187" s="2">
        <f t="shared" si="223"/>
        <v>9226957.0203936938</v>
      </c>
      <c r="GQ187" s="2">
        <f t="shared" si="224"/>
        <v>9264833.4863654114</v>
      </c>
      <c r="GR187" s="2">
        <f t="shared" si="225"/>
        <v>9302721.1966595259</v>
      </c>
      <c r="GS187" s="2">
        <f t="shared" si="226"/>
        <v>9340620.1554007735</v>
      </c>
      <c r="GT187" s="2">
        <f t="shared" si="227"/>
        <v>9378530.3599375449</v>
      </c>
      <c r="GU187" s="2">
        <f t="shared" si="228"/>
        <v>9416451.8138053101</v>
      </c>
      <c r="GV187" s="2">
        <f t="shared" si="229"/>
        <v>9454526.6005096994</v>
      </c>
      <c r="GW187" s="2">
        <f>IF($D187=3,($N187*$M187*EC187*'input_cooling&amp;ventilation'!$D$3)*'input_cool&amp;vent_evolution'!M$11,($O187*$M187*EC187*'input_cooling&amp;ventilation'!$D$3)*'input_cool&amp;vent_evolution'!M$10)</f>
        <v>1429052.6326389385</v>
      </c>
      <c r="GX187" s="2">
        <f>IF($D187=3,($N187*$M187*ED187*'input_cooling&amp;ventilation'!$D$3)*'input_cool&amp;vent_evolution'!N$11,($O187*$M187*ED187*'input_cooling&amp;ventilation'!$D$3)*'input_cool&amp;vent_evolution'!N$10)</f>
        <v>1350877.9929620007</v>
      </c>
      <c r="GY187" s="2">
        <f>IF($D187=3,($N187*$M187*EE187*'input_cooling&amp;ventilation'!$D$3)*'input_cool&amp;vent_evolution'!O$11,($O187*$M187*EE187*'input_cooling&amp;ventilation'!$D$3)*'input_cool&amp;vent_evolution'!O$10)</f>
        <v>1292858.0360832396</v>
      </c>
      <c r="GZ187" s="2">
        <f>IF($D187=3,($N187*$M187*EF187*'input_cooling&amp;ventilation'!$D$3)*'input_cool&amp;vent_evolution'!P$11,($O187*$M187*EF187*'input_cooling&amp;ventilation'!$D$3)*'input_cool&amp;vent_evolution'!P$10)</f>
        <v>1458528.2003749395</v>
      </c>
      <c r="HA187" s="2">
        <f>IF($D187=3,($N187*$M187*EG187*'input_cooling&amp;ventilation'!$D$3)*'input_cool&amp;vent_evolution'!Q$11,($O187*$M187*EG187*'input_cooling&amp;ventilation'!$D$3)*'input_cool&amp;vent_evolution'!Q$10)</f>
        <v>1608105.2810107702</v>
      </c>
      <c r="HB187" s="2">
        <f>IF($D187=3,($N187*$M187*EH187*'input_cooling&amp;ventilation'!$D$3)*'input_cool&amp;vent_evolution'!R$11,($O187*$M187*EH187*'input_cooling&amp;ventilation'!$D$3)*'input_cool&amp;vent_evolution'!R$10)</f>
        <v>1701587.3128775016</v>
      </c>
      <c r="HC187" s="2">
        <f>IF($D187=3,($N187*$M187*EI187*'input_cooling&amp;ventilation'!$D$3)*'input_cool&amp;vent_evolution'!S$11,($O187*$M187*EI187*'input_cooling&amp;ventilation'!$D$3)*'input_cool&amp;vent_evolution'!S$10)</f>
        <v>1759693.9542221683</v>
      </c>
      <c r="HD187" s="2">
        <f>IF($D187=3,($N187*$M187*EJ187*'input_cooling&amp;ventilation'!$D$3)*'input_cool&amp;vent_evolution'!T$11,($O187*$M187*EJ187*'input_cooling&amp;ventilation'!$D$3)*'input_cool&amp;vent_evolution'!T$10)</f>
        <v>1822669.9270409727</v>
      </c>
      <c r="HE187" s="2">
        <f>IF($D187=3,($N187*$M187*EK187*'input_cooling&amp;ventilation'!$D$3)*'input_cool&amp;vent_evolution'!U$11,($O187*$M187*EK187*'input_cooling&amp;ventilation'!$D$3)*'input_cool&amp;vent_evolution'!U$10)</f>
        <v>2083521.6774141355</v>
      </c>
      <c r="HF187" s="2">
        <f>IF($D187=3,($N187*$M187*EL187*'input_cooling&amp;ventilation'!$D$3)*'input_cool&amp;vent_evolution'!V$11,($O187*$M187*EL187*'input_cooling&amp;ventilation'!$D$3)*'input_cool&amp;vent_evolution'!V$10)</f>
        <v>2094830.3349258436</v>
      </c>
      <c r="HG187" s="2">
        <f>IF($D187=3,($N187*$M187*EM187*'input_cooling&amp;ventilation'!$D$3)*'input_cool&amp;vent_evolution'!W$11,($O187*$M187*EM187*'input_cooling&amp;ventilation'!$D$3)*'input_cool&amp;vent_evolution'!W$10)</f>
        <v>2023593.5477211315</v>
      </c>
      <c r="HH187" s="2">
        <f>IF($D187=3,($N187*$M187*EN187*'input_cooling&amp;ventilation'!$D$3)*'input_cool&amp;vent_evolution'!X$11,($O187*$M187*EN187*'input_cooling&amp;ventilation'!$D$3)*'input_cool&amp;vent_evolution'!X$10)</f>
        <v>2079871.2330147068</v>
      </c>
      <c r="HI187" s="2">
        <f>IF($D187=3,($N187*$M187*EO187*'input_cooling&amp;ventilation'!$D$3)*'input_cool&amp;vent_evolution'!Y$11,($O187*$M187*EO187*'input_cooling&amp;ventilation'!$D$3)*'input_cool&amp;vent_evolution'!Y$10)</f>
        <v>2110173.3120783386</v>
      </c>
      <c r="HJ187" s="2">
        <f>IF($D187=3,($N187*$M187*EP187*'input_cooling&amp;ventilation'!$D$3)*'input_cool&amp;vent_evolution'!Z$11,($O187*$M187*EP187*'input_cooling&amp;ventilation'!$D$3)*'input_cool&amp;vent_evolution'!Z$10)</f>
        <v>2242400.3898306643</v>
      </c>
      <c r="HK187" s="2">
        <f>IF($D187=3,($N187*$M187*EQ187*'input_cooling&amp;ventilation'!$D$3)*'input_cool&amp;vent_evolution'!AA$11,($O187*$M187*EQ187*'input_cooling&amp;ventilation'!$D$3)*'input_cool&amp;vent_evolution'!AA$10)</f>
        <v>2237022.5459907129</v>
      </c>
      <c r="HL187" s="2">
        <f>IF($D187=3,($N187*$M187*ER187*'input_cooling&amp;ventilation'!$D$3)*'input_cool&amp;vent_evolution'!AB$11,($O187*$M187*ER187*'input_cooling&amp;ventilation'!$D$3)*'input_cool&amp;vent_evolution'!AB$10)</f>
        <v>1990806.6821986649</v>
      </c>
      <c r="HM187" s="2">
        <f>IF($D187=3,($N187*$M187*ES187*'input_cooling&amp;ventilation'!$D$3)*'input_cool&amp;vent_evolution'!AC$11,($O187*$M187*ES187*'input_cooling&amp;ventilation'!$D$3)*'input_cool&amp;vent_evolution'!AC$10)</f>
        <v>1967273.012766046</v>
      </c>
      <c r="HN187" s="2">
        <f>IF($D187=3,($N187*$M187*ET187*'input_cooling&amp;ventilation'!$D$3)*'input_cool&amp;vent_evolution'!AD$11,($O187*$M187*ET187*'input_cooling&amp;ventilation'!$D$3)*'input_cool&amp;vent_evolution'!AD$10)</f>
        <v>1925763.098298474</v>
      </c>
      <c r="HO187" s="2">
        <f>IF($D187=3,($N187*$M187*EU187*'input_cooling&amp;ventilation'!$D$3)*'input_cool&amp;vent_evolution'!AE$11,($O187*$M187*EU187*'input_cooling&amp;ventilation'!$D$3)*'input_cool&amp;vent_evolution'!AE$10)</f>
        <v>1879545.6471817533</v>
      </c>
      <c r="HP187" s="2">
        <f>IF($D187=3,($N187*$M187*EV187*'input_cooling&amp;ventilation'!$D$3)*'input_cool&amp;vent_evolution'!AF$11,($O187*$M187*EV187*'input_cooling&amp;ventilation'!$D$3)*'input_cool&amp;vent_evolution'!AF$10)</f>
        <v>1823359.792761228</v>
      </c>
      <c r="HQ187" s="2">
        <f>IF($D187=3,($N187*$M187*EW187*'input_cooling&amp;ventilation'!$D$3)*'input_cool&amp;vent_evolution'!AG$11,($O187*$M187*EW187*'input_cooling&amp;ventilation'!$D$3)*'input_cool&amp;vent_evolution'!AG$10)</f>
        <v>1789679.6151707997</v>
      </c>
      <c r="HR187" s="2">
        <f>IF($D187=3,($N187*$M187*EX187*'input_cooling&amp;ventilation'!$D$3)*'input_cool&amp;vent_evolution'!AH$11,($O187*$M187*EX187*'input_cooling&amp;ventilation'!$D$3)*'input_cool&amp;vent_evolution'!AH$10)</f>
        <v>1742651.0491684049</v>
      </c>
      <c r="HS187" s="2">
        <f>IF($D187=3,($N187*$M187*EY187*'input_cooling&amp;ventilation'!$D$3)*'input_cool&amp;vent_evolution'!AI$11,($O187*$M187*EY187*'input_cooling&amp;ventilation'!$D$3)*'input_cool&amp;vent_evolution'!AI$10)</f>
        <v>1695921.8410387409</v>
      </c>
      <c r="HT187" s="2">
        <f>IF($D187=3,($N187*$M187*EZ187*'input_cooling&amp;ventilation'!$D$3)*'input_cool&amp;vent_evolution'!AJ$11,($O187*$M187*EZ187*'input_cooling&amp;ventilation'!$D$3)*'input_cool&amp;vent_evolution'!AJ$10)</f>
        <v>1649537.61123281</v>
      </c>
      <c r="HU187" s="2">
        <f>IF($D187=3,($N187*$M187*FA187*'input_cooling&amp;ventilation'!$D$3)*'input_cool&amp;vent_evolution'!AK$11,($O187*$M187*FA187*'input_cooling&amp;ventilation'!$D$3)*'input_cool&amp;vent_evolution'!AK$10)</f>
        <v>1618185.6463394167</v>
      </c>
      <c r="HV187" s="2">
        <f>IF($D187=3,($N187*$M187*FB187*'input_cooling&amp;ventilation'!$D$3)*'input_cool&amp;vent_evolution'!AL$11,($O187*$M187*FB187*'input_cooling&amp;ventilation'!$D$3)*'input_cool&amp;vent_evolution'!AL$10)</f>
        <v>1558885.3983099721</v>
      </c>
      <c r="HW187" s="2">
        <f>IF($D187=3,($N187*$M187*FC187*'input_cooling&amp;ventilation'!$D$3)*'input_cool&amp;vent_evolution'!AM$11,($O187*$M187*FC187*'input_cooling&amp;ventilation'!$D$3)*'input_cool&amp;vent_evolution'!AM$10)</f>
        <v>1515043.6042869759</v>
      </c>
      <c r="HX187" s="2">
        <f>IF($D187=3,($N187*$M187*FD187*'input_cooling&amp;ventilation'!$D$3)*'input_cool&amp;vent_evolution'!AN$11,($O187*$M187*FD187*'input_cooling&amp;ventilation'!$D$3)*'input_cool&amp;vent_evolution'!AN$10)</f>
        <v>1471898.8381520137</v>
      </c>
      <c r="HY187" s="2">
        <f>IF($D187=3,($N187*$M187*FE187*'input_cooling&amp;ventilation'!$D$3)*'input_cool&amp;vent_evolution'!AO$11,($O187*$M187*FE187*'input_cooling&amp;ventilation'!$D$3)*'input_cool&amp;vent_evolution'!AO$10)</f>
        <v>1429869.824841833</v>
      </c>
      <c r="HZ187" s="2">
        <f>IF($D187=3,($N187*$M187*FF187*'input_cooling&amp;ventilation'!$D$3)*'input_cool&amp;vent_evolution'!AP$11,($O187*$M187*FF187*'input_cooling&amp;ventilation'!$D$3)*'input_cool&amp;vent_evolution'!AP$10)</f>
        <v>1389046.2745513578</v>
      </c>
      <c r="IA187" s="2">
        <f>IF($D187=3,($N187*$M187*FG187*'input_cooling&amp;ventilation'!$D$3)*'input_cool&amp;vent_evolution'!AQ$11,($O187*$M187*FG187*'input_cooling&amp;ventilation'!$D$3)*'input_cool&amp;vent_evolution'!AQ$10)</f>
        <v>1349468.2954093586</v>
      </c>
      <c r="IB187" s="2">
        <f>IF($D187=3,($N187*$M187*FH187*'input_cooling&amp;ventilation'!$D$3)*'input_cool&amp;vent_evolution'!AR$11,($O187*$M187*FH187*'input_cooling&amp;ventilation'!$D$3)*'input_cool&amp;vent_evolution'!AR$10)</f>
        <v>1311235.3555635372</v>
      </c>
      <c r="IC187" s="2">
        <f>IF($D187=3,($N187*$M187*FI187*'input_cooling&amp;ventilation'!$D$3)*'input_cool&amp;vent_evolution'!AS$11,($O187*$M187*FI187*'input_cooling&amp;ventilation'!$D$3)*'input_cool&amp;vent_evolution'!AS$10)</f>
        <v>1274437.2294634732</v>
      </c>
      <c r="ID187" s="2">
        <f>IF($D187=3,($N187*$M187*FJ187*'input_cooling&amp;ventilation'!$D$3)*'input_cool&amp;vent_evolution'!AT$11,($O187*$M187*FJ187*'input_cooling&amp;ventilation'!$D$3)*'input_cool&amp;vent_evolution'!AT$10)</f>
        <v>1239174.0161855971</v>
      </c>
      <c r="IE187" s="2">
        <f>IF($D187=3,($N187*$M187*FK187*'input_cooling&amp;ventilation'!$D$3)*'input_cool&amp;vent_evolution'!AU$11,($O187*$M187*FK187*'input_cooling&amp;ventilation'!$D$3)*'input_cool&amp;vent_evolution'!AU$10)</f>
        <v>1244184.5325975977</v>
      </c>
      <c r="IF187" s="2">
        <f>IF($D187=3,($N187*$M187*FL187*'input_cooling&amp;ventilation'!$D$3)*'input_cool&amp;vent_evolution'!AV$11,($O187*$M187*FL187*'input_cooling&amp;ventilation'!$D$3)*'input_cool&amp;vent_evolution'!AV$10)</f>
        <v>1249215.3086941848</v>
      </c>
    </row>
    <row r="188" spans="1:240" x14ac:dyDescent="0.25">
      <c r="A188">
        <v>186</v>
      </c>
      <c r="B188">
        <v>100100</v>
      </c>
      <c r="C188">
        <v>21</v>
      </c>
      <c r="D188">
        <v>3</v>
      </c>
      <c r="E188">
        <v>3</v>
      </c>
      <c r="F188" s="2">
        <v>10664300</v>
      </c>
      <c r="G188" s="2">
        <v>12701290</v>
      </c>
      <c r="H188" s="2">
        <v>10664300</v>
      </c>
      <c r="I188" s="17">
        <v>0.69</v>
      </c>
      <c r="J188">
        <v>0.23221291899999999</v>
      </c>
      <c r="K188" s="2">
        <f t="shared" si="154"/>
        <v>2476388.2320916997</v>
      </c>
      <c r="L188" s="2">
        <f t="shared" si="155"/>
        <v>8763890.0999999996</v>
      </c>
      <c r="M188">
        <v>0.43611404435057999</v>
      </c>
      <c r="N188" s="17">
        <f>'input_cooling&amp;ventilation'!$D$5</f>
        <v>57.500092182043396</v>
      </c>
      <c r="O188" s="45">
        <f>'input_cooling&amp;ventilation'!$D$6</f>
        <v>19.328678831353667</v>
      </c>
      <c r="P188" s="45">
        <f>'input_cooling&amp;ventilation'!$C$5</f>
        <v>50.351688737400465</v>
      </c>
      <c r="Q188" s="45">
        <f>'input_cooling&amp;ventilation'!$C$6</f>
        <v>32.240814214248743</v>
      </c>
      <c r="R188">
        <v>17</v>
      </c>
      <c r="S188">
        <v>12</v>
      </c>
      <c r="T188">
        <v>14</v>
      </c>
      <c r="U188" s="2">
        <f t="shared" si="156"/>
        <v>2718960.1935066069</v>
      </c>
      <c r="V188" s="2">
        <f t="shared" si="157"/>
        <v>9049293.1027389914</v>
      </c>
      <c r="W188" s="2">
        <v>4261100.3671346689</v>
      </c>
      <c r="X188" s="57">
        <f>IF($D188=3,(W188*(1+'input_cool&amp;vent_evolution'!M$11)),(W188*(1+'input_cool&amp;vent_evolution'!M$12)))</f>
        <v>4324749.7928736443</v>
      </c>
      <c r="Y188" s="57">
        <f>IF($D188=3,(X188*(1+'input_cool&amp;vent_evolution'!N$11)),(X188*(1+'input_cool&amp;vent_evolution'!N$12)))</f>
        <v>4384541.5641107885</v>
      </c>
      <c r="Z188" s="57">
        <f>IF($D188=3,(Y188*(1+'input_cool&amp;vent_evolution'!O$11)),(Y188*(1+'input_cool&amp;vent_evolution'!O$12)))</f>
        <v>4441369.149129374</v>
      </c>
      <c r="AA188" s="57">
        <f>IF($D188=3,(Z188*(1+'input_cool&amp;vent_evolution'!P$11)),(Z188*(1+'input_cool&amp;vent_evolution'!P$12)))</f>
        <v>4505006.0010604616</v>
      </c>
      <c r="AB188" s="57">
        <f>IF($D188=3,(AA188*(1+'input_cool&amp;vent_evolution'!Q$11)),(AA188*(1+'input_cool&amp;vent_evolution'!Q$12)))</f>
        <v>4574848.5999904899</v>
      </c>
      <c r="AC188" s="57">
        <f>IF($D188=3,(AB188*(1+'input_cool&amp;vent_evolution'!R$11)),(AB188*(1+'input_cool&amp;vent_evolution'!R$12)))</f>
        <v>4648523.0901033962</v>
      </c>
      <c r="AD188" s="57">
        <f>IF($D188=3,(AC188*(1+'input_cool&amp;vent_evolution'!S$11)),(AC188*(1+'input_cool&amp;vent_evolution'!S$12)))</f>
        <v>4724842.6118568853</v>
      </c>
      <c r="AE188" s="57">
        <f>IF($D188=3,(AD188*(1+'input_cool&amp;vent_evolution'!T$11)),(AD188*(1+'input_cool&amp;vent_evolution'!T$12)))</f>
        <v>4804067.1768364618</v>
      </c>
      <c r="AF188" s="57">
        <f>IF($D188=3,(AE188*(1+'input_cool&amp;vent_evolution'!U$11)),(AE188*(1+'input_cool&amp;vent_evolution'!U$12)))</f>
        <v>4894877.2331254566</v>
      </c>
      <c r="AG188" s="57">
        <f>IF($D188=3,(AF188*(1+'input_cool&amp;vent_evolution'!V$11)),(AF188*(1+'input_cool&amp;vent_evolution'!V$12)))</f>
        <v>4986638.429294928</v>
      </c>
      <c r="AH188" s="57">
        <f>IF($D188=3,(AG188*(1+'input_cool&amp;vent_evolution'!W$11)),(AG188*(1+'input_cool&amp;vent_evolution'!W$12)))</f>
        <v>5075726.2292229021</v>
      </c>
      <c r="AI188" s="57">
        <f>IF($D188=3,(AH188*(1+'input_cool&amp;vent_evolution'!X$11)),(AH188*(1+'input_cool&amp;vent_evolution'!X$12)))</f>
        <v>5167962.5603984939</v>
      </c>
      <c r="AJ188" s="57">
        <f>IF($D188=3,(AI188*(1+'input_cool&amp;vent_evolution'!Y$11)),(AI188*(1+'input_cool&amp;vent_evolution'!Y$12)))</f>
        <v>5262266.2815842358</v>
      </c>
      <c r="AK188" s="57">
        <f>IF($D188=3,(AJ188*(1+'input_cool&amp;vent_evolution'!Z$11)),(AJ188*(1+'input_cool&amp;vent_evolution'!Z$12)))</f>
        <v>5363271.5615917668</v>
      </c>
      <c r="AL188" s="57">
        <f>IF($D188=3,(AK188*(1+'input_cool&amp;vent_evolution'!AA$11)),(AK188*(1+'input_cool&amp;vent_evolution'!AA$12)))</f>
        <v>5464935.5042637894</v>
      </c>
      <c r="AM188" s="57">
        <f>IF($D188=3,(AL188*(1+'input_cool&amp;vent_evolution'!AB$11)),(AL188*(1+'input_cool&amp;vent_evolution'!AB$12)))</f>
        <v>5556206.076815241</v>
      </c>
      <c r="AN188" s="57">
        <f>IF($D188=3,(AM188*(1+'input_cool&amp;vent_evolution'!AC$11)),(AM188*(1+'input_cool&amp;vent_evolution'!AC$12)))</f>
        <v>5647272.2526443852</v>
      </c>
      <c r="AO188" s="57">
        <f>IF($D188=3,(AN188*(1+'input_cool&amp;vent_evolution'!AD$11)),(AN188*(1+'input_cool&amp;vent_evolution'!AD$12)))</f>
        <v>5737257.58237484</v>
      </c>
      <c r="AP188" s="57">
        <f>IF($D188=3,(AO188*(1+'input_cool&amp;vent_evolution'!AE$11)),(AO188*(1+'input_cool&amp;vent_evolution'!AE$12)))</f>
        <v>5825875.5224792007</v>
      </c>
      <c r="AQ188" s="57">
        <f>IF($D188=3,(AP188*(1+'input_cool&amp;vent_evolution'!AF$11)),(AP188*(1+'input_cool&amp;vent_evolution'!AF$12)))</f>
        <v>5912581.7628930379</v>
      </c>
      <c r="AR188" s="57">
        <f>IF($D188=3,(AQ188*(1+'input_cool&amp;vent_evolution'!AG$11)),(AQ188*(1+'input_cool&amp;vent_evolution'!AG$12)))</f>
        <v>5998372.3056873055</v>
      </c>
      <c r="AS188" s="57">
        <f>IF($D188=3,(AR188*(1+'input_cool&amp;vent_evolution'!AH$11)),(AR188*(1+'input_cool&amp;vent_evolution'!AH$12)))</f>
        <v>6082761.8455952294</v>
      </c>
      <c r="AT188" s="57">
        <f>IF($D188=3,(AS188*(1+'input_cool&amp;vent_evolution'!AI$11)),(AS188*(1+'input_cool&amp;vent_evolution'!AI$12)))</f>
        <v>6165692.7604075493</v>
      </c>
      <c r="AU188" s="57">
        <f>IF($D188=3,(AT188*(1+'input_cool&amp;vent_evolution'!AJ$11)),(AT188*(1+'input_cool&amp;vent_evolution'!AJ$12)))</f>
        <v>6247111.8290221505</v>
      </c>
      <c r="AV188" s="57">
        <f>IF($D188=3,(AU188*(1+'input_cool&amp;vent_evolution'!AK$11)),(AU188*(1+'input_cool&amp;vent_evolution'!AK$12)))</f>
        <v>6327699.571616536</v>
      </c>
      <c r="AW188" s="57">
        <f>IF($D188=3,(AV188*(1+'input_cool&amp;vent_evolution'!AL$11)),(AV188*(1+'input_cool&amp;vent_evolution'!AL$12)))</f>
        <v>6406007.8736177525</v>
      </c>
      <c r="AX188" s="57">
        <f>IF($D188=3,(AW188*(1+'input_cool&amp;vent_evolution'!AM$11)),(AW188*(1+'input_cool&amp;vent_evolution'!AM$12)))</f>
        <v>6482735.8551687691</v>
      </c>
      <c r="AY188" s="57">
        <f>IF($D188=3,(AX188*(1+'input_cool&amp;vent_evolution'!AN$11)),(AX188*(1+'input_cool&amp;vent_evolution'!AN$12)))</f>
        <v>6557859.7020389363</v>
      </c>
      <c r="AZ188" s="57">
        <f>IF($D188=3,(AY188*(1+'input_cool&amp;vent_evolution'!AO$11)),(AY188*(1+'input_cool&amp;vent_evolution'!AO$12)))</f>
        <v>6631380.0246962644</v>
      </c>
      <c r="BA188" s="57">
        <f>IF($D188=3,(AZ188*(1+'input_cool&amp;vent_evolution'!AP$11)),(AZ188*(1+'input_cool&amp;vent_evolution'!AP$12)))</f>
        <v>6703305.6266834838</v>
      </c>
      <c r="BB188" s="57">
        <f>IF($D188=3,(BA188*(1+'input_cool&amp;vent_evolution'!AQ$11)),(BA188*(1+'input_cool&amp;vent_evolution'!AQ$12)))</f>
        <v>6773650.9873228669</v>
      </c>
      <c r="BC188" s="57">
        <f>IF($D188=3,(BB188*(1+'input_cool&amp;vent_evolution'!AR$11)),(BB188*(1+'input_cool&amp;vent_evolution'!AR$12)))</f>
        <v>6842439.3280371241</v>
      </c>
      <c r="BD188" s="57">
        <f>IF($D188=3,(BC188*(1+'input_cool&amp;vent_evolution'!AS$11)),(BC188*(1+'input_cool&amp;vent_evolution'!AS$12)))</f>
        <v>6909702.1472090147</v>
      </c>
      <c r="BE188" s="57">
        <f>IF($D188=3,(BD188*(1+'input_cool&amp;vent_evolution'!AT$11)),(BD188*(1+'input_cool&amp;vent_evolution'!AT$12)))</f>
        <v>6975479.7752776528</v>
      </c>
      <c r="BF188" s="57">
        <f>IF($D188=3,(BE188*(1+'input_cool&amp;vent_evolution'!AU$11)),(BE188*(1+'input_cool&amp;vent_evolution'!AU$12)))</f>
        <v>7041883.5803163191</v>
      </c>
      <c r="BG188" s="57">
        <f>IF($D188=3,(BF188*(1+'input_cool&amp;vent_evolution'!AV$11)),(BF188*(1+'input_cool&amp;vent_evolution'!AV$12)))</f>
        <v>7108919.5232817903</v>
      </c>
      <c r="BH188" s="2">
        <f t="shared" si="230"/>
        <v>6683559.8534965422</v>
      </c>
      <c r="BI188" s="2">
        <f t="shared" si="158"/>
        <v>6783394.3351830617</v>
      </c>
      <c r="BJ188" s="2">
        <f t="shared" si="159"/>
        <v>6877178.0641213087</v>
      </c>
      <c r="BK188" s="2">
        <f t="shared" si="160"/>
        <v>6966312.450330751</v>
      </c>
      <c r="BL188" s="2">
        <f t="shared" si="161"/>
        <v>7066127.2099289922</v>
      </c>
      <c r="BM188" s="2">
        <f t="shared" si="162"/>
        <v>7175675.7185426224</v>
      </c>
      <c r="BN188" s="2">
        <f t="shared" si="163"/>
        <v>7291234.5699940771</v>
      </c>
      <c r="BO188" s="2">
        <f t="shared" si="164"/>
        <v>7410942.1684266096</v>
      </c>
      <c r="BP188" s="2">
        <f t="shared" si="165"/>
        <v>7535206.3434721464</v>
      </c>
      <c r="BQ188" s="2">
        <f t="shared" si="166"/>
        <v>7677642.4266933026</v>
      </c>
      <c r="BR188" s="2">
        <f t="shared" si="167"/>
        <v>7821570.3781579854</v>
      </c>
      <c r="BS188" s="2">
        <f t="shared" si="168"/>
        <v>7961305.0926057743</v>
      </c>
      <c r="BT188" s="2">
        <f t="shared" si="169"/>
        <v>8105978.2959956154</v>
      </c>
      <c r="BU188" s="2">
        <f t="shared" si="170"/>
        <v>8253894.2122255322</v>
      </c>
      <c r="BV188" s="2">
        <f t="shared" si="171"/>
        <v>8412321.56109914</v>
      </c>
      <c r="BW188" s="2">
        <f t="shared" si="172"/>
        <v>8571782.0260606389</v>
      </c>
      <c r="BX188" s="2">
        <f t="shared" si="173"/>
        <v>8714940.431625424</v>
      </c>
      <c r="BY188" s="2">
        <f t="shared" si="174"/>
        <v>8857778.2397835087</v>
      </c>
      <c r="BZ188" s="2">
        <f t="shared" si="175"/>
        <v>8998920.7347664516</v>
      </c>
      <c r="CA188" s="2">
        <f t="shared" si="176"/>
        <v>9137918.4714424703</v>
      </c>
      <c r="CB188" s="2">
        <f t="shared" si="177"/>
        <v>9273917.6964190044</v>
      </c>
      <c r="CC188" s="2">
        <f t="shared" si="178"/>
        <v>9408480.6445372645</v>
      </c>
      <c r="CD188" s="2">
        <f t="shared" si="179"/>
        <v>9540846.111761149</v>
      </c>
      <c r="CE188" s="2">
        <f t="shared" si="180"/>
        <v>9670923.7173318602</v>
      </c>
      <c r="CF188" s="2">
        <f t="shared" si="181"/>
        <v>9798629.9836518783</v>
      </c>
      <c r="CG188" s="2">
        <f t="shared" si="182"/>
        <v>9925032.3104409892</v>
      </c>
      <c r="CH188" s="2">
        <f t="shared" si="183"/>
        <v>10047859.321859816</v>
      </c>
      <c r="CI188" s="2">
        <f t="shared" si="184"/>
        <v>10168207.591778422</v>
      </c>
      <c r="CJ188" s="2">
        <f t="shared" si="185"/>
        <v>10286039.76744231</v>
      </c>
      <c r="CK188" s="2">
        <f t="shared" si="186"/>
        <v>10401356.806373984</v>
      </c>
      <c r="CL188" s="2">
        <f t="shared" si="187"/>
        <v>10514172.516979646</v>
      </c>
      <c r="CM188" s="2">
        <f t="shared" si="188"/>
        <v>10624509.61015759</v>
      </c>
      <c r="CN188" s="2">
        <f t="shared" si="189"/>
        <v>10732404.508839738</v>
      </c>
      <c r="CO188" s="2">
        <f t="shared" si="190"/>
        <v>10837906.618416315</v>
      </c>
      <c r="CP188" s="2">
        <f t="shared" si="191"/>
        <v>10941079.197407549</v>
      </c>
      <c r="CQ188" s="2">
        <f t="shared" si="192"/>
        <v>11045233.938492488</v>
      </c>
      <c r="CR188" s="2">
        <f>IF($D188=3,(W188*$P188*$M188*'input_cooling&amp;ventilation'!$D$3)*'input_cool&amp;vent_evolution'!M$11,(W188*$Q188*'input_cooling&amp;ventilation'!$D$3)*'input_cool&amp;vent_evolution'!M$12)</f>
        <v>1141138.3727560036</v>
      </c>
      <c r="CS188" s="2">
        <f>IF($D188=3,(X188*$P188*$M188*'input_cooling&amp;ventilation'!$D$3)*'input_cool&amp;vent_evolution'!N$11,(X188*$Q188*'input_cooling&amp;ventilation'!$D$3)*'input_cool&amp;vent_evolution'!N$12)</f>
        <v>1071976.4356330009</v>
      </c>
      <c r="CT188" s="2">
        <f>IF($D188=3,(Y188*$P188*$M188*'input_cooling&amp;ventilation'!$D$3)*'input_cool&amp;vent_evolution'!O$11,(Y188*$Q188*'input_cooling&amp;ventilation'!$D$3)*'input_cool&amp;vent_evolution'!O$12)</f>
        <v>1018833.0396208464</v>
      </c>
      <c r="CU188" s="2">
        <f>IF($D188=3,(Z188*$P188*$M188*'input_cooling&amp;ventilation'!$D$3)*'input_cool&amp;vent_evolution'!P$11,(Z188*$Q188*'input_cooling&amp;ventilation'!$D$3)*'input_cool&amp;vent_evolution'!P$12)</f>
        <v>1140912.9433117451</v>
      </c>
      <c r="CV188" s="2">
        <f>IF($D188=3,(AA188*$P188*$M188*'input_cooling&amp;ventilation'!$D$3)*'input_cool&amp;vent_evolution'!Q$11,(AA188*$Q188*'input_cooling&amp;ventilation'!$D$3)*'input_cool&amp;vent_evolution'!Q$12)</f>
        <v>1252172.6436136451</v>
      </c>
      <c r="CW188" s="2">
        <f>IF($D188=3,(AB188*$P188*$M188*'input_cooling&amp;ventilation'!$D$3)*'input_cool&amp;vent_evolution'!R$11,(AB188*$Q188*'input_cooling&amp;ventilation'!$D$3)*'input_cool&amp;vent_evolution'!R$12)</f>
        <v>1320872.6832171297</v>
      </c>
      <c r="CX188" s="2">
        <f>IF($D188=3,(AC188*$P188*$M188*'input_cooling&amp;ventilation'!$D$3)*'input_cool&amp;vent_evolution'!S$11,(AC188*$Q188*'input_cooling&amp;ventilation'!$D$3)*'input_cool&amp;vent_evolution'!S$12)</f>
        <v>1368294.1181661393</v>
      </c>
      <c r="CY188" s="2">
        <f>IF($D188=3,(AD188*$P188*$M188*'input_cooling&amp;ventilation'!$D$3)*'input_cool&amp;vent_evolution'!T$11,(AD188*$Q188*'input_cooling&amp;ventilation'!$D$3)*'input_cool&amp;vent_evolution'!T$12)</f>
        <v>1420377.1693691267</v>
      </c>
      <c r="CZ188" s="2">
        <f>IF($D188=3,(AE188*$P188*$M188*'input_cooling&amp;ventilation'!$D$3)*'input_cool&amp;vent_evolution'!U$11,(AE188*$Q188*'input_cooling&amp;ventilation'!$D$3)*'input_cool&amp;vent_evolution'!U$12)</f>
        <v>1628087.585400631</v>
      </c>
      <c r="DA188" s="2">
        <f>IF($D188=3,(AF188*$P188*$M188*'input_cooling&amp;ventilation'!$D$3)*'input_cool&amp;vent_evolution'!V$11,(AF188*$Q188*'input_cooling&amp;ventilation'!$D$3)*'input_cool&amp;vent_evolution'!V$12)</f>
        <v>1645140.0914188304</v>
      </c>
      <c r="DB188" s="2">
        <f>IF($D188=3,(AG188*$P188*$M188*'input_cooling&amp;ventilation'!$D$3)*'input_cool&amp;vent_evolution'!W$11,(AG188*$Q188*'input_cooling&amp;ventilation'!$D$3)*'input_cool&amp;vent_evolution'!W$12)</f>
        <v>1597210.1218812631</v>
      </c>
      <c r="DC188" s="2">
        <f>IF($D188=3,(AH188*$P188*$M188*'input_cooling&amp;ventilation'!$D$3)*'input_cool&amp;vent_evolution'!X$11,(AH188*$Q188*'input_cooling&amp;ventilation'!$D$3)*'input_cool&amp;vent_evolution'!X$12)</f>
        <v>1653658.5467140439</v>
      </c>
      <c r="DD188" s="2">
        <f>IF($D188=3,(AI188*$P188*$M188*'input_cooling&amp;ventilation'!$D$3)*'input_cool&amp;vent_evolution'!Y$11,(AI188*$Q188*'input_cooling&amp;ventilation'!$D$3)*'input_cool&amp;vent_evolution'!Y$12)</f>
        <v>1690723.7369281691</v>
      </c>
      <c r="DE188" s="2">
        <f>IF($D188=3,(AJ188*$P188*$M188*'input_cooling&amp;ventilation'!$D$3)*'input_cool&amp;vent_evolution'!Z$11,(AJ188*$Q188*'input_cooling&amp;ventilation'!$D$3)*'input_cool&amp;vent_evolution'!Z$12)</f>
        <v>1810872.5967181623</v>
      </c>
      <c r="DF188" s="2">
        <f>IF($D188=3,(AK188*$P188*$M188*'input_cooling&amp;ventilation'!$D$3)*'input_cool&amp;vent_evolution'!AA$11,(AK188*$Q188*'input_cooling&amp;ventilation'!$D$3)*'input_cool&amp;vent_evolution'!AA$12)</f>
        <v>1822681.4266082384</v>
      </c>
      <c r="DG188" s="2">
        <f>IF($D188=3,(AL188*$P188*$M188*'input_cooling&amp;ventilation'!$D$3)*'input_cool&amp;vent_evolution'!AB$11,(AL188*$Q188*'input_cooling&amp;ventilation'!$D$3)*'input_cool&amp;vent_evolution'!AB$12)</f>
        <v>1636343.9486319781</v>
      </c>
      <c r="DH188" s="2">
        <f>IF($D188=3,(AM188*$P188*$M188*'input_cooling&amp;ventilation'!$D$3)*'input_cool&amp;vent_evolution'!AC$11,(AM188*$Q188*'input_cooling&amp;ventilation'!$D$3)*'input_cool&amp;vent_evolution'!AC$12)</f>
        <v>1632679.4231412404</v>
      </c>
      <c r="DI188" s="2">
        <f>IF($D188=3,(AN188*$P188*$M188*'input_cooling&amp;ventilation'!$D$3)*'input_cool&amp;vent_evolution'!AD$11,(AN188*$Q188*'input_cooling&amp;ventilation'!$D$3)*'input_cool&amp;vent_evolution'!AD$12)</f>
        <v>1613301.4799165018</v>
      </c>
      <c r="DJ188" s="2">
        <f>IF($D188=3,(AO188*$P188*$M188*'input_cooling&amp;ventilation'!$D$3)*'input_cool&amp;vent_evolution'!AE$11,(AO188*$Q188*'input_cooling&amp;ventilation'!$D$3)*'input_cool&amp;vent_evolution'!AE$12)</f>
        <v>1588786.2426660445</v>
      </c>
      <c r="DK188" s="2">
        <f>IF($D188=3,(AP188*$P188*$M188*'input_cooling&amp;ventilation'!$D$3)*'input_cool&amp;vent_evolution'!AF$11,(AP188*$Q188*'input_cooling&amp;ventilation'!$D$3)*'input_cool&amp;vent_evolution'!AF$12)</f>
        <v>1554512.3454750834</v>
      </c>
      <c r="DL188" s="2">
        <f>IF($D188=3,(AQ188*$P188*$M188*'input_cooling&amp;ventilation'!$D$3)*'input_cool&amp;vent_evolution'!AG$11,(AQ188*$Q188*'input_cooling&amp;ventilation'!$D$3)*'input_cool&amp;vent_evolution'!AG$12)</f>
        <v>1538095.2658329613</v>
      </c>
      <c r="DM188" s="2">
        <f>IF($D188=3,(AR188*$P188*$M188*'input_cooling&amp;ventilation'!$D$3)*'input_cool&amp;vent_evolution'!AH$11,(AR188*$Q188*'input_cooling&amp;ventilation'!$D$3)*'input_cool&amp;vent_evolution'!AH$12)</f>
        <v>1512977.3934344661</v>
      </c>
      <c r="DN188" s="2">
        <f>IF($D188=3,(AS188*$P188*$M188*'input_cooling&amp;ventilation'!$D$3)*'input_cool&amp;vent_evolution'!AI$11,(AS188*$Q188*'input_cooling&amp;ventilation'!$D$3)*'input_cool&amp;vent_evolution'!AI$12)</f>
        <v>1486826.4415800902</v>
      </c>
      <c r="DO188" s="2">
        <f>IF($D188=3,(AT188*$P188*$M188*'input_cooling&amp;ventilation'!$D$3)*'input_cool&amp;vent_evolution'!AJ$11,(AT188*$Q188*'input_cooling&amp;ventilation'!$D$3)*'input_cool&amp;vent_evolution'!AJ$12)</f>
        <v>1459721.3154946456</v>
      </c>
      <c r="DP188" s="2">
        <f>IF($D188=3,(AU188*$P188*$M188*'input_cooling&amp;ventilation'!$D$3)*'input_cool&amp;vent_evolution'!AK$11,(AU188*$Q188*'input_cooling&amp;ventilation'!$D$3)*'input_cool&amp;vent_evolution'!AK$12)</f>
        <v>1444816.8915988293</v>
      </c>
      <c r="DQ188" s="2">
        <f>IF($D188=3,(AV188*$P188*$M188*'input_cooling&amp;ventilation'!$D$3)*'input_cool&amp;vent_evolution'!AL$11,(AV188*$Q188*'input_cooling&amp;ventilation'!$D$3)*'input_cool&amp;vent_evolution'!AL$12)</f>
        <v>1403949.953695097</v>
      </c>
      <c r="DR188" s="2">
        <f>IF($D188=3,(AW188*$P188*$M188*'input_cooling&amp;ventilation'!$D$3)*'input_cool&amp;vent_evolution'!AM$11,(AW188*$Q188*'input_cooling&amp;ventilation'!$D$3)*'input_cool&amp;vent_evolution'!AM$12)</f>
        <v>1375617.187357666</v>
      </c>
      <c r="DS188" s="2">
        <f>IF($D188=3,(AX188*$P188*$M188*'input_cooling&amp;ventilation'!$D$3)*'input_cool&amp;vent_evolution'!AN$11,(AX188*$Q188*'input_cooling&amp;ventilation'!$D$3)*'input_cool&amp;vent_evolution'!AN$12)</f>
        <v>1346857.4677194392</v>
      </c>
      <c r="DT188" s="2">
        <f>IF($D188=3,(AY188*$P188*$M188*'input_cooling&amp;ventilation'!$D$3)*'input_cool&amp;vent_evolution'!AO$11,(AY188*$Q188*'input_cooling&amp;ventilation'!$D$3)*'input_cool&amp;vent_evolution'!AO$12)</f>
        <v>1318108.6928535479</v>
      </c>
      <c r="DU188" s="2">
        <f>IF($D188=3,(AZ188*$P188*$M188*'input_cooling&amp;ventilation'!$D$3)*'input_cool&amp;vent_evolution'!AP$11,(AZ188*$Q188*'input_cooling&amp;ventilation'!$D$3)*'input_cool&amp;vent_evolution'!AP$12)</f>
        <v>1289517.7522541583</v>
      </c>
      <c r="DV188" s="2">
        <f>IF($D188=3,(BA188*$P188*$M188*'input_cooling&amp;ventilation'!$D$3)*'input_cool&amp;vent_evolution'!AQ$11,(BA188*$Q188*'input_cooling&amp;ventilation'!$D$3)*'input_cool&amp;vent_evolution'!AQ$12)</f>
        <v>1261186.4041029997</v>
      </c>
      <c r="DW188" s="2">
        <f>IF($D188=3,(BB188*$P188*$M188*'input_cooling&amp;ventilation'!$D$3)*'input_cool&amp;vent_evolution'!AR$11,(BB188*$Q188*'input_cooling&amp;ventilation'!$D$3)*'input_cool&amp;vent_evolution'!AR$12)</f>
        <v>1233271.3810988097</v>
      </c>
      <c r="DX188" s="2">
        <f>IF($D188=3,(BC188*$P188*$M188*'input_cooling&amp;ventilation'!$D$3)*'input_cool&amp;vent_evolution'!AS$11,(BC188*$Q188*'input_cooling&amp;ventilation'!$D$3)*'input_cool&amp;vent_evolution'!AS$12)</f>
        <v>1205921.0766734583</v>
      </c>
      <c r="DY188" s="2">
        <f>IF($D188=3,(BD188*$P188*$M188*'input_cooling&amp;ventilation'!$D$3)*'input_cool&amp;vent_evolution'!AT$11,(BD188*$Q188*'input_cooling&amp;ventilation'!$D$3)*'input_cool&amp;vent_evolution'!AT$12)</f>
        <v>1179293.8362998038</v>
      </c>
      <c r="DZ188" s="2">
        <f>IF($D188=3,(BE188*$P188*$M188*'input_cooling&amp;ventilation'!$D$3)*'input_cool&amp;vent_evolution'!AU$11,(BE188*$Q188*'input_cooling&amp;ventilation'!$D$3)*'input_cool&amp;vent_evolution'!AU$12)</f>
        <v>1190520.2465987047</v>
      </c>
      <c r="EA188" s="2">
        <f>IF($D188=3,(BF188*$P188*$M188*'input_cooling&amp;ventilation'!$D$3)*'input_cool&amp;vent_evolution'!AV$11,(BF188*$Q188*'input_cooling&amp;ventilation'!$D$3)*'input_cool&amp;vent_evolution'!AV$12)</f>
        <v>1201853.5278777804</v>
      </c>
      <c r="EB188">
        <v>0.6</v>
      </c>
      <c r="EC188" s="2">
        <f t="shared" si="193"/>
        <v>6398580</v>
      </c>
      <c r="ED188" s="2">
        <f>IF($D188=3,(EC188*(1+'input_cool&amp;vent_evolution'!M$10)),EC188*(1+'input_cool&amp;vent_evolution'!M$9))</f>
        <v>6534973.0375109781</v>
      </c>
      <c r="EE188" s="2">
        <f>IF($D188=3,(ED188*(1+'input_cool&amp;vent_evolution'!N$10)),ED188*(1+'input_cool&amp;vent_evolution'!N$9))</f>
        <v>6671506.8460049136</v>
      </c>
      <c r="EF188" s="2">
        <f>IF($D188=3,(EE188*(1+'input_cool&amp;vent_evolution'!O$10)),EE188*(1+'input_cool&amp;vent_evolution'!O$9))</f>
        <v>6808181.4279432688</v>
      </c>
      <c r="EG188" s="2">
        <f>IF($D188=3,(EF188*(1+'input_cool&amp;vent_evolution'!P$10)),EF188*(1+'input_cool&amp;vent_evolution'!P$9))</f>
        <v>6937413.2602156876</v>
      </c>
      <c r="EH188" s="2">
        <f>IF($D188=3,(EG188*(1+'input_cool&amp;vent_evolution'!Q$10)),EG188*(1+'input_cool&amp;vent_evolution'!Q$9))</f>
        <v>7066785.8662060313</v>
      </c>
      <c r="EI188" s="2">
        <f>IF($D188=3,(EH188*(1+'input_cool&amp;vent_evolution'!R$10)),EH188*(1+'input_cool&amp;vent_evolution'!R$9))</f>
        <v>7168439.0989191486</v>
      </c>
      <c r="EJ188" s="2">
        <f>IF($D188=3,(EI188*(1+'input_cool&amp;vent_evolution'!S$10)),EI188*(1+'input_cool&amp;vent_evolution'!S$9))</f>
        <v>7270154.1108135069</v>
      </c>
      <c r="EK188" s="2">
        <f>IF($D188=3,(EJ188*(1+'input_cool&amp;vent_evolution'!T$10)),EJ188*(1+'input_cool&amp;vent_evolution'!T$9))</f>
        <v>7371930.9013421191</v>
      </c>
      <c r="EL188" s="2">
        <f>IF($D188=3,(EK188*(1+'input_cool&amp;vent_evolution'!U$10)),EK188*(1+'input_cool&amp;vent_evolution'!U$9))</f>
        <v>7473769.4661289975</v>
      </c>
      <c r="EM188" s="2">
        <f>IF($D188=3,(EL188*(1+'input_cool&amp;vent_evolution'!V$10)),EL188*(1+'input_cool&amp;vent_evolution'!V$9))</f>
        <v>7575669.8090031268</v>
      </c>
      <c r="EN188" s="2">
        <f>IF($D188=3,(EM188*(1+'input_cool&amp;vent_evolution'!W$10)),EM188*(1+'input_cool&amp;vent_evolution'!W$9))</f>
        <v>7654921.180903337</v>
      </c>
      <c r="EO188" s="2">
        <f>IF($D188=3,(EN188*(1+'input_cool&amp;vent_evolution'!X$10)),EN188*(1+'input_cool&amp;vent_evolution'!X$9))</f>
        <v>7734224.256031028</v>
      </c>
      <c r="EP188" s="2">
        <f>IF($D188=3,(EO188*(1+'input_cool&amp;vent_evolution'!Y$10)),EO188*(1+'input_cool&amp;vent_evolution'!Y$9))</f>
        <v>7813579.0373946726</v>
      </c>
      <c r="EQ188" s="2">
        <f>IF($D188=3,(EP188*(1+'input_cool&amp;vent_evolution'!Z$10)),EP188*(1+'input_cool&amp;vent_evolution'!Z$9))</f>
        <v>7892985.5200713193</v>
      </c>
      <c r="ER188" s="2">
        <f>IF($D188=3,(EQ188*(1+'input_cool&amp;vent_evolution'!AA$10)),EQ188*(1+'input_cool&amp;vent_evolution'!AA$9))</f>
        <v>7972443.7089839159</v>
      </c>
      <c r="ES188" s="2">
        <f>IF($D188=3,(ER188*(1+'input_cool&amp;vent_evolution'!AB$10)),ER188*(1+'input_cool&amp;vent_evolution'!AB$9))</f>
        <v>8027752.7068135925</v>
      </c>
      <c r="ET188" s="2">
        <f>IF($D188=3,(ES188*(1+'input_cool&amp;vent_evolution'!AC$10)),ES188*(1+'input_cool&amp;vent_evolution'!AC$9))</f>
        <v>8083100.5121486997</v>
      </c>
      <c r="EU188" s="2">
        <f>IF($D188=3,(ET188*(1+'input_cool&amp;vent_evolution'!AD$10)),ET188*(1+'input_cool&amp;vent_evolution'!AD$9))</f>
        <v>8138487.1318266978</v>
      </c>
      <c r="EV188" s="2">
        <f>IF($D188=3,(EU188*(1+'input_cool&amp;vent_evolution'!AE$10)),EU188*(1+'input_cool&amp;vent_evolution'!AE$9))</f>
        <v>8193912.5595571268</v>
      </c>
      <c r="EW188" s="2">
        <f>IF($D188=3,(EV188*(1+'input_cool&amp;vent_evolution'!AF$10)),EV188*(1+'input_cool&amp;vent_evolution'!AF$9))</f>
        <v>8249376.8013569461</v>
      </c>
      <c r="EX188" s="2">
        <f>IF($D188=3,(EW188*(1+'input_cool&amp;vent_evolution'!AG$10)),EW188*(1+'input_cool&amp;vent_evolution'!AG$9))</f>
        <v>8284443.429059254</v>
      </c>
      <c r="EY188" s="2">
        <f>IF($D188=3,(EX188*(1+'input_cool&amp;vent_evolution'!AH$10)),EX188*(1+'input_cool&amp;vent_evolution'!AH$9))</f>
        <v>8319520.4972886667</v>
      </c>
      <c r="EZ188" s="2">
        <f>IF($D188=3,(EY188*(1+'input_cool&amp;vent_evolution'!AI$10)),EY188*(1+'input_cool&amp;vent_evolution'!AI$9))</f>
        <v>8354608.007959675</v>
      </c>
      <c r="FA188" s="2">
        <f>IF($D188=3,(EZ188*(1+'input_cool&amp;vent_evolution'!AJ$10)),EZ188*(1+'input_cool&amp;vent_evolution'!AJ$9))</f>
        <v>8389705.9588842914</v>
      </c>
      <c r="FB188" s="2">
        <f>IF($D188=3,(FA188*(1+'input_cool&amp;vent_evolution'!AK$10)),FA188*(1+'input_cool&amp;vent_evolution'!AK$9))</f>
        <v>8424814.3454130329</v>
      </c>
      <c r="FC188" s="2">
        <f>IF($D188=3,(FB188*(1+'input_cool&amp;vent_evolution'!AL$10)),FB188*(1+'input_cool&amp;vent_evolution'!AL$9))</f>
        <v>8459933.1776653528</v>
      </c>
      <c r="FD188" s="2">
        <f>IF($D188=3,(FC188*(1+'input_cool&amp;vent_evolution'!AM$10)),FC188*(1+'input_cool&amp;vent_evolution'!AM$9))</f>
        <v>8495062.4471627884</v>
      </c>
      <c r="FE188" s="2">
        <f>IF($D188=3,(FD188*(1+'input_cool&amp;vent_evolution'!AN$10)),FD188*(1+'input_cool&amp;vent_evolution'!AN$9))</f>
        <v>8530202.1591018233</v>
      </c>
      <c r="FF188" s="2">
        <f>IF($D188=3,(FE188*(1+'input_cool&amp;vent_evolution'!AO$10)),FE188*(1+'input_cool&amp;vent_evolution'!AO$9))</f>
        <v>8565352.3102004696</v>
      </c>
      <c r="FG188" s="2">
        <f>IF($D188=3,(FF188*(1+'input_cool&amp;vent_evolution'!AP$10)),FF188*(1+'input_cool&amp;vent_evolution'!AP$9))</f>
        <v>8600512.902646713</v>
      </c>
      <c r="FH188" s="2">
        <f>IF($D188=3,(FG188*(1+'input_cool&amp;vent_evolution'!AQ$10)),FG188*(1+'input_cool&amp;vent_evolution'!AQ$9))</f>
        <v>8635683.9331585765</v>
      </c>
      <c r="FI188" s="2">
        <f>IF($D188=3,(FH188*(1+'input_cool&amp;vent_evolution'!AR$10)),FH188*(1+'input_cool&amp;vent_evolution'!AR$9))</f>
        <v>8670865.4055650346</v>
      </c>
      <c r="FJ188" s="2">
        <f>IF($D188=3,(FI188*(1+'input_cool&amp;vent_evolution'!AS$10)),FI188*(1+'input_cool&amp;vent_evolution'!AS$9))</f>
        <v>8706057.3174046054</v>
      </c>
      <c r="FK188" s="2">
        <f>IF($D188=3,(FJ188*(1+'input_cool&amp;vent_evolution'!AT$10)),FJ188*(1+'input_cool&amp;vent_evolution'!AT$9))</f>
        <v>8741259.6719592568</v>
      </c>
      <c r="FL188" s="2">
        <f>IF($D188=3,(FK188*(1+'input_cool&amp;vent_evolution'!AU$10)),FK188*(1+'input_cool&amp;vent_evolution'!AU$9))</f>
        <v>8776604.3648561686</v>
      </c>
      <c r="FM188" s="2">
        <f t="shared" si="194"/>
        <v>9438506.8731918596</v>
      </c>
      <c r="FN188" s="2">
        <f t="shared" si="195"/>
        <v>9639699.4224766828</v>
      </c>
      <c r="FO188" s="2">
        <f t="shared" si="196"/>
        <v>9841099.6221917868</v>
      </c>
      <c r="FP188" s="2">
        <f t="shared" si="197"/>
        <v>10042707.475968061</v>
      </c>
      <c r="FQ188" s="2">
        <f t="shared" si="198"/>
        <v>10233336.574477166</v>
      </c>
      <c r="FR188" s="2">
        <f t="shared" si="199"/>
        <v>10424173.327450888</v>
      </c>
      <c r="FS188" s="2">
        <f t="shared" si="200"/>
        <v>10574121.399623923</v>
      </c>
      <c r="FT188" s="2">
        <f t="shared" si="201"/>
        <v>10724160.601895628</v>
      </c>
      <c r="FU188" s="2">
        <f t="shared" si="202"/>
        <v>10874290.93345915</v>
      </c>
      <c r="FV188" s="2">
        <f t="shared" si="203"/>
        <v>11024512.387859493</v>
      </c>
      <c r="FW188" s="2">
        <f t="shared" si="204"/>
        <v>11174824.970744772</v>
      </c>
      <c r="FX188" s="2">
        <f t="shared" si="205"/>
        <v>11291728.192770597</v>
      </c>
      <c r="FY188" s="2">
        <f t="shared" si="206"/>
        <v>11408707.68191631</v>
      </c>
      <c r="FZ188" s="2">
        <f t="shared" si="207"/>
        <v>11525763.442619683</v>
      </c>
      <c r="GA188" s="2">
        <f t="shared" si="208"/>
        <v>11642895.467618905</v>
      </c>
      <c r="GB188" s="2">
        <f t="shared" si="209"/>
        <v>11760103.764175786</v>
      </c>
      <c r="GC188" s="2">
        <f t="shared" si="210"/>
        <v>11841689.73421363</v>
      </c>
      <c r="GD188" s="2">
        <f t="shared" si="211"/>
        <v>11923332.948969325</v>
      </c>
      <c r="GE188" s="2">
        <f t="shared" si="212"/>
        <v>12005033.418528765</v>
      </c>
      <c r="GF188" s="2">
        <f t="shared" si="213"/>
        <v>12086791.133612933</v>
      </c>
      <c r="GG188" s="2">
        <f t="shared" si="214"/>
        <v>12168606.103097407</v>
      </c>
      <c r="GH188" s="2">
        <f t="shared" si="215"/>
        <v>12220332.674709842</v>
      </c>
      <c r="GI188" s="2">
        <f t="shared" si="216"/>
        <v>12272074.647081014</v>
      </c>
      <c r="GJ188" s="2">
        <f t="shared" si="217"/>
        <v>12323832.023034975</v>
      </c>
      <c r="GK188" s="2">
        <f t="shared" si="218"/>
        <v>12375604.799344242</v>
      </c>
      <c r="GL188" s="2">
        <f t="shared" si="219"/>
        <v>12427392.969150387</v>
      </c>
      <c r="GM188" s="2">
        <f t="shared" si="220"/>
        <v>12479196.547380555</v>
      </c>
      <c r="GN188" s="2">
        <f t="shared" si="221"/>
        <v>12531015.52152822</v>
      </c>
      <c r="GO188" s="2">
        <f t="shared" si="222"/>
        <v>12582849.899258681</v>
      </c>
      <c r="GP188" s="2">
        <f t="shared" si="223"/>
        <v>12634699.675730694</v>
      </c>
      <c r="GQ188" s="2">
        <f t="shared" si="224"/>
        <v>12686564.854171749</v>
      </c>
      <c r="GR188" s="2">
        <f t="shared" si="225"/>
        <v>12738445.429740621</v>
      </c>
      <c r="GS188" s="2">
        <f t="shared" si="226"/>
        <v>12790341.408085402</v>
      </c>
      <c r="GT188" s="2">
        <f t="shared" si="227"/>
        <v>12842252.785575183</v>
      </c>
      <c r="GU188" s="2">
        <f t="shared" si="228"/>
        <v>12894179.567051167</v>
      </c>
      <c r="GV188" s="2">
        <f t="shared" si="229"/>
        <v>12946316.310959715</v>
      </c>
      <c r="GW188" s="2">
        <f>IF($D188=3,($N188*$M188*EC188*'input_cooling&amp;ventilation'!$D$3)*'input_cool&amp;vent_evolution'!M$11,($O188*$M188*EC188*'input_cooling&amp;ventilation'!$D$3)*'input_cool&amp;vent_evolution'!M$10)</f>
        <v>1956836.9934202747</v>
      </c>
      <c r="GX188" s="2">
        <f>IF($D188=3,($N188*$M188*ED188*'input_cooling&amp;ventilation'!$D$3)*'input_cool&amp;vent_evolution'!N$11,($O188*$M188*ED188*'input_cooling&amp;ventilation'!$D$3)*'input_cool&amp;vent_evolution'!N$10)</f>
        <v>1849790.5324479854</v>
      </c>
      <c r="GY188" s="2">
        <f>IF($D188=3,($N188*$M188*EE188*'input_cooling&amp;ventilation'!$D$3)*'input_cool&amp;vent_evolution'!O$11,($O188*$M188*EE188*'input_cooling&amp;ventilation'!$D$3)*'input_cool&amp;vent_evolution'!O$10)</f>
        <v>1770342.375407506</v>
      </c>
      <c r="GZ188" s="2">
        <f>IF($D188=3,($N188*$M188*EF188*'input_cooling&amp;ventilation'!$D$3)*'input_cool&amp;vent_evolution'!P$11,($O188*$M188*EF188*'input_cooling&amp;ventilation'!$D$3)*'input_cool&amp;vent_evolution'!P$10)</f>
        <v>1997198.6148403063</v>
      </c>
      <c r="HA188" s="2">
        <f>IF($D188=3,($N188*$M188*EG188*'input_cooling&amp;ventilation'!$D$3)*'input_cool&amp;vent_evolution'!Q$11,($O188*$M188*EG188*'input_cooling&amp;ventilation'!$D$3)*'input_cool&amp;vent_evolution'!Q$10)</f>
        <v>2202018.1981578884</v>
      </c>
      <c r="HB188" s="2">
        <f>IF($D188=3,($N188*$M188*EH188*'input_cooling&amp;ventilation'!$D$3)*'input_cool&amp;vent_evolution'!R$11,($O188*$M188*EH188*'input_cooling&amp;ventilation'!$D$3)*'input_cool&amp;vent_evolution'!R$10)</f>
        <v>2330025.4485550337</v>
      </c>
      <c r="HC188" s="2">
        <f>IF($D188=3,($N188*$M188*EI188*'input_cooling&amp;ventilation'!$D$3)*'input_cool&amp;vent_evolution'!S$11,($O188*$M188*EI188*'input_cooling&amp;ventilation'!$D$3)*'input_cool&amp;vent_evolution'!S$10)</f>
        <v>2409592.3047712916</v>
      </c>
      <c r="HD188" s="2">
        <f>IF($D188=3,($N188*$M188*EJ188*'input_cooling&amp;ventilation'!$D$3)*'input_cool&amp;vent_evolution'!T$11,($O188*$M188*EJ188*'input_cooling&amp;ventilation'!$D$3)*'input_cool&amp;vent_evolution'!T$10)</f>
        <v>2495826.8565952503</v>
      </c>
      <c r="HE188" s="2">
        <f>IF($D188=3,($N188*$M188*EK188*'input_cooling&amp;ventilation'!$D$3)*'input_cool&amp;vent_evolution'!U$11,($O188*$M188*EK188*'input_cooling&amp;ventilation'!$D$3)*'input_cool&amp;vent_evolution'!U$10)</f>
        <v>2853017.5879023476</v>
      </c>
      <c r="HF188" s="2">
        <f>IF($D188=3,($N188*$M188*EL188*'input_cooling&amp;ventilation'!$D$3)*'input_cool&amp;vent_evolution'!V$11,($O188*$M188*EL188*'input_cooling&amp;ventilation'!$D$3)*'input_cool&amp;vent_evolution'!V$10)</f>
        <v>2868502.811370966</v>
      </c>
      <c r="HG188" s="2">
        <f>IF($D188=3,($N188*$M188*EM188*'input_cooling&amp;ventilation'!$D$3)*'input_cool&amp;vent_evolution'!W$11,($O188*$M188*EM188*'input_cooling&amp;ventilation'!$D$3)*'input_cool&amp;vent_evolution'!W$10)</f>
        <v>2770956.5227943365</v>
      </c>
      <c r="HH188" s="2">
        <f>IF($D188=3,($N188*$M188*EN188*'input_cooling&amp;ventilation'!$D$3)*'input_cool&amp;vent_evolution'!X$11,($O188*$M188*EN188*'input_cooling&amp;ventilation'!$D$3)*'input_cool&amp;vent_evolution'!X$10)</f>
        <v>2848018.944409396</v>
      </c>
      <c r="HI188" s="2">
        <f>IF($D188=3,($N188*$M188*EO188*'input_cooling&amp;ventilation'!$D$3)*'input_cool&amp;vent_evolution'!Y$11,($O188*$M188*EO188*'input_cooling&amp;ventilation'!$D$3)*'input_cool&amp;vent_evolution'!Y$10)</f>
        <v>2889512.3281623526</v>
      </c>
      <c r="HJ188" s="2">
        <f>IF($D188=3,($N188*$M188*EP188*'input_cooling&amp;ventilation'!$D$3)*'input_cool&amp;vent_evolution'!Z$11,($O188*$M188*EP188*'input_cooling&amp;ventilation'!$D$3)*'input_cool&amp;vent_evolution'!Z$10)</f>
        <v>3070574.1248855423</v>
      </c>
      <c r="HK188" s="2">
        <f>IF($D188=3,($N188*$M188*EQ188*'input_cooling&amp;ventilation'!$D$3)*'input_cool&amp;vent_evolution'!AA$11,($O188*$M188*EQ188*'input_cooling&amp;ventilation'!$D$3)*'input_cool&amp;vent_evolution'!AA$10)</f>
        <v>3063210.1107614292</v>
      </c>
      <c r="HL188" s="2">
        <f>IF($D188=3,($N188*$M188*ER188*'input_cooling&amp;ventilation'!$D$3)*'input_cool&amp;vent_evolution'!AB$11,($O188*$M188*ER188*'input_cooling&amp;ventilation'!$D$3)*'input_cool&amp;vent_evolution'!AB$10)</f>
        <v>2726060.6596978316</v>
      </c>
      <c r="HM188" s="2">
        <f>IF($D188=3,($N188*$M188*ES188*'input_cooling&amp;ventilation'!$D$3)*'input_cool&amp;vent_evolution'!AC$11,($O188*$M188*ES188*'input_cooling&amp;ventilation'!$D$3)*'input_cool&amp;vent_evolution'!AC$10)</f>
        <v>2693835.4260816053</v>
      </c>
      <c r="HN188" s="2">
        <f>IF($D188=3,($N188*$M188*ET188*'input_cooling&amp;ventilation'!$D$3)*'input_cool&amp;vent_evolution'!AD$11,($O188*$M188*ET188*'input_cooling&amp;ventilation'!$D$3)*'input_cool&amp;vent_evolution'!AD$10)</f>
        <v>2636994.877057279</v>
      </c>
      <c r="HO188" s="2">
        <f>IF($D188=3,($N188*$M188*EU188*'input_cooling&amp;ventilation'!$D$3)*'input_cool&amp;vent_evolution'!AE$11,($O188*$M188*EU188*'input_cooling&amp;ventilation'!$D$3)*'input_cool&amp;vent_evolution'!AE$10)</f>
        <v>2573708.1820670585</v>
      </c>
      <c r="HP188" s="2">
        <f>IF($D188=3,($N188*$M188*EV188*'input_cooling&amp;ventilation'!$D$3)*'input_cool&amp;vent_evolution'!AF$11,($O188*$M188*EV188*'input_cooling&amp;ventilation'!$D$3)*'input_cool&amp;vent_evolution'!AF$10)</f>
        <v>2496771.5067299302</v>
      </c>
      <c r="HQ188" s="2">
        <f>IF($D188=3,($N188*$M188*EW188*'input_cooling&amp;ventilation'!$D$3)*'input_cool&amp;vent_evolution'!AG$11,($O188*$M188*EW188*'input_cooling&amp;ventilation'!$D$3)*'input_cool&amp;vent_evolution'!AG$10)</f>
        <v>2450652.4094002475</v>
      </c>
      <c r="HR188" s="2">
        <f>IF($D188=3,($N188*$M188*EX188*'input_cooling&amp;ventilation'!$D$3)*'input_cool&amp;vent_evolution'!AH$11,($O188*$M188*EX188*'input_cooling&amp;ventilation'!$D$3)*'input_cool&amp;vent_evolution'!AH$10)</f>
        <v>2386255.0348045668</v>
      </c>
      <c r="HS188" s="2">
        <f>IF($D188=3,($N188*$M188*EY188*'input_cooling&amp;ventilation'!$D$3)*'input_cool&amp;vent_evolution'!AI$11,($O188*$M188*EY188*'input_cooling&amp;ventilation'!$D$3)*'input_cool&amp;vent_evolution'!AI$10)</f>
        <v>2322267.5783226434</v>
      </c>
      <c r="HT188" s="2">
        <f>IF($D188=3,($N188*$M188*EZ188*'input_cooling&amp;ventilation'!$D$3)*'input_cool&amp;vent_evolution'!AJ$11,($O188*$M188*EZ188*'input_cooling&amp;ventilation'!$D$3)*'input_cool&amp;vent_evolution'!AJ$10)</f>
        <v>2258752.5091624963</v>
      </c>
      <c r="HU188" s="2">
        <f>IF($D188=3,($N188*$M188*FA188*'input_cooling&amp;ventilation'!$D$3)*'input_cool&amp;vent_evolution'!AK$11,($O188*$M188*FA188*'input_cooling&amp;ventilation'!$D$3)*'input_cool&amp;vent_evolution'!AK$10)</f>
        <v>2215821.4908650713</v>
      </c>
      <c r="HV188" s="2">
        <f>IF($D188=3,($N188*$M188*FB188*'input_cooling&amp;ventilation'!$D$3)*'input_cool&amp;vent_evolution'!AL$11,($O188*$M188*FB188*'input_cooling&amp;ventilation'!$D$3)*'input_cool&amp;vent_evolution'!AL$10)</f>
        <v>2134620.1995951128</v>
      </c>
      <c r="HW188" s="2">
        <f>IF($D188=3,($N188*$M188*FC188*'input_cooling&amp;ventilation'!$D$3)*'input_cool&amp;vent_evolution'!AM$11,($O188*$M188*FC188*'input_cooling&amp;ventilation'!$D$3)*'input_cool&amp;vent_evolution'!AM$10)</f>
        <v>2074586.550418955</v>
      </c>
      <c r="HX188" s="2">
        <f>IF($D188=3,($N188*$M188*FD188*'input_cooling&amp;ventilation'!$D$3)*'input_cool&amp;vent_evolution'!AN$11,($O188*$M188*FD188*'input_cooling&amp;ventilation'!$D$3)*'input_cool&amp;vent_evolution'!AN$10)</f>
        <v>2015507.3587103519</v>
      </c>
      <c r="HY188" s="2">
        <f>IF($D188=3,($N188*$M188*FE188*'input_cooling&amp;ventilation'!$D$3)*'input_cool&amp;vent_evolution'!AO$11,($O188*$M188*FE188*'input_cooling&amp;ventilation'!$D$3)*'input_cool&amp;vent_evolution'!AO$10)</f>
        <v>1957955.9948459994</v>
      </c>
      <c r="HZ188" s="2">
        <f>IF($D188=3,($N188*$M188*FF188*'input_cooling&amp;ventilation'!$D$3)*'input_cool&amp;vent_evolution'!AP$11,($O188*$M188*FF188*'input_cooling&amp;ventilation'!$D$3)*'input_cool&amp;vent_evolution'!AP$10)</f>
        <v>1902055.3012070002</v>
      </c>
      <c r="IA188" s="2">
        <f>IF($D188=3,($N188*$M188*FG188*'input_cooling&amp;ventilation'!$D$3)*'input_cool&amp;vent_evolution'!AQ$11,($O188*$M188*FG188*'input_cooling&amp;ventilation'!$D$3)*'input_cool&amp;vent_evolution'!AQ$10)</f>
        <v>1847860.1988426712</v>
      </c>
      <c r="IB188" s="2">
        <f>IF($D188=3,($N188*$M188*FH188*'input_cooling&amp;ventilation'!$D$3)*'input_cool&amp;vent_evolution'!AR$11,($O188*$M188*FH188*'input_cooling&amp;ventilation'!$D$3)*'input_cool&amp;vent_evolution'!AR$10)</f>
        <v>1795506.8919393714</v>
      </c>
      <c r="IC188" s="2">
        <f>IF($D188=3,($N188*$M188*FI188*'input_cooling&amp;ventilation'!$D$3)*'input_cool&amp;vent_evolution'!AS$11,($O188*$M188*FI188*'input_cooling&amp;ventilation'!$D$3)*'input_cool&amp;vent_evolution'!AS$10)</f>
        <v>1745118.310863686</v>
      </c>
      <c r="ID188" s="2">
        <f>IF($D188=3,($N188*$M188*FJ188*'input_cooling&amp;ventilation'!$D$3)*'input_cool&amp;vent_evolution'!AT$11,($O188*$M188*FJ188*'input_cooling&amp;ventilation'!$D$3)*'input_cool&amp;vent_evolution'!AT$10)</f>
        <v>1696831.5237482309</v>
      </c>
      <c r="IE188" s="2">
        <f>IF($D188=3,($N188*$M188*FK188*'input_cooling&amp;ventilation'!$D$3)*'input_cool&amp;vent_evolution'!AU$11,($O188*$M188*FK188*'input_cooling&amp;ventilation'!$D$3)*'input_cool&amp;vent_evolution'!AU$10)</f>
        <v>1703692.5473712988</v>
      </c>
      <c r="IF188" s="2">
        <f>IF($D188=3,($N188*$M188*FL188*'input_cooling&amp;ventilation'!$D$3)*'input_cool&amp;vent_evolution'!AV$11,($O188*$M188*FL188*'input_cooling&amp;ventilation'!$D$3)*'input_cool&amp;vent_evolution'!AV$10)</f>
        <v>1710581.313079834</v>
      </c>
    </row>
    <row r="189" spans="1:240" x14ac:dyDescent="0.25">
      <c r="A189">
        <v>187</v>
      </c>
      <c r="B189">
        <v>100100</v>
      </c>
      <c r="C189">
        <v>21</v>
      </c>
      <c r="D189">
        <v>3</v>
      </c>
      <c r="E189">
        <v>4</v>
      </c>
      <c r="F189" s="2">
        <v>1831175.4275998799</v>
      </c>
      <c r="G189" s="2">
        <v>1990476.46452425</v>
      </c>
      <c r="H189" s="2">
        <v>1831175.4275998799</v>
      </c>
      <c r="I189" s="17">
        <v>0.87</v>
      </c>
      <c r="J189">
        <v>0.29300405600000001</v>
      </c>
      <c r="K189" s="2">
        <f t="shared" si="154"/>
        <v>536541.82753429923</v>
      </c>
      <c r="L189" s="2">
        <f t="shared" si="155"/>
        <v>1731714.5241360974</v>
      </c>
      <c r="M189">
        <v>0.43611404435057999</v>
      </c>
      <c r="N189" s="17">
        <f>'input_cooling&amp;ventilation'!$D$5</f>
        <v>57.500092182043396</v>
      </c>
      <c r="O189" s="45">
        <f>'input_cooling&amp;ventilation'!$D$6</f>
        <v>19.328678831353667</v>
      </c>
      <c r="P189" s="45">
        <f>'input_cooling&amp;ventilation'!$C$5</f>
        <v>50.351688737400465</v>
      </c>
      <c r="Q189" s="45">
        <f>'input_cooling&amp;ventilation'!$C$6</f>
        <v>32.240814214248743</v>
      </c>
      <c r="R189">
        <v>17</v>
      </c>
      <c r="S189">
        <v>12</v>
      </c>
      <c r="T189">
        <v>14</v>
      </c>
      <c r="U189" s="2">
        <f t="shared" si="156"/>
        <v>589098.20855707664</v>
      </c>
      <c r="V189" s="2">
        <f t="shared" si="157"/>
        <v>1788109.17530535</v>
      </c>
      <c r="W189" s="2">
        <v>923223.00221819547</v>
      </c>
      <c r="X189" s="57">
        <f>IF($D189=3,(W189*(1+'input_cool&amp;vent_evolution'!M$11)),(W189*(1+'input_cool&amp;vent_evolution'!M$12)))</f>
        <v>937013.48093431059</v>
      </c>
      <c r="Y189" s="57">
        <f>IF($D189=3,(X189*(1+'input_cool&amp;vent_evolution'!N$11)),(X189*(1+'input_cool&amp;vent_evolution'!N$12)))</f>
        <v>949968.14845992427</v>
      </c>
      <c r="Z189" s="57">
        <f>IF($D189=3,(Y189*(1+'input_cool&amp;vent_evolution'!O$11)),(Y189*(1+'input_cool&amp;vent_evolution'!O$12)))</f>
        <v>962280.58635843522</v>
      </c>
      <c r="AA189" s="57">
        <f>IF($D189=3,(Z189*(1+'input_cool&amp;vent_evolution'!P$11)),(Z189*(1+'input_cool&amp;vent_evolution'!P$12)))</f>
        <v>976068.34079498239</v>
      </c>
      <c r="AB189" s="57">
        <f>IF($D189=3,(AA189*(1+'input_cool&amp;vent_evolution'!Q$11)),(AA189*(1+'input_cool&amp;vent_evolution'!Q$12)))</f>
        <v>991200.65130431252</v>
      </c>
      <c r="AC189" s="57">
        <f>IF($D189=3,(AB189*(1+'input_cool&amp;vent_evolution'!R$11)),(AB189*(1+'input_cool&amp;vent_evolution'!R$12)))</f>
        <v>1007163.1910448795</v>
      </c>
      <c r="AD189" s="57">
        <f>IF($D189=3,(AC189*(1+'input_cool&amp;vent_evolution'!S$11)),(AC189*(1+'input_cool&amp;vent_evolution'!S$12)))</f>
        <v>1023698.8114082395</v>
      </c>
      <c r="AE189" s="57">
        <f>IF($D189=3,(AD189*(1+'input_cool&amp;vent_evolution'!T$11)),(AD189*(1+'input_cool&amp;vent_evolution'!T$12)))</f>
        <v>1040863.8472975629</v>
      </c>
      <c r="AF189" s="57">
        <f>IF($D189=3,(AE189*(1+'input_cool&amp;vent_evolution'!U$11)),(AE189*(1+'input_cool&amp;vent_evolution'!U$12)))</f>
        <v>1060539.0310705998</v>
      </c>
      <c r="AG189" s="57">
        <f>IF($D189=3,(AF189*(1+'input_cool&amp;vent_evolution'!V$11)),(AF189*(1+'input_cool&amp;vent_evolution'!V$12)))</f>
        <v>1080420.2917111884</v>
      </c>
      <c r="AH189" s="57">
        <f>IF($D189=3,(AG189*(1+'input_cool&amp;vent_evolution'!W$11)),(AG189*(1+'input_cool&amp;vent_evolution'!W$12)))</f>
        <v>1099722.3261680359</v>
      </c>
      <c r="AI189" s="57">
        <f>IF($D189=3,(AH189*(1+'input_cool&amp;vent_evolution'!X$11)),(AH189*(1+'input_cool&amp;vent_evolution'!X$12)))</f>
        <v>1119706.5310082478</v>
      </c>
      <c r="AJ189" s="57">
        <f>IF($D189=3,(AI189*(1+'input_cool&amp;vent_evolution'!Y$11)),(AI189*(1+'input_cool&amp;vent_evolution'!Y$12)))</f>
        <v>1140138.6628737529</v>
      </c>
      <c r="AK189" s="57">
        <f>IF($D189=3,(AJ189*(1+'input_cool&amp;vent_evolution'!Z$11)),(AJ189*(1+'input_cool&amp;vent_evolution'!Z$12)))</f>
        <v>1162022.7749138426</v>
      </c>
      <c r="AL189" s="57">
        <f>IF($D189=3,(AK189*(1+'input_cool&amp;vent_evolution'!AA$11)),(AK189*(1+'input_cool&amp;vent_evolution'!AA$12)))</f>
        <v>1184049.5948157914</v>
      </c>
      <c r="AM189" s="57">
        <f>IF($D189=3,(AL189*(1+'input_cool&amp;vent_evolution'!AB$11)),(AL189*(1+'input_cool&amp;vent_evolution'!AB$12)))</f>
        <v>1203824.5554468611</v>
      </c>
      <c r="AN189" s="57">
        <f>IF($D189=3,(AM189*(1+'input_cool&amp;vent_evolution'!AC$11)),(AM189*(1+'input_cool&amp;vent_evolution'!AC$12)))</f>
        <v>1223555.2308606503</v>
      </c>
      <c r="AO189" s="57">
        <f>IF($D189=3,(AN189*(1+'input_cool&amp;vent_evolution'!AD$11)),(AN189*(1+'input_cool&amp;vent_evolution'!AD$12)))</f>
        <v>1243051.7268620362</v>
      </c>
      <c r="AP189" s="57">
        <f>IF($D189=3,(AO189*(1+'input_cool&amp;vent_evolution'!AE$11)),(AO189*(1+'input_cool&amp;vent_evolution'!AE$12)))</f>
        <v>1262251.9600563918</v>
      </c>
      <c r="AQ189" s="57">
        <f>IF($D189=3,(AP189*(1+'input_cool&amp;vent_evolution'!AF$11)),(AP189*(1+'input_cool&amp;vent_evolution'!AF$12)))</f>
        <v>1281037.9985649714</v>
      </c>
      <c r="AR189" s="57">
        <f>IF($D189=3,(AQ189*(1+'input_cool&amp;vent_evolution'!AG$11)),(AQ189*(1+'input_cool&amp;vent_evolution'!AG$12)))</f>
        <v>1299625.6392343491</v>
      </c>
      <c r="AS189" s="57">
        <f>IF($D189=3,(AR189*(1+'input_cool&amp;vent_evolution'!AH$11)),(AR189*(1+'input_cool&amp;vent_evolution'!AH$12)))</f>
        <v>1317909.7343452079</v>
      </c>
      <c r="AT189" s="57">
        <f>IF($D189=3,(AS189*(1+'input_cool&amp;vent_evolution'!AI$11)),(AS189*(1+'input_cool&amp;vent_evolution'!AI$12)))</f>
        <v>1335877.7992939376</v>
      </c>
      <c r="AU189" s="57">
        <f>IF($D189=3,(AT189*(1+'input_cool&amp;vent_evolution'!AJ$11)),(AT189*(1+'input_cool&amp;vent_evolution'!AJ$12)))</f>
        <v>1353518.3030342257</v>
      </c>
      <c r="AV189" s="57">
        <f>IF($D189=3,(AU189*(1+'input_cool&amp;vent_evolution'!AK$11)),(AU189*(1+'input_cool&amp;vent_evolution'!AK$12)))</f>
        <v>1370978.6891433671</v>
      </c>
      <c r="AW189" s="57">
        <f>IF($D189=3,(AV189*(1+'input_cool&amp;vent_evolution'!AL$11)),(AV189*(1+'input_cool&amp;vent_evolution'!AL$12)))</f>
        <v>1387945.2047011282</v>
      </c>
      <c r="AX189" s="57">
        <f>IF($D189=3,(AW189*(1+'input_cool&amp;vent_evolution'!AM$11)),(AW189*(1+'input_cool&amp;vent_evolution'!AM$12)))</f>
        <v>1404569.3232100536</v>
      </c>
      <c r="AY189" s="57">
        <f>IF($D189=3,(AX189*(1+'input_cool&amp;vent_evolution'!AN$11)),(AX189*(1+'input_cool&amp;vent_evolution'!AN$12)))</f>
        <v>1420845.8850062953</v>
      </c>
      <c r="AZ189" s="57">
        <f>IF($D189=3,(AY189*(1+'input_cool&amp;vent_evolution'!AO$11)),(AY189*(1+'input_cool&amp;vent_evolution'!AO$12)))</f>
        <v>1436775.0223557146</v>
      </c>
      <c r="BA189" s="57">
        <f>IF($D189=3,(AZ189*(1+'input_cool&amp;vent_evolution'!AP$11)),(AZ189*(1+'input_cool&amp;vent_evolution'!AP$12)))</f>
        <v>1452358.6426607308</v>
      </c>
      <c r="BB189" s="57">
        <f>IF($D189=3,(BA189*(1+'input_cool&amp;vent_evolution'!AQ$11)),(BA189*(1+'input_cool&amp;vent_evolution'!AQ$12)))</f>
        <v>1467599.8830554704</v>
      </c>
      <c r="BC189" s="57">
        <f>IF($D189=3,(BB189*(1+'input_cool&amp;vent_evolution'!AR$11)),(BB189*(1+'input_cool&amp;vent_evolution'!AR$12)))</f>
        <v>1482503.7747642051</v>
      </c>
      <c r="BD189" s="57">
        <f>IF($D189=3,(BC189*(1+'input_cool&amp;vent_evolution'!AS$11)),(BC189*(1+'input_cool&amp;vent_evolution'!AS$12)))</f>
        <v>1497077.1423226157</v>
      </c>
      <c r="BE189" s="57">
        <f>IF($D189=3,(BD189*(1+'input_cool&amp;vent_evolution'!AT$11)),(BD189*(1+'input_cool&amp;vent_evolution'!AT$12)))</f>
        <v>1511328.7238466518</v>
      </c>
      <c r="BF189" s="57">
        <f>IF($D189=3,(BE189*(1+'input_cool&amp;vent_evolution'!AU$11)),(BE189*(1+'input_cool&amp;vent_evolution'!AU$12)))</f>
        <v>1525715.9747829009</v>
      </c>
      <c r="BG189" s="57">
        <f>IF($D189=3,(BF189*(1+'input_cool&amp;vent_evolution'!AV$11)),(BF189*(1+'input_cool&amp;vent_evolution'!AV$12)))</f>
        <v>1540240.1866504394</v>
      </c>
      <c r="BH189" s="2">
        <f t="shared" si="230"/>
        <v>1448080.4632159625</v>
      </c>
      <c r="BI189" s="2">
        <f t="shared" si="158"/>
        <v>1469710.9065207995</v>
      </c>
      <c r="BJ189" s="2">
        <f t="shared" si="159"/>
        <v>1490030.3752799476</v>
      </c>
      <c r="BK189" s="2">
        <f t="shared" si="160"/>
        <v>1509342.5032626295</v>
      </c>
      <c r="BL189" s="2">
        <f t="shared" si="161"/>
        <v>1530968.6735196658</v>
      </c>
      <c r="BM189" s="2">
        <f t="shared" si="162"/>
        <v>1554703.7875270394</v>
      </c>
      <c r="BN189" s="2">
        <f t="shared" si="163"/>
        <v>1579741.1207456503</v>
      </c>
      <c r="BO189" s="2">
        <f t="shared" si="164"/>
        <v>1605677.3341391708</v>
      </c>
      <c r="BP189" s="2">
        <f t="shared" si="165"/>
        <v>1632600.7893195644</v>
      </c>
      <c r="BQ189" s="2">
        <f t="shared" si="166"/>
        <v>1663461.4255509663</v>
      </c>
      <c r="BR189" s="2">
        <f t="shared" si="167"/>
        <v>1694645.2945063205</v>
      </c>
      <c r="BS189" s="2">
        <f t="shared" si="168"/>
        <v>1724920.6439399088</v>
      </c>
      <c r="BT189" s="2">
        <f t="shared" si="169"/>
        <v>1756265.9814504415</v>
      </c>
      <c r="BU189" s="2">
        <f t="shared" si="170"/>
        <v>1788313.8950154218</v>
      </c>
      <c r="BV189" s="2">
        <f t="shared" si="171"/>
        <v>1822639.2476376407</v>
      </c>
      <c r="BW189" s="2">
        <f t="shared" si="172"/>
        <v>1857188.4383425426</v>
      </c>
      <c r="BX189" s="2">
        <f t="shared" si="173"/>
        <v>1888205.5751360529</v>
      </c>
      <c r="BY189" s="2">
        <f t="shared" si="174"/>
        <v>1919153.2503175805</v>
      </c>
      <c r="BZ189" s="2">
        <f t="shared" si="175"/>
        <v>1949733.6137757504</v>
      </c>
      <c r="CA189" s="2">
        <f t="shared" si="176"/>
        <v>1979849.2873574682</v>
      </c>
      <c r="CB189" s="2">
        <f t="shared" si="177"/>
        <v>2009315.2942486913</v>
      </c>
      <c r="CC189" s="2">
        <f t="shared" si="178"/>
        <v>2038470.1130150489</v>
      </c>
      <c r="CD189" s="2">
        <f t="shared" si="179"/>
        <v>2067148.8188683502</v>
      </c>
      <c r="CE189" s="2">
        <f t="shared" si="180"/>
        <v>2095331.8296377265</v>
      </c>
      <c r="CF189" s="2">
        <f t="shared" si="181"/>
        <v>2123001.0588122848</v>
      </c>
      <c r="CG189" s="2">
        <f t="shared" si="182"/>
        <v>2150387.7724709632</v>
      </c>
      <c r="CH189" s="2">
        <f t="shared" si="183"/>
        <v>2176999.8473965367</v>
      </c>
      <c r="CI189" s="2">
        <f t="shared" si="184"/>
        <v>2203074.8706283262</v>
      </c>
      <c r="CJ189" s="2">
        <f t="shared" si="185"/>
        <v>2228604.7492046123</v>
      </c>
      <c r="CK189" s="2">
        <f t="shared" si="186"/>
        <v>2253589.6905851411</v>
      </c>
      <c r="CL189" s="2">
        <f t="shared" si="187"/>
        <v>2278032.6865413194</v>
      </c>
      <c r="CM189" s="2">
        <f t="shared" si="188"/>
        <v>2301938.6576856389</v>
      </c>
      <c r="CN189" s="2">
        <f t="shared" si="189"/>
        <v>2325315.4955216227</v>
      </c>
      <c r="CO189" s="2">
        <f t="shared" si="190"/>
        <v>2348173.9043718087</v>
      </c>
      <c r="CP189" s="2">
        <f t="shared" si="191"/>
        <v>2370527.5900201313</v>
      </c>
      <c r="CQ189" s="2">
        <f t="shared" si="192"/>
        <v>2393094.0739033441</v>
      </c>
      <c r="CR189" s="2">
        <f>IF($D189=3,(W189*$P189*$M189*'input_cooling&amp;ventilation'!$D$3)*'input_cool&amp;vent_evolution'!M$11,(W189*$Q189*'input_cooling&amp;ventilation'!$D$3)*'input_cool&amp;vent_evolution'!M$12)</f>
        <v>247242.52039869592</v>
      </c>
      <c r="CS189" s="2">
        <f>IF($D189=3,(X189*$P189*$M189*'input_cooling&amp;ventilation'!$D$3)*'input_cool&amp;vent_evolution'!N$11,(X189*$Q189*'input_cooling&amp;ventilation'!$D$3)*'input_cool&amp;vent_evolution'!N$12)</f>
        <v>232257.68415254547</v>
      </c>
      <c r="CT189" s="2">
        <f>IF($D189=3,(Y189*$P189*$M189*'input_cooling&amp;ventilation'!$D$3)*'input_cool&amp;vent_evolution'!O$11,(Y189*$Q189*'input_cooling&amp;ventilation'!$D$3)*'input_cool&amp;vent_evolution'!O$12)</f>
        <v>220743.47388121972</v>
      </c>
      <c r="CU189" s="2">
        <f>IF($D189=3,(Z189*$P189*$M189*'input_cooling&amp;ventilation'!$D$3)*'input_cool&amp;vent_evolution'!P$11,(Z189*$Q189*'input_cooling&amp;ventilation'!$D$3)*'input_cool&amp;vent_evolution'!P$12)</f>
        <v>247193.67816772623</v>
      </c>
      <c r="CV189" s="2">
        <f>IF($D189=3,(AA189*$P189*$M189*'input_cooling&amp;ventilation'!$D$3)*'input_cool&amp;vent_evolution'!Q$11,(AA189*$Q189*'input_cooling&amp;ventilation'!$D$3)*'input_cool&amp;vent_evolution'!Q$12)</f>
        <v>271299.54418554262</v>
      </c>
      <c r="CW189" s="2">
        <f>IF($D189=3,(AB189*$P189*$M189*'input_cooling&amp;ventilation'!$D$3)*'input_cool&amp;vent_evolution'!R$11,(AB189*$Q189*'input_cooling&amp;ventilation'!$D$3)*'input_cool&amp;vent_evolution'!R$12)</f>
        <v>286184.30430629232</v>
      </c>
      <c r="CX189" s="2">
        <f>IF($D189=3,(AC189*$P189*$M189*'input_cooling&amp;ventilation'!$D$3)*'input_cool&amp;vent_evolution'!S$11,(AC189*$Q189*'input_cooling&amp;ventilation'!$D$3)*'input_cool&amp;vent_evolution'!S$12)</f>
        <v>296458.77704126784</v>
      </c>
      <c r="CY189" s="2">
        <f>IF($D189=3,(AD189*$P189*$M189*'input_cooling&amp;ventilation'!$D$3)*'input_cool&amp;vent_evolution'!T$11,(AD189*$Q189*'input_cooling&amp;ventilation'!$D$3)*'input_cool&amp;vent_evolution'!T$12)</f>
        <v>307743.24977210839</v>
      </c>
      <c r="CZ189" s="2">
        <f>IF($D189=3,(AE189*$P189*$M189*'input_cooling&amp;ventilation'!$D$3)*'input_cool&amp;vent_evolution'!U$11,(AE189*$Q189*'input_cooling&amp;ventilation'!$D$3)*'input_cool&amp;vent_evolution'!U$12)</f>
        <v>352746.42204179731</v>
      </c>
      <c r="DA189" s="2">
        <f>IF($D189=3,(AF189*$P189*$M189*'input_cooling&amp;ventilation'!$D$3)*'input_cool&amp;vent_evolution'!V$11,(AF189*$Q189*'input_cooling&amp;ventilation'!$D$3)*'input_cool&amp;vent_evolution'!V$12)</f>
        <v>356441.07000711915</v>
      </c>
      <c r="DB189" s="2">
        <f>IF($D189=3,(AG189*$P189*$M189*'input_cooling&amp;ventilation'!$D$3)*'input_cool&amp;vent_evolution'!W$11,(AG189*$Q189*'input_cooling&amp;ventilation'!$D$3)*'input_cool&amp;vent_evolution'!W$12)</f>
        <v>346056.41661711806</v>
      </c>
      <c r="DC189" s="2">
        <f>IF($D189=3,(AH189*$P189*$M189*'input_cooling&amp;ventilation'!$D$3)*'input_cool&amp;vent_evolution'!X$11,(AH189*$Q189*'input_cooling&amp;ventilation'!$D$3)*'input_cool&amp;vent_evolution'!X$12)</f>
        <v>358286.70451330586</v>
      </c>
      <c r="DD189" s="2">
        <f>IF($D189=3,(AI189*$P189*$M189*'input_cooling&amp;ventilation'!$D$3)*'input_cool&amp;vent_evolution'!Y$11,(AI189*$Q189*'input_cooling&amp;ventilation'!$D$3)*'input_cool&amp;vent_evolution'!Y$12)</f>
        <v>366317.36167670036</v>
      </c>
      <c r="DE189" s="2">
        <f>IF($D189=3,(AJ189*$P189*$M189*'input_cooling&amp;ventilation'!$D$3)*'input_cool&amp;vent_evolution'!Z$11,(AJ189*$Q189*'input_cooling&amp;ventilation'!$D$3)*'input_cool&amp;vent_evolution'!Z$12)</f>
        <v>392349.18010180828</v>
      </c>
      <c r="DF189" s="2">
        <f>IF($D189=3,(AK189*$P189*$M189*'input_cooling&amp;ventilation'!$D$3)*'input_cool&amp;vent_evolution'!AA$11,(AK189*$Q189*'input_cooling&amp;ventilation'!$D$3)*'input_cool&amp;vent_evolution'!AA$12)</f>
        <v>394907.71720360644</v>
      </c>
      <c r="DG189" s="2">
        <f>IF($D189=3,(AL189*$P189*$M189*'input_cooling&amp;ventilation'!$D$3)*'input_cool&amp;vent_evolution'!AB$11,(AL189*$Q189*'input_cooling&amp;ventilation'!$D$3)*'input_cool&amp;vent_evolution'!AB$12)</f>
        <v>354535.27088202641</v>
      </c>
      <c r="DH189" s="2">
        <f>IF($D189=3,(AM189*$P189*$M189*'input_cooling&amp;ventilation'!$D$3)*'input_cool&amp;vent_evolution'!AC$11,(AM189*$Q189*'input_cooling&amp;ventilation'!$D$3)*'input_cool&amp;vent_evolution'!AC$12)</f>
        <v>353741.30361212633</v>
      </c>
      <c r="DI189" s="2">
        <f>IF($D189=3,(AN189*$P189*$M189*'input_cooling&amp;ventilation'!$D$3)*'input_cool&amp;vent_evolution'!AD$11,(AN189*$Q189*'input_cooling&amp;ventilation'!$D$3)*'input_cool&amp;vent_evolution'!AD$12)</f>
        <v>349542.81932887837</v>
      </c>
      <c r="DJ189" s="2">
        <f>IF($D189=3,(AO189*$P189*$M189*'input_cooling&amp;ventilation'!$D$3)*'input_cool&amp;vent_evolution'!AE$11,(AO189*$Q189*'input_cooling&amp;ventilation'!$D$3)*'input_cool&amp;vent_evolution'!AE$12)</f>
        <v>344231.27325288724</v>
      </c>
      <c r="DK189" s="2">
        <f>IF($D189=3,(AP189*$P189*$M189*'input_cooling&amp;ventilation'!$D$3)*'input_cool&amp;vent_evolution'!AF$11,(AP189*$Q189*'input_cooling&amp;ventilation'!$D$3)*'input_cool&amp;vent_evolution'!AF$12)</f>
        <v>336805.38614954386</v>
      </c>
      <c r="DL189" s="2">
        <f>IF($D189=3,(AQ189*$P189*$M189*'input_cooling&amp;ventilation'!$D$3)*'input_cool&amp;vent_evolution'!AG$11,(AQ189*$Q189*'input_cooling&amp;ventilation'!$D$3)*'input_cool&amp;vent_evolution'!AG$12)</f>
        <v>333248.41160096106</v>
      </c>
      <c r="DM189" s="2">
        <f>IF($D189=3,(AR189*$P189*$M189*'input_cooling&amp;ventilation'!$D$3)*'input_cool&amp;vent_evolution'!AH$11,(AR189*$Q189*'input_cooling&amp;ventilation'!$D$3)*'input_cool&amp;vent_evolution'!AH$12)</f>
        <v>327806.29675571364</v>
      </c>
      <c r="DN189" s="2">
        <f>IF($D189=3,(AS189*$P189*$M189*'input_cooling&amp;ventilation'!$D$3)*'input_cool&amp;vent_evolution'!AI$11,(AS189*$Q189*'input_cooling&amp;ventilation'!$D$3)*'input_cool&amp;vent_evolution'!AI$12)</f>
        <v>322140.35176458565</v>
      </c>
      <c r="DO189" s="2">
        <f>IF($D189=3,(AT189*$P189*$M189*'input_cooling&amp;ventilation'!$D$3)*'input_cool&amp;vent_evolution'!AJ$11,(AT189*$Q189*'input_cooling&amp;ventilation'!$D$3)*'input_cool&amp;vent_evolution'!AJ$12)</f>
        <v>316267.67247425154</v>
      </c>
      <c r="DP189" s="2">
        <f>IF($D189=3,(AU189*$P189*$M189*'input_cooling&amp;ventilation'!$D$3)*'input_cool&amp;vent_evolution'!AK$11,(AU189*$Q189*'input_cooling&amp;ventilation'!$D$3)*'input_cool&amp;vent_evolution'!AK$12)</f>
        <v>313038.43453337648</v>
      </c>
      <c r="DQ189" s="2">
        <f>IF($D189=3,(AV189*$P189*$M189*'input_cooling&amp;ventilation'!$D$3)*'input_cool&amp;vent_evolution'!AL$11,(AV189*$Q189*'input_cooling&amp;ventilation'!$D$3)*'input_cool&amp;vent_evolution'!AL$12)</f>
        <v>304184.07911993685</v>
      </c>
      <c r="DR189" s="2">
        <f>IF($D189=3,(AW189*$P189*$M189*'input_cooling&amp;ventilation'!$D$3)*'input_cool&amp;vent_evolution'!AM$11,(AW189*$Q189*'input_cooling&amp;ventilation'!$D$3)*'input_cool&amp;vent_evolution'!AM$12)</f>
        <v>298045.41554821271</v>
      </c>
      <c r="DS189" s="2">
        <f>IF($D189=3,(AX189*$P189*$M189*'input_cooling&amp;ventilation'!$D$3)*'input_cool&amp;vent_evolution'!AN$11,(AX189*$Q189*'input_cooling&amp;ventilation'!$D$3)*'input_cool&amp;vent_evolution'!AN$12)</f>
        <v>291814.24697209883</v>
      </c>
      <c r="DT189" s="2">
        <f>IF($D189=3,(AY189*$P189*$M189*'input_cooling&amp;ventilation'!$D$3)*'input_cool&amp;vent_evolution'!AO$11,(AY189*$Q189*'input_cooling&amp;ventilation'!$D$3)*'input_cool&amp;vent_evolution'!AO$12)</f>
        <v>285585.44972374133</v>
      </c>
      <c r="DU189" s="2">
        <f>IF($D189=3,(AZ189*$P189*$M189*'input_cooling&amp;ventilation'!$D$3)*'input_cool&amp;vent_evolution'!AP$11,(AZ189*$Q189*'input_cooling&amp;ventilation'!$D$3)*'input_cool&amp;vent_evolution'!AP$12)</f>
        <v>279390.84932897059</v>
      </c>
      <c r="DV189" s="2">
        <f>IF($D189=3,(BA189*$P189*$M189*'input_cooling&amp;ventilation'!$D$3)*'input_cool&amp;vent_evolution'!AQ$11,(BA189*$Q189*'input_cooling&amp;ventilation'!$D$3)*'input_cool&amp;vent_evolution'!AQ$12)</f>
        <v>273252.49302580982</v>
      </c>
      <c r="DW189" s="2">
        <f>IF($D189=3,(BB189*$P189*$M189*'input_cooling&amp;ventilation'!$D$3)*'input_cool&amp;vent_evolution'!AR$11,(BB189*$Q189*'input_cooling&amp;ventilation'!$D$3)*'input_cool&amp;vent_evolution'!AR$12)</f>
        <v>267204.33899881411</v>
      </c>
      <c r="DX189" s="2">
        <f>IF($D189=3,(BC189*$P189*$M189*'input_cooling&amp;ventilation'!$D$3)*'input_cool&amp;vent_evolution'!AS$11,(BC189*$Q189*'input_cooling&amp;ventilation'!$D$3)*'input_cool&amp;vent_evolution'!AS$12)</f>
        <v>261278.53862154356</v>
      </c>
      <c r="DY189" s="2">
        <f>IF($D189=3,(BD189*$P189*$M189*'input_cooling&amp;ventilation'!$D$3)*'input_cool&amp;vent_evolution'!AT$11,(BD189*$Q189*'input_cooling&amp;ventilation'!$D$3)*'input_cool&amp;vent_evolution'!AT$12)</f>
        <v>255509.39950711295</v>
      </c>
      <c r="DZ189" s="2">
        <f>IF($D189=3,(BE189*$P189*$M189*'input_cooling&amp;ventilation'!$D$3)*'input_cool&amp;vent_evolution'!AU$11,(BE189*$Q189*'input_cooling&amp;ventilation'!$D$3)*'input_cool&amp;vent_evolution'!AU$12)</f>
        <v>257941.74780386392</v>
      </c>
      <c r="EA189" s="2">
        <f>IF($D189=3,(BF189*$P189*$M189*'input_cooling&amp;ventilation'!$D$3)*'input_cool&amp;vent_evolution'!AV$11,(BF189*$Q189*'input_cooling&amp;ventilation'!$D$3)*'input_cool&amp;vent_evolution'!AV$12)</f>
        <v>260397.25109314395</v>
      </c>
      <c r="EB189">
        <v>0.7001055966209081</v>
      </c>
      <c r="EC189" s="2">
        <f t="shared" si="193"/>
        <v>1282016.1652573603</v>
      </c>
      <c r="ED189" s="2">
        <f>IF($D189=3,(EC189*(1+'input_cool&amp;vent_evolution'!M$10)),EC189*(1+'input_cool&amp;vent_evolution'!M$9))</f>
        <v>1309343.8034079543</v>
      </c>
      <c r="EE189" s="2">
        <f>IF($D189=3,(ED189*(1+'input_cool&amp;vent_evolution'!N$10)),ED189*(1+'input_cool&amp;vent_evolution'!N$9))</f>
        <v>1336699.6463595745</v>
      </c>
      <c r="EF189" s="2">
        <f>IF($D189=3,(EE189*(1+'input_cool&amp;vent_evolution'!O$10)),EE189*(1+'input_cool&amp;vent_evolution'!O$9))</f>
        <v>1364083.6946053985</v>
      </c>
      <c r="EG189" s="2">
        <f>IF($D189=3,(EF189*(1+'input_cool&amp;vent_evolution'!P$10)),EF189*(1+'input_cool&amp;vent_evolution'!P$9))</f>
        <v>1389976.5173940593</v>
      </c>
      <c r="EH189" s="2">
        <f>IF($D189=3,(EG189*(1+'input_cool&amp;vent_evolution'!Q$10)),EG189*(1+'input_cool&amp;vent_evolution'!Q$9))</f>
        <v>1415897.5455317229</v>
      </c>
      <c r="EI189" s="2">
        <f>IF($D189=3,(EH189*(1+'input_cool&amp;vent_evolution'!R$10)),EH189*(1+'input_cool&amp;vent_evolution'!R$9))</f>
        <v>1436264.7344375246</v>
      </c>
      <c r="EJ189" s="2">
        <f>IF($D189=3,(EI189*(1+'input_cool&amp;vent_evolution'!S$10)),EI189*(1+'input_cool&amp;vent_evolution'!S$9))</f>
        <v>1456644.3013879904</v>
      </c>
      <c r="EK189" s="2">
        <f>IF($D189=3,(EJ189*(1+'input_cool&amp;vent_evolution'!T$10)),EJ189*(1+'input_cool&amp;vent_evolution'!T$9))</f>
        <v>1477036.2462735265</v>
      </c>
      <c r="EL189" s="2">
        <f>IF($D189=3,(EK189*(1+'input_cool&amp;vent_evolution'!U$10)),EK189*(1+'input_cool&amp;vent_evolution'!U$9))</f>
        <v>1497440.568217362</v>
      </c>
      <c r="EM189" s="2">
        <f>IF($D189=3,(EL189*(1+'input_cool&amp;vent_evolution'!V$10)),EL189*(1+'input_cool&amp;vent_evolution'!V$9))</f>
        <v>1517857.2679866704</v>
      </c>
      <c r="EN189" s="2">
        <f>IF($D189=3,(EM189*(1+'input_cool&amp;vent_evolution'!W$10)),EM189*(1+'input_cool&amp;vent_evolution'!W$9))</f>
        <v>1533736.0316959452</v>
      </c>
      <c r="EO189" s="2">
        <f>IF($D189=3,(EN189*(1+'input_cool&amp;vent_evolution'!X$10)),EN189*(1+'input_cool&amp;vent_evolution'!X$9))</f>
        <v>1549625.1546370226</v>
      </c>
      <c r="EP189" s="2">
        <f>IF($D189=3,(EO189*(1+'input_cool&amp;vent_evolution'!Y$10)),EO189*(1+'input_cool&amp;vent_evolution'!Y$9))</f>
        <v>1565524.6374126785</v>
      </c>
      <c r="EQ189" s="2">
        <f>IF($D189=3,(EP189*(1+'input_cool&amp;vent_evolution'!Z$10)),EP189*(1+'input_cool&amp;vent_evolution'!Z$9))</f>
        <v>1581434.4790365526</v>
      </c>
      <c r="ER189" s="2">
        <f>IF($D189=3,(EQ189*(1+'input_cool&amp;vent_evolution'!AA$10)),EQ189*(1+'input_cool&amp;vent_evolution'!AA$9))</f>
        <v>1597354.6804950046</v>
      </c>
      <c r="ES189" s="2">
        <f>IF($D189=3,(ER189*(1+'input_cool&amp;vent_evolution'!AB$10)),ER189*(1+'input_cool&amp;vent_evolution'!AB$9))</f>
        <v>1608436.3625716264</v>
      </c>
      <c r="ET189" s="2">
        <f>IF($D189=3,(ES189*(1+'input_cool&amp;vent_evolution'!AC$10)),ES189*(1+'input_cool&amp;vent_evolution'!AC$9))</f>
        <v>1619525.8200998788</v>
      </c>
      <c r="EU189" s="2">
        <f>IF($D189=3,(ET189*(1+'input_cool&amp;vent_evolution'!AD$10)),ET189*(1+'input_cool&amp;vent_evolution'!AD$9))</f>
        <v>1630623.0544497119</v>
      </c>
      <c r="EV189" s="2">
        <f>IF($D189=3,(EU189*(1+'input_cool&amp;vent_evolution'!AE$10)),EU189*(1+'input_cool&amp;vent_evolution'!AE$9))</f>
        <v>1641728.0643607725</v>
      </c>
      <c r="EW189" s="2">
        <f>IF($D189=3,(EV189*(1+'input_cool&amp;vent_evolution'!AF$10)),EV189*(1+'input_cool&amp;vent_evolution'!AF$9))</f>
        <v>1652840.8510386152</v>
      </c>
      <c r="EX189" s="2">
        <f>IF($D189=3,(EW189*(1+'input_cool&amp;vent_evolution'!AG$10)),EW189*(1+'input_cool&amp;vent_evolution'!AG$9))</f>
        <v>1659866.7823507844</v>
      </c>
      <c r="EY189" s="2">
        <f>IF($D189=3,(EX189*(1+'input_cool&amp;vent_evolution'!AH$10)),EX189*(1+'input_cool&amp;vent_evolution'!AH$9))</f>
        <v>1666894.8055215415</v>
      </c>
      <c r="EZ189" s="2">
        <f>IF($D189=3,(EY189*(1+'input_cool&amp;vent_evolution'!AI$10)),EY189*(1+'input_cool&amp;vent_evolution'!AI$9))</f>
        <v>1673924.9209344727</v>
      </c>
      <c r="FA189" s="2">
        <f>IF($D189=3,(EZ189*(1+'input_cool&amp;vent_evolution'!AJ$10)),EZ189*(1+'input_cool&amp;vent_evolution'!AJ$9))</f>
        <v>1680957.128151194</v>
      </c>
      <c r="FB189" s="2">
        <f>IF($D189=3,(FA189*(1+'input_cool&amp;vent_evolution'!AK$10)),FA189*(1+'input_cool&amp;vent_evolution'!AK$9))</f>
        <v>1687991.4262401373</v>
      </c>
      <c r="FC189" s="2">
        <f>IF($D189=3,(FB189*(1+'input_cool&amp;vent_evolution'!AL$10)),FB189*(1+'input_cool&amp;vent_evolution'!AL$9))</f>
        <v>1695027.8172288309</v>
      </c>
      <c r="FD189" s="2">
        <f>IF($D189=3,(FC189*(1+'input_cool&amp;vent_evolution'!AM$10)),FC189*(1+'input_cool&amp;vent_evolution'!AM$9))</f>
        <v>1702066.2994185344</v>
      </c>
      <c r="FE189" s="2">
        <f>IF($D189=3,(FD189*(1+'input_cool&amp;vent_evolution'!AN$10)),FD189*(1+'input_cool&amp;vent_evolution'!AN$9))</f>
        <v>1709106.8738504129</v>
      </c>
      <c r="FF189" s="2">
        <f>IF($D189=3,(FE189*(1+'input_cool&amp;vent_evolution'!AO$10)),FE189*(1+'input_cool&amp;vent_evolution'!AO$9))</f>
        <v>1716149.5398668891</v>
      </c>
      <c r="FG189" s="2">
        <f>IF($D189=3,(FF189*(1+'input_cool&amp;vent_evolution'!AP$10)),FF189*(1+'input_cool&amp;vent_evolution'!AP$9))</f>
        <v>1723194.2979063462</v>
      </c>
      <c r="FH189" s="2">
        <f>IF($D189=3,(FG189*(1+'input_cool&amp;vent_evolution'!AQ$10)),FG189*(1+'input_cool&amp;vent_evolution'!AQ$9))</f>
        <v>1730241.1473112092</v>
      </c>
      <c r="FI189" s="2">
        <f>IF($D189=3,(FH189*(1+'input_cool&amp;vent_evolution'!AR$10)),FH189*(1+'input_cool&amp;vent_evolution'!AR$9))</f>
        <v>1737290.0888486495</v>
      </c>
      <c r="FJ189" s="2">
        <f>IF($D189=3,(FI189*(1+'input_cool&amp;vent_evolution'!AS$10)),FI189*(1+'input_cool&amp;vent_evolution'!AS$9))</f>
        <v>1744341.1220254858</v>
      </c>
      <c r="FK189" s="2">
        <f>IF($D189=3,(FJ189*(1+'input_cool&amp;vent_evolution'!AT$10)),FJ189*(1+'input_cool&amp;vent_evolution'!AT$9))</f>
        <v>1751394.2474992916</v>
      </c>
      <c r="FL189" s="2">
        <f>IF($D189=3,(FK189*(1+'input_cool&amp;vent_evolution'!AU$10)),FK189*(1+'input_cool&amp;vent_evolution'!AU$9))</f>
        <v>1758475.8918094195</v>
      </c>
      <c r="FM189" s="2">
        <f t="shared" si="194"/>
        <v>1891094.334574963</v>
      </c>
      <c r="FN189" s="2">
        <f t="shared" si="195"/>
        <v>1931405.1692464808</v>
      </c>
      <c r="FO189" s="2">
        <f t="shared" si="196"/>
        <v>1971757.6086503523</v>
      </c>
      <c r="FP189" s="2">
        <f t="shared" si="197"/>
        <v>2012151.6535140609</v>
      </c>
      <c r="FQ189" s="2">
        <f t="shared" si="198"/>
        <v>2050346.0006750112</v>
      </c>
      <c r="FR189" s="2">
        <f t="shared" si="199"/>
        <v>2088581.9533766324</v>
      </c>
      <c r="FS189" s="2">
        <f t="shared" si="200"/>
        <v>2118625.4712313758</v>
      </c>
      <c r="FT189" s="2">
        <f t="shared" si="201"/>
        <v>2148687.2478653546</v>
      </c>
      <c r="FU189" s="2">
        <f t="shared" si="202"/>
        <v>2178767.2831169078</v>
      </c>
      <c r="FV189" s="2">
        <f t="shared" si="203"/>
        <v>2208865.5756927156</v>
      </c>
      <c r="FW189" s="2">
        <f t="shared" si="204"/>
        <v>2238982.1267244304</v>
      </c>
      <c r="FX189" s="2">
        <f t="shared" si="205"/>
        <v>2262404.7955677956</v>
      </c>
      <c r="FY189" s="2">
        <f t="shared" si="206"/>
        <v>2285842.7452516868</v>
      </c>
      <c r="FZ189" s="2">
        <f t="shared" si="207"/>
        <v>2309295.9766652538</v>
      </c>
      <c r="GA189" s="2">
        <f t="shared" si="208"/>
        <v>2332764.4883535239</v>
      </c>
      <c r="GB189" s="2">
        <f t="shared" si="209"/>
        <v>2356248.2817714694</v>
      </c>
      <c r="GC189" s="2">
        <f t="shared" si="210"/>
        <v>2372594.8043509671</v>
      </c>
      <c r="GD189" s="2">
        <f t="shared" si="211"/>
        <v>2388952.7964523989</v>
      </c>
      <c r="GE189" s="2">
        <f t="shared" si="212"/>
        <v>2405322.26009657</v>
      </c>
      <c r="GF189" s="2">
        <f t="shared" si="213"/>
        <v>2421703.1934243408</v>
      </c>
      <c r="GG189" s="2">
        <f t="shared" si="214"/>
        <v>2438095.5982140182</v>
      </c>
      <c r="GH189" s="2">
        <f t="shared" si="215"/>
        <v>2448459.5072345324</v>
      </c>
      <c r="GI189" s="2">
        <f t="shared" si="216"/>
        <v>2458826.5019430681</v>
      </c>
      <c r="GJ189" s="2">
        <f t="shared" si="217"/>
        <v>2469196.5829054508</v>
      </c>
      <c r="GK189" s="2">
        <f t="shared" si="218"/>
        <v>2479569.7494750232</v>
      </c>
      <c r="GL189" s="2">
        <f t="shared" si="219"/>
        <v>2489946.0002776347</v>
      </c>
      <c r="GM189" s="2">
        <f t="shared" si="220"/>
        <v>2500325.3383040791</v>
      </c>
      <c r="GN189" s="2">
        <f t="shared" si="221"/>
        <v>2510707.7610485558</v>
      </c>
      <c r="GO189" s="2">
        <f t="shared" si="222"/>
        <v>2521093.2700468814</v>
      </c>
      <c r="GP189" s="2">
        <f t="shared" si="223"/>
        <v>2531481.8643290666</v>
      </c>
      <c r="GQ189" s="2">
        <f t="shared" si="224"/>
        <v>2541873.5445417687</v>
      </c>
      <c r="GR189" s="2">
        <f t="shared" si="225"/>
        <v>2552268.3097150018</v>
      </c>
      <c r="GS189" s="2">
        <f t="shared" si="226"/>
        <v>2562666.1609804169</v>
      </c>
      <c r="GT189" s="2">
        <f t="shared" si="227"/>
        <v>2573067.0976105239</v>
      </c>
      <c r="GU189" s="2">
        <f t="shared" si="228"/>
        <v>2583471.1205753069</v>
      </c>
      <c r="GV189" s="2">
        <f t="shared" si="229"/>
        <v>2593917.2115040198</v>
      </c>
      <c r="GW189" s="2">
        <f>IF($D189=3,($N189*$M189*EC189*'input_cooling&amp;ventilation'!$D$3)*'input_cool&amp;vent_evolution'!M$11,($O189*$M189*EC189*'input_cooling&amp;ventilation'!$D$3)*'input_cool&amp;vent_evolution'!M$10)</f>
        <v>392070.84358379565</v>
      </c>
      <c r="GX189" s="2">
        <f>IF($D189=3,($N189*$M189*ED189*'input_cooling&amp;ventilation'!$D$3)*'input_cool&amp;vent_evolution'!N$11,($O189*$M189*ED189*'input_cooling&amp;ventilation'!$D$3)*'input_cool&amp;vent_evolution'!N$10)</f>
        <v>370623.07026533026</v>
      </c>
      <c r="GY189" s="2">
        <f>IF($D189=3,($N189*$M189*EE189*'input_cooling&amp;ventilation'!$D$3)*'input_cool&amp;vent_evolution'!O$11,($O189*$M189*EE189*'input_cooling&amp;ventilation'!$D$3)*'input_cool&amp;vent_evolution'!O$10)</f>
        <v>354704.87878756487</v>
      </c>
      <c r="GZ189" s="2">
        <f>IF($D189=3,($N189*$M189*EF189*'input_cooling&amp;ventilation'!$D$3)*'input_cool&amp;vent_evolution'!P$11,($O189*$M189*EF189*'input_cooling&amp;ventilation'!$D$3)*'input_cool&amp;vent_evolution'!P$10)</f>
        <v>400157.67708692892</v>
      </c>
      <c r="HA189" s="2">
        <f>IF($D189=3,($N189*$M189*EG189*'input_cooling&amp;ventilation'!$D$3)*'input_cool&amp;vent_evolution'!Q$11,($O189*$M189*EG189*'input_cooling&amp;ventilation'!$D$3)*'input_cool&amp;vent_evolution'!Q$10)</f>
        <v>441195.22241330089</v>
      </c>
      <c r="HB189" s="2">
        <f>IF($D189=3,($N189*$M189*EH189*'input_cooling&amp;ventilation'!$D$3)*'input_cool&amp;vent_evolution'!R$11,($O189*$M189*EH189*'input_cooling&amp;ventilation'!$D$3)*'input_cool&amp;vent_evolution'!R$10)</f>
        <v>466842.68861350272</v>
      </c>
      <c r="HC189" s="2">
        <f>IF($D189=3,($N189*$M189*EI189*'input_cooling&amp;ventilation'!$D$3)*'input_cool&amp;vent_evolution'!S$11,($O189*$M189*EI189*'input_cooling&amp;ventilation'!$D$3)*'input_cool&amp;vent_evolution'!S$10)</f>
        <v>482784.66259647248</v>
      </c>
      <c r="HD189" s="2">
        <f>IF($D189=3,($N189*$M189*EJ189*'input_cooling&amp;ventilation'!$D$3)*'input_cool&amp;vent_evolution'!T$11,($O189*$M189*EJ189*'input_cooling&amp;ventilation'!$D$3)*'input_cool&amp;vent_evolution'!T$10)</f>
        <v>500062.5726080747</v>
      </c>
      <c r="HE189" s="2">
        <f>IF($D189=3,($N189*$M189*EK189*'input_cooling&amp;ventilation'!$D$3)*'input_cool&amp;vent_evolution'!U$11,($O189*$M189*EK189*'input_cooling&amp;ventilation'!$D$3)*'input_cool&amp;vent_evolution'!U$10)</f>
        <v>571629.12200118974</v>
      </c>
      <c r="HF189" s="2">
        <f>IF($D189=3,($N189*$M189*EL189*'input_cooling&amp;ventilation'!$D$3)*'input_cool&amp;vent_evolution'!V$11,($O189*$M189*EL189*'input_cooling&amp;ventilation'!$D$3)*'input_cool&amp;vent_evolution'!V$10)</f>
        <v>574731.73333204607</v>
      </c>
      <c r="HG189" s="2">
        <f>IF($D189=3,($N189*$M189*EM189*'input_cooling&amp;ventilation'!$D$3)*'input_cool&amp;vent_evolution'!W$11,($O189*$M189*EM189*'input_cooling&amp;ventilation'!$D$3)*'input_cool&amp;vent_evolution'!W$10)</f>
        <v>555187.40962020727</v>
      </c>
      <c r="HH189" s="2">
        <f>IF($D189=3,($N189*$M189*EN189*'input_cooling&amp;ventilation'!$D$3)*'input_cool&amp;vent_evolution'!X$11,($O189*$M189*EN189*'input_cooling&amp;ventilation'!$D$3)*'input_cool&amp;vent_evolution'!X$10)</f>
        <v>570627.59638733102</v>
      </c>
      <c r="HI189" s="2">
        <f>IF($D189=3,($N189*$M189*EO189*'input_cooling&amp;ventilation'!$D$3)*'input_cool&amp;vent_evolution'!Y$11,($O189*$M189*EO189*'input_cooling&amp;ventilation'!$D$3)*'input_cool&amp;vent_evolution'!Y$10)</f>
        <v>578941.18920363067</v>
      </c>
      <c r="HJ189" s="2">
        <f>IF($D189=3,($N189*$M189*EP189*'input_cooling&amp;ventilation'!$D$3)*'input_cool&amp;vent_evolution'!Z$11,($O189*$M189*EP189*'input_cooling&amp;ventilation'!$D$3)*'input_cool&amp;vent_evolution'!Z$10)</f>
        <v>615218.63674819062</v>
      </c>
      <c r="HK189" s="2">
        <f>IF($D189=3,($N189*$M189*EQ189*'input_cooling&amp;ventilation'!$D$3)*'input_cool&amp;vent_evolution'!AA$11,($O189*$M189*EQ189*'input_cooling&amp;ventilation'!$D$3)*'input_cool&amp;vent_evolution'!AA$10)</f>
        <v>613743.18670329067</v>
      </c>
      <c r="HL189" s="2">
        <f>IF($D189=3,($N189*$M189*ER189*'input_cooling&amp;ventilation'!$D$3)*'input_cool&amp;vent_evolution'!AB$11,($O189*$M189*ER189*'input_cooling&amp;ventilation'!$D$3)*'input_cool&amp;vent_evolution'!AB$10)</f>
        <v>546192.09780994593</v>
      </c>
      <c r="HM189" s="2">
        <f>IF($D189=3,($N189*$M189*ES189*'input_cooling&amp;ventilation'!$D$3)*'input_cool&amp;vent_evolution'!AC$11,($O189*$M189*ES189*'input_cooling&amp;ventilation'!$D$3)*'input_cool&amp;vent_evolution'!AC$10)</f>
        <v>539735.46674099052</v>
      </c>
      <c r="HN189" s="2">
        <f>IF($D189=3,($N189*$M189*ET189*'input_cooling&amp;ventilation'!$D$3)*'input_cool&amp;vent_evolution'!AD$11,($O189*$M189*ET189*'input_cooling&amp;ventilation'!$D$3)*'input_cool&amp;vent_evolution'!AD$10)</f>
        <v>528346.92386252538</v>
      </c>
      <c r="HO189" s="2">
        <f>IF($D189=3,($N189*$M189*EU189*'input_cooling&amp;ventilation'!$D$3)*'input_cool&amp;vent_evolution'!AE$11,($O189*$M189*EU189*'input_cooling&amp;ventilation'!$D$3)*'input_cool&amp;vent_evolution'!AE$10)</f>
        <v>515666.83452658291</v>
      </c>
      <c r="HP189" s="2">
        <f>IF($D189=3,($N189*$M189*EV189*'input_cooling&amp;ventilation'!$D$3)*'input_cool&amp;vent_evolution'!AF$11,($O189*$M189*EV189*'input_cooling&amp;ventilation'!$D$3)*'input_cool&amp;vent_evolution'!AF$10)</f>
        <v>500251.84221839026</v>
      </c>
      <c r="HQ189" s="2">
        <f>IF($D189=3,($N189*$M189*EW189*'input_cooling&amp;ventilation'!$D$3)*'input_cool&amp;vent_evolution'!AG$11,($O189*$M189*EW189*'input_cooling&amp;ventilation'!$D$3)*'input_cool&amp;vent_evolution'!AG$10)</f>
        <v>491011.44383254036</v>
      </c>
      <c r="HR189" s="2">
        <f>IF($D189=3,($N189*$M189*EX189*'input_cooling&amp;ventilation'!$D$3)*'input_cool&amp;vent_evolution'!AH$11,($O189*$M189*EX189*'input_cooling&amp;ventilation'!$D$3)*'input_cool&amp;vent_evolution'!AH$10)</f>
        <v>478108.8193077558</v>
      </c>
      <c r="HS189" s="2">
        <f>IF($D189=3,($N189*$M189*EY189*'input_cooling&amp;ventilation'!$D$3)*'input_cool&amp;vent_evolution'!AI$11,($O189*$M189*EY189*'input_cooling&amp;ventilation'!$D$3)*'input_cool&amp;vent_evolution'!AI$10)</f>
        <v>465288.32576332451</v>
      </c>
      <c r="HT189" s="2">
        <f>IF($D189=3,($N189*$M189*EZ189*'input_cooling&amp;ventilation'!$D$3)*'input_cool&amp;vent_evolution'!AJ$11,($O189*$M189*EZ189*'input_cooling&amp;ventilation'!$D$3)*'input_cool&amp;vent_evolution'!AJ$10)</f>
        <v>452562.47949731734</v>
      </c>
      <c r="HU189" s="2">
        <f>IF($D189=3,($N189*$M189*FA189*'input_cooling&amp;ventilation'!$D$3)*'input_cool&amp;vent_evolution'!AK$11,($O189*$M189*FA189*'input_cooling&amp;ventilation'!$D$3)*'input_cool&amp;vent_evolution'!AK$10)</f>
        <v>443960.84297042259</v>
      </c>
      <c r="HV189" s="2">
        <f>IF($D189=3,($N189*$M189*FB189*'input_cooling&amp;ventilation'!$D$3)*'input_cool&amp;vent_evolution'!AL$11,($O189*$M189*FB189*'input_cooling&amp;ventilation'!$D$3)*'input_cool&amp;vent_evolution'!AL$10)</f>
        <v>427691.39442904963</v>
      </c>
      <c r="HW189" s="2">
        <f>IF($D189=3,($N189*$M189*FC189*'input_cooling&amp;ventilation'!$D$3)*'input_cool&amp;vent_evolution'!AM$11,($O189*$M189*FC189*'input_cooling&amp;ventilation'!$D$3)*'input_cool&amp;vent_evolution'!AM$10)</f>
        <v>415663.0836627197</v>
      </c>
      <c r="HX189" s="2">
        <f>IF($D189=3,($N189*$M189*FD189*'input_cooling&amp;ventilation'!$D$3)*'input_cool&amp;vent_evolution'!AN$11,($O189*$M189*FD189*'input_cooling&amp;ventilation'!$D$3)*'input_cool&amp;vent_evolution'!AN$10)</f>
        <v>403826.00749882584</v>
      </c>
      <c r="HY189" s="2">
        <f>IF($D189=3,($N189*$M189*FE189*'input_cooling&amp;ventilation'!$D$3)*'input_cool&amp;vent_evolution'!AO$11,($O189*$M189*FE189*'input_cooling&amp;ventilation'!$D$3)*'input_cool&amp;vent_evolution'!AO$10)</f>
        <v>392295.04612822348</v>
      </c>
      <c r="HZ189" s="2">
        <f>IF($D189=3,($N189*$M189*FF189*'input_cooling&amp;ventilation'!$D$3)*'input_cool&amp;vent_evolution'!AP$11,($O189*$M189*FF189*'input_cooling&amp;ventilation'!$D$3)*'input_cool&amp;vent_evolution'!AP$10)</f>
        <v>381094.81218658388</v>
      </c>
      <c r="IA189" s="2">
        <f>IF($D189=3,($N189*$M189*FG189*'input_cooling&amp;ventilation'!$D$3)*'input_cool&amp;vent_evolution'!AQ$11,($O189*$M189*FG189*'input_cooling&amp;ventilation'!$D$3)*'input_cool&amp;vent_evolution'!AQ$10)</f>
        <v>370236.30962682108</v>
      </c>
      <c r="IB189" s="2">
        <f>IF($D189=3,($N189*$M189*FH189*'input_cooling&amp;ventilation'!$D$3)*'input_cool&amp;vent_evolution'!AR$11,($O189*$M189*FH189*'input_cooling&amp;ventilation'!$D$3)*'input_cool&amp;vent_evolution'!AR$10)</f>
        <v>359746.82824896695</v>
      </c>
      <c r="IC189" s="2">
        <f>IF($D189=3,($N189*$M189*FI189*'input_cooling&amp;ventilation'!$D$3)*'input_cool&amp;vent_evolution'!AS$11,($O189*$M189*FI189*'input_cooling&amp;ventilation'!$D$3)*'input_cool&amp;vent_evolution'!AS$10)</f>
        <v>349650.99831741804</v>
      </c>
      <c r="ID189" s="2">
        <f>IF($D189=3,($N189*$M189*FJ189*'input_cooling&amp;ventilation'!$D$3)*'input_cool&amp;vent_evolution'!AT$11,($O189*$M189*FJ189*'input_cooling&amp;ventilation'!$D$3)*'input_cool&amp;vent_evolution'!AT$10)</f>
        <v>339976.28273202968</v>
      </c>
      <c r="IE189" s="2">
        <f>IF($D189=3,($N189*$M189*FK189*'input_cooling&amp;ventilation'!$D$3)*'input_cool&amp;vent_evolution'!AU$11,($O189*$M189*FK189*'input_cooling&amp;ventilation'!$D$3)*'input_cool&amp;vent_evolution'!AU$10)</f>
        <v>341350.95386140299</v>
      </c>
      <c r="IF189" s="2">
        <f>IF($D189=3,($N189*$M189*FL189*'input_cooling&amp;ventilation'!$D$3)*'input_cool&amp;vent_evolution'!AV$11,($O189*$M189*FL189*'input_cooling&amp;ventilation'!$D$3)*'input_cool&amp;vent_evolution'!AV$10)</f>
        <v>342731.18338061089</v>
      </c>
    </row>
    <row r="190" spans="1:240" x14ac:dyDescent="0.25">
      <c r="A190">
        <v>188</v>
      </c>
      <c r="B190">
        <v>100100</v>
      </c>
      <c r="C190">
        <v>21</v>
      </c>
      <c r="D190">
        <v>3</v>
      </c>
      <c r="E190">
        <v>5</v>
      </c>
      <c r="F190" s="2">
        <v>4524375</v>
      </c>
      <c r="G190" s="2">
        <v>5124218.6735817203</v>
      </c>
      <c r="H190" s="2">
        <v>4524375</v>
      </c>
      <c r="I190" s="17">
        <v>0.19</v>
      </c>
      <c r="J190">
        <v>6.4192673000000006E-2</v>
      </c>
      <c r="K190" s="2">
        <f t="shared" si="154"/>
        <v>290431.72490437503</v>
      </c>
      <c r="L190" s="2">
        <f t="shared" si="155"/>
        <v>973601.54798052693</v>
      </c>
      <c r="M190">
        <v>0.43611404435057999</v>
      </c>
      <c r="N190" s="17">
        <f>'input_cooling&amp;ventilation'!$D$5</f>
        <v>57.500092182043396</v>
      </c>
      <c r="O190" s="45">
        <f>'input_cooling&amp;ventilation'!$D$6</f>
        <v>19.328678831353667</v>
      </c>
      <c r="P190" s="45">
        <f>'input_cooling&amp;ventilation'!$C$5</f>
        <v>50.351688737400465</v>
      </c>
      <c r="Q190" s="45">
        <f>'input_cooling&amp;ventilation'!$C$6</f>
        <v>32.240814214248743</v>
      </c>
      <c r="R190">
        <v>17</v>
      </c>
      <c r="S190">
        <v>12</v>
      </c>
      <c r="T190">
        <v>14</v>
      </c>
      <c r="U190" s="2">
        <f t="shared" si="156"/>
        <v>318880.65397542884</v>
      </c>
      <c r="V190" s="2">
        <f t="shared" si="157"/>
        <v>1005307.6513312494</v>
      </c>
      <c r="W190" s="2">
        <v>2035566.2309806589</v>
      </c>
      <c r="X190" s="57">
        <f>IF($D190=3,(W190*(1+'input_cool&amp;vent_evolution'!M$11)),(W190*(1+'input_cool&amp;vent_evolution'!M$12)))</f>
        <v>2065972.1380216826</v>
      </c>
      <c r="Y190" s="57">
        <f>IF($D190=3,(X190*(1+'input_cool&amp;vent_evolution'!N$11)),(X190*(1+'input_cool&amp;vent_evolution'!N$12)))</f>
        <v>2094535.2085749102</v>
      </c>
      <c r="Z190" s="57">
        <f>IF($D190=3,(Y190*(1+'input_cool&amp;vent_evolution'!O$11)),(Y190*(1+'input_cool&amp;vent_evolution'!O$12)))</f>
        <v>2121682.2605298962</v>
      </c>
      <c r="AA190" s="57">
        <f>IF($D190=3,(Z190*(1+'input_cool&amp;vent_evolution'!P$11)),(Z190*(1+'input_cool&amp;vent_evolution'!P$12)))</f>
        <v>2152082.1609490328</v>
      </c>
      <c r="AB190" s="57">
        <f>IF($D190=3,(AA190*(1+'input_cool&amp;vent_evolution'!Q$11)),(AA190*(1+'input_cool&amp;vent_evolution'!Q$12)))</f>
        <v>2185446.6029045489</v>
      </c>
      <c r="AC190" s="57">
        <f>IF($D190=3,(AB190*(1+'input_cool&amp;vent_evolution'!R$11)),(AB190*(1+'input_cool&amp;vent_evolution'!R$12)))</f>
        <v>2220641.5739771021</v>
      </c>
      <c r="AD190" s="57">
        <f>IF($D190=3,(AC190*(1+'input_cool&amp;vent_evolution'!S$11)),(AC190*(1+'input_cool&amp;vent_evolution'!S$12)))</f>
        <v>2257100.1006159526</v>
      </c>
      <c r="AE190" s="57">
        <f>IF($D190=3,(AD190*(1+'input_cool&amp;vent_evolution'!T$11)),(AD190*(1+'input_cool&amp;vent_evolution'!T$12)))</f>
        <v>2294946.392709983</v>
      </c>
      <c r="AF190" s="57">
        <f>IF($D190=3,(AE190*(1+'input_cool&amp;vent_evolution'!U$11)),(AE190*(1+'input_cool&amp;vent_evolution'!U$12)))</f>
        <v>2338327.1789127807</v>
      </c>
      <c r="AG190" s="57">
        <f>IF($D190=3,(AF190*(1+'input_cool&amp;vent_evolution'!V$11)),(AF190*(1+'input_cool&amp;vent_evolution'!V$12)))</f>
        <v>2382162.3332493515</v>
      </c>
      <c r="AH190" s="57">
        <f>IF($D190=3,(AG190*(1+'input_cool&amp;vent_evolution'!W$11)),(AG190*(1+'input_cool&amp;vent_evolution'!W$12)))</f>
        <v>2424720.381992918</v>
      </c>
      <c r="AI190" s="57">
        <f>IF($D190=3,(AH190*(1+'input_cool&amp;vent_evolution'!X$11)),(AH190*(1+'input_cool&amp;vent_evolution'!X$12)))</f>
        <v>2468782.512624409</v>
      </c>
      <c r="AJ190" s="57">
        <f>IF($D190=3,(AI190*(1+'input_cool&amp;vent_evolution'!Y$11)),(AI190*(1+'input_cool&amp;vent_evolution'!Y$12)))</f>
        <v>2513832.2541846139</v>
      </c>
      <c r="AK190" s="57">
        <f>IF($D190=3,(AJ190*(1+'input_cool&amp;vent_evolution'!Z$11)),(AJ190*(1+'input_cool&amp;vent_evolution'!Z$12)))</f>
        <v>2562083.3910787045</v>
      </c>
      <c r="AL190" s="57">
        <f>IF($D190=3,(AK190*(1+'input_cool&amp;vent_evolution'!AA$11)),(AK190*(1+'input_cool&amp;vent_evolution'!AA$12)))</f>
        <v>2610649.1770920199</v>
      </c>
      <c r="AM190" s="57">
        <f>IF($D190=3,(AL190*(1+'input_cool&amp;vent_evolution'!AB$11)),(AL190*(1+'input_cool&amp;vent_evolution'!AB$12)))</f>
        <v>2654249.9560835124</v>
      </c>
      <c r="AN190" s="57">
        <f>IF($D190=3,(AM190*(1+'input_cool&amp;vent_evolution'!AC$11)),(AM190*(1+'input_cool&amp;vent_evolution'!AC$12)))</f>
        <v>2697753.0929098818</v>
      </c>
      <c r="AO190" s="57">
        <f>IF($D190=3,(AN190*(1+'input_cool&amp;vent_evolution'!AD$11)),(AN190*(1+'input_cool&amp;vent_evolution'!AD$12)))</f>
        <v>2740739.8997675073</v>
      </c>
      <c r="AP190" s="57">
        <f>IF($D190=3,(AO190*(1+'input_cool&amp;vent_evolution'!AE$11)),(AO190*(1+'input_cool&amp;vent_evolution'!AE$12)))</f>
        <v>2783073.4922186052</v>
      </c>
      <c r="AQ190" s="57">
        <f>IF($D190=3,(AP190*(1+'input_cool&amp;vent_evolution'!AF$11)),(AP190*(1+'input_cool&amp;vent_evolution'!AF$12)))</f>
        <v>2824493.8484164998</v>
      </c>
      <c r="AR190" s="57">
        <f>IF($D190=3,(AQ190*(1+'input_cool&amp;vent_evolution'!AG$11)),(AQ190*(1+'input_cool&amp;vent_evolution'!AG$12)))</f>
        <v>2865476.7675695969</v>
      </c>
      <c r="AS190" s="57">
        <f>IF($D190=3,(AR190*(1+'input_cool&amp;vent_evolution'!AH$11)),(AR190*(1+'input_cool&amp;vent_evolution'!AH$12)))</f>
        <v>2905790.4149573669</v>
      </c>
      <c r="AT190" s="57">
        <f>IF($D190=3,(AS190*(1+'input_cool&amp;vent_evolution'!AI$11)),(AS190*(1+'input_cool&amp;vent_evolution'!AI$12)))</f>
        <v>2945407.2639286593</v>
      </c>
      <c r="AU190" s="57">
        <f>IF($D190=3,(AT190*(1+'input_cool&amp;vent_evolution'!AJ$11)),(AT190*(1+'input_cool&amp;vent_evolution'!AJ$12)))</f>
        <v>2984301.8902810598</v>
      </c>
      <c r="AV190" s="57">
        <f>IF($D190=3,(AU190*(1+'input_cool&amp;vent_evolution'!AK$11)),(AU190*(1+'input_cool&amp;vent_evolution'!AK$12)))</f>
        <v>3022799.3846656852</v>
      </c>
      <c r="AW190" s="57">
        <f>IF($D190=3,(AV190*(1+'input_cool&amp;vent_evolution'!AL$11)),(AV190*(1+'input_cool&amp;vent_evolution'!AL$12)))</f>
        <v>3060207.9696379043</v>
      </c>
      <c r="AX190" s="57">
        <f>IF($D190=3,(AW190*(1+'input_cool&amp;vent_evolution'!AM$11)),(AW190*(1+'input_cool&amp;vent_evolution'!AM$12)))</f>
        <v>3096861.6212207656</v>
      </c>
      <c r="AY190" s="57">
        <f>IF($D190=3,(AX190*(1+'input_cool&amp;vent_evolution'!AN$11)),(AX190*(1+'input_cool&amp;vent_evolution'!AN$12)))</f>
        <v>3132748.9631406423</v>
      </c>
      <c r="AZ190" s="57">
        <f>IF($D190=3,(AY190*(1+'input_cool&amp;vent_evolution'!AO$11)),(AY190*(1+'input_cool&amp;vent_evolution'!AO$12)))</f>
        <v>3167870.2870236309</v>
      </c>
      <c r="BA190" s="57">
        <f>IF($D190=3,(AZ190*(1+'input_cool&amp;vent_evolution'!AP$11)),(AZ190*(1+'input_cool&amp;vent_evolution'!AP$12)))</f>
        <v>3202229.798401813</v>
      </c>
      <c r="BB190" s="57">
        <f>IF($D190=3,(BA190*(1+'input_cool&amp;vent_evolution'!AQ$11)),(BA190*(1+'input_cool&amp;vent_evolution'!AQ$12)))</f>
        <v>3235834.4141785526</v>
      </c>
      <c r="BC190" s="57">
        <f>IF($D190=3,(BB190*(1+'input_cool&amp;vent_evolution'!AR$11)),(BB190*(1+'input_cool&amp;vent_evolution'!AR$12)))</f>
        <v>3268695.2274377556</v>
      </c>
      <c r="BD190" s="57">
        <f>IF($D190=3,(BC190*(1+'input_cool&amp;vent_evolution'!AS$11)),(BC190*(1+'input_cool&amp;vent_evolution'!AS$12)))</f>
        <v>3300827.2852420937</v>
      </c>
      <c r="BE190" s="57">
        <f>IF($D190=3,(BD190*(1+'input_cool&amp;vent_evolution'!AT$11)),(BD190*(1+'input_cool&amp;vent_evolution'!AT$12)))</f>
        <v>3332249.8538075369</v>
      </c>
      <c r="BF190" s="57">
        <f>IF($D190=3,(BE190*(1+'input_cool&amp;vent_evolution'!AU$11)),(BE190*(1+'input_cool&amp;vent_evolution'!AU$12)))</f>
        <v>3363971.5527817914</v>
      </c>
      <c r="BG190" s="57">
        <f>IF($D190=3,(BF190*(1+'input_cool&amp;vent_evolution'!AV$11)),(BF190*(1+'input_cool&amp;vent_evolution'!AV$12)))</f>
        <v>3395995.2297678879</v>
      </c>
      <c r="BH190" s="2">
        <f t="shared" si="230"/>
        <v>3192797.0637462409</v>
      </c>
      <c r="BI190" s="2">
        <f t="shared" si="158"/>
        <v>3240488.8996804385</v>
      </c>
      <c r="BJ190" s="2">
        <f t="shared" si="159"/>
        <v>3285290.2362353229</v>
      </c>
      <c r="BK190" s="2">
        <f t="shared" si="160"/>
        <v>3327870.5396674001</v>
      </c>
      <c r="BL190" s="2">
        <f t="shared" si="161"/>
        <v>3375552.9541814374</v>
      </c>
      <c r="BM190" s="2">
        <f t="shared" si="162"/>
        <v>3427885.2687422778</v>
      </c>
      <c r="BN190" s="2">
        <f t="shared" si="163"/>
        <v>3483088.778502285</v>
      </c>
      <c r="BO190" s="2">
        <f t="shared" si="164"/>
        <v>3540274.1822633585</v>
      </c>
      <c r="BP190" s="2">
        <f t="shared" si="165"/>
        <v>3599636.3039336954</v>
      </c>
      <c r="BQ190" s="2">
        <f t="shared" si="166"/>
        <v>3667679.3106918535</v>
      </c>
      <c r="BR190" s="2">
        <f t="shared" si="167"/>
        <v>3736434.9964192798</v>
      </c>
      <c r="BS190" s="2">
        <f t="shared" si="168"/>
        <v>3803187.5348526603</v>
      </c>
      <c r="BT190" s="2">
        <f t="shared" si="169"/>
        <v>3872299.2341732238</v>
      </c>
      <c r="BU190" s="2">
        <f t="shared" si="170"/>
        <v>3942960.0067812735</v>
      </c>
      <c r="BV190" s="2">
        <f t="shared" si="171"/>
        <v>4018642.1859475346</v>
      </c>
      <c r="BW190" s="2">
        <f t="shared" si="172"/>
        <v>4094817.8940241714</v>
      </c>
      <c r="BX190" s="2">
        <f t="shared" si="173"/>
        <v>4163205.9607067378</v>
      </c>
      <c r="BY190" s="2">
        <f t="shared" si="174"/>
        <v>4231440.8751050131</v>
      </c>
      <c r="BZ190" s="2">
        <f t="shared" si="175"/>
        <v>4298865.9230479291</v>
      </c>
      <c r="CA190" s="2">
        <f t="shared" si="176"/>
        <v>4365266.4005261688</v>
      </c>
      <c r="CB190" s="2">
        <f t="shared" si="177"/>
        <v>4430234.4618131006</v>
      </c>
      <c r="CC190" s="2">
        <f t="shared" si="178"/>
        <v>4494516.4006388988</v>
      </c>
      <c r="CD190" s="2">
        <f t="shared" si="179"/>
        <v>4557748.5829425734</v>
      </c>
      <c r="CE190" s="2">
        <f t="shared" si="180"/>
        <v>4619887.8330172235</v>
      </c>
      <c r="CF190" s="2">
        <f t="shared" si="181"/>
        <v>4680894.2728585964</v>
      </c>
      <c r="CG190" s="2">
        <f t="shared" si="182"/>
        <v>4741277.8089784728</v>
      </c>
      <c r="CH190" s="2">
        <f t="shared" si="183"/>
        <v>4799953.3845703611</v>
      </c>
      <c r="CI190" s="2">
        <f t="shared" si="184"/>
        <v>4857444.8429018138</v>
      </c>
      <c r="CJ190" s="2">
        <f t="shared" si="185"/>
        <v>4913734.340223765</v>
      </c>
      <c r="CK190" s="2">
        <f t="shared" si="186"/>
        <v>4968822.3339533834</v>
      </c>
      <c r="CL190" s="2">
        <f t="shared" si="187"/>
        <v>5022715.4204913573</v>
      </c>
      <c r="CM190" s="2">
        <f t="shared" si="188"/>
        <v>5075424.4490394508</v>
      </c>
      <c r="CN190" s="2">
        <f t="shared" si="189"/>
        <v>5126966.8191620633</v>
      </c>
      <c r="CO190" s="2">
        <f t="shared" si="190"/>
        <v>5177366.1322614904</v>
      </c>
      <c r="CP190" s="2">
        <f t="shared" si="191"/>
        <v>5226652.607505667</v>
      </c>
      <c r="CQ190" s="2">
        <f t="shared" si="192"/>
        <v>5276408.2704757927</v>
      </c>
      <c r="CR190" s="2">
        <f>IF($D190=3,(W190*$P190*$M190*'input_cooling&amp;ventilation'!$D$3)*'input_cool&amp;vent_evolution'!M$11,(W190*$Q190*'input_cooling&amp;ventilation'!$D$3)*'input_cool&amp;vent_evolution'!M$12)</f>
        <v>545132.1340314555</v>
      </c>
      <c r="CS190" s="2">
        <f>IF($D190=3,(X190*$P190*$M190*'input_cooling&amp;ventilation'!$D$3)*'input_cool&amp;vent_evolution'!N$11,(X190*$Q190*'input_cooling&amp;ventilation'!$D$3)*'input_cool&amp;vent_evolution'!N$12)</f>
        <v>512092.8503847621</v>
      </c>
      <c r="CT190" s="2">
        <f>IF($D190=3,(Y190*$P190*$M190*'input_cooling&amp;ventilation'!$D$3)*'input_cool&amp;vent_evolution'!O$11,(Y190*$Q190*'input_cooling&amp;ventilation'!$D$3)*'input_cool&amp;vent_evolution'!O$12)</f>
        <v>486705.76887963508</v>
      </c>
      <c r="CU190" s="2">
        <f>IF($D190=3,(Z190*$P190*$M190*'input_cooling&amp;ventilation'!$D$3)*'input_cool&amp;vent_evolution'!P$11,(Z190*$Q190*'input_cooling&amp;ventilation'!$D$3)*'input_cool&amp;vent_evolution'!P$12)</f>
        <v>545024.44434459892</v>
      </c>
      <c r="CV190" s="2">
        <f>IF($D190=3,(AA190*$P190*$M190*'input_cooling&amp;ventilation'!$D$3)*'input_cool&amp;vent_evolution'!Q$11,(AA190*$Q190*'input_cooling&amp;ventilation'!$D$3)*'input_cool&amp;vent_evolution'!Q$12)</f>
        <v>598174.21067030216</v>
      </c>
      <c r="CW190" s="2">
        <f>IF($D190=3,(AB190*$P190*$M190*'input_cooling&amp;ventilation'!$D$3)*'input_cool&amp;vent_evolution'!R$11,(AB190*$Q190*'input_cooling&amp;ventilation'!$D$3)*'input_cool&amp;vent_evolution'!R$12)</f>
        <v>630992.84168929514</v>
      </c>
      <c r="CX190" s="2">
        <f>IF($D190=3,(AC190*$P190*$M190*'input_cooling&amp;ventilation'!$D$3)*'input_cool&amp;vent_evolution'!S$11,(AC190*$Q190*'input_cooling&amp;ventilation'!$D$3)*'input_cool&amp;vent_evolution'!S$12)</f>
        <v>653646.49058040546</v>
      </c>
      <c r="CY190" s="2">
        <f>IF($D190=3,(AD190*$P190*$M190*'input_cooling&amp;ventilation'!$D$3)*'input_cool&amp;vent_evolution'!T$11,(AD190*$Q190*'input_cooling&amp;ventilation'!$D$3)*'input_cool&amp;vent_evolution'!T$12)</f>
        <v>678527.03576843825</v>
      </c>
      <c r="CZ190" s="2">
        <f>IF($D190=3,(AE190*$P190*$M190*'input_cooling&amp;ventilation'!$D$3)*'input_cool&amp;vent_evolution'!U$11,(AE190*$Q190*'input_cooling&amp;ventilation'!$D$3)*'input_cool&amp;vent_evolution'!U$12)</f>
        <v>777752.18238965864</v>
      </c>
      <c r="DA190" s="2">
        <f>IF($D190=3,(AF190*$P190*$M190*'input_cooling&amp;ventilation'!$D$3)*'input_cool&amp;vent_evolution'!V$11,(AF190*$Q190*'input_cooling&amp;ventilation'!$D$3)*'input_cool&amp;vent_evolution'!V$12)</f>
        <v>785898.31893034361</v>
      </c>
      <c r="DB190" s="2">
        <f>IF($D190=3,(AG190*$P190*$M190*'input_cooling&amp;ventilation'!$D$3)*'input_cool&amp;vent_evolution'!W$11,(AG190*$Q190*'input_cooling&amp;ventilation'!$D$3)*'input_cool&amp;vent_evolution'!W$12)</f>
        <v>763001.73846133891</v>
      </c>
      <c r="DC190" s="2">
        <f>IF($D190=3,(AH190*$P190*$M190*'input_cooling&amp;ventilation'!$D$3)*'input_cool&amp;vent_evolution'!X$11,(AH190*$Q190*'input_cooling&amp;ventilation'!$D$3)*'input_cool&amp;vent_evolution'!X$12)</f>
        <v>789967.662162152</v>
      </c>
      <c r="DD190" s="2">
        <f>IF($D190=3,(AI190*$P190*$M190*'input_cooling&amp;ventilation'!$D$3)*'input_cool&amp;vent_evolution'!Y$11,(AI190*$Q190*'input_cooling&amp;ventilation'!$D$3)*'input_cool&amp;vent_evolution'!Y$12)</f>
        <v>807674.03916436306</v>
      </c>
      <c r="DE190" s="2">
        <f>IF($D190=3,(AJ190*$P190*$M190*'input_cooling&amp;ventilation'!$D$3)*'input_cool&amp;vent_evolution'!Z$11,(AJ190*$Q190*'input_cooling&amp;ventilation'!$D$3)*'input_cool&amp;vent_evolution'!Z$12)</f>
        <v>865070.23747165606</v>
      </c>
      <c r="DF190" s="2">
        <f>IF($D190=3,(AK190*$P190*$M190*'input_cooling&amp;ventilation'!$D$3)*'input_cool&amp;vent_evolution'!AA$11,(AK190*$Q190*'input_cooling&amp;ventilation'!$D$3)*'input_cool&amp;vent_evolution'!AA$12)</f>
        <v>870711.42244280386</v>
      </c>
      <c r="DG190" s="2">
        <f>IF($D190=3,(AL190*$P190*$M190*'input_cooling&amp;ventilation'!$D$3)*'input_cool&amp;vent_evolution'!AB$11,(AL190*$Q190*'input_cooling&amp;ventilation'!$D$3)*'input_cool&amp;vent_evolution'!AB$12)</f>
        <v>781696.32186923188</v>
      </c>
      <c r="DH190" s="2">
        <f>IF($D190=3,(AM190*$P190*$M190*'input_cooling&amp;ventilation'!$D$3)*'input_cool&amp;vent_evolution'!AC$11,(AM190*$Q190*'input_cooling&amp;ventilation'!$D$3)*'input_cool&amp;vent_evolution'!AC$12)</f>
        <v>779945.74485887878</v>
      </c>
      <c r="DI190" s="2">
        <f>IF($D190=3,(AN190*$P190*$M190*'input_cooling&amp;ventilation'!$D$3)*'input_cool&amp;vent_evolution'!AD$11,(AN190*$Q190*'input_cooling&amp;ventilation'!$D$3)*'input_cool&amp;vent_evolution'!AD$12)</f>
        <v>770688.72590706695</v>
      </c>
      <c r="DJ190" s="2">
        <f>IF($D190=3,(AO190*$P190*$M190*'input_cooling&amp;ventilation'!$D$3)*'input_cool&amp;vent_evolution'!AE$11,(AO190*$Q190*'input_cooling&amp;ventilation'!$D$3)*'input_cool&amp;vent_evolution'!AE$12)</f>
        <v>758977.57507936039</v>
      </c>
      <c r="DK190" s="2">
        <f>IF($D190=3,(AP190*$P190*$M190*'input_cooling&amp;ventilation'!$D$3)*'input_cool&amp;vent_evolution'!AF$11,(AP190*$Q190*'input_cooling&amp;ventilation'!$D$3)*'input_cool&amp;vent_evolution'!AF$12)</f>
        <v>742604.62403034826</v>
      </c>
      <c r="DL190" s="2">
        <f>IF($D190=3,(AQ190*$P190*$M190*'input_cooling&amp;ventilation'!$D$3)*'input_cool&amp;vent_evolution'!AG$11,(AQ190*$Q190*'input_cooling&amp;ventilation'!$D$3)*'input_cool&amp;vent_evolution'!AG$12)</f>
        <v>734762.03642350086</v>
      </c>
      <c r="DM190" s="2">
        <f>IF($D190=3,(AR190*$P190*$M190*'input_cooling&amp;ventilation'!$D$3)*'input_cool&amp;vent_evolution'!AH$11,(AR190*$Q190*'input_cooling&amp;ventilation'!$D$3)*'input_cool&amp;vent_evolution'!AH$12)</f>
        <v>722763.00132852595</v>
      </c>
      <c r="DN190" s="2">
        <f>IF($D190=3,(AS190*$P190*$M190*'input_cooling&amp;ventilation'!$D$3)*'input_cool&amp;vent_evolution'!AI$11,(AS190*$Q190*'input_cooling&amp;ventilation'!$D$3)*'input_cool&amp;vent_evolution'!AI$12)</f>
        <v>710270.45482261875</v>
      </c>
      <c r="DO190" s="2">
        <f>IF($D190=3,(AT190*$P190*$M190*'input_cooling&amp;ventilation'!$D$3)*'input_cool&amp;vent_evolution'!AJ$11,(AT190*$Q190*'input_cooling&amp;ventilation'!$D$3)*'input_cool&amp;vent_evolution'!AJ$12)</f>
        <v>697322.090646183</v>
      </c>
      <c r="DP190" s="2">
        <f>IF($D190=3,(AU190*$P190*$M190*'input_cooling&amp;ventilation'!$D$3)*'input_cool&amp;vent_evolution'!AK$11,(AU190*$Q190*'input_cooling&amp;ventilation'!$D$3)*'input_cool&amp;vent_evolution'!AK$12)</f>
        <v>690202.11238691793</v>
      </c>
      <c r="DQ190" s="2">
        <f>IF($D190=3,(AV190*$P190*$M190*'input_cooling&amp;ventilation'!$D$3)*'input_cool&amp;vent_evolution'!AL$11,(AV190*$Q190*'input_cooling&amp;ventilation'!$D$3)*'input_cool&amp;vent_evolution'!AL$12)</f>
        <v>670679.60608736333</v>
      </c>
      <c r="DR190" s="2">
        <f>IF($D190=3,(AW190*$P190*$M190*'input_cooling&amp;ventilation'!$D$3)*'input_cool&amp;vent_evolution'!AM$11,(AW190*$Q190*'input_cooling&amp;ventilation'!$D$3)*'input_cool&amp;vent_evolution'!AM$12)</f>
        <v>657144.78704588604</v>
      </c>
      <c r="DS190" s="2">
        <f>IF($D190=3,(AX190*$P190*$M190*'input_cooling&amp;ventilation'!$D$3)*'input_cool&amp;vent_evolution'!AN$11,(AX190*$Q190*'input_cooling&amp;ventilation'!$D$3)*'input_cool&amp;vent_evolution'!AN$12)</f>
        <v>643406.0085464227</v>
      </c>
      <c r="DT190" s="2">
        <f>IF($D190=3,(AY190*$P190*$M190*'input_cooling&amp;ventilation'!$D$3)*'input_cool&amp;vent_evolution'!AO$11,(AY190*$Q190*'input_cooling&amp;ventilation'!$D$3)*'input_cool&amp;vent_evolution'!AO$12)</f>
        <v>629672.45846381201</v>
      </c>
      <c r="DU190" s="2">
        <f>IF($D190=3,(AZ190*$P190*$M190*'input_cooling&amp;ventilation'!$D$3)*'input_cool&amp;vent_evolution'!AP$11,(AZ190*$Q190*'input_cooling&amp;ventilation'!$D$3)*'input_cool&amp;vent_evolution'!AP$12)</f>
        <v>616014.30723954819</v>
      </c>
      <c r="DV190" s="2">
        <f>IF($D190=3,(BA190*$P190*$M190*'input_cooling&amp;ventilation'!$D$3)*'input_cool&amp;vent_evolution'!AQ$11,(BA190*$Q190*'input_cooling&amp;ventilation'!$D$3)*'input_cool&amp;vent_evolution'!AQ$12)</f>
        <v>602480.16567849542</v>
      </c>
      <c r="DW190" s="2">
        <f>IF($D190=3,(BB190*$P190*$M190*'input_cooling&amp;ventilation'!$D$3)*'input_cool&amp;vent_evolution'!AR$11,(BB190*$Q190*'input_cooling&amp;ventilation'!$D$3)*'input_cool&amp;vent_evolution'!AR$12)</f>
        <v>589144.90641010425</v>
      </c>
      <c r="DX190" s="2">
        <f>IF($D190=3,(BC190*$P190*$M190*'input_cooling&amp;ventilation'!$D$3)*'input_cool&amp;vent_evolution'!AS$11,(BC190*$Q190*'input_cooling&amp;ventilation'!$D$3)*'input_cool&amp;vent_evolution'!AS$12)</f>
        <v>576079.41832052835</v>
      </c>
      <c r="DY190" s="2">
        <f>IF($D190=3,(BD190*$P190*$M190*'input_cooling&amp;ventilation'!$D$3)*'input_cool&amp;vent_evolution'!AT$11,(BD190*$Q190*'input_cooling&amp;ventilation'!$D$3)*'input_cool&amp;vent_evolution'!AT$12)</f>
        <v>563359.3444760195</v>
      </c>
      <c r="DZ190" s="2">
        <f>IF($D190=3,(BE190*$P190*$M190*'input_cooling&amp;ventilation'!$D$3)*'input_cool&amp;vent_evolution'!AU$11,(BE190*$Q190*'input_cooling&amp;ventilation'!$D$3)*'input_cool&amp;vent_evolution'!AU$12)</f>
        <v>568722.30233447114</v>
      </c>
      <c r="EA190" s="2">
        <f>IF($D190=3,(BF190*$P190*$M190*'input_cooling&amp;ventilation'!$D$3)*'input_cool&amp;vent_evolution'!AV$11,(BF190*$Q190*'input_cooling&amp;ventilation'!$D$3)*'input_cool&amp;vent_evolution'!AV$12)</f>
        <v>574136.31342790253</v>
      </c>
      <c r="EB190">
        <v>0.7</v>
      </c>
      <c r="EC190" s="2">
        <f t="shared" si="193"/>
        <v>3167062.5</v>
      </c>
      <c r="ED190" s="2">
        <f>IF($D190=3,(EC190*(1+'input_cool&amp;vent_evolution'!M$10)),EC190*(1+'input_cool&amp;vent_evolution'!M$9))</f>
        <v>3234572.052801108</v>
      </c>
      <c r="EE190" s="2">
        <f>IF($D190=3,(ED190*(1+'input_cool&amp;vent_evolution'!N$10)),ED190*(1+'input_cool&amp;vent_evolution'!N$9))</f>
        <v>3302151.2820774978</v>
      </c>
      <c r="EF190" s="2">
        <f>IF($D190=3,(EE190*(1+'input_cool&amp;vent_evolution'!O$10)),EE190*(1+'input_cool&amp;vent_evolution'!O$9))</f>
        <v>3369800.1890475042</v>
      </c>
      <c r="EG190" s="2">
        <f>IF($D190=3,(EF190*(1+'input_cool&amp;vent_evolution'!P$10)),EF190*(1+'input_cool&amp;vent_evolution'!P$9))</f>
        <v>3433765.2078167107</v>
      </c>
      <c r="EH190" s="2">
        <f>IF($D190=3,(EG190*(1+'input_cool&amp;vent_evolution'!Q$10)),EG190*(1+'input_cool&amp;vent_evolution'!Q$9))</f>
        <v>3497799.904414908</v>
      </c>
      <c r="EI190" s="2">
        <f>IF($D190=3,(EH190*(1+'input_cool&amp;vent_evolution'!R$10)),EH190*(1+'input_cool&amp;vent_evolution'!R$9))</f>
        <v>3548114.5275546494</v>
      </c>
      <c r="EJ190" s="2">
        <f>IF($D190=3,(EI190*(1+'input_cool&amp;vent_evolution'!S$10)),EI190*(1+'input_cool&amp;vent_evolution'!S$9))</f>
        <v>3598459.7291240091</v>
      </c>
      <c r="EK190" s="2">
        <f>IF($D190=3,(EJ190*(1+'input_cool&amp;vent_evolution'!T$10)),EJ190*(1+'input_cool&amp;vent_evolution'!T$9))</f>
        <v>3648835.5088522495</v>
      </c>
      <c r="EL190" s="2">
        <f>IF($D190=3,(EK190*(1+'input_cool&amp;vent_evolution'!U$10)),EK190*(1+'input_cool&amp;vent_evolution'!U$9))</f>
        <v>3699241.8645734163</v>
      </c>
      <c r="EM190" s="2">
        <f>IF($D190=3,(EL190*(1+'input_cool&amp;vent_evolution'!V$10)),EL190*(1+'input_cool&amp;vent_evolution'!V$9))</f>
        <v>3749678.7981827166</v>
      </c>
      <c r="EN190" s="2">
        <f>IF($D190=3,(EM190*(1+'input_cool&amp;vent_evolution'!W$10)),EM190*(1+'input_cool&amp;vent_evolution'!W$9))</f>
        <v>3788905.3215705166</v>
      </c>
      <c r="EO190" s="2">
        <f>IF($D190=3,(EN190*(1+'input_cool&amp;vent_evolution'!X$10)),EN190*(1+'input_cool&amp;vent_evolution'!X$9))</f>
        <v>3828157.4361602529</v>
      </c>
      <c r="EP190" s="2">
        <f>IF($D190=3,(EO190*(1+'input_cool&amp;vent_evolution'!Y$10)),EO190*(1+'input_cool&amp;vent_evolution'!Y$9))</f>
        <v>3867435.1434410089</v>
      </c>
      <c r="EQ190" s="2">
        <f>IF($D190=3,(EP190*(1+'input_cool&amp;vent_evolution'!Z$10)),EP190*(1+'input_cool&amp;vent_evolution'!Z$9))</f>
        <v>3906738.4409761038</v>
      </c>
      <c r="ER190" s="2">
        <f>IF($D190=3,(EQ190*(1+'input_cool&amp;vent_evolution'!AA$10)),EQ190*(1+'input_cool&amp;vent_evolution'!AA$9))</f>
        <v>3946067.3312022164</v>
      </c>
      <c r="ES190" s="2">
        <f>IF($D190=3,(ER190*(1+'input_cool&amp;vent_evolution'!AB$10)),ER190*(1+'input_cool&amp;vent_evolution'!AB$9))</f>
        <v>3973443.2572575212</v>
      </c>
      <c r="ET190" s="2">
        <f>IF($D190=3,(ES190*(1+'input_cool&amp;vent_evolution'!AC$10)),ES190*(1+'input_cool&amp;vent_evolution'!AC$9))</f>
        <v>4000838.3916051607</v>
      </c>
      <c r="EU190" s="2">
        <f>IF($D190=3,(ET190*(1+'input_cool&amp;vent_evolution'!AD$10)),ET190*(1+'input_cool&amp;vent_evolution'!AD$9))</f>
        <v>4028252.7376294266</v>
      </c>
      <c r="EV190" s="2">
        <f>IF($D190=3,(EU190*(1+'input_cool&amp;vent_evolution'!AE$10)),EU190*(1+'input_cool&amp;vent_evolution'!AE$9))</f>
        <v>4055686.2922167727</v>
      </c>
      <c r="EW190" s="2">
        <f>IF($D190=3,(EV190*(1+'input_cool&amp;vent_evolution'!AF$10)),EV190*(1+'input_cool&amp;vent_evolution'!AF$9))</f>
        <v>4083139.0583453733</v>
      </c>
      <c r="EX190" s="2">
        <f>IF($D190=3,(EW190*(1+'input_cool&amp;vent_evolution'!AG$10)),EW190*(1+'input_cool&amp;vent_evolution'!AG$9))</f>
        <v>4100495.7533616801</v>
      </c>
      <c r="EY190" s="2">
        <f>IF($D190=3,(EX190*(1+'input_cool&amp;vent_evolution'!AH$10)),EX190*(1+'input_cool&amp;vent_evolution'!AH$9))</f>
        <v>4117857.6160561084</v>
      </c>
      <c r="EZ190" s="2">
        <f>IF($D190=3,(EY190*(1+'input_cool&amp;vent_evolution'!AI$10)),EY190*(1+'input_cool&amp;vent_evolution'!AI$9))</f>
        <v>4135224.6473762607</v>
      </c>
      <c r="FA190" s="2">
        <f>IF($D190=3,(EZ190*(1+'input_cool&amp;vent_evolution'!AJ$10)),EZ190*(1+'input_cool&amp;vent_evolution'!AJ$9))</f>
        <v>4152596.8462391635</v>
      </c>
      <c r="FB190" s="2">
        <f>IF($D190=3,(FA190*(1+'input_cool&amp;vent_evolution'!AK$10)),FA190*(1+'input_cool&amp;vent_evolution'!AK$9))</f>
        <v>4169974.2103434936</v>
      </c>
      <c r="FC190" s="2">
        <f>IF($D190=3,(FB190*(1+'input_cool&amp;vent_evolution'!AL$10)),FB190*(1+'input_cool&amp;vent_evolution'!AL$9))</f>
        <v>4187356.7446980085</v>
      </c>
      <c r="FD190" s="2">
        <f>IF($D190=3,(FC190*(1+'input_cool&amp;vent_evolution'!AM$10)),FC190*(1+'input_cool&amp;vent_evolution'!AM$9))</f>
        <v>4204744.4451061804</v>
      </c>
      <c r="FE190" s="2">
        <f>IF($D190=3,(FD190*(1+'input_cool&amp;vent_evolution'!AN$10)),FD190*(1+'input_cool&amp;vent_evolution'!AN$9))</f>
        <v>4222137.3141400786</v>
      </c>
      <c r="FF190" s="2">
        <f>IF($D190=3,(FE190*(1+'input_cool&amp;vent_evolution'!AO$10)),FE190*(1+'input_cool&amp;vent_evolution'!AO$9))</f>
        <v>4239535.3501752391</v>
      </c>
      <c r="FG190" s="2">
        <f>IF($D190=3,(FF190*(1+'input_cool&amp;vent_evolution'!AP$10)),FF190*(1+'input_cool&amp;vent_evolution'!AP$9))</f>
        <v>4256938.5542946346</v>
      </c>
      <c r="FH190" s="2">
        <f>IF($D190=3,(FG190*(1+'input_cool&amp;vent_evolution'!AQ$10)),FG190*(1+'input_cool&amp;vent_evolution'!AQ$9))</f>
        <v>4274346.9248738065</v>
      </c>
      <c r="FI190" s="2">
        <f>IF($D190=3,(FH190*(1+'input_cool&amp;vent_evolution'!AR$10)),FH190*(1+'input_cool&amp;vent_evolution'!AR$9))</f>
        <v>4291760.4638079572</v>
      </c>
      <c r="FJ190" s="2">
        <f>IF($D190=3,(FI190*(1+'input_cool&amp;vent_evolution'!AS$10)),FI190*(1+'input_cool&amp;vent_evolution'!AS$9))</f>
        <v>4309179.1698787436</v>
      </c>
      <c r="FK190" s="2">
        <f>IF($D190=3,(FJ190*(1+'input_cool&amp;vent_evolution'!AT$10)),FJ190*(1+'input_cool&amp;vent_evolution'!AT$9))</f>
        <v>4326603.0447106184</v>
      </c>
      <c r="FL190" s="2">
        <f>IF($D190=3,(FK190*(1+'input_cool&amp;vent_evolution'!AU$10)),FK190*(1+'input_cool&amp;vent_evolution'!AU$9))</f>
        <v>4344097.3718031654</v>
      </c>
      <c r="FM190" s="2">
        <f t="shared" si="194"/>
        <v>4671714.845180993</v>
      </c>
      <c r="FN190" s="2">
        <f t="shared" si="195"/>
        <v>4771297.7804759117</v>
      </c>
      <c r="FO190" s="2">
        <f t="shared" si="196"/>
        <v>4870983.4951204443</v>
      </c>
      <c r="FP190" s="2">
        <f t="shared" si="197"/>
        <v>4970771.9909117483</v>
      </c>
      <c r="FQ190" s="2">
        <f t="shared" si="198"/>
        <v>5065126.4053751146</v>
      </c>
      <c r="FR190" s="2">
        <f t="shared" si="199"/>
        <v>5159583.6011849409</v>
      </c>
      <c r="FS190" s="2">
        <f t="shared" si="200"/>
        <v>5233802.3991567576</v>
      </c>
      <c r="FT190" s="2">
        <f t="shared" si="201"/>
        <v>5308066.3031861875</v>
      </c>
      <c r="FU190" s="2">
        <f t="shared" si="202"/>
        <v>5382375.3128738673</v>
      </c>
      <c r="FV190" s="2">
        <f t="shared" si="203"/>
        <v>5456729.4250248121</v>
      </c>
      <c r="FW190" s="2">
        <f t="shared" si="204"/>
        <v>5531128.6424346277</v>
      </c>
      <c r="FX190" s="2">
        <f t="shared" si="205"/>
        <v>5588991.4511526832</v>
      </c>
      <c r="FY190" s="2">
        <f t="shared" si="206"/>
        <v>5646892.009298794</v>
      </c>
      <c r="FZ190" s="2">
        <f t="shared" si="207"/>
        <v>5704830.3190694973</v>
      </c>
      <c r="GA190" s="2">
        <f t="shared" si="208"/>
        <v>5762806.3768704627</v>
      </c>
      <c r="GB190" s="2">
        <f t="shared" si="209"/>
        <v>5820820.1862960188</v>
      </c>
      <c r="GC190" s="2">
        <f t="shared" si="210"/>
        <v>5861202.2501653433</v>
      </c>
      <c r="GD190" s="2">
        <f t="shared" si="211"/>
        <v>5901612.6480711624</v>
      </c>
      <c r="GE190" s="2">
        <f t="shared" si="212"/>
        <v>5942051.3850056203</v>
      </c>
      <c r="GF190" s="2">
        <f t="shared" si="213"/>
        <v>5982518.4563759491</v>
      </c>
      <c r="GG190" s="2">
        <f t="shared" si="214"/>
        <v>6023013.8665752318</v>
      </c>
      <c r="GH190" s="2">
        <f t="shared" si="215"/>
        <v>6048616.6230004542</v>
      </c>
      <c r="GI190" s="2">
        <f t="shared" si="216"/>
        <v>6074227.0022365935</v>
      </c>
      <c r="GJ190" s="2">
        <f t="shared" si="217"/>
        <v>6099845.0056814505</v>
      </c>
      <c r="GK190" s="2">
        <f t="shared" si="218"/>
        <v>6125470.6317375395</v>
      </c>
      <c r="GL190" s="2">
        <f t="shared" si="219"/>
        <v>6151103.8770101899</v>
      </c>
      <c r="GM190" s="2">
        <f t="shared" si="220"/>
        <v>6176744.7488877913</v>
      </c>
      <c r="GN190" s="2">
        <f t="shared" si="221"/>
        <v>6202393.2411800697</v>
      </c>
      <c r="GO190" s="2">
        <f t="shared" si="222"/>
        <v>6228049.3576810714</v>
      </c>
      <c r="GP190" s="2">
        <f t="shared" si="223"/>
        <v>6253713.0959945563</v>
      </c>
      <c r="GQ190" s="2">
        <f t="shared" si="224"/>
        <v>6279384.4577180138</v>
      </c>
      <c r="GR190" s="2">
        <f t="shared" si="225"/>
        <v>6305063.4404552123</v>
      </c>
      <c r="GS190" s="2">
        <f t="shared" si="226"/>
        <v>6330750.0470017549</v>
      </c>
      <c r="GT190" s="2">
        <f t="shared" si="227"/>
        <v>6356444.2755604703</v>
      </c>
      <c r="GU190" s="2">
        <f t="shared" si="228"/>
        <v>6382146.1285275789</v>
      </c>
      <c r="GV190" s="2">
        <f t="shared" si="229"/>
        <v>6407951.9052006658</v>
      </c>
      <c r="GW190" s="2">
        <f>IF($D190=3,($N190*$M190*EC190*'input_cooling&amp;ventilation'!$D$3)*'input_cool&amp;vent_evolution'!M$11,($O190*$M190*EC190*'input_cooling&amp;ventilation'!$D$3)*'input_cool&amp;vent_evolution'!M$10)</f>
        <v>968562.56551830238</v>
      </c>
      <c r="GX190" s="2">
        <f>IF($D190=3,($N190*$M190*ED190*'input_cooling&amp;ventilation'!$D$3)*'input_cool&amp;vent_evolution'!N$11,($O190*$M190*ED190*'input_cooling&amp;ventilation'!$D$3)*'input_cool&amp;vent_evolution'!N$10)</f>
        <v>915578.49212966743</v>
      </c>
      <c r="GY190" s="2">
        <f>IF($D190=3,($N190*$M190*EE190*'input_cooling&amp;ventilation'!$D$3)*'input_cool&amp;vent_evolution'!O$11,($O190*$M190*EE190*'input_cooling&amp;ventilation'!$D$3)*'input_cool&amp;vent_evolution'!O$10)</f>
        <v>876254.56731244037</v>
      </c>
      <c r="GZ190" s="2">
        <f>IF($D190=3,($N190*$M190*EF190*'input_cooling&amp;ventilation'!$D$3)*'input_cool&amp;vent_evolution'!P$11,($O190*$M190*EF190*'input_cooling&amp;ventilation'!$D$3)*'input_cool&amp;vent_evolution'!P$10)</f>
        <v>988540.08828719461</v>
      </c>
      <c r="HA190" s="2">
        <f>IF($D190=3,($N190*$M190*EG190*'input_cooling&amp;ventilation'!$D$3)*'input_cool&amp;vent_evolution'!Q$11,($O190*$M190*EG190*'input_cooling&amp;ventilation'!$D$3)*'input_cool&amp;vent_evolution'!Q$10)</f>
        <v>1089918.2724453576</v>
      </c>
      <c r="HB190" s="2">
        <f>IF($D190=3,($N190*$M190*EH190*'input_cooling&amp;ventilation'!$D$3)*'input_cool&amp;vent_evolution'!R$11,($O190*$M190*EH190*'input_cooling&amp;ventilation'!$D$3)*'input_cool&amp;vent_evolution'!R$10)</f>
        <v>1153277.1680848449</v>
      </c>
      <c r="HC190" s="2">
        <f>IF($D190=3,($N190*$M190*EI190*'input_cooling&amp;ventilation'!$D$3)*'input_cool&amp;vent_evolution'!S$11,($O190*$M190*EI190*'input_cooling&amp;ventilation'!$D$3)*'input_cool&amp;vent_evolution'!S$10)</f>
        <v>1192659.8446420503</v>
      </c>
      <c r="HD190" s="2">
        <f>IF($D190=3,($N190*$M190*EJ190*'input_cooling&amp;ventilation'!$D$3)*'input_cool&amp;vent_evolution'!T$11,($O190*$M190*EJ190*'input_cooling&amp;ventilation'!$D$3)*'input_cool&amp;vent_evolution'!T$10)</f>
        <v>1235342.7860581088</v>
      </c>
      <c r="HE190" s="2">
        <f>IF($D190=3,($N190*$M190*EK190*'input_cooling&amp;ventilation'!$D$3)*'input_cool&amp;vent_evolution'!U$11,($O190*$M190*EK190*'input_cooling&amp;ventilation'!$D$3)*'input_cool&amp;vent_evolution'!U$10)</f>
        <v>1412139.101876663</v>
      </c>
      <c r="HF190" s="2">
        <f>IF($D190=3,($N190*$M190*EL190*'input_cooling&amp;ventilation'!$D$3)*'input_cool&amp;vent_evolution'!V$11,($O190*$M190*EL190*'input_cooling&amp;ventilation'!$D$3)*'input_cool&amp;vent_evolution'!V$10)</f>
        <v>1419803.7197374355</v>
      </c>
      <c r="HG190" s="2">
        <f>IF($D190=3,($N190*$M190*EM190*'input_cooling&amp;ventilation'!$D$3)*'input_cool&amp;vent_evolution'!W$11,($O190*$M190*EM190*'input_cooling&amp;ventilation'!$D$3)*'input_cool&amp;vent_evolution'!W$10)</f>
        <v>1371521.8833666749</v>
      </c>
      <c r="HH190" s="2">
        <f>IF($D190=3,($N190*$M190*EN190*'input_cooling&amp;ventilation'!$D$3)*'input_cool&amp;vent_evolution'!X$11,($O190*$M190*EN190*'input_cooling&amp;ventilation'!$D$3)*'input_cool&amp;vent_evolution'!X$10)</f>
        <v>1409664.956619841</v>
      </c>
      <c r="HI190" s="2">
        <f>IF($D190=3,($N190*$M190*EO190*'input_cooling&amp;ventilation'!$D$3)*'input_cool&amp;vent_evolution'!Y$11,($O190*$M190*EO190*'input_cooling&amp;ventilation'!$D$3)*'input_cool&amp;vent_evolution'!Y$10)</f>
        <v>1430202.6602481618</v>
      </c>
      <c r="HJ190" s="2">
        <f>IF($D190=3,($N190*$M190*EP190*'input_cooling&amp;ventilation'!$D$3)*'input_cool&amp;vent_evolution'!Z$11,($O190*$M190*EP190*'input_cooling&amp;ventilation'!$D$3)*'input_cool&amp;vent_evolution'!Z$10)</f>
        <v>1519821.6111067329</v>
      </c>
      <c r="HK190" s="2">
        <f>IF($D190=3,($N190*$M190*EQ190*'input_cooling&amp;ventilation'!$D$3)*'input_cool&amp;vent_evolution'!AA$11,($O190*$M190*EQ190*'input_cooling&amp;ventilation'!$D$3)*'input_cool&amp;vent_evolution'!AA$10)</f>
        <v>1516176.6941123453</v>
      </c>
      <c r="HL190" s="2">
        <f>IF($D190=3,($N190*$M190*ER190*'input_cooling&amp;ventilation'!$D$3)*'input_cool&amp;vent_evolution'!AB$11,($O190*$M190*ER190*'input_cooling&amp;ventilation'!$D$3)*'input_cool&amp;vent_evolution'!AB$10)</f>
        <v>1349300.0772131106</v>
      </c>
      <c r="HM190" s="2">
        <f>IF($D190=3,($N190*$M190*ES190*'input_cooling&amp;ventilation'!$D$3)*'input_cool&amp;vent_evolution'!AC$11,($O190*$M190*ES190*'input_cooling&amp;ventilation'!$D$3)*'input_cool&amp;vent_evolution'!AC$10)</f>
        <v>1333349.7680914477</v>
      </c>
      <c r="HN190" s="2">
        <f>IF($D190=3,($N190*$M190*ET190*'input_cooling&amp;ventilation'!$D$3)*'input_cool&amp;vent_evolution'!AD$11,($O190*$M190*ET190*'input_cooling&amp;ventilation'!$D$3)*'input_cool&amp;vent_evolution'!AD$10)</f>
        <v>1305215.7803481743</v>
      </c>
      <c r="HO190" s="2">
        <f>IF($D190=3,($N190*$M190*EU190*'input_cooling&amp;ventilation'!$D$3)*'input_cool&amp;vent_evolution'!AE$11,($O190*$M190*EU190*'input_cooling&amp;ventilation'!$D$3)*'input_cool&amp;vent_evolution'!AE$10)</f>
        <v>1273891.1866957599</v>
      </c>
      <c r="HP190" s="2">
        <f>IF($D190=3,($N190*$M190*EV190*'input_cooling&amp;ventilation'!$D$3)*'input_cool&amp;vent_evolution'!AF$11,($O190*$M190*EV190*'input_cooling&amp;ventilation'!$D$3)*'input_cool&amp;vent_evolution'!AF$10)</f>
        <v>1235810.3532397596</v>
      </c>
      <c r="HQ190" s="2">
        <f>IF($D190=3,($N190*$M190*EW190*'input_cooling&amp;ventilation'!$D$3)*'input_cool&amp;vent_evolution'!AG$11,($O190*$M190*EW190*'input_cooling&amp;ventilation'!$D$3)*'input_cool&amp;vent_evolution'!AG$10)</f>
        <v>1212983.0909899028</v>
      </c>
      <c r="HR190" s="2">
        <f>IF($D190=3,($N190*$M190*EX190*'input_cooling&amp;ventilation'!$D$3)*'input_cool&amp;vent_evolution'!AH$11,($O190*$M190*EX190*'input_cooling&amp;ventilation'!$D$3)*'input_cool&amp;vent_evolution'!AH$10)</f>
        <v>1181108.7516551705</v>
      </c>
      <c r="HS190" s="2">
        <f>IF($D190=3,($N190*$M190*EY190*'input_cooling&amp;ventilation'!$D$3)*'input_cool&amp;vent_evolution'!AI$11,($O190*$M190*EY190*'input_cooling&amp;ventilation'!$D$3)*'input_cool&amp;vent_evolution'!AI$10)</f>
        <v>1149437.3067573523</v>
      </c>
      <c r="HT190" s="2">
        <f>IF($D190=3,($N190*$M190*EZ190*'input_cooling&amp;ventilation'!$D$3)*'input_cool&amp;vent_evolution'!AJ$11,($O190*$M190*EZ190*'input_cooling&amp;ventilation'!$D$3)*'input_cool&amp;vent_evolution'!AJ$10)</f>
        <v>1117999.6762640227</v>
      </c>
      <c r="HU190" s="2">
        <f>IF($D190=3,($N190*$M190*FA190*'input_cooling&amp;ventilation'!$D$3)*'input_cool&amp;vent_evolution'!AK$11,($O190*$M190*FA190*'input_cooling&amp;ventilation'!$D$3)*'input_cool&amp;vent_evolution'!AK$10)</f>
        <v>1096750.3962461767</v>
      </c>
      <c r="HV190" s="2">
        <f>IF($D190=3,($N190*$M190*FB190*'input_cooling&amp;ventilation'!$D$3)*'input_cool&amp;vent_evolution'!AL$11,($O190*$M190*FB190*'input_cooling&amp;ventilation'!$D$3)*'input_cool&amp;vent_evolution'!AL$10)</f>
        <v>1056558.7342629456</v>
      </c>
      <c r="HW190" s="2">
        <f>IF($D190=3,($N190*$M190*FC190*'input_cooling&amp;ventilation'!$D$3)*'input_cool&amp;vent_evolution'!AM$11,($O190*$M190*FC190*'input_cooling&amp;ventilation'!$D$3)*'input_cool&amp;vent_evolution'!AM$10)</f>
        <v>1026844.2790175687</v>
      </c>
      <c r="HX190" s="2">
        <f>IF($D190=3,($N190*$M190*FD190*'input_cooling&amp;ventilation'!$D$3)*'input_cool&amp;vent_evolution'!AN$11,($O190*$M190*FD190*'input_cooling&amp;ventilation'!$D$3)*'input_cool&amp;vent_evolution'!AN$10)</f>
        <v>997602.24522403488</v>
      </c>
      <c r="HY190" s="2">
        <f>IF($D190=3,($N190*$M190*FE190*'input_cooling&amp;ventilation'!$D$3)*'input_cool&amp;vent_evolution'!AO$11,($O190*$M190*FE190*'input_cooling&amp;ventilation'!$D$3)*'input_cool&amp;vent_evolution'!AO$10)</f>
        <v>969116.43019653717</v>
      </c>
      <c r="HZ190" s="2">
        <f>IF($D190=3,($N190*$M190*FF190*'input_cooling&amp;ventilation'!$D$3)*'input_cool&amp;vent_evolution'!AP$11,($O190*$M190*FF190*'input_cooling&amp;ventilation'!$D$3)*'input_cool&amp;vent_evolution'!AP$10)</f>
        <v>941447.63640978083</v>
      </c>
      <c r="IA190" s="2">
        <f>IF($D190=3,($N190*$M190*FG190*'input_cooling&amp;ventilation'!$D$3)*'input_cool&amp;vent_evolution'!AQ$11,($O190*$M190*FG190*'input_cooling&amp;ventilation'!$D$3)*'input_cool&amp;vent_evolution'!AQ$10)</f>
        <v>914623.04776953161</v>
      </c>
      <c r="IB190" s="2">
        <f>IF($D190=3,($N190*$M190*FH190*'input_cooling&amp;ventilation'!$D$3)*'input_cool&amp;vent_evolution'!AR$11,($O190*$M190*FH190*'input_cooling&amp;ventilation'!$D$3)*'input_cool&amp;vent_evolution'!AR$10)</f>
        <v>888710.08035419381</v>
      </c>
      <c r="IC190" s="2">
        <f>IF($D190=3,($N190*$M190*FI190*'input_cooling&amp;ventilation'!$D$3)*'input_cool&amp;vent_evolution'!AS$11,($O190*$M190*FI190*'input_cooling&amp;ventilation'!$D$3)*'input_cool&amp;vent_evolution'!AS$10)</f>
        <v>863769.58018806111</v>
      </c>
      <c r="ID190" s="2">
        <f>IF($D190=3,($N190*$M190*FJ190*'input_cooling&amp;ventilation'!$D$3)*'input_cool&amp;vent_evolution'!AT$11,($O190*$M190*FJ190*'input_cooling&amp;ventilation'!$D$3)*'input_cool&amp;vent_evolution'!AT$10)</f>
        <v>839869.3909712598</v>
      </c>
      <c r="IE190" s="2">
        <f>IF($D190=3,($N190*$M190*FK190*'input_cooling&amp;ventilation'!$D$3)*'input_cool&amp;vent_evolution'!AU$11,($O190*$M190*FK190*'input_cooling&amp;ventilation'!$D$3)*'input_cool&amp;vent_evolution'!AU$10)</f>
        <v>843265.34610946709</v>
      </c>
      <c r="IF190" s="2">
        <f>IF($D190=3,($N190*$M190*FL190*'input_cooling&amp;ventilation'!$D$3)*'input_cool&amp;vent_evolution'!AV$11,($O190*$M190*FL190*'input_cooling&amp;ventilation'!$D$3)*'input_cool&amp;vent_evolution'!AV$10)</f>
        <v>846675.03256283479</v>
      </c>
    </row>
    <row r="191" spans="1:240" x14ac:dyDescent="0.25">
      <c r="A191">
        <v>189</v>
      </c>
      <c r="B191">
        <v>100100</v>
      </c>
      <c r="C191">
        <v>21</v>
      </c>
      <c r="D191">
        <v>3</v>
      </c>
      <c r="E191">
        <v>6</v>
      </c>
      <c r="F191" s="2">
        <v>13663650</v>
      </c>
      <c r="G191" s="2">
        <v>15692415.0999595</v>
      </c>
      <c r="H191" s="2">
        <v>13663650</v>
      </c>
      <c r="I191" s="17">
        <v>0.19</v>
      </c>
      <c r="J191">
        <v>6.4192673000000006E-2</v>
      </c>
      <c r="K191" s="2">
        <f t="shared" si="154"/>
        <v>877106.21643645002</v>
      </c>
      <c r="L191" s="2">
        <f t="shared" si="155"/>
        <v>2981558.8689923049</v>
      </c>
      <c r="M191">
        <v>0.43611404435057999</v>
      </c>
      <c r="N191" s="17">
        <f>'input_cooling&amp;ventilation'!$D$5</f>
        <v>57.500092182043396</v>
      </c>
      <c r="O191" s="45">
        <f>'input_cooling&amp;ventilation'!$D$6</f>
        <v>19.328678831353667</v>
      </c>
      <c r="P191" s="45">
        <f>'input_cooling&amp;ventilation'!$C$5</f>
        <v>50.351688737400465</v>
      </c>
      <c r="Q191" s="45">
        <f>'input_cooling&amp;ventilation'!$C$6</f>
        <v>32.240814214248743</v>
      </c>
      <c r="R191">
        <v>17</v>
      </c>
      <c r="S191">
        <v>12</v>
      </c>
      <c r="T191">
        <v>14</v>
      </c>
      <c r="U191" s="2">
        <f t="shared" si="156"/>
        <v>963022.21802820649</v>
      </c>
      <c r="V191" s="2">
        <f t="shared" si="157"/>
        <v>3078655.688366327</v>
      </c>
      <c r="W191" s="2">
        <v>3196774.4482269692</v>
      </c>
      <c r="X191" s="57">
        <f>IF($D191=3,(W191*(1+'input_cool&amp;vent_evolution'!M$11)),(W191*(1+'input_cool&amp;vent_evolution'!M$12)))</f>
        <v>3244525.6956315213</v>
      </c>
      <c r="Y191" s="57">
        <f>IF($D191=3,(X191*(1+'input_cool&amp;vent_evolution'!N$11)),(X191*(1+'input_cool&amp;vent_evolution'!N$12)))</f>
        <v>3289382.8428555997</v>
      </c>
      <c r="Z191" s="57">
        <f>IF($D191=3,(Y191*(1+'input_cool&amp;vent_evolution'!O$11)),(Y191*(1+'input_cool&amp;vent_evolution'!O$12)))</f>
        <v>3332016.1901343958</v>
      </c>
      <c r="AA191" s="57">
        <f>IF($D191=3,(Z191*(1+'input_cool&amp;vent_evolution'!P$11)),(Z191*(1+'input_cool&amp;vent_evolution'!P$12)))</f>
        <v>3379758.0043821791</v>
      </c>
      <c r="AB191" s="57">
        <f>IF($D191=3,(AA191*(1+'input_cool&amp;vent_evolution'!Q$11)),(AA191*(1+'input_cool&amp;vent_evolution'!Q$12)))</f>
        <v>3432155.5112279085</v>
      </c>
      <c r="AC191" s="57">
        <f>IF($D191=3,(AB191*(1+'input_cool&amp;vent_evolution'!R$11)),(AB191*(1+'input_cool&amp;vent_evolution'!R$12)))</f>
        <v>3487427.7900260403</v>
      </c>
      <c r="AD191" s="57">
        <f>IF($D191=3,(AC191*(1+'input_cool&amp;vent_evolution'!S$11)),(AC191*(1+'input_cool&amp;vent_evolution'!S$12)))</f>
        <v>3544684.4317433331</v>
      </c>
      <c r="AE191" s="57">
        <f>IF($D191=3,(AD191*(1+'input_cool&amp;vent_evolution'!T$11)),(AD191*(1+'input_cool&amp;vent_evolution'!T$12)))</f>
        <v>3604120.5029872763</v>
      </c>
      <c r="AF191" s="57">
        <f>IF($D191=3,(AE191*(1+'input_cool&amp;vent_evolution'!U$11)),(AE191*(1+'input_cool&amp;vent_evolution'!U$12)))</f>
        <v>3672248.2734161904</v>
      </c>
      <c r="AG191" s="57">
        <f>IF($D191=3,(AF191*(1+'input_cool&amp;vent_evolution'!V$11)),(AF191*(1+'input_cool&amp;vent_evolution'!V$12)))</f>
        <v>3741089.6106247199</v>
      </c>
      <c r="AH191" s="57">
        <f>IF($D191=3,(AG191*(1+'input_cool&amp;vent_evolution'!W$11)),(AG191*(1+'input_cool&amp;vent_evolution'!W$12)))</f>
        <v>3807925.305145103</v>
      </c>
      <c r="AI191" s="57">
        <f>IF($D191=3,(AH191*(1+'input_cool&amp;vent_evolution'!X$11)),(AH191*(1+'input_cool&amp;vent_evolution'!X$12)))</f>
        <v>3877123.0994459693</v>
      </c>
      <c r="AJ191" s="57">
        <f>IF($D191=3,(AI191*(1+'input_cool&amp;vent_evolution'!Y$11)),(AI191*(1+'input_cool&amp;vent_evolution'!Y$12)))</f>
        <v>3947871.8967717686</v>
      </c>
      <c r="AK191" s="57">
        <f>IF($D191=3,(AJ191*(1+'input_cool&amp;vent_evolution'!Z$11)),(AJ191*(1+'input_cool&amp;vent_evolution'!Z$12)))</f>
        <v>4023648.3560062195</v>
      </c>
      <c r="AL191" s="57">
        <f>IF($D191=3,(AK191*(1+'input_cool&amp;vent_evolution'!AA$11)),(AK191*(1+'input_cool&amp;vent_evolution'!AA$12)))</f>
        <v>4099918.9589581215</v>
      </c>
      <c r="AM191" s="57">
        <f>IF($D191=3,(AL191*(1+'input_cool&amp;vent_evolution'!AB$11)),(AL191*(1+'input_cool&amp;vent_evolution'!AB$12)))</f>
        <v>4168392.2191652553</v>
      </c>
      <c r="AN191" s="57">
        <f>IF($D191=3,(AM191*(1+'input_cool&amp;vent_evolution'!AC$11)),(AM191*(1+'input_cool&amp;vent_evolution'!AC$12)))</f>
        <v>4236712.1363006765</v>
      </c>
      <c r="AO191" s="57">
        <f>IF($D191=3,(AN191*(1+'input_cool&amp;vent_evolution'!AD$11)),(AN191*(1+'input_cool&amp;vent_evolution'!AD$12)))</f>
        <v>4304221.1781003736</v>
      </c>
      <c r="AP191" s="57">
        <f>IF($D191=3,(AO191*(1+'input_cool&amp;vent_evolution'!AE$11)),(AO191*(1+'input_cool&amp;vent_evolution'!AE$12)))</f>
        <v>4370704.3730903622</v>
      </c>
      <c r="AQ191" s="57">
        <f>IF($D191=3,(AP191*(1+'input_cool&amp;vent_evolution'!AF$11)),(AP191*(1+'input_cool&amp;vent_evolution'!AF$12)))</f>
        <v>4435753.3674756233</v>
      </c>
      <c r="AR191" s="57">
        <f>IF($D191=3,(AQ191*(1+'input_cool&amp;vent_evolution'!AG$11)),(AQ191*(1+'input_cool&amp;vent_evolution'!AG$12)))</f>
        <v>4500115.3846718194</v>
      </c>
      <c r="AS191" s="57">
        <f>IF($D191=3,(AR191*(1+'input_cool&amp;vent_evolution'!AH$11)),(AR191*(1+'input_cool&amp;vent_evolution'!AH$12)))</f>
        <v>4563426.3376256656</v>
      </c>
      <c r="AT191" s="57">
        <f>IF($D191=3,(AS191*(1+'input_cool&amp;vent_evolution'!AI$11)),(AS191*(1+'input_cool&amp;vent_evolution'!AI$12)))</f>
        <v>4625642.9968446977</v>
      </c>
      <c r="AU191" s="57">
        <f>IF($D191=3,(AT191*(1+'input_cool&amp;vent_evolution'!AJ$11)),(AT191*(1+'input_cool&amp;vent_evolution'!AJ$12)))</f>
        <v>4686725.4346471699</v>
      </c>
      <c r="AV191" s="57">
        <f>IF($D191=3,(AU191*(1+'input_cool&amp;vent_evolution'!AK$11)),(AU191*(1+'input_cool&amp;vent_evolution'!AK$12)))</f>
        <v>4747184.1927541178</v>
      </c>
      <c r="AW191" s="57">
        <f>IF($D191=3,(AV191*(1+'input_cool&amp;vent_evolution'!AL$11)),(AV191*(1+'input_cool&amp;vent_evolution'!AL$12)))</f>
        <v>4805932.8626639666</v>
      </c>
      <c r="AX191" s="57">
        <f>IF($D191=3,(AW191*(1+'input_cool&amp;vent_evolution'!AM$11)),(AW191*(1+'input_cool&amp;vent_evolution'!AM$12)))</f>
        <v>4863495.9402150493</v>
      </c>
      <c r="AY191" s="57">
        <f>IF($D191=3,(AX191*(1+'input_cool&amp;vent_evolution'!AN$11)),(AX191*(1+'input_cool&amp;vent_evolution'!AN$12)))</f>
        <v>4919855.5594296874</v>
      </c>
      <c r="AZ191" s="57">
        <f>IF($D191=3,(AY191*(1+'input_cool&amp;vent_evolution'!AO$11)),(AY191*(1+'input_cool&amp;vent_evolution'!AO$12)))</f>
        <v>4975012.1782948729</v>
      </c>
      <c r="BA191" s="57">
        <f>IF($D191=3,(AZ191*(1+'input_cool&amp;vent_evolution'!AP$11)),(AZ191*(1+'input_cool&amp;vent_evolution'!AP$12)))</f>
        <v>5028972.4014286688</v>
      </c>
      <c r="BB191" s="57">
        <f>IF($D191=3,(BA191*(1+'input_cool&amp;vent_evolution'!AQ$11)),(BA191*(1+'input_cool&amp;vent_evolution'!AQ$12)))</f>
        <v>5081747.0915480917</v>
      </c>
      <c r="BC191" s="57">
        <f>IF($D191=3,(BB191*(1+'input_cool&amp;vent_evolution'!AR$11)),(BB191*(1+'input_cool&amp;vent_evolution'!AR$12)))</f>
        <v>5133353.6698928159</v>
      </c>
      <c r="BD191" s="57">
        <f>IF($D191=3,(BC191*(1+'input_cool&amp;vent_evolution'!AS$11)),(BC191*(1+'input_cool&amp;vent_evolution'!AS$12)))</f>
        <v>5183815.7672662698</v>
      </c>
      <c r="BE191" s="57">
        <f>IF($D191=3,(BD191*(1+'input_cool&amp;vent_evolution'!AT$11)),(BD191*(1+'input_cool&amp;vent_evolution'!AT$12)))</f>
        <v>5233163.6404815158</v>
      </c>
      <c r="BF191" s="57">
        <f>IF($D191=3,(BE191*(1+'input_cool&amp;vent_evolution'!AU$11)),(BE191*(1+'input_cool&amp;vent_evolution'!AU$12)))</f>
        <v>5282981.2859070795</v>
      </c>
      <c r="BG191" s="57">
        <f>IF($D191=3,(BF191*(1+'input_cool&amp;vent_evolution'!AV$11)),(BF191*(1+'input_cool&amp;vent_evolution'!AV$12)))</f>
        <v>5333273.1755883638</v>
      </c>
      <c r="BH191" s="2">
        <f t="shared" si="230"/>
        <v>5014158.673108317</v>
      </c>
      <c r="BI191" s="2">
        <f t="shared" si="158"/>
        <v>5089056.7728031734</v>
      </c>
      <c r="BJ191" s="2">
        <f t="shared" si="159"/>
        <v>5159415.4601135207</v>
      </c>
      <c r="BK191" s="2">
        <f t="shared" si="160"/>
        <v>5226286.1047222391</v>
      </c>
      <c r="BL191" s="2">
        <f t="shared" si="161"/>
        <v>5301169.4084577337</v>
      </c>
      <c r="BM191" s="2">
        <f t="shared" si="162"/>
        <v>5383355.1921765329</v>
      </c>
      <c r="BN191" s="2">
        <f t="shared" si="163"/>
        <v>5470050.0718455771</v>
      </c>
      <c r="BO191" s="2">
        <f t="shared" si="164"/>
        <v>5559857.4358962532</v>
      </c>
      <c r="BP191" s="2">
        <f t="shared" si="165"/>
        <v>5653083.2473977795</v>
      </c>
      <c r="BQ191" s="2">
        <f t="shared" si="166"/>
        <v>5759942.0378780197</v>
      </c>
      <c r="BR191" s="2">
        <f t="shared" si="167"/>
        <v>5867920.0618590266</v>
      </c>
      <c r="BS191" s="2">
        <f t="shared" si="168"/>
        <v>5972752.224021255</v>
      </c>
      <c r="BT191" s="2">
        <f t="shared" si="169"/>
        <v>6081289.35295323</v>
      </c>
      <c r="BU191" s="2">
        <f t="shared" si="170"/>
        <v>6192259.2388392659</v>
      </c>
      <c r="BV191" s="2">
        <f t="shared" si="171"/>
        <v>6311115.0406611916</v>
      </c>
      <c r="BW191" s="2">
        <f t="shared" si="172"/>
        <v>6430745.9096787376</v>
      </c>
      <c r="BX191" s="2">
        <f t="shared" si="173"/>
        <v>6538146.6028161673</v>
      </c>
      <c r="BY191" s="2">
        <f t="shared" si="174"/>
        <v>6645306.7764845388</v>
      </c>
      <c r="BZ191" s="2">
        <f t="shared" si="175"/>
        <v>6751195.087635464</v>
      </c>
      <c r="CA191" s="2">
        <f t="shared" si="176"/>
        <v>6855474.3523048535</v>
      </c>
      <c r="CB191" s="2">
        <f t="shared" si="177"/>
        <v>6957504.0652721645</v>
      </c>
      <c r="CC191" s="2">
        <f t="shared" si="178"/>
        <v>7058456.2506607976</v>
      </c>
      <c r="CD191" s="2">
        <f t="shared" si="179"/>
        <v>7157759.8358831918</v>
      </c>
      <c r="CE191" s="2">
        <f t="shared" si="180"/>
        <v>7255347.0152376685</v>
      </c>
      <c r="CF191" s="2">
        <f t="shared" si="181"/>
        <v>7351155.1619312009</v>
      </c>
      <c r="CG191" s="2">
        <f t="shared" si="182"/>
        <v>7445985.0635201121</v>
      </c>
      <c r="CH191" s="2">
        <f t="shared" si="183"/>
        <v>7538132.6821691003</v>
      </c>
      <c r="CI191" s="2">
        <f t="shared" si="184"/>
        <v>7628420.6925458256</v>
      </c>
      <c r="CJ191" s="2">
        <f t="shared" si="185"/>
        <v>7716821.0717639765</v>
      </c>
      <c r="CK191" s="2">
        <f t="shared" si="186"/>
        <v>7803334.5381787214</v>
      </c>
      <c r="CL191" s="2">
        <f t="shared" si="187"/>
        <v>7887971.4511705805</v>
      </c>
      <c r="CM191" s="2">
        <f t="shared" si="188"/>
        <v>7970748.848972192</v>
      </c>
      <c r="CN191" s="2">
        <f t="shared" si="189"/>
        <v>8051694.0568958083</v>
      </c>
      <c r="CO191" s="2">
        <f t="shared" si="190"/>
        <v>8130844.139989309</v>
      </c>
      <c r="CP191" s="2">
        <f t="shared" si="191"/>
        <v>8208246.556233881</v>
      </c>
      <c r="CQ191" s="2">
        <f t="shared" si="192"/>
        <v>8286385.8128282791</v>
      </c>
      <c r="CR191" s="2">
        <f>IF($D191=3,(W191*$P191*$M191*'input_cooling&amp;ventilation'!$D$3)*'input_cool&amp;vent_evolution'!M$11,(W191*$Q191*'input_cooling&amp;ventilation'!$D$3)*'input_cool&amp;vent_evolution'!M$12)</f>
        <v>856107.9715591697</v>
      </c>
      <c r="CS191" s="2">
        <f>IF($D191=3,(X191*$P191*$M191*'input_cooling&amp;ventilation'!$D$3)*'input_cool&amp;vent_evolution'!N$11,(X191*$Q191*'input_cooling&amp;ventilation'!$D$3)*'input_cool&amp;vent_evolution'!N$12)</f>
        <v>804221.11268816702</v>
      </c>
      <c r="CT191" s="2">
        <f>IF($D191=3,(Y191*$P191*$M191*'input_cooling&amp;ventilation'!$D$3)*'input_cool&amp;vent_evolution'!O$11,(Y191*$Q191*'input_cooling&amp;ventilation'!$D$3)*'input_cool&amp;vent_evolution'!O$12)</f>
        <v>764351.72782833502</v>
      </c>
      <c r="CU191" s="2">
        <f>IF($D191=3,(Z191*$P191*$M191*'input_cooling&amp;ventilation'!$D$3)*'input_cool&amp;vent_evolution'!P$11,(Z191*$Q191*'input_cooling&amp;ventilation'!$D$3)*'input_cool&amp;vent_evolution'!P$12)</f>
        <v>855938.84926089167</v>
      </c>
      <c r="CV191" s="2">
        <f>IF($D191=3,(AA191*$P191*$M191*'input_cooling&amp;ventilation'!$D$3)*'input_cool&amp;vent_evolution'!Q$11,(AA191*$Q191*'input_cooling&amp;ventilation'!$D$3)*'input_cool&amp;vent_evolution'!Q$12)</f>
        <v>939408.40791896929</v>
      </c>
      <c r="CW191" s="2">
        <f>IF($D191=3,(AB191*$P191*$M191*'input_cooling&amp;ventilation'!$D$3)*'input_cool&amp;vent_evolution'!R$11,(AB191*$Q191*'input_cooling&amp;ventilation'!$D$3)*'input_cool&amp;vent_evolution'!R$12)</f>
        <v>990948.74076127715</v>
      </c>
      <c r="CX191" s="2">
        <f>IF($D191=3,(AC191*$P191*$M191*'input_cooling&amp;ventilation'!$D$3)*'input_cool&amp;vent_evolution'!S$11,(AC191*$Q191*'input_cooling&amp;ventilation'!$D$3)*'input_cool&amp;vent_evolution'!S$12)</f>
        <v>1026525.3802397762</v>
      </c>
      <c r="CY191" s="2">
        <f>IF($D191=3,(AD191*$P191*$M191*'input_cooling&amp;ventilation'!$D$3)*'input_cool&amp;vent_evolution'!T$11,(AD191*$Q191*'input_cooling&amp;ventilation'!$D$3)*'input_cool&amp;vent_evolution'!T$12)</f>
        <v>1065599.270297749</v>
      </c>
      <c r="CZ191" s="2">
        <f>IF($D191=3,(AE191*$P191*$M191*'input_cooling&amp;ventilation'!$D$3)*'input_cool&amp;vent_evolution'!U$11,(AE191*$Q191*'input_cooling&amp;ventilation'!$D$3)*'input_cool&amp;vent_evolution'!U$12)</f>
        <v>1221428.3504389916</v>
      </c>
      <c r="DA191" s="2">
        <f>IF($D191=3,(AF191*$P191*$M191*'input_cooling&amp;ventilation'!$D$3)*'input_cool&amp;vent_evolution'!V$11,(AF191*$Q191*'input_cooling&amp;ventilation'!$D$3)*'input_cool&amp;vent_evolution'!V$12)</f>
        <v>1234221.5284494576</v>
      </c>
      <c r="DB191" s="2">
        <f>IF($D191=3,(AG191*$P191*$M191*'input_cooling&amp;ventilation'!$D$3)*'input_cool&amp;vent_evolution'!W$11,(AG191*$Q191*'input_cooling&amp;ventilation'!$D$3)*'input_cool&amp;vent_evolution'!W$12)</f>
        <v>1198263.3747519362</v>
      </c>
      <c r="DC191" s="2">
        <f>IF($D191=3,(AH191*$P191*$M191*'input_cooling&amp;ventilation'!$D$3)*'input_cool&amp;vent_evolution'!X$11,(AH191*$Q191*'input_cooling&amp;ventilation'!$D$3)*'input_cool&amp;vent_evolution'!X$12)</f>
        <v>1240612.267432312</v>
      </c>
      <c r="DD191" s="2">
        <f>IF($D191=3,(AI191*$P191*$M191*'input_cooling&amp;ventilation'!$D$3)*'input_cool&amp;vent_evolution'!Y$11,(AI191*$Q191*'input_cooling&amp;ventilation'!$D$3)*'input_cool&amp;vent_evolution'!Y$12)</f>
        <v>1268419.4164750988</v>
      </c>
      <c r="DE191" s="2">
        <f>IF($D191=3,(AJ191*$P191*$M191*'input_cooling&amp;ventilation'!$D$3)*'input_cool&amp;vent_evolution'!Z$11,(AJ191*$Q191*'input_cooling&amp;ventilation'!$D$3)*'input_cool&amp;vent_evolution'!Z$12)</f>
        <v>1358557.8248361605</v>
      </c>
      <c r="DF191" s="2">
        <f>IF($D191=3,(AK191*$P191*$M191*'input_cooling&amp;ventilation'!$D$3)*'input_cool&amp;vent_evolution'!AA$11,(AK191*$Q191*'input_cooling&amp;ventilation'!$D$3)*'input_cool&amp;vent_evolution'!AA$12)</f>
        <v>1367417.0777059626</v>
      </c>
      <c r="DG191" s="2">
        <f>IF($D191=3,(AL191*$P191*$M191*'input_cooling&amp;ventilation'!$D$3)*'input_cool&amp;vent_evolution'!AB$11,(AL191*$Q191*'input_cooling&amp;ventilation'!$D$3)*'input_cool&amp;vent_evolution'!AB$12)</f>
        <v>1227622.4619921534</v>
      </c>
      <c r="DH191" s="2">
        <f>IF($D191=3,(AM191*$P191*$M191*'input_cooling&amp;ventilation'!$D$3)*'input_cool&amp;vent_evolution'!AC$11,(AM191*$Q191*'input_cooling&amp;ventilation'!$D$3)*'input_cool&amp;vent_evolution'!AC$12)</f>
        <v>1224873.2515900652</v>
      </c>
      <c r="DI191" s="2">
        <f>IF($D191=3,(AN191*$P191*$M191*'input_cooling&amp;ventilation'!$D$3)*'input_cool&amp;vent_evolution'!AD$11,(AN191*$Q191*'input_cooling&amp;ventilation'!$D$3)*'input_cool&amp;vent_evolution'!AD$12)</f>
        <v>1210335.4776765886</v>
      </c>
      <c r="DJ191" s="2">
        <f>IF($D191=3,(AO191*$P191*$M191*'input_cooling&amp;ventilation'!$D$3)*'input_cool&amp;vent_evolution'!AE$11,(AO191*$Q191*'input_cooling&amp;ventilation'!$D$3)*'input_cool&amp;vent_evolution'!AE$12)</f>
        <v>1191943.5888961835</v>
      </c>
      <c r="DK191" s="2">
        <f>IF($D191=3,(AP191*$P191*$M191*'input_cooling&amp;ventilation'!$D$3)*'input_cool&amp;vent_evolution'!AF$11,(AP191*$Q191*'input_cooling&amp;ventilation'!$D$3)*'input_cool&amp;vent_evolution'!AF$12)</f>
        <v>1166230.5313896551</v>
      </c>
      <c r="DL191" s="2">
        <f>IF($D191=3,(AQ191*$P191*$M191*'input_cooling&amp;ventilation'!$D$3)*'input_cool&amp;vent_evolution'!AG$11,(AQ191*$Q191*'input_cooling&amp;ventilation'!$D$3)*'input_cool&amp;vent_evolution'!AG$12)</f>
        <v>1153914.0647043765</v>
      </c>
      <c r="DM191" s="2">
        <f>IF($D191=3,(AR191*$P191*$M191*'input_cooling&amp;ventilation'!$D$3)*'input_cool&amp;vent_evolution'!AH$11,(AR191*$Q191*'input_cooling&amp;ventilation'!$D$3)*'input_cool&amp;vent_evolution'!AH$12)</f>
        <v>1135070.0653241577</v>
      </c>
      <c r="DN191" s="2">
        <f>IF($D191=3,(AS191*$P191*$M191*'input_cooling&amp;ventilation'!$D$3)*'input_cool&amp;vent_evolution'!AI$11,(AS191*$Q191*'input_cooling&amp;ventilation'!$D$3)*'input_cool&amp;vent_evolution'!AI$12)</f>
        <v>1115451.026230484</v>
      </c>
      <c r="DO191" s="2">
        <f>IF($D191=3,(AT191*$P191*$M191*'input_cooling&amp;ventilation'!$D$3)*'input_cool&amp;vent_evolution'!AJ$11,(AT191*$Q191*'input_cooling&amp;ventilation'!$D$3)*'input_cool&amp;vent_evolution'!AJ$12)</f>
        <v>1095116.1439183394</v>
      </c>
      <c r="DP191" s="2">
        <f>IF($D191=3,(AU191*$P191*$M191*'input_cooling&amp;ventilation'!$D$3)*'input_cool&amp;vent_evolution'!AK$11,(AU191*$Q191*'input_cooling&amp;ventilation'!$D$3)*'input_cool&amp;vent_evolution'!AK$12)</f>
        <v>1083934.5059913902</v>
      </c>
      <c r="DQ191" s="2">
        <f>IF($D191=3,(AV191*$P191*$M191*'input_cooling&amp;ventilation'!$D$3)*'input_cool&amp;vent_evolution'!AL$11,(AV191*$Q191*'input_cooling&amp;ventilation'!$D$3)*'input_cool&amp;vent_evolution'!AL$12)</f>
        <v>1053275.1993307078</v>
      </c>
      <c r="DR191" s="2">
        <f>IF($D191=3,(AW191*$P191*$M191*'input_cooling&amp;ventilation'!$D$3)*'input_cool&amp;vent_evolution'!AM$11,(AW191*$Q191*'input_cooling&amp;ventilation'!$D$3)*'input_cool&amp;vent_evolution'!AM$12)</f>
        <v>1032019.3133690282</v>
      </c>
      <c r="DS191" s="2">
        <f>IF($D191=3,(AX191*$P191*$M191*'input_cooling&amp;ventilation'!$D$3)*'input_cool&amp;vent_evolution'!AN$11,(AX191*$Q191*'input_cooling&amp;ventilation'!$D$3)*'input_cool&amp;vent_evolution'!AN$12)</f>
        <v>1010443.1173266248</v>
      </c>
      <c r="DT191" s="2">
        <f>IF($D191=3,(AY191*$P191*$M191*'input_cooling&amp;ventilation'!$D$3)*'input_cool&amp;vent_evolution'!AO$11,(AY191*$Q191*'input_cooling&amp;ventilation'!$D$3)*'input_cool&amp;vent_evolution'!AO$12)</f>
        <v>988875.13230145385</v>
      </c>
      <c r="DU191" s="2">
        <f>IF($D191=3,(AZ191*$P191*$M191*'input_cooling&amp;ventilation'!$D$3)*'input_cool&amp;vent_evolution'!AP$11,(AZ191*$Q191*'input_cooling&amp;ventilation'!$D$3)*'input_cool&amp;vent_evolution'!AP$12)</f>
        <v>967425.55813421519</v>
      </c>
      <c r="DV191" s="2">
        <f>IF($D191=3,(BA191*$P191*$M191*'input_cooling&amp;ventilation'!$D$3)*'input_cool&amp;vent_evolution'!AQ$11,(BA191*$Q191*'input_cooling&amp;ventilation'!$D$3)*'input_cool&amp;vent_evolution'!AQ$12)</f>
        <v>946170.73612814513</v>
      </c>
      <c r="DW191" s="2">
        <f>IF($D191=3,(BB191*$P191*$M191*'input_cooling&amp;ventilation'!$D$3)*'input_cool&amp;vent_evolution'!AR$11,(BB191*$Q191*'input_cooling&amp;ventilation'!$D$3)*'input_cool&amp;vent_evolution'!AR$12)</f>
        <v>925228.25071997591</v>
      </c>
      <c r="DX191" s="2">
        <f>IF($D191=3,(BC191*$P191*$M191*'input_cooling&amp;ventilation'!$D$3)*'input_cool&amp;vent_evolution'!AS$11,(BC191*$Q191*'input_cooling&amp;ventilation'!$D$3)*'input_cool&amp;vent_evolution'!AS$12)</f>
        <v>904709.43003869138</v>
      </c>
      <c r="DY191" s="2">
        <f>IF($D191=3,(BD191*$P191*$M191*'input_cooling&amp;ventilation'!$D$3)*'input_cool&amp;vent_evolution'!AT$11,(BD191*$Q191*'input_cooling&amp;ventilation'!$D$3)*'input_cool&amp;vent_evolution'!AT$12)</f>
        <v>884733.06846086355</v>
      </c>
      <c r="DZ191" s="2">
        <f>IF($D191=3,(BE191*$P191*$M191*'input_cooling&amp;ventilation'!$D$3)*'input_cool&amp;vent_evolution'!AU$11,(BE191*$Q191*'input_cooling&amp;ventilation'!$D$3)*'input_cool&amp;vent_evolution'!AU$12)</f>
        <v>893155.3769015756</v>
      </c>
      <c r="EA191" s="2">
        <f>IF($D191=3,(BF191*$P191*$M191*'input_cooling&amp;ventilation'!$D$3)*'input_cool&amp;vent_evolution'!AV$11,(BF191*$Q191*'input_cooling&amp;ventilation'!$D$3)*'input_cool&amp;vent_evolution'!AV$12)</f>
        <v>901657.86238324957</v>
      </c>
      <c r="EB191">
        <v>0.6</v>
      </c>
      <c r="EC191" s="2">
        <f t="shared" si="193"/>
        <v>8198190</v>
      </c>
      <c r="ED191" s="2">
        <f>IF($D191=3,(EC191*(1+'input_cool&amp;vent_evolution'!M$10)),EC191*(1+'input_cool&amp;vent_evolution'!M$9))</f>
        <v>8372943.7791497689</v>
      </c>
      <c r="EE191" s="2">
        <f>IF($D191=3,(ED191*(1+'input_cool&amp;vent_evolution'!N$10)),ED191*(1+'input_cool&amp;vent_evolution'!N$9))</f>
        <v>8547877.9213277046</v>
      </c>
      <c r="EF191" s="2">
        <f>IF($D191=3,(EE191*(1+'input_cool&amp;vent_evolution'!O$10)),EE191*(1+'input_cool&amp;vent_evolution'!O$9))</f>
        <v>8722992.4296875615</v>
      </c>
      <c r="EG191" s="2">
        <f>IF($D191=3,(EF191*(1+'input_cool&amp;vent_evolution'!P$10)),EF191*(1+'input_cool&amp;vent_evolution'!P$9))</f>
        <v>8888570.9041330516</v>
      </c>
      <c r="EH191" s="2">
        <f>IF($D191=3,(EG191*(1+'input_cool&amp;vent_evolution'!Q$10)),EG191*(1+'input_cool&amp;vent_evolution'!Q$9))</f>
        <v>9054329.7451108899</v>
      </c>
      <c r="EI191" s="2">
        <f>IF($D191=3,(EH191*(1+'input_cool&amp;vent_evolution'!R$10)),EH191*(1+'input_cool&amp;vent_evolution'!R$9))</f>
        <v>9184573.0984637197</v>
      </c>
      <c r="EJ191" s="2">
        <f>IF($D191=3,(EI191*(1+'input_cool&amp;vent_evolution'!S$10)),EI191*(1+'input_cool&amp;vent_evolution'!S$9))</f>
        <v>9314895.6064830311</v>
      </c>
      <c r="EK191" s="2">
        <f>IF($D191=3,(EJ191*(1+'input_cool&amp;vent_evolution'!T$10)),EJ191*(1+'input_cool&amp;vent_evolution'!T$9))</f>
        <v>9445297.2684679981</v>
      </c>
      <c r="EL191" s="2">
        <f>IF($D191=3,(EK191*(1+'input_cool&amp;vent_evolution'!U$10)),EK191*(1+'input_cool&amp;vent_evolution'!U$9))</f>
        <v>9575778.0788118783</v>
      </c>
      <c r="EM191" s="2">
        <f>IF($D191=3,(EL191*(1+'input_cool&amp;vent_evolution'!V$10)),EL191*(1+'input_cool&amp;vent_evolution'!V$9))</f>
        <v>9706338.0424205624</v>
      </c>
      <c r="EN191" s="2">
        <f>IF($D191=3,(EM191*(1+'input_cool&amp;vent_evolution'!W$10)),EM191*(1+'input_cool&amp;vent_evolution'!W$9))</f>
        <v>9807878.978784347</v>
      </c>
      <c r="EO191" s="2">
        <f>IF($D191=3,(EN191*(1+'input_cool&amp;vent_evolution'!X$10)),EN191*(1+'input_cool&amp;vent_evolution'!X$9))</f>
        <v>9909486.159984095</v>
      </c>
      <c r="EP191" s="2">
        <f>IF($D191=3,(EO191*(1+'input_cool&amp;vent_evolution'!Y$10)),EO191*(1+'input_cool&amp;vent_evolution'!Y$9))</f>
        <v>10011159.589874418</v>
      </c>
      <c r="EQ191" s="2">
        <f>IF($D191=3,(EP191*(1+'input_cool&amp;vent_evolution'!Z$10)),EP191*(1+'input_cool&amp;vent_evolution'!Z$9))</f>
        <v>10112899.262147775</v>
      </c>
      <c r="ER191" s="2">
        <f>IF($D191=3,(EQ191*(1+'input_cool&amp;vent_evolution'!AA$10)),EQ191*(1+'input_cool&amp;vent_evolution'!AA$9))</f>
        <v>10214705.183111701</v>
      </c>
      <c r="ES191" s="2">
        <f>IF($D191=3,(ER191*(1+'input_cool&amp;vent_evolution'!AB$10)),ER191*(1+'input_cool&amp;vent_evolution'!AB$9))</f>
        <v>10285569.917617995</v>
      </c>
      <c r="ET191" s="2">
        <f>IF($D191=3,(ES191*(1+'input_cool&amp;vent_evolution'!AC$10)),ES191*(1+'input_cool&amp;vent_evolution'!AC$9))</f>
        <v>10356484.374297481</v>
      </c>
      <c r="EU191" s="2">
        <f>IF($D191=3,(ET191*(1+'input_cool&amp;vent_evolution'!AD$10)),ET191*(1+'input_cool&amp;vent_evolution'!AD$9))</f>
        <v>10427448.561910665</v>
      </c>
      <c r="EV191" s="2">
        <f>IF($D191=3,(EU191*(1+'input_cool&amp;vent_evolution'!AE$10)),EU191*(1+'input_cool&amp;vent_evolution'!AE$9))</f>
        <v>10498462.472397886</v>
      </c>
      <c r="EW191" s="2">
        <f>IF($D191=3,(EV191*(1+'input_cool&amp;vent_evolution'!AF$10)),EV191*(1+'input_cool&amp;vent_evolution'!AF$9))</f>
        <v>10569526.113468383</v>
      </c>
      <c r="EX191" s="2">
        <f>IF($D191=3,(EW191*(1+'input_cool&amp;vent_evolution'!AG$10)),EW191*(1+'input_cool&amp;vent_evolution'!AG$9))</f>
        <v>10614455.281590493</v>
      </c>
      <c r="EY191" s="2">
        <f>IF($D191=3,(EX191*(1+'input_cool&amp;vent_evolution'!AH$10)),EX191*(1+'input_cool&amp;vent_evolution'!AH$9))</f>
        <v>10659397.826653255</v>
      </c>
      <c r="EZ191" s="2">
        <f>IF($D191=3,(EY191*(1+'input_cool&amp;vent_evolution'!AI$10)),EY191*(1+'input_cool&amp;vent_evolution'!AI$9))</f>
        <v>10704353.751109611</v>
      </c>
      <c r="FA191" s="2">
        <f>IF($D191=3,(EZ191*(1+'input_cool&amp;vent_evolution'!AJ$10)),EZ191*(1+'input_cool&amp;vent_evolution'!AJ$9))</f>
        <v>10749323.052156201</v>
      </c>
      <c r="FB191" s="2">
        <f>IF($D191=3,(FA191*(1+'input_cool&amp;vent_evolution'!AK$10)),FA191*(1+'input_cool&amp;vent_evolution'!AK$9))</f>
        <v>10794305.723835865</v>
      </c>
      <c r="FC191" s="2">
        <f>IF($D191=3,(FB191*(1+'input_cool&amp;vent_evolution'!AL$10)),FB191*(1+'input_cool&amp;vent_evolution'!AL$9))</f>
        <v>10839301.779114168</v>
      </c>
      <c r="FD191" s="2">
        <f>IF($D191=3,(FC191*(1+'input_cool&amp;vent_evolution'!AM$10)),FC191*(1+'input_cool&amp;vent_evolution'!AM$9))</f>
        <v>10884311.207128067</v>
      </c>
      <c r="FE191" s="2">
        <f>IF($D191=3,(FD191*(1+'input_cool&amp;vent_evolution'!AN$10)),FD191*(1+'input_cool&amp;vent_evolution'!AN$9))</f>
        <v>10929334.014535565</v>
      </c>
      <c r="FF191" s="2">
        <f>IF($D191=3,(FE191*(1+'input_cool&amp;vent_evolution'!AO$10)),FE191*(1+'input_cool&amp;vent_evolution'!AO$9))</f>
        <v>10974370.197131611</v>
      </c>
      <c r="FG191" s="2">
        <f>IF($D191=3,(FF191*(1+'input_cool&amp;vent_evolution'!AP$10)),FF191*(1+'input_cool&amp;vent_evolution'!AP$9))</f>
        <v>11019419.757719565</v>
      </c>
      <c r="FH191" s="2">
        <f>IF($D191=3,(FG191*(1+'input_cool&amp;vent_evolution'!AQ$10)),FG191*(1+'input_cool&amp;vent_evolution'!AQ$9))</f>
        <v>11064482.692094387</v>
      </c>
      <c r="FI191" s="2">
        <f>IF($D191=3,(FH191*(1+'input_cool&amp;vent_evolution'!AR$10)),FH191*(1+'input_cool&amp;vent_evolution'!AR$9))</f>
        <v>11109559.005161958</v>
      </c>
      <c r="FJ191" s="2">
        <f>IF($D191=3,(FI191*(1+'input_cool&amp;vent_evolution'!AS$10)),FI191*(1+'input_cool&amp;vent_evolution'!AS$9))</f>
        <v>11154648.693768499</v>
      </c>
      <c r="FK191" s="2">
        <f>IF($D191=3,(FJ191*(1+'input_cool&amp;vent_evolution'!AT$10)),FJ191*(1+'input_cool&amp;vent_evolution'!AT$9))</f>
        <v>11199751.762119038</v>
      </c>
      <c r="FL191" s="2">
        <f>IF($D191=3,(FK191*(1+'input_cool&amp;vent_evolution'!AU$10)),FK191*(1+'input_cool&amp;vent_evolution'!AU$9))</f>
        <v>11245037.20167915</v>
      </c>
      <c r="FM191" s="2">
        <f t="shared" si="194"/>
        <v>12093100.760283183</v>
      </c>
      <c r="FN191" s="2">
        <f t="shared" si="195"/>
        <v>12350879.008835418</v>
      </c>
      <c r="FO191" s="2">
        <f t="shared" si="196"/>
        <v>12608923.309805689</v>
      </c>
      <c r="FP191" s="2">
        <f t="shared" si="197"/>
        <v>12867233.667846086</v>
      </c>
      <c r="FQ191" s="2">
        <f t="shared" si="198"/>
        <v>13111477.479614694</v>
      </c>
      <c r="FR191" s="2">
        <f t="shared" si="199"/>
        <v>13355987.348970339</v>
      </c>
      <c r="FS191" s="2">
        <f t="shared" si="200"/>
        <v>13548108.53614128</v>
      </c>
      <c r="FT191" s="2">
        <f t="shared" si="201"/>
        <v>13740346.483884666</v>
      </c>
      <c r="FU191" s="2">
        <f t="shared" si="202"/>
        <v>13932701.191166712</v>
      </c>
      <c r="FV191" s="2">
        <f t="shared" si="203"/>
        <v>14125172.649716945</v>
      </c>
      <c r="FW191" s="2">
        <f t="shared" si="204"/>
        <v>14317760.866772018</v>
      </c>
      <c r="FX191" s="2">
        <f t="shared" si="205"/>
        <v>14467543.291275568</v>
      </c>
      <c r="FY191" s="2">
        <f t="shared" si="206"/>
        <v>14617423.433138208</v>
      </c>
      <c r="FZ191" s="2">
        <f t="shared" si="207"/>
        <v>14767401.298045862</v>
      </c>
      <c r="GA191" s="2">
        <f t="shared" si="208"/>
        <v>14917476.876694307</v>
      </c>
      <c r="GB191" s="2">
        <f t="shared" si="209"/>
        <v>15067650.17838775</v>
      </c>
      <c r="GC191" s="2">
        <f t="shared" si="210"/>
        <v>15172182.322035963</v>
      </c>
      <c r="GD191" s="2">
        <f t="shared" si="211"/>
        <v>15276787.810562791</v>
      </c>
      <c r="GE191" s="2">
        <f t="shared" si="212"/>
        <v>15381466.656890808</v>
      </c>
      <c r="GF191" s="2">
        <f t="shared" si="213"/>
        <v>15486218.849131254</v>
      </c>
      <c r="GG191" s="2">
        <f t="shared" si="214"/>
        <v>15591044.398655979</v>
      </c>
      <c r="GH191" s="2">
        <f t="shared" si="215"/>
        <v>15657319.14432257</v>
      </c>
      <c r="GI191" s="2">
        <f t="shared" si="216"/>
        <v>15723613.622233856</v>
      </c>
      <c r="GJ191" s="2">
        <f t="shared" si="217"/>
        <v>15789927.836008167</v>
      </c>
      <c r="GK191" s="2">
        <f t="shared" si="218"/>
        <v>15856261.781510273</v>
      </c>
      <c r="GL191" s="2">
        <f t="shared" si="219"/>
        <v>15922615.449952805</v>
      </c>
      <c r="GM191" s="2">
        <f t="shared" si="220"/>
        <v>15988988.8604612</v>
      </c>
      <c r="GN191" s="2">
        <f t="shared" si="221"/>
        <v>16055381.997011438</v>
      </c>
      <c r="GO191" s="2">
        <f t="shared" si="222"/>
        <v>16121794.869424701</v>
      </c>
      <c r="GP191" s="2">
        <f t="shared" si="223"/>
        <v>16188227.471498149</v>
      </c>
      <c r="GQ191" s="2">
        <f t="shared" si="224"/>
        <v>16254679.807366991</v>
      </c>
      <c r="GR191" s="2">
        <f t="shared" si="225"/>
        <v>16321151.870828411</v>
      </c>
      <c r="GS191" s="2">
        <f t="shared" si="226"/>
        <v>16387643.669119032</v>
      </c>
      <c r="GT191" s="2">
        <f t="shared" si="227"/>
        <v>16454155.197586743</v>
      </c>
      <c r="GU191" s="2">
        <f t="shared" si="228"/>
        <v>16520686.462434348</v>
      </c>
      <c r="GV191" s="2">
        <f t="shared" si="229"/>
        <v>16587486.74195631</v>
      </c>
      <c r="GW191" s="2">
        <f>IF($D191=3,($N191*$M191*EC191*'input_cooling&amp;ventilation'!$D$3)*'input_cool&amp;vent_evolution'!M$11,($O191*$M191*EC191*'input_cooling&amp;ventilation'!$D$3)*'input_cool&amp;vent_evolution'!M$10)</f>
        <v>2507200.2649163036</v>
      </c>
      <c r="GX191" s="2">
        <f>IF($D191=3,($N191*$M191*ED191*'input_cooling&amp;ventilation'!$D$3)*'input_cool&amp;vent_evolution'!N$11,($O191*$M191*ED191*'input_cooling&amp;ventilation'!$D$3)*'input_cool&amp;vent_evolution'!N$10)</f>
        <v>2370046.8299544193</v>
      </c>
      <c r="GY191" s="2">
        <f>IF($D191=3,($N191*$M191*EE191*'input_cooling&amp;ventilation'!$D$3)*'input_cool&amp;vent_evolution'!O$11,($O191*$M191*EE191*'input_cooling&amp;ventilation'!$D$3)*'input_cool&amp;vent_evolution'!O$10)</f>
        <v>2268253.7623413415</v>
      </c>
      <c r="GZ191" s="2">
        <f>IF($D191=3,($N191*$M191*EF191*'input_cooling&amp;ventilation'!$D$3)*'input_cool&amp;vent_evolution'!P$11,($O191*$M191*EF191*'input_cooling&amp;ventilation'!$D$3)*'input_cool&amp;vent_evolution'!P$10)</f>
        <v>2558913.6514973091</v>
      </c>
      <c r="HA191" s="2">
        <f>IF($D191=3,($N191*$M191*EG191*'input_cooling&amp;ventilation'!$D$3)*'input_cool&amp;vent_evolution'!Q$11,($O191*$M191*EG191*'input_cooling&amp;ventilation'!$D$3)*'input_cool&amp;vent_evolution'!Q$10)</f>
        <v>2821339.0427182312</v>
      </c>
      <c r="HB191" s="2">
        <f>IF($D191=3,($N191*$M191*EH191*'input_cooling&amp;ventilation'!$D$3)*'input_cool&amp;vent_evolution'!R$11,($O191*$M191*EH191*'input_cooling&amp;ventilation'!$D$3)*'input_cool&amp;vent_evolution'!R$10)</f>
        <v>2985348.5198418084</v>
      </c>
      <c r="HC191" s="2">
        <f>IF($D191=3,($N191*$M191*EI191*'input_cooling&amp;ventilation'!$D$3)*'input_cool&amp;vent_evolution'!S$11,($O191*$M191*EI191*'input_cooling&amp;ventilation'!$D$3)*'input_cool&amp;vent_evolution'!S$10)</f>
        <v>3087293.6709477664</v>
      </c>
      <c r="HD191" s="2">
        <f>IF($D191=3,($N191*$M191*EJ191*'input_cooling&amp;ventilation'!$D$3)*'input_cool&amp;vent_evolution'!T$11,($O191*$M191*EJ191*'input_cooling&amp;ventilation'!$D$3)*'input_cool&amp;vent_evolution'!T$10)</f>
        <v>3197781.816820391</v>
      </c>
      <c r="HE191" s="2">
        <f>IF($D191=3,($N191*$M191*EK191*'input_cooling&amp;ventilation'!$D$3)*'input_cool&amp;vent_evolution'!U$11,($O191*$M191*EK191*'input_cooling&amp;ventilation'!$D$3)*'input_cool&amp;vent_evolution'!U$10)</f>
        <v>3655432.9646523371</v>
      </c>
      <c r="HF191" s="2">
        <f>IF($D191=3,($N191*$M191*EL191*'input_cooling&amp;ventilation'!$D$3)*'input_cool&amp;vent_evolution'!V$11,($O191*$M191*EL191*'input_cooling&amp;ventilation'!$D$3)*'input_cool&amp;vent_evolution'!V$10)</f>
        <v>3675273.4299099711</v>
      </c>
      <c r="HG191" s="2">
        <f>IF($D191=3,($N191*$M191*EM191*'input_cooling&amp;ventilation'!$D$3)*'input_cool&amp;vent_evolution'!W$11,($O191*$M191*EM191*'input_cooling&amp;ventilation'!$D$3)*'input_cool&amp;vent_evolution'!W$10)</f>
        <v>3550292.1047493834</v>
      </c>
      <c r="HH191" s="2">
        <f>IF($D191=3,($N191*$M191*EN191*'input_cooling&amp;ventilation'!$D$3)*'input_cool&amp;vent_evolution'!X$11,($O191*$M191*EN191*'input_cooling&amp;ventilation'!$D$3)*'input_cool&amp;vent_evolution'!X$10)</f>
        <v>3649028.4453531364</v>
      </c>
      <c r="HI191" s="2">
        <f>IF($D191=3,($N191*$M191*EO191*'input_cooling&amp;ventilation'!$D$3)*'input_cool&amp;vent_evolution'!Y$11,($O191*$M191*EO191*'input_cooling&amp;ventilation'!$D$3)*'input_cool&amp;vent_evolution'!Y$10)</f>
        <v>3702191.9040814252</v>
      </c>
      <c r="HJ191" s="2">
        <f>IF($D191=3,($N191*$M191*EP191*'input_cooling&amp;ventilation'!$D$3)*'input_cool&amp;vent_evolution'!Z$11,($O191*$M191*EP191*'input_cooling&amp;ventilation'!$D$3)*'input_cool&amp;vent_evolution'!Z$10)</f>
        <v>3934177.5964191137</v>
      </c>
      <c r="HK191" s="2">
        <f>IF($D191=3,($N191*$M191*EQ191*'input_cooling&amp;ventilation'!$D$3)*'input_cool&amp;vent_evolution'!AA$11,($O191*$M191*EQ191*'input_cooling&amp;ventilation'!$D$3)*'input_cool&amp;vent_evolution'!AA$10)</f>
        <v>3924742.4425330698</v>
      </c>
      <c r="HL191" s="2">
        <f>IF($D191=3,($N191*$M191*ER191*'input_cooling&amp;ventilation'!$D$3)*'input_cool&amp;vent_evolution'!AB$11,($O191*$M191*ER191*'input_cooling&amp;ventilation'!$D$3)*'input_cool&amp;vent_evolution'!AB$10)</f>
        <v>3492769.2143769669</v>
      </c>
      <c r="HM191" s="2">
        <f>IF($D191=3,($N191*$M191*ES191*'input_cooling&amp;ventilation'!$D$3)*'input_cool&amp;vent_evolution'!AC$11,($O191*$M191*ES191*'input_cooling&amp;ventilation'!$D$3)*'input_cool&amp;vent_evolution'!AC$10)</f>
        <v>3451480.5865907697</v>
      </c>
      <c r="HN191" s="2">
        <f>IF($D191=3,($N191*$M191*ET191*'input_cooling&amp;ventilation'!$D$3)*'input_cool&amp;vent_evolution'!AD$11,($O191*$M191*ET191*'input_cooling&amp;ventilation'!$D$3)*'input_cool&amp;vent_evolution'!AD$10)</f>
        <v>3378653.5498723509</v>
      </c>
      <c r="HO191" s="2">
        <f>IF($D191=3,($N191*$M191*EU191*'input_cooling&amp;ventilation'!$D$3)*'input_cool&amp;vent_evolution'!AE$11,($O191*$M191*EU191*'input_cooling&amp;ventilation'!$D$3)*'input_cool&amp;vent_evolution'!AE$10)</f>
        <v>3297567.379190437</v>
      </c>
      <c r="HP191" s="2">
        <f>IF($D191=3,($N191*$M191*EV191*'input_cooling&amp;ventilation'!$D$3)*'input_cool&amp;vent_evolution'!AF$11,($O191*$M191*EV191*'input_cooling&amp;ventilation'!$D$3)*'input_cool&amp;vent_evolution'!AF$10)</f>
        <v>3198992.1511895219</v>
      </c>
      <c r="HQ191" s="2">
        <f>IF($D191=3,($N191*$M191*EW191*'input_cooling&amp;ventilation'!$D$3)*'input_cool&amp;vent_evolution'!AG$11,($O191*$M191*EW191*'input_cooling&amp;ventilation'!$D$3)*'input_cool&amp;vent_evolution'!AG$10)</f>
        <v>3139901.9901636019</v>
      </c>
      <c r="HR191" s="2">
        <f>IF($D191=3,($N191*$M191*EX191*'input_cooling&amp;ventilation'!$D$3)*'input_cool&amp;vent_evolution'!AH$11,($O191*$M191*EX191*'input_cooling&amp;ventilation'!$D$3)*'input_cool&amp;vent_evolution'!AH$10)</f>
        <v>3057392.7596098599</v>
      </c>
      <c r="HS191" s="2">
        <f>IF($D191=3,($N191*$M191*EY191*'input_cooling&amp;ventilation'!$D$3)*'input_cool&amp;vent_evolution'!AI$11,($O191*$M191*EY191*'input_cooling&amp;ventilation'!$D$3)*'input_cool&amp;vent_evolution'!AI$10)</f>
        <v>2975408.7372399685</v>
      </c>
      <c r="HT191" s="2">
        <f>IF($D191=3,($N191*$M191*EZ191*'input_cooling&amp;ventilation'!$D$3)*'input_cool&amp;vent_evolution'!AJ$11,($O191*$M191*EZ191*'input_cooling&amp;ventilation'!$D$3)*'input_cool&amp;vent_evolution'!AJ$10)</f>
        <v>2894029.9618182294</v>
      </c>
      <c r="HU191" s="2">
        <f>IF($D191=3,($N191*$M191*FA191*'input_cooling&amp;ventilation'!$D$3)*'input_cool&amp;vent_evolution'!AK$11,($O191*$M191*FA191*'input_cooling&amp;ventilation'!$D$3)*'input_cool&amp;vent_evolution'!AK$10)</f>
        <v>2839024.5317234639</v>
      </c>
      <c r="HV191" s="2">
        <f>IF($D191=3,($N191*$M191*FB191*'input_cooling&amp;ventilation'!$D$3)*'input_cool&amp;vent_evolution'!AL$11,($O191*$M191*FB191*'input_cooling&amp;ventilation'!$D$3)*'input_cool&amp;vent_evolution'!AL$10)</f>
        <v>2734985.2583102286</v>
      </c>
      <c r="HW191" s="2">
        <f>IF($D191=3,($N191*$M191*FC191*'input_cooling&amp;ventilation'!$D$3)*'input_cool&amp;vent_evolution'!AM$11,($O191*$M191*FC191*'input_cooling&amp;ventilation'!$D$3)*'input_cool&amp;vent_evolution'!AM$10)</f>
        <v>2658067.0573438443</v>
      </c>
      <c r="HX191" s="2">
        <f>IF($D191=3,($N191*$M191*FD191*'input_cooling&amp;ventilation'!$D$3)*'input_cool&amp;vent_evolution'!AN$11,($O191*$M191*FD191*'input_cooling&amp;ventilation'!$D$3)*'input_cool&amp;vent_evolution'!AN$10)</f>
        <v>2582371.7564062062</v>
      </c>
      <c r="HY191" s="2">
        <f>IF($D191=3,($N191*$M191*FE191*'input_cooling&amp;ventilation'!$D$3)*'input_cool&amp;vent_evolution'!AO$11,($O191*$M191*FE191*'input_cooling&amp;ventilation'!$D$3)*'input_cool&amp;vent_evolution'!AO$10)</f>
        <v>2508633.987132539</v>
      </c>
      <c r="HZ191" s="2">
        <f>IF($D191=3,($N191*$M191*FF191*'input_cooling&amp;ventilation'!$D$3)*'input_cool&amp;vent_evolution'!AP$11,($O191*$M191*FF191*'input_cooling&amp;ventilation'!$D$3)*'input_cool&amp;vent_evolution'!AP$10)</f>
        <v>2437011.1415036176</v>
      </c>
      <c r="IA191" s="2">
        <f>IF($D191=3,($N191*$M191*FG191*'input_cooling&amp;ventilation'!$D$3)*'input_cool&amp;vent_evolution'!AQ$11,($O191*$M191*FG191*'input_cooling&amp;ventilation'!$D$3)*'input_cool&amp;vent_evolution'!AQ$10)</f>
        <v>2367573.5871943459</v>
      </c>
      <c r="IB191" s="2">
        <f>IF($D191=3,($N191*$M191*FH191*'input_cooling&amp;ventilation'!$D$3)*'input_cool&amp;vent_evolution'!AR$11,($O191*$M191*FH191*'input_cooling&amp;ventilation'!$D$3)*'input_cool&amp;vent_evolution'!AR$10)</f>
        <v>2300495.8360180599</v>
      </c>
      <c r="IC191" s="2">
        <f>IF($D191=3,($N191*$M191*FI191*'input_cooling&amp;ventilation'!$D$3)*'input_cool&amp;vent_evolution'!AS$11,($O191*$M191*FI191*'input_cooling&amp;ventilation'!$D$3)*'input_cool&amp;vent_evolution'!AS$10)</f>
        <v>2235935.3926870585</v>
      </c>
      <c r="ID191" s="2">
        <f>IF($D191=3,($N191*$M191*FJ191*'input_cooling&amp;ventilation'!$D$3)*'input_cool&amp;vent_evolution'!AT$11,($O191*$M191*FJ191*'input_cooling&amp;ventilation'!$D$3)*'input_cool&amp;vent_evolution'!AT$10)</f>
        <v>2174067.8759470861</v>
      </c>
      <c r="IE191" s="2">
        <f>IF($D191=3,($N191*$M191*FK191*'input_cooling&amp;ventilation'!$D$3)*'input_cool&amp;vent_evolution'!AU$11,($O191*$M191*FK191*'input_cooling&amp;ventilation'!$D$3)*'input_cool&amp;vent_evolution'!AU$10)</f>
        <v>2182858.5725166998</v>
      </c>
      <c r="IF191" s="2">
        <f>IF($D191=3,($N191*$M191*FL191*'input_cooling&amp;ventilation'!$D$3)*'input_cool&amp;vent_evolution'!AV$11,($O191*$M191*FL191*'input_cooling&amp;ventilation'!$D$3)*'input_cool&amp;vent_evolution'!AV$10)</f>
        <v>2191684.8136739652</v>
      </c>
    </row>
    <row r="192" spans="1:240" x14ac:dyDescent="0.25">
      <c r="A192">
        <v>190</v>
      </c>
      <c r="B192">
        <v>100100</v>
      </c>
      <c r="C192">
        <v>21</v>
      </c>
      <c r="D192">
        <v>3</v>
      </c>
      <c r="E192">
        <v>7</v>
      </c>
      <c r="F192" s="2">
        <v>9995800</v>
      </c>
      <c r="G192" s="2">
        <v>11975616</v>
      </c>
      <c r="H192" s="2">
        <v>9995800</v>
      </c>
      <c r="I192" s="17">
        <v>0.19</v>
      </c>
      <c r="J192">
        <v>6.4192673000000006E-2</v>
      </c>
      <c r="K192" s="2">
        <f t="shared" si="154"/>
        <v>641657.12077340006</v>
      </c>
      <c r="L192" s="2">
        <f t="shared" si="155"/>
        <v>2275367.04</v>
      </c>
      <c r="M192">
        <v>0.43611404435057999</v>
      </c>
      <c r="N192" s="17">
        <f>'input_cooling&amp;ventilation'!$D$5</f>
        <v>57.500092182043396</v>
      </c>
      <c r="O192" s="45">
        <f>'input_cooling&amp;ventilation'!$D$6</f>
        <v>19.328678831353667</v>
      </c>
      <c r="P192" s="45">
        <f>'input_cooling&amp;ventilation'!$C$5</f>
        <v>50.351688737400465</v>
      </c>
      <c r="Q192" s="45">
        <f>'input_cooling&amp;ventilation'!$C$6</f>
        <v>32.240814214248743</v>
      </c>
      <c r="R192">
        <v>17</v>
      </c>
      <c r="S192">
        <v>12</v>
      </c>
      <c r="T192">
        <v>14</v>
      </c>
      <c r="U192" s="2">
        <f t="shared" si="156"/>
        <v>704509.95795167075</v>
      </c>
      <c r="V192" s="2">
        <f t="shared" si="157"/>
        <v>2349466.1647196645</v>
      </c>
      <c r="W192" s="2">
        <v>1104094.0016875609</v>
      </c>
      <c r="X192" s="57">
        <f>IF($D192=3,(W192*(1+'input_cool&amp;vent_evolution'!M$11)),(W192*(1+'input_cool&amp;vent_evolution'!M$12)))</f>
        <v>1120586.2086562777</v>
      </c>
      <c r="Y192" s="57">
        <f>IF($D192=3,(X192*(1+'input_cool&amp;vent_evolution'!N$11)),(X192*(1+'input_cool&amp;vent_evolution'!N$12)))</f>
        <v>1136078.8585085031</v>
      </c>
      <c r="Z192" s="57">
        <f>IF($D192=3,(Y192*(1+'input_cool&amp;vent_evolution'!O$11)),(Y192*(1+'input_cool&amp;vent_evolution'!O$12)))</f>
        <v>1150803.4578709914</v>
      </c>
      <c r="AA192" s="57">
        <f>IF($D192=3,(Z192*(1+'input_cool&amp;vent_evolution'!P$11)),(Z192*(1+'input_cool&amp;vent_evolution'!P$12)))</f>
        <v>1167292.4068395041</v>
      </c>
      <c r="AB192" s="57">
        <f>IF($D192=3,(AA192*(1+'input_cool&amp;vent_evolution'!Q$11)),(AA192*(1+'input_cool&amp;vent_evolution'!Q$12)))</f>
        <v>1185389.3273287928</v>
      </c>
      <c r="AC192" s="57">
        <f>IF($D192=3,(AB192*(1+'input_cool&amp;vent_evolution'!R$11)),(AB192*(1+'input_cool&amp;vent_evolution'!R$12)))</f>
        <v>1204479.1293992724</v>
      </c>
      <c r="AD192" s="57">
        <f>IF($D192=3,(AC192*(1+'input_cool&amp;vent_evolution'!S$11)),(AC192*(1+'input_cool&amp;vent_evolution'!S$12)))</f>
        <v>1224254.2857954013</v>
      </c>
      <c r="AE192" s="57">
        <f>IF($D192=3,(AD192*(1+'input_cool&amp;vent_evolution'!T$11)),(AD192*(1+'input_cool&amp;vent_evolution'!T$12)))</f>
        <v>1244782.1681365245</v>
      </c>
      <c r="AF192" s="57">
        <f>IF($D192=3,(AE192*(1+'input_cool&amp;vent_evolution'!U$11)),(AE192*(1+'input_cool&amp;vent_evolution'!U$12)))</f>
        <v>1268311.9679072374</v>
      </c>
      <c r="AG192" s="57">
        <f>IF($D192=3,(AF192*(1+'input_cool&amp;vent_evolution'!V$11)),(AF192*(1+'input_cool&amp;vent_evolution'!V$12)))</f>
        <v>1292088.2175961211</v>
      </c>
      <c r="AH192" s="57">
        <f>IF($D192=3,(AG192*(1+'input_cool&amp;vent_evolution'!W$11)),(AG192*(1+'input_cool&amp;vent_evolution'!W$12)))</f>
        <v>1315171.7634057121</v>
      </c>
      <c r="AI192" s="57">
        <f>IF($D192=3,(AH192*(1+'input_cool&amp;vent_evolution'!X$11)),(AH192*(1+'input_cool&amp;vent_evolution'!X$12)))</f>
        <v>1339071.1253578733</v>
      </c>
      <c r="AJ192" s="57">
        <f>IF($D192=3,(AI192*(1+'input_cool&amp;vent_evolution'!Y$11)),(AI192*(1+'input_cool&amp;vent_evolution'!Y$12)))</f>
        <v>1363506.1688741113</v>
      </c>
      <c r="AK192" s="57">
        <f>IF($D192=3,(AJ192*(1+'input_cool&amp;vent_evolution'!Z$11)),(AJ192*(1+'input_cool&amp;vent_evolution'!Z$12)))</f>
        <v>1389677.6537457707</v>
      </c>
      <c r="AL192" s="57">
        <f>IF($D192=3,(AK192*(1+'input_cool&amp;vent_evolution'!AA$11)),(AK192*(1+'input_cool&amp;vent_evolution'!AA$12)))</f>
        <v>1416019.804744567</v>
      </c>
      <c r="AM192" s="57">
        <f>IF($D192=3,(AL192*(1+'input_cool&amp;vent_evolution'!AB$11)),(AL192*(1+'input_cool&amp;vent_evolution'!AB$12)))</f>
        <v>1439668.9289149067</v>
      </c>
      <c r="AN192" s="57">
        <f>IF($D192=3,(AM192*(1+'input_cool&amp;vent_evolution'!AC$11)),(AM192*(1+'input_cool&amp;vent_evolution'!AC$12)))</f>
        <v>1463265.0918368313</v>
      </c>
      <c r="AO192" s="57">
        <f>IF($D192=3,(AN192*(1+'input_cool&amp;vent_evolution'!AD$11)),(AN192*(1+'input_cool&amp;vent_evolution'!AD$12)))</f>
        <v>1486581.1966536914</v>
      </c>
      <c r="AP192" s="57">
        <f>IF($D192=3,(AO192*(1+'input_cool&amp;vent_evolution'!AE$11)),(AO192*(1+'input_cool&amp;vent_evolution'!AE$12)))</f>
        <v>1509542.9970528979</v>
      </c>
      <c r="AQ192" s="57">
        <f>IF($D192=3,(AP192*(1+'input_cool&amp;vent_evolution'!AF$11)),(AP192*(1+'input_cool&amp;vent_evolution'!AF$12)))</f>
        <v>1532009.4568171795</v>
      </c>
      <c r="AR192" s="57">
        <f>IF($D192=3,(AQ192*(1+'input_cool&amp;vent_evolution'!AG$11)),(AQ192*(1+'input_cool&amp;vent_evolution'!AG$12)))</f>
        <v>1554238.6501098888</v>
      </c>
      <c r="AS192" s="57">
        <f>IF($D192=3,(AR192*(1+'input_cool&amp;vent_evolution'!AH$11)),(AR192*(1+'input_cool&amp;vent_evolution'!AH$12)))</f>
        <v>1576104.8294508287</v>
      </c>
      <c r="AT192" s="57">
        <f>IF($D192=3,(AS192*(1+'input_cool&amp;vent_evolution'!AI$11)),(AS192*(1+'input_cool&amp;vent_evolution'!AI$12)))</f>
        <v>1597593.0643454965</v>
      </c>
      <c r="AU192" s="57">
        <f>IF($D192=3,(AT192*(1+'input_cool&amp;vent_evolution'!AJ$11)),(AT192*(1+'input_cool&amp;vent_evolution'!AJ$12)))</f>
        <v>1618689.5646705565</v>
      </c>
      <c r="AV192" s="57">
        <f>IF($D192=3,(AU192*(1+'input_cool&amp;vent_evolution'!AK$11)),(AU192*(1+'input_cool&amp;vent_evolution'!AK$12)))</f>
        <v>1639570.6600548064</v>
      </c>
      <c r="AW192" s="57">
        <f>IF($D192=3,(AV192*(1+'input_cool&amp;vent_evolution'!AL$11)),(AV192*(1+'input_cool&amp;vent_evolution'!AL$12)))</f>
        <v>1659861.1294342028</v>
      </c>
      <c r="AX192" s="57">
        <f>IF($D192=3,(AW192*(1+'input_cool&amp;vent_evolution'!AM$11)),(AW192*(1+'input_cool&amp;vent_evolution'!AM$12)))</f>
        <v>1679742.1218758423</v>
      </c>
      <c r="AY192" s="57">
        <f>IF($D192=3,(AX192*(1+'input_cool&amp;vent_evolution'!AN$11)),(AX192*(1+'input_cool&amp;vent_evolution'!AN$12)))</f>
        <v>1699207.4668728251</v>
      </c>
      <c r="AZ192" s="57">
        <f>IF($D192=3,(AY192*(1+'input_cool&amp;vent_evolution'!AO$11)),(AY192*(1+'input_cool&amp;vent_evolution'!AO$12)))</f>
        <v>1718257.3226035582</v>
      </c>
      <c r="BA192" s="57">
        <f>IF($D192=3,(AZ192*(1+'input_cool&amp;vent_evolution'!AP$11)),(AZ192*(1+'input_cool&amp;vent_evolution'!AP$12)))</f>
        <v>1736893.9701545888</v>
      </c>
      <c r="BB192" s="57">
        <f>IF($D192=3,(BA192*(1+'input_cool&amp;vent_evolution'!AQ$11)),(BA192*(1+'input_cool&amp;vent_evolution'!AQ$12)))</f>
        <v>1755121.161264081</v>
      </c>
      <c r="BC192" s="57">
        <f>IF($D192=3,(BB192*(1+'input_cool&amp;vent_evolution'!AR$11)),(BB192*(1+'input_cool&amp;vent_evolution'!AR$12)))</f>
        <v>1772944.9128364297</v>
      </c>
      <c r="BD192" s="57">
        <f>IF($D192=3,(BC192*(1+'input_cool&amp;vent_evolution'!AS$11)),(BC192*(1+'input_cool&amp;vent_evolution'!AS$12)))</f>
        <v>1790373.3864197021</v>
      </c>
      <c r="BE192" s="57">
        <f>IF($D192=3,(BD192*(1+'input_cool&amp;vent_evolution'!AT$11)),(BD192*(1+'input_cool&amp;vent_evolution'!AT$12)))</f>
        <v>1807417.0320366803</v>
      </c>
      <c r="BF192" s="57">
        <f>IF($D192=3,(BE192*(1+'input_cool&amp;vent_evolution'!AU$11)),(BE192*(1+'input_cool&amp;vent_evolution'!AU$12)))</f>
        <v>1824622.9264103258</v>
      </c>
      <c r="BG192" s="57">
        <f>IF($D192=3,(BF192*(1+'input_cool&amp;vent_evolution'!AV$11)),(BF192*(1+'input_cool&amp;vent_evolution'!AV$12)))</f>
        <v>1841992.6140845488</v>
      </c>
      <c r="BH192" s="2">
        <f t="shared" si="230"/>
        <v>1731777.6415408498</v>
      </c>
      <c r="BI192" s="2">
        <f t="shared" si="158"/>
        <v>1757645.76078109</v>
      </c>
      <c r="BJ192" s="2">
        <f t="shared" si="159"/>
        <v>1781946.0690712328</v>
      </c>
      <c r="BK192" s="2">
        <f t="shared" si="160"/>
        <v>1805041.685855337</v>
      </c>
      <c r="BL192" s="2">
        <f t="shared" si="161"/>
        <v>1830904.6949039623</v>
      </c>
      <c r="BM192" s="2">
        <f t="shared" si="162"/>
        <v>1859289.8163122761</v>
      </c>
      <c r="BN192" s="2">
        <f t="shared" si="163"/>
        <v>1889232.2780560835</v>
      </c>
      <c r="BO192" s="2">
        <f t="shared" si="164"/>
        <v>1920249.7219081882</v>
      </c>
      <c r="BP192" s="2">
        <f t="shared" si="165"/>
        <v>1952447.8206318491</v>
      </c>
      <c r="BQ192" s="2">
        <f t="shared" si="166"/>
        <v>1989354.4437006924</v>
      </c>
      <c r="BR192" s="2">
        <f t="shared" si="167"/>
        <v>2026647.6248500939</v>
      </c>
      <c r="BS192" s="2">
        <f t="shared" si="168"/>
        <v>2062854.2960750372</v>
      </c>
      <c r="BT192" s="2">
        <f t="shared" si="169"/>
        <v>2100340.5795007097</v>
      </c>
      <c r="BU192" s="2">
        <f t="shared" si="170"/>
        <v>2138667.0824676855</v>
      </c>
      <c r="BV192" s="2">
        <f t="shared" si="171"/>
        <v>2179717.2034513974</v>
      </c>
      <c r="BW192" s="2">
        <f t="shared" si="172"/>
        <v>2221035.0152138756</v>
      </c>
      <c r="BX192" s="2">
        <f t="shared" si="173"/>
        <v>2258128.799273584</v>
      </c>
      <c r="BY192" s="2">
        <f t="shared" si="174"/>
        <v>2295139.5133177564</v>
      </c>
      <c r="BZ192" s="2">
        <f t="shared" si="175"/>
        <v>2331710.9546515057</v>
      </c>
      <c r="CA192" s="2">
        <f t="shared" si="176"/>
        <v>2367726.6675166162</v>
      </c>
      <c r="CB192" s="2">
        <f t="shared" si="177"/>
        <v>2402965.4358143262</v>
      </c>
      <c r="CC192" s="2">
        <f t="shared" si="178"/>
        <v>2437832.0503190374</v>
      </c>
      <c r="CD192" s="2">
        <f t="shared" si="179"/>
        <v>2472129.275401941</v>
      </c>
      <c r="CE192" s="2">
        <f t="shared" si="180"/>
        <v>2505833.6924985698</v>
      </c>
      <c r="CF192" s="2">
        <f t="shared" si="181"/>
        <v>2538923.6717230352</v>
      </c>
      <c r="CG192" s="2">
        <f t="shared" si="182"/>
        <v>2571675.7870882615</v>
      </c>
      <c r="CH192" s="2">
        <f t="shared" si="183"/>
        <v>2603501.5022482937</v>
      </c>
      <c r="CI192" s="2">
        <f t="shared" si="184"/>
        <v>2634684.9505320899</v>
      </c>
      <c r="CJ192" s="2">
        <f t="shared" si="185"/>
        <v>2665216.453464929</v>
      </c>
      <c r="CK192" s="2">
        <f t="shared" si="186"/>
        <v>2695096.2591505307</v>
      </c>
      <c r="CL192" s="2">
        <f t="shared" si="187"/>
        <v>2724327.9454859528</v>
      </c>
      <c r="CM192" s="2">
        <f t="shared" si="188"/>
        <v>2752917.3970935731</v>
      </c>
      <c r="CN192" s="2">
        <f t="shared" si="189"/>
        <v>2780874.0515217232</v>
      </c>
      <c r="CO192" s="2">
        <f t="shared" si="190"/>
        <v>2808210.710204375</v>
      </c>
      <c r="CP192" s="2">
        <f t="shared" si="191"/>
        <v>2834943.7640609443</v>
      </c>
      <c r="CQ192" s="2">
        <f t="shared" si="192"/>
        <v>2861931.3060034327</v>
      </c>
      <c r="CR192" s="2">
        <f>IF($D192=3,(W192*$P192*$M192*'input_cooling&amp;ventilation'!$D$3)*'input_cool&amp;vent_evolution'!M$11,(W192*$Q192*'input_cooling&amp;ventilation'!$D$3)*'input_cool&amp;vent_evolution'!M$12)</f>
        <v>295680.4402386396</v>
      </c>
      <c r="CS192" s="2">
        <f>IF($D192=3,(X192*$P192*$M192*'input_cooling&amp;ventilation'!$D$3)*'input_cool&amp;vent_evolution'!N$11,(X192*$Q192*'input_cooling&amp;ventilation'!$D$3)*'input_cool&amp;vent_evolution'!N$12)</f>
        <v>277759.88607578428</v>
      </c>
      <c r="CT192" s="2">
        <f>IF($D192=3,(Y192*$P192*$M192*'input_cooling&amp;ventilation'!$D$3)*'input_cool&amp;vent_evolution'!O$11,(Y192*$Q192*'input_cooling&amp;ventilation'!$D$3)*'input_cool&amp;vent_evolution'!O$12)</f>
        <v>263989.89717364957</v>
      </c>
      <c r="CU192" s="2">
        <f>IF($D192=3,(Z192*$P192*$M192*'input_cooling&amp;ventilation'!$D$3)*'input_cool&amp;vent_evolution'!P$11,(Z192*$Q192*'input_cooling&amp;ventilation'!$D$3)*'input_cool&amp;vent_evolution'!P$12)</f>
        <v>295622.02920023055</v>
      </c>
      <c r="CV192" s="2">
        <f>IF($D192=3,(AA192*$P192*$M192*'input_cooling&amp;ventilation'!$D$3)*'input_cool&amp;vent_evolution'!Q$11,(AA192*$Q192*'input_cooling&amp;ventilation'!$D$3)*'input_cool&amp;vent_evolution'!Q$12)</f>
        <v>324450.53760156792</v>
      </c>
      <c r="CW192" s="2">
        <f>IF($D192=3,(AB192*$P192*$M192*'input_cooling&amp;ventilation'!$D$3)*'input_cool&amp;vent_evolution'!R$11,(AB192*$Q192*'input_cooling&amp;ventilation'!$D$3)*'input_cool&amp;vent_evolution'!R$12)</f>
        <v>342251.40946718666</v>
      </c>
      <c r="CX192" s="2">
        <f>IF($D192=3,(AC192*$P192*$M192*'input_cooling&amp;ventilation'!$D$3)*'input_cool&amp;vent_evolution'!S$11,(AC192*$Q192*'input_cooling&amp;ventilation'!$D$3)*'input_cool&amp;vent_evolution'!S$12)</f>
        <v>354538.78065479046</v>
      </c>
      <c r="CY192" s="2">
        <f>IF($D192=3,(AD192*$P192*$M192*'input_cooling&amp;ventilation'!$D$3)*'input_cool&amp;vent_evolution'!T$11,(AD192*$Q192*'input_cooling&amp;ventilation'!$D$3)*'input_cool&amp;vent_evolution'!T$12)</f>
        <v>368034.02354236238</v>
      </c>
      <c r="CZ192" s="2">
        <f>IF($D192=3,(AE192*$P192*$M192*'input_cooling&amp;ventilation'!$D$3)*'input_cool&amp;vent_evolution'!U$11,(AE192*$Q192*'input_cooling&amp;ventilation'!$D$3)*'input_cool&amp;vent_evolution'!U$12)</f>
        <v>421853.88336007978</v>
      </c>
      <c r="DA192" s="2">
        <f>IF($D192=3,(AF192*$P192*$M192*'input_cooling&amp;ventilation'!$D$3)*'input_cool&amp;vent_evolution'!V$11,(AF192*$Q192*'input_cooling&amp;ventilation'!$D$3)*'input_cool&amp;vent_evolution'!V$12)</f>
        <v>426272.3593372358</v>
      </c>
      <c r="DB192" s="2">
        <f>IF($D192=3,(AG192*$P192*$M192*'input_cooling&amp;ventilation'!$D$3)*'input_cool&amp;vent_evolution'!W$11,(AG192*$Q192*'input_cooling&amp;ventilation'!$D$3)*'input_cool&amp;vent_evolution'!W$12)</f>
        <v>413853.22171831114</v>
      </c>
      <c r="DC192" s="2">
        <f>IF($D192=3,(AH192*$P192*$M192*'input_cooling&amp;ventilation'!$D$3)*'input_cool&amp;vent_evolution'!X$11,(AH192*$Q192*'input_cooling&amp;ventilation'!$D$3)*'input_cool&amp;vent_evolution'!X$12)</f>
        <v>428479.57685964619</v>
      </c>
      <c r="DD192" s="2">
        <f>IF($D192=3,(AI192*$P192*$M192*'input_cooling&amp;ventilation'!$D$3)*'input_cool&amp;vent_evolution'!Y$11,(AI192*$Q192*'input_cooling&amp;ventilation'!$D$3)*'input_cool&amp;vent_evolution'!Y$12)</f>
        <v>438083.54077996616</v>
      </c>
      <c r="DE192" s="2">
        <f>IF($D192=3,(AJ192*$P192*$M192*'input_cooling&amp;ventilation'!$D$3)*'input_cool&amp;vent_evolution'!Z$11,(AJ192*$Q192*'input_cooling&amp;ventilation'!$D$3)*'input_cool&amp;vent_evolution'!Z$12)</f>
        <v>469215.31989197392</v>
      </c>
      <c r="DF192" s="2">
        <f>IF($D192=3,(AK192*$P192*$M192*'input_cooling&amp;ventilation'!$D$3)*'input_cool&amp;vent_evolution'!AA$11,(AK192*$Q192*'input_cooling&amp;ventilation'!$D$3)*'input_cool&amp;vent_evolution'!AA$12)</f>
        <v>472275.1065961647</v>
      </c>
      <c r="DG192" s="2">
        <f>IF($D192=3,(AL192*$P192*$M192*'input_cooling&amp;ventilation'!$D$3)*'input_cool&amp;vent_evolution'!AB$11,(AL192*$Q192*'input_cooling&amp;ventilation'!$D$3)*'input_cool&amp;vent_evolution'!AB$12)</f>
        <v>423993.1901902575</v>
      </c>
      <c r="DH192" s="2">
        <f>IF($D192=3,(AM192*$P192*$M192*'input_cooling&amp;ventilation'!$D$3)*'input_cool&amp;vent_evolution'!AC$11,(AM192*$Q192*'input_cooling&amp;ventilation'!$D$3)*'input_cool&amp;vent_evolution'!AC$12)</f>
        <v>423043.67474477284</v>
      </c>
      <c r="DI192" s="2">
        <f>IF($D192=3,(AN192*$P192*$M192*'input_cooling&amp;ventilation'!$D$3)*'input_cool&amp;vent_evolution'!AD$11,(AN192*$Q192*'input_cooling&amp;ventilation'!$D$3)*'input_cool&amp;vent_evolution'!AD$12)</f>
        <v>418022.65457719046</v>
      </c>
      <c r="DJ192" s="2">
        <f>IF($D192=3,(AO192*$P192*$M192*'input_cooling&amp;ventilation'!$D$3)*'input_cool&amp;vent_evolution'!AE$11,(AO192*$Q192*'input_cooling&amp;ventilation'!$D$3)*'input_cool&amp;vent_evolution'!AE$12)</f>
        <v>411670.50981032639</v>
      </c>
      <c r="DK192" s="2">
        <f>IF($D192=3,(AP192*$P192*$M192*'input_cooling&amp;ventilation'!$D$3)*'input_cool&amp;vent_evolution'!AF$11,(AP192*$Q192*'input_cooling&amp;ventilation'!$D$3)*'input_cool&amp;vent_evolution'!AF$12)</f>
        <v>402789.79801229778</v>
      </c>
      <c r="DL192" s="2">
        <f>IF($D192=3,(AQ192*$P192*$M192*'input_cooling&amp;ventilation'!$D$3)*'input_cool&amp;vent_evolution'!AG$11,(AQ192*$Q192*'input_cooling&amp;ventilation'!$D$3)*'input_cool&amp;vent_evolution'!AG$12)</f>
        <v>398535.96740603063</v>
      </c>
      <c r="DM192" s="2">
        <f>IF($D192=3,(AR192*$P192*$M192*'input_cooling&amp;ventilation'!$D$3)*'input_cool&amp;vent_evolution'!AH$11,(AR192*$Q192*'input_cooling&amp;ventilation'!$D$3)*'input_cool&amp;vent_evolution'!AH$12)</f>
        <v>392027.67380557238</v>
      </c>
      <c r="DN192" s="2">
        <f>IF($D192=3,(AS192*$P192*$M192*'input_cooling&amp;ventilation'!$D$3)*'input_cool&amp;vent_evolution'!AI$11,(AS192*$Q192*'input_cooling&amp;ventilation'!$D$3)*'input_cool&amp;vent_evolution'!AI$12)</f>
        <v>385251.6989180689</v>
      </c>
      <c r="DO192" s="2">
        <f>IF($D192=3,(AT192*$P192*$M192*'input_cooling&amp;ventilation'!$D$3)*'input_cool&amp;vent_evolution'!AJ$11,(AT192*$Q192*'input_cooling&amp;ventilation'!$D$3)*'input_cool&amp;vent_evolution'!AJ$12)</f>
        <v>378228.48788160883</v>
      </c>
      <c r="DP192" s="2">
        <f>IF($D192=3,(AU192*$P192*$M192*'input_cooling&amp;ventilation'!$D$3)*'input_cool&amp;vent_evolution'!AK$11,(AU192*$Q192*'input_cooling&amp;ventilation'!$D$3)*'input_cool&amp;vent_evolution'!AK$12)</f>
        <v>374366.60160713812</v>
      </c>
      <c r="DQ192" s="2">
        <f>IF($D192=3,(AV192*$P192*$M192*'input_cooling&amp;ventilation'!$D$3)*'input_cool&amp;vent_evolution'!AL$11,(AV192*$Q192*'input_cooling&amp;ventilation'!$D$3)*'input_cool&amp;vent_evolution'!AL$12)</f>
        <v>363777.56658818829</v>
      </c>
      <c r="DR192" s="2">
        <f>IF($D192=3,(AW192*$P192*$M192*'input_cooling&amp;ventilation'!$D$3)*'input_cool&amp;vent_evolution'!AM$11,(AW192*$Q192*'input_cooling&amp;ventilation'!$D$3)*'input_cool&amp;vent_evolution'!AM$12)</f>
        <v>356436.26160376519</v>
      </c>
      <c r="DS192" s="2">
        <f>IF($D192=3,(AX192*$P192*$M192*'input_cooling&amp;ventilation'!$D$3)*'input_cool&amp;vent_evolution'!AN$11,(AX192*$Q192*'input_cooling&amp;ventilation'!$D$3)*'input_cool&amp;vent_evolution'!AN$12)</f>
        <v>348984.32872096048</v>
      </c>
      <c r="DT192" s="2">
        <f>IF($D192=3,(AY192*$P192*$M192*'input_cooling&amp;ventilation'!$D$3)*'input_cool&amp;vent_evolution'!AO$11,(AY192*$Q192*'input_cooling&amp;ventilation'!$D$3)*'input_cool&amp;vent_evolution'!AO$12)</f>
        <v>341535.23173884902</v>
      </c>
      <c r="DU192" s="2">
        <f>IF($D192=3,(AZ192*$P192*$M192*'input_cooling&amp;ventilation'!$D$3)*'input_cool&amp;vent_evolution'!AP$11,(AZ192*$Q192*'input_cooling&amp;ventilation'!$D$3)*'input_cool&amp;vent_evolution'!AP$12)</f>
        <v>334127.03120410827</v>
      </c>
      <c r="DV192" s="2">
        <f>IF($D192=3,(BA192*$P192*$M192*'input_cooling&amp;ventilation'!$D$3)*'input_cool&amp;vent_evolution'!AQ$11,(BA192*$Q192*'input_cooling&amp;ventilation'!$D$3)*'input_cool&amp;vent_evolution'!AQ$12)</f>
        <v>326786.09368602518</v>
      </c>
      <c r="DW192" s="2">
        <f>IF($D192=3,(BB192*$P192*$M192*'input_cooling&amp;ventilation'!$D$3)*'input_cool&amp;vent_evolution'!AR$11,(BB192*$Q192*'input_cooling&amp;ventilation'!$D$3)*'input_cool&amp;vent_evolution'!AR$12)</f>
        <v>319553.03020467336</v>
      </c>
      <c r="DX192" s="2">
        <f>IF($D192=3,(BC192*$P192*$M192*'input_cooling&amp;ventilation'!$D$3)*'input_cool&amp;vent_evolution'!AS$11,(BC192*$Q192*'input_cooling&amp;ventilation'!$D$3)*'input_cool&amp;vent_evolution'!AS$12)</f>
        <v>312466.29099212936</v>
      </c>
      <c r="DY192" s="2">
        <f>IF($D192=3,(BD192*$P192*$M192*'input_cooling&amp;ventilation'!$D$3)*'input_cool&amp;vent_evolution'!AT$11,(BD192*$Q192*'input_cooling&amp;ventilation'!$D$3)*'input_cool&amp;vent_evolution'!AT$12)</f>
        <v>305566.90495447675</v>
      </c>
      <c r="DZ192" s="2">
        <f>IF($D192=3,(BE192*$P192*$M192*'input_cooling&amp;ventilation'!$D$3)*'input_cool&amp;vent_evolution'!AU$11,(BE192*$Q192*'input_cooling&amp;ventilation'!$D$3)*'input_cool&amp;vent_evolution'!AU$12)</f>
        <v>308475.78087936732</v>
      </c>
      <c r="EA192" s="2">
        <f>IF($D192=3,(BF192*$P192*$M192*'input_cooling&amp;ventilation'!$D$3)*'input_cool&amp;vent_evolution'!AV$11,(BF192*$Q192*'input_cooling&amp;ventilation'!$D$3)*'input_cool&amp;vent_evolution'!AV$12)</f>
        <v>311412.34815109282</v>
      </c>
      <c r="EB192">
        <v>0.25</v>
      </c>
      <c r="EC192" s="2">
        <f t="shared" si="193"/>
        <v>2498950</v>
      </c>
      <c r="ED192" s="2">
        <f>IF($D192=3,(EC192*(1+'input_cool&amp;vent_evolution'!M$10)),EC192*(1+'input_cool&amp;vent_evolution'!M$9))</f>
        <v>2552217.9721263247</v>
      </c>
      <c r="EE192" s="2">
        <f>IF($D192=3,(ED192*(1+'input_cool&amp;vent_evolution'!N$10)),ED192*(1+'input_cool&amp;vent_evolution'!N$9))</f>
        <v>2605540.92202082</v>
      </c>
      <c r="EF192" s="2">
        <f>IF($D192=3,(EE192*(1+'input_cool&amp;vent_evolution'!O$10)),EE192*(1+'input_cool&amp;vent_evolution'!O$9))</f>
        <v>2658918.8506448045</v>
      </c>
      <c r="EG192" s="2">
        <f>IF($D192=3,(EF192*(1+'input_cool&amp;vent_evolution'!P$10)),EF192*(1+'input_cool&amp;vent_evolution'!P$9))</f>
        <v>2709390.0313219489</v>
      </c>
      <c r="EH192" s="2">
        <f>IF($D192=3,(EG192*(1+'input_cool&amp;vent_evolution'!Q$10)),EG192*(1+'input_cool&amp;vent_evolution'!Q$9))</f>
        <v>2759916.1908353986</v>
      </c>
      <c r="EI192" s="2">
        <f>IF($D192=3,(EH192*(1+'input_cool&amp;vent_evolution'!R$10)),EH192*(1+'input_cool&amp;vent_evolution'!R$9))</f>
        <v>2799616.6159122819</v>
      </c>
      <c r="EJ192" s="2">
        <f>IF($D192=3,(EI192*(1+'input_cool&amp;vent_evolution'!S$10)),EI192*(1+'input_cool&amp;vent_evolution'!S$9))</f>
        <v>2839341.1686995262</v>
      </c>
      <c r="EK192" s="2">
        <f>IF($D192=3,(EJ192*(1+'input_cool&amp;vent_evolution'!T$10)),EJ192*(1+'input_cool&amp;vent_evolution'!T$9))</f>
        <v>2879089.8489835071</v>
      </c>
      <c r="EL192" s="2">
        <f>IF($D192=3,(EK192*(1+'input_cool&amp;vent_evolution'!U$10)),EK192*(1+'input_cool&amp;vent_evolution'!U$9))</f>
        <v>2918862.6550551932</v>
      </c>
      <c r="EM192" s="2">
        <f>IF($D192=3,(EL192*(1+'input_cool&amp;vent_evolution'!V$10)),EL192*(1+'input_cool&amp;vent_evolution'!V$9))</f>
        <v>2958659.5884099854</v>
      </c>
      <c r="EN192" s="2">
        <f>IF($D192=3,(EM192*(1+'input_cool&amp;vent_evolution'!W$10)),EM192*(1+'input_cool&amp;vent_evolution'!W$9))</f>
        <v>2989611.0207293485</v>
      </c>
      <c r="EO192" s="2">
        <f>IF($D192=3,(EN192*(1+'input_cool&amp;vent_evolution'!X$10)),EN192*(1+'input_cool&amp;vent_evolution'!X$9))</f>
        <v>3020582.6456196122</v>
      </c>
      <c r="EP192" s="2">
        <f>IF($D192=3,(EO192*(1+'input_cool&amp;vent_evolution'!Y$10)),EO192*(1+'input_cool&amp;vent_evolution'!Y$9))</f>
        <v>3051574.4642557283</v>
      </c>
      <c r="EQ192" s="2">
        <f>IF($D192=3,(EP192*(1+'input_cool&amp;vent_evolution'!Z$10)),EP192*(1+'input_cool&amp;vent_evolution'!Z$9))</f>
        <v>3082586.4747150498</v>
      </c>
      <c r="ER192" s="2">
        <f>IF($D192=3,(EQ192*(1+'input_cool&amp;vent_evolution'!AA$10)),EQ192*(1+'input_cool&amp;vent_evolution'!AA$9))</f>
        <v>3113618.6789202224</v>
      </c>
      <c r="ES192" s="2">
        <f>IF($D192=3,(ER192*(1+'input_cool&amp;vent_evolution'!AB$10)),ER192*(1+'input_cool&amp;vent_evolution'!AB$9))</f>
        <v>3135219.4747415562</v>
      </c>
      <c r="ET192" s="2">
        <f>IF($D192=3,(ES192*(1+'input_cool&amp;vent_evolution'!AC$10)),ES192*(1+'input_cool&amp;vent_evolution'!AC$9))</f>
        <v>3156835.4267406194</v>
      </c>
      <c r="EU192" s="2">
        <f>IF($D192=3,(ET192*(1+'input_cool&amp;vent_evolution'!AD$10)),ET192*(1+'input_cool&amp;vent_evolution'!AD$9))</f>
        <v>3178466.5375877656</v>
      </c>
      <c r="EV192" s="2">
        <f>IF($D192=3,(EU192*(1+'input_cool&amp;vent_evolution'!AE$10)),EU192*(1+'input_cool&amp;vent_evolution'!AE$9))</f>
        <v>3200112.8048262708</v>
      </c>
      <c r="EW192" s="2">
        <f>IF($D192=3,(EV192*(1+'input_cool&amp;vent_evolution'!AF$10)),EV192*(1+'input_cool&amp;vent_evolution'!AF$9))</f>
        <v>3221774.2308060443</v>
      </c>
      <c r="EX192" s="2">
        <f>IF($D192=3,(EW192*(1+'input_cool&amp;vent_evolution'!AG$10)),EW192*(1+'input_cool&amp;vent_evolution'!AG$9))</f>
        <v>3235469.4177532545</v>
      </c>
      <c r="EY192" s="2">
        <f>IF($D192=3,(EX192*(1+'input_cool&amp;vent_evolution'!AH$10)),EX192*(1+'input_cool&amp;vent_evolution'!AH$9))</f>
        <v>3249168.6822231668</v>
      </c>
      <c r="EZ192" s="2">
        <f>IF($D192=3,(EY192*(1+'input_cool&amp;vent_evolution'!AI$10)),EY192*(1+'input_cool&amp;vent_evolution'!AI$9))</f>
        <v>3262872.0249634804</v>
      </c>
      <c r="FA192" s="2">
        <f>IF($D192=3,(EZ192*(1+'input_cool&amp;vent_evolution'!AJ$10)),EZ192*(1+'input_cool&amp;vent_evolution'!AJ$9))</f>
        <v>3276579.4451196822</v>
      </c>
      <c r="FB192" s="2">
        <f>IF($D192=3,(FA192*(1+'input_cool&amp;vent_evolution'!AK$10)),FA192*(1+'input_cool&amp;vent_evolution'!AK$9))</f>
        <v>3290290.9408759279</v>
      </c>
      <c r="FC192" s="2">
        <f>IF($D192=3,(FB192*(1+'input_cool&amp;vent_evolution'!AL$10)),FB192*(1+'input_cool&amp;vent_evolution'!AL$9))</f>
        <v>3304006.5161843454</v>
      </c>
      <c r="FD192" s="2">
        <f>IF($D192=3,(FC192*(1+'input_cool&amp;vent_evolution'!AM$10)),FC192*(1+'input_cool&amp;vent_evolution'!AM$9))</f>
        <v>3317726.1677336912</v>
      </c>
      <c r="FE192" s="2">
        <f>IF($D192=3,(FD192*(1+'input_cool&amp;vent_evolution'!AN$10)),FD192*(1+'input_cool&amp;vent_evolution'!AN$9))</f>
        <v>3331449.8975534402</v>
      </c>
      <c r="FF192" s="2">
        <f>IF($D192=3,(FE192*(1+'input_cool&amp;vent_evolution'!AO$10)),FE192*(1+'input_cool&amp;vent_evolution'!AO$9))</f>
        <v>3345177.7043618201</v>
      </c>
      <c r="FG192" s="2">
        <f>IF($D192=3,(FF192*(1+'input_cool&amp;vent_evolution'!AP$10)),FF192*(1+'input_cool&amp;vent_evolution'!AP$9))</f>
        <v>3358909.5890133427</v>
      </c>
      <c r="FH192" s="2">
        <f>IF($D192=3,(FG192*(1+'input_cool&amp;vent_evolution'!AQ$10)),FG192*(1+'input_cool&amp;vent_evolution'!AQ$9))</f>
        <v>3372645.55022624</v>
      </c>
      <c r="FI192" s="2">
        <f>IF($D192=3,(FH192*(1+'input_cool&amp;vent_evolution'!AR$10)),FH192*(1+'input_cool&amp;vent_evolution'!AR$9))</f>
        <v>3386385.5894959085</v>
      </c>
      <c r="FJ192" s="2">
        <f>IF($D192=3,(FI192*(1+'input_cool&amp;vent_evolution'!AS$10)),FI192*(1+'input_cool&amp;vent_evolution'!AS$9))</f>
        <v>3400129.7058610232</v>
      </c>
      <c r="FK192" s="2">
        <f>IF($D192=3,(FJ192*(1+'input_cool&amp;vent_evolution'!AT$10)),FJ192*(1+'input_cool&amp;vent_evolution'!AT$9))</f>
        <v>3413877.9006033479</v>
      </c>
      <c r="FL192" s="2">
        <f>IF($D192=3,(FK192*(1+'input_cool&amp;vent_evolution'!AU$10)),FK192*(1+'input_cool&amp;vent_evolution'!AU$9))</f>
        <v>3427681.6852422426</v>
      </c>
      <c r="FM192" s="2">
        <f t="shared" si="194"/>
        <v>3686186.1148509197</v>
      </c>
      <c r="FN192" s="2">
        <f t="shared" si="195"/>
        <v>3764761.3801496746</v>
      </c>
      <c r="FO192" s="2">
        <f t="shared" si="196"/>
        <v>3843417.7428235896</v>
      </c>
      <c r="FP192" s="2">
        <f t="shared" si="197"/>
        <v>3922155.2042906997</v>
      </c>
      <c r="FQ192" s="2">
        <f t="shared" si="198"/>
        <v>3996604.9393443116</v>
      </c>
      <c r="FR192" s="2">
        <f t="shared" si="199"/>
        <v>4071135.7733486812</v>
      </c>
      <c r="FS192" s="2">
        <f t="shared" si="200"/>
        <v>4129697.6315979799</v>
      </c>
      <c r="FT192" s="2">
        <f t="shared" si="201"/>
        <v>4188295.0804877151</v>
      </c>
      <c r="FU192" s="2">
        <f t="shared" si="202"/>
        <v>4246928.1197027694</v>
      </c>
      <c r="FV192" s="2">
        <f t="shared" si="203"/>
        <v>4305596.7467221608</v>
      </c>
      <c r="FW192" s="2">
        <f t="shared" si="204"/>
        <v>4364300.9637517454</v>
      </c>
      <c r="FX192" s="2">
        <f t="shared" si="205"/>
        <v>4409957.2354059936</v>
      </c>
      <c r="FY192" s="2">
        <f t="shared" si="206"/>
        <v>4455643.2930001281</v>
      </c>
      <c r="FZ192" s="2">
        <f t="shared" si="207"/>
        <v>4501359.1382673122</v>
      </c>
      <c r="GA192" s="2">
        <f t="shared" si="208"/>
        <v>4547104.768371461</v>
      </c>
      <c r="GB192" s="2">
        <f t="shared" si="209"/>
        <v>4592880.1861486575</v>
      </c>
      <c r="GC192" s="2">
        <f t="shared" si="210"/>
        <v>4624743.3901448678</v>
      </c>
      <c r="GD192" s="2">
        <f t="shared" si="211"/>
        <v>4656628.9509276897</v>
      </c>
      <c r="GE192" s="2">
        <f t="shared" si="212"/>
        <v>4688536.8724361435</v>
      </c>
      <c r="GF192" s="2">
        <f t="shared" si="213"/>
        <v>4720467.151046331</v>
      </c>
      <c r="GG192" s="2">
        <f t="shared" si="214"/>
        <v>4752419.7902245903</v>
      </c>
      <c r="GH192" s="2">
        <f t="shared" si="215"/>
        <v>4772621.4781195447</v>
      </c>
      <c r="GI192" s="2">
        <f t="shared" si="216"/>
        <v>4792829.1807437111</v>
      </c>
      <c r="GJ192" s="2">
        <f t="shared" si="217"/>
        <v>4813042.8992000176</v>
      </c>
      <c r="GK192" s="2">
        <f t="shared" si="218"/>
        <v>4833262.6322279777</v>
      </c>
      <c r="GL192" s="2">
        <f t="shared" si="219"/>
        <v>4853488.3771490483</v>
      </c>
      <c r="GM192" s="2">
        <f t="shared" si="220"/>
        <v>4873720.1397929909</v>
      </c>
      <c r="GN192" s="2">
        <f t="shared" si="221"/>
        <v>4893957.9152754098</v>
      </c>
      <c r="GO192" s="2">
        <f t="shared" si="222"/>
        <v>4914201.7065899726</v>
      </c>
      <c r="GP192" s="2">
        <f t="shared" si="223"/>
        <v>4934451.5118459417</v>
      </c>
      <c r="GQ192" s="2">
        <f t="shared" si="224"/>
        <v>4954707.3323038043</v>
      </c>
      <c r="GR192" s="2">
        <f t="shared" si="225"/>
        <v>4974969.1660728324</v>
      </c>
      <c r="GS192" s="2">
        <f t="shared" si="226"/>
        <v>4995237.0153588755</v>
      </c>
      <c r="GT192" s="2">
        <f t="shared" si="227"/>
        <v>5015510.8787438907</v>
      </c>
      <c r="GU192" s="2">
        <f t="shared" si="228"/>
        <v>5035790.7581185978</v>
      </c>
      <c r="GV192" s="2">
        <f t="shared" si="229"/>
        <v>5056152.6378153842</v>
      </c>
      <c r="GW192" s="2">
        <f>IF($D192=3,($N192*$M192*EC192*'input_cooling&amp;ventilation'!$D$3)*'input_cool&amp;vent_evolution'!M$11,($O192*$M192*EC192*'input_cooling&amp;ventilation'!$D$3)*'input_cool&amp;vent_evolution'!M$10)</f>
        <v>764237.97228566278</v>
      </c>
      <c r="GX192" s="2">
        <f>IF($D192=3,($N192*$M192*ED192*'input_cooling&amp;ventilation'!$D$3)*'input_cool&amp;vent_evolution'!N$11,($O192*$M192*ED192*'input_cooling&amp;ventilation'!$D$3)*'input_cool&amp;vent_evolution'!N$10)</f>
        <v>722431.23490850977</v>
      </c>
      <c r="GY192" s="2">
        <f>IF($D192=3,($N192*$M192*EE192*'input_cooling&amp;ventilation'!$D$3)*'input_cool&amp;vent_evolution'!O$11,($O192*$M192*EE192*'input_cooling&amp;ventilation'!$D$3)*'input_cool&amp;vent_evolution'!O$10)</f>
        <v>691402.94862681825</v>
      </c>
      <c r="GZ192" s="2">
        <f>IF($D192=3,($N192*$M192*EF192*'input_cooling&amp;ventilation'!$D$3)*'input_cool&amp;vent_evolution'!P$11,($O192*$M192*EF192*'input_cooling&amp;ventilation'!$D$3)*'input_cool&amp;vent_evolution'!P$10)</f>
        <v>780001.10626970103</v>
      </c>
      <c r="HA192" s="2">
        <f>IF($D192=3,($N192*$M192*EG192*'input_cooling&amp;ventilation'!$D$3)*'input_cool&amp;vent_evolution'!Q$11,($O192*$M192*EG192*'input_cooling&amp;ventilation'!$D$3)*'input_cool&amp;vent_evolution'!Q$10)</f>
        <v>859992.90096969262</v>
      </c>
      <c r="HB192" s="2">
        <f>IF($D192=3,($N192*$M192*EH192*'input_cooling&amp;ventilation'!$D$3)*'input_cool&amp;vent_evolution'!R$11,($O192*$M192*EH192*'input_cooling&amp;ventilation'!$D$3)*'input_cool&amp;vent_evolution'!R$10)</f>
        <v>909985.82414638915</v>
      </c>
      <c r="HC192" s="2">
        <f>IF($D192=3,($N192*$M192*EI192*'input_cooling&amp;ventilation'!$D$3)*'input_cool&amp;vent_evolution'!S$11,($O192*$M192*EI192*'input_cooling&amp;ventilation'!$D$3)*'input_cool&amp;vent_evolution'!S$10)</f>
        <v>941060.46810514538</v>
      </c>
      <c r="HD192" s="2">
        <f>IF($D192=3,($N192*$M192*EJ192*'input_cooling&amp;ventilation'!$D$3)*'input_cool&amp;vent_evolution'!T$11,($O192*$M192*EJ192*'input_cooling&amp;ventilation'!$D$3)*'input_cool&amp;vent_evolution'!T$10)</f>
        <v>974739.16451598634</v>
      </c>
      <c r="HE192" s="2">
        <f>IF($D192=3,($N192*$M192*EK192*'input_cooling&amp;ventilation'!$D$3)*'input_cool&amp;vent_evolution'!U$11,($O192*$M192*EK192*'input_cooling&amp;ventilation'!$D$3)*'input_cool&amp;vent_evolution'!U$10)</f>
        <v>1114239.1438863892</v>
      </c>
      <c r="HF192" s="2">
        <f>IF($D192=3,($N192*$M192*EL192*'input_cooling&amp;ventilation'!$D$3)*'input_cool&amp;vent_evolution'!V$11,($O192*$M192*EL192*'input_cooling&amp;ventilation'!$D$3)*'input_cool&amp;vent_evolution'!V$10)</f>
        <v>1120286.8605964878</v>
      </c>
      <c r="HG192" s="2">
        <f>IF($D192=3,($N192*$M192*EM192*'input_cooling&amp;ventilation'!$D$3)*'input_cool&amp;vent_evolution'!W$11,($O192*$M192*EM192*'input_cooling&amp;ventilation'!$D$3)*'input_cool&amp;vent_evolution'!W$10)</f>
        <v>1082190.3926553871</v>
      </c>
      <c r="HH192" s="2">
        <f>IF($D192=3,($N192*$M192*EN192*'input_cooling&amp;ventilation'!$D$3)*'input_cool&amp;vent_evolution'!X$11,($O192*$M192*EN192*'input_cooling&amp;ventilation'!$D$3)*'input_cool&amp;vent_evolution'!X$10)</f>
        <v>1112286.9357157152</v>
      </c>
      <c r="HI192" s="2">
        <f>IF($D192=3,($N192*$M192*EO192*'input_cooling&amp;ventilation'!$D$3)*'input_cool&amp;vent_evolution'!Y$11,($O192*$M192*EO192*'input_cooling&amp;ventilation'!$D$3)*'input_cool&amp;vent_evolution'!Y$10)</f>
        <v>1128492.0767516091</v>
      </c>
      <c r="HJ192" s="2">
        <f>IF($D192=3,($N192*$M192*EP192*'input_cooling&amp;ventilation'!$D$3)*'input_cool&amp;vent_evolution'!Z$11,($O192*$M192*EP192*'input_cooling&amp;ventilation'!$D$3)*'input_cool&amp;vent_evolution'!Z$10)</f>
        <v>1199205.325147568</v>
      </c>
      <c r="HK192" s="2">
        <f>IF($D192=3,($N192*$M192*EQ192*'input_cooling&amp;ventilation'!$D$3)*'input_cool&amp;vent_evolution'!AA$11,($O192*$M192*EQ192*'input_cooling&amp;ventilation'!$D$3)*'input_cool&amp;vent_evolution'!AA$10)</f>
        <v>1196329.3271768538</v>
      </c>
      <c r="HL192" s="2">
        <f>IF($D192=3,($N192*$M192*ER192*'input_cooling&amp;ventilation'!$D$3)*'input_cool&amp;vent_evolution'!AB$11,($O192*$M192*ER192*'input_cooling&amp;ventilation'!$D$3)*'input_cool&amp;vent_evolution'!AB$10)</f>
        <v>1064656.4215110065</v>
      </c>
      <c r="HM192" s="2">
        <f>IF($D192=3,($N192*$M192*ES192*'input_cooling&amp;ventilation'!$D$3)*'input_cool&amp;vent_evolution'!AC$11,($O192*$M192*ES192*'input_cooling&amp;ventilation'!$D$3)*'input_cool&amp;vent_evolution'!AC$10)</f>
        <v>1052070.934177056</v>
      </c>
      <c r="HN192" s="2">
        <f>IF($D192=3,($N192*$M192*ET192*'input_cooling&amp;ventilation'!$D$3)*'input_cool&amp;vent_evolution'!AD$11,($O192*$M192*ET192*'input_cooling&amp;ventilation'!$D$3)*'input_cool&amp;vent_evolution'!AD$10)</f>
        <v>1029871.9947273125</v>
      </c>
      <c r="HO192" s="2">
        <f>IF($D192=3,($N192*$M192*EU192*'input_cooling&amp;ventilation'!$D$3)*'input_cool&amp;vent_evolution'!AE$11,($O192*$M192*EU192*'input_cooling&amp;ventilation'!$D$3)*'input_cool&amp;vent_evolution'!AE$10)</f>
        <v>1005155.5285042111</v>
      </c>
      <c r="HP192" s="2">
        <f>IF($D192=3,($N192*$M192*EV192*'input_cooling&amp;ventilation'!$D$3)*'input_cool&amp;vent_evolution'!AF$11,($O192*$M192*EV192*'input_cooling&amp;ventilation'!$D$3)*'input_cool&amp;vent_evolution'!AF$10)</f>
        <v>975108.0953497116</v>
      </c>
      <c r="HQ192" s="2">
        <f>IF($D192=3,($N192*$M192*EW192*'input_cooling&amp;ventilation'!$D$3)*'input_cool&amp;vent_evolution'!AG$11,($O192*$M192*EW192*'input_cooling&amp;ventilation'!$D$3)*'input_cool&amp;vent_evolution'!AG$10)</f>
        <v>957096.39302325633</v>
      </c>
      <c r="HR192" s="2">
        <f>IF($D192=3,($N192*$M192*EX192*'input_cooling&amp;ventilation'!$D$3)*'input_cool&amp;vent_evolution'!AH$11,($O192*$M192*EX192*'input_cooling&amp;ventilation'!$D$3)*'input_cool&amp;vent_evolution'!AH$10)</f>
        <v>931946.1535567065</v>
      </c>
      <c r="HS192" s="2">
        <f>IF($D192=3,($N192*$M192*EY192*'input_cooling&amp;ventilation'!$D$3)*'input_cool&amp;vent_evolution'!AI$11,($O192*$M192*EY192*'input_cooling&amp;ventilation'!$D$3)*'input_cool&amp;vent_evolution'!AI$10)</f>
        <v>906956.00662168313</v>
      </c>
      <c r="HT192" s="2">
        <f>IF($D192=3,($N192*$M192*EZ192*'input_cooling&amp;ventilation'!$D$3)*'input_cool&amp;vent_evolution'!AJ$11,($O192*$M192*EZ192*'input_cooling&amp;ventilation'!$D$3)*'input_cool&amp;vent_evolution'!AJ$10)</f>
        <v>882150.34941684233</v>
      </c>
      <c r="HU192" s="2">
        <f>IF($D192=3,($N192*$M192*FA192*'input_cooling&amp;ventilation'!$D$3)*'input_cool&amp;vent_evolution'!AK$11,($O192*$M192*FA192*'input_cooling&amp;ventilation'!$D$3)*'input_cool&amp;vent_evolution'!AK$10)</f>
        <v>865383.74367395078</v>
      </c>
      <c r="HV192" s="2">
        <f>IF($D192=3,($N192*$M192*FB192*'input_cooling&amp;ventilation'!$D$3)*'input_cool&amp;vent_evolution'!AL$11,($O192*$M192*FB192*'input_cooling&amp;ventilation'!$D$3)*'input_cool&amp;vent_evolution'!AL$10)</f>
        <v>833670.77504355751</v>
      </c>
      <c r="HW192" s="2">
        <f>IF($D192=3,($N192*$M192*FC192*'input_cooling&amp;ventilation'!$D$3)*'input_cool&amp;vent_evolution'!AM$11,($O192*$M192*FC192*'input_cooling&amp;ventilation'!$D$3)*'input_cool&amp;vent_evolution'!AM$10)</f>
        <v>810224.77802410023</v>
      </c>
      <c r="HX192" s="2">
        <f>IF($D192=3,($N192*$M192*FD192*'input_cooling&amp;ventilation'!$D$3)*'input_cool&amp;vent_evolution'!AN$11,($O192*$M192*FD192*'input_cooling&amp;ventilation'!$D$3)*'input_cool&amp;vent_evolution'!AN$10)</f>
        <v>787151.54206858901</v>
      </c>
      <c r="HY192" s="2">
        <f>IF($D192=3,($N192*$M192*FE192*'input_cooling&amp;ventilation'!$D$3)*'input_cool&amp;vent_evolution'!AO$11,($O192*$M192*FE192*'input_cooling&amp;ventilation'!$D$3)*'input_cool&amp;vent_evolution'!AO$10)</f>
        <v>764674.99559596169</v>
      </c>
      <c r="HZ192" s="2">
        <f>IF($D192=3,($N192*$M192*FF192*'input_cooling&amp;ventilation'!$D$3)*'input_cool&amp;vent_evolution'!AP$11,($O192*$M192*FF192*'input_cooling&amp;ventilation'!$D$3)*'input_cool&amp;vent_evolution'!AP$10)</f>
        <v>742843.11440213781</v>
      </c>
      <c r="IA192" s="2">
        <f>IF($D192=3,($N192*$M192*FG192*'input_cooling&amp;ventilation'!$D$3)*'input_cool&amp;vent_evolution'!AQ$11,($O192*$M192*FG192*'input_cooling&amp;ventilation'!$D$3)*'input_cool&amp;vent_evolution'!AQ$10)</f>
        <v>721677.34777058207</v>
      </c>
      <c r="IB192" s="2">
        <f>IF($D192=3,($N192*$M192*FH192*'input_cooling&amp;ventilation'!$D$3)*'input_cool&amp;vent_evolution'!AR$11,($O192*$M192*FH192*'input_cooling&amp;ventilation'!$D$3)*'input_cool&amp;vent_evolution'!AR$10)</f>
        <v>701230.88991805853</v>
      </c>
      <c r="IC192" s="2">
        <f>IF($D192=3,($N192*$M192*FI192*'input_cooling&amp;ventilation'!$D$3)*'input_cool&amp;vent_evolution'!AS$11,($O192*$M192*FI192*'input_cooling&amp;ventilation'!$D$3)*'input_cool&amp;vent_evolution'!AS$10)</f>
        <v>681551.75100300473</v>
      </c>
      <c r="ID192" s="2">
        <f>IF($D192=3,($N192*$M192*FJ192*'input_cooling&amp;ventilation'!$D$3)*'input_cool&amp;vent_evolution'!AT$11,($O192*$M192*FJ192*'input_cooling&amp;ventilation'!$D$3)*'input_cool&amp;vent_evolution'!AT$10)</f>
        <v>662693.46265431389</v>
      </c>
      <c r="IE192" s="2">
        <f>IF($D192=3,($N192*$M192*FK192*'input_cooling&amp;ventilation'!$D$3)*'input_cool&amp;vent_evolution'!AU$11,($O192*$M192*FK192*'input_cooling&amp;ventilation'!$D$3)*'input_cool&amp;vent_evolution'!AU$10)</f>
        <v>665373.01889692782</v>
      </c>
      <c r="IF192" s="2">
        <f>IF($D192=3,($N192*$M192*FL192*'input_cooling&amp;ventilation'!$D$3)*'input_cool&amp;vent_evolution'!AV$11,($O192*$M192*FL192*'input_cooling&amp;ventilation'!$D$3)*'input_cool&amp;vent_evolution'!AV$10)</f>
        <v>668063.40974416956</v>
      </c>
    </row>
    <row r="193" spans="1:240" x14ac:dyDescent="0.25">
      <c r="A193">
        <v>191</v>
      </c>
      <c r="B193">
        <v>100100</v>
      </c>
      <c r="C193">
        <v>21</v>
      </c>
      <c r="D193">
        <v>3</v>
      </c>
      <c r="E193">
        <v>8</v>
      </c>
      <c r="F193" s="2">
        <v>10405346.694322599</v>
      </c>
      <c r="G193" s="2">
        <v>11700047.7465399</v>
      </c>
      <c r="H193" s="2">
        <v>10405346.694322599</v>
      </c>
      <c r="I193" s="17">
        <v>0.32</v>
      </c>
      <c r="J193">
        <v>0.106987789</v>
      </c>
      <c r="K193" s="2">
        <f t="shared" si="154"/>
        <v>1113245.0366040338</v>
      </c>
      <c r="L193" s="2">
        <f t="shared" si="155"/>
        <v>3744015.2788927681</v>
      </c>
      <c r="M193">
        <v>0.43611404435057999</v>
      </c>
      <c r="N193" s="17">
        <f>'input_cooling&amp;ventilation'!$D$5</f>
        <v>57.500092182043396</v>
      </c>
      <c r="O193" s="45">
        <f>'input_cooling&amp;ventilation'!$D$6</f>
        <v>19.328678831353667</v>
      </c>
      <c r="P193" s="45">
        <f>'input_cooling&amp;ventilation'!$C$5</f>
        <v>50.351688737400465</v>
      </c>
      <c r="Q193" s="45">
        <f>'input_cooling&amp;ventilation'!$C$6</f>
        <v>32.240814214248743</v>
      </c>
      <c r="R193">
        <v>17</v>
      </c>
      <c r="S193">
        <v>12</v>
      </c>
      <c r="T193">
        <v>14</v>
      </c>
      <c r="U193" s="2">
        <f t="shared" si="156"/>
        <v>1222291.763835635</v>
      </c>
      <c r="V193" s="2">
        <f t="shared" si="157"/>
        <v>3865942.0934356228</v>
      </c>
      <c r="W193" s="2">
        <v>1915551.355280645</v>
      </c>
      <c r="X193" s="57">
        <f>IF($D193=3,(W193*(1+'input_cool&amp;vent_evolution'!M$11)),(W193*(1+'input_cool&amp;vent_evolution'!M$12)))</f>
        <v>1944164.5615495024</v>
      </c>
      <c r="Y193" s="57">
        <f>IF($D193=3,(X193*(1+'input_cool&amp;vent_evolution'!N$11)),(X193*(1+'input_cool&amp;vent_evolution'!N$12)))</f>
        <v>1971043.5830603144</v>
      </c>
      <c r="Z193" s="57">
        <f>IF($D193=3,(Y193*(1+'input_cool&amp;vent_evolution'!O$11)),(Y193*(1+'input_cool&amp;vent_evolution'!O$12)))</f>
        <v>1996590.0729621414</v>
      </c>
      <c r="AA193" s="57">
        <f>IF($D193=3,(Z193*(1+'input_cool&amp;vent_evolution'!P$11)),(Z193*(1+'input_cool&amp;vent_evolution'!P$12)))</f>
        <v>2025197.6267533137</v>
      </c>
      <c r="AB193" s="57">
        <f>IF($D193=3,(AA193*(1+'input_cool&amp;vent_evolution'!Q$11)),(AA193*(1+'input_cool&amp;vent_evolution'!Q$12)))</f>
        <v>2056594.9357837748</v>
      </c>
      <c r="AC193" s="57">
        <f>IF($D193=3,(AB193*(1+'input_cool&amp;vent_evolution'!R$11)),(AB193*(1+'input_cool&amp;vent_evolution'!R$12)))</f>
        <v>2089714.8478313494</v>
      </c>
      <c r="AD193" s="57">
        <f>IF($D193=3,(AC193*(1+'input_cool&amp;vent_evolution'!S$11)),(AC193*(1+'input_cool&amp;vent_evolution'!S$12)))</f>
        <v>2124023.8175183441</v>
      </c>
      <c r="AE193" s="57">
        <f>IF($D193=3,(AD193*(1+'input_cool&amp;vent_evolution'!T$11)),(AD193*(1+'input_cool&amp;vent_evolution'!T$12)))</f>
        <v>2159638.7314473009</v>
      </c>
      <c r="AF193" s="57">
        <f>IF($D193=3,(AE193*(1+'input_cool&amp;vent_evolution'!U$11)),(AE193*(1+'input_cool&amp;vent_evolution'!U$12)))</f>
        <v>2200461.8314472823</v>
      </c>
      <c r="AG193" s="57">
        <f>IF($D193=3,(AF193*(1+'input_cool&amp;vent_evolution'!V$11)),(AF193*(1+'input_cool&amp;vent_evolution'!V$12)))</f>
        <v>2241712.5105066914</v>
      </c>
      <c r="AH193" s="57">
        <f>IF($D193=3,(AG193*(1+'input_cool&amp;vent_evolution'!W$11)),(AG193*(1+'input_cool&amp;vent_evolution'!W$12)))</f>
        <v>2281761.3807955072</v>
      </c>
      <c r="AI193" s="57">
        <f>IF($D193=3,(AH193*(1+'input_cool&amp;vent_evolution'!X$11)),(AH193*(1+'input_cool&amp;vent_evolution'!X$12)))</f>
        <v>2323225.653862684</v>
      </c>
      <c r="AJ193" s="57">
        <f>IF($D193=3,(AI193*(1+'input_cool&amp;vent_evolution'!Y$11)),(AI193*(1+'input_cool&amp;vent_evolution'!Y$12)))</f>
        <v>2365619.3093415918</v>
      </c>
      <c r="AK193" s="57">
        <f>IF($D193=3,(AJ193*(1+'input_cool&amp;vent_evolution'!Z$11)),(AJ193*(1+'input_cool&amp;vent_evolution'!Z$12)))</f>
        <v>2411025.6092028245</v>
      </c>
      <c r="AL193" s="57">
        <f>IF($D193=3,(AK193*(1+'input_cool&amp;vent_evolution'!AA$11)),(AK193*(1+'input_cool&amp;vent_evolution'!AA$12)))</f>
        <v>2456728.0067972559</v>
      </c>
      <c r="AM193" s="57">
        <f>IF($D193=3,(AL193*(1+'input_cool&amp;vent_evolution'!AB$11)),(AL193*(1+'input_cool&amp;vent_evolution'!AB$12)))</f>
        <v>2497758.1290390701</v>
      </c>
      <c r="AN193" s="57">
        <f>IF($D193=3,(AM193*(1+'input_cool&amp;vent_evolution'!AC$11)),(AM193*(1+'input_cool&amp;vent_evolution'!AC$12)))</f>
        <v>2538696.3659966388</v>
      </c>
      <c r="AO193" s="57">
        <f>IF($D193=3,(AN193*(1+'input_cool&amp;vent_evolution'!AD$11)),(AN193*(1+'input_cool&amp;vent_evolution'!AD$12)))</f>
        <v>2579148.7152653933</v>
      </c>
      <c r="AP193" s="57">
        <f>IF($D193=3,(AO193*(1+'input_cool&amp;vent_evolution'!AE$11)),(AO193*(1+'input_cool&amp;vent_evolution'!AE$12)))</f>
        <v>2618986.3629721603</v>
      </c>
      <c r="AQ193" s="57">
        <f>IF($D193=3,(AP193*(1+'input_cool&amp;vent_evolution'!AF$11)),(AP193*(1+'input_cool&amp;vent_evolution'!AF$12)))</f>
        <v>2657964.617888906</v>
      </c>
      <c r="AR193" s="57">
        <f>IF($D193=3,(AQ193*(1+'input_cool&amp;vent_evolution'!AG$11)),(AQ193*(1+'input_cool&amp;vent_evolution'!AG$12)))</f>
        <v>2696531.2265957384</v>
      </c>
      <c r="AS193" s="57">
        <f>IF($D193=3,(AR193*(1+'input_cool&amp;vent_evolution'!AH$11)),(AR193*(1+'input_cool&amp;vent_evolution'!AH$12)))</f>
        <v>2734468.0231070197</v>
      </c>
      <c r="AT193" s="57">
        <f>IF($D193=3,(AS193*(1+'input_cool&amp;vent_evolution'!AI$11)),(AS193*(1+'input_cool&amp;vent_evolution'!AI$12)))</f>
        <v>2771749.1037144279</v>
      </c>
      <c r="AU193" s="57">
        <f>IF($D193=3,(AT193*(1+'input_cool&amp;vent_evolution'!AJ$11)),(AT193*(1+'input_cool&amp;vent_evolution'!AJ$12)))</f>
        <v>2808350.5432001781</v>
      </c>
      <c r="AV193" s="57">
        <f>IF($D193=3,(AU193*(1+'input_cool&amp;vent_evolution'!AK$11)),(AU193*(1+'input_cool&amp;vent_evolution'!AK$12)))</f>
        <v>2844578.2652074602</v>
      </c>
      <c r="AW193" s="57">
        <f>IF($D193=3,(AV193*(1+'input_cool&amp;vent_evolution'!AL$11)),(AV193*(1+'input_cool&amp;vent_evolution'!AL$12)))</f>
        <v>2879781.2787729502</v>
      </c>
      <c r="AX193" s="57">
        <f>IF($D193=3,(AW193*(1+'input_cool&amp;vent_evolution'!AM$11)),(AW193*(1+'input_cool&amp;vent_evolution'!AM$12)))</f>
        <v>2914273.869039448</v>
      </c>
      <c r="AY193" s="57">
        <f>IF($D193=3,(AX193*(1+'input_cool&amp;vent_evolution'!AN$11)),(AX193*(1+'input_cool&amp;vent_evolution'!AN$12)))</f>
        <v>2948045.3304666309</v>
      </c>
      <c r="AZ193" s="57">
        <f>IF($D193=3,(AY193*(1+'input_cool&amp;vent_evolution'!AO$11)),(AY193*(1+'input_cool&amp;vent_evolution'!AO$12)))</f>
        <v>2981095.9374866234</v>
      </c>
      <c r="BA193" s="57">
        <f>IF($D193=3,(AZ193*(1+'input_cool&amp;vent_evolution'!AP$11)),(AZ193*(1+'input_cool&amp;vent_evolution'!AP$12)))</f>
        <v>3013429.6476776935</v>
      </c>
      <c r="BB193" s="57">
        <f>IF($D193=3,(BA193*(1+'input_cool&amp;vent_evolution'!AQ$11)),(BA193*(1+'input_cool&amp;vent_evolution'!AQ$12)))</f>
        <v>3045052.9701297497</v>
      </c>
      <c r="BC193" s="57">
        <f>IF($D193=3,(BB193*(1+'input_cool&amp;vent_evolution'!AR$11)),(BB193*(1+'input_cool&amp;vent_evolution'!AR$12)))</f>
        <v>3075976.3438899666</v>
      </c>
      <c r="BD193" s="57">
        <f>IF($D193=3,(BC193*(1+'input_cool&amp;vent_evolution'!AS$11)),(BC193*(1+'input_cool&amp;vent_evolution'!AS$12)))</f>
        <v>3106213.9288617922</v>
      </c>
      <c r="BE193" s="57">
        <f>IF($D193=3,(BD193*(1+'input_cool&amp;vent_evolution'!AT$11)),(BD193*(1+'input_cool&amp;vent_evolution'!AT$12)))</f>
        <v>3135783.8553450666</v>
      </c>
      <c r="BF193" s="57">
        <f>IF($D193=3,(BE193*(1+'input_cool&amp;vent_evolution'!AU$11)),(BE193*(1+'input_cool&amp;vent_evolution'!AU$12)))</f>
        <v>3165635.2758182115</v>
      </c>
      <c r="BG193" s="57">
        <f>IF($D193=3,(BF193*(1+'input_cool&amp;vent_evolution'!AV$11)),(BF193*(1+'input_cool&amp;vent_evolution'!AV$12)))</f>
        <v>3195770.8699925332</v>
      </c>
      <c r="BH193" s="2">
        <f t="shared" si="230"/>
        <v>3004553.0572831002</v>
      </c>
      <c r="BI193" s="2">
        <f t="shared" si="158"/>
        <v>3049433.0319894808</v>
      </c>
      <c r="BJ193" s="2">
        <f t="shared" si="159"/>
        <v>3091592.9281647811</v>
      </c>
      <c r="BK193" s="2">
        <f t="shared" si="160"/>
        <v>3131662.7410287336</v>
      </c>
      <c r="BL193" s="2">
        <f t="shared" si="161"/>
        <v>3176533.8497921238</v>
      </c>
      <c r="BM193" s="2">
        <f t="shared" si="162"/>
        <v>3225780.7053138399</v>
      </c>
      <c r="BN193" s="2">
        <f t="shared" si="163"/>
        <v>3277729.4733409495</v>
      </c>
      <c r="BO193" s="2">
        <f t="shared" si="164"/>
        <v>3331543.2849524841</v>
      </c>
      <c r="BP193" s="2">
        <f t="shared" si="165"/>
        <v>3387405.4774408937</v>
      </c>
      <c r="BQ193" s="2">
        <f t="shared" si="166"/>
        <v>3451436.7390275858</v>
      </c>
      <c r="BR193" s="2">
        <f t="shared" si="167"/>
        <v>3516138.6607700041</v>
      </c>
      <c r="BS193" s="2">
        <f t="shared" si="168"/>
        <v>3578955.5387071487</v>
      </c>
      <c r="BT193" s="2">
        <f t="shared" si="169"/>
        <v>3643992.4838501597</v>
      </c>
      <c r="BU193" s="2">
        <f t="shared" si="170"/>
        <v>3710487.1705247946</v>
      </c>
      <c r="BV193" s="2">
        <f t="shared" si="171"/>
        <v>3781707.2068302119</v>
      </c>
      <c r="BW193" s="2">
        <f t="shared" si="172"/>
        <v>3853391.6740928502</v>
      </c>
      <c r="BX193" s="2">
        <f t="shared" si="173"/>
        <v>3917747.6512283632</v>
      </c>
      <c r="BY193" s="2">
        <f t="shared" si="174"/>
        <v>3981959.5057795672</v>
      </c>
      <c r="BZ193" s="2">
        <f t="shared" si="175"/>
        <v>4045409.2427624282</v>
      </c>
      <c r="CA193" s="2">
        <f t="shared" si="176"/>
        <v>4107894.8168935366</v>
      </c>
      <c r="CB193" s="2">
        <f t="shared" si="177"/>
        <v>4169032.4286076906</v>
      </c>
      <c r="CC193" s="2">
        <f t="shared" si="178"/>
        <v>4229524.3709300505</v>
      </c>
      <c r="CD193" s="2">
        <f t="shared" si="179"/>
        <v>4289028.4492870606</v>
      </c>
      <c r="CE193" s="2">
        <f t="shared" si="180"/>
        <v>4347504.0335667599</v>
      </c>
      <c r="CF193" s="2">
        <f t="shared" si="181"/>
        <v>4404913.5969307041</v>
      </c>
      <c r="CG193" s="2">
        <f t="shared" si="182"/>
        <v>4461736.9823311092</v>
      </c>
      <c r="CH193" s="2">
        <f t="shared" si="183"/>
        <v>4516953.1067864494</v>
      </c>
      <c r="CI193" s="2">
        <f t="shared" si="184"/>
        <v>4571054.9283080325</v>
      </c>
      <c r="CJ193" s="2">
        <f t="shared" si="185"/>
        <v>4624025.6551957456</v>
      </c>
      <c r="CK193" s="2">
        <f t="shared" si="186"/>
        <v>4675865.717897919</v>
      </c>
      <c r="CL193" s="2">
        <f t="shared" si="187"/>
        <v>4726581.3238982875</v>
      </c>
      <c r="CM193" s="2">
        <f t="shared" si="188"/>
        <v>4776182.6827409239</v>
      </c>
      <c r="CN193" s="2">
        <f t="shared" si="189"/>
        <v>4824686.1681299424</v>
      </c>
      <c r="CO193" s="2">
        <f t="shared" si="190"/>
        <v>4872113.9899534117</v>
      </c>
      <c r="CP193" s="2">
        <f t="shared" si="191"/>
        <v>4918494.5856884411</v>
      </c>
      <c r="CQ193" s="2">
        <f t="shared" si="192"/>
        <v>4965316.7063272744</v>
      </c>
      <c r="CR193" s="2">
        <f>IF($D193=3,(W193*$P193*$M193*'input_cooling&amp;ventilation'!$D$3)*'input_cool&amp;vent_evolution'!M$11,(W193*$Q193*'input_cooling&amp;ventilation'!$D$3)*'input_cool&amp;vent_evolution'!M$12)</f>
        <v>512991.70828154031</v>
      </c>
      <c r="CS193" s="2">
        <f>IF($D193=3,(X193*$P193*$M193*'input_cooling&amp;ventilation'!$D$3)*'input_cool&amp;vent_evolution'!N$11,(X193*$Q193*'input_cooling&amp;ventilation'!$D$3)*'input_cool&amp;vent_evolution'!N$12)</f>
        <v>481900.3865629466</v>
      </c>
      <c r="CT193" s="2">
        <f>IF($D193=3,(Y193*$P193*$M193*'input_cooling&amp;ventilation'!$D$3)*'input_cool&amp;vent_evolution'!O$11,(Y193*$Q193*'input_cooling&amp;ventilation'!$D$3)*'input_cool&amp;vent_evolution'!O$12)</f>
        <v>458010.10107695765</v>
      </c>
      <c r="CU193" s="2">
        <f>IF($D193=3,(Z193*$P193*$M193*'input_cooling&amp;ventilation'!$D$3)*'input_cool&amp;vent_evolution'!P$11,(Z193*$Q193*'input_cooling&amp;ventilation'!$D$3)*'input_cool&amp;vent_evolution'!P$12)</f>
        <v>512890.36786703143</v>
      </c>
      <c r="CV193" s="2">
        <f>IF($D193=3,(AA193*$P193*$M193*'input_cooling&amp;ventilation'!$D$3)*'input_cool&amp;vent_evolution'!Q$11,(AA193*$Q193*'input_cooling&amp;ventilation'!$D$3)*'input_cool&amp;vent_evolution'!Q$12)</f>
        <v>562906.47904460866</v>
      </c>
      <c r="CW193" s="2">
        <f>IF($D193=3,(AB193*$P193*$M193*'input_cooling&amp;ventilation'!$D$3)*'input_cool&amp;vent_evolution'!R$11,(AB193*$Q193*'input_cooling&amp;ventilation'!$D$3)*'input_cool&amp;vent_evolution'!R$12)</f>
        <v>593790.15758578805</v>
      </c>
      <c r="CX193" s="2">
        <f>IF($D193=3,(AC193*$P193*$M193*'input_cooling&amp;ventilation'!$D$3)*'input_cool&amp;vent_evolution'!S$11,(AC193*$Q193*'input_cooling&amp;ventilation'!$D$3)*'input_cool&amp;vent_evolution'!S$12)</f>
        <v>615108.1708122663</v>
      </c>
      <c r="CY193" s="2">
        <f>IF($D193=3,(AD193*$P193*$M193*'input_cooling&amp;ventilation'!$D$3)*'input_cool&amp;vent_evolution'!T$11,(AD193*$Q193*'input_cooling&amp;ventilation'!$D$3)*'input_cool&amp;vent_evolution'!T$12)</f>
        <v>638521.78483753779</v>
      </c>
      <c r="CZ193" s="2">
        <f>IF($D193=3,(AE193*$P193*$M193*'input_cooling&amp;ventilation'!$D$3)*'input_cool&amp;vent_evolution'!U$11,(AE193*$Q193*'input_cooling&amp;ventilation'!$D$3)*'input_cool&amp;vent_evolution'!U$12)</f>
        <v>731896.71963228076</v>
      </c>
      <c r="DA193" s="2">
        <f>IF($D193=3,(AF193*$P193*$M193*'input_cooling&amp;ventilation'!$D$3)*'input_cool&amp;vent_evolution'!V$11,(AF193*$Q193*'input_cooling&amp;ventilation'!$D$3)*'input_cool&amp;vent_evolution'!V$12)</f>
        <v>739562.5684036531</v>
      </c>
      <c r="DB193" s="2">
        <f>IF($D193=3,(AG193*$P193*$M193*'input_cooling&amp;ventilation'!$D$3)*'input_cool&amp;vent_evolution'!W$11,(AG193*$Q193*'input_cooling&amp;ventilation'!$D$3)*'input_cool&amp;vent_evolution'!W$12)</f>
        <v>718015.94659338426</v>
      </c>
      <c r="DC193" s="2">
        <f>IF($D193=3,(AH193*$P193*$M193*'input_cooling&amp;ventilation'!$D$3)*'input_cool&amp;vent_evolution'!X$11,(AH193*$Q193*'input_cooling&amp;ventilation'!$D$3)*'input_cool&amp;vent_evolution'!X$12)</f>
        <v>743391.98737521691</v>
      </c>
      <c r="DD193" s="2">
        <f>IF($D193=3,(AI193*$P193*$M193*'input_cooling&amp;ventilation'!$D$3)*'input_cool&amp;vent_evolution'!Y$11,(AI193*$Q193*'input_cooling&amp;ventilation'!$D$3)*'input_cool&amp;vent_evolution'!Y$12)</f>
        <v>760054.41473694227</v>
      </c>
      <c r="DE193" s="2">
        <f>IF($D193=3,(AJ193*$P193*$M193*'input_cooling&amp;ventilation'!$D$3)*'input_cool&amp;vent_evolution'!Z$11,(AJ193*$Q193*'input_cooling&amp;ventilation'!$D$3)*'input_cool&amp;vent_evolution'!Z$12)</f>
        <v>814066.59266667906</v>
      </c>
      <c r="DF193" s="2">
        <f>IF($D193=3,(AK193*$P193*$M193*'input_cooling&amp;ventilation'!$D$3)*'input_cool&amp;vent_evolution'!AA$11,(AK193*$Q193*'input_cooling&amp;ventilation'!$D$3)*'input_cool&amp;vent_evolution'!AA$12)</f>
        <v>819375.17921739281</v>
      </c>
      <c r="DG193" s="2">
        <f>IF($D193=3,(AL193*$P193*$M193*'input_cooling&amp;ventilation'!$D$3)*'input_cool&amp;vent_evolution'!AB$11,(AL193*$Q193*'input_cooling&amp;ventilation'!$D$3)*'input_cool&amp;vent_evolution'!AB$12)</f>
        <v>735608.31673510361</v>
      </c>
      <c r="DH193" s="2">
        <f>IF($D193=3,(AM193*$P193*$M193*'input_cooling&amp;ventilation'!$D$3)*'input_cool&amp;vent_evolution'!AC$11,(AM193*$Q193*'input_cooling&amp;ventilation'!$D$3)*'input_cool&amp;vent_evolution'!AC$12)</f>
        <v>733960.95193131163</v>
      </c>
      <c r="DI193" s="2">
        <f>IF($D193=3,(AN193*$P193*$M193*'input_cooling&amp;ventilation'!$D$3)*'input_cool&amp;vent_evolution'!AD$11,(AN193*$Q193*'input_cooling&amp;ventilation'!$D$3)*'input_cool&amp;vent_evolution'!AD$12)</f>
        <v>725249.71722466242</v>
      </c>
      <c r="DJ193" s="2">
        <f>IF($D193=3,(AO193*$P193*$M193*'input_cooling&amp;ventilation'!$D$3)*'input_cool&amp;vent_evolution'!AE$11,(AO193*$Q193*'input_cooling&amp;ventilation'!$D$3)*'input_cool&amp;vent_evolution'!AE$12)</f>
        <v>714229.04371451994</v>
      </c>
      <c r="DK193" s="2">
        <f>IF($D193=3,(AP193*$P193*$M193*'input_cooling&amp;ventilation'!$D$3)*'input_cool&amp;vent_evolution'!AF$11,(AP193*$Q193*'input_cooling&amp;ventilation'!$D$3)*'input_cool&amp;vent_evolution'!AF$12)</f>
        <v>698821.42489350552</v>
      </c>
      <c r="DL193" s="2">
        <f>IF($D193=3,(AQ193*$P193*$M193*'input_cooling&amp;ventilation'!$D$3)*'input_cool&amp;vent_evolution'!AG$11,(AQ193*$Q193*'input_cooling&amp;ventilation'!$D$3)*'input_cool&amp;vent_evolution'!AG$12)</f>
        <v>691441.22812537267</v>
      </c>
      <c r="DM193" s="2">
        <f>IF($D193=3,(AR193*$P193*$M193*'input_cooling&amp;ventilation'!$D$3)*'input_cool&amp;vent_evolution'!AH$11,(AR193*$Q193*'input_cooling&amp;ventilation'!$D$3)*'input_cool&amp;vent_evolution'!AH$12)</f>
        <v>680149.64370605082</v>
      </c>
      <c r="DN193" s="2">
        <f>IF($D193=3,(AS193*$P193*$M193*'input_cooling&amp;ventilation'!$D$3)*'input_cool&amp;vent_evolution'!AI$11,(AS193*$Q193*'input_cooling&amp;ventilation'!$D$3)*'input_cool&amp;vent_evolution'!AI$12)</f>
        <v>668393.64479720267</v>
      </c>
      <c r="DO193" s="2">
        <f>IF($D193=3,(AT193*$P193*$M193*'input_cooling&amp;ventilation'!$D$3)*'input_cool&amp;vent_evolution'!AJ$11,(AT193*$Q193*'input_cooling&amp;ventilation'!$D$3)*'input_cool&amp;vent_evolution'!AJ$12)</f>
        <v>656208.70275535621</v>
      </c>
      <c r="DP193" s="2">
        <f>IF($D193=3,(AU193*$P193*$M193*'input_cooling&amp;ventilation'!$D$3)*'input_cool&amp;vent_evolution'!AK$11,(AU193*$Q193*'input_cooling&amp;ventilation'!$D$3)*'input_cool&amp;vent_evolution'!AK$12)</f>
        <v>649508.51103644911</v>
      </c>
      <c r="DQ193" s="2">
        <f>IF($D193=3,(AV193*$P193*$M193*'input_cooling&amp;ventilation'!$D$3)*'input_cool&amp;vent_evolution'!AL$11,(AV193*$Q193*'input_cooling&amp;ventilation'!$D$3)*'input_cool&amp;vent_evolution'!AL$12)</f>
        <v>631137.03147885657</v>
      </c>
      <c r="DR193" s="2">
        <f>IF($D193=3,(AW193*$P193*$M193*'input_cooling&amp;ventilation'!$D$3)*'input_cool&amp;vent_evolution'!AM$11,(AW193*$Q193*'input_cooling&amp;ventilation'!$D$3)*'input_cool&amp;vent_evolution'!AM$12)</f>
        <v>618400.21134311997</v>
      </c>
      <c r="DS193" s="2">
        <f>IF($D193=3,(AX193*$P193*$M193*'input_cooling&amp;ventilation'!$D$3)*'input_cool&amp;vent_evolution'!AN$11,(AX193*$Q193*'input_cooling&amp;ventilation'!$D$3)*'input_cool&amp;vent_evolution'!AN$12)</f>
        <v>605471.45698769472</v>
      </c>
      <c r="DT193" s="2">
        <f>IF($D193=3,(AY193*$P193*$M193*'input_cooling&amp;ventilation'!$D$3)*'input_cool&amp;vent_evolution'!AO$11,(AY193*$Q193*'input_cooling&amp;ventilation'!$D$3)*'input_cool&amp;vent_evolution'!AO$12)</f>
        <v>592547.62278708233</v>
      </c>
      <c r="DU193" s="2">
        <f>IF($D193=3,(AZ193*$P193*$M193*'input_cooling&amp;ventilation'!$D$3)*'input_cool&amp;vent_evolution'!AP$11,(AZ193*$Q193*'input_cooling&amp;ventilation'!$D$3)*'input_cool&amp;vent_evolution'!AP$12)</f>
        <v>579694.74200625811</v>
      </c>
      <c r="DV193" s="2">
        <f>IF($D193=3,(BA193*$P193*$M193*'input_cooling&amp;ventilation'!$D$3)*'input_cool&amp;vent_evolution'!AQ$11,(BA193*$Q193*'input_cooling&amp;ventilation'!$D$3)*'input_cool&amp;vent_evolution'!AQ$12)</f>
        <v>566958.55940740183</v>
      </c>
      <c r="DW193" s="2">
        <f>IF($D193=3,(BB193*$P193*$M193*'input_cooling&amp;ventilation'!$D$3)*'input_cool&amp;vent_evolution'!AR$11,(BB193*$Q193*'input_cooling&amp;ventilation'!$D$3)*'input_cool&amp;vent_evolution'!AR$12)</f>
        <v>554409.53320731642</v>
      </c>
      <c r="DX193" s="2">
        <f>IF($D193=3,(BC193*$P193*$M193*'input_cooling&amp;ventilation'!$D$3)*'input_cool&amp;vent_evolution'!AS$11,(BC193*$Q193*'input_cooling&amp;ventilation'!$D$3)*'input_cool&amp;vent_evolution'!AS$12)</f>
        <v>542114.3727568835</v>
      </c>
      <c r="DY193" s="2">
        <f>IF($D193=3,(BD193*$P193*$M193*'input_cooling&amp;ventilation'!$D$3)*'input_cool&amp;vent_evolution'!AT$11,(BD193*$Q193*'input_cooling&amp;ventilation'!$D$3)*'input_cool&amp;vent_evolution'!AT$12)</f>
        <v>530144.26128555089</v>
      </c>
      <c r="DZ193" s="2">
        <f>IF($D193=3,(BE193*$P193*$M193*'input_cooling&amp;ventilation'!$D$3)*'input_cool&amp;vent_evolution'!AU$11,(BE193*$Q193*'input_cooling&amp;ventilation'!$D$3)*'input_cool&amp;vent_evolution'!AU$12)</f>
        <v>535191.02470583085</v>
      </c>
      <c r="EA193" s="2">
        <f>IF($D193=3,(BF193*$P193*$M193*'input_cooling&amp;ventilation'!$D$3)*'input_cool&amp;vent_evolution'!AV$11,(BF193*$Q193*'input_cooling&amp;ventilation'!$D$3)*'input_cool&amp;vent_evolution'!AV$12)</f>
        <v>540285.83131525805</v>
      </c>
      <c r="EB193">
        <v>0.47</v>
      </c>
      <c r="EC193" s="2">
        <f t="shared" si="193"/>
        <v>4890512.9463316211</v>
      </c>
      <c r="ED193" s="2">
        <f>IF($D193=3,(EC193*(1+'input_cool&amp;vent_evolution'!M$10)),EC193*(1+'input_cool&amp;vent_evolution'!M$9))</f>
        <v>4994759.812939045</v>
      </c>
      <c r="EE193" s="2">
        <f>IF($D193=3,(ED193*(1+'input_cool&amp;vent_evolution'!N$10)),ED193*(1+'input_cool&amp;vent_evolution'!N$9))</f>
        <v>5099114.272530322</v>
      </c>
      <c r="EF193" s="2">
        <f>IF($D193=3,(EE193*(1+'input_cool&amp;vent_evolution'!O$10)),EE193*(1+'input_cool&amp;vent_evolution'!O$9))</f>
        <v>5203576.3269867776</v>
      </c>
      <c r="EG193" s="2">
        <f>IF($D193=3,(EF193*(1+'input_cool&amp;vent_evolution'!P$10)),EF193*(1+'input_cool&amp;vent_evolution'!P$9))</f>
        <v>5302349.7968514077</v>
      </c>
      <c r="EH193" s="2">
        <f>IF($D193=3,(EG193*(1+'input_cool&amp;vent_evolution'!Q$10)),EG193*(1+'input_cool&amp;vent_evolution'!Q$9))</f>
        <v>5401230.8617902594</v>
      </c>
      <c r="EI193" s="2">
        <f>IF($D193=3,(EH193*(1+'input_cool&amp;vent_evolution'!R$10)),EH193*(1+'input_cool&amp;vent_evolution'!R$9))</f>
        <v>5478925.6707353629</v>
      </c>
      <c r="EJ193" s="2">
        <f>IF($D193=3,(EI193*(1+'input_cool&amp;vent_evolution'!S$10)),EI193*(1+'input_cool&amp;vent_evolution'!S$9))</f>
        <v>5556667.6982642263</v>
      </c>
      <c r="EK193" s="2">
        <f>IF($D193=3,(EJ193*(1+'input_cool&amp;vent_evolution'!T$10)),EJ193*(1+'input_cool&amp;vent_evolution'!T$9))</f>
        <v>5634456.9439587807</v>
      </c>
      <c r="EL193" s="2">
        <f>IF($D193=3,(EK193*(1+'input_cool&amp;vent_evolution'!U$10)),EK193*(1+'input_cool&amp;vent_evolution'!U$9))</f>
        <v>5712293.4044744046</v>
      </c>
      <c r="EM193" s="2">
        <f>IF($D193=3,(EL193*(1+'input_cool&amp;vent_evolution'!V$10)),EL193*(1+'input_cool&amp;vent_evolution'!V$9))</f>
        <v>5790177.0827376377</v>
      </c>
      <c r="EN193" s="2">
        <f>IF($D193=3,(EM193*(1+'input_cool&amp;vent_evolution'!W$10)),EM193*(1+'input_cool&amp;vent_evolution'!W$9))</f>
        <v>5850749.8754967367</v>
      </c>
      <c r="EO193" s="2">
        <f>IF($D193=3,(EN193*(1+'input_cool&amp;vent_evolution'!X$10)),EN193*(1+'input_cool&amp;vent_evolution'!X$9))</f>
        <v>5911362.1856649118</v>
      </c>
      <c r="EP193" s="2">
        <f>IF($D193=3,(EO193*(1+'input_cool&amp;vent_evolution'!Y$10)),EO193*(1+'input_cool&amp;vent_evolution'!Y$9))</f>
        <v>5972014.0155415749</v>
      </c>
      <c r="EQ193" s="2">
        <f>IF($D193=3,(EP193*(1+'input_cool&amp;vent_evolution'!Z$10)),EP193*(1+'input_cool&amp;vent_evolution'!Z$9))</f>
        <v>6032705.3613640536</v>
      </c>
      <c r="ER193" s="2">
        <f>IF($D193=3,(EQ193*(1+'input_cool&amp;vent_evolution'!AA$10)),EQ193*(1+'input_cool&amp;vent_evolution'!AA$9))</f>
        <v>6093436.2268950175</v>
      </c>
      <c r="ES193" s="2">
        <f>IF($D193=3,(ER193*(1+'input_cool&amp;vent_evolution'!AB$10)),ER193*(1+'input_cool&amp;vent_evolution'!AB$9))</f>
        <v>6135709.5703453869</v>
      </c>
      <c r="ET193" s="2">
        <f>IF($D193=3,(ES193*(1+'input_cool&amp;vent_evolution'!AC$10)),ES193*(1+'input_cool&amp;vent_evolution'!AC$9))</f>
        <v>6178012.5748467585</v>
      </c>
      <c r="EU193" s="2">
        <f>IF($D193=3,(ET193*(1+'input_cool&amp;vent_evolution'!AD$10)),ET193*(1+'input_cool&amp;vent_evolution'!AD$9))</f>
        <v>6220345.2456250861</v>
      </c>
      <c r="EV193" s="2">
        <f>IF($D193=3,(EU193*(1+'input_cool&amp;vent_evolution'!AE$10)),EU193*(1+'input_cool&amp;vent_evolution'!AE$9))</f>
        <v>6262707.5778724961</v>
      </c>
      <c r="EW193" s="2">
        <f>IF($D193=3,(EV193*(1+'input_cool&amp;vent_evolution'!AF$10)),EV193*(1+'input_cool&amp;vent_evolution'!AF$9))</f>
        <v>6305099.576187823</v>
      </c>
      <c r="EX193" s="2">
        <f>IF($D193=3,(EW193*(1+'input_cool&amp;vent_evolution'!AG$10)),EW193*(1+'input_cool&amp;vent_evolution'!AG$9))</f>
        <v>6331901.4285929389</v>
      </c>
      <c r="EY193" s="2">
        <f>IF($D193=3,(EX193*(1+'input_cool&amp;vent_evolution'!AH$10)),EX193*(1+'input_cool&amp;vent_evolution'!AH$9))</f>
        <v>6358711.2608206058</v>
      </c>
      <c r="EZ193" s="2">
        <f>IF($D193=3,(EY193*(1+'input_cool&amp;vent_evolution'!AI$10)),EY193*(1+'input_cool&amp;vent_evolution'!AI$9))</f>
        <v>6385529.0743340906</v>
      </c>
      <c r="FA193" s="2">
        <f>IF($D193=3,(EZ193*(1+'input_cool&amp;vent_evolution'!AJ$10)),EZ193*(1+'input_cool&amp;vent_evolution'!AJ$9))</f>
        <v>6412354.867461089</v>
      </c>
      <c r="FB193" s="2">
        <f>IF($D193=3,(FA193*(1+'input_cool&amp;vent_evolution'!AK$10)),FA193*(1+'input_cool&amp;vent_evolution'!AK$9))</f>
        <v>6439188.6366479443</v>
      </c>
      <c r="FC193" s="2">
        <f>IF($D193=3,(FB193*(1+'input_cool&amp;vent_evolution'!AL$10)),FB193*(1+'input_cool&amp;vent_evolution'!AL$9))</f>
        <v>6466030.3896290772</v>
      </c>
      <c r="FD193" s="2">
        <f>IF($D193=3,(FC193*(1+'input_cool&amp;vent_evolution'!AM$10)),FC193*(1+'input_cool&amp;vent_evolution'!AM$9))</f>
        <v>6492880.1199242957</v>
      </c>
      <c r="FE193" s="2">
        <f>IF($D193=3,(FD193*(1+'input_cool&amp;vent_evolution'!AN$10)),FD193*(1+'input_cool&amp;vent_evolution'!AN$9))</f>
        <v>6519737.8315053359</v>
      </c>
      <c r="FF193" s="2">
        <f>IF($D193=3,(FE193*(1+'input_cool&amp;vent_evolution'!AO$10)),FE193*(1+'input_cool&amp;vent_evolution'!AO$9))</f>
        <v>6546603.5218637353</v>
      </c>
      <c r="FG193" s="2">
        <f>IF($D193=3,(FF193*(1+'input_cool&amp;vent_evolution'!AP$10)),FF193*(1+'input_cool&amp;vent_evolution'!AP$9))</f>
        <v>6573477.1926717963</v>
      </c>
      <c r="FH193" s="2">
        <f>IF($D193=3,(FG193*(1+'input_cool&amp;vent_evolution'!AQ$10)),FG193*(1+'input_cool&amp;vent_evolution'!AQ$9))</f>
        <v>6600358.841421064</v>
      </c>
      <c r="FI193" s="2">
        <f>IF($D193=3,(FH193*(1+'input_cool&amp;vent_evolution'!AR$10)),FH193*(1+'input_cool&amp;vent_evolution'!AR$9))</f>
        <v>6627248.4710380714</v>
      </c>
      <c r="FJ193" s="2">
        <f>IF($D193=3,(FI193*(1+'input_cool&amp;vent_evolution'!AS$10)),FI193*(1+'input_cool&amp;vent_evolution'!AS$9))</f>
        <v>6654146.0796414772</v>
      </c>
      <c r="FK193" s="2">
        <f>IF($D193=3,(FJ193*(1+'input_cool&amp;vent_evolution'!AT$10)),FJ193*(1+'input_cool&amp;vent_evolution'!AT$9))</f>
        <v>6681051.6697397297</v>
      </c>
      <c r="FL193" s="2">
        <f>IF($D193=3,(FK193*(1+'input_cool&amp;vent_evolution'!AU$10)),FK193*(1+'input_cool&amp;vent_evolution'!AU$9))</f>
        <v>6708066.0507737193</v>
      </c>
      <c r="FM193" s="2">
        <f t="shared" si="194"/>
        <v>7213966.2327242568</v>
      </c>
      <c r="FN193" s="2">
        <f t="shared" si="195"/>
        <v>7367740.1586551489</v>
      </c>
      <c r="FO193" s="2">
        <f t="shared" si="196"/>
        <v>7521672.7943493947</v>
      </c>
      <c r="FP193" s="2">
        <f t="shared" si="197"/>
        <v>7675764.1425821269</v>
      </c>
      <c r="FQ193" s="2">
        <f t="shared" si="198"/>
        <v>7821464.293897938</v>
      </c>
      <c r="FR193" s="2">
        <f t="shared" si="199"/>
        <v>7967323.1580605926</v>
      </c>
      <c r="FS193" s="2">
        <f t="shared" si="200"/>
        <v>8081930.3034334239</v>
      </c>
      <c r="FT193" s="2">
        <f t="shared" si="201"/>
        <v>8196607.1006551599</v>
      </c>
      <c r="FU193" s="2">
        <f t="shared" si="202"/>
        <v>8311353.5491091069</v>
      </c>
      <c r="FV193" s="2">
        <f t="shared" si="203"/>
        <v>8426169.6438616365</v>
      </c>
      <c r="FW193" s="2">
        <f t="shared" si="204"/>
        <v>8541055.3892296702</v>
      </c>
      <c r="FX193" s="2">
        <f t="shared" si="205"/>
        <v>8630405.95150836</v>
      </c>
      <c r="FY193" s="2">
        <f t="shared" si="206"/>
        <v>8719814.8056794982</v>
      </c>
      <c r="FZ193" s="2">
        <f t="shared" si="207"/>
        <v>8809281.955134932</v>
      </c>
      <c r="GA193" s="2">
        <f t="shared" si="208"/>
        <v>8898807.394324366</v>
      </c>
      <c r="GB193" s="2">
        <f t="shared" si="209"/>
        <v>8988391.1287980918</v>
      </c>
      <c r="GC193" s="2">
        <f t="shared" si="210"/>
        <v>9050748.2834650818</v>
      </c>
      <c r="GD193" s="2">
        <f t="shared" si="211"/>
        <v>9113149.1909700073</v>
      </c>
      <c r="GE193" s="2">
        <f t="shared" si="212"/>
        <v>9175593.8590216395</v>
      </c>
      <c r="GF193" s="2">
        <f t="shared" si="213"/>
        <v>9238082.2805279139</v>
      </c>
      <c r="GG193" s="2">
        <f t="shared" si="214"/>
        <v>9300614.4622725435</v>
      </c>
      <c r="GH193" s="2">
        <f t="shared" si="215"/>
        <v>9340149.7135532908</v>
      </c>
      <c r="GI193" s="2">
        <f t="shared" si="216"/>
        <v>9379696.7358222846</v>
      </c>
      <c r="GJ193" s="2">
        <f t="shared" si="217"/>
        <v>9419255.5312379878</v>
      </c>
      <c r="GK193" s="2">
        <f t="shared" si="218"/>
        <v>9458826.0973335914</v>
      </c>
      <c r="GL193" s="2">
        <f t="shared" si="219"/>
        <v>9498408.4288671147</v>
      </c>
      <c r="GM193" s="2">
        <f t="shared" si="220"/>
        <v>9538002.5372475572</v>
      </c>
      <c r="GN193" s="2">
        <f t="shared" si="221"/>
        <v>9577608.4129160289</v>
      </c>
      <c r="GO193" s="2">
        <f t="shared" si="222"/>
        <v>9617226.0617312118</v>
      </c>
      <c r="GP193" s="2">
        <f t="shared" si="223"/>
        <v>9656855.4799928889</v>
      </c>
      <c r="GQ193" s="2">
        <f t="shared" si="224"/>
        <v>9696496.6701678615</v>
      </c>
      <c r="GR193" s="2">
        <f t="shared" si="225"/>
        <v>9736149.6285559256</v>
      </c>
      <c r="GS193" s="2">
        <f t="shared" si="226"/>
        <v>9775814.3594739884</v>
      </c>
      <c r="GT193" s="2">
        <f t="shared" si="227"/>
        <v>9815490.8601468988</v>
      </c>
      <c r="GU193" s="2">
        <f t="shared" si="228"/>
        <v>9855179.1342748534</v>
      </c>
      <c r="GV193" s="2">
        <f t="shared" si="229"/>
        <v>9895027.8852577787</v>
      </c>
      <c r="GW193" s="2">
        <f>IF($D193=3,($N193*$M193*EC193*'input_cooling&amp;ventilation'!$D$3)*'input_cool&amp;vent_evolution'!M$11,($O193*$M193*EC193*'input_cooling&amp;ventilation'!$D$3)*'input_cool&amp;vent_evolution'!M$10)</f>
        <v>1495634.445483607</v>
      </c>
      <c r="GX193" s="2">
        <f>IF($D193=3,($N193*$M193*ED193*'input_cooling&amp;ventilation'!$D$3)*'input_cool&amp;vent_evolution'!N$11,($O193*$M193*ED193*'input_cooling&amp;ventilation'!$D$3)*'input_cool&amp;vent_evolution'!N$10)</f>
        <v>1413817.5262227766</v>
      </c>
      <c r="GY193" s="2">
        <f>IF($D193=3,($N193*$M193*EE193*'input_cooling&amp;ventilation'!$D$3)*'input_cool&amp;vent_evolution'!O$11,($O193*$M193*EE193*'input_cooling&amp;ventilation'!$D$3)*'input_cool&amp;vent_evolution'!O$10)</f>
        <v>1353094.3281743575</v>
      </c>
      <c r="GZ193" s="2">
        <f>IF($D193=3,($N193*$M193*EF193*'input_cooling&amp;ventilation'!$D$3)*'input_cool&amp;vent_evolution'!P$11,($O193*$M193*EF193*'input_cooling&amp;ventilation'!$D$3)*'input_cool&amp;vent_evolution'!P$10)</f>
        <v>1526483.3263430477</v>
      </c>
      <c r="HA193" s="2">
        <f>IF($D193=3,($N193*$M193*EG193*'input_cooling&amp;ventilation'!$D$3)*'input_cool&amp;vent_evolution'!Q$11,($O193*$M193*EG193*'input_cooling&amp;ventilation'!$D$3)*'input_cool&amp;vent_evolution'!Q$10)</f>
        <v>1683029.4387424993</v>
      </c>
      <c r="HB193" s="2">
        <f>IF($D193=3,($N193*$M193*EH193*'input_cooling&amp;ventilation'!$D$3)*'input_cool&amp;vent_evolution'!R$11,($O193*$M193*EH193*'input_cooling&amp;ventilation'!$D$3)*'input_cool&amp;vent_evolution'!R$10)</f>
        <v>1780866.945703662</v>
      </c>
      <c r="HC193" s="2">
        <f>IF($D193=3,($N193*$M193*EI193*'input_cooling&amp;ventilation'!$D$3)*'input_cool&amp;vent_evolution'!S$11,($O193*$M193*EI193*'input_cooling&amp;ventilation'!$D$3)*'input_cool&amp;vent_evolution'!S$10)</f>
        <v>1841680.8669837767</v>
      </c>
      <c r="HD193" s="2">
        <f>IF($D193=3,($N193*$M193*EJ193*'input_cooling&amp;ventilation'!$D$3)*'input_cool&amp;vent_evolution'!T$11,($O193*$M193*EJ193*'input_cooling&amp;ventilation'!$D$3)*'input_cool&amp;vent_evolution'!T$10)</f>
        <v>1907590.9895603755</v>
      </c>
      <c r="HE193" s="2">
        <f>IF($D193=3,($N193*$M193*EK193*'input_cooling&amp;ventilation'!$D$3)*'input_cool&amp;vent_evolution'!U$11,($O193*$M193*EK193*'input_cooling&amp;ventilation'!$D$3)*'input_cool&amp;vent_evolution'!U$10)</f>
        <v>2180596.2338125408</v>
      </c>
      <c r="HF193" s="2">
        <f>IF($D193=3,($N193*$M193*EL193*'input_cooling&amp;ventilation'!$D$3)*'input_cool&amp;vent_evolution'!V$11,($O193*$M193*EL193*'input_cooling&amp;ventilation'!$D$3)*'input_cool&amp;vent_evolution'!V$10)</f>
        <v>2192431.7794883177</v>
      </c>
      <c r="HG193" s="2">
        <f>IF($D193=3,($N193*$M193*EM193*'input_cooling&amp;ventilation'!$D$3)*'input_cool&amp;vent_evolution'!W$11,($O193*$M193*EM193*'input_cooling&amp;ventilation'!$D$3)*'input_cool&amp;vent_evolution'!W$10)</f>
        <v>2117875.9581731814</v>
      </c>
      <c r="HH193" s="2">
        <f>IF($D193=3,($N193*$M193*EN193*'input_cooling&amp;ventilation'!$D$3)*'input_cool&amp;vent_evolution'!X$11,($O193*$M193*EN193*'input_cooling&amp;ventilation'!$D$3)*'input_cool&amp;vent_evolution'!X$10)</f>
        <v>2176775.7094592657</v>
      </c>
      <c r="HI193" s="2">
        <f>IF($D193=3,($N193*$M193*EO193*'input_cooling&amp;ventilation'!$D$3)*'input_cool&amp;vent_evolution'!Y$11,($O193*$M193*EO193*'input_cooling&amp;ventilation'!$D$3)*'input_cool&amp;vent_evolution'!Y$10)</f>
        <v>2208489.6101108072</v>
      </c>
      <c r="HJ193" s="2">
        <f>IF($D193=3,($N193*$M193*EP193*'input_cooling&amp;ventilation'!$D$3)*'input_cool&amp;vent_evolution'!Z$11,($O193*$M193*EP193*'input_cooling&amp;ventilation'!$D$3)*'input_cool&amp;vent_evolution'!Z$10)</f>
        <v>2346877.3556669811</v>
      </c>
      <c r="HK193" s="2">
        <f>IF($D193=3,($N193*$M193*EQ193*'input_cooling&amp;ventilation'!$D$3)*'input_cool&amp;vent_evolution'!AA$11,($O193*$M193*EQ193*'input_cooling&amp;ventilation'!$D$3)*'input_cool&amp;vent_evolution'!AA$10)</f>
        <v>2341248.9496126776</v>
      </c>
      <c r="HL193" s="2">
        <f>IF($D193=3,($N193*$M193*ER193*'input_cooling&amp;ventilation'!$D$3)*'input_cool&amp;vent_evolution'!AB$11,($O193*$M193*ER193*'input_cooling&amp;ventilation'!$D$3)*'input_cool&amp;vent_evolution'!AB$10)</f>
        <v>2083561.5009482671</v>
      </c>
      <c r="HM193" s="2">
        <f>IF($D193=3,($N193*$M193*ES193*'input_cooling&amp;ventilation'!$D$3)*'input_cool&amp;vent_evolution'!AC$11,($O193*$M193*ES193*'input_cooling&amp;ventilation'!$D$3)*'input_cool&amp;vent_evolution'!AC$10)</f>
        <v>2058931.360792371</v>
      </c>
      <c r="HN193" s="2">
        <f>IF($D193=3,($N193*$M193*ET193*'input_cooling&amp;ventilation'!$D$3)*'input_cool&amp;vent_evolution'!AD$11,($O193*$M193*ET193*'input_cooling&amp;ventilation'!$D$3)*'input_cool&amp;vent_evolution'!AD$10)</f>
        <v>2015487.4340336113</v>
      </c>
      <c r="HO193" s="2">
        <f>IF($D193=3,($N193*$M193*EU193*'input_cooling&amp;ventilation'!$D$3)*'input_cool&amp;vent_evolution'!AE$11,($O193*$M193*EU193*'input_cooling&amp;ventilation'!$D$3)*'input_cool&amp;vent_evolution'!AE$10)</f>
        <v>1967116.639079072</v>
      </c>
      <c r="HP193" s="2">
        <f>IF($D193=3,($N193*$M193*EV193*'input_cooling&amp;ventilation'!$D$3)*'input_cool&amp;vent_evolution'!AF$11,($O193*$M193*EV193*'input_cooling&amp;ventilation'!$D$3)*'input_cool&amp;vent_evolution'!AF$10)</f>
        <v>1908312.9972110423</v>
      </c>
      <c r="HQ193" s="2">
        <f>IF($D193=3,($N193*$M193*EW193*'input_cooling&amp;ventilation'!$D$3)*'input_cool&amp;vent_evolution'!AG$11,($O193*$M193*EW193*'input_cooling&amp;ventilation'!$D$3)*'input_cool&amp;vent_evolution'!AG$10)</f>
        <v>1873063.6071019957</v>
      </c>
      <c r="HR193" s="2">
        <f>IF($D193=3,($N193*$M193*EX193*'input_cooling&amp;ventilation'!$D$3)*'input_cool&amp;vent_evolution'!AH$11,($O193*$M193*EX193*'input_cooling&amp;ventilation'!$D$3)*'input_cool&amp;vent_evolution'!AH$10)</f>
        <v>1823843.9061417917</v>
      </c>
      <c r="HS193" s="2">
        <f>IF($D193=3,($N193*$M193*EY193*'input_cooling&amp;ventilation'!$D$3)*'input_cool&amp;vent_evolution'!AI$11,($O193*$M193*EY193*'input_cooling&amp;ventilation'!$D$3)*'input_cool&amp;vent_evolution'!AI$10)</f>
        <v>1774937.5106090836</v>
      </c>
      <c r="HT193" s="2">
        <f>IF($D193=3,($N193*$M193*EZ193*'input_cooling&amp;ventilation'!$D$3)*'input_cool&amp;vent_evolution'!AJ$11,($O193*$M193*EZ193*'input_cooling&amp;ventilation'!$D$3)*'input_cool&amp;vent_evolution'!AJ$10)</f>
        <v>1726392.1664835354</v>
      </c>
      <c r="HU193" s="2">
        <f>IF($D193=3,($N193*$M193*FA193*'input_cooling&amp;ventilation'!$D$3)*'input_cool&amp;vent_evolution'!AK$11,($O193*$M193*FA193*'input_cooling&amp;ventilation'!$D$3)*'input_cool&amp;vent_evolution'!AK$10)</f>
        <v>1693579.4641679036</v>
      </c>
      <c r="HV193" s="2">
        <f>IF($D193=3,($N193*$M193*FB193*'input_cooling&amp;ventilation'!$D$3)*'input_cool&amp;vent_evolution'!AL$11,($O193*$M193*FB193*'input_cooling&amp;ventilation'!$D$3)*'input_cool&amp;vent_evolution'!AL$10)</f>
        <v>1631516.324187693</v>
      </c>
      <c r="HW193" s="2">
        <f>IF($D193=3,($N193*$M193*FC193*'input_cooling&amp;ventilation'!$D$3)*'input_cool&amp;vent_evolution'!AM$11,($O193*$M193*FC193*'input_cooling&amp;ventilation'!$D$3)*'input_cool&amp;vent_evolution'!AM$10)</f>
        <v>1585631.8719324223</v>
      </c>
      <c r="HX193" s="2">
        <f>IF($D193=3,($N193*$M193*FD193*'input_cooling&amp;ventilation'!$D$3)*'input_cool&amp;vent_evolution'!AN$11,($O193*$M193*FD193*'input_cooling&amp;ventilation'!$D$3)*'input_cool&amp;vent_evolution'!AN$10)</f>
        <v>1540476.9231922748</v>
      </c>
      <c r="HY193" s="2">
        <f>IF($D193=3,($N193*$M193*FE193*'input_cooling&amp;ventilation'!$D$3)*'input_cool&amp;vent_evolution'!AO$11,($O193*$M193*FE193*'input_cooling&amp;ventilation'!$D$3)*'input_cool&amp;vent_evolution'!AO$10)</f>
        <v>1496489.7119582733</v>
      </c>
      <c r="HZ193" s="2">
        <f>IF($D193=3,($N193*$M193*FF193*'input_cooling&amp;ventilation'!$D$3)*'input_cool&amp;vent_evolution'!AP$11,($O193*$M193*FF193*'input_cooling&amp;ventilation'!$D$3)*'input_cool&amp;vent_evolution'!AP$10)</f>
        <v>1453764.1281646125</v>
      </c>
      <c r="IA193" s="2">
        <f>IF($D193=3,($N193*$M193*FG193*'input_cooling&amp;ventilation'!$D$3)*'input_cool&amp;vent_evolution'!AQ$11,($O193*$M193*FG193*'input_cooling&amp;ventilation'!$D$3)*'input_cool&amp;vent_evolution'!AQ$10)</f>
        <v>1412342.1486409495</v>
      </c>
      <c r="IB193" s="2">
        <f>IF($D193=3,($N193*$M193*FH193*'input_cooling&amp;ventilation'!$D$3)*'input_cool&amp;vent_evolution'!AR$11,($O193*$M193*FH193*'input_cooling&amp;ventilation'!$D$3)*'input_cool&amp;vent_evolution'!AR$10)</f>
        <v>1372327.8759126475</v>
      </c>
      <c r="IC193" s="2">
        <f>IF($D193=3,($N193*$M193*FI193*'input_cooling&amp;ventilation'!$D$3)*'input_cool&amp;vent_evolution'!AS$11,($O193*$M193*FI193*'input_cooling&amp;ventilation'!$D$3)*'input_cool&amp;vent_evolution'!AS$10)</f>
        <v>1333815.2671622806</v>
      </c>
      <c r="ID193" s="2">
        <f>IF($D193=3,($N193*$M193*FJ193*'input_cooling&amp;ventilation'!$D$3)*'input_cool&amp;vent_evolution'!AT$11,($O193*$M193*FJ193*'input_cooling&amp;ventilation'!$D$3)*'input_cool&amp;vent_evolution'!AT$10)</f>
        <v>1296909.0852399024</v>
      </c>
      <c r="IE193" s="2">
        <f>IF($D193=3,($N193*$M193*FK193*'input_cooling&amp;ventilation'!$D$3)*'input_cool&amp;vent_evolution'!AU$11,($O193*$M193*FK193*'input_cooling&amp;ventilation'!$D$3)*'input_cool&amp;vent_evolution'!AU$10)</f>
        <v>1302153.0495028638</v>
      </c>
      <c r="IF193" s="2">
        <f>IF($D193=3,($N193*$M193*FL193*'input_cooling&amp;ventilation'!$D$3)*'input_cool&amp;vent_evolution'!AV$11,($O193*$M193*FL193*'input_cooling&amp;ventilation'!$D$3)*'input_cool&amp;vent_evolution'!AV$10)</f>
        <v>1307418.217381024</v>
      </c>
    </row>
    <row r="194" spans="1:240" x14ac:dyDescent="0.25">
      <c r="A194">
        <v>192</v>
      </c>
      <c r="B194">
        <v>100100</v>
      </c>
      <c r="C194">
        <v>26</v>
      </c>
      <c r="D194">
        <v>3</v>
      </c>
      <c r="E194">
        <v>1</v>
      </c>
      <c r="F194" s="2">
        <v>34928840</v>
      </c>
      <c r="G194" s="2">
        <v>41142957.059521496</v>
      </c>
      <c r="H194" s="2">
        <v>34928840</v>
      </c>
      <c r="I194" s="17">
        <v>0.14000000000000001</v>
      </c>
      <c r="J194">
        <v>0.31058228300000001</v>
      </c>
      <c r="K194" s="2">
        <f t="shared" ref="K194:K257" si="231">H194*J194</f>
        <v>10848278.869741721</v>
      </c>
      <c r="L194" s="2">
        <f t="shared" ref="L194:L257" si="232">G194*I194</f>
        <v>5760013.9883330101</v>
      </c>
      <c r="M194">
        <v>0.28827877507919702</v>
      </c>
      <c r="N194" s="17">
        <f>'input_cooling&amp;ventilation'!$D$5</f>
        <v>57.500092182043396</v>
      </c>
      <c r="O194" s="45">
        <f>'input_cooling&amp;ventilation'!$D$6</f>
        <v>19.328678831353667</v>
      </c>
      <c r="P194" s="45">
        <f>'input_cooling&amp;ventilation'!$C$5</f>
        <v>50.351688737400465</v>
      </c>
      <c r="Q194" s="45">
        <f>'input_cooling&amp;ventilation'!$C$6</f>
        <v>32.240814214248743</v>
      </c>
      <c r="R194">
        <v>17</v>
      </c>
      <c r="S194">
        <v>12</v>
      </c>
      <c r="T194">
        <v>14</v>
      </c>
      <c r="U194" s="2">
        <f t="shared" ref="U194:U257" si="233">(K194*M194*P194*0.7)/T194</f>
        <v>7873313.6720755296</v>
      </c>
      <c r="V194" s="2">
        <f t="shared" ref="V194:V257" si="234">(L194*M194*N194*0.7)/R194</f>
        <v>3931460.0394832124</v>
      </c>
      <c r="W194" s="2">
        <v>21260752.40681126</v>
      </c>
      <c r="X194" s="57">
        <f>IF($D194=3,(W194*(1+'input_cool&amp;vent_evolution'!M$11)),(W194*(1+'input_cool&amp;vent_evolution'!M$12)))</f>
        <v>21578331.098904364</v>
      </c>
      <c r="Y194" s="57">
        <f>IF($D194=3,(X194*(1+'input_cool&amp;vent_evolution'!N$11)),(X194*(1+'input_cool&amp;vent_evolution'!N$12)))</f>
        <v>21876662.030989975</v>
      </c>
      <c r="Z194" s="57">
        <f>IF($D194=3,(Y194*(1+'input_cool&amp;vent_evolution'!O$11)),(Y194*(1+'input_cool&amp;vent_evolution'!O$12)))</f>
        <v>22160203.161416244</v>
      </c>
      <c r="AA194" s="57">
        <f>IF($D194=3,(Z194*(1+'input_cool&amp;vent_evolution'!P$11)),(Z194*(1+'input_cool&amp;vent_evolution'!P$12)))</f>
        <v>22477719.116518132</v>
      </c>
      <c r="AB194" s="57">
        <f>IF($D194=3,(AA194*(1+'input_cool&amp;vent_evolution'!Q$11)),(AA194*(1+'input_cool&amp;vent_evolution'!Q$12)))</f>
        <v>22826198.634802297</v>
      </c>
      <c r="AC194" s="57">
        <f>IF($D194=3,(AB194*(1+'input_cool&amp;vent_evolution'!R$11)),(AB194*(1+'input_cool&amp;vent_evolution'!R$12)))</f>
        <v>23193797.367061649</v>
      </c>
      <c r="AD194" s="57">
        <f>IF($D194=3,(AC194*(1+'input_cool&amp;vent_evolution'!S$11)),(AC194*(1+'input_cool&amp;vent_evolution'!S$12)))</f>
        <v>23574593.479803361</v>
      </c>
      <c r="AE194" s="57">
        <f>IF($D194=3,(AD194*(1+'input_cool&amp;vent_evolution'!T$11)),(AD194*(1+'input_cool&amp;vent_evolution'!T$12)))</f>
        <v>23969884.300352786</v>
      </c>
      <c r="AF194" s="57">
        <f>IF($D194=3,(AE194*(1+'input_cool&amp;vent_evolution'!U$11)),(AE194*(1+'input_cool&amp;vent_evolution'!U$12)))</f>
        <v>24422980.908379223</v>
      </c>
      <c r="AG194" s="57">
        <f>IF($D194=3,(AF194*(1+'input_cool&amp;vent_evolution'!V$11)),(AF194*(1+'input_cool&amp;vent_evolution'!V$12)))</f>
        <v>24880823.227081478</v>
      </c>
      <c r="AH194" s="57">
        <f>IF($D194=3,(AG194*(1+'input_cool&amp;vent_evolution'!W$11)),(AG194*(1+'input_cool&amp;vent_evolution'!W$12)))</f>
        <v>25325326.640177529</v>
      </c>
      <c r="AI194" s="57">
        <f>IF($D194=3,(AH194*(1+'input_cool&amp;vent_evolution'!X$11)),(AH194*(1+'input_cool&amp;vent_evolution'!X$12)))</f>
        <v>25785539.644114718</v>
      </c>
      <c r="AJ194" s="57">
        <f>IF($D194=3,(AI194*(1+'input_cool&amp;vent_evolution'!Y$11)),(AI194*(1+'input_cool&amp;vent_evolution'!Y$12)))</f>
        <v>26256067.886686772</v>
      </c>
      <c r="AK194" s="57">
        <f>IF($D194=3,(AJ194*(1+'input_cool&amp;vent_evolution'!Z$11)),(AJ194*(1+'input_cool&amp;vent_evolution'!Z$12)))</f>
        <v>26760033.544614885</v>
      </c>
      <c r="AL194" s="57">
        <f>IF($D194=3,(AK194*(1+'input_cool&amp;vent_evolution'!AA$11)),(AK194*(1+'input_cool&amp;vent_evolution'!AA$12)))</f>
        <v>27267285.598690197</v>
      </c>
      <c r="AM194" s="57">
        <f>IF($D194=3,(AL194*(1+'input_cool&amp;vent_evolution'!AB$11)),(AL194*(1+'input_cool&amp;vent_evolution'!AB$12)))</f>
        <v>27722679.951757073</v>
      </c>
      <c r="AN194" s="57">
        <f>IF($D194=3,(AM194*(1+'input_cool&amp;vent_evolution'!AC$11)),(AM194*(1+'input_cool&amp;vent_evolution'!AC$12)))</f>
        <v>28177054.467755742</v>
      </c>
      <c r="AO194" s="57">
        <f>IF($D194=3,(AN194*(1+'input_cool&amp;vent_evolution'!AD$11)),(AN194*(1+'input_cool&amp;vent_evolution'!AD$12)))</f>
        <v>28626036.104142532</v>
      </c>
      <c r="AP194" s="57">
        <f>IF($D194=3,(AO194*(1+'input_cool&amp;vent_evolution'!AE$11)),(AO194*(1+'input_cool&amp;vent_evolution'!AE$12)))</f>
        <v>29068195.152517017</v>
      </c>
      <c r="AQ194" s="57">
        <f>IF($D194=3,(AP194*(1+'input_cool&amp;vent_evolution'!AF$11)),(AP194*(1+'input_cool&amp;vent_evolution'!AF$12)))</f>
        <v>29500815.778818678</v>
      </c>
      <c r="AR194" s="57">
        <f>IF($D194=3,(AQ194*(1+'input_cool&amp;vent_evolution'!AG$11)),(AQ194*(1+'input_cool&amp;vent_evolution'!AG$12)))</f>
        <v>29928867.533539813</v>
      </c>
      <c r="AS194" s="57">
        <f>IF($D194=3,(AR194*(1+'input_cool&amp;vent_evolution'!AH$11)),(AR194*(1+'input_cool&amp;vent_evolution'!AH$12)))</f>
        <v>30349928.986948751</v>
      </c>
      <c r="AT194" s="57">
        <f>IF($D194=3,(AS194*(1+'input_cool&amp;vent_evolution'!AI$11)),(AS194*(1+'input_cool&amp;vent_evolution'!AI$12)))</f>
        <v>30763712.633138884</v>
      </c>
      <c r="AU194" s="57">
        <f>IF($D194=3,(AT194*(1+'input_cool&amp;vent_evolution'!AJ$11)),(AT194*(1+'input_cool&amp;vent_evolution'!AJ$12)))</f>
        <v>31169952.925519567</v>
      </c>
      <c r="AV194" s="57">
        <f>IF($D194=3,(AU194*(1+'input_cool&amp;vent_evolution'!AK$11)),(AU194*(1+'input_cool&amp;vent_evolution'!AK$12)))</f>
        <v>31572045.318258766</v>
      </c>
      <c r="AW194" s="57">
        <f>IF($D194=3,(AV194*(1+'input_cool&amp;vent_evolution'!AL$11)),(AV194*(1+'input_cool&amp;vent_evolution'!AL$12)))</f>
        <v>31962764.446371019</v>
      </c>
      <c r="AX194" s="57">
        <f>IF($D194=3,(AW194*(1+'input_cool&amp;vent_evolution'!AM$11)),(AW194*(1+'input_cool&amp;vent_evolution'!AM$12)))</f>
        <v>32345598.568517618</v>
      </c>
      <c r="AY194" s="57">
        <f>IF($D194=3,(AX194*(1+'input_cool&amp;vent_evolution'!AN$11)),(AX194*(1+'input_cool&amp;vent_evolution'!AN$12)))</f>
        <v>32720428.863638744</v>
      </c>
      <c r="AZ194" s="57">
        <f>IF($D194=3,(AY194*(1+'input_cool&amp;vent_evolution'!AO$11)),(AY194*(1+'input_cool&amp;vent_evolution'!AO$12)))</f>
        <v>33087258.377663407</v>
      </c>
      <c r="BA194" s="57">
        <f>IF($D194=3,(AZ194*(1+'input_cool&amp;vent_evolution'!AP$11)),(AZ194*(1+'input_cool&amp;vent_evolution'!AP$12)))</f>
        <v>33446131.035851795</v>
      </c>
      <c r="BB194" s="57">
        <f>IF($D194=3,(BA194*(1+'input_cool&amp;vent_evolution'!AQ$11)),(BA194*(1+'input_cool&amp;vent_evolution'!AQ$12)))</f>
        <v>33797119.082755618</v>
      </c>
      <c r="BC194" s="57">
        <f>IF($D194=3,(BB194*(1+'input_cool&amp;vent_evolution'!AR$11)),(BB194*(1+'input_cool&amp;vent_evolution'!AR$12)))</f>
        <v>34140338.381620578</v>
      </c>
      <c r="BD194" s="57">
        <f>IF($D194=3,(BC194*(1+'input_cool&amp;vent_evolution'!AS$11)),(BC194*(1+'input_cool&amp;vent_evolution'!AS$12)))</f>
        <v>34475946.093569241</v>
      </c>
      <c r="BE194" s="57">
        <f>IF($D194=3,(BD194*(1+'input_cool&amp;vent_evolution'!AT$11)),(BD194*(1+'input_cool&amp;vent_evolution'!AT$12)))</f>
        <v>34804143.447253034</v>
      </c>
      <c r="BF194" s="57">
        <f>IF($D194=3,(BE194*(1+'input_cool&amp;vent_evolution'!AU$11)),(BE194*(1+'input_cool&amp;vent_evolution'!AU$12)))</f>
        <v>35135465.109771535</v>
      </c>
      <c r="BG194" s="57">
        <f>IF($D194=3,(BF194*(1+'input_cool&amp;vent_evolution'!AV$11)),(BF194*(1+'input_cool&amp;vent_evolution'!AV$12)))</f>
        <v>35469940.823307559</v>
      </c>
      <c r="BH194" s="2">
        <f t="shared" si="230"/>
        <v>22043335.117696501</v>
      </c>
      <c r="BI194" s="2">
        <f t="shared" ref="BI194:BI257" si="235">IF($D194=3,(X194*$M194*$P194)/$T194,(X194*$Q194)/$S194)</f>
        <v>22372603.499271054</v>
      </c>
      <c r="BJ194" s="2">
        <f t="shared" ref="BJ194:BJ257" si="236">IF($D194=3,(Y194*$M194*$P194)/$T194,(Y194*$Q194)/$S194)</f>
        <v>22681915.633955009</v>
      </c>
      <c r="BK194" s="2">
        <f t="shared" ref="BK194:BK257" si="237">IF($D194=3,(Z194*$M194*$P194)/$T194,(Z194*$Q194)/$S194)</f>
        <v>22975893.57217861</v>
      </c>
      <c r="BL194" s="2">
        <f t="shared" ref="BL194:BL257" si="238">IF($D194=3,(AA194*$M194*$P194)/$T194,(AA194*$Q194)/$S194)</f>
        <v>23305096.907488797</v>
      </c>
      <c r="BM194" s="2">
        <f t="shared" ref="BM194:BM257" si="239">IF($D194=3,(AB194*$M194*$P194)/$T194,(AB194*$Q194)/$S194)</f>
        <v>23666403.537480421</v>
      </c>
      <c r="BN194" s="2">
        <f t="shared" ref="BN194:BN257" si="240">IF($D194=3,(AC194*$M194*$P194)/$T194,(AC194*$Q194)/$S194)</f>
        <v>24047533.136705577</v>
      </c>
      <c r="BO194" s="2">
        <f t="shared" ref="BO194:BO257" si="241">IF($D194=3,(AD194*$M194*$P194)/$T194,(AD194*$Q194)/$S194)</f>
        <v>24442345.896106917</v>
      </c>
      <c r="BP194" s="2">
        <f t="shared" ref="BP194:BP257" si="242">IF($D194=3,(AE194*$M194*$P194)/$T194,(AE194*$Q194)/$S194)</f>
        <v>24852186.896067414</v>
      </c>
      <c r="BQ194" s="2">
        <f t="shared" ref="BQ194:BQ257" si="243">IF($D194=3,(AF194*$M194*$P194)/$T194,(AF194*$Q194)/$S194)</f>
        <v>25321961.444978423</v>
      </c>
      <c r="BR194" s="2">
        <f t="shared" ref="BR194:BR257" si="244">IF($D194=3,(AG194*$M194*$P194)/$T194,(AG194*$Q194)/$S194)</f>
        <v>25796656.388464231</v>
      </c>
      <c r="BS194" s="2">
        <f t="shared" ref="BS194:BS257" si="245">IF($D194=3,(AH194*$M194*$P194)/$T194,(AH194*$Q194)/$S194)</f>
        <v>26257521.437280517</v>
      </c>
      <c r="BT194" s="2">
        <f t="shared" ref="BT194:BT257" si="246">IF($D194=3,(AI194*$M194*$P194)/$T194,(AI194*$Q194)/$S194)</f>
        <v>26734674.32807187</v>
      </c>
      <c r="BU194" s="2">
        <f t="shared" ref="BU194:BU257" si="247">IF($D194=3,(AJ194*$M194*$P194)/$T194,(AJ194*$Q194)/$S194)</f>
        <v>27222522.149018876</v>
      </c>
      <c r="BV194" s="2">
        <f t="shared" ref="BV194:BV257" si="248">IF($D194=3,(AK194*$M194*$P194)/$T194,(AK194*$Q194)/$S194)</f>
        <v>27745038.176342573</v>
      </c>
      <c r="BW194" s="2">
        <f t="shared" ref="BW194:BW257" si="249">IF($D194=3,(AL194*$M194*$P194)/$T194,(AL194*$Q194)/$S194)</f>
        <v>28270961.568100799</v>
      </c>
      <c r="BX194" s="2">
        <f t="shared" ref="BX194:BX257" si="250">IF($D194=3,(AM194*$M194*$P194)/$T194,(AM194*$Q194)/$S194)</f>
        <v>28743118.439282071</v>
      </c>
      <c r="BY194" s="2">
        <f t="shared" ref="BY194:BY257" si="251">IF($D194=3,(AN194*$M194*$P194)/$T194,(AN194*$Q194)/$S194)</f>
        <v>29214217.93441993</v>
      </c>
      <c r="BZ194" s="2">
        <f t="shared" ref="BZ194:BZ257" si="252">IF($D194=3,(AO194*$M194*$P194)/$T194,(AO194*$Q194)/$S194)</f>
        <v>29679726.044537194</v>
      </c>
      <c r="CA194" s="2">
        <f t="shared" ref="CA194:CA257" si="253">IF($D194=3,(AP194*$M194*$P194)/$T194,(AP194*$Q194)/$S194)</f>
        <v>30138160.435387731</v>
      </c>
      <c r="CB194" s="2">
        <f t="shared" ref="CB194:CB257" si="254">IF($D194=3,(AQ194*$M194*$P194)/$T194,(AQ194*$Q194)/$S194)</f>
        <v>30586705.306327488</v>
      </c>
      <c r="CC194" s="2">
        <f t="shared" ref="CC194:CC257" si="255">IF($D194=3,(AR194*$M194*$P194)/$T194,(AR194*$Q194)/$S194)</f>
        <v>31030513.131022017</v>
      </c>
      <c r="CD194" s="2">
        <f t="shared" ref="CD194:CD257" si="256">IF($D194=3,(AS194*$M194*$P194)/$T194,(AS194*$Q194)/$S194)</f>
        <v>31467073.349825192</v>
      </c>
      <c r="CE194" s="2">
        <f t="shared" ref="CE194:CE257" si="257">IF($D194=3,(AT194*$M194*$P194)/$T194,(AT194*$Q194)/$S194)</f>
        <v>31896087.874083955</v>
      </c>
      <c r="CF194" s="2">
        <f t="shared" ref="CF194:CF257" si="258">IF($D194=3,(AU194*$M194*$P194)/$T194,(AU194*$Q194)/$S194)</f>
        <v>32317281.382757217</v>
      </c>
      <c r="CG194" s="2">
        <f t="shared" ref="CG194:CG257" si="259">IF($D194=3,(AV194*$M194*$P194)/$T194,(AV194*$Q194)/$S194)</f>
        <v>32734174.312594779</v>
      </c>
      <c r="CH194" s="2">
        <f t="shared" ref="CH194:CH257" si="260">IF($D194=3,(AW194*$M194*$P194)/$T194,(AW194*$Q194)/$S194)</f>
        <v>33139275.341621079</v>
      </c>
      <c r="CI194" s="2">
        <f t="shared" ref="CI194:CI257" si="261">IF($D194=3,(AX194*$M194*$P194)/$T194,(AX194*$Q194)/$S194)</f>
        <v>33536201.127100952</v>
      </c>
      <c r="CJ194" s="2">
        <f t="shared" ref="CJ194:CJ257" si="262">IF($D194=3,(AY194*$M194*$P194)/$T194,(AY194*$Q194)/$S194)</f>
        <v>33924828.474314354</v>
      </c>
      <c r="CK194" s="2">
        <f t="shared" ref="CK194:CK257" si="263">IF($D194=3,(AZ194*$M194*$P194)/$T194,(AZ194*$Q194)/$S194)</f>
        <v>34305160.541307285</v>
      </c>
      <c r="CL194" s="2">
        <f t="shared" ref="CL194:CL257" si="264">IF($D194=3,(BA194*$M194*$P194)/$T194,(BA194*$Q194)/$S194)</f>
        <v>34677242.870175891</v>
      </c>
      <c r="CM194" s="2">
        <f t="shared" ref="CM194:CM257" si="265">IF($D194=3,(BB194*$M194*$P194)/$T194,(BB194*$Q194)/$S194)</f>
        <v>35041150.364706896</v>
      </c>
      <c r="CN194" s="2">
        <f t="shared" ref="CN194:CN257" si="266">IF($D194=3,(BC194*$M194*$P194)/$T194,(BC194*$Q194)/$S194)</f>
        <v>35397003.152932651</v>
      </c>
      <c r="CO194" s="2">
        <f t="shared" ref="CO194:CO257" si="267">IF($D194=3,(BD194*$M194*$P194)/$T194,(BD194*$Q194)/$S194)</f>
        <v>35744964.180887513</v>
      </c>
      <c r="CP194" s="2">
        <f t="shared" ref="CP194:CP257" si="268">IF($D194=3,(BE194*$M194*$P194)/$T194,(BE194*$Q194)/$S194)</f>
        <v>36085242.084207393</v>
      </c>
      <c r="CQ194" s="2">
        <f t="shared" ref="CQ194:CQ257" si="269">IF($D194=3,(BF194*$M194*$P194)/$T194,(BF194*$Q194)/$S194)</f>
        <v>36428759.298410401</v>
      </c>
      <c r="CR194" s="2">
        <f>IF($D194=3,(W194*$P194*$M194*'input_cooling&amp;ventilation'!$D$3)*'input_cool&amp;vent_evolution'!M$11,(W194*$Q194*'input_cooling&amp;ventilation'!$D$3)*'input_cool&amp;vent_evolution'!M$12)</f>
        <v>3763637.3605846795</v>
      </c>
      <c r="CS194" s="2">
        <f>IF($D194=3,(X194*$P194*$M194*'input_cooling&amp;ventilation'!$D$3)*'input_cool&amp;vent_evolution'!N$11,(X194*$Q194*'input_cooling&amp;ventilation'!$D$3)*'input_cool&amp;vent_evolution'!N$12)</f>
        <v>3535531.412435832</v>
      </c>
      <c r="CT194" s="2">
        <f>IF($D194=3,(Y194*$P194*$M194*'input_cooling&amp;ventilation'!$D$3)*'input_cool&amp;vent_evolution'!O$11,(Y194*$Q194*'input_cooling&amp;ventilation'!$D$3)*'input_cool&amp;vent_evolution'!O$12)</f>
        <v>3360256.9010576592</v>
      </c>
      <c r="CU194" s="2">
        <f>IF($D194=3,(Z194*$P194*$M194*'input_cooling&amp;ventilation'!$D$3)*'input_cool&amp;vent_evolution'!P$11,(Z194*$Q194*'input_cooling&amp;ventilation'!$D$3)*'input_cool&amp;vent_evolution'!P$12)</f>
        <v>3762893.8620757852</v>
      </c>
      <c r="CV194" s="2">
        <f>IF($D194=3,(AA194*$P194*$M194*'input_cooling&amp;ventilation'!$D$3)*'input_cool&amp;vent_evolution'!Q$11,(AA194*$Q194*'input_cooling&amp;ventilation'!$D$3)*'input_cool&amp;vent_evolution'!Q$12)</f>
        <v>4129844.2466924791</v>
      </c>
      <c r="CW194" s="2">
        <f>IF($D194=3,(AB194*$P194*$M194*'input_cooling&amp;ventilation'!$D$3)*'input_cool&amp;vent_evolution'!R$11,(AB194*$Q194*'input_cooling&amp;ventilation'!$D$3)*'input_cool&amp;vent_evolution'!R$12)</f>
        <v>4356426.7908416698</v>
      </c>
      <c r="CX194" s="2">
        <f>IF($D194=3,(AC194*$P194*$M194*'input_cooling&amp;ventilation'!$D$3)*'input_cool&amp;vent_evolution'!S$11,(AC194*$Q194*'input_cooling&amp;ventilation'!$D$3)*'input_cool&amp;vent_evolution'!S$12)</f>
        <v>4512829.4572734218</v>
      </c>
      <c r="CY194" s="2">
        <f>IF($D194=3,(AD194*$P194*$M194*'input_cooling&amp;ventilation'!$D$3)*'input_cool&amp;vent_evolution'!T$11,(AD194*$Q194*'input_cooling&amp;ventilation'!$D$3)*'input_cool&amp;vent_evolution'!T$12)</f>
        <v>4684606.8000047747</v>
      </c>
      <c r="CZ194" s="2">
        <f>IF($D194=3,(AE194*$P194*$M194*'input_cooling&amp;ventilation'!$D$3)*'input_cool&amp;vent_evolution'!U$11,(AE194*$Q194*'input_cooling&amp;ventilation'!$D$3)*'input_cool&amp;vent_evolution'!U$12)</f>
        <v>5369665.4227121463</v>
      </c>
      <c r="DA194" s="2">
        <f>IF($D194=3,(AF194*$P194*$M194*'input_cooling&amp;ventilation'!$D$3)*'input_cool&amp;vent_evolution'!V$11,(AF194*$Q194*'input_cooling&amp;ventilation'!$D$3)*'input_cool&amp;vent_evolution'!V$12)</f>
        <v>5425907.0234451825</v>
      </c>
      <c r="DB194" s="2">
        <f>IF($D194=3,(AG194*$P194*$M194*'input_cooling&amp;ventilation'!$D$3)*'input_cool&amp;vent_evolution'!W$11,(AG194*$Q194*'input_cooling&amp;ventilation'!$D$3)*'input_cool&amp;vent_evolution'!W$12)</f>
        <v>5267827.1372981537</v>
      </c>
      <c r="DC194" s="2">
        <f>IF($D194=3,(AH194*$P194*$M194*'input_cooling&amp;ventilation'!$D$3)*'input_cool&amp;vent_evolution'!X$11,(AH194*$Q194*'input_cooling&amp;ventilation'!$D$3)*'input_cool&amp;vent_evolution'!X$12)</f>
        <v>5454002.1058374317</v>
      </c>
      <c r="DD194" s="2">
        <f>IF($D194=3,(AI194*$P194*$M194*'input_cooling&amp;ventilation'!$D$3)*'input_cool&amp;vent_evolution'!Y$11,(AI194*$Q194*'input_cooling&amp;ventilation'!$D$3)*'input_cool&amp;vent_evolution'!Y$12)</f>
        <v>5576248.3977837339</v>
      </c>
      <c r="DE194" s="2">
        <f>IF($D194=3,(AJ194*$P194*$M194*'input_cooling&amp;ventilation'!$D$3)*'input_cool&amp;vent_evolution'!Z$11,(AJ194*$Q194*'input_cooling&amp;ventilation'!$D$3)*'input_cool&amp;vent_evolution'!Z$12)</f>
        <v>5972516.5001744637</v>
      </c>
      <c r="DF194" s="2">
        <f>IF($D194=3,(AK194*$P194*$M194*'input_cooling&amp;ventilation'!$D$3)*'input_cool&amp;vent_evolution'!AA$11,(AK194*$Q194*'input_cooling&amp;ventilation'!$D$3)*'input_cool&amp;vent_evolution'!AA$12)</f>
        <v>6011463.7079979451</v>
      </c>
      <c r="DG194" s="2">
        <f>IF($D194=3,(AL194*$P194*$M194*'input_cooling&amp;ventilation'!$D$3)*'input_cool&amp;vent_evolution'!AB$11,(AL194*$Q194*'input_cooling&amp;ventilation'!$D$3)*'input_cool&amp;vent_evolution'!AB$12)</f>
        <v>5396896.0880389167</v>
      </c>
      <c r="DH194" s="2">
        <f>IF($D194=3,(AM194*$P194*$M194*'input_cooling&amp;ventilation'!$D$3)*'input_cool&amp;vent_evolution'!AC$11,(AM194*$Q194*'input_cooling&amp;ventilation'!$D$3)*'input_cool&amp;vent_evolution'!AC$12)</f>
        <v>5384809.9595070677</v>
      </c>
      <c r="DI194" s="2">
        <f>IF($D194=3,(AN194*$P194*$M194*'input_cooling&amp;ventilation'!$D$3)*'input_cool&amp;vent_evolution'!AD$11,(AN194*$Q194*'input_cooling&amp;ventilation'!$D$3)*'input_cool&amp;vent_evolution'!AD$12)</f>
        <v>5320898.7346870871</v>
      </c>
      <c r="DJ194" s="2">
        <f>IF($D194=3,(AO194*$P194*$M194*'input_cooling&amp;ventilation'!$D$3)*'input_cool&amp;vent_evolution'!AE$11,(AO194*$Q194*'input_cooling&amp;ventilation'!$D$3)*'input_cool&amp;vent_evolution'!AE$12)</f>
        <v>5240043.9803275587</v>
      </c>
      <c r="DK194" s="2">
        <f>IF($D194=3,(AP194*$P194*$M194*'input_cooling&amp;ventilation'!$D$3)*'input_cool&amp;vent_evolution'!AF$11,(AP194*$Q194*'input_cooling&amp;ventilation'!$D$3)*'input_cool&amp;vent_evolution'!AF$12)</f>
        <v>5127003.7714971416</v>
      </c>
      <c r="DL194" s="2">
        <f>IF($D194=3,(AQ194*$P194*$M194*'input_cooling&amp;ventilation'!$D$3)*'input_cool&amp;vent_evolution'!AG$11,(AQ194*$Q194*'input_cooling&amp;ventilation'!$D$3)*'input_cool&amp;vent_evolution'!AG$12)</f>
        <v>5072857.8977206266</v>
      </c>
      <c r="DM194" s="2">
        <f>IF($D194=3,(AR194*$P194*$M194*'input_cooling&amp;ventilation'!$D$3)*'input_cool&amp;vent_evolution'!AH$11,(AR194*$Q194*'input_cooling&amp;ventilation'!$D$3)*'input_cool&amp;vent_evolution'!AH$12)</f>
        <v>4990015.5665587513</v>
      </c>
      <c r="DN194" s="2">
        <f>IF($D194=3,(AS194*$P194*$M194*'input_cooling&amp;ventilation'!$D$3)*'input_cool&amp;vent_evolution'!AI$11,(AS194*$Q194*'input_cooling&amp;ventilation'!$D$3)*'input_cool&amp;vent_evolution'!AI$12)</f>
        <v>4903765.9917799477</v>
      </c>
      <c r="DO194" s="2">
        <f>IF($D194=3,(AT194*$P194*$M194*'input_cooling&amp;ventilation'!$D$3)*'input_cool&amp;vent_evolution'!AJ$11,(AT194*$Q194*'input_cooling&amp;ventilation'!$D$3)*'input_cool&amp;vent_evolution'!AJ$12)</f>
        <v>4814369.4140869556</v>
      </c>
      <c r="DP194" s="2">
        <f>IF($D194=3,(AU194*$P194*$M194*'input_cooling&amp;ventilation'!$D$3)*'input_cool&amp;vent_evolution'!AK$11,(AU194*$Q194*'input_cooling&amp;ventilation'!$D$3)*'input_cool&amp;vent_evolution'!AK$12)</f>
        <v>4765212.4950388232</v>
      </c>
      <c r="DQ194" s="2">
        <f>IF($D194=3,(AV194*$P194*$M194*'input_cooling&amp;ventilation'!$D$3)*'input_cool&amp;vent_evolution'!AL$11,(AV194*$Q194*'input_cooling&amp;ventilation'!$D$3)*'input_cool&amp;vent_evolution'!AL$12)</f>
        <v>4630427.4961471343</v>
      </c>
      <c r="DR194" s="2">
        <f>IF($D194=3,(AW194*$P194*$M194*'input_cooling&amp;ventilation'!$D$3)*'input_cool&amp;vent_evolution'!AM$11,(AW194*$Q194*'input_cooling&amp;ventilation'!$D$3)*'input_cool&amp;vent_evolution'!AM$12)</f>
        <v>4536981.9855393944</v>
      </c>
      <c r="DS194" s="2">
        <f>IF($D194=3,(AX194*$P194*$M194*'input_cooling&amp;ventilation'!$D$3)*'input_cool&amp;vent_evolution'!AN$11,(AX194*$Q194*'input_cooling&amp;ventilation'!$D$3)*'input_cool&amp;vent_evolution'!AN$12)</f>
        <v>4442128.3219569884</v>
      </c>
      <c r="DT194" s="2">
        <f>IF($D194=3,(AY194*$P194*$M194*'input_cooling&amp;ventilation'!$D$3)*'input_cool&amp;vent_evolution'!AO$11,(AY194*$Q194*'input_cooling&amp;ventilation'!$D$3)*'input_cool&amp;vent_evolution'!AO$12)</f>
        <v>4347310.7557971636</v>
      </c>
      <c r="DU194" s="2">
        <f>IF($D194=3,(AZ194*$P194*$M194*'input_cooling&amp;ventilation'!$D$3)*'input_cool&amp;vent_evolution'!AP$11,(AZ194*$Q194*'input_cooling&amp;ventilation'!$D$3)*'input_cool&amp;vent_evolution'!AP$12)</f>
        <v>4253013.7495942814</v>
      </c>
      <c r="DV194" s="2">
        <f>IF($D194=3,(BA194*$P194*$M194*'input_cooling&amp;ventilation'!$D$3)*'input_cool&amp;vent_evolution'!AQ$11,(BA194*$Q194*'input_cooling&amp;ventilation'!$D$3)*'input_cool&amp;vent_evolution'!AQ$12)</f>
        <v>4159572.9163674498</v>
      </c>
      <c r="DW194" s="2">
        <f>IF($D194=3,(BB194*$P194*$M194*'input_cooling&amp;ventilation'!$D$3)*'input_cool&amp;vent_evolution'!AR$11,(BB194*$Q194*'input_cooling&amp;ventilation'!$D$3)*'input_cool&amp;vent_evolution'!AR$12)</f>
        <v>4067505.1829457683</v>
      </c>
      <c r="DX194" s="2">
        <f>IF($D194=3,(BC194*$P194*$M194*'input_cooling&amp;ventilation'!$D$3)*'input_cool&amp;vent_evolution'!AS$11,(BC194*$Q194*'input_cooling&amp;ventilation'!$D$3)*'input_cool&amp;vent_evolution'!AS$12)</f>
        <v>3977299.9720649784</v>
      </c>
      <c r="DY194" s="2">
        <f>IF($D194=3,(BD194*$P194*$M194*'input_cooling&amp;ventilation'!$D$3)*'input_cool&amp;vent_evolution'!AT$11,(BD194*$Q194*'input_cooling&amp;ventilation'!$D$3)*'input_cool&amp;vent_evolution'!AT$12)</f>
        <v>3889479.5297136083</v>
      </c>
      <c r="DZ194" s="2">
        <f>IF($D194=3,(BE194*$P194*$M194*'input_cooling&amp;ventilation'!$D$3)*'input_cool&amp;vent_evolution'!AU$11,(BE194*$Q194*'input_cooling&amp;ventilation'!$D$3)*'input_cool&amp;vent_evolution'!AU$12)</f>
        <v>3926505.8345289938</v>
      </c>
      <c r="EA194" s="2">
        <f>IF($D194=3,(BF194*$P194*$M194*'input_cooling&amp;ventilation'!$D$3)*'input_cool&amp;vent_evolution'!AV$11,(BF194*$Q194*'input_cooling&amp;ventilation'!$D$3)*'input_cool&amp;vent_evolution'!AV$12)</f>
        <v>3963884.6151031037</v>
      </c>
      <c r="EB194">
        <v>0.59967453213995114</v>
      </c>
      <c r="EC194" s="2">
        <f t="shared" ref="EC194:EC257" si="270">$EB194*$H194</f>
        <v>20945935.785191212</v>
      </c>
      <c r="ED194" s="2">
        <f>IF($D194=3,(EC194*(1+'input_cool&amp;vent_evolution'!M$10)),EC194*(1+'input_cool&amp;vent_evolution'!M$9))</f>
        <v>21392422.318961538</v>
      </c>
      <c r="EE194" s="2">
        <f>IF($D194=3,(ED194*(1+'input_cool&amp;vent_evolution'!N$10)),ED194*(1+'input_cool&amp;vent_evolution'!N$9))</f>
        <v>21839369.670596052</v>
      </c>
      <c r="EF194" s="2">
        <f>IF($D194=3,(EE194*(1+'input_cool&amp;vent_evolution'!O$10)),EE194*(1+'input_cool&amp;vent_evolution'!O$9))</f>
        <v>22286777.848152425</v>
      </c>
      <c r="EG194" s="2">
        <f>IF($D194=3,(EF194*(1+'input_cool&amp;vent_evolution'!P$10)),EF194*(1+'input_cool&amp;vent_evolution'!P$9))</f>
        <v>22709821.970470298</v>
      </c>
      <c r="EH194" s="2">
        <f>IF($D194=3,(EG194*(1+'input_cool&amp;vent_evolution'!Q$10)),EG194*(1+'input_cool&amp;vent_evolution'!Q$9))</f>
        <v>23133326.919605356</v>
      </c>
      <c r="EI194" s="2">
        <f>IF($D194=3,(EH194*(1+'input_cool&amp;vent_evolution'!R$10)),EH194*(1+'input_cool&amp;vent_evolution'!R$9))</f>
        <v>23466091.702536266</v>
      </c>
      <c r="EJ194" s="2">
        <f>IF($D194=3,(EI194*(1+'input_cool&amp;vent_evolution'!S$10)),EI194*(1+'input_cool&amp;vent_evolution'!S$9))</f>
        <v>23799058.721395012</v>
      </c>
      <c r="EK194" s="2">
        <f>IF($D194=3,(EJ194*(1+'input_cool&amp;vent_evolution'!T$10)),EJ194*(1+'input_cool&amp;vent_evolution'!T$9))</f>
        <v>24132227.974391017</v>
      </c>
      <c r="EL194" s="2">
        <f>IF($D194=3,(EK194*(1+'input_cool&amp;vent_evolution'!U$10)),EK194*(1+'input_cool&amp;vent_evolution'!U$9))</f>
        <v>24465599.44719936</v>
      </c>
      <c r="EM194" s="2">
        <f>IF($D194=3,(EL194*(1+'input_cool&amp;vent_evolution'!V$10)),EL194*(1+'input_cool&amp;vent_evolution'!V$9))</f>
        <v>24799173.15235433</v>
      </c>
      <c r="EN194" s="2">
        <f>IF($D194=3,(EM194*(1+'input_cool&amp;vent_evolution'!W$10)),EM194*(1+'input_cool&amp;vent_evolution'!W$9))</f>
        <v>25058604.799174421</v>
      </c>
      <c r="EO194" s="2">
        <f>IF($D194=3,(EN194*(1+'input_cool&amp;vent_evolution'!X$10)),EN194*(1+'input_cool&amp;vent_evolution'!X$9))</f>
        <v>25318205.697997727</v>
      </c>
      <c r="EP194" s="2">
        <f>IF($D194=3,(EO194*(1+'input_cool&amp;vent_evolution'!Y$10)),EO194*(1+'input_cool&amp;vent_evolution'!Y$9))</f>
        <v>25577975.858672563</v>
      </c>
      <c r="EQ194" s="2">
        <f>IF($D194=3,(EP194*(1+'input_cool&amp;vent_evolution'!Z$10)),EP194*(1+'input_cool&amp;vent_evolution'!Z$9))</f>
        <v>25837915.265083507</v>
      </c>
      <c r="ER194" s="2">
        <f>IF($D194=3,(EQ194*(1+'input_cool&amp;vent_evolution'!AA$10)),EQ194*(1+'input_cool&amp;vent_evolution'!AA$9))</f>
        <v>26098023.933345973</v>
      </c>
      <c r="ES194" s="2">
        <f>IF($D194=3,(ER194*(1+'input_cool&amp;vent_evolution'!AB$10)),ER194*(1+'input_cool&amp;vent_evolution'!AB$9))</f>
        <v>26279079.529569462</v>
      </c>
      <c r="ET194" s="2">
        <f>IF($D194=3,(ES194*(1+'input_cool&amp;vent_evolution'!AC$10)),ES194*(1+'input_cool&amp;vent_evolution'!AC$9))</f>
        <v>26460262.163278881</v>
      </c>
      <c r="EU194" s="2">
        <f>IF($D194=3,(ET194*(1+'input_cool&amp;vent_evolution'!AD$10)),ET194*(1+'input_cool&amp;vent_evolution'!AD$9))</f>
        <v>26641571.856856856</v>
      </c>
      <c r="EV194" s="2">
        <f>IF($D194=3,(EU194*(1+'input_cool&amp;vent_evolution'!AE$10)),EU194*(1+'input_cool&amp;vent_evolution'!AE$9))</f>
        <v>26823008.589711383</v>
      </c>
      <c r="EW194" s="2">
        <f>IF($D194=3,(EV194*(1+'input_cool&amp;vent_evolution'!AF$10)),EV194*(1+'input_cool&amp;vent_evolution'!AF$9))</f>
        <v>27004572.381539155</v>
      </c>
      <c r="EX194" s="2">
        <f>IF($D194=3,(EW194*(1+'input_cool&amp;vent_evolution'!AG$10)),EW194*(1+'input_cool&amp;vent_evolution'!AG$9))</f>
        <v>27119363.996562447</v>
      </c>
      <c r="EY194" s="2">
        <f>IF($D194=3,(EX194*(1+'input_cool&amp;vent_evolution'!AH$10)),EX194*(1+'input_cool&amp;vent_evolution'!AH$9))</f>
        <v>27234189.788951706</v>
      </c>
      <c r="EZ194" s="2">
        <f>IF($D194=3,(EY194*(1+'input_cool&amp;vent_evolution'!AI$10)),EY194*(1+'input_cool&amp;vent_evolution'!AI$9))</f>
        <v>27349049.764974065</v>
      </c>
      <c r="FA194" s="2">
        <f>IF($D194=3,(EZ194*(1+'input_cool&amp;vent_evolution'!AJ$10)),EZ194*(1+'input_cool&amp;vent_evolution'!AJ$9))</f>
        <v>27463943.917467088</v>
      </c>
      <c r="FB194" s="2">
        <f>IF($D194=3,(FA194*(1+'input_cool&amp;vent_evolution'!AK$10)),FA194*(1+'input_cool&amp;vent_evolution'!AK$9))</f>
        <v>27578872.23121056</v>
      </c>
      <c r="FC194" s="2">
        <f>IF($D194=3,(FB194*(1+'input_cool&amp;vent_evolution'!AL$10)),FB194*(1+'input_cool&amp;vent_evolution'!AL$9))</f>
        <v>27693834.739330795</v>
      </c>
      <c r="FD194" s="2">
        <f>IF($D194=3,(FC194*(1+'input_cool&amp;vent_evolution'!AM$10)),FC194*(1+'input_cool&amp;vent_evolution'!AM$9))</f>
        <v>27808831.414073307</v>
      </c>
      <c r="FE194" s="2">
        <f>IF($D194=3,(FD194*(1+'input_cool&amp;vent_evolution'!AN$10)),FD194*(1+'input_cool&amp;vent_evolution'!AN$9))</f>
        <v>27923862.272448935</v>
      </c>
      <c r="FF194" s="2">
        <f>IF($D194=3,(FE194*(1+'input_cool&amp;vent_evolution'!AO$10)),FE194*(1+'input_cool&amp;vent_evolution'!AO$9))</f>
        <v>28038927.303714</v>
      </c>
      <c r="FG194" s="2">
        <f>IF($D194=3,(FF194*(1+'input_cool&amp;vent_evolution'!AP$10)),FF194*(1+'input_cool&amp;vent_evolution'!AP$9))</f>
        <v>28154026.515030932</v>
      </c>
      <c r="FH194" s="2">
        <f>IF($D194=3,(FG194*(1+'input_cool&amp;vent_evolution'!AQ$10)),FG194*(1+'input_cool&amp;vent_evolution'!AQ$9))</f>
        <v>28269159.895656083</v>
      </c>
      <c r="FI194" s="2">
        <f>IF($D194=3,(FH194*(1+'input_cool&amp;vent_evolution'!AR$10)),FH194*(1+'input_cool&amp;vent_evolution'!AR$9))</f>
        <v>28384327.458123714</v>
      </c>
      <c r="FJ194" s="2">
        <f>IF($D194=3,(FI194*(1+'input_cool&amp;vent_evolution'!AS$10)),FI194*(1+'input_cool&amp;vent_evolution'!AS$9))</f>
        <v>28499529.194376092</v>
      </c>
      <c r="FK194" s="2">
        <f>IF($D194=3,(FJ194*(1+'input_cool&amp;vent_evolution'!AT$10)),FJ194*(1+'input_cool&amp;vent_evolution'!AT$9))</f>
        <v>28614765.115156837</v>
      </c>
      <c r="FL194" s="2">
        <f>IF($D194=3,(FK194*(1+'input_cool&amp;vent_evolution'!AU$10)),FK194*(1+'input_cool&amp;vent_evolution'!AU$9))</f>
        <v>28730466.98459756</v>
      </c>
      <c r="FM194" s="2">
        <f t="shared" ref="FM194:FM257" si="271">IF($D194=3,(EC194*$M194*$N194/$R194),(EC194*$O194*$M194)/R$2)</f>
        <v>20423588.676758159</v>
      </c>
      <c r="FN194" s="2">
        <f t="shared" ref="FN194:FN257" si="272">IF($D194=3,(ED194*$M194*$N194/$R194),(ED194*$O194*$M194)/$S194)</f>
        <v>20858940.785585098</v>
      </c>
      <c r="FO194" s="2">
        <f t="shared" ref="FO194:FO257" si="273">IF($D194=3,(EE194*$M194*$N194/$R194),(EE194*$O194*$M194)/$S194)</f>
        <v>21294742.22045837</v>
      </c>
      <c r="FP194" s="2">
        <f t="shared" ref="FP194:FP257" si="274">IF($D194=3,(EF194*$M194*$N194/$R194),(EF194*$O194*$M194)/$S194)</f>
        <v>21730992.989234705</v>
      </c>
      <c r="FQ194" s="2">
        <f t="shared" ref="FQ194:FQ257" si="275">IF($D194=3,(EG194*$M194*$N194/$R194),(EG194*$O194*$M194)/$S194)</f>
        <v>22143487.290513374</v>
      </c>
      <c r="FR194" s="2">
        <f t="shared" ref="FR194:FR257" si="276">IF($D194=3,(EH194*$M194*$N194/$R194),(EH194*$O194*$M194)/$S194)</f>
        <v>22556430.92656811</v>
      </c>
      <c r="FS194" s="2">
        <f t="shared" ref="FS194:FS257" si="277">IF($D194=3,(EI194*$M194*$N194/$R194),(EI194*$O194*$M194)/$S194)</f>
        <v>22880897.263254609</v>
      </c>
      <c r="FT194" s="2">
        <f t="shared" ref="FT194:FT257" si="278">IF($D194=3,(EJ194*$M194*$N194/$R194),(EJ194*$O194*$M194)/$S194)</f>
        <v>23205560.792534843</v>
      </c>
      <c r="FU194" s="2">
        <f t="shared" ref="FU194:FU257" si="279">IF($D194=3,(EK194*$M194*$N194/$R194),(EK194*$O194*$M194)/$S194)</f>
        <v>23530421.512662899</v>
      </c>
      <c r="FV194" s="2">
        <f t="shared" ref="FV194:FV257" si="280">IF($D194=3,(EL194*$M194*$N194/$R194),(EL194*$O194*$M194)/$S194)</f>
        <v>23855479.409671079</v>
      </c>
      <c r="FW194" s="2">
        <f t="shared" ref="FW194:FW257" si="281">IF($D194=3,(EM194*$M194*$N194/$R194),(EM194*$O194*$M194)/$S194)</f>
        <v>24180734.495781098</v>
      </c>
      <c r="FX194" s="2">
        <f t="shared" ref="FX194:FX257" si="282">IF($D194=3,(EN194*$M194*$N194/$R194),(EN194*$O194*$M194)/$S194)</f>
        <v>24433696.468868669</v>
      </c>
      <c r="FY194" s="2">
        <f t="shared" ref="FY194:FY257" si="283">IF($D194=3,(EO194*$M194*$N194/$R194),(EO194*$O194*$M194)/$S194)</f>
        <v>24686823.473174319</v>
      </c>
      <c r="FZ194" s="2">
        <f t="shared" ref="FZ194:FZ257" si="284">IF($D194=3,(EP194*$M194*$N194/$R194),(EP194*$O194*$M194)/$S194)</f>
        <v>24940115.518300761</v>
      </c>
      <c r="GA194" s="2">
        <f t="shared" ref="GA194:GA257" si="285">IF($D194=3,(EQ194*$M194*$N194/$R194),(EQ194*$O194*$M194)/$S194)</f>
        <v>25193572.588534459</v>
      </c>
      <c r="GB194" s="2">
        <f t="shared" ref="GB194:GB257" si="286">IF($D194=3,(ER194*$M194*$N194/$R194),(ER194*$O194*$M194)/$S194)</f>
        <v>25447194.699588951</v>
      </c>
      <c r="GC194" s="2">
        <f t="shared" ref="GC194:GC257" si="287">IF($D194=3,(ES194*$M194*$N194/$R194),(ES194*$O194*$M194)/$S194)</f>
        <v>25623735.154158093</v>
      </c>
      <c r="GD194" s="2">
        <f t="shared" ref="GD194:GD257" si="288">IF($D194=3,(ET194*$M194*$N194/$R194),(ET194*$O194*$M194)/$S194)</f>
        <v>25800399.478168339</v>
      </c>
      <c r="GE194" s="2">
        <f t="shared" ref="GE194:GE257" si="289">IF($D194=3,(EU194*$M194*$N194/$R194),(EU194*$O194*$M194)/$S194)</f>
        <v>25977187.693444151</v>
      </c>
      <c r="GF194" s="2">
        <f t="shared" ref="GF194:GF257" si="290">IF($D194=3,(EV194*$M194*$N194/$R194),(EV194*$O194*$M194)/$S194)</f>
        <v>26154099.779907033</v>
      </c>
      <c r="GG194" s="2">
        <f t="shared" ref="GG194:GG257" si="291">IF($D194=3,(EW194*$M194*$N194/$R194),(EW194*$O194*$M194)/$S194)</f>
        <v>26331135.756762486</v>
      </c>
      <c r="GH194" s="2">
        <f t="shared" ref="GH194:GH257" si="292">IF($D194=3,(EX194*$M194*$N194/$R194),(EX194*$O194*$M194)/$S194)</f>
        <v>26443064.712948535</v>
      </c>
      <c r="GI194" s="2">
        <f t="shared" ref="GI194:GI257" si="293">IF($D194=3,(EY194*$M194*$N194/$R194),(EY194*$O194*$M194)/$S194)</f>
        <v>26555026.994189709</v>
      </c>
      <c r="GJ194" s="2">
        <f t="shared" ref="GJ194:GJ257" si="294">IF($D194=3,(EZ194*$M194*$N194/$R194),(EZ194*$O194*$M194)/$S194)</f>
        <v>26667022.606596842</v>
      </c>
      <c r="GK194" s="2">
        <f t="shared" ref="GK194:GK257" si="295">IF($D194=3,(FA194*$M194*$N194/$R194),(FA194*$O194*$M194)/$S194)</f>
        <v>26779051.543186113</v>
      </c>
      <c r="GL194" s="2">
        <f t="shared" ref="GL194:GL257" si="296">IF($D194=3,(FB194*$M194*$N194/$R194),(FB194*$O194*$M194)/$S194)</f>
        <v>26891113.789116878</v>
      </c>
      <c r="GM194" s="2">
        <f t="shared" ref="GM194:GM257" si="297">IF($D194=3,(FC194*$M194*$N194/$R194),(FC194*$O194*$M194)/$S194)</f>
        <v>27003209.376689345</v>
      </c>
      <c r="GN194" s="2">
        <f t="shared" ref="GN194:GN257" si="298">IF($D194=3,(FD194*$M194*$N194/$R194),(FD194*$O194*$M194)/$S194)</f>
        <v>27115338.278841168</v>
      </c>
      <c r="GO194" s="2">
        <f t="shared" ref="GO194:GO257" si="299">IF($D194=3,(FE194*$M194*$N194/$R194),(FE194*$O194*$M194)/$S194)</f>
        <v>27227500.51215896</v>
      </c>
      <c r="GP194" s="2">
        <f t="shared" ref="GP194:GP257" si="300">IF($D194=3,(FF194*$M194*$N194/$R194),(FF194*$O194*$M194)/$S194)</f>
        <v>27339696.066166986</v>
      </c>
      <c r="GQ194" s="2">
        <f t="shared" ref="GQ194:GQ257" si="301">IF($D194=3,(FG194*$M194*$N194/$R194),(FG194*$O194*$M194)/$S194)</f>
        <v>27451924.94784905</v>
      </c>
      <c r="GR194" s="2">
        <f t="shared" ref="GR194:GR257" si="302">IF($D194=3,(FH194*$M194*$N194/$R194),(FH194*$O194*$M194)/$S194)</f>
        <v>27564187.146729425</v>
      </c>
      <c r="GS194" s="2">
        <f t="shared" ref="GS194:GS257" si="303">IF($D194=3,(FI194*$M194*$N194/$R194),(FI194*$O194*$M194)/$S194)</f>
        <v>27676482.675029799</v>
      </c>
      <c r="GT194" s="2">
        <f t="shared" ref="GT194:GT257" si="304">IF($D194=3,(FJ194*$M194*$N194/$R194),(FJ194*$O194*$M194)/$S194)</f>
        <v>27788811.524893377</v>
      </c>
      <c r="GU194" s="2">
        <f t="shared" ref="GU194:GU257" si="305">IF($D194=3,(FK194*$M194*$N194/$R194),(FK194*$O194*$M194)/$S194)</f>
        <v>27901173.706795864</v>
      </c>
      <c r="GV194" s="2">
        <f t="shared" ref="GV194:GV257" si="306">IF($D194=3,(FL194*$M194*$N194/$R194),(FL194*$O194*$M194)/$S194)</f>
        <v>28013990.217589334</v>
      </c>
      <c r="GW194" s="2">
        <f>IF($D194=3,($N194*$M194*EC194*'input_cooling&amp;ventilation'!$D$3)*'input_cool&amp;vent_evolution'!M$11,($O194*$M194*EC194*'input_cooling&amp;ventilation'!$D$3)*'input_cool&amp;vent_evolution'!M$10)</f>
        <v>4234317.3976589432</v>
      </c>
      <c r="GX194" s="2">
        <f>IF($D194=3,($N194*$M194*ED194*'input_cooling&amp;ventilation'!$D$3)*'input_cool&amp;vent_evolution'!N$11,($O194*$M194*ED194*'input_cooling&amp;ventilation'!$D$3)*'input_cool&amp;vent_evolution'!N$10)</f>
        <v>4002684.0559054576</v>
      </c>
      <c r="GY194" s="2">
        <f>IF($D194=3,($N194*$M194*EE194*'input_cooling&amp;ventilation'!$D$3)*'input_cool&amp;vent_evolution'!O$11,($O194*$M194*EE194*'input_cooling&amp;ventilation'!$D$3)*'input_cool&amp;vent_evolution'!O$10)</f>
        <v>3830769.5251092836</v>
      </c>
      <c r="GZ194" s="2">
        <f>IF($D194=3,($N194*$M194*EF194*'input_cooling&amp;ventilation'!$D$3)*'input_cool&amp;vent_evolution'!P$11,($O194*$M194*EF194*'input_cooling&amp;ventilation'!$D$3)*'input_cool&amp;vent_evolution'!P$10)</f>
        <v>4321654.2153658951</v>
      </c>
      <c r="HA194" s="2">
        <f>IF($D194=3,($N194*$M194*EG194*'input_cooling&amp;ventilation'!$D$3)*'input_cool&amp;vent_evolution'!Q$11,($O194*$M194*EG194*'input_cooling&amp;ventilation'!$D$3)*'input_cool&amp;vent_evolution'!Q$10)</f>
        <v>4764854.7108282298</v>
      </c>
      <c r="HB194" s="2">
        <f>IF($D194=3,($N194*$M194*EH194*'input_cooling&amp;ventilation'!$D$3)*'input_cool&amp;vent_evolution'!R$11,($O194*$M194*EH194*'input_cooling&amp;ventilation'!$D$3)*'input_cool&amp;vent_evolution'!R$10)</f>
        <v>5041844.2246230105</v>
      </c>
      <c r="HC194" s="2">
        <f>IF($D194=3,($N194*$M194*EI194*'input_cooling&amp;ventilation'!$D$3)*'input_cool&amp;vent_evolution'!S$11,($O194*$M194*EI194*'input_cooling&amp;ventilation'!$D$3)*'input_cool&amp;vent_evolution'!S$10)</f>
        <v>5214015.6035811799</v>
      </c>
      <c r="HD194" s="2">
        <f>IF($D194=3,($N194*$M194*EJ194*'input_cooling&amp;ventilation'!$D$3)*'input_cool&amp;vent_evolution'!T$11,($O194*$M194*EJ194*'input_cooling&amp;ventilation'!$D$3)*'input_cool&amp;vent_evolution'!T$10)</f>
        <v>5400614.9290719004</v>
      </c>
      <c r="HE194" s="2">
        <f>IF($D194=3,($N194*$M194*EK194*'input_cooling&amp;ventilation'!$D$3)*'input_cool&amp;vent_evolution'!U$11,($O194*$M194*EK194*'input_cooling&amp;ventilation'!$D$3)*'input_cool&amp;vent_evolution'!U$10)</f>
        <v>6173524.9532290986</v>
      </c>
      <c r="HF194" s="2">
        <f>IF($D194=3,($N194*$M194*EL194*'input_cooling&amp;ventilation'!$D$3)*'input_cool&amp;vent_evolution'!V$11,($O194*$M194*EL194*'input_cooling&amp;ventilation'!$D$3)*'input_cool&amp;vent_evolution'!V$10)</f>
        <v>6207032.7780301822</v>
      </c>
      <c r="HG194" s="2">
        <f>IF($D194=3,($N194*$M194*EM194*'input_cooling&amp;ventilation'!$D$3)*'input_cool&amp;vent_evolution'!W$11,($O194*$M194*EM194*'input_cooling&amp;ventilation'!$D$3)*'input_cool&amp;vent_evolution'!W$10)</f>
        <v>5995956.4603880364</v>
      </c>
      <c r="HH194" s="2">
        <f>IF($D194=3,($N194*$M194*EN194*'input_cooling&amp;ventilation'!$D$3)*'input_cool&amp;vent_evolution'!X$11,($O194*$M194*EN194*'input_cooling&amp;ventilation'!$D$3)*'input_cool&amp;vent_evolution'!X$10)</f>
        <v>6162708.5984800467</v>
      </c>
      <c r="HI194" s="2">
        <f>IF($D194=3,($N194*$M194*EO194*'input_cooling&amp;ventilation'!$D$3)*'input_cool&amp;vent_evolution'!Y$11,($O194*$M194*EO194*'input_cooling&amp;ventilation'!$D$3)*'input_cool&amp;vent_evolution'!Y$10)</f>
        <v>6252494.3891737293</v>
      </c>
      <c r="HJ194" s="2">
        <f>IF($D194=3,($N194*$M194*EP194*'input_cooling&amp;ventilation'!$D$3)*'input_cool&amp;vent_evolution'!Z$11,($O194*$M194*EP194*'input_cooling&amp;ventilation'!$D$3)*'input_cool&amp;vent_evolution'!Z$10)</f>
        <v>6644286.4078724114</v>
      </c>
      <c r="HK194" s="2">
        <f>IF($D194=3,($N194*$M194*EQ194*'input_cooling&amp;ventilation'!$D$3)*'input_cool&amp;vent_evolution'!AA$11,($O194*$M194*EQ194*'input_cooling&amp;ventilation'!$D$3)*'input_cool&amp;vent_evolution'!AA$10)</f>
        <v>6628351.7269423259</v>
      </c>
      <c r="HL194" s="2">
        <f>IF($D194=3,($N194*$M194*ER194*'input_cooling&amp;ventilation'!$D$3)*'input_cool&amp;vent_evolution'!AB$11,($O194*$M194*ER194*'input_cooling&amp;ventilation'!$D$3)*'input_cool&amp;vent_evolution'!AB$10)</f>
        <v>5898808.1875213375</v>
      </c>
      <c r="HM194" s="2">
        <f>IF($D194=3,($N194*$M194*ES194*'input_cooling&amp;ventilation'!$D$3)*'input_cool&amp;vent_evolution'!AC$11,($O194*$M194*ES194*'input_cooling&amp;ventilation'!$D$3)*'input_cool&amp;vent_evolution'!AC$10)</f>
        <v>5829077.3577160845</v>
      </c>
      <c r="HN194" s="2">
        <f>IF($D194=3,($N194*$M194*ET194*'input_cooling&amp;ventilation'!$D$3)*'input_cool&amp;vent_evolution'!AD$11,($O194*$M194*ET194*'input_cooling&amp;ventilation'!$D$3)*'input_cool&amp;vent_evolution'!AD$10)</f>
        <v>5706082.4805569435</v>
      </c>
      <c r="HO194" s="2">
        <f>IF($D194=3,($N194*$M194*EU194*'input_cooling&amp;ventilation'!$D$3)*'input_cool&amp;vent_evolution'!AE$11,($O194*$M194*EU194*'input_cooling&amp;ventilation'!$D$3)*'input_cool&amp;vent_evolution'!AE$10)</f>
        <v>5569139.0588317439</v>
      </c>
      <c r="HP194" s="2">
        <f>IF($D194=3,($N194*$M194*EV194*'input_cooling&amp;ventilation'!$D$3)*'input_cool&amp;vent_evolution'!AF$11,($O194*$M194*EV194*'input_cooling&amp;ventilation'!$D$3)*'input_cool&amp;vent_evolution'!AF$10)</f>
        <v>5402659.0178301502</v>
      </c>
      <c r="HQ194" s="2">
        <f>IF($D194=3,($N194*$M194*EW194*'input_cooling&amp;ventilation'!$D$3)*'input_cool&amp;vent_evolution'!AG$11,($O194*$M194*EW194*'input_cooling&amp;ventilation'!$D$3)*'input_cool&amp;vent_evolution'!AG$10)</f>
        <v>5302863.839772894</v>
      </c>
      <c r="HR194" s="2">
        <f>IF($D194=3,($N194*$M194*EX194*'input_cooling&amp;ventilation'!$D$3)*'input_cool&amp;vent_evolution'!AH$11,($O194*$M194*EX194*'input_cooling&amp;ventilation'!$D$3)*'input_cool&amp;vent_evolution'!AH$10)</f>
        <v>5163517.0650896104</v>
      </c>
      <c r="HS194" s="2">
        <f>IF($D194=3,($N194*$M194*EY194*'input_cooling&amp;ventilation'!$D$3)*'input_cool&amp;vent_evolution'!AI$11,($O194*$M194*EY194*'input_cooling&amp;ventilation'!$D$3)*'input_cool&amp;vent_evolution'!AI$10)</f>
        <v>5025057.2949992139</v>
      </c>
      <c r="HT194" s="2">
        <f>IF($D194=3,($N194*$M194*EZ194*'input_cooling&amp;ventilation'!$D$3)*'input_cool&amp;vent_evolution'!AJ$11,($O194*$M194*EZ194*'input_cooling&amp;ventilation'!$D$3)*'input_cool&amp;vent_evolution'!AJ$10)</f>
        <v>4887619.7039977033</v>
      </c>
      <c r="HU194" s="2">
        <f>IF($D194=3,($N194*$M194*FA194*'input_cooling&amp;ventilation'!$D$3)*'input_cool&amp;vent_evolution'!AK$11,($O194*$M194*FA194*'input_cooling&amp;ventilation'!$D$3)*'input_cool&amp;vent_evolution'!AK$10)</f>
        <v>4794723.0762830609</v>
      </c>
      <c r="HV194" s="2">
        <f>IF($D194=3,($N194*$M194*FB194*'input_cooling&amp;ventilation'!$D$3)*'input_cool&amp;vent_evolution'!AL$11,($O194*$M194*FB194*'input_cooling&amp;ventilation'!$D$3)*'input_cool&amp;vent_evolution'!AL$10)</f>
        <v>4619015.0119461408</v>
      </c>
      <c r="HW194" s="2">
        <f>IF($D194=3,($N194*$M194*FC194*'input_cooling&amp;ventilation'!$D$3)*'input_cool&amp;vent_evolution'!AM$11,($O194*$M194*FC194*'input_cooling&amp;ventilation'!$D$3)*'input_cool&amp;vent_evolution'!AM$10)</f>
        <v>4489110.7194545874</v>
      </c>
      <c r="HX194" s="2">
        <f>IF($D194=3,($N194*$M194*FD194*'input_cooling&amp;ventilation'!$D$3)*'input_cool&amp;vent_evolution'!AN$11,($O194*$M194*FD194*'input_cooling&amp;ventilation'!$D$3)*'input_cool&amp;vent_evolution'!AN$10)</f>
        <v>4361271.7373970561</v>
      </c>
      <c r="HY194" s="2">
        <f>IF($D194=3,($N194*$M194*FE194*'input_cooling&amp;ventilation'!$D$3)*'input_cool&amp;vent_evolution'!AO$11,($O194*$M194*FE194*'input_cooling&amp;ventilation'!$D$3)*'input_cool&amp;vent_evolution'!AO$10)</f>
        <v>4236738.7578544468</v>
      </c>
      <c r="HZ194" s="2">
        <f>IF($D194=3,($N194*$M194*FF194*'input_cooling&amp;ventilation'!$D$3)*'input_cool&amp;vent_evolution'!AP$11,($O194*$M194*FF194*'input_cooling&amp;ventilation'!$D$3)*'input_cool&amp;vent_evolution'!AP$10)</f>
        <v>4115777.594296772</v>
      </c>
      <c r="IA194" s="2">
        <f>IF($D194=3,($N194*$M194*FG194*'input_cooling&amp;ventilation'!$D$3)*'input_cool&amp;vent_evolution'!AQ$11,($O194*$M194*FG194*'input_cooling&amp;ventilation'!$D$3)*'input_cool&amp;vent_evolution'!AQ$10)</f>
        <v>3998507.0880763801</v>
      </c>
      <c r="IB194" s="2">
        <f>IF($D194=3,($N194*$M194*FH194*'input_cooling&amp;ventilation'!$D$3)*'input_cool&amp;vent_evolution'!AR$11,($O194*$M194*FH194*'input_cooling&amp;ventilation'!$D$3)*'input_cool&amp;vent_evolution'!AR$10)</f>
        <v>3885221.9657125836</v>
      </c>
      <c r="IC194" s="2">
        <f>IF($D194=3,($N194*$M194*FI194*'input_cooling&amp;ventilation'!$D$3)*'input_cool&amp;vent_evolution'!AS$11,($O194*$M194*FI194*'input_cooling&amp;ventilation'!$D$3)*'input_cool&amp;vent_evolution'!AS$10)</f>
        <v>3776188.2310634861</v>
      </c>
      <c r="ID194" s="2">
        <f>IF($D194=3,($N194*$M194*FJ194*'input_cooling&amp;ventilation'!$D$3)*'input_cool&amp;vent_evolution'!AT$11,($O194*$M194*FJ194*'input_cooling&amp;ventilation'!$D$3)*'input_cool&amp;vent_evolution'!AT$10)</f>
        <v>3671702.4801054276</v>
      </c>
      <c r="IE194" s="2">
        <f>IF($D194=3,($N194*$M194*FK194*'input_cooling&amp;ventilation'!$D$3)*'input_cool&amp;vent_evolution'!AU$11,($O194*$M194*FK194*'input_cooling&amp;ventilation'!$D$3)*'input_cool&amp;vent_evolution'!AU$10)</f>
        <v>3686548.7610121095</v>
      </c>
      <c r="IF194" s="2">
        <f>IF($D194=3,($N194*$M194*FL194*'input_cooling&amp;ventilation'!$D$3)*'input_cool&amp;vent_evolution'!AV$11,($O194*$M194*FL194*'input_cooling&amp;ventilation'!$D$3)*'input_cool&amp;vent_evolution'!AV$10)</f>
        <v>3701455.0718525765</v>
      </c>
    </row>
    <row r="195" spans="1:240" x14ac:dyDescent="0.25">
      <c r="A195">
        <v>193</v>
      </c>
      <c r="B195">
        <v>100100</v>
      </c>
      <c r="C195">
        <v>26</v>
      </c>
      <c r="D195">
        <v>3</v>
      </c>
      <c r="E195">
        <v>2</v>
      </c>
      <c r="F195" s="2">
        <v>4761600</v>
      </c>
      <c r="G195" s="2">
        <v>6132701.1122070001</v>
      </c>
      <c r="H195" s="2">
        <v>4761600</v>
      </c>
      <c r="I195" s="17">
        <v>0.14000000000000001</v>
      </c>
      <c r="J195">
        <v>0.31058228300000001</v>
      </c>
      <c r="K195" s="2">
        <f t="shared" si="231"/>
        <v>1478868.5987328</v>
      </c>
      <c r="L195" s="2">
        <f t="shared" si="232"/>
        <v>858578.15570898005</v>
      </c>
      <c r="M195">
        <v>0.28827877507919702</v>
      </c>
      <c r="N195" s="17">
        <f>'input_cooling&amp;ventilation'!$D$5</f>
        <v>57.500092182043396</v>
      </c>
      <c r="O195" s="45">
        <f>'input_cooling&amp;ventilation'!$D$6</f>
        <v>19.328678831353667</v>
      </c>
      <c r="P195" s="45">
        <f>'input_cooling&amp;ventilation'!$C$5</f>
        <v>50.351688737400465</v>
      </c>
      <c r="Q195" s="45">
        <f>'input_cooling&amp;ventilation'!$C$6</f>
        <v>32.240814214248743</v>
      </c>
      <c r="R195">
        <v>17</v>
      </c>
      <c r="S195">
        <v>12</v>
      </c>
      <c r="T195">
        <v>14</v>
      </c>
      <c r="U195" s="2">
        <f t="shared" si="233"/>
        <v>1073312.7805262019</v>
      </c>
      <c r="V195" s="2">
        <f t="shared" si="234"/>
        <v>586016.9292609538</v>
      </c>
      <c r="W195" s="2">
        <v>3187724.8596978909</v>
      </c>
      <c r="X195" s="57">
        <f>IF($D195=3,(W195*(1+'input_cool&amp;vent_evolution'!M$11)),(W195*(1+'input_cool&amp;vent_evolution'!M$12)))</f>
        <v>3235340.9304899671</v>
      </c>
      <c r="Y195" s="57">
        <f>IF($D195=3,(X195*(1+'input_cool&amp;vent_evolution'!N$11)),(X195*(1+'input_cool&amp;vent_evolution'!N$12)))</f>
        <v>3280071.0938646873</v>
      </c>
      <c r="Z195" s="57">
        <f>IF($D195=3,(Y195*(1+'input_cool&amp;vent_evolution'!O$11)),(Y195*(1+'input_cool&amp;vent_evolution'!O$12)))</f>
        <v>3322583.7525379099</v>
      </c>
      <c r="AA195" s="57">
        <f>IF($D195=3,(Z195*(1+'input_cool&amp;vent_evolution'!P$11)),(Z195*(1+'input_cool&amp;vent_evolution'!P$12)))</f>
        <v>3370190.4168770681</v>
      </c>
      <c r="AB195" s="57">
        <f>IF($D195=3,(AA195*(1+'input_cool&amp;vent_evolution'!Q$11)),(AA195*(1+'input_cool&amp;vent_evolution'!Q$12)))</f>
        <v>3422439.5942473896</v>
      </c>
      <c r="AC195" s="57">
        <f>IF($D195=3,(AB195*(1+'input_cool&amp;vent_evolution'!R$11)),(AB195*(1+'input_cool&amp;vent_evolution'!R$12)))</f>
        <v>3477555.4055223074</v>
      </c>
      <c r="AD195" s="57">
        <f>IF($D195=3,(AC195*(1+'input_cool&amp;vent_evolution'!S$11)),(AC195*(1+'input_cool&amp;vent_evolution'!S$12)))</f>
        <v>3534649.962282876</v>
      </c>
      <c r="AE195" s="57">
        <f>IF($D195=3,(AD195*(1+'input_cool&amp;vent_evolution'!T$11)),(AD195*(1+'input_cool&amp;vent_evolution'!T$12)))</f>
        <v>3593917.7789323041</v>
      </c>
      <c r="AF195" s="57">
        <f>IF($D195=3,(AE195*(1+'input_cool&amp;vent_evolution'!U$11)),(AE195*(1+'input_cool&amp;vent_evolution'!U$12)))</f>
        <v>3661852.6898712008</v>
      </c>
      <c r="AG195" s="57">
        <f>IF($D195=3,(AF195*(1+'input_cool&amp;vent_evolution'!V$11)),(AF195*(1+'input_cool&amp;vent_evolution'!V$12)))</f>
        <v>3730499.1475892887</v>
      </c>
      <c r="AH195" s="57">
        <f>IF($D195=3,(AG195*(1+'input_cool&amp;vent_evolution'!W$11)),(AG195*(1+'input_cool&amp;vent_evolution'!W$12)))</f>
        <v>3797145.6402925714</v>
      </c>
      <c r="AI195" s="57">
        <f>IF($D195=3,(AH195*(1+'input_cool&amp;vent_evolution'!X$11)),(AH195*(1+'input_cool&amp;vent_evolution'!X$12)))</f>
        <v>3866147.5460264827</v>
      </c>
      <c r="AJ195" s="57">
        <f>IF($D195=3,(AI195*(1+'input_cool&amp;vent_evolution'!Y$11)),(AI195*(1+'input_cool&amp;vent_evolution'!Y$12)))</f>
        <v>3936696.0641286159</v>
      </c>
      <c r="AK195" s="57">
        <f>IF($D195=3,(AJ195*(1+'input_cool&amp;vent_evolution'!Z$11)),(AJ195*(1+'input_cool&amp;vent_evolution'!Z$12)))</f>
        <v>4012258.0115833441</v>
      </c>
      <c r="AL195" s="57">
        <f>IF($D195=3,(AK195*(1+'input_cool&amp;vent_evolution'!AA$11)),(AK195*(1+'input_cool&amp;vent_evolution'!AA$12)))</f>
        <v>4088312.7039088453</v>
      </c>
      <c r="AM195" s="57">
        <f>IF($D195=3,(AL195*(1+'input_cool&amp;vent_evolution'!AB$11)),(AL195*(1+'input_cool&amp;vent_evolution'!AB$12)))</f>
        <v>4156592.1265962687</v>
      </c>
      <c r="AN195" s="57">
        <f>IF($D195=3,(AM195*(1+'input_cool&amp;vent_evolution'!AC$11)),(AM195*(1+'input_cool&amp;vent_evolution'!AC$12)))</f>
        <v>4224718.6403031936</v>
      </c>
      <c r="AO195" s="57">
        <f>IF($D195=3,(AN195*(1+'input_cool&amp;vent_evolution'!AD$11)),(AN195*(1+'input_cool&amp;vent_evolution'!AD$12)))</f>
        <v>4292036.5741407322</v>
      </c>
      <c r="AP195" s="57">
        <f>IF($D195=3,(AO195*(1+'input_cool&amp;vent_evolution'!AE$11)),(AO195*(1+'input_cool&amp;vent_evolution'!AE$12)))</f>
        <v>4358331.5651868703</v>
      </c>
      <c r="AQ195" s="57">
        <f>IF($D195=3,(AP195*(1+'input_cool&amp;vent_evolution'!AF$11)),(AP195*(1+'input_cool&amp;vent_evolution'!AF$12)))</f>
        <v>4423196.4156348752</v>
      </c>
      <c r="AR195" s="57">
        <f>IF($D195=3,(AQ195*(1+'input_cool&amp;vent_evolution'!AG$11)),(AQ195*(1+'input_cool&amp;vent_evolution'!AG$12)))</f>
        <v>4487376.2336231004</v>
      </c>
      <c r="AS195" s="57">
        <f>IF($D195=3,(AR195*(1+'input_cool&amp;vent_evolution'!AH$11)),(AR195*(1+'input_cool&amp;vent_evolution'!AH$12)))</f>
        <v>4550507.9627740495</v>
      </c>
      <c r="AT195" s="57">
        <f>IF($D195=3,(AS195*(1+'input_cool&amp;vent_evolution'!AI$11)),(AS195*(1+'input_cool&amp;vent_evolution'!AI$12)))</f>
        <v>4612548.4959714608</v>
      </c>
      <c r="AU195" s="57">
        <f>IF($D195=3,(AT195*(1+'input_cool&amp;vent_evolution'!AJ$11)),(AT195*(1+'input_cool&amp;vent_evolution'!AJ$12)))</f>
        <v>4673458.0185628608</v>
      </c>
      <c r="AV195" s="57">
        <f>IF($D195=3,(AU195*(1+'input_cool&amp;vent_evolution'!AK$11)),(AU195*(1+'input_cool&amp;vent_evolution'!AK$12)))</f>
        <v>4733745.6270023212</v>
      </c>
      <c r="AW195" s="57">
        <f>IF($D195=3,(AV195*(1+'input_cool&amp;vent_evolution'!AL$11)),(AV195*(1+'input_cool&amp;vent_evolution'!AL$12)))</f>
        <v>4792327.9882476311</v>
      </c>
      <c r="AX195" s="57">
        <f>IF($D195=3,(AW195*(1+'input_cool&amp;vent_evolution'!AM$11)),(AW195*(1+'input_cool&amp;vent_evolution'!AM$12)))</f>
        <v>4849728.1133681498</v>
      </c>
      <c r="AY195" s="57">
        <f>IF($D195=3,(AX195*(1+'input_cool&amp;vent_evolution'!AN$11)),(AX195*(1+'input_cool&amp;vent_evolution'!AN$12)))</f>
        <v>4905928.1869620979</v>
      </c>
      <c r="AZ195" s="57">
        <f>IF($D195=3,(AY195*(1+'input_cool&amp;vent_evolution'!AO$11)),(AY195*(1+'input_cool&amp;vent_evolution'!AO$12)))</f>
        <v>4960928.6657199757</v>
      </c>
      <c r="BA195" s="57">
        <f>IF($D195=3,(AZ195*(1+'input_cool&amp;vent_evolution'!AP$11)),(AZ195*(1+'input_cool&amp;vent_evolution'!AP$12)))</f>
        <v>5014736.135563164</v>
      </c>
      <c r="BB195" s="57">
        <f>IF($D195=3,(BA195*(1+'input_cool&amp;vent_evolution'!AQ$11)),(BA195*(1+'input_cool&amp;vent_evolution'!AQ$12)))</f>
        <v>5067361.4284579577</v>
      </c>
      <c r="BC195" s="57">
        <f>IF($D195=3,(BB195*(1+'input_cool&amp;vent_evolution'!AR$11)),(BB195*(1+'input_cool&amp;vent_evolution'!AR$12)))</f>
        <v>5118821.9163271179</v>
      </c>
      <c r="BD195" s="57">
        <f>IF($D195=3,(BC195*(1+'input_cool&amp;vent_evolution'!AS$11)),(BC195*(1+'input_cool&amp;vent_evolution'!AS$12)))</f>
        <v>5169141.1630788157</v>
      </c>
      <c r="BE195" s="57">
        <f>IF($D195=3,(BD195*(1+'input_cool&amp;vent_evolution'!AT$11)),(BD195*(1+'input_cool&amp;vent_evolution'!AT$12)))</f>
        <v>5218349.3398736175</v>
      </c>
      <c r="BF195" s="57">
        <f>IF($D195=3,(BE195*(1+'input_cool&amp;vent_evolution'!AU$11)),(BE195*(1+'input_cool&amp;vent_evolution'!AU$12)))</f>
        <v>5268025.9590241369</v>
      </c>
      <c r="BG195" s="57">
        <f>IF($D195=3,(BF195*(1+'input_cool&amp;vent_evolution'!AV$11)),(BF195*(1+'input_cool&amp;vent_evolution'!AV$12)))</f>
        <v>5318175.4799160883</v>
      </c>
      <c r="BH195" s="2">
        <f t="shared" ref="BH195:BH258" si="307">IF($D195=3,(W195*$M195*$P195)/$T195,(W195*$Q195)/$S195)</f>
        <v>3305061.1756722704</v>
      </c>
      <c r="BI195" s="2">
        <f t="shared" si="235"/>
        <v>3354429.9367289776</v>
      </c>
      <c r="BJ195" s="2">
        <f t="shared" si="236"/>
        <v>3400806.5635892008</v>
      </c>
      <c r="BK195" s="2">
        <f t="shared" si="237"/>
        <v>3444884.0620684111</v>
      </c>
      <c r="BL195" s="2">
        <f t="shared" si="238"/>
        <v>3494243.0704319892</v>
      </c>
      <c r="BM195" s="2">
        <f t="shared" si="239"/>
        <v>3548415.4771446032</v>
      </c>
      <c r="BN195" s="2">
        <f t="shared" si="240"/>
        <v>3605560.0351061309</v>
      </c>
      <c r="BO195" s="2">
        <f t="shared" si="241"/>
        <v>3664756.1737934132</v>
      </c>
      <c r="BP195" s="2">
        <f t="shared" si="242"/>
        <v>3726205.5674507604</v>
      </c>
      <c r="BQ195" s="2">
        <f t="shared" si="243"/>
        <v>3796641.0807083817</v>
      </c>
      <c r="BR195" s="2">
        <f t="shared" si="244"/>
        <v>3867814.3319258606</v>
      </c>
      <c r="BS195" s="2">
        <f t="shared" si="245"/>
        <v>3936914.0018230989</v>
      </c>
      <c r="BT195" s="2">
        <f t="shared" si="246"/>
        <v>4008455.7846701173</v>
      </c>
      <c r="BU195" s="2">
        <f t="shared" si="247"/>
        <v>4081601.1088254368</v>
      </c>
      <c r="BV195" s="2">
        <f t="shared" si="248"/>
        <v>4159944.4006346543</v>
      </c>
      <c r="BW195" s="2">
        <f t="shared" si="249"/>
        <v>4238798.5746603701</v>
      </c>
      <c r="BX195" s="2">
        <f t="shared" si="250"/>
        <v>4309591.2807293953</v>
      </c>
      <c r="BY195" s="2">
        <f t="shared" si="251"/>
        <v>4380225.4494223613</v>
      </c>
      <c r="BZ195" s="2">
        <f t="shared" si="252"/>
        <v>4450021.2753939945</v>
      </c>
      <c r="CA195" s="2">
        <f t="shared" si="253"/>
        <v>4518756.5052810861</v>
      </c>
      <c r="CB195" s="2">
        <f t="shared" si="254"/>
        <v>4586008.9528156603</v>
      </c>
      <c r="CC195" s="2">
        <f t="shared" si="255"/>
        <v>4652551.1526699783</v>
      </c>
      <c r="CD195" s="2">
        <f t="shared" si="256"/>
        <v>4718006.6847981913</v>
      </c>
      <c r="CE195" s="2">
        <f t="shared" si="257"/>
        <v>4782330.8553629639</v>
      </c>
      <c r="CF195" s="2">
        <f t="shared" si="258"/>
        <v>4845482.3841823768</v>
      </c>
      <c r="CG195" s="2">
        <f t="shared" si="259"/>
        <v>4907989.1069383277</v>
      </c>
      <c r="CH195" s="2">
        <f t="shared" si="260"/>
        <v>4968727.8144030096</v>
      </c>
      <c r="CI195" s="2">
        <f t="shared" si="261"/>
        <v>5028240.7690538494</v>
      </c>
      <c r="CJ195" s="2">
        <f t="shared" si="262"/>
        <v>5086509.49972557</v>
      </c>
      <c r="CK195" s="2">
        <f t="shared" si="263"/>
        <v>5143534.4799188972</v>
      </c>
      <c r="CL195" s="2">
        <f t="shared" si="264"/>
        <v>5199322.5379750533</v>
      </c>
      <c r="CM195" s="2">
        <f t="shared" si="265"/>
        <v>5253884.9045719774</v>
      </c>
      <c r="CN195" s="2">
        <f t="shared" si="266"/>
        <v>5307239.5910720015</v>
      </c>
      <c r="CO195" s="2">
        <f t="shared" si="267"/>
        <v>5359411.0287424</v>
      </c>
      <c r="CP195" s="2">
        <f t="shared" si="268"/>
        <v>5410430.4993078513</v>
      </c>
      <c r="CQ195" s="2">
        <f t="shared" si="269"/>
        <v>5461935.6550284121</v>
      </c>
      <c r="CR195" s="2">
        <f>IF($D195=3,(W195*$P195*$M195*'input_cooling&amp;ventilation'!$D$3)*'input_cool&amp;vent_evolution'!M$11,(W195*$Q195*'input_cooling&amp;ventilation'!$D$3)*'input_cool&amp;vent_evolution'!M$12)</f>
        <v>564299.89624355652</v>
      </c>
      <c r="CS195" s="2">
        <f>IF($D195=3,(X195*$P195*$M195*'input_cooling&amp;ventilation'!$D$3)*'input_cool&amp;vent_evolution'!N$11,(X195*$Q195*'input_cooling&amp;ventilation'!$D$3)*'input_cool&amp;vent_evolution'!N$12)</f>
        <v>530098.89584405581</v>
      </c>
      <c r="CT195" s="2">
        <f>IF($D195=3,(Y195*$P195*$M195*'input_cooling&amp;ventilation'!$D$3)*'input_cool&amp;vent_evolution'!O$11,(Y195*$Q195*'input_cooling&amp;ventilation'!$D$3)*'input_cool&amp;vent_evolution'!O$12)</f>
        <v>503819.16187694523</v>
      </c>
      <c r="CU195" s="2">
        <f>IF($D195=3,(Z195*$P195*$M195*'input_cooling&amp;ventilation'!$D$3)*'input_cool&amp;vent_evolution'!P$11,(Z195*$Q195*'input_cooling&amp;ventilation'!$D$3)*'input_cool&amp;vent_evolution'!P$12)</f>
        <v>564188.42000628123</v>
      </c>
      <c r="CV195" s="2">
        <f>IF($D195=3,(AA195*$P195*$M195*'input_cooling&amp;ventilation'!$D$3)*'input_cool&amp;vent_evolution'!Q$11,(AA195*$Q195*'input_cooling&amp;ventilation'!$D$3)*'input_cool&amp;vent_evolution'!Q$12)</f>
        <v>619207.0214619661</v>
      </c>
      <c r="CW195" s="2">
        <f>IF($D195=3,(AB195*$P195*$M195*'input_cooling&amp;ventilation'!$D$3)*'input_cool&amp;vent_evolution'!R$11,(AB195*$Q195*'input_cooling&amp;ventilation'!$D$3)*'input_cool&amp;vent_evolution'!R$12)</f>
        <v>653179.61071645422</v>
      </c>
      <c r="CX195" s="2">
        <f>IF($D195=3,(AC195*$P195*$M195*'input_cooling&amp;ventilation'!$D$3)*'input_cool&amp;vent_evolution'!S$11,(AC195*$Q195*'input_cooling&amp;ventilation'!$D$3)*'input_cool&amp;vent_evolution'!S$12)</f>
        <v>676629.79998387641</v>
      </c>
      <c r="CY195" s="2">
        <f>IF($D195=3,(AD195*$P195*$M195*'input_cooling&amp;ventilation'!$D$3)*'input_cool&amp;vent_evolution'!T$11,(AD195*$Q195*'input_cooling&amp;ventilation'!$D$3)*'input_cool&amp;vent_evolution'!T$12)</f>
        <v>702385.18696548475</v>
      </c>
      <c r="CZ195" s="2">
        <f>IF($D195=3,(AE195*$P195*$M195*'input_cooling&amp;ventilation'!$D$3)*'input_cool&amp;vent_evolution'!U$11,(AE195*$Q195*'input_cooling&amp;ventilation'!$D$3)*'input_cool&amp;vent_evolution'!U$12)</f>
        <v>805099.25654164283</v>
      </c>
      <c r="DA195" s="2">
        <f>IF($D195=3,(AF195*$P195*$M195*'input_cooling&amp;ventilation'!$D$3)*'input_cool&amp;vent_evolution'!V$11,(AF195*$Q195*'input_cooling&amp;ventilation'!$D$3)*'input_cool&amp;vent_evolution'!V$12)</f>
        <v>813531.82493693952</v>
      </c>
      <c r="DB195" s="2">
        <f>IF($D195=3,(AG195*$P195*$M195*'input_cooling&amp;ventilation'!$D$3)*'input_cool&amp;vent_evolution'!W$11,(AG195*$Q195*'input_cooling&amp;ventilation'!$D$3)*'input_cool&amp;vent_evolution'!W$12)</f>
        <v>789830.16220897052</v>
      </c>
      <c r="DC195" s="2">
        <f>IF($D195=3,(AH195*$P195*$M195*'input_cooling&amp;ventilation'!$D$3)*'input_cool&amp;vent_evolution'!X$11,(AH195*$Q195*'input_cooling&amp;ventilation'!$D$3)*'input_cool&amp;vent_evolution'!X$12)</f>
        <v>817744.25311743701</v>
      </c>
      <c r="DD195" s="2">
        <f>IF($D195=3,(AI195*$P195*$M195*'input_cooling&amp;ventilation'!$D$3)*'input_cool&amp;vent_evolution'!Y$11,(AI195*$Q195*'input_cooling&amp;ventilation'!$D$3)*'input_cool&amp;vent_evolution'!Y$12)</f>
        <v>836073.21609986993</v>
      </c>
      <c r="DE195" s="2">
        <f>IF($D195=3,(AJ195*$P195*$M195*'input_cooling&amp;ventilation'!$D$3)*'input_cool&amp;vent_evolution'!Z$11,(AJ195*$Q195*'input_cooling&amp;ventilation'!$D$3)*'input_cool&amp;vent_evolution'!Z$12)</f>
        <v>895487.56122396607</v>
      </c>
      <c r="DF195" s="2">
        <f>IF($D195=3,(AK195*$P195*$M195*'input_cooling&amp;ventilation'!$D$3)*'input_cool&amp;vent_evolution'!AA$11,(AK195*$Q195*'input_cooling&amp;ventilation'!$D$3)*'input_cool&amp;vent_evolution'!AA$12)</f>
        <v>901327.09974166006</v>
      </c>
      <c r="DG195" s="2">
        <f>IF($D195=3,(AL195*$P195*$M195*'input_cooling&amp;ventilation'!$D$3)*'input_cool&amp;vent_evolution'!AB$11,(AL195*$Q195*'input_cooling&amp;ventilation'!$D$3)*'input_cool&amp;vent_evolution'!AB$12)</f>
        <v>809182.07859550649</v>
      </c>
      <c r="DH195" s="2">
        <f>IF($D195=3,(AM195*$P195*$M195*'input_cooling&amp;ventilation'!$D$3)*'input_cool&amp;vent_evolution'!AC$11,(AM195*$Q195*'input_cooling&amp;ventilation'!$D$3)*'input_cool&amp;vent_evolution'!AC$12)</f>
        <v>807369.94835470943</v>
      </c>
      <c r="DI195" s="2">
        <f>IF($D195=3,(AN195*$P195*$M195*'input_cooling&amp;ventilation'!$D$3)*'input_cool&amp;vent_evolution'!AD$11,(AN195*$Q195*'input_cooling&amp;ventilation'!$D$3)*'input_cool&amp;vent_evolution'!AD$12)</f>
        <v>797787.43705529172</v>
      </c>
      <c r="DJ195" s="2">
        <f>IF($D195=3,(AO195*$P195*$M195*'input_cooling&amp;ventilation'!$D$3)*'input_cool&amp;vent_evolution'!AE$11,(AO195*$Q195*'input_cooling&amp;ventilation'!$D$3)*'input_cool&amp;vent_evolution'!AE$12)</f>
        <v>785664.50247777137</v>
      </c>
      <c r="DK195" s="2">
        <f>IF($D195=3,(AP195*$P195*$M195*'input_cooling&amp;ventilation'!$D$3)*'input_cool&amp;vent_evolution'!AF$11,(AP195*$Q195*'input_cooling&amp;ventilation'!$D$3)*'input_cool&amp;vent_evolution'!AF$12)</f>
        <v>768715.85094657145</v>
      </c>
      <c r="DL195" s="2">
        <f>IF($D195=3,(AQ195*$P195*$M195*'input_cooling&amp;ventilation'!$D$3)*'input_cool&amp;vent_evolution'!AG$11,(AQ195*$Q195*'input_cooling&amp;ventilation'!$D$3)*'input_cool&amp;vent_evolution'!AG$12)</f>
        <v>760597.50477589865</v>
      </c>
      <c r="DM195" s="2">
        <f>IF($D195=3,(AR195*$P195*$M195*'input_cooling&amp;ventilation'!$D$3)*'input_cool&amp;vent_evolution'!AH$11,(AR195*$Q195*'input_cooling&amp;ventilation'!$D$3)*'input_cool&amp;vent_evolution'!AH$12)</f>
        <v>748176.56343633274</v>
      </c>
      <c r="DN195" s="2">
        <f>IF($D195=3,(AS195*$P195*$M195*'input_cooling&amp;ventilation'!$D$3)*'input_cool&amp;vent_evolution'!AI$11,(AS195*$Q195*'input_cooling&amp;ventilation'!$D$3)*'input_cool&amp;vent_evolution'!AI$12)</f>
        <v>735244.75799502211</v>
      </c>
      <c r="DO195" s="2">
        <f>IF($D195=3,(AT195*$P195*$M195*'input_cooling&amp;ventilation'!$D$3)*'input_cool&amp;vent_evolution'!AJ$11,(AT195*$Q195*'input_cooling&amp;ventilation'!$D$3)*'input_cool&amp;vent_evolution'!AJ$12)</f>
        <v>721841.10756764712</v>
      </c>
      <c r="DP195" s="2">
        <f>IF($D195=3,(AU195*$P195*$M195*'input_cooling&amp;ventilation'!$D$3)*'input_cool&amp;vent_evolution'!AK$11,(AU195*$Q195*'input_cooling&amp;ventilation'!$D$3)*'input_cool&amp;vent_evolution'!AK$12)</f>
        <v>714470.77890394058</v>
      </c>
      <c r="DQ195" s="2">
        <f>IF($D195=3,(AV195*$P195*$M195*'input_cooling&amp;ventilation'!$D$3)*'input_cool&amp;vent_evolution'!AL$11,(AV195*$Q195*'input_cooling&amp;ventilation'!$D$3)*'input_cool&amp;vent_evolution'!AL$12)</f>
        <v>694261.82846511505</v>
      </c>
      <c r="DR195" s="2">
        <f>IF($D195=3,(AW195*$P195*$M195*'input_cooling&amp;ventilation'!$D$3)*'input_cool&amp;vent_evolution'!AM$11,(AW195*$Q195*'input_cooling&amp;ventilation'!$D$3)*'input_cool&amp;vent_evolution'!AM$12)</f>
        <v>680251.10243379977</v>
      </c>
      <c r="DS195" s="2">
        <f>IF($D195=3,(AX195*$P195*$M195*'input_cooling&amp;ventilation'!$D$3)*'input_cool&amp;vent_evolution'!AN$11,(AX195*$Q195*'input_cooling&amp;ventilation'!$D$3)*'input_cool&amp;vent_evolution'!AN$12)</f>
        <v>666029.24538709514</v>
      </c>
      <c r="DT195" s="2">
        <f>IF($D195=3,(AY195*$P195*$M195*'input_cooling&amp;ventilation'!$D$3)*'input_cool&amp;vent_evolution'!AO$11,(AY195*$Q195*'input_cooling&amp;ventilation'!$D$3)*'input_cool&amp;vent_evolution'!AO$12)</f>
        <v>651812.80059716885</v>
      </c>
      <c r="DU195" s="2">
        <f>IF($D195=3,(AZ195*$P195*$M195*'input_cooling&amp;ventilation'!$D$3)*'input_cool&amp;vent_evolution'!AP$11,(AZ195*$Q195*'input_cooling&amp;ventilation'!$D$3)*'input_cool&amp;vent_evolution'!AP$12)</f>
        <v>637674.40581619635</v>
      </c>
      <c r="DV195" s="2">
        <f>IF($D195=3,(BA195*$P195*$M195*'input_cooling&amp;ventilation'!$D$3)*'input_cool&amp;vent_evolution'!AQ$11,(BA195*$Q195*'input_cooling&amp;ventilation'!$D$3)*'input_cool&amp;vent_evolution'!AQ$12)</f>
        <v>623664.38108665589</v>
      </c>
      <c r="DW195" s="2">
        <f>IF($D195=3,(BB195*$P195*$M195*'input_cooling&amp;ventilation'!$D$3)*'input_cool&amp;vent_evolution'!AR$11,(BB195*$Q195*'input_cooling&amp;ventilation'!$D$3)*'input_cool&amp;vent_evolution'!AR$12)</f>
        <v>609860.23168551316</v>
      </c>
      <c r="DX195" s="2">
        <f>IF($D195=3,(BC195*$P195*$M195*'input_cooling&amp;ventilation'!$D$3)*'input_cool&amp;vent_evolution'!AS$11,(BC195*$Q195*'input_cooling&amp;ventilation'!$D$3)*'input_cool&amp;vent_evolution'!AS$12)</f>
        <v>596335.3390713241</v>
      </c>
      <c r="DY195" s="2">
        <f>IF($D195=3,(BD195*$P195*$M195*'input_cooling&amp;ventilation'!$D$3)*'input_cool&amp;vent_evolution'!AT$11,(BD195*$Q195*'input_cooling&amp;ventilation'!$D$3)*'input_cool&amp;vent_evolution'!AT$12)</f>
        <v>583168.0060477081</v>
      </c>
      <c r="DZ195" s="2">
        <f>IF($D195=3,(BE195*$P195*$M195*'input_cooling&amp;ventilation'!$D$3)*'input_cool&amp;vent_evolution'!AU$11,(BE195*$Q195*'input_cooling&amp;ventilation'!$D$3)*'input_cool&amp;vent_evolution'!AU$12)</f>
        <v>588719.53451971756</v>
      </c>
      <c r="EA195" s="2">
        <f>IF($D195=3,(BF195*$P195*$M195*'input_cooling&amp;ventilation'!$D$3)*'input_cool&amp;vent_evolution'!AV$11,(BF195*$Q195*'input_cooling&amp;ventilation'!$D$3)*'input_cool&amp;vent_evolution'!AV$12)</f>
        <v>594323.91134426999</v>
      </c>
      <c r="EB195">
        <v>0.80023852116875371</v>
      </c>
      <c r="EC195" s="2">
        <f t="shared" si="270"/>
        <v>3810415.7423971375</v>
      </c>
      <c r="ED195" s="2">
        <f>IF($D195=3,(EC195*(1+'input_cool&amp;vent_evolution'!M$10)),EC195*(1+'input_cool&amp;vent_evolution'!M$9))</f>
        <v>3891639.1040313118</v>
      </c>
      <c r="EE195" s="2">
        <f>IF($D195=3,(ED195*(1+'input_cool&amp;vent_evolution'!N$10)),ED195*(1+'input_cool&amp;vent_evolution'!N$9))</f>
        <v>3972946.2961356109</v>
      </c>
      <c r="EF195" s="2">
        <f>IF($D195=3,(EE195*(1+'input_cool&amp;vent_evolution'!O$10)),EE195*(1+'input_cool&amp;vent_evolution'!O$9))</f>
        <v>4054337.3201758601</v>
      </c>
      <c r="EG195" s="2">
        <f>IF($D195=3,(EF195*(1+'input_cool&amp;vent_evolution'!P$10)),EF195*(1+'input_cool&amp;vent_evolution'!P$9))</f>
        <v>4131296.1154256891</v>
      </c>
      <c r="EH195" s="2">
        <f>IF($D195=3,(EG195*(1+'input_cool&amp;vent_evolution'!Q$10)),EG195*(1+'input_cool&amp;vent_evolution'!Q$9))</f>
        <v>4208338.7427743431</v>
      </c>
      <c r="EI195" s="2">
        <f>IF($D195=3,(EH195*(1+'input_cool&amp;vent_evolution'!R$10)),EH195*(1+'input_cool&amp;vent_evolution'!R$9))</f>
        <v>4268874.2175508747</v>
      </c>
      <c r="EJ195" s="2">
        <f>IF($D195=3,(EI195*(1+'input_cool&amp;vent_evolution'!S$10)),EI195*(1+'input_cool&amp;vent_evolution'!S$9))</f>
        <v>4329446.482422201</v>
      </c>
      <c r="EK195" s="2">
        <f>IF($D195=3,(EJ195*(1+'input_cool&amp;vent_evolution'!T$10)),EJ195*(1+'input_cool&amp;vent_evolution'!T$9))</f>
        <v>4390055.5370625872</v>
      </c>
      <c r="EL195" s="2">
        <f>IF($D195=3,(EK195*(1+'input_cool&amp;vent_evolution'!U$10)),EK195*(1+'input_cool&amp;vent_evolution'!U$9))</f>
        <v>4450701.3788660895</v>
      </c>
      <c r="EM195" s="2">
        <f>IF($D195=3,(EL195*(1+'input_cool&amp;vent_evolution'!V$10)),EL195*(1+'input_cool&amp;vent_evolution'!V$9))</f>
        <v>4511384.0101129049</v>
      </c>
      <c r="EN195" s="2">
        <f>IF($D195=3,(EM195*(1+'input_cool&amp;vent_evolution'!W$10)),EM195*(1+'input_cool&amp;vent_evolution'!W$9))</f>
        <v>4558578.9619764639</v>
      </c>
      <c r="EO195" s="2">
        <f>IF($D195=3,(EN195*(1+'input_cool&amp;vent_evolution'!X$10)),EN195*(1+'input_cool&amp;vent_evolution'!X$9))</f>
        <v>4605804.7036077408</v>
      </c>
      <c r="EP195" s="2">
        <f>IF($D195=3,(EO195*(1+'input_cool&amp;vent_evolution'!Y$10)),EO195*(1+'input_cool&amp;vent_evolution'!Y$9))</f>
        <v>4653061.2367983107</v>
      </c>
      <c r="EQ195" s="2">
        <f>IF($D195=3,(EP195*(1+'input_cool&amp;vent_evolution'!Z$10)),EP195*(1+'input_cool&amp;vent_evolution'!Z$9))</f>
        <v>4700348.5586165078</v>
      </c>
      <c r="ER195" s="2">
        <f>IF($D195=3,(EQ195*(1+'input_cool&amp;vent_evolution'!AA$10)),EQ195*(1+'input_cool&amp;vent_evolution'!AA$9))</f>
        <v>4747666.6719939951</v>
      </c>
      <c r="ES195" s="2">
        <f>IF($D195=3,(ER195*(1+'input_cool&amp;vent_evolution'!AB$10)),ER195*(1+'input_cool&amp;vent_evolution'!AB$9))</f>
        <v>4780603.7105285469</v>
      </c>
      <c r="ET195" s="2">
        <f>IF($D195=3,(ES195*(1+'input_cool&amp;vent_evolution'!AC$10)),ES195*(1+'input_cool&amp;vent_evolution'!AC$9))</f>
        <v>4813563.8593046851</v>
      </c>
      <c r="EU195" s="2">
        <f>IF($D195=3,(ET195*(1+'input_cool&amp;vent_evolution'!AD$10)),ET195*(1+'input_cool&amp;vent_evolution'!AD$9))</f>
        <v>4846547.1223941837</v>
      </c>
      <c r="EV195" s="2">
        <f>IF($D195=3,(EU195*(1+'input_cool&amp;vent_evolution'!AE$10)),EU195*(1+'input_cool&amp;vent_evolution'!AE$9))</f>
        <v>4879553.4960510144</v>
      </c>
      <c r="EW195" s="2">
        <f>IF($D195=3,(EV195*(1+'input_cool&amp;vent_evolution'!AF$10)),EV195*(1+'input_cool&amp;vent_evolution'!AF$9))</f>
        <v>4912582.983858333</v>
      </c>
      <c r="EX195" s="2">
        <f>IF($D195=3,(EW195*(1+'input_cool&amp;vent_evolution'!AG$10)),EW195*(1+'input_cool&amp;vent_evolution'!AG$9))</f>
        <v>4933465.4968892951</v>
      </c>
      <c r="EY195" s="2">
        <f>IF($D195=3,(EX195*(1+'input_cool&amp;vent_evolution'!AH$10)),EX195*(1+'input_cool&amp;vent_evolution'!AH$9))</f>
        <v>4954354.2273542564</v>
      </c>
      <c r="EZ195" s="2">
        <f>IF($D195=3,(EY195*(1+'input_cool&amp;vent_evolution'!AI$10)),EY195*(1+'input_cool&amp;vent_evolution'!AI$9))</f>
        <v>4975249.1763933143</v>
      </c>
      <c r="FA195" s="2">
        <f>IF($D195=3,(EZ195*(1+'input_cool&amp;vent_evolution'!AJ$10)),EZ195*(1+'input_cool&amp;vent_evolution'!AJ$9))</f>
        <v>4996150.3427035017</v>
      </c>
      <c r="FB195" s="2">
        <f>IF($D195=3,(FA195*(1+'input_cool&amp;vent_evolution'!AK$10)),FA195*(1+'input_cool&amp;vent_evolution'!AK$9))</f>
        <v>5017057.723516007</v>
      </c>
      <c r="FC195" s="2">
        <f>IF($D195=3,(FB195*(1+'input_cool&amp;vent_evolution'!AL$10)),FB195*(1+'input_cool&amp;vent_evolution'!AL$9))</f>
        <v>5037971.3248570608</v>
      </c>
      <c r="FD195" s="2">
        <f>IF($D195=3,(FC195*(1+'input_cool&amp;vent_evolution'!AM$10)),FC195*(1+'input_cool&amp;vent_evolution'!AM$9))</f>
        <v>5058891.1416776581</v>
      </c>
      <c r="FE195" s="2">
        <f>IF($D195=3,(FD195*(1+'input_cool&amp;vent_evolution'!AN$10)),FD195*(1+'input_cool&amp;vent_evolution'!AN$9))</f>
        <v>5079817.1770723546</v>
      </c>
      <c r="FF195" s="2">
        <f>IF($D195=3,(FE195*(1+'input_cool&amp;vent_evolution'!AO$10)),FE195*(1+'input_cool&amp;vent_evolution'!AO$9))</f>
        <v>5100749.4290866954</v>
      </c>
      <c r="FG195" s="2">
        <f>IF($D195=3,(FF195*(1+'input_cool&amp;vent_evolution'!AP$10)),FF195*(1+'input_cool&amp;vent_evolution'!AP$9))</f>
        <v>5121687.8990236465</v>
      </c>
      <c r="FH195" s="2">
        <f>IF($D195=3,(FG195*(1+'input_cool&amp;vent_evolution'!AQ$10)),FG195*(1+'input_cool&amp;vent_evolution'!AQ$9))</f>
        <v>5142632.5849287584</v>
      </c>
      <c r="FI195" s="2">
        <f>IF($D195=3,(FH195*(1+'input_cool&amp;vent_evolution'!AR$10)),FH195*(1+'input_cool&amp;vent_evolution'!AR$9))</f>
        <v>5163583.4890822228</v>
      </c>
      <c r="FJ195" s="2">
        <f>IF($D195=3,(FI195*(1+'input_cool&amp;vent_evolution'!AS$10)),FI195*(1+'input_cool&amp;vent_evolution'!AS$9))</f>
        <v>5184540.610018204</v>
      </c>
      <c r="FK195" s="2">
        <f>IF($D195=3,(FJ195*(1+'input_cool&amp;vent_evolution'!AT$10)),FJ195*(1+'input_cool&amp;vent_evolution'!AT$9))</f>
        <v>5205503.9496911447</v>
      </c>
      <c r="FL195" s="2">
        <f>IF($D195=3,(FK195*(1+'input_cool&amp;vent_evolution'!AU$10)),FK195*(1+'input_cool&amp;vent_evolution'!AU$9))</f>
        <v>5226552.0532117048</v>
      </c>
      <c r="FM195" s="2">
        <f t="shared" si="271"/>
        <v>3715392.074541911</v>
      </c>
      <c r="FN195" s="2">
        <f t="shared" si="272"/>
        <v>3794589.8982138797</v>
      </c>
      <c r="FO195" s="2">
        <f t="shared" si="273"/>
        <v>3873869.4618022684</v>
      </c>
      <c r="FP195" s="2">
        <f t="shared" si="274"/>
        <v>3953230.7667363463</v>
      </c>
      <c r="FQ195" s="2">
        <f t="shared" si="275"/>
        <v>4028270.3732433328</v>
      </c>
      <c r="FR195" s="2">
        <f t="shared" si="276"/>
        <v>4103391.7212548228</v>
      </c>
      <c r="FS195" s="2">
        <f t="shared" si="277"/>
        <v>4162417.5699859289</v>
      </c>
      <c r="FT195" s="2">
        <f t="shared" si="278"/>
        <v>4221479.2913450785</v>
      </c>
      <c r="FU195" s="2">
        <f t="shared" si="279"/>
        <v>4280576.8850146607</v>
      </c>
      <c r="FV195" s="2">
        <f t="shared" si="280"/>
        <v>4339710.348453721</v>
      </c>
      <c r="FW195" s="2">
        <f t="shared" si="281"/>
        <v>4398879.6838855883</v>
      </c>
      <c r="FX195" s="2">
        <f t="shared" si="282"/>
        <v>4444897.6939838622</v>
      </c>
      <c r="FY195" s="2">
        <f t="shared" si="283"/>
        <v>4490945.7260185052</v>
      </c>
      <c r="FZ195" s="2">
        <f t="shared" si="284"/>
        <v>4537023.781736413</v>
      </c>
      <c r="GA195" s="2">
        <f t="shared" si="285"/>
        <v>4583131.8582790308</v>
      </c>
      <c r="GB195" s="2">
        <f t="shared" si="286"/>
        <v>4629269.9585049106</v>
      </c>
      <c r="GC195" s="2">
        <f t="shared" si="287"/>
        <v>4661385.6173209669</v>
      </c>
      <c r="GD195" s="2">
        <f t="shared" si="288"/>
        <v>4693523.8100583162</v>
      </c>
      <c r="GE195" s="2">
        <f t="shared" si="289"/>
        <v>4725684.5406871904</v>
      </c>
      <c r="GF195" s="2">
        <f t="shared" si="290"/>
        <v>4757867.8055549785</v>
      </c>
      <c r="GG195" s="2">
        <f t="shared" si="291"/>
        <v>4790073.6081554815</v>
      </c>
      <c r="GH195" s="2">
        <f t="shared" si="292"/>
        <v>4810435.3557066666</v>
      </c>
      <c r="GI195" s="2">
        <f t="shared" si="293"/>
        <v>4830803.1656422662</v>
      </c>
      <c r="GJ195" s="2">
        <f t="shared" si="294"/>
        <v>4851177.0390739432</v>
      </c>
      <c r="GK195" s="2">
        <f t="shared" si="295"/>
        <v>4871556.9747312274</v>
      </c>
      <c r="GL195" s="2">
        <f t="shared" si="296"/>
        <v>4891942.9699143525</v>
      </c>
      <c r="GM195" s="2">
        <f t="shared" si="297"/>
        <v>4912335.0304992683</v>
      </c>
      <c r="GN195" s="2">
        <f t="shared" si="298"/>
        <v>4932733.1515628807</v>
      </c>
      <c r="GO195" s="2">
        <f t="shared" si="299"/>
        <v>4953137.3361225771</v>
      </c>
      <c r="GP195" s="2">
        <f t="shared" si="300"/>
        <v>4973547.5822726386</v>
      </c>
      <c r="GQ195" s="2">
        <f t="shared" si="301"/>
        <v>4993963.8912835391</v>
      </c>
      <c r="GR195" s="2">
        <f t="shared" si="302"/>
        <v>5014386.2612495702</v>
      </c>
      <c r="GS195" s="2">
        <f t="shared" si="303"/>
        <v>5034814.6943940595</v>
      </c>
      <c r="GT195" s="2">
        <f t="shared" si="304"/>
        <v>5055249.1892877268</v>
      </c>
      <c r="GU195" s="2">
        <f t="shared" si="305"/>
        <v>5075689.7478362722</v>
      </c>
      <c r="GV195" s="2">
        <f t="shared" si="306"/>
        <v>5096212.9564022832</v>
      </c>
      <c r="GW195" s="2">
        <f>IF($D195=3,($N195*$M195*EC195*'input_cooling&amp;ventilation'!$D$3)*'input_cool&amp;vent_evolution'!M$11,($O195*$M195*EC195*'input_cooling&amp;ventilation'!$D$3)*'input_cool&amp;vent_evolution'!M$10)</f>
        <v>770293.09341017017</v>
      </c>
      <c r="GX195" s="2">
        <f>IF($D195=3,($N195*$M195*ED195*'input_cooling&amp;ventilation'!$D$3)*'input_cool&amp;vent_evolution'!N$11,($O195*$M195*ED195*'input_cooling&amp;ventilation'!$D$3)*'input_cool&amp;vent_evolution'!N$10)</f>
        <v>728155.11776978103</v>
      </c>
      <c r="GY195" s="2">
        <f>IF($D195=3,($N195*$M195*EE195*'input_cooling&amp;ventilation'!$D$3)*'input_cool&amp;vent_evolution'!O$11,($O195*$M195*EE195*'input_cooling&amp;ventilation'!$D$3)*'input_cool&amp;vent_evolution'!O$10)</f>
        <v>696880.9917908553</v>
      </c>
      <c r="GZ195" s="2">
        <f>IF($D195=3,($N195*$M195*EF195*'input_cooling&amp;ventilation'!$D$3)*'input_cool&amp;vent_evolution'!P$11,($O195*$M195*EF195*'input_cooling&amp;ventilation'!$D$3)*'input_cool&amp;vent_evolution'!P$10)</f>
        <v>786181.12001801992</v>
      </c>
      <c r="HA195" s="2">
        <f>IF($D195=3,($N195*$M195*EG195*'input_cooling&amp;ventilation'!$D$3)*'input_cool&amp;vent_evolution'!Q$11,($O195*$M195*EG195*'input_cooling&amp;ventilation'!$D$3)*'input_cool&amp;vent_evolution'!Q$10)</f>
        <v>866806.69637168478</v>
      </c>
      <c r="HB195" s="2">
        <f>IF($D195=3,($N195*$M195*EH195*'input_cooling&amp;ventilation'!$D$3)*'input_cool&amp;vent_evolution'!R$11,($O195*$M195*EH195*'input_cooling&amp;ventilation'!$D$3)*'input_cool&amp;vent_evolution'!R$10)</f>
        <v>917195.71764371393</v>
      </c>
      <c r="HC195" s="2">
        <f>IF($D195=3,($N195*$M195*EI195*'input_cooling&amp;ventilation'!$D$3)*'input_cool&amp;vent_evolution'!S$11,($O195*$M195*EI195*'input_cooling&amp;ventilation'!$D$3)*'input_cool&amp;vent_evolution'!S$10)</f>
        <v>948516.56859544176</v>
      </c>
      <c r="HD195" s="2">
        <f>IF($D195=3,($N195*$M195*EJ195*'input_cooling&amp;ventilation'!$D$3)*'input_cool&amp;vent_evolution'!T$11,($O195*$M195*EJ195*'input_cooling&amp;ventilation'!$D$3)*'input_cool&amp;vent_evolution'!T$10)</f>
        <v>982462.10412378074</v>
      </c>
      <c r="HE195" s="2">
        <f>IF($D195=3,($N195*$M195*EK195*'input_cooling&amp;ventilation'!$D$3)*'input_cool&amp;vent_evolution'!U$11,($O195*$M195*EK195*'input_cooling&amp;ventilation'!$D$3)*'input_cool&amp;vent_evolution'!U$10)</f>
        <v>1123067.3534527384</v>
      </c>
      <c r="HF195" s="2">
        <f>IF($D195=3,($N195*$M195*EL195*'input_cooling&amp;ventilation'!$D$3)*'input_cool&amp;vent_evolution'!V$11,($O195*$M195*EL195*'input_cooling&amp;ventilation'!$D$3)*'input_cool&amp;vent_evolution'!V$10)</f>
        <v>1129162.9867261776</v>
      </c>
      <c r="HG195" s="2">
        <f>IF($D195=3,($N195*$M195*EM195*'input_cooling&amp;ventilation'!$D$3)*'input_cool&amp;vent_evolution'!W$11,($O195*$M195*EM195*'input_cooling&amp;ventilation'!$D$3)*'input_cool&amp;vent_evolution'!W$10)</f>
        <v>1090764.6772956918</v>
      </c>
      <c r="HH195" s="2">
        <f>IF($D195=3,($N195*$M195*EN195*'input_cooling&amp;ventilation'!$D$3)*'input_cool&amp;vent_evolution'!X$11,($O195*$M195*EN195*'input_cooling&amp;ventilation'!$D$3)*'input_cool&amp;vent_evolution'!X$10)</f>
        <v>1121099.6777740857</v>
      </c>
      <c r="HI195" s="2">
        <f>IF($D195=3,($N195*$M195*EO195*'input_cooling&amp;ventilation'!$D$3)*'input_cool&amp;vent_evolution'!Y$11,($O195*$M195*EO195*'input_cooling&amp;ventilation'!$D$3)*'input_cool&amp;vent_evolution'!Y$10)</f>
        <v>1137433.2134924878</v>
      </c>
      <c r="HJ195" s="2">
        <f>IF($D195=3,($N195*$M195*EP195*'input_cooling&amp;ventilation'!$D$3)*'input_cool&amp;vent_evolution'!Z$11,($O195*$M195*EP195*'input_cooling&amp;ventilation'!$D$3)*'input_cool&amp;vent_evolution'!Z$10)</f>
        <v>1208706.7288467402</v>
      </c>
      <c r="HK195" s="2">
        <f>IF($D195=3,($N195*$M195*EQ195*'input_cooling&amp;ventilation'!$D$3)*'input_cool&amp;vent_evolution'!AA$11,($O195*$M195*EQ195*'input_cooling&amp;ventilation'!$D$3)*'input_cool&amp;vent_evolution'!AA$10)</f>
        <v>1205807.9441044994</v>
      </c>
      <c r="HL195" s="2">
        <f>IF($D195=3,($N195*$M195*ER195*'input_cooling&amp;ventilation'!$D$3)*'input_cool&amp;vent_evolution'!AB$11,($O195*$M195*ER195*'input_cooling&amp;ventilation'!$D$3)*'input_cool&amp;vent_evolution'!AB$10)</f>
        <v>1073091.7830371466</v>
      </c>
      <c r="HM195" s="2">
        <f>IF($D195=3,($N195*$M195*ES195*'input_cooling&amp;ventilation'!$D$3)*'input_cool&amp;vent_evolution'!AC$11,($O195*$M195*ES195*'input_cooling&amp;ventilation'!$D$3)*'input_cool&amp;vent_evolution'!AC$10)</f>
        <v>1060406.579838529</v>
      </c>
      <c r="HN195" s="2">
        <f>IF($D195=3,($N195*$M195*ET195*'input_cooling&amp;ventilation'!$D$3)*'input_cool&amp;vent_evolution'!AD$11,($O195*$M195*ET195*'input_cooling&amp;ventilation'!$D$3)*'input_cool&amp;vent_evolution'!AD$10)</f>
        <v>1038031.7563420901</v>
      </c>
      <c r="HO195" s="2">
        <f>IF($D195=3,($N195*$M195*EU195*'input_cooling&amp;ventilation'!$D$3)*'input_cool&amp;vent_evolution'!AE$11,($O195*$M195*EU195*'input_cooling&amp;ventilation'!$D$3)*'input_cool&amp;vent_evolution'!AE$10)</f>
        <v>1013119.4594979283</v>
      </c>
      <c r="HP195" s="2">
        <f>IF($D195=3,($N195*$M195*EV195*'input_cooling&amp;ventilation'!$D$3)*'input_cool&amp;vent_evolution'!AF$11,($O195*$M195*EV195*'input_cooling&amp;ventilation'!$D$3)*'input_cool&amp;vent_evolution'!AF$10)</f>
        <v>982833.95802723826</v>
      </c>
      <c r="HQ195" s="2">
        <f>IF($D195=3,($N195*$M195*EW195*'input_cooling&amp;ventilation'!$D$3)*'input_cool&amp;vent_evolution'!AG$11,($O195*$M195*EW195*'input_cooling&amp;ventilation'!$D$3)*'input_cool&amp;vent_evolution'!AG$10)</f>
        <v>964679.5474826619</v>
      </c>
      <c r="HR195" s="2">
        <f>IF($D195=3,($N195*$M195*EX195*'input_cooling&amp;ventilation'!$D$3)*'input_cool&amp;vent_evolution'!AH$11,($O195*$M195*EX195*'input_cooling&amp;ventilation'!$D$3)*'input_cool&amp;vent_evolution'!AH$10)</f>
        <v>939330.04057350534</v>
      </c>
      <c r="HS195" s="2">
        <f>IF($D195=3,($N195*$M195*EY195*'input_cooling&amp;ventilation'!$D$3)*'input_cool&amp;vent_evolution'!AI$11,($O195*$M195*EY195*'input_cooling&amp;ventilation'!$D$3)*'input_cool&amp;vent_evolution'!AI$10)</f>
        <v>914141.8946223401</v>
      </c>
      <c r="HT195" s="2">
        <f>IF($D195=3,($N195*$M195*EZ195*'input_cooling&amp;ventilation'!$D$3)*'input_cool&amp;vent_evolution'!AJ$11,($O195*$M195*EZ195*'input_cooling&amp;ventilation'!$D$3)*'input_cool&amp;vent_evolution'!AJ$10)</f>
        <v>889139.70012885984</v>
      </c>
      <c r="HU195" s="2">
        <f>IF($D195=3,($N195*$M195*FA195*'input_cooling&amp;ventilation'!$D$3)*'input_cool&amp;vent_evolution'!AK$11,($O195*$M195*FA195*'input_cooling&amp;ventilation'!$D$3)*'input_cool&amp;vent_evolution'!AK$10)</f>
        <v>872240.2511718102</v>
      </c>
      <c r="HV195" s="2">
        <f>IF($D195=3,($N195*$M195*FB195*'input_cooling&amp;ventilation'!$D$3)*'input_cool&amp;vent_evolution'!AL$11,($O195*$M195*FB195*'input_cooling&amp;ventilation'!$D$3)*'input_cool&amp;vent_evolution'!AL$10)</f>
        <v>840276.01804889191</v>
      </c>
      <c r="HW195" s="2">
        <f>IF($D195=3,($N195*$M195*FC195*'input_cooling&amp;ventilation'!$D$3)*'input_cool&amp;vent_evolution'!AM$11,($O195*$M195*FC195*'input_cooling&amp;ventilation'!$D$3)*'input_cool&amp;vent_evolution'!AM$10)</f>
        <v>816644.2564417196</v>
      </c>
      <c r="HX195" s="2">
        <f>IF($D195=3,($N195*$M195*FD195*'input_cooling&amp;ventilation'!$D$3)*'input_cool&amp;vent_evolution'!AN$11,($O195*$M195*FD195*'input_cooling&amp;ventilation'!$D$3)*'input_cool&amp;vent_evolution'!AN$10)</f>
        <v>793388.20931545878</v>
      </c>
      <c r="HY195" s="2">
        <f>IF($D195=3,($N195*$M195*FE195*'input_cooling&amp;ventilation'!$D$3)*'input_cool&amp;vent_evolution'!AO$11,($O195*$M195*FE195*'input_cooling&amp;ventilation'!$D$3)*'input_cool&amp;vent_evolution'!AO$10)</f>
        <v>770733.57929256582</v>
      </c>
      <c r="HZ195" s="2">
        <f>IF($D195=3,($N195*$M195*FF195*'input_cooling&amp;ventilation'!$D$3)*'input_cool&amp;vent_evolution'!AP$11,($O195*$M195*FF195*'input_cooling&amp;ventilation'!$D$3)*'input_cool&amp;vent_evolution'!AP$10)</f>
        <v>748728.72228518862</v>
      </c>
      <c r="IA195" s="2">
        <f>IF($D195=3,($N195*$M195*FG195*'input_cooling&amp;ventilation'!$D$3)*'input_cool&amp;vent_evolution'!AQ$11,($O195*$M195*FG195*'input_cooling&amp;ventilation'!$D$3)*'input_cool&amp;vent_evolution'!AQ$10)</f>
        <v>727395.2575212518</v>
      </c>
      <c r="IB195" s="2">
        <f>IF($D195=3,($N195*$M195*FH195*'input_cooling&amp;ventilation'!$D$3)*'input_cool&amp;vent_evolution'!AR$11,($O195*$M195*FH195*'input_cooling&amp;ventilation'!$D$3)*'input_cool&amp;vent_evolution'!AR$10)</f>
        <v>706786.80067973014</v>
      </c>
      <c r="IC195" s="2">
        <f>IF($D195=3,($N195*$M195*FI195*'input_cooling&amp;ventilation'!$D$3)*'input_cool&amp;vent_evolution'!AS$11,($O195*$M195*FI195*'input_cooling&amp;ventilation'!$D$3)*'input_cool&amp;vent_evolution'!AS$10)</f>
        <v>686951.74230754666</v>
      </c>
      <c r="ID195" s="2">
        <f>IF($D195=3,($N195*$M195*FJ195*'input_cooling&amp;ventilation'!$D$3)*'input_cool&amp;vent_evolution'!AT$11,($O195*$M195*FJ195*'input_cooling&amp;ventilation'!$D$3)*'input_cool&amp;vent_evolution'!AT$10)</f>
        <v>667944.03816914989</v>
      </c>
      <c r="IE195" s="2">
        <f>IF($D195=3,($N195*$M195*FK195*'input_cooling&amp;ventilation'!$D$3)*'input_cool&amp;vent_evolution'!AU$11,($O195*$M195*FK195*'input_cooling&amp;ventilation'!$D$3)*'input_cool&amp;vent_evolution'!AU$10)</f>
        <v>670644.8247591129</v>
      </c>
      <c r="IF195" s="2">
        <f>IF($D195=3,($N195*$M195*FL195*'input_cooling&amp;ventilation'!$D$3)*'input_cool&amp;vent_evolution'!AV$11,($O195*$M195*FL195*'input_cooling&amp;ventilation'!$D$3)*'input_cool&amp;vent_evolution'!AV$10)</f>
        <v>673356.5317971789</v>
      </c>
    </row>
    <row r="196" spans="1:240" x14ac:dyDescent="0.25">
      <c r="A196">
        <v>194</v>
      </c>
      <c r="B196">
        <v>100100</v>
      </c>
      <c r="C196">
        <v>26</v>
      </c>
      <c r="D196">
        <v>3</v>
      </c>
      <c r="E196">
        <v>3</v>
      </c>
      <c r="F196" s="2">
        <v>16074740</v>
      </c>
      <c r="G196" s="2">
        <v>20380824</v>
      </c>
      <c r="H196" s="2">
        <v>16074740</v>
      </c>
      <c r="I196" s="17">
        <v>0.27</v>
      </c>
      <c r="J196">
        <v>0.596218531</v>
      </c>
      <c r="K196" s="2">
        <f t="shared" si="231"/>
        <v>9584057.8690069392</v>
      </c>
      <c r="L196" s="2">
        <f t="shared" si="232"/>
        <v>5502822.4800000004</v>
      </c>
      <c r="M196">
        <v>0.28827877507919702</v>
      </c>
      <c r="N196" s="17">
        <f>'input_cooling&amp;ventilation'!$D$5</f>
        <v>57.500092182043396</v>
      </c>
      <c r="O196" s="45">
        <f>'input_cooling&amp;ventilation'!$D$6</f>
        <v>19.328678831353667</v>
      </c>
      <c r="P196" s="45">
        <f>'input_cooling&amp;ventilation'!$C$5</f>
        <v>50.351688737400465</v>
      </c>
      <c r="Q196" s="45">
        <f>'input_cooling&amp;ventilation'!$C$6</f>
        <v>32.240814214248743</v>
      </c>
      <c r="R196">
        <v>17</v>
      </c>
      <c r="S196">
        <v>12</v>
      </c>
      <c r="T196">
        <v>14</v>
      </c>
      <c r="U196" s="2">
        <f t="shared" si="233"/>
        <v>6955784.8539905697</v>
      </c>
      <c r="V196" s="2">
        <f t="shared" si="234"/>
        <v>3755915.6502588601</v>
      </c>
      <c r="W196" s="2">
        <v>16491207.628527099</v>
      </c>
      <c r="X196" s="57">
        <f>IF($D196=3,(W196*(1+'input_cool&amp;vent_evolution'!M$11)),(W196*(1+'input_cool&amp;vent_evolution'!M$12)))</f>
        <v>16737542.097293388</v>
      </c>
      <c r="Y196" s="57">
        <f>IF($D196=3,(X196*(1+'input_cool&amp;vent_evolution'!N$11)),(X196*(1+'input_cool&amp;vent_evolution'!N$12)))</f>
        <v>16968946.764865719</v>
      </c>
      <c r="Z196" s="57">
        <f>IF($D196=3,(Y196*(1+'input_cool&amp;vent_evolution'!O$11)),(Y196*(1+'input_cool&amp;vent_evolution'!O$12)))</f>
        <v>17188879.510594364</v>
      </c>
      <c r="AA196" s="57">
        <f>IF($D196=3,(Z196*(1+'input_cool&amp;vent_evolution'!P$11)),(Z196*(1+'input_cool&amp;vent_evolution'!P$12)))</f>
        <v>17435165.316513341</v>
      </c>
      <c r="AB196" s="57">
        <f>IF($D196=3,(AA196*(1+'input_cool&amp;vent_evolution'!Q$11)),(AA196*(1+'input_cool&amp;vent_evolution'!Q$12)))</f>
        <v>17705468.454443309</v>
      </c>
      <c r="AC196" s="57">
        <f>IF($D196=3,(AB196*(1+'input_cool&amp;vent_evolution'!R$11)),(AB196*(1+'input_cool&amp;vent_evolution'!R$12)))</f>
        <v>17990601.684993051</v>
      </c>
      <c r="AD196" s="57">
        <f>IF($D196=3,(AC196*(1+'input_cool&amp;vent_evolution'!S$11)),(AC196*(1+'input_cool&amp;vent_evolution'!S$12)))</f>
        <v>18285971.653054379</v>
      </c>
      <c r="AE196" s="57">
        <f>IF($D196=3,(AD196*(1+'input_cool&amp;vent_evolution'!T$11)),(AD196*(1+'input_cool&amp;vent_evolution'!T$12)))</f>
        <v>18592584.649179716</v>
      </c>
      <c r="AF196" s="57">
        <f>IF($D196=3,(AE196*(1+'input_cool&amp;vent_evolution'!U$11)),(AE196*(1+'input_cool&amp;vent_evolution'!U$12)))</f>
        <v>18944035.533690814</v>
      </c>
      <c r="AG196" s="57">
        <f>IF($D196=3,(AF196*(1+'input_cool&amp;vent_evolution'!V$11)),(AF196*(1+'input_cool&amp;vent_evolution'!V$12)))</f>
        <v>19299167.496773466</v>
      </c>
      <c r="AH196" s="57">
        <f>IF($D196=3,(AG196*(1+'input_cool&amp;vent_evolution'!W$11)),(AG196*(1+'input_cool&amp;vent_evolution'!W$12)))</f>
        <v>19643952.946351796</v>
      </c>
      <c r="AI196" s="57">
        <f>IF($D196=3,(AH196*(1+'input_cool&amp;vent_evolution'!X$11)),(AH196*(1+'input_cool&amp;vent_evolution'!X$12)))</f>
        <v>20000923.765448719</v>
      </c>
      <c r="AJ196" s="57">
        <f>IF($D196=3,(AI196*(1+'input_cool&amp;vent_evolution'!Y$11)),(AI196*(1+'input_cool&amp;vent_evolution'!Y$12)))</f>
        <v>20365895.747383647</v>
      </c>
      <c r="AK196" s="57">
        <f>IF($D196=3,(AJ196*(1+'input_cool&amp;vent_evolution'!Z$11)),(AJ196*(1+'input_cool&amp;vent_evolution'!Z$12)))</f>
        <v>20756803.940260075</v>
      </c>
      <c r="AL196" s="57">
        <f>IF($D196=3,(AK196*(1+'input_cool&amp;vent_evolution'!AA$11)),(AK196*(1+'input_cool&amp;vent_evolution'!AA$12)))</f>
        <v>21150261.273457412</v>
      </c>
      <c r="AM196" s="57">
        <f>IF($D196=3,(AL196*(1+'input_cool&amp;vent_evolution'!AB$11)),(AL196*(1+'input_cool&amp;vent_evolution'!AB$12)))</f>
        <v>21503494.436874464</v>
      </c>
      <c r="AN196" s="57">
        <f>IF($D196=3,(AM196*(1+'input_cool&amp;vent_evolution'!AC$11)),(AM196*(1+'input_cool&amp;vent_evolution'!AC$12)))</f>
        <v>21855936.549038142</v>
      </c>
      <c r="AO196" s="57">
        <f>IF($D196=3,(AN196*(1+'input_cool&amp;vent_evolution'!AD$11)),(AN196*(1+'input_cool&amp;vent_evolution'!AD$12)))</f>
        <v>22204195.596760195</v>
      </c>
      <c r="AP196" s="57">
        <f>IF($D196=3,(AO196*(1+'input_cool&amp;vent_evolution'!AE$11)),(AO196*(1+'input_cool&amp;vent_evolution'!AE$12)))</f>
        <v>22547162.60620806</v>
      </c>
      <c r="AQ196" s="57">
        <f>IF($D196=3,(AP196*(1+'input_cool&amp;vent_evolution'!AF$11)),(AP196*(1+'input_cool&amp;vent_evolution'!AF$12)))</f>
        <v>22882731.001729116</v>
      </c>
      <c r="AR196" s="57">
        <f>IF($D196=3,(AQ196*(1+'input_cool&amp;vent_evolution'!AG$11)),(AQ196*(1+'input_cool&amp;vent_evolution'!AG$12)))</f>
        <v>23214755.486459963</v>
      </c>
      <c r="AS196" s="57">
        <f>IF($D196=3,(AR196*(1+'input_cool&amp;vent_evolution'!AH$11)),(AR196*(1+'input_cool&amp;vent_evolution'!AH$12)))</f>
        <v>23541357.843689412</v>
      </c>
      <c r="AT196" s="57">
        <f>IF($D196=3,(AS196*(1+'input_cool&amp;vent_evolution'!AI$11)),(AS196*(1+'input_cool&amp;vent_evolution'!AI$12)))</f>
        <v>23862315.065336201</v>
      </c>
      <c r="AU196" s="57">
        <f>IF($D196=3,(AT196*(1+'input_cool&amp;vent_evolution'!AJ$11)),(AT196*(1+'input_cool&amp;vent_evolution'!AJ$12)))</f>
        <v>24177421.176377553</v>
      </c>
      <c r="AV196" s="57">
        <f>IF($D196=3,(AU196*(1+'input_cool&amp;vent_evolution'!AK$11)),(AU196*(1+'input_cool&amp;vent_evolution'!AK$12)))</f>
        <v>24489309.90955282</v>
      </c>
      <c r="AW196" s="57">
        <f>IF($D196=3,(AV196*(1+'input_cool&amp;vent_evolution'!AL$11)),(AV196*(1+'input_cool&amp;vent_evolution'!AL$12)))</f>
        <v>24792376.80685002</v>
      </c>
      <c r="AX196" s="57">
        <f>IF($D196=3,(AW196*(1+'input_cool&amp;vent_evolution'!AM$11)),(AW196*(1+'input_cool&amp;vent_evolution'!AM$12)))</f>
        <v>25089327.5861452</v>
      </c>
      <c r="AY196" s="57">
        <f>IF($D196=3,(AX196*(1+'input_cool&amp;vent_evolution'!AN$11)),(AX196*(1+'input_cool&amp;vent_evolution'!AN$12)))</f>
        <v>25380070.082178608</v>
      </c>
      <c r="AZ196" s="57">
        <f>IF($D196=3,(AY196*(1+'input_cool&amp;vent_evolution'!AO$11)),(AY196*(1+'input_cool&amp;vent_evolution'!AO$12)))</f>
        <v>25664606.657568779</v>
      </c>
      <c r="BA196" s="57">
        <f>IF($D196=3,(AZ196*(1+'input_cool&amp;vent_evolution'!AP$11)),(AZ196*(1+'input_cool&amp;vent_evolution'!AP$12)))</f>
        <v>25942971.383573964</v>
      </c>
      <c r="BB196" s="57">
        <f>IF($D196=3,(BA196*(1+'input_cool&amp;vent_evolution'!AQ$11)),(BA196*(1+'input_cool&amp;vent_evolution'!AQ$12)))</f>
        <v>26215220.29771718</v>
      </c>
      <c r="BC196" s="57">
        <f>IF($D196=3,(BB196*(1+'input_cool&amp;vent_evolution'!AR$11)),(BB196*(1+'input_cool&amp;vent_evolution'!AR$12)))</f>
        <v>26481443.270987228</v>
      </c>
      <c r="BD196" s="57">
        <f>IF($D196=3,(BC196*(1+'input_cool&amp;vent_evolution'!AS$11)),(BC196*(1+'input_cool&amp;vent_evolution'!AS$12)))</f>
        <v>26741762.207663581</v>
      </c>
      <c r="BE196" s="57">
        <f>IF($D196=3,(BD196*(1+'input_cool&amp;vent_evolution'!AT$11)),(BD196*(1+'input_cool&amp;vent_evolution'!AT$12)))</f>
        <v>26996333.193636712</v>
      </c>
      <c r="BF196" s="57">
        <f>IF($D196=3,(BE196*(1+'input_cool&amp;vent_evolution'!AU$11)),(BE196*(1+'input_cool&amp;vent_evolution'!AU$12)))</f>
        <v>27253327.594581377</v>
      </c>
      <c r="BG196" s="57">
        <f>IF($D196=3,(BF196*(1+'input_cool&amp;vent_evolution'!AV$11)),(BF196*(1+'input_cool&amp;vent_evolution'!AV$12)))</f>
        <v>27512768.480448391</v>
      </c>
      <c r="BH196" s="2">
        <f t="shared" si="307"/>
        <v>17098229.13579838</v>
      </c>
      <c r="BI196" s="2">
        <f t="shared" si="235"/>
        <v>17353630.879920825</v>
      </c>
      <c r="BJ196" s="2">
        <f t="shared" si="236"/>
        <v>17593553.274833895</v>
      </c>
      <c r="BK196" s="2">
        <f t="shared" si="237"/>
        <v>17821581.480265539</v>
      </c>
      <c r="BL196" s="2">
        <f t="shared" si="238"/>
        <v>18076932.770319823</v>
      </c>
      <c r="BM196" s="2">
        <f t="shared" si="239"/>
        <v>18357185.441473946</v>
      </c>
      <c r="BN196" s="2">
        <f t="shared" si="240"/>
        <v>18652814.083110623</v>
      </c>
      <c r="BO196" s="2">
        <f t="shared" si="241"/>
        <v>18959056.26424779</v>
      </c>
      <c r="BP196" s="2">
        <f t="shared" si="242"/>
        <v>19276955.31578213</v>
      </c>
      <c r="BQ196" s="2">
        <f t="shared" si="243"/>
        <v>19641342.684415758</v>
      </c>
      <c r="BR196" s="2">
        <f t="shared" si="244"/>
        <v>20009546.627693348</v>
      </c>
      <c r="BS196" s="2">
        <f t="shared" si="245"/>
        <v>20367023.214755516</v>
      </c>
      <c r="BT196" s="2">
        <f t="shared" si="246"/>
        <v>20737133.700124379</v>
      </c>
      <c r="BU196" s="2">
        <f t="shared" si="247"/>
        <v>21115539.861506701</v>
      </c>
      <c r="BV196" s="2">
        <f t="shared" si="248"/>
        <v>21520836.914543625</v>
      </c>
      <c r="BW196" s="2">
        <f t="shared" si="249"/>
        <v>21928776.938689031</v>
      </c>
      <c r="BX196" s="2">
        <f t="shared" si="250"/>
        <v>22295012.189770345</v>
      </c>
      <c r="BY196" s="2">
        <f t="shared" si="251"/>
        <v>22660427.271953594</v>
      </c>
      <c r="BZ196" s="2">
        <f t="shared" si="252"/>
        <v>23021505.316127032</v>
      </c>
      <c r="CA196" s="2">
        <f t="shared" si="253"/>
        <v>23377096.528465848</v>
      </c>
      <c r="CB196" s="2">
        <f t="shared" si="254"/>
        <v>23725016.792802714</v>
      </c>
      <c r="CC196" s="2">
        <f t="shared" si="255"/>
        <v>24069262.699257921</v>
      </c>
      <c r="CD196" s="2">
        <f t="shared" si="256"/>
        <v>24407886.896223404</v>
      </c>
      <c r="CE196" s="2">
        <f t="shared" si="257"/>
        <v>24740658.166958787</v>
      </c>
      <c r="CF196" s="2">
        <f t="shared" si="258"/>
        <v>25067362.954748582</v>
      </c>
      <c r="CG196" s="2">
        <f t="shared" si="259"/>
        <v>25390731.936864834</v>
      </c>
      <c r="CH196" s="2">
        <f t="shared" si="260"/>
        <v>25704954.361940559</v>
      </c>
      <c r="CI196" s="2">
        <f t="shared" si="261"/>
        <v>26012835.542070746</v>
      </c>
      <c r="CJ196" s="2">
        <f t="shared" si="262"/>
        <v>26314279.91950335</v>
      </c>
      <c r="CK196" s="2">
        <f t="shared" si="263"/>
        <v>26609289.943822049</v>
      </c>
      <c r="CL196" s="2">
        <f t="shared" si="264"/>
        <v>26897900.940407116</v>
      </c>
      <c r="CM196" s="2">
        <f t="shared" si="265"/>
        <v>27180171.009455342</v>
      </c>
      <c r="CN196" s="2">
        <f t="shared" si="266"/>
        <v>27456193.329998482</v>
      </c>
      <c r="CO196" s="2">
        <f t="shared" si="267"/>
        <v>27726094.293465834</v>
      </c>
      <c r="CP196" s="2">
        <f t="shared" si="268"/>
        <v>27990035.731081672</v>
      </c>
      <c r="CQ196" s="2">
        <f t="shared" si="269"/>
        <v>28256489.786657806</v>
      </c>
      <c r="CR196" s="2">
        <f>IF($D196=3,(W196*$P196*$M196*'input_cooling&amp;ventilation'!$D$3)*'input_cool&amp;vent_evolution'!M$11,(W196*$Q196*'input_cooling&amp;ventilation'!$D$3)*'input_cool&amp;vent_evolution'!M$12)</f>
        <v>2919319.3149645738</v>
      </c>
      <c r="CS196" s="2">
        <f>IF($D196=3,(X196*$P196*$M196*'input_cooling&amp;ventilation'!$D$3)*'input_cool&amp;vent_evolution'!N$11,(X196*$Q196*'input_cooling&amp;ventilation'!$D$3)*'input_cool&amp;vent_evolution'!N$12)</f>
        <v>2742385.6636879835</v>
      </c>
      <c r="CT196" s="2">
        <f>IF($D196=3,(Y196*$P196*$M196*'input_cooling&amp;ventilation'!$D$3)*'input_cool&amp;vent_evolution'!O$11,(Y196*$Q196*'input_cooling&amp;ventilation'!$D$3)*'input_cool&amp;vent_evolution'!O$12)</f>
        <v>2606431.4743056698</v>
      </c>
      <c r="CU196" s="2">
        <f>IF($D196=3,(Z196*$P196*$M196*'input_cooling&amp;ventilation'!$D$3)*'input_cool&amp;vent_evolution'!P$11,(Z196*$Q196*'input_cooling&amp;ventilation'!$D$3)*'input_cool&amp;vent_evolution'!P$12)</f>
        <v>2918742.6096793101</v>
      </c>
      <c r="CV196" s="2">
        <f>IF($D196=3,(AA196*$P196*$M196*'input_cooling&amp;ventilation'!$D$3)*'input_cool&amp;vent_evolution'!Q$11,(AA196*$Q196*'input_cooling&amp;ventilation'!$D$3)*'input_cool&amp;vent_evolution'!Q$12)</f>
        <v>3203372.9400782995</v>
      </c>
      <c r="CW196" s="2">
        <f>IF($D196=3,(AB196*$P196*$M196*'input_cooling&amp;ventilation'!$D$3)*'input_cool&amp;vent_evolution'!R$11,(AB196*$Q196*'input_cooling&amp;ventilation'!$D$3)*'input_cool&amp;vent_evolution'!R$12)</f>
        <v>3379124.9411865533</v>
      </c>
      <c r="CX196" s="2">
        <f>IF($D196=3,(AC196*$P196*$M196*'input_cooling&amp;ventilation'!$D$3)*'input_cool&amp;vent_evolution'!S$11,(AC196*$Q196*'input_cooling&amp;ventilation'!$D$3)*'input_cool&amp;vent_evolution'!S$12)</f>
        <v>3500440.9132852145</v>
      </c>
      <c r="CY196" s="2">
        <f>IF($D196=3,(AD196*$P196*$M196*'input_cooling&amp;ventilation'!$D$3)*'input_cool&amp;vent_evolution'!T$11,(AD196*$Q196*'input_cooling&amp;ventilation'!$D$3)*'input_cool&amp;vent_evolution'!T$12)</f>
        <v>3633682.4736333746</v>
      </c>
      <c r="CZ196" s="2">
        <f>IF($D196=3,(AE196*$P196*$M196*'input_cooling&amp;ventilation'!$D$3)*'input_cool&amp;vent_evolution'!U$11,(AE196*$Q196*'input_cooling&amp;ventilation'!$D$3)*'input_cool&amp;vent_evolution'!U$12)</f>
        <v>4165058.02274897</v>
      </c>
      <c r="DA196" s="2">
        <f>IF($D196=3,(AF196*$P196*$M196*'input_cooling&amp;ventilation'!$D$3)*'input_cool&amp;vent_evolution'!V$11,(AF196*$Q196*'input_cooling&amp;ventilation'!$D$3)*'input_cool&amp;vent_evolution'!V$12)</f>
        <v>4208682.6272456609</v>
      </c>
      <c r="DB196" s="2">
        <f>IF($D196=3,(AG196*$P196*$M196*'input_cooling&amp;ventilation'!$D$3)*'input_cool&amp;vent_evolution'!W$11,(AG196*$Q196*'input_cooling&amp;ventilation'!$D$3)*'input_cool&amp;vent_evolution'!W$12)</f>
        <v>4086065.6956120753</v>
      </c>
      <c r="DC196" s="2">
        <f>IF($D196=3,(AH196*$P196*$M196*'input_cooling&amp;ventilation'!$D$3)*'input_cool&amp;vent_evolution'!X$11,(AH196*$Q196*'input_cooling&amp;ventilation'!$D$3)*'input_cool&amp;vent_evolution'!X$12)</f>
        <v>4230474.9809782933</v>
      </c>
      <c r="DD196" s="2">
        <f>IF($D196=3,(AI196*$P196*$M196*'input_cooling&amp;ventilation'!$D$3)*'input_cool&amp;vent_evolution'!Y$11,(AI196*$Q196*'input_cooling&amp;ventilation'!$D$3)*'input_cool&amp;vent_evolution'!Y$12)</f>
        <v>4325297.0711719664</v>
      </c>
      <c r="DE196" s="2">
        <f>IF($D196=3,(AJ196*$P196*$M196*'input_cooling&amp;ventilation'!$D$3)*'input_cool&amp;vent_evolution'!Z$11,(AJ196*$Q196*'input_cooling&amp;ventilation'!$D$3)*'input_cool&amp;vent_evolution'!Z$12)</f>
        <v>4632668.1099784011</v>
      </c>
      <c r="DF196" s="2">
        <f>IF($D196=3,(AK196*$P196*$M196*'input_cooling&amp;ventilation'!$D$3)*'input_cool&amp;vent_evolution'!AA$11,(AK196*$Q196*'input_cooling&amp;ventilation'!$D$3)*'input_cool&amp;vent_evolution'!AA$12)</f>
        <v>4662878.0704952562</v>
      </c>
      <c r="DG196" s="2">
        <f>IF($D196=3,(AL196*$P196*$M196*'input_cooling&amp;ventilation'!$D$3)*'input_cool&amp;vent_evolution'!AB$11,(AL196*$Q196*'input_cooling&amp;ventilation'!$D$3)*'input_cool&amp;vent_evolution'!AB$12)</f>
        <v>4186179.8789831279</v>
      </c>
      <c r="DH196" s="2">
        <f>IF($D196=3,(AM196*$P196*$M196*'input_cooling&amp;ventilation'!$D$3)*'input_cool&amp;vent_evolution'!AC$11,(AM196*$Q196*'input_cooling&amp;ventilation'!$D$3)*'input_cool&amp;vent_evolution'!AC$12)</f>
        <v>4176805.0999898906</v>
      </c>
      <c r="DI196" s="2">
        <f>IF($D196=3,(AN196*$P196*$M196*'input_cooling&amp;ventilation'!$D$3)*'input_cool&amp;vent_evolution'!AD$11,(AN196*$Q196*'input_cooling&amp;ventilation'!$D$3)*'input_cool&amp;vent_evolution'!AD$12)</f>
        <v>4127231.4415354463</v>
      </c>
      <c r="DJ196" s="2">
        <f>IF($D196=3,(AO196*$P196*$M196*'input_cooling&amp;ventilation'!$D$3)*'input_cool&amp;vent_evolution'!AE$11,(AO196*$Q196*'input_cooling&amp;ventilation'!$D$3)*'input_cool&amp;vent_evolution'!AE$12)</f>
        <v>4064515.2913078857</v>
      </c>
      <c r="DK196" s="2">
        <f>IF($D196=3,(AP196*$P196*$M196*'input_cooling&amp;ventilation'!$D$3)*'input_cool&amp;vent_evolution'!AF$11,(AP196*$Q196*'input_cooling&amp;ventilation'!$D$3)*'input_cool&amp;vent_evolution'!AF$12)</f>
        <v>3976834.031561065</v>
      </c>
      <c r="DL196" s="2">
        <f>IF($D196=3,(AQ196*$P196*$M196*'input_cooling&amp;ventilation'!$D$3)*'input_cool&amp;vent_evolution'!AG$11,(AQ196*$Q196*'input_cooling&amp;ventilation'!$D$3)*'input_cool&amp;vent_evolution'!AG$12)</f>
        <v>3934835.0077452161</v>
      </c>
      <c r="DM196" s="2">
        <f>IF($D196=3,(AR196*$P196*$M196*'input_cooling&amp;ventilation'!$D$3)*'input_cool&amp;vent_evolution'!AH$11,(AR196*$Q196*'input_cooling&amp;ventilation'!$D$3)*'input_cool&amp;vent_evolution'!AH$12)</f>
        <v>3870577.1650555087</v>
      </c>
      <c r="DN196" s="2">
        <f>IF($D196=3,(AS196*$P196*$M196*'input_cooling&amp;ventilation'!$D$3)*'input_cool&amp;vent_evolution'!AI$11,(AS196*$Q196*'input_cooling&amp;ventilation'!$D$3)*'input_cool&amp;vent_evolution'!AI$12)</f>
        <v>3803676.4449712229</v>
      </c>
      <c r="DO196" s="2">
        <f>IF($D196=3,(AT196*$P196*$M196*'input_cooling&amp;ventilation'!$D$3)*'input_cool&amp;vent_evolution'!AJ$11,(AT196*$Q196*'input_cooling&amp;ventilation'!$D$3)*'input_cool&amp;vent_evolution'!AJ$12)</f>
        <v>3734334.7069270601</v>
      </c>
      <c r="DP196" s="2">
        <f>IF($D196=3,(AU196*$P196*$M196*'input_cooling&amp;ventilation'!$D$3)*'input_cool&amp;vent_evolution'!AK$11,(AU196*$Q196*'input_cooling&amp;ventilation'!$D$3)*'input_cool&amp;vent_evolution'!AK$12)</f>
        <v>3696205.4374219156</v>
      </c>
      <c r="DQ196" s="2">
        <f>IF($D196=3,(AV196*$P196*$M196*'input_cooling&amp;ventilation'!$D$3)*'input_cool&amp;vent_evolution'!AL$11,(AV196*$Q196*'input_cooling&amp;ventilation'!$D$3)*'input_cool&amp;vent_evolution'!AL$12)</f>
        <v>3591657.5192954838</v>
      </c>
      <c r="DR196" s="2">
        <f>IF($D196=3,(AW196*$P196*$M196*'input_cooling&amp;ventilation'!$D$3)*'input_cool&amp;vent_evolution'!AM$11,(AW196*$Q196*'input_cooling&amp;ventilation'!$D$3)*'input_cool&amp;vent_evolution'!AM$12)</f>
        <v>3519175.1683466863</v>
      </c>
      <c r="DS196" s="2">
        <f>IF($D196=3,(AX196*$P196*$M196*'input_cooling&amp;ventilation'!$D$3)*'input_cool&amp;vent_evolution'!AN$11,(AX196*$Q196*'input_cooling&amp;ventilation'!$D$3)*'input_cool&amp;vent_evolution'!AN$12)</f>
        <v>3445600.563340574</v>
      </c>
      <c r="DT196" s="2">
        <f>IF($D196=3,(AY196*$P196*$M196*'input_cooling&amp;ventilation'!$D$3)*'input_cool&amp;vent_evolution'!AO$11,(AY196*$Q196*'input_cooling&amp;ventilation'!$D$3)*'input_cool&amp;vent_evolution'!AO$12)</f>
        <v>3372053.9578181682</v>
      </c>
      <c r="DU196" s="2">
        <f>IF($D196=3,(AZ196*$P196*$M196*'input_cooling&amp;ventilation'!$D$3)*'input_cool&amp;vent_evolution'!AP$11,(AZ196*$Q196*'input_cooling&amp;ventilation'!$D$3)*'input_cool&amp;vent_evolution'!AP$12)</f>
        <v>3298911.132094746</v>
      </c>
      <c r="DV196" s="2">
        <f>IF($D196=3,(BA196*$P196*$M196*'input_cooling&amp;ventilation'!$D$3)*'input_cool&amp;vent_evolution'!AQ$11,(BA196*$Q196*'input_cooling&amp;ventilation'!$D$3)*'input_cool&amp;vent_evolution'!AQ$12)</f>
        <v>3226432.4092235561</v>
      </c>
      <c r="DW196" s="2">
        <f>IF($D196=3,(BB196*$P196*$M196*'input_cooling&amp;ventilation'!$D$3)*'input_cool&amp;vent_evolution'!AR$11,(BB196*$Q196*'input_cooling&amp;ventilation'!$D$3)*'input_cool&amp;vent_evolution'!AR$12)</f>
        <v>3155018.7509158473</v>
      </c>
      <c r="DX196" s="2">
        <f>IF($D196=3,(BC196*$P196*$M196*'input_cooling&amp;ventilation'!$D$3)*'input_cool&amp;vent_evolution'!AS$11,(BC196*$Q196*'input_cooling&amp;ventilation'!$D$3)*'input_cool&amp;vent_evolution'!AS$12)</f>
        <v>3085049.7849382549</v>
      </c>
      <c r="DY196" s="2">
        <f>IF($D196=3,(BD196*$P196*$M196*'input_cooling&amp;ventilation'!$D$3)*'input_cool&amp;vent_evolution'!AT$11,(BD196*$Q196*'input_cooling&amp;ventilation'!$D$3)*'input_cool&amp;vent_evolution'!AT$12)</f>
        <v>3016930.598884352</v>
      </c>
      <c r="DZ196" s="2">
        <f>IF($D196=3,(BE196*$P196*$M196*'input_cooling&amp;ventilation'!$D$3)*'input_cool&amp;vent_evolution'!AU$11,(BE196*$Q196*'input_cooling&amp;ventilation'!$D$3)*'input_cool&amp;vent_evolution'!AU$12)</f>
        <v>3045650.5834241291</v>
      </c>
      <c r="EA196" s="2">
        <f>IF($D196=3,(BF196*$P196*$M196*'input_cooling&amp;ventilation'!$D$3)*'input_cool&amp;vent_evolution'!AV$11,(BF196*$Q196*'input_cooling&amp;ventilation'!$D$3)*'input_cool&amp;vent_evolution'!AV$12)</f>
        <v>3074643.9708430674</v>
      </c>
      <c r="EB196">
        <v>0.6</v>
      </c>
      <c r="EC196" s="2">
        <f t="shared" si="270"/>
        <v>9644844</v>
      </c>
      <c r="ED196" s="2">
        <f>IF($D196=3,(EC196*(1+'input_cool&amp;vent_evolution'!M$10)),EC196*(1+'input_cool&amp;vent_evolution'!M$9))</f>
        <v>9850434.8607033957</v>
      </c>
      <c r="EE196" s="2">
        <f>IF($D196=3,(ED196*(1+'input_cool&amp;vent_evolution'!N$10)),ED196*(1+'input_cool&amp;vent_evolution'!N$9))</f>
        <v>10056237.911325546</v>
      </c>
      <c r="EF196" s="2">
        <f>IF($D196=3,(EE196*(1+'input_cool&amp;vent_evolution'!O$10)),EE196*(1+'input_cool&amp;vent_evolution'!O$9))</f>
        <v>10262253.155576717</v>
      </c>
      <c r="EG196" s="2">
        <f>IF($D196=3,(EF196*(1+'input_cool&amp;vent_evolution'!P$10)),EF196*(1+'input_cool&amp;vent_evolution'!P$9))</f>
        <v>10457049.635749137</v>
      </c>
      <c r="EH196" s="2">
        <f>IF($D196=3,(EG196*(1+'input_cool&amp;vent_evolution'!Q$10)),EG196*(1+'input_cool&amp;vent_evolution'!Q$9))</f>
        <v>10652058.309962843</v>
      </c>
      <c r="EI196" s="2">
        <f>IF($D196=3,(EH196*(1+'input_cool&amp;vent_evolution'!R$10)),EH196*(1+'input_cool&amp;vent_evolution'!R$9))</f>
        <v>10805284.42757233</v>
      </c>
      <c r="EJ196" s="2">
        <f>IF($D196=3,(EI196*(1+'input_cool&amp;vent_evolution'!S$10)),EI196*(1+'input_cool&amp;vent_evolution'!S$9))</f>
        <v>10958603.667494193</v>
      </c>
      <c r="EK196" s="2">
        <f>IF($D196=3,(EJ196*(1+'input_cool&amp;vent_evolution'!T$10)),EJ196*(1+'input_cool&amp;vent_evolution'!T$9))</f>
        <v>11112016.028903935</v>
      </c>
      <c r="EL196" s="2">
        <f>IF($D196=3,(EK196*(1+'input_cool&amp;vent_evolution'!U$10)),EK196*(1+'input_cool&amp;vent_evolution'!U$9))</f>
        <v>11265521.505205449</v>
      </c>
      <c r="EM196" s="2">
        <f>IF($D196=3,(EL196*(1+'input_cool&amp;vent_evolution'!V$10)),EL196*(1+'input_cool&amp;vent_evolution'!V$9))</f>
        <v>11419120.10217032</v>
      </c>
      <c r="EN196" s="2">
        <f>IF($D196=3,(EM196*(1+'input_cool&amp;vent_evolution'!W$10)),EM196*(1+'input_cool&amp;vent_evolution'!W$9))</f>
        <v>11538578.969413288</v>
      </c>
      <c r="EO196" s="2">
        <f>IF($D196=3,(EN196*(1+'input_cool&amp;vent_evolution'!X$10)),EN196*(1+'input_cool&amp;vent_evolution'!X$9))</f>
        <v>11658115.771067228</v>
      </c>
      <c r="EP196" s="2">
        <f>IF($D196=3,(EO196*(1+'input_cool&amp;vent_evolution'!Y$10)),EO196*(1+'input_cool&amp;vent_evolution'!Y$9))</f>
        <v>11777730.511666933</v>
      </c>
      <c r="EQ196" s="2">
        <f>IF($D196=3,(EP196*(1+'input_cool&amp;vent_evolution'!Z$10)),EP196*(1+'input_cool&amp;vent_evolution'!Z$9))</f>
        <v>11897423.183791835</v>
      </c>
      <c r="ER196" s="2">
        <f>IF($D196=3,(EQ196*(1+'input_cool&amp;vent_evolution'!AA$10)),EQ196*(1+'input_cool&amp;vent_evolution'!AA$9))</f>
        <v>12017193.794862498</v>
      </c>
      <c r="ES196" s="2">
        <f>IF($D196=3,(ER196*(1+'input_cool&amp;vent_evolution'!AB$10)),ER196*(1+'input_cool&amp;vent_evolution'!AB$9))</f>
        <v>12100563.332457334</v>
      </c>
      <c r="ET196" s="2">
        <f>IF($D196=3,(ES196*(1+'input_cool&amp;vent_evolution'!AC$10)),ES196*(1+'input_cool&amp;vent_evolution'!AC$9))</f>
        <v>12183991.36620849</v>
      </c>
      <c r="EU196" s="2">
        <f>IF($D196=3,(ET196*(1+'input_cool&amp;vent_evolution'!AD$10)),ET196*(1+'input_cool&amp;vent_evolution'!AD$9))</f>
        <v>12267477.906422352</v>
      </c>
      <c r="EV196" s="2">
        <f>IF($D196=3,(EU196*(1+'input_cool&amp;vent_evolution'!AE$10)),EU196*(1+'input_cool&amp;vent_evolution'!AE$9))</f>
        <v>12351022.943617051</v>
      </c>
      <c r="EW196" s="2">
        <f>IF($D196=3,(EV196*(1+'input_cool&amp;vent_evolution'!AF$10)),EV196*(1+'input_cool&amp;vent_evolution'!AF$9))</f>
        <v>12434626.486862199</v>
      </c>
      <c r="EX196" s="2">
        <f>IF($D196=3,(EW196*(1+'input_cool&amp;vent_evolution'!AG$10)),EW196*(1+'input_cool&amp;vent_evolution'!AG$9))</f>
        <v>12487483.863623111</v>
      </c>
      <c r="EY196" s="2">
        <f>IF($D196=3,(EX196*(1+'input_cool&amp;vent_evolution'!AH$10)),EX196*(1+'input_cool&amp;vent_evolution'!AH$9))</f>
        <v>12540356.977821892</v>
      </c>
      <c r="EZ196" s="2">
        <f>IF($D196=3,(EY196*(1+'input_cool&amp;vent_evolution'!AI$10)),EY196*(1+'input_cool&amp;vent_evolution'!AI$9))</f>
        <v>12593245.832344335</v>
      </c>
      <c r="FA196" s="2">
        <f>IF($D196=3,(EZ196*(1+'input_cool&amp;vent_evolution'!AJ$10)),EZ196*(1+'input_cool&amp;vent_evolution'!AJ$9))</f>
        <v>12646150.423892394</v>
      </c>
      <c r="FB196" s="2">
        <f>IF($D196=3,(FA196*(1+'input_cool&amp;vent_evolution'!AK$10)),FA196*(1+'input_cool&amp;vent_evolution'!AK$9))</f>
        <v>12699070.745457713</v>
      </c>
      <c r="FC196" s="2">
        <f>IF($D196=3,(FB196*(1+'input_cool&amp;vent_evolution'!AL$10)),FB196*(1+'input_cool&amp;vent_evolution'!AL$9))</f>
        <v>12752006.812293759</v>
      </c>
      <c r="FD196" s="2">
        <f>IF($D196=3,(FC196*(1+'input_cool&amp;vent_evolution'!AM$10)),FC196*(1+'input_cool&amp;vent_evolution'!AM$9))</f>
        <v>12804958.611620596</v>
      </c>
      <c r="FE196" s="2">
        <f>IF($D196=3,(FD196*(1+'input_cool&amp;vent_evolution'!AN$10)),FD196*(1+'input_cool&amp;vent_evolution'!AN$9))</f>
        <v>12857926.151271099</v>
      </c>
      <c r="FF196" s="2">
        <f>IF($D196=3,(FE196*(1+'input_cool&amp;vent_evolution'!AO$10)),FE196*(1+'input_cool&amp;vent_evolution'!AO$9))</f>
        <v>12910909.426298195</v>
      </c>
      <c r="FG196" s="2">
        <f>IF($D196=3,(FF196*(1+'input_cool&amp;vent_evolution'!AP$10)),FF196*(1+'input_cool&amp;vent_evolution'!AP$9))</f>
        <v>12963908.439999921</v>
      </c>
      <c r="FH196" s="2">
        <f>IF($D196=3,(FG196*(1+'input_cool&amp;vent_evolution'!AQ$10)),FG196*(1+'input_cool&amp;vent_evolution'!AQ$9))</f>
        <v>13016923.187429219</v>
      </c>
      <c r="FI196" s="2">
        <f>IF($D196=3,(FH196*(1+'input_cool&amp;vent_evolution'!AR$10)),FH196*(1+'input_cool&amp;vent_evolution'!AR$9))</f>
        <v>13069953.67435766</v>
      </c>
      <c r="FJ196" s="2">
        <f>IF($D196=3,(FI196*(1+'input_cool&amp;vent_evolution'!AS$10)),FI196*(1+'input_cool&amp;vent_evolution'!AS$9))</f>
        <v>13122999.897074953</v>
      </c>
      <c r="FK196" s="2">
        <f>IF($D196=3,(FJ196*(1+'input_cool&amp;vent_evolution'!AT$10)),FJ196*(1+'input_cool&amp;vent_evolution'!AT$9))</f>
        <v>13176061.860528141</v>
      </c>
      <c r="FL196" s="2">
        <f>IF($D196=3,(FK196*(1+'input_cool&amp;vent_evolution'!AU$10)),FK196*(1+'input_cool&amp;vent_evolution'!AU$9))</f>
        <v>13229338.376445521</v>
      </c>
      <c r="FM196" s="2">
        <f t="shared" si="271"/>
        <v>9404322.0951133408</v>
      </c>
      <c r="FN196" s="2">
        <f t="shared" si="272"/>
        <v>9604785.9568270501</v>
      </c>
      <c r="FO196" s="2">
        <f t="shared" si="273"/>
        <v>9805456.7168940473</v>
      </c>
      <c r="FP196" s="2">
        <f t="shared" si="274"/>
        <v>10006334.378932072</v>
      </c>
      <c r="FQ196" s="2">
        <f t="shared" si="275"/>
        <v>10196273.049016915</v>
      </c>
      <c r="FR196" s="2">
        <f t="shared" si="276"/>
        <v>10386418.621474773</v>
      </c>
      <c r="FS196" s="2">
        <f t="shared" si="277"/>
        <v>10535823.605462417</v>
      </c>
      <c r="FT196" s="2">
        <f t="shared" si="278"/>
        <v>10685319.389489939</v>
      </c>
      <c r="FU196" s="2">
        <f t="shared" si="279"/>
        <v>10834905.972753407</v>
      </c>
      <c r="FV196" s="2">
        <f t="shared" si="280"/>
        <v>10984583.348821204</v>
      </c>
      <c r="FW196" s="2">
        <f t="shared" si="281"/>
        <v>11134351.523320984</v>
      </c>
      <c r="FX196" s="2">
        <f t="shared" si="282"/>
        <v>11250831.340378704</v>
      </c>
      <c r="FY196" s="2">
        <f t="shared" si="283"/>
        <v>11367387.148328872</v>
      </c>
      <c r="FZ196" s="2">
        <f t="shared" si="284"/>
        <v>11484018.95159319</v>
      </c>
      <c r="GA196" s="2">
        <f t="shared" si="285"/>
        <v>11600726.742936149</v>
      </c>
      <c r="GB196" s="2">
        <f t="shared" si="286"/>
        <v>11717510.529593252</v>
      </c>
      <c r="GC196" s="2">
        <f t="shared" si="287"/>
        <v>11798801.008160092</v>
      </c>
      <c r="GD196" s="2">
        <f t="shared" si="288"/>
        <v>11880148.524113471</v>
      </c>
      <c r="GE196" s="2">
        <f t="shared" si="289"/>
        <v>11961553.087502761</v>
      </c>
      <c r="GF196" s="2">
        <f t="shared" si="290"/>
        <v>12043014.689082544</v>
      </c>
      <c r="GG196" s="2">
        <f t="shared" si="291"/>
        <v>12124533.337696262</v>
      </c>
      <c r="GH196" s="2">
        <f t="shared" si="292"/>
        <v>12176072.563852988</v>
      </c>
      <c r="GI196" s="2">
        <f t="shared" si="293"/>
        <v>12227627.134989344</v>
      </c>
      <c r="GJ196" s="2">
        <f t="shared" si="294"/>
        <v>12279197.053919151</v>
      </c>
      <c r="GK196" s="2">
        <f t="shared" si="295"/>
        <v>12330782.317426613</v>
      </c>
      <c r="GL196" s="2">
        <f t="shared" si="296"/>
        <v>12382382.918678146</v>
      </c>
      <c r="GM196" s="2">
        <f t="shared" si="297"/>
        <v>12433998.872546826</v>
      </c>
      <c r="GN196" s="2">
        <f t="shared" si="298"/>
        <v>12485630.166571423</v>
      </c>
      <c r="GO196" s="2">
        <f t="shared" si="299"/>
        <v>12537276.808389479</v>
      </c>
      <c r="GP196" s="2">
        <f t="shared" si="300"/>
        <v>12588938.79317729</v>
      </c>
      <c r="GQ196" s="2">
        <f t="shared" si="301"/>
        <v>12640616.124150641</v>
      </c>
      <c r="GR196" s="2">
        <f t="shared" si="302"/>
        <v>12692308.796485851</v>
      </c>
      <c r="GS196" s="2">
        <f t="shared" si="303"/>
        <v>12744016.815810552</v>
      </c>
      <c r="GT196" s="2">
        <f t="shared" si="304"/>
        <v>12795740.178506987</v>
      </c>
      <c r="GU196" s="2">
        <f t="shared" si="305"/>
        <v>12847478.88939883</v>
      </c>
      <c r="GV196" s="2">
        <f t="shared" si="306"/>
        <v>12899426.802272536</v>
      </c>
      <c r="GW196" s="2">
        <f>IF($D196=3,($N196*$M196*EC196*'input_cooling&amp;ventilation'!$D$3)*'input_cool&amp;vent_evolution'!M$11,($O196*$M196*EC196*'input_cooling&amp;ventilation'!$D$3)*'input_cool&amp;vent_evolution'!M$10)</f>
        <v>1949749.6395353179</v>
      </c>
      <c r="GX196" s="2">
        <f>IF($D196=3,($N196*$M196*ED196*'input_cooling&amp;ventilation'!$D$3)*'input_cool&amp;vent_evolution'!N$11,($O196*$M196*ED196*'input_cooling&amp;ventilation'!$D$3)*'input_cool&amp;vent_evolution'!N$10)</f>
        <v>1843090.8839026117</v>
      </c>
      <c r="GY196" s="2">
        <f>IF($D196=3,($N196*$M196*EE196*'input_cooling&amp;ventilation'!$D$3)*'input_cool&amp;vent_evolution'!O$11,($O196*$M196*EE196*'input_cooling&amp;ventilation'!$D$3)*'input_cool&amp;vent_evolution'!O$10)</f>
        <v>1763930.4755128101</v>
      </c>
      <c r="GZ196" s="2">
        <f>IF($D196=3,($N196*$M196*EF196*'input_cooling&amp;ventilation'!$D$3)*'input_cool&amp;vent_evolution'!P$11,($O196*$M196*EF196*'input_cooling&amp;ventilation'!$D$3)*'input_cool&amp;vent_evolution'!P$10)</f>
        <v>1989965.07755053</v>
      </c>
      <c r="HA196" s="2">
        <f>IF($D196=3,($N196*$M196*EG196*'input_cooling&amp;ventilation'!$D$3)*'input_cool&amp;vent_evolution'!Q$11,($O196*$M196*EG196*'input_cooling&amp;ventilation'!$D$3)*'input_cool&amp;vent_evolution'!Q$10)</f>
        <v>2194042.8367537772</v>
      </c>
      <c r="HB196" s="2">
        <f>IF($D196=3,($N196*$M196*EH196*'input_cooling&amp;ventilation'!$D$3)*'input_cool&amp;vent_evolution'!R$11,($O196*$M196*EH196*'input_cooling&amp;ventilation'!$D$3)*'input_cool&amp;vent_evolution'!R$10)</f>
        <v>2321586.4651494711</v>
      </c>
      <c r="HC196" s="2">
        <f>IF($D196=3,($N196*$M196*EI196*'input_cooling&amp;ventilation'!$D$3)*'input_cool&amp;vent_evolution'!S$11,($O196*$M196*EI196*'input_cooling&amp;ventilation'!$D$3)*'input_cool&amp;vent_evolution'!S$10)</f>
        <v>2400865.1428054227</v>
      </c>
      <c r="HD196" s="2">
        <f>IF($D196=3,($N196*$M196*EJ196*'input_cooling&amp;ventilation'!$D$3)*'input_cool&amp;vent_evolution'!T$11,($O196*$M196*EJ196*'input_cooling&amp;ventilation'!$D$3)*'input_cool&amp;vent_evolution'!T$10)</f>
        <v>2486787.3667308684</v>
      </c>
      <c r="HE196" s="2">
        <f>IF($D196=3,($N196*$M196*EK196*'input_cooling&amp;ventilation'!$D$3)*'input_cool&amp;vent_evolution'!U$11,($O196*$M196*EK196*'input_cooling&amp;ventilation'!$D$3)*'input_cool&amp;vent_evolution'!U$10)</f>
        <v>2842684.4097411321</v>
      </c>
      <c r="HF196" s="2">
        <f>IF($D196=3,($N196*$M196*EL196*'input_cooling&amp;ventilation'!$D$3)*'input_cool&amp;vent_evolution'!V$11,($O196*$M196*EL196*'input_cooling&amp;ventilation'!$D$3)*'input_cool&amp;vent_evolution'!V$10)</f>
        <v>2858113.5481811664</v>
      </c>
      <c r="HG196" s="2">
        <f>IF($D196=3,($N196*$M196*EM196*'input_cooling&amp;ventilation'!$D$3)*'input_cool&amp;vent_evolution'!W$11,($O196*$M196*EM196*'input_cooling&amp;ventilation'!$D$3)*'input_cool&amp;vent_evolution'!W$10)</f>
        <v>2760920.5568232788</v>
      </c>
      <c r="HH196" s="2">
        <f>IF($D196=3,($N196*$M196*EN196*'input_cooling&amp;ventilation'!$D$3)*'input_cool&amp;vent_evolution'!X$11,($O196*$M196*EN196*'input_cooling&amp;ventilation'!$D$3)*'input_cool&amp;vent_evolution'!X$10)</f>
        <v>2837703.8705437849</v>
      </c>
      <c r="HI196" s="2">
        <f>IF($D196=3,($N196*$M196*EO196*'input_cooling&amp;ventilation'!$D$3)*'input_cool&amp;vent_evolution'!Y$11,($O196*$M196*EO196*'input_cooling&amp;ventilation'!$D$3)*'input_cool&amp;vent_evolution'!Y$10)</f>
        <v>2879046.9718278749</v>
      </c>
      <c r="HJ196" s="2">
        <f>IF($D196=3,($N196*$M196*EP196*'input_cooling&amp;ventilation'!$D$3)*'input_cool&amp;vent_evolution'!Z$11,($O196*$M196*EP196*'input_cooling&amp;ventilation'!$D$3)*'input_cool&amp;vent_evolution'!Z$10)</f>
        <v>3059452.9913796713</v>
      </c>
      <c r="HK196" s="2">
        <f>IF($D196=3,($N196*$M196*EQ196*'input_cooling&amp;ventilation'!$D$3)*'input_cool&amp;vent_evolution'!AA$11,($O196*$M196*EQ196*'input_cooling&amp;ventilation'!$D$3)*'input_cool&amp;vent_evolution'!AA$10)</f>
        <v>3052115.6485492256</v>
      </c>
      <c r="HL196" s="2">
        <f>IF($D196=3,($N196*$M196*ER196*'input_cooling&amp;ventilation'!$D$3)*'input_cool&amp;vent_evolution'!AB$11,($O196*$M196*ER196*'input_cooling&amp;ventilation'!$D$3)*'input_cool&amp;vent_evolution'!AB$10)</f>
        <v>2716187.2994373189</v>
      </c>
      <c r="HM196" s="2">
        <f>IF($D196=3,($N196*$M196*ES196*'input_cooling&amp;ventilation'!$D$3)*'input_cool&amp;vent_evolution'!AC$11,($O196*$M196*ES196*'input_cooling&amp;ventilation'!$D$3)*'input_cool&amp;vent_evolution'!AC$10)</f>
        <v>2684078.7805170179</v>
      </c>
      <c r="HN196" s="2">
        <f>IF($D196=3,($N196*$M196*ET196*'input_cooling&amp;ventilation'!$D$3)*'input_cool&amp;vent_evolution'!AD$11,($O196*$M196*ET196*'input_cooling&amp;ventilation'!$D$3)*'input_cool&amp;vent_evolution'!AD$10)</f>
        <v>2627444.0989652025</v>
      </c>
      <c r="HO196" s="2">
        <f>IF($D196=3,($N196*$M196*EU196*'input_cooling&amp;ventilation'!$D$3)*'input_cool&amp;vent_evolution'!AE$11,($O196*$M196*EU196*'input_cooling&amp;ventilation'!$D$3)*'input_cool&amp;vent_evolution'!AE$10)</f>
        <v>2564386.6183679602</v>
      </c>
      <c r="HP196" s="2">
        <f>IF($D196=3,($N196*$M196*EV196*'input_cooling&amp;ventilation'!$D$3)*'input_cool&amp;vent_evolution'!AF$11,($O196*$M196*EV196*'input_cooling&amp;ventilation'!$D$3)*'input_cool&amp;vent_evolution'!AF$10)</f>
        <v>2487728.5954922684</v>
      </c>
      <c r="HQ196" s="2">
        <f>IF($D196=3,($N196*$M196*EW196*'input_cooling&amp;ventilation'!$D$3)*'input_cool&amp;vent_evolution'!AG$11,($O196*$M196*EW196*'input_cooling&amp;ventilation'!$D$3)*'input_cool&amp;vent_evolution'!AG$10)</f>
        <v>2441776.5342339235</v>
      </c>
      <c r="HR196" s="2">
        <f>IF($D196=3,($N196*$M196*EX196*'input_cooling&amp;ventilation'!$D$3)*'input_cool&amp;vent_evolution'!AH$11,($O196*$M196*EX196*'input_cooling&amp;ventilation'!$D$3)*'input_cool&amp;vent_evolution'!AH$10)</f>
        <v>2377612.3967369669</v>
      </c>
      <c r="HS196" s="2">
        <f>IF($D196=3,($N196*$M196*EY196*'input_cooling&amp;ventilation'!$D$3)*'input_cool&amp;vent_evolution'!AI$11,($O196*$M196*EY196*'input_cooling&amp;ventilation'!$D$3)*'input_cool&amp;vent_evolution'!AI$10)</f>
        <v>2313856.6926952372</v>
      </c>
      <c r="HT196" s="2">
        <f>IF($D196=3,($N196*$M196*EZ196*'input_cooling&amp;ventilation'!$D$3)*'input_cool&amp;vent_evolution'!AJ$11,($O196*$M196*EZ196*'input_cooling&amp;ventilation'!$D$3)*'input_cool&amp;vent_evolution'!AJ$10)</f>
        <v>2250571.6650631679</v>
      </c>
      <c r="HU196" s="2">
        <f>IF($D196=3,($N196*$M196*FA196*'input_cooling&amp;ventilation'!$D$3)*'input_cool&amp;vent_evolution'!AK$11,($O196*$M196*FA196*'input_cooling&amp;ventilation'!$D$3)*'input_cool&amp;vent_evolution'!AK$10)</f>
        <v>2207796.1361193978</v>
      </c>
      <c r="HV196" s="2">
        <f>IF($D196=3,($N196*$M196*FB196*'input_cooling&amp;ventilation'!$D$3)*'input_cool&amp;vent_evolution'!AL$11,($O196*$M196*FB196*'input_cooling&amp;ventilation'!$D$3)*'input_cool&amp;vent_evolution'!AL$10)</f>
        <v>2126888.9430748313</v>
      </c>
      <c r="HW196" s="2">
        <f>IF($D196=3,($N196*$M196*FC196*'input_cooling&amp;ventilation'!$D$3)*'input_cool&amp;vent_evolution'!AM$11,($O196*$M196*FC196*'input_cooling&amp;ventilation'!$D$3)*'input_cool&amp;vent_evolution'!AM$10)</f>
        <v>2067072.7262745677</v>
      </c>
      <c r="HX196" s="2">
        <f>IF($D196=3,($N196*$M196*FD196*'input_cooling&amp;ventilation'!$D$3)*'input_cool&amp;vent_evolution'!AN$11,($O196*$M196*FD196*'input_cooling&amp;ventilation'!$D$3)*'input_cool&amp;vent_evolution'!AN$10)</f>
        <v>2008207.510047971</v>
      </c>
      <c r="HY196" s="2">
        <f>IF($D196=3,($N196*$M196*FE196*'input_cooling&amp;ventilation'!$D$3)*'input_cool&amp;vent_evolution'!AO$11,($O196*$M196*FE196*'input_cooling&amp;ventilation'!$D$3)*'input_cool&amp;vent_evolution'!AO$10)</f>
        <v>1950864.5881149799</v>
      </c>
      <c r="HZ196" s="2">
        <f>IF($D196=3,($N196*$M196*FF196*'input_cooling&amp;ventilation'!$D$3)*'input_cool&amp;vent_evolution'!AP$11,($O196*$M196*FF196*'input_cooling&amp;ventilation'!$D$3)*'input_cool&amp;vent_evolution'!AP$10)</f>
        <v>1895166.3579410352</v>
      </c>
      <c r="IA196" s="2">
        <f>IF($D196=3,($N196*$M196*FG196*'input_cooling&amp;ventilation'!$D$3)*'input_cool&amp;vent_evolution'!AQ$11,($O196*$M196*FG196*'input_cooling&amp;ventilation'!$D$3)*'input_cool&amp;vent_evolution'!AQ$10)</f>
        <v>1841167.5416601044</v>
      </c>
      <c r="IB196" s="2">
        <f>IF($D196=3,($N196*$M196*FH196*'input_cooling&amp;ventilation'!$D$3)*'input_cool&amp;vent_evolution'!AR$11,($O196*$M196*FH196*'input_cooling&amp;ventilation'!$D$3)*'input_cool&amp;vent_evolution'!AR$10)</f>
        <v>1789003.8501485409</v>
      </c>
      <c r="IC196" s="2">
        <f>IF($D196=3,($N196*$M196*FI196*'input_cooling&amp;ventilation'!$D$3)*'input_cool&amp;vent_evolution'!AS$11,($O196*$M196*FI196*'input_cooling&amp;ventilation'!$D$3)*'input_cool&amp;vent_evolution'!AS$10)</f>
        <v>1738797.7685385977</v>
      </c>
      <c r="ID196" s="2">
        <f>IF($D196=3,($N196*$M196*FJ196*'input_cooling&amp;ventilation'!$D$3)*'input_cool&amp;vent_evolution'!AT$11,($O196*$M196*FJ196*'input_cooling&amp;ventilation'!$D$3)*'input_cool&amp;vent_evolution'!AT$10)</f>
        <v>1690685.8685238087</v>
      </c>
      <c r="IE196" s="2">
        <f>IF($D196=3,($N196*$M196*FK196*'input_cooling&amp;ventilation'!$D$3)*'input_cool&amp;vent_evolution'!AU$11,($O196*$M196*FK196*'input_cooling&amp;ventilation'!$D$3)*'input_cool&amp;vent_evolution'!AU$10)</f>
        <v>1697522.0426051957</v>
      </c>
      <c r="IF196" s="2">
        <f>IF($D196=3,($N196*$M196*FL196*'input_cooling&amp;ventilation'!$D$3)*'input_cool&amp;vent_evolution'!AV$11,($O196*$M196*FL196*'input_cooling&amp;ventilation'!$D$3)*'input_cool&amp;vent_evolution'!AV$10)</f>
        <v>1704385.8582946078</v>
      </c>
    </row>
    <row r="197" spans="1:240" x14ac:dyDescent="0.25">
      <c r="A197">
        <v>195</v>
      </c>
      <c r="B197">
        <v>100100</v>
      </c>
      <c r="C197">
        <v>26</v>
      </c>
      <c r="D197">
        <v>3</v>
      </c>
      <c r="E197">
        <v>4</v>
      </c>
      <c r="F197" s="2">
        <v>2226588.7751255501</v>
      </c>
      <c r="G197" s="2">
        <v>2353489.1650844002</v>
      </c>
      <c r="H197" s="2">
        <v>2226588.7751255501</v>
      </c>
      <c r="I197" s="17">
        <v>0.56999999999999995</v>
      </c>
      <c r="J197">
        <v>0.364362676</v>
      </c>
      <c r="K197" s="2">
        <f t="shared" si="231"/>
        <v>811285.84445630771</v>
      </c>
      <c r="L197" s="2">
        <f t="shared" si="232"/>
        <v>1341488.8240981081</v>
      </c>
      <c r="M197">
        <v>0.28827877507919702</v>
      </c>
      <c r="N197" s="17">
        <f>'input_cooling&amp;ventilation'!$D$5</f>
        <v>57.500092182043396</v>
      </c>
      <c r="O197" s="45">
        <f>'input_cooling&amp;ventilation'!$D$6</f>
        <v>19.328678831353667</v>
      </c>
      <c r="P197" s="45">
        <f>'input_cooling&amp;ventilation'!$C$5</f>
        <v>50.351688737400465</v>
      </c>
      <c r="Q197" s="45">
        <f>'input_cooling&amp;ventilation'!$C$6</f>
        <v>32.240814214248743</v>
      </c>
      <c r="R197">
        <v>17</v>
      </c>
      <c r="S197">
        <v>12</v>
      </c>
      <c r="T197">
        <v>14</v>
      </c>
      <c r="U197" s="2">
        <f t="shared" si="233"/>
        <v>588803.81006201624</v>
      </c>
      <c r="V197" s="2">
        <f t="shared" si="234"/>
        <v>915624.46133596508</v>
      </c>
      <c r="W197" s="2">
        <v>1395972.7173892991</v>
      </c>
      <c r="X197" s="57">
        <f>IF($D197=3,(W197*(1+'input_cool&amp;vent_evolution'!M$11)),(W197*(1+'input_cool&amp;vent_evolution'!M$12)))</f>
        <v>1416824.8105468357</v>
      </c>
      <c r="Y197" s="57">
        <f>IF($D197=3,(X197*(1+'input_cool&amp;vent_evolution'!N$11)),(X197*(1+'input_cool&amp;vent_evolution'!N$12)))</f>
        <v>1436413.1032834281</v>
      </c>
      <c r="Z197" s="57">
        <f>IF($D197=3,(Y197*(1+'input_cool&amp;vent_evolution'!O$11)),(Y197*(1+'input_cool&amp;vent_evolution'!O$12)))</f>
        <v>1455030.3034068812</v>
      </c>
      <c r="AA197" s="57">
        <f>IF($D197=3,(Z197*(1+'input_cool&amp;vent_evolution'!P$11)),(Z197*(1+'input_cool&amp;vent_evolution'!P$12)))</f>
        <v>1475878.2772780242</v>
      </c>
      <c r="AB197" s="57">
        <f>IF($D197=3,(AA197*(1+'input_cool&amp;vent_evolution'!Q$11)),(AA197*(1+'input_cool&amp;vent_evolution'!Q$12)))</f>
        <v>1498759.3066407391</v>
      </c>
      <c r="AC197" s="57">
        <f>IF($D197=3,(AB197*(1+'input_cool&amp;vent_evolution'!R$11)),(AB197*(1+'input_cool&amp;vent_evolution'!R$12)))</f>
        <v>1522895.6961420132</v>
      </c>
      <c r="AD197" s="57">
        <f>IF($D197=3,(AC197*(1+'input_cool&amp;vent_evolution'!S$11)),(AC197*(1+'input_cool&amp;vent_evolution'!S$12)))</f>
        <v>1547898.6205025373</v>
      </c>
      <c r="AE197" s="57">
        <f>IF($D197=3,(AD197*(1+'input_cool&amp;vent_evolution'!T$11)),(AD197*(1+'input_cool&amp;vent_evolution'!T$12)))</f>
        <v>1573853.2617289051</v>
      </c>
      <c r="AF197" s="57">
        <f>IF($D197=3,(AE197*(1+'input_cool&amp;vent_evolution'!U$11)),(AE197*(1+'input_cool&amp;vent_evolution'!U$12)))</f>
        <v>1603603.4084332101</v>
      </c>
      <c r="AG197" s="57">
        <f>IF($D197=3,(AF197*(1+'input_cool&amp;vent_evolution'!V$11)),(AF197*(1+'input_cool&amp;vent_evolution'!V$12)))</f>
        <v>1633665.1566510128</v>
      </c>
      <c r="AH197" s="57">
        <f>IF($D197=3,(AG197*(1+'input_cool&amp;vent_evolution'!W$11)),(AG197*(1+'input_cool&amp;vent_evolution'!W$12)))</f>
        <v>1662851.0775250888</v>
      </c>
      <c r="AI197" s="57">
        <f>IF($D197=3,(AH197*(1+'input_cool&amp;vent_evolution'!X$11)),(AH197*(1+'input_cool&amp;vent_evolution'!X$12)))</f>
        <v>1693068.4840115248</v>
      </c>
      <c r="AJ197" s="57">
        <f>IF($D197=3,(AI197*(1+'input_cool&amp;vent_evolution'!Y$11)),(AI197*(1+'input_cool&amp;vent_evolution'!Y$12)))</f>
        <v>1723963.1850467192</v>
      </c>
      <c r="AK197" s="57">
        <f>IF($D197=3,(AJ197*(1+'input_cool&amp;vent_evolution'!Z$11)),(AJ197*(1+'input_cool&amp;vent_evolution'!Z$12)))</f>
        <v>1757053.3737431178</v>
      </c>
      <c r="AL197" s="57">
        <f>IF($D197=3,(AK197*(1+'input_cool&amp;vent_evolution'!AA$11)),(AK197*(1+'input_cool&amp;vent_evolution'!AA$12)))</f>
        <v>1790359.3459297821</v>
      </c>
      <c r="AM197" s="57">
        <f>IF($D197=3,(AL197*(1+'input_cool&amp;vent_evolution'!AB$11)),(AL197*(1+'input_cool&amp;vent_evolution'!AB$12)))</f>
        <v>1820260.3616779759</v>
      </c>
      <c r="AN197" s="57">
        <f>IF($D197=3,(AM197*(1+'input_cool&amp;vent_evolution'!AC$11)),(AM197*(1+'input_cool&amp;vent_evolution'!AC$12)))</f>
        <v>1850094.4153217173</v>
      </c>
      <c r="AO197" s="57">
        <f>IF($D197=3,(AN197*(1+'input_cool&amp;vent_evolution'!AD$11)),(AN197*(1+'input_cool&amp;vent_evolution'!AD$12)))</f>
        <v>1879574.3745918307</v>
      </c>
      <c r="AP197" s="57">
        <f>IF($D197=3,(AO197*(1+'input_cool&amp;vent_evolution'!AE$11)),(AO197*(1+'input_cool&amp;vent_evolution'!AE$12)))</f>
        <v>1908606.3653919236</v>
      </c>
      <c r="AQ197" s="57">
        <f>IF($D197=3,(AP197*(1+'input_cool&amp;vent_evolution'!AF$11)),(AP197*(1+'input_cool&amp;vent_evolution'!AF$12)))</f>
        <v>1937012.0671159844</v>
      </c>
      <c r="AR197" s="57">
        <f>IF($D197=3,(AQ197*(1+'input_cool&amp;vent_evolution'!AG$11)),(AQ197*(1+'input_cool&amp;vent_evolution'!AG$12)))</f>
        <v>1965117.7785126276</v>
      </c>
      <c r="AS197" s="57">
        <f>IF($D197=3,(AR197*(1+'input_cool&amp;vent_evolution'!AH$11)),(AR197*(1+'input_cool&amp;vent_evolution'!AH$12)))</f>
        <v>1992764.5094493397</v>
      </c>
      <c r="AT197" s="57">
        <f>IF($D197=3,(AS197*(1+'input_cool&amp;vent_evolution'!AI$11)),(AS197*(1+'input_cool&amp;vent_evolution'!AI$12)))</f>
        <v>2019933.3824003383</v>
      </c>
      <c r="AU197" s="57">
        <f>IF($D197=3,(AT197*(1+'input_cool&amp;vent_evolution'!AJ$11)),(AT197*(1+'input_cool&amp;vent_evolution'!AJ$12)))</f>
        <v>2046606.9616799692</v>
      </c>
      <c r="AV197" s="57">
        <f>IF($D197=3,(AU197*(1+'input_cool&amp;vent_evolution'!AK$11)),(AU197*(1+'input_cool&amp;vent_evolution'!AK$12)))</f>
        <v>2073008.1914856406</v>
      </c>
      <c r="AW197" s="57">
        <f>IF($D197=3,(AV197*(1+'input_cool&amp;vent_evolution'!AL$11)),(AV197*(1+'input_cool&amp;vent_evolution'!AL$12)))</f>
        <v>2098662.6571682426</v>
      </c>
      <c r="AX197" s="57">
        <f>IF($D197=3,(AW197*(1+'input_cool&amp;vent_evolution'!AM$11)),(AW197*(1+'input_cool&amp;vent_evolution'!AM$12)))</f>
        <v>2123799.3964320477</v>
      </c>
      <c r="AY197" s="57">
        <f>IF($D197=3,(AX197*(1+'input_cool&amp;vent_evolution'!AN$11)),(AX197*(1+'input_cool&amp;vent_evolution'!AN$12)))</f>
        <v>2148410.6075325748</v>
      </c>
      <c r="AZ197" s="57">
        <f>IF($D197=3,(AY197*(1+'input_cool&amp;vent_evolution'!AO$11)),(AY197*(1+'input_cool&amp;vent_evolution'!AO$12)))</f>
        <v>2172496.4904643353</v>
      </c>
      <c r="BA197" s="57">
        <f>IF($D197=3,(AZ197*(1+'input_cool&amp;vent_evolution'!AP$11)),(AZ197*(1+'input_cool&amp;vent_evolution'!AP$12)))</f>
        <v>2196059.9293427952</v>
      </c>
      <c r="BB197" s="57">
        <f>IF($D197=3,(BA197*(1+'input_cool&amp;vent_evolution'!AQ$11)),(BA197*(1+'input_cool&amp;vent_evolution'!AQ$12)))</f>
        <v>2219105.6677170647</v>
      </c>
      <c r="BC197" s="57">
        <f>IF($D197=3,(BB197*(1+'input_cool&amp;vent_evolution'!AR$11)),(BB197*(1+'input_cool&amp;vent_evolution'!AR$12)))</f>
        <v>2241641.3131227032</v>
      </c>
      <c r="BD197" s="57">
        <f>IF($D197=3,(BC197*(1+'input_cool&amp;vent_evolution'!AS$11)),(BC197*(1+'input_cool&amp;vent_evolution'!AS$12)))</f>
        <v>2263677.1846977696</v>
      </c>
      <c r="BE197" s="57">
        <f>IF($D197=3,(BD197*(1+'input_cool&amp;vent_evolution'!AT$11)),(BD197*(1+'input_cool&amp;vent_evolution'!AT$12)))</f>
        <v>2285226.4950370952</v>
      </c>
      <c r="BF197" s="57">
        <f>IF($D197=3,(BE197*(1+'input_cool&amp;vent_evolution'!AU$11)),(BE197*(1+'input_cool&amp;vent_evolution'!AU$12)))</f>
        <v>2306980.9462769167</v>
      </c>
      <c r="BG197" s="57">
        <f>IF($D197=3,(BF197*(1+'input_cool&amp;vent_evolution'!AV$11)),(BF197*(1+'input_cool&amp;vent_evolution'!AV$12)))</f>
        <v>2328942.4912773669</v>
      </c>
      <c r="BH197" s="2">
        <f t="shared" si="307"/>
        <v>1447356.7932015155</v>
      </c>
      <c r="BI197" s="2">
        <f t="shared" si="235"/>
        <v>1468976.4268147524</v>
      </c>
      <c r="BJ197" s="2">
        <f t="shared" si="236"/>
        <v>1489285.741034409</v>
      </c>
      <c r="BK197" s="2">
        <f t="shared" si="237"/>
        <v>1508588.2178904503</v>
      </c>
      <c r="BL197" s="2">
        <f t="shared" si="238"/>
        <v>1530203.5805913187</v>
      </c>
      <c r="BM197" s="2">
        <f t="shared" si="239"/>
        <v>1553926.8331098226</v>
      </c>
      <c r="BN197" s="2">
        <f t="shared" si="240"/>
        <v>1578951.6540628846</v>
      </c>
      <c r="BO197" s="2">
        <f t="shared" si="241"/>
        <v>1604874.9059805772</v>
      </c>
      <c r="BP197" s="2">
        <f t="shared" si="242"/>
        <v>1631784.9063166478</v>
      </c>
      <c r="BQ197" s="2">
        <f t="shared" si="243"/>
        <v>1662630.1201197838</v>
      </c>
      <c r="BR197" s="2">
        <f t="shared" si="244"/>
        <v>1693798.4051131476</v>
      </c>
      <c r="BS197" s="2">
        <f t="shared" si="245"/>
        <v>1724058.6246122334</v>
      </c>
      <c r="BT197" s="2">
        <f t="shared" si="246"/>
        <v>1755388.2974677798</v>
      </c>
      <c r="BU197" s="2">
        <f t="shared" si="247"/>
        <v>1787420.1952693674</v>
      </c>
      <c r="BV197" s="2">
        <f t="shared" si="248"/>
        <v>1821728.393990916</v>
      </c>
      <c r="BW197" s="2">
        <f t="shared" si="249"/>
        <v>1856260.3189333335</v>
      </c>
      <c r="BX197" s="2">
        <f t="shared" si="250"/>
        <v>1887261.9550883076</v>
      </c>
      <c r="BY197" s="2">
        <f t="shared" si="251"/>
        <v>1918194.1643443466</v>
      </c>
      <c r="BZ197" s="2">
        <f t="shared" si="252"/>
        <v>1948759.2454389823</v>
      </c>
      <c r="CA197" s="2">
        <f t="shared" si="253"/>
        <v>1978859.8688833017</v>
      </c>
      <c r="CB197" s="2">
        <f t="shared" si="254"/>
        <v>2008311.1503043768</v>
      </c>
      <c r="CC197" s="2">
        <f t="shared" si="255"/>
        <v>2037451.3991150907</v>
      </c>
      <c r="CD197" s="2">
        <f t="shared" si="256"/>
        <v>2066115.7729474811</v>
      </c>
      <c r="CE197" s="2">
        <f t="shared" si="257"/>
        <v>2094284.6994167587</v>
      </c>
      <c r="CF197" s="2">
        <f t="shared" si="258"/>
        <v>2121940.1010506623</v>
      </c>
      <c r="CG197" s="2">
        <f t="shared" si="259"/>
        <v>2149313.128354216</v>
      </c>
      <c r="CH197" s="2">
        <f t="shared" si="260"/>
        <v>2175911.9040459865</v>
      </c>
      <c r="CI197" s="2">
        <f t="shared" si="261"/>
        <v>2201973.8964325166</v>
      </c>
      <c r="CJ197" s="2">
        <f t="shared" si="262"/>
        <v>2227491.0165964994</v>
      </c>
      <c r="CK197" s="2">
        <f t="shared" si="263"/>
        <v>2252463.4718940035</v>
      </c>
      <c r="CL197" s="2">
        <f t="shared" si="264"/>
        <v>2276894.2526013148</v>
      </c>
      <c r="CM197" s="2">
        <f t="shared" si="265"/>
        <v>2300788.2768718782</v>
      </c>
      <c r="CN197" s="2">
        <f t="shared" si="266"/>
        <v>2324153.4322654814</v>
      </c>
      <c r="CO197" s="2">
        <f t="shared" si="267"/>
        <v>2347000.4177552373</v>
      </c>
      <c r="CP197" s="2">
        <f t="shared" si="268"/>
        <v>2369342.9322756929</v>
      </c>
      <c r="CQ197" s="2">
        <f t="shared" si="269"/>
        <v>2391898.1386863254</v>
      </c>
      <c r="CR197" s="2">
        <f>IF($D197=3,(W197*$P197*$M197*'input_cooling&amp;ventilation'!$D$3)*'input_cool&amp;vent_evolution'!M$11,(W197*$Q197*'input_cooling&amp;ventilation'!$D$3)*'input_cool&amp;vent_evolution'!M$12)</f>
        <v>247118.9623486746</v>
      </c>
      <c r="CS197" s="2">
        <f>IF($D197=3,(X197*$P197*$M197*'input_cooling&amp;ventilation'!$D$3)*'input_cool&amp;vent_evolution'!N$11,(X197*$Q197*'input_cooling&amp;ventilation'!$D$3)*'input_cool&amp;vent_evolution'!N$12)</f>
        <v>232141.61468961457</v>
      </c>
      <c r="CT197" s="2">
        <f>IF($D197=3,(Y197*$P197*$M197*'input_cooling&amp;ventilation'!$D$3)*'input_cool&amp;vent_evolution'!O$11,(Y197*$Q197*'input_cooling&amp;ventilation'!$D$3)*'input_cool&amp;vent_evolution'!O$12)</f>
        <v>220633.15857969428</v>
      </c>
      <c r="CU197" s="2">
        <f>IF($D197=3,(Z197*$P197*$M197*'input_cooling&amp;ventilation'!$D$3)*'input_cool&amp;vent_evolution'!P$11,(Z197*$Q197*'input_cooling&amp;ventilation'!$D$3)*'input_cool&amp;vent_evolution'!P$12)</f>
        <v>247070.14452633329</v>
      </c>
      <c r="CV197" s="2">
        <f>IF($D197=3,(AA197*$P197*$M197*'input_cooling&amp;ventilation'!$D$3)*'input_cool&amp;vent_evolution'!Q$11,(AA197*$Q197*'input_cooling&amp;ventilation'!$D$3)*'input_cool&amp;vent_evolution'!Q$12)</f>
        <v>271163.9637740617</v>
      </c>
      <c r="CW197" s="2">
        <f>IF($D197=3,(AB197*$P197*$M197*'input_cooling&amp;ventilation'!$D$3)*'input_cool&amp;vent_evolution'!R$11,(AB197*$Q197*'input_cooling&amp;ventilation'!$D$3)*'input_cool&amp;vent_evolution'!R$12)</f>
        <v>286041.28532019816</v>
      </c>
      <c r="CX197" s="2">
        <f>IF($D197=3,(AC197*$P197*$M197*'input_cooling&amp;ventilation'!$D$3)*'input_cool&amp;vent_evolution'!S$11,(AC197*$Q197*'input_cooling&amp;ventilation'!$D$3)*'input_cool&amp;vent_evolution'!S$12)</f>
        <v>296310.62344558432</v>
      </c>
      <c r="CY197" s="2">
        <f>IF($D197=3,(AD197*$P197*$M197*'input_cooling&amp;ventilation'!$D$3)*'input_cool&amp;vent_evolution'!T$11,(AD197*$Q197*'input_cooling&amp;ventilation'!$D$3)*'input_cool&amp;vent_evolution'!T$12)</f>
        <v>307589.45682505495</v>
      </c>
      <c r="CZ197" s="2">
        <f>IF($D197=3,(AE197*$P197*$M197*'input_cooling&amp;ventilation'!$D$3)*'input_cool&amp;vent_evolution'!U$11,(AE197*$Q197*'input_cooling&amp;ventilation'!$D$3)*'input_cool&amp;vent_evolution'!U$12)</f>
        <v>352570.13901414821</v>
      </c>
      <c r="DA197" s="2">
        <f>IF($D197=3,(AF197*$P197*$M197*'input_cooling&amp;ventilation'!$D$3)*'input_cool&amp;vent_evolution'!V$11,(AF197*$Q197*'input_cooling&amp;ventilation'!$D$3)*'input_cool&amp;vent_evolution'!V$12)</f>
        <v>356262.94060006336</v>
      </c>
      <c r="DB197" s="2">
        <f>IF($D197=3,(AG197*$P197*$M197*'input_cooling&amp;ventilation'!$D$3)*'input_cool&amp;vent_evolution'!W$11,(AG197*$Q197*'input_cooling&amp;ventilation'!$D$3)*'input_cool&amp;vent_evolution'!W$12)</f>
        <v>345883.47688181029</v>
      </c>
      <c r="DC197" s="2">
        <f>IF($D197=3,(AH197*$P197*$M197*'input_cooling&amp;ventilation'!$D$3)*'input_cool&amp;vent_evolution'!X$11,(AH197*$Q197*'input_cooling&amp;ventilation'!$D$3)*'input_cool&amp;vent_evolution'!X$12)</f>
        <v>358107.65276085306</v>
      </c>
      <c r="DD197" s="2">
        <f>IF($D197=3,(AI197*$P197*$M197*'input_cooling&amp;ventilation'!$D$3)*'input_cool&amp;vent_evolution'!Y$11,(AI197*$Q197*'input_cooling&amp;ventilation'!$D$3)*'input_cool&amp;vent_evolution'!Y$12)</f>
        <v>366134.29664878867</v>
      </c>
      <c r="DE197" s="2">
        <f>IF($D197=3,(AJ197*$P197*$M197*'input_cooling&amp;ventilation'!$D$3)*'input_cool&amp;vent_evolution'!Z$11,(AJ197*$Q197*'input_cooling&amp;ventilation'!$D$3)*'input_cool&amp;vent_evolution'!Z$12)</f>
        <v>392153.10581999511</v>
      </c>
      <c r="DF197" s="2">
        <f>IF($D197=3,(AK197*$P197*$M197*'input_cooling&amp;ventilation'!$D$3)*'input_cool&amp;vent_evolution'!AA$11,(AK197*$Q197*'input_cooling&amp;ventilation'!$D$3)*'input_cool&amp;vent_evolution'!AA$12)</f>
        <v>394710.3643073595</v>
      </c>
      <c r="DG197" s="2">
        <f>IF($D197=3,(AL197*$P197*$M197*'input_cooling&amp;ventilation'!$D$3)*'input_cool&amp;vent_evolution'!AB$11,(AL197*$Q197*'input_cooling&amp;ventilation'!$D$3)*'input_cool&amp;vent_evolution'!AB$12)</f>
        <v>354358.09388729528</v>
      </c>
      <c r="DH197" s="2">
        <f>IF($D197=3,(AM197*$P197*$M197*'input_cooling&amp;ventilation'!$D$3)*'input_cool&amp;vent_evolution'!AC$11,(AM197*$Q197*'input_cooling&amp;ventilation'!$D$3)*'input_cool&amp;vent_evolution'!AC$12)</f>
        <v>353564.52339804405</v>
      </c>
      <c r="DI197" s="2">
        <f>IF($D197=3,(AN197*$P197*$M197*'input_cooling&amp;ventilation'!$D$3)*'input_cool&amp;vent_evolution'!AD$11,(AN197*$Q197*'input_cooling&amp;ventilation'!$D$3)*'input_cool&amp;vent_evolution'!AD$12)</f>
        <v>349368.13728355058</v>
      </c>
      <c r="DJ197" s="2">
        <f>IF($D197=3,(AO197*$P197*$M197*'input_cooling&amp;ventilation'!$D$3)*'input_cool&amp;vent_evolution'!AE$11,(AO197*$Q197*'input_cooling&amp;ventilation'!$D$3)*'input_cool&amp;vent_evolution'!AE$12)</f>
        <v>344059.2456226442</v>
      </c>
      <c r="DK197" s="2">
        <f>IF($D197=3,(AP197*$P197*$M197*'input_cooling&amp;ventilation'!$D$3)*'input_cool&amp;vent_evolution'!AF$11,(AP197*$Q197*'input_cooling&amp;ventilation'!$D$3)*'input_cool&amp;vent_evolution'!AF$12)</f>
        <v>336637.06956434558</v>
      </c>
      <c r="DL197" s="2">
        <f>IF($D197=3,(AQ197*$P197*$M197*'input_cooling&amp;ventilation'!$D$3)*'input_cool&amp;vent_evolution'!AG$11,(AQ197*$Q197*'input_cooling&amp;ventilation'!$D$3)*'input_cool&amp;vent_evolution'!AG$12)</f>
        <v>333081.87259365874</v>
      </c>
      <c r="DM197" s="2">
        <f>IF($D197=3,(AR197*$P197*$M197*'input_cooling&amp;ventilation'!$D$3)*'input_cool&amp;vent_evolution'!AH$11,(AR197*$Q197*'input_cooling&amp;ventilation'!$D$3)*'input_cool&amp;vent_evolution'!AH$12)</f>
        <v>327642.47741449944</v>
      </c>
      <c r="DN197" s="2">
        <f>IF($D197=3,(AS197*$P197*$M197*'input_cooling&amp;ventilation'!$D$3)*'input_cool&amp;vent_evolution'!AI$11,(AS197*$Q197*'input_cooling&amp;ventilation'!$D$3)*'input_cool&amp;vent_evolution'!AI$12)</f>
        <v>321979.36394730804</v>
      </c>
      <c r="DO197" s="2">
        <f>IF($D197=3,(AT197*$P197*$M197*'input_cooling&amp;ventilation'!$D$3)*'input_cool&amp;vent_evolution'!AJ$11,(AT197*$Q197*'input_cooling&amp;ventilation'!$D$3)*'input_cool&amp;vent_evolution'!AJ$12)</f>
        <v>316109.61949520616</v>
      </c>
      <c r="DP197" s="2">
        <f>IF($D197=3,(AU197*$P197*$M197*'input_cooling&amp;ventilation'!$D$3)*'input_cool&amp;vent_evolution'!AK$11,(AU197*$Q197*'input_cooling&amp;ventilation'!$D$3)*'input_cool&amp;vent_evolution'!AK$12)</f>
        <v>312881.99534771248</v>
      </c>
      <c r="DQ197" s="2">
        <f>IF($D197=3,(AV197*$P197*$M197*'input_cooling&amp;ventilation'!$D$3)*'input_cool&amp;vent_evolution'!AL$11,(AV197*$Q197*'input_cooling&amp;ventilation'!$D$3)*'input_cool&amp;vent_evolution'!AL$12)</f>
        <v>304032.06484826957</v>
      </c>
      <c r="DR197" s="2">
        <f>IF($D197=3,(AW197*$P197*$M197*'input_cooling&amp;ventilation'!$D$3)*'input_cool&amp;vent_evolution'!AM$11,(AW197*$Q197*'input_cooling&amp;ventilation'!$D$3)*'input_cool&amp;vent_evolution'!AM$12)</f>
        <v>297896.46903891675</v>
      </c>
      <c r="DS197" s="2">
        <f>IF($D197=3,(AX197*$P197*$M197*'input_cooling&amp;ventilation'!$D$3)*'input_cool&amp;vent_evolution'!AN$11,(AX197*$Q197*'input_cooling&amp;ventilation'!$D$3)*'input_cool&amp;vent_evolution'!AN$12)</f>
        <v>291668.41445402632</v>
      </c>
      <c r="DT197" s="2">
        <f>IF($D197=3,(AY197*$P197*$M197*'input_cooling&amp;ventilation'!$D$3)*'input_cool&amp;vent_evolution'!AO$11,(AY197*$Q197*'input_cooling&amp;ventilation'!$D$3)*'input_cool&amp;vent_evolution'!AO$12)</f>
        <v>285442.73001183482</v>
      </c>
      <c r="DU197" s="2">
        <f>IF($D197=3,(AZ197*$P197*$M197*'input_cooling&amp;ventilation'!$D$3)*'input_cool&amp;vent_evolution'!AP$11,(AZ197*$Q197*'input_cooling&amp;ventilation'!$D$3)*'input_cool&amp;vent_evolution'!AP$12)</f>
        <v>279251.225333546</v>
      </c>
      <c r="DV197" s="2">
        <f>IF($D197=3,(BA197*$P197*$M197*'input_cooling&amp;ventilation'!$D$3)*'input_cool&amp;vent_evolution'!AQ$11,(BA197*$Q197*'input_cooling&amp;ventilation'!$D$3)*'input_cool&amp;vent_evolution'!AQ$12)</f>
        <v>273115.93663920078</v>
      </c>
      <c r="DW197" s="2">
        <f>IF($D197=3,(BB197*$P197*$M197*'input_cooling&amp;ventilation'!$D$3)*'input_cool&amp;vent_evolution'!AR$11,(BB197*$Q197*'input_cooling&amp;ventilation'!$D$3)*'input_cool&amp;vent_evolution'!AR$12)</f>
        <v>267070.80514294375</v>
      </c>
      <c r="DX197" s="2">
        <f>IF($D197=3,(BC197*$P197*$M197*'input_cooling&amp;ventilation'!$D$3)*'input_cool&amp;vent_evolution'!AS$11,(BC197*$Q197*'input_cooling&amp;ventilation'!$D$3)*'input_cool&amp;vent_evolution'!AS$12)</f>
        <v>261147.96615086799</v>
      </c>
      <c r="DY197" s="2">
        <f>IF($D197=3,(BD197*$P197*$M197*'input_cooling&amp;ventilation'!$D$3)*'input_cool&amp;vent_evolution'!AT$11,(BD197*$Q197*'input_cooling&amp;ventilation'!$D$3)*'input_cool&amp;vent_evolution'!AT$12)</f>
        <v>255381.71013105291</v>
      </c>
      <c r="DZ197" s="2">
        <f>IF($D197=3,(BE197*$P197*$M197*'input_cooling&amp;ventilation'!$D$3)*'input_cool&amp;vent_evolution'!AU$11,(BE197*$Q197*'input_cooling&amp;ventilation'!$D$3)*'input_cool&amp;vent_evolution'!AU$12)</f>
        <v>257812.84287551109</v>
      </c>
      <c r="EA197" s="2">
        <f>IF($D197=3,(BF197*$P197*$M197*'input_cooling&amp;ventilation'!$D$3)*'input_cool&amp;vent_evolution'!AV$11,(BF197*$Q197*'input_cooling&amp;ventilation'!$D$3)*'input_cool&amp;vent_evolution'!AV$12)</f>
        <v>260267.119040922</v>
      </c>
      <c r="EB197">
        <v>0.7001055966209081</v>
      </c>
      <c r="EC197" s="2">
        <f t="shared" si="270"/>
        <v>1558847.2628386903</v>
      </c>
      <c r="ED197" s="2">
        <f>IF($D197=3,(EC197*(1+'input_cool&amp;vent_evolution'!M$10)),EC197*(1+'input_cool&amp;vent_evolution'!M$9))</f>
        <v>1592075.8718729203</v>
      </c>
      <c r="EE197" s="2">
        <f>IF($D197=3,(ED197*(1+'input_cool&amp;vent_evolution'!N$10)),ED197*(1+'input_cool&amp;vent_evolution'!N$9))</f>
        <v>1625338.7760884983</v>
      </c>
      <c r="EF197" s="2">
        <f>IF($D197=3,(EE197*(1+'input_cool&amp;vent_evolution'!O$10)),EE197*(1+'input_cool&amp;vent_evolution'!O$9))</f>
        <v>1658635.9760850957</v>
      </c>
      <c r="EG197" s="2">
        <f>IF($D197=3,(EF197*(1+'input_cool&amp;vent_evolution'!P$10)),EF197*(1+'input_cool&amp;vent_evolution'!P$9))</f>
        <v>1690119.9440919799</v>
      </c>
      <c r="EH197" s="2">
        <f>IF($D197=3,(EG197*(1+'input_cool&amp;vent_evolution'!Q$10)),EG197*(1+'input_cool&amp;vent_evolution'!Q$9))</f>
        <v>1721638.2079465156</v>
      </c>
      <c r="EI197" s="2">
        <f>IF($D197=3,(EH197*(1+'input_cool&amp;vent_evolution'!R$10)),EH197*(1+'input_cool&amp;vent_evolution'!R$9))</f>
        <v>1746403.3688999689</v>
      </c>
      <c r="EJ197" s="2">
        <f>IF($D197=3,(EI197*(1+'input_cool&amp;vent_evolution'!S$10)),EI197*(1+'input_cool&amp;vent_evolution'!S$9))</f>
        <v>1771183.5807408968</v>
      </c>
      <c r="EK197" s="2">
        <f>IF($D197=3,(EJ197*(1+'input_cool&amp;vent_evolution'!T$10)),EJ197*(1+'input_cool&amp;vent_evolution'!T$9))</f>
        <v>1795978.8433360404</v>
      </c>
      <c r="EL197" s="2">
        <f>IF($D197=3,(EK197*(1+'input_cool&amp;vent_evolution'!U$10)),EK197*(1+'input_cool&amp;vent_evolution'!U$9))</f>
        <v>1820789.1556193042</v>
      </c>
      <c r="EM197" s="2">
        <f>IF($D197=3,(EL197*(1+'input_cool&amp;vent_evolution'!V$10)),EL197*(1+'input_cool&amp;vent_evolution'!V$9))</f>
        <v>1845614.5185235206</v>
      </c>
      <c r="EN197" s="2">
        <f>IF($D197=3,(EM197*(1+'input_cool&amp;vent_evolution'!W$10)),EM197*(1+'input_cool&amp;vent_evolution'!W$9))</f>
        <v>1864922.0499074922</v>
      </c>
      <c r="EO197" s="2">
        <f>IF($D197=3,(EN197*(1+'input_cool&amp;vent_evolution'!X$10)),EN197*(1+'input_cool&amp;vent_evolution'!X$9))</f>
        <v>1884242.1774353958</v>
      </c>
      <c r="EP197" s="2">
        <f>IF($D197=3,(EO197*(1+'input_cool&amp;vent_evolution'!Y$10)),EO197*(1+'input_cool&amp;vent_evolution'!Y$9))</f>
        <v>1903574.9018401669</v>
      </c>
      <c r="EQ197" s="2">
        <f>IF($D197=3,(EP197*(1+'input_cool&amp;vent_evolution'!Z$10)),EP197*(1+'input_cool&amp;vent_evolution'!Z$9))</f>
        <v>1922920.2219224568</v>
      </c>
      <c r="ER197" s="2">
        <f>IF($D197=3,(EQ197*(1+'input_cool&amp;vent_evolution'!AA$10)),EQ197*(1+'input_cool&amp;vent_evolution'!AA$9))</f>
        <v>1942278.1388816135</v>
      </c>
      <c r="ES197" s="2">
        <f>IF($D197=3,(ER197*(1+'input_cool&amp;vent_evolution'!AB$10)),ER197*(1+'input_cool&amp;vent_evolution'!AB$9))</f>
        <v>1955752.7347883838</v>
      </c>
      <c r="ET197" s="2">
        <f>IF($D197=3,(ES197*(1+'input_cool&amp;vent_evolution'!AC$10)),ES197*(1+'input_cool&amp;vent_evolution'!AC$9))</f>
        <v>1969236.7851324852</v>
      </c>
      <c r="EU197" s="2">
        <f>IF($D197=3,(ET197*(1+'input_cool&amp;vent_evolution'!AD$10)),ET197*(1+'input_cool&amp;vent_evolution'!AD$9))</f>
        <v>1982730.2915796866</v>
      </c>
      <c r="EV197" s="2">
        <f>IF($D197=3,(EU197*(1+'input_cool&amp;vent_evolution'!AE$10)),EU197*(1+'input_cool&amp;vent_evolution'!AE$9))</f>
        <v>1996233.2525974815</v>
      </c>
      <c r="EW197" s="2">
        <f>IF($D197=3,(EV197*(1+'input_cool&amp;vent_evolution'!AF$10)),EV197*(1+'input_cool&amp;vent_evolution'!AF$9))</f>
        <v>2009745.6696517454</v>
      </c>
      <c r="EX197" s="2">
        <f>IF($D197=3,(EW197*(1+'input_cool&amp;vent_evolution'!AG$10)),EW197*(1+'input_cool&amp;vent_evolution'!AG$9))</f>
        <v>2018288.7396158194</v>
      </c>
      <c r="EY197" s="2">
        <f>IF($D197=3,(EX197*(1+'input_cool&amp;vent_evolution'!AH$10)),EX197*(1+'input_cool&amp;vent_evolution'!AH$9))</f>
        <v>2026834.353142231</v>
      </c>
      <c r="EZ197" s="2">
        <f>IF($D197=3,(EY197*(1+'input_cool&amp;vent_evolution'!AI$10)),EY197*(1+'input_cool&amp;vent_evolution'!AI$9))</f>
        <v>2035382.5106973955</v>
      </c>
      <c r="FA197" s="2">
        <f>IF($D197=3,(EZ197*(1+'input_cool&amp;vent_evolution'!AJ$10)),EZ197*(1+'input_cool&amp;vent_evolution'!AJ$9))</f>
        <v>2043933.2117482671</v>
      </c>
      <c r="FB197" s="2">
        <f>IF($D197=3,(FA197*(1+'input_cool&amp;vent_evolution'!AK$10)),FA197*(1+'input_cool&amp;vent_evolution'!AK$9))</f>
        <v>2052486.4551621203</v>
      </c>
      <c r="FC197" s="2">
        <f>IF($D197=3,(FB197*(1+'input_cool&amp;vent_evolution'!AL$10)),FB197*(1+'input_cool&amp;vent_evolution'!AL$9))</f>
        <v>2061042.2434042958</v>
      </c>
      <c r="FD197" s="2">
        <f>IF($D197=3,(FC197*(1+'input_cool&amp;vent_evolution'!AM$10)),FC197*(1+'input_cool&amp;vent_evolution'!AM$9))</f>
        <v>2069600.5744092374</v>
      </c>
      <c r="FE197" s="2">
        <f>IF($D197=3,(FD197*(1+'input_cool&amp;vent_evolution'!AN$10)),FD197*(1+'input_cool&amp;vent_evolution'!AN$9))</f>
        <v>2078161.4494429328</v>
      </c>
      <c r="FF197" s="2">
        <f>IF($D197=3,(FE197*(1+'input_cool&amp;vent_evolution'!AO$10)),FE197*(1+'input_cool&amp;vent_evolution'!AO$9))</f>
        <v>2086724.8677058117</v>
      </c>
      <c r="FG197" s="2">
        <f>IF($D197=3,(FF197*(1+'input_cool&amp;vent_evolution'!AP$10)),FF197*(1+'input_cool&amp;vent_evolution'!AP$9))</f>
        <v>2095290.8297309193</v>
      </c>
      <c r="FH197" s="2">
        <f>IF($D197=3,(FG197*(1+'input_cool&amp;vent_evolution'!AQ$10)),FG197*(1+'input_cool&amp;vent_evolution'!AQ$9))</f>
        <v>2103859.3347186875</v>
      </c>
      <c r="FI197" s="2">
        <f>IF($D197=3,(FH197*(1+'input_cool&amp;vent_evolution'!AR$10)),FH197*(1+'input_cool&amp;vent_evolution'!AR$9))</f>
        <v>2112430.3836019463</v>
      </c>
      <c r="FJ197" s="2">
        <f>IF($D197=3,(FI197*(1+'input_cool&amp;vent_evolution'!AS$10)),FI197*(1+'input_cool&amp;vent_evolution'!AS$9))</f>
        <v>2121003.9757810198</v>
      </c>
      <c r="FK197" s="2">
        <f>IF($D197=3,(FJ197*(1+'input_cool&amp;vent_evolution'!AT$10)),FJ197*(1+'input_cool&amp;vent_evolution'!AT$9))</f>
        <v>2129580.1120554735</v>
      </c>
      <c r="FL197" s="2">
        <f>IF($D197=3,(FK197*(1+'input_cool&amp;vent_evolution'!AU$10)),FK197*(1+'input_cool&amp;vent_evolution'!AU$9))</f>
        <v>2138190.9253575224</v>
      </c>
      <c r="FM197" s="2">
        <f t="shared" si="271"/>
        <v>1519972.9261376178</v>
      </c>
      <c r="FN197" s="2">
        <f t="shared" si="272"/>
        <v>1552372.8843049549</v>
      </c>
      <c r="FO197" s="2">
        <f t="shared" si="273"/>
        <v>1584806.2824047271</v>
      </c>
      <c r="FP197" s="2">
        <f t="shared" si="274"/>
        <v>1617273.1210216512</v>
      </c>
      <c r="FQ197" s="2">
        <f t="shared" si="275"/>
        <v>1647971.9457998415</v>
      </c>
      <c r="FR197" s="2">
        <f t="shared" si="276"/>
        <v>1678704.2111601548</v>
      </c>
      <c r="FS197" s="2">
        <f t="shared" si="277"/>
        <v>1702851.7816489669</v>
      </c>
      <c r="FT197" s="2">
        <f t="shared" si="278"/>
        <v>1727014.0276881177</v>
      </c>
      <c r="FU197" s="2">
        <f t="shared" si="279"/>
        <v>1751190.9491476715</v>
      </c>
      <c r="FV197" s="2">
        <f t="shared" si="280"/>
        <v>1775382.5449881183</v>
      </c>
      <c r="FW197" s="2">
        <f t="shared" si="281"/>
        <v>1799588.8161190283</v>
      </c>
      <c r="FX197" s="2">
        <f t="shared" si="282"/>
        <v>1818414.8587171643</v>
      </c>
      <c r="FY197" s="2">
        <f t="shared" si="283"/>
        <v>1837253.183338182</v>
      </c>
      <c r="FZ197" s="2">
        <f t="shared" si="284"/>
        <v>1856103.7906967378</v>
      </c>
      <c r="GA197" s="2">
        <f t="shared" si="285"/>
        <v>1874966.6796233933</v>
      </c>
      <c r="GB197" s="2">
        <f t="shared" si="286"/>
        <v>1893841.8512875866</v>
      </c>
      <c r="GC197" s="2">
        <f t="shared" si="287"/>
        <v>1906980.4194187839</v>
      </c>
      <c r="GD197" s="2">
        <f t="shared" si="288"/>
        <v>1920128.2062137441</v>
      </c>
      <c r="GE197" s="2">
        <f t="shared" si="289"/>
        <v>1933285.2132966963</v>
      </c>
      <c r="GF197" s="2">
        <f t="shared" si="290"/>
        <v>1946451.4391733513</v>
      </c>
      <c r="GG197" s="2">
        <f t="shared" si="291"/>
        <v>1959626.8852730291</v>
      </c>
      <c r="GH197" s="2">
        <f t="shared" si="292"/>
        <v>1967956.909234354</v>
      </c>
      <c r="GI197" s="2">
        <f t="shared" si="293"/>
        <v>1976289.4133269791</v>
      </c>
      <c r="GJ197" s="2">
        <f t="shared" si="294"/>
        <v>1984624.3980056888</v>
      </c>
      <c r="GK197" s="2">
        <f t="shared" si="295"/>
        <v>1992961.8627507295</v>
      </c>
      <c r="GL197" s="2">
        <f t="shared" si="296"/>
        <v>2001301.8064576248</v>
      </c>
      <c r="GM197" s="2">
        <f t="shared" si="297"/>
        <v>2009644.2315302338</v>
      </c>
      <c r="GN197" s="2">
        <f t="shared" si="298"/>
        <v>2017989.1359545111</v>
      </c>
      <c r="GO197" s="2">
        <f t="shared" si="299"/>
        <v>2026336.5209648737</v>
      </c>
      <c r="GP197" s="2">
        <f t="shared" si="300"/>
        <v>2034686.3857816905</v>
      </c>
      <c r="GQ197" s="2">
        <f t="shared" si="301"/>
        <v>2043038.7309247146</v>
      </c>
      <c r="GR197" s="2">
        <f t="shared" si="302"/>
        <v>2051393.5556143159</v>
      </c>
      <c r="GS197" s="2">
        <f t="shared" si="303"/>
        <v>2059750.8607600634</v>
      </c>
      <c r="GT197" s="2">
        <f t="shared" si="304"/>
        <v>2068110.6457772343</v>
      </c>
      <c r="GU197" s="2">
        <f t="shared" si="305"/>
        <v>2076472.9114454556</v>
      </c>
      <c r="GV197" s="2">
        <f t="shared" si="306"/>
        <v>2084868.9893699253</v>
      </c>
      <c r="GW197" s="2">
        <f>IF($D197=3,($N197*$M197*EC197*'input_cooling&amp;ventilation'!$D$3)*'input_cool&amp;vent_evolution'!M$11,($O197*$M197*EC197*'input_cooling&amp;ventilation'!$D$3)*'input_cool&amp;vent_evolution'!M$10)</f>
        <v>315128.15436002414</v>
      </c>
      <c r="GX197" s="2">
        <f>IF($D197=3,($N197*$M197*ED197*'input_cooling&amp;ventilation'!$D$3)*'input_cool&amp;vent_evolution'!N$11,($O197*$M197*ED197*'input_cooling&amp;ventilation'!$D$3)*'input_cool&amp;vent_evolution'!N$10)</f>
        <v>297889.44015419309</v>
      </c>
      <c r="GY197" s="2">
        <f>IF($D197=3,($N197*$M197*EE197*'input_cooling&amp;ventilation'!$D$3)*'input_cool&amp;vent_evolution'!O$11,($O197*$M197*EE197*'input_cooling&amp;ventilation'!$D$3)*'input_cool&amp;vent_evolution'!O$10)</f>
        <v>285095.14447210275</v>
      </c>
      <c r="GZ197" s="2">
        <f>IF($D197=3,($N197*$M197*EF197*'input_cooling&amp;ventilation'!$D$3)*'input_cool&amp;vent_evolution'!P$11,($O197*$M197*EF197*'input_cooling&amp;ventilation'!$D$3)*'input_cool&amp;vent_evolution'!P$10)</f>
        <v>321627.97182455473</v>
      </c>
      <c r="HA197" s="2">
        <f>IF($D197=3,($N197*$M197*EG197*'input_cooling&amp;ventilation'!$D$3)*'input_cool&amp;vent_evolution'!Q$11,($O197*$M197*EG197*'input_cooling&amp;ventilation'!$D$3)*'input_cool&amp;vent_evolution'!Q$10)</f>
        <v>354612.0259305865</v>
      </c>
      <c r="HB197" s="2">
        <f>IF($D197=3,($N197*$M197*EH197*'input_cooling&amp;ventilation'!$D$3)*'input_cool&amp;vent_evolution'!R$11,($O197*$M197*EH197*'input_cooling&amp;ventilation'!$D$3)*'input_cool&amp;vent_evolution'!R$10)</f>
        <v>375226.25629212911</v>
      </c>
      <c r="HC197" s="2">
        <f>IF($D197=3,($N197*$M197*EI197*'input_cooling&amp;ventilation'!$D$3)*'input_cool&amp;vent_evolution'!S$11,($O197*$M197*EI197*'input_cooling&amp;ventilation'!$D$3)*'input_cool&amp;vent_evolution'!S$10)</f>
        <v>388039.66723640682</v>
      </c>
      <c r="HD197" s="2">
        <f>IF($D197=3,($N197*$M197*EJ197*'input_cooling&amp;ventilation'!$D$3)*'input_cool&amp;vent_evolution'!T$11,($O197*$M197*EJ197*'input_cooling&amp;ventilation'!$D$3)*'input_cool&amp;vent_evolution'!T$10)</f>
        <v>401926.8408996815</v>
      </c>
      <c r="HE197" s="2">
        <f>IF($D197=3,($N197*$M197*EK197*'input_cooling&amp;ventilation'!$D$3)*'input_cool&amp;vent_evolution'!U$11,($O197*$M197*EK197*'input_cooling&amp;ventilation'!$D$3)*'input_cool&amp;vent_evolution'!U$10)</f>
        <v>459448.67654045834</v>
      </c>
      <c r="HF197" s="2">
        <f>IF($D197=3,($N197*$M197*EL197*'input_cooling&amp;ventilation'!$D$3)*'input_cool&amp;vent_evolution'!V$11,($O197*$M197*EL197*'input_cooling&amp;ventilation'!$D$3)*'input_cool&amp;vent_evolution'!V$10)</f>
        <v>461942.41000314645</v>
      </c>
      <c r="HG197" s="2">
        <f>IF($D197=3,($N197*$M197*EM197*'input_cooling&amp;ventilation'!$D$3)*'input_cool&amp;vent_evolution'!W$11,($O197*$M197*EM197*'input_cooling&amp;ventilation'!$D$3)*'input_cool&amp;vent_evolution'!W$10)</f>
        <v>446233.59931161569</v>
      </c>
      <c r="HH197" s="2">
        <f>IF($D197=3,($N197*$M197*EN197*'input_cooling&amp;ventilation'!$D$3)*'input_cool&amp;vent_evolution'!X$11,($O197*$M197*EN197*'input_cooling&amp;ventilation'!$D$3)*'input_cool&amp;vent_evolution'!X$10)</f>
        <v>458643.69722765195</v>
      </c>
      <c r="HI197" s="2">
        <f>IF($D197=3,($N197*$M197*EO197*'input_cooling&amp;ventilation'!$D$3)*'input_cool&amp;vent_evolution'!Y$11,($O197*$M197*EO197*'input_cooling&amp;ventilation'!$D$3)*'input_cool&amp;vent_evolution'!Y$10)</f>
        <v>465325.77319217421</v>
      </c>
      <c r="HJ197" s="2">
        <f>IF($D197=3,($N197*$M197*EP197*'input_cooling&amp;ventilation'!$D$3)*'input_cool&amp;vent_evolution'!Z$11,($O197*$M197*EP197*'input_cooling&amp;ventilation'!$D$3)*'input_cool&amp;vent_evolution'!Z$10)</f>
        <v>494483.88396907639</v>
      </c>
      <c r="HK197" s="2">
        <f>IF($D197=3,($N197*$M197*EQ197*'input_cooling&amp;ventilation'!$D$3)*'input_cool&amp;vent_evolution'!AA$11,($O197*$M197*EQ197*'input_cooling&amp;ventilation'!$D$3)*'input_cool&amp;vent_evolution'!AA$10)</f>
        <v>493297.98642757657</v>
      </c>
      <c r="HL197" s="2">
        <f>IF($D197=3,($N197*$M197*ER197*'input_cooling&amp;ventilation'!$D$3)*'input_cool&amp;vent_evolution'!AB$11,($O197*$M197*ER197*'input_cooling&amp;ventilation'!$D$3)*'input_cool&amp;vent_evolution'!AB$10)</f>
        <v>439003.58959513274</v>
      </c>
      <c r="HM197" s="2">
        <f>IF($D197=3,($N197*$M197*ES197*'input_cooling&amp;ventilation'!$D$3)*'input_cool&amp;vent_evolution'!AC$11,($O197*$M197*ES197*'input_cooling&amp;ventilation'!$D$3)*'input_cool&amp;vent_evolution'!AC$10)</f>
        <v>433814.05238408869</v>
      </c>
      <c r="HN197" s="2">
        <f>IF($D197=3,($N197*$M197*ET197*'input_cooling&amp;ventilation'!$D$3)*'input_cool&amp;vent_evolution'!AD$11,($O197*$M197*ET197*'input_cooling&amp;ventilation'!$D$3)*'input_cool&amp;vent_evolution'!AD$10)</f>
        <v>424660.47578722634</v>
      </c>
      <c r="HO197" s="2">
        <f>IF($D197=3,($N197*$M197*EU197*'input_cooling&amp;ventilation'!$D$3)*'input_cool&amp;vent_evolution'!AE$11,($O197*$M197*EU197*'input_cooling&amp;ventilation'!$D$3)*'input_cool&amp;vent_evolution'!AE$10)</f>
        <v>414468.81472661044</v>
      </c>
      <c r="HP197" s="2">
        <f>IF($D197=3,($N197*$M197*EV197*'input_cooling&amp;ventilation'!$D$3)*'input_cool&amp;vent_evolution'!AF$11,($O197*$M197*EV197*'input_cooling&amp;ventilation'!$D$3)*'input_cool&amp;vent_evolution'!AF$10)</f>
        <v>402078.96693494072</v>
      </c>
      <c r="HQ197" s="2">
        <f>IF($D197=3,($N197*$M197*EW197*'input_cooling&amp;ventilation'!$D$3)*'input_cool&amp;vent_evolution'!AG$11,($O197*$M197*EW197*'input_cooling&amp;ventilation'!$D$3)*'input_cool&amp;vent_evolution'!AG$10)</f>
        <v>394651.96812455397</v>
      </c>
      <c r="HR197" s="2">
        <f>IF($D197=3,($N197*$M197*EX197*'input_cooling&amp;ventilation'!$D$3)*'input_cool&amp;vent_evolution'!AH$11,($O197*$M197*EX197*'input_cooling&amp;ventilation'!$D$3)*'input_cool&amp;vent_evolution'!AH$10)</f>
        <v>384281.44371694967</v>
      </c>
      <c r="HS197" s="2">
        <f>IF($D197=3,($N197*$M197*EY197*'input_cooling&amp;ventilation'!$D$3)*'input_cool&amp;vent_evolution'!AI$11,($O197*$M197*EY197*'input_cooling&amp;ventilation'!$D$3)*'input_cool&amp;vent_evolution'!AI$10)</f>
        <v>373976.93233907729</v>
      </c>
      <c r="HT197" s="2">
        <f>IF($D197=3,($N197*$M197*EZ197*'input_cooling&amp;ventilation'!$D$3)*'input_cool&amp;vent_evolution'!AJ$11,($O197*$M197*EZ197*'input_cooling&amp;ventilation'!$D$3)*'input_cool&amp;vent_evolution'!AJ$10)</f>
        <v>363748.49400426104</v>
      </c>
      <c r="HU197" s="2">
        <f>IF($D197=3,($N197*$M197*FA197*'input_cooling&amp;ventilation'!$D$3)*'input_cool&amp;vent_evolution'!AK$11,($O197*$M197*FA197*'input_cooling&amp;ventilation'!$D$3)*'input_cool&amp;vent_evolution'!AK$10)</f>
        <v>356834.90201558056</v>
      </c>
      <c r="HV197" s="2">
        <f>IF($D197=3,($N197*$M197*FB197*'input_cooling&amp;ventilation'!$D$3)*'input_cool&amp;vent_evolution'!AL$11,($O197*$M197*FB197*'input_cooling&amp;ventilation'!$D$3)*'input_cool&amp;vent_evolution'!AL$10)</f>
        <v>343758.28238114336</v>
      </c>
      <c r="HW197" s="2">
        <f>IF($D197=3,($N197*$M197*FC197*'input_cooling&amp;ventilation'!$D$3)*'input_cool&amp;vent_evolution'!AM$11,($O197*$M197*FC197*'input_cooling&amp;ventilation'!$D$3)*'input_cool&amp;vent_evolution'!AM$10)</f>
        <v>334090.49036372383</v>
      </c>
      <c r="HX197" s="2">
        <f>IF($D197=3,($N197*$M197*FD197*'input_cooling&amp;ventilation'!$D$3)*'input_cool&amp;vent_evolution'!AN$11,($O197*$M197*FD197*'input_cooling&amp;ventilation'!$D$3)*'input_cool&amp;vent_evolution'!AN$10)</f>
        <v>324576.40375006397</v>
      </c>
      <c r="HY197" s="2">
        <f>IF($D197=3,($N197*$M197*FE197*'input_cooling&amp;ventilation'!$D$3)*'input_cool&amp;vent_evolution'!AO$11,($O197*$M197*FE197*'input_cooling&amp;ventilation'!$D$3)*'input_cool&amp;vent_evolution'!AO$10)</f>
        <v>315308.35784922668</v>
      </c>
      <c r="HZ197" s="2">
        <f>IF($D197=3,($N197*$M197*FF197*'input_cooling&amp;ventilation'!$D$3)*'input_cool&amp;vent_evolution'!AP$11,($O197*$M197*FF197*'input_cooling&amp;ventilation'!$D$3)*'input_cool&amp;vent_evolution'!AP$10)</f>
        <v>306306.13514333178</v>
      </c>
      <c r="IA197" s="2">
        <f>IF($D197=3,($N197*$M197*FG197*'input_cooling&amp;ventilation'!$D$3)*'input_cool&amp;vent_evolution'!AQ$11,($O197*$M197*FG197*'input_cooling&amp;ventilation'!$D$3)*'input_cool&amp;vent_evolution'!AQ$10)</f>
        <v>297578.58009360178</v>
      </c>
      <c r="IB197" s="2">
        <f>IF($D197=3,($N197*$M197*FH197*'input_cooling&amp;ventilation'!$D$3)*'input_cool&amp;vent_evolution'!AR$11,($O197*$M197*FH197*'input_cooling&amp;ventilation'!$D$3)*'input_cool&amp;vent_evolution'!AR$10)</f>
        <v>289147.62696129997</v>
      </c>
      <c r="IC197" s="2">
        <f>IF($D197=3,($N197*$M197*FI197*'input_cooling&amp;ventilation'!$D$3)*'input_cool&amp;vent_evolution'!AS$11,($O197*$M197*FI197*'input_cooling&amp;ventilation'!$D$3)*'input_cool&amp;vent_evolution'!AS$10)</f>
        <v>281033.07239768904</v>
      </c>
      <c r="ID197" s="2">
        <f>IF($D197=3,($N197*$M197*FJ197*'input_cooling&amp;ventilation'!$D$3)*'input_cool&amp;vent_evolution'!AT$11,($O197*$M197*FJ197*'input_cooling&amp;ventilation'!$D$3)*'input_cool&amp;vent_evolution'!AT$10)</f>
        <v>273256.98979355121</v>
      </c>
      <c r="IE197" s="2">
        <f>IF($D197=3,($N197*$M197*FK197*'input_cooling&amp;ventilation'!$D$3)*'input_cool&amp;vent_evolution'!AU$11,($O197*$M197*FK197*'input_cooling&amp;ventilation'!$D$3)*'input_cool&amp;vent_evolution'!AU$10)</f>
        <v>274361.88596969045</v>
      </c>
      <c r="IF197" s="2">
        <f>IF($D197=3,($N197*$M197*FL197*'input_cooling&amp;ventilation'!$D$3)*'input_cool&amp;vent_evolution'!AV$11,($O197*$M197*FL197*'input_cooling&amp;ventilation'!$D$3)*'input_cool&amp;vent_evolution'!AV$10)</f>
        <v>275471.24971886765</v>
      </c>
    </row>
    <row r="198" spans="1:240" x14ac:dyDescent="0.25">
      <c r="A198">
        <v>196</v>
      </c>
      <c r="B198">
        <v>100100</v>
      </c>
      <c r="C198">
        <v>26</v>
      </c>
      <c r="D198">
        <v>3</v>
      </c>
      <c r="E198">
        <v>5</v>
      </c>
      <c r="F198" s="2">
        <v>5275100</v>
      </c>
      <c r="G198" s="2">
        <v>6138482.7143901298</v>
      </c>
      <c r="H198" s="2">
        <v>5275100</v>
      </c>
      <c r="I198" s="17">
        <v>0.04</v>
      </c>
      <c r="J198">
        <v>9.3174684999999993E-2</v>
      </c>
      <c r="K198" s="2">
        <f t="shared" si="231"/>
        <v>491505.78084349999</v>
      </c>
      <c r="L198" s="2">
        <f t="shared" si="232"/>
        <v>245539.30857560519</v>
      </c>
      <c r="M198">
        <v>0.28827877507919702</v>
      </c>
      <c r="N198" s="17">
        <f>'input_cooling&amp;ventilation'!$D$5</f>
        <v>57.500092182043396</v>
      </c>
      <c r="O198" s="45">
        <f>'input_cooling&amp;ventilation'!$D$6</f>
        <v>19.328678831353667</v>
      </c>
      <c r="P198" s="45">
        <f>'input_cooling&amp;ventilation'!$C$5</f>
        <v>50.351688737400465</v>
      </c>
      <c r="Q198" s="45">
        <f>'input_cooling&amp;ventilation'!$C$6</f>
        <v>32.240814214248743</v>
      </c>
      <c r="R198">
        <v>17</v>
      </c>
      <c r="S198">
        <v>12</v>
      </c>
      <c r="T198">
        <v>14</v>
      </c>
      <c r="U198" s="2">
        <f t="shared" si="233"/>
        <v>356718.26201048057</v>
      </c>
      <c r="V198" s="2">
        <f t="shared" si="234"/>
        <v>167591.25615712305</v>
      </c>
      <c r="W198" s="2">
        <v>3444846.0137962629</v>
      </c>
      <c r="X198" s="57">
        <f>IF($D198=3,(W198*(1+'input_cool&amp;vent_evolution'!M$11)),(W198*(1+'input_cool&amp;vent_evolution'!M$12)))</f>
        <v>3496302.7859081039</v>
      </c>
      <c r="Y198" s="57">
        <f>IF($D198=3,(X198*(1+'input_cool&amp;vent_evolution'!N$11)),(X198*(1+'input_cool&amp;vent_evolution'!N$12)))</f>
        <v>3544640.8739739805</v>
      </c>
      <c r="Z198" s="57">
        <f>IF($D198=3,(Y198*(1+'input_cool&amp;vent_evolution'!O$11)),(Y198*(1+'input_cool&amp;vent_evolution'!O$12)))</f>
        <v>3590582.5939190988</v>
      </c>
      <c r="AA198" s="57">
        <f>IF($D198=3,(Z198*(1+'input_cool&amp;vent_evolution'!P$11)),(Z198*(1+'input_cool&amp;vent_evolution'!P$12)))</f>
        <v>3642029.2008556924</v>
      </c>
      <c r="AB198" s="57">
        <f>IF($D198=3,(AA198*(1+'input_cool&amp;vent_evolution'!Q$11)),(AA198*(1+'input_cool&amp;vent_evolution'!Q$12)))</f>
        <v>3698492.7848568987</v>
      </c>
      <c r="AC198" s="57">
        <f>IF($D198=3,(AB198*(1+'input_cool&amp;vent_evolution'!R$11)),(AB198*(1+'input_cool&amp;vent_evolution'!R$12)))</f>
        <v>3758054.2247942029</v>
      </c>
      <c r="AD198" s="57">
        <f>IF($D198=3,(AC198*(1+'input_cool&amp;vent_evolution'!S$11)),(AC198*(1+'input_cool&amp;vent_evolution'!S$12)))</f>
        <v>3819754.0153729762</v>
      </c>
      <c r="AE198" s="57">
        <f>IF($D198=3,(AD198*(1+'input_cool&amp;vent_evolution'!T$11)),(AD198*(1+'input_cool&amp;vent_evolution'!T$12)))</f>
        <v>3883802.3604834569</v>
      </c>
      <c r="AF198" s="57">
        <f>IF($D198=3,(AE198*(1+'input_cool&amp;vent_evolution'!U$11)),(AE198*(1+'input_cool&amp;vent_evolution'!U$12)))</f>
        <v>3957216.8857156131</v>
      </c>
      <c r="AG198" s="57">
        <f>IF($D198=3,(AF198*(1+'input_cool&amp;vent_evolution'!V$11)),(AF198*(1+'input_cool&amp;vent_evolution'!V$12)))</f>
        <v>4031400.3509265347</v>
      </c>
      <c r="AH198" s="57">
        <f>IF($D198=3,(AG198*(1+'input_cool&amp;vent_evolution'!W$11)),(AG198*(1+'input_cool&amp;vent_evolution'!W$12)))</f>
        <v>4103422.5344044915</v>
      </c>
      <c r="AI198" s="57">
        <f>IF($D198=3,(AH198*(1+'input_cool&amp;vent_evolution'!X$11)),(AH198*(1+'input_cool&amp;vent_evolution'!X$12)))</f>
        <v>4177990.11798645</v>
      </c>
      <c r="AJ198" s="57">
        <f>IF($D198=3,(AI198*(1+'input_cool&amp;vent_evolution'!Y$11)),(AI198*(1+'input_cool&amp;vent_evolution'!Y$12)))</f>
        <v>4254229.0633345749</v>
      </c>
      <c r="AK198" s="57">
        <f>IF($D198=3,(AJ198*(1+'input_cool&amp;vent_evolution'!Z$11)),(AJ198*(1+'input_cool&amp;vent_evolution'!Z$12)))</f>
        <v>4335885.8200939307</v>
      </c>
      <c r="AL198" s="57">
        <f>IF($D198=3,(AK198*(1+'input_cool&amp;vent_evolution'!AA$11)),(AK198*(1+'input_cool&amp;vent_evolution'!AA$12)))</f>
        <v>4418075.0664120186</v>
      </c>
      <c r="AM198" s="57">
        <f>IF($D198=3,(AL198*(1+'input_cool&amp;vent_evolution'!AB$11)),(AL198*(1+'input_cool&amp;vent_evolution'!AB$12)))</f>
        <v>4491861.8916311096</v>
      </c>
      <c r="AN198" s="57">
        <f>IF($D198=3,(AM198*(1+'input_cool&amp;vent_evolution'!AC$11)),(AM198*(1+'input_cool&amp;vent_evolution'!AC$12)))</f>
        <v>4565483.4742665002</v>
      </c>
      <c r="AO198" s="57">
        <f>IF($D198=3,(AN198*(1+'input_cool&amp;vent_evolution'!AD$11)),(AN198*(1+'input_cool&amp;vent_evolution'!AD$12)))</f>
        <v>4638231.2571661901</v>
      </c>
      <c r="AP198" s="57">
        <f>IF($D198=3,(AO198*(1+'input_cool&amp;vent_evolution'!AE$11)),(AO198*(1+'input_cool&amp;vent_evolution'!AE$12)))</f>
        <v>4709873.5869441722</v>
      </c>
      <c r="AQ198" s="57">
        <f>IF($D198=3,(AP198*(1+'input_cool&amp;vent_evolution'!AF$11)),(AP198*(1+'input_cool&amp;vent_evolution'!AF$12)))</f>
        <v>4779970.421312267</v>
      </c>
      <c r="AR198" s="57">
        <f>IF($D198=3,(AQ198*(1+'input_cool&amp;vent_evolution'!AG$11)),(AQ198*(1+'input_cool&amp;vent_evolution'!AG$12)))</f>
        <v>4849326.9686599141</v>
      </c>
      <c r="AS198" s="57">
        <f>IF($D198=3,(AR198*(1+'input_cool&amp;vent_evolution'!AH$11)),(AR198*(1+'input_cool&amp;vent_evolution'!AH$12)))</f>
        <v>4917550.8885657005</v>
      </c>
      <c r="AT198" s="57">
        <f>IF($D198=3,(AS198*(1+'input_cool&amp;vent_evolution'!AI$11)),(AS198*(1+'input_cool&amp;vent_evolution'!AI$12)))</f>
        <v>4984595.5969032804</v>
      </c>
      <c r="AU198" s="57">
        <f>IF($D198=3,(AT198*(1+'input_cool&amp;vent_evolution'!AJ$11)),(AT198*(1+'input_cool&amp;vent_evolution'!AJ$12)))</f>
        <v>5050418.0675794678</v>
      </c>
      <c r="AV198" s="57">
        <f>IF($D198=3,(AU198*(1+'input_cool&amp;vent_evolution'!AK$11)),(AU198*(1+'input_cool&amp;vent_evolution'!AK$12)))</f>
        <v>5115568.4606512422</v>
      </c>
      <c r="AW198" s="57">
        <f>IF($D198=3,(AV198*(1+'input_cool&amp;vent_evolution'!AL$11)),(AV198*(1+'input_cool&amp;vent_evolution'!AL$12)))</f>
        <v>5178876.0616823444</v>
      </c>
      <c r="AX198" s="57">
        <f>IF($D198=3,(AW198*(1+'input_cool&amp;vent_evolution'!AM$11)),(AW198*(1+'input_cool&amp;vent_evolution'!AM$12)))</f>
        <v>5240906.0676947096</v>
      </c>
      <c r="AY198" s="57">
        <f>IF($D198=3,(AX198*(1+'input_cool&amp;vent_evolution'!AN$11)),(AX198*(1+'input_cool&amp;vent_evolution'!AN$12)))</f>
        <v>5301639.2263003485</v>
      </c>
      <c r="AZ198" s="57">
        <f>IF($D198=3,(AY198*(1+'input_cool&amp;vent_evolution'!AO$11)),(AY198*(1+'input_cool&amp;vent_evolution'!AO$12)))</f>
        <v>5361076.0310263112</v>
      </c>
      <c r="BA198" s="57">
        <f>IF($D198=3,(AZ198*(1+'input_cool&amp;vent_evolution'!AP$11)),(AZ198*(1+'input_cool&amp;vent_evolution'!AP$12)))</f>
        <v>5419223.5990128834</v>
      </c>
      <c r="BB198" s="57">
        <f>IF($D198=3,(BA198*(1+'input_cool&amp;vent_evolution'!AQ$11)),(BA198*(1+'input_cool&amp;vent_evolution'!AQ$12)))</f>
        <v>5476093.63593027</v>
      </c>
      <c r="BC198" s="57">
        <f>IF($D198=3,(BB198*(1+'input_cool&amp;vent_evolution'!AR$11)),(BB198*(1+'input_cool&amp;vent_evolution'!AR$12)))</f>
        <v>5531704.9149165265</v>
      </c>
      <c r="BD198" s="57">
        <f>IF($D198=3,(BC198*(1+'input_cool&amp;vent_evolution'!AS$11)),(BC198*(1+'input_cool&amp;vent_evolution'!AS$12)))</f>
        <v>5586082.9005392389</v>
      </c>
      <c r="BE198" s="57">
        <f>IF($D198=3,(BD198*(1+'input_cool&amp;vent_evolution'!AT$11)),(BD198*(1+'input_cool&amp;vent_evolution'!AT$12)))</f>
        <v>5639260.197557847</v>
      </c>
      <c r="BF198" s="57">
        <f>IF($D198=3,(BE198*(1+'input_cool&amp;vent_evolution'!AU$11)),(BE198*(1+'input_cool&amp;vent_evolution'!AU$12)))</f>
        <v>5692943.7213848568</v>
      </c>
      <c r="BG198" s="57">
        <f>IF($D198=3,(BF198*(1+'input_cool&amp;vent_evolution'!AV$11)),(BF198*(1+'input_cool&amp;vent_evolution'!AV$12)))</f>
        <v>5747138.2910990082</v>
      </c>
      <c r="BH198" s="2">
        <f t="shared" si="307"/>
        <v>3571646.6500331643</v>
      </c>
      <c r="BI198" s="2">
        <f t="shared" si="235"/>
        <v>3624997.4840033138</v>
      </c>
      <c r="BJ198" s="2">
        <f t="shared" si="236"/>
        <v>3675114.8389207944</v>
      </c>
      <c r="BK198" s="2">
        <f t="shared" si="237"/>
        <v>3722747.6182907834</v>
      </c>
      <c r="BL198" s="2">
        <f t="shared" si="238"/>
        <v>3776087.9129178179</v>
      </c>
      <c r="BM198" s="2">
        <f t="shared" si="239"/>
        <v>3834629.8534977785</v>
      </c>
      <c r="BN198" s="2">
        <f t="shared" si="240"/>
        <v>3896383.6783628822</v>
      </c>
      <c r="BO198" s="2">
        <f t="shared" si="241"/>
        <v>3960354.5639832732</v>
      </c>
      <c r="BP198" s="2">
        <f t="shared" si="242"/>
        <v>4026760.4516014322</v>
      </c>
      <c r="BQ198" s="2">
        <f t="shared" si="243"/>
        <v>4102877.2771602753</v>
      </c>
      <c r="BR198" s="2">
        <f t="shared" si="244"/>
        <v>4179791.3464531591</v>
      </c>
      <c r="BS198" s="2">
        <f t="shared" si="245"/>
        <v>4254464.5798333762</v>
      </c>
      <c r="BT198" s="2">
        <f t="shared" si="246"/>
        <v>4331776.9064322859</v>
      </c>
      <c r="BU198" s="2">
        <f t="shared" si="247"/>
        <v>4410822.1156126568</v>
      </c>
      <c r="BV198" s="2">
        <f t="shared" si="248"/>
        <v>4495484.5593225071</v>
      </c>
      <c r="BW198" s="2">
        <f t="shared" si="249"/>
        <v>4580699.0928909471</v>
      </c>
      <c r="BX198" s="2">
        <f t="shared" si="250"/>
        <v>4657201.9223512169</v>
      </c>
      <c r="BY198" s="2">
        <f t="shared" si="251"/>
        <v>4733533.4268471356</v>
      </c>
      <c r="BZ198" s="2">
        <f t="shared" si="252"/>
        <v>4808958.9680906106</v>
      </c>
      <c r="CA198" s="2">
        <f t="shared" si="253"/>
        <v>4883238.3658132749</v>
      </c>
      <c r="CB198" s="2">
        <f t="shared" si="254"/>
        <v>4955915.3802998615</v>
      </c>
      <c r="CC198" s="2">
        <f t="shared" si="255"/>
        <v>5027824.8586916411</v>
      </c>
      <c r="CD198" s="2">
        <f t="shared" si="256"/>
        <v>5098560.0189884305</v>
      </c>
      <c r="CE198" s="2">
        <f t="shared" si="257"/>
        <v>5168072.5623582518</v>
      </c>
      <c r="CF198" s="2">
        <f t="shared" si="258"/>
        <v>5236317.8789692065</v>
      </c>
      <c r="CG198" s="2">
        <f t="shared" si="259"/>
        <v>5303866.3796079075</v>
      </c>
      <c r="CH198" s="2">
        <f t="shared" si="260"/>
        <v>5369504.2572485376</v>
      </c>
      <c r="CI198" s="2">
        <f t="shared" si="261"/>
        <v>5433817.5131352516</v>
      </c>
      <c r="CJ198" s="2">
        <f t="shared" si="262"/>
        <v>5496786.1862228233</v>
      </c>
      <c r="CK198" s="2">
        <f t="shared" si="263"/>
        <v>5558410.7882044418</v>
      </c>
      <c r="CL198" s="2">
        <f t="shared" si="264"/>
        <v>5618698.6981937615</v>
      </c>
      <c r="CM198" s="2">
        <f t="shared" si="265"/>
        <v>5677662.0527326213</v>
      </c>
      <c r="CN198" s="2">
        <f t="shared" si="266"/>
        <v>5735320.3159756958</v>
      </c>
      <c r="CO198" s="2">
        <f t="shared" si="267"/>
        <v>5791699.8898106618</v>
      </c>
      <c r="CP198" s="2">
        <f t="shared" si="268"/>
        <v>5846834.5791389151</v>
      </c>
      <c r="CQ198" s="2">
        <f t="shared" si="269"/>
        <v>5902494.1288751941</v>
      </c>
      <c r="CR198" s="2">
        <f>IF($D198=3,(W198*$P198*$M198*'input_cooling&amp;ventilation'!$D$3)*'input_cool&amp;vent_evolution'!M$11,(W198*$Q198*'input_cooling&amp;ventilation'!$D$3)*'input_cool&amp;vent_evolution'!M$12)</f>
        <v>609816.19610184652</v>
      </c>
      <c r="CS198" s="2">
        <f>IF($D198=3,(X198*$P198*$M198*'input_cooling&amp;ventilation'!$D$3)*'input_cool&amp;vent_evolution'!N$11,(X198*$Q198*'input_cooling&amp;ventilation'!$D$3)*'input_cool&amp;vent_evolution'!N$12)</f>
        <v>572856.55087536667</v>
      </c>
      <c r="CT198" s="2">
        <f>IF($D198=3,(Y198*$P198*$M198*'input_cooling&amp;ventilation'!$D$3)*'input_cool&amp;vent_evolution'!O$11,(Y198*$Q198*'input_cooling&amp;ventilation'!$D$3)*'input_cool&amp;vent_evolution'!O$12)</f>
        <v>544457.09961005056</v>
      </c>
      <c r="CU198" s="2">
        <f>IF($D198=3,(Z198*$P198*$M198*'input_cooling&amp;ventilation'!$D$3)*'input_cool&amp;vent_evolution'!P$11,(Z198*$Q198*'input_cooling&amp;ventilation'!$D$3)*'input_cool&amp;vent_evolution'!P$12)</f>
        <v>609695.72821690899</v>
      </c>
      <c r="CV198" s="2">
        <f>IF($D198=3,(AA198*$P198*$M198*'input_cooling&amp;ventilation'!$D$3)*'input_cool&amp;vent_evolution'!Q$11,(AA198*$Q198*'input_cooling&amp;ventilation'!$D$3)*'input_cool&amp;vent_evolution'!Q$12)</f>
        <v>669152.11741331639</v>
      </c>
      <c r="CW198" s="2">
        <f>IF($D198=3,(AB198*$P198*$M198*'input_cooling&amp;ventilation'!$D$3)*'input_cool&amp;vent_evolution'!R$11,(AB198*$Q198*'input_cooling&amp;ventilation'!$D$3)*'input_cool&amp;vent_evolution'!R$12)</f>
        <v>705864.92790435499</v>
      </c>
      <c r="CX198" s="2">
        <f>IF($D198=3,(AC198*$P198*$M198*'input_cooling&amp;ventilation'!$D$3)*'input_cool&amp;vent_evolution'!S$11,(AC198*$Q198*'input_cooling&amp;ventilation'!$D$3)*'input_cool&amp;vent_evolution'!S$12)</f>
        <v>731206.60404521995</v>
      </c>
      <c r="CY198" s="2">
        <f>IF($D198=3,(AD198*$P198*$M198*'input_cooling&amp;ventilation'!$D$3)*'input_cool&amp;vent_evolution'!T$11,(AD198*$Q198*'input_cooling&amp;ventilation'!$D$3)*'input_cool&amp;vent_evolution'!T$12)</f>
        <v>759039.41461776779</v>
      </c>
      <c r="CZ198" s="2">
        <f>IF($D198=3,(AE198*$P198*$M198*'input_cooling&amp;ventilation'!$D$3)*'input_cool&amp;vent_evolution'!U$11,(AE198*$Q198*'input_cooling&amp;ventilation'!$D$3)*'input_cool&amp;vent_evolution'!U$12)</f>
        <v>870038.37742466247</v>
      </c>
      <c r="DA198" s="2">
        <f>IF($D198=3,(AF198*$P198*$M198*'input_cooling&amp;ventilation'!$D$3)*'input_cool&amp;vent_evolution'!V$11,(AF198*$Q198*'input_cooling&amp;ventilation'!$D$3)*'input_cool&amp;vent_evolution'!V$12)</f>
        <v>879151.11484747601</v>
      </c>
      <c r="DB198" s="2">
        <f>IF($D198=3,(AG198*$P198*$M198*'input_cooling&amp;ventilation'!$D$3)*'input_cool&amp;vent_evolution'!W$11,(AG198*$Q198*'input_cooling&amp;ventilation'!$D$3)*'input_cool&amp;vent_evolution'!W$12)</f>
        <v>853537.68145456852</v>
      </c>
      <c r="DC198" s="2">
        <f>IF($D198=3,(AH198*$P198*$M198*'input_cooling&amp;ventilation'!$D$3)*'input_cool&amp;vent_evolution'!X$11,(AH198*$Q198*'input_cooling&amp;ventilation'!$D$3)*'input_cool&amp;vent_evolution'!X$12)</f>
        <v>883703.3165162754</v>
      </c>
      <c r="DD198" s="2">
        <f>IF($D198=3,(AI198*$P198*$M198*'input_cooling&amp;ventilation'!$D$3)*'input_cool&amp;vent_evolution'!Y$11,(AI198*$Q198*'input_cooling&amp;ventilation'!$D$3)*'input_cool&amp;vent_evolution'!Y$12)</f>
        <v>903510.68943773792</v>
      </c>
      <c r="DE198" s="2">
        <f>IF($D198=3,(AJ198*$P198*$M198*'input_cooling&amp;ventilation'!$D$3)*'input_cool&amp;vent_evolution'!Z$11,(AJ198*$Q198*'input_cooling&amp;ventilation'!$D$3)*'input_cool&amp;vent_evolution'!Z$12)</f>
        <v>967717.38197595649</v>
      </c>
      <c r="DF198" s="2">
        <f>IF($D198=3,(AK198*$P198*$M198*'input_cooling&amp;ventilation'!$D$3)*'input_cool&amp;vent_evolution'!AA$11,(AK198*$Q198*'input_cooling&amp;ventilation'!$D$3)*'input_cool&amp;vent_evolution'!AA$12)</f>
        <v>974027.93632756209</v>
      </c>
      <c r="DG198" s="2">
        <f>IF($D198=3,(AL198*$P198*$M198*'input_cooling&amp;ventilation'!$D$3)*'input_cool&amp;vent_evolution'!AB$11,(AL198*$Q198*'input_cooling&amp;ventilation'!$D$3)*'input_cool&amp;vent_evolution'!AB$12)</f>
        <v>874450.5189664592</v>
      </c>
      <c r="DH198" s="2">
        <f>IF($D198=3,(AM198*$P198*$M198*'input_cooling&amp;ventilation'!$D$3)*'input_cool&amp;vent_evolution'!AC$11,(AM198*$Q198*'input_cooling&amp;ventilation'!$D$3)*'input_cool&amp;vent_evolution'!AC$12)</f>
        <v>872492.22271717712</v>
      </c>
      <c r="DI198" s="2">
        <f>IF($D198=3,(AN198*$P198*$M198*'input_cooling&amp;ventilation'!$D$3)*'input_cool&amp;vent_evolution'!AD$11,(AN198*$Q198*'input_cooling&amp;ventilation'!$D$3)*'input_cool&amp;vent_evolution'!AD$12)</f>
        <v>862136.78826004977</v>
      </c>
      <c r="DJ198" s="2">
        <f>IF($D198=3,(AO198*$P198*$M198*'input_cooling&amp;ventilation'!$D$3)*'input_cool&amp;vent_evolution'!AE$11,(AO198*$Q198*'input_cooling&amp;ventilation'!$D$3)*'input_cool&amp;vent_evolution'!AE$12)</f>
        <v>849036.02056743228</v>
      </c>
      <c r="DK198" s="2">
        <f>IF($D198=3,(AP198*$P198*$M198*'input_cooling&amp;ventilation'!$D$3)*'input_cool&amp;vent_evolution'!AF$11,(AP198*$Q198*'input_cooling&amp;ventilation'!$D$3)*'input_cool&amp;vent_evolution'!AF$12)</f>
        <v>830720.29470142757</v>
      </c>
      <c r="DL198" s="2">
        <f>IF($D198=3,(AQ198*$P198*$M198*'input_cooling&amp;ventilation'!$D$3)*'input_cool&amp;vent_evolution'!AG$11,(AQ198*$Q198*'input_cooling&amp;ventilation'!$D$3)*'input_cool&amp;vent_evolution'!AG$12)</f>
        <v>821947.12459561392</v>
      </c>
      <c r="DM198" s="2">
        <f>IF($D198=3,(AR198*$P198*$M198*'input_cooling&amp;ventilation'!$D$3)*'input_cool&amp;vent_evolution'!AH$11,(AR198*$Q198*'input_cooling&amp;ventilation'!$D$3)*'input_cool&amp;vent_evolution'!AH$12)</f>
        <v>808524.31298405724</v>
      </c>
      <c r="DN198" s="2">
        <f>IF($D198=3,(AS198*$P198*$M198*'input_cooling&amp;ventilation'!$D$3)*'input_cool&amp;vent_evolution'!AI$11,(AS198*$Q198*'input_cooling&amp;ventilation'!$D$3)*'input_cool&amp;vent_evolution'!AI$12)</f>
        <v>794549.4310897931</v>
      </c>
      <c r="DO198" s="2">
        <f>IF($D198=3,(AT198*$P198*$M198*'input_cooling&amp;ventilation'!$D$3)*'input_cool&amp;vent_evolution'!AJ$11,(AT198*$Q198*'input_cooling&amp;ventilation'!$D$3)*'input_cool&amp;vent_evolution'!AJ$12)</f>
        <v>780064.6453013994</v>
      </c>
      <c r="DP198" s="2">
        <f>IF($D198=3,(AU198*$P198*$M198*'input_cooling&amp;ventilation'!$D$3)*'input_cool&amp;vent_evolution'!AK$11,(AU198*$Q198*'input_cooling&amp;ventilation'!$D$3)*'input_cool&amp;vent_evolution'!AK$12)</f>
        <v>772099.82762264146</v>
      </c>
      <c r="DQ198" s="2">
        <f>IF($D198=3,(AV198*$P198*$M198*'input_cooling&amp;ventilation'!$D$3)*'input_cool&amp;vent_evolution'!AL$11,(AV198*$Q198*'input_cooling&amp;ventilation'!$D$3)*'input_cool&amp;vent_evolution'!AL$12)</f>
        <v>750260.82788889657</v>
      </c>
      <c r="DR198" s="2">
        <f>IF($D198=3,(AW198*$P198*$M198*'input_cooling&amp;ventilation'!$D$3)*'input_cool&amp;vent_evolution'!AM$11,(AW198*$Q198*'input_cooling&amp;ventilation'!$D$3)*'input_cool&amp;vent_evolution'!AM$12)</f>
        <v>735119.99991795863</v>
      </c>
      <c r="DS198" s="2">
        <f>IF($D198=3,(AX198*$P198*$M198*'input_cooling&amp;ventilation'!$D$3)*'input_cool&amp;vent_evolution'!AN$11,(AX198*$Q198*'input_cooling&amp;ventilation'!$D$3)*'input_cool&amp;vent_evolution'!AN$12)</f>
        <v>719751.01115248422</v>
      </c>
      <c r="DT198" s="2">
        <f>IF($D198=3,(AY198*$P198*$M198*'input_cooling&amp;ventilation'!$D$3)*'input_cool&amp;vent_evolution'!AO$11,(AY198*$Q198*'input_cooling&amp;ventilation'!$D$3)*'input_cool&amp;vent_evolution'!AO$12)</f>
        <v>704387.87119517522</v>
      </c>
      <c r="DU198" s="2">
        <f>IF($D198=3,(AZ198*$P198*$M198*'input_cooling&amp;ventilation'!$D$3)*'input_cool&amp;vent_evolution'!AP$11,(AZ198*$Q198*'input_cooling&amp;ventilation'!$D$3)*'input_cool&amp;vent_evolution'!AP$12)</f>
        <v>689109.07674259273</v>
      </c>
      <c r="DV198" s="2">
        <f>IF($D198=3,(BA198*$P198*$M198*'input_cooling&amp;ventilation'!$D$3)*'input_cool&amp;vent_evolution'!AQ$11,(BA198*$Q198*'input_cooling&amp;ventilation'!$D$3)*'input_cool&amp;vent_evolution'!AQ$12)</f>
        <v>673969.00664026954</v>
      </c>
      <c r="DW198" s="2">
        <f>IF($D198=3,(BB198*$P198*$M198*'input_cooling&amp;ventilation'!$D$3)*'input_cool&amp;vent_evolution'!AR$11,(BB198*$Q198*'input_cooling&amp;ventilation'!$D$3)*'input_cool&amp;vent_evolution'!AR$12)</f>
        <v>659051.41772298724</v>
      </c>
      <c r="DX198" s="2">
        <f>IF($D198=3,(BC198*$P198*$M198*'input_cooling&amp;ventilation'!$D$3)*'input_cool&amp;vent_evolution'!AS$11,(BC198*$Q198*'input_cooling&amp;ventilation'!$D$3)*'input_cool&amp;vent_evolution'!AS$12)</f>
        <v>644435.6103808732</v>
      </c>
      <c r="DY198" s="2">
        <f>IF($D198=3,(BD198*$P198*$M198*'input_cooling&amp;ventilation'!$D$3)*'input_cool&amp;vent_evolution'!AT$11,(BD198*$Q198*'input_cooling&amp;ventilation'!$D$3)*'input_cool&amp;vent_evolution'!AT$12)</f>
        <v>630206.20330367924</v>
      </c>
      <c r="DZ198" s="2">
        <f>IF($D198=3,(BE198*$P198*$M198*'input_cooling&amp;ventilation'!$D$3)*'input_cool&amp;vent_evolution'!AU$11,(BE198*$Q198*'input_cooling&amp;ventilation'!$D$3)*'input_cool&amp;vent_evolution'!AU$12)</f>
        <v>636205.51678554935</v>
      </c>
      <c r="EA198" s="2">
        <f>IF($D198=3,(BF198*$P198*$M198*'input_cooling&amp;ventilation'!$D$3)*'input_cool&amp;vent_evolution'!AV$11,(BF198*$Q198*'input_cooling&amp;ventilation'!$D$3)*'input_cool&amp;vent_evolution'!AV$12)</f>
        <v>642261.94135592529</v>
      </c>
      <c r="EB198">
        <v>0.7</v>
      </c>
      <c r="EC198" s="2">
        <f t="shared" si="270"/>
        <v>3692569.9999999995</v>
      </c>
      <c r="ED198" s="2">
        <f>IF($D198=3,(EC198*(1+'input_cool&amp;vent_evolution'!M$10)),EC198*(1+'input_cool&amp;vent_evolution'!M$9))</f>
        <v>3771281.3450987423</v>
      </c>
      <c r="EE198" s="2">
        <f>IF($D198=3,(ED198*(1+'input_cool&amp;vent_evolution'!N$10)),ED198*(1+'input_cool&amp;vent_evolution'!N$9))</f>
        <v>3850073.9280203357</v>
      </c>
      <c r="EF198" s="2">
        <f>IF($D198=3,(EE198*(1+'input_cool&amp;vent_evolution'!O$10)),EE198*(1+'input_cool&amp;vent_evolution'!O$9))</f>
        <v>3928947.7501852713</v>
      </c>
      <c r="EG198" s="2">
        <f>IF($D198=3,(EF198*(1+'input_cool&amp;vent_evolution'!P$10)),EF198*(1+'input_cool&amp;vent_evolution'!P$9))</f>
        <v>4003526.4202799122</v>
      </c>
      <c r="EH198" s="2">
        <f>IF($D198=3,(EG198*(1+'input_cool&amp;vent_evolution'!Q$10)),EG198*(1+'input_cool&amp;vent_evolution'!Q$9))</f>
        <v>4078186.329775732</v>
      </c>
      <c r="EI198" s="2">
        <f>IF($D198=3,(EH198*(1+'input_cool&amp;vent_evolution'!R$10)),EH198*(1+'input_cool&amp;vent_evolution'!R$9))</f>
        <v>4136849.6078029624</v>
      </c>
      <c r="EJ198" s="2">
        <f>IF($D198=3,(EI198*(1+'input_cool&amp;vent_evolution'!S$10)),EI198*(1+'input_cool&amp;vent_evolution'!S$9))</f>
        <v>4195548.5381079288</v>
      </c>
      <c r="EK198" s="2">
        <f>IF($D198=3,(EJ198*(1+'input_cool&amp;vent_evolution'!T$10)),EJ198*(1+'input_cool&amp;vent_evolution'!T$9))</f>
        <v>4254283.1203749692</v>
      </c>
      <c r="EL198" s="2">
        <f>IF($D198=3,(EK198*(1+'input_cool&amp;vent_evolution'!U$10)),EK198*(1+'input_cool&amp;vent_evolution'!U$9))</f>
        <v>4313053.3520787358</v>
      </c>
      <c r="EM198" s="2">
        <f>IF($D198=3,(EL198*(1+'input_cool&amp;vent_evolution'!V$10)),EL198*(1+'input_cool&amp;vent_evolution'!V$9))</f>
        <v>4371859.2354289051</v>
      </c>
      <c r="EN198" s="2">
        <f>IF($D198=3,(EM198*(1+'input_cool&amp;vent_evolution'!W$10)),EM198*(1+'input_cool&amp;vent_evolution'!W$9))</f>
        <v>4417594.5764479376</v>
      </c>
      <c r="EO198" s="2">
        <f>IF($D198=3,(EN198*(1+'input_cool&amp;vent_evolution'!X$10)),EN198*(1+'input_cool&amp;vent_evolution'!X$9))</f>
        <v>4463359.7549913423</v>
      </c>
      <c r="EP198" s="2">
        <f>IF($D198=3,(EO198*(1+'input_cool&amp;vent_evolution'!Y$10)),EO198*(1+'input_cool&amp;vent_evolution'!Y$9))</f>
        <v>4509154.7727952851</v>
      </c>
      <c r="EQ198" s="2">
        <f>IF($D198=3,(EP198*(1+'input_cool&amp;vent_evolution'!Z$10)),EP198*(1+'input_cool&amp;vent_evolution'!Z$9))</f>
        <v>4554979.6270187693</v>
      </c>
      <c r="ER198" s="2">
        <f>IF($D198=3,(EQ198*(1+'input_cool&amp;vent_evolution'!AA$10)),EQ198*(1+'input_cool&amp;vent_evolution'!AA$9))</f>
        <v>4600834.3205027906</v>
      </c>
      <c r="ES198" s="2">
        <f>IF($D198=3,(ER198*(1+'input_cool&amp;vent_evolution'!AB$10)),ER198*(1+'input_cool&amp;vent_evolution'!AB$9))</f>
        <v>4632752.7064752923</v>
      </c>
      <c r="ET198" s="2">
        <f>IF($D198=3,(ES198*(1+'input_cool&amp;vent_evolution'!AC$10)),ES198*(1+'input_cool&amp;vent_evolution'!AC$9))</f>
        <v>4664693.4879527856</v>
      </c>
      <c r="EU198" s="2">
        <f>IF($D198=3,(ET198*(1+'input_cool&amp;vent_evolution'!AD$10)),ET198*(1+'input_cool&amp;vent_evolution'!AD$9))</f>
        <v>4696656.6688811136</v>
      </c>
      <c r="EV198" s="2">
        <f>IF($D198=3,(EU198*(1+'input_cool&amp;vent_evolution'!AE$10)),EU198*(1+'input_cool&amp;vent_evolution'!AE$9))</f>
        <v>4728642.2456301032</v>
      </c>
      <c r="EW198" s="2">
        <f>IF($D198=3,(EV198*(1+'input_cool&amp;vent_evolution'!AF$10)),EV198*(1+'input_cool&amp;vent_evolution'!AF$9))</f>
        <v>4760650.2216720935</v>
      </c>
      <c r="EX198" s="2">
        <f>IF($D198=3,(EW198*(1+'input_cool&amp;vent_evolution'!AG$10)),EW198*(1+'input_cool&amp;vent_evolution'!AG$9))</f>
        <v>4780886.8956614332</v>
      </c>
      <c r="EY198" s="2">
        <f>IF($D198=3,(EX198*(1+'input_cool&amp;vent_evolution'!AH$10)),EX198*(1+'input_cool&amp;vent_evolution'!AH$9))</f>
        <v>4801129.5947965356</v>
      </c>
      <c r="EZ198" s="2">
        <f>IF($D198=3,(EY198*(1+'input_cool&amp;vent_evolution'!AI$10)),EY198*(1+'input_cool&amp;vent_evolution'!AI$9))</f>
        <v>4821378.3201822378</v>
      </c>
      <c r="FA198" s="2">
        <f>IF($D198=3,(EZ198*(1+'input_cool&amp;vent_evolution'!AJ$10)),EZ198*(1+'input_cool&amp;vent_evolution'!AJ$9))</f>
        <v>4841633.0705558695</v>
      </c>
      <c r="FB198" s="2">
        <f>IF($D198=3,(FA198*(1+'input_cool&amp;vent_evolution'!AK$10)),FA198*(1+'input_cool&amp;vent_evolution'!AK$9))</f>
        <v>4861893.8432342513</v>
      </c>
      <c r="FC198" s="2">
        <f>IF($D198=3,(FB198*(1+'input_cool&amp;vent_evolution'!AL$10)),FB198*(1+'input_cool&amp;vent_evolution'!AL$9))</f>
        <v>4882160.6440572385</v>
      </c>
      <c r="FD198" s="2">
        <f>IF($D198=3,(FC198*(1+'input_cool&amp;vent_evolution'!AM$10)),FC198*(1+'input_cool&amp;vent_evolution'!AM$9))</f>
        <v>4902433.4681319771</v>
      </c>
      <c r="FE198" s="2">
        <f>IF($D198=3,(FD198*(1+'input_cool&amp;vent_evolution'!AN$10)),FD198*(1+'input_cool&amp;vent_evolution'!AN$9))</f>
        <v>4922712.3184573185</v>
      </c>
      <c r="FF198" s="2">
        <f>IF($D198=3,(FE198*(1+'input_cool&amp;vent_evolution'!AO$10)),FE198*(1+'input_cool&amp;vent_evolution'!AO$9))</f>
        <v>4942997.1931392523</v>
      </c>
      <c r="FG198" s="2">
        <f>IF($D198=3,(FF198*(1+'input_cool&amp;vent_evolution'!AP$10)),FF198*(1+'input_cool&amp;vent_evolution'!AP$9))</f>
        <v>4963288.0934404479</v>
      </c>
      <c r="FH198" s="2">
        <f>IF($D198=3,(FG198*(1+'input_cool&amp;vent_evolution'!AQ$10)),FG198*(1+'input_cool&amp;vent_evolution'!AQ$9))</f>
        <v>4983585.0174669027</v>
      </c>
      <c r="FI198" s="2">
        <f>IF($D198=3,(FH198*(1+'input_cool&amp;vent_evolution'!AR$10)),FH198*(1+'input_cool&amp;vent_evolution'!AR$9))</f>
        <v>5003887.9674282866</v>
      </c>
      <c r="FJ198" s="2">
        <f>IF($D198=3,(FI198*(1+'input_cool&amp;vent_evolution'!AS$10)),FI198*(1+'input_cool&amp;vent_evolution'!AS$9))</f>
        <v>5024196.9419040987</v>
      </c>
      <c r="FK198" s="2">
        <f>IF($D198=3,(FJ198*(1+'input_cool&amp;vent_evolution'!AT$10)),FJ198*(1+'input_cool&amp;vent_evolution'!AT$9))</f>
        <v>5044511.9427883364</v>
      </c>
      <c r="FL198" s="2">
        <f>IF($D198=3,(FK198*(1+'input_cool&amp;vent_evolution'!AU$10)),FK198*(1+'input_cool&amp;vent_evolution'!AU$9))</f>
        <v>5064909.0860061049</v>
      </c>
      <c r="FM198" s="2">
        <f t="shared" si="271"/>
        <v>3600485.1544257901</v>
      </c>
      <c r="FN198" s="2">
        <f t="shared" si="272"/>
        <v>3677233.6059142957</v>
      </c>
      <c r="FO198" s="2">
        <f t="shared" si="273"/>
        <v>3754061.2693270571</v>
      </c>
      <c r="FP198" s="2">
        <f t="shared" si="274"/>
        <v>3830968.1460491419</v>
      </c>
      <c r="FQ198" s="2">
        <f t="shared" si="275"/>
        <v>3903686.9826622792</v>
      </c>
      <c r="FR198" s="2">
        <f t="shared" si="276"/>
        <v>3976485.0327386418</v>
      </c>
      <c r="FS198" s="2">
        <f t="shared" si="277"/>
        <v>4033685.3733271738</v>
      </c>
      <c r="FT198" s="2">
        <f t="shared" si="278"/>
        <v>4090920.4771014303</v>
      </c>
      <c r="FU198" s="2">
        <f t="shared" si="279"/>
        <v>4148190.343753621</v>
      </c>
      <c r="FV198" s="2">
        <f t="shared" si="280"/>
        <v>4205494.9708213741</v>
      </c>
      <c r="FW198" s="2">
        <f t="shared" si="281"/>
        <v>4262834.3604592634</v>
      </c>
      <c r="FX198" s="2">
        <f t="shared" si="282"/>
        <v>4307429.1593044112</v>
      </c>
      <c r="FY198" s="2">
        <f t="shared" si="283"/>
        <v>4352053.0515895067</v>
      </c>
      <c r="FZ198" s="2">
        <f t="shared" si="284"/>
        <v>4396706.0390074188</v>
      </c>
      <c r="GA198" s="2">
        <f t="shared" si="285"/>
        <v>4441388.1187880002</v>
      </c>
      <c r="GB198" s="2">
        <f t="shared" si="286"/>
        <v>4486099.2937013982</v>
      </c>
      <c r="GC198" s="2">
        <f t="shared" si="287"/>
        <v>4517221.7029846944</v>
      </c>
      <c r="GD198" s="2">
        <f t="shared" si="288"/>
        <v>4548365.9492767006</v>
      </c>
      <c r="GE198" s="2">
        <f t="shared" si="289"/>
        <v>4579532.0364248576</v>
      </c>
      <c r="GF198" s="2">
        <f t="shared" si="290"/>
        <v>4610719.960889522</v>
      </c>
      <c r="GG198" s="2">
        <f t="shared" si="291"/>
        <v>4641929.7260564379</v>
      </c>
      <c r="GH198" s="2">
        <f t="shared" si="292"/>
        <v>4661661.7404186781</v>
      </c>
      <c r="GI198" s="2">
        <f t="shared" si="293"/>
        <v>4681399.6296723532</v>
      </c>
      <c r="GJ198" s="2">
        <f t="shared" si="294"/>
        <v>4701143.3948947499</v>
      </c>
      <c r="GK198" s="2">
        <f t="shared" si="295"/>
        <v>4720893.0348546859</v>
      </c>
      <c r="GL198" s="2">
        <f t="shared" si="296"/>
        <v>4740648.5469358936</v>
      </c>
      <c r="GM198" s="2">
        <f t="shared" si="297"/>
        <v>4760409.9368325984</v>
      </c>
      <c r="GN198" s="2">
        <f t="shared" si="298"/>
        <v>4780177.1997739589</v>
      </c>
      <c r="GO198" s="2">
        <f t="shared" si="299"/>
        <v>4799950.3386840448</v>
      </c>
      <c r="GP198" s="2">
        <f t="shared" si="300"/>
        <v>4819729.351716076</v>
      </c>
      <c r="GQ198" s="2">
        <f t="shared" si="301"/>
        <v>4839514.2401012359</v>
      </c>
      <c r="GR198" s="2">
        <f t="shared" si="302"/>
        <v>4859305.0019927537</v>
      </c>
      <c r="GS198" s="2">
        <f t="shared" si="303"/>
        <v>4879101.6395451929</v>
      </c>
      <c r="GT198" s="2">
        <f t="shared" si="304"/>
        <v>4898904.1513734786</v>
      </c>
      <c r="GU198" s="2">
        <f t="shared" si="305"/>
        <v>4918712.5393243767</v>
      </c>
      <c r="GV198" s="2">
        <f t="shared" si="306"/>
        <v>4938601.0211536363</v>
      </c>
      <c r="GW198" s="2">
        <f>IF($D198=3,($N198*$M198*EC198*'input_cooling&amp;ventilation'!$D$3)*'input_cool&amp;vent_evolution'!M$11,($O198*$M198*EC198*'input_cooling&amp;ventilation'!$D$3)*'input_cool&amp;vent_evolution'!M$10)</f>
        <v>746470.03377752169</v>
      </c>
      <c r="GX198" s="2">
        <f>IF($D198=3,($N198*$M198*ED198*'input_cooling&amp;ventilation'!$D$3)*'input_cool&amp;vent_evolution'!N$11,($O198*$M198*ED198*'input_cooling&amp;ventilation'!$D$3)*'input_cool&amp;vent_evolution'!N$10)</f>
        <v>705635.27053130826</v>
      </c>
      <c r="GY198" s="2">
        <f>IF($D198=3,($N198*$M198*EE198*'input_cooling&amp;ventilation'!$D$3)*'input_cool&amp;vent_evolution'!O$11,($O198*$M198*EE198*'input_cooling&amp;ventilation'!$D$3)*'input_cool&amp;vent_evolution'!O$10)</f>
        <v>675328.36777498282</v>
      </c>
      <c r="GZ198" s="2">
        <f>IF($D198=3,($N198*$M198*EF198*'input_cooling&amp;ventilation'!$D$3)*'input_cool&amp;vent_evolution'!P$11,($O198*$M198*EF198*'input_cooling&amp;ventilation'!$D$3)*'input_cool&amp;vent_evolution'!P$10)</f>
        <v>761866.68715541274</v>
      </c>
      <c r="HA198" s="2">
        <f>IF($D198=3,($N198*$M198*EG198*'input_cooling&amp;ventilation'!$D$3)*'input_cool&amp;vent_evolution'!Q$11,($O198*$M198*EG198*'input_cooling&amp;ventilation'!$D$3)*'input_cool&amp;vent_evolution'!Q$10)</f>
        <v>839998.73483820935</v>
      </c>
      <c r="HB198" s="2">
        <f>IF($D198=3,($N198*$M198*EH198*'input_cooling&amp;ventilation'!$D$3)*'input_cool&amp;vent_evolution'!R$11,($O198*$M198*EH198*'input_cooling&amp;ventilation'!$D$3)*'input_cool&amp;vent_evolution'!R$10)</f>
        <v>888829.36143051984</v>
      </c>
      <c r="HC198" s="2">
        <f>IF($D198=3,($N198*$M198*EI198*'input_cooling&amp;ventilation'!$D$3)*'input_cool&amp;vent_evolution'!S$11,($O198*$M198*EI198*'input_cooling&amp;ventilation'!$D$3)*'input_cool&amp;vent_evolution'!S$10)</f>
        <v>919181.54408397048</v>
      </c>
      <c r="HD198" s="2">
        <f>IF($D198=3,($N198*$M198*EJ198*'input_cooling&amp;ventilation'!$D$3)*'input_cool&amp;vent_evolution'!T$11,($O198*$M198*EJ198*'input_cooling&amp;ventilation'!$D$3)*'input_cool&amp;vent_evolution'!T$10)</f>
        <v>952077.2369951657</v>
      </c>
      <c r="HE198" s="2">
        <f>IF($D198=3,($N198*$M198*EK198*'input_cooling&amp;ventilation'!$D$3)*'input_cool&amp;vent_evolution'!U$11,($O198*$M198*EK198*'input_cooling&amp;ventilation'!$D$3)*'input_cool&amp;vent_evolution'!U$10)</f>
        <v>1088333.950334273</v>
      </c>
      <c r="HF198" s="2">
        <f>IF($D198=3,($N198*$M198*EL198*'input_cooling&amp;ventilation'!$D$3)*'input_cool&amp;vent_evolution'!V$11,($O198*$M198*EL198*'input_cooling&amp;ventilation'!$D$3)*'input_cool&amp;vent_evolution'!V$10)</f>
        <v>1094241.0623341682</v>
      </c>
      <c r="HG198" s="2">
        <f>IF($D198=3,($N198*$M198*EM198*'input_cooling&amp;ventilation'!$D$3)*'input_cool&amp;vent_evolution'!W$11,($O198*$M198*EM198*'input_cooling&amp;ventilation'!$D$3)*'input_cool&amp;vent_evolution'!W$10)</f>
        <v>1057030.3076450936</v>
      </c>
      <c r="HH198" s="2">
        <f>IF($D198=3,($N198*$M198*EN198*'input_cooling&amp;ventilation'!$D$3)*'input_cool&amp;vent_evolution'!X$11,($O198*$M198*EN198*'input_cooling&amp;ventilation'!$D$3)*'input_cool&amp;vent_evolution'!X$10)</f>
        <v>1086427.1294853359</v>
      </c>
      <c r="HI198" s="2">
        <f>IF($D198=3,($N198*$M198*EO198*'input_cooling&amp;ventilation'!$D$3)*'input_cool&amp;vent_evolution'!Y$11,($O198*$M198*EO198*'input_cooling&amp;ventilation'!$D$3)*'input_cool&amp;vent_evolution'!Y$10)</f>
        <v>1102255.5135948758</v>
      </c>
      <c r="HJ198" s="2">
        <f>IF($D198=3,($N198*$M198*EP198*'input_cooling&amp;ventilation'!$D$3)*'input_cool&amp;vent_evolution'!Z$11,($O198*$M198*EP198*'input_cooling&amp;ventilation'!$D$3)*'input_cool&amp;vent_evolution'!Z$10)</f>
        <v>1171324.7339592879</v>
      </c>
      <c r="HK198" s="2">
        <f>IF($D198=3,($N198*$M198*EQ198*'input_cooling&amp;ventilation'!$D$3)*'input_cool&amp;vent_evolution'!AA$11,($O198*$M198*EQ198*'input_cooling&amp;ventilation'!$D$3)*'input_cool&amp;vent_evolution'!AA$10)</f>
        <v>1168515.6007047303</v>
      </c>
      <c r="HL198" s="2">
        <f>IF($D198=3,($N198*$M198*ER198*'input_cooling&amp;ventilation'!$D$3)*'input_cool&amp;vent_evolution'!AB$11,($O198*$M198*ER198*'input_cooling&amp;ventilation'!$D$3)*'input_cool&amp;vent_evolution'!AB$10)</f>
        <v>1039903.987693659</v>
      </c>
      <c r="HM198" s="2">
        <f>IF($D198=3,($N198*$M198*ES198*'input_cooling&amp;ventilation'!$D$3)*'input_cool&amp;vent_evolution'!AC$11,($O198*$M198*ES198*'input_cooling&amp;ventilation'!$D$3)*'input_cool&amp;vent_evolution'!AC$10)</f>
        <v>1027611.1031524956</v>
      </c>
      <c r="HN198" s="2">
        <f>IF($D198=3,($N198*$M198*ET198*'input_cooling&amp;ventilation'!$D$3)*'input_cool&amp;vent_evolution'!AD$11,($O198*$M198*ET198*'input_cooling&amp;ventilation'!$D$3)*'input_cool&amp;vent_evolution'!AD$10)</f>
        <v>1005928.2717808541</v>
      </c>
      <c r="HO198" s="2">
        <f>IF($D198=3,($N198*$M198*EU198*'input_cooling&amp;ventilation'!$D$3)*'input_cool&amp;vent_evolution'!AE$11,($O198*$M198*EU198*'input_cooling&amp;ventilation'!$D$3)*'input_cool&amp;vent_evolution'!AE$10)</f>
        <v>981786.44417545618</v>
      </c>
      <c r="HP198" s="2">
        <f>IF($D198=3,($N198*$M198*EV198*'input_cooling&amp;ventilation'!$D$3)*'input_cool&amp;vent_evolution'!AF$11,($O198*$M198*EV198*'input_cooling&amp;ventilation'!$D$3)*'input_cool&amp;vent_evolution'!AF$10)</f>
        <v>952437.5904739243</v>
      </c>
      <c r="HQ198" s="2">
        <f>IF($D198=3,($N198*$M198*EW198*'input_cooling&amp;ventilation'!$D$3)*'input_cool&amp;vent_evolution'!AG$11,($O198*$M198*EW198*'input_cooling&amp;ventilation'!$D$3)*'input_cool&amp;vent_evolution'!AG$10)</f>
        <v>934844.64621886692</v>
      </c>
      <c r="HR198" s="2">
        <f>IF($D198=3,($N198*$M198*EX198*'input_cooling&amp;ventilation'!$D$3)*'input_cool&amp;vent_evolution'!AH$11,($O198*$M198*EX198*'input_cooling&amp;ventilation'!$D$3)*'input_cool&amp;vent_evolution'!AH$10)</f>
        <v>910279.13026058546</v>
      </c>
      <c r="HS198" s="2">
        <f>IF($D198=3,($N198*$M198*EY198*'input_cooling&amp;ventilation'!$D$3)*'input_cool&amp;vent_evolution'!AI$11,($O198*$M198*EY198*'input_cooling&amp;ventilation'!$D$3)*'input_cool&amp;vent_evolution'!AI$10)</f>
        <v>885869.98480697605</v>
      </c>
      <c r="HT198" s="2">
        <f>IF($D198=3,($N198*$M198*EZ198*'input_cooling&amp;ventilation'!$D$3)*'input_cool&amp;vent_evolution'!AJ$11,($O198*$M198*EZ198*'input_cooling&amp;ventilation'!$D$3)*'input_cool&amp;vent_evolution'!AJ$10)</f>
        <v>861641.03984080034</v>
      </c>
      <c r="HU198" s="2">
        <f>IF($D198=3,($N198*$M198*FA198*'input_cooling&amp;ventilation'!$D$3)*'input_cool&amp;vent_evolution'!AK$11,($O198*$M198*FA198*'input_cooling&amp;ventilation'!$D$3)*'input_cool&amp;vent_evolution'!AK$10)</f>
        <v>845264.24464204989</v>
      </c>
      <c r="HV198" s="2">
        <f>IF($D198=3,($N198*$M198*FB198*'input_cooling&amp;ventilation'!$D$3)*'input_cool&amp;vent_evolution'!AL$11,($O198*$M198*FB198*'input_cooling&amp;ventilation'!$D$3)*'input_cool&amp;vent_evolution'!AL$10)</f>
        <v>814288.57786915312</v>
      </c>
      <c r="HW198" s="2">
        <f>IF($D198=3,($N198*$M198*FC198*'input_cooling&amp;ventilation'!$D$3)*'input_cool&amp;vent_evolution'!AM$11,($O198*$M198*FC198*'input_cooling&amp;ventilation'!$D$3)*'input_cool&amp;vent_evolution'!AM$10)</f>
        <v>791387.68204645766</v>
      </c>
      <c r="HX198" s="2">
        <f>IF($D198=3,($N198*$M198*FD198*'input_cooling&amp;ventilation'!$D$3)*'input_cool&amp;vent_evolution'!AN$11,($O198*$M198*FD198*'input_cooling&amp;ventilation'!$D$3)*'input_cool&amp;vent_evolution'!AN$10)</f>
        <v>768850.88088286761</v>
      </c>
      <c r="HY198" s="2">
        <f>IF($D198=3,($N198*$M198*FE198*'input_cooling&amp;ventilation'!$D$3)*'input_cool&amp;vent_evolution'!AO$11,($O198*$M198*FE198*'input_cooling&amp;ventilation'!$D$3)*'input_cool&amp;vent_evolution'!AO$10)</f>
        <v>746896.89663572959</v>
      </c>
      <c r="HZ198" s="2">
        <f>IF($D198=3,($N198*$M198*FF198*'input_cooling&amp;ventilation'!$D$3)*'input_cool&amp;vent_evolution'!AP$11,($O198*$M198*FF198*'input_cooling&amp;ventilation'!$D$3)*'input_cool&amp;vent_evolution'!AP$10)</f>
        <v>725572.58970101876</v>
      </c>
      <c r="IA198" s="2">
        <f>IF($D198=3,($N198*$M198*FG198*'input_cooling&amp;ventilation'!$D$3)*'input_cool&amp;vent_evolution'!AQ$11,($O198*$M198*FG198*'input_cooling&amp;ventilation'!$D$3)*'input_cool&amp;vent_evolution'!AQ$10)</f>
        <v>704898.91068304016</v>
      </c>
      <c r="IB198" s="2">
        <f>IF($D198=3,($N198*$M198*FH198*'input_cooling&amp;ventilation'!$D$3)*'input_cool&amp;vent_evolution'!AR$11,($O198*$M198*FH198*'input_cooling&amp;ventilation'!$D$3)*'input_cool&amp;vent_evolution'!AR$10)</f>
        <v>684927.81707438757</v>
      </c>
      <c r="IC198" s="2">
        <f>IF($D198=3,($N198*$M198*FI198*'input_cooling&amp;ventilation'!$D$3)*'input_cool&amp;vent_evolution'!AS$11,($O198*$M198*FI198*'input_cooling&amp;ventilation'!$D$3)*'input_cool&amp;vent_evolution'!AS$10)</f>
        <v>665706.20283465181</v>
      </c>
      <c r="ID198" s="2">
        <f>IF($D198=3,($N198*$M198*FJ198*'input_cooling&amp;ventilation'!$D$3)*'input_cool&amp;vent_evolution'!AT$11,($O198*$M198*FJ198*'input_cooling&amp;ventilation'!$D$3)*'input_cool&amp;vent_evolution'!AT$10)</f>
        <v>647286.35502398631</v>
      </c>
      <c r="IE198" s="2">
        <f>IF($D198=3,($N198*$M198*FK198*'input_cooling&amp;ventilation'!$D$3)*'input_cool&amp;vent_evolution'!AU$11,($O198*$M198*FK198*'input_cooling&amp;ventilation'!$D$3)*'input_cool&amp;vent_evolution'!AU$10)</f>
        <v>649903.61366784899</v>
      </c>
      <c r="IF198" s="2">
        <f>IF($D198=3,($N198*$M198*FL198*'input_cooling&amp;ventilation'!$D$3)*'input_cool&amp;vent_evolution'!AV$11,($O198*$M198*FL198*'input_cooling&amp;ventilation'!$D$3)*'input_cool&amp;vent_evolution'!AV$10)</f>
        <v>652531.45502020803</v>
      </c>
    </row>
    <row r="199" spans="1:240" x14ac:dyDescent="0.25">
      <c r="A199">
        <v>197</v>
      </c>
      <c r="B199">
        <v>100100</v>
      </c>
      <c r="C199">
        <v>26</v>
      </c>
      <c r="D199">
        <v>3</v>
      </c>
      <c r="E199">
        <v>6</v>
      </c>
      <c r="F199" s="2">
        <v>14484000</v>
      </c>
      <c r="G199" s="2">
        <v>15343492.352802901</v>
      </c>
      <c r="H199" s="2">
        <v>14484000</v>
      </c>
      <c r="I199" s="17">
        <v>0.04</v>
      </c>
      <c r="J199">
        <v>9.3174684999999993E-2</v>
      </c>
      <c r="K199" s="2">
        <f t="shared" si="231"/>
        <v>1349542.1375399998</v>
      </c>
      <c r="L199" s="2">
        <f t="shared" si="232"/>
        <v>613739.69411211601</v>
      </c>
      <c r="M199">
        <v>0.28827877507919702</v>
      </c>
      <c r="N199" s="17">
        <f>'input_cooling&amp;ventilation'!$D$5</f>
        <v>57.500092182043396</v>
      </c>
      <c r="O199" s="45">
        <f>'input_cooling&amp;ventilation'!$D$6</f>
        <v>19.328678831353667</v>
      </c>
      <c r="P199" s="45">
        <f>'input_cooling&amp;ventilation'!$C$5</f>
        <v>50.351688737400465</v>
      </c>
      <c r="Q199" s="45">
        <f>'input_cooling&amp;ventilation'!$C$6</f>
        <v>32.240814214248743</v>
      </c>
      <c r="R199">
        <v>17</v>
      </c>
      <c r="S199">
        <v>12</v>
      </c>
      <c r="T199">
        <v>14</v>
      </c>
      <c r="U199" s="2">
        <f t="shared" si="233"/>
        <v>979452.01170779683</v>
      </c>
      <c r="V199" s="2">
        <f t="shared" si="234"/>
        <v>418904.03164537152</v>
      </c>
      <c r="W199" s="2">
        <v>4918653.7972804997</v>
      </c>
      <c r="X199" s="57">
        <f>IF($D199=3,(W199*(1+'input_cool&amp;vent_evolution'!M$11)),(W199*(1+'input_cool&amp;vent_evolution'!M$12)))</f>
        <v>4992125.3099490115</v>
      </c>
      <c r="Y199" s="57">
        <f>IF($D199=3,(X199*(1+'input_cool&amp;vent_evolution'!N$11)),(X199*(1+'input_cool&amp;vent_evolution'!N$12)))</f>
        <v>5061143.8725977642</v>
      </c>
      <c r="Z199" s="57">
        <f>IF($D199=3,(Y199*(1+'input_cool&amp;vent_evolution'!O$11)),(Y199*(1+'input_cool&amp;vent_evolution'!O$12)))</f>
        <v>5126740.8294302784</v>
      </c>
      <c r="AA199" s="57">
        <f>IF($D199=3,(Z199*(1+'input_cool&amp;vent_evolution'!P$11)),(Z199*(1+'input_cool&amp;vent_evolution'!P$12)))</f>
        <v>5200197.8279586425</v>
      </c>
      <c r="AB199" s="57">
        <f>IF($D199=3,(AA199*(1+'input_cool&amp;vent_evolution'!Q$11)),(AA199*(1+'input_cool&amp;vent_evolution'!Q$12)))</f>
        <v>5280818.215849231</v>
      </c>
      <c r="AC199" s="57">
        <f>IF($D199=3,(AB199*(1+'input_cool&amp;vent_evolution'!R$11)),(AB199*(1+'input_cool&amp;vent_evolution'!R$12)))</f>
        <v>5365861.8147636186</v>
      </c>
      <c r="AD199" s="57">
        <f>IF($D199=3,(AC199*(1+'input_cool&amp;vent_evolution'!S$11)),(AC199*(1+'input_cool&amp;vent_evolution'!S$12)))</f>
        <v>5453958.6144482167</v>
      </c>
      <c r="AE199" s="57">
        <f>IF($D199=3,(AD199*(1+'input_cool&amp;vent_evolution'!T$11)),(AD199*(1+'input_cool&amp;vent_evolution'!T$12)))</f>
        <v>5545408.7502817279</v>
      </c>
      <c r="AF199" s="57">
        <f>IF($D199=3,(AE199*(1+'input_cool&amp;vent_evolution'!U$11)),(AE199*(1+'input_cool&amp;vent_evolution'!U$12)))</f>
        <v>5650232.1972115822</v>
      </c>
      <c r="AG199" s="57">
        <f>IF($D199=3,(AF199*(1+'input_cool&amp;vent_evolution'!V$11)),(AF199*(1+'input_cool&amp;vent_evolution'!V$12)))</f>
        <v>5756153.5595580572</v>
      </c>
      <c r="AH199" s="57">
        <f>IF($D199=3,(AG199*(1+'input_cool&amp;vent_evolution'!W$11)),(AG199*(1+'input_cool&amp;vent_evolution'!W$12)))</f>
        <v>5858988.9794385219</v>
      </c>
      <c r="AI199" s="57">
        <f>IF($D199=3,(AH199*(1+'input_cool&amp;vent_evolution'!X$11)),(AH199*(1+'input_cool&amp;vent_evolution'!X$12)))</f>
        <v>5965458.7974421559</v>
      </c>
      <c r="AJ199" s="57">
        <f>IF($D199=3,(AI199*(1+'input_cool&amp;vent_evolution'!Y$11)),(AI199*(1+'input_cool&amp;vent_evolution'!Y$12)))</f>
        <v>6074315.035583253</v>
      </c>
      <c r="AK199" s="57">
        <f>IF($D199=3,(AJ199*(1+'input_cool&amp;vent_evolution'!Z$11)),(AJ199*(1+'input_cool&amp;vent_evolution'!Z$12)))</f>
        <v>6190906.9863118147</v>
      </c>
      <c r="AL199" s="57">
        <f>IF($D199=3,(AK199*(1+'input_cool&amp;vent_evolution'!AA$11)),(AK199*(1+'input_cool&amp;vent_evolution'!AA$12)))</f>
        <v>6308259.2415008899</v>
      </c>
      <c r="AM199" s="57">
        <f>IF($D199=3,(AL199*(1+'input_cool&amp;vent_evolution'!AB$11)),(AL199*(1+'input_cool&amp;vent_evolution'!AB$12)))</f>
        <v>6413614.2694468852</v>
      </c>
      <c r="AN199" s="57">
        <f>IF($D199=3,(AM199*(1+'input_cool&amp;vent_evolution'!AC$11)),(AM199*(1+'input_cool&amp;vent_evolution'!AC$12)))</f>
        <v>6518733.3591075297</v>
      </c>
      <c r="AO199" s="57">
        <f>IF($D199=3,(AN199*(1+'input_cool&amp;vent_evolution'!AD$11)),(AN199*(1+'input_cool&amp;vent_evolution'!AD$12)))</f>
        <v>6622604.8114657067</v>
      </c>
      <c r="AP199" s="57">
        <f>IF($D199=3,(AO199*(1+'input_cool&amp;vent_evolution'!AE$11)),(AO199*(1+'input_cool&amp;vent_evolution'!AE$12)))</f>
        <v>6724897.8649134459</v>
      </c>
      <c r="AQ199" s="57">
        <f>IF($D199=3,(AP199*(1+'input_cool&amp;vent_evolution'!AF$11)),(AP199*(1+'input_cool&amp;vent_evolution'!AF$12)))</f>
        <v>6824984.2139581209</v>
      </c>
      <c r="AR199" s="57">
        <f>IF($D199=3,(AQ199*(1+'input_cool&amp;vent_evolution'!AG$11)),(AQ199*(1+'input_cool&amp;vent_evolution'!AG$12)))</f>
        <v>6924013.5591339385</v>
      </c>
      <c r="AS199" s="57">
        <f>IF($D199=3,(AR199*(1+'input_cool&amp;vent_evolution'!AH$11)),(AR199*(1+'input_cool&amp;vent_evolution'!AH$12)))</f>
        <v>7021425.7050951896</v>
      </c>
      <c r="AT199" s="57">
        <f>IF($D199=3,(AS199*(1+'input_cool&amp;vent_evolution'!AI$11)),(AS199*(1+'input_cool&amp;vent_evolution'!AI$12)))</f>
        <v>7117154.1376380399</v>
      </c>
      <c r="AU199" s="57">
        <f>IF($D199=3,(AT199*(1+'input_cool&amp;vent_evolution'!AJ$11)),(AT199*(1+'input_cool&amp;vent_evolution'!AJ$12)))</f>
        <v>7211137.4228244303</v>
      </c>
      <c r="AV199" s="57">
        <f>IF($D199=3,(AU199*(1+'input_cool&amp;vent_evolution'!AK$11)),(AU199*(1+'input_cool&amp;vent_evolution'!AK$12)))</f>
        <v>7304161.0955788651</v>
      </c>
      <c r="AW199" s="57">
        <f>IF($D199=3,(AV199*(1+'input_cool&amp;vent_evolution'!AL$11)),(AV199*(1+'input_cool&amp;vent_evolution'!AL$12)))</f>
        <v>7394553.5749411564</v>
      </c>
      <c r="AX199" s="57">
        <f>IF($D199=3,(AW199*(1+'input_cool&amp;vent_evolution'!AM$11)),(AW199*(1+'input_cool&amp;vent_evolution'!AM$12)))</f>
        <v>7483121.8660624838</v>
      </c>
      <c r="AY199" s="57">
        <f>IF($D199=3,(AX199*(1+'input_cool&amp;vent_evolution'!AN$11)),(AX199*(1+'input_cool&amp;vent_evolution'!AN$12)))</f>
        <v>7569838.4798095422</v>
      </c>
      <c r="AZ199" s="57">
        <f>IF($D199=3,(AY199*(1+'input_cool&amp;vent_evolution'!AO$11)),(AY199*(1+'input_cool&amp;vent_evolution'!AO$12)))</f>
        <v>7654704.1208549608</v>
      </c>
      <c r="BA199" s="57">
        <f>IF($D199=3,(AZ199*(1+'input_cool&amp;vent_evolution'!AP$11)),(AZ199*(1+'input_cool&amp;vent_evolution'!AP$12)))</f>
        <v>7737728.951263736</v>
      </c>
      <c r="BB199" s="57">
        <f>IF($D199=3,(BA199*(1+'input_cool&amp;vent_evolution'!AQ$11)),(BA199*(1+'input_cool&amp;vent_evolution'!AQ$12)))</f>
        <v>7818929.6847406225</v>
      </c>
      <c r="BC199" s="57">
        <f>IF($D199=3,(BB199*(1+'input_cool&amp;vent_evolution'!AR$11)),(BB199*(1+'input_cool&amp;vent_evolution'!AR$12)))</f>
        <v>7898333.1261315895</v>
      </c>
      <c r="BD199" s="57">
        <f>IF($D199=3,(BC199*(1+'input_cool&amp;vent_evolution'!AS$11)),(BC199*(1+'input_cool&amp;vent_evolution'!AS$12)))</f>
        <v>7975975.6345050968</v>
      </c>
      <c r="BE199" s="57">
        <f>IF($D199=3,(BD199*(1+'input_cool&amp;vent_evolution'!AT$11)),(BD199*(1+'input_cool&amp;vent_evolution'!AT$12)))</f>
        <v>8051903.7639083173</v>
      </c>
      <c r="BF199" s="57">
        <f>IF($D199=3,(BE199*(1+'input_cool&amp;vent_evolution'!AU$11)),(BE199*(1+'input_cool&amp;vent_evolution'!AU$12)))</f>
        <v>8128554.6990344804</v>
      </c>
      <c r="BG199" s="57">
        <f>IF($D199=3,(BF199*(1+'input_cool&amp;vent_evolution'!AV$11)),(BF199*(1+'input_cool&amp;vent_evolution'!AV$12)))</f>
        <v>8205935.3207078241</v>
      </c>
      <c r="BH199" s="2">
        <f t="shared" si="307"/>
        <v>5099703.5244457806</v>
      </c>
      <c r="BI199" s="2">
        <f t="shared" si="235"/>
        <v>5175879.4350799322</v>
      </c>
      <c r="BJ199" s="2">
        <f t="shared" si="236"/>
        <v>5247438.4879627815</v>
      </c>
      <c r="BK199" s="2">
        <f t="shared" si="237"/>
        <v>5315449.9898368614</v>
      </c>
      <c r="BL199" s="2">
        <f t="shared" si="238"/>
        <v>5391610.8520828336</v>
      </c>
      <c r="BM199" s="2">
        <f t="shared" si="239"/>
        <v>5475198.7794330241</v>
      </c>
      <c r="BN199" s="2">
        <f t="shared" si="240"/>
        <v>5563372.7308819024</v>
      </c>
      <c r="BO199" s="2">
        <f t="shared" si="241"/>
        <v>5654712.2677471191</v>
      </c>
      <c r="BP199" s="2">
        <f t="shared" si="242"/>
        <v>5749528.5730294818</v>
      </c>
      <c r="BQ199" s="2">
        <f t="shared" si="243"/>
        <v>5858210.4448961895</v>
      </c>
      <c r="BR199" s="2">
        <f t="shared" si="244"/>
        <v>5968030.6451247707</v>
      </c>
      <c r="BS199" s="2">
        <f t="shared" si="245"/>
        <v>6074651.3130587945</v>
      </c>
      <c r="BT199" s="2">
        <f t="shared" si="246"/>
        <v>6185040.1569372639</v>
      </c>
      <c r="BU199" s="2">
        <f t="shared" si="247"/>
        <v>6297903.2622066354</v>
      </c>
      <c r="BV199" s="2">
        <f t="shared" si="248"/>
        <v>6418786.8223346518</v>
      </c>
      <c r="BW199" s="2">
        <f t="shared" si="249"/>
        <v>6540458.6728154207</v>
      </c>
      <c r="BX199" s="2">
        <f t="shared" si="250"/>
        <v>6649691.6925557693</v>
      </c>
      <c r="BY199" s="2">
        <f t="shared" si="251"/>
        <v>6758680.0894064102</v>
      </c>
      <c r="BZ199" s="2">
        <f t="shared" si="252"/>
        <v>6866374.9249268891</v>
      </c>
      <c r="CA199" s="2">
        <f t="shared" si="253"/>
        <v>6972433.2625724822</v>
      </c>
      <c r="CB199" s="2">
        <f t="shared" si="254"/>
        <v>7076203.6696814839</v>
      </c>
      <c r="CC199" s="2">
        <f t="shared" si="255"/>
        <v>7178878.1658812175</v>
      </c>
      <c r="CD199" s="2">
        <f t="shared" si="256"/>
        <v>7279875.9357094327</v>
      </c>
      <c r="CE199" s="2">
        <f t="shared" si="257"/>
        <v>7379128.0166544998</v>
      </c>
      <c r="CF199" s="2">
        <f t="shared" si="258"/>
        <v>7476570.7134690275</v>
      </c>
      <c r="CG199" s="2">
        <f t="shared" si="259"/>
        <v>7573018.4756727787</v>
      </c>
      <c r="CH199" s="2">
        <f t="shared" si="260"/>
        <v>7666738.1934219999</v>
      </c>
      <c r="CI199" s="2">
        <f t="shared" si="261"/>
        <v>7758566.5767563377</v>
      </c>
      <c r="CJ199" s="2">
        <f t="shared" si="262"/>
        <v>7848475.1247005714</v>
      </c>
      <c r="CK199" s="2">
        <f t="shared" si="263"/>
        <v>7936464.5678654788</v>
      </c>
      <c r="CL199" s="2">
        <f t="shared" si="264"/>
        <v>8022545.4423694434</v>
      </c>
      <c r="CM199" s="2">
        <f t="shared" si="265"/>
        <v>8106735.0771285743</v>
      </c>
      <c r="CN199" s="2">
        <f t="shared" si="266"/>
        <v>8189061.2636429658</v>
      </c>
      <c r="CO199" s="2">
        <f t="shared" si="267"/>
        <v>8269561.6993146334</v>
      </c>
      <c r="CP199" s="2">
        <f t="shared" si="268"/>
        <v>8348284.6517892051</v>
      </c>
      <c r="CQ199" s="2">
        <f t="shared" si="269"/>
        <v>8427757.0155955534</v>
      </c>
      <c r="CR199" s="2">
        <f>IF($D199=3,(W199*$P199*$M199*'input_cooling&amp;ventilation'!$D$3)*'input_cool&amp;vent_evolution'!M$11,(W199*$Q199*'input_cooling&amp;ventilation'!$D$3)*'input_cool&amp;vent_evolution'!M$12)</f>
        <v>870713.73773657857</v>
      </c>
      <c r="CS199" s="2">
        <f>IF($D199=3,(X199*$P199*$M199*'input_cooling&amp;ventilation'!$D$3)*'input_cool&amp;vent_evolution'!N$11,(X199*$Q199*'input_cooling&amp;ventilation'!$D$3)*'input_cool&amp;vent_evolution'!N$12)</f>
        <v>817941.65485934459</v>
      </c>
      <c r="CT199" s="2">
        <f>IF($D199=3,(Y199*$P199*$M199*'input_cooling&amp;ventilation'!$D$3)*'input_cool&amp;vent_evolution'!O$11,(Y199*$Q199*'input_cooling&amp;ventilation'!$D$3)*'input_cool&amp;vent_evolution'!O$12)</f>
        <v>777392.07201953221</v>
      </c>
      <c r="CU199" s="2">
        <f>IF($D199=3,(Z199*$P199*$M199*'input_cooling&amp;ventilation'!$D$3)*'input_cool&amp;vent_evolution'!P$11,(Z199*$Q199*'input_cooling&amp;ventilation'!$D$3)*'input_cool&amp;vent_evolution'!P$12)</f>
        <v>870541.73010043893</v>
      </c>
      <c r="CV199" s="2">
        <f>IF($D199=3,(AA199*$P199*$M199*'input_cooling&amp;ventilation'!$D$3)*'input_cool&amp;vent_evolution'!Q$11,(AA199*$Q199*'input_cooling&amp;ventilation'!$D$3)*'input_cool&amp;vent_evolution'!Q$12)</f>
        <v>955435.3344363895</v>
      </c>
      <c r="CW199" s="2">
        <f>IF($D199=3,(AB199*$P199*$M199*'input_cooling&amp;ventilation'!$D$3)*'input_cool&amp;vent_evolution'!R$11,(AB199*$Q199*'input_cooling&amp;ventilation'!$D$3)*'input_cool&amp;vent_evolution'!R$12)</f>
        <v>1007854.9793225154</v>
      </c>
      <c r="CX199" s="2">
        <f>IF($D199=3,(AC199*$P199*$M199*'input_cooling&amp;ventilation'!$D$3)*'input_cool&amp;vent_evolution'!S$11,(AC199*$Q199*'input_cooling&amp;ventilation'!$D$3)*'input_cool&amp;vent_evolution'!S$12)</f>
        <v>1044038.5797158332</v>
      </c>
      <c r="CY199" s="2">
        <f>IF($D199=3,(AD199*$P199*$M199*'input_cooling&amp;ventilation'!$D$3)*'input_cool&amp;vent_evolution'!T$11,(AD199*$Q199*'input_cooling&amp;ventilation'!$D$3)*'input_cool&amp;vent_evolution'!T$12)</f>
        <v>1083779.0960882285</v>
      </c>
      <c r="CZ199" s="2">
        <f>IF($D199=3,(AE199*$P199*$M199*'input_cooling&amp;ventilation'!$D$3)*'input_cool&amp;vent_evolution'!U$11,(AE199*$Q199*'input_cooling&amp;ventilation'!$D$3)*'input_cool&amp;vent_evolution'!U$12)</f>
        <v>1242266.7230294019</v>
      </c>
      <c r="DA199" s="2">
        <f>IF($D199=3,(AF199*$P199*$M199*'input_cooling&amp;ventilation'!$D$3)*'input_cool&amp;vent_evolution'!V$11,(AF199*$Q199*'input_cooling&amp;ventilation'!$D$3)*'input_cool&amp;vent_evolution'!V$12)</f>
        <v>1255278.1610875423</v>
      </c>
      <c r="DB199" s="2">
        <f>IF($D199=3,(AG199*$P199*$M199*'input_cooling&amp;ventilation'!$D$3)*'input_cool&amp;vent_evolution'!W$11,(AG199*$Q199*'input_cooling&amp;ventilation'!$D$3)*'input_cool&amp;vent_evolution'!W$12)</f>
        <v>1218706.537591205</v>
      </c>
      <c r="DC199" s="2">
        <f>IF($D199=3,(AH199*$P199*$M199*'input_cooling&amp;ventilation'!$D$3)*'input_cool&amp;vent_evolution'!X$11,(AH199*$Q199*'input_cooling&amp;ventilation'!$D$3)*'input_cool&amp;vent_evolution'!X$12)</f>
        <v>1261777.930288997</v>
      </c>
      <c r="DD199" s="2">
        <f>IF($D199=3,(AI199*$P199*$M199*'input_cooling&amp;ventilation'!$D$3)*'input_cool&amp;vent_evolution'!Y$11,(AI199*$Q199*'input_cooling&amp;ventilation'!$D$3)*'input_cool&amp;vent_evolution'!Y$12)</f>
        <v>1290059.487619607</v>
      </c>
      <c r="DE199" s="2">
        <f>IF($D199=3,(AJ199*$P199*$M199*'input_cooling&amp;ventilation'!$D$3)*'input_cool&amp;vent_evolution'!Z$11,(AJ199*$Q199*'input_cooling&amp;ventilation'!$D$3)*'input_cool&amp;vent_evolution'!Z$12)</f>
        <v>1381735.7166293047</v>
      </c>
      <c r="DF199" s="2">
        <f>IF($D199=3,(AK199*$P199*$M199*'input_cooling&amp;ventilation'!$D$3)*'input_cool&amp;vent_evolution'!AA$11,(AK199*$Q199*'input_cooling&amp;ventilation'!$D$3)*'input_cool&amp;vent_evolution'!AA$12)</f>
        <v>1390746.1141913903</v>
      </c>
      <c r="DG199" s="2">
        <f>IF($D199=3,(AL199*$P199*$M199*'input_cooling&amp;ventilation'!$D$3)*'input_cool&amp;vent_evolution'!AB$11,(AL199*$Q199*'input_cooling&amp;ventilation'!$D$3)*'input_cool&amp;vent_evolution'!AB$12)</f>
        <v>1248566.510207634</v>
      </c>
      <c r="DH199" s="2">
        <f>IF($D199=3,(AM199*$P199*$M199*'input_cooling&amp;ventilation'!$D$3)*'input_cool&amp;vent_evolution'!AC$11,(AM199*$Q199*'input_cooling&amp;ventilation'!$D$3)*'input_cool&amp;vent_evolution'!AC$12)</f>
        <v>1245770.3964643332</v>
      </c>
      <c r="DI199" s="2">
        <f>IF($D199=3,(AN199*$P199*$M199*'input_cooling&amp;ventilation'!$D$3)*'input_cool&amp;vent_evolution'!AD$11,(AN199*$Q199*'input_cooling&amp;ventilation'!$D$3)*'input_cool&amp;vent_evolution'!AD$12)</f>
        <v>1230984.5985473727</v>
      </c>
      <c r="DJ199" s="2">
        <f>IF($D199=3,(AO199*$P199*$M199*'input_cooling&amp;ventilation'!$D$3)*'input_cool&amp;vent_evolution'!AE$11,(AO199*$Q199*'input_cooling&amp;ventilation'!$D$3)*'input_cool&amp;vent_evolution'!AE$12)</f>
        <v>1212278.932023959</v>
      </c>
      <c r="DK199" s="2">
        <f>IF($D199=3,(AP199*$P199*$M199*'input_cooling&amp;ventilation'!$D$3)*'input_cool&amp;vent_evolution'!AF$11,(AP199*$Q199*'input_cooling&amp;ventilation'!$D$3)*'input_cool&amp;vent_evolution'!AF$12)</f>
        <v>1186127.1928112404</v>
      </c>
      <c r="DL199" s="2">
        <f>IF($D199=3,(AQ199*$P199*$M199*'input_cooling&amp;ventilation'!$D$3)*'input_cool&amp;vent_evolution'!AG$11,(AQ199*$Q199*'input_cooling&amp;ventilation'!$D$3)*'input_cool&amp;vent_evolution'!AG$12)</f>
        <v>1173600.5990876521</v>
      </c>
      <c r="DM199" s="2">
        <f>IF($D199=3,(AR199*$P199*$M199*'input_cooling&amp;ventilation'!$D$3)*'input_cool&amp;vent_evolution'!AH$11,(AR199*$Q199*'input_cooling&amp;ventilation'!$D$3)*'input_cool&amp;vent_evolution'!AH$12)</f>
        <v>1154435.1086596469</v>
      </c>
      <c r="DN199" s="2">
        <f>IF($D199=3,(AS199*$P199*$M199*'input_cooling&amp;ventilation'!$D$3)*'input_cool&amp;vent_evolution'!AI$11,(AS199*$Q199*'input_cooling&amp;ventilation'!$D$3)*'input_cool&amp;vent_evolution'!AI$12)</f>
        <v>1134481.3558299176</v>
      </c>
      <c r="DO199" s="2">
        <f>IF($D199=3,(AT199*$P199*$M199*'input_cooling&amp;ventilation'!$D$3)*'input_cool&amp;vent_evolution'!AJ$11,(AT199*$Q199*'input_cooling&amp;ventilation'!$D$3)*'input_cool&amp;vent_evolution'!AJ$12)</f>
        <v>1113799.5470246633</v>
      </c>
      <c r="DP199" s="2">
        <f>IF($D199=3,(AU199*$P199*$M199*'input_cooling&amp;ventilation'!$D$3)*'input_cool&amp;vent_evolution'!AK$11,(AU199*$Q199*'input_cooling&amp;ventilation'!$D$3)*'input_cool&amp;vent_evolution'!AK$12)</f>
        <v>1102427.1429858841</v>
      </c>
      <c r="DQ199" s="2">
        <f>IF($D199=3,(AV199*$P199*$M199*'input_cooling&amp;ventilation'!$D$3)*'input_cool&amp;vent_evolution'!AL$11,(AV199*$Q199*'input_cooling&amp;ventilation'!$D$3)*'input_cool&amp;vent_evolution'!AL$12)</f>
        <v>1071244.7683488198</v>
      </c>
      <c r="DR199" s="2">
        <f>IF($D199=3,(AW199*$P199*$M199*'input_cooling&amp;ventilation'!$D$3)*'input_cool&amp;vent_evolution'!AM$11,(AW199*$Q199*'input_cooling&amp;ventilation'!$D$3)*'input_cool&amp;vent_evolution'!AM$12)</f>
        <v>1049626.2429648202</v>
      </c>
      <c r="DS199" s="2">
        <f>IF($D199=3,(AX199*$P199*$M199*'input_cooling&amp;ventilation'!$D$3)*'input_cool&amp;vent_evolution'!AN$11,(AX199*$Q199*'input_cooling&amp;ventilation'!$D$3)*'input_cool&amp;vent_evolution'!AN$12)</f>
        <v>1027681.9427990324</v>
      </c>
      <c r="DT199" s="2">
        <f>IF($D199=3,(AY199*$P199*$M199*'input_cooling&amp;ventilation'!$D$3)*'input_cool&amp;vent_evolution'!AO$11,(AY199*$Q199*'input_cooling&amp;ventilation'!$D$3)*'input_cool&amp;vent_evolution'!AO$12)</f>
        <v>1005745.9937358419</v>
      </c>
      <c r="DU199" s="2">
        <f>IF($D199=3,(AZ199*$P199*$M199*'input_cooling&amp;ventilation'!$D$3)*'input_cool&amp;vent_evolution'!AP$11,(AZ199*$Q199*'input_cooling&amp;ventilation'!$D$3)*'input_cool&amp;vent_evolution'!AP$12)</f>
        <v>983930.47569785407</v>
      </c>
      <c r="DV199" s="2">
        <f>IF($D199=3,(BA199*$P199*$M199*'input_cooling&amp;ventilation'!$D$3)*'input_cool&amp;vent_evolution'!AQ$11,(BA199*$Q199*'input_cooling&amp;ventilation'!$D$3)*'input_cool&amp;vent_evolution'!AQ$12)</f>
        <v>962313.03242124768</v>
      </c>
      <c r="DW199" s="2">
        <f>IF($D199=3,(BB199*$P199*$M199*'input_cooling&amp;ventilation'!$D$3)*'input_cool&amp;vent_evolution'!AR$11,(BB199*$Q199*'input_cooling&amp;ventilation'!$D$3)*'input_cool&amp;vent_evolution'!AR$12)</f>
        <v>941013.25441073475</v>
      </c>
      <c r="DX199" s="2">
        <f>IF($D199=3,(BC199*$P199*$M199*'input_cooling&amp;ventilation'!$D$3)*'input_cool&amp;vent_evolution'!AS$11,(BC199*$Q199*'input_cooling&amp;ventilation'!$D$3)*'input_cool&amp;vent_evolution'!AS$12)</f>
        <v>920144.36912654596</v>
      </c>
      <c r="DY199" s="2">
        <f>IF($D199=3,(BD199*$P199*$M199*'input_cooling&amp;ventilation'!$D$3)*'input_cool&amp;vent_evolution'!AT$11,(BD199*$Q199*'input_cooling&amp;ventilation'!$D$3)*'input_cool&amp;vent_evolution'!AT$12)</f>
        <v>899827.19765560399</v>
      </c>
      <c r="DZ199" s="2">
        <f>IF($D199=3,(BE199*$P199*$M199*'input_cooling&amp;ventilation'!$D$3)*'input_cool&amp;vent_evolution'!AU$11,(BE199*$Q199*'input_cooling&amp;ventilation'!$D$3)*'input_cool&amp;vent_evolution'!AU$12)</f>
        <v>908393.19622868916</v>
      </c>
      <c r="EA199" s="2">
        <f>IF($D199=3,(BF199*$P199*$M199*'input_cooling&amp;ventilation'!$D$3)*'input_cool&amp;vent_evolution'!AV$11,(BF199*$Q199*'input_cooling&amp;ventilation'!$D$3)*'input_cool&amp;vent_evolution'!AV$12)</f>
        <v>917040.73971589259</v>
      </c>
      <c r="EB199">
        <v>0.6</v>
      </c>
      <c r="EC199" s="2">
        <f t="shared" si="270"/>
        <v>8690400</v>
      </c>
      <c r="ED199" s="2">
        <f>IF($D199=3,(EC199*(1+'input_cool&amp;vent_evolution'!M$10)),EC199*(1+'input_cool&amp;vent_evolution'!M$9))</f>
        <v>8875645.7972214781</v>
      </c>
      <c r="EE199" s="2">
        <f>IF($D199=3,(ED199*(1+'input_cool&amp;vent_evolution'!N$10)),ED199*(1+'input_cool&amp;vent_evolution'!N$9))</f>
        <v>9061082.7862621229</v>
      </c>
      <c r="EF199" s="2">
        <f>IF($D199=3,(EE199*(1+'input_cool&amp;vent_evolution'!O$10)),EE199*(1+'input_cool&amp;vent_evolution'!O$9))</f>
        <v>9246710.970465038</v>
      </c>
      <c r="EG199" s="2">
        <f>IF($D199=3,(EF199*(1+'input_cool&amp;vent_evolution'!P$10)),EF199*(1+'input_cool&amp;vent_evolution'!P$9))</f>
        <v>9422230.5881271176</v>
      </c>
      <c r="EH199" s="2">
        <f>IF($D199=3,(EG199*(1+'input_cool&amp;vent_evolution'!Q$10)),EG199*(1+'input_cool&amp;vent_evolution'!Q$9))</f>
        <v>9597941.4013229329</v>
      </c>
      <c r="EI199" s="2">
        <f>IF($D199=3,(EH199*(1+'input_cool&amp;vent_evolution'!R$10)),EH199*(1+'input_cool&amp;vent_evolution'!R$9))</f>
        <v>9736004.4174249545</v>
      </c>
      <c r="EJ199" s="2">
        <f>IF($D199=3,(EI199*(1+'input_cool&amp;vent_evolution'!S$10)),EI199*(1+'input_cool&amp;vent_evolution'!S$9))</f>
        <v>9874151.3405495733</v>
      </c>
      <c r="EK199" s="2">
        <f>IF($D199=3,(EJ199*(1+'input_cool&amp;vent_evolution'!T$10)),EJ199*(1+'input_cool&amp;vent_evolution'!T$9))</f>
        <v>10012382.169953886</v>
      </c>
      <c r="EL199" s="2">
        <f>IF($D199=3,(EK199*(1+'input_cool&amp;vent_evolution'!U$10)),EK199*(1+'input_cool&amp;vent_evolution'!U$9))</f>
        <v>10150696.89969453</v>
      </c>
      <c r="EM199" s="2">
        <f>IF($D199=3,(EL199*(1+'input_cool&amp;vent_evolution'!V$10)),EL199*(1+'input_cool&amp;vent_evolution'!V$9))</f>
        <v>10289095.534971941</v>
      </c>
      <c r="EN199" s="2">
        <f>IF($D199=3,(EM199*(1+'input_cool&amp;vent_evolution'!W$10)),EM199*(1+'input_cool&amp;vent_evolution'!W$9))</f>
        <v>10396732.873625452</v>
      </c>
      <c r="EO199" s="2">
        <f>IF($D199=3,(EN199*(1+'input_cool&amp;vent_evolution'!X$10)),EN199*(1+'input_cool&amp;vent_evolution'!X$9))</f>
        <v>10504440.434379509</v>
      </c>
      <c r="EP199" s="2">
        <f>IF($D199=3,(EO199*(1+'input_cool&amp;vent_evolution'!Y$10)),EO199*(1+'input_cool&amp;vent_evolution'!Y$9))</f>
        <v>10612218.221320145</v>
      </c>
      <c r="EQ199" s="2">
        <f>IF($D199=3,(EP199*(1+'input_cool&amp;vent_evolution'!Z$10)),EP199*(1+'input_cool&amp;vent_evolution'!Z$9))</f>
        <v>10720066.227761125</v>
      </c>
      <c r="ER199" s="2">
        <f>IF($D199=3,(EQ199*(1+'input_cool&amp;vent_evolution'!AA$10)),EQ199*(1+'input_cool&amp;vent_evolution'!AA$9))</f>
        <v>10827984.460388681</v>
      </c>
      <c r="ES199" s="2">
        <f>IF($D199=3,(ER199*(1+'input_cool&amp;vent_evolution'!AB$10)),ER199*(1+'input_cool&amp;vent_evolution'!AB$9))</f>
        <v>10903103.832927436</v>
      </c>
      <c r="ET199" s="2">
        <f>IF($D199=3,(ES199*(1+'input_cool&amp;vent_evolution'!AC$10)),ES199*(1+'input_cool&amp;vent_evolution'!AC$9))</f>
        <v>10978275.912902089</v>
      </c>
      <c r="EU199" s="2">
        <f>IF($D199=3,(ET199*(1+'input_cool&amp;vent_evolution'!AD$10)),ET199*(1+'input_cool&amp;vent_evolution'!AD$9))</f>
        <v>11053500.709599117</v>
      </c>
      <c r="EV199" s="2">
        <f>IF($D199=3,(EU199*(1+'input_cool&amp;vent_evolution'!AE$10)),EU199*(1+'input_cool&amp;vent_evolution'!AE$9))</f>
        <v>11128778.214474967</v>
      </c>
      <c r="EW199" s="2">
        <f>IF($D199=3,(EV199*(1+'input_cool&amp;vent_evolution'!AF$10)),EV199*(1+'input_cool&amp;vent_evolution'!AF$9))</f>
        <v>11204108.435701732</v>
      </c>
      <c r="EX199" s="2">
        <f>IF($D199=3,(EW199*(1+'input_cool&amp;vent_evolution'!AG$10)),EW199*(1+'input_cool&amp;vent_evolution'!AG$9))</f>
        <v>11251735.099959135</v>
      </c>
      <c r="EY199" s="2">
        <f>IF($D199=3,(EX199*(1+'input_cool&amp;vent_evolution'!AH$10)),EX199*(1+'input_cool&amp;vent_evolution'!AH$9))</f>
        <v>11299375.944293486</v>
      </c>
      <c r="EZ199" s="2">
        <f>IF($D199=3,(EY199*(1+'input_cool&amp;vent_evolution'!AI$10)),EY199*(1+'input_cool&amp;vent_evolution'!AI$9))</f>
        <v>11347030.971305</v>
      </c>
      <c r="FA199" s="2">
        <f>IF($D199=3,(EZ199*(1+'input_cool&amp;vent_evolution'!AJ$10)),EZ199*(1+'input_cool&amp;vent_evolution'!AJ$9))</f>
        <v>11394700.178022003</v>
      </c>
      <c r="FB199" s="2">
        <f>IF($D199=3,(FA199*(1+'input_cool&amp;vent_evolution'!AK$10)),FA199*(1+'input_cool&amp;vent_evolution'!AK$9))</f>
        <v>11442383.558129679</v>
      </c>
      <c r="FC199" s="2">
        <f>IF($D199=3,(FB199*(1+'input_cool&amp;vent_evolution'!AL$10)),FB199*(1+'input_cool&amp;vent_evolution'!AL$9))</f>
        <v>11490081.12537203</v>
      </c>
      <c r="FD199" s="2">
        <f>IF($D199=3,(FC199*(1+'input_cool&amp;vent_evolution'!AM$10)),FC199*(1+'input_cool&amp;vent_evolution'!AM$9))</f>
        <v>11537792.868233806</v>
      </c>
      <c r="FE199" s="2">
        <f>IF($D199=3,(FD199*(1+'input_cool&amp;vent_evolution'!AN$10)),FD199*(1+'input_cool&amp;vent_evolution'!AN$9))</f>
        <v>11585518.793772751</v>
      </c>
      <c r="FF199" s="2">
        <f>IF($D199=3,(FE199*(1+'input_cool&amp;vent_evolution'!AO$10)),FE199*(1+'input_cool&amp;vent_evolution'!AO$9))</f>
        <v>11633258.897531347</v>
      </c>
      <c r="FG199" s="2">
        <f>IF($D199=3,(FF199*(1+'input_cool&amp;vent_evolution'!AP$10)),FF199*(1+'input_cool&amp;vent_evolution'!AP$9))</f>
        <v>11681013.182481263</v>
      </c>
      <c r="FH199" s="2">
        <f>IF($D199=3,(FG199*(1+'input_cool&amp;vent_evolution'!AQ$10)),FG199*(1+'input_cool&amp;vent_evolution'!AQ$9))</f>
        <v>11728781.644164994</v>
      </c>
      <c r="FI199" s="2">
        <f>IF($D199=3,(FH199*(1+'input_cool&amp;vent_evolution'!AR$10)),FH199*(1+'input_cool&amp;vent_evolution'!AR$9))</f>
        <v>11776564.287782965</v>
      </c>
      <c r="FJ199" s="2">
        <f>IF($D199=3,(FI199*(1+'input_cool&amp;vent_evolution'!AS$10)),FI199*(1+'input_cool&amp;vent_evolution'!AS$9))</f>
        <v>11824361.10999205</v>
      </c>
      <c r="FK199" s="2">
        <f>IF($D199=3,(FJ199*(1+'input_cool&amp;vent_evolution'!AT$10)),FJ199*(1+'input_cool&amp;vent_evolution'!AT$9))</f>
        <v>11872172.115249738</v>
      </c>
      <c r="FL199" s="2">
        <f>IF($D199=3,(FK199*(1+'input_cool&amp;vent_evolution'!AU$10)),FK199*(1+'input_cool&amp;vent_evolution'!AU$9))</f>
        <v>11920176.441076925</v>
      </c>
      <c r="FM199" s="2">
        <f t="shared" si="271"/>
        <v>8473679.8993714117</v>
      </c>
      <c r="FN199" s="2">
        <f t="shared" si="272"/>
        <v>8654306.0602338184</v>
      </c>
      <c r="FO199" s="2">
        <f t="shared" si="273"/>
        <v>8835118.6449978892</v>
      </c>
      <c r="FP199" s="2">
        <f t="shared" si="274"/>
        <v>9016117.6569233537</v>
      </c>
      <c r="FQ199" s="2">
        <f t="shared" si="275"/>
        <v>9187260.1884671859</v>
      </c>
      <c r="FR199" s="2">
        <f t="shared" si="276"/>
        <v>9358589.1475346163</v>
      </c>
      <c r="FS199" s="2">
        <f t="shared" si="277"/>
        <v>9493209.1655303687</v>
      </c>
      <c r="FT199" s="2">
        <f t="shared" si="278"/>
        <v>9627910.9980859589</v>
      </c>
      <c r="FU199" s="2">
        <f t="shared" si="279"/>
        <v>9762694.644477006</v>
      </c>
      <c r="FV199" s="2">
        <f t="shared" si="280"/>
        <v>9897560.0989083648</v>
      </c>
      <c r="FW199" s="2">
        <f t="shared" si="281"/>
        <v>10032507.366450783</v>
      </c>
      <c r="FX199" s="2">
        <f t="shared" si="282"/>
        <v>10137460.458710067</v>
      </c>
      <c r="FY199" s="2">
        <f t="shared" si="283"/>
        <v>10242482.021879999</v>
      </c>
      <c r="FZ199" s="2">
        <f t="shared" si="284"/>
        <v>10347572.059944715</v>
      </c>
      <c r="GA199" s="2">
        <f t="shared" si="285"/>
        <v>10452730.566384718</v>
      </c>
      <c r="GB199" s="2">
        <f t="shared" si="286"/>
        <v>10557957.547719503</v>
      </c>
      <c r="GC199" s="2">
        <f t="shared" si="287"/>
        <v>10631203.602807306</v>
      </c>
      <c r="GD199" s="2">
        <f t="shared" si="288"/>
        <v>10704501.050919609</v>
      </c>
      <c r="GE199" s="2">
        <f t="shared" si="289"/>
        <v>10777849.901111303</v>
      </c>
      <c r="GF199" s="2">
        <f t="shared" si="290"/>
        <v>10851250.145051897</v>
      </c>
      <c r="GG199" s="2">
        <f t="shared" si="291"/>
        <v>10924701.790709686</v>
      </c>
      <c r="GH199" s="2">
        <f t="shared" si="292"/>
        <v>10971140.747212499</v>
      </c>
      <c r="GI199" s="2">
        <f t="shared" si="293"/>
        <v>11017593.53017129</v>
      </c>
      <c r="GJ199" s="2">
        <f t="shared" si="294"/>
        <v>11064060.142121427</v>
      </c>
      <c r="GK199" s="2">
        <f t="shared" si="295"/>
        <v>11110540.580165343</v>
      </c>
      <c r="GL199" s="2">
        <f t="shared" si="296"/>
        <v>11157034.838145701</v>
      </c>
      <c r="GM199" s="2">
        <f t="shared" si="297"/>
        <v>11203542.929463757</v>
      </c>
      <c r="GN199" s="2">
        <f t="shared" si="298"/>
        <v>11250064.842891423</v>
      </c>
      <c r="GO199" s="2">
        <f t="shared" si="299"/>
        <v>11296600.585310444</v>
      </c>
      <c r="GP199" s="2">
        <f t="shared" si="300"/>
        <v>11343150.152374461</v>
      </c>
      <c r="GQ199" s="2">
        <f t="shared" si="301"/>
        <v>11389713.546981033</v>
      </c>
      <c r="GR199" s="2">
        <f t="shared" si="302"/>
        <v>11436290.764783818</v>
      </c>
      <c r="GS199" s="2">
        <f t="shared" si="303"/>
        <v>11482881.810853554</v>
      </c>
      <c r="GT199" s="2">
        <f t="shared" si="304"/>
        <v>11529486.681930482</v>
      </c>
      <c r="GU199" s="2">
        <f t="shared" si="305"/>
        <v>11576105.382360937</v>
      </c>
      <c r="GV199" s="2">
        <f t="shared" si="306"/>
        <v>11622912.582356878</v>
      </c>
      <c r="GW199" s="2">
        <f>IF($D199=3,($N199*$M199*EC199*'input_cooling&amp;ventilation'!$D$3)*'input_cool&amp;vent_evolution'!M$11,($O199*$M199*EC199*'input_cooling&amp;ventilation'!$D$3)*'input_cool&amp;vent_evolution'!M$10)</f>
        <v>1756804.3886886842</v>
      </c>
      <c r="GX199" s="2">
        <f>IF($D199=3,($N199*$M199*ED199*'input_cooling&amp;ventilation'!$D$3)*'input_cool&amp;vent_evolution'!N$11,($O199*$M199*ED199*'input_cooling&amp;ventilation'!$D$3)*'input_cool&amp;vent_evolution'!N$10)</f>
        <v>1660700.4755563962</v>
      </c>
      <c r="GY199" s="2">
        <f>IF($D199=3,($N199*$M199*EE199*'input_cooling&amp;ventilation'!$D$3)*'input_cool&amp;vent_evolution'!O$11,($O199*$M199*EE199*'input_cooling&amp;ventilation'!$D$3)*'input_cool&amp;vent_evolution'!O$10)</f>
        <v>1589373.701056909</v>
      </c>
      <c r="GZ199" s="2">
        <f>IF($D199=3,($N199*$M199*EF199*'input_cooling&amp;ventilation'!$D$3)*'input_cool&amp;vent_evolution'!P$11,($O199*$M199*EF199*'input_cooling&amp;ventilation'!$D$3)*'input_cool&amp;vent_evolution'!P$10)</f>
        <v>1793040.1476628471</v>
      </c>
      <c r="HA199" s="2">
        <f>IF($D199=3,($N199*$M199*EG199*'input_cooling&amp;ventilation'!$D$3)*'input_cool&amp;vent_evolution'!Q$11,($O199*$M199*EG199*'input_cooling&amp;ventilation'!$D$3)*'input_cool&amp;vent_evolution'!Q$10)</f>
        <v>1976922.5783771127</v>
      </c>
      <c r="HB199" s="2">
        <f>IF($D199=3,($N199*$M199*EH199*'input_cooling&amp;ventilation'!$D$3)*'input_cool&amp;vent_evolution'!R$11,($O199*$M199*EH199*'input_cooling&amp;ventilation'!$D$3)*'input_cool&amp;vent_evolution'!R$10)</f>
        <v>2091844.6184028443</v>
      </c>
      <c r="HC199" s="2">
        <f>IF($D199=3,($N199*$M199*EI199*'input_cooling&amp;ventilation'!$D$3)*'input_cool&amp;vent_evolution'!S$11,($O199*$M199*EI199*'input_cooling&amp;ventilation'!$D$3)*'input_cool&amp;vent_evolution'!S$10)</f>
        <v>2163277.9583616117</v>
      </c>
      <c r="HD199" s="2">
        <f>IF($D199=3,($N199*$M199*EJ199*'input_cooling&amp;ventilation'!$D$3)*'input_cool&amp;vent_evolution'!T$11,($O199*$M199*EJ199*'input_cooling&amp;ventilation'!$D$3)*'input_cool&amp;vent_evolution'!T$10)</f>
        <v>2240697.4059754554</v>
      </c>
      <c r="HE199" s="2">
        <f>IF($D199=3,($N199*$M199*EK199*'input_cooling&amp;ventilation'!$D$3)*'input_cool&amp;vent_evolution'!U$11,($O199*$M199*EK199*'input_cooling&amp;ventilation'!$D$3)*'input_cool&amp;vent_evolution'!U$10)</f>
        <v>2561375.2378384061</v>
      </c>
      <c r="HF199" s="2">
        <f>IF($D199=3,($N199*$M199*EL199*'input_cooling&amp;ventilation'!$D$3)*'input_cool&amp;vent_evolution'!V$11,($O199*$M199*EL199*'input_cooling&amp;ventilation'!$D$3)*'input_cool&amp;vent_evolution'!V$10)</f>
        <v>2575277.5243553547</v>
      </c>
      <c r="HG199" s="2">
        <f>IF($D199=3,($N199*$M199*EM199*'input_cooling&amp;ventilation'!$D$3)*'input_cool&amp;vent_evolution'!W$11,($O199*$M199*EM199*'input_cooling&amp;ventilation'!$D$3)*'input_cool&amp;vent_evolution'!W$10)</f>
        <v>2487702.6530462303</v>
      </c>
      <c r="HH199" s="2">
        <f>IF($D199=3,($N199*$M199*EN199*'input_cooling&amp;ventilation'!$D$3)*'input_cool&amp;vent_evolution'!X$11,($O199*$M199*EN199*'input_cooling&amp;ventilation'!$D$3)*'input_cool&amp;vent_evolution'!X$10)</f>
        <v>2556887.5677588666</v>
      </c>
      <c r="HI199" s="2">
        <f>IF($D199=3,($N199*$M199*EO199*'input_cooling&amp;ventilation'!$D$3)*'input_cool&amp;vent_evolution'!Y$11,($O199*$M199*EO199*'input_cooling&amp;ventilation'!$D$3)*'input_cool&amp;vent_evolution'!Y$10)</f>
        <v>2594139.3975862083</v>
      </c>
      <c r="HJ199" s="2">
        <f>IF($D199=3,($N199*$M199*EP199*'input_cooling&amp;ventilation'!$D$3)*'input_cool&amp;vent_evolution'!Z$11,($O199*$M199*EP199*'input_cooling&amp;ventilation'!$D$3)*'input_cool&amp;vent_evolution'!Z$10)</f>
        <v>2756692.6200450608</v>
      </c>
      <c r="HK199" s="2">
        <f>IF($D199=3,($N199*$M199*EQ199*'input_cooling&amp;ventilation'!$D$3)*'input_cool&amp;vent_evolution'!AA$11,($O199*$M199*EQ199*'input_cooling&amp;ventilation'!$D$3)*'input_cool&amp;vent_evolution'!AA$10)</f>
        <v>2750081.3732344643</v>
      </c>
      <c r="HL199" s="2">
        <f>IF($D199=3,($N199*$M199*ER199*'input_cooling&amp;ventilation'!$D$3)*'input_cool&amp;vent_evolution'!AB$11,($O199*$M199*ER199*'input_cooling&amp;ventilation'!$D$3)*'input_cool&amp;vent_evolution'!AB$10)</f>
        <v>2447396.1535334382</v>
      </c>
      <c r="HM199" s="2">
        <f>IF($D199=3,($N199*$M199*ES199*'input_cooling&amp;ventilation'!$D$3)*'input_cool&amp;vent_evolution'!AC$11,($O199*$M199*ES199*'input_cooling&amp;ventilation'!$D$3)*'input_cool&amp;vent_evolution'!AC$10)</f>
        <v>2418465.0611461513</v>
      </c>
      <c r="HN199" s="2">
        <f>IF($D199=3,($N199*$M199*ET199*'input_cooling&amp;ventilation'!$D$3)*'input_cool&amp;vent_evolution'!AD$11,($O199*$M199*ET199*'input_cooling&amp;ventilation'!$D$3)*'input_cool&amp;vent_evolution'!AD$10)</f>
        <v>2367434.8903566706</v>
      </c>
      <c r="HO199" s="2">
        <f>IF($D199=3,($N199*$M199*EU199*'input_cooling&amp;ventilation'!$D$3)*'input_cool&amp;vent_evolution'!AE$11,($O199*$M199*EU199*'input_cooling&amp;ventilation'!$D$3)*'input_cool&amp;vent_evolution'!AE$10)</f>
        <v>2310617.514214322</v>
      </c>
      <c r="HP199" s="2">
        <f>IF($D199=3,($N199*$M199*EV199*'input_cooling&amp;ventilation'!$D$3)*'input_cool&amp;vent_evolution'!AF$11,($O199*$M199*EV199*'input_cooling&amp;ventilation'!$D$3)*'input_cool&amp;vent_evolution'!AF$10)</f>
        <v>2241545.4916913118</v>
      </c>
      <c r="HQ199" s="2">
        <f>IF($D199=3,($N199*$M199*EW199*'input_cooling&amp;ventilation'!$D$3)*'input_cool&amp;vent_evolution'!AG$11,($O199*$M199*EW199*'input_cooling&amp;ventilation'!$D$3)*'input_cool&amp;vent_evolution'!AG$10)</f>
        <v>2200140.7999037085</v>
      </c>
      <c r="HR199" s="2">
        <f>IF($D199=3,($N199*$M199*EX199*'input_cooling&amp;ventilation'!$D$3)*'input_cool&amp;vent_evolution'!AH$11,($O199*$M199*EX199*'input_cooling&amp;ventilation'!$D$3)*'input_cool&amp;vent_evolution'!AH$10)</f>
        <v>2142326.2805083147</v>
      </c>
      <c r="HS199" s="2">
        <f>IF($D199=3,($N199*$M199*EY199*'input_cooling&amp;ventilation'!$D$3)*'input_cool&amp;vent_evolution'!AI$11,($O199*$M199*EY199*'input_cooling&amp;ventilation'!$D$3)*'input_cool&amp;vent_evolution'!AI$10)</f>
        <v>2084879.7764068232</v>
      </c>
      <c r="HT199" s="2">
        <f>IF($D199=3,($N199*$M199*EZ199*'input_cooling&amp;ventilation'!$D$3)*'input_cool&amp;vent_evolution'!AJ$11,($O199*$M199*EZ199*'input_cooling&amp;ventilation'!$D$3)*'input_cool&amp;vent_evolution'!AJ$10)</f>
        <v>2027857.3710538968</v>
      </c>
      <c r="HU199" s="2">
        <f>IF($D199=3,($N199*$M199*FA199*'input_cooling&amp;ventilation'!$D$3)*'input_cool&amp;vent_evolution'!AK$11,($O199*$M199*FA199*'input_cooling&amp;ventilation'!$D$3)*'input_cool&amp;vent_evolution'!AK$10)</f>
        <v>1989314.8651582145</v>
      </c>
      <c r="HV199" s="2">
        <f>IF($D199=3,($N199*$M199*FB199*'input_cooling&amp;ventilation'!$D$3)*'input_cool&amp;vent_evolution'!AL$11,($O199*$M199*FB199*'input_cooling&amp;ventilation'!$D$3)*'input_cool&amp;vent_evolution'!AL$10)</f>
        <v>1916414.1660453514</v>
      </c>
      <c r="HW199" s="2">
        <f>IF($D199=3,($N199*$M199*FC199*'input_cooling&amp;ventilation'!$D$3)*'input_cool&amp;vent_evolution'!AM$11,($O199*$M199*FC199*'input_cooling&amp;ventilation'!$D$3)*'input_cool&amp;vent_evolution'!AM$10)</f>
        <v>1862517.3015153485</v>
      </c>
      <c r="HX199" s="2">
        <f>IF($D199=3,($N199*$M199*FD199*'input_cooling&amp;ventilation'!$D$3)*'input_cool&amp;vent_evolution'!AN$11,($O199*$M199*FD199*'input_cooling&amp;ventilation'!$D$3)*'input_cool&amp;vent_evolution'!AN$10)</f>
        <v>1809477.327504819</v>
      </c>
      <c r="HY199" s="2">
        <f>IF($D199=3,($N199*$M199*FE199*'input_cooling&amp;ventilation'!$D$3)*'input_cool&amp;vent_evolution'!AO$11,($O199*$M199*FE199*'input_cooling&amp;ventilation'!$D$3)*'input_cool&amp;vent_evolution'!AO$10)</f>
        <v>1757809.0030854228</v>
      </c>
      <c r="HZ199" s="2">
        <f>IF($D199=3,($N199*$M199*FF199*'input_cooling&amp;ventilation'!$D$3)*'input_cool&amp;vent_evolution'!AP$11,($O199*$M199*FF199*'input_cooling&amp;ventilation'!$D$3)*'input_cool&amp;vent_evolution'!AP$10)</f>
        <v>1707622.6133933081</v>
      </c>
      <c r="IA199" s="2">
        <f>IF($D199=3,($N199*$M199*FG199*'input_cooling&amp;ventilation'!$D$3)*'input_cool&amp;vent_evolution'!AQ$11,($O199*$M199*FG199*'input_cooling&amp;ventilation'!$D$3)*'input_cool&amp;vent_evolution'!AQ$10)</f>
        <v>1658967.4653154546</v>
      </c>
      <c r="IB199" s="2">
        <f>IF($D199=3,($N199*$M199*FH199*'input_cooling&amp;ventilation'!$D$3)*'input_cool&amp;vent_evolution'!AR$11,($O199*$M199*FH199*'input_cooling&amp;ventilation'!$D$3)*'input_cool&amp;vent_evolution'!AR$10)</f>
        <v>1611965.839917253</v>
      </c>
      <c r="IC199" s="2">
        <f>IF($D199=3,($N199*$M199*FI199*'input_cooling&amp;ventilation'!$D$3)*'input_cool&amp;vent_evolution'!AS$11,($O199*$M199*FI199*'input_cooling&amp;ventilation'!$D$3)*'input_cool&amp;vent_evolution'!AS$10)</f>
        <v>1566728.1013262449</v>
      </c>
      <c r="ID199" s="2">
        <f>IF($D199=3,($N199*$M199*FJ199*'input_cooling&amp;ventilation'!$D$3)*'input_cool&amp;vent_evolution'!AT$11,($O199*$M199*FJ199*'input_cooling&amp;ventilation'!$D$3)*'input_cool&amp;vent_evolution'!AT$10)</f>
        <v>1523377.3062394068</v>
      </c>
      <c r="IE199" s="2">
        <f>IF($D199=3,($N199*$M199*FK199*'input_cooling&amp;ventilation'!$D$3)*'input_cool&amp;vent_evolution'!AU$11,($O199*$M199*FK199*'input_cooling&amp;ventilation'!$D$3)*'input_cool&amp;vent_evolution'!AU$10)</f>
        <v>1529536.9794530829</v>
      </c>
      <c r="IF199" s="2">
        <f>IF($D199=3,($N199*$M199*FL199*'input_cooling&amp;ventilation'!$D$3)*'input_cool&amp;vent_evolution'!AV$11,($O199*$M199*FL199*'input_cooling&amp;ventilation'!$D$3)*'input_cool&amp;vent_evolution'!AV$10)</f>
        <v>1535721.5588892323</v>
      </c>
    </row>
    <row r="200" spans="1:240" x14ac:dyDescent="0.25">
      <c r="A200">
        <v>198</v>
      </c>
      <c r="B200">
        <v>100100</v>
      </c>
      <c r="C200">
        <v>26</v>
      </c>
      <c r="D200">
        <v>3</v>
      </c>
      <c r="E200">
        <v>7</v>
      </c>
      <c r="F200" s="2">
        <v>10601400</v>
      </c>
      <c r="G200" s="2">
        <v>10672728.2999129</v>
      </c>
      <c r="H200" s="2">
        <v>10601400</v>
      </c>
      <c r="I200" s="17">
        <v>0.04</v>
      </c>
      <c r="J200">
        <v>9.3174684999999993E-2</v>
      </c>
      <c r="K200" s="2">
        <f t="shared" si="231"/>
        <v>987782.10555899993</v>
      </c>
      <c r="L200" s="2">
        <f t="shared" si="232"/>
        <v>426909.13199651602</v>
      </c>
      <c r="M200">
        <v>0.28827877507919702</v>
      </c>
      <c r="N200" s="17">
        <f>'input_cooling&amp;ventilation'!$D$5</f>
        <v>57.500092182043396</v>
      </c>
      <c r="O200" s="45">
        <f>'input_cooling&amp;ventilation'!$D$6</f>
        <v>19.328678831353667</v>
      </c>
      <c r="P200" s="45">
        <f>'input_cooling&amp;ventilation'!$C$5</f>
        <v>50.351688737400465</v>
      </c>
      <c r="Q200" s="45">
        <f>'input_cooling&amp;ventilation'!$C$6</f>
        <v>32.240814214248743</v>
      </c>
      <c r="R200">
        <v>17</v>
      </c>
      <c r="S200">
        <v>12</v>
      </c>
      <c r="T200">
        <v>14</v>
      </c>
      <c r="U200" s="2">
        <f t="shared" si="233"/>
        <v>716898.82331669703</v>
      </c>
      <c r="V200" s="2">
        <f t="shared" si="234"/>
        <v>291384.04808292852</v>
      </c>
      <c r="W200" s="2">
        <v>1699668.346869552</v>
      </c>
      <c r="X200" s="57">
        <f>IF($D200=3,(W200*(1+'input_cool&amp;vent_evolution'!M$11)),(W200*(1+'input_cool&amp;vent_evolution'!M$12)))</f>
        <v>1725056.839255078</v>
      </c>
      <c r="Y200" s="57">
        <f>IF($D200=3,(X200*(1+'input_cool&amp;vent_evolution'!N$11)),(X200*(1+'input_cool&amp;vent_evolution'!N$12)))</f>
        <v>1748906.5898403656</v>
      </c>
      <c r="Z200" s="57">
        <f>IF($D200=3,(Y200*(1+'input_cool&amp;vent_evolution'!O$11)),(Y200*(1+'input_cool&amp;vent_evolution'!O$12)))</f>
        <v>1771573.9853868538</v>
      </c>
      <c r="AA200" s="57">
        <f>IF($D200=3,(Z200*(1+'input_cool&amp;vent_evolution'!P$11)),(Z200*(1+'input_cool&amp;vent_evolution'!P$12)))</f>
        <v>1796957.4623300235</v>
      </c>
      <c r="AB200" s="57">
        <f>IF($D200=3,(AA200*(1+'input_cool&amp;vent_evolution'!Q$11)),(AA200*(1+'input_cool&amp;vent_evolution'!Q$12)))</f>
        <v>1824816.2885571795</v>
      </c>
      <c r="AC200" s="57">
        <f>IF($D200=3,(AB200*(1+'input_cool&amp;vent_evolution'!R$11)),(AB200*(1+'input_cool&amp;vent_evolution'!R$12)))</f>
        <v>1854203.5801080856</v>
      </c>
      <c r="AD200" s="57">
        <f>IF($D200=3,(AC200*(1+'input_cool&amp;vent_evolution'!S$11)),(AC200*(1+'input_cool&amp;vent_evolution'!S$12)))</f>
        <v>1884645.9222723597</v>
      </c>
      <c r="AE200" s="57">
        <f>IF($D200=3,(AD200*(1+'input_cool&amp;vent_evolution'!T$11)),(AD200*(1+'input_cool&amp;vent_evolution'!T$12)))</f>
        <v>1916247.0285098183</v>
      </c>
      <c r="AF200" s="57">
        <f>IF($D200=3,(AE200*(1+'input_cool&amp;vent_evolution'!U$11)),(AE200*(1+'input_cool&amp;vent_evolution'!U$12)))</f>
        <v>1952469.3572402811</v>
      </c>
      <c r="AG200" s="57">
        <f>IF($D200=3,(AF200*(1+'input_cool&amp;vent_evolution'!V$11)),(AF200*(1+'input_cool&amp;vent_evolution'!V$12)))</f>
        <v>1989071.076787435</v>
      </c>
      <c r="AH200" s="57">
        <f>IF($D200=3,(AG200*(1+'input_cool&amp;vent_evolution'!W$11)),(AG200*(1+'input_cool&amp;vent_evolution'!W$12)))</f>
        <v>2024606.4316449987</v>
      </c>
      <c r="AI200" s="57">
        <f>IF($D200=3,(AH200*(1+'input_cool&amp;vent_evolution'!X$11)),(AH200*(1+'input_cool&amp;vent_evolution'!X$12)))</f>
        <v>2061397.6731139128</v>
      </c>
      <c r="AJ200" s="57">
        <f>IF($D200=3,(AI200*(1+'input_cool&amp;vent_evolution'!Y$11)),(AI200*(1+'input_cool&amp;vent_evolution'!Y$12)))</f>
        <v>2099013.5554169151</v>
      </c>
      <c r="AK200" s="57">
        <f>IF($D200=3,(AJ200*(1+'input_cool&amp;vent_evolution'!Z$11)),(AJ200*(1+'input_cool&amp;vent_evolution'!Z$12)))</f>
        <v>2139302.556497389</v>
      </c>
      <c r="AL200" s="57">
        <f>IF($D200=3,(AK200*(1+'input_cool&amp;vent_evolution'!AA$11)),(AK200*(1+'input_cool&amp;vent_evolution'!AA$12)))</f>
        <v>2179854.285039233</v>
      </c>
      <c r="AM200" s="57">
        <f>IF($D200=3,(AL200*(1+'input_cool&amp;vent_evolution'!AB$11)),(AL200*(1+'input_cool&amp;vent_evolution'!AB$12)))</f>
        <v>2216260.3045648136</v>
      </c>
      <c r="AN200" s="57">
        <f>IF($D200=3,(AM200*(1+'input_cool&amp;vent_evolution'!AC$11)),(AM200*(1+'input_cool&amp;vent_evolution'!AC$12)))</f>
        <v>2252584.7942954637</v>
      </c>
      <c r="AO200" s="57">
        <f>IF($D200=3,(AN200*(1+'input_cool&amp;vent_evolution'!AD$11)),(AN200*(1+'input_cool&amp;vent_evolution'!AD$12)))</f>
        <v>2288478.1559738512</v>
      </c>
      <c r="AP200" s="57">
        <f>IF($D200=3,(AO200*(1+'input_cool&amp;vent_evolution'!AE$11)),(AO200*(1+'input_cool&amp;vent_evolution'!AE$12)))</f>
        <v>2323826.0930752358</v>
      </c>
      <c r="AQ200" s="57">
        <f>IF($D200=3,(AP200*(1+'input_cool&amp;vent_evolution'!AF$11)),(AP200*(1+'input_cool&amp;vent_evolution'!AF$12)))</f>
        <v>2358411.4911203324</v>
      </c>
      <c r="AR200" s="57">
        <f>IF($D200=3,(AQ200*(1+'input_cool&amp;vent_evolution'!AG$11)),(AQ200*(1+'input_cool&amp;vent_evolution'!AG$12)))</f>
        <v>2392631.6355630285</v>
      </c>
      <c r="AS200" s="57">
        <f>IF($D200=3,(AR200*(1+'input_cool&amp;vent_evolution'!AH$11)),(AR200*(1+'input_cool&amp;vent_evolution'!AH$12)))</f>
        <v>2426292.9477664852</v>
      </c>
      <c r="AT200" s="57">
        <f>IF($D200=3,(AS200*(1+'input_cool&amp;vent_evolution'!AI$11)),(AS200*(1+'input_cool&amp;vent_evolution'!AI$12)))</f>
        <v>2459372.4433753202</v>
      </c>
      <c r="AU200" s="57">
        <f>IF($D200=3,(AT200*(1+'input_cool&amp;vent_evolution'!AJ$11)),(AT200*(1+'input_cool&amp;vent_evolution'!AJ$12)))</f>
        <v>2491848.893548423</v>
      </c>
      <c r="AV200" s="57">
        <f>IF($D200=3,(AU200*(1+'input_cool&amp;vent_evolution'!AK$11)),(AU200*(1+'input_cool&amp;vent_evolution'!AK$12)))</f>
        <v>2523993.7442751974</v>
      </c>
      <c r="AW200" s="57">
        <f>IF($D200=3,(AV200*(1+'input_cool&amp;vent_evolution'!AL$11)),(AV200*(1+'input_cool&amp;vent_evolution'!AL$12)))</f>
        <v>2555229.3713998571</v>
      </c>
      <c r="AX200" s="57">
        <f>IF($D200=3,(AW200*(1+'input_cool&amp;vent_evolution'!AM$11)),(AW200*(1+'input_cool&amp;vent_evolution'!AM$12)))</f>
        <v>2585834.6400687923</v>
      </c>
      <c r="AY200" s="57">
        <f>IF($D200=3,(AX200*(1+'input_cool&amp;vent_evolution'!AN$11)),(AX200*(1+'input_cool&amp;vent_evolution'!AN$12)))</f>
        <v>2615800.0512581463</v>
      </c>
      <c r="AZ200" s="57">
        <f>IF($D200=3,(AY200*(1+'input_cool&amp;vent_evolution'!AO$11)),(AY200*(1+'input_cool&amp;vent_evolution'!AO$12)))</f>
        <v>2645125.8484714902</v>
      </c>
      <c r="BA200" s="57">
        <f>IF($D200=3,(AZ200*(1+'input_cool&amp;vent_evolution'!AP$11)),(AZ200*(1+'input_cool&amp;vent_evolution'!AP$12)))</f>
        <v>2673815.5432672552</v>
      </c>
      <c r="BB200" s="57">
        <f>IF($D200=3,(BA200*(1+'input_cool&amp;vent_evolution'!AQ$11)),(BA200*(1+'input_cool&amp;vent_evolution'!AQ$12)))</f>
        <v>2701874.9111596574</v>
      </c>
      <c r="BC200" s="57">
        <f>IF($D200=3,(BB200*(1+'input_cool&amp;vent_evolution'!AR$11)),(BB200*(1+'input_cool&amp;vent_evolution'!AR$12)))</f>
        <v>2729313.2147132349</v>
      </c>
      <c r="BD200" s="57">
        <f>IF($D200=3,(BC200*(1+'input_cool&amp;vent_evolution'!AS$11)),(BC200*(1+'input_cool&amp;vent_evolution'!AS$12)))</f>
        <v>2756143.0180075769</v>
      </c>
      <c r="BE200" s="57">
        <f>IF($D200=3,(BD200*(1+'input_cool&amp;vent_evolution'!AT$11)),(BD200*(1+'input_cool&amp;vent_evolution'!AT$12)))</f>
        <v>2782380.4080542237</v>
      </c>
      <c r="BF200" s="57">
        <f>IF($D200=3,(BE200*(1+'input_cool&amp;vent_evolution'!AU$11)),(BE200*(1+'input_cool&amp;vent_evolution'!AU$12)))</f>
        <v>2808867.5676636118</v>
      </c>
      <c r="BG200" s="57">
        <f>IF($D200=3,(BF200*(1+'input_cool&amp;vent_evolution'!AV$11)),(BF200*(1+'input_cool&amp;vent_evolution'!AV$12)))</f>
        <v>2835606.8745430647</v>
      </c>
      <c r="BH200" s="2">
        <f t="shared" si="307"/>
        <v>1762231.09333533</v>
      </c>
      <c r="BI200" s="2">
        <f t="shared" si="235"/>
        <v>1788554.1055730314</v>
      </c>
      <c r="BJ200" s="2">
        <f t="shared" si="236"/>
        <v>1813281.7367765512</v>
      </c>
      <c r="BK200" s="2">
        <f t="shared" si="237"/>
        <v>1836783.4918751405</v>
      </c>
      <c r="BL200" s="2">
        <f t="shared" si="238"/>
        <v>1863101.304058088</v>
      </c>
      <c r="BM200" s="2">
        <f t="shared" si="239"/>
        <v>1891985.5801533279</v>
      </c>
      <c r="BN200" s="2">
        <f t="shared" si="240"/>
        <v>1922454.5825415286</v>
      </c>
      <c r="BO200" s="2">
        <f t="shared" si="241"/>
        <v>1954017.4706865263</v>
      </c>
      <c r="BP200" s="2">
        <f t="shared" si="242"/>
        <v>1986781.7756157848</v>
      </c>
      <c r="BQ200" s="2">
        <f t="shared" si="243"/>
        <v>2024337.4046768316</v>
      </c>
      <c r="BR200" s="2">
        <f t="shared" si="244"/>
        <v>2062286.3894739721</v>
      </c>
      <c r="BS200" s="2">
        <f t="shared" si="245"/>
        <v>2099129.7579805632</v>
      </c>
      <c r="BT200" s="2">
        <f t="shared" si="246"/>
        <v>2137275.2407733337</v>
      </c>
      <c r="BU200" s="2">
        <f t="shared" si="247"/>
        <v>2176275.718436921</v>
      </c>
      <c r="BV200" s="2">
        <f t="shared" si="248"/>
        <v>2218047.7091633454</v>
      </c>
      <c r="BW200" s="2">
        <f t="shared" si="249"/>
        <v>2260092.0980328266</v>
      </c>
      <c r="BX200" s="2">
        <f t="shared" si="250"/>
        <v>2297838.1793261054</v>
      </c>
      <c r="BY200" s="2">
        <f t="shared" si="251"/>
        <v>2335499.7298108158</v>
      </c>
      <c r="BZ200" s="2">
        <f t="shared" si="252"/>
        <v>2372714.2829384794</v>
      </c>
      <c r="CA200" s="2">
        <f t="shared" si="253"/>
        <v>2409363.3350668247</v>
      </c>
      <c r="CB200" s="2">
        <f t="shared" si="254"/>
        <v>2445221.779993861</v>
      </c>
      <c r="CC200" s="2">
        <f t="shared" si="255"/>
        <v>2480701.5267729387</v>
      </c>
      <c r="CD200" s="2">
        <f t="shared" si="256"/>
        <v>2515601.8713705498</v>
      </c>
      <c r="CE200" s="2">
        <f t="shared" si="257"/>
        <v>2549898.9834048497</v>
      </c>
      <c r="CF200" s="2">
        <f t="shared" si="258"/>
        <v>2583570.8526266334</v>
      </c>
      <c r="CG200" s="2">
        <f t="shared" si="259"/>
        <v>2616898.916625517</v>
      </c>
      <c r="CH200" s="2">
        <f t="shared" si="260"/>
        <v>2649284.2895956524</v>
      </c>
      <c r="CI200" s="2">
        <f t="shared" si="261"/>
        <v>2681016.1013738816</v>
      </c>
      <c r="CJ200" s="2">
        <f t="shared" si="262"/>
        <v>2712084.5032887119</v>
      </c>
      <c r="CK200" s="2">
        <f t="shared" si="263"/>
        <v>2742489.747806787</v>
      </c>
      <c r="CL200" s="2">
        <f t="shared" si="264"/>
        <v>2772235.4757427787</v>
      </c>
      <c r="CM200" s="2">
        <f t="shared" si="265"/>
        <v>2801327.6752006304</v>
      </c>
      <c r="CN200" s="2">
        <f t="shared" si="266"/>
        <v>2829775.949688735</v>
      </c>
      <c r="CO200" s="2">
        <f t="shared" si="267"/>
        <v>2857593.3257553307</v>
      </c>
      <c r="CP200" s="2">
        <f t="shared" si="268"/>
        <v>2884796.4825554946</v>
      </c>
      <c r="CQ200" s="2">
        <f t="shared" si="269"/>
        <v>2912258.6026354316</v>
      </c>
      <c r="CR200" s="2">
        <f>IF($D200=3,(W200*$P200*$M200*'input_cooling&amp;ventilation'!$D$3)*'input_cool&amp;vent_evolution'!M$11,(W200*$Q200*'input_cooling&amp;ventilation'!$D$3)*'input_cool&amp;vent_evolution'!M$12)</f>
        <v>300880.00501958135</v>
      </c>
      <c r="CS200" s="2">
        <f>IF($D200=3,(X200*$P200*$M200*'input_cooling&amp;ventilation'!$D$3)*'input_cool&amp;vent_evolution'!N$11,(X200*$Q200*'input_cooling&amp;ventilation'!$D$3)*'input_cool&amp;vent_evolution'!N$12)</f>
        <v>282644.31644267775</v>
      </c>
      <c r="CT200" s="2">
        <f>IF($D200=3,(Y200*$P200*$M200*'input_cooling&amp;ventilation'!$D$3)*'input_cool&amp;vent_evolution'!O$11,(Y200*$Q200*'input_cooling&amp;ventilation'!$D$3)*'input_cool&amp;vent_evolution'!O$12)</f>
        <v>268632.18115686026</v>
      </c>
      <c r="CU200" s="2">
        <f>IF($D200=3,(Z200*$P200*$M200*'input_cooling&amp;ventilation'!$D$3)*'input_cool&amp;vent_evolution'!P$11,(Z200*$Q200*'input_cooling&amp;ventilation'!$D$3)*'input_cool&amp;vent_evolution'!P$12)</f>
        <v>300820.56681827339</v>
      </c>
      <c r="CV200" s="2">
        <f>IF($D200=3,(AA200*$P200*$M200*'input_cooling&amp;ventilation'!$D$3)*'input_cool&amp;vent_evolution'!Q$11,(AA200*$Q200*'input_cooling&amp;ventilation'!$D$3)*'input_cool&amp;vent_evolution'!Q$12)</f>
        <v>330156.02690315695</v>
      </c>
      <c r="CW200" s="2">
        <f>IF($D200=3,(AB200*$P200*$M200*'input_cooling&amp;ventilation'!$D$3)*'input_cool&amp;vent_evolution'!R$11,(AB200*$Q200*'input_cooling&amp;ventilation'!$D$3)*'input_cool&amp;vent_evolution'!R$12)</f>
        <v>348269.92855981574</v>
      </c>
      <c r="CX200" s="2">
        <f>IF($D200=3,(AC200*$P200*$M200*'input_cooling&amp;ventilation'!$D$3)*'input_cool&amp;vent_evolution'!S$11,(AC200*$Q200*'input_cooling&amp;ventilation'!$D$3)*'input_cool&amp;vent_evolution'!S$12)</f>
        <v>360773.37417704996</v>
      </c>
      <c r="CY200" s="2">
        <f>IF($D200=3,(AD200*$P200*$M200*'input_cooling&amp;ventilation'!$D$3)*'input_cool&amp;vent_evolution'!T$11,(AD200*$Q200*'input_cooling&amp;ventilation'!$D$3)*'input_cool&amp;vent_evolution'!T$12)</f>
        <v>374505.93201711535</v>
      </c>
      <c r="CZ200" s="2">
        <f>IF($D200=3,(AE200*$P200*$M200*'input_cooling&amp;ventilation'!$D$3)*'input_cool&amp;vent_evolution'!U$11,(AE200*$Q200*'input_cooling&amp;ventilation'!$D$3)*'input_cool&amp;vent_evolution'!U$12)</f>
        <v>429272.21848178154</v>
      </c>
      <c r="DA200" s="2">
        <f>IF($D200=3,(AF200*$P200*$M200*'input_cooling&amp;ventilation'!$D$3)*'input_cool&amp;vent_evolution'!V$11,(AF200*$Q200*'input_cooling&amp;ventilation'!$D$3)*'input_cool&amp;vent_evolution'!V$12)</f>
        <v>433768.39372121444</v>
      </c>
      <c r="DB200" s="2">
        <f>IF($D200=3,(AG200*$P200*$M200*'input_cooling&amp;ventilation'!$D$3)*'input_cool&amp;vent_evolution'!W$11,(AG200*$Q200*'input_cooling&amp;ventilation'!$D$3)*'input_cool&amp;vent_evolution'!W$12)</f>
        <v>421130.86454916262</v>
      </c>
      <c r="DC200" s="2">
        <f>IF($D200=3,(AH200*$P200*$M200*'input_cooling&amp;ventilation'!$D$3)*'input_cool&amp;vent_evolution'!X$11,(AH200*$Q200*'input_cooling&amp;ventilation'!$D$3)*'input_cool&amp;vent_evolution'!X$12)</f>
        <v>436014.42534470017</v>
      </c>
      <c r="DD200" s="2">
        <f>IF($D200=3,(AI200*$P200*$M200*'input_cooling&amp;ventilation'!$D$3)*'input_cool&amp;vent_evolution'!Y$11,(AI200*$Q200*'input_cooling&amp;ventilation'!$D$3)*'input_cool&amp;vent_evolution'!Y$12)</f>
        <v>445787.27575787448</v>
      </c>
      <c r="DE200" s="2">
        <f>IF($D200=3,(AJ200*$P200*$M200*'input_cooling&amp;ventilation'!$D$3)*'input_cool&amp;vent_evolution'!Z$11,(AJ200*$Q200*'input_cooling&amp;ventilation'!$D$3)*'input_cool&amp;vent_evolution'!Z$12)</f>
        <v>477466.50975769351</v>
      </c>
      <c r="DF200" s="2">
        <f>IF($D200=3,(AK200*$P200*$M200*'input_cooling&amp;ventilation'!$D$3)*'input_cool&amp;vent_evolution'!AA$11,(AK200*$Q200*'input_cooling&amp;ventilation'!$D$3)*'input_cool&amp;vent_evolution'!AA$12)</f>
        <v>480580.10306191328</v>
      </c>
      <c r="DG200" s="2">
        <f>IF($D200=3,(AL200*$P200*$M200*'input_cooling&amp;ventilation'!$D$3)*'input_cool&amp;vent_evolution'!AB$11,(AL200*$Q200*'input_cooling&amp;ventilation'!$D$3)*'input_cool&amp;vent_evolution'!AB$12)</f>
        <v>431449.14519794454</v>
      </c>
      <c r="DH200" s="2">
        <f>IF($D200=3,(AM200*$P200*$M200*'input_cooling&amp;ventilation'!$D$3)*'input_cool&amp;vent_evolution'!AC$11,(AM200*$Q200*'input_cooling&amp;ventilation'!$D$3)*'input_cool&amp;vent_evolution'!AC$12)</f>
        <v>430482.9324455114</v>
      </c>
      <c r="DI200" s="2">
        <f>IF($D200=3,(AN200*$P200*$M200*'input_cooling&amp;ventilation'!$D$3)*'input_cool&amp;vent_evolution'!AD$11,(AN200*$Q200*'input_cooling&amp;ventilation'!$D$3)*'input_cool&amp;vent_evolution'!AD$12)</f>
        <v>425373.61722666788</v>
      </c>
      <c r="DJ200" s="2">
        <f>IF($D200=3,(AO200*$P200*$M200*'input_cooling&amp;ventilation'!$D$3)*'input_cool&amp;vent_evolution'!AE$11,(AO200*$Q200*'input_cooling&amp;ventilation'!$D$3)*'input_cool&amp;vent_evolution'!AE$12)</f>
        <v>418909.76947334118</v>
      </c>
      <c r="DK200" s="2">
        <f>IF($D200=3,(AP200*$P200*$M200*'input_cooling&amp;ventilation'!$D$3)*'input_cool&amp;vent_evolution'!AF$11,(AP200*$Q200*'input_cooling&amp;ventilation'!$D$3)*'input_cool&amp;vent_evolution'!AF$12)</f>
        <v>409872.88963031984</v>
      </c>
      <c r="DL200" s="2">
        <f>IF($D200=3,(AQ200*$P200*$M200*'input_cooling&amp;ventilation'!$D$3)*'input_cool&amp;vent_evolution'!AG$11,(AQ200*$Q200*'input_cooling&amp;ventilation'!$D$3)*'input_cool&amp;vent_evolution'!AG$12)</f>
        <v>405544.25506412005</v>
      </c>
      <c r="DM200" s="2">
        <f>IF($D200=3,(AR200*$P200*$M200*'input_cooling&amp;ventilation'!$D$3)*'input_cool&amp;vent_evolution'!AH$11,(AR200*$Q200*'input_cooling&amp;ventilation'!$D$3)*'input_cool&amp;vent_evolution'!AH$12)</f>
        <v>398921.5125871597</v>
      </c>
      <c r="DN200" s="2">
        <f>IF($D200=3,(AS200*$P200*$M200*'input_cooling&amp;ventilation'!$D$3)*'input_cool&amp;vent_evolution'!AI$11,(AS200*$Q200*'input_cooling&amp;ventilation'!$D$3)*'input_cool&amp;vent_evolution'!AI$12)</f>
        <v>392026.38162577734</v>
      </c>
      <c r="DO200" s="2">
        <f>IF($D200=3,(AT200*$P200*$M200*'input_cooling&amp;ventilation'!$D$3)*'input_cool&amp;vent_evolution'!AJ$11,(AT200*$Q200*'input_cooling&amp;ventilation'!$D$3)*'input_cool&amp;vent_evolution'!AJ$12)</f>
        <v>384879.66684749105</v>
      </c>
      <c r="DP200" s="2">
        <f>IF($D200=3,(AU200*$P200*$M200*'input_cooling&amp;ventilation'!$D$3)*'input_cool&amp;vent_evolution'!AK$11,(AU200*$Q200*'input_cooling&amp;ventilation'!$D$3)*'input_cool&amp;vent_evolution'!AK$12)</f>
        <v>380949.86898629344</v>
      </c>
      <c r="DQ200" s="2">
        <f>IF($D200=3,(AV200*$P200*$M200*'input_cooling&amp;ventilation'!$D$3)*'input_cool&amp;vent_evolution'!AL$11,(AV200*$Q200*'input_cooling&amp;ventilation'!$D$3)*'input_cool&amp;vent_evolution'!AL$12)</f>
        <v>370174.62491846544</v>
      </c>
      <c r="DR200" s="2">
        <f>IF($D200=3,(AW200*$P200*$M200*'input_cooling&amp;ventilation'!$D$3)*'input_cool&amp;vent_evolution'!AM$11,(AW200*$Q200*'input_cooling&amp;ventilation'!$D$3)*'input_cool&amp;vent_evolution'!AM$12)</f>
        <v>362704.22248406452</v>
      </c>
      <c r="DS200" s="2">
        <f>IF($D200=3,(AX200*$P200*$M200*'input_cooling&amp;ventilation'!$D$3)*'input_cool&amp;vent_evolution'!AN$11,(AX200*$Q200*'input_cooling&amp;ventilation'!$D$3)*'input_cool&amp;vent_evolution'!AN$12)</f>
        <v>355121.24675061973</v>
      </c>
      <c r="DT200" s="2">
        <f>IF($D200=3,(AY200*$P200*$M200*'input_cooling&amp;ventilation'!$D$3)*'input_cool&amp;vent_evolution'!AO$11,(AY200*$Q200*'input_cooling&amp;ventilation'!$D$3)*'input_cool&amp;vent_evolution'!AO$12)</f>
        <v>347541.15678741434</v>
      </c>
      <c r="DU200" s="2">
        <f>IF($D200=3,(AZ200*$P200*$M200*'input_cooling&amp;ventilation'!$D$3)*'input_cool&amp;vent_evolution'!AP$11,(AZ200*$Q200*'input_cooling&amp;ventilation'!$D$3)*'input_cool&amp;vent_evolution'!AP$12)</f>
        <v>340002.68243895937</v>
      </c>
      <c r="DV200" s="2">
        <f>IF($D200=3,(BA200*$P200*$M200*'input_cooling&amp;ventilation'!$D$3)*'input_cool&amp;vent_evolution'!AQ$11,(BA200*$Q200*'input_cooling&amp;ventilation'!$D$3)*'input_cool&amp;vent_evolution'!AQ$12)</f>
        <v>332532.65393282415</v>
      </c>
      <c r="DW200" s="2">
        <f>IF($D200=3,(BB200*$P200*$M200*'input_cooling&amp;ventilation'!$D$3)*'input_cool&amp;vent_evolution'!AR$11,(BB200*$Q200*'input_cooling&amp;ventilation'!$D$3)*'input_cool&amp;vent_evolution'!AR$12)</f>
        <v>325172.39643719938</v>
      </c>
      <c r="DX200" s="2">
        <f>IF($D200=3,(BC200*$P200*$M200*'input_cooling&amp;ventilation'!$D$3)*'input_cool&amp;vent_evolution'!AS$11,(BC200*$Q200*'input_cooling&amp;ventilation'!$D$3)*'input_cool&amp;vent_evolution'!AS$12)</f>
        <v>317961.03633464471</v>
      </c>
      <c r="DY200" s="2">
        <f>IF($D200=3,(BD200*$P200*$M200*'input_cooling&amp;ventilation'!$D$3)*'input_cool&amp;vent_evolution'!AT$11,(BD200*$Q200*'input_cooling&amp;ventilation'!$D$3)*'input_cool&amp;vent_evolution'!AT$12)</f>
        <v>310940.3240279209</v>
      </c>
      <c r="DZ200" s="2">
        <f>IF($D200=3,(BE200*$P200*$M200*'input_cooling&amp;ventilation'!$D$3)*'input_cool&amp;vent_evolution'!AU$11,(BE200*$Q200*'input_cooling&amp;ventilation'!$D$3)*'input_cool&amp;vent_evolution'!AU$12)</f>
        <v>313900.35277441499</v>
      </c>
      <c r="EA200" s="2">
        <f>IF($D200=3,(BF200*$P200*$M200*'input_cooling&amp;ventilation'!$D$3)*'input_cool&amp;vent_evolution'!AV$11,(BF200*$Q200*'input_cooling&amp;ventilation'!$D$3)*'input_cool&amp;vent_evolution'!AV$12)</f>
        <v>316888.5598223483</v>
      </c>
      <c r="EB200">
        <v>0.25</v>
      </c>
      <c r="EC200" s="2">
        <f t="shared" si="270"/>
        <v>2650350</v>
      </c>
      <c r="ED200" s="2">
        <f>IF($D200=3,(EC200*(1+'input_cool&amp;vent_evolution'!M$10)),EC200*(1+'input_cool&amp;vent_evolution'!M$9))</f>
        <v>2706845.235969109</v>
      </c>
      <c r="EE200" s="2">
        <f>IF($D200=3,(ED200*(1+'input_cool&amp;vent_evolution'!N$10)),ED200*(1+'input_cool&amp;vent_evolution'!N$9))</f>
        <v>2763398.7805589871</v>
      </c>
      <c r="EF200" s="2">
        <f>IF($D200=3,(EE200*(1+'input_cool&amp;vent_evolution'!O$10)),EE200*(1+'input_cool&amp;vent_evolution'!O$9))</f>
        <v>2820010.6347891944</v>
      </c>
      <c r="EG200" s="2">
        <f>IF($D200=3,(EF200*(1+'input_cool&amp;vent_evolution'!P$10)),EF200*(1+'input_cool&amp;vent_evolution'!P$9))</f>
        <v>2873539.6344521204</v>
      </c>
      <c r="EH200" s="2">
        <f>IF($D200=3,(EG200*(1+'input_cool&amp;vent_evolution'!Q$10)),EG200*(1+'input_cool&amp;vent_evolution'!Q$9))</f>
        <v>2927126.9438686641</v>
      </c>
      <c r="EI200" s="2">
        <f>IF($D200=3,(EH200*(1+'input_cool&amp;vent_evolution'!R$10)),EH200*(1+'input_cool&amp;vent_evolution'!R$9))</f>
        <v>2969232.6369007449</v>
      </c>
      <c r="EJ200" s="2">
        <f>IF($D200=3,(EI200*(1+'input_cool&amp;vent_evolution'!S$10)),EI200*(1+'input_cool&amp;vent_evolution'!S$9))</f>
        <v>3011363.9194312771</v>
      </c>
      <c r="EK200" s="2">
        <f>IF($D200=3,(EJ200*(1+'input_cool&amp;vent_evolution'!T$10)),EJ200*(1+'input_cool&amp;vent_evolution'!T$9))</f>
        <v>3053520.7912336937</v>
      </c>
      <c r="EL200" s="2">
        <f>IF($D200=3,(EK200*(1+'input_cool&amp;vent_evolution'!U$10)),EK200*(1+'input_cool&amp;vent_evolution'!U$9))</f>
        <v>3095703.2504954212</v>
      </c>
      <c r="EM200" s="2">
        <f>IF($D200=3,(EL200*(1+'input_cool&amp;vent_evolution'!V$10)),EL200*(1+'input_cool&amp;vent_evolution'!V$9))</f>
        <v>3137911.2988024596</v>
      </c>
      <c r="EN200" s="2">
        <f>IF($D200=3,(EM200*(1+'input_cool&amp;vent_evolution'!W$10)),EM200*(1+'input_cool&amp;vent_evolution'!W$9))</f>
        <v>3170737.9374497412</v>
      </c>
      <c r="EO200" s="2">
        <f>IF($D200=3,(EN200*(1+'input_cool&amp;vent_evolution'!X$10)),EN200*(1+'input_cool&amp;vent_evolution'!X$9))</f>
        <v>3203585.9920438351</v>
      </c>
      <c r="EP200" s="2">
        <f>IF($D200=3,(EO200*(1+'input_cool&amp;vent_evolution'!Y$10)),EO200*(1+'input_cool&amp;vent_evolution'!Y$9))</f>
        <v>3236455.463830878</v>
      </c>
      <c r="EQ200" s="2">
        <f>IF($D200=3,(EP200*(1+'input_cool&amp;vent_evolution'!Z$10)),EP200*(1+'input_cool&amp;vent_evolution'!Z$9))</f>
        <v>3269346.3507717382</v>
      </c>
      <c r="ER200" s="2">
        <f>IF($D200=3,(EQ200*(1+'input_cool&amp;vent_evolution'!AA$10)),EQ200*(1+'input_cool&amp;vent_evolution'!AA$9))</f>
        <v>3302258.654905546</v>
      </c>
      <c r="ES200" s="2">
        <f>IF($D200=3,(ER200*(1+'input_cool&amp;vent_evolution'!AB$10)),ER200*(1+'input_cool&amp;vent_evolution'!AB$9))</f>
        <v>3325168.1445732354</v>
      </c>
      <c r="ET200" s="2">
        <f>IF($D200=3,(ES200*(1+'input_cool&amp;vent_evolution'!AC$10)),ES200*(1+'input_cool&amp;vent_evolution'!AC$9))</f>
        <v>3348093.7086624396</v>
      </c>
      <c r="EU200" s="2">
        <f>IF($D200=3,(ET200*(1+'input_cool&amp;vent_evolution'!AD$10)),ET200*(1+'input_cool&amp;vent_evolution'!AD$9))</f>
        <v>3371035.350005297</v>
      </c>
      <c r="EV200" s="2">
        <f>IF($D200=3,(EU200*(1+'input_cool&amp;vent_evolution'!AE$10)),EU200*(1+'input_cool&amp;vent_evolution'!AE$9))</f>
        <v>3393993.0659962422</v>
      </c>
      <c r="EW200" s="2">
        <f>IF($D200=3,(EV200*(1+'input_cool&amp;vent_evolution'!AF$10)),EV200*(1+'input_cool&amp;vent_evolution'!AF$9))</f>
        <v>3416966.8591275541</v>
      </c>
      <c r="EX200" s="2">
        <f>IF($D200=3,(EW200*(1+'input_cool&amp;vent_evolution'!AG$10)),EW200*(1+'input_cool&amp;vent_evolution'!AG$9))</f>
        <v>3431491.7750824708</v>
      </c>
      <c r="EY200" s="2">
        <f>IF($D200=3,(EX200*(1+'input_cool&amp;vent_evolution'!AH$10)),EX200*(1+'input_cool&amp;vent_evolution'!AH$9))</f>
        <v>3446021.0155986203</v>
      </c>
      <c r="EZ200" s="2">
        <f>IF($D200=3,(EY200*(1+'input_cool&amp;vent_evolution'!AI$10)),EY200*(1+'input_cool&amp;vent_evolution'!AI$9))</f>
        <v>3460554.5814690017</v>
      </c>
      <c r="FA200" s="2">
        <f>IF($D200=3,(EZ200*(1+'input_cool&amp;vent_evolution'!AJ$10)),EZ200*(1+'input_cool&amp;vent_evolution'!AJ$9))</f>
        <v>3475092.4717873312</v>
      </c>
      <c r="FB200" s="2">
        <f>IF($D200=3,(FA200*(1+'input_cool&amp;vent_evolution'!AK$10)),FA200*(1+'input_cool&amp;vent_evolution'!AK$9))</f>
        <v>3489634.6846277509</v>
      </c>
      <c r="FC200" s="2">
        <f>IF($D200=3,(FB200*(1+'input_cool&amp;vent_evolution'!AL$10)),FB200*(1+'input_cool&amp;vent_evolution'!AL$9))</f>
        <v>3504181.224181829</v>
      </c>
      <c r="FD200" s="2">
        <f>IF($D200=3,(FC200*(1+'input_cool&amp;vent_evolution'!AM$10)),FC200*(1+'input_cool&amp;vent_evolution'!AM$9))</f>
        <v>3518732.0869377102</v>
      </c>
      <c r="FE200" s="2">
        <f>IF($D200=3,(FD200*(1+'input_cool&amp;vent_evolution'!AN$10)),FD200*(1+'input_cool&amp;vent_evolution'!AN$9))</f>
        <v>3533287.2750478252</v>
      </c>
      <c r="FF200" s="2">
        <f>IF($D200=3,(FE200*(1+'input_cool&amp;vent_evolution'!AO$10)),FE200*(1+'input_cool&amp;vent_evolution'!AO$9))</f>
        <v>3547846.7871527453</v>
      </c>
      <c r="FG200" s="2">
        <f>IF($D200=3,(FF200*(1+'input_cool&amp;vent_evolution'!AP$10)),FF200*(1+'input_cool&amp;vent_evolution'!AP$9))</f>
        <v>3562410.6241587531</v>
      </c>
      <c r="FH200" s="2">
        <f>IF($D200=3,(FG200*(1+'input_cool&amp;vent_evolution'!AQ$10)),FG200*(1+'input_cool&amp;vent_evolution'!AQ$9))</f>
        <v>3576978.784706424</v>
      </c>
      <c r="FI200" s="2">
        <f>IF($D200=3,(FH200*(1+'input_cool&amp;vent_evolution'!AR$10)),FH200*(1+'input_cool&amp;vent_evolution'!AR$9))</f>
        <v>3591551.2703817543</v>
      </c>
      <c r="FJ200" s="2">
        <f>IF($D200=3,(FI200*(1+'input_cool&amp;vent_evolution'!AS$10)),FI200*(1+'input_cool&amp;vent_evolution'!AS$9))</f>
        <v>3606128.0801651757</v>
      </c>
      <c r="FK200" s="2">
        <f>IF($D200=3,(FJ200*(1+'input_cool&amp;vent_evolution'!AT$10)),FJ200*(1+'input_cool&amp;vent_evolution'!AT$9))</f>
        <v>3620709.2154161092</v>
      </c>
      <c r="FL200" s="2">
        <f>IF($D200=3,(FK200*(1+'input_cool&amp;vent_evolution'!AU$10)),FK200*(1+'input_cool&amp;vent_evolution'!AU$9))</f>
        <v>3635349.3085022834</v>
      </c>
      <c r="FM200" s="2">
        <f t="shared" si="271"/>
        <v>2584255.9055163194</v>
      </c>
      <c r="FN200" s="2">
        <f t="shared" si="272"/>
        <v>2639342.2704065065</v>
      </c>
      <c r="FO200" s="2">
        <f t="shared" si="273"/>
        <v>2694485.4898244222</v>
      </c>
      <c r="FP200" s="2">
        <f t="shared" si="274"/>
        <v>2749685.5647642012</v>
      </c>
      <c r="FQ200" s="2">
        <f t="shared" si="275"/>
        <v>2801879.6649756064</v>
      </c>
      <c r="FR200" s="2">
        <f t="shared" si="276"/>
        <v>2854130.6208193377</v>
      </c>
      <c r="FS200" s="2">
        <f t="shared" si="277"/>
        <v>2895186.2873818716</v>
      </c>
      <c r="FT200" s="2">
        <f t="shared" si="278"/>
        <v>2936266.9052951676</v>
      </c>
      <c r="FU200" s="2">
        <f t="shared" si="279"/>
        <v>2977372.4743383089</v>
      </c>
      <c r="FV200" s="2">
        <f t="shared" si="280"/>
        <v>3018502.9927439238</v>
      </c>
      <c r="FW200" s="2">
        <f t="shared" si="281"/>
        <v>3059658.4620584603</v>
      </c>
      <c r="FX200" s="2">
        <f t="shared" si="282"/>
        <v>3091666.4741257294</v>
      </c>
      <c r="FY200" s="2">
        <f t="shared" si="283"/>
        <v>3123695.3680716273</v>
      </c>
      <c r="FZ200" s="2">
        <f t="shared" si="284"/>
        <v>3155745.1451112139</v>
      </c>
      <c r="GA200" s="2">
        <f t="shared" si="285"/>
        <v>3187815.803256209</v>
      </c>
      <c r="GB200" s="2">
        <f t="shared" si="286"/>
        <v>3219907.3444948909</v>
      </c>
      <c r="GC200" s="2">
        <f t="shared" si="287"/>
        <v>3242245.5201947391</v>
      </c>
      <c r="GD200" s="2">
        <f t="shared" si="288"/>
        <v>3264599.3694542022</v>
      </c>
      <c r="GE200" s="2">
        <f t="shared" si="289"/>
        <v>3286968.8950347924</v>
      </c>
      <c r="GF200" s="2">
        <f t="shared" si="290"/>
        <v>3309354.0943959202</v>
      </c>
      <c r="GG200" s="2">
        <f t="shared" si="291"/>
        <v>3331754.969967714</v>
      </c>
      <c r="GH200" s="2">
        <f t="shared" si="292"/>
        <v>3345917.6653979858</v>
      </c>
      <c r="GI200" s="2">
        <f t="shared" si="293"/>
        <v>3360084.5775441276</v>
      </c>
      <c r="GJ200" s="2">
        <f t="shared" si="294"/>
        <v>3374255.7071793624</v>
      </c>
      <c r="GK200" s="2">
        <f t="shared" si="295"/>
        <v>3388431.0534200063</v>
      </c>
      <c r="GL200" s="2">
        <f t="shared" si="296"/>
        <v>3402610.6143882293</v>
      </c>
      <c r="GM200" s="2">
        <f t="shared" si="297"/>
        <v>3416794.3941710703</v>
      </c>
      <c r="GN200" s="2">
        <f t="shared" si="298"/>
        <v>3430982.3893442531</v>
      </c>
      <c r="GO200" s="2">
        <f t="shared" si="299"/>
        <v>3445174.6020065295</v>
      </c>
      <c r="GP200" s="2">
        <f t="shared" si="300"/>
        <v>3459371.030832374</v>
      </c>
      <c r="GQ200" s="2">
        <f t="shared" si="301"/>
        <v>3473571.6767054675</v>
      </c>
      <c r="GR200" s="2">
        <f t="shared" si="302"/>
        <v>3487776.538300286</v>
      </c>
      <c r="GS200" s="2">
        <f t="shared" si="303"/>
        <v>3501985.6171632754</v>
      </c>
      <c r="GT200" s="2">
        <f t="shared" si="304"/>
        <v>3516198.9123002933</v>
      </c>
      <c r="GU200" s="2">
        <f t="shared" si="305"/>
        <v>3530416.4250368592</v>
      </c>
      <c r="GV200" s="2">
        <f t="shared" si="306"/>
        <v>3544691.4253255962</v>
      </c>
      <c r="GW200" s="2">
        <f>IF($D200=3,($N200*$M200*EC200*'input_cooling&amp;ventilation'!$D$3)*'input_cool&amp;vent_evolution'!M$11,($O200*$M200*EC200*'input_cooling&amp;ventilation'!$D$3)*'input_cool&amp;vent_evolution'!M$10)</f>
        <v>535780.46022749867</v>
      </c>
      <c r="GX200" s="2">
        <f>IF($D200=3,($N200*$M200*ED200*'input_cooling&amp;ventilation'!$D$3)*'input_cool&amp;vent_evolution'!N$11,($O200*$M200*ED200*'input_cooling&amp;ventilation'!$D$3)*'input_cool&amp;vent_evolution'!N$10)</f>
        <v>506471.22173788259</v>
      </c>
      <c r="GY200" s="2">
        <f>IF($D200=3,($N200*$M200*EE200*'input_cooling&amp;ventilation'!$D$3)*'input_cool&amp;vent_evolution'!O$11,($O200*$M200*EE200*'input_cooling&amp;ventilation'!$D$3)*'input_cool&amp;vent_evolution'!O$10)</f>
        <v>484718.37758862425</v>
      </c>
      <c r="GZ200" s="2">
        <f>IF($D200=3,($N200*$M200*EF200*'input_cooling&amp;ventilation'!$D$3)*'input_cool&amp;vent_evolution'!P$11,($O200*$M200*EF200*'input_cooling&amp;ventilation'!$D$3)*'input_cool&amp;vent_evolution'!P$10)</f>
        <v>546831.44105659437</v>
      </c>
      <c r="HA200" s="2">
        <f>IF($D200=3,($N200*$M200*EG200*'input_cooling&amp;ventilation'!$D$3)*'input_cool&amp;vent_evolution'!Q$11,($O200*$M200*EG200*'input_cooling&amp;ventilation'!$D$3)*'input_cool&amp;vent_evolution'!Q$10)</f>
        <v>602910.88506878645</v>
      </c>
      <c r="HB200" s="2">
        <f>IF($D200=3,($N200*$M200*EH200*'input_cooling&amp;ventilation'!$D$3)*'input_cool&amp;vent_evolution'!R$11,($O200*$M200*EH200*'input_cooling&amp;ventilation'!$D$3)*'input_cool&amp;vent_evolution'!R$10)</f>
        <v>637959.17154377</v>
      </c>
      <c r="HC200" s="2">
        <f>IF($D200=3,($N200*$M200*EI200*'input_cooling&amp;ventilation'!$D$3)*'input_cool&amp;vent_evolution'!S$11,($O200*$M200*EI200*'input_cooling&amp;ventilation'!$D$3)*'input_cool&amp;vent_evolution'!S$10)</f>
        <v>659744.51543584873</v>
      </c>
      <c r="HD200" s="2">
        <f>IF($D200=3,($N200*$M200*EJ200*'input_cooling&amp;ventilation'!$D$3)*'input_cool&amp;vent_evolution'!T$11,($O200*$M200*EJ200*'input_cooling&amp;ventilation'!$D$3)*'input_cool&amp;vent_evolution'!T$10)</f>
        <v>683355.46924503462</v>
      </c>
      <c r="HE200" s="2">
        <f>IF($D200=3,($N200*$M200*EK200*'input_cooling&amp;ventilation'!$D$3)*'input_cool&amp;vent_evolution'!U$11,($O200*$M200*EK200*'input_cooling&amp;ventilation'!$D$3)*'input_cool&amp;vent_evolution'!U$10)</f>
        <v>781154.01611030824</v>
      </c>
      <c r="HF200" s="2">
        <f>IF($D200=3,($N200*$M200*EL200*'input_cooling&amp;ventilation'!$D$3)*'input_cool&amp;vent_evolution'!V$11,($O200*$M200*EL200*'input_cooling&amp;ventilation'!$D$3)*'input_cool&amp;vent_evolution'!V$10)</f>
        <v>785393.85835809831</v>
      </c>
      <c r="HG200" s="2">
        <f>IF($D200=3,($N200*$M200*EM200*'input_cooling&amp;ventilation'!$D$3)*'input_cool&amp;vent_evolution'!W$11,($O200*$M200*EM200*'input_cooling&amp;ventilation'!$D$3)*'input_cool&amp;vent_evolution'!W$10)</f>
        <v>758685.75974651112</v>
      </c>
      <c r="HH200" s="2">
        <f>IF($D200=3,($N200*$M200*EN200*'input_cooling&amp;ventilation'!$D$3)*'input_cool&amp;vent_evolution'!X$11,($O200*$M200*EN200*'input_cooling&amp;ventilation'!$D$3)*'input_cool&amp;vent_evolution'!X$10)</f>
        <v>779785.39137550804</v>
      </c>
      <c r="HI200" s="2">
        <f>IF($D200=3,($N200*$M200*EO200*'input_cooling&amp;ventilation'!$D$3)*'input_cool&amp;vent_evolution'!Y$11,($O200*$M200*EO200*'input_cooling&amp;ventilation'!$D$3)*'input_cool&amp;vent_evolution'!Y$10)</f>
        <v>791146.24785885704</v>
      </c>
      <c r="HJ200" s="2">
        <f>IF($D200=3,($N200*$M200*EP200*'input_cooling&amp;ventilation'!$D$3)*'input_cool&amp;vent_evolution'!Z$11,($O200*$M200*EP200*'input_cooling&amp;ventilation'!$D$3)*'input_cool&amp;vent_evolution'!Z$10)</f>
        <v>840720.82821693248</v>
      </c>
      <c r="HK200" s="2">
        <f>IF($D200=3,($N200*$M200*EQ200*'input_cooling&amp;ventilation'!$D$3)*'input_cool&amp;vent_evolution'!AA$11,($O200*$M200*EQ200*'input_cooling&amp;ventilation'!$D$3)*'input_cool&amp;vent_evolution'!AA$10)</f>
        <v>838704.56682683947</v>
      </c>
      <c r="HL200" s="2">
        <f>IF($D200=3,($N200*$M200*ER200*'input_cooling&amp;ventilation'!$D$3)*'input_cool&amp;vent_evolution'!AB$11,($O200*$M200*ER200*'input_cooling&amp;ventilation'!$D$3)*'input_cool&amp;vent_evolution'!AB$10)</f>
        <v>746393.30704194889</v>
      </c>
      <c r="HM200" s="2">
        <f>IF($D200=3,($N200*$M200*ES200*'input_cooling&amp;ventilation'!$D$3)*'input_cool&amp;vent_evolution'!AC$11,($O200*$M200*ES200*'input_cooling&amp;ventilation'!$D$3)*'input_cool&amp;vent_evolution'!AC$10)</f>
        <v>737570.06292100542</v>
      </c>
      <c r="HN200" s="2">
        <f>IF($D200=3,($N200*$M200*ET200*'input_cooling&amp;ventilation'!$D$3)*'input_cool&amp;vent_evolution'!AD$11,($O200*$M200*ET200*'input_cooling&amp;ventilation'!$D$3)*'input_cool&amp;vent_evolution'!AD$10)</f>
        <v>722007.16441784101</v>
      </c>
      <c r="HO200" s="2">
        <f>IF($D200=3,($N200*$M200*EU200*'input_cooling&amp;ventilation'!$D$3)*'input_cool&amp;vent_evolution'!AE$11,($O200*$M200*EU200*'input_cooling&amp;ventilation'!$D$3)*'input_cool&amp;vent_evolution'!AE$10)</f>
        <v>704679.31611869775</v>
      </c>
      <c r="HP200" s="2">
        <f>IF($D200=3,($N200*$M200*EV200*'input_cooling&amp;ventilation'!$D$3)*'input_cool&amp;vent_evolution'!AF$11,($O200*$M200*EV200*'input_cooling&amp;ventilation'!$D$3)*'input_cool&amp;vent_evolution'!AF$10)</f>
        <v>683614.11372365744</v>
      </c>
      <c r="HQ200" s="2">
        <f>IF($D200=3,($N200*$M200*EW200*'input_cooling&amp;ventilation'!$D$3)*'input_cool&amp;vent_evolution'!AG$11,($O200*$M200*EW200*'input_cooling&amp;ventilation'!$D$3)*'input_cool&amp;vent_evolution'!AG$10)</f>
        <v>670986.74042907078</v>
      </c>
      <c r="HR200" s="2">
        <f>IF($D200=3,($N200*$M200*EX200*'input_cooling&amp;ventilation'!$D$3)*'input_cool&amp;vent_evolution'!AH$11,($O200*$M200*EX200*'input_cooling&amp;ventilation'!$D$3)*'input_cool&amp;vent_evolution'!AH$10)</f>
        <v>653354.7889102014</v>
      </c>
      <c r="HS200" s="2">
        <f>IF($D200=3,($N200*$M200*EY200*'input_cooling&amp;ventilation'!$D$3)*'input_cool&amp;vent_evolution'!AI$11,($O200*$M200*EY200*'input_cooling&amp;ventilation'!$D$3)*'input_cool&amp;vent_evolution'!AI$10)</f>
        <v>635835.07265486335</v>
      </c>
      <c r="HT200" s="2">
        <f>IF($D200=3,($N200*$M200*EZ200*'input_cooling&amp;ventilation'!$D$3)*'input_cool&amp;vent_evolution'!AJ$11,($O200*$M200*EZ200*'input_cooling&amp;ventilation'!$D$3)*'input_cool&amp;vent_evolution'!AJ$10)</f>
        <v>618444.69568405324</v>
      </c>
      <c r="HU200" s="2">
        <f>IF($D200=3,($N200*$M200*FA200*'input_cooling&amp;ventilation'!$D$3)*'input_cool&amp;vent_evolution'!AK$11,($O200*$M200*FA200*'input_cooling&amp;ventilation'!$D$3)*'input_cool&amp;vent_evolution'!AK$10)</f>
        <v>606690.21597073483</v>
      </c>
      <c r="HV200" s="2">
        <f>IF($D200=3,($N200*$M200*FB200*'input_cooling&amp;ventilation'!$D$3)*'input_cool&amp;vent_evolution'!AL$11,($O200*$M200*FB200*'input_cooling&amp;ventilation'!$D$3)*'input_cool&amp;vent_evolution'!AL$10)</f>
        <v>584457.36502097698</v>
      </c>
      <c r="HW200" s="2">
        <f>IF($D200=3,($N200*$M200*FC200*'input_cooling&amp;ventilation'!$D$3)*'input_cool&amp;vent_evolution'!AM$11,($O200*$M200*FC200*'input_cooling&amp;ventilation'!$D$3)*'input_cool&amp;vent_evolution'!AM$10)</f>
        <v>568020.19815787603</v>
      </c>
      <c r="HX200" s="2">
        <f>IF($D200=3,($N200*$M200*FD200*'input_cooling&amp;ventilation'!$D$3)*'input_cool&amp;vent_evolution'!AN$11,($O200*$M200*FD200*'input_cooling&amp;ventilation'!$D$3)*'input_cool&amp;vent_evolution'!AN$10)</f>
        <v>551844.3610135779</v>
      </c>
      <c r="HY200" s="2">
        <f>IF($D200=3,($N200*$M200*FE200*'input_cooling&amp;ventilation'!$D$3)*'input_cool&amp;vent_evolution'!AO$11,($O200*$M200*FE200*'input_cooling&amp;ventilation'!$D$3)*'input_cool&amp;vent_evolution'!AO$10)</f>
        <v>536086.84195519786</v>
      </c>
      <c r="HZ200" s="2">
        <f>IF($D200=3,($N200*$M200*FF200*'input_cooling&amp;ventilation'!$D$3)*'input_cool&amp;vent_evolution'!AP$11,($O200*$M200*FF200*'input_cooling&amp;ventilation'!$D$3)*'input_cool&amp;vent_evolution'!AP$10)</f>
        <v>520781.27513197967</v>
      </c>
      <c r="IA200" s="2">
        <f>IF($D200=3,($N200*$M200*FG200*'input_cooling&amp;ventilation'!$D$3)*'input_cool&amp;vent_evolution'!AQ$11,($O200*$M200*FG200*'input_cooling&amp;ventilation'!$D$3)*'input_cool&amp;vent_evolution'!AQ$10)</f>
        <v>505942.69788488647</v>
      </c>
      <c r="IB200" s="2">
        <f>IF($D200=3,($N200*$M200*FH200*'input_cooling&amp;ventilation'!$D$3)*'input_cool&amp;vent_evolution'!AR$11,($O200*$M200*FH200*'input_cooling&amp;ventilation'!$D$3)*'input_cool&amp;vent_evolution'!AR$10)</f>
        <v>491608.40281514014</v>
      </c>
      <c r="IC200" s="2">
        <f>IF($D200=3,($N200*$M200*FI200*'input_cooling&amp;ventilation'!$D$3)*'input_cool&amp;vent_evolution'!AS$11,($O200*$M200*FI200*'input_cooling&amp;ventilation'!$D$3)*'input_cool&amp;vent_evolution'!AS$10)</f>
        <v>477812.04816234187</v>
      </c>
      <c r="ID200" s="2">
        <f>IF($D200=3,($N200*$M200*FJ200*'input_cooling&amp;ventilation'!$D$3)*'input_cool&amp;vent_evolution'!AT$11,($O200*$M200*FJ200*'input_cooling&amp;ventilation'!$D$3)*'input_cool&amp;vent_evolution'!AT$10)</f>
        <v>464591.16307553311</v>
      </c>
      <c r="IE200" s="2">
        <f>IF($D200=3,($N200*$M200*FK200*'input_cooling&amp;ventilation'!$D$3)*'input_cool&amp;vent_evolution'!AU$11,($O200*$M200*FK200*'input_cooling&amp;ventilation'!$D$3)*'input_cool&amp;vent_evolution'!AU$10)</f>
        <v>466469.706054207</v>
      </c>
      <c r="IF200" s="2">
        <f>IF($D200=3,($N200*$M200*FL200*'input_cooling&amp;ventilation'!$D$3)*'input_cool&amp;vent_evolution'!AV$11,($O200*$M200*FL200*'input_cooling&amp;ventilation'!$D$3)*'input_cool&amp;vent_evolution'!AV$10)</f>
        <v>468355.84479449491</v>
      </c>
    </row>
    <row r="201" spans="1:240" x14ac:dyDescent="0.25">
      <c r="A201">
        <v>199</v>
      </c>
      <c r="B201">
        <v>100100</v>
      </c>
      <c r="C201">
        <v>26</v>
      </c>
      <c r="D201">
        <v>3</v>
      </c>
      <c r="E201">
        <v>8</v>
      </c>
      <c r="F201" s="2">
        <v>14770880</v>
      </c>
      <c r="G201" s="2">
        <v>18411515.195526499</v>
      </c>
      <c r="H201" s="2">
        <v>14770880</v>
      </c>
      <c r="I201" s="17">
        <v>7.0000000000000007E-2</v>
      </c>
      <c r="J201">
        <v>0.15529114199999999</v>
      </c>
      <c r="K201" s="2">
        <f t="shared" si="231"/>
        <v>2293786.82354496</v>
      </c>
      <c r="L201" s="2">
        <f t="shared" si="232"/>
        <v>1288806.0636868551</v>
      </c>
      <c r="M201">
        <v>0.28827877507919702</v>
      </c>
      <c r="N201" s="17">
        <f>'input_cooling&amp;ventilation'!$D$5</f>
        <v>57.500092182043396</v>
      </c>
      <c r="O201" s="45">
        <f>'input_cooling&amp;ventilation'!$D$6</f>
        <v>19.328678831353667</v>
      </c>
      <c r="P201" s="45">
        <f>'input_cooling&amp;ventilation'!$C$5</f>
        <v>50.351688737400465</v>
      </c>
      <c r="Q201" s="45">
        <f>'input_cooling&amp;ventilation'!$C$6</f>
        <v>32.240814214248743</v>
      </c>
      <c r="R201">
        <v>17</v>
      </c>
      <c r="S201">
        <v>12</v>
      </c>
      <c r="T201">
        <v>14</v>
      </c>
      <c r="U201" s="2">
        <f t="shared" si="233"/>
        <v>1664752.8493220974</v>
      </c>
      <c r="V201" s="2">
        <f t="shared" si="234"/>
        <v>879666.18627864146</v>
      </c>
      <c r="W201" s="2">
        <v>3946899.6618839391</v>
      </c>
      <c r="X201" s="57">
        <f>IF($D201=3,(W201*(1+'input_cool&amp;vent_evolution'!M$11)),(W201*(1+'input_cool&amp;vent_evolution'!M$12)))</f>
        <v>4005855.7707017176</v>
      </c>
      <c r="Y201" s="57">
        <f>IF($D201=3,(X201*(1+'input_cool&amp;vent_evolution'!N$11)),(X201*(1+'input_cool&amp;vent_evolution'!N$12)))</f>
        <v>4061238.6768401191</v>
      </c>
      <c r="Z201" s="57">
        <f>IF($D201=3,(Y201*(1+'input_cool&amp;vent_evolution'!O$11)),(Y201*(1+'input_cool&amp;vent_evolution'!O$12)))</f>
        <v>4113875.9669226236</v>
      </c>
      <c r="AA201" s="57">
        <f>IF($D201=3,(Z201*(1+'input_cool&amp;vent_evolution'!P$11)),(Z201*(1+'input_cool&amp;vent_evolution'!P$12)))</f>
        <v>4172820.4290872323</v>
      </c>
      <c r="AB201" s="57">
        <f>IF($D201=3,(AA201*(1+'input_cool&amp;vent_evolution'!Q$11)),(AA201*(1+'input_cool&amp;vent_evolution'!Q$12)))</f>
        <v>4237513.0451608105</v>
      </c>
      <c r="AC201" s="57">
        <f>IF($D201=3,(AB201*(1+'input_cool&amp;vent_evolution'!R$11)),(AB201*(1+'input_cool&amp;vent_evolution'!R$12)))</f>
        <v>4305755.0003043441</v>
      </c>
      <c r="AD201" s="57">
        <f>IF($D201=3,(AC201*(1+'input_cool&amp;vent_evolution'!S$11)),(AC201*(1+'input_cool&amp;vent_evolution'!S$12)))</f>
        <v>4376446.9504229808</v>
      </c>
      <c r="AE201" s="57">
        <f>IF($D201=3,(AD201*(1+'input_cool&amp;vent_evolution'!T$11)),(AD201*(1+'input_cool&amp;vent_evolution'!T$12)))</f>
        <v>4449829.73463115</v>
      </c>
      <c r="AF201" s="57">
        <f>IF($D201=3,(AE201*(1+'input_cool&amp;vent_evolution'!U$11)),(AE201*(1+'input_cool&amp;vent_evolution'!U$12)))</f>
        <v>4533943.7309188535</v>
      </c>
      <c r="AG201" s="57">
        <f>IF($D201=3,(AF201*(1+'input_cool&amp;vent_evolution'!V$11)),(AF201*(1+'input_cool&amp;vent_evolution'!V$12)))</f>
        <v>4618938.7328973897</v>
      </c>
      <c r="AH201" s="57">
        <f>IF($D201=3,(AG201*(1+'input_cool&amp;vent_evolution'!W$11)),(AG201*(1+'input_cool&amp;vent_evolution'!W$12)))</f>
        <v>4701457.4668201366</v>
      </c>
      <c r="AI201" s="57">
        <f>IF($D201=3,(AH201*(1+'input_cool&amp;vent_evolution'!X$11)),(AH201*(1+'input_cool&amp;vent_evolution'!X$12)))</f>
        <v>4786892.5687807025</v>
      </c>
      <c r="AJ201" s="57">
        <f>IF($D201=3,(AI201*(1+'input_cool&amp;vent_evolution'!Y$11)),(AI201*(1+'input_cool&amp;vent_evolution'!Y$12)))</f>
        <v>4874242.6176397223</v>
      </c>
      <c r="AK201" s="57">
        <f>IF($D201=3,(AJ201*(1+'input_cool&amp;vent_evolution'!Z$11)),(AJ201*(1+'input_cool&amp;vent_evolution'!Z$12)))</f>
        <v>4967800.0725602899</v>
      </c>
      <c r="AL201" s="57">
        <f>IF($D201=3,(AK201*(1+'input_cool&amp;vent_evolution'!AA$11)),(AK201*(1+'input_cool&amp;vent_evolution'!AA$12)))</f>
        <v>5061967.6223445758</v>
      </c>
      <c r="AM201" s="57">
        <f>IF($D201=3,(AL201*(1+'input_cool&amp;vent_evolution'!AB$11)),(AL201*(1+'input_cool&amp;vent_evolution'!AB$12)))</f>
        <v>5146508.1778127672</v>
      </c>
      <c r="AN201" s="57">
        <f>IF($D201=3,(AM201*(1+'input_cool&amp;vent_evolution'!AC$11)),(AM201*(1+'input_cool&amp;vent_evolution'!AC$12)))</f>
        <v>5230859.4081572443</v>
      </c>
      <c r="AO201" s="57">
        <f>IF($D201=3,(AN201*(1+'input_cool&amp;vent_evolution'!AD$11)),(AN201*(1+'input_cool&amp;vent_evolution'!AD$12)))</f>
        <v>5314209.4907384897</v>
      </c>
      <c r="AP201" s="57">
        <f>IF($D201=3,(AO201*(1+'input_cool&amp;vent_evolution'!AE$11)),(AO201*(1+'input_cool&amp;vent_evolution'!AE$12)))</f>
        <v>5396293.0108856456</v>
      </c>
      <c r="AQ201" s="57">
        <f>IF($D201=3,(AP201*(1+'input_cool&amp;vent_evolution'!AF$11)),(AP201*(1+'input_cool&amp;vent_evolution'!AF$12)))</f>
        <v>5476605.7943187952</v>
      </c>
      <c r="AR201" s="57">
        <f>IF($D201=3,(AQ201*(1+'input_cool&amp;vent_evolution'!AG$11)),(AQ201*(1+'input_cool&amp;vent_evolution'!AG$12)))</f>
        <v>5556070.4009164628</v>
      </c>
      <c r="AS201" s="57">
        <f>IF($D201=3,(AR201*(1+'input_cool&amp;vent_evolution'!AH$11)),(AR201*(1+'input_cool&amp;vent_evolution'!AH$12)))</f>
        <v>5634237.3103603488</v>
      </c>
      <c r="AT201" s="57">
        <f>IF($D201=3,(AS201*(1+'input_cool&amp;vent_evolution'!AI$11)),(AS201*(1+'input_cool&amp;vent_evolution'!AI$12)))</f>
        <v>5711053.149329327</v>
      </c>
      <c r="AU201" s="57">
        <f>IF($D201=3,(AT201*(1+'input_cool&amp;vent_evolution'!AJ$11)),(AT201*(1+'input_cool&amp;vent_evolution'!AJ$12)))</f>
        <v>5786468.6210850338</v>
      </c>
      <c r="AV201" s="57">
        <f>IF($D201=3,(AU201*(1+'input_cool&amp;vent_evolution'!AK$11)),(AU201*(1+'input_cool&amp;vent_evolution'!AK$12)))</f>
        <v>5861114.0662970301</v>
      </c>
      <c r="AW201" s="57">
        <f>IF($D201=3,(AV201*(1+'input_cool&amp;vent_evolution'!AL$11)),(AV201*(1+'input_cool&amp;vent_evolution'!AL$12)))</f>
        <v>5933648.1499987803</v>
      </c>
      <c r="AX201" s="57">
        <f>IF($D201=3,(AW201*(1+'input_cool&amp;vent_evolution'!AM$11)),(AW201*(1+'input_cool&amp;vent_evolution'!AM$12)))</f>
        <v>6004718.4413198894</v>
      </c>
      <c r="AY201" s="57">
        <f>IF($D201=3,(AX201*(1+'input_cool&amp;vent_evolution'!AN$11)),(AX201*(1+'input_cool&amp;vent_evolution'!AN$12)))</f>
        <v>6074302.8820193382</v>
      </c>
      <c r="AZ201" s="57">
        <f>IF($D201=3,(AY201*(1+'input_cool&amp;vent_evolution'!AO$11)),(AY201*(1+'input_cool&amp;vent_evolution'!AO$12)))</f>
        <v>6142402.0375510659</v>
      </c>
      <c r="BA201" s="57">
        <f>IF($D201=3,(AZ201*(1+'input_cool&amp;vent_evolution'!AP$11)),(AZ201*(1+'input_cool&amp;vent_evolution'!AP$12)))</f>
        <v>6209024.0623110812</v>
      </c>
      <c r="BB201" s="57">
        <f>IF($D201=3,(BA201*(1+'input_cool&amp;vent_evolution'!AQ$11)),(BA201*(1+'input_cool&amp;vent_evolution'!AQ$12)))</f>
        <v>6274182.3679600479</v>
      </c>
      <c r="BC201" s="57">
        <f>IF($D201=3,(BB201*(1+'input_cool&amp;vent_evolution'!AR$11)),(BB201*(1+'input_cool&amp;vent_evolution'!AR$12)))</f>
        <v>6337898.4636429166</v>
      </c>
      <c r="BD201" s="57">
        <f>IF($D201=3,(BC201*(1+'input_cool&amp;vent_evolution'!AS$11)),(BC201*(1+'input_cool&amp;vent_evolution'!AS$12)))</f>
        <v>6400201.525146585</v>
      </c>
      <c r="BE201" s="57">
        <f>IF($D201=3,(BD201*(1+'input_cool&amp;vent_evolution'!AT$11)),(BD201*(1+'input_cool&amp;vent_evolution'!AT$12)))</f>
        <v>6461128.9090650752</v>
      </c>
      <c r="BF201" s="57">
        <f>IF($D201=3,(BE201*(1+'input_cool&amp;vent_evolution'!AU$11)),(BE201*(1+'input_cool&amp;vent_evolution'!AU$12)))</f>
        <v>6522636.2975500729</v>
      </c>
      <c r="BG201" s="57">
        <f>IF($D201=3,(BF201*(1+'input_cool&amp;vent_evolution'!AV$11)),(BF201*(1+'input_cool&amp;vent_evolution'!AV$12)))</f>
        <v>6584729.2120153578</v>
      </c>
      <c r="BH201" s="2">
        <f t="shared" si="307"/>
        <v>4092180.288735114</v>
      </c>
      <c r="BI201" s="2">
        <f t="shared" si="235"/>
        <v>4153306.5009706384</v>
      </c>
      <c r="BJ201" s="2">
        <f t="shared" si="236"/>
        <v>4210727.985236153</v>
      </c>
      <c r="BK201" s="2">
        <f t="shared" si="237"/>
        <v>4265302.7906228295</v>
      </c>
      <c r="BL201" s="2">
        <f t="shared" si="238"/>
        <v>4326416.9275058964</v>
      </c>
      <c r="BM201" s="2">
        <f t="shared" si="239"/>
        <v>4393490.8009259878</v>
      </c>
      <c r="BN201" s="2">
        <f t="shared" si="240"/>
        <v>4464244.6603159215</v>
      </c>
      <c r="BO201" s="2">
        <f t="shared" si="241"/>
        <v>4537538.6960476665</v>
      </c>
      <c r="BP201" s="2">
        <f t="shared" si="242"/>
        <v>4613622.6122336257</v>
      </c>
      <c r="BQ201" s="2">
        <f t="shared" si="243"/>
        <v>4700832.7435018178</v>
      </c>
      <c r="BR201" s="2">
        <f t="shared" si="244"/>
        <v>4788956.3092201194</v>
      </c>
      <c r="BS201" s="2">
        <f t="shared" si="245"/>
        <v>4874512.4584354395</v>
      </c>
      <c r="BT201" s="2">
        <f t="shared" si="246"/>
        <v>4963092.3236864926</v>
      </c>
      <c r="BU201" s="2">
        <f t="shared" si="247"/>
        <v>5053657.6227268809</v>
      </c>
      <c r="BV201" s="2">
        <f t="shared" si="248"/>
        <v>5150658.8149759453</v>
      </c>
      <c r="BW201" s="2">
        <f t="shared" si="249"/>
        <v>5248292.5589464726</v>
      </c>
      <c r="BX201" s="2">
        <f t="shared" si="250"/>
        <v>5335944.9505252643</v>
      </c>
      <c r="BY201" s="2">
        <f t="shared" si="251"/>
        <v>5423401.0481503708</v>
      </c>
      <c r="BZ201" s="2">
        <f t="shared" si="252"/>
        <v>5509819.1469678646</v>
      </c>
      <c r="CA201" s="2">
        <f t="shared" si="253"/>
        <v>5594924.0627122521</v>
      </c>
      <c r="CB201" s="2">
        <f t="shared" si="254"/>
        <v>5678193.0630550971</v>
      </c>
      <c r="CC201" s="2">
        <f t="shared" si="255"/>
        <v>5760582.666193841</v>
      </c>
      <c r="CD201" s="2">
        <f t="shared" si="256"/>
        <v>5841626.8055082243</v>
      </c>
      <c r="CE201" s="2">
        <f t="shared" si="257"/>
        <v>5921270.1430693967</v>
      </c>
      <c r="CF201" s="2">
        <f t="shared" si="258"/>
        <v>5999461.5675853817</v>
      </c>
      <c r="CG201" s="2">
        <f t="shared" si="259"/>
        <v>6076854.6218072334</v>
      </c>
      <c r="CH201" s="2">
        <f t="shared" si="260"/>
        <v>6152058.5978424605</v>
      </c>
      <c r="CI201" s="2">
        <f t="shared" si="261"/>
        <v>6225744.9010610441</v>
      </c>
      <c r="CJ201" s="2">
        <f t="shared" si="262"/>
        <v>6297890.6612846572</v>
      </c>
      <c r="CK201" s="2">
        <f t="shared" si="263"/>
        <v>6368496.4647809202</v>
      </c>
      <c r="CL201" s="2">
        <f t="shared" si="264"/>
        <v>6437570.766099344</v>
      </c>
      <c r="CM201" s="2">
        <f t="shared" si="265"/>
        <v>6505127.4705676828</v>
      </c>
      <c r="CN201" s="2">
        <f t="shared" si="266"/>
        <v>6571188.8790566279</v>
      </c>
      <c r="CO201" s="2">
        <f t="shared" si="267"/>
        <v>6635785.2412786838</v>
      </c>
      <c r="CP201" s="2">
        <f t="shared" si="268"/>
        <v>6698955.2888791421</v>
      </c>
      <c r="CQ201" s="2">
        <f t="shared" si="269"/>
        <v>6762726.6903162235</v>
      </c>
      <c r="CR201" s="2">
        <f>IF($D201=3,(W201*$P201*$M201*'input_cooling&amp;ventilation'!$D$3)*'input_cool&amp;vent_evolution'!M$11,(W201*$Q201*'input_cooling&amp;ventilation'!$D$3)*'input_cool&amp;vent_evolution'!M$12)</f>
        <v>698691.12539904588</v>
      </c>
      <c r="CS201" s="2">
        <f>IF($D201=3,(X201*$P201*$M201*'input_cooling&amp;ventilation'!$D$3)*'input_cool&amp;vent_evolution'!N$11,(X201*$Q201*'input_cooling&amp;ventilation'!$D$3)*'input_cool&amp;vent_evolution'!N$12)</f>
        <v>656344.9622720076</v>
      </c>
      <c r="CT201" s="2">
        <f>IF($D201=3,(Y201*$P201*$M201*'input_cooling&amp;ventilation'!$D$3)*'input_cool&amp;vent_evolution'!O$11,(Y201*$Q201*'input_cooling&amp;ventilation'!$D$3)*'input_cool&amp;vent_evolution'!O$12)</f>
        <v>623806.56022214622</v>
      </c>
      <c r="CU201" s="2">
        <f>IF($D201=3,(Z201*$P201*$M201*'input_cooling&amp;ventilation'!$D$3)*'input_cool&amp;vent_evolution'!P$11,(Z201*$Q201*'input_cooling&amp;ventilation'!$D$3)*'input_cool&amp;vent_evolution'!P$12)</f>
        <v>698553.10046195902</v>
      </c>
      <c r="CV201" s="2">
        <f>IF($D201=3,(AA201*$P201*$M201*'input_cooling&amp;ventilation'!$D$3)*'input_cool&amp;vent_evolution'!Q$11,(AA201*$Q201*'input_cooling&amp;ventilation'!$D$3)*'input_cool&amp;vent_evolution'!Q$12)</f>
        <v>766674.69471503072</v>
      </c>
      <c r="CW201" s="2">
        <f>IF($D201=3,(AB201*$P201*$M201*'input_cooling&amp;ventilation'!$D$3)*'input_cool&amp;vent_evolution'!R$11,(AB201*$Q201*'input_cooling&amp;ventilation'!$D$3)*'input_cool&amp;vent_evolution'!R$12)</f>
        <v>808738.0492840223</v>
      </c>
      <c r="CX201" s="2">
        <f>IF($D201=3,(AC201*$P201*$M201*'input_cooling&amp;ventilation'!$D$3)*'input_cool&amp;vent_evolution'!S$11,(AC201*$Q201*'input_cooling&amp;ventilation'!$D$3)*'input_cool&amp;vent_evolution'!S$12)</f>
        <v>837773.03447389067</v>
      </c>
      <c r="CY201" s="2">
        <f>IF($D201=3,(AD201*$P201*$M201*'input_cooling&amp;ventilation'!$D$3)*'input_cool&amp;vent_evolution'!T$11,(AD201*$Q201*'input_cooling&amp;ventilation'!$D$3)*'input_cool&amp;vent_evolution'!T$12)</f>
        <v>869662.21332197776</v>
      </c>
      <c r="CZ201" s="2">
        <f>IF($D201=3,(AE201*$P201*$M201*'input_cooling&amp;ventilation'!$D$3)*'input_cool&amp;vent_evolution'!U$11,(AE201*$Q201*'input_cooling&amp;ventilation'!$D$3)*'input_cool&amp;vent_evolution'!U$12)</f>
        <v>996838.22264647216</v>
      </c>
      <c r="DA201" s="2">
        <f>IF($D201=3,(AF201*$P201*$M201*'input_cooling&amp;ventilation'!$D$3)*'input_cool&amp;vent_evolution'!V$11,(AF201*$Q201*'input_cooling&amp;ventilation'!$D$3)*'input_cool&amp;vent_evolution'!V$12)</f>
        <v>1007279.0551565164</v>
      </c>
      <c r="DB201" s="2">
        <f>IF($D201=3,(AG201*$P201*$M201*'input_cooling&amp;ventilation'!$D$3)*'input_cool&amp;vent_evolution'!W$11,(AG201*$Q201*'input_cooling&amp;ventilation'!$D$3)*'input_cool&amp;vent_evolution'!W$12)</f>
        <v>977932.70667148009</v>
      </c>
      <c r="DC201" s="2">
        <f>IF($D201=3,(AH201*$P201*$M201*'input_cooling&amp;ventilation'!$D$3)*'input_cool&amp;vent_evolution'!X$11,(AH201*$Q201*'input_cooling&amp;ventilation'!$D$3)*'input_cool&amp;vent_evolution'!X$12)</f>
        <v>1012494.6970619761</v>
      </c>
      <c r="DD201" s="2">
        <f>IF($D201=3,(AI201*$P201*$M201*'input_cooling&amp;ventilation'!$D$3)*'input_cool&amp;vent_evolution'!Y$11,(AI201*$Q201*'input_cooling&amp;ventilation'!$D$3)*'input_cool&amp;vent_evolution'!Y$12)</f>
        <v>1035188.8068054698</v>
      </c>
      <c r="DE201" s="2">
        <f>IF($D201=3,(AJ201*$P201*$M201*'input_cooling&amp;ventilation'!$D$3)*'input_cool&amp;vent_evolution'!Z$11,(AJ201*$Q201*'input_cooling&amp;ventilation'!$D$3)*'input_cool&amp;vent_evolution'!Z$12)</f>
        <v>1108753.0160777767</v>
      </c>
      <c r="DF201" s="2">
        <f>IF($D201=3,(AK201*$P201*$M201*'input_cooling&amp;ventilation'!$D$3)*'input_cool&amp;vent_evolution'!AA$11,(AK201*$Q201*'input_cooling&amp;ventilation'!$D$3)*'input_cool&amp;vent_evolution'!AA$12)</f>
        <v>1115983.2738997233</v>
      </c>
      <c r="DG201" s="2">
        <f>IF($D201=3,(AL201*$P201*$M201*'input_cooling&amp;ventilation'!$D$3)*'input_cool&amp;vent_evolution'!AB$11,(AL201*$Q201*'input_cooling&amp;ventilation'!$D$3)*'input_cool&amp;vent_evolution'!AB$12)</f>
        <v>1001893.3919892408</v>
      </c>
      <c r="DH201" s="2">
        <f>IF($D201=3,(AM201*$P201*$M201*'input_cooling&amp;ventilation'!$D$3)*'input_cool&amp;vent_evolution'!AC$11,(AM201*$Q201*'input_cooling&amp;ventilation'!$D$3)*'input_cool&amp;vent_evolution'!AC$12)</f>
        <v>999649.69262700353</v>
      </c>
      <c r="DI201" s="2">
        <f>IF($D201=3,(AN201*$P201*$M201*'input_cooling&amp;ventilation'!$D$3)*'input_cool&amp;vent_evolution'!AD$11,(AN201*$Q201*'input_cooling&amp;ventilation'!$D$3)*'input_cool&amp;vent_evolution'!AD$12)</f>
        <v>987785.05177112541</v>
      </c>
      <c r="DJ201" s="2">
        <f>IF($D201=3,(AO201*$P201*$M201*'input_cooling&amp;ventilation'!$D$3)*'input_cool&amp;vent_evolution'!AE$11,(AO201*$Q201*'input_cooling&amp;ventilation'!$D$3)*'input_cool&amp;vent_evolution'!AE$12)</f>
        <v>972774.97138746537</v>
      </c>
      <c r="DK201" s="2">
        <f>IF($D201=3,(AP201*$P201*$M201*'input_cooling&amp;ventilation'!$D$3)*'input_cool&amp;vent_evolution'!AF$11,(AP201*$Q201*'input_cooling&amp;ventilation'!$D$3)*'input_cool&amp;vent_evolution'!AF$12)</f>
        <v>951789.90211639286</v>
      </c>
      <c r="DL201" s="2">
        <f>IF($D201=3,(AQ201*$P201*$M201*'input_cooling&amp;ventilation'!$D$3)*'input_cool&amp;vent_evolution'!AG$11,(AQ201*$Q201*'input_cooling&amp;ventilation'!$D$3)*'input_cool&amp;vent_evolution'!AG$12)</f>
        <v>941738.12564057671</v>
      </c>
      <c r="DM201" s="2">
        <f>IF($D201=3,(AR201*$P201*$M201*'input_cooling&amp;ventilation'!$D$3)*'input_cool&amp;vent_evolution'!AH$11,(AR201*$Q201*'input_cooling&amp;ventilation'!$D$3)*'input_cool&amp;vent_evolution'!AH$12)</f>
        <v>926359.06648988859</v>
      </c>
      <c r="DN201" s="2">
        <f>IF($D201=3,(AS201*$P201*$M201*'input_cooling&amp;ventilation'!$D$3)*'input_cool&amp;vent_evolution'!AI$11,(AS201*$Q201*'input_cooling&amp;ventilation'!$D$3)*'input_cool&amp;vent_evolution'!AI$12)</f>
        <v>910347.47804662015</v>
      </c>
      <c r="DO201" s="2">
        <f>IF($D201=3,(AT201*$P201*$M201*'input_cooling&amp;ventilation'!$D$3)*'input_cool&amp;vent_evolution'!AJ$11,(AT201*$Q201*'input_cooling&amp;ventilation'!$D$3)*'input_cool&amp;vent_evolution'!AJ$12)</f>
        <v>893751.67205073172</v>
      </c>
      <c r="DP201" s="2">
        <f>IF($D201=3,(AU201*$P201*$M201*'input_cooling&amp;ventilation'!$D$3)*'input_cool&amp;vent_evolution'!AK$11,(AU201*$Q201*'input_cooling&amp;ventilation'!$D$3)*'input_cool&amp;vent_evolution'!AK$12)</f>
        <v>884626.05770473287</v>
      </c>
      <c r="DQ201" s="2">
        <f>IF($D201=3,(AV201*$P201*$M201*'input_cooling&amp;ventilation'!$D$3)*'input_cool&amp;vent_evolution'!AL$11,(AV201*$Q201*'input_cooling&amp;ventilation'!$D$3)*'input_cool&amp;vent_evolution'!AL$12)</f>
        <v>859604.23080164497</v>
      </c>
      <c r="DR201" s="2">
        <f>IF($D201=3,(AW201*$P201*$M201*'input_cooling&amp;ventilation'!$D$3)*'input_cool&amp;vent_evolution'!AM$11,(AW201*$Q201*'input_cooling&amp;ventilation'!$D$3)*'input_cool&amp;vent_evolution'!AM$12)</f>
        <v>842256.7706946308</v>
      </c>
      <c r="DS201" s="2">
        <f>IF($D201=3,(AX201*$P201*$M201*'input_cooling&amp;ventilation'!$D$3)*'input_cool&amp;vent_evolution'!AN$11,(AX201*$Q201*'input_cooling&amp;ventilation'!$D$3)*'input_cool&amp;vent_evolution'!AN$12)</f>
        <v>824647.89752032561</v>
      </c>
      <c r="DT201" s="2">
        <f>IF($D201=3,(AY201*$P201*$M201*'input_cooling&amp;ventilation'!$D$3)*'input_cool&amp;vent_evolution'!AO$11,(AY201*$Q201*'input_cooling&amp;ventilation'!$D$3)*'input_cool&amp;vent_evolution'!AO$12)</f>
        <v>807045.72556252696</v>
      </c>
      <c r="DU201" s="2">
        <f>IF($D201=3,(AZ201*$P201*$M201*'input_cooling&amp;ventilation'!$D$3)*'input_cool&amp;vent_evolution'!AP$11,(AZ201*$Q201*'input_cooling&amp;ventilation'!$D$3)*'input_cool&amp;vent_evolution'!AP$12)</f>
        <v>789540.19166714209</v>
      </c>
      <c r="DV201" s="2">
        <f>IF($D201=3,(BA201*$P201*$M201*'input_cooling&amp;ventilation'!$D$3)*'input_cool&amp;vent_evolution'!AQ$11,(BA201*$Q201*'input_cooling&amp;ventilation'!$D$3)*'input_cool&amp;vent_evolution'!AQ$12)</f>
        <v>772193.59988090838</v>
      </c>
      <c r="DW201" s="2">
        <f>IF($D201=3,(BB201*$P201*$M201*'input_cooling&amp;ventilation'!$D$3)*'input_cool&amp;vent_evolution'!AR$11,(BB201*$Q201*'input_cooling&amp;ventilation'!$D$3)*'input_cool&amp;vent_evolution'!AR$12)</f>
        <v>755101.91380323062</v>
      </c>
      <c r="DX201" s="2">
        <f>IF($D201=3,(BC201*$P201*$M201*'input_cooling&amp;ventilation'!$D$3)*'input_cool&amp;vent_evolution'!AS$11,(BC201*$Q201*'input_cooling&amp;ventilation'!$D$3)*'input_cool&amp;vent_evolution'!AS$12)</f>
        <v>738355.99110430025</v>
      </c>
      <c r="DY201" s="2">
        <f>IF($D201=3,(BD201*$P201*$M201*'input_cooling&amp;ventilation'!$D$3)*'input_cool&amp;vent_evolution'!AT$11,(BD201*$Q201*'input_cooling&amp;ventilation'!$D$3)*'input_cool&amp;vent_evolution'!AT$12)</f>
        <v>722052.78284568398</v>
      </c>
      <c r="DZ201" s="2">
        <f>IF($D201=3,(BE201*$P201*$M201*'input_cooling&amp;ventilation'!$D$3)*'input_cool&amp;vent_evolution'!AU$11,(BE201*$Q201*'input_cooling&amp;ventilation'!$D$3)*'input_cool&amp;vent_evolution'!AU$12)</f>
        <v>728926.43939181056</v>
      </c>
      <c r="EA201" s="2">
        <f>IF($D201=3,(BF201*$P201*$M201*'input_cooling&amp;ventilation'!$D$3)*'input_cool&amp;vent_evolution'!AV$11,(BF201*$Q201*'input_cooling&amp;ventilation'!$D$3)*'input_cool&amp;vent_evolution'!AV$12)</f>
        <v>735865.5304261581</v>
      </c>
      <c r="EB201">
        <v>0.47</v>
      </c>
      <c r="EC201" s="2">
        <f t="shared" si="270"/>
        <v>6942313.5999999996</v>
      </c>
      <c r="ED201" s="2">
        <f>IF($D201=3,(EC201*(1+'input_cool&amp;vent_evolution'!M$10)),EC201*(1+'input_cool&amp;vent_evolution'!M$9))</f>
        <v>7090296.9399375757</v>
      </c>
      <c r="EE201" s="2">
        <f>IF($D201=3,(ED201*(1+'input_cool&amp;vent_evolution'!N$10)),ED201*(1+'input_cool&amp;vent_evolution'!N$9))</f>
        <v>7238433.0131862089</v>
      </c>
      <c r="EF201" s="2">
        <f>IF($D201=3,(EE201*(1+'input_cool&amp;vent_evolution'!O$10)),EE201*(1+'input_cool&amp;vent_evolution'!O$9))</f>
        <v>7386721.8224165319</v>
      </c>
      <c r="EG201" s="2">
        <f>IF($D201=3,(EF201*(1+'input_cool&amp;vent_evolution'!P$10)),EF201*(1+'input_cool&amp;vent_evolution'!P$9))</f>
        <v>7526935.4177357638</v>
      </c>
      <c r="EH201" s="2">
        <f>IF($D201=3,(EG201*(1+'input_cool&amp;vent_evolution'!Q$10)),EG201*(1+'input_cool&amp;vent_evolution'!Q$9))</f>
        <v>7667301.7493334319</v>
      </c>
      <c r="EI201" s="2">
        <f>IF($D201=3,(EH201*(1+'input_cool&amp;vent_evolution'!R$10)),EH201*(1+'input_cool&amp;vent_evolution'!R$9))</f>
        <v>7777593.1921142116</v>
      </c>
      <c r="EJ201" s="2">
        <f>IF($D201=3,(EI201*(1+'input_cool&amp;vent_evolution'!S$10)),EI201*(1+'input_cool&amp;vent_evolution'!S$9))</f>
        <v>7887951.6638998836</v>
      </c>
      <c r="EK201" s="2">
        <f>IF($D201=3,(EJ201*(1+'input_cool&amp;vent_evolution'!T$10)),EJ201*(1+'input_cool&amp;vent_evolution'!T$9))</f>
        <v>7998377.1640969804</v>
      </c>
      <c r="EL201" s="2">
        <f>IF($D201=3,(EK201*(1+'input_cool&amp;vent_evolution'!U$10)),EK201*(1+'input_cool&amp;vent_evolution'!U$9))</f>
        <v>8108869.6879576538</v>
      </c>
      <c r="EM201" s="2">
        <f>IF($D201=3,(EL201*(1+'input_cool&amp;vent_evolution'!V$10)),EL201*(1+'input_cool&amp;vent_evolution'!V$9))</f>
        <v>8219429.2396362657</v>
      </c>
      <c r="EN201" s="2">
        <f>IF($D201=3,(EM201*(1+'input_cool&amp;vent_evolution'!W$10)),EM201*(1+'input_cool&amp;vent_evolution'!W$9))</f>
        <v>8305415.1735405829</v>
      </c>
      <c r="EO201" s="2">
        <f>IF($D201=3,(EN201*(1+'input_cool&amp;vent_evolution'!X$10)),EN201*(1+'input_cool&amp;vent_evolution'!X$9))</f>
        <v>8391457.2042693999</v>
      </c>
      <c r="EP201" s="2">
        <f>IF($D201=3,(EO201*(1+'input_cool&amp;vent_evolution'!Y$10)),EO201*(1+'input_cool&amp;vent_evolution'!Y$9))</f>
        <v>8477555.3350868411</v>
      </c>
      <c r="EQ201" s="2">
        <f>IF($D201=3,(EP201*(1+'input_cool&amp;vent_evolution'!Z$10)),EP201*(1+'input_cool&amp;vent_evolution'!Z$9))</f>
        <v>8563709.5606516134</v>
      </c>
      <c r="ER201" s="2">
        <f>IF($D201=3,(EQ201*(1+'input_cool&amp;vent_evolution'!AA$10)),EQ201*(1+'input_cool&amp;vent_evolution'!AA$9))</f>
        <v>8649919.8863050062</v>
      </c>
      <c r="ES201" s="2">
        <f>IF($D201=3,(ER201*(1+'input_cool&amp;vent_evolution'!AB$10)),ER201*(1+'input_cool&amp;vent_evolution'!AB$9))</f>
        <v>8709928.8895268682</v>
      </c>
      <c r="ET201" s="2">
        <f>IF($D201=3,(ES201*(1+'input_cool&amp;vent_evolution'!AC$10)),ES201*(1+'input_cool&amp;vent_evolution'!AC$9))</f>
        <v>8769979.9980084486</v>
      </c>
      <c r="EU201" s="2">
        <f>IF($D201=3,(ET201*(1+'input_cool&amp;vent_evolution'!AD$10)),ET201*(1+'input_cool&amp;vent_evolution'!AD$9))</f>
        <v>8830073.2191682365</v>
      </c>
      <c r="EV201" s="2">
        <f>IF($D201=3,(EU201*(1+'input_cool&amp;vent_evolution'!AE$10)),EU201*(1+'input_cool&amp;vent_evolution'!AE$9))</f>
        <v>8890208.5461812261</v>
      </c>
      <c r="EW201" s="2">
        <f>IF($D201=3,(EV201*(1+'input_cool&amp;vent_evolution'!AF$10)),EV201*(1+'input_cool&amp;vent_evolution'!AF$9))</f>
        <v>8950385.9855756816</v>
      </c>
      <c r="EX201" s="2">
        <f>IF($D201=3,(EW201*(1+'input_cool&amp;vent_evolution'!AG$10)),EW201*(1+'input_cool&amp;vent_evolution'!AG$9))</f>
        <v>8988432.4781418238</v>
      </c>
      <c r="EY201" s="2">
        <f>IF($D201=3,(EX201*(1+'input_cool&amp;vent_evolution'!AH$10)),EX201*(1+'input_cool&amp;vent_evolution'!AH$9))</f>
        <v>9026490.2984421384</v>
      </c>
      <c r="EZ201" s="2">
        <f>IF($D201=3,(EY201*(1+'input_cool&amp;vent_evolution'!AI$10)),EY201*(1+'input_cool&amp;vent_evolution'!AI$9))</f>
        <v>9064559.4485538006</v>
      </c>
      <c r="FA201" s="2">
        <f>IF($D201=3,(EZ201*(1+'input_cool&amp;vent_evolution'!AJ$10)),EZ201*(1+'input_cool&amp;vent_evolution'!AJ$9))</f>
        <v>9102639.9261028972</v>
      </c>
      <c r="FB201" s="2">
        <f>IF($D201=3,(FA201*(1+'input_cool&amp;vent_evolution'!AK$10)),FA201*(1+'input_cool&amp;vent_evolution'!AK$9))</f>
        <v>9140731.7260448448</v>
      </c>
      <c r="FC201" s="2">
        <f>IF($D201=3,(FB201*(1+'input_cool&amp;vent_evolution'!AL$10)),FB201*(1+'input_cool&amp;vent_evolution'!AL$9))</f>
        <v>9178834.8593590166</v>
      </c>
      <c r="FD201" s="2">
        <f>IF($D201=3,(FC201*(1+'input_cool&amp;vent_evolution'!AM$10)),FC201*(1+'input_cool&amp;vent_evolution'!AM$9))</f>
        <v>9216949.316846475</v>
      </c>
      <c r="FE201" s="2">
        <f>IF($D201=3,(FD201*(1+'input_cool&amp;vent_evolution'!AN$10)),FD201*(1+'input_cool&amp;vent_evolution'!AN$9))</f>
        <v>9255075.1041452885</v>
      </c>
      <c r="FF201" s="2">
        <f>IF($D201=3,(FE201*(1+'input_cool&amp;vent_evolution'!AO$10)),FE201*(1+'input_cool&amp;vent_evolution'!AO$9))</f>
        <v>9293212.217694575</v>
      </c>
      <c r="FG201" s="2">
        <f>IF($D201=3,(FF201*(1+'input_cool&amp;vent_evolution'!AP$10)),FF201*(1+'input_cool&amp;vent_evolution'!AP$9))</f>
        <v>9331360.6598682459</v>
      </c>
      <c r="FH201" s="2">
        <f>IF($D201=3,(FG201*(1+'input_cool&amp;vent_evolution'!AQ$10)),FG201*(1+'input_cool&amp;vent_evolution'!AQ$9))</f>
        <v>9369520.4271054342</v>
      </c>
      <c r="FI201" s="2">
        <f>IF($D201=3,(FH201*(1+'input_cool&amp;vent_evolution'!AR$10)),FH201*(1+'input_cool&amp;vent_evolution'!AR$9))</f>
        <v>9407691.5235604867</v>
      </c>
      <c r="FJ201" s="2">
        <f>IF($D201=3,(FI201*(1+'input_cool&amp;vent_evolution'!AS$10)),FI201*(1+'input_cool&amp;vent_evolution'!AS$9))</f>
        <v>9445873.946562754</v>
      </c>
      <c r="FK201" s="2">
        <f>IF($D201=3,(FJ201*(1+'input_cool&amp;vent_evolution'!AT$10)),FJ201*(1+'input_cool&amp;vent_evolution'!AT$9))</f>
        <v>9484067.6996730957</v>
      </c>
      <c r="FL201" s="2">
        <f>IF($D201=3,(FK201*(1+'input_cool&amp;vent_evolution'!AU$10)),FK201*(1+'input_cool&amp;vent_evolution'!AU$9))</f>
        <v>9522415.8866436519</v>
      </c>
      <c r="FM201" s="2">
        <f t="shared" si="271"/>
        <v>6769187.0578400055</v>
      </c>
      <c r="FN201" s="2">
        <f t="shared" si="272"/>
        <v>6913480.0078849848</v>
      </c>
      <c r="FO201" s="2">
        <f t="shared" si="273"/>
        <v>7057921.8823969467</v>
      </c>
      <c r="FP201" s="2">
        <f t="shared" si="274"/>
        <v>7202512.6839799238</v>
      </c>
      <c r="FQ201" s="2">
        <f t="shared" si="275"/>
        <v>7339229.6503192382</v>
      </c>
      <c r="FR201" s="2">
        <f t="shared" si="276"/>
        <v>7476095.544018914</v>
      </c>
      <c r="FS201" s="2">
        <f t="shared" si="277"/>
        <v>7583636.5526910312</v>
      </c>
      <c r="FT201" s="2">
        <f t="shared" si="278"/>
        <v>7691242.9188071573</v>
      </c>
      <c r="FU201" s="2">
        <f t="shared" si="279"/>
        <v>7798914.641788628</v>
      </c>
      <c r="FV201" s="2">
        <f t="shared" si="280"/>
        <v>7906651.7170059942</v>
      </c>
      <c r="FW201" s="2">
        <f t="shared" si="281"/>
        <v>8014454.1485100193</v>
      </c>
      <c r="FX201" s="2">
        <f t="shared" si="282"/>
        <v>8098295.7760247132</v>
      </c>
      <c r="FY201" s="2">
        <f t="shared" si="283"/>
        <v>8182192.1014283635</v>
      </c>
      <c r="FZ201" s="2">
        <f t="shared" si="284"/>
        <v>8266143.1279036915</v>
      </c>
      <c r="GA201" s="2">
        <f t="shared" si="285"/>
        <v>8350148.8502426073</v>
      </c>
      <c r="GB201" s="2">
        <f t="shared" si="286"/>
        <v>8434209.2736531999</v>
      </c>
      <c r="GC201" s="2">
        <f t="shared" si="287"/>
        <v>8492721.7799109574</v>
      </c>
      <c r="GD201" s="2">
        <f t="shared" si="288"/>
        <v>8551275.3414127678</v>
      </c>
      <c r="GE201" s="2">
        <f t="shared" si="289"/>
        <v>8609869.9653921239</v>
      </c>
      <c r="GF201" s="2">
        <f t="shared" si="290"/>
        <v>8668505.6451942157</v>
      </c>
      <c r="GG201" s="2">
        <f t="shared" si="291"/>
        <v>8727182.3871845063</v>
      </c>
      <c r="GH201" s="2">
        <f t="shared" si="292"/>
        <v>8764280.0811110586</v>
      </c>
      <c r="GI201" s="2">
        <f t="shared" si="293"/>
        <v>8801388.8202821743</v>
      </c>
      <c r="GJ201" s="2">
        <f t="shared" si="294"/>
        <v>8838508.6067232303</v>
      </c>
      <c r="GK201" s="2">
        <f t="shared" si="295"/>
        <v>8875639.4381195102</v>
      </c>
      <c r="GL201" s="2">
        <f t="shared" si="296"/>
        <v>8912781.3095522374</v>
      </c>
      <c r="GM201" s="2">
        <f t="shared" si="297"/>
        <v>8949934.2317269761</v>
      </c>
      <c r="GN201" s="2">
        <f t="shared" si="298"/>
        <v>8987098.1956741959</v>
      </c>
      <c r="GO201" s="2">
        <f t="shared" si="299"/>
        <v>9024273.2068913635</v>
      </c>
      <c r="GP201" s="2">
        <f t="shared" si="300"/>
        <v>9061459.2619063966</v>
      </c>
      <c r="GQ201" s="2">
        <f t="shared" si="301"/>
        <v>9098656.3630340043</v>
      </c>
      <c r="GR201" s="2">
        <f t="shared" si="302"/>
        <v>9135864.506802123</v>
      </c>
      <c r="GS201" s="2">
        <f t="shared" si="303"/>
        <v>9173083.6972614974</v>
      </c>
      <c r="GT201" s="2">
        <f t="shared" si="304"/>
        <v>9210313.9318080787</v>
      </c>
      <c r="GU201" s="2">
        <f t="shared" si="305"/>
        <v>9247555.213913925</v>
      </c>
      <c r="GV201" s="2">
        <f t="shared" si="306"/>
        <v>9284947.0786278341</v>
      </c>
      <c r="GW201" s="2">
        <f>IF($D201=3,($N201*$M201*EC201*'input_cooling&amp;ventilation'!$D$3)*'input_cool&amp;vent_evolution'!M$11,($O201*$M201*EC201*'input_cooling&amp;ventilation'!$D$3)*'input_cool&amp;vent_evolution'!M$10)</f>
        <v>1403420.6711006558</v>
      </c>
      <c r="GX201" s="2">
        <f>IF($D201=3,($N201*$M201*ED201*'input_cooling&amp;ventilation'!$D$3)*'input_cool&amp;vent_evolution'!N$11,($O201*$M201*ED201*'input_cooling&amp;ventilation'!$D$3)*'input_cool&amp;vent_evolution'!N$10)</f>
        <v>1326648.1976642774</v>
      </c>
      <c r="GY201" s="2">
        <f>IF($D201=3,($N201*$M201*EE201*'input_cooling&amp;ventilation'!$D$3)*'input_cool&amp;vent_evolution'!O$11,($O201*$M201*EE201*'input_cooling&amp;ventilation'!$D$3)*'input_cool&amp;vent_evolution'!O$10)</f>
        <v>1269668.9059571153</v>
      </c>
      <c r="GZ201" s="2">
        <f>IF($D201=3,($N201*$M201*EF201*'input_cooling&amp;ventilation'!$D$3)*'input_cool&amp;vent_evolution'!P$11,($O201*$M201*EF201*'input_cooling&amp;ventilation'!$D$3)*'input_cool&amp;vent_evolution'!P$10)</f>
        <v>1432367.5552869593</v>
      </c>
      <c r="HA201" s="2">
        <f>IF($D201=3,($N201*$M201*EG201*'input_cooling&amp;ventilation'!$D$3)*'input_cool&amp;vent_evolution'!Q$11,($O201*$M201*EG201*'input_cooling&amp;ventilation'!$D$3)*'input_cool&amp;vent_evolution'!Q$10)</f>
        <v>1579261.7718418594</v>
      </c>
      <c r="HB201" s="2">
        <f>IF($D201=3,($N201*$M201*EH201*'input_cooling&amp;ventilation'!$D$3)*'input_cool&amp;vent_evolution'!R$11,($O201*$M201*EH201*'input_cooling&amp;ventilation'!$D$3)*'input_cool&amp;vent_evolution'!R$10)</f>
        <v>1671067.0790095825</v>
      </c>
      <c r="HC201" s="2">
        <f>IF($D201=3,($N201*$M201*EI201*'input_cooling&amp;ventilation'!$D$3)*'input_cool&amp;vent_evolution'!S$11,($O201*$M201*EI201*'input_cooling&amp;ventilation'!$D$3)*'input_cool&amp;vent_evolution'!S$10)</f>
        <v>1728131.5003813466</v>
      </c>
      <c r="HD201" s="2">
        <f>IF($D201=3,($N201*$M201*EJ201*'input_cooling&amp;ventilation'!$D$3)*'input_cool&amp;vent_evolution'!T$11,($O201*$M201*EJ201*'input_cooling&amp;ventilation'!$D$3)*'input_cool&amp;vent_evolution'!T$10)</f>
        <v>1789977.9152844665</v>
      </c>
      <c r="HE201" s="2">
        <f>IF($D201=3,($N201*$M201*EK201*'input_cooling&amp;ventilation'!$D$3)*'input_cool&amp;vent_evolution'!U$11,($O201*$M201*EK201*'input_cooling&amp;ventilation'!$D$3)*'input_cool&amp;vent_evolution'!U$10)</f>
        <v>2046150.942229219</v>
      </c>
      <c r="HF201" s="2">
        <f>IF($D201=3,($N201*$M201*EL201*'input_cooling&amp;ventilation'!$D$3)*'input_cool&amp;vent_evolution'!V$11,($O201*$M201*EL201*'input_cooling&amp;ventilation'!$D$3)*'input_cool&amp;vent_evolution'!V$10)</f>
        <v>2057256.7639126526</v>
      </c>
      <c r="HG201" s="2">
        <f>IF($D201=3,($N201*$M201*EM201*'input_cooling&amp;ventilation'!$D$3)*'input_cool&amp;vent_evolution'!W$11,($O201*$M201*EM201*'input_cooling&amp;ventilation'!$D$3)*'input_cool&amp;vent_evolution'!W$10)</f>
        <v>1987297.703327687</v>
      </c>
      <c r="HH201" s="2">
        <f>IF($D201=3,($N201*$M201*EN201*'input_cooling&amp;ventilation'!$D$3)*'input_cool&amp;vent_evolution'!X$11,($O201*$M201*EN201*'input_cooling&amp;ventilation'!$D$3)*'input_cool&amp;vent_evolution'!X$10)</f>
        <v>2042565.97341012</v>
      </c>
      <c r="HI201" s="2">
        <f>IF($D201=3,($N201*$M201*EO201*'input_cooling&amp;ventilation'!$D$3)*'input_cool&amp;vent_evolution'!Y$11,($O201*$M201*EO201*'input_cooling&amp;ventilation'!$D$3)*'input_cool&amp;vent_evolution'!Y$10)</f>
        <v>2072324.5443430161</v>
      </c>
      <c r="HJ201" s="2">
        <f>IF($D201=3,($N201*$M201*EP201*'input_cooling&amp;ventilation'!$D$3)*'input_cool&amp;vent_evolution'!Z$11,($O201*$M201*EP201*'input_cooling&amp;ventilation'!$D$3)*'input_cool&amp;vent_evolution'!Z$10)</f>
        <v>2202179.953415086</v>
      </c>
      <c r="HK201" s="2">
        <f>IF($D201=3,($N201*$M201*EQ201*'input_cooling&amp;ventilation'!$D$3)*'input_cool&amp;vent_evolution'!AA$11,($O201*$M201*EQ201*'input_cooling&amp;ventilation'!$D$3)*'input_cool&amp;vent_evolution'!AA$10)</f>
        <v>2196898.5683642062</v>
      </c>
      <c r="HL201" s="2">
        <f>IF($D201=3,($N201*$M201*ER201*'input_cooling&amp;ventilation'!$D$3)*'input_cool&amp;vent_evolution'!AB$11,($O201*$M201*ER201*'input_cooling&amp;ventilation'!$D$3)*'input_cool&amp;vent_evolution'!AB$10)</f>
        <v>1955098.9138892209</v>
      </c>
      <c r="HM201" s="2">
        <f>IF($D201=3,($N201*$M201*ES201*'input_cooling&amp;ventilation'!$D$3)*'input_cool&amp;vent_evolution'!AC$11,($O201*$M201*ES201*'input_cooling&amp;ventilation'!$D$3)*'input_cool&amp;vent_evolution'!AC$10)</f>
        <v>1931987.3521494712</v>
      </c>
      <c r="HN201" s="2">
        <f>IF($D201=3,($N201*$M201*ET201*'input_cooling&amp;ventilation'!$D$3)*'input_cool&amp;vent_evolution'!AD$11,($O201*$M201*ET201*'input_cooling&amp;ventilation'!$D$3)*'input_cool&amp;vent_evolution'!AD$10)</f>
        <v>1891221.9732621775</v>
      </c>
      <c r="HO201" s="2">
        <f>IF($D201=3,($N201*$M201*EU201*'input_cooling&amp;ventilation'!$D$3)*'input_cool&amp;vent_evolution'!AE$11,($O201*$M201*EU201*'input_cooling&amp;ventilation'!$D$3)*'input_cool&amp;vent_evolution'!AE$10)</f>
        <v>1845833.4936629259</v>
      </c>
      <c r="HP201" s="2">
        <f>IF($D201=3,($N201*$M201*EV201*'input_cooling&amp;ventilation'!$D$3)*'input_cool&amp;vent_evolution'!AF$11,($O201*$M201*EV201*'input_cooling&amp;ventilation'!$D$3)*'input_cool&amp;vent_evolution'!AF$10)</f>
        <v>1790655.407344575</v>
      </c>
      <c r="HQ201" s="2">
        <f>IF($D201=3,($N201*$M201*EW201*'input_cooling&amp;ventilation'!$D$3)*'input_cool&amp;vent_evolution'!AG$11,($O201*$M201*EW201*'input_cooling&amp;ventilation'!$D$3)*'input_cool&amp;vent_evolution'!AG$10)</f>
        <v>1757579.3285793986</v>
      </c>
      <c r="HR201" s="2">
        <f>IF($D201=3,($N201*$M201*EX201*'input_cooling&amp;ventilation'!$D$3)*'input_cool&amp;vent_evolution'!AH$11,($O201*$M201*EX201*'input_cooling&amp;ventilation'!$D$3)*'input_cool&amp;vent_evolution'!AH$10)</f>
        <v>1711394.2825198264</v>
      </c>
      <c r="HS201" s="2">
        <f>IF($D201=3,($N201*$M201*EY201*'input_cooling&amp;ventilation'!$D$3)*'input_cool&amp;vent_evolution'!AI$11,($O201*$M201*EY201*'input_cooling&amp;ventilation'!$D$3)*'input_cool&amp;vent_evolution'!AI$10)</f>
        <v>1665503.2249509871</v>
      </c>
      <c r="HT201" s="2">
        <f>IF($D201=3,($N201*$M201*EZ201*'input_cooling&amp;ventilation'!$D$3)*'input_cool&amp;vent_evolution'!AJ$11,($O201*$M201*EZ201*'input_cooling&amp;ventilation'!$D$3)*'input_cool&amp;vent_evolution'!AJ$10)</f>
        <v>1619950.9580603566</v>
      </c>
      <c r="HU201" s="2">
        <f>IF($D201=3,($N201*$M201*FA201*'input_cooling&amp;ventilation'!$D$3)*'input_cool&amp;vent_evolution'!AK$11,($O201*$M201*FA201*'input_cooling&amp;ventilation'!$D$3)*'input_cool&amp;vent_evolution'!AK$10)</f>
        <v>1589161.3323978237</v>
      </c>
      <c r="HV201" s="2">
        <f>IF($D201=3,($N201*$M201*FB201*'input_cooling&amp;ventilation'!$D$3)*'input_cool&amp;vent_evolution'!AL$11,($O201*$M201*FB201*'input_cooling&amp;ventilation'!$D$3)*'input_cool&amp;vent_evolution'!AL$10)</f>
        <v>1530924.7132662835</v>
      </c>
      <c r="HW201" s="2">
        <f>IF($D201=3,($N201*$M201*FC201*'input_cooling&amp;ventilation'!$D$3)*'input_cool&amp;vent_evolution'!AM$11,($O201*$M201*FC201*'input_cooling&amp;ventilation'!$D$3)*'input_cool&amp;vent_evolution'!AM$10)</f>
        <v>1487869.2801879446</v>
      </c>
      <c r="HX201" s="2">
        <f>IF($D201=3,($N201*$M201*FD201*'input_cooling&amp;ventilation'!$D$3)*'input_cool&amp;vent_evolution'!AN$11,($O201*$M201*FD201*'input_cooling&amp;ventilation'!$D$3)*'input_cool&amp;vent_evolution'!AN$10)</f>
        <v>1445498.3728744779</v>
      </c>
      <c r="HY201" s="2">
        <f>IF($D201=3,($N201*$M201*FE201*'input_cooling&amp;ventilation'!$D$3)*'input_cool&amp;vent_evolution'!AO$11,($O201*$M201*FE201*'input_cooling&amp;ventilation'!$D$3)*'input_cool&amp;vent_evolution'!AO$10)</f>
        <v>1404223.2058734214</v>
      </c>
      <c r="HZ201" s="2">
        <f>IF($D201=3,($N201*$M201*FF201*'input_cooling&amp;ventilation'!$D$3)*'input_cool&amp;vent_evolution'!AP$11,($O201*$M201*FF201*'input_cooling&amp;ventilation'!$D$3)*'input_cool&amp;vent_evolution'!AP$10)</f>
        <v>1364131.8803079161</v>
      </c>
      <c r="IA201" s="2">
        <f>IF($D201=3,($N201*$M201*FG201*'input_cooling&amp;ventilation'!$D$3)*'input_cool&amp;vent_evolution'!AQ$11,($O201*$M201*FG201*'input_cooling&amp;ventilation'!$D$3)*'input_cool&amp;vent_evolution'!AQ$10)</f>
        <v>1325263.7849140449</v>
      </c>
      <c r="IB201" s="2">
        <f>IF($D201=3,($N201*$M201*FH201*'input_cooling&amp;ventilation'!$D$3)*'input_cool&amp;vent_evolution'!AR$11,($O201*$M201*FH201*'input_cooling&amp;ventilation'!$D$3)*'input_cool&amp;vent_evolution'!AR$10)</f>
        <v>1287716.6037458549</v>
      </c>
      <c r="IC201" s="2">
        <f>IF($D201=3,($N201*$M201*FI201*'input_cooling&amp;ventilation'!$D$3)*'input_cool&amp;vent_evolution'!AS$11,($O201*$M201*FI201*'input_cooling&amp;ventilation'!$D$3)*'input_cool&amp;vent_evolution'!AS$10)</f>
        <v>1251578.5010286497</v>
      </c>
      <c r="ID201" s="2">
        <f>IF($D201=3,($N201*$M201*FJ201*'input_cooling&amp;ventilation'!$D$3)*'input_cool&amp;vent_evolution'!AT$11,($O201*$M201*FJ201*'input_cooling&amp;ventilation'!$D$3)*'input_cool&amp;vent_evolution'!AT$10)</f>
        <v>1216947.7804286575</v>
      </c>
      <c r="IE201" s="2">
        <f>IF($D201=3,($N201*$M201*FK201*'input_cooling&amp;ventilation'!$D$3)*'input_cool&amp;vent_evolution'!AU$11,($O201*$M201*FK201*'input_cooling&amp;ventilation'!$D$3)*'input_cool&amp;vent_evolution'!AU$10)</f>
        <v>1221868.4265580487</v>
      </c>
      <c r="IF201" s="2">
        <f>IF($D201=3,($N201*$M201*FL201*'input_cooling&amp;ventilation'!$D$3)*'input_cool&amp;vent_evolution'!AV$11,($O201*$M201*FL201*'input_cooling&amp;ventilation'!$D$3)*'input_cool&amp;vent_evolution'!AV$10)</f>
        <v>1226808.96898761</v>
      </c>
    </row>
    <row r="202" spans="1:240" x14ac:dyDescent="0.25">
      <c r="A202">
        <v>200</v>
      </c>
      <c r="B202">
        <v>100100</v>
      </c>
      <c r="C202">
        <v>27</v>
      </c>
      <c r="D202">
        <v>3</v>
      </c>
      <c r="E202">
        <v>1</v>
      </c>
      <c r="F202" s="2">
        <v>18118718.142277502</v>
      </c>
      <c r="G202" s="2">
        <v>19213793.345116101</v>
      </c>
      <c r="H202" s="2">
        <v>18118718.142277502</v>
      </c>
      <c r="I202" s="17">
        <v>0.56000000000000005</v>
      </c>
      <c r="J202">
        <v>0.389132278</v>
      </c>
      <c r="K202" s="2">
        <f t="shared" si="231"/>
        <v>7050578.0651443722</v>
      </c>
      <c r="L202" s="2">
        <f t="shared" si="232"/>
        <v>10759724.273265017</v>
      </c>
      <c r="M202">
        <v>0.27771911298838398</v>
      </c>
      <c r="N202" s="17">
        <f>'input_cooling&amp;ventilation'!$D$5</f>
        <v>57.500092182043396</v>
      </c>
      <c r="O202" s="45">
        <f>'input_cooling&amp;ventilation'!$D$6</f>
        <v>19.328678831353667</v>
      </c>
      <c r="P202" s="45">
        <f>'input_cooling&amp;ventilation'!$C$5</f>
        <v>50.351688737400465</v>
      </c>
      <c r="Q202" s="45">
        <f>'input_cooling&amp;ventilation'!$C$6</f>
        <v>32.240814214248743</v>
      </c>
      <c r="R202">
        <v>17</v>
      </c>
      <c r="S202">
        <v>12</v>
      </c>
      <c r="T202">
        <v>14</v>
      </c>
      <c r="U202" s="2">
        <f t="shared" si="233"/>
        <v>4929632.4549491359</v>
      </c>
      <c r="V202" s="2">
        <f t="shared" si="234"/>
        <v>7074969.4903981853</v>
      </c>
      <c r="W202" s="2">
        <v>13817914.930822359</v>
      </c>
      <c r="X202" s="57">
        <f>IF($D202=3,(W202*(1+'input_cool&amp;vent_evolution'!M$11)),(W202*(1+'input_cool&amp;vent_evolution'!M$12)))</f>
        <v>14024317.56734328</v>
      </c>
      <c r="Y202" s="57">
        <f>IF($D202=3,(X202*(1+'input_cool&amp;vent_evolution'!N$11)),(X202*(1+'input_cool&amp;vent_evolution'!N$12)))</f>
        <v>14218210.584952161</v>
      </c>
      <c r="Z202" s="57">
        <f>IF($D202=3,(Y202*(1+'input_cool&amp;vent_evolution'!O$11)),(Y202*(1+'input_cool&amp;vent_evolution'!O$12)))</f>
        <v>14402491.326510686</v>
      </c>
      <c r="AA202" s="57">
        <f>IF($D202=3,(Z202*(1+'input_cool&amp;vent_evolution'!P$11)),(Z202*(1+'input_cool&amp;vent_evolution'!P$12)))</f>
        <v>14608853.188632326</v>
      </c>
      <c r="AB202" s="57">
        <f>IF($D202=3,(AA202*(1+'input_cool&amp;vent_evolution'!Q$11)),(AA202*(1+'input_cool&amp;vent_evolution'!Q$12)))</f>
        <v>14835339.074298436</v>
      </c>
      <c r="AC202" s="57">
        <f>IF($D202=3,(AB202*(1+'input_cool&amp;vent_evolution'!R$11)),(AB202*(1+'input_cool&amp;vent_evolution'!R$12)))</f>
        <v>15074251.033473058</v>
      </c>
      <c r="AD202" s="57">
        <f>IF($D202=3,(AC202*(1+'input_cool&amp;vent_evolution'!S$11)),(AC202*(1+'input_cool&amp;vent_evolution'!S$12)))</f>
        <v>15321740.312834926</v>
      </c>
      <c r="AE202" s="57">
        <f>IF($D202=3,(AD202*(1+'input_cool&amp;vent_evolution'!T$11)),(AD202*(1+'input_cool&amp;vent_evolution'!T$12)))</f>
        <v>15578650.079092164</v>
      </c>
      <c r="AF202" s="57">
        <f>IF($D202=3,(AE202*(1+'input_cool&amp;vent_evolution'!U$11)),(AE202*(1+'input_cool&amp;vent_evolution'!U$12)))</f>
        <v>15873129.32730295</v>
      </c>
      <c r="AG202" s="57">
        <f>IF($D202=3,(AF202*(1+'input_cool&amp;vent_evolution'!V$11)),(AF202*(1+'input_cool&amp;vent_evolution'!V$12)))</f>
        <v>16170692.936083389</v>
      </c>
      <c r="AH202" s="57">
        <f>IF($D202=3,(AG202*(1+'input_cool&amp;vent_evolution'!W$11)),(AG202*(1+'input_cool&amp;vent_evolution'!W$12)))</f>
        <v>16459587.243824527</v>
      </c>
      <c r="AI202" s="57">
        <f>IF($D202=3,(AH202*(1+'input_cool&amp;vent_evolution'!X$11)),(AH202*(1+'input_cool&amp;vent_evolution'!X$12)))</f>
        <v>16758691.622483533</v>
      </c>
      <c r="AJ202" s="57">
        <f>IF($D202=3,(AI202*(1+'input_cool&amp;vent_evolution'!Y$11)),(AI202*(1+'input_cool&amp;vent_evolution'!Y$12)))</f>
        <v>17064500.142521001</v>
      </c>
      <c r="AK202" s="57">
        <f>IF($D202=3,(AJ202*(1+'input_cool&amp;vent_evolution'!Z$11)),(AJ202*(1+'input_cool&amp;vent_evolution'!Z$12)))</f>
        <v>17392040.506853338</v>
      </c>
      <c r="AL202" s="57">
        <f>IF($D202=3,(AK202*(1+'input_cool&amp;vent_evolution'!AA$11)),(AK202*(1+'input_cool&amp;vent_evolution'!AA$12)))</f>
        <v>17721716.785358515</v>
      </c>
      <c r="AM202" s="57">
        <f>IF($D202=3,(AL202*(1+'input_cool&amp;vent_evolution'!AB$11)),(AL202*(1+'input_cool&amp;vent_evolution'!AB$12)))</f>
        <v>18017689.397721894</v>
      </c>
      <c r="AN202" s="57">
        <f>IF($D202=3,(AM202*(1+'input_cool&amp;vent_evolution'!AC$11)),(AM202*(1+'input_cool&amp;vent_evolution'!AC$12)))</f>
        <v>18312999.191499077</v>
      </c>
      <c r="AO202" s="57">
        <f>IF($D202=3,(AN202*(1+'input_cool&amp;vent_evolution'!AD$11)),(AN202*(1+'input_cool&amp;vent_evolution'!AD$12)))</f>
        <v>18604804.012814175</v>
      </c>
      <c r="AP202" s="57">
        <f>IF($D202=3,(AO202*(1+'input_cool&amp;vent_evolution'!AE$11)),(AO202*(1+'input_cool&amp;vent_evolution'!AE$12)))</f>
        <v>18892174.657061677</v>
      </c>
      <c r="AQ202" s="57">
        <f>IF($D202=3,(AP202*(1+'input_cool&amp;vent_evolution'!AF$11)),(AP202*(1+'input_cool&amp;vent_evolution'!AF$12)))</f>
        <v>19173346.033181004</v>
      </c>
      <c r="AR202" s="57">
        <f>IF($D202=3,(AQ202*(1+'input_cool&amp;vent_evolution'!AG$11)),(AQ202*(1+'input_cool&amp;vent_evolution'!AG$12)))</f>
        <v>19451547.981049556</v>
      </c>
      <c r="AS202" s="57">
        <f>IF($D202=3,(AR202*(1+'input_cool&amp;vent_evolution'!AH$11)),(AR202*(1+'input_cool&amp;vent_evolution'!AH$12)))</f>
        <v>19725206.750622977</v>
      </c>
      <c r="AT202" s="57">
        <f>IF($D202=3,(AS202*(1+'input_cool&amp;vent_evolution'!AI$11)),(AS202*(1+'input_cool&amp;vent_evolution'!AI$12)))</f>
        <v>19994135.48434874</v>
      </c>
      <c r="AU202" s="57">
        <f>IF($D202=3,(AT202*(1+'input_cool&amp;vent_evolution'!AJ$11)),(AT202*(1+'input_cool&amp;vent_evolution'!AJ$12)))</f>
        <v>20258161.596603841</v>
      </c>
      <c r="AV202" s="57">
        <f>IF($D202=3,(AU202*(1+'input_cool&amp;vent_evolution'!AK$11)),(AU202*(1+'input_cool&amp;vent_evolution'!AK$12)))</f>
        <v>20519491.881200027</v>
      </c>
      <c r="AW202" s="57">
        <f>IF($D202=3,(AV202*(1+'input_cool&amp;vent_evolution'!AL$11)),(AV202*(1+'input_cool&amp;vent_evolution'!AL$12)))</f>
        <v>20773430.385858525</v>
      </c>
      <c r="AX202" s="57">
        <f>IF($D202=3,(AW202*(1+'input_cool&amp;vent_evolution'!AM$11)),(AW202*(1+'input_cool&amp;vent_evolution'!AM$12)))</f>
        <v>21022244.220440552</v>
      </c>
      <c r="AY202" s="57">
        <f>IF($D202=3,(AX202*(1+'input_cool&amp;vent_evolution'!AN$11)),(AX202*(1+'input_cool&amp;vent_evolution'!AN$12)))</f>
        <v>21265856.160054665</v>
      </c>
      <c r="AZ202" s="57">
        <f>IF($D202=3,(AY202*(1+'input_cool&amp;vent_evolution'!AO$11)),(AY202*(1+'input_cool&amp;vent_evolution'!AO$12)))</f>
        <v>21504268.184329208</v>
      </c>
      <c r="BA202" s="57">
        <f>IF($D202=3,(AZ202*(1+'input_cool&amp;vent_evolution'!AP$11)),(AZ202*(1+'input_cool&amp;vent_evolution'!AP$12)))</f>
        <v>21737508.841431096</v>
      </c>
      <c r="BB202" s="57">
        <f>IF($D202=3,(BA202*(1+'input_cool&amp;vent_evolution'!AQ$11)),(BA202*(1+'input_cool&amp;vent_evolution'!AQ$12)))</f>
        <v>21965625.084970001</v>
      </c>
      <c r="BC202" s="57">
        <f>IF($D202=3,(BB202*(1+'input_cool&amp;vent_evolution'!AR$11)),(BB202*(1+'input_cool&amp;vent_evolution'!AR$12)))</f>
        <v>22188692.217477184</v>
      </c>
      <c r="BD202" s="57">
        <f>IF($D202=3,(BC202*(1+'input_cool&amp;vent_evolution'!AS$11)),(BC202*(1+'input_cool&amp;vent_evolution'!AS$12)))</f>
        <v>22406812.382046189</v>
      </c>
      <c r="BE202" s="57">
        <f>IF($D202=3,(BD202*(1+'input_cool&amp;vent_evolution'!AT$11)),(BD202*(1+'input_cool&amp;vent_evolution'!AT$12)))</f>
        <v>22620116.362401597</v>
      </c>
      <c r="BF202" s="57">
        <f>IF($D202=3,(BE202*(1+'input_cool&amp;vent_evolution'!AU$11)),(BE202*(1+'input_cool&amp;vent_evolution'!AU$12)))</f>
        <v>22835450.912177574</v>
      </c>
      <c r="BG202" s="57">
        <f>IF($D202=3,(BF202*(1+'input_cool&amp;vent_evolution'!AV$11)),(BF202*(1+'input_cool&amp;vent_evolution'!AV$12)))</f>
        <v>23052835.361590862</v>
      </c>
      <c r="BH202" s="2">
        <f t="shared" si="307"/>
        <v>13801754.221595839</v>
      </c>
      <c r="BI202" s="2">
        <f t="shared" si="235"/>
        <v>14007915.460408848</v>
      </c>
      <c r="BJ202" s="2">
        <f t="shared" si="236"/>
        <v>14201581.710904578</v>
      </c>
      <c r="BK202" s="2">
        <f t="shared" si="237"/>
        <v>14385646.927364325</v>
      </c>
      <c r="BL202" s="2">
        <f t="shared" si="238"/>
        <v>14591767.439465655</v>
      </c>
      <c r="BM202" s="2">
        <f t="shared" si="239"/>
        <v>14817988.439108042</v>
      </c>
      <c r="BN202" s="2">
        <f t="shared" si="240"/>
        <v>15056620.979374509</v>
      </c>
      <c r="BO202" s="2">
        <f t="shared" si="241"/>
        <v>15303820.808243992</v>
      </c>
      <c r="BP202" s="2">
        <f t="shared" si="242"/>
        <v>15560430.106301021</v>
      </c>
      <c r="BQ202" s="2">
        <f t="shared" si="243"/>
        <v>15854564.947014192</v>
      </c>
      <c r="BR202" s="2">
        <f t="shared" si="244"/>
        <v>16151780.540990517</v>
      </c>
      <c r="BS202" s="2">
        <f t="shared" si="245"/>
        <v>16440336.973087754</v>
      </c>
      <c r="BT202" s="2">
        <f t="shared" si="246"/>
        <v>16739091.534938937</v>
      </c>
      <c r="BU202" s="2">
        <f t="shared" si="247"/>
        <v>17044542.39735613</v>
      </c>
      <c r="BV202" s="2">
        <f t="shared" si="248"/>
        <v>17371699.687641881</v>
      </c>
      <c r="BW202" s="2">
        <f t="shared" si="249"/>
        <v>17700990.394047182</v>
      </c>
      <c r="BX202" s="2">
        <f t="shared" si="250"/>
        <v>17996616.852352489</v>
      </c>
      <c r="BY202" s="2">
        <f t="shared" si="251"/>
        <v>18291581.267269481</v>
      </c>
      <c r="BZ202" s="2">
        <f t="shared" si="252"/>
        <v>18583044.808956519</v>
      </c>
      <c r="CA202" s="2">
        <f t="shared" si="253"/>
        <v>18870079.359557103</v>
      </c>
      <c r="CB202" s="2">
        <f t="shared" si="254"/>
        <v>19150921.892368663</v>
      </c>
      <c r="CC202" s="2">
        <f t="shared" si="255"/>
        <v>19428798.469817128</v>
      </c>
      <c r="CD202" s="2">
        <f t="shared" si="256"/>
        <v>19702137.182433728</v>
      </c>
      <c r="CE202" s="2">
        <f t="shared" si="257"/>
        <v>19970751.391204737</v>
      </c>
      <c r="CF202" s="2">
        <f t="shared" si="258"/>
        <v>20234468.712354254</v>
      </c>
      <c r="CG202" s="2">
        <f t="shared" si="259"/>
        <v>20495493.358743619</v>
      </c>
      <c r="CH202" s="2">
        <f t="shared" si="260"/>
        <v>20749134.870233774</v>
      </c>
      <c r="CI202" s="2">
        <f t="shared" si="261"/>
        <v>20997657.705193039</v>
      </c>
      <c r="CJ202" s="2">
        <f t="shared" si="262"/>
        <v>21240984.729048163</v>
      </c>
      <c r="CK202" s="2">
        <f t="shared" si="263"/>
        <v>21479117.919112209</v>
      </c>
      <c r="CL202" s="2">
        <f t="shared" si="264"/>
        <v>21712085.790163662</v>
      </c>
      <c r="CM202" s="2">
        <f t="shared" si="265"/>
        <v>21939935.240897711</v>
      </c>
      <c r="CN202" s="2">
        <f t="shared" si="266"/>
        <v>22162741.485775717</v>
      </c>
      <c r="CO202" s="2">
        <f t="shared" si="267"/>
        <v>22380606.548430022</v>
      </c>
      <c r="CP202" s="2">
        <f t="shared" si="268"/>
        <v>22593661.059627414</v>
      </c>
      <c r="CQ202" s="2">
        <f t="shared" si="269"/>
        <v>22808743.76539778</v>
      </c>
      <c r="CR202" s="2">
        <f>IF($D202=3,(W202*$P202*$M202*'input_cooling&amp;ventilation'!$D$3)*'input_cool&amp;vent_evolution'!M$11,(W202*$Q202*'input_cooling&amp;ventilation'!$D$3)*'input_cool&amp;vent_evolution'!M$12)</f>
        <v>2356485.4207702843</v>
      </c>
      <c r="CS202" s="2">
        <f>IF($D202=3,(X202*$P202*$M202*'input_cooling&amp;ventilation'!$D$3)*'input_cool&amp;vent_evolution'!N$11,(X202*$Q202*'input_cooling&amp;ventilation'!$D$3)*'input_cool&amp;vent_evolution'!N$12)</f>
        <v>2213663.9186688606</v>
      </c>
      <c r="CT202" s="2">
        <f>IF($D202=3,(Y202*$P202*$M202*'input_cooling&amp;ventilation'!$D$3)*'input_cool&amp;vent_evolution'!O$11,(Y202*$Q202*'input_cooling&amp;ventilation'!$D$3)*'input_cool&amp;vent_evolution'!O$12)</f>
        <v>2103921.1907905466</v>
      </c>
      <c r="CU202" s="2">
        <f>IF($D202=3,(Z202*$P202*$M202*'input_cooling&amp;ventilation'!$D$3)*'input_cool&amp;vent_evolution'!P$11,(Z202*$Q202*'input_cooling&amp;ventilation'!$D$3)*'input_cool&amp;vent_evolution'!P$12)</f>
        <v>2356019.9021167275</v>
      </c>
      <c r="CV202" s="2">
        <f>IF($D202=3,(AA202*$P202*$M202*'input_cooling&amp;ventilation'!$D$3)*'input_cool&amp;vent_evolution'!Q$11,(AA202*$Q202*'input_cooling&amp;ventilation'!$D$3)*'input_cool&amp;vent_evolution'!Q$12)</f>
        <v>2585774.5646012542</v>
      </c>
      <c r="CW202" s="2">
        <f>IF($D202=3,(AB202*$P202*$M202*'input_cooling&amp;ventilation'!$D$3)*'input_cool&amp;vent_evolution'!R$11,(AB202*$Q202*'input_cooling&amp;ventilation'!$D$3)*'input_cool&amp;vent_evolution'!R$12)</f>
        <v>2727642.2342870655</v>
      </c>
      <c r="CX202" s="2">
        <f>IF($D202=3,(AC202*$P202*$M202*'input_cooling&amp;ventilation'!$D$3)*'input_cool&amp;vent_evolution'!S$11,(AC202*$Q202*'input_cooling&amp;ventilation'!$D$3)*'input_cool&amp;vent_evolution'!S$12)</f>
        <v>2825568.9386703926</v>
      </c>
      <c r="CY202" s="2">
        <f>IF($D202=3,(AD202*$P202*$M202*'input_cooling&amp;ventilation'!$D$3)*'input_cool&amp;vent_evolution'!T$11,(AD202*$Q202*'input_cooling&amp;ventilation'!$D$3)*'input_cool&amp;vent_evolution'!T$12)</f>
        <v>2933122.0222921926</v>
      </c>
      <c r="CZ202" s="2">
        <f>IF($D202=3,(AE202*$P202*$M202*'input_cooling&amp;ventilation'!$D$3)*'input_cool&amp;vent_evolution'!U$11,(AE202*$Q202*'input_cooling&amp;ventilation'!$D$3)*'input_cool&amp;vent_evolution'!U$12)</f>
        <v>3362050.3440506156</v>
      </c>
      <c r="DA202" s="2">
        <f>IF($D202=3,(AF202*$P202*$M202*'input_cooling&amp;ventilation'!$D$3)*'input_cool&amp;vent_evolution'!V$11,(AF202*$Q202*'input_cooling&amp;ventilation'!$D$3)*'input_cool&amp;vent_evolution'!V$12)</f>
        <v>3397264.2872312609</v>
      </c>
      <c r="DB202" s="2">
        <f>IF($D202=3,(AG202*$P202*$M202*'input_cooling&amp;ventilation'!$D$3)*'input_cool&amp;vent_evolution'!W$11,(AG202*$Q202*'input_cooling&amp;ventilation'!$D$3)*'input_cool&amp;vent_evolution'!W$12)</f>
        <v>3298287.4434673791</v>
      </c>
      <c r="DC202" s="2">
        <f>IF($D202=3,(AH202*$P202*$M202*'input_cooling&amp;ventilation'!$D$3)*'input_cool&amp;vent_evolution'!X$11,(AH202*$Q202*'input_cooling&amp;ventilation'!$D$3)*'input_cool&amp;vent_evolution'!X$12)</f>
        <v>3414855.1563054244</v>
      </c>
      <c r="DD202" s="2">
        <f>IF($D202=3,(AI202*$P202*$M202*'input_cooling&amp;ventilation'!$D$3)*'input_cool&amp;vent_evolution'!Y$11,(AI202*$Q202*'input_cooling&amp;ventilation'!$D$3)*'input_cool&amp;vent_evolution'!Y$12)</f>
        <v>3491395.9005682925</v>
      </c>
      <c r="DE202" s="2">
        <f>IF($D202=3,(AJ202*$P202*$M202*'input_cooling&amp;ventilation'!$D$3)*'input_cool&amp;vent_evolution'!Z$11,(AJ202*$Q202*'input_cooling&amp;ventilation'!$D$3)*'input_cool&amp;vent_evolution'!Z$12)</f>
        <v>3739506.9475515755</v>
      </c>
      <c r="DF202" s="2">
        <f>IF($D202=3,(AK202*$P202*$M202*'input_cooling&amp;ventilation'!$D$3)*'input_cool&amp;vent_evolution'!AA$11,(AK202*$Q202*'input_cooling&amp;ventilation'!$D$3)*'input_cool&amp;vent_evolution'!AA$12)</f>
        <v>3763892.5401638998</v>
      </c>
      <c r="DG202" s="2">
        <f>IF($D202=3,(AL202*$P202*$M202*'input_cooling&amp;ventilation'!$D$3)*'input_cool&amp;vent_evolution'!AB$11,(AL202*$Q202*'input_cooling&amp;ventilation'!$D$3)*'input_cool&amp;vent_evolution'!AB$12)</f>
        <v>3379099.9850474941</v>
      </c>
      <c r="DH202" s="2">
        <f>IF($D202=3,(AM202*$P202*$M202*'input_cooling&amp;ventilation'!$D$3)*'input_cool&amp;vent_evolution'!AC$11,(AM202*$Q202*'input_cooling&amp;ventilation'!$D$3)*'input_cool&amp;vent_evolution'!AC$12)</f>
        <v>3371532.6285383012</v>
      </c>
      <c r="DI202" s="2">
        <f>IF($D202=3,(AN202*$P202*$M202*'input_cooling&amp;ventilation'!$D$3)*'input_cool&amp;vent_evolution'!AD$11,(AN202*$Q202*'input_cooling&amp;ventilation'!$D$3)*'input_cool&amp;vent_evolution'!AD$12)</f>
        <v>3331516.5868523777</v>
      </c>
      <c r="DJ202" s="2">
        <f>IF($D202=3,(AO202*$P202*$M202*'input_cooling&amp;ventilation'!$D$3)*'input_cool&amp;vent_evolution'!AE$11,(AO202*$Q202*'input_cooling&amp;ventilation'!$D$3)*'input_cool&amp;vent_evolution'!AE$12)</f>
        <v>3280891.8768727235</v>
      </c>
      <c r="DK202" s="2">
        <f>IF($D202=3,(AP202*$P202*$M202*'input_cooling&amp;ventilation'!$D$3)*'input_cool&amp;vent_evolution'!AF$11,(AP202*$Q202*'input_cooling&amp;ventilation'!$D$3)*'input_cool&amp;vent_evolution'!AF$12)</f>
        <v>3210115.2375345691</v>
      </c>
      <c r="DL202" s="2">
        <f>IF($D202=3,(AQ202*$P202*$M202*'input_cooling&amp;ventilation'!$D$3)*'input_cool&amp;vent_evolution'!AG$11,(AQ202*$Q202*'input_cooling&amp;ventilation'!$D$3)*'input_cool&amp;vent_evolution'!AG$12)</f>
        <v>3176213.4691321524</v>
      </c>
      <c r="DM202" s="2">
        <f>IF($D202=3,(AR202*$P202*$M202*'input_cooling&amp;ventilation'!$D$3)*'input_cool&amp;vent_evolution'!AH$11,(AR202*$Q202*'input_cooling&amp;ventilation'!$D$3)*'input_cool&amp;vent_evolution'!AH$12)</f>
        <v>3124344.2992567481</v>
      </c>
      <c r="DN202" s="2">
        <f>IF($D202=3,(AS202*$P202*$M202*'input_cooling&amp;ventilation'!$D$3)*'input_cool&amp;vent_evolution'!AI$11,(AS202*$Q202*'input_cooling&amp;ventilation'!$D$3)*'input_cool&amp;vent_evolution'!AI$12)</f>
        <v>3070341.7889080071</v>
      </c>
      <c r="DO202" s="2">
        <f>IF($D202=3,(AT202*$P202*$M202*'input_cooling&amp;ventilation'!$D$3)*'input_cool&amp;vent_evolution'!AJ$11,(AT202*$Q202*'input_cooling&amp;ventilation'!$D$3)*'input_cool&amp;vent_evolution'!AJ$12)</f>
        <v>3014368.8797732196</v>
      </c>
      <c r="DP202" s="2">
        <f>IF($D202=3,(AU202*$P202*$M202*'input_cooling&amp;ventilation'!$D$3)*'input_cool&amp;vent_evolution'!AK$11,(AU202*$Q202*'input_cooling&amp;ventilation'!$D$3)*'input_cool&amp;vent_evolution'!AK$12)</f>
        <v>2983590.7914589634</v>
      </c>
      <c r="DQ202" s="2">
        <f>IF($D202=3,(AV202*$P202*$M202*'input_cooling&amp;ventilation'!$D$3)*'input_cool&amp;vent_evolution'!AL$11,(AV202*$Q202*'input_cooling&amp;ventilation'!$D$3)*'input_cool&amp;vent_evolution'!AL$12)</f>
        <v>2899199.322675833</v>
      </c>
      <c r="DR202" s="2">
        <f>IF($D202=3,(AW202*$P202*$M202*'input_cooling&amp;ventilation'!$D$3)*'input_cool&amp;vent_evolution'!AM$11,(AW202*$Q202*'input_cooling&amp;ventilation'!$D$3)*'input_cool&amp;vent_evolution'!AM$12)</f>
        <v>2840691.2991107339</v>
      </c>
      <c r="DS202" s="2">
        <f>IF($D202=3,(AX202*$P202*$M202*'input_cooling&amp;ventilation'!$D$3)*'input_cool&amp;vent_evolution'!AN$11,(AX202*$Q202*'input_cooling&amp;ventilation'!$D$3)*'input_cool&amp;vent_evolution'!AN$12)</f>
        <v>2781301.6040036948</v>
      </c>
      <c r="DT202" s="2">
        <f>IF($D202=3,(AY202*$P202*$M202*'input_cooling&amp;ventilation'!$D$3)*'input_cool&amp;vent_evolution'!AO$11,(AY202*$Q202*'input_cooling&amp;ventilation'!$D$3)*'input_cool&amp;vent_evolution'!AO$12)</f>
        <v>2721934.5101841567</v>
      </c>
      <c r="DU202" s="2">
        <f>IF($D202=3,(AZ202*$P202*$M202*'input_cooling&amp;ventilation'!$D$3)*'input_cool&amp;vent_evolution'!AP$11,(AZ202*$Q202*'input_cooling&amp;ventilation'!$D$3)*'input_cool&amp;vent_evolution'!AP$12)</f>
        <v>2662893.3489217828</v>
      </c>
      <c r="DV202" s="2">
        <f>IF($D202=3,(BA202*$P202*$M202*'input_cooling&amp;ventilation'!$D$3)*'input_cool&amp;vent_evolution'!AQ$11,(BA202*$Q202*'input_cooling&amp;ventilation'!$D$3)*'input_cool&amp;vent_evolution'!AQ$12)</f>
        <v>2604388.2539544371</v>
      </c>
      <c r="DW202" s="2">
        <f>IF($D202=3,(BB202*$P202*$M202*'input_cooling&amp;ventilation'!$D$3)*'input_cool&amp;vent_evolution'!AR$11,(BB202*$Q202*'input_cooling&amp;ventilation'!$D$3)*'input_cool&amp;vent_evolution'!AR$12)</f>
        <v>2546742.883068372</v>
      </c>
      <c r="DX202" s="2">
        <f>IF($D202=3,(BC202*$P202*$M202*'input_cooling&amp;ventilation'!$D$3)*'input_cool&amp;vent_evolution'!AS$11,(BC202*$Q202*'input_cooling&amp;ventilation'!$D$3)*'input_cool&amp;vent_evolution'!AS$12)</f>
        <v>2490263.6732103135</v>
      </c>
      <c r="DY202" s="2">
        <f>IF($D202=3,(BD202*$P202*$M202*'input_cooling&amp;ventilation'!$D$3)*'input_cool&amp;vent_evolution'!AT$11,(BD202*$Q202*'input_cooling&amp;ventilation'!$D$3)*'input_cool&amp;vent_evolution'!AT$12)</f>
        <v>2435277.6125940871</v>
      </c>
      <c r="DZ202" s="2">
        <f>IF($D202=3,(BE202*$P202*$M202*'input_cooling&amp;ventilation'!$D$3)*'input_cool&amp;vent_evolution'!AU$11,(BE202*$Q202*'input_cooling&amp;ventilation'!$D$3)*'input_cool&amp;vent_evolution'!AU$12)</f>
        <v>2458460.4910499696</v>
      </c>
      <c r="EA202" s="2">
        <f>IF($D202=3,(BF202*$P202*$M202*'input_cooling&amp;ventilation'!$D$3)*'input_cool&amp;vent_evolution'!AV$11,(BF202*$Q202*'input_cooling&amp;ventilation'!$D$3)*'input_cool&amp;vent_evolution'!AV$12)</f>
        <v>2481864.0613278933</v>
      </c>
      <c r="EB202">
        <v>0.59967453213995114</v>
      </c>
      <c r="EC202" s="2">
        <f t="shared" si="270"/>
        <v>10865333.824945906</v>
      </c>
      <c r="ED202" s="2">
        <f>IF($D202=3,(EC202*(1+'input_cool&amp;vent_evolution'!M$10)),EC202*(1+'input_cool&amp;vent_evolution'!M$9))</f>
        <v>11096940.819615841</v>
      </c>
      <c r="EE202" s="2">
        <f>IF($D202=3,(ED202*(1+'input_cool&amp;vent_evolution'!N$10)),ED202*(1+'input_cool&amp;vent_evolution'!N$9))</f>
        <v>11328786.855404694</v>
      </c>
      <c r="EF202" s="2">
        <f>IF($D202=3,(EE202*(1+'input_cool&amp;vent_evolution'!O$10)),EE202*(1+'input_cool&amp;vent_evolution'!O$9))</f>
        <v>11560871.93649224</v>
      </c>
      <c r="EG202" s="2">
        <f>IF($D202=3,(EF202*(1+'input_cool&amp;vent_evolution'!P$10)),EF202*(1+'input_cool&amp;vent_evolution'!P$9))</f>
        <v>11780318.594727231</v>
      </c>
      <c r="EH202" s="2">
        <f>IF($D202=3,(EG202*(1+'input_cool&amp;vent_evolution'!Q$10)),EG202*(1+'input_cool&amp;vent_evolution'!Q$9))</f>
        <v>12000004.29872535</v>
      </c>
      <c r="EI202" s="2">
        <f>IF($D202=3,(EH202*(1+'input_cool&amp;vent_evolution'!R$10)),EH202*(1+'input_cool&amp;vent_evolution'!R$9))</f>
        <v>12172620.145962225</v>
      </c>
      <c r="EJ202" s="2">
        <f>IF($D202=3,(EI202*(1+'input_cool&amp;vent_evolution'!S$10)),EI202*(1+'input_cool&amp;vent_evolution'!S$9))</f>
        <v>12345340.899510754</v>
      </c>
      <c r="EK202" s="2">
        <f>IF($D202=3,(EJ202*(1+'input_cool&amp;vent_evolution'!T$10)),EJ202*(1+'input_cool&amp;vent_evolution'!T$9))</f>
        <v>12518166.558442106</v>
      </c>
      <c r="EL202" s="2">
        <f>IF($D202=3,(EK202*(1+'input_cool&amp;vent_evolution'!U$10)),EK202*(1+'input_cool&amp;vent_evolution'!U$9))</f>
        <v>12691097.115325481</v>
      </c>
      <c r="EM202" s="2">
        <f>IF($D202=3,(EL202*(1+'input_cool&amp;vent_evolution'!V$10)),EL202*(1+'input_cool&amp;vent_evolution'!V$9))</f>
        <v>12864132.576662818</v>
      </c>
      <c r="EN202" s="2">
        <f>IF($D202=3,(EM202*(1+'input_cool&amp;vent_evolution'!W$10)),EM202*(1+'input_cool&amp;vent_evolution'!W$9))</f>
        <v>12998708.156210268</v>
      </c>
      <c r="EO202" s="2">
        <f>IF($D202=3,(EN202*(1+'input_cool&amp;vent_evolution'!X$10)),EN202*(1+'input_cool&amp;vent_evolution'!X$9))</f>
        <v>13133371.532241689</v>
      </c>
      <c r="EP202" s="2">
        <f>IF($D202=3,(EO202*(1+'input_cool&amp;vent_evolution'!Y$10)),EO202*(1+'input_cool&amp;vent_evolution'!Y$9))</f>
        <v>13268122.709865725</v>
      </c>
      <c r="EQ202" s="2">
        <f>IF($D202=3,(EP202*(1+'input_cool&amp;vent_evolution'!Z$10)),EP202*(1+'input_cool&amp;vent_evolution'!Z$9))</f>
        <v>13402961.680722782</v>
      </c>
      <c r="ER202" s="2">
        <f>IF($D202=3,(EQ202*(1+'input_cool&amp;vent_evolution'!AA$10)),EQ202*(1+'input_cool&amp;vent_evolution'!AA$9))</f>
        <v>13537888.453172447</v>
      </c>
      <c r="ES202" s="2">
        <f>IF($D202=3,(ER202*(1+'input_cool&amp;vent_evolution'!AB$10)),ER202*(1+'input_cool&amp;vent_evolution'!AB$9))</f>
        <v>13631807.842309201</v>
      </c>
      <c r="ET202" s="2">
        <f>IF($D202=3,(ES202*(1+'input_cool&amp;vent_evolution'!AC$10)),ES202*(1+'input_cool&amp;vent_evolution'!AC$9))</f>
        <v>13725793.129895519</v>
      </c>
      <c r="EU202" s="2">
        <f>IF($D202=3,(ET202*(1+'input_cool&amp;vent_evolution'!AD$10)),ET202*(1+'input_cool&amp;vent_evolution'!AD$9))</f>
        <v>13819844.327541992</v>
      </c>
      <c r="EV202" s="2">
        <f>IF($D202=3,(EU202*(1+'input_cool&amp;vent_evolution'!AE$10)),EU202*(1+'input_cool&amp;vent_evolution'!AE$9))</f>
        <v>13913961.424566884</v>
      </c>
      <c r="EW202" s="2">
        <f>IF($D202=3,(EV202*(1+'input_cool&amp;vent_evolution'!AF$10)),EV202*(1+'input_cool&amp;vent_evolution'!AF$9))</f>
        <v>14008144.431187501</v>
      </c>
      <c r="EX202" s="2">
        <f>IF($D202=3,(EW202*(1+'input_cool&amp;vent_evolution'!AG$10)),EW202*(1+'input_cool&amp;vent_evolution'!AG$9))</f>
        <v>14067690.55174873</v>
      </c>
      <c r="EY202" s="2">
        <f>IF($D202=3,(EX202*(1+'input_cool&amp;vent_evolution'!AH$10)),EX202*(1+'input_cool&amp;vent_evolution'!AH$9))</f>
        <v>14127254.401214233</v>
      </c>
      <c r="EZ202" s="2">
        <f>IF($D202=3,(EY202*(1+'input_cool&amp;vent_evolution'!AI$10)),EY202*(1+'input_cool&amp;vent_evolution'!AI$9))</f>
        <v>14186835.982834976</v>
      </c>
      <c r="FA202" s="2">
        <f>IF($D202=3,(EZ202*(1+'input_cool&amp;vent_evolution'!AJ$10)),EZ202*(1+'input_cool&amp;vent_evolution'!AJ$9))</f>
        <v>14246435.292895572</v>
      </c>
      <c r="FB202" s="2">
        <f>IF($D202=3,(FA202*(1+'input_cool&amp;vent_evolution'!AK$10)),FA202*(1+'input_cool&amp;vent_evolution'!AK$9))</f>
        <v>14306052.323500803</v>
      </c>
      <c r="FC202" s="2">
        <f>IF($D202=3,(FB202*(1+'input_cool&amp;vent_evolution'!AL$10)),FB202*(1+'input_cool&amp;vent_evolution'!AL$9))</f>
        <v>14365687.091834359</v>
      </c>
      <c r="FD202" s="2">
        <f>IF($D202=3,(FC202*(1+'input_cool&amp;vent_evolution'!AM$10)),FC202*(1+'input_cool&amp;vent_evolution'!AM$9))</f>
        <v>14425339.583499091</v>
      </c>
      <c r="FE202" s="2">
        <f>IF($D202=3,(FD202*(1+'input_cool&amp;vent_evolution'!AN$10)),FD202*(1+'input_cool&amp;vent_evolution'!AN$9))</f>
        <v>14485009.807319071</v>
      </c>
      <c r="FF202" s="2">
        <f>IF($D202=3,(FE202*(1+'input_cool&amp;vent_evolution'!AO$10)),FE202*(1+'input_cool&amp;vent_evolution'!AO$9))</f>
        <v>14544697.757721204</v>
      </c>
      <c r="FG202" s="2">
        <f>IF($D202=3,(FF202*(1+'input_cool&amp;vent_evolution'!AP$10)),FF202*(1+'input_cool&amp;vent_evolution'!AP$9))</f>
        <v>14604403.438420875</v>
      </c>
      <c r="FH202" s="2">
        <f>IF($D202=3,(FG202*(1+'input_cool&amp;vent_evolution'!AQ$10)),FG202*(1+'input_cool&amp;vent_evolution'!AQ$9))</f>
        <v>14664126.843845008</v>
      </c>
      <c r="FI202" s="2">
        <f>IF($D202=3,(FH202*(1+'input_cool&amp;vent_evolution'!AR$10)),FH202*(1+'input_cool&amp;vent_evolution'!AR$9))</f>
        <v>14723867.980495527</v>
      </c>
      <c r="FJ202" s="2">
        <f>IF($D202=3,(FI202*(1+'input_cool&amp;vent_evolution'!AS$10)),FI202*(1+'input_cool&amp;vent_evolution'!AS$9))</f>
        <v>14783626.844192628</v>
      </c>
      <c r="FK202" s="2">
        <f>IF($D202=3,(FJ202*(1+'input_cool&amp;vent_evolution'!AT$10)),FJ202*(1+'input_cool&amp;vent_evolution'!AT$9))</f>
        <v>14843403.440509371</v>
      </c>
      <c r="FL202" s="2">
        <f>IF($D202=3,(FK202*(1+'input_cool&amp;vent_evolution'!AU$10)),FK202*(1+'input_cool&amp;vent_evolution'!AU$9))</f>
        <v>14903421.739454629</v>
      </c>
      <c r="FM202" s="2">
        <f t="shared" si="271"/>
        <v>10206303.135944191</v>
      </c>
      <c r="FN202" s="2">
        <f t="shared" si="272"/>
        <v>10423862.13910884</v>
      </c>
      <c r="FO202" s="2">
        <f t="shared" si="273"/>
        <v>10641645.684488291</v>
      </c>
      <c r="FP202" s="2">
        <f t="shared" si="274"/>
        <v>10859653.7760088</v>
      </c>
      <c r="FQ202" s="2">
        <f t="shared" si="275"/>
        <v>11065790.021079706</v>
      </c>
      <c r="FR202" s="2">
        <f t="shared" si="276"/>
        <v>11272150.812727936</v>
      </c>
      <c r="FS202" s="2">
        <f t="shared" si="277"/>
        <v>11434296.74320294</v>
      </c>
      <c r="FT202" s="2">
        <f t="shared" si="278"/>
        <v>11596541.216956487</v>
      </c>
      <c r="FU202" s="2">
        <f t="shared" si="279"/>
        <v>11758884.233116092</v>
      </c>
      <c r="FV202" s="2">
        <f t="shared" si="280"/>
        <v>11921325.78470166</v>
      </c>
      <c r="FW202" s="2">
        <f t="shared" si="281"/>
        <v>12083865.87782076</v>
      </c>
      <c r="FX202" s="2">
        <f t="shared" si="282"/>
        <v>12210278.851566963</v>
      </c>
      <c r="FY202" s="2">
        <f t="shared" si="283"/>
        <v>12336774.296550972</v>
      </c>
      <c r="FZ202" s="2">
        <f t="shared" si="284"/>
        <v>12463352.217571564</v>
      </c>
      <c r="GA202" s="2">
        <f t="shared" si="285"/>
        <v>12590012.606776193</v>
      </c>
      <c r="GB202" s="2">
        <f t="shared" si="286"/>
        <v>12716755.4720174</v>
      </c>
      <c r="GC202" s="2">
        <f t="shared" si="287"/>
        <v>12804978.233629346</v>
      </c>
      <c r="GD202" s="2">
        <f t="shared" si="288"/>
        <v>12893262.896657601</v>
      </c>
      <c r="GE202" s="2">
        <f t="shared" si="289"/>
        <v>12981609.472008523</v>
      </c>
      <c r="GF202" s="2">
        <f t="shared" si="290"/>
        <v>13070017.94964827</v>
      </c>
      <c r="GG202" s="2">
        <f t="shared" si="291"/>
        <v>13158488.339174425</v>
      </c>
      <c r="GH202" s="2">
        <f t="shared" si="292"/>
        <v>13214422.723410467</v>
      </c>
      <c r="GI202" s="2">
        <f t="shared" si="293"/>
        <v>13270373.761214102</v>
      </c>
      <c r="GJ202" s="2">
        <f t="shared" si="294"/>
        <v>13326341.455639111</v>
      </c>
      <c r="GK202" s="2">
        <f t="shared" si="295"/>
        <v>13382325.803195465</v>
      </c>
      <c r="GL202" s="2">
        <f t="shared" si="296"/>
        <v>13438326.796466824</v>
      </c>
      <c r="GM202" s="2">
        <f t="shared" si="297"/>
        <v>13494344.451594608</v>
      </c>
      <c r="GN202" s="2">
        <f t="shared" si="298"/>
        <v>13550378.755054923</v>
      </c>
      <c r="GO202" s="2">
        <f t="shared" si="299"/>
        <v>13606429.715136619</v>
      </c>
      <c r="GP202" s="2">
        <f t="shared" si="300"/>
        <v>13662497.326604636</v>
      </c>
      <c r="GQ202" s="2">
        <f t="shared" si="301"/>
        <v>13718581.592949003</v>
      </c>
      <c r="GR202" s="2">
        <f t="shared" si="302"/>
        <v>13774682.508934679</v>
      </c>
      <c r="GS202" s="2">
        <f t="shared" si="303"/>
        <v>13830800.080669211</v>
      </c>
      <c r="GT202" s="2">
        <f t="shared" si="304"/>
        <v>13886934.304226326</v>
      </c>
      <c r="GU202" s="2">
        <f t="shared" si="305"/>
        <v>13943085.18484105</v>
      </c>
      <c r="GV202" s="2">
        <f t="shared" si="306"/>
        <v>13999463.107747808</v>
      </c>
      <c r="GW202" s="2">
        <f>IF($D202=3,($N202*$M202*EC202*'input_cooling&amp;ventilation'!$D$3)*'input_cool&amp;vent_evolution'!M$11,($O202*$M202*EC202*'input_cooling&amp;ventilation'!$D$3)*'input_cool&amp;vent_evolution'!M$10)</f>
        <v>2116020.2361247963</v>
      </c>
      <c r="GX202" s="2">
        <f>IF($D202=3,($N202*$M202*ED202*'input_cooling&amp;ventilation'!$D$3)*'input_cool&amp;vent_evolution'!N$11,($O202*$M202*ED202*'input_cooling&amp;ventilation'!$D$3)*'input_cool&amp;vent_evolution'!N$10)</f>
        <v>2000265.8435082729</v>
      </c>
      <c r="GY202" s="2">
        <f>IF($D202=3,($N202*$M202*EE202*'input_cooling&amp;ventilation'!$D$3)*'input_cool&amp;vent_evolution'!O$11,($O202*$M202*EE202*'input_cooling&amp;ventilation'!$D$3)*'input_cool&amp;vent_evolution'!O$10)</f>
        <v>1914354.8000305863</v>
      </c>
      <c r="GZ202" s="2">
        <f>IF($D202=3,($N202*$M202*EF202*'input_cooling&amp;ventilation'!$D$3)*'input_cool&amp;vent_evolution'!P$11,($O202*$M202*EF202*'input_cooling&amp;ventilation'!$D$3)*'input_cool&amp;vent_evolution'!P$10)</f>
        <v>2159665.1631037761</v>
      </c>
      <c r="HA202" s="2">
        <f>IF($D202=3,($N202*$M202*EG202*'input_cooling&amp;ventilation'!$D$3)*'input_cool&amp;vent_evolution'!Q$11,($O202*$M202*EG202*'input_cooling&amp;ventilation'!$D$3)*'input_cool&amp;vent_evolution'!Q$10)</f>
        <v>2381146.2494241684</v>
      </c>
      <c r="HB202" s="2">
        <f>IF($D202=3,($N202*$M202*EH202*'input_cooling&amp;ventilation'!$D$3)*'input_cool&amp;vent_evolution'!R$11,($O202*$M202*EH202*'input_cooling&amp;ventilation'!$D$3)*'input_cool&amp;vent_evolution'!R$10)</f>
        <v>2519566.5333424616</v>
      </c>
      <c r="HC202" s="2">
        <f>IF($D202=3,($N202*$M202*EI202*'input_cooling&amp;ventilation'!$D$3)*'input_cool&amp;vent_evolution'!S$11,($O202*$M202*EI202*'input_cooling&amp;ventilation'!$D$3)*'input_cool&amp;vent_evolution'!S$10)</f>
        <v>2605605.9318434861</v>
      </c>
      <c r="HD202" s="2">
        <f>IF($D202=3,($N202*$M202*EJ202*'input_cooling&amp;ventilation'!$D$3)*'input_cool&amp;vent_evolution'!T$11,($O202*$M202*EJ202*'input_cooling&amp;ventilation'!$D$3)*'input_cool&amp;vent_evolution'!T$10)</f>
        <v>2698855.424430863</v>
      </c>
      <c r="HE202" s="2">
        <f>IF($D202=3,($N202*$M202*EK202*'input_cooling&amp;ventilation'!$D$3)*'input_cool&amp;vent_evolution'!U$11,($O202*$M202*EK202*'input_cooling&amp;ventilation'!$D$3)*'input_cool&amp;vent_evolution'!U$10)</f>
        <v>3085102.6275159614</v>
      </c>
      <c r="HF202" s="2">
        <f>IF($D202=3,($N202*$M202*EL202*'input_cooling&amp;ventilation'!$D$3)*'input_cool&amp;vent_evolution'!V$11,($O202*$M202*EL202*'input_cooling&amp;ventilation'!$D$3)*'input_cool&amp;vent_evolution'!V$10)</f>
        <v>3101847.5308117834</v>
      </c>
      <c r="HG202" s="2">
        <f>IF($D202=3,($N202*$M202*EM202*'input_cooling&amp;ventilation'!$D$3)*'input_cool&amp;vent_evolution'!W$11,($O202*$M202*EM202*'input_cooling&amp;ventilation'!$D$3)*'input_cool&amp;vent_evolution'!W$10)</f>
        <v>2996366.1231722841</v>
      </c>
      <c r="HH202" s="2">
        <f>IF($D202=3,($N202*$M202*EN202*'input_cooling&amp;ventilation'!$D$3)*'input_cool&amp;vent_evolution'!X$11,($O202*$M202*EN202*'input_cooling&amp;ventilation'!$D$3)*'input_cool&amp;vent_evolution'!X$10)</f>
        <v>3079697.3582882099</v>
      </c>
      <c r="HI202" s="2">
        <f>IF($D202=3,($N202*$M202*EO202*'input_cooling&amp;ventilation'!$D$3)*'input_cool&amp;vent_evolution'!Y$11,($O202*$M202*EO202*'input_cooling&amp;ventilation'!$D$3)*'input_cool&amp;vent_evolution'!Y$10)</f>
        <v>3124566.1133157229</v>
      </c>
      <c r="HJ202" s="2">
        <f>IF($D202=3,($N202*$M202*EP202*'input_cooling&amp;ventilation'!$D$3)*'input_cool&amp;vent_evolution'!Z$11,($O202*$M202*EP202*'input_cooling&amp;ventilation'!$D$3)*'input_cool&amp;vent_evolution'!Z$10)</f>
        <v>3320356.7832303005</v>
      </c>
      <c r="HK202" s="2">
        <f>IF($D202=3,($N202*$M202*EQ202*'input_cooling&amp;ventilation'!$D$3)*'input_cool&amp;vent_evolution'!AA$11,($O202*$M202*EQ202*'input_cooling&amp;ventilation'!$D$3)*'input_cool&amp;vent_evolution'!AA$10)</f>
        <v>3312393.7270543766</v>
      </c>
      <c r="HL202" s="2">
        <f>IF($D202=3,($N202*$M202*ER202*'input_cooling&amp;ventilation'!$D$3)*'input_cool&amp;vent_evolution'!AB$11,($O202*$M202*ER202*'input_cooling&amp;ventilation'!$D$3)*'input_cool&amp;vent_evolution'!AB$10)</f>
        <v>2947818.1065771743</v>
      </c>
      <c r="HM202" s="2">
        <f>IF($D202=3,($N202*$M202*ES202*'input_cooling&amp;ventilation'!$D$3)*'input_cool&amp;vent_evolution'!AC$11,($O202*$M202*ES202*'input_cooling&amp;ventilation'!$D$3)*'input_cool&amp;vent_evolution'!AC$10)</f>
        <v>2912971.4399028094</v>
      </c>
      <c r="HN202" s="2">
        <f>IF($D202=3,($N202*$M202*ET202*'input_cooling&amp;ventilation'!$D$3)*'input_cool&amp;vent_evolution'!AD$11,($O202*$M202*ET202*'input_cooling&amp;ventilation'!$D$3)*'input_cool&amp;vent_evolution'!AD$10)</f>
        <v>2851507.0704267942</v>
      </c>
      <c r="HO202" s="2">
        <f>IF($D202=3,($N202*$M202*EU202*'input_cooling&amp;ventilation'!$D$3)*'input_cool&amp;vent_evolution'!AE$11,($O202*$M202*EU202*'input_cooling&amp;ventilation'!$D$3)*'input_cool&amp;vent_evolution'!AE$10)</f>
        <v>2783072.1789529272</v>
      </c>
      <c r="HP202" s="2">
        <f>IF($D202=3,($N202*$M202*EV202*'input_cooling&amp;ventilation'!$D$3)*'input_cool&amp;vent_evolution'!AF$11,($O202*$M202*EV202*'input_cooling&amp;ventilation'!$D$3)*'input_cool&amp;vent_evolution'!AF$10)</f>
        <v>2699876.9192246366</v>
      </c>
      <c r="HQ202" s="2">
        <f>IF($D202=3,($N202*$M202*EW202*'input_cooling&amp;ventilation'!$D$3)*'input_cool&amp;vent_evolution'!AG$11,($O202*$M202*EW202*'input_cooling&amp;ventilation'!$D$3)*'input_cool&amp;vent_evolution'!AG$10)</f>
        <v>2650006.1616962613</v>
      </c>
      <c r="HR202" s="2">
        <f>IF($D202=3,($N202*$M202*EX202*'input_cooling&amp;ventilation'!$D$3)*'input_cool&amp;vent_evolution'!AH$11,($O202*$M202*EX202*'input_cooling&amp;ventilation'!$D$3)*'input_cool&amp;vent_evolution'!AH$10)</f>
        <v>2580370.2399225244</v>
      </c>
      <c r="HS202" s="2">
        <f>IF($D202=3,($N202*$M202*EY202*'input_cooling&amp;ventilation'!$D$3)*'input_cool&amp;vent_evolution'!AI$11,($O202*$M202*EY202*'input_cooling&amp;ventilation'!$D$3)*'input_cool&amp;vent_evolution'!AI$10)</f>
        <v>2511177.5819601221</v>
      </c>
      <c r="HT202" s="2">
        <f>IF($D202=3,($N202*$M202*EZ202*'input_cooling&amp;ventilation'!$D$3)*'input_cool&amp;vent_evolution'!AJ$11,($O202*$M202*EZ202*'input_cooling&amp;ventilation'!$D$3)*'input_cool&amp;vent_evolution'!AJ$10)</f>
        <v>2442495.7387132673</v>
      </c>
      <c r="HU202" s="2">
        <f>IF($D202=3,($N202*$M202*FA202*'input_cooling&amp;ventilation'!$D$3)*'input_cool&amp;vent_evolution'!AK$11,($O202*$M202*FA202*'input_cooling&amp;ventilation'!$D$3)*'input_cool&amp;vent_evolution'!AK$10)</f>
        <v>2396072.4015726424</v>
      </c>
      <c r="HV202" s="2">
        <f>IF($D202=3,($N202*$M202*FB202*'input_cooling&amp;ventilation'!$D$3)*'input_cool&amp;vent_evolution'!AL$11,($O202*$M202*FB202*'input_cooling&amp;ventilation'!$D$3)*'input_cool&amp;vent_evolution'!AL$10)</f>
        <v>2308265.6112756277</v>
      </c>
      <c r="HW202" s="2">
        <f>IF($D202=3,($N202*$M202*FC202*'input_cooling&amp;ventilation'!$D$3)*'input_cool&amp;vent_evolution'!AM$11,($O202*$M202*FC202*'input_cooling&amp;ventilation'!$D$3)*'input_cool&amp;vent_evolution'!AM$10)</f>
        <v>2243348.3918381864</v>
      </c>
      <c r="HX202" s="2">
        <f>IF($D202=3,($N202*$M202*FD202*'input_cooling&amp;ventilation'!$D$3)*'input_cool&amp;vent_evolution'!AN$11,($O202*$M202*FD202*'input_cooling&amp;ventilation'!$D$3)*'input_cool&amp;vent_evolution'!AN$10)</f>
        <v>2179463.272326624</v>
      </c>
      <c r="HY202" s="2">
        <f>IF($D202=3,($N202*$M202*FE202*'input_cooling&amp;ventilation'!$D$3)*'input_cool&amp;vent_evolution'!AO$11,($O202*$M202*FE202*'input_cooling&amp;ventilation'!$D$3)*'input_cool&amp;vent_evolution'!AO$10)</f>
        <v>2117230.2652018471</v>
      </c>
      <c r="HZ202" s="2">
        <f>IF($D202=3,($N202*$M202*FF202*'input_cooling&amp;ventilation'!$D$3)*'input_cool&amp;vent_evolution'!AP$11,($O202*$M202*FF202*'input_cooling&amp;ventilation'!$D$3)*'input_cool&amp;vent_evolution'!AP$10)</f>
        <v>2056782.2057307377</v>
      </c>
      <c r="IA202" s="2">
        <f>IF($D202=3,($N202*$M202*FG202*'input_cooling&amp;ventilation'!$D$3)*'input_cool&amp;vent_evolution'!AQ$11,($O202*$M202*FG202*'input_cooling&amp;ventilation'!$D$3)*'input_cool&amp;vent_evolution'!AQ$10)</f>
        <v>1998178.4826371067</v>
      </c>
      <c r="IB202" s="2">
        <f>IF($D202=3,($N202*$M202*FH202*'input_cooling&amp;ventilation'!$D$3)*'input_cool&amp;vent_evolution'!AR$11,($O202*$M202*FH202*'input_cooling&amp;ventilation'!$D$3)*'input_cool&amp;vent_evolution'!AR$10)</f>
        <v>1941566.3799387594</v>
      </c>
      <c r="IC202" s="2">
        <f>IF($D202=3,($N202*$M202*FI202*'input_cooling&amp;ventilation'!$D$3)*'input_cool&amp;vent_evolution'!AS$11,($O202*$M202*FI202*'input_cooling&amp;ventilation'!$D$3)*'input_cool&amp;vent_evolution'!AS$10)</f>
        <v>1887078.8280454336</v>
      </c>
      <c r="ID202" s="2">
        <f>IF($D202=3,($N202*$M202*FJ202*'input_cooling&amp;ventilation'!$D$3)*'input_cool&amp;vent_evolution'!AT$11,($O202*$M202*FJ202*'input_cooling&amp;ventilation'!$D$3)*'input_cool&amp;vent_evolution'!AT$10)</f>
        <v>1834864.0452008166</v>
      </c>
      <c r="IE202" s="2">
        <f>IF($D202=3,($N202*$M202*FK202*'input_cooling&amp;ventilation'!$D$3)*'input_cool&amp;vent_evolution'!AU$11,($O202*$M202*FK202*'input_cooling&amp;ventilation'!$D$3)*'input_cool&amp;vent_evolution'!AU$10)</f>
        <v>1842283.1939984721</v>
      </c>
      <c r="IF202" s="2">
        <f>IF($D202=3,($N202*$M202*FL202*'input_cooling&amp;ventilation'!$D$3)*'input_cool&amp;vent_evolution'!AV$11,($O202*$M202*FL202*'input_cooling&amp;ventilation'!$D$3)*'input_cool&amp;vent_evolution'!AV$10)</f>
        <v>1849732.3416230297</v>
      </c>
    </row>
    <row r="203" spans="1:240" x14ac:dyDescent="0.25">
      <c r="A203">
        <v>201</v>
      </c>
      <c r="B203">
        <v>100100</v>
      </c>
      <c r="C203">
        <v>27</v>
      </c>
      <c r="D203">
        <v>3</v>
      </c>
      <c r="E203">
        <v>2</v>
      </c>
      <c r="F203" s="2">
        <v>4748250</v>
      </c>
      <c r="G203" s="2">
        <v>5592328.8527733199</v>
      </c>
      <c r="H203" s="2">
        <v>4748250</v>
      </c>
      <c r="I203" s="17">
        <v>0.56000000000000005</v>
      </c>
      <c r="J203">
        <v>0.389132278</v>
      </c>
      <c r="K203" s="2">
        <f t="shared" si="231"/>
        <v>1847697.3390134999</v>
      </c>
      <c r="L203" s="2">
        <f t="shared" si="232"/>
        <v>3131704.1575530595</v>
      </c>
      <c r="M203">
        <v>0.27771911298838398</v>
      </c>
      <c r="N203" s="17">
        <f>'input_cooling&amp;ventilation'!$D$5</f>
        <v>57.500092182043396</v>
      </c>
      <c r="O203" s="45">
        <f>'input_cooling&amp;ventilation'!$D$6</f>
        <v>19.328678831353667</v>
      </c>
      <c r="P203" s="45">
        <f>'input_cooling&amp;ventilation'!$C$5</f>
        <v>50.351688737400465</v>
      </c>
      <c r="Q203" s="45">
        <f>'input_cooling&amp;ventilation'!$C$6</f>
        <v>32.240814214248743</v>
      </c>
      <c r="R203">
        <v>17</v>
      </c>
      <c r="S203">
        <v>12</v>
      </c>
      <c r="T203">
        <v>14</v>
      </c>
      <c r="U203" s="2">
        <f t="shared" si="233"/>
        <v>1291875.4583192598</v>
      </c>
      <c r="V203" s="2">
        <f t="shared" si="234"/>
        <v>2059226.6869416381</v>
      </c>
      <c r="W203" s="2">
        <v>3982741.0939808348</v>
      </c>
      <c r="X203" s="57">
        <f>IF($D203=3,(W203*(1+'input_cool&amp;vent_evolution'!M$11)),(W203*(1+'input_cool&amp;vent_evolution'!M$12)))</f>
        <v>4042232.5777895958</v>
      </c>
      <c r="Y203" s="57">
        <f>IF($D203=3,(X203*(1+'input_cool&amp;vent_evolution'!N$11)),(X203*(1+'input_cool&amp;vent_evolution'!N$12)))</f>
        <v>4098118.4109947421</v>
      </c>
      <c r="Z203" s="57">
        <f>IF($D203=3,(Y203*(1+'input_cool&amp;vent_evolution'!O$11)),(Y203*(1+'input_cool&amp;vent_evolution'!O$12)))</f>
        <v>4151233.6954576145</v>
      </c>
      <c r="AA203" s="57">
        <f>IF($D203=3,(Z203*(1+'input_cool&amp;vent_evolution'!P$11)),(Z203*(1+'input_cool&amp;vent_evolution'!P$12)))</f>
        <v>4210713.4268510211</v>
      </c>
      <c r="AB203" s="57">
        <f>IF($D203=3,(AA203*(1+'input_cool&amp;vent_evolution'!Q$11)),(AA203*(1+'input_cool&amp;vent_evolution'!Q$12)))</f>
        <v>4275993.5106093148</v>
      </c>
      <c r="AC203" s="57">
        <f>IF($D203=3,(AB203*(1+'input_cool&amp;vent_evolution'!R$11)),(AB203*(1+'input_cool&amp;vent_evolution'!R$12)))</f>
        <v>4344855.1646585641</v>
      </c>
      <c r="AD203" s="57">
        <f>IF($D203=3,(AC203*(1+'input_cool&amp;vent_evolution'!S$11)),(AC203*(1+'input_cool&amp;vent_evolution'!S$12)))</f>
        <v>4416189.061861502</v>
      </c>
      <c r="AE203" s="57">
        <f>IF($D203=3,(AD203*(1+'input_cool&amp;vent_evolution'!T$11)),(AD203*(1+'input_cool&amp;vent_evolution'!T$12)))</f>
        <v>4490238.228370361</v>
      </c>
      <c r="AF203" s="57">
        <f>IF($D203=3,(AE203*(1+'input_cool&amp;vent_evolution'!U$11)),(AE203*(1+'input_cool&amp;vent_evolution'!U$12)))</f>
        <v>4575116.0561066968</v>
      </c>
      <c r="AG203" s="57">
        <f>IF($D203=3,(AF203*(1+'input_cool&amp;vent_evolution'!V$11)),(AF203*(1+'input_cool&amp;vent_evolution'!V$12)))</f>
        <v>4660882.8898653537</v>
      </c>
      <c r="AH203" s="57">
        <f>IF($D203=3,(AG203*(1+'input_cool&amp;vent_evolution'!W$11)),(AG203*(1+'input_cool&amp;vent_evolution'!W$12)))</f>
        <v>4744150.9688062109</v>
      </c>
      <c r="AI203" s="57">
        <f>IF($D203=3,(AH203*(1+'input_cool&amp;vent_evolution'!X$11)),(AH203*(1+'input_cool&amp;vent_evolution'!X$12)))</f>
        <v>4830361.8990542768</v>
      </c>
      <c r="AJ203" s="57">
        <f>IF($D203=3,(AI203*(1+'input_cool&amp;vent_evolution'!Y$11)),(AI203*(1+'input_cool&amp;vent_evolution'!Y$12)))</f>
        <v>4918505.1656571059</v>
      </c>
      <c r="AK203" s="57">
        <f>IF($D203=3,(AJ203*(1+'input_cool&amp;vent_evolution'!Z$11)),(AJ203*(1+'input_cool&amp;vent_evolution'!Z$12)))</f>
        <v>5012912.2072038744</v>
      </c>
      <c r="AL203" s="57">
        <f>IF($D203=3,(AK203*(1+'input_cool&amp;vent_evolution'!AA$11)),(AK203*(1+'input_cool&amp;vent_evolution'!AA$12)))</f>
        <v>5107934.8838295946</v>
      </c>
      <c r="AM203" s="57">
        <f>IF($D203=3,(AL203*(1+'input_cool&amp;vent_evolution'!AB$11)),(AL203*(1+'input_cool&amp;vent_evolution'!AB$12)))</f>
        <v>5193243.1442910265</v>
      </c>
      <c r="AN203" s="57">
        <f>IF($D203=3,(AM203*(1+'input_cool&amp;vent_evolution'!AC$11)),(AM203*(1+'input_cool&amp;vent_evolution'!AC$12)))</f>
        <v>5278360.3603847427</v>
      </c>
      <c r="AO203" s="57">
        <f>IF($D203=3,(AN203*(1+'input_cool&amp;vent_evolution'!AD$11)),(AN203*(1+'input_cool&amp;vent_evolution'!AD$12)))</f>
        <v>5362467.3373846514</v>
      </c>
      <c r="AP203" s="57">
        <f>IF($D203=3,(AO203*(1+'input_cool&amp;vent_evolution'!AE$11)),(AO203*(1+'input_cool&amp;vent_evolution'!AE$12)))</f>
        <v>5445296.2504137289</v>
      </c>
      <c r="AQ203" s="57">
        <f>IF($D203=3,(AP203*(1+'input_cool&amp;vent_evolution'!AF$11)),(AP203*(1+'input_cool&amp;vent_evolution'!AF$12)))</f>
        <v>5526338.3468318852</v>
      </c>
      <c r="AR203" s="57">
        <f>IF($D203=3,(AQ203*(1+'input_cool&amp;vent_evolution'!AG$11)),(AQ203*(1+'input_cool&amp;vent_evolution'!AG$12)))</f>
        <v>5606524.5641988823</v>
      </c>
      <c r="AS203" s="57">
        <f>IF($D203=3,(AR203*(1+'input_cool&amp;vent_evolution'!AH$11)),(AR203*(1+'input_cool&amp;vent_evolution'!AH$12)))</f>
        <v>5685401.3001438351</v>
      </c>
      <c r="AT203" s="57">
        <f>IF($D203=3,(AS203*(1+'input_cool&amp;vent_evolution'!AI$11)),(AS203*(1+'input_cool&amp;vent_evolution'!AI$12)))</f>
        <v>5762914.6966674076</v>
      </c>
      <c r="AU203" s="57">
        <f>IF($D203=3,(AT203*(1+'input_cool&amp;vent_evolution'!AJ$11)),(AT203*(1+'input_cool&amp;vent_evolution'!AJ$12)))</f>
        <v>5839015.0093720974</v>
      </c>
      <c r="AV203" s="57">
        <f>IF($D203=3,(AU203*(1+'input_cool&amp;vent_evolution'!AK$11)),(AU203*(1+'input_cool&amp;vent_evolution'!AK$12)))</f>
        <v>5914338.3029929968</v>
      </c>
      <c r="AW203" s="57">
        <f>IF($D203=3,(AV203*(1+'input_cool&amp;vent_evolution'!AL$11)),(AV203*(1+'input_cool&amp;vent_evolution'!AL$12)))</f>
        <v>5987531.0620243512</v>
      </c>
      <c r="AX203" s="57">
        <f>IF($D203=3,(AW203*(1+'input_cool&amp;vent_evolution'!AM$11)),(AW203*(1+'input_cool&amp;vent_evolution'!AM$12)))</f>
        <v>6059246.7361113541</v>
      </c>
      <c r="AY203" s="57">
        <f>IF($D203=3,(AX203*(1+'input_cool&amp;vent_evolution'!AN$11)),(AX203*(1+'input_cool&amp;vent_evolution'!AN$12)))</f>
        <v>6129463.0667041326</v>
      </c>
      <c r="AZ203" s="57">
        <f>IF($D203=3,(AY203*(1+'input_cool&amp;vent_evolution'!AO$11)),(AY203*(1+'input_cool&amp;vent_evolution'!AO$12)))</f>
        <v>6198180.6243914608</v>
      </c>
      <c r="BA203" s="57">
        <f>IF($D203=3,(AZ203*(1+'input_cool&amp;vent_evolution'!AP$11)),(AZ203*(1+'input_cool&amp;vent_evolution'!AP$12)))</f>
        <v>6265407.6376186656</v>
      </c>
      <c r="BB203" s="57">
        <f>IF($D203=3,(BA203*(1+'input_cool&amp;vent_evolution'!AQ$11)),(BA203*(1+'input_cool&amp;vent_evolution'!AQ$12)))</f>
        <v>6331157.639836465</v>
      </c>
      <c r="BC203" s="57">
        <f>IF($D203=3,(BB203*(1+'input_cool&amp;vent_evolution'!AR$11)),(BB203*(1+'input_cool&amp;vent_evolution'!AR$12)))</f>
        <v>6395452.3355123736</v>
      </c>
      <c r="BD203" s="57">
        <f>IF($D203=3,(BC203*(1+'input_cool&amp;vent_evolution'!AS$11)),(BC203*(1+'input_cool&amp;vent_evolution'!AS$12)))</f>
        <v>6458321.1653759209</v>
      </c>
      <c r="BE203" s="57">
        <f>IF($D203=3,(BD203*(1+'input_cool&amp;vent_evolution'!AT$11)),(BD203*(1+'input_cool&amp;vent_evolution'!AT$12)))</f>
        <v>6519801.8252529176</v>
      </c>
      <c r="BF203" s="57">
        <f>IF($D203=3,(BE203*(1+'input_cool&amp;vent_evolution'!AU$11)),(BE203*(1+'input_cool&amp;vent_evolution'!AU$12)))</f>
        <v>6581867.7566644382</v>
      </c>
      <c r="BG203" s="57">
        <f>IF($D203=3,(BF203*(1+'input_cool&amp;vent_evolution'!AV$11)),(BF203*(1+'input_cool&amp;vent_evolution'!AV$12)))</f>
        <v>6644524.5311637139</v>
      </c>
      <c r="BH203" s="2">
        <f t="shared" si="307"/>
        <v>3978083.0886980859</v>
      </c>
      <c r="BI203" s="2">
        <f t="shared" si="235"/>
        <v>4037504.994384815</v>
      </c>
      <c r="BJ203" s="2">
        <f t="shared" si="236"/>
        <v>4093325.466447934</v>
      </c>
      <c r="BK203" s="2">
        <f t="shared" si="237"/>
        <v>4146378.6300574085</v>
      </c>
      <c r="BL203" s="2">
        <f t="shared" si="238"/>
        <v>4205788.7970737917</v>
      </c>
      <c r="BM203" s="2">
        <f t="shared" si="239"/>
        <v>4270992.5326668825</v>
      </c>
      <c r="BN203" s="2">
        <f t="shared" si="240"/>
        <v>4339773.6497339951</v>
      </c>
      <c r="BO203" s="2">
        <f t="shared" si="241"/>
        <v>4411024.1185487527</v>
      </c>
      <c r="BP203" s="2">
        <f t="shared" si="242"/>
        <v>4484986.6810327349</v>
      </c>
      <c r="BQ203" s="2">
        <f t="shared" si="243"/>
        <v>4569765.2401094576</v>
      </c>
      <c r="BR203" s="2">
        <f t="shared" si="244"/>
        <v>4655431.7654736433</v>
      </c>
      <c r="BS203" s="2">
        <f t="shared" si="245"/>
        <v>4738602.4584327256</v>
      </c>
      <c r="BT203" s="2">
        <f t="shared" si="246"/>
        <v>4824712.5608943384</v>
      </c>
      <c r="BU203" s="2">
        <f t="shared" si="247"/>
        <v>4912752.7397513688</v>
      </c>
      <c r="BV203" s="2">
        <f t="shared" si="248"/>
        <v>5007049.3677693959</v>
      </c>
      <c r="BW203" s="2">
        <f t="shared" si="249"/>
        <v>5101960.9108518446</v>
      </c>
      <c r="BX203" s="2">
        <f t="shared" si="250"/>
        <v>5187169.399242104</v>
      </c>
      <c r="BY203" s="2">
        <f t="shared" si="251"/>
        <v>5272187.0667001288</v>
      </c>
      <c r="BZ203" s="2">
        <f t="shared" si="252"/>
        <v>5356195.6765870526</v>
      </c>
      <c r="CA203" s="2">
        <f t="shared" si="253"/>
        <v>5438927.7172597935</v>
      </c>
      <c r="CB203" s="2">
        <f t="shared" si="254"/>
        <v>5519875.0310886893</v>
      </c>
      <c r="CC203" s="2">
        <f t="shared" si="255"/>
        <v>5599967.4668577155</v>
      </c>
      <c r="CD203" s="2">
        <f t="shared" si="256"/>
        <v>5678751.9527055491</v>
      </c>
      <c r="CE203" s="2">
        <f t="shared" si="257"/>
        <v>5756174.6936223498</v>
      </c>
      <c r="CF203" s="2">
        <f t="shared" si="258"/>
        <v>5832186.003389054</v>
      </c>
      <c r="CG203" s="2">
        <f t="shared" si="259"/>
        <v>5907421.2028327733</v>
      </c>
      <c r="CH203" s="2">
        <f t="shared" si="260"/>
        <v>5980528.3594485596</v>
      </c>
      <c r="CI203" s="2">
        <f t="shared" si="261"/>
        <v>6052160.1586411437</v>
      </c>
      <c r="CJ203" s="2">
        <f t="shared" si="262"/>
        <v>6122294.3678930867</v>
      </c>
      <c r="CK203" s="2">
        <f t="shared" si="263"/>
        <v>6190931.5571258338</v>
      </c>
      <c r="CL203" s="2">
        <f t="shared" si="264"/>
        <v>6258079.9451611489</v>
      </c>
      <c r="CM203" s="2">
        <f t="shared" si="265"/>
        <v>6323753.0496217394</v>
      </c>
      <c r="CN203" s="2">
        <f t="shared" si="266"/>
        <v>6387972.5495907115</v>
      </c>
      <c r="CO203" s="2">
        <f t="shared" si="267"/>
        <v>6450767.851365258</v>
      </c>
      <c r="CP203" s="2">
        <f t="shared" si="268"/>
        <v>6512176.6066841278</v>
      </c>
      <c r="CQ203" s="2">
        <f t="shared" si="269"/>
        <v>6574169.9490346042</v>
      </c>
      <c r="CR203" s="2">
        <f>IF($D203=3,(W203*$P203*$M203*'input_cooling&amp;ventilation'!$D$3)*'input_cool&amp;vent_evolution'!M$11,(W203*$Q203*'input_cooling&amp;ventilation'!$D$3)*'input_cool&amp;vent_evolution'!M$12)</f>
        <v>679210.385188699</v>
      </c>
      <c r="CS203" s="2">
        <f>IF($D203=3,(X203*$P203*$M203*'input_cooling&amp;ventilation'!$D$3)*'input_cool&amp;vent_evolution'!N$11,(X203*$Q203*'input_cooling&amp;ventilation'!$D$3)*'input_cool&amp;vent_evolution'!N$12)</f>
        <v>638044.90773633809</v>
      </c>
      <c r="CT203" s="2">
        <f>IF($D203=3,(Y203*$P203*$M203*'input_cooling&amp;ventilation'!$D$3)*'input_cool&amp;vent_evolution'!O$11,(Y203*$Q203*'input_cooling&amp;ventilation'!$D$3)*'input_cool&amp;vent_evolution'!O$12)</f>
        <v>606413.73369346047</v>
      </c>
      <c r="CU203" s="2">
        <f>IF($D203=3,(Z203*$P203*$M203*'input_cooling&amp;ventilation'!$D$3)*'input_cool&amp;vent_evolution'!P$11,(Z203*$Q203*'input_cooling&amp;ventilation'!$D$3)*'input_cool&amp;vent_evolution'!P$12)</f>
        <v>679076.20863016462</v>
      </c>
      <c r="CV203" s="2">
        <f>IF($D203=3,(AA203*$P203*$M203*'input_cooling&amp;ventilation'!$D$3)*'input_cool&amp;vent_evolution'!Q$11,(AA203*$Q203*'input_cooling&amp;ventilation'!$D$3)*'input_cool&amp;vent_evolution'!Q$12)</f>
        <v>745298.45275251754</v>
      </c>
      <c r="CW203" s="2">
        <f>IF($D203=3,(AB203*$P203*$M203*'input_cooling&amp;ventilation'!$D$3)*'input_cool&amp;vent_evolution'!R$11,(AB203*$Q203*'input_cooling&amp;ventilation'!$D$3)*'input_cool&amp;vent_evolution'!R$12)</f>
        <v>786189.00684795761</v>
      </c>
      <c r="CX203" s="2">
        <f>IF($D203=3,(AC203*$P203*$M203*'input_cooling&amp;ventilation'!$D$3)*'input_cool&amp;vent_evolution'!S$11,(AC203*$Q203*'input_cooling&amp;ventilation'!$D$3)*'input_cool&amp;vent_evolution'!S$12)</f>
        <v>814414.44546862924</v>
      </c>
      <c r="CY203" s="2">
        <f>IF($D203=3,(AD203*$P203*$M203*'input_cooling&amp;ventilation'!$D$3)*'input_cool&amp;vent_evolution'!T$11,(AD203*$Q203*'input_cooling&amp;ventilation'!$D$3)*'input_cool&amp;vent_evolution'!T$12)</f>
        <v>845414.4977970313</v>
      </c>
      <c r="CZ203" s="2">
        <f>IF($D203=3,(AE203*$P203*$M203*'input_cooling&amp;ventilation'!$D$3)*'input_cool&amp;vent_evolution'!U$11,(AE203*$Q203*'input_cooling&amp;ventilation'!$D$3)*'input_cool&amp;vent_evolution'!U$12)</f>
        <v>969044.6157990559</v>
      </c>
      <c r="DA203" s="2">
        <f>IF($D203=3,(AF203*$P203*$M203*'input_cooling&amp;ventilation'!$D$3)*'input_cool&amp;vent_evolution'!V$11,(AF203*$Q203*'input_cooling&amp;ventilation'!$D$3)*'input_cool&amp;vent_evolution'!V$12)</f>
        <v>979194.33949389693</v>
      </c>
      <c r="DB203" s="2">
        <f>IF($D203=3,(AG203*$P203*$M203*'input_cooling&amp;ventilation'!$D$3)*'input_cool&amp;vent_evolution'!W$11,(AG203*$Q203*'input_cooling&amp;ventilation'!$D$3)*'input_cool&amp;vent_evolution'!W$12)</f>
        <v>950666.21893558966</v>
      </c>
      <c r="DC203" s="2">
        <f>IF($D203=3,(AH203*$P203*$M203*'input_cooling&amp;ventilation'!$D$3)*'input_cool&amp;vent_evolution'!X$11,(AH203*$Q203*'input_cooling&amp;ventilation'!$D$3)*'input_cool&amp;vent_evolution'!X$12)</f>
        <v>984264.56010903686</v>
      </c>
      <c r="DD203" s="2">
        <f>IF($D203=3,(AI203*$P203*$M203*'input_cooling&amp;ventilation'!$D$3)*'input_cool&amp;vent_evolution'!Y$11,(AI203*$Q203*'input_cooling&amp;ventilation'!$D$3)*'input_cool&amp;vent_evolution'!Y$12)</f>
        <v>1006325.9180683062</v>
      </c>
      <c r="DE203" s="2">
        <f>IF($D203=3,(AJ203*$P203*$M203*'input_cooling&amp;ventilation'!$D$3)*'input_cool&amp;vent_evolution'!Z$11,(AJ203*$Q203*'input_cooling&amp;ventilation'!$D$3)*'input_cool&amp;vent_evolution'!Z$12)</f>
        <v>1077839.0275090602</v>
      </c>
      <c r="DF203" s="2">
        <f>IF($D203=3,(AK203*$P203*$M203*'input_cooling&amp;ventilation'!$D$3)*'input_cool&amp;vent_evolution'!AA$11,(AK203*$Q203*'input_cooling&amp;ventilation'!$D$3)*'input_cool&amp;vent_evolution'!AA$12)</f>
        <v>1084867.6929976242</v>
      </c>
      <c r="DG203" s="2">
        <f>IF($D203=3,(AL203*$P203*$M203*'input_cooling&amp;ventilation'!$D$3)*'input_cool&amp;vent_evolution'!AB$11,(AL203*$Q203*'input_cooling&amp;ventilation'!$D$3)*'input_cool&amp;vent_evolution'!AB$12)</f>
        <v>973958.83810942958</v>
      </c>
      <c r="DH203" s="2">
        <f>IF($D203=3,(AM203*$P203*$M203*'input_cooling&amp;ventilation'!$D$3)*'input_cool&amp;vent_evolution'!AC$11,(AM203*$Q203*'input_cooling&amp;ventilation'!$D$3)*'input_cool&amp;vent_evolution'!AC$12)</f>
        <v>971777.69704054564</v>
      </c>
      <c r="DI203" s="2">
        <f>IF($D203=3,(AN203*$P203*$M203*'input_cooling&amp;ventilation'!$D$3)*'input_cool&amp;vent_evolution'!AD$11,(AN203*$Q203*'input_cooling&amp;ventilation'!$D$3)*'input_cool&amp;vent_evolution'!AD$12)</f>
        <v>960243.86328640394</v>
      </c>
      <c r="DJ203" s="2">
        <f>IF($D203=3,(AO203*$P203*$M203*'input_cooling&amp;ventilation'!$D$3)*'input_cool&amp;vent_evolution'!AE$11,(AO203*$Q203*'input_cooling&amp;ventilation'!$D$3)*'input_cool&amp;vent_evolution'!AE$12)</f>
        <v>945652.29040321265</v>
      </c>
      <c r="DK203" s="2">
        <f>IF($D203=3,(AP203*$P203*$M203*'input_cooling&amp;ventilation'!$D$3)*'input_cool&amp;vent_evolution'!AF$11,(AP203*$Q203*'input_cooling&amp;ventilation'!$D$3)*'input_cool&amp;vent_evolution'!AF$12)</f>
        <v>925252.32185534202</v>
      </c>
      <c r="DL203" s="2">
        <f>IF($D203=3,(AQ203*$P203*$M203*'input_cooling&amp;ventilation'!$D$3)*'input_cool&amp;vent_evolution'!AG$11,(AQ203*$Q203*'input_cooling&amp;ventilation'!$D$3)*'input_cool&amp;vent_evolution'!AG$12)</f>
        <v>915480.80662667705</v>
      </c>
      <c r="DM203" s="2">
        <f>IF($D203=3,(AR203*$P203*$M203*'input_cooling&amp;ventilation'!$D$3)*'input_cool&amp;vent_evolution'!AH$11,(AR203*$Q203*'input_cooling&amp;ventilation'!$D$3)*'input_cool&amp;vent_evolution'!AH$12)</f>
        <v>900530.54275490856</v>
      </c>
      <c r="DN203" s="2">
        <f>IF($D203=3,(AS203*$P203*$M203*'input_cooling&amp;ventilation'!$D$3)*'input_cool&amp;vent_evolution'!AI$11,(AS203*$Q203*'input_cooling&amp;ventilation'!$D$3)*'input_cool&amp;vent_evolution'!AI$12)</f>
        <v>884965.38562224281</v>
      </c>
      <c r="DO203" s="2">
        <f>IF($D203=3,(AT203*$P203*$M203*'input_cooling&amp;ventilation'!$D$3)*'input_cool&amp;vent_evolution'!AJ$11,(AT203*$Q203*'input_cooling&amp;ventilation'!$D$3)*'input_cool&amp;vent_evolution'!AJ$12)</f>
        <v>868832.29995216744</v>
      </c>
      <c r="DP203" s="2">
        <f>IF($D203=3,(AU203*$P203*$M203*'input_cooling&amp;ventilation'!$D$3)*'input_cool&amp;vent_evolution'!AK$11,(AU203*$Q203*'input_cooling&amp;ventilation'!$D$3)*'input_cool&amp;vent_evolution'!AK$12)</f>
        <v>859961.12382052606</v>
      </c>
      <c r="DQ203" s="2">
        <f>IF($D203=3,(AV203*$P203*$M203*'input_cooling&amp;ventilation'!$D$3)*'input_cool&amp;vent_evolution'!AL$11,(AV203*$Q203*'input_cooling&amp;ventilation'!$D$3)*'input_cool&amp;vent_evolution'!AL$12)</f>
        <v>835636.9495593108</v>
      </c>
      <c r="DR203" s="2">
        <f>IF($D203=3,(AW203*$P203*$M203*'input_cooling&amp;ventilation'!$D$3)*'input_cool&amp;vent_evolution'!AM$11,(AW203*$Q203*'input_cooling&amp;ventilation'!$D$3)*'input_cool&amp;vent_evolution'!AM$12)</f>
        <v>818773.16721972346</v>
      </c>
      <c r="DS203" s="2">
        <f>IF($D203=3,(AX203*$P203*$M203*'input_cooling&amp;ventilation'!$D$3)*'input_cool&amp;vent_evolution'!AN$11,(AX203*$Q203*'input_cooling&amp;ventilation'!$D$3)*'input_cool&amp;vent_evolution'!AN$12)</f>
        <v>801655.26046997332</v>
      </c>
      <c r="DT203" s="2">
        <f>IF($D203=3,(AY203*$P203*$M203*'input_cooling&amp;ventilation'!$D$3)*'input_cool&amp;vent_evolution'!AO$11,(AY203*$Q203*'input_cooling&amp;ventilation'!$D$3)*'input_cool&amp;vent_evolution'!AO$12)</f>
        <v>784543.86809500097</v>
      </c>
      <c r="DU203" s="2">
        <f>IF($D203=3,(AZ203*$P203*$M203*'input_cooling&amp;ventilation'!$D$3)*'input_cool&amp;vent_evolution'!AP$11,(AZ203*$Q203*'input_cooling&amp;ventilation'!$D$3)*'input_cool&amp;vent_evolution'!AP$12)</f>
        <v>767526.41934291134</v>
      </c>
      <c r="DV203" s="2">
        <f>IF($D203=3,(BA203*$P203*$M203*'input_cooling&amp;ventilation'!$D$3)*'input_cool&amp;vent_evolution'!AQ$11,(BA203*$Q203*'input_cooling&amp;ventilation'!$D$3)*'input_cool&amp;vent_evolution'!AQ$12)</f>
        <v>750663.48111379077</v>
      </c>
      <c r="DW203" s="2">
        <f>IF($D203=3,(BB203*$P203*$M203*'input_cooling&amp;ventilation'!$D$3)*'input_cool&amp;vent_evolution'!AR$11,(BB203*$Q203*'input_cooling&amp;ventilation'!$D$3)*'input_cool&amp;vent_evolution'!AR$12)</f>
        <v>734048.34137273021</v>
      </c>
      <c r="DX203" s="2">
        <f>IF($D203=3,(BC203*$P203*$M203*'input_cooling&amp;ventilation'!$D$3)*'input_cool&amp;vent_evolution'!AS$11,(BC203*$Q203*'input_cooling&amp;ventilation'!$D$3)*'input_cool&amp;vent_evolution'!AS$12)</f>
        <v>717769.32451791537</v>
      </c>
      <c r="DY203" s="2">
        <f>IF($D203=3,(BD203*$P203*$M203*'input_cooling&amp;ventilation'!$D$3)*'input_cool&amp;vent_evolution'!AT$11,(BD203*$Q203*'input_cooling&amp;ventilation'!$D$3)*'input_cool&amp;vent_evolution'!AT$12)</f>
        <v>701920.67844441312</v>
      </c>
      <c r="DZ203" s="2">
        <f>IF($D203=3,(BE203*$P203*$M203*'input_cooling&amp;ventilation'!$D$3)*'input_cool&amp;vent_evolution'!AU$11,(BE203*$Q203*'input_cooling&amp;ventilation'!$D$3)*'input_cool&amp;vent_evolution'!AU$12)</f>
        <v>708602.68532933388</v>
      </c>
      <c r="EA203" s="2">
        <f>IF($D203=3,(BF203*$P203*$M203*'input_cooling&amp;ventilation'!$D$3)*'input_cool&amp;vent_evolution'!AV$11,(BF203*$Q203*'input_cooling&amp;ventilation'!$D$3)*'input_cool&amp;vent_evolution'!AV$12)</f>
        <v>715348.30227359803</v>
      </c>
      <c r="EB203">
        <v>0.80023852116875371</v>
      </c>
      <c r="EC203" s="2">
        <f t="shared" si="270"/>
        <v>3799732.5581395347</v>
      </c>
      <c r="ED203" s="2">
        <f>IF($D203=3,(EC203*(1+'input_cool&amp;vent_evolution'!M$10)),EC203*(1+'input_cool&amp;vent_evolution'!M$9))</f>
        <v>3880728.1955050142</v>
      </c>
      <c r="EE203" s="2">
        <f>IF($D203=3,(ED203*(1+'input_cool&amp;vent_evolution'!N$10)),ED203*(1+'input_cool&amp;vent_evolution'!N$9))</f>
        <v>3961807.4283068534</v>
      </c>
      <c r="EF203" s="2">
        <f>IF($D203=3,(EE203*(1+'input_cool&amp;vent_evolution'!O$10)),EE203*(1+'input_cool&amp;vent_evolution'!O$9))</f>
        <v>4042970.2580067678</v>
      </c>
      <c r="EG203" s="2">
        <f>IF($D203=3,(EF203*(1+'input_cool&amp;vent_evolution'!P$10)),EF203*(1+'input_cool&amp;vent_evolution'!P$9))</f>
        <v>4119713.2854649755</v>
      </c>
      <c r="EH203" s="2">
        <f>IF($D203=3,(EG203*(1+'input_cool&amp;vent_evolution'!Q$10)),EG203*(1+'input_cool&amp;vent_evolution'!Q$9))</f>
        <v>4196539.9099836759</v>
      </c>
      <c r="EI203" s="2">
        <f>IF($D203=3,(EH203*(1+'input_cool&amp;vent_evolution'!R$10)),EH203*(1+'input_cool&amp;vent_evolution'!R$9))</f>
        <v>4256905.6626944598</v>
      </c>
      <c r="EJ203" s="2">
        <f>IF($D203=3,(EI203*(1+'input_cool&amp;vent_evolution'!S$10)),EI203*(1+'input_cool&amp;vent_evolution'!S$9))</f>
        <v>4317308.1023524059</v>
      </c>
      <c r="EK203" s="2">
        <f>IF($D203=3,(EJ203*(1+'input_cool&amp;vent_evolution'!T$10)),EJ203*(1+'input_cool&amp;vent_evolution'!T$9))</f>
        <v>4377747.2286326922</v>
      </c>
      <c r="EL203" s="2">
        <f>IF($D203=3,(EK203*(1+'input_cool&amp;vent_evolution'!U$10)),EK203*(1+'input_cool&amp;vent_evolution'!U$9))</f>
        <v>4438223.038936682</v>
      </c>
      <c r="EM203" s="2">
        <f>IF($D203=3,(EL203*(1+'input_cool&amp;vent_evolution'!V$10)),EL203*(1+'input_cool&amp;vent_evolution'!V$9))</f>
        <v>4498735.5355381798</v>
      </c>
      <c r="EN203" s="2">
        <f>IF($D203=3,(EM203*(1+'input_cool&amp;vent_evolution'!W$10)),EM203*(1+'input_cool&amp;vent_evolution'!W$9))</f>
        <v>4545798.1678857403</v>
      </c>
      <c r="EO203" s="2">
        <f>IF($D203=3,(EN203*(1+'input_cool&amp;vent_evolution'!X$10)),EN203*(1+'input_cool&amp;vent_evolution'!X$9))</f>
        <v>4592891.503676381</v>
      </c>
      <c r="EP203" s="2">
        <f>IF($D203=3,(EO203*(1+'input_cool&amp;vent_evolution'!Y$10)),EO203*(1+'input_cool&amp;vent_evolution'!Y$9))</f>
        <v>4640015.5446966523</v>
      </c>
      <c r="EQ203" s="2">
        <f>IF($D203=3,(EP203*(1+'input_cool&amp;vent_evolution'!Z$10)),EP203*(1+'input_cool&amp;vent_evolution'!Z$9))</f>
        <v>4687170.2880231086</v>
      </c>
      <c r="ER203" s="2">
        <f>IF($D203=3,(EQ203*(1+'input_cool&amp;vent_evolution'!AA$10)),EQ203*(1+'input_cool&amp;vent_evolution'!AA$9))</f>
        <v>4734355.7365791937</v>
      </c>
      <c r="ES203" s="2">
        <f>IF($D203=3,(ER203*(1+'input_cool&amp;vent_evolution'!AB$10)),ER203*(1+'input_cool&amp;vent_evolution'!AB$9))</f>
        <v>4767200.4302161401</v>
      </c>
      <c r="ET203" s="2">
        <f>IF($D203=3,(ES203*(1+'input_cool&amp;vent_evolution'!AC$10)),ES203*(1+'input_cool&amp;vent_evolution'!AC$9))</f>
        <v>4800068.1693009641</v>
      </c>
      <c r="EU203" s="2">
        <f>IF($D203=3,(ET203*(1+'input_cool&amp;vent_evolution'!AD$10)),ET203*(1+'input_cool&amp;vent_evolution'!AD$9))</f>
        <v>4832958.9578940235</v>
      </c>
      <c r="EV203" s="2">
        <f>IF($D203=3,(EU203*(1+'input_cool&amp;vent_evolution'!AE$10)),EU203*(1+'input_cool&amp;vent_evolution'!AE$9))</f>
        <v>4865872.7922597919</v>
      </c>
      <c r="EW203" s="2">
        <f>IF($D203=3,(EV203*(1+'input_cool&amp;vent_evolution'!AF$10)),EV203*(1+'input_cool&amp;vent_evolution'!AF$9))</f>
        <v>4898809.6759713804</v>
      </c>
      <c r="EX203" s="2">
        <f>IF($D203=3,(EW203*(1+'input_cool&amp;vent_evolution'!AG$10)),EW203*(1+'input_cool&amp;vent_evolution'!AG$9))</f>
        <v>4919633.6411299966</v>
      </c>
      <c r="EY203" s="2">
        <f>IF($D203=3,(EX203*(1+'input_cool&amp;vent_evolution'!AH$10)),EX203*(1+'input_cool&amp;vent_evolution'!AH$9))</f>
        <v>4940463.8062909199</v>
      </c>
      <c r="EZ203" s="2">
        <f>IF($D203=3,(EY203*(1+'input_cool&amp;vent_evolution'!AI$10)),EY203*(1+'input_cool&amp;vent_evolution'!AI$9))</f>
        <v>4961300.172591052</v>
      </c>
      <c r="FA203" s="2">
        <f>IF($D203=3,(EZ203*(1+'input_cool&amp;vent_evolution'!AJ$10)),EZ203*(1+'input_cool&amp;vent_evolution'!AJ$9))</f>
        <v>4982142.7387310779</v>
      </c>
      <c r="FB203" s="2">
        <f>IF($D203=3,(FA203*(1+'input_cool&amp;vent_evolution'!AK$10)),FA203*(1+'input_cool&amp;vent_evolution'!AK$9))</f>
        <v>5002991.5019499492</v>
      </c>
      <c r="FC203" s="2">
        <f>IF($D203=3,(FB203*(1+'input_cool&amp;vent_evolution'!AL$10)),FB203*(1+'input_cool&amp;vent_evolution'!AL$9))</f>
        <v>5023846.4682570016</v>
      </c>
      <c r="FD203" s="2">
        <f>IF($D203=3,(FC203*(1+'input_cool&amp;vent_evolution'!AM$10)),FC203*(1+'input_cool&amp;vent_evolution'!AM$9))</f>
        <v>5044707.6326173851</v>
      </c>
      <c r="FE203" s="2">
        <f>IF($D203=3,(FD203*(1+'input_cool&amp;vent_evolution'!AN$10)),FD203*(1+'input_cool&amp;vent_evolution'!AN$9))</f>
        <v>5065574.9981169794</v>
      </c>
      <c r="FF203" s="2">
        <f>IF($D203=3,(FE203*(1+'input_cool&amp;vent_evolution'!AO$10)),FE203*(1+'input_cool&amp;vent_evolution'!AO$9))</f>
        <v>5086448.5628068093</v>
      </c>
      <c r="FG203" s="2">
        <f>IF($D203=3,(FF203*(1+'input_cool&amp;vent_evolution'!AP$10)),FF203*(1+'input_cool&amp;vent_evolution'!AP$9))</f>
        <v>5107328.3279861873</v>
      </c>
      <c r="FH203" s="2">
        <f>IF($D203=3,(FG203*(1+'input_cool&amp;vent_evolution'!AQ$10)),FG203*(1+'input_cool&amp;vent_evolution'!AQ$9))</f>
        <v>5128214.2917061448</v>
      </c>
      <c r="FI203" s="2">
        <f>IF($D203=3,(FH203*(1+'input_cool&amp;vent_evolution'!AR$10)),FH203*(1+'input_cool&amp;vent_evolution'!AR$9))</f>
        <v>5149106.4562404798</v>
      </c>
      <c r="FJ203" s="2">
        <f>IF($D203=3,(FI203*(1+'input_cool&amp;vent_evolution'!AS$10)),FI203*(1+'input_cool&amp;vent_evolution'!AS$9))</f>
        <v>5170004.8201274658</v>
      </c>
      <c r="FK203" s="2">
        <f>IF($D203=3,(FJ203*(1+'input_cool&amp;vent_evolution'!AT$10)),FJ203*(1+'input_cool&amp;vent_evolution'!AT$9))</f>
        <v>5190909.3853160664</v>
      </c>
      <c r="FL203" s="2">
        <f>IF($D203=3,(FK203*(1+'input_cool&amp;vent_evolution'!AU$10)),FK203*(1+'input_cool&amp;vent_evolution'!AU$9))</f>
        <v>5211898.4767016303</v>
      </c>
      <c r="FM203" s="2">
        <f t="shared" si="271"/>
        <v>3569261.9250087189</v>
      </c>
      <c r="FN203" s="2">
        <f t="shared" si="272"/>
        <v>3645344.817716823</v>
      </c>
      <c r="FO203" s="2">
        <f t="shared" si="273"/>
        <v>3721506.2354272893</v>
      </c>
      <c r="FP203" s="2">
        <f t="shared" si="274"/>
        <v>3797746.1795131736</v>
      </c>
      <c r="FQ203" s="2">
        <f t="shared" si="275"/>
        <v>3869834.401967071</v>
      </c>
      <c r="FR203" s="2">
        <f t="shared" si="276"/>
        <v>3942001.1509489529</v>
      </c>
      <c r="FS203" s="2">
        <f t="shared" si="277"/>
        <v>3998705.4530092506</v>
      </c>
      <c r="FT203" s="2">
        <f t="shared" si="278"/>
        <v>4055444.2167906426</v>
      </c>
      <c r="FU203" s="2">
        <f t="shared" si="279"/>
        <v>4112217.441988009</v>
      </c>
      <c r="FV203" s="2">
        <f t="shared" si="280"/>
        <v>4169025.1261603306</v>
      </c>
      <c r="FW203" s="2">
        <f t="shared" si="281"/>
        <v>4225867.2714434974</v>
      </c>
      <c r="FX203" s="2">
        <f t="shared" si="282"/>
        <v>4270075.346395772</v>
      </c>
      <c r="FY203" s="2">
        <f t="shared" si="283"/>
        <v>4314312.262491121</v>
      </c>
      <c r="FZ203" s="2">
        <f t="shared" si="284"/>
        <v>4358578.0214077318</v>
      </c>
      <c r="GA203" s="2">
        <f t="shared" si="285"/>
        <v>4402872.6203994807</v>
      </c>
      <c r="GB203" s="2">
        <f t="shared" si="286"/>
        <v>4447196.0622124895</v>
      </c>
      <c r="GC203" s="2">
        <f t="shared" si="287"/>
        <v>4478048.5794997392</v>
      </c>
      <c r="GD203" s="2">
        <f t="shared" si="288"/>
        <v>4508922.7444262374</v>
      </c>
      <c r="GE203" s="2">
        <f t="shared" si="289"/>
        <v>4539818.5608060611</v>
      </c>
      <c r="GF203" s="2">
        <f t="shared" si="290"/>
        <v>4570736.0251302617</v>
      </c>
      <c r="GG203" s="2">
        <f t="shared" si="291"/>
        <v>4601675.140755224</v>
      </c>
      <c r="GH203" s="2">
        <f t="shared" si="292"/>
        <v>4621236.0400635554</v>
      </c>
      <c r="GI203" s="2">
        <f t="shared" si="293"/>
        <v>4640802.763316554</v>
      </c>
      <c r="GJ203" s="2">
        <f t="shared" si="294"/>
        <v>4660375.3115821648</v>
      </c>
      <c r="GK203" s="2">
        <f t="shared" si="295"/>
        <v>4679953.6836398803</v>
      </c>
      <c r="GL203" s="2">
        <f t="shared" si="296"/>
        <v>4699537.8768961215</v>
      </c>
      <c r="GM203" s="2">
        <f t="shared" si="297"/>
        <v>4719127.8969957335</v>
      </c>
      <c r="GN203" s="2">
        <f t="shared" si="298"/>
        <v>4738723.7392092515</v>
      </c>
      <c r="GO203" s="2">
        <f t="shared" si="299"/>
        <v>4758325.4064353798</v>
      </c>
      <c r="GP203" s="2">
        <f t="shared" si="300"/>
        <v>4777932.8968433626</v>
      </c>
      <c r="GQ203" s="2">
        <f t="shared" si="301"/>
        <v>4797546.2116536992</v>
      </c>
      <c r="GR203" s="2">
        <f t="shared" si="302"/>
        <v>4817165.3490356356</v>
      </c>
      <c r="GS203" s="2">
        <f t="shared" si="303"/>
        <v>4836790.311125055</v>
      </c>
      <c r="GT203" s="2">
        <f t="shared" si="304"/>
        <v>4856421.0965488898</v>
      </c>
      <c r="GU203" s="2">
        <f t="shared" si="305"/>
        <v>4876057.7071378902</v>
      </c>
      <c r="GV203" s="2">
        <f t="shared" si="306"/>
        <v>4895773.717035098</v>
      </c>
      <c r="GW203" s="2">
        <f>IF($D203=3,($N203*$M203*EC203*'input_cooling&amp;ventilation'!$D$3)*'input_cool&amp;vent_evolution'!M$11,($O203*$M203*EC203*'input_cooling&amp;ventilation'!$D$3)*'input_cool&amp;vent_evolution'!M$10)</f>
        <v>739996.68251569092</v>
      </c>
      <c r="GX203" s="2">
        <f>IF($D203=3,($N203*$M203*ED203*'input_cooling&amp;ventilation'!$D$3)*'input_cool&amp;vent_evolution'!N$11,($O203*$M203*ED203*'input_cooling&amp;ventilation'!$D$3)*'input_cool&amp;vent_evolution'!N$10)</f>
        <v>699516.03631935921</v>
      </c>
      <c r="GY203" s="2">
        <f>IF($D203=3,($N203*$M203*EE203*'input_cooling&amp;ventilation'!$D$3)*'input_cool&amp;vent_evolution'!O$11,($O203*$M203*EE203*'input_cooling&amp;ventilation'!$D$3)*'input_cool&amp;vent_evolution'!O$10)</f>
        <v>669471.95352675975</v>
      </c>
      <c r="GZ203" s="2">
        <f>IF($D203=3,($N203*$M203*EF203*'input_cooling&amp;ventilation'!$D$3)*'input_cool&amp;vent_evolution'!P$11,($O203*$M203*EF203*'input_cooling&amp;ventilation'!$D$3)*'input_cool&amp;vent_evolution'!P$10)</f>
        <v>755259.81687599013</v>
      </c>
      <c r="HA203" s="2">
        <f>IF($D203=3,($N203*$M203*EG203*'input_cooling&amp;ventilation'!$D$3)*'input_cool&amp;vent_evolution'!Q$11,($O203*$M203*EG203*'input_cooling&amp;ventilation'!$D$3)*'input_cool&amp;vent_evolution'!Q$10)</f>
        <v>832714.30730053037</v>
      </c>
      <c r="HB203" s="2">
        <f>IF($D203=3,($N203*$M203*EH203*'input_cooling&amp;ventilation'!$D$3)*'input_cool&amp;vent_evolution'!R$11,($O203*$M203*EH203*'input_cooling&amp;ventilation'!$D$3)*'input_cool&amp;vent_evolution'!R$10)</f>
        <v>881121.4771109689</v>
      </c>
      <c r="HC203" s="2">
        <f>IF($D203=3,($N203*$M203*EI203*'input_cooling&amp;ventilation'!$D$3)*'input_cool&amp;vent_evolution'!S$11,($O203*$M203*EI203*'input_cooling&amp;ventilation'!$D$3)*'input_cool&amp;vent_evolution'!S$10)</f>
        <v>911210.44713566243</v>
      </c>
      <c r="HD203" s="2">
        <f>IF($D203=3,($N203*$M203*EJ203*'input_cooling&amp;ventilation'!$D$3)*'input_cool&amp;vent_evolution'!T$11,($O203*$M203*EJ203*'input_cooling&amp;ventilation'!$D$3)*'input_cool&amp;vent_evolution'!T$10)</f>
        <v>943820.87022277887</v>
      </c>
      <c r="HE203" s="2">
        <f>IF($D203=3,($N203*$M203*EK203*'input_cooling&amp;ventilation'!$D$3)*'input_cool&amp;vent_evolution'!U$11,($O203*$M203*EK203*'input_cooling&amp;ventilation'!$D$3)*'input_cool&amp;vent_evolution'!U$10)</f>
        <v>1078895.9720740637</v>
      </c>
      <c r="HF203" s="2">
        <f>IF($D203=3,($N203*$M203*EL203*'input_cooling&amp;ventilation'!$D$3)*'input_cool&amp;vent_evolution'!V$11,($O203*$M203*EL203*'input_cooling&amp;ventilation'!$D$3)*'input_cool&amp;vent_evolution'!V$10)</f>
        <v>1084751.8578904714</v>
      </c>
      <c r="HG203" s="2">
        <f>IF($D203=3,($N203*$M203*EM203*'input_cooling&amp;ventilation'!$D$3)*'input_cool&amp;vent_evolution'!W$11,($O203*$M203*EM203*'input_cooling&amp;ventilation'!$D$3)*'input_cool&amp;vent_evolution'!W$10)</f>
        <v>1047863.7930280751</v>
      </c>
      <c r="HH203" s="2">
        <f>IF($D203=3,($N203*$M203*EN203*'input_cooling&amp;ventilation'!$D$3)*'input_cool&amp;vent_evolution'!X$11,($O203*$M203*EN203*'input_cooling&amp;ventilation'!$D$3)*'input_cool&amp;vent_evolution'!X$10)</f>
        <v>1077005.6870813433</v>
      </c>
      <c r="HI203" s="2">
        <f>IF($D203=3,($N203*$M203*EO203*'input_cooling&amp;ventilation'!$D$3)*'input_cool&amp;vent_evolution'!Y$11,($O203*$M203*EO203*'input_cooling&amp;ventilation'!$D$3)*'input_cool&amp;vent_evolution'!Y$10)</f>
        <v>1092696.8082257116</v>
      </c>
      <c r="HJ203" s="2">
        <f>IF($D203=3,($N203*$M203*EP203*'input_cooling&amp;ventilation'!$D$3)*'input_cool&amp;vent_evolution'!Z$11,($O203*$M203*EP203*'input_cooling&amp;ventilation'!$D$3)*'input_cool&amp;vent_evolution'!Z$10)</f>
        <v>1161167.0637227234</v>
      </c>
      <c r="HK203" s="2">
        <f>IF($D203=3,($N203*$M203*EQ203*'input_cooling&amp;ventilation'!$D$3)*'input_cool&amp;vent_evolution'!AA$11,($O203*$M203*EQ203*'input_cooling&amp;ventilation'!$D$3)*'input_cool&amp;vent_evolution'!AA$10)</f>
        <v>1158382.2911329956</v>
      </c>
      <c r="HL203" s="2">
        <f>IF($D203=3,($N203*$M203*ER203*'input_cooling&amp;ventilation'!$D$3)*'input_cool&amp;vent_evolution'!AB$11,($O203*$M203*ER203*'input_cooling&amp;ventilation'!$D$3)*'input_cool&amp;vent_evolution'!AB$10)</f>
        <v>1030885.9916773232</v>
      </c>
      <c r="HM203" s="2">
        <f>IF($D203=3,($N203*$M203*ES203*'input_cooling&amp;ventilation'!$D$3)*'input_cool&amp;vent_evolution'!AC$11,($O203*$M203*ES203*'input_cooling&amp;ventilation'!$D$3)*'input_cool&amp;vent_evolution'!AC$10)</f>
        <v>1018699.710423707</v>
      </c>
      <c r="HN203" s="2">
        <f>IF($D203=3,($N203*$M203*ET203*'input_cooling&amp;ventilation'!$D$3)*'input_cool&amp;vent_evolution'!AD$11,($O203*$M203*ET203*'input_cooling&amp;ventilation'!$D$3)*'input_cool&amp;vent_evolution'!AD$10)</f>
        <v>997204.91149472003</v>
      </c>
      <c r="HO203" s="2">
        <f>IF($D203=3,($N203*$M203*EU203*'input_cooling&amp;ventilation'!$D$3)*'input_cool&amp;vent_evolution'!AE$11,($O203*$M203*EU203*'input_cooling&amp;ventilation'!$D$3)*'input_cool&amp;vent_evolution'!AE$10)</f>
        <v>973272.44062585616</v>
      </c>
      <c r="HP203" s="2">
        <f>IF($D203=3,($N203*$M203*EV203*'input_cooling&amp;ventilation'!$D$3)*'input_cool&amp;vent_evolution'!AF$11,($O203*$M203*EV203*'input_cooling&amp;ventilation'!$D$3)*'input_cool&amp;vent_evolution'!AF$10)</f>
        <v>944178.09873396903</v>
      </c>
      <c r="HQ203" s="2">
        <f>IF($D203=3,($N203*$M203*EW203*'input_cooling&amp;ventilation'!$D$3)*'input_cool&amp;vent_evolution'!AG$11,($O203*$M203*EW203*'input_cooling&amp;ventilation'!$D$3)*'input_cool&amp;vent_evolution'!AG$10)</f>
        <v>926737.71962250688</v>
      </c>
      <c r="HR203" s="2">
        <f>IF($D203=3,($N203*$M203*EX203*'input_cooling&amp;ventilation'!$D$3)*'input_cool&amp;vent_evolution'!AH$11,($O203*$M203*EX203*'input_cooling&amp;ventilation'!$D$3)*'input_cool&amp;vent_evolution'!AH$10)</f>
        <v>902385.23460522818</v>
      </c>
      <c r="HS203" s="2">
        <f>IF($D203=3,($N203*$M203*EY203*'input_cooling&amp;ventilation'!$D$3)*'input_cool&amp;vent_evolution'!AI$11,($O203*$M203*EY203*'input_cooling&amp;ventilation'!$D$3)*'input_cool&amp;vent_evolution'!AI$10)</f>
        <v>878187.76405532903</v>
      </c>
      <c r="HT203" s="2">
        <f>IF($D203=3,($N203*$M203*EZ203*'input_cooling&amp;ventilation'!$D$3)*'input_cool&amp;vent_evolution'!AJ$11,($O203*$M203*EZ203*'input_cooling&amp;ventilation'!$D$3)*'input_cool&amp;vent_evolution'!AJ$10)</f>
        <v>854168.9313031371</v>
      </c>
      <c r="HU203" s="2">
        <f>IF($D203=3,($N203*$M203*FA203*'input_cooling&amp;ventilation'!$D$3)*'input_cool&amp;vent_evolution'!AK$11,($O203*$M203*FA203*'input_cooling&amp;ventilation'!$D$3)*'input_cool&amp;vent_evolution'!AK$10)</f>
        <v>837934.15486343589</v>
      </c>
      <c r="HV203" s="2">
        <f>IF($D203=3,($N203*$M203*FB203*'input_cooling&amp;ventilation'!$D$3)*'input_cool&amp;vent_evolution'!AL$11,($O203*$M203*FB203*'input_cooling&amp;ventilation'!$D$3)*'input_cool&amp;vent_evolution'!AL$10)</f>
        <v>807227.1075427836</v>
      </c>
      <c r="HW203" s="2">
        <f>IF($D203=3,($N203*$M203*FC203*'input_cooling&amp;ventilation'!$D$3)*'input_cool&amp;vent_evolution'!AM$11,($O203*$M203*FC203*'input_cooling&amp;ventilation'!$D$3)*'input_cool&amp;vent_evolution'!AM$10)</f>
        <v>784524.80715749739</v>
      </c>
      <c r="HX203" s="2">
        <f>IF($D203=3,($N203*$M203*FD203*'input_cooling&amp;ventilation'!$D$3)*'input_cool&amp;vent_evolution'!AN$11,($O203*$M203*FD203*'input_cooling&amp;ventilation'!$D$3)*'input_cool&amp;vent_evolution'!AN$10)</f>
        <v>762183.44402041694</v>
      </c>
      <c r="HY203" s="2">
        <f>IF($D203=3,($N203*$M203*FE203*'input_cooling&amp;ventilation'!$D$3)*'input_cool&amp;vent_evolution'!AO$11,($O203*$M203*FE203*'input_cooling&amp;ventilation'!$D$3)*'input_cool&amp;vent_evolution'!AO$10)</f>
        <v>740419.84364027635</v>
      </c>
      <c r="HZ203" s="2">
        <f>IF($D203=3,($N203*$M203*FF203*'input_cooling&amp;ventilation'!$D$3)*'input_cool&amp;vent_evolution'!AP$11,($O203*$M203*FF203*'input_cooling&amp;ventilation'!$D$3)*'input_cool&amp;vent_evolution'!AP$10)</f>
        <v>719280.46004201216</v>
      </c>
      <c r="IA203" s="2">
        <f>IF($D203=3,($N203*$M203*FG203*'input_cooling&amp;ventilation'!$D$3)*'input_cool&amp;vent_evolution'!AQ$11,($O203*$M203*FG203*'input_cooling&amp;ventilation'!$D$3)*'input_cool&amp;vent_evolution'!AQ$10)</f>
        <v>698786.06214732339</v>
      </c>
      <c r="IB203" s="2">
        <f>IF($D203=3,($N203*$M203*FH203*'input_cooling&amp;ventilation'!$D$3)*'input_cool&amp;vent_evolution'!AR$11,($O203*$M203*FH203*'input_cooling&amp;ventilation'!$D$3)*'input_cool&amp;vent_evolution'!AR$10)</f>
        <v>678988.15687599394</v>
      </c>
      <c r="IC203" s="2">
        <f>IF($D203=3,($N203*$M203*FI203*'input_cooling&amp;ventilation'!$D$3)*'input_cool&amp;vent_evolution'!AS$11,($O203*$M203*FI203*'input_cooling&amp;ventilation'!$D$3)*'input_cool&amp;vent_evolution'!AS$10)</f>
        <v>659933.23152551439</v>
      </c>
      <c r="ID203" s="2">
        <f>IF($D203=3,($N203*$M203*FJ203*'input_cooling&amp;ventilation'!$D$3)*'input_cool&amp;vent_evolution'!AT$11,($O203*$M203*FJ203*'input_cooling&amp;ventilation'!$D$3)*'input_cool&amp;vent_evolution'!AT$10)</f>
        <v>641673.11972523422</v>
      </c>
      <c r="IE203" s="2">
        <f>IF($D203=3,($N203*$M203*FK203*'input_cooling&amp;ventilation'!$D$3)*'input_cool&amp;vent_evolution'!AU$11,($O203*$M203*FK203*'input_cooling&amp;ventilation'!$D$3)*'input_cool&amp;vent_evolution'!AU$10)</f>
        <v>644267.68163141399</v>
      </c>
      <c r="IF203" s="2">
        <f>IF($D203=3,($N203*$M203*FL203*'input_cooling&amp;ventilation'!$D$3)*'input_cool&amp;vent_evolution'!AV$11,($O203*$M203*FL203*'input_cooling&amp;ventilation'!$D$3)*'input_cool&amp;vent_evolution'!AV$10)</f>
        <v>646872.73447336489</v>
      </c>
    </row>
    <row r="204" spans="1:240" x14ac:dyDescent="0.25">
      <c r="A204">
        <v>202</v>
      </c>
      <c r="B204">
        <v>100100</v>
      </c>
      <c r="C204">
        <v>27</v>
      </c>
      <c r="D204">
        <v>3</v>
      </c>
      <c r="E204">
        <v>3</v>
      </c>
      <c r="F204" s="2">
        <v>7760550</v>
      </c>
      <c r="G204" s="2">
        <v>9534780</v>
      </c>
      <c r="H204" s="2">
        <v>7760550</v>
      </c>
      <c r="I204" s="17">
        <v>0.63</v>
      </c>
      <c r="J204">
        <v>0.43477560500000001</v>
      </c>
      <c r="K204" s="2">
        <f t="shared" si="231"/>
        <v>3374097.8213827503</v>
      </c>
      <c r="L204" s="2">
        <f t="shared" si="232"/>
        <v>6006911.4000000004</v>
      </c>
      <c r="M204">
        <v>0.27771911298838398</v>
      </c>
      <c r="N204" s="17">
        <f>'input_cooling&amp;ventilation'!$D$5</f>
        <v>57.500092182043396</v>
      </c>
      <c r="O204" s="45">
        <f>'input_cooling&amp;ventilation'!$D$6</f>
        <v>19.328678831353667</v>
      </c>
      <c r="P204" s="45">
        <f>'input_cooling&amp;ventilation'!$C$5</f>
        <v>50.351688737400465</v>
      </c>
      <c r="Q204" s="45">
        <f>'input_cooling&amp;ventilation'!$C$6</f>
        <v>32.240814214248743</v>
      </c>
      <c r="R204">
        <v>17</v>
      </c>
      <c r="S204">
        <v>12</v>
      </c>
      <c r="T204">
        <v>14</v>
      </c>
      <c r="U204" s="2">
        <f t="shared" si="233"/>
        <v>2359106.1573645575</v>
      </c>
      <c r="V204" s="2">
        <f t="shared" si="234"/>
        <v>3949795.906213209</v>
      </c>
      <c r="W204" s="2">
        <v>5805781.6941321716</v>
      </c>
      <c r="X204" s="57">
        <f>IF($D204=3,(W204*(1+'input_cool&amp;vent_evolution'!M$11)),(W204*(1+'input_cool&amp;vent_evolution'!M$12)))</f>
        <v>5892504.5213266546</v>
      </c>
      <c r="Y204" s="57">
        <f>IF($D204=3,(X204*(1+'input_cool&amp;vent_evolution'!N$11)),(X204*(1+'input_cool&amp;vent_evolution'!N$12)))</f>
        <v>5973971.2648903085</v>
      </c>
      <c r="Z204" s="57">
        <f>IF($D204=3,(Y204*(1+'input_cool&amp;vent_evolution'!O$11)),(Y204*(1+'input_cool&amp;vent_evolution'!O$12)))</f>
        <v>6051399.2821619362</v>
      </c>
      <c r="AA204" s="57">
        <f>IF($D204=3,(Z204*(1+'input_cool&amp;vent_evolution'!P$11)),(Z204*(1+'input_cool&amp;vent_evolution'!P$12)))</f>
        <v>6138104.9774474362</v>
      </c>
      <c r="AB204" s="57">
        <f>IF($D204=3,(AA204*(1+'input_cool&amp;vent_evolution'!Q$11)),(AA204*(1+'input_cool&amp;vent_evolution'!Q$12)))</f>
        <v>6233266.0502693942</v>
      </c>
      <c r="AC204" s="57">
        <f>IF($D204=3,(AB204*(1+'input_cool&amp;vent_evolution'!R$11)),(AB204*(1+'input_cool&amp;vent_evolution'!R$12)))</f>
        <v>6333648.1040039463</v>
      </c>
      <c r="AD204" s="57">
        <f>IF($D204=3,(AC204*(1+'input_cool&amp;vent_evolution'!S$11)),(AC204*(1+'input_cool&amp;vent_evolution'!S$12)))</f>
        <v>6437634.033487997</v>
      </c>
      <c r="AE204" s="57">
        <f>IF($D204=3,(AD204*(1+'input_cool&amp;vent_evolution'!T$11)),(AD204*(1+'input_cool&amp;vent_evolution'!T$12)))</f>
        <v>6545578.1064865189</v>
      </c>
      <c r="AF204" s="57">
        <f>IF($D204=3,(AE204*(1+'input_cool&amp;vent_evolution'!U$11)),(AE204*(1+'input_cool&amp;vent_evolution'!U$12)))</f>
        <v>6669307.4996057628</v>
      </c>
      <c r="AG204" s="57">
        <f>IF($D204=3,(AF204*(1+'input_cool&amp;vent_evolution'!V$11)),(AF204*(1+'input_cool&amp;vent_evolution'!V$12)))</f>
        <v>6794332.8280541105</v>
      </c>
      <c r="AH204" s="57">
        <f>IF($D204=3,(AG204*(1+'input_cool&amp;vent_evolution'!W$11)),(AG204*(1+'input_cool&amp;vent_evolution'!W$12)))</f>
        <v>6915715.6337682474</v>
      </c>
      <c r="AI204" s="57">
        <f>IF($D204=3,(AH204*(1+'input_cool&amp;vent_evolution'!X$11)),(AH204*(1+'input_cool&amp;vent_evolution'!X$12)))</f>
        <v>7041388.3372801002</v>
      </c>
      <c r="AJ204" s="57">
        <f>IF($D204=3,(AI204*(1+'input_cool&amp;vent_evolution'!Y$11)),(AI204*(1+'input_cool&amp;vent_evolution'!Y$12)))</f>
        <v>7169877.8754218379</v>
      </c>
      <c r="AK204" s="57">
        <f>IF($D204=3,(AJ204*(1+'input_cool&amp;vent_evolution'!Z$11)),(AJ204*(1+'input_cool&amp;vent_evolution'!Z$12)))</f>
        <v>7307498.3384837639</v>
      </c>
      <c r="AL204" s="57">
        <f>IF($D204=3,(AK204*(1+'input_cool&amp;vent_evolution'!AA$11)),(AK204*(1+'input_cool&amp;vent_evolution'!AA$12)))</f>
        <v>7446016.2344411006</v>
      </c>
      <c r="AM204" s="57">
        <f>IF($D204=3,(AL204*(1+'input_cool&amp;vent_evolution'!AB$11)),(AL204*(1+'input_cool&amp;vent_evolution'!AB$12)))</f>
        <v>7570373.084474301</v>
      </c>
      <c r="AN204" s="57">
        <f>IF($D204=3,(AM204*(1+'input_cool&amp;vent_evolution'!AC$11)),(AM204*(1+'input_cool&amp;vent_evolution'!AC$12)))</f>
        <v>7694451.4424170852</v>
      </c>
      <c r="AO204" s="57">
        <f>IF($D204=3,(AN204*(1+'input_cool&amp;vent_evolution'!AD$11)),(AN204*(1+'input_cool&amp;vent_evolution'!AD$12)))</f>
        <v>7817057.1393208709</v>
      </c>
      <c r="AP204" s="57">
        <f>IF($D204=3,(AO204*(1+'input_cool&amp;vent_evolution'!AE$11)),(AO204*(1+'input_cool&amp;vent_evolution'!AE$12)))</f>
        <v>7937799.7574478323</v>
      </c>
      <c r="AQ204" s="57">
        <f>IF($D204=3,(AP204*(1+'input_cool&amp;vent_evolution'!AF$11)),(AP204*(1+'input_cool&amp;vent_evolution'!AF$12)))</f>
        <v>8055937.6701908214</v>
      </c>
      <c r="AR204" s="57">
        <f>IF($D204=3,(AQ204*(1+'input_cool&amp;vent_evolution'!AG$11)),(AQ204*(1+'input_cool&amp;vent_evolution'!AG$12)))</f>
        <v>8172827.9379550498</v>
      </c>
      <c r="AS204" s="57">
        <f>IF($D204=3,(AR204*(1+'input_cool&amp;vent_evolution'!AH$11)),(AR204*(1+'input_cool&amp;vent_evolution'!AH$12)))</f>
        <v>8287809.3286194336</v>
      </c>
      <c r="AT204" s="57">
        <f>IF($D204=3,(AS204*(1+'input_cool&amp;vent_evolution'!AI$11)),(AS204*(1+'input_cool&amp;vent_evolution'!AI$12)))</f>
        <v>8400803.3314851224</v>
      </c>
      <c r="AU204" s="57">
        <f>IF($D204=3,(AT204*(1+'input_cool&amp;vent_evolution'!AJ$11)),(AT204*(1+'input_cool&amp;vent_evolution'!AJ$12)))</f>
        <v>8511737.4323952608</v>
      </c>
      <c r="AV204" s="57">
        <f>IF($D204=3,(AU204*(1+'input_cool&amp;vent_evolution'!AK$11)),(AU204*(1+'input_cool&amp;vent_evolution'!AK$12)))</f>
        <v>8621538.8452731594</v>
      </c>
      <c r="AW204" s="57">
        <f>IF($D204=3,(AV204*(1+'input_cool&amp;vent_evolution'!AL$11)),(AV204*(1+'input_cool&amp;vent_evolution'!AL$12)))</f>
        <v>8728234.5029872619</v>
      </c>
      <c r="AX204" s="57">
        <f>IF($D204=3,(AW204*(1+'input_cool&amp;vent_evolution'!AM$11)),(AW204*(1+'input_cool&amp;vent_evolution'!AM$12)))</f>
        <v>8832776.9620554466</v>
      </c>
      <c r="AY204" s="57">
        <f>IF($D204=3,(AX204*(1+'input_cool&amp;vent_evolution'!AN$11)),(AX204*(1+'input_cool&amp;vent_evolution'!AN$12)))</f>
        <v>8935133.7754071318</v>
      </c>
      <c r="AZ204" s="57">
        <f>IF($D204=3,(AY204*(1+'input_cool&amp;vent_evolution'!AO$11)),(AY204*(1+'input_cool&amp;vent_evolution'!AO$12)))</f>
        <v>9035305.7748096306</v>
      </c>
      <c r="BA204" s="57">
        <f>IF($D204=3,(AZ204*(1+'input_cool&amp;vent_evolution'!AP$11)),(AZ204*(1+'input_cool&amp;vent_evolution'!AP$12)))</f>
        <v>9133304.9551569447</v>
      </c>
      <c r="BB204" s="57">
        <f>IF($D204=3,(BA204*(1+'input_cool&amp;vent_evolution'!AQ$11)),(BA204*(1+'input_cool&amp;vent_evolution'!AQ$12)))</f>
        <v>9229151.0446359124</v>
      </c>
      <c r="BC204" s="57">
        <f>IF($D204=3,(BB204*(1+'input_cool&amp;vent_evolution'!AR$11)),(BB204*(1+'input_cool&amp;vent_evolution'!AR$12)))</f>
        <v>9322875.6826117858</v>
      </c>
      <c r="BD204" s="57">
        <f>IF($D204=3,(BC204*(1+'input_cool&amp;vent_evolution'!AS$11)),(BC204*(1+'input_cool&amp;vent_evolution'!AS$12)))</f>
        <v>9414521.7858709022</v>
      </c>
      <c r="BE204" s="57">
        <f>IF($D204=3,(BD204*(1+'input_cool&amp;vent_evolution'!AT$11)),(BD204*(1+'input_cool&amp;vent_evolution'!AT$12)))</f>
        <v>9504144.3049436286</v>
      </c>
      <c r="BF204" s="57">
        <f>IF($D204=3,(BE204*(1+'input_cool&amp;vent_evolution'!AU$11)),(BE204*(1+'input_cool&amp;vent_evolution'!AU$12)))</f>
        <v>9594619.9949057158</v>
      </c>
      <c r="BG204" s="57">
        <f>IF($D204=3,(BF204*(1+'input_cool&amp;vent_evolution'!AV$11)),(BF204*(1+'input_cool&amp;vent_evolution'!AV$12)))</f>
        <v>9685956.9776061568</v>
      </c>
      <c r="BH204" s="2">
        <f t="shared" si="307"/>
        <v>5798991.5560931647</v>
      </c>
      <c r="BI204" s="2">
        <f t="shared" si="235"/>
        <v>5885612.9568133494</v>
      </c>
      <c r="BJ204" s="2">
        <f t="shared" si="236"/>
        <v>5966984.4211426945</v>
      </c>
      <c r="BK204" s="2">
        <f t="shared" si="237"/>
        <v>6044321.8826626483</v>
      </c>
      <c r="BL204" s="2">
        <f t="shared" si="238"/>
        <v>6130926.1715104328</v>
      </c>
      <c r="BM204" s="2">
        <f t="shared" si="239"/>
        <v>6225975.948928182</v>
      </c>
      <c r="BN204" s="2">
        <f t="shared" si="240"/>
        <v>6326240.6010728339</v>
      </c>
      <c r="BO204" s="2">
        <f t="shared" si="241"/>
        <v>6430104.914062758</v>
      </c>
      <c r="BP204" s="2">
        <f t="shared" si="242"/>
        <v>6537922.7413299084</v>
      </c>
      <c r="BQ204" s="2">
        <f t="shared" si="243"/>
        <v>6661507.427034541</v>
      </c>
      <c r="BR204" s="2">
        <f t="shared" si="244"/>
        <v>6786386.532410224</v>
      </c>
      <c r="BS204" s="2">
        <f t="shared" si="245"/>
        <v>6907627.3751554126</v>
      </c>
      <c r="BT204" s="2">
        <f t="shared" si="246"/>
        <v>7033153.0984586496</v>
      </c>
      <c r="BU204" s="2">
        <f t="shared" si="247"/>
        <v>7161492.3619695948</v>
      </c>
      <c r="BV204" s="2">
        <f t="shared" si="248"/>
        <v>7298951.8713494139</v>
      </c>
      <c r="BW204" s="2">
        <f t="shared" si="249"/>
        <v>7437307.7640341548</v>
      </c>
      <c r="BX204" s="2">
        <f t="shared" si="250"/>
        <v>7561519.1728120157</v>
      </c>
      <c r="BY204" s="2">
        <f t="shared" si="251"/>
        <v>7685452.4152092161</v>
      </c>
      <c r="BZ204" s="2">
        <f t="shared" si="252"/>
        <v>7807914.7189146001</v>
      </c>
      <c r="CA204" s="2">
        <f t="shared" si="253"/>
        <v>7928516.1228024689</v>
      </c>
      <c r="CB204" s="2">
        <f t="shared" si="254"/>
        <v>8046515.8676332925</v>
      </c>
      <c r="CC204" s="2">
        <f t="shared" si="255"/>
        <v>8163269.4266655454</v>
      </c>
      <c r="CD204" s="2">
        <f t="shared" si="256"/>
        <v>8278116.3411205802</v>
      </c>
      <c r="CE204" s="2">
        <f t="shared" si="257"/>
        <v>8390978.1921215504</v>
      </c>
      <c r="CF204" s="2">
        <f t="shared" si="258"/>
        <v>8501782.5503203534</v>
      </c>
      <c r="CG204" s="2">
        <f t="shared" si="259"/>
        <v>8611455.5452194866</v>
      </c>
      <c r="CH204" s="2">
        <f t="shared" si="260"/>
        <v>8718026.4172833152</v>
      </c>
      <c r="CI204" s="2">
        <f t="shared" si="261"/>
        <v>8822446.6089695338</v>
      </c>
      <c r="CJ204" s="2">
        <f t="shared" si="262"/>
        <v>8924683.7111559529</v>
      </c>
      <c r="CK204" s="2">
        <f t="shared" si="263"/>
        <v>9024738.5546370912</v>
      </c>
      <c r="CL204" s="2">
        <f t="shared" si="264"/>
        <v>9122623.1202783566</v>
      </c>
      <c r="CM204" s="2">
        <f t="shared" si="265"/>
        <v>9218357.1131935269</v>
      </c>
      <c r="CN204" s="2">
        <f t="shared" si="266"/>
        <v>9311972.1357441153</v>
      </c>
      <c r="CO204" s="2">
        <f t="shared" si="267"/>
        <v>9403511.0545232352</v>
      </c>
      <c r="CP204" s="2">
        <f t="shared" si="268"/>
        <v>9493028.7557939887</v>
      </c>
      <c r="CQ204" s="2">
        <f t="shared" si="269"/>
        <v>9583398.6301301401</v>
      </c>
      <c r="CR204" s="2">
        <f>IF($D204=3,(W204*$P204*$M204*'input_cooling&amp;ventilation'!$D$3)*'input_cool&amp;vent_evolution'!M$11,(W204*$Q204*'input_cooling&amp;ventilation'!$D$3)*'input_cool&amp;vent_evolution'!M$12)</f>
        <v>990108.85411372536</v>
      </c>
      <c r="CS204" s="2">
        <f>IF($D204=3,(X204*$P204*$M204*'input_cooling&amp;ventilation'!$D$3)*'input_cool&amp;vent_evolution'!N$11,(X204*$Q204*'input_cooling&amp;ventilation'!$D$3)*'input_cool&amp;vent_evolution'!N$12)</f>
        <v>930100.49058130092</v>
      </c>
      <c r="CT204" s="2">
        <f>IF($D204=3,(Y204*$P204*$M204*'input_cooling&amp;ventilation'!$D$3)*'input_cool&amp;vent_evolution'!O$11,(Y204*$Q204*'input_cooling&amp;ventilation'!$D$3)*'input_cool&amp;vent_evolution'!O$12)</f>
        <v>883990.61627900461</v>
      </c>
      <c r="CU204" s="2">
        <f>IF($D204=3,(Z204*$P204*$M204*'input_cooling&amp;ventilation'!$D$3)*'input_cool&amp;vent_evolution'!P$11,(Z204*$Q204*'input_cooling&amp;ventilation'!$D$3)*'input_cool&amp;vent_evolution'!P$12)</f>
        <v>989913.26022777183</v>
      </c>
      <c r="CV204" s="2">
        <f>IF($D204=3,(AA204*$P204*$M204*'input_cooling&amp;ventilation'!$D$3)*'input_cool&amp;vent_evolution'!Q$11,(AA204*$Q204*'input_cooling&amp;ventilation'!$D$3)*'input_cool&amp;vent_evolution'!Q$12)</f>
        <v>1086447.7533312691</v>
      </c>
      <c r="CW204" s="2">
        <f>IF($D204=3,(AB204*$P204*$M204*'input_cooling&amp;ventilation'!$D$3)*'input_cool&amp;vent_evolution'!R$11,(AB204*$Q204*'input_cooling&amp;ventilation'!$D$3)*'input_cool&amp;vent_evolution'!R$12)</f>
        <v>1146055.3514221956</v>
      </c>
      <c r="CX204" s="2">
        <f>IF($D204=3,(AC204*$P204*$M204*'input_cooling&amp;ventilation'!$D$3)*'input_cool&amp;vent_evolution'!S$11,(AC204*$Q204*'input_cooling&amp;ventilation'!$D$3)*'input_cool&amp;vent_evolution'!S$12)</f>
        <v>1187200.5654810271</v>
      </c>
      <c r="CY204" s="2">
        <f>IF($D204=3,(AD204*$P204*$M204*'input_cooling&amp;ventilation'!$D$3)*'input_cool&amp;vent_evolution'!T$11,(AD204*$Q204*'input_cooling&amp;ventilation'!$D$3)*'input_cool&amp;vent_evolution'!T$12)</f>
        <v>1232390.4314749232</v>
      </c>
      <c r="CZ204" s="2">
        <f>IF($D204=3,(AE204*$P204*$M204*'input_cooling&amp;ventilation'!$D$3)*'input_cool&amp;vent_evolution'!U$11,(AE204*$Q204*'input_cooling&amp;ventilation'!$D$3)*'input_cool&amp;vent_evolution'!U$12)</f>
        <v>1412610.4003361503</v>
      </c>
      <c r="DA204" s="2">
        <f>IF($D204=3,(AF204*$P204*$M204*'input_cooling&amp;ventilation'!$D$3)*'input_cool&amp;vent_evolution'!V$11,(AF204*$Q204*'input_cooling&amp;ventilation'!$D$3)*'input_cool&amp;vent_evolution'!V$12)</f>
        <v>1427406.0093495164</v>
      </c>
      <c r="DB204" s="2">
        <f>IF($D204=3,(AG204*$P204*$M204*'input_cooling&amp;ventilation'!$D$3)*'input_cool&amp;vent_evolution'!W$11,(AG204*$Q204*'input_cooling&amp;ventilation'!$D$3)*'input_cool&amp;vent_evolution'!W$12)</f>
        <v>1385819.5651903085</v>
      </c>
      <c r="DC204" s="2">
        <f>IF($D204=3,(AH204*$P204*$M204*'input_cooling&amp;ventilation'!$D$3)*'input_cool&amp;vent_evolution'!X$11,(AH204*$Q204*'input_cooling&amp;ventilation'!$D$3)*'input_cool&amp;vent_evolution'!X$12)</f>
        <v>1434797.0481687556</v>
      </c>
      <c r="DD204" s="2">
        <f>IF($D204=3,(AI204*$P204*$M204*'input_cooling&amp;ventilation'!$D$3)*'input_cool&amp;vent_evolution'!Y$11,(AI204*$Q204*'input_cooling&amp;ventilation'!$D$3)*'input_cool&amp;vent_evolution'!Y$12)</f>
        <v>1466956.6651675098</v>
      </c>
      <c r="DE204" s="2">
        <f>IF($D204=3,(AJ204*$P204*$M204*'input_cooling&amp;ventilation'!$D$3)*'input_cool&amp;vent_evolution'!Z$11,(AJ204*$Q204*'input_cooling&amp;ventilation'!$D$3)*'input_cool&amp;vent_evolution'!Z$12)</f>
        <v>1571203.8386302993</v>
      </c>
      <c r="DF204" s="2">
        <f>IF($D204=3,(AK204*$P204*$M204*'input_cooling&amp;ventilation'!$D$3)*'input_cool&amp;vent_evolution'!AA$11,(AK204*$Q204*'input_cooling&amp;ventilation'!$D$3)*'input_cool&amp;vent_evolution'!AA$12)</f>
        <v>1581449.7713848425</v>
      </c>
      <c r="DG204" s="2">
        <f>IF($D204=3,(AL204*$P204*$M204*'input_cooling&amp;ventilation'!$D$3)*'input_cool&amp;vent_evolution'!AB$11,(AL204*$Q204*'input_cooling&amp;ventilation'!$D$3)*'input_cool&amp;vent_evolution'!AB$12)</f>
        <v>1419774.0349428742</v>
      </c>
      <c r="DH204" s="2">
        <f>IF($D204=3,(AM204*$P204*$M204*'input_cooling&amp;ventilation'!$D$3)*'input_cool&amp;vent_evolution'!AC$11,(AM204*$Q204*'input_cooling&amp;ventilation'!$D$3)*'input_cool&amp;vent_evolution'!AC$12)</f>
        <v>1416594.5089352245</v>
      </c>
      <c r="DI204" s="2">
        <f>IF($D204=3,(AN204*$P204*$M204*'input_cooling&amp;ventilation'!$D$3)*'input_cool&amp;vent_evolution'!AD$11,(AN204*$Q204*'input_cooling&amp;ventilation'!$D$3)*'input_cool&amp;vent_evolution'!AD$12)</f>
        <v>1399781.2340341364</v>
      </c>
      <c r="DJ204" s="2">
        <f>IF($D204=3,(AO204*$P204*$M204*'input_cooling&amp;ventilation'!$D$3)*'input_cool&amp;vent_evolution'!AE$11,(AO204*$Q204*'input_cooling&amp;ventilation'!$D$3)*'input_cool&amp;vent_evolution'!AE$12)</f>
        <v>1378510.5853188941</v>
      </c>
      <c r="DK204" s="2">
        <f>IF($D204=3,(AP204*$P204*$M204*'input_cooling&amp;ventilation'!$D$3)*'input_cool&amp;vent_evolution'!AF$11,(AP204*$Q204*'input_cooling&amp;ventilation'!$D$3)*'input_cool&amp;vent_evolution'!AF$12)</f>
        <v>1348772.834066347</v>
      </c>
      <c r="DL204" s="2">
        <f>IF($D204=3,(AQ204*$P204*$M204*'input_cooling&amp;ventilation'!$D$3)*'input_cool&amp;vent_evolution'!AG$11,(AQ204*$Q204*'input_cooling&amp;ventilation'!$D$3)*'input_cool&amp;vent_evolution'!AG$12)</f>
        <v>1334528.5528289205</v>
      </c>
      <c r="DM204" s="2">
        <f>IF($D204=3,(AR204*$P204*$M204*'input_cooling&amp;ventilation'!$D$3)*'input_cool&amp;vent_evolution'!AH$11,(AR204*$Q204*'input_cooling&amp;ventilation'!$D$3)*'input_cool&amp;vent_evolution'!AH$12)</f>
        <v>1312735.0276509128</v>
      </c>
      <c r="DN204" s="2">
        <f>IF($D204=3,(AS204*$P204*$M204*'input_cooling&amp;ventilation'!$D$3)*'input_cool&amp;vent_evolution'!AI$11,(AS204*$Q204*'input_cooling&amp;ventilation'!$D$3)*'input_cool&amp;vent_evolution'!AI$12)</f>
        <v>1290045.150951748</v>
      </c>
      <c r="DO204" s="2">
        <f>IF($D204=3,(AT204*$P204*$M204*'input_cooling&amp;ventilation'!$D$3)*'input_cool&amp;vent_evolution'!AJ$11,(AT204*$Q204*'input_cooling&amp;ventilation'!$D$3)*'input_cool&amp;vent_evolution'!AJ$12)</f>
        <v>1266527.3848597598</v>
      </c>
      <c r="DP204" s="2">
        <f>IF($D204=3,(AU204*$P204*$M204*'input_cooling&amp;ventilation'!$D$3)*'input_cool&amp;vent_evolution'!AK$11,(AU204*$Q204*'input_cooling&amp;ventilation'!$D$3)*'input_cool&amp;vent_evolution'!AK$12)</f>
        <v>1253595.5595728126</v>
      </c>
      <c r="DQ204" s="2">
        <f>IF($D204=3,(AV204*$P204*$M204*'input_cooling&amp;ventilation'!$D$3)*'input_cool&amp;vent_evolution'!AL$11,(AV204*$Q204*'input_cooling&amp;ventilation'!$D$3)*'input_cool&amp;vent_evolution'!AL$12)</f>
        <v>1218137.3557081243</v>
      </c>
      <c r="DR204" s="2">
        <f>IF($D204=3,(AW204*$P204*$M204*'input_cooling&amp;ventilation'!$D$3)*'input_cool&amp;vent_evolution'!AM$11,(AW204*$Q204*'input_cooling&amp;ventilation'!$D$3)*'input_cool&amp;vent_evolution'!AM$12)</f>
        <v>1193554.4273955175</v>
      </c>
      <c r="DS204" s="2">
        <f>IF($D204=3,(AX204*$P204*$M204*'input_cooling&amp;ventilation'!$D$3)*'input_cool&amp;vent_evolution'!AN$11,(AX204*$Q204*'input_cooling&amp;ventilation'!$D$3)*'input_cool&amp;vent_evolution'!AN$12)</f>
        <v>1168601.0529972268</v>
      </c>
      <c r="DT204" s="2">
        <f>IF($D204=3,(AY204*$P204*$M204*'input_cooling&amp;ventilation'!$D$3)*'input_cool&amp;vent_evolution'!AO$11,(AY204*$Q204*'input_cooling&amp;ventilation'!$D$3)*'input_cool&amp;vent_evolution'!AO$12)</f>
        <v>1143657.1748320435</v>
      </c>
      <c r="DU204" s="2">
        <f>IF($D204=3,(AZ204*$P204*$M204*'input_cooling&amp;ventilation'!$D$3)*'input_cool&amp;vent_evolution'!AP$11,(AZ204*$Q204*'input_cooling&amp;ventilation'!$D$3)*'input_cool&amp;vent_evolution'!AP$12)</f>
        <v>1118850.2415882449</v>
      </c>
      <c r="DV204" s="2">
        <f>IF($D204=3,(BA204*$P204*$M204*'input_cooling&amp;ventilation'!$D$3)*'input_cool&amp;vent_evolution'!AQ$11,(BA204*$Q204*'input_cooling&amp;ventilation'!$D$3)*'input_cool&amp;vent_evolution'!AQ$12)</f>
        <v>1094268.5437651374</v>
      </c>
      <c r="DW204" s="2">
        <f>IF($D204=3,(BB204*$P204*$M204*'input_cooling&amp;ventilation'!$D$3)*'input_cool&amp;vent_evolution'!AR$11,(BB204*$Q204*'input_cooling&amp;ventilation'!$D$3)*'input_cool&amp;vent_evolution'!AR$12)</f>
        <v>1070048.070508695</v>
      </c>
      <c r="DX204" s="2">
        <f>IF($D204=3,(BC204*$P204*$M204*'input_cooling&amp;ventilation'!$D$3)*'input_cool&amp;vent_evolution'!AS$11,(BC204*$Q204*'input_cooling&amp;ventilation'!$D$3)*'input_cool&amp;vent_evolution'!AS$12)</f>
        <v>1046317.5753989347</v>
      </c>
      <c r="DY204" s="2">
        <f>IF($D204=3,(BD204*$P204*$M204*'input_cooling&amp;ventilation'!$D$3)*'input_cool&amp;vent_evolution'!AT$11,(BD204*$Q204*'input_cooling&amp;ventilation'!$D$3)*'input_cool&amp;vent_evolution'!AT$12)</f>
        <v>1023214.4469055006</v>
      </c>
      <c r="DZ204" s="2">
        <f>IF($D204=3,(BE204*$P204*$M204*'input_cooling&amp;ventilation'!$D$3)*'input_cool&amp;vent_evolution'!AU$11,(BE204*$Q204*'input_cooling&amp;ventilation'!$D$3)*'input_cool&amp;vent_evolution'!AU$12)</f>
        <v>1032955.0432277593</v>
      </c>
      <c r="EA204" s="2">
        <f>IF($D204=3,(BF204*$P204*$M204*'input_cooling&amp;ventilation'!$D$3)*'input_cool&amp;vent_evolution'!AV$11,(BF204*$Q204*'input_cooling&amp;ventilation'!$D$3)*'input_cool&amp;vent_evolution'!AV$12)</f>
        <v>1042788.3661695455</v>
      </c>
      <c r="EB204">
        <v>0.6</v>
      </c>
      <c r="EC204" s="2">
        <f t="shared" si="270"/>
        <v>4656330</v>
      </c>
      <c r="ED204" s="2">
        <f>IF($D204=3,(EC204*(1+'input_cool&amp;vent_evolution'!M$10)),EC204*(1+'input_cool&amp;vent_evolution'!M$9))</f>
        <v>4755584.989756085</v>
      </c>
      <c r="EE204" s="2">
        <f>IF($D204=3,(ED204*(1+'input_cool&amp;vent_evolution'!N$10)),ED204*(1+'input_cool&amp;vent_evolution'!N$9))</f>
        <v>4854942.420389845</v>
      </c>
      <c r="EF204" s="2">
        <f>IF($D204=3,(EE204*(1+'input_cool&amp;vent_evolution'!O$10)),EE204*(1+'input_cool&amp;vent_evolution'!O$9))</f>
        <v>4954402.293692519</v>
      </c>
      <c r="EG204" s="2">
        <f>IF($D204=3,(EF204*(1+'input_cool&amp;vent_evolution'!P$10)),EF204*(1+'input_cool&amp;vent_evolution'!P$9))</f>
        <v>5048445.981130206</v>
      </c>
      <c r="EH204" s="2">
        <f>IF($D204=3,(EG204*(1+'input_cool&amp;vent_evolution'!Q$10)),EG204*(1+'input_cool&amp;vent_evolution'!Q$9))</f>
        <v>5142592.111435839</v>
      </c>
      <c r="EI204" s="2">
        <f>IF($D204=3,(EH204*(1+'input_cool&amp;vent_evolution'!R$10)),EH204*(1+'input_cool&amp;vent_evolution'!R$9))</f>
        <v>5216566.4927953081</v>
      </c>
      <c r="EJ204" s="2">
        <f>IF($D204=3,(EI204*(1+'input_cool&amp;vent_evolution'!S$10)),EI204*(1+'input_cool&amp;vent_evolution'!S$9))</f>
        <v>5290585.8316695672</v>
      </c>
      <c r="EK204" s="2">
        <f>IF($D204=3,(EJ204*(1+'input_cool&amp;vent_evolution'!T$10)),EJ204*(1+'input_cool&amp;vent_evolution'!T$9))</f>
        <v>5364650.1276605669</v>
      </c>
      <c r="EL204" s="2">
        <f>IF($D204=3,(EK204*(1+'input_cool&amp;vent_evolution'!U$10)),EK204*(1+'input_cool&amp;vent_evolution'!U$9))</f>
        <v>5438759.3775838446</v>
      </c>
      <c r="EM204" s="2">
        <f>IF($D204=3,(EL204*(1+'input_cool&amp;vent_evolution'!V$10)),EL204*(1+'input_cool&amp;vent_evolution'!V$9))</f>
        <v>5512913.5842258018</v>
      </c>
      <c r="EN204" s="2">
        <f>IF($D204=3,(EM204*(1+'input_cool&amp;vent_evolution'!W$10)),EM204*(1+'input_cool&amp;vent_evolution'!W$9))</f>
        <v>5570585.8397137541</v>
      </c>
      <c r="EO204" s="2">
        <f>IF($D204=3,(EN204*(1+'input_cool&amp;vent_evolution'!X$10)),EN204*(1+'input_cool&amp;vent_evolution'!X$9))</f>
        <v>5628295.7203137195</v>
      </c>
      <c r="EP204" s="2">
        <f>IF($D204=3,(EO204*(1+'input_cool&amp;vent_evolution'!Y$10)),EO204*(1+'input_cool&amp;vent_evolution'!Y$9))</f>
        <v>5686043.2282150006</v>
      </c>
      <c r="EQ204" s="2">
        <f>IF($D204=3,(EP204*(1+'input_cool&amp;vent_evolution'!Z$10)),EP204*(1+'input_cool&amp;vent_evolution'!Z$9))</f>
        <v>5743828.3598351022</v>
      </c>
      <c r="ER204" s="2">
        <f>IF($D204=3,(EQ204*(1+'input_cool&amp;vent_evolution'!AA$10)),EQ204*(1+'input_cool&amp;vent_evolution'!AA$9))</f>
        <v>5801651.1187565178</v>
      </c>
      <c r="ES204" s="2">
        <f>IF($D204=3,(ER204*(1+'input_cool&amp;vent_evolution'!AB$10)),ER204*(1+'input_cool&amp;vent_evolution'!AB$9))</f>
        <v>5841900.196812002</v>
      </c>
      <c r="ET204" s="2">
        <f>IF($D204=3,(ES204*(1+'input_cool&amp;vent_evolution'!AC$10)),ES204*(1+'input_cool&amp;vent_evolution'!AC$9))</f>
        <v>5882177.51559461</v>
      </c>
      <c r="EU204" s="2">
        <f>IF($D204=3,(ET204*(1+'input_cool&amp;vent_evolution'!AD$10)),ET204*(1+'input_cool&amp;vent_evolution'!AD$9))</f>
        <v>5922483.080080051</v>
      </c>
      <c r="EV204" s="2">
        <f>IF($D204=3,(EU204*(1+'input_cool&amp;vent_evolution'!AE$10)),EU204*(1+'input_cool&amp;vent_evolution'!AE$9))</f>
        <v>5962816.8856906751</v>
      </c>
      <c r="EW204" s="2">
        <f>IF($D204=3,(EV204*(1+'input_cool&amp;vent_evolution'!AF$10)),EV204*(1+'input_cool&amp;vent_evolution'!AF$9))</f>
        <v>6003178.936805102</v>
      </c>
      <c r="EX204" s="2">
        <f>IF($D204=3,(EW204*(1+'input_cool&amp;vent_evolution'!AG$10)),EW204*(1+'input_cool&amp;vent_evolution'!AG$9))</f>
        <v>6028697.37848577</v>
      </c>
      <c r="EY204" s="2">
        <f>IF($D204=3,(EX204*(1+'input_cool&amp;vent_evolution'!AH$10)),EX204*(1+'input_cool&amp;vent_evolution'!AH$9))</f>
        <v>6054223.4178739879</v>
      </c>
      <c r="EZ204" s="2">
        <f>IF($D204=3,(EY204*(1+'input_cool&amp;vent_evolution'!AI$10)),EY204*(1+'input_cool&amp;vent_evolution'!AI$9))</f>
        <v>6079757.0563629549</v>
      </c>
      <c r="FA204" s="2">
        <f>IF($D204=3,(EZ204*(1+'input_cool&amp;vent_evolution'!AJ$10)),EZ204*(1+'input_cool&amp;vent_evolution'!AJ$9))</f>
        <v>6105298.2923604446</v>
      </c>
      <c r="FB204" s="2">
        <f>IF($D204=3,(FA204*(1+'input_cool&amp;vent_evolution'!AK$10)),FA204*(1+'input_cool&amp;vent_evolution'!AK$9))</f>
        <v>6130847.1224829685</v>
      </c>
      <c r="FC204" s="2">
        <f>IF($D204=3,(FB204*(1+'input_cool&amp;vent_evolution'!AL$10)),FB204*(1+'input_cool&amp;vent_evolution'!AL$9))</f>
        <v>6156403.5540945828</v>
      </c>
      <c r="FD204" s="2">
        <f>IF($D204=3,(FC204*(1+'input_cool&amp;vent_evolution'!AM$10)),FC204*(1+'input_cool&amp;vent_evolution'!AM$9))</f>
        <v>6181967.5810254002</v>
      </c>
      <c r="FE204" s="2">
        <f>IF($D204=3,(FD204*(1+'input_cool&amp;vent_evolution'!AN$10)),FD204*(1+'input_cool&amp;vent_evolution'!AN$9))</f>
        <v>6207539.2070569703</v>
      </c>
      <c r="FF204" s="2">
        <f>IF($D204=3,(FE204*(1+'input_cool&amp;vent_evolution'!AO$10)),FE204*(1+'input_cool&amp;vent_evolution'!AO$9))</f>
        <v>6233118.4298009481</v>
      </c>
      <c r="FG204" s="2">
        <f>IF($D204=3,(FF204*(1+'input_cool&amp;vent_evolution'!AP$10)),FF204*(1+'input_cool&amp;vent_evolution'!AP$9))</f>
        <v>6258705.250849558</v>
      </c>
      <c r="FH204" s="2">
        <f>IF($D204=3,(FG204*(1+'input_cool&amp;vent_evolution'!AQ$10)),FG204*(1+'input_cool&amp;vent_evolution'!AQ$9))</f>
        <v>6284299.6678144634</v>
      </c>
      <c r="FI204" s="2">
        <f>IF($D204=3,(FH204*(1+'input_cool&amp;vent_evolution'!AR$10)),FH204*(1+'input_cool&amp;vent_evolution'!AR$9))</f>
        <v>6309901.6834820583</v>
      </c>
      <c r="FJ204" s="2">
        <f>IF($D204=3,(FI204*(1+'input_cool&amp;vent_evolution'!AS$10)),FI204*(1+'input_cool&amp;vent_evolution'!AS$9))</f>
        <v>6335511.2960610911</v>
      </c>
      <c r="FK204" s="2">
        <f>IF($D204=3,(FJ204*(1+'input_cool&amp;vent_evolution'!AT$10)),FJ204*(1+'input_cool&amp;vent_evolution'!AT$9))</f>
        <v>6361128.5079398919</v>
      </c>
      <c r="FL204" s="2">
        <f>IF($D204=3,(FK204*(1+'input_cool&amp;vent_evolution'!AU$10)),FK204*(1+'input_cool&amp;vent_evolution'!AU$9))</f>
        <v>6386849.3012841465</v>
      </c>
      <c r="FM204" s="2">
        <f t="shared" si="271"/>
        <v>4373902.9326351713</v>
      </c>
      <c r="FN204" s="2">
        <f t="shared" si="272"/>
        <v>4467137.6670231577</v>
      </c>
      <c r="FO204" s="2">
        <f t="shared" si="273"/>
        <v>4560468.6287952177</v>
      </c>
      <c r="FP204" s="2">
        <f t="shared" si="274"/>
        <v>4653895.8196339449</v>
      </c>
      <c r="FQ204" s="2">
        <f t="shared" si="275"/>
        <v>4742235.3403035542</v>
      </c>
      <c r="FR204" s="2">
        <f t="shared" si="276"/>
        <v>4830671.0902267909</v>
      </c>
      <c r="FS204" s="2">
        <f t="shared" si="277"/>
        <v>4900158.5972479964</v>
      </c>
      <c r="FT204" s="2">
        <f t="shared" si="278"/>
        <v>4969688.3349113148</v>
      </c>
      <c r="FU204" s="2">
        <f t="shared" si="279"/>
        <v>5039260.3028428387</v>
      </c>
      <c r="FV204" s="2">
        <f t="shared" si="280"/>
        <v>5108874.4980512587</v>
      </c>
      <c r="FW204" s="2">
        <f t="shared" si="281"/>
        <v>5178530.9231539657</v>
      </c>
      <c r="FX204" s="2">
        <f t="shared" si="282"/>
        <v>5232705.1005448382</v>
      </c>
      <c r="FY204" s="2">
        <f t="shared" si="283"/>
        <v>5286914.6209177952</v>
      </c>
      <c r="FZ204" s="2">
        <f t="shared" si="284"/>
        <v>5341159.4863293506</v>
      </c>
      <c r="GA204" s="2">
        <f t="shared" si="285"/>
        <v>5395439.6934143016</v>
      </c>
      <c r="GB204" s="2">
        <f t="shared" si="286"/>
        <v>5449755.2455378491</v>
      </c>
      <c r="GC204" s="2">
        <f t="shared" si="287"/>
        <v>5487563.0384869631</v>
      </c>
      <c r="GD204" s="2">
        <f t="shared" si="288"/>
        <v>5525397.3592378395</v>
      </c>
      <c r="GE204" s="2">
        <f t="shared" si="289"/>
        <v>5563258.2124643903</v>
      </c>
      <c r="GF204" s="2">
        <f t="shared" si="290"/>
        <v>5601145.5938666202</v>
      </c>
      <c r="GG204" s="2">
        <f t="shared" si="291"/>
        <v>5639059.5075575653</v>
      </c>
      <c r="GH204" s="2">
        <f t="shared" si="292"/>
        <v>5663030.1425648257</v>
      </c>
      <c r="GI204" s="2">
        <f t="shared" si="293"/>
        <v>5687007.9144449737</v>
      </c>
      <c r="GJ204" s="2">
        <f t="shared" si="294"/>
        <v>5710992.8245067047</v>
      </c>
      <c r="GK204" s="2">
        <f t="shared" si="295"/>
        <v>5734984.8712543678</v>
      </c>
      <c r="GL204" s="2">
        <f t="shared" si="296"/>
        <v>5758984.0515096989</v>
      </c>
      <c r="GM204" s="2">
        <f t="shared" si="297"/>
        <v>5782990.3721900908</v>
      </c>
      <c r="GN204" s="2">
        <f t="shared" si="298"/>
        <v>5807003.8274998879</v>
      </c>
      <c r="GO204" s="2">
        <f t="shared" si="299"/>
        <v>5831024.4209912717</v>
      </c>
      <c r="GP204" s="2">
        <f t="shared" si="300"/>
        <v>5855052.1504207598</v>
      </c>
      <c r="GQ204" s="2">
        <f t="shared" si="301"/>
        <v>5879087.017284004</v>
      </c>
      <c r="GR204" s="2">
        <f t="shared" si="302"/>
        <v>5903129.0193375275</v>
      </c>
      <c r="GS204" s="2">
        <f t="shared" si="303"/>
        <v>5927178.15919872</v>
      </c>
      <c r="GT204" s="2">
        <f t="shared" si="304"/>
        <v>5951234.4351849761</v>
      </c>
      <c r="GU204" s="2">
        <f t="shared" si="305"/>
        <v>5975297.8495397624</v>
      </c>
      <c r="GV204" s="2">
        <f t="shared" si="306"/>
        <v>5999458.5626846934</v>
      </c>
      <c r="GW204" s="2">
        <f>IF($D204=3,($N204*$M204*EC204*'input_cooling&amp;ventilation'!$D$3)*'input_cool&amp;vent_evolution'!M$11,($O204*$M204*EC204*'input_cooling&amp;ventilation'!$D$3)*'input_cool&amp;vent_evolution'!M$10)</f>
        <v>906818.75631410035</v>
      </c>
      <c r="GX204" s="2">
        <f>IF($D204=3,($N204*$M204*ED204*'input_cooling&amp;ventilation'!$D$3)*'input_cool&amp;vent_evolution'!N$11,($O204*$M204*ED204*'input_cooling&amp;ventilation'!$D$3)*'input_cool&amp;vent_evolution'!N$10)</f>
        <v>857212.3052233276</v>
      </c>
      <c r="GY204" s="2">
        <f>IF($D204=3,($N204*$M204*EE204*'input_cooling&amp;ventilation'!$D$3)*'input_cool&amp;vent_evolution'!O$11,($O204*$M204*EE204*'input_cooling&amp;ventilation'!$D$3)*'input_cool&amp;vent_evolution'!O$10)</f>
        <v>820395.19720608287</v>
      </c>
      <c r="GZ204" s="2">
        <f>IF($D204=3,($N204*$M204*EF204*'input_cooling&amp;ventilation'!$D$3)*'input_cool&amp;vent_evolution'!P$11,($O204*$M204*EF204*'input_cooling&amp;ventilation'!$D$3)*'input_cool&amp;vent_evolution'!P$10)</f>
        <v>925522.75437934557</v>
      </c>
      <c r="HA204" s="2">
        <f>IF($D204=3,($N204*$M204*EG204*'input_cooling&amp;ventilation'!$D$3)*'input_cool&amp;vent_evolution'!Q$11,($O204*$M204*EG204*'input_cooling&amp;ventilation'!$D$3)*'input_cool&amp;vent_evolution'!Q$10)</f>
        <v>1020438.2943233165</v>
      </c>
      <c r="HB204" s="2">
        <f>IF($D204=3,($N204*$M204*EH204*'input_cooling&amp;ventilation'!$D$3)*'input_cool&amp;vent_evolution'!R$11,($O204*$M204*EH204*'input_cooling&amp;ventilation'!$D$3)*'input_cool&amp;vent_evolution'!R$10)</f>
        <v>1079758.1947517304</v>
      </c>
      <c r="HC204" s="2">
        <f>IF($D204=3,($N204*$M204*EI204*'input_cooling&amp;ventilation'!$D$3)*'input_cool&amp;vent_evolution'!S$11,($O204*$M204*EI204*'input_cooling&amp;ventilation'!$D$3)*'input_cool&amp;vent_evolution'!S$10)</f>
        <v>1116630.3092101438</v>
      </c>
      <c r="HD204" s="2">
        <f>IF($D204=3,($N204*$M204*EJ204*'input_cooling&amp;ventilation'!$D$3)*'input_cool&amp;vent_evolution'!T$11,($O204*$M204*EJ204*'input_cooling&amp;ventilation'!$D$3)*'input_cool&amp;vent_evolution'!T$10)</f>
        <v>1156592.3036426106</v>
      </c>
      <c r="HE204" s="2">
        <f>IF($D204=3,($N204*$M204*EK204*'input_cooling&amp;ventilation'!$D$3)*'input_cool&amp;vent_evolution'!U$11,($O204*$M204*EK204*'input_cooling&amp;ventilation'!$D$3)*'input_cool&amp;vent_evolution'!U$10)</f>
        <v>1322118.2293175342</v>
      </c>
      <c r="HF204" s="2">
        <f>IF($D204=3,($N204*$M204*EL204*'input_cooling&amp;ventilation'!$D$3)*'input_cool&amp;vent_evolution'!V$11,($O204*$M204*EL204*'input_cooling&amp;ventilation'!$D$3)*'input_cool&amp;vent_evolution'!V$10)</f>
        <v>1329294.2440465456</v>
      </c>
      <c r="HG204" s="2">
        <f>IF($D204=3,($N204*$M204*EM204*'input_cooling&amp;ventilation'!$D$3)*'input_cool&amp;vent_evolution'!W$11,($O204*$M204*EM204*'input_cooling&amp;ventilation'!$D$3)*'input_cool&amp;vent_evolution'!W$10)</f>
        <v>1284090.272337331</v>
      </c>
      <c r="HH204" s="2">
        <f>IF($D204=3,($N204*$M204*EN204*'input_cooling&amp;ventilation'!$D$3)*'input_cool&amp;vent_evolution'!X$11,($O204*$M204*EN204*'input_cooling&amp;ventilation'!$D$3)*'input_cool&amp;vent_evolution'!X$10)</f>
        <v>1319801.8055731049</v>
      </c>
      <c r="HI204" s="2">
        <f>IF($D204=3,($N204*$M204*EO204*'input_cooling&amp;ventilation'!$D$3)*'input_cool&amp;vent_evolution'!Y$11,($O204*$M204*EO204*'input_cooling&amp;ventilation'!$D$3)*'input_cool&amp;vent_evolution'!Y$10)</f>
        <v>1339030.2741561492</v>
      </c>
      <c r="HJ204" s="2">
        <f>IF($D204=3,($N204*$M204*EP204*'input_cooling&amp;ventilation'!$D$3)*'input_cool&amp;vent_evolution'!Z$11,($O204*$M204*EP204*'input_cooling&amp;ventilation'!$D$3)*'input_cool&amp;vent_evolution'!Z$10)</f>
        <v>1422936.206981723</v>
      </c>
      <c r="HK204" s="2">
        <f>IF($D204=3,($N204*$M204*EQ204*'input_cooling&amp;ventilation'!$D$3)*'input_cool&amp;vent_evolution'!AA$11,($O204*$M204*EQ204*'input_cooling&amp;ventilation'!$D$3)*'input_cool&amp;vent_evolution'!AA$10)</f>
        <v>1419523.6457147591</v>
      </c>
      <c r="HL204" s="2">
        <f>IF($D204=3,($N204*$M204*ER204*'input_cooling&amp;ventilation'!$D$3)*'input_cool&amp;vent_evolution'!AB$11,($O204*$M204*ER204*'input_cooling&amp;ventilation'!$D$3)*'input_cool&amp;vent_evolution'!AB$10)</f>
        <v>1263285.059193</v>
      </c>
      <c r="HM204" s="2">
        <f>IF($D204=3,($N204*$M204*ES204*'input_cooling&amp;ventilation'!$D$3)*'input_cool&amp;vent_evolution'!AC$11,($O204*$M204*ES204*'input_cooling&amp;ventilation'!$D$3)*'input_cool&amp;vent_evolution'!AC$10)</f>
        <v>1248351.5484468029</v>
      </c>
      <c r="HN204" s="2">
        <f>IF($D204=3,($N204*$M204*ET204*'input_cooling&amp;ventilation'!$D$3)*'input_cool&amp;vent_evolution'!AD$11,($O204*$M204*ET204*'input_cooling&amp;ventilation'!$D$3)*'input_cool&amp;vent_evolution'!AD$10)</f>
        <v>1222011.0427492084</v>
      </c>
      <c r="HO204" s="2">
        <f>IF($D204=3,($N204*$M204*EU204*'input_cooling&amp;ventilation'!$D$3)*'input_cool&amp;vent_evolution'!AE$11,($O204*$M204*EU204*'input_cooling&amp;ventilation'!$D$3)*'input_cool&amp;vent_evolution'!AE$10)</f>
        <v>1192683.3255018189</v>
      </c>
      <c r="HP204" s="2">
        <f>IF($D204=3,($N204*$M204*EV204*'input_cooling&amp;ventilation'!$D$3)*'input_cool&amp;vent_evolution'!AF$11,($O204*$M204*EV204*'input_cooling&amp;ventilation'!$D$3)*'input_cool&amp;vent_evolution'!AF$10)</f>
        <v>1157030.0644081533</v>
      </c>
      <c r="HQ204" s="2">
        <f>IF($D204=3,($N204*$M204*EW204*'input_cooling&amp;ventilation'!$D$3)*'input_cool&amp;vent_evolution'!AG$11,($O204*$M204*EW204*'input_cooling&amp;ventilation'!$D$3)*'input_cool&amp;vent_evolution'!AG$10)</f>
        <v>1135657.9917094798</v>
      </c>
      <c r="HR204" s="2">
        <f>IF($D204=3,($N204*$M204*EX204*'input_cooling&amp;ventilation'!$D$3)*'input_cool&amp;vent_evolution'!AH$11,($O204*$M204*EX204*'input_cooling&amp;ventilation'!$D$3)*'input_cool&amp;vent_evolution'!AH$10)</f>
        <v>1105815.5739009941</v>
      </c>
      <c r="HS204" s="2">
        <f>IF($D204=3,($N204*$M204*EY204*'input_cooling&amp;ventilation'!$D$3)*'input_cool&amp;vent_evolution'!AI$11,($O204*$M204*EY204*'input_cooling&amp;ventilation'!$D$3)*'input_cool&amp;vent_evolution'!AI$10)</f>
        <v>1076163.1164394149</v>
      </c>
      <c r="HT204" s="2">
        <f>IF($D204=3,($N204*$M204*EZ204*'input_cooling&amp;ventilation'!$D$3)*'input_cool&amp;vent_evolution'!AJ$11,($O204*$M204*EZ204*'input_cooling&amp;ventilation'!$D$3)*'input_cool&amp;vent_evolution'!AJ$10)</f>
        <v>1046729.568209964</v>
      </c>
      <c r="HU204" s="2">
        <f>IF($D204=3,($N204*$M204*FA204*'input_cooling&amp;ventilation'!$D$3)*'input_cool&amp;vent_evolution'!AK$11,($O204*$M204*FA204*'input_cooling&amp;ventilation'!$D$3)*'input_cool&amp;vent_evolution'!AK$10)</f>
        <v>1026834.8847229538</v>
      </c>
      <c r="HV204" s="2">
        <f>IF($D204=3,($N204*$M204*FB204*'input_cooling&amp;ventilation'!$D$3)*'input_cool&amp;vent_evolution'!AL$11,($O204*$M204*FB204*'input_cooling&amp;ventilation'!$D$3)*'input_cool&amp;vent_evolution'!AL$10)</f>
        <v>989205.35594354384</v>
      </c>
      <c r="HW204" s="2">
        <f>IF($D204=3,($N204*$M204*FC204*'input_cooling&amp;ventilation'!$D$3)*'input_cool&amp;vent_evolution'!AM$11,($O204*$M204*FC204*'input_cooling&amp;ventilation'!$D$3)*'input_cool&amp;vent_evolution'!AM$10)</f>
        <v>961385.13419489027</v>
      </c>
      <c r="HX204" s="2">
        <f>IF($D204=3,($N204*$M204*FD204*'input_cooling&amp;ventilation'!$D$3)*'input_cool&amp;vent_evolution'!AN$11,($O204*$M204*FD204*'input_cooling&amp;ventilation'!$D$3)*'input_cool&amp;vent_evolution'!AN$10)</f>
        <v>934007.21803254425</v>
      </c>
      <c r="HY204" s="2">
        <f>IF($D204=3,($N204*$M204*FE204*'input_cooling&amp;ventilation'!$D$3)*'input_cool&amp;vent_evolution'!AO$11,($O204*$M204*FE204*'input_cooling&amp;ventilation'!$D$3)*'input_cool&amp;vent_evolution'!AO$10)</f>
        <v>907337.31329385948</v>
      </c>
      <c r="HZ204" s="2">
        <f>IF($D204=3,($N204*$M204*FF204*'input_cooling&amp;ventilation'!$D$3)*'input_cool&amp;vent_evolution'!AP$11,($O204*$M204*FF204*'input_cooling&amp;ventilation'!$D$3)*'input_cool&amp;vent_evolution'!AP$10)</f>
        <v>881432.34642474342</v>
      </c>
      <c r="IA204" s="2">
        <f>IF($D204=3,($N204*$M204*FG204*'input_cooling&amp;ventilation'!$D$3)*'input_cool&amp;vent_evolution'!AQ$11,($O204*$M204*FG204*'input_cooling&amp;ventilation'!$D$3)*'input_cool&amp;vent_evolution'!AQ$10)</f>
        <v>856317.7684146266</v>
      </c>
      <c r="IB204" s="2">
        <f>IF($D204=3,($N204*$M204*FH204*'input_cooling&amp;ventilation'!$D$3)*'input_cool&amp;vent_evolution'!AR$11,($O204*$M204*FH204*'input_cooling&amp;ventilation'!$D$3)*'input_cool&amp;vent_evolution'!AR$10)</f>
        <v>832056.69770990685</v>
      </c>
      <c r="IC204" s="2">
        <f>IF($D204=3,($N204*$M204*FI204*'input_cooling&amp;ventilation'!$D$3)*'input_cool&amp;vent_evolution'!AS$11,($O204*$M204*FI204*'input_cooling&amp;ventilation'!$D$3)*'input_cool&amp;vent_evolution'!AS$10)</f>
        <v>808706.1015298845</v>
      </c>
      <c r="ID204" s="2">
        <f>IF($D204=3,($N204*$M204*FJ204*'input_cooling&amp;ventilation'!$D$3)*'input_cool&amp;vent_evolution'!AT$11,($O204*$M204*FJ204*'input_cooling&amp;ventilation'!$D$3)*'input_cool&amp;vent_evolution'!AT$10)</f>
        <v>786329.49868270184</v>
      </c>
      <c r="IE204" s="2">
        <f>IF($D204=3,($N204*$M204*FK204*'input_cooling&amp;ventilation'!$D$3)*'input_cool&amp;vent_evolution'!AU$11,($O204*$M204*FK204*'input_cooling&amp;ventilation'!$D$3)*'input_cool&amp;vent_evolution'!AU$10)</f>
        <v>789508.9688837619</v>
      </c>
      <c r="IF204" s="2">
        <f>IF($D204=3,($N204*$M204*FL204*'input_cooling&amp;ventilation'!$D$3)*'input_cool&amp;vent_evolution'!AV$11,($O204*$M204*FL204*'input_cooling&amp;ventilation'!$D$3)*'input_cool&amp;vent_evolution'!AV$10)</f>
        <v>792701.29505776532</v>
      </c>
    </row>
    <row r="205" spans="1:240" x14ac:dyDescent="0.25">
      <c r="A205">
        <v>203</v>
      </c>
      <c r="B205">
        <v>100100</v>
      </c>
      <c r="C205">
        <v>27</v>
      </c>
      <c r="D205">
        <v>3</v>
      </c>
      <c r="E205">
        <v>4</v>
      </c>
      <c r="F205" s="2">
        <v>1308825</v>
      </c>
      <c r="G205" s="2">
        <v>1431119.16409032</v>
      </c>
      <c r="H205" s="2">
        <v>1308825</v>
      </c>
      <c r="I205" s="17">
        <v>0.85</v>
      </c>
      <c r="J205">
        <v>0.58692002799999998</v>
      </c>
      <c r="K205" s="2">
        <f t="shared" si="231"/>
        <v>768175.60564710002</v>
      </c>
      <c r="L205" s="2">
        <f t="shared" si="232"/>
        <v>1216451.2894767721</v>
      </c>
      <c r="M205">
        <v>0.27771911298838398</v>
      </c>
      <c r="N205" s="17">
        <f>'input_cooling&amp;ventilation'!$D$5</f>
        <v>57.500092182043396</v>
      </c>
      <c r="O205" s="45">
        <f>'input_cooling&amp;ventilation'!$D$6</f>
        <v>19.328678831353667</v>
      </c>
      <c r="P205" s="45">
        <f>'input_cooling&amp;ventilation'!$C$5</f>
        <v>50.351688737400465</v>
      </c>
      <c r="Q205" s="45">
        <f>'input_cooling&amp;ventilation'!$C$6</f>
        <v>32.240814214248743</v>
      </c>
      <c r="R205">
        <v>17</v>
      </c>
      <c r="S205">
        <v>12</v>
      </c>
      <c r="T205">
        <v>14</v>
      </c>
      <c r="U205" s="2">
        <f t="shared" si="233"/>
        <v>537094.03139848949</v>
      </c>
      <c r="V205" s="2">
        <f t="shared" si="234"/>
        <v>799867.68629268149</v>
      </c>
      <c r="W205" s="2">
        <v>1321793.292678491</v>
      </c>
      <c r="X205" s="57">
        <f>IF($D205=3,(W205*(1+'input_cool&amp;vent_evolution'!M$11)),(W205*(1+'input_cool&amp;vent_evolution'!M$12)))</f>
        <v>1341537.3439272037</v>
      </c>
      <c r="Y205" s="57">
        <f>IF($D205=3,(X205*(1+'input_cool&amp;vent_evolution'!N$11)),(X205*(1+'input_cool&amp;vent_evolution'!N$12)))</f>
        <v>1360084.7507867536</v>
      </c>
      <c r="Z205" s="57">
        <f>IF($D205=3,(Y205*(1+'input_cool&amp;vent_evolution'!O$11)),(Y205*(1+'input_cool&amp;vent_evolution'!O$12)))</f>
        <v>1377712.6671099714</v>
      </c>
      <c r="AA205" s="57">
        <f>IF($D205=3,(Z205*(1+'input_cool&amp;vent_evolution'!P$11)),(Z205*(1+'input_cool&amp;vent_evolution'!P$12)))</f>
        <v>1397452.817963599</v>
      </c>
      <c r="AB205" s="57">
        <f>IF($D205=3,(AA205*(1+'input_cool&amp;vent_evolution'!Q$11)),(AA205*(1+'input_cool&amp;vent_evolution'!Q$12)))</f>
        <v>1419117.9914762857</v>
      </c>
      <c r="AC205" s="57">
        <f>IF($D205=3,(AB205*(1+'input_cool&amp;vent_evolution'!R$11)),(AB205*(1+'input_cool&amp;vent_evolution'!R$12)))</f>
        <v>1441971.8175968449</v>
      </c>
      <c r="AD205" s="57">
        <f>IF($D205=3,(AC205*(1+'input_cool&amp;vent_evolution'!S$11)),(AC205*(1+'input_cool&amp;vent_evolution'!S$12)))</f>
        <v>1465646.1325067342</v>
      </c>
      <c r="AE205" s="57">
        <f>IF($D205=3,(AD205*(1+'input_cool&amp;vent_evolution'!T$11)),(AD205*(1+'input_cool&amp;vent_evolution'!T$12)))</f>
        <v>1490221.5917972631</v>
      </c>
      <c r="AF205" s="57">
        <f>IF($D205=3,(AE205*(1+'input_cool&amp;vent_evolution'!U$11)),(AE205*(1+'input_cool&amp;vent_evolution'!U$12)))</f>
        <v>1518390.8703799369</v>
      </c>
      <c r="AG205" s="57">
        <f>IF($D205=3,(AF205*(1+'input_cool&amp;vent_evolution'!V$11)),(AF205*(1+'input_cool&amp;vent_evolution'!V$12)))</f>
        <v>1546855.1925443364</v>
      </c>
      <c r="AH205" s="57">
        <f>IF($D205=3,(AG205*(1+'input_cool&amp;vent_evolution'!W$11)),(AG205*(1+'input_cool&amp;vent_evolution'!W$12)))</f>
        <v>1574490.2272204766</v>
      </c>
      <c r="AI205" s="57">
        <f>IF($D205=3,(AH205*(1+'input_cool&amp;vent_evolution'!X$11)),(AH205*(1+'input_cool&amp;vent_evolution'!X$12)))</f>
        <v>1603101.9362591798</v>
      </c>
      <c r="AJ205" s="57">
        <f>IF($D205=3,(AI205*(1+'input_cool&amp;vent_evolution'!Y$11)),(AI205*(1+'input_cool&amp;vent_evolution'!Y$12)))</f>
        <v>1632354.949659039</v>
      </c>
      <c r="AK205" s="57">
        <f>IF($D205=3,(AJ205*(1+'input_cool&amp;vent_evolution'!Z$11)),(AJ205*(1+'input_cool&amp;vent_evolution'!Z$12)))</f>
        <v>1663686.7865406103</v>
      </c>
      <c r="AL205" s="57">
        <f>IF($D205=3,(AK205*(1+'input_cool&amp;vent_evolution'!AA$11)),(AK205*(1+'input_cool&amp;vent_evolution'!AA$12)))</f>
        <v>1695222.9405743373</v>
      </c>
      <c r="AM205" s="57">
        <f>IF($D205=3,(AL205*(1+'input_cool&amp;vent_evolution'!AB$11)),(AL205*(1+'input_cool&amp;vent_evolution'!AB$12)))</f>
        <v>1723535.0712971718</v>
      </c>
      <c r="AN205" s="57">
        <f>IF($D205=3,(AM205*(1+'input_cool&amp;vent_evolution'!AC$11)),(AM205*(1+'input_cool&amp;vent_evolution'!AC$12)))</f>
        <v>1751783.7981587229</v>
      </c>
      <c r="AO205" s="57">
        <f>IF($D205=3,(AN205*(1+'input_cool&amp;vent_evolution'!AD$11)),(AN205*(1+'input_cool&amp;vent_evolution'!AD$12)))</f>
        <v>1779697.2465709131</v>
      </c>
      <c r="AP205" s="57">
        <f>IF($D205=3,(AO205*(1+'input_cool&amp;vent_evolution'!AE$11)),(AO205*(1+'input_cool&amp;vent_evolution'!AE$12)))</f>
        <v>1807186.5307343118</v>
      </c>
      <c r="AQ205" s="57">
        <f>IF($D205=3,(AP205*(1+'input_cool&amp;vent_evolution'!AF$11)),(AP205*(1+'input_cool&amp;vent_evolution'!AF$12)))</f>
        <v>1834082.8056721971</v>
      </c>
      <c r="AR205" s="57">
        <f>IF($D205=3,(AQ205*(1+'input_cool&amp;vent_evolution'!AG$11)),(AQ205*(1+'input_cool&amp;vent_evolution'!AG$12)))</f>
        <v>1860695.0312173474</v>
      </c>
      <c r="AS205" s="57">
        <f>IF($D205=3,(AR205*(1+'input_cool&amp;vent_evolution'!AH$11)),(AR205*(1+'input_cool&amp;vent_evolution'!AH$12)))</f>
        <v>1886872.6656807021</v>
      </c>
      <c r="AT205" s="57">
        <f>IF($D205=3,(AS205*(1+'input_cool&amp;vent_evolution'!AI$11)),(AS205*(1+'input_cool&amp;vent_evolution'!AI$12)))</f>
        <v>1912597.8346535061</v>
      </c>
      <c r="AU205" s="57">
        <f>IF($D205=3,(AT205*(1+'input_cool&amp;vent_evolution'!AJ$11)),(AT205*(1+'input_cool&amp;vent_evolution'!AJ$12)))</f>
        <v>1937854.0289503979</v>
      </c>
      <c r="AV205" s="57">
        <f>IF($D205=3,(AU205*(1+'input_cool&amp;vent_evolution'!AK$11)),(AU205*(1+'input_cool&amp;vent_evolution'!AK$12)))</f>
        <v>1962852.3459238578</v>
      </c>
      <c r="AW205" s="57">
        <f>IF($D205=3,(AV205*(1+'input_cool&amp;vent_evolution'!AL$11)),(AV205*(1+'input_cool&amp;vent_evolution'!AL$12)))</f>
        <v>1987143.5804473599</v>
      </c>
      <c r="AX205" s="57">
        <f>IF($D205=3,(AW205*(1+'input_cool&amp;vent_evolution'!AM$11)),(AW205*(1+'input_cool&amp;vent_evolution'!AM$12)))</f>
        <v>2010944.5995824926</v>
      </c>
      <c r="AY205" s="57">
        <f>IF($D205=3,(AX205*(1+'input_cool&amp;vent_evolution'!AN$11)),(AX205*(1+'input_cool&amp;vent_evolution'!AN$12)))</f>
        <v>2034248.0161551384</v>
      </c>
      <c r="AZ205" s="57">
        <f>IF($D205=3,(AY205*(1+'input_cool&amp;vent_evolution'!AO$11)),(AY205*(1+'input_cool&amp;vent_evolution'!AO$12)))</f>
        <v>2057054.0195324682</v>
      </c>
      <c r="BA205" s="57">
        <f>IF($D205=3,(AZ205*(1+'input_cool&amp;vent_evolution'!AP$11)),(AZ205*(1+'input_cool&amp;vent_evolution'!AP$12)))</f>
        <v>2079365.3405733521</v>
      </c>
      <c r="BB205" s="57">
        <f>IF($D205=3,(BA205*(1+'input_cool&amp;vent_evolution'!AQ$11)),(BA205*(1+'input_cool&amp;vent_evolution'!AQ$12)))</f>
        <v>2101186.4707634184</v>
      </c>
      <c r="BC205" s="57">
        <f>IF($D205=3,(BB205*(1+'input_cool&amp;vent_evolution'!AR$11)),(BB205*(1+'input_cool&amp;vent_evolution'!AR$12)))</f>
        <v>2122524.6133877677</v>
      </c>
      <c r="BD205" s="57">
        <f>IF($D205=3,(BC205*(1+'input_cool&amp;vent_evolution'!AS$11)),(BC205*(1+'input_cool&amp;vent_evolution'!AS$12)))</f>
        <v>2143389.5392444273</v>
      </c>
      <c r="BE205" s="57">
        <f>IF($D205=3,(BD205*(1+'input_cool&amp;vent_evolution'!AT$11)),(BD205*(1+'input_cool&amp;vent_evolution'!AT$12)))</f>
        <v>2163793.7588352207</v>
      </c>
      <c r="BF205" s="57">
        <f>IF($D205=3,(BE205*(1+'input_cool&amp;vent_evolution'!AU$11)),(BE205*(1+'input_cool&amp;vent_evolution'!AU$12)))</f>
        <v>2184392.2185160615</v>
      </c>
      <c r="BG205" s="57">
        <f>IF($D205=3,(BF205*(1+'input_cool&amp;vent_evolution'!AV$11)),(BF205*(1+'input_cool&amp;vent_evolution'!AV$12)))</f>
        <v>2205186.7673756839</v>
      </c>
      <c r="BH205" s="2">
        <f t="shared" si="307"/>
        <v>1320247.3925070479</v>
      </c>
      <c r="BI205" s="2">
        <f t="shared" si="235"/>
        <v>1339968.3521480339</v>
      </c>
      <c r="BJ205" s="2">
        <f t="shared" si="236"/>
        <v>1358494.0669324289</v>
      </c>
      <c r="BK205" s="2">
        <f t="shared" si="237"/>
        <v>1376101.3665684406</v>
      </c>
      <c r="BL205" s="2">
        <f t="shared" si="238"/>
        <v>1395818.4303760391</v>
      </c>
      <c r="BM205" s="2">
        <f t="shared" si="239"/>
        <v>1417458.2654370687</v>
      </c>
      <c r="BN205" s="2">
        <f t="shared" si="240"/>
        <v>1440285.3629201669</v>
      </c>
      <c r="BO205" s="2">
        <f t="shared" si="241"/>
        <v>1463931.9895919024</v>
      </c>
      <c r="BP205" s="2">
        <f t="shared" si="242"/>
        <v>1488478.7067130308</v>
      </c>
      <c r="BQ205" s="2">
        <f t="shared" si="243"/>
        <v>1516615.0399835811</v>
      </c>
      <c r="BR205" s="2">
        <f t="shared" si="244"/>
        <v>1545046.0717683439</v>
      </c>
      <c r="BS205" s="2">
        <f t="shared" si="245"/>
        <v>1572648.7859560386</v>
      </c>
      <c r="BT205" s="2">
        <f t="shared" si="246"/>
        <v>1601227.0322391407</v>
      </c>
      <c r="BU205" s="2">
        <f t="shared" si="247"/>
        <v>1630445.8328474232</v>
      </c>
      <c r="BV205" s="2">
        <f t="shared" si="248"/>
        <v>1661741.0256544061</v>
      </c>
      <c r="BW205" s="2">
        <f t="shared" si="249"/>
        <v>1693240.2966549103</v>
      </c>
      <c r="BX205" s="2">
        <f t="shared" si="250"/>
        <v>1721519.3149932439</v>
      </c>
      <c r="BY205" s="2">
        <f t="shared" si="251"/>
        <v>1749735.0036241275</v>
      </c>
      <c r="BZ205" s="2">
        <f t="shared" si="252"/>
        <v>1777615.8059297553</v>
      </c>
      <c r="CA205" s="2">
        <f t="shared" si="253"/>
        <v>1805072.9400668705</v>
      </c>
      <c r="CB205" s="2">
        <f t="shared" si="254"/>
        <v>1831937.7585309879</v>
      </c>
      <c r="CC205" s="2">
        <f t="shared" si="255"/>
        <v>1858518.8598116555</v>
      </c>
      <c r="CD205" s="2">
        <f t="shared" si="256"/>
        <v>1884665.8782854839</v>
      </c>
      <c r="CE205" s="2">
        <f t="shared" si="257"/>
        <v>1910360.9604486891</v>
      </c>
      <c r="CF205" s="2">
        <f t="shared" si="258"/>
        <v>1935587.6164241885</v>
      </c>
      <c r="CG205" s="2">
        <f t="shared" si="259"/>
        <v>1960556.6966760603</v>
      </c>
      <c r="CH205" s="2">
        <f t="shared" si="260"/>
        <v>1984819.5214445558</v>
      </c>
      <c r="CI205" s="2">
        <f t="shared" si="261"/>
        <v>2008592.7041549119</v>
      </c>
      <c r="CJ205" s="2">
        <f t="shared" si="262"/>
        <v>2031868.8662726635</v>
      </c>
      <c r="CK205" s="2">
        <f t="shared" si="263"/>
        <v>2054648.1969435073</v>
      </c>
      <c r="CL205" s="2">
        <f t="shared" si="264"/>
        <v>2076933.423832444</v>
      </c>
      <c r="CM205" s="2">
        <f t="shared" si="265"/>
        <v>2098729.0331720947</v>
      </c>
      <c r="CN205" s="2">
        <f t="shared" si="266"/>
        <v>2120042.2198229777</v>
      </c>
      <c r="CO205" s="2">
        <f t="shared" si="267"/>
        <v>2140882.7431557039</v>
      </c>
      <c r="CP205" s="2">
        <f t="shared" si="268"/>
        <v>2161263.0990404715</v>
      </c>
      <c r="CQ205" s="2">
        <f t="shared" si="269"/>
        <v>2181837.4678422553</v>
      </c>
      <c r="CR205" s="2">
        <f>IF($D205=3,(W205*$P205*$M205*'input_cooling&amp;ventilation'!$D$3)*'input_cool&amp;vent_evolution'!M$11,(W205*$Q205*'input_cooling&amp;ventilation'!$D$3)*'input_cool&amp;vent_evolution'!M$12)</f>
        <v>225416.54360028979</v>
      </c>
      <c r="CS205" s="2">
        <f>IF($D205=3,(X205*$P205*$M205*'input_cooling&amp;ventilation'!$D$3)*'input_cool&amp;vent_evolution'!N$11,(X205*$Q205*'input_cooling&amp;ventilation'!$D$3)*'input_cool&amp;vent_evolution'!N$12)</f>
        <v>211754.53276341356</v>
      </c>
      <c r="CT205" s="2">
        <f>IF($D205=3,(Y205*$P205*$M205*'input_cooling&amp;ventilation'!$D$3)*'input_cool&amp;vent_evolution'!O$11,(Y205*$Q205*'input_cooling&amp;ventilation'!$D$3)*'input_cool&amp;vent_evolution'!O$12)</f>
        <v>201256.76936307375</v>
      </c>
      <c r="CU205" s="2">
        <f>IF($D205=3,(Z205*$P205*$M205*'input_cooling&amp;ventilation'!$D$3)*'input_cool&amp;vent_evolution'!P$11,(Z205*$Q205*'input_cooling&amp;ventilation'!$D$3)*'input_cool&amp;vent_evolution'!P$12)</f>
        <v>225372.01304434345</v>
      </c>
      <c r="CV205" s="2">
        <f>IF($D205=3,(AA205*$P205*$M205*'input_cooling&amp;ventilation'!$D$3)*'input_cool&amp;vent_evolution'!Q$11,(AA205*$Q205*'input_cooling&amp;ventilation'!$D$3)*'input_cool&amp;vent_evolution'!Q$12)</f>
        <v>247349.87101741935</v>
      </c>
      <c r="CW205" s="2">
        <f>IF($D205=3,(AB205*$P205*$M205*'input_cooling&amp;ventilation'!$D$3)*'input_cool&amp;vent_evolution'!R$11,(AB205*$Q205*'input_cooling&amp;ventilation'!$D$3)*'input_cool&amp;vent_evolution'!R$12)</f>
        <v>260920.64020925667</v>
      </c>
      <c r="CX205" s="2">
        <f>IF($D205=3,(AC205*$P205*$M205*'input_cooling&amp;ventilation'!$D$3)*'input_cool&amp;vent_evolution'!S$11,(AC205*$Q205*'input_cooling&amp;ventilation'!$D$3)*'input_cool&amp;vent_evolution'!S$12)</f>
        <v>270288.10712999036</v>
      </c>
      <c r="CY205" s="2">
        <f>IF($D205=3,(AD205*$P205*$M205*'input_cooling&amp;ventilation'!$D$3)*'input_cool&amp;vent_evolution'!T$11,(AD205*$Q205*'input_cooling&amp;ventilation'!$D$3)*'input_cool&amp;vent_evolution'!T$12)</f>
        <v>280576.41366899462</v>
      </c>
      <c r="CZ205" s="2">
        <f>IF($D205=3,(AE205*$P205*$M205*'input_cooling&amp;ventilation'!$D$3)*'input_cool&amp;vent_evolution'!U$11,(AE205*$Q205*'input_cooling&amp;ventilation'!$D$3)*'input_cool&amp;vent_evolution'!U$12)</f>
        <v>321606.81381102122</v>
      </c>
      <c r="DA205" s="2">
        <f>IF($D205=3,(AF205*$P205*$M205*'input_cooling&amp;ventilation'!$D$3)*'input_cool&amp;vent_evolution'!V$11,(AF205*$Q205*'input_cooling&amp;ventilation'!$D$3)*'input_cool&amp;vent_evolution'!V$12)</f>
        <v>324975.30711395177</v>
      </c>
      <c r="DB205" s="2">
        <f>IF($D205=3,(AG205*$P205*$M205*'input_cooling&amp;ventilation'!$D$3)*'input_cool&amp;vent_evolution'!W$11,(AG205*$Q205*'input_cooling&amp;ventilation'!$D$3)*'input_cool&amp;vent_evolution'!W$12)</f>
        <v>315507.38602219842</v>
      </c>
      <c r="DC205" s="2">
        <f>IF($D205=3,(AH205*$P205*$M205*'input_cooling&amp;ventilation'!$D$3)*'input_cool&amp;vent_evolution'!X$11,(AH205*$Q205*'input_cooling&amp;ventilation'!$D$3)*'input_cool&amp;vent_evolution'!X$12)</f>
        <v>326658.01343187457</v>
      </c>
      <c r="DD205" s="2">
        <f>IF($D205=3,(AI205*$P205*$M205*'input_cooling&amp;ventilation'!$D$3)*'input_cool&amp;vent_evolution'!Y$11,(AI205*$Q205*'input_cooling&amp;ventilation'!$D$3)*'input_cool&amp;vent_evolution'!Y$12)</f>
        <v>333979.74343888205</v>
      </c>
      <c r="DE205" s="2">
        <f>IF($D205=3,(AJ205*$P205*$M205*'input_cooling&amp;ventilation'!$D$3)*'input_cool&amp;vent_evolution'!Z$11,(AJ205*$Q205*'input_cooling&amp;ventilation'!$D$3)*'input_cool&amp;vent_evolution'!Z$12)</f>
        <v>357713.53535928309</v>
      </c>
      <c r="DF205" s="2">
        <f>IF($D205=3,(AK205*$P205*$M205*'input_cooling&amp;ventilation'!$D$3)*'input_cool&amp;vent_evolution'!AA$11,(AK205*$Q205*'input_cooling&amp;ventilation'!$D$3)*'input_cool&amp;vent_evolution'!AA$12)</f>
        <v>360046.21094125987</v>
      </c>
      <c r="DG205" s="2">
        <f>IF($D205=3,(AL205*$P205*$M205*'input_cooling&amp;ventilation'!$D$3)*'input_cool&amp;vent_evolution'!AB$11,(AL205*$Q205*'input_cooling&amp;ventilation'!$D$3)*'input_cool&amp;vent_evolution'!AB$12)</f>
        <v>323237.74736540153</v>
      </c>
      <c r="DH205" s="2">
        <f>IF($D205=3,(AM205*$P205*$M205*'input_cooling&amp;ventilation'!$D$3)*'input_cool&amp;vent_evolution'!AC$11,(AM205*$Q205*'input_cooling&amp;ventilation'!$D$3)*'input_cool&amp;vent_evolution'!AC$12)</f>
        <v>322513.86962210713</v>
      </c>
      <c r="DI205" s="2">
        <f>IF($D205=3,(AN205*$P205*$M205*'input_cooling&amp;ventilation'!$D$3)*'input_cool&amp;vent_evolution'!AD$11,(AN205*$Q205*'input_cooling&amp;ventilation'!$D$3)*'input_cool&amp;vent_evolution'!AD$12)</f>
        <v>318686.01746316726</v>
      </c>
      <c r="DJ205" s="2">
        <f>IF($D205=3,(AO205*$P205*$M205*'input_cooling&amp;ventilation'!$D$3)*'input_cool&amp;vent_evolution'!AE$11,(AO205*$Q205*'input_cooling&amp;ventilation'!$D$3)*'input_cool&amp;vent_evolution'!AE$12)</f>
        <v>313843.36193735863</v>
      </c>
      <c r="DK205" s="2">
        <f>IF($D205=3,(AP205*$P205*$M205*'input_cooling&amp;ventilation'!$D$3)*'input_cool&amp;vent_evolution'!AF$11,(AP205*$Q205*'input_cooling&amp;ventilation'!$D$3)*'input_cool&amp;vent_evolution'!AF$12)</f>
        <v>307073.01433977584</v>
      </c>
      <c r="DL205" s="2">
        <f>IF($D205=3,(AQ205*$P205*$M205*'input_cooling&amp;ventilation'!$D$3)*'input_cool&amp;vent_evolution'!AG$11,(AQ205*$Q205*'input_cooling&amp;ventilation'!$D$3)*'input_cool&amp;vent_evolution'!AG$12)</f>
        <v>303830.04097450356</v>
      </c>
      <c r="DM205" s="2">
        <f>IF($D205=3,(AR205*$P205*$M205*'input_cooling&amp;ventilation'!$D$3)*'input_cool&amp;vent_evolution'!AH$11,(AR205*$Q205*'input_cooling&amp;ventilation'!$D$3)*'input_cool&amp;vent_evolution'!AH$12)</f>
        <v>298868.34297727689</v>
      </c>
      <c r="DN205" s="2">
        <f>IF($D205=3,(AS205*$P205*$M205*'input_cooling&amp;ventilation'!$D$3)*'input_cool&amp;vent_evolution'!AI$11,(AS205*$Q205*'input_cooling&amp;ventilation'!$D$3)*'input_cool&amp;vent_evolution'!AI$12)</f>
        <v>293702.57402268983</v>
      </c>
      <c r="DO205" s="2">
        <f>IF($D205=3,(AT205*$P205*$M205*'input_cooling&amp;ventilation'!$D$3)*'input_cool&amp;vent_evolution'!AJ$11,(AT205*$Q205*'input_cooling&amp;ventilation'!$D$3)*'input_cool&amp;vent_evolution'!AJ$12)</f>
        <v>288348.32077706925</v>
      </c>
      <c r="DP205" s="2">
        <f>IF($D205=3,(AU205*$P205*$M205*'input_cooling&amp;ventilation'!$D$3)*'input_cool&amp;vent_evolution'!AK$11,(AU205*$Q205*'input_cooling&amp;ventilation'!$D$3)*'input_cool&amp;vent_evolution'!AK$12)</f>
        <v>285404.15221770841</v>
      </c>
      <c r="DQ205" s="2">
        <f>IF($D205=3,(AV205*$P205*$M205*'input_cooling&amp;ventilation'!$D$3)*'input_cool&amp;vent_evolution'!AL$11,(AV205*$Q205*'input_cooling&amp;ventilation'!$D$3)*'input_cool&amp;vent_evolution'!AL$12)</f>
        <v>277331.43806689203</v>
      </c>
      <c r="DR205" s="2">
        <f>IF($D205=3,(AW205*$P205*$M205*'input_cooling&amp;ventilation'!$D$3)*'input_cool&amp;vent_evolution'!AM$11,(AW205*$Q205*'input_cooling&amp;ventilation'!$D$3)*'input_cool&amp;vent_evolution'!AM$12)</f>
        <v>271734.68099439633</v>
      </c>
      <c r="DS205" s="2">
        <f>IF($D205=3,(AX205*$P205*$M205*'input_cooling&amp;ventilation'!$D$3)*'input_cool&amp;vent_evolution'!AN$11,(AX205*$Q205*'input_cooling&amp;ventilation'!$D$3)*'input_cool&amp;vent_evolution'!AN$12)</f>
        <v>266053.58503746585</v>
      </c>
      <c r="DT205" s="2">
        <f>IF($D205=3,(AY205*$P205*$M205*'input_cooling&amp;ventilation'!$D$3)*'input_cool&amp;vent_evolution'!AO$11,(AY205*$Q205*'input_cooling&amp;ventilation'!$D$3)*'input_cool&amp;vent_evolution'!AO$12)</f>
        <v>260374.65107316404</v>
      </c>
      <c r="DU205" s="2">
        <f>IF($D205=3,(AZ205*$P205*$M205*'input_cooling&amp;ventilation'!$D$3)*'input_cool&amp;vent_evolution'!AP$11,(AZ205*$Q205*'input_cooling&amp;ventilation'!$D$3)*'input_cool&amp;vent_evolution'!AP$12)</f>
        <v>254726.89514622037</v>
      </c>
      <c r="DV205" s="2">
        <f>IF($D205=3,(BA205*$P205*$M205*'input_cooling&amp;ventilation'!$D$3)*'input_cool&amp;vent_evolution'!AQ$11,(BA205*$Q205*'input_cooling&amp;ventilation'!$D$3)*'input_cool&amp;vent_evolution'!AQ$12)</f>
        <v>249130.41821735611</v>
      </c>
      <c r="DW205" s="2">
        <f>IF($D205=3,(BB205*$P205*$M205*'input_cooling&amp;ventilation'!$D$3)*'input_cool&amp;vent_evolution'!AR$11,(BB205*$Q205*'input_cooling&amp;ventilation'!$D$3)*'input_cool&amp;vent_evolution'!AR$12)</f>
        <v>243616.18072402754</v>
      </c>
      <c r="DX205" s="2">
        <f>IF($D205=3,(BC205*$P205*$M205*'input_cooling&amp;ventilation'!$D$3)*'input_cool&amp;vent_evolution'!AS$11,(BC205*$Q205*'input_cooling&amp;ventilation'!$D$3)*'input_cool&amp;vent_evolution'!AS$12)</f>
        <v>238213.49579363773</v>
      </c>
      <c r="DY205" s="2">
        <f>IF($D205=3,(BD205*$P205*$M205*'input_cooling&amp;ventilation'!$D$3)*'input_cool&amp;vent_evolution'!AT$11,(BD205*$Q205*'input_cooling&amp;ventilation'!$D$3)*'input_cool&amp;vent_evolution'!AT$12)</f>
        <v>232953.64244548749</v>
      </c>
      <c r="DZ205" s="2">
        <f>IF($D205=3,(BE205*$P205*$M205*'input_cooling&amp;ventilation'!$D$3)*'input_cool&amp;vent_evolution'!AU$11,(BE205*$Q205*'input_cooling&amp;ventilation'!$D$3)*'input_cool&amp;vent_evolution'!AU$12)</f>
        <v>235171.26886751832</v>
      </c>
      <c r="EA205" s="2">
        <f>IF($D205=3,(BF205*$P205*$M205*'input_cooling&amp;ventilation'!$D$3)*'input_cool&amp;vent_evolution'!AV$11,(BF205*$Q205*'input_cooling&amp;ventilation'!$D$3)*'input_cool&amp;vent_evolution'!AV$12)</f>
        <v>237410.00621486487</v>
      </c>
      <c r="EB205">
        <v>0.7001055966209081</v>
      </c>
      <c r="EC205" s="2">
        <f t="shared" si="270"/>
        <v>916315.70749736007</v>
      </c>
      <c r="ED205" s="2">
        <f>IF($D205=3,(EC205*(1+'input_cool&amp;vent_evolution'!M$10)),EC205*(1+'input_cool&amp;vent_evolution'!M$9))</f>
        <v>935848.02289618074</v>
      </c>
      <c r="EE205" s="2">
        <f>IF($D205=3,(ED205*(1+'input_cool&amp;vent_evolution'!N$10)),ED205*(1+'input_cool&amp;vent_evolution'!N$9))</f>
        <v>955400.49755890737</v>
      </c>
      <c r="EF205" s="2">
        <f>IF($D205=3,(EE205*(1+'input_cool&amp;vent_evolution'!O$10)),EE205*(1+'input_cool&amp;vent_evolution'!O$9))</f>
        <v>974973.13183803658</v>
      </c>
      <c r="EG205" s="2">
        <f>IF($D205=3,(EF205*(1+'input_cool&amp;vent_evolution'!P$10)),EF205*(1+'input_cool&amp;vent_evolution'!P$9))</f>
        <v>993479.9189407815</v>
      </c>
      <c r="EH205" s="2">
        <f>IF($D205=3,(EG205*(1+'input_cool&amp;vent_evolution'!Q$10)),EG205*(1+'input_cool&amp;vent_evolution'!Q$9))</f>
        <v>1012006.8656990965</v>
      </c>
      <c r="EI205" s="2">
        <f>IF($D205=3,(EH205*(1+'input_cool&amp;vent_evolution'!R$10)),EH205*(1+'input_cool&amp;vent_evolution'!R$9))</f>
        <v>1026564.2290286029</v>
      </c>
      <c r="EJ205" s="2">
        <f>IF($D205=3,(EI205*(1+'input_cool&amp;vent_evolution'!S$10)),EI205*(1+'input_cool&amp;vent_evolution'!S$9))</f>
        <v>1041130.4395139108</v>
      </c>
      <c r="EK205" s="2">
        <f>IF($D205=3,(EJ205*(1+'input_cool&amp;vent_evolution'!T$10)),EJ205*(1+'input_cool&amp;vent_evolution'!T$9))</f>
        <v>1055705.4970766881</v>
      </c>
      <c r="EL205" s="2">
        <f>IF($D205=3,(EK205*(1+'input_cool&amp;vent_evolution'!U$10)),EK205*(1+'input_cool&amp;vent_evolution'!U$9))</f>
        <v>1070289.4010902669</v>
      </c>
      <c r="EM205" s="2">
        <f>IF($D205=3,(EL205*(1+'input_cool&amp;vent_evolution'!V$10)),EL205*(1+'input_cool&amp;vent_evolution'!V$9))</f>
        <v>1084882.1521029808</v>
      </c>
      <c r="EN205" s="2">
        <f>IF($D205=3,(EM205*(1+'input_cool&amp;vent_evolution'!W$10)),EM205*(1+'input_cool&amp;vent_evolution'!W$9))</f>
        <v>1096231.4322421488</v>
      </c>
      <c r="EO205" s="2">
        <f>IF($D205=3,(EN205*(1+'input_cool&amp;vent_evolution'!X$10)),EN205*(1+'input_cool&amp;vent_evolution'!X$9))</f>
        <v>1107588.1165990448</v>
      </c>
      <c r="EP205" s="2">
        <f>IF($D205=3,(EO205*(1+'input_cool&amp;vent_evolution'!Y$10)),EO205*(1+'input_cool&amp;vent_evolution'!Y$9))</f>
        <v>1118952.2056045001</v>
      </c>
      <c r="EQ205" s="2">
        <f>IF($D205=3,(EP205*(1+'input_cool&amp;vent_evolution'!Z$10)),EP205*(1+'input_cool&amp;vent_evolution'!Z$9))</f>
        <v>1130323.6985535182</v>
      </c>
      <c r="ER205" s="2">
        <f>IF($D205=3,(EQ205*(1+'input_cool&amp;vent_evolution'!AA$10)),EQ205*(1+'input_cool&amp;vent_evolution'!AA$9))</f>
        <v>1141702.5961510953</v>
      </c>
      <c r="ES205" s="2">
        <f>IF($D205=3,(ER205*(1+'input_cool&amp;vent_evolution'!AB$10)),ER205*(1+'input_cool&amp;vent_evolution'!AB$9))</f>
        <v>1149623.1821994483</v>
      </c>
      <c r="ET205" s="2">
        <f>IF($D205=3,(ES205*(1+'input_cool&amp;vent_evolution'!AC$10)),ES205*(1+'input_cool&amp;vent_evolution'!AC$9))</f>
        <v>1157549.3257194271</v>
      </c>
      <c r="EU205" s="2">
        <f>IF($D205=3,(ET205*(1+'input_cool&amp;vent_evolution'!AD$10)),ET205*(1+'input_cool&amp;vent_evolution'!AD$9))</f>
        <v>1165481.0276901973</v>
      </c>
      <c r="EV205" s="2">
        <f>IF($D205=3,(EU205*(1+'input_cool&amp;vent_evolution'!AE$10)),EU205*(1+'input_cool&amp;vent_evolution'!AE$9))</f>
        <v>1173418.2872109271</v>
      </c>
      <c r="EW205" s="2">
        <f>IF($D205=3,(EV205*(1+'input_cool&amp;vent_evolution'!AF$10)),EV205*(1+'input_cool&amp;vent_evolution'!AF$9))</f>
        <v>1181361.1051432819</v>
      </c>
      <c r="EX205" s="2">
        <f>IF($D205=3,(EW205*(1+'input_cool&amp;vent_evolution'!AG$10)),EW205*(1+'input_cool&amp;vent_evolution'!AG$9))</f>
        <v>1186382.8602471622</v>
      </c>
      <c r="EY205" s="2">
        <f>IF($D205=3,(EX205*(1+'input_cool&amp;vent_evolution'!AH$10)),EX205*(1+'input_cool&amp;vent_evolution'!AH$9))</f>
        <v>1191406.1104982442</v>
      </c>
      <c r="EZ205" s="2">
        <f>IF($D205=3,(EY205*(1+'input_cool&amp;vent_evolution'!AI$10)),EY205*(1+'input_cool&amp;vent_evolution'!AI$9))</f>
        <v>1196430.8561706943</v>
      </c>
      <c r="FA205" s="2">
        <f>IF($D205=3,(EZ205*(1+'input_cool&amp;vent_evolution'!AJ$10)),EZ205*(1+'input_cool&amp;vent_evolution'!AJ$9))</f>
        <v>1201457.0969511797</v>
      </c>
      <c r="FB205" s="2">
        <f>IF($D205=3,(FA205*(1+'input_cool&amp;vent_evolution'!AK$10)),FA205*(1+'input_cool&amp;vent_evolution'!AK$9))</f>
        <v>1206484.8321738658</v>
      </c>
      <c r="FC205" s="2">
        <f>IF($D205=3,(FB205*(1+'input_cool&amp;vent_evolution'!AL$10)),FB205*(1+'input_cool&amp;vent_evolution'!AL$9))</f>
        <v>1211514.0632879201</v>
      </c>
      <c r="FD205" s="2">
        <f>IF($D205=3,(FC205*(1+'input_cool&amp;vent_evolution'!AM$10)),FC205*(1+'input_cool&amp;vent_evolution'!AM$9))</f>
        <v>1216544.7890791749</v>
      </c>
      <c r="FE205" s="2">
        <f>IF($D205=3,(FD205*(1+'input_cool&amp;vent_evolution'!AN$10)),FD205*(1+'input_cool&amp;vent_evolution'!AN$9))</f>
        <v>1221577.0102917985</v>
      </c>
      <c r="FF205" s="2">
        <f>IF($D205=3,(FE205*(1+'input_cool&amp;vent_evolution'!AO$10)),FE205*(1+'input_cool&amp;vent_evolution'!AO$9))</f>
        <v>1226610.7264557905</v>
      </c>
      <c r="FG205" s="2">
        <f>IF($D205=3,(FF205*(1+'input_cool&amp;vent_evolution'!AP$10)),FF205*(1+'input_cool&amp;vent_evolution'!AP$9))</f>
        <v>1231645.9378844833</v>
      </c>
      <c r="FH205" s="2">
        <f>IF($D205=3,(FG205*(1+'input_cool&amp;vent_evolution'!AQ$10)),FG205*(1+'input_cool&amp;vent_evolution'!AQ$9))</f>
        <v>1236682.644107878</v>
      </c>
      <c r="FI205" s="2">
        <f>IF($D205=3,(FH205*(1+'input_cool&amp;vent_evolution'!AR$10)),FH205*(1+'input_cool&amp;vent_evolution'!AR$9))</f>
        <v>1241720.8456743071</v>
      </c>
      <c r="FJ205" s="2">
        <f>IF($D205=3,(FI205*(1+'input_cool&amp;vent_evolution'!AS$10)),FI205*(1+'input_cool&amp;vent_evolution'!AS$9))</f>
        <v>1246760.5422312713</v>
      </c>
      <c r="FK205" s="2">
        <f>IF($D205=3,(FJ205*(1+'input_cool&amp;vent_evolution'!AT$10)),FJ205*(1+'input_cool&amp;vent_evolution'!AT$9))</f>
        <v>1251801.7342487685</v>
      </c>
      <c r="FL205" s="2">
        <f>IF($D205=3,(FK205*(1+'input_cool&amp;vent_evolution'!AU$10)),FK205*(1+'input_cool&amp;vent_evolution'!AU$9))</f>
        <v>1256863.3099855899</v>
      </c>
      <c r="FM205" s="2">
        <f t="shared" si="271"/>
        <v>860737.09557578061</v>
      </c>
      <c r="FN205" s="2">
        <f t="shared" si="272"/>
        <v>879084.68941128138</v>
      </c>
      <c r="FO205" s="2">
        <f t="shared" si="273"/>
        <v>897451.21976191679</v>
      </c>
      <c r="FP205" s="2">
        <f t="shared" si="274"/>
        <v>915836.68695880345</v>
      </c>
      <c r="FQ205" s="2">
        <f t="shared" si="275"/>
        <v>933220.95533805294</v>
      </c>
      <c r="FR205" s="2">
        <f t="shared" si="276"/>
        <v>950624.16060034512</v>
      </c>
      <c r="FS205" s="2">
        <f t="shared" si="277"/>
        <v>964298.55527562893</v>
      </c>
      <c r="FT205" s="2">
        <f t="shared" si="278"/>
        <v>977981.26048747369</v>
      </c>
      <c r="FU205" s="2">
        <f t="shared" si="279"/>
        <v>991672.27616229875</v>
      </c>
      <c r="FV205" s="2">
        <f t="shared" si="280"/>
        <v>1005371.6017114463</v>
      </c>
      <c r="FW205" s="2">
        <f t="shared" si="281"/>
        <v>1019079.2376499911</v>
      </c>
      <c r="FX205" s="2">
        <f t="shared" si="282"/>
        <v>1029740.1336096856</v>
      </c>
      <c r="FY205" s="2">
        <f t="shared" si="283"/>
        <v>1040407.9846884621</v>
      </c>
      <c r="FZ205" s="2">
        <f t="shared" si="284"/>
        <v>1051082.7912910201</v>
      </c>
      <c r="GA205" s="2">
        <f t="shared" si="285"/>
        <v>1061764.5527551237</v>
      </c>
      <c r="GB205" s="2">
        <f t="shared" si="286"/>
        <v>1072453.2697430088</v>
      </c>
      <c r="GC205" s="2">
        <f t="shared" si="287"/>
        <v>1079893.4371162576</v>
      </c>
      <c r="GD205" s="2">
        <f t="shared" si="288"/>
        <v>1087338.8248758286</v>
      </c>
      <c r="GE205" s="2">
        <f t="shared" si="289"/>
        <v>1094789.4339414963</v>
      </c>
      <c r="GF205" s="2">
        <f t="shared" si="290"/>
        <v>1102245.2634670681</v>
      </c>
      <c r="GG205" s="2">
        <f t="shared" si="291"/>
        <v>1109706.3142619459</v>
      </c>
      <c r="GH205" s="2">
        <f t="shared" si="292"/>
        <v>1114423.4776450905</v>
      </c>
      <c r="GI205" s="2">
        <f t="shared" si="293"/>
        <v>1119142.0454881275</v>
      </c>
      <c r="GJ205" s="2">
        <f t="shared" si="294"/>
        <v>1123862.0180485938</v>
      </c>
      <c r="GK205" s="2">
        <f t="shared" si="295"/>
        <v>1128583.3950321614</v>
      </c>
      <c r="GL205" s="2">
        <f t="shared" si="296"/>
        <v>1133306.1758133816</v>
      </c>
      <c r="GM205" s="2">
        <f t="shared" si="297"/>
        <v>1138030.3617535238</v>
      </c>
      <c r="GN205" s="2">
        <f t="shared" si="298"/>
        <v>1142755.9517120649</v>
      </c>
      <c r="GO205" s="2">
        <f t="shared" si="299"/>
        <v>1147482.9463880355</v>
      </c>
      <c r="GP205" s="2">
        <f t="shared" si="300"/>
        <v>1152211.3453399437</v>
      </c>
      <c r="GQ205" s="2">
        <f t="shared" si="301"/>
        <v>1156941.148862116</v>
      </c>
      <c r="GR205" s="2">
        <f t="shared" si="302"/>
        <v>1161672.3565130618</v>
      </c>
      <c r="GS205" s="2">
        <f t="shared" si="303"/>
        <v>1166404.9688078542</v>
      </c>
      <c r="GT205" s="2">
        <f t="shared" si="304"/>
        <v>1171138.9854153751</v>
      </c>
      <c r="GU205" s="2">
        <f t="shared" si="305"/>
        <v>1175874.4067771144</v>
      </c>
      <c r="GV205" s="2">
        <f t="shared" si="306"/>
        <v>1180628.9754951904</v>
      </c>
      <c r="GW205" s="2">
        <f>IF($D205=3,($N205*$M205*EC205*'input_cooling&amp;ventilation'!$D$3)*'input_cool&amp;vent_evolution'!M$11,($O205*$M205*EC205*'input_cooling&amp;ventilation'!$D$3)*'input_cool&amp;vent_evolution'!M$10)</f>
        <v>178452.18664996489</v>
      </c>
      <c r="GX205" s="2">
        <f>IF($D205=3,($N205*$M205*ED205*'input_cooling&amp;ventilation'!$D$3)*'input_cool&amp;vent_evolution'!N$11,($O205*$M205*ED205*'input_cooling&amp;ventilation'!$D$3)*'input_cool&amp;vent_evolution'!N$10)</f>
        <v>168690.17014175464</v>
      </c>
      <c r="GY205" s="2">
        <f>IF($D205=3,($N205*$M205*EE205*'input_cooling&amp;ventilation'!$D$3)*'input_cool&amp;vent_evolution'!O$11,($O205*$M205*EE205*'input_cooling&amp;ventilation'!$D$3)*'input_cool&amp;vent_evolution'!O$10)</f>
        <v>161444.95891728636</v>
      </c>
      <c r="GZ205" s="2">
        <f>IF($D205=3,($N205*$M205*EF205*'input_cooling&amp;ventilation'!$D$3)*'input_cool&amp;vent_evolution'!P$11,($O205*$M205*EF205*'input_cooling&amp;ventilation'!$D$3)*'input_cool&amp;vent_evolution'!P$10)</f>
        <v>182132.93247772724</v>
      </c>
      <c r="HA205" s="2">
        <f>IF($D205=3,($N205*$M205*EG205*'input_cooling&amp;ventilation'!$D$3)*'input_cool&amp;vent_evolution'!Q$11,($O205*$M205*EG205*'input_cooling&amp;ventilation'!$D$3)*'input_cool&amp;vent_evolution'!Q$10)</f>
        <v>200811.29078486044</v>
      </c>
      <c r="HB205" s="2">
        <f>IF($D205=3,($N205*$M205*EH205*'input_cooling&amp;ventilation'!$D$3)*'input_cool&amp;vent_evolution'!R$11,($O205*$M205*EH205*'input_cooling&amp;ventilation'!$D$3)*'input_cool&amp;vent_evolution'!R$10)</f>
        <v>212484.80974286704</v>
      </c>
      <c r="HC205" s="2">
        <f>IF($D205=3,($N205*$M205*EI205*'input_cooling&amp;ventilation'!$D$3)*'input_cool&amp;vent_evolution'!S$11,($O205*$M205*EI205*'input_cooling&amp;ventilation'!$D$3)*'input_cool&amp;vent_evolution'!S$10)</f>
        <v>219740.84564386302</v>
      </c>
      <c r="HD205" s="2">
        <f>IF($D205=3,($N205*$M205*EJ205*'input_cooling&amp;ventilation'!$D$3)*'input_cool&amp;vent_evolution'!T$11,($O205*$M205*EJ205*'input_cooling&amp;ventilation'!$D$3)*'input_cool&amp;vent_evolution'!T$10)</f>
        <v>227604.93672018091</v>
      </c>
      <c r="HE205" s="2">
        <f>IF($D205=3,($N205*$M205*EK205*'input_cooling&amp;ventilation'!$D$3)*'input_cool&amp;vent_evolution'!U$11,($O205*$M205*EK205*'input_cooling&amp;ventilation'!$D$3)*'input_cool&amp;vent_evolution'!U$10)</f>
        <v>260178.66016632269</v>
      </c>
      <c r="HF205" s="2">
        <f>IF($D205=3,($N205*$M205*EL205*'input_cooling&amp;ventilation'!$D$3)*'input_cool&amp;vent_evolution'!V$11,($O205*$M205*EL205*'input_cooling&amp;ventilation'!$D$3)*'input_cool&amp;vent_evolution'!V$10)</f>
        <v>261590.82275218444</v>
      </c>
      <c r="HG205" s="2">
        <f>IF($D205=3,($N205*$M205*EM205*'input_cooling&amp;ventilation'!$D$3)*'input_cool&amp;vent_evolution'!W$11,($O205*$M205*EM205*'input_cooling&amp;ventilation'!$D$3)*'input_cool&amp;vent_evolution'!W$10)</f>
        <v>252695.166877618</v>
      </c>
      <c r="HH205" s="2">
        <f>IF($D205=3,($N205*$M205*EN205*'input_cooling&amp;ventilation'!$D$3)*'input_cool&amp;vent_evolution'!X$11,($O205*$M205*EN205*'input_cooling&amp;ventilation'!$D$3)*'input_cool&amp;vent_evolution'!X$10)</f>
        <v>259722.81286549984</v>
      </c>
      <c r="HI205" s="2">
        <f>IF($D205=3,($N205*$M205*EO205*'input_cooling&amp;ventilation'!$D$3)*'input_cool&amp;vent_evolution'!Y$11,($O205*$M205*EO205*'input_cooling&amp;ventilation'!$D$3)*'input_cool&amp;vent_evolution'!Y$10)</f>
        <v>263506.76885525207</v>
      </c>
      <c r="HJ205" s="2">
        <f>IF($D205=3,($N205*$M205*EP205*'input_cooling&amp;ventilation'!$D$3)*'input_cool&amp;vent_evolution'!Z$11,($O205*$M205*EP205*'input_cooling&amp;ventilation'!$D$3)*'input_cool&amp;vent_evolution'!Z$10)</f>
        <v>280018.55478973087</v>
      </c>
      <c r="HK205" s="2">
        <f>IF($D205=3,($N205*$M205*EQ205*'input_cooling&amp;ventilation'!$D$3)*'input_cool&amp;vent_evolution'!AA$11,($O205*$M205*EQ205*'input_cooling&amp;ventilation'!$D$3)*'input_cool&amp;vent_evolution'!AA$10)</f>
        <v>279346.99940346827</v>
      </c>
      <c r="HL205" s="2">
        <f>IF($D205=3,($N205*$M205*ER205*'input_cooling&amp;ventilation'!$D$3)*'input_cool&amp;vent_evolution'!AB$11,($O205*$M205*ER205*'input_cooling&amp;ventilation'!$D$3)*'input_cool&amp;vent_evolution'!AB$10)</f>
        <v>248600.92450175955</v>
      </c>
      <c r="HM205" s="2">
        <f>IF($D205=3,($N205*$M205*ES205*'input_cooling&amp;ventilation'!$D$3)*'input_cool&amp;vent_evolution'!AC$11,($O205*$M205*ES205*'input_cooling&amp;ventilation'!$D$3)*'input_cool&amp;vent_evolution'!AC$10)</f>
        <v>245662.17006106893</v>
      </c>
      <c r="HN205" s="2">
        <f>IF($D205=3,($N205*$M205*ET205*'input_cooling&amp;ventilation'!$D$3)*'input_cool&amp;vent_evolution'!AD$11,($O205*$M205*ET205*'input_cooling&amp;ventilation'!$D$3)*'input_cool&amp;vent_evolution'!AD$10)</f>
        <v>240478.64159248336</v>
      </c>
      <c r="HO205" s="2">
        <f>IF($D205=3,($N205*$M205*EU205*'input_cooling&amp;ventilation'!$D$3)*'input_cool&amp;vent_evolution'!AE$11,($O205*$M205*EU205*'input_cooling&amp;ventilation'!$D$3)*'input_cool&amp;vent_evolution'!AE$10)</f>
        <v>234707.26199120414</v>
      </c>
      <c r="HP205" s="2">
        <f>IF($D205=3,($N205*$M205*EV205*'input_cooling&amp;ventilation'!$D$3)*'input_cool&amp;vent_evolution'!AF$11,($O205*$M205*EV205*'input_cooling&amp;ventilation'!$D$3)*'input_cool&amp;vent_evolution'!AF$10)</f>
        <v>227691.08333470201</v>
      </c>
      <c r="HQ205" s="2">
        <f>IF($D205=3,($N205*$M205*EW205*'input_cooling&amp;ventilation'!$D$3)*'input_cool&amp;vent_evolution'!AG$11,($O205*$M205*EW205*'input_cooling&amp;ventilation'!$D$3)*'input_cool&amp;vent_evolution'!AG$10)</f>
        <v>223485.28908997067</v>
      </c>
      <c r="HR205" s="2">
        <f>IF($D205=3,($N205*$M205*EX205*'input_cooling&amp;ventilation'!$D$3)*'input_cool&amp;vent_evolution'!AH$11,($O205*$M205*EX205*'input_cooling&amp;ventilation'!$D$3)*'input_cool&amp;vent_evolution'!AH$10)</f>
        <v>217612.62194919371</v>
      </c>
      <c r="HS205" s="2">
        <f>IF($D205=3,($N205*$M205*EY205*'input_cooling&amp;ventilation'!$D$3)*'input_cool&amp;vent_evolution'!AI$11,($O205*$M205*EY205*'input_cooling&amp;ventilation'!$D$3)*'input_cool&amp;vent_evolution'!AI$10)</f>
        <v>211777.33696339099</v>
      </c>
      <c r="HT205" s="2">
        <f>IF($D205=3,($N205*$M205*EZ205*'input_cooling&amp;ventilation'!$D$3)*'input_cool&amp;vent_evolution'!AJ$11,($O205*$M205*EZ205*'input_cooling&amp;ventilation'!$D$3)*'input_cool&amp;vent_evolution'!AJ$10)</f>
        <v>205985.13096209237</v>
      </c>
      <c r="HU205" s="2">
        <f>IF($D205=3,($N205*$M205*FA205*'input_cooling&amp;ventilation'!$D$3)*'input_cool&amp;vent_evolution'!AK$11,($O205*$M205*FA205*'input_cooling&amp;ventilation'!$D$3)*'input_cool&amp;vent_evolution'!AK$10)</f>
        <v>202070.071038325</v>
      </c>
      <c r="HV205" s="2">
        <f>IF($D205=3,($N205*$M205*FB205*'input_cooling&amp;ventilation'!$D$3)*'input_cool&amp;vent_evolution'!AL$11,($O205*$M205*FB205*'input_cooling&amp;ventilation'!$D$3)*'input_cool&amp;vent_evolution'!AL$10)</f>
        <v>194664.98413806286</v>
      </c>
      <c r="HW205" s="2">
        <f>IF($D205=3,($N205*$M205*FC205*'input_cooling&amp;ventilation'!$D$3)*'input_cool&amp;vent_evolution'!AM$11,($O205*$M205*FC205*'input_cooling&amp;ventilation'!$D$3)*'input_cool&amp;vent_evolution'!AM$10)</f>
        <v>189190.2634515242</v>
      </c>
      <c r="HX205" s="2">
        <f>IF($D205=3,($N205*$M205*FD205*'input_cooling&amp;ventilation'!$D$3)*'input_cool&amp;vent_evolution'!AN$11,($O205*$M205*FD205*'input_cooling&amp;ventilation'!$D$3)*'input_cool&amp;vent_evolution'!AN$10)</f>
        <v>183802.58375139473</v>
      </c>
      <c r="HY205" s="2">
        <f>IF($D205=3,($N205*$M205*FE205*'input_cooling&amp;ventilation'!$D$3)*'input_cool&amp;vent_evolution'!AO$11,($O205*$M205*FE205*'input_cooling&amp;ventilation'!$D$3)*'input_cool&amp;vent_evolution'!AO$10)</f>
        <v>178554.23309121493</v>
      </c>
      <c r="HZ205" s="2">
        <f>IF($D205=3,($N205*$M205*FF205*'input_cooling&amp;ventilation'!$D$3)*'input_cool&amp;vent_evolution'!AP$11,($O205*$M205*FF205*'input_cooling&amp;ventilation'!$D$3)*'input_cool&amp;vent_evolution'!AP$10)</f>
        <v>173456.41398381279</v>
      </c>
      <c r="IA205" s="2">
        <f>IF($D205=3,($N205*$M205*FG205*'input_cooling&amp;ventilation'!$D$3)*'input_cool&amp;vent_evolution'!AQ$11,($O205*$M205*FG205*'input_cooling&amp;ventilation'!$D$3)*'input_cool&amp;vent_evolution'!AQ$10)</f>
        <v>168514.13491041426</v>
      </c>
      <c r="IB205" s="2">
        <f>IF($D205=3,($N205*$M205*FH205*'input_cooling&amp;ventilation'!$D$3)*'input_cool&amp;vent_evolution'!AR$11,($O205*$M205*FH205*'input_cooling&amp;ventilation'!$D$3)*'input_cool&amp;vent_evolution'!AR$10)</f>
        <v>163739.81690300524</v>
      </c>
      <c r="IC205" s="2">
        <f>IF($D205=3,($N205*$M205*FI205*'input_cooling&amp;ventilation'!$D$3)*'input_cool&amp;vent_evolution'!AS$11,($O205*$M205*FI205*'input_cooling&amp;ventilation'!$D$3)*'input_cool&amp;vent_evolution'!AS$10)</f>
        <v>159144.6704981795</v>
      </c>
      <c r="ID205" s="2">
        <f>IF($D205=3,($N205*$M205*FJ205*'input_cooling&amp;ventilation'!$D$3)*'input_cool&amp;vent_evolution'!AT$11,($O205*$M205*FJ205*'input_cooling&amp;ventilation'!$D$3)*'input_cool&amp;vent_evolution'!AT$10)</f>
        <v>154741.19551481199</v>
      </c>
      <c r="IE205" s="2">
        <f>IF($D205=3,($N205*$M205*FK205*'input_cooling&amp;ventilation'!$D$3)*'input_cool&amp;vent_evolution'!AU$11,($O205*$M205*FK205*'input_cooling&amp;ventilation'!$D$3)*'input_cool&amp;vent_evolution'!AU$10)</f>
        <v>155366.88108408026</v>
      </c>
      <c r="IF205" s="2">
        <f>IF($D205=3,($N205*$M205*FL205*'input_cooling&amp;ventilation'!$D$3)*'input_cool&amp;vent_evolution'!AV$11,($O205*$M205*FL205*'input_cooling&amp;ventilation'!$D$3)*'input_cool&amp;vent_evolution'!AV$10)</f>
        <v>155995.09657067468</v>
      </c>
    </row>
    <row r="206" spans="1:240" x14ac:dyDescent="0.25">
      <c r="A206">
        <v>204</v>
      </c>
      <c r="B206">
        <v>100100</v>
      </c>
      <c r="C206">
        <v>27</v>
      </c>
      <c r="D206">
        <v>3</v>
      </c>
      <c r="E206">
        <v>5</v>
      </c>
      <c r="F206" s="2">
        <v>2448036.9546349999</v>
      </c>
      <c r="G206" s="2">
        <v>2496774.8444950902</v>
      </c>
      <c r="H206" s="2">
        <v>2448036.9546349999</v>
      </c>
      <c r="I206" s="17">
        <v>0.17</v>
      </c>
      <c r="J206">
        <v>0.116739683</v>
      </c>
      <c r="K206" s="2">
        <f t="shared" si="231"/>
        <v>285783.05805637524</v>
      </c>
      <c r="L206" s="2">
        <f t="shared" si="232"/>
        <v>424451.72356416535</v>
      </c>
      <c r="M206">
        <v>0.27771911298838398</v>
      </c>
      <c r="N206" s="17">
        <f>'input_cooling&amp;ventilation'!$D$5</f>
        <v>57.500092182043396</v>
      </c>
      <c r="O206" s="45">
        <f>'input_cooling&amp;ventilation'!$D$6</f>
        <v>19.328678831353667</v>
      </c>
      <c r="P206" s="45">
        <f>'input_cooling&amp;ventilation'!$C$5</f>
        <v>50.351688737400465</v>
      </c>
      <c r="Q206" s="45">
        <f>'input_cooling&amp;ventilation'!$C$6</f>
        <v>32.240814214248743</v>
      </c>
      <c r="R206">
        <v>17</v>
      </c>
      <c r="S206">
        <v>12</v>
      </c>
      <c r="T206">
        <v>14</v>
      </c>
      <c r="U206" s="2">
        <f t="shared" si="233"/>
        <v>199814.17481695139</v>
      </c>
      <c r="V206" s="2">
        <f t="shared" si="234"/>
        <v>279094.79073037108</v>
      </c>
      <c r="W206" s="2">
        <v>2002984.841127387</v>
      </c>
      <c r="X206" s="57">
        <f>IF($D206=3,(W206*(1+'input_cool&amp;vent_evolution'!M$11)),(W206*(1+'input_cool&amp;vent_evolution'!M$12)))</f>
        <v>2032904.0694762277</v>
      </c>
      <c r="Y206" s="57">
        <f>IF($D206=3,(X206*(1+'input_cool&amp;vent_evolution'!N$11)),(X206*(1+'input_cool&amp;vent_evolution'!N$12)))</f>
        <v>2061009.9578838011</v>
      </c>
      <c r="Z206" s="57">
        <f>IF($D206=3,(Y206*(1+'input_cool&amp;vent_evolution'!O$11)),(Y206*(1+'input_cool&amp;vent_evolution'!O$12)))</f>
        <v>2087722.4925680389</v>
      </c>
      <c r="AA206" s="57">
        <f>IF($D206=3,(Z206*(1+'input_cool&amp;vent_evolution'!P$11)),(Z206*(1+'input_cool&amp;vent_evolution'!P$12)))</f>
        <v>2117635.8104373263</v>
      </c>
      <c r="AB206" s="57">
        <f>IF($D206=3,(AA206*(1+'input_cool&amp;vent_evolution'!Q$11)),(AA206*(1+'input_cool&amp;vent_evolution'!Q$12)))</f>
        <v>2150466.219221116</v>
      </c>
      <c r="AC206" s="57">
        <f>IF($D206=3,(AB206*(1+'input_cool&amp;vent_evolution'!R$11)),(AB206*(1+'input_cool&amp;vent_evolution'!R$12)))</f>
        <v>2185097.8575678961</v>
      </c>
      <c r="AD206" s="57">
        <f>IF($D206=3,(AC206*(1+'input_cool&amp;vent_evolution'!S$11)),(AC206*(1+'input_cool&amp;vent_evolution'!S$12)))</f>
        <v>2220972.826938102</v>
      </c>
      <c r="AE206" s="57">
        <f>IF($D206=3,(AD206*(1+'input_cool&amp;vent_evolution'!T$11)),(AD206*(1+'input_cool&amp;vent_evolution'!T$12)))</f>
        <v>2258213.3491100101</v>
      </c>
      <c r="AF206" s="57">
        <f>IF($D206=3,(AE206*(1+'input_cool&amp;vent_evolution'!U$11)),(AE206*(1+'input_cool&amp;vent_evolution'!U$12)))</f>
        <v>2300899.7799605215</v>
      </c>
      <c r="AG206" s="57">
        <f>IF($D206=3,(AF206*(1+'input_cool&amp;vent_evolution'!V$11)),(AF206*(1+'input_cool&amp;vent_evolution'!V$12)))</f>
        <v>2344033.3063023943</v>
      </c>
      <c r="AH206" s="57">
        <f>IF($D206=3,(AG206*(1+'input_cool&amp;vent_evolution'!W$11)),(AG206*(1+'input_cool&amp;vent_evolution'!W$12)))</f>
        <v>2385910.1684766388</v>
      </c>
      <c r="AI206" s="57">
        <f>IF($D206=3,(AH206*(1+'input_cool&amp;vent_evolution'!X$11)),(AH206*(1+'input_cool&amp;vent_evolution'!X$12)))</f>
        <v>2429267.0381178358</v>
      </c>
      <c r="AJ206" s="57">
        <f>IF($D206=3,(AI206*(1+'input_cool&amp;vent_evolution'!Y$11)),(AI206*(1+'input_cool&amp;vent_evolution'!Y$12)))</f>
        <v>2473595.7109305724</v>
      </c>
      <c r="AK206" s="57">
        <f>IF($D206=3,(AJ206*(1+'input_cool&amp;vent_evolution'!Z$11)),(AJ206*(1+'input_cool&amp;vent_evolution'!Z$12)))</f>
        <v>2521074.5373598482</v>
      </c>
      <c r="AL206" s="57">
        <f>IF($D206=3,(AK206*(1+'input_cool&amp;vent_evolution'!AA$11)),(AK206*(1+'input_cool&amp;vent_evolution'!AA$12)))</f>
        <v>2568862.9766164981</v>
      </c>
      <c r="AM206" s="57">
        <f>IF($D206=3,(AL206*(1+'input_cool&amp;vent_evolution'!AB$11)),(AL206*(1+'input_cool&amp;vent_evolution'!AB$12)))</f>
        <v>2611765.8790385094</v>
      </c>
      <c r="AN206" s="57">
        <f>IF($D206=3,(AM206*(1+'input_cool&amp;vent_evolution'!AC$11)),(AM206*(1+'input_cool&amp;vent_evolution'!AC$12)))</f>
        <v>2654572.7021614937</v>
      </c>
      <c r="AO206" s="57">
        <f>IF($D206=3,(AN206*(1+'input_cool&amp;vent_evolution'!AD$11)),(AN206*(1+'input_cool&amp;vent_evolution'!AD$12)))</f>
        <v>2696871.45972283</v>
      </c>
      <c r="AP206" s="57">
        <f>IF($D206=3,(AO206*(1+'input_cool&amp;vent_evolution'!AE$11)),(AO206*(1+'input_cool&amp;vent_evolution'!AE$12)))</f>
        <v>2738527.4582648985</v>
      </c>
      <c r="AQ206" s="57">
        <f>IF($D206=3,(AP206*(1+'input_cool&amp;vent_evolution'!AF$11)),(AP206*(1+'input_cool&amp;vent_evolution'!AF$12)))</f>
        <v>2779284.8378656153</v>
      </c>
      <c r="AR206" s="57">
        <f>IF($D206=3,(AQ206*(1+'input_cool&amp;vent_evolution'!AG$11)),(AQ206*(1+'input_cool&amp;vent_evolution'!AG$12)))</f>
        <v>2819611.7820639652</v>
      </c>
      <c r="AS206" s="57">
        <f>IF($D206=3,(AR206*(1+'input_cool&amp;vent_evolution'!AH$11)),(AR206*(1+'input_cool&amp;vent_evolution'!AH$12)))</f>
        <v>2859280.1668992536</v>
      </c>
      <c r="AT206" s="57">
        <f>IF($D206=3,(AS206*(1+'input_cool&amp;vent_evolution'!AI$11)),(AS206*(1+'input_cool&amp;vent_evolution'!AI$12)))</f>
        <v>2898262.9063134869</v>
      </c>
      <c r="AU206" s="57">
        <f>IF($D206=3,(AT206*(1+'input_cool&amp;vent_evolution'!AJ$11)),(AT206*(1+'input_cool&amp;vent_evolution'!AJ$12)))</f>
        <v>2936534.9830454928</v>
      </c>
      <c r="AV206" s="57">
        <f>IF($D206=3,(AU206*(1+'input_cool&amp;vent_evolution'!AK$11)),(AU206*(1+'input_cool&amp;vent_evolution'!AK$12)))</f>
        <v>2974416.2843267792</v>
      </c>
      <c r="AW206" s="57">
        <f>IF($D206=3,(AV206*(1+'input_cool&amp;vent_evolution'!AL$11)),(AV206*(1+'input_cool&amp;vent_evolution'!AL$12)))</f>
        <v>3011226.1053421744</v>
      </c>
      <c r="AX206" s="57">
        <f>IF($D206=3,(AW206*(1+'input_cool&amp;vent_evolution'!AM$11)),(AW206*(1+'input_cool&amp;vent_evolution'!AM$12)))</f>
        <v>3047293.0764753451</v>
      </c>
      <c r="AY206" s="57">
        <f>IF($D206=3,(AX206*(1+'input_cool&amp;vent_evolution'!AN$11)),(AX206*(1+'input_cool&amp;vent_evolution'!AN$12)))</f>
        <v>3082606.0035419525</v>
      </c>
      <c r="AZ206" s="57">
        <f>IF($D206=3,(AY206*(1+'input_cool&amp;vent_evolution'!AO$11)),(AY206*(1+'input_cool&amp;vent_evolution'!AO$12)))</f>
        <v>3117165.1735003088</v>
      </c>
      <c r="BA206" s="57">
        <f>IF($D206=3,(AZ206*(1+'input_cool&amp;vent_evolution'!AP$11)),(AZ206*(1+'input_cool&amp;vent_evolution'!AP$12)))</f>
        <v>3150974.7245685081</v>
      </c>
      <c r="BB206" s="57">
        <f>IF($D206=3,(BA206*(1+'input_cool&amp;vent_evolution'!AQ$11)),(BA206*(1+'input_cool&amp;vent_evolution'!AQ$12)))</f>
        <v>3184041.4629375623</v>
      </c>
      <c r="BC206" s="57">
        <f>IF($D206=3,(BB206*(1+'input_cool&amp;vent_evolution'!AR$11)),(BB206*(1+'input_cool&amp;vent_evolution'!AR$12)))</f>
        <v>3216376.3041348401</v>
      </c>
      <c r="BD206" s="57">
        <f>IF($D206=3,(BC206*(1+'input_cool&amp;vent_evolution'!AS$11)),(BC206*(1+'input_cool&amp;vent_evolution'!AS$12)))</f>
        <v>3247994.0543788653</v>
      </c>
      <c r="BE206" s="57">
        <f>IF($D206=3,(BD206*(1+'input_cool&amp;vent_evolution'!AT$11)),(BD206*(1+'input_cool&amp;vent_evolution'!AT$12)))</f>
        <v>3278913.6715094498</v>
      </c>
      <c r="BF206" s="57">
        <f>IF($D206=3,(BE206*(1+'input_cool&amp;vent_evolution'!AU$11)),(BE206*(1+'input_cool&amp;vent_evolution'!AU$12)))</f>
        <v>3310127.6311503639</v>
      </c>
      <c r="BG206" s="57">
        <f>IF($D206=3,(BF206*(1+'input_cool&amp;vent_evolution'!AV$11)),(BF206*(1+'input_cool&amp;vent_evolution'!AV$12)))</f>
        <v>3341638.7353257411</v>
      </c>
      <c r="BH206" s="2">
        <f t="shared" si="307"/>
        <v>2000642.255016194</v>
      </c>
      <c r="BI206" s="2">
        <f t="shared" si="235"/>
        <v>2030526.4914033641</v>
      </c>
      <c r="BJ206" s="2">
        <f t="shared" si="236"/>
        <v>2058599.5086366409</v>
      </c>
      <c r="BK206" s="2">
        <f t="shared" si="237"/>
        <v>2085280.8017400834</v>
      </c>
      <c r="BL206" s="2">
        <f t="shared" si="238"/>
        <v>2115159.134560287</v>
      </c>
      <c r="BM206" s="2">
        <f t="shared" si="239"/>
        <v>2147951.1466183187</v>
      </c>
      <c r="BN206" s="2">
        <f t="shared" si="240"/>
        <v>2182542.2816156312</v>
      </c>
      <c r="BO206" s="2">
        <f t="shared" si="241"/>
        <v>2218375.2935015564</v>
      </c>
      <c r="BP206" s="2">
        <f t="shared" si="242"/>
        <v>2255572.2611101838</v>
      </c>
      <c r="BQ206" s="2">
        <f t="shared" si="243"/>
        <v>2298208.7681479966</v>
      </c>
      <c r="BR206" s="2">
        <f t="shared" si="244"/>
        <v>2341291.8477777122</v>
      </c>
      <c r="BS206" s="2">
        <f t="shared" si="245"/>
        <v>2383119.7329683593</v>
      </c>
      <c r="BT206" s="2">
        <f t="shared" si="246"/>
        <v>2426425.8946867799</v>
      </c>
      <c r="BU206" s="2">
        <f t="shared" si="247"/>
        <v>2470702.7230066741</v>
      </c>
      <c r="BV206" s="2">
        <f t="shared" si="248"/>
        <v>2518126.0206885105</v>
      </c>
      <c r="BW206" s="2">
        <f t="shared" si="249"/>
        <v>2565858.5690907813</v>
      </c>
      <c r="BX206" s="2">
        <f t="shared" si="250"/>
        <v>2608711.2945262874</v>
      </c>
      <c r="BY206" s="2">
        <f t="shared" si="251"/>
        <v>2651468.0530320792</v>
      </c>
      <c r="BZ206" s="2">
        <f t="shared" si="252"/>
        <v>2693717.3401830816</v>
      </c>
      <c r="CA206" s="2">
        <f t="shared" si="253"/>
        <v>2735324.6200520839</v>
      </c>
      <c r="CB206" s="2">
        <f t="shared" si="254"/>
        <v>2776034.3319573584</v>
      </c>
      <c r="CC206" s="2">
        <f t="shared" si="255"/>
        <v>2816314.111874958</v>
      </c>
      <c r="CD206" s="2">
        <f t="shared" si="256"/>
        <v>2855936.1026460179</v>
      </c>
      <c r="CE206" s="2">
        <f t="shared" si="257"/>
        <v>2894873.249890978</v>
      </c>
      <c r="CF206" s="2">
        <f t="shared" si="258"/>
        <v>2933100.565607544</v>
      </c>
      <c r="CG206" s="2">
        <f t="shared" si="259"/>
        <v>2970937.5629038811</v>
      </c>
      <c r="CH206" s="2">
        <f t="shared" si="260"/>
        <v>3007704.3330814987</v>
      </c>
      <c r="CI206" s="2">
        <f t="shared" si="261"/>
        <v>3043729.1221751878</v>
      </c>
      <c r="CJ206" s="2">
        <f t="shared" si="262"/>
        <v>3079000.7490927414</v>
      </c>
      <c r="CK206" s="2">
        <f t="shared" si="263"/>
        <v>3113519.5004568589</v>
      </c>
      <c r="CL206" s="2">
        <f t="shared" si="264"/>
        <v>3147289.5096457931</v>
      </c>
      <c r="CM206" s="2">
        <f t="shared" si="265"/>
        <v>3180317.5748903905</v>
      </c>
      <c r="CN206" s="2">
        <f t="shared" si="266"/>
        <v>3212614.5989517914</v>
      </c>
      <c r="CO206" s="2">
        <f t="shared" si="267"/>
        <v>3244195.3707319424</v>
      </c>
      <c r="CP206" s="2">
        <f t="shared" si="268"/>
        <v>3275078.8258985588</v>
      </c>
      <c r="CQ206" s="2">
        <f t="shared" si="269"/>
        <v>3306256.2793279286</v>
      </c>
      <c r="CR206" s="2">
        <f>IF($D206=3,(W206*$P206*$M206*'input_cooling&amp;ventilation'!$D$3)*'input_cool&amp;vent_evolution'!M$11,(W206*$Q206*'input_cooling&amp;ventilation'!$D$3)*'input_cool&amp;vent_evolution'!M$12)</f>
        <v>341585.87600015459</v>
      </c>
      <c r="CS206" s="2">
        <f>IF($D206=3,(X206*$P206*$M206*'input_cooling&amp;ventilation'!$D$3)*'input_cool&amp;vent_evolution'!N$11,(X206*$Q206*'input_cooling&amp;ventilation'!$D$3)*'input_cool&amp;vent_evolution'!N$12)</f>
        <v>320883.0923219829</v>
      </c>
      <c r="CT206" s="2">
        <f>IF($D206=3,(Y206*$P206*$M206*'input_cooling&amp;ventilation'!$D$3)*'input_cool&amp;vent_evolution'!O$11,(Y206*$Q206*'input_cooling&amp;ventilation'!$D$3)*'input_cool&amp;vent_evolution'!O$12)</f>
        <v>304975.26386416587</v>
      </c>
      <c r="CU206" s="2">
        <f>IF($D206=3,(Z206*$P206*$M206*'input_cooling&amp;ventilation'!$D$3)*'input_cool&amp;vent_evolution'!P$11,(Z206*$Q206*'input_cooling&amp;ventilation'!$D$3)*'input_cool&amp;vent_evolution'!P$12)</f>
        <v>341518.39644111803</v>
      </c>
      <c r="CV206" s="2">
        <f>IF($D206=3,(AA206*$P206*$M206*'input_cooling&amp;ventilation'!$D$3)*'input_cool&amp;vent_evolution'!Q$11,(AA206*$Q206*'input_cooling&amp;ventilation'!$D$3)*'input_cool&amp;vent_evolution'!Q$12)</f>
        <v>374822.63289348845</v>
      </c>
      <c r="CW206" s="2">
        <f>IF($D206=3,(AB206*$P206*$M206*'input_cooling&amp;ventilation'!$D$3)*'input_cool&amp;vent_evolution'!R$11,(AB206*$Q206*'input_cooling&amp;ventilation'!$D$3)*'input_cool&amp;vent_evolution'!R$12)</f>
        <v>395387.15317381674</v>
      </c>
      <c r="CX206" s="2">
        <f>IF($D206=3,(AC206*$P206*$M206*'input_cooling&amp;ventilation'!$D$3)*'input_cool&amp;vent_evolution'!S$11,(AC206*$Q206*'input_cooling&amp;ventilation'!$D$3)*'input_cool&amp;vent_evolution'!S$12)</f>
        <v>409582.18226491654</v>
      </c>
      <c r="CY206" s="2">
        <f>IF($D206=3,(AD206*$P206*$M206*'input_cooling&amp;ventilation'!$D$3)*'input_cool&amp;vent_evolution'!T$11,(AD206*$Q206*'input_cooling&amp;ventilation'!$D$3)*'input_cool&amp;vent_evolution'!T$12)</f>
        <v>425172.60941615328</v>
      </c>
      <c r="CZ206" s="2">
        <f>IF($D206=3,(AE206*$P206*$M206*'input_cooling&amp;ventilation'!$D$3)*'input_cool&amp;vent_evolution'!U$11,(AE206*$Q206*'input_cooling&amp;ventilation'!$D$3)*'input_cool&amp;vent_evolution'!U$12)</f>
        <v>487348.19312132814</v>
      </c>
      <c r="DA206" s="2">
        <f>IF($D206=3,(AF206*$P206*$M206*'input_cooling&amp;ventilation'!$D$3)*'input_cool&amp;vent_evolution'!V$11,(AF206*$Q206*'input_cooling&amp;ventilation'!$D$3)*'input_cool&amp;vent_evolution'!V$12)</f>
        <v>492452.65314588835</v>
      </c>
      <c r="DB206" s="2">
        <f>IF($D206=3,(AG206*$P206*$M206*'input_cooling&amp;ventilation'!$D$3)*'input_cool&amp;vent_evolution'!W$11,(AG206*$Q206*'input_cooling&amp;ventilation'!$D$3)*'input_cool&amp;vent_evolution'!W$12)</f>
        <v>478105.40041823738</v>
      </c>
      <c r="DC206" s="2">
        <f>IF($D206=3,(AH206*$P206*$M206*'input_cooling&amp;ventilation'!$D$3)*'input_cool&amp;vent_evolution'!X$11,(AH206*$Q206*'input_cooling&amp;ventilation'!$D$3)*'input_cool&amp;vent_evolution'!X$12)</f>
        <v>495002.54900747095</v>
      </c>
      <c r="DD206" s="2">
        <f>IF($D206=3,(AI206*$P206*$M206*'input_cooling&amp;ventilation'!$D$3)*'input_cool&amp;vent_evolution'!Y$11,(AI206*$Q206*'input_cooling&amp;ventilation'!$D$3)*'input_cool&amp;vent_evolution'!Y$12)</f>
        <v>506097.56234737491</v>
      </c>
      <c r="DE206" s="2">
        <f>IF($D206=3,(AJ206*$P206*$M206*'input_cooling&amp;ventilation'!$D$3)*'input_cool&amp;vent_evolution'!Z$11,(AJ206*$Q206*'input_cooling&amp;ventilation'!$D$3)*'input_cool&amp;vent_evolution'!Z$12)</f>
        <v>542062.66044732276</v>
      </c>
      <c r="DF206" s="2">
        <f>IF($D206=3,(AK206*$P206*$M206*'input_cooling&amp;ventilation'!$D$3)*'input_cool&amp;vent_evolution'!AA$11,(AK206*$Q206*'input_cooling&amp;ventilation'!$D$3)*'input_cool&amp;vent_evolution'!AA$12)</f>
        <v>545597.48987628694</v>
      </c>
      <c r="DG206" s="2">
        <f>IF($D206=3,(AL206*$P206*$M206*'input_cooling&amp;ventilation'!$D$3)*'input_cool&amp;vent_evolution'!AB$11,(AL206*$Q206*'input_cooling&amp;ventilation'!$D$3)*'input_cool&amp;vent_evolution'!AB$12)</f>
        <v>489819.63491514302</v>
      </c>
      <c r="DH206" s="2">
        <f>IF($D206=3,(AM206*$P206*$M206*'input_cooling&amp;ventilation'!$D$3)*'input_cool&amp;vent_evolution'!AC$11,(AM206*$Q206*'input_cooling&amp;ventilation'!$D$3)*'input_cool&amp;vent_evolution'!AC$12)</f>
        <v>488722.70383319596</v>
      </c>
      <c r="DI206" s="2">
        <f>IF($D206=3,(AN206*$P206*$M206*'input_cooling&amp;ventilation'!$D$3)*'input_cool&amp;vent_evolution'!AD$11,(AN206*$Q206*'input_cooling&amp;ventilation'!$D$3)*'input_cool&amp;vent_evolution'!AD$12)</f>
        <v>482922.15249820123</v>
      </c>
      <c r="DJ206" s="2">
        <f>IF($D206=3,(AO206*$P206*$M206*'input_cooling&amp;ventilation'!$D$3)*'input_cool&amp;vent_evolution'!AE$11,(AO206*$Q206*'input_cooling&amp;ventilation'!$D$3)*'input_cool&amp;vent_evolution'!AE$12)</f>
        <v>475583.81475452811</v>
      </c>
      <c r="DK206" s="2">
        <f>IF($D206=3,(AP206*$P206*$M206*'input_cooling&amp;ventilation'!$D$3)*'input_cool&amp;vent_evolution'!AF$11,(AP206*$Q206*'input_cooling&amp;ventilation'!$D$3)*'input_cool&amp;vent_evolution'!AF$12)</f>
        <v>465324.34099094011</v>
      </c>
      <c r="DL206" s="2">
        <f>IF($D206=3,(AQ206*$P206*$M206*'input_cooling&amp;ventilation'!$D$3)*'input_cool&amp;vent_evolution'!AG$11,(AQ206*$Q206*'input_cooling&amp;ventilation'!$D$3)*'input_cool&amp;vent_evolution'!AG$12)</f>
        <v>460410.08811433683</v>
      </c>
      <c r="DM206" s="2">
        <f>IF($D206=3,(AR206*$P206*$M206*'input_cooling&amp;ventilation'!$D$3)*'input_cool&amp;vent_evolution'!AH$11,(AR206*$Q206*'input_cooling&amp;ventilation'!$D$3)*'input_cool&amp;vent_evolution'!AH$12)</f>
        <v>452891.35887751472</v>
      </c>
      <c r="DN206" s="2">
        <f>IF($D206=3,(AS206*$P206*$M206*'input_cooling&amp;ventilation'!$D$3)*'input_cool&amp;vent_evolution'!AI$11,(AS206*$Q206*'input_cooling&amp;ventilation'!$D$3)*'input_cool&amp;vent_evolution'!AI$12)</f>
        <v>445063.38988560281</v>
      </c>
      <c r="DO206" s="2">
        <f>IF($D206=3,(AT206*$P206*$M206*'input_cooling&amp;ventilation'!$D$3)*'input_cool&amp;vent_evolution'!AJ$11,(AT206*$Q206*'input_cooling&amp;ventilation'!$D$3)*'input_cool&amp;vent_evolution'!AJ$12)</f>
        <v>436949.80045680265</v>
      </c>
      <c r="DP206" s="2">
        <f>IF($D206=3,(AU206*$P206*$M206*'input_cooling&amp;ventilation'!$D$3)*'input_cool&amp;vent_evolution'!AK$11,(AU206*$Q206*'input_cooling&amp;ventilation'!$D$3)*'input_cool&amp;vent_evolution'!AK$12)</f>
        <v>432488.34265792585</v>
      </c>
      <c r="DQ206" s="2">
        <f>IF($D206=3,(AV206*$P206*$M206*'input_cooling&amp;ventilation'!$D$3)*'input_cool&amp;vent_evolution'!AL$11,(AV206*$Q206*'input_cooling&amp;ventilation'!$D$3)*'input_cool&amp;vent_evolution'!AL$12)</f>
        <v>420255.32244182687</v>
      </c>
      <c r="DR206" s="2">
        <f>IF($D206=3,(AW206*$P206*$M206*'input_cooling&amp;ventilation'!$D$3)*'input_cool&amp;vent_evolution'!AM$11,(AW206*$Q206*'input_cooling&amp;ventilation'!$D$3)*'input_cool&amp;vent_evolution'!AM$12)</f>
        <v>411774.25385283079</v>
      </c>
      <c r="DS206" s="2">
        <f>IF($D206=3,(AX206*$P206*$M206*'input_cooling&amp;ventilation'!$D$3)*'input_cool&amp;vent_evolution'!AN$11,(AX206*$Q206*'input_cooling&amp;ventilation'!$D$3)*'input_cool&amp;vent_evolution'!AN$12)</f>
        <v>403165.38199234259</v>
      </c>
      <c r="DT206" s="2">
        <f>IF($D206=3,(AY206*$P206*$M206*'input_cooling&amp;ventilation'!$D$3)*'input_cool&amp;vent_evolution'!AO$11,(AY206*$Q206*'input_cooling&amp;ventilation'!$D$3)*'input_cool&amp;vent_evolution'!AO$12)</f>
        <v>394559.78631617612</v>
      </c>
      <c r="DU206" s="2">
        <f>IF($D206=3,(AZ206*$P206*$M206*'input_cooling&amp;ventilation'!$D$3)*'input_cool&amp;vent_evolution'!AP$11,(AZ206*$Q206*'input_cooling&amp;ventilation'!$D$3)*'input_cool&amp;vent_evolution'!AP$12)</f>
        <v>386001.43640570552</v>
      </c>
      <c r="DV206" s="2">
        <f>IF($D206=3,(BA206*$P206*$M206*'input_cooling&amp;ventilation'!$D$3)*'input_cool&amp;vent_evolution'!AQ$11,(BA206*$Q206*'input_cooling&amp;ventilation'!$D$3)*'input_cool&amp;vent_evolution'!AQ$12)</f>
        <v>377520.79233350046</v>
      </c>
      <c r="DW206" s="2">
        <f>IF($D206=3,(BB206*$P206*$M206*'input_cooling&amp;ventilation'!$D$3)*'input_cool&amp;vent_evolution'!AR$11,(BB206*$Q206*'input_cooling&amp;ventilation'!$D$3)*'input_cool&amp;vent_evolution'!AR$12)</f>
        <v>369164.77012436074</v>
      </c>
      <c r="DX206" s="2">
        <f>IF($D206=3,(BC206*$P206*$M206*'input_cooling&amp;ventilation'!$D$3)*'input_cool&amp;vent_evolution'!AS$11,(BC206*$Q206*'input_cooling&amp;ventilation'!$D$3)*'input_cool&amp;vent_evolution'!AS$12)</f>
        <v>360977.78954509832</v>
      </c>
      <c r="DY206" s="2">
        <f>IF($D206=3,(BD206*$P206*$M206*'input_cooling&amp;ventilation'!$D$3)*'input_cool&amp;vent_evolution'!AT$11,(BD206*$Q206*'input_cooling&amp;ventilation'!$D$3)*'input_cool&amp;vent_evolution'!AT$12)</f>
        <v>353007.24938480672</v>
      </c>
      <c r="DZ206" s="2">
        <f>IF($D206=3,(BE206*$P206*$M206*'input_cooling&amp;ventilation'!$D$3)*'input_cool&amp;vent_evolution'!AU$11,(BE206*$Q206*'input_cooling&amp;ventilation'!$D$3)*'input_cool&amp;vent_evolution'!AU$12)</f>
        <v>356367.73860139993</v>
      </c>
      <c r="EA206" s="2">
        <f>IF($D206=3,(BF206*$P206*$M206*'input_cooling&amp;ventilation'!$D$3)*'input_cool&amp;vent_evolution'!AV$11,(BF206*$Q206*'input_cooling&amp;ventilation'!$D$3)*'input_cool&amp;vent_evolution'!AV$12)</f>
        <v>359760.21834451775</v>
      </c>
      <c r="EB206">
        <v>0.7</v>
      </c>
      <c r="EC206" s="2">
        <f t="shared" si="270"/>
        <v>1713625.8682444999</v>
      </c>
      <c r="ED206" s="2">
        <f>IF($D206=3,(EC206*(1+'input_cool&amp;vent_evolution'!M$10)),EC206*(1+'input_cool&amp;vent_evolution'!M$9))</f>
        <v>1750153.7599528562</v>
      </c>
      <c r="EE206" s="2">
        <f>IF($D206=3,(ED206*(1+'input_cool&amp;vent_evolution'!N$10)),ED206*(1+'input_cool&amp;vent_evolution'!N$9))</f>
        <v>1786719.3520256518</v>
      </c>
      <c r="EF206" s="2">
        <f>IF($D206=3,(EE206*(1+'input_cool&amp;vent_evolution'!O$10)),EE206*(1+'input_cool&amp;vent_evolution'!O$9))</f>
        <v>1823322.6451220997</v>
      </c>
      <c r="EG206" s="2">
        <f>IF($D206=3,(EF206*(1+'input_cool&amp;vent_evolution'!P$10)),EF206*(1+'input_cool&amp;vent_evolution'!P$9))</f>
        <v>1857932.6696560825</v>
      </c>
      <c r="EH206" s="2">
        <f>IF($D206=3,(EG206*(1+'input_cool&amp;vent_evolution'!Q$10)),EG206*(1+'input_cool&amp;vent_evolution'!Q$9))</f>
        <v>1892580.3952869656</v>
      </c>
      <c r="EI206" s="2">
        <f>IF($D206=3,(EH206*(1+'input_cool&amp;vent_evolution'!R$10)),EH206*(1+'input_cool&amp;vent_evolution'!R$9))</f>
        <v>1919804.4995675834</v>
      </c>
      <c r="EJ206" s="2">
        <f>IF($D206=3,(EI206*(1+'input_cool&amp;vent_evolution'!S$10)),EI206*(1+'input_cool&amp;vent_evolution'!S$9))</f>
        <v>1947045.1491446723</v>
      </c>
      <c r="EK206" s="2">
        <f>IF($D206=3,(EJ206*(1+'input_cool&amp;vent_evolution'!T$10)),EJ206*(1+'input_cool&amp;vent_evolution'!T$9))</f>
        <v>1974302.3438717418</v>
      </c>
      <c r="EL206" s="2">
        <f>IF($D206=3,(EK206*(1+'input_cool&amp;vent_evolution'!U$10)),EK206*(1+'input_cool&amp;vent_evolution'!U$9))</f>
        <v>2001576.0825768434</v>
      </c>
      <c r="EM206" s="2">
        <f>IF($D206=3,(EL206*(1+'input_cool&amp;vent_evolution'!V$10)),EL206*(1+'input_cool&amp;vent_evolution'!V$9))</f>
        <v>2028866.3662854307</v>
      </c>
      <c r="EN206" s="2">
        <f>IF($D206=3,(EM206*(1+'input_cool&amp;vent_evolution'!W$10)),EM206*(1+'input_cool&amp;vent_evolution'!W$9))</f>
        <v>2050090.9506435329</v>
      </c>
      <c r="EO206" s="2">
        <f>IF($D206=3,(EN206*(1+'input_cool&amp;vent_evolution'!X$10)),EN206*(1+'input_cool&amp;vent_evolution'!X$9))</f>
        <v>2071329.3818220363</v>
      </c>
      <c r="EP206" s="2">
        <f>IF($D206=3,(EO206*(1+'input_cool&amp;vent_evolution'!Y$10)),EO206*(1+'input_cool&amp;vent_evolution'!Y$9))</f>
        <v>2092581.6606266506</v>
      </c>
      <c r="EQ206" s="2">
        <f>IF($D206=3,(EP206*(1+'input_cool&amp;vent_evolution'!Z$10)),EP206*(1+'input_cool&amp;vent_evolution'!Z$9))</f>
        <v>2113847.7857389427</v>
      </c>
      <c r="ER206" s="2">
        <f>IF($D206=3,(EQ206*(1+'input_cool&amp;vent_evolution'!AA$10)),EQ206*(1+'input_cool&amp;vent_evolution'!AA$9))</f>
        <v>2135127.7584773446</v>
      </c>
      <c r="ES206" s="2">
        <f>IF($D206=3,(ER206*(1+'input_cool&amp;vent_evolution'!AB$10)),ER206*(1+'input_cool&amp;vent_evolution'!AB$9))</f>
        <v>2149940.2527225697</v>
      </c>
      <c r="ET206" s="2">
        <f>IF($D206=3,(ES206*(1+'input_cool&amp;vent_evolution'!AC$10)),ES206*(1+'input_cool&amp;vent_evolution'!AC$9))</f>
        <v>2164763.1401402154</v>
      </c>
      <c r="EU206" s="2">
        <f>IF($D206=3,(ET206*(1+'input_cool&amp;vent_evolution'!AD$10)),ET206*(1+'input_cool&amp;vent_evolution'!AD$9))</f>
        <v>2179596.4225614457</v>
      </c>
      <c r="EV206" s="2">
        <f>IF($D206=3,(EU206*(1+'input_cool&amp;vent_evolution'!AE$10)),EU206*(1+'input_cool&amp;vent_evolution'!AE$9))</f>
        <v>2194440.0983015909</v>
      </c>
      <c r="EW206" s="2">
        <f>IF($D206=3,(EV206*(1+'input_cool&amp;vent_evolution'!AF$10)),EV206*(1+'input_cool&amp;vent_evolution'!AF$9))</f>
        <v>2209294.1689720736</v>
      </c>
      <c r="EX206" s="2">
        <f>IF($D206=3,(EW206*(1+'input_cool&amp;vent_evolution'!AG$10)),EW206*(1+'input_cool&amp;vent_evolution'!AG$9))</f>
        <v>2218685.4839736479</v>
      </c>
      <c r="EY206" s="2">
        <f>IF($D206=3,(EX206*(1+'input_cool&amp;vent_evolution'!AH$10)),EX206*(1+'input_cool&amp;vent_evolution'!AH$9))</f>
        <v>2228079.595088942</v>
      </c>
      <c r="EZ206" s="2">
        <f>IF($D206=3,(EY206*(1+'input_cool&amp;vent_evolution'!AI$10)),EY206*(1+'input_cool&amp;vent_evolution'!AI$9))</f>
        <v>2237476.5028306823</v>
      </c>
      <c r="FA206" s="2">
        <f>IF($D206=3,(EZ206*(1+'input_cool&amp;vent_evolution'!AJ$10)),EZ206*(1+'input_cool&amp;vent_evolution'!AJ$9))</f>
        <v>2246876.2066128962</v>
      </c>
      <c r="FB206" s="2">
        <f>IF($D206=3,(FA206*(1+'input_cool&amp;vent_evolution'!AK$10)),FA206*(1+'input_cool&amp;vent_evolution'!AK$9))</f>
        <v>2256278.7051903899</v>
      </c>
      <c r="FC206" s="2">
        <f>IF($D206=3,(FB206*(1+'input_cool&amp;vent_evolution'!AL$10)),FB206*(1+'input_cool&amp;vent_evolution'!AL$9))</f>
        <v>2265684.0012732884</v>
      </c>
      <c r="FD206" s="2">
        <f>IF($D206=3,(FC206*(1+'input_cool&amp;vent_evolution'!AM$10)),FC206*(1+'input_cool&amp;vent_evolution'!AM$9))</f>
        <v>2275092.0925909458</v>
      </c>
      <c r="FE206" s="2">
        <f>IF($D206=3,(FD206*(1+'input_cool&amp;vent_evolution'!AN$10)),FD206*(1+'input_cool&amp;vent_evolution'!AN$9))</f>
        <v>2284502.9805350504</v>
      </c>
      <c r="FF206" s="2">
        <f>IF($D206=3,(FE206*(1+'input_cool&amp;vent_evolution'!AO$10)),FE206*(1+'input_cool&amp;vent_evolution'!AO$9))</f>
        <v>2293916.6642266419</v>
      </c>
      <c r="FG206" s="2">
        <f>IF($D206=3,(FF206*(1+'input_cool&amp;vent_evolution'!AP$10)),FF206*(1+'input_cool&amp;vent_evolution'!AP$9))</f>
        <v>2303333.1442516916</v>
      </c>
      <c r="FH206" s="2">
        <f>IF($D206=3,(FG206*(1+'input_cool&amp;vent_evolution'!AQ$10)),FG206*(1+'input_cool&amp;vent_evolution'!AQ$9))</f>
        <v>2312752.4197312426</v>
      </c>
      <c r="FI206" s="2">
        <f>IF($D206=3,(FH206*(1+'input_cool&amp;vent_evolution'!AR$10)),FH206*(1+'input_cool&amp;vent_evolution'!AR$9))</f>
        <v>2322174.4916907456</v>
      </c>
      <c r="FJ206" s="2">
        <f>IF($D206=3,(FI206*(1+'input_cool&amp;vent_evolution'!AS$10)),FI206*(1+'input_cool&amp;vent_evolution'!AS$9))</f>
        <v>2331599.3594709826</v>
      </c>
      <c r="FK206" s="2">
        <f>IF($D206=3,(FJ206*(1+'input_cool&amp;vent_evolution'!AT$10)),FJ206*(1+'input_cool&amp;vent_evolution'!AT$9))</f>
        <v>2341027.0239509083</v>
      </c>
      <c r="FL206" s="2">
        <f>IF($D206=3,(FK206*(1+'input_cool&amp;vent_evolution'!AU$10)),FK206*(1+'input_cool&amp;vent_evolution'!AU$9))</f>
        <v>2350492.8085551965</v>
      </c>
      <c r="FM206" s="2">
        <f t="shared" si="271"/>
        <v>1609686.8586535123</v>
      </c>
      <c r="FN206" s="2">
        <f t="shared" si="272"/>
        <v>1643999.1717125438</v>
      </c>
      <c r="FO206" s="2">
        <f t="shared" si="273"/>
        <v>1678346.8984416933</v>
      </c>
      <c r="FP206" s="2">
        <f t="shared" si="274"/>
        <v>1712730.0394601906</v>
      </c>
      <c r="FQ206" s="2">
        <f t="shared" si="275"/>
        <v>1745240.812495556</v>
      </c>
      <c r="FR206" s="2">
        <f t="shared" si="276"/>
        <v>1777786.9998890739</v>
      </c>
      <c r="FS206" s="2">
        <f t="shared" si="277"/>
        <v>1803359.8414942345</v>
      </c>
      <c r="FT206" s="2">
        <f t="shared" si="278"/>
        <v>1828948.2248502504</v>
      </c>
      <c r="FU206" s="2">
        <f t="shared" si="279"/>
        <v>1854552.1498195149</v>
      </c>
      <c r="FV206" s="2">
        <f t="shared" si="280"/>
        <v>1880171.6153011648</v>
      </c>
      <c r="FW206" s="2">
        <f t="shared" si="281"/>
        <v>1905806.6222584541</v>
      </c>
      <c r="FX206" s="2">
        <f t="shared" si="282"/>
        <v>1925743.8414349013</v>
      </c>
      <c r="FY206" s="2">
        <f t="shared" si="283"/>
        <v>1945694.0675606753</v>
      </c>
      <c r="FZ206" s="2">
        <f t="shared" si="284"/>
        <v>1965657.3013926167</v>
      </c>
      <c r="GA206" s="2">
        <f t="shared" si="285"/>
        <v>1985633.5416922609</v>
      </c>
      <c r="GB206" s="2">
        <f t="shared" si="286"/>
        <v>2005622.7896980704</v>
      </c>
      <c r="GC206" s="2">
        <f t="shared" si="287"/>
        <v>2019536.8404674171</v>
      </c>
      <c r="GD206" s="2">
        <f t="shared" si="288"/>
        <v>2033460.6540171783</v>
      </c>
      <c r="GE206" s="2">
        <f t="shared" si="289"/>
        <v>2047394.2320674513</v>
      </c>
      <c r="GF206" s="2">
        <f t="shared" si="290"/>
        <v>2061337.5730357473</v>
      </c>
      <c r="GG206" s="2">
        <f t="shared" si="291"/>
        <v>2075290.6784357498</v>
      </c>
      <c r="GH206" s="2">
        <f t="shared" si="292"/>
        <v>2084112.3685278797</v>
      </c>
      <c r="GI206" s="2">
        <f t="shared" si="293"/>
        <v>2092936.68513703</v>
      </c>
      <c r="GJ206" s="2">
        <f t="shared" si="294"/>
        <v>2101763.6287448285</v>
      </c>
      <c r="GK206" s="2">
        <f t="shared" si="295"/>
        <v>2110593.1988008441</v>
      </c>
      <c r="GL206" s="2">
        <f t="shared" si="296"/>
        <v>2119425.39413541</v>
      </c>
      <c r="GM206" s="2">
        <f t="shared" si="297"/>
        <v>2128260.2172942692</v>
      </c>
      <c r="GN206" s="2">
        <f t="shared" si="298"/>
        <v>2137097.6661445014</v>
      </c>
      <c r="GO206" s="2">
        <f t="shared" si="299"/>
        <v>2145937.7419933821</v>
      </c>
      <c r="GP206" s="2">
        <f t="shared" si="300"/>
        <v>2154780.4440152645</v>
      </c>
      <c r="GQ206" s="2">
        <f t="shared" si="301"/>
        <v>2163625.7727605784</v>
      </c>
      <c r="GR206" s="2">
        <f t="shared" si="302"/>
        <v>2172473.7274036785</v>
      </c>
      <c r="GS206" s="2">
        <f t="shared" si="303"/>
        <v>2181324.308907818</v>
      </c>
      <c r="GT206" s="2">
        <f t="shared" si="304"/>
        <v>2190177.5166537631</v>
      </c>
      <c r="GU206" s="2">
        <f t="shared" si="305"/>
        <v>2199033.3514671563</v>
      </c>
      <c r="GV206" s="2">
        <f t="shared" si="306"/>
        <v>2207924.9942502901</v>
      </c>
      <c r="GW206" s="2">
        <f>IF($D206=3,($N206*$M206*EC206*'input_cooling&amp;ventilation'!$D$3)*'input_cool&amp;vent_evolution'!M$11,($O206*$M206*EC206*'input_cooling&amp;ventilation'!$D$3)*'input_cool&amp;vent_evolution'!M$10)</f>
        <v>333728.08169291</v>
      </c>
      <c r="GX206" s="2">
        <f>IF($D206=3,($N206*$M206*ED206*'input_cooling&amp;ventilation'!$D$3)*'input_cool&amp;vent_evolution'!N$11,($O206*$M206*ED206*'input_cooling&amp;ventilation'!$D$3)*'input_cool&amp;vent_evolution'!N$10)</f>
        <v>315471.8803882444</v>
      </c>
      <c r="GY206" s="2">
        <f>IF($D206=3,($N206*$M206*EE206*'input_cooling&amp;ventilation'!$D$3)*'input_cool&amp;vent_evolution'!O$11,($O206*$M206*EE206*'input_cooling&amp;ventilation'!$D$3)*'input_cool&amp;vent_evolution'!O$10)</f>
        <v>301922.4221899847</v>
      </c>
      <c r="GZ206" s="2">
        <f>IF($D206=3,($N206*$M206*EF206*'input_cooling&amp;ventilation'!$D$3)*'input_cool&amp;vent_evolution'!P$11,($O206*$M206*EF206*'input_cooling&amp;ventilation'!$D$3)*'input_cool&amp;vent_evolution'!P$10)</f>
        <v>340611.54032324761</v>
      </c>
      <c r="HA206" s="2">
        <f>IF($D206=3,($N206*$M206*EG206*'input_cooling&amp;ventilation'!$D$3)*'input_cool&amp;vent_evolution'!Q$11,($O206*$M206*EG206*'input_cooling&amp;ventilation'!$D$3)*'input_cool&amp;vent_evolution'!Q$10)</f>
        <v>375542.42463479395</v>
      </c>
      <c r="HB206" s="2">
        <f>IF($D206=3,($N206*$M206*EH206*'input_cooling&amp;ventilation'!$D$3)*'input_cool&amp;vent_evolution'!R$11,($O206*$M206*EH206*'input_cooling&amp;ventilation'!$D$3)*'input_cool&amp;vent_evolution'!R$10)</f>
        <v>397373.37645217328</v>
      </c>
      <c r="HC206" s="2">
        <f>IF($D206=3,($N206*$M206*EI206*'input_cooling&amp;ventilation'!$D$3)*'input_cool&amp;vent_evolution'!S$11,($O206*$M206*EI206*'input_cooling&amp;ventilation'!$D$3)*'input_cool&amp;vent_evolution'!S$10)</f>
        <v>410943.07815991505</v>
      </c>
      <c r="HD206" s="2">
        <f>IF($D206=3,($N206*$M206*EJ206*'input_cooling&amp;ventilation'!$D$3)*'input_cool&amp;vent_evolution'!T$11,($O206*$M206*EJ206*'input_cooling&amp;ventilation'!$D$3)*'input_cool&amp;vent_evolution'!T$10)</f>
        <v>425649.91968663619</v>
      </c>
      <c r="HE206" s="2">
        <f>IF($D206=3,($N206*$M206*EK206*'input_cooling&amp;ventilation'!$D$3)*'input_cool&amp;vent_evolution'!U$11,($O206*$M206*EK206*'input_cooling&amp;ventilation'!$D$3)*'input_cool&amp;vent_evolution'!U$10)</f>
        <v>486566.88822229969</v>
      </c>
      <c r="HF206" s="2">
        <f>IF($D206=3,($N206*$M206*EL206*'input_cooling&amp;ventilation'!$D$3)*'input_cool&amp;vent_evolution'!V$11,($O206*$M206*EL206*'input_cooling&amp;ventilation'!$D$3)*'input_cool&amp;vent_evolution'!V$10)</f>
        <v>489207.8102511373</v>
      </c>
      <c r="HG206" s="2">
        <f>IF($D206=3,($N206*$M206*EM206*'input_cooling&amp;ventilation'!$D$3)*'input_cool&amp;vent_evolution'!W$11,($O206*$M206*EM206*'input_cooling&amp;ventilation'!$D$3)*'input_cool&amp;vent_evolution'!W$10)</f>
        <v>472571.81253012037</v>
      </c>
      <c r="HH206" s="2">
        <f>IF($D206=3,($N206*$M206*EN206*'input_cooling&amp;ventilation'!$D$3)*'input_cool&amp;vent_evolution'!X$11,($O206*$M206*EN206*'input_cooling&amp;ventilation'!$D$3)*'input_cool&amp;vent_evolution'!X$10)</f>
        <v>485714.39631337801</v>
      </c>
      <c r="HI206" s="2">
        <f>IF($D206=3,($N206*$M206*EO206*'input_cooling&amp;ventilation'!$D$3)*'input_cool&amp;vent_evolution'!Y$11,($O206*$M206*EO206*'input_cooling&amp;ventilation'!$D$3)*'input_cool&amp;vent_evolution'!Y$10)</f>
        <v>492790.87095555989</v>
      </c>
      <c r="HJ206" s="2">
        <f>IF($D206=3,($N206*$M206*EP206*'input_cooling&amp;ventilation'!$D$3)*'input_cool&amp;vent_evolution'!Z$11,($O206*$M206*EP206*'input_cooling&amp;ventilation'!$D$3)*'input_cool&amp;vent_evolution'!Z$10)</f>
        <v>523669.99184885761</v>
      </c>
      <c r="HK206" s="2">
        <f>IF($D206=3,($N206*$M206*EQ206*'input_cooling&amp;ventilation'!$D$3)*'input_cool&amp;vent_evolution'!AA$11,($O206*$M206*EQ206*'input_cooling&amp;ventilation'!$D$3)*'input_cool&amp;vent_evolution'!AA$10)</f>
        <v>522414.098631659</v>
      </c>
      <c r="HL206" s="2">
        <f>IF($D206=3,($N206*$M206*ER206*'input_cooling&amp;ventilation'!$D$3)*'input_cool&amp;vent_evolution'!AB$11,($O206*$M206*ER206*'input_cooling&amp;ventilation'!$D$3)*'input_cool&amp;vent_evolution'!AB$10)</f>
        <v>464915.06323647796</v>
      </c>
      <c r="HM206" s="2">
        <f>IF($D206=3,($N206*$M206*ES206*'input_cooling&amp;ventilation'!$D$3)*'input_cool&amp;vent_evolution'!AC$11,($O206*$M206*ES206*'input_cooling&amp;ventilation'!$D$3)*'input_cool&amp;vent_evolution'!AC$10)</f>
        <v>459419.22202282026</v>
      </c>
      <c r="HN206" s="2">
        <f>IF($D206=3,($N206*$M206*ET206*'input_cooling&amp;ventilation'!$D$3)*'input_cool&amp;vent_evolution'!AD$11,($O206*$M206*ET206*'input_cooling&amp;ventilation'!$D$3)*'input_cool&amp;vent_evolution'!AD$10)</f>
        <v>449725.37043883896</v>
      </c>
      <c r="HO206" s="2">
        <f>IF($D206=3,($N206*$M206*EU206*'input_cooling&amp;ventilation'!$D$3)*'input_cool&amp;vent_evolution'!AE$11,($O206*$M206*EU206*'input_cooling&amp;ventilation'!$D$3)*'input_cool&amp;vent_evolution'!AE$10)</f>
        <v>438932.16314217245</v>
      </c>
      <c r="HP206" s="2">
        <f>IF($D206=3,($N206*$M206*EV206*'input_cooling&amp;ventilation'!$D$3)*'input_cool&amp;vent_evolution'!AF$11,($O206*$M206*EV206*'input_cooling&amp;ventilation'!$D$3)*'input_cool&amp;vent_evolution'!AF$10)</f>
        <v>425811.02471397241</v>
      </c>
      <c r="HQ206" s="2">
        <f>IF($D206=3,($N206*$M206*EW206*'input_cooling&amp;ventilation'!$D$3)*'input_cool&amp;vent_evolution'!AG$11,($O206*$M206*EW206*'input_cooling&amp;ventilation'!$D$3)*'input_cool&amp;vent_evolution'!AG$10)</f>
        <v>417945.65936520009</v>
      </c>
      <c r="HR206" s="2">
        <f>IF($D206=3,($N206*$M206*EX206*'input_cooling&amp;ventilation'!$D$3)*'input_cool&amp;vent_evolution'!AH$11,($O206*$M206*EX206*'input_cooling&amp;ventilation'!$D$3)*'input_cool&amp;vent_evolution'!AH$10)</f>
        <v>406963.03160308249</v>
      </c>
      <c r="HS206" s="2">
        <f>IF($D206=3,($N206*$M206*EY206*'input_cooling&amp;ventilation'!$D$3)*'input_cool&amp;vent_evolution'!AI$11,($O206*$M206*EY206*'input_cooling&amp;ventilation'!$D$3)*'input_cool&amp;vent_evolution'!AI$10)</f>
        <v>396050.31318252749</v>
      </c>
      <c r="HT206" s="2">
        <f>IF($D206=3,($N206*$M206*EZ206*'input_cooling&amp;ventilation'!$D$3)*'input_cool&amp;vent_evolution'!AJ$11,($O206*$M206*EZ206*'input_cooling&amp;ventilation'!$D$3)*'input_cool&amp;vent_evolution'!AJ$10)</f>
        <v>385218.15789280174</v>
      </c>
      <c r="HU206" s="2">
        <f>IF($D206=3,($N206*$M206*FA206*'input_cooling&amp;ventilation'!$D$3)*'input_cool&amp;vent_evolution'!AK$11,($O206*$M206*FA206*'input_cooling&amp;ventilation'!$D$3)*'input_cool&amp;vent_evolution'!AK$10)</f>
        <v>377896.50236927194</v>
      </c>
      <c r="HV206" s="2">
        <f>IF($D206=3,($N206*$M206*FB206*'input_cooling&amp;ventilation'!$D$3)*'input_cool&amp;vent_evolution'!AL$11,($O206*$M206*FB206*'input_cooling&amp;ventilation'!$D$3)*'input_cool&amp;vent_evolution'!AL$10)</f>
        <v>364048.05650606041</v>
      </c>
      <c r="HW206" s="2">
        <f>IF($D206=3,($N206*$M206*FC206*'input_cooling&amp;ventilation'!$D$3)*'input_cool&amp;vent_evolution'!AM$11,($O206*$M206*FC206*'input_cooling&amp;ventilation'!$D$3)*'input_cool&amp;vent_evolution'!AM$10)</f>
        <v>353809.63877175236</v>
      </c>
      <c r="HX206" s="2">
        <f>IF($D206=3,($N206*$M206*FD206*'input_cooling&amp;ventilation'!$D$3)*'input_cool&amp;vent_evolution'!AN$11,($O206*$M206*FD206*'input_cooling&amp;ventilation'!$D$3)*'input_cool&amp;vent_evolution'!AN$10)</f>
        <v>343733.99865294079</v>
      </c>
      <c r="HY206" s="2">
        <f>IF($D206=3,($N206*$M206*FE206*'input_cooling&amp;ventilation'!$D$3)*'input_cool&amp;vent_evolution'!AO$11,($O206*$M206*FE206*'input_cooling&amp;ventilation'!$D$3)*'input_cool&amp;vent_evolution'!AO$10)</f>
        <v>333918.9214002919</v>
      </c>
      <c r="HZ206" s="2">
        <f>IF($D206=3,($N206*$M206*FF206*'input_cooling&amp;ventilation'!$D$3)*'input_cool&amp;vent_evolution'!AP$11,($O206*$M206*FF206*'input_cooling&amp;ventilation'!$D$3)*'input_cool&amp;vent_evolution'!AP$10)</f>
        <v>324385.35712479294</v>
      </c>
      <c r="IA206" s="2">
        <f>IF($D206=3,($N206*$M206*FG206*'input_cooling&amp;ventilation'!$D$3)*'input_cool&amp;vent_evolution'!AQ$11,($O206*$M206*FG206*'input_cooling&amp;ventilation'!$D$3)*'input_cool&amp;vent_evolution'!AQ$10)</f>
        <v>315142.6723176206</v>
      </c>
      <c r="IB206" s="2">
        <f>IF($D206=3,($N206*$M206*FH206*'input_cooling&amp;ventilation'!$D$3)*'input_cool&amp;vent_evolution'!AR$11,($O206*$M206*FH206*'input_cooling&amp;ventilation'!$D$3)*'input_cool&amp;vent_evolution'!AR$10)</f>
        <v>306214.09587417333</v>
      </c>
      <c r="IC206" s="2">
        <f>IF($D206=3,($N206*$M206*FI206*'input_cooling&amp;ventilation'!$D$3)*'input_cool&amp;vent_evolution'!AS$11,($O206*$M206*FI206*'input_cooling&amp;ventilation'!$D$3)*'input_cool&amp;vent_evolution'!AS$10)</f>
        <v>297620.59291089181</v>
      </c>
      <c r="ID206" s="2">
        <f>IF($D206=3,($N206*$M206*FJ206*'input_cooling&amp;ventilation'!$D$3)*'input_cool&amp;vent_evolution'!AT$11,($O206*$M206*FJ206*'input_cooling&amp;ventilation'!$D$3)*'input_cool&amp;vent_evolution'!AT$10)</f>
        <v>289385.53966458712</v>
      </c>
      <c r="IE206" s="2">
        <f>IF($D206=3,($N206*$M206*FK206*'input_cooling&amp;ventilation'!$D$3)*'input_cool&amp;vent_evolution'!AU$11,($O206*$M206*FK206*'input_cooling&amp;ventilation'!$D$3)*'input_cool&amp;vent_evolution'!AU$10)</f>
        <v>290555.65054243489</v>
      </c>
      <c r="IF206" s="2">
        <f>IF($D206=3,($N206*$M206*FL206*'input_cooling&amp;ventilation'!$D$3)*'input_cool&amp;vent_evolution'!AV$11,($O206*$M206*FL206*'input_cooling&amp;ventilation'!$D$3)*'input_cool&amp;vent_evolution'!AV$10)</f>
        <v>291730.492684561</v>
      </c>
    </row>
    <row r="207" spans="1:240" x14ac:dyDescent="0.25">
      <c r="A207">
        <v>205</v>
      </c>
      <c r="B207">
        <v>100100</v>
      </c>
      <c r="C207">
        <v>27</v>
      </c>
      <c r="D207">
        <v>3</v>
      </c>
      <c r="E207">
        <v>6</v>
      </c>
      <c r="F207" s="2">
        <v>8757396.6055620704</v>
      </c>
      <c r="G207" s="2">
        <v>8692981.5834938306</v>
      </c>
      <c r="H207" s="2">
        <v>8757396.6055620704</v>
      </c>
      <c r="I207" s="17">
        <v>0.17</v>
      </c>
      <c r="J207">
        <v>0.116739683</v>
      </c>
      <c r="K207" s="2">
        <f t="shared" si="231"/>
        <v>1022335.7036385922</v>
      </c>
      <c r="L207" s="2">
        <f t="shared" si="232"/>
        <v>1477806.8691939514</v>
      </c>
      <c r="M207">
        <v>0.27771911298838398</v>
      </c>
      <c r="N207" s="17">
        <f>'input_cooling&amp;ventilation'!$D$5</f>
        <v>57.500092182043396</v>
      </c>
      <c r="O207" s="45">
        <f>'input_cooling&amp;ventilation'!$D$6</f>
        <v>19.328678831353667</v>
      </c>
      <c r="P207" s="45">
        <f>'input_cooling&amp;ventilation'!$C$5</f>
        <v>50.351688737400465</v>
      </c>
      <c r="Q207" s="45">
        <f>'input_cooling&amp;ventilation'!$C$6</f>
        <v>32.240814214248743</v>
      </c>
      <c r="R207">
        <v>17</v>
      </c>
      <c r="S207">
        <v>12</v>
      </c>
      <c r="T207">
        <v>14</v>
      </c>
      <c r="U207" s="2">
        <f t="shared" si="233"/>
        <v>714798.02335992828</v>
      </c>
      <c r="V207" s="2">
        <f t="shared" si="234"/>
        <v>971719.92949921428</v>
      </c>
      <c r="W207" s="2">
        <v>3726089.9463010281</v>
      </c>
      <c r="X207" s="57">
        <f>IF($D207=3,(W207*(1+'input_cool&amp;vent_evolution'!M$11)),(W207*(1+'input_cool&amp;vent_evolution'!M$12)))</f>
        <v>3781747.7494269628</v>
      </c>
      <c r="Y207" s="57">
        <f>IF($D207=3,(X207*(1+'input_cool&amp;vent_evolution'!N$11)),(X207*(1+'input_cool&amp;vent_evolution'!N$12)))</f>
        <v>3834032.253072219</v>
      </c>
      <c r="Z207" s="57">
        <f>IF($D207=3,(Y207*(1+'input_cool&amp;vent_evolution'!O$11)),(Y207*(1+'input_cool&amp;vent_evolution'!O$12)))</f>
        <v>3883724.7444398189</v>
      </c>
      <c r="AA207" s="57">
        <f>IF($D207=3,(Z207*(1+'input_cool&amp;vent_evolution'!P$11)),(Z207*(1+'input_cool&amp;vent_evolution'!P$12)))</f>
        <v>3939371.5524858166</v>
      </c>
      <c r="AB207" s="57">
        <f>IF($D207=3,(AA207*(1+'input_cool&amp;vent_evolution'!Q$11)),(AA207*(1+'input_cool&amp;vent_evolution'!Q$12)))</f>
        <v>4000444.9333674102</v>
      </c>
      <c r="AC207" s="57">
        <f>IF($D207=3,(AB207*(1+'input_cool&amp;vent_evolution'!R$11)),(AB207*(1+'input_cool&amp;vent_evolution'!R$12)))</f>
        <v>4064869.0851723934</v>
      </c>
      <c r="AD207" s="57">
        <f>IF($D207=3,(AC207*(1+'input_cool&amp;vent_evolution'!S$11)),(AC207*(1+'input_cool&amp;vent_evolution'!S$12)))</f>
        <v>4131606.166726612</v>
      </c>
      <c r="AE207" s="57">
        <f>IF($D207=3,(AD207*(1+'input_cool&amp;vent_evolution'!T$11)),(AD207*(1+'input_cool&amp;vent_evolution'!T$12)))</f>
        <v>4200883.5433749771</v>
      </c>
      <c r="AF207" s="57">
        <f>IF($D207=3,(AE207*(1+'input_cool&amp;vent_evolution'!U$11)),(AE207*(1+'input_cool&amp;vent_evolution'!U$12)))</f>
        <v>4280291.7733174665</v>
      </c>
      <c r="AG207" s="57">
        <f>IF($D207=3,(AF207*(1+'input_cool&amp;vent_evolution'!V$11)),(AF207*(1+'input_cool&amp;vent_evolution'!V$12)))</f>
        <v>4360531.7209950043</v>
      </c>
      <c r="AH207" s="57">
        <f>IF($D207=3,(AG207*(1+'input_cool&amp;vent_evolution'!W$11)),(AG207*(1+'input_cool&amp;vent_evolution'!W$12)))</f>
        <v>4438433.9356928756</v>
      </c>
      <c r="AI207" s="57">
        <f>IF($D207=3,(AH207*(1+'input_cool&amp;vent_evolution'!X$11)),(AH207*(1+'input_cool&amp;vent_evolution'!X$12)))</f>
        <v>4519089.361912786</v>
      </c>
      <c r="AJ207" s="57">
        <f>IF($D207=3,(AI207*(1+'input_cool&amp;vent_evolution'!Y$11)),(AI207*(1+'input_cool&amp;vent_evolution'!Y$12)))</f>
        <v>4601552.6031260528</v>
      </c>
      <c r="AK207" s="57">
        <f>IF($D207=3,(AJ207*(1+'input_cool&amp;vent_evolution'!Z$11)),(AJ207*(1+'input_cool&amp;vent_evolution'!Z$12)))</f>
        <v>4689875.9764176458</v>
      </c>
      <c r="AL207" s="57">
        <f>IF($D207=3,(AK207*(1+'input_cool&amp;vent_evolution'!AA$11)),(AK207*(1+'input_cool&amp;vent_evolution'!AA$12)))</f>
        <v>4778775.3127518129</v>
      </c>
      <c r="AM207" s="57">
        <f>IF($D207=3,(AL207*(1+'input_cool&amp;vent_evolution'!AB$11)),(AL207*(1+'input_cool&amp;vent_evolution'!AB$12)))</f>
        <v>4858586.2379766954</v>
      </c>
      <c r="AN207" s="57">
        <f>IF($D207=3,(AM207*(1+'input_cool&amp;vent_evolution'!AC$11)),(AM207*(1+'input_cool&amp;vent_evolution'!AC$12)))</f>
        <v>4938218.4298917679</v>
      </c>
      <c r="AO207" s="57">
        <f>IF($D207=3,(AN207*(1+'input_cool&amp;vent_evolution'!AD$11)),(AN207*(1+'input_cool&amp;vent_evolution'!AD$12)))</f>
        <v>5016905.4833602356</v>
      </c>
      <c r="AP207" s="57">
        <f>IF($D207=3,(AO207*(1+'input_cool&amp;vent_evolution'!AE$11)),(AO207*(1+'input_cool&amp;vent_evolution'!AE$12)))</f>
        <v>5094396.8323628409</v>
      </c>
      <c r="AQ207" s="57">
        <f>IF($D207=3,(AP207*(1+'input_cool&amp;vent_evolution'!AF$11)),(AP207*(1+'input_cool&amp;vent_evolution'!AF$12)))</f>
        <v>5170216.5087026414</v>
      </c>
      <c r="AR207" s="57">
        <f>IF($D207=3,(AQ207*(1+'input_cool&amp;vent_evolution'!AG$11)),(AQ207*(1+'input_cool&amp;vent_evolution'!AG$12)))</f>
        <v>5245235.4595489893</v>
      </c>
      <c r="AS207" s="57">
        <f>IF($D207=3,(AR207*(1+'input_cool&amp;vent_evolution'!AH$11)),(AR207*(1+'input_cool&amp;vent_evolution'!AH$12)))</f>
        <v>5319029.313044942</v>
      </c>
      <c r="AT207" s="57">
        <f>IF($D207=3,(AS207*(1+'input_cool&amp;vent_evolution'!AI$11)),(AS207*(1+'input_cool&amp;vent_evolution'!AI$12)))</f>
        <v>5391547.6818454219</v>
      </c>
      <c r="AU207" s="57">
        <f>IF($D207=3,(AT207*(1+'input_cool&amp;vent_evolution'!AJ$11)),(AT207*(1+'input_cool&amp;vent_evolution'!AJ$12)))</f>
        <v>5462744.027123264</v>
      </c>
      <c r="AV207" s="57">
        <f>IF($D207=3,(AU207*(1+'input_cool&amp;vent_evolution'!AK$11)),(AU207*(1+'input_cool&amp;vent_evolution'!AK$12)))</f>
        <v>5533213.4250731533</v>
      </c>
      <c r="AW207" s="57">
        <f>IF($D207=3,(AV207*(1+'input_cool&amp;vent_evolution'!AL$11)),(AV207*(1+'input_cool&amp;vent_evolution'!AL$12)))</f>
        <v>5601689.5818539532</v>
      </c>
      <c r="AX207" s="57">
        <f>IF($D207=3,(AW207*(1+'input_cool&amp;vent_evolution'!AM$11)),(AW207*(1+'input_cool&amp;vent_evolution'!AM$12)))</f>
        <v>5668783.8382723862</v>
      </c>
      <c r="AY207" s="57">
        <f>IF($D207=3,(AX207*(1+'input_cool&amp;vent_evolution'!AN$11)),(AX207*(1+'input_cool&amp;vent_evolution'!AN$12)))</f>
        <v>5734475.3701380426</v>
      </c>
      <c r="AZ207" s="57">
        <f>IF($D207=3,(AY207*(1+'input_cool&amp;vent_evolution'!AO$11)),(AY207*(1+'input_cool&amp;vent_evolution'!AO$12)))</f>
        <v>5798764.7112704804</v>
      </c>
      <c r="BA207" s="57">
        <f>IF($D207=3,(AZ207*(1+'input_cool&amp;vent_evolution'!AP$11)),(AZ207*(1+'input_cool&amp;vent_evolution'!AP$12)))</f>
        <v>5861659.5598671688</v>
      </c>
      <c r="BB207" s="57">
        <f>IF($D207=3,(BA207*(1+'input_cool&amp;vent_evolution'!AQ$11)),(BA207*(1+'input_cool&amp;vent_evolution'!AQ$12)))</f>
        <v>5923172.5772720091</v>
      </c>
      <c r="BC207" s="57">
        <f>IF($D207=3,(BB207*(1+'input_cool&amp;vent_evolution'!AR$11)),(BB207*(1+'input_cool&amp;vent_evolution'!AR$12)))</f>
        <v>5983324.0692985812</v>
      </c>
      <c r="BD207" s="57">
        <f>IF($D207=3,(BC207*(1+'input_cool&amp;vent_evolution'!AS$11)),(BC207*(1+'input_cool&amp;vent_evolution'!AS$12)))</f>
        <v>6042141.5794913238</v>
      </c>
      <c r="BE207" s="57">
        <f>IF($D207=3,(BD207*(1+'input_cool&amp;vent_evolution'!AT$11)),(BD207*(1+'input_cool&amp;vent_evolution'!AT$12)))</f>
        <v>6099660.3745256895</v>
      </c>
      <c r="BF207" s="57">
        <f>IF($D207=3,(BE207*(1+'input_cool&amp;vent_evolution'!AU$11)),(BE207*(1+'input_cool&amp;vent_evolution'!AU$12)))</f>
        <v>6157726.7257102514</v>
      </c>
      <c r="BG207" s="57">
        <f>IF($D207=3,(BF207*(1+'input_cool&amp;vent_evolution'!AV$11)),(BF207*(1+'input_cool&amp;vent_evolution'!AV$12)))</f>
        <v>6216345.845562716</v>
      </c>
      <c r="BH207" s="2">
        <f t="shared" si="307"/>
        <v>3721732.1067517544</v>
      </c>
      <c r="BI207" s="2">
        <f t="shared" si="235"/>
        <v>3777324.8154276935</v>
      </c>
      <c r="BJ207" s="2">
        <f t="shared" si="236"/>
        <v>3829548.1698572622</v>
      </c>
      <c r="BK207" s="2">
        <f t="shared" si="237"/>
        <v>3879182.5434909086</v>
      </c>
      <c r="BL207" s="2">
        <f t="shared" si="238"/>
        <v>3934764.2699461807</v>
      </c>
      <c r="BM207" s="2">
        <f t="shared" si="239"/>
        <v>3995766.2226018193</v>
      </c>
      <c r="BN207" s="2">
        <f t="shared" si="240"/>
        <v>4060115.0272947596</v>
      </c>
      <c r="BO207" s="2">
        <f t="shared" si="241"/>
        <v>4126774.056655501</v>
      </c>
      <c r="BP207" s="2">
        <f t="shared" si="242"/>
        <v>4195970.4101143619</v>
      </c>
      <c r="BQ207" s="2">
        <f t="shared" si="243"/>
        <v>4275285.7683522049</v>
      </c>
      <c r="BR207" s="2">
        <f t="shared" si="244"/>
        <v>4355431.8715916155</v>
      </c>
      <c r="BS207" s="2">
        <f t="shared" si="245"/>
        <v>4433242.9759413535</v>
      </c>
      <c r="BT207" s="2">
        <f t="shared" si="246"/>
        <v>4513804.0718012061</v>
      </c>
      <c r="BU207" s="2">
        <f t="shared" si="247"/>
        <v>4596170.8683287287</v>
      </c>
      <c r="BV207" s="2">
        <f t="shared" si="248"/>
        <v>4684390.9432311794</v>
      </c>
      <c r="BW207" s="2">
        <f t="shared" si="249"/>
        <v>4773186.3075600099</v>
      </c>
      <c r="BX207" s="2">
        <f t="shared" si="250"/>
        <v>4852903.8901089439</v>
      </c>
      <c r="BY207" s="2">
        <f t="shared" si="251"/>
        <v>4932442.9483851818</v>
      </c>
      <c r="BZ207" s="2">
        <f t="shared" si="252"/>
        <v>5011037.9735992169</v>
      </c>
      <c r="CA207" s="2">
        <f t="shared" si="253"/>
        <v>5088438.6927806754</v>
      </c>
      <c r="CB207" s="2">
        <f t="shared" si="254"/>
        <v>5164169.6944000777</v>
      </c>
      <c r="CC207" s="2">
        <f t="shared" si="255"/>
        <v>5239100.9070126051</v>
      </c>
      <c r="CD207" s="2">
        <f t="shared" si="256"/>
        <v>5312808.4550844012</v>
      </c>
      <c r="CE207" s="2">
        <f t="shared" si="257"/>
        <v>5385242.0102007901</v>
      </c>
      <c r="CF207" s="2">
        <f t="shared" si="258"/>
        <v>5456355.087963975</v>
      </c>
      <c r="CG207" s="2">
        <f t="shared" si="259"/>
        <v>5526742.0685987091</v>
      </c>
      <c r="CH207" s="2">
        <f t="shared" si="260"/>
        <v>5595138.1392547777</v>
      </c>
      <c r="CI207" s="2">
        <f t="shared" si="261"/>
        <v>5662153.9257467296</v>
      </c>
      <c r="CJ207" s="2">
        <f t="shared" si="262"/>
        <v>5727768.6282390365</v>
      </c>
      <c r="CK207" s="2">
        <f t="shared" si="263"/>
        <v>5791982.7799269306</v>
      </c>
      <c r="CL207" s="2">
        <f t="shared" si="264"/>
        <v>5854804.0700044706</v>
      </c>
      <c r="CM207" s="2">
        <f t="shared" si="265"/>
        <v>5916245.1450075153</v>
      </c>
      <c r="CN207" s="2">
        <f t="shared" si="266"/>
        <v>5976326.2870010296</v>
      </c>
      <c r="CO207" s="2">
        <f t="shared" si="267"/>
        <v>6035075.0073159635</v>
      </c>
      <c r="CP207" s="2">
        <f t="shared" si="268"/>
        <v>6092526.531381717</v>
      </c>
      <c r="CQ207" s="2">
        <f t="shared" si="269"/>
        <v>6150524.971204685</v>
      </c>
      <c r="CR207" s="2">
        <f>IF($D207=3,(W207*$P207*$M207*'input_cooling&amp;ventilation'!$D$3)*'input_cool&amp;vent_evolution'!M$11,(W207*$Q207*'input_cooling&amp;ventilation'!$D$3)*'input_cool&amp;vent_evolution'!M$12)</f>
        <v>635441.50321488071</v>
      </c>
      <c r="CS207" s="2">
        <f>IF($D207=3,(X207*$P207*$M207*'input_cooling&amp;ventilation'!$D$3)*'input_cool&amp;vent_evolution'!N$11,(X207*$Q207*'input_cooling&amp;ventilation'!$D$3)*'input_cool&amp;vent_evolution'!N$12)</f>
        <v>596928.76335796691</v>
      </c>
      <c r="CT207" s="2">
        <f>IF($D207=3,(Y207*$P207*$M207*'input_cooling&amp;ventilation'!$D$3)*'input_cool&amp;vent_evolution'!O$11,(Y207*$Q207*'input_cooling&amp;ventilation'!$D$3)*'input_cool&amp;vent_evolution'!O$12)</f>
        <v>567335.92847121321</v>
      </c>
      <c r="CU207" s="2">
        <f>IF($D207=3,(Z207*$P207*$M207*'input_cooling&amp;ventilation'!$D$3)*'input_cool&amp;vent_evolution'!P$11,(Z207*$Q207*'input_cooling&amp;ventilation'!$D$3)*'input_cool&amp;vent_evolution'!P$12)</f>
        <v>635315.97310534399</v>
      </c>
      <c r="CV207" s="2">
        <f>IF($D207=3,(AA207*$P207*$M207*'input_cooling&amp;ventilation'!$D$3)*'input_cool&amp;vent_evolution'!Q$11,(AA207*$Q207*'input_cooling&amp;ventilation'!$D$3)*'input_cool&amp;vent_evolution'!Q$12)</f>
        <v>697270.80075374618</v>
      </c>
      <c r="CW207" s="2">
        <f>IF($D207=3,(AB207*$P207*$M207*'input_cooling&amp;ventilation'!$D$3)*'input_cool&amp;vent_evolution'!R$11,(AB207*$Q207*'input_cooling&amp;ventilation'!$D$3)*'input_cool&amp;vent_evolution'!R$12)</f>
        <v>735526.33354345302</v>
      </c>
      <c r="CX207" s="2">
        <f>IF($D207=3,(AC207*$P207*$M207*'input_cooling&amp;ventilation'!$D$3)*'input_cool&amp;vent_evolution'!S$11,(AC207*$Q207*'input_cooling&amp;ventilation'!$D$3)*'input_cool&amp;vent_evolution'!S$12)</f>
        <v>761932.90143042093</v>
      </c>
      <c r="CY207" s="2">
        <f>IF($D207=3,(AD207*$P207*$M207*'input_cooling&amp;ventilation'!$D$3)*'input_cool&amp;vent_evolution'!T$11,(AD207*$Q207*'input_cooling&amp;ventilation'!$D$3)*'input_cool&amp;vent_evolution'!T$12)</f>
        <v>790935.28461074748</v>
      </c>
      <c r="CZ207" s="2">
        <f>IF($D207=3,(AE207*$P207*$M207*'input_cooling&amp;ventilation'!$D$3)*'input_cool&amp;vent_evolution'!U$11,(AE207*$Q207*'input_cooling&amp;ventilation'!$D$3)*'input_cool&amp;vent_evolution'!U$12)</f>
        <v>906598.57501231274</v>
      </c>
      <c r="DA207" s="2">
        <f>IF($D207=3,(AF207*$P207*$M207*'input_cooling&amp;ventilation'!$D$3)*'input_cool&amp;vent_evolution'!V$11,(AF207*$Q207*'input_cooling&amp;ventilation'!$D$3)*'input_cool&amp;vent_evolution'!V$12)</f>
        <v>916094.24207292986</v>
      </c>
      <c r="DB207" s="2">
        <f>IF($D207=3,(AG207*$P207*$M207*'input_cooling&amp;ventilation'!$D$3)*'input_cool&amp;vent_evolution'!W$11,(AG207*$Q207*'input_cooling&amp;ventilation'!$D$3)*'input_cool&amp;vent_evolution'!W$12)</f>
        <v>889404.49732406286</v>
      </c>
      <c r="DC207" s="2">
        <f>IF($D207=3,(AH207*$P207*$M207*'input_cooling&amp;ventilation'!$D$3)*'input_cool&amp;vent_evolution'!X$11,(AH207*$Q207*'input_cooling&amp;ventilation'!$D$3)*'input_cool&amp;vent_evolution'!X$12)</f>
        <v>920837.73345582536</v>
      </c>
      <c r="DD207" s="2">
        <f>IF($D207=3,(AI207*$P207*$M207*'input_cooling&amp;ventilation'!$D$3)*'input_cool&amp;vent_evolution'!Y$11,(AI207*$Q207*'input_cooling&amp;ventilation'!$D$3)*'input_cool&amp;vent_evolution'!Y$12)</f>
        <v>941477.43916454318</v>
      </c>
      <c r="DE207" s="2">
        <f>IF($D207=3,(AJ207*$P207*$M207*'input_cooling&amp;ventilation'!$D$3)*'input_cool&amp;vent_evolution'!Z$11,(AJ207*$Q207*'input_cooling&amp;ventilation'!$D$3)*'input_cool&amp;vent_evolution'!Z$12)</f>
        <v>1008382.1843709615</v>
      </c>
      <c r="DF207" s="2">
        <f>IF($D207=3,(AK207*$P207*$M207*'input_cooling&amp;ventilation'!$D$3)*'input_cool&amp;vent_evolution'!AA$11,(AK207*$Q207*'input_cooling&amp;ventilation'!$D$3)*'input_cool&amp;vent_evolution'!AA$12)</f>
        <v>1014957.9168112224</v>
      </c>
      <c r="DG207" s="2">
        <f>IF($D207=3,(AL207*$P207*$M207*'input_cooling&amp;ventilation'!$D$3)*'input_cool&amp;vent_evolution'!AB$11,(AL207*$Q207*'input_cooling&amp;ventilation'!$D$3)*'input_cool&amp;vent_evolution'!AB$12)</f>
        <v>911196.12075091107</v>
      </c>
      <c r="DH207" s="2">
        <f>IF($D207=3,(AM207*$P207*$M207*'input_cooling&amp;ventilation'!$D$3)*'input_cool&amp;vent_evolution'!AC$11,(AM207*$Q207*'input_cooling&amp;ventilation'!$D$3)*'input_cool&amp;vent_evolution'!AC$12)</f>
        <v>909155.53422608867</v>
      </c>
      <c r="DI207" s="2">
        <f>IF($D207=3,(AN207*$P207*$M207*'input_cooling&amp;ventilation'!$D$3)*'input_cool&amp;vent_evolution'!AD$11,(AN207*$Q207*'input_cooling&amp;ventilation'!$D$3)*'input_cool&amp;vent_evolution'!AD$12)</f>
        <v>898364.95030925679</v>
      </c>
      <c r="DJ207" s="2">
        <f>IF($D207=3,(AO207*$P207*$M207*'input_cooling&amp;ventilation'!$D$3)*'input_cool&amp;vent_evolution'!AE$11,(AO207*$Q207*'input_cooling&amp;ventilation'!$D$3)*'input_cool&amp;vent_evolution'!AE$12)</f>
        <v>884713.6705153113</v>
      </c>
      <c r="DK207" s="2">
        <f>IF($D207=3,(AP207*$P207*$M207*'input_cooling&amp;ventilation'!$D$3)*'input_cool&amp;vent_evolution'!AF$11,(AP207*$Q207*'input_cooling&amp;ventilation'!$D$3)*'input_cool&amp;vent_evolution'!AF$12)</f>
        <v>865628.29290290363</v>
      </c>
      <c r="DL207" s="2">
        <f>IF($D207=3,(AQ207*$P207*$M207*'input_cooling&amp;ventilation'!$D$3)*'input_cool&amp;vent_evolution'!AG$11,(AQ207*$Q207*'input_cooling&amp;ventilation'!$D$3)*'input_cool&amp;vent_evolution'!AG$12)</f>
        <v>856486.46224042785</v>
      </c>
      <c r="DM207" s="2">
        <f>IF($D207=3,(AR207*$P207*$M207*'input_cooling&amp;ventilation'!$D$3)*'input_cool&amp;vent_evolution'!AH$11,(AR207*$Q207*'input_cooling&amp;ventilation'!$D$3)*'input_cool&amp;vent_evolution'!AH$12)</f>
        <v>842499.60580345453</v>
      </c>
      <c r="DN207" s="2">
        <f>IF($D207=3,(AS207*$P207*$M207*'input_cooling&amp;ventilation'!$D$3)*'input_cool&amp;vent_evolution'!AI$11,(AS207*$Q207*'input_cooling&amp;ventilation'!$D$3)*'input_cool&amp;vent_evolution'!AI$12)</f>
        <v>827937.48033858999</v>
      </c>
      <c r="DO207" s="2">
        <f>IF($D207=3,(AT207*$P207*$M207*'input_cooling&amp;ventilation'!$D$3)*'input_cool&amp;vent_evolution'!AJ$11,(AT207*$Q207*'input_cooling&amp;ventilation'!$D$3)*'input_cool&amp;vent_evolution'!AJ$12)</f>
        <v>812844.02412348927</v>
      </c>
      <c r="DP207" s="2">
        <f>IF($D207=3,(AU207*$P207*$M207*'input_cooling&amp;ventilation'!$D$3)*'input_cool&amp;vent_evolution'!AK$11,(AU207*$Q207*'input_cooling&amp;ventilation'!$D$3)*'input_cool&amp;vent_evolution'!AK$12)</f>
        <v>804544.51395800803</v>
      </c>
      <c r="DQ207" s="2">
        <f>IF($D207=3,(AV207*$P207*$M207*'input_cooling&amp;ventilation'!$D$3)*'input_cool&amp;vent_evolution'!AL$11,(AV207*$Q207*'input_cooling&amp;ventilation'!$D$3)*'input_cool&amp;vent_evolution'!AL$12)</f>
        <v>781787.80971133616</v>
      </c>
      <c r="DR207" s="2">
        <f>IF($D207=3,(AW207*$P207*$M207*'input_cooling&amp;ventilation'!$D$3)*'input_cool&amp;vent_evolution'!AM$11,(AW207*$Q207*'input_cooling&amp;ventilation'!$D$3)*'input_cool&amp;vent_evolution'!AM$12)</f>
        <v>766010.74352766946</v>
      </c>
      <c r="DS207" s="2">
        <f>IF($D207=3,(AX207*$P207*$M207*'input_cooling&amp;ventilation'!$D$3)*'input_cool&amp;vent_evolution'!AN$11,(AX207*$Q207*'input_cooling&amp;ventilation'!$D$3)*'input_cool&amp;vent_evolution'!AN$12)</f>
        <v>749995.92892213073</v>
      </c>
      <c r="DT207" s="2">
        <f>IF($D207=3,(AY207*$P207*$M207*'input_cooling&amp;ventilation'!$D$3)*'input_cool&amp;vent_evolution'!AO$11,(AY207*$Q207*'input_cooling&amp;ventilation'!$D$3)*'input_cool&amp;vent_evolution'!AO$12)</f>
        <v>733987.20889964292</v>
      </c>
      <c r="DU207" s="2">
        <f>IF($D207=3,(AZ207*$P207*$M207*'input_cooling&amp;ventilation'!$D$3)*'input_cool&amp;vent_evolution'!AP$11,(AZ207*$Q207*'input_cooling&amp;ventilation'!$D$3)*'input_cool&amp;vent_evolution'!AP$12)</f>
        <v>718066.37869486643</v>
      </c>
      <c r="DV207" s="2">
        <f>IF($D207=3,(BA207*$P207*$M207*'input_cooling&amp;ventilation'!$D$3)*'input_cool&amp;vent_evolution'!AQ$11,(BA207*$Q207*'input_cooling&amp;ventilation'!$D$3)*'input_cool&amp;vent_evolution'!AQ$12)</f>
        <v>702290.10222648596</v>
      </c>
      <c r="DW207" s="2">
        <f>IF($D207=3,(BB207*$P207*$M207*'input_cooling&amp;ventilation'!$D$3)*'input_cool&amp;vent_evolution'!AR$11,(BB207*$Q207*'input_cooling&amp;ventilation'!$D$3)*'input_cool&amp;vent_evolution'!AR$12)</f>
        <v>686745.655905555</v>
      </c>
      <c r="DX207" s="2">
        <f>IF($D207=3,(BC207*$P207*$M207*'input_cooling&amp;ventilation'!$D$3)*'input_cool&amp;vent_evolution'!AS$11,(BC207*$Q207*'input_cooling&amp;ventilation'!$D$3)*'input_cool&amp;vent_evolution'!AS$12)</f>
        <v>671515.67243259901</v>
      </c>
      <c r="DY207" s="2">
        <f>IF($D207=3,(BD207*$P207*$M207*'input_cooling&amp;ventilation'!$D$3)*'input_cool&amp;vent_evolution'!AT$11,(BD207*$Q207*'input_cooling&amp;ventilation'!$D$3)*'input_cool&amp;vent_evolution'!AT$12)</f>
        <v>656688.32628996146</v>
      </c>
      <c r="DZ207" s="2">
        <f>IF($D207=3,(BE207*$P207*$M207*'input_cooling&amp;ventilation'!$D$3)*'input_cool&amp;vent_evolution'!AU$11,(BE207*$Q207*'input_cooling&amp;ventilation'!$D$3)*'input_cool&amp;vent_evolution'!AU$12)</f>
        <v>662939.73909523932</v>
      </c>
      <c r="EA207" s="2">
        <f>IF($D207=3,(BF207*$P207*$M207*'input_cooling&amp;ventilation'!$D$3)*'input_cool&amp;vent_evolution'!AV$11,(BF207*$Q207*'input_cooling&amp;ventilation'!$D$3)*'input_cool&amp;vent_evolution'!AV$12)</f>
        <v>669250.66287474567</v>
      </c>
      <c r="EB207">
        <v>0.6</v>
      </c>
      <c r="EC207" s="2">
        <f t="shared" si="270"/>
        <v>5254437.9633372417</v>
      </c>
      <c r="ED207" s="2">
        <f>IF($D207=3,(EC207*(1+'input_cool&amp;vent_evolution'!M$10)),EC207*(1+'input_cool&amp;vent_evolution'!M$9))</f>
        <v>5366442.3071498629</v>
      </c>
      <c r="EE207" s="2">
        <f>IF($D207=3,(ED207*(1+'input_cool&amp;vent_evolution'!N$10)),ED207*(1+'input_cool&amp;vent_evolution'!N$9))</f>
        <v>5478562.2504231436</v>
      </c>
      <c r="EF207" s="2">
        <f>IF($D207=3,(EE207*(1+'input_cool&amp;vent_evolution'!O$10)),EE207*(1+'input_cool&amp;vent_evolution'!O$9))</f>
        <v>5590797.7951784087</v>
      </c>
      <c r="EG207" s="2">
        <f>IF($D207=3,(EF207*(1+'input_cool&amp;vent_evolution'!P$10)),EF207*(1+'input_cool&amp;vent_evolution'!P$9))</f>
        <v>5696921.4422319476</v>
      </c>
      <c r="EH207" s="2">
        <f>IF($D207=3,(EG207*(1+'input_cool&amp;vent_evolution'!Q$10)),EG207*(1+'input_cool&amp;vent_evolution'!Q$9))</f>
        <v>5803160.6909920685</v>
      </c>
      <c r="EI207" s="2">
        <f>IF($D207=3,(EH207*(1+'input_cool&amp;vent_evolution'!R$10)),EH207*(1+'input_cool&amp;vent_evolution'!R$9))</f>
        <v>5886637.1193658262</v>
      </c>
      <c r="EJ207" s="2">
        <f>IF($D207=3,(EI207*(1+'input_cool&amp;vent_evolution'!S$10)),EI207*(1+'input_cool&amp;vent_evolution'!S$9))</f>
        <v>5970164.2800700786</v>
      </c>
      <c r="EK207" s="2">
        <f>IF($D207=3,(EJ207*(1+'input_cool&amp;vent_evolution'!T$10)),EJ207*(1+'input_cool&amp;vent_evolution'!T$9))</f>
        <v>6053742.1726556467</v>
      </c>
      <c r="EL207" s="2">
        <f>IF($D207=3,(EK207*(1+'input_cool&amp;vent_evolution'!U$10)),EK207*(1+'input_cool&amp;vent_evolution'!U$9))</f>
        <v>6137370.7935290206</v>
      </c>
      <c r="EM207" s="2">
        <f>IF($D207=3,(EL207*(1+'input_cool&amp;vent_evolution'!V$10)),EL207*(1+'input_cool&amp;vent_evolution'!V$9))</f>
        <v>6221050.1458345177</v>
      </c>
      <c r="EN207" s="2">
        <f>IF($D207=3,(EM207*(1+'input_cool&amp;vent_evolution'!W$10)),EM207*(1+'input_cool&amp;vent_evolution'!W$9))</f>
        <v>6286130.4319540979</v>
      </c>
      <c r="EO207" s="2">
        <f>IF($D207=3,(EN207*(1+'input_cool&amp;vent_evolution'!X$10)),EN207*(1+'input_cool&amp;vent_evolution'!X$9))</f>
        <v>6351253.1761505175</v>
      </c>
      <c r="EP207" s="2">
        <f>IF($D207=3,(EO207*(1+'input_cool&amp;vent_evolution'!Y$10)),EO207*(1+'input_cool&amp;vent_evolution'!Y$9))</f>
        <v>6416418.3808942987</v>
      </c>
      <c r="EQ207" s="2">
        <f>IF($D207=3,(EP207*(1+'input_cool&amp;vent_evolution'!Z$10)),EP207*(1+'input_cool&amp;vent_evolution'!Z$9))</f>
        <v>6481626.0421427712</v>
      </c>
      <c r="ER207" s="2">
        <f>IF($D207=3,(EQ207*(1+'input_cool&amp;vent_evolution'!AA$10)),EQ207*(1+'input_cool&amp;vent_evolution'!AA$9))</f>
        <v>6546876.1639386024</v>
      </c>
      <c r="ES207" s="2">
        <f>IF($D207=3,(ER207*(1+'input_cool&amp;vent_evolution'!AB$10)),ER207*(1+'input_cool&amp;vent_evolution'!AB$9))</f>
        <v>6592295.2565982854</v>
      </c>
      <c r="ET207" s="2">
        <f>IF($D207=3,(ES207*(1+'input_cool&amp;vent_evolution'!AC$10)),ES207*(1+'input_cool&amp;vent_evolution'!AC$9))</f>
        <v>6637746.2175208945</v>
      </c>
      <c r="EU207" s="2">
        <f>IF($D207=3,(ET207*(1+'input_cool&amp;vent_evolution'!AD$10)),ET207*(1+'input_cool&amp;vent_evolution'!AD$9))</f>
        <v>6683229.052321271</v>
      </c>
      <c r="EV207" s="2">
        <f>IF($D207=3,(EU207*(1+'input_cool&amp;vent_evolution'!AE$10)),EU207*(1+'input_cool&amp;vent_evolution'!AE$9))</f>
        <v>6728743.7558337646</v>
      </c>
      <c r="EW207" s="2">
        <f>IF($D207=3,(EV207*(1+'input_cool&amp;vent_evolution'!AF$10)),EV207*(1+'input_cool&amp;vent_evolution'!AF$9))</f>
        <v>6774290.3329994306</v>
      </c>
      <c r="EX207" s="2">
        <f>IF($D207=3,(EW207*(1+'input_cool&amp;vent_evolution'!AG$10)),EW207*(1+'input_cool&amp;vent_evolution'!AG$9))</f>
        <v>6803086.631528982</v>
      </c>
      <c r="EY207" s="2">
        <f>IF($D207=3,(EX207*(1+'input_cool&amp;vent_evolution'!AH$10)),EX207*(1+'input_cool&amp;vent_evolution'!AH$9))</f>
        <v>6831891.5036954936</v>
      </c>
      <c r="EZ207" s="2">
        <f>IF($D207=3,(EY207*(1+'input_cool&amp;vent_evolution'!AI$10)),EY207*(1+'input_cool&amp;vent_evolution'!AI$9))</f>
        <v>6860704.9510711217</v>
      </c>
      <c r="FA207" s="2">
        <f>IF($D207=3,(EZ207*(1+'input_cool&amp;vent_evolution'!AJ$10)),EZ207*(1+'input_cool&amp;vent_evolution'!AJ$9))</f>
        <v>6889526.971859117</v>
      </c>
      <c r="FB207" s="2">
        <f>IF($D207=3,(FA207*(1+'input_cool&amp;vent_evolution'!AK$10)),FA207*(1+'input_cool&amp;vent_evolution'!AK$9))</f>
        <v>6918357.5622413801</v>
      </c>
      <c r="FC207" s="2">
        <f>IF($D207=3,(FB207*(1+'input_cool&amp;vent_evolution'!AL$10)),FB207*(1+'input_cool&amp;vent_evolution'!AL$9))</f>
        <v>6947196.7305278843</v>
      </c>
      <c r="FD207" s="2">
        <f>IF($D207=3,(FC207*(1+'input_cool&amp;vent_evolution'!AM$10)),FC207*(1+'input_cool&amp;vent_evolution'!AM$9))</f>
        <v>6976044.4697562167</v>
      </c>
      <c r="FE207" s="2">
        <f>IF($D207=3,(FD207*(1+'input_cool&amp;vent_evolution'!AN$10)),FD207*(1+'input_cool&amp;vent_evolution'!AN$9))</f>
        <v>7004900.7841936694</v>
      </c>
      <c r="FF207" s="2">
        <f>IF($D207=3,(FE207*(1+'input_cool&amp;vent_evolution'!AO$10)),FE207*(1+'input_cool&amp;vent_evolution'!AO$9))</f>
        <v>7033765.6711451132</v>
      </c>
      <c r="FG207" s="2">
        <f>IF($D207=3,(FF207*(1+'input_cool&amp;vent_evolution'!AP$10)),FF207*(1+'input_cool&amp;vent_evolution'!AP$9))</f>
        <v>7062639.1324072946</v>
      </c>
      <c r="FH207" s="2">
        <f>IF($D207=3,(FG207*(1+'input_cool&amp;vent_evolution'!AQ$10)),FG207*(1+'input_cool&amp;vent_evolution'!AQ$9))</f>
        <v>7091521.1652850937</v>
      </c>
      <c r="FI207" s="2">
        <f>IF($D207=3,(FH207*(1+'input_cool&amp;vent_evolution'!AR$10)),FH207*(1+'input_cool&amp;vent_evolution'!AR$9))</f>
        <v>7120411.7729228185</v>
      </c>
      <c r="FJ207" s="2">
        <f>IF($D207=3,(FI207*(1+'input_cool&amp;vent_evolution'!AS$10)),FI207*(1+'input_cool&amp;vent_evolution'!AS$9))</f>
        <v>7149310.9532991294</v>
      </c>
      <c r="FK207" s="2">
        <f>IF($D207=3,(FJ207*(1+'input_cool&amp;vent_evolution'!AT$10)),FJ207*(1+'input_cool&amp;vent_evolution'!AT$9))</f>
        <v>7178218.7091091396</v>
      </c>
      <c r="FL207" s="2">
        <f>IF($D207=3,(FK207*(1+'input_cool&amp;vent_evolution'!AU$10)),FK207*(1+'input_cool&amp;vent_evolution'!AU$9))</f>
        <v>7207243.3514766702</v>
      </c>
      <c r="FM207" s="2">
        <f t="shared" si="271"/>
        <v>4935732.9951249883</v>
      </c>
      <c r="FN207" s="2">
        <f t="shared" si="272"/>
        <v>5040943.7786970073</v>
      </c>
      <c r="FO207" s="2">
        <f t="shared" si="273"/>
        <v>5146263.1501096636</v>
      </c>
      <c r="FP207" s="2">
        <f t="shared" si="274"/>
        <v>5251691.1112616779</v>
      </c>
      <c r="FQ207" s="2">
        <f t="shared" si="275"/>
        <v>5351377.8884165213</v>
      </c>
      <c r="FR207" s="2">
        <f t="shared" si="276"/>
        <v>5451173.2555216989</v>
      </c>
      <c r="FS207" s="2">
        <f t="shared" si="277"/>
        <v>5529586.4682600331</v>
      </c>
      <c r="FT207" s="2">
        <f t="shared" si="278"/>
        <v>5608047.3361879978</v>
      </c>
      <c r="FU207" s="2">
        <f t="shared" si="279"/>
        <v>5686555.8588836575</v>
      </c>
      <c r="FV207" s="2">
        <f t="shared" si="280"/>
        <v>5765112.032971466</v>
      </c>
      <c r="FW207" s="2">
        <f t="shared" si="281"/>
        <v>5843715.8614050234</v>
      </c>
      <c r="FX207" s="2">
        <f t="shared" si="282"/>
        <v>5904848.7395118522</v>
      </c>
      <c r="FY207" s="2">
        <f t="shared" si="283"/>
        <v>5966021.5004248396</v>
      </c>
      <c r="FZ207" s="2">
        <f t="shared" si="284"/>
        <v>6027234.1464646589</v>
      </c>
      <c r="GA207" s="2">
        <f t="shared" si="285"/>
        <v>6088486.673833848</v>
      </c>
      <c r="GB207" s="2">
        <f t="shared" si="286"/>
        <v>6149779.0863298681</v>
      </c>
      <c r="GC207" s="2">
        <f t="shared" si="287"/>
        <v>6192443.3095661532</v>
      </c>
      <c r="GD207" s="2">
        <f t="shared" si="288"/>
        <v>6235137.4681138694</v>
      </c>
      <c r="GE207" s="2">
        <f t="shared" si="289"/>
        <v>6277861.567247292</v>
      </c>
      <c r="GF207" s="2">
        <f t="shared" si="290"/>
        <v>6320615.6021140888</v>
      </c>
      <c r="GG207" s="2">
        <f t="shared" si="291"/>
        <v>6363399.5773556205</v>
      </c>
      <c r="GH207" s="2">
        <f t="shared" si="292"/>
        <v>6390449.2526551466</v>
      </c>
      <c r="GI207" s="2">
        <f t="shared" si="293"/>
        <v>6417506.9815625241</v>
      </c>
      <c r="GJ207" s="2">
        <f t="shared" si="294"/>
        <v>6444572.7655545501</v>
      </c>
      <c r="GK207" s="2">
        <f t="shared" si="295"/>
        <v>6471646.6029434558</v>
      </c>
      <c r="GL207" s="2">
        <f t="shared" si="296"/>
        <v>6498728.4901427263</v>
      </c>
      <c r="GM207" s="2">
        <f t="shared" si="297"/>
        <v>6525818.4349583006</v>
      </c>
      <c r="GN207" s="2">
        <f t="shared" si="298"/>
        <v>6552916.4308500653</v>
      </c>
      <c r="GO207" s="2">
        <f t="shared" si="299"/>
        <v>6580022.4818264805</v>
      </c>
      <c r="GP207" s="2">
        <f t="shared" si="300"/>
        <v>6607136.5853558928</v>
      </c>
      <c r="GQ207" s="2">
        <f t="shared" si="301"/>
        <v>6634258.7431260636</v>
      </c>
      <c r="GR207" s="2">
        <f t="shared" si="302"/>
        <v>6661388.9526053462</v>
      </c>
      <c r="GS207" s="2">
        <f t="shared" si="303"/>
        <v>6688527.2167473342</v>
      </c>
      <c r="GT207" s="2">
        <f t="shared" si="304"/>
        <v>6715673.5336532872</v>
      </c>
      <c r="GU207" s="2">
        <f t="shared" si="305"/>
        <v>6742827.9058548501</v>
      </c>
      <c r="GV207" s="2">
        <f t="shared" si="306"/>
        <v>6770092.0749257775</v>
      </c>
      <c r="GW207" s="2">
        <f>IF($D207=3,($N207*$M207*EC207*'input_cooling&amp;ventilation'!$D$3)*'input_cool&amp;vent_evolution'!M$11,($O207*$M207*EC207*'input_cooling&amp;ventilation'!$D$3)*'input_cool&amp;vent_evolution'!M$10)</f>
        <v>1023300.0880614286</v>
      </c>
      <c r="GX207" s="2">
        <f>IF($D207=3,($N207*$M207*ED207*'input_cooling&amp;ventilation'!$D$3)*'input_cool&amp;vent_evolution'!N$11,($O207*$M207*ED207*'input_cooling&amp;ventilation'!$D$3)*'input_cool&amp;vent_evolution'!N$10)</f>
        <v>967321.66302759561</v>
      </c>
      <c r="GY207" s="2">
        <f>IF($D207=3,($N207*$M207*EE207*'input_cooling&amp;ventilation'!$D$3)*'input_cool&amp;vent_evolution'!O$11,($O207*$M207*EE207*'input_cooling&amp;ventilation'!$D$3)*'input_cool&amp;vent_evolution'!O$10)</f>
        <v>925775.37870794884</v>
      </c>
      <c r="GZ207" s="2">
        <f>IF($D207=3,($N207*$M207*EF207*'input_cooling&amp;ventilation'!$D$3)*'input_cool&amp;vent_evolution'!P$11,($O207*$M207*EF207*'input_cooling&amp;ventilation'!$D$3)*'input_cool&amp;vent_evolution'!P$10)</f>
        <v>1044406.6242176315</v>
      </c>
      <c r="HA207" s="2">
        <f>IF($D207=3,($N207*$M207*EG207*'input_cooling&amp;ventilation'!$D$3)*'input_cool&amp;vent_evolution'!Q$11,($O207*$M207*EG207*'input_cooling&amp;ventilation'!$D$3)*'input_cool&amp;vent_evolution'!Q$10)</f>
        <v>1151514.1136765515</v>
      </c>
      <c r="HB207" s="2">
        <f>IF($D207=3,($N207*$M207*EH207*'input_cooling&amp;ventilation'!$D$3)*'input_cool&amp;vent_evolution'!R$11,($O207*$M207*EH207*'input_cooling&amp;ventilation'!$D$3)*'input_cool&amp;vent_evolution'!R$10)</f>
        <v>1218453.6855695322</v>
      </c>
      <c r="HC207" s="2">
        <f>IF($D207=3,($N207*$M207*EI207*'input_cooling&amp;ventilation'!$D$3)*'input_cool&amp;vent_evolution'!S$11,($O207*$M207*EI207*'input_cooling&amp;ventilation'!$D$3)*'input_cool&amp;vent_evolution'!S$10)</f>
        <v>1260062.0419357696</v>
      </c>
      <c r="HD207" s="2">
        <f>IF($D207=3,($N207*$M207*EJ207*'input_cooling&amp;ventilation'!$D$3)*'input_cool&amp;vent_evolution'!T$11,($O207*$M207*EJ207*'input_cooling&amp;ventilation'!$D$3)*'input_cool&amp;vent_evolution'!T$10)</f>
        <v>1305157.1749346389</v>
      </c>
      <c r="HE207" s="2">
        <f>IF($D207=3,($N207*$M207*EK207*'input_cooling&amp;ventilation'!$D$3)*'input_cool&amp;vent_evolution'!U$11,($O207*$M207*EK207*'input_cooling&amp;ventilation'!$D$3)*'input_cool&amp;vent_evolution'!U$10)</f>
        <v>1491944.9901846019</v>
      </c>
      <c r="HF207" s="2">
        <f>IF($D207=3,($N207*$M207*EL207*'input_cooling&amp;ventilation'!$D$3)*'input_cool&amp;vent_evolution'!V$11,($O207*$M207*EL207*'input_cooling&amp;ventilation'!$D$3)*'input_cool&amp;vent_evolution'!V$10)</f>
        <v>1500042.7676654898</v>
      </c>
      <c r="HG207" s="2">
        <f>IF($D207=3,($N207*$M207*EM207*'input_cooling&amp;ventilation'!$D$3)*'input_cool&amp;vent_evolution'!W$11,($O207*$M207*EM207*'input_cooling&amp;ventilation'!$D$3)*'input_cool&amp;vent_evolution'!W$10)</f>
        <v>1449032.3227351434</v>
      </c>
      <c r="HH207" s="2">
        <f>IF($D207=3,($N207*$M207*EN207*'input_cooling&amp;ventilation'!$D$3)*'input_cool&amp;vent_evolution'!X$11,($O207*$M207*EN207*'input_cooling&amp;ventilation'!$D$3)*'input_cool&amp;vent_evolution'!X$10)</f>
        <v>1489331.0206287703</v>
      </c>
      <c r="HI207" s="2">
        <f>IF($D207=3,($N207*$M207*EO207*'input_cooling&amp;ventilation'!$D$3)*'input_cool&amp;vent_evolution'!Y$11,($O207*$M207*EO207*'input_cooling&amp;ventilation'!$D$3)*'input_cool&amp;vent_evolution'!Y$10)</f>
        <v>1511029.3958082753</v>
      </c>
      <c r="HJ207" s="2">
        <f>IF($D207=3,($N207*$M207*EP207*'input_cooling&amp;ventilation'!$D$3)*'input_cool&amp;vent_evolution'!Z$11,($O207*$M207*EP207*'input_cooling&amp;ventilation'!$D$3)*'input_cool&amp;vent_evolution'!Z$10)</f>
        <v>1605713.0884992827</v>
      </c>
      <c r="HK207" s="2">
        <f>IF($D207=3,($N207*$M207*EQ207*'input_cooling&amp;ventilation'!$D$3)*'input_cool&amp;vent_evolution'!AA$11,($O207*$M207*EQ207*'input_cooling&amp;ventilation'!$D$3)*'input_cool&amp;vent_evolution'!AA$10)</f>
        <v>1601862.1819970917</v>
      </c>
      <c r="HL207" s="2">
        <f>IF($D207=3,($N207*$M207*ER207*'input_cooling&amp;ventilation'!$D$3)*'input_cool&amp;vent_evolution'!AB$11,($O207*$M207*ER207*'input_cooling&amp;ventilation'!$D$3)*'input_cool&amp;vent_evolution'!AB$10)</f>
        <v>1425554.6693512774</v>
      </c>
      <c r="HM207" s="2">
        <f>IF($D207=3,($N207*$M207*ES207*'input_cooling&amp;ventilation'!$D$3)*'input_cool&amp;vent_evolution'!AC$11,($O207*$M207*ES207*'input_cooling&amp;ventilation'!$D$3)*'input_cool&amp;vent_evolution'!AC$10)</f>
        <v>1408702.9415332917</v>
      </c>
      <c r="HN207" s="2">
        <f>IF($D207=3,($N207*$M207*ET207*'input_cooling&amp;ventilation'!$D$3)*'input_cool&amp;vent_evolution'!AD$11,($O207*$M207*ET207*'input_cooling&amp;ventilation'!$D$3)*'input_cool&amp;vent_evolution'!AD$10)</f>
        <v>1378978.984444567</v>
      </c>
      <c r="HO207" s="2">
        <f>IF($D207=3,($N207*$M207*EU207*'input_cooling&amp;ventilation'!$D$3)*'input_cool&amp;vent_evolution'!AE$11,($O207*$M207*EU207*'input_cooling&amp;ventilation'!$D$3)*'input_cool&amp;vent_evolution'!AE$10)</f>
        <v>1345884.1069589283</v>
      </c>
      <c r="HP207" s="2">
        <f>IF($D207=3,($N207*$M207*EV207*'input_cooling&amp;ventilation'!$D$3)*'input_cool&amp;vent_evolution'!AF$11,($O207*$M207*EV207*'input_cooling&amp;ventilation'!$D$3)*'input_cool&amp;vent_evolution'!AF$10)</f>
        <v>1305651.166293784</v>
      </c>
      <c r="HQ207" s="2">
        <f>IF($D207=3,($N207*$M207*EW207*'input_cooling&amp;ventilation'!$D$3)*'input_cool&amp;vent_evolution'!AG$11,($O207*$M207*EW207*'input_cooling&amp;ventilation'!$D$3)*'input_cool&amp;vent_evolution'!AG$10)</f>
        <v>1281533.8399567092</v>
      </c>
      <c r="HR207" s="2">
        <f>IF($D207=3,($N207*$M207*EX207*'input_cooling&amp;ventilation'!$D$3)*'input_cool&amp;vent_evolution'!AH$11,($O207*$M207*EX207*'input_cooling&amp;ventilation'!$D$3)*'input_cool&amp;vent_evolution'!AH$10)</f>
        <v>1247858.1483603923</v>
      </c>
      <c r="HS207" s="2">
        <f>IF($D207=3,($N207*$M207*EY207*'input_cooling&amp;ventilation'!$D$3)*'input_cool&amp;vent_evolution'!AI$11,($O207*$M207*EY207*'input_cooling&amp;ventilation'!$D$3)*'input_cool&amp;vent_evolution'!AI$10)</f>
        <v>1214396.8176144254</v>
      </c>
      <c r="HT207" s="2">
        <f>IF($D207=3,($N207*$M207*EZ207*'input_cooling&amp;ventilation'!$D$3)*'input_cool&amp;vent_evolution'!AJ$11,($O207*$M207*EZ207*'input_cooling&amp;ventilation'!$D$3)*'input_cool&amp;vent_evolution'!AJ$10)</f>
        <v>1181182.5151031036</v>
      </c>
      <c r="HU207" s="2">
        <f>IF($D207=3,($N207*$M207*FA207*'input_cooling&amp;ventilation'!$D$3)*'input_cool&amp;vent_evolution'!AK$11,($O207*$M207*FA207*'input_cooling&amp;ventilation'!$D$3)*'input_cool&amp;vent_evolution'!AK$10)</f>
        <v>1158732.3493754331</v>
      </c>
      <c r="HV207" s="2">
        <f>IF($D207=3,($N207*$M207*FB207*'input_cooling&amp;ventilation'!$D$3)*'input_cool&amp;vent_evolution'!AL$11,($O207*$M207*FB207*'input_cooling&amp;ventilation'!$D$3)*'input_cool&amp;vent_evolution'!AL$10)</f>
        <v>1116269.2884323676</v>
      </c>
      <c r="HW207" s="2">
        <f>IF($D207=3,($N207*$M207*FC207*'input_cooling&amp;ventilation'!$D$3)*'input_cool&amp;vent_evolution'!AM$11,($O207*$M207*FC207*'input_cooling&amp;ventilation'!$D$3)*'input_cool&amp;vent_evolution'!AM$10)</f>
        <v>1084875.5450111357</v>
      </c>
      <c r="HX207" s="2">
        <f>IF($D207=3,($N207*$M207*FD207*'input_cooling&amp;ventilation'!$D$3)*'input_cool&amp;vent_evolution'!AN$11,($O207*$M207*FD207*'input_cooling&amp;ventilation'!$D$3)*'input_cool&amp;vent_evolution'!AN$10)</f>
        <v>1053980.9215543582</v>
      </c>
      <c r="HY207" s="2">
        <f>IF($D207=3,($N207*$M207*FE207*'input_cooling&amp;ventilation'!$D$3)*'input_cool&amp;vent_evolution'!AO$11,($O207*$M207*FE207*'input_cooling&amp;ventilation'!$D$3)*'input_cool&amp;vent_evolution'!AO$10)</f>
        <v>1023885.2539497142</v>
      </c>
      <c r="HZ207" s="2">
        <f>IF($D207=3,($N207*$M207*FF207*'input_cooling&amp;ventilation'!$D$3)*'input_cool&amp;vent_evolution'!AP$11,($O207*$M207*FF207*'input_cooling&amp;ventilation'!$D$3)*'input_cool&amp;vent_evolution'!AP$10)</f>
        <v>994652.78087412112</v>
      </c>
      <c r="IA207" s="2">
        <f>IF($D207=3,($N207*$M207*FG207*'input_cooling&amp;ventilation'!$D$3)*'input_cool&amp;vent_evolution'!AQ$11,($O207*$M207*FG207*'input_cooling&amp;ventilation'!$D$3)*'input_cool&amp;vent_evolution'!AQ$10)</f>
        <v>966312.22250958241</v>
      </c>
      <c r="IB207" s="2">
        <f>IF($D207=3,($N207*$M207*FH207*'input_cooling&amp;ventilation'!$D$3)*'input_cool&amp;vent_evolution'!AR$11,($O207*$M207*FH207*'input_cooling&amp;ventilation'!$D$3)*'input_cool&amp;vent_evolution'!AR$10)</f>
        <v>938934.80489912757</v>
      </c>
      <c r="IC207" s="2">
        <f>IF($D207=3,($N207*$M207*FI207*'input_cooling&amp;ventilation'!$D$3)*'input_cool&amp;vent_evolution'!AS$11,($O207*$M207*FI207*'input_cooling&amp;ventilation'!$D$3)*'input_cool&amp;vent_evolution'!AS$10)</f>
        <v>912584.81273043121</v>
      </c>
      <c r="ID207" s="2">
        <f>IF($D207=3,($N207*$M207*FJ207*'input_cooling&amp;ventilation'!$D$3)*'input_cool&amp;vent_evolution'!AT$11,($O207*$M207*FJ207*'input_cooling&amp;ventilation'!$D$3)*'input_cool&amp;vent_evolution'!AT$10)</f>
        <v>887333.92383493669</v>
      </c>
      <c r="IE207" s="2">
        <f>IF($D207=3,($N207*$M207*FK207*'input_cooling&amp;ventilation'!$D$3)*'input_cool&amp;vent_evolution'!AU$11,($O207*$M207*FK207*'input_cooling&amp;ventilation'!$D$3)*'input_cool&amp;vent_evolution'!AU$10)</f>
        <v>890921.79860492726</v>
      </c>
      <c r="IF207" s="2">
        <f>IF($D207=3,($N207*$M207*FL207*'input_cooling&amp;ventilation'!$D$3)*'input_cool&amp;vent_evolution'!AV$11,($O207*$M207*FL207*'input_cooling&amp;ventilation'!$D$3)*'input_cool&amp;vent_evolution'!AV$10)</f>
        <v>894524.1807041422</v>
      </c>
    </row>
    <row r="208" spans="1:240" x14ac:dyDescent="0.25">
      <c r="A208">
        <v>206</v>
      </c>
      <c r="B208">
        <v>100100</v>
      </c>
      <c r="C208">
        <v>27</v>
      </c>
      <c r="D208">
        <v>3</v>
      </c>
      <c r="E208">
        <v>7</v>
      </c>
      <c r="F208" s="2">
        <v>6372731.7459499603</v>
      </c>
      <c r="G208" s="2">
        <v>6331367.56177752</v>
      </c>
      <c r="H208" s="2">
        <v>6372731.7459499603</v>
      </c>
      <c r="I208" s="17">
        <v>0.17</v>
      </c>
      <c r="J208">
        <v>0.116739683</v>
      </c>
      <c r="K208" s="2">
        <f t="shared" si="231"/>
        <v>743950.68386623485</v>
      </c>
      <c r="L208" s="2">
        <f t="shared" si="232"/>
        <v>1076332.4855021785</v>
      </c>
      <c r="M208">
        <v>0.27771911298838398</v>
      </c>
      <c r="N208" s="17">
        <f>'input_cooling&amp;ventilation'!$D$5</f>
        <v>57.500092182043396</v>
      </c>
      <c r="O208" s="45">
        <f>'input_cooling&amp;ventilation'!$D$6</f>
        <v>19.328678831353667</v>
      </c>
      <c r="P208" s="45">
        <f>'input_cooling&amp;ventilation'!$C$5</f>
        <v>50.351688737400465</v>
      </c>
      <c r="Q208" s="45">
        <f>'input_cooling&amp;ventilation'!$C$6</f>
        <v>32.240814214248743</v>
      </c>
      <c r="R208">
        <v>17</v>
      </c>
      <c r="S208">
        <v>12</v>
      </c>
      <c r="T208">
        <v>14</v>
      </c>
      <c r="U208" s="2">
        <f t="shared" si="233"/>
        <v>520156.41869125236</v>
      </c>
      <c r="V208" s="2">
        <f t="shared" si="234"/>
        <v>707733.70237503294</v>
      </c>
      <c r="W208" s="2">
        <v>1280109.6738676131</v>
      </c>
      <c r="X208" s="57">
        <f>IF($D208=3,(W208*(1+'input_cool&amp;vent_evolution'!M$11)),(W208*(1+'input_cool&amp;vent_evolution'!M$12)))</f>
        <v>1299231.0835046663</v>
      </c>
      <c r="Y208" s="57">
        <f>IF($D208=3,(X208*(1+'input_cool&amp;vent_evolution'!N$11)),(X208*(1+'input_cool&amp;vent_evolution'!N$12)))</f>
        <v>1317193.5857185761</v>
      </c>
      <c r="Z208" s="57">
        <f>IF($D208=3,(Y208*(1+'input_cool&amp;vent_evolution'!O$11)),(Y208*(1+'input_cool&amp;vent_evolution'!O$12)))</f>
        <v>1334265.5941335626</v>
      </c>
      <c r="AA208" s="57">
        <f>IF($D208=3,(Z208*(1+'input_cool&amp;vent_evolution'!P$11)),(Z208*(1+'input_cool&amp;vent_evolution'!P$12)))</f>
        <v>1353383.2263770492</v>
      </c>
      <c r="AB208" s="57">
        <f>IF($D208=3,(AA208*(1+'input_cool&amp;vent_evolution'!Q$11)),(AA208*(1+'input_cool&amp;vent_evolution'!Q$12)))</f>
        <v>1374365.1744268921</v>
      </c>
      <c r="AC208" s="57">
        <f>IF($D208=3,(AB208*(1+'input_cool&amp;vent_evolution'!R$11)),(AB208*(1+'input_cool&amp;vent_evolution'!R$12)))</f>
        <v>1396498.2901446552</v>
      </c>
      <c r="AD208" s="57">
        <f>IF($D208=3,(AC208*(1+'input_cool&amp;vent_evolution'!S$11)),(AC208*(1+'input_cool&amp;vent_evolution'!S$12)))</f>
        <v>1419426.0199993937</v>
      </c>
      <c r="AE208" s="57">
        <f>IF($D208=3,(AD208*(1+'input_cool&amp;vent_evolution'!T$11)),(AD208*(1+'input_cool&amp;vent_evolution'!T$12)))</f>
        <v>1443226.4760554207</v>
      </c>
      <c r="AF208" s="57">
        <f>IF($D208=3,(AE208*(1+'input_cool&amp;vent_evolution'!U$11)),(AE208*(1+'input_cool&amp;vent_evolution'!U$12)))</f>
        <v>1470507.4179540444</v>
      </c>
      <c r="AG208" s="57">
        <f>IF($D208=3,(AF208*(1+'input_cool&amp;vent_evolution'!V$11)),(AF208*(1+'input_cool&amp;vent_evolution'!V$12)))</f>
        <v>1498074.0990414442</v>
      </c>
      <c r="AH208" s="57">
        <f>IF($D208=3,(AG208*(1+'input_cool&amp;vent_evolution'!W$11)),(AG208*(1+'input_cool&amp;vent_evolution'!W$12)))</f>
        <v>1524837.6447656837</v>
      </c>
      <c r="AI208" s="57">
        <f>IF($D208=3,(AH208*(1+'input_cool&amp;vent_evolution'!X$11)),(AH208*(1+'input_cool&amp;vent_evolution'!X$12)))</f>
        <v>1552547.0647855946</v>
      </c>
      <c r="AJ208" s="57">
        <f>IF($D208=3,(AI208*(1+'input_cool&amp;vent_evolution'!Y$11)),(AI208*(1+'input_cool&amp;vent_evolution'!Y$12)))</f>
        <v>1580877.5652128253</v>
      </c>
      <c r="AK208" s="57">
        <f>IF($D208=3,(AJ208*(1+'input_cool&amp;vent_evolution'!Z$11)),(AJ208*(1+'input_cool&amp;vent_evolution'!Z$12)))</f>
        <v>1611221.3320592025</v>
      </c>
      <c r="AL208" s="57">
        <f>IF($D208=3,(AK208*(1+'input_cool&amp;vent_evolution'!AA$11)),(AK208*(1+'input_cool&amp;vent_evolution'!AA$12)))</f>
        <v>1641762.9727822747</v>
      </c>
      <c r="AM208" s="57">
        <f>IF($D208=3,(AL208*(1+'input_cool&amp;vent_evolution'!AB$11)),(AL208*(1+'input_cool&amp;vent_evolution'!AB$12)))</f>
        <v>1669182.2618850833</v>
      </c>
      <c r="AN208" s="57">
        <f>IF($D208=3,(AM208*(1+'input_cool&amp;vent_evolution'!AC$11)),(AM208*(1+'input_cool&amp;vent_evolution'!AC$12)))</f>
        <v>1696540.146608978</v>
      </c>
      <c r="AO208" s="57">
        <f>IF($D208=3,(AN208*(1+'input_cool&amp;vent_evolution'!AD$11)),(AN208*(1+'input_cool&amp;vent_evolution'!AD$12)))</f>
        <v>1723573.3261094133</v>
      </c>
      <c r="AP208" s="57">
        <f>IF($D208=3,(AO208*(1+'input_cool&amp;vent_evolution'!AE$11)),(AO208*(1+'input_cool&amp;vent_evolution'!AE$12)))</f>
        <v>1750195.7176589684</v>
      </c>
      <c r="AQ208" s="57">
        <f>IF($D208=3,(AP208*(1+'input_cool&amp;vent_evolution'!AF$11)),(AP208*(1+'input_cool&amp;vent_evolution'!AF$12)))</f>
        <v>1776243.8009180538</v>
      </c>
      <c r="AR208" s="57">
        <f>IF($D208=3,(AQ208*(1+'input_cool&amp;vent_evolution'!AG$11)),(AQ208*(1+'input_cool&amp;vent_evolution'!AG$12)))</f>
        <v>1802016.79246839</v>
      </c>
      <c r="AS208" s="57">
        <f>IF($D208=3,(AR208*(1+'input_cool&amp;vent_evolution'!AH$11)),(AR208*(1+'input_cool&amp;vent_evolution'!AH$12)))</f>
        <v>1827368.8980518621</v>
      </c>
      <c r="AT208" s="57">
        <f>IF($D208=3,(AS208*(1+'input_cool&amp;vent_evolution'!AI$11)),(AS208*(1+'input_cool&amp;vent_evolution'!AI$12)))</f>
        <v>1852282.8069409241</v>
      </c>
      <c r="AU208" s="57">
        <f>IF($D208=3,(AT208*(1+'input_cool&amp;vent_evolution'!AJ$11)),(AT208*(1+'input_cool&amp;vent_evolution'!AJ$12)))</f>
        <v>1876742.5305782079</v>
      </c>
      <c r="AV208" s="57">
        <f>IF($D208=3,(AU208*(1+'input_cool&amp;vent_evolution'!AK$11)),(AU208*(1+'input_cool&amp;vent_evolution'!AK$12)))</f>
        <v>1900952.5092226667</v>
      </c>
      <c r="AW208" s="57">
        <f>IF($D208=3,(AV208*(1+'input_cool&amp;vent_evolution'!AL$11)),(AV208*(1+'input_cool&amp;vent_evolution'!AL$12)))</f>
        <v>1924477.7037261962</v>
      </c>
      <c r="AX208" s="57">
        <f>IF($D208=3,(AW208*(1+'input_cool&amp;vent_evolution'!AM$11)),(AW208*(1+'input_cool&amp;vent_evolution'!AM$12)))</f>
        <v>1947528.1421052949</v>
      </c>
      <c r="AY208" s="57">
        <f>IF($D208=3,(AX208*(1+'input_cool&amp;vent_evolution'!AN$11)),(AX208*(1+'input_cool&amp;vent_evolution'!AN$12)))</f>
        <v>1970096.6701452285</v>
      </c>
      <c r="AZ208" s="57">
        <f>IF($D208=3,(AY208*(1+'input_cool&amp;vent_evolution'!AO$11)),(AY208*(1+'input_cool&amp;vent_evolution'!AO$12)))</f>
        <v>1992183.4712413501</v>
      </c>
      <c r="BA208" s="57">
        <f>IF($D208=3,(AZ208*(1+'input_cool&amp;vent_evolution'!AP$11)),(AZ208*(1+'input_cool&amp;vent_evolution'!AP$12)))</f>
        <v>2013791.1901331032</v>
      </c>
      <c r="BB208" s="57">
        <f>IF($D208=3,(BA208*(1+'input_cool&amp;vent_evolution'!AQ$11)),(BA208*(1+'input_cool&amp;vent_evolution'!AQ$12)))</f>
        <v>2034924.1766641699</v>
      </c>
      <c r="BC208" s="57">
        <f>IF($D208=3,(BB208*(1+'input_cool&amp;vent_evolution'!AR$11)),(BB208*(1+'input_cool&amp;vent_evolution'!AR$12)))</f>
        <v>2055589.4069593283</v>
      </c>
      <c r="BD208" s="57">
        <f>IF($D208=3,(BC208*(1+'input_cool&amp;vent_evolution'!AS$11)),(BC208*(1+'input_cool&amp;vent_evolution'!AS$12)))</f>
        <v>2075796.3436880785</v>
      </c>
      <c r="BE208" s="57">
        <f>IF($D208=3,(BD208*(1+'input_cool&amp;vent_evolution'!AT$11)),(BD208*(1+'input_cool&amp;vent_evolution'!AT$12)))</f>
        <v>2095557.1028253597</v>
      </c>
      <c r="BF208" s="57">
        <f>IF($D208=3,(BE208*(1+'input_cool&amp;vent_evolution'!AU$11)),(BE208*(1+'input_cool&amp;vent_evolution'!AU$12)))</f>
        <v>2115505.9765639934</v>
      </c>
      <c r="BG208" s="57">
        <f>IF($D208=3,(BF208*(1+'input_cool&amp;vent_evolution'!AV$11)),(BF208*(1+'input_cool&amp;vent_evolution'!AV$12)))</f>
        <v>2135644.7556804875</v>
      </c>
      <c r="BH208" s="2">
        <f t="shared" si="307"/>
        <v>1278612.5246724559</v>
      </c>
      <c r="BI208" s="2">
        <f t="shared" si="235"/>
        <v>1297711.5709107842</v>
      </c>
      <c r="BJ208" s="2">
        <f t="shared" si="236"/>
        <v>1315653.0651233629</v>
      </c>
      <c r="BK208" s="2">
        <f t="shared" si="237"/>
        <v>1332705.1070119024</v>
      </c>
      <c r="BL208" s="2">
        <f t="shared" si="238"/>
        <v>1351800.3802745056</v>
      </c>
      <c r="BM208" s="2">
        <f t="shared" si="239"/>
        <v>1372757.7889373903</v>
      </c>
      <c r="BN208" s="2">
        <f t="shared" si="240"/>
        <v>1394865.0189228139</v>
      </c>
      <c r="BO208" s="2">
        <f t="shared" si="241"/>
        <v>1417765.9337061571</v>
      </c>
      <c r="BP208" s="2">
        <f t="shared" si="242"/>
        <v>1441538.5539959555</v>
      </c>
      <c r="BQ208" s="2">
        <f t="shared" si="243"/>
        <v>1468787.5895344911</v>
      </c>
      <c r="BR208" s="2">
        <f t="shared" si="244"/>
        <v>1496322.0300762209</v>
      </c>
      <c r="BS208" s="2">
        <f t="shared" si="245"/>
        <v>1523054.2745598254</v>
      </c>
      <c r="BT208" s="2">
        <f t="shared" si="246"/>
        <v>1550731.2870940904</v>
      </c>
      <c r="BU208" s="2">
        <f t="shared" si="247"/>
        <v>1579028.6536525763</v>
      </c>
      <c r="BV208" s="2">
        <f t="shared" si="248"/>
        <v>1609336.9320193024</v>
      </c>
      <c r="BW208" s="2">
        <f t="shared" si="249"/>
        <v>1639842.8528398063</v>
      </c>
      <c r="BX208" s="2">
        <f t="shared" si="250"/>
        <v>1667230.0737788863</v>
      </c>
      <c r="BY208" s="2">
        <f t="shared" si="251"/>
        <v>1694555.9621543963</v>
      </c>
      <c r="BZ208" s="2">
        <f t="shared" si="252"/>
        <v>1721557.5250646616</v>
      </c>
      <c r="CA208" s="2">
        <f t="shared" si="253"/>
        <v>1748148.7804601078</v>
      </c>
      <c r="CB208" s="2">
        <f t="shared" si="254"/>
        <v>1774166.3992459667</v>
      </c>
      <c r="CC208" s="2">
        <f t="shared" si="255"/>
        <v>1799909.2480559237</v>
      </c>
      <c r="CD208" s="2">
        <f t="shared" si="256"/>
        <v>1825231.703145188</v>
      </c>
      <c r="CE208" s="2">
        <f t="shared" si="257"/>
        <v>1850116.4740319345</v>
      </c>
      <c r="CF208" s="2">
        <f t="shared" si="258"/>
        <v>1874547.5908581733</v>
      </c>
      <c r="CG208" s="2">
        <f t="shared" si="259"/>
        <v>1898729.2547802436</v>
      </c>
      <c r="CH208" s="2">
        <f t="shared" si="260"/>
        <v>1922226.9354490323</v>
      </c>
      <c r="CI208" s="2">
        <f t="shared" si="261"/>
        <v>1945250.4152432755</v>
      </c>
      <c r="CJ208" s="2">
        <f t="shared" si="262"/>
        <v>1967792.5483154336</v>
      </c>
      <c r="CK208" s="2">
        <f t="shared" si="263"/>
        <v>1989853.5178463699</v>
      </c>
      <c r="CL208" s="2">
        <f t="shared" si="264"/>
        <v>2011435.96548238</v>
      </c>
      <c r="CM208" s="2">
        <f t="shared" si="265"/>
        <v>2032544.2359797955</v>
      </c>
      <c r="CN208" s="2">
        <f t="shared" si="266"/>
        <v>2053185.2973044855</v>
      </c>
      <c r="CO208" s="2">
        <f t="shared" si="267"/>
        <v>2073368.6010589071</v>
      </c>
      <c r="CP208" s="2">
        <f t="shared" si="268"/>
        <v>2093106.2490477909</v>
      </c>
      <c r="CQ208" s="2">
        <f t="shared" si="269"/>
        <v>2113031.7916290467</v>
      </c>
      <c r="CR208" s="2">
        <f>IF($D208=3,(W208*$P208*$M208*'input_cooling&amp;ventilation'!$D$3)*'input_cool&amp;vent_evolution'!M$11,(W208*$Q208*'input_cooling&amp;ventilation'!$D$3)*'input_cool&amp;vent_evolution'!M$12)</f>
        <v>218307.88498540176</v>
      </c>
      <c r="CS208" s="2">
        <f>IF($D208=3,(X208*$P208*$M208*'input_cooling&amp;ventilation'!$D$3)*'input_cool&amp;vent_evolution'!N$11,(X208*$Q208*'input_cooling&amp;ventilation'!$D$3)*'input_cool&amp;vent_evolution'!N$12)</f>
        <v>205076.71462492135</v>
      </c>
      <c r="CT208" s="2">
        <f>IF($D208=3,(Y208*$P208*$M208*'input_cooling&amp;ventilation'!$D$3)*'input_cool&amp;vent_evolution'!O$11,(Y208*$Q208*'input_cooling&amp;ventilation'!$D$3)*'input_cool&amp;vent_evolution'!O$12)</f>
        <v>194910.00508176963</v>
      </c>
      <c r="CU208" s="2">
        <f>IF($D208=3,(Z208*$P208*$M208*'input_cooling&amp;ventilation'!$D$3)*'input_cool&amp;vent_evolution'!P$11,(Z208*$Q208*'input_cooling&amp;ventilation'!$D$3)*'input_cool&amp;vent_evolution'!P$12)</f>
        <v>218264.75872975704</v>
      </c>
      <c r="CV208" s="2">
        <f>IF($D208=3,(AA208*$P208*$M208*'input_cooling&amp;ventilation'!$D$3)*'input_cool&amp;vent_evolution'!Q$11,(AA208*$Q208*'input_cooling&amp;ventilation'!$D$3)*'input_cool&amp;vent_evolution'!Q$12)</f>
        <v>239549.53053035511</v>
      </c>
      <c r="CW208" s="2">
        <f>IF($D208=3,(AB208*$P208*$M208*'input_cooling&amp;ventilation'!$D$3)*'input_cool&amp;vent_evolution'!R$11,(AB208*$Q208*'input_cooling&amp;ventilation'!$D$3)*'input_cool&amp;vent_evolution'!R$12)</f>
        <v>252692.33661094331</v>
      </c>
      <c r="CX208" s="2">
        <f>IF($D208=3,(AC208*$P208*$M208*'input_cooling&amp;ventilation'!$D$3)*'input_cool&amp;vent_evolution'!S$11,(AC208*$Q208*'input_cooling&amp;ventilation'!$D$3)*'input_cool&amp;vent_evolution'!S$12)</f>
        <v>261764.39431564437</v>
      </c>
      <c r="CY208" s="2">
        <f>IF($D208=3,(AD208*$P208*$M208*'input_cooling&amp;ventilation'!$D$3)*'input_cool&amp;vent_evolution'!T$11,(AD208*$Q208*'input_cooling&amp;ventilation'!$D$3)*'input_cool&amp;vent_evolution'!T$12)</f>
        <v>271728.25235702295</v>
      </c>
      <c r="CZ208" s="2">
        <f>IF($D208=3,(AE208*$P208*$M208*'input_cooling&amp;ventilation'!$D$3)*'input_cool&amp;vent_evolution'!U$11,(AE208*$Q208*'input_cooling&amp;ventilation'!$D$3)*'input_cool&amp;vent_evolution'!U$12)</f>
        <v>311464.73190749297</v>
      </c>
      <c r="DA208" s="2">
        <f>IF($D208=3,(AF208*$P208*$M208*'input_cooling&amp;ventilation'!$D$3)*'input_cool&amp;vent_evolution'!V$11,(AF208*$Q208*'input_cooling&amp;ventilation'!$D$3)*'input_cool&amp;vent_evolution'!V$12)</f>
        <v>314726.99756379816</v>
      </c>
      <c r="DB208" s="2">
        <f>IF($D208=3,(AG208*$P208*$M208*'input_cooling&amp;ventilation'!$D$3)*'input_cool&amp;vent_evolution'!W$11,(AG208*$Q208*'input_cooling&amp;ventilation'!$D$3)*'input_cool&amp;vent_evolution'!W$12)</f>
        <v>305557.65357627609</v>
      </c>
      <c r="DC208" s="2">
        <f>IF($D208=3,(AH208*$P208*$M208*'input_cooling&amp;ventilation'!$D$3)*'input_cool&amp;vent_evolution'!X$11,(AH208*$Q208*'input_cooling&amp;ventilation'!$D$3)*'input_cool&amp;vent_evolution'!X$12)</f>
        <v>316356.63863383722</v>
      </c>
      <c r="DD208" s="2">
        <f>IF($D208=3,(AI208*$P208*$M208*'input_cooling&amp;ventilation'!$D$3)*'input_cool&amp;vent_evolution'!Y$11,(AI208*$Q208*'input_cooling&amp;ventilation'!$D$3)*'input_cool&amp;vent_evolution'!Y$12)</f>
        <v>323447.47308074561</v>
      </c>
      <c r="DE208" s="2">
        <f>IF($D208=3,(AJ208*$P208*$M208*'input_cooling&amp;ventilation'!$D$3)*'input_cool&amp;vent_evolution'!Z$11,(AJ208*$Q208*'input_cooling&amp;ventilation'!$D$3)*'input_cool&amp;vent_evolution'!Z$12)</f>
        <v>346432.80429944204</v>
      </c>
      <c r="DF208" s="2">
        <f>IF($D208=3,(AK208*$P208*$M208*'input_cooling&amp;ventilation'!$D$3)*'input_cool&amp;vent_evolution'!AA$11,(AK208*$Q208*'input_cooling&amp;ventilation'!$D$3)*'input_cool&amp;vent_evolution'!AA$12)</f>
        <v>348691.91742630029</v>
      </c>
      <c r="DG208" s="2">
        <f>IF($D208=3,(AL208*$P208*$M208*'input_cooling&amp;ventilation'!$D$3)*'input_cool&amp;vent_evolution'!AB$11,(AL208*$Q208*'input_cooling&amp;ventilation'!$D$3)*'input_cool&amp;vent_evolution'!AB$12)</f>
        <v>313044.23290205986</v>
      </c>
      <c r="DH208" s="2">
        <f>IF($D208=3,(AM208*$P208*$M208*'input_cooling&amp;ventilation'!$D$3)*'input_cool&amp;vent_evolution'!AC$11,(AM208*$Q208*'input_cooling&amp;ventilation'!$D$3)*'input_cool&amp;vent_evolution'!AC$12)</f>
        <v>312343.18311838992</v>
      </c>
      <c r="DI208" s="2">
        <f>IF($D208=3,(AN208*$P208*$M208*'input_cooling&amp;ventilation'!$D$3)*'input_cool&amp;vent_evolution'!AD$11,(AN208*$Q208*'input_cooling&amp;ventilation'!$D$3)*'input_cool&amp;vent_evolution'!AD$12)</f>
        <v>308636.04478901887</v>
      </c>
      <c r="DJ208" s="2">
        <f>IF($D208=3,(AO208*$P208*$M208*'input_cooling&amp;ventilation'!$D$3)*'input_cool&amp;vent_evolution'!AE$11,(AO208*$Q208*'input_cooling&amp;ventilation'!$D$3)*'input_cool&amp;vent_evolution'!AE$12)</f>
        <v>303946.10558284074</v>
      </c>
      <c r="DK208" s="2">
        <f>IF($D208=3,(AP208*$P208*$M208*'input_cooling&amp;ventilation'!$D$3)*'input_cool&amp;vent_evolution'!AF$11,(AP208*$Q208*'input_cooling&amp;ventilation'!$D$3)*'input_cool&amp;vent_evolution'!AF$12)</f>
        <v>297389.26533927309</v>
      </c>
      <c r="DL208" s="2">
        <f>IF($D208=3,(AQ208*$P208*$M208*'input_cooling&amp;ventilation'!$D$3)*'input_cool&amp;vent_evolution'!AG$11,(AQ208*$Q208*'input_cooling&amp;ventilation'!$D$3)*'input_cool&amp;vent_evolution'!AG$12)</f>
        <v>294248.5612670292</v>
      </c>
      <c r="DM208" s="2">
        <f>IF($D208=3,(AR208*$P208*$M208*'input_cooling&amp;ventilation'!$D$3)*'input_cool&amp;vent_evolution'!AH$11,(AR208*$Q208*'input_cooling&amp;ventilation'!$D$3)*'input_cool&amp;vent_evolution'!AH$12)</f>
        <v>289443.33367188182</v>
      </c>
      <c r="DN208" s="2">
        <f>IF($D208=3,(AS208*$P208*$M208*'input_cooling&amp;ventilation'!$D$3)*'input_cool&amp;vent_evolution'!AI$11,(AS208*$Q208*'input_cooling&amp;ventilation'!$D$3)*'input_cool&amp;vent_evolution'!AI$12)</f>
        <v>284440.47063092038</v>
      </c>
      <c r="DO208" s="2">
        <f>IF($D208=3,(AT208*$P208*$M208*'input_cooling&amp;ventilation'!$D$3)*'input_cool&amp;vent_evolution'!AJ$11,(AT208*$Q208*'input_cooling&amp;ventilation'!$D$3)*'input_cool&amp;vent_evolution'!AJ$12)</f>
        <v>279255.06727472169</v>
      </c>
      <c r="DP208" s="2">
        <f>IF($D208=3,(AU208*$P208*$M208*'input_cooling&amp;ventilation'!$D$3)*'input_cool&amp;vent_evolution'!AK$11,(AU208*$Q208*'input_cooling&amp;ventilation'!$D$3)*'input_cool&amp;vent_evolution'!AK$12)</f>
        <v>276403.7450027669</v>
      </c>
      <c r="DQ208" s="2">
        <f>IF($D208=3,(AV208*$P208*$M208*'input_cooling&amp;ventilation'!$D$3)*'input_cool&amp;vent_evolution'!AL$11,(AV208*$Q208*'input_cooling&amp;ventilation'!$D$3)*'input_cool&amp;vent_evolution'!AL$12)</f>
        <v>268585.6091898008</v>
      </c>
      <c r="DR208" s="2">
        <f>IF($D208=3,(AW208*$P208*$M208*'input_cooling&amp;ventilation'!$D$3)*'input_cool&amp;vent_evolution'!AM$11,(AW208*$Q208*'input_cooling&amp;ventilation'!$D$3)*'input_cool&amp;vent_evolution'!AM$12)</f>
        <v>263165.34952403227</v>
      </c>
      <c r="DS208" s="2">
        <f>IF($D208=3,(AX208*$P208*$M208*'input_cooling&amp;ventilation'!$D$3)*'input_cool&amp;vent_evolution'!AN$11,(AX208*$Q208*'input_cooling&amp;ventilation'!$D$3)*'input_cool&amp;vent_evolution'!AN$12)</f>
        <v>257663.41065589042</v>
      </c>
      <c r="DT208" s="2">
        <f>IF($D208=3,(AY208*$P208*$M208*'input_cooling&amp;ventilation'!$D$3)*'input_cool&amp;vent_evolution'!AO$11,(AY208*$Q208*'input_cooling&amp;ventilation'!$D$3)*'input_cool&amp;vent_evolution'!AO$12)</f>
        <v>252163.56560052113</v>
      </c>
      <c r="DU208" s="2">
        <f>IF($D208=3,(AZ208*$P208*$M208*'input_cooling&amp;ventilation'!$D$3)*'input_cool&amp;vent_evolution'!AP$11,(AZ208*$Q208*'input_cooling&amp;ventilation'!$D$3)*'input_cool&amp;vent_evolution'!AP$12)</f>
        <v>246693.91536264369</v>
      </c>
      <c r="DV208" s="2">
        <f>IF($D208=3,(BA208*$P208*$M208*'input_cooling&amp;ventilation'!$D$3)*'input_cool&amp;vent_evolution'!AQ$11,(BA208*$Q208*'input_cooling&amp;ventilation'!$D$3)*'input_cool&amp;vent_evolution'!AQ$12)</f>
        <v>241273.92700599332</v>
      </c>
      <c r="DW208" s="2">
        <f>IF($D208=3,(BB208*$P208*$M208*'input_cooling&amp;ventilation'!$D$3)*'input_cool&amp;vent_evolution'!AR$11,(BB208*$Q208*'input_cooling&amp;ventilation'!$D$3)*'input_cool&amp;vent_evolution'!AR$12)</f>
        <v>235933.58461031562</v>
      </c>
      <c r="DX208" s="2">
        <f>IF($D208=3,(BC208*$P208*$M208*'input_cooling&amp;ventilation'!$D$3)*'input_cool&amp;vent_evolution'!AS$11,(BC208*$Q208*'input_cooling&amp;ventilation'!$D$3)*'input_cool&amp;vent_evolution'!AS$12)</f>
        <v>230701.27689430647</v>
      </c>
      <c r="DY208" s="2">
        <f>IF($D208=3,(BD208*$P208*$M208*'input_cooling&amp;ventilation'!$D$3)*'input_cool&amp;vent_evolution'!AT$11,(BD208*$Q208*'input_cooling&amp;ventilation'!$D$3)*'input_cool&amp;vent_evolution'!AT$12)</f>
        <v>225607.29647286868</v>
      </c>
      <c r="DZ208" s="2">
        <f>IF($D208=3,(BE208*$P208*$M208*'input_cooling&amp;ventilation'!$D$3)*'input_cool&amp;vent_evolution'!AU$11,(BE208*$Q208*'input_cooling&amp;ventilation'!$D$3)*'input_cool&amp;vent_evolution'!AU$12)</f>
        <v>227754.98859053216</v>
      </c>
      <c r="EA208" s="2">
        <f>IF($D208=3,(BF208*$P208*$M208*'input_cooling&amp;ventilation'!$D$3)*'input_cool&amp;vent_evolution'!AV$11,(BF208*$Q208*'input_cooling&amp;ventilation'!$D$3)*'input_cool&amp;vent_evolution'!AV$12)</f>
        <v>229923.1258866291</v>
      </c>
      <c r="EB208">
        <v>0.25</v>
      </c>
      <c r="EC208" s="2">
        <f t="shared" si="270"/>
        <v>1593182.9364874901</v>
      </c>
      <c r="ED208" s="2">
        <f>IF($D208=3,(EC208*(1+'input_cool&amp;vent_evolution'!M$10)),EC208*(1+'input_cool&amp;vent_evolution'!M$9))</f>
        <v>1627143.4496041797</v>
      </c>
      <c r="EE208" s="2">
        <f>IF($D208=3,(ED208*(1+'input_cool&amp;vent_evolution'!N$10)),ED208*(1+'input_cool&amp;vent_evolution'!N$9))</f>
        <v>1661139.0132989665</v>
      </c>
      <c r="EF208" s="2">
        <f>IF($D208=3,(EE208*(1+'input_cool&amp;vent_evolution'!O$10)),EE208*(1+'input_cool&amp;vent_evolution'!O$9))</f>
        <v>1695169.6281847302</v>
      </c>
      <c r="EG208" s="2">
        <f>IF($D208=3,(EF208*(1+'input_cool&amp;vent_evolution'!P$10)),EF208*(1+'input_cool&amp;vent_evolution'!P$9))</f>
        <v>1727347.0722469178</v>
      </c>
      <c r="EH208" s="2">
        <f>IF($D208=3,(EG208*(1+'input_cool&amp;vent_evolution'!Q$10)),EG208*(1+'input_cool&amp;vent_evolution'!Q$9))</f>
        <v>1759559.567568182</v>
      </c>
      <c r="EI208" s="2">
        <f>IF($D208=3,(EH208*(1+'input_cool&amp;vent_evolution'!R$10)),EH208*(1+'input_cool&amp;vent_evolution'!R$9))</f>
        <v>1784870.2139611833</v>
      </c>
      <c r="EJ208" s="2">
        <f>IF($D208=3,(EI208*(1+'input_cool&amp;vent_evolution'!S$10)),EI208*(1+'input_cool&amp;vent_evolution'!S$9))</f>
        <v>1810196.2427573714</v>
      </c>
      <c r="EK208" s="2">
        <f>IF($D208=3,(EJ208*(1+'input_cool&amp;vent_evolution'!T$10)),EJ208*(1+'input_cool&amp;vent_evolution'!T$9))</f>
        <v>1835537.6538205522</v>
      </c>
      <c r="EL208" s="2">
        <f>IF($D208=3,(EK208*(1+'input_cool&amp;vent_evolution'!U$10)),EK208*(1+'input_cool&amp;vent_evolution'!U$9))</f>
        <v>1860894.4460611478</v>
      </c>
      <c r="EM208" s="2">
        <f>IF($D208=3,(EL208*(1+'input_cool&amp;vent_evolution'!V$10)),EL208*(1+'input_cool&amp;vent_evolution'!V$9))</f>
        <v>1886266.6204325377</v>
      </c>
      <c r="EN208" s="2">
        <f>IF($D208=3,(EM208*(1+'input_cool&amp;vent_evolution'!W$10)),EM208*(1+'input_cool&amp;vent_evolution'!W$9))</f>
        <v>1905999.4257431908</v>
      </c>
      <c r="EO208" s="2">
        <f>IF($D208=3,(EN208*(1+'input_cool&amp;vent_evolution'!X$10)),EN208*(1+'input_cool&amp;vent_evolution'!X$9))</f>
        <v>1925745.1046445132</v>
      </c>
      <c r="EP208" s="2">
        <f>IF($D208=3,(EO208*(1+'input_cool&amp;vent_evolution'!Y$10)),EO208*(1+'input_cool&amp;vent_evolution'!Y$9))</f>
        <v>1945503.6578855847</v>
      </c>
      <c r="EQ208" s="2">
        <f>IF($D208=3,(EP208*(1+'input_cool&amp;vent_evolution'!Z$10)),EP208*(1+'input_cool&amp;vent_evolution'!Z$9))</f>
        <v>1965275.0842406389</v>
      </c>
      <c r="ER208" s="2">
        <f>IF($D208=3,(EQ208*(1+'input_cool&amp;vent_evolution'!AA$10)),EQ208*(1+'input_cool&amp;vent_evolution'!AA$9))</f>
        <v>1985059.3849354412</v>
      </c>
      <c r="ES208" s="2">
        <f>IF($D208=3,(ER208*(1+'input_cool&amp;vent_evolution'!AB$10)),ER208*(1+'input_cool&amp;vent_evolution'!AB$9))</f>
        <v>1998830.7766467999</v>
      </c>
      <c r="ET208" s="2">
        <f>IF($D208=3,(ES208*(1+'input_cool&amp;vent_evolution'!AC$10)),ES208*(1+'input_cool&amp;vent_evolution'!AC$9))</f>
        <v>2012611.8310419819</v>
      </c>
      <c r="EU208" s="2">
        <f>IF($D208=3,(ET208*(1+'input_cool&amp;vent_evolution'!AD$10)),ET208*(1+'input_cool&amp;vent_evolution'!AD$9))</f>
        <v>2026402.5498234471</v>
      </c>
      <c r="EV208" s="2">
        <f>IF($D208=3,(EU208*(1+'input_cool&amp;vent_evolution'!AE$10)),EU208*(1+'input_cool&amp;vent_evolution'!AE$9))</f>
        <v>2040202.9314249337</v>
      </c>
      <c r="EW208" s="2">
        <f>IF($D208=3,(EV208*(1+'input_cool&amp;vent_evolution'!AF$10)),EV208*(1+'input_cool&amp;vent_evolution'!AF$9))</f>
        <v>2054012.9773446047</v>
      </c>
      <c r="EX208" s="2">
        <f>IF($D208=3,(EW208*(1+'input_cool&amp;vent_evolution'!AG$10)),EW208*(1+'input_cool&amp;vent_evolution'!AG$9))</f>
        <v>2062744.2197289269</v>
      </c>
      <c r="EY208" s="2">
        <f>IF($D208=3,(EX208*(1+'input_cool&amp;vent_evolution'!AH$10)),EX208*(1+'input_cool&amp;vent_evolution'!AH$9))</f>
        <v>2071478.0617009127</v>
      </c>
      <c r="EZ208" s="2">
        <f>IF($D208=3,(EY208*(1+'input_cool&amp;vent_evolution'!AI$10)),EY208*(1+'input_cool&amp;vent_evolution'!AI$9))</f>
        <v>2080214.5037372508</v>
      </c>
      <c r="FA208" s="2">
        <f>IF($D208=3,(EZ208*(1+'input_cool&amp;vent_evolution'!AJ$10)),EZ208*(1+'input_cool&amp;vent_evolution'!AJ$9))</f>
        <v>2088953.5452931544</v>
      </c>
      <c r="FB208" s="2">
        <f>IF($D208=3,(FA208*(1+'input_cool&amp;vent_evolution'!AK$10)),FA208*(1+'input_cool&amp;vent_evolution'!AK$9))</f>
        <v>2097695.1852109483</v>
      </c>
      <c r="FC208" s="2">
        <f>IF($D208=3,(FB208*(1+'input_cool&amp;vent_evolution'!AL$10)),FB208*(1+'input_cool&amp;vent_evolution'!AL$9))</f>
        <v>2106439.4260102762</v>
      </c>
      <c r="FD208" s="2">
        <f>IF($D208=3,(FC208*(1+'input_cool&amp;vent_evolution'!AM$10)),FC208*(1+'input_cool&amp;vent_evolution'!AM$9))</f>
        <v>2115186.2655800842</v>
      </c>
      <c r="FE208" s="2">
        <f>IF($D208=3,(FD208*(1+'input_cool&amp;vent_evolution'!AN$10)),FD208*(1+'input_cool&amp;vent_evolution'!AN$9))</f>
        <v>2123935.7052142462</v>
      </c>
      <c r="FF208" s="2">
        <f>IF($D208=3,(FE208*(1+'input_cool&amp;vent_evolution'!AO$10)),FE208*(1+'input_cool&amp;vent_evolution'!AO$9))</f>
        <v>2132687.7440955793</v>
      </c>
      <c r="FG208" s="2">
        <f>IF($D208=3,(FF208*(1+'input_cool&amp;vent_evolution'!AP$10)),FF208*(1+'input_cool&amp;vent_evolution'!AP$9))</f>
        <v>2141442.3827688699</v>
      </c>
      <c r="FH208" s="2">
        <f>IF($D208=3,(FG208*(1+'input_cool&amp;vent_evolution'!AQ$10)),FG208*(1+'input_cool&amp;vent_evolution'!AQ$9))</f>
        <v>2150199.6204169388</v>
      </c>
      <c r="FI208" s="2">
        <f>IF($D208=3,(FH208*(1+'input_cool&amp;vent_evolution'!AR$10)),FH208*(1+'input_cool&amp;vent_evolution'!AR$9))</f>
        <v>2158959.4579931623</v>
      </c>
      <c r="FJ208" s="2">
        <f>IF($D208=3,(FI208*(1+'input_cool&amp;vent_evolution'!AS$10)),FI208*(1+'input_cool&amp;vent_evolution'!AS$9))</f>
        <v>2167721.8948846562</v>
      </c>
      <c r="FK208" s="2">
        <f>IF($D208=3,(FJ208*(1+'input_cool&amp;vent_evolution'!AT$10)),FJ208*(1+'input_cool&amp;vent_evolution'!AT$9))</f>
        <v>2176486.9319085977</v>
      </c>
      <c r="FL208" s="2">
        <f>IF($D208=3,(FK208*(1+'input_cool&amp;vent_evolution'!AU$10)),FK208*(1+'input_cool&amp;vent_evolution'!AU$9))</f>
        <v>2185287.4097675527</v>
      </c>
      <c r="FM208" s="2">
        <f t="shared" si="271"/>
        <v>1496549.3249247682</v>
      </c>
      <c r="FN208" s="2">
        <f t="shared" si="272"/>
        <v>1528449.9822911671</v>
      </c>
      <c r="FO208" s="2">
        <f t="shared" si="273"/>
        <v>1560383.5642626367</v>
      </c>
      <c r="FP208" s="2">
        <f t="shared" si="274"/>
        <v>1592350.0714148832</v>
      </c>
      <c r="FQ208" s="2">
        <f t="shared" si="275"/>
        <v>1622575.8107736285</v>
      </c>
      <c r="FR208" s="2">
        <f t="shared" si="276"/>
        <v>1652834.4753771196</v>
      </c>
      <c r="FS208" s="2">
        <f t="shared" si="277"/>
        <v>1676609.9188025729</v>
      </c>
      <c r="FT208" s="2">
        <f t="shared" si="278"/>
        <v>1700399.811620232</v>
      </c>
      <c r="FU208" s="2">
        <f t="shared" si="279"/>
        <v>1724204.1537021634</v>
      </c>
      <c r="FV208" s="2">
        <f t="shared" si="280"/>
        <v>1748022.9440248772</v>
      </c>
      <c r="FW208" s="2">
        <f t="shared" si="281"/>
        <v>1771856.1834839261</v>
      </c>
      <c r="FX208" s="2">
        <f t="shared" si="282"/>
        <v>1790392.1066288457</v>
      </c>
      <c r="FY208" s="2">
        <f t="shared" si="283"/>
        <v>1808940.122524061</v>
      </c>
      <c r="FZ208" s="2">
        <f t="shared" si="284"/>
        <v>1827500.2318732159</v>
      </c>
      <c r="GA208" s="2">
        <f t="shared" si="285"/>
        <v>1846072.4335248927</v>
      </c>
      <c r="GB208" s="2">
        <f t="shared" si="286"/>
        <v>1864656.7286305083</v>
      </c>
      <c r="GC208" s="2">
        <f t="shared" si="287"/>
        <v>1877592.8243524136</v>
      </c>
      <c r="GD208" s="2">
        <f t="shared" si="288"/>
        <v>1890537.9966735102</v>
      </c>
      <c r="GE208" s="2">
        <f t="shared" si="289"/>
        <v>1903492.2471929961</v>
      </c>
      <c r="GF208" s="2">
        <f t="shared" si="290"/>
        <v>1916455.5744396099</v>
      </c>
      <c r="GG208" s="2">
        <f t="shared" si="291"/>
        <v>1929427.9798206452</v>
      </c>
      <c r="GH208" s="2">
        <f t="shared" si="292"/>
        <v>1937629.6336274708</v>
      </c>
      <c r="GI208" s="2">
        <f t="shared" si="293"/>
        <v>1945833.7293454376</v>
      </c>
      <c r="GJ208" s="2">
        <f t="shared" si="294"/>
        <v>1954040.2674223213</v>
      </c>
      <c r="GK208" s="2">
        <f t="shared" si="295"/>
        <v>1962249.2473463789</v>
      </c>
      <c r="GL208" s="2">
        <f t="shared" si="296"/>
        <v>1970460.6680301533</v>
      </c>
      <c r="GM208" s="2">
        <f t="shared" si="297"/>
        <v>1978674.5318404606</v>
      </c>
      <c r="GN208" s="2">
        <f t="shared" si="298"/>
        <v>1986890.8367942923</v>
      </c>
      <c r="GO208" s="2">
        <f t="shared" si="299"/>
        <v>1995109.5841070418</v>
      </c>
      <c r="GP208" s="2">
        <f t="shared" si="300"/>
        <v>2003330.7730110923</v>
      </c>
      <c r="GQ208" s="2">
        <f t="shared" si="301"/>
        <v>2011554.4040181879</v>
      </c>
      <c r="GR208" s="2">
        <f t="shared" si="302"/>
        <v>2019780.4763607134</v>
      </c>
      <c r="GS208" s="2">
        <f t="shared" si="303"/>
        <v>2028008.990934219</v>
      </c>
      <c r="GT208" s="2">
        <f t="shared" si="304"/>
        <v>2036239.9471629946</v>
      </c>
      <c r="GU208" s="2">
        <f t="shared" si="305"/>
        <v>2044473.3458146523</v>
      </c>
      <c r="GV208" s="2">
        <f t="shared" si="306"/>
        <v>2052740.0356574848</v>
      </c>
      <c r="GW208" s="2">
        <f>IF($D208=3,($N208*$M208*EC208*'input_cooling&amp;ventilation'!$D$3)*'input_cool&amp;vent_evolution'!M$11,($O208*$M208*EC208*'input_cooling&amp;ventilation'!$D$3)*'input_cool&amp;vent_evolution'!M$10)</f>
        <v>310271.8598223133</v>
      </c>
      <c r="GX208" s="2">
        <f>IF($D208=3,($N208*$M208*ED208*'input_cooling&amp;ventilation'!$D$3)*'input_cool&amp;vent_evolution'!N$11,($O208*$M208*ED208*'input_cooling&amp;ventilation'!$D$3)*'input_cool&amp;vent_evolution'!N$10)</f>
        <v>293298.80348448496</v>
      </c>
      <c r="GY208" s="2">
        <f>IF($D208=3,($N208*$M208*EE208*'input_cooling&amp;ventilation'!$D$3)*'input_cool&amp;vent_evolution'!O$11,($O208*$M208*EE208*'input_cooling&amp;ventilation'!$D$3)*'input_cool&amp;vent_evolution'!O$10)</f>
        <v>280701.67478787381</v>
      </c>
      <c r="GZ208" s="2">
        <f>IF($D208=3,($N208*$M208*EF208*'input_cooling&amp;ventilation'!$D$3)*'input_cool&amp;vent_evolution'!P$11,($O208*$M208*EF208*'input_cooling&amp;ventilation'!$D$3)*'input_cool&amp;vent_evolution'!P$10)</f>
        <v>316671.51159992436</v>
      </c>
      <c r="HA208" s="2">
        <f>IF($D208=3,($N208*$M208*EG208*'input_cooling&amp;ventilation'!$D$3)*'input_cool&amp;vent_evolution'!Q$11,($O208*$M208*EG208*'input_cooling&amp;ventilation'!$D$3)*'input_cool&amp;vent_evolution'!Q$10)</f>
        <v>349147.26367209957</v>
      </c>
      <c r="HB208" s="2">
        <f>IF($D208=3,($N208*$M208*EH208*'input_cooling&amp;ventilation'!$D$3)*'input_cool&amp;vent_evolution'!R$11,($O208*$M208*EH208*'input_cooling&amp;ventilation'!$D$3)*'input_cool&amp;vent_evolution'!R$10)</f>
        <v>369443.8176441518</v>
      </c>
      <c r="HC208" s="2">
        <f>IF($D208=3,($N208*$M208*EI208*'input_cooling&amp;ventilation'!$D$3)*'input_cool&amp;vent_evolution'!S$11,($O208*$M208*EI208*'input_cooling&amp;ventilation'!$D$3)*'input_cool&amp;vent_evolution'!S$10)</f>
        <v>382059.76702646742</v>
      </c>
      <c r="HD208" s="2">
        <f>IF($D208=3,($N208*$M208*EJ208*'input_cooling&amp;ventilation'!$D$3)*'input_cool&amp;vent_evolution'!T$11,($O208*$M208*EJ208*'input_cooling&amp;ventilation'!$D$3)*'input_cool&amp;vent_evolution'!T$10)</f>
        <v>395732.9318661188</v>
      </c>
      <c r="HE208" s="2">
        <f>IF($D208=3,($N208*$M208*EK208*'input_cooling&amp;ventilation'!$D$3)*'input_cool&amp;vent_evolution'!U$11,($O208*$M208*EK208*'input_cooling&amp;ventilation'!$D$3)*'input_cool&amp;vent_evolution'!U$10)</f>
        <v>452368.32504735503</v>
      </c>
      <c r="HF208" s="2">
        <f>IF($D208=3,($N208*$M208*EL208*'input_cooling&amp;ventilation'!$D$3)*'input_cool&amp;vent_evolution'!V$11,($O208*$M208*EL208*'input_cooling&amp;ventilation'!$D$3)*'input_cool&amp;vent_evolution'!V$10)</f>
        <v>454823.62873464602</v>
      </c>
      <c r="HG208" s="2">
        <f>IF($D208=3,($N208*$M208*EM208*'input_cooling&amp;ventilation'!$D$3)*'input_cool&amp;vent_evolution'!W$11,($O208*$M208*EM208*'input_cooling&amp;ventilation'!$D$3)*'input_cool&amp;vent_evolution'!W$10)</f>
        <v>439356.8992741945</v>
      </c>
      <c r="HH208" s="2">
        <f>IF($D208=3,($N208*$M208*EN208*'input_cooling&amp;ventilation'!$D$3)*'input_cool&amp;vent_evolution'!X$11,($O208*$M208*EN208*'input_cooling&amp;ventilation'!$D$3)*'input_cool&amp;vent_evolution'!X$10)</f>
        <v>451575.75089919555</v>
      </c>
      <c r="HI208" s="2">
        <f>IF($D208=3,($N208*$M208*EO208*'input_cooling&amp;ventilation'!$D$3)*'input_cool&amp;vent_evolution'!Y$11,($O208*$M208*EO208*'input_cooling&amp;ventilation'!$D$3)*'input_cool&amp;vent_evolution'!Y$10)</f>
        <v>458154.85247517744</v>
      </c>
      <c r="HJ208" s="2">
        <f>IF($D208=3,($N208*$M208*EP208*'input_cooling&amp;ventilation'!$D$3)*'input_cool&amp;vent_evolution'!Z$11,($O208*$M208*EP208*'input_cooling&amp;ventilation'!$D$3)*'input_cool&amp;vent_evolution'!Z$10)</f>
        <v>486863.62106498319</v>
      </c>
      <c r="HK208" s="2">
        <f>IF($D208=3,($N208*$M208*EQ208*'input_cooling&amp;ventilation'!$D$3)*'input_cool&amp;vent_evolution'!AA$11,($O208*$M208*EQ208*'input_cooling&amp;ventilation'!$D$3)*'input_cool&amp;vent_evolution'!AA$10)</f>
        <v>485695.99884313787</v>
      </c>
      <c r="HL208" s="2">
        <f>IF($D208=3,($N208*$M208*ER208*'input_cooling&amp;ventilation'!$D$3)*'input_cool&amp;vent_evolution'!AB$11,($O208*$M208*ER208*'input_cooling&amp;ventilation'!$D$3)*'input_cool&amp;vent_evolution'!AB$10)</f>
        <v>432238.30790040147</v>
      </c>
      <c r="HM208" s="2">
        <f>IF($D208=3,($N208*$M208*ES208*'input_cooling&amp;ventilation'!$D$3)*'input_cool&amp;vent_evolution'!AC$11,($O208*$M208*ES208*'input_cooling&amp;ventilation'!$D$3)*'input_cool&amp;vent_evolution'!AC$10)</f>
        <v>427128.74425205746</v>
      </c>
      <c r="HN208" s="2">
        <f>IF($D208=3,($N208*$M208*ET208*'input_cooling&amp;ventilation'!$D$3)*'input_cool&amp;vent_evolution'!AD$11,($O208*$M208*ET208*'input_cooling&amp;ventilation'!$D$3)*'input_cool&amp;vent_evolution'!AD$10)</f>
        <v>418116.2291992458</v>
      </c>
      <c r="HO208" s="2">
        <f>IF($D208=3,($N208*$M208*EU208*'input_cooling&amp;ventilation'!$D$3)*'input_cool&amp;vent_evolution'!AE$11,($O208*$M208*EU208*'input_cooling&amp;ventilation'!$D$3)*'input_cool&amp;vent_evolution'!AE$10)</f>
        <v>408081.62712321791</v>
      </c>
      <c r="HP208" s="2">
        <f>IF($D208=3,($N208*$M208*EV208*'input_cooling&amp;ventilation'!$D$3)*'input_cool&amp;vent_evolution'!AF$11,($O208*$M208*EV208*'input_cooling&amp;ventilation'!$D$3)*'input_cool&amp;vent_evolution'!AF$10)</f>
        <v>395882.71355726331</v>
      </c>
      <c r="HQ208" s="2">
        <f>IF($D208=3,($N208*$M208*EW208*'input_cooling&amp;ventilation'!$D$3)*'input_cool&amp;vent_evolution'!AG$11,($O208*$M208*EW208*'input_cooling&amp;ventilation'!$D$3)*'input_cool&amp;vent_evolution'!AG$10)</f>
        <v>388570.16879757121</v>
      </c>
      <c r="HR208" s="2">
        <f>IF($D208=3,($N208*$M208*EX208*'input_cooling&amp;ventilation'!$D$3)*'input_cool&amp;vent_evolution'!AH$11,($O208*$M208*EX208*'input_cooling&amp;ventilation'!$D$3)*'input_cool&amp;vent_evolution'!AH$10)</f>
        <v>378359.45975504006</v>
      </c>
      <c r="HS208" s="2">
        <f>IF($D208=3,($N208*$M208*EY208*'input_cooling&amp;ventilation'!$D$3)*'input_cool&amp;vent_evolution'!AI$11,($O208*$M208*EY208*'input_cooling&amp;ventilation'!$D$3)*'input_cool&amp;vent_evolution'!AI$10)</f>
        <v>368213.74644590821</v>
      </c>
      <c r="HT208" s="2">
        <f>IF($D208=3,($N208*$M208*EZ208*'input_cooling&amp;ventilation'!$D$3)*'input_cool&amp;vent_evolution'!AJ$11,($O208*$M208*EZ208*'input_cooling&amp;ventilation'!$D$3)*'input_cool&amp;vent_evolution'!AJ$10)</f>
        <v>358142.93385327782</v>
      </c>
      <c r="HU208" s="2">
        <f>IF($D208=3,($N208*$M208*FA208*'input_cooling&amp;ventilation'!$D$3)*'input_cool&amp;vent_evolution'!AK$11,($O208*$M208*FA208*'input_cooling&amp;ventilation'!$D$3)*'input_cool&amp;vent_evolution'!AK$10)</f>
        <v>351335.88403972855</v>
      </c>
      <c r="HV208" s="2">
        <f>IF($D208=3,($N208*$M208*FB208*'input_cooling&amp;ventilation'!$D$3)*'input_cool&amp;vent_evolution'!AL$11,($O208*$M208*FB208*'input_cooling&amp;ventilation'!$D$3)*'input_cool&amp;vent_evolution'!AL$10)</f>
        <v>338460.78215489193</v>
      </c>
      <c r="HW208" s="2">
        <f>IF($D208=3,($N208*$M208*FC208*'input_cooling&amp;ventilation'!$D$3)*'input_cool&amp;vent_evolution'!AM$11,($O208*$M208*FC208*'input_cooling&amp;ventilation'!$D$3)*'input_cool&amp;vent_evolution'!AM$10)</f>
        <v>328941.97601803037</v>
      </c>
      <c r="HX208" s="2">
        <f>IF($D208=3,($N208*$M208*FD208*'input_cooling&amp;ventilation'!$D$3)*'input_cool&amp;vent_evolution'!AN$11,($O208*$M208*FD208*'input_cooling&amp;ventilation'!$D$3)*'input_cool&amp;vent_evolution'!AN$10)</f>
        <v>319574.50660189462</v>
      </c>
      <c r="HY208" s="2">
        <f>IF($D208=3,($N208*$M208*FE208*'input_cooling&amp;ventilation'!$D$3)*'input_cool&amp;vent_evolution'!AO$11,($O208*$M208*FE208*'input_cooling&amp;ventilation'!$D$3)*'input_cool&amp;vent_evolution'!AO$10)</f>
        <v>310449.28627871757</v>
      </c>
      <c r="HZ208" s="2">
        <f>IF($D208=3,($N208*$M208*FF208*'input_cooling&amp;ventilation'!$D$3)*'input_cool&amp;vent_evolution'!AP$11,($O208*$M208*FF208*'input_cooling&amp;ventilation'!$D$3)*'input_cool&amp;vent_evolution'!AP$10)</f>
        <v>301585.79267191788</v>
      </c>
      <c r="IA208" s="2">
        <f>IF($D208=3,($N208*$M208*FG208*'input_cooling&amp;ventilation'!$D$3)*'input_cool&amp;vent_evolution'!AQ$11,($O208*$M208*FG208*'input_cooling&amp;ventilation'!$D$3)*'input_cool&amp;vent_evolution'!AQ$10)</f>
        <v>292992.73394480837</v>
      </c>
      <c r="IB208" s="2">
        <f>IF($D208=3,($N208*$M208*FH208*'input_cooling&amp;ventilation'!$D$3)*'input_cool&amp;vent_evolution'!AR$11,($O208*$M208*FH208*'input_cooling&amp;ventilation'!$D$3)*'input_cool&amp;vent_evolution'!AR$10)</f>
        <v>284691.70633987564</v>
      </c>
      <c r="IC208" s="2">
        <f>IF($D208=3,($N208*$M208*FI208*'input_cooling&amp;ventilation'!$D$3)*'input_cool&amp;vent_evolution'!AS$11,($O208*$M208*FI208*'input_cooling&amp;ventilation'!$D$3)*'input_cool&amp;vent_evolution'!AS$10)</f>
        <v>276702.20143132721</v>
      </c>
      <c r="ID208" s="2">
        <f>IF($D208=3,($N208*$M208*FJ208*'input_cooling&amp;ventilation'!$D$3)*'input_cool&amp;vent_evolution'!AT$11,($O208*$M208*FJ208*'input_cooling&amp;ventilation'!$D$3)*'input_cool&amp;vent_evolution'!AT$10)</f>
        <v>269045.95244710805</v>
      </c>
      <c r="IE208" s="2">
        <f>IF($D208=3,($N208*$M208*FK208*'input_cooling&amp;ventilation'!$D$3)*'input_cool&amp;vent_evolution'!AU$11,($O208*$M208*FK208*'input_cooling&amp;ventilation'!$D$3)*'input_cool&amp;vent_evolution'!AU$10)</f>
        <v>270133.82157824765</v>
      </c>
      <c r="IF208" s="2">
        <f>IF($D208=3,($N208*$M208*FL208*'input_cooling&amp;ventilation'!$D$3)*'input_cool&amp;vent_evolution'!AV$11,($O208*$M208*FL208*'input_cooling&amp;ventilation'!$D$3)*'input_cool&amp;vent_evolution'!AV$10)</f>
        <v>271226.08943471924</v>
      </c>
    </row>
    <row r="209" spans="1:240" x14ac:dyDescent="0.25">
      <c r="A209">
        <v>207</v>
      </c>
      <c r="B209">
        <v>100100</v>
      </c>
      <c r="C209">
        <v>27</v>
      </c>
      <c r="D209">
        <v>3</v>
      </c>
      <c r="E209">
        <v>8</v>
      </c>
      <c r="F209" s="2">
        <v>9253950</v>
      </c>
      <c r="G209" s="2">
        <v>10200918.339492699</v>
      </c>
      <c r="H209" s="2">
        <v>9253950</v>
      </c>
      <c r="I209" s="17">
        <v>0.28000000000000003</v>
      </c>
      <c r="J209">
        <v>0.194566139</v>
      </c>
      <c r="K209" s="2">
        <f t="shared" si="231"/>
        <v>1800505.32199905</v>
      </c>
      <c r="L209" s="2">
        <f t="shared" si="232"/>
        <v>2856257.135057956</v>
      </c>
      <c r="M209">
        <v>0.27771911298838398</v>
      </c>
      <c r="N209" s="17">
        <f>'input_cooling&amp;ventilation'!$D$5</f>
        <v>57.500092182043396</v>
      </c>
      <c r="O209" s="45">
        <f>'input_cooling&amp;ventilation'!$D$6</f>
        <v>19.328678831353667</v>
      </c>
      <c r="P209" s="45">
        <f>'input_cooling&amp;ventilation'!$C$5</f>
        <v>50.351688737400465</v>
      </c>
      <c r="Q209" s="45">
        <f>'input_cooling&amp;ventilation'!$C$6</f>
        <v>32.240814214248743</v>
      </c>
      <c r="R209">
        <v>17</v>
      </c>
      <c r="S209">
        <v>12</v>
      </c>
      <c r="T209">
        <v>14</v>
      </c>
      <c r="U209" s="2">
        <f t="shared" si="233"/>
        <v>1258879.681726269</v>
      </c>
      <c r="V209" s="2">
        <f t="shared" si="234"/>
        <v>1878108.7297449035</v>
      </c>
      <c r="W209" s="2">
        <v>3098114.3381212689</v>
      </c>
      <c r="X209" s="57">
        <f>IF($D209=3,(W209*(1+'input_cool&amp;vent_evolution'!M$11)),(W209*(1+'input_cool&amp;vent_evolution'!M$12)))</f>
        <v>3144391.8677509464</v>
      </c>
      <c r="Y209" s="57">
        <f>IF($D209=3,(X209*(1+'input_cool&amp;vent_evolution'!N$11)),(X209*(1+'input_cool&amp;vent_evolution'!N$12)))</f>
        <v>3187864.6160579822</v>
      </c>
      <c r="Z209" s="57">
        <f>IF($D209=3,(Y209*(1+'input_cool&amp;vent_evolution'!O$11)),(Y209*(1+'input_cool&amp;vent_evolution'!O$12)))</f>
        <v>3229182.1962081236</v>
      </c>
      <c r="AA209" s="57">
        <f>IF($D209=3,(Z209*(1+'input_cool&amp;vent_evolution'!P$11)),(Z209*(1+'input_cool&amp;vent_evolution'!P$12)))</f>
        <v>3275450.5838108258</v>
      </c>
      <c r="AB209" s="57">
        <f>IF($D209=3,(AA209*(1+'input_cool&amp;vent_evolution'!Q$11)),(AA209*(1+'input_cool&amp;vent_evolution'!Q$12)))</f>
        <v>3326230.9781957339</v>
      </c>
      <c r="AC209" s="57">
        <f>IF($D209=3,(AB209*(1+'input_cool&amp;vent_evolution'!R$11)),(AB209*(1+'input_cool&amp;vent_evolution'!R$12)))</f>
        <v>3379797.422190587</v>
      </c>
      <c r="AD209" s="57">
        <f>IF($D209=3,(AC209*(1+'input_cool&amp;vent_evolution'!S$11)),(AC209*(1+'input_cool&amp;vent_evolution'!S$12)))</f>
        <v>3435286.9869158692</v>
      </c>
      <c r="AE209" s="57">
        <f>IF($D209=3,(AD209*(1+'input_cool&amp;vent_evolution'!T$11)),(AD209*(1+'input_cool&amp;vent_evolution'!T$12)))</f>
        <v>3492888.7187567209</v>
      </c>
      <c r="AF209" s="57">
        <f>IF($D209=3,(AE209*(1+'input_cool&amp;vent_evolution'!U$11)),(AE209*(1+'input_cool&amp;vent_evolution'!U$12)))</f>
        <v>3558913.9031444145</v>
      </c>
      <c r="AG209" s="57">
        <f>IF($D209=3,(AF209*(1+'input_cool&amp;vent_evolution'!V$11)),(AF209*(1+'input_cool&amp;vent_evolution'!V$12)))</f>
        <v>3625630.6319331713</v>
      </c>
      <c r="AH209" s="57">
        <f>IF($D209=3,(AG209*(1+'input_cool&amp;vent_evolution'!W$11)),(AG209*(1+'input_cool&amp;vent_evolution'!W$12)))</f>
        <v>3690403.6169671128</v>
      </c>
      <c r="AI209" s="57">
        <f>IF($D209=3,(AH209*(1+'input_cool&amp;vent_evolution'!X$11)),(AH209*(1+'input_cool&amp;vent_evolution'!X$12)))</f>
        <v>3757465.8017292512</v>
      </c>
      <c r="AJ209" s="57">
        <f>IF($D209=3,(AI209*(1+'input_cool&amp;vent_evolution'!Y$11)),(AI209*(1+'input_cool&amp;vent_evolution'!Y$12)))</f>
        <v>3826031.1218510577</v>
      </c>
      <c r="AK209" s="57">
        <f>IF($D209=3,(AJ209*(1+'input_cool&amp;vent_evolution'!Z$11)),(AJ209*(1+'input_cool&amp;vent_evolution'!Z$12)))</f>
        <v>3899468.9382026372</v>
      </c>
      <c r="AL209" s="57">
        <f>IF($D209=3,(AK209*(1+'input_cool&amp;vent_evolution'!AA$11)),(AK209*(1+'input_cool&amp;vent_evolution'!AA$12)))</f>
        <v>3973385.6478139451</v>
      </c>
      <c r="AM209" s="57">
        <f>IF($D209=3,(AL209*(1+'input_cool&amp;vent_evolution'!AB$11)),(AL209*(1+'input_cool&amp;vent_evolution'!AB$12)))</f>
        <v>4039745.6593384645</v>
      </c>
      <c r="AN209" s="57">
        <f>IF($D209=3,(AM209*(1+'input_cool&amp;vent_evolution'!AC$11)),(AM209*(1+'input_cool&amp;vent_evolution'!AC$12)))</f>
        <v>4105957.0603254498</v>
      </c>
      <c r="AO209" s="57">
        <f>IF($D209=3,(AN209*(1+'input_cool&amp;vent_evolution'!AD$11)),(AN209*(1+'input_cool&amp;vent_evolution'!AD$12)))</f>
        <v>4171382.6115301866</v>
      </c>
      <c r="AP209" s="57">
        <f>IF($D209=3,(AO209*(1+'input_cool&amp;vent_evolution'!AE$11)),(AO209*(1+'input_cool&amp;vent_evolution'!AE$12)))</f>
        <v>4235813.9760128558</v>
      </c>
      <c r="AQ209" s="57">
        <f>IF($D209=3,(AP209*(1+'input_cool&amp;vent_evolution'!AF$11)),(AP209*(1+'input_cool&amp;vent_evolution'!AF$12)))</f>
        <v>4298855.4027538393</v>
      </c>
      <c r="AR209" s="57">
        <f>IF($D209=3,(AQ209*(1+'input_cool&amp;vent_evolution'!AG$11)),(AQ209*(1+'input_cool&amp;vent_evolution'!AG$12)))</f>
        <v>4361231.0540659092</v>
      </c>
      <c r="AS209" s="57">
        <f>IF($D209=3,(AR209*(1+'input_cool&amp;vent_evolution'!AH$11)),(AR209*(1+'input_cool&amp;vent_evolution'!AH$12)))</f>
        <v>4422588.0794935934</v>
      </c>
      <c r="AT209" s="57">
        <f>IF($D209=3,(AS209*(1+'input_cool&amp;vent_evolution'!AI$11)),(AS209*(1+'input_cool&amp;vent_evolution'!AI$12)))</f>
        <v>4482884.5837100223</v>
      </c>
      <c r="AU209" s="57">
        <f>IF($D209=3,(AT209*(1+'input_cool&amp;vent_evolution'!AJ$11)),(AT209*(1+'input_cool&amp;vent_evolution'!AJ$12)))</f>
        <v>4542081.8712972645</v>
      </c>
      <c r="AV209" s="57">
        <f>IF($D209=3,(AU209*(1+'input_cool&amp;vent_evolution'!AK$11)),(AU209*(1+'input_cool&amp;vent_evolution'!AK$12)))</f>
        <v>4600674.7274369989</v>
      </c>
      <c r="AW209" s="57">
        <f>IF($D209=3,(AV209*(1+'input_cool&amp;vent_evolution'!AL$11)),(AV209*(1+'input_cool&amp;vent_evolution'!AL$12)))</f>
        <v>4657610.2727940399</v>
      </c>
      <c r="AX209" s="57">
        <f>IF($D209=3,(AW209*(1+'input_cool&amp;vent_evolution'!AM$11)),(AW209*(1+'input_cool&amp;vent_evolution'!AM$12)))</f>
        <v>4713396.816009908</v>
      </c>
      <c r="AY209" s="57">
        <f>IF($D209=3,(AX209*(1+'input_cool&amp;vent_evolution'!AN$11)),(AX209*(1+'input_cool&amp;vent_evolution'!AN$12)))</f>
        <v>4768017.0424937531</v>
      </c>
      <c r="AZ209" s="57">
        <f>IF($D209=3,(AY209*(1+'input_cool&amp;vent_evolution'!AO$11)),(AY209*(1+'input_cool&amp;vent_evolution'!AO$12)))</f>
        <v>4821471.3960979925</v>
      </c>
      <c r="BA209" s="57">
        <f>IF($D209=3,(AZ209*(1+'input_cool&amp;vent_evolution'!AP$11)),(AZ209*(1+'input_cool&amp;vent_evolution'!AP$12)))</f>
        <v>4873766.2776063699</v>
      </c>
      <c r="BB209" s="57">
        <f>IF($D209=3,(BA209*(1+'input_cool&amp;vent_evolution'!AQ$11)),(BA209*(1+'input_cool&amp;vent_evolution'!AQ$12)))</f>
        <v>4924912.2144864565</v>
      </c>
      <c r="BC209" s="57">
        <f>IF($D209=3,(BB209*(1+'input_cool&amp;vent_evolution'!AR$11)),(BB209*(1+'input_cool&amp;vent_evolution'!AR$12)))</f>
        <v>4974926.090316778</v>
      </c>
      <c r="BD209" s="57">
        <f>IF($D209=3,(BC209*(1+'input_cool&amp;vent_evolution'!AS$11)),(BC209*(1+'input_cool&amp;vent_evolution'!AS$12)))</f>
        <v>5023830.8065976147</v>
      </c>
      <c r="BE209" s="57">
        <f>IF($D209=3,(BD209*(1+'input_cool&amp;vent_evolution'!AT$11)),(BD209*(1+'input_cool&amp;vent_evolution'!AT$12)))</f>
        <v>5071655.6863443665</v>
      </c>
      <c r="BF209" s="57">
        <f>IF($D209=3,(BE209*(1+'input_cool&amp;vent_evolution'!AU$11)),(BE209*(1+'input_cool&amp;vent_evolution'!AU$12)))</f>
        <v>5119935.8400067501</v>
      </c>
      <c r="BG209" s="57">
        <f>IF($D209=3,(BF209*(1+'input_cool&amp;vent_evolution'!AV$11)),(BF209*(1+'input_cool&amp;vent_evolution'!AV$12)))</f>
        <v>5168675.6016121451</v>
      </c>
      <c r="BH209" s="2">
        <f t="shared" si="307"/>
        <v>3094490.9459365904</v>
      </c>
      <c r="BI209" s="2">
        <f t="shared" si="235"/>
        <v>3140714.3517926149</v>
      </c>
      <c r="BJ209" s="2">
        <f t="shared" si="236"/>
        <v>3184136.256651259</v>
      </c>
      <c r="BK209" s="2">
        <f t="shared" si="237"/>
        <v>3225405.5139247514</v>
      </c>
      <c r="BL209" s="2">
        <f t="shared" si="238"/>
        <v>3271619.7884458369</v>
      </c>
      <c r="BM209" s="2">
        <f t="shared" si="239"/>
        <v>3322340.7927424302</v>
      </c>
      <c r="BN209" s="2">
        <f t="shared" si="240"/>
        <v>3375844.5882313377</v>
      </c>
      <c r="BO209" s="2">
        <f t="shared" si="241"/>
        <v>3431269.2552694422</v>
      </c>
      <c r="BP209" s="2">
        <f t="shared" si="242"/>
        <v>3488803.6191431382</v>
      </c>
      <c r="BQ209" s="2">
        <f t="shared" si="243"/>
        <v>3554751.5839349767</v>
      </c>
      <c r="BR209" s="2">
        <f t="shared" si="244"/>
        <v>3621390.2843337846</v>
      </c>
      <c r="BS209" s="2">
        <f t="shared" si="245"/>
        <v>3686087.5142786182</v>
      </c>
      <c r="BT209" s="2">
        <f t="shared" si="246"/>
        <v>3753071.2666236041</v>
      </c>
      <c r="BU209" s="2">
        <f t="shared" si="247"/>
        <v>3821556.3963399078</v>
      </c>
      <c r="BV209" s="2">
        <f t="shared" si="248"/>
        <v>3894908.3236697181</v>
      </c>
      <c r="BW209" s="2">
        <f t="shared" si="249"/>
        <v>3968738.584170796</v>
      </c>
      <c r="BX209" s="2">
        <f t="shared" si="250"/>
        <v>4035020.9845031863</v>
      </c>
      <c r="BY209" s="2">
        <f t="shared" si="251"/>
        <v>4101154.9481051401</v>
      </c>
      <c r="BZ209" s="2">
        <f t="shared" si="252"/>
        <v>4166503.9810135714</v>
      </c>
      <c r="CA209" s="2">
        <f t="shared" si="253"/>
        <v>4230859.9899486275</v>
      </c>
      <c r="CB209" s="2">
        <f t="shared" si="254"/>
        <v>4293827.6867403481</v>
      </c>
      <c r="CC209" s="2">
        <f t="shared" si="255"/>
        <v>4356130.3867592076</v>
      </c>
      <c r="CD209" s="2">
        <f t="shared" si="256"/>
        <v>4417415.6522251386</v>
      </c>
      <c r="CE209" s="2">
        <f t="shared" si="257"/>
        <v>4477641.636809851</v>
      </c>
      <c r="CF209" s="2">
        <f t="shared" si="258"/>
        <v>4536769.6903515449</v>
      </c>
      <c r="CG209" s="2">
        <f t="shared" si="259"/>
        <v>4595294.0193570796</v>
      </c>
      <c r="CH209" s="2">
        <f t="shared" si="260"/>
        <v>4652162.975883767</v>
      </c>
      <c r="CI209" s="2">
        <f t="shared" si="261"/>
        <v>4707884.2740819771</v>
      </c>
      <c r="CJ209" s="2">
        <f t="shared" si="262"/>
        <v>4762440.6196110966</v>
      </c>
      <c r="CK209" s="2">
        <f t="shared" si="263"/>
        <v>4815832.4558044374</v>
      </c>
      <c r="CL209" s="2">
        <f t="shared" si="264"/>
        <v>4868066.1759597221</v>
      </c>
      <c r="CM209" s="2">
        <f t="shared" si="265"/>
        <v>4919152.295232147</v>
      </c>
      <c r="CN209" s="2">
        <f t="shared" si="266"/>
        <v>4969107.6774540888</v>
      </c>
      <c r="CO209" s="2">
        <f t="shared" si="267"/>
        <v>5017955.1973414328</v>
      </c>
      <c r="CP209" s="2">
        <f t="shared" si="268"/>
        <v>5065724.1436149189</v>
      </c>
      <c r="CQ209" s="2">
        <f t="shared" si="269"/>
        <v>5113947.8313395213</v>
      </c>
      <c r="CR209" s="2">
        <f>IF($D209=3,(W209*$P209*$M209*'input_cooling&amp;ventilation'!$D$3)*'input_cool&amp;vent_evolution'!M$11,(W209*$Q209*'input_cooling&amp;ventilation'!$D$3)*'input_cool&amp;vent_evolution'!M$12)</f>
        <v>528347.53334435658</v>
      </c>
      <c r="CS209" s="2">
        <f>IF($D209=3,(X209*$P209*$M209*'input_cooling&amp;ventilation'!$D$3)*'input_cool&amp;vent_evolution'!N$11,(X209*$Q209*'input_cooling&amp;ventilation'!$D$3)*'input_cool&amp;vent_evolution'!N$12)</f>
        <v>496325.52816719032</v>
      </c>
      <c r="CT209" s="2">
        <f>IF($D209=3,(Y209*$P209*$M209*'input_cooling&amp;ventilation'!$D$3)*'input_cool&amp;vent_evolution'!O$11,(Y209*$Q209*'input_cooling&amp;ventilation'!$D$3)*'input_cool&amp;vent_evolution'!O$12)</f>
        <v>471720.11407638935</v>
      </c>
      <c r="CU209" s="2">
        <f>IF($D209=3,(Z209*$P209*$M209*'input_cooling&amp;ventilation'!$D$3)*'input_cool&amp;vent_evolution'!P$11,(Z209*$Q209*'input_cooling&amp;ventilation'!$D$3)*'input_cool&amp;vent_evolution'!P$12)</f>
        <v>528243.15941945778</v>
      </c>
      <c r="CV209" s="2">
        <f>IF($D209=3,(AA209*$P209*$M209*'input_cooling&amp;ventilation'!$D$3)*'input_cool&amp;vent_evolution'!Q$11,(AA209*$Q209*'input_cooling&amp;ventilation'!$D$3)*'input_cool&amp;vent_evolution'!Q$12)</f>
        <v>579756.44616764609</v>
      </c>
      <c r="CW209" s="2">
        <f>IF($D209=3,(AB209*$P209*$M209*'input_cooling&amp;ventilation'!$D$3)*'input_cool&amp;vent_evolution'!R$11,(AB209*$Q209*'input_cooling&amp;ventilation'!$D$3)*'input_cool&amp;vent_evolution'!R$12)</f>
        <v>611564.59260434634</v>
      </c>
      <c r="CX209" s="2">
        <f>IF($D209=3,(AC209*$P209*$M209*'input_cooling&amp;ventilation'!$D$3)*'input_cool&amp;vent_evolution'!S$11,(AC209*$Q209*'input_cooling&amp;ventilation'!$D$3)*'input_cool&amp;vent_evolution'!S$12)</f>
        <v>633520.73638246488</v>
      </c>
      <c r="CY209" s="2">
        <f>IF($D209=3,(AD209*$P209*$M209*'input_cooling&amp;ventilation'!$D$3)*'input_cool&amp;vent_evolution'!T$11,(AD209*$Q209*'input_cooling&amp;ventilation'!$D$3)*'input_cool&amp;vent_evolution'!T$12)</f>
        <v>657635.21039290994</v>
      </c>
      <c r="CZ209" s="2">
        <f>IF($D209=3,(AE209*$P209*$M209*'input_cooling&amp;ventilation'!$D$3)*'input_cool&amp;vent_evolution'!U$11,(AE209*$Q209*'input_cooling&amp;ventilation'!$D$3)*'input_cool&amp;vent_evolution'!U$12)</f>
        <v>753805.21797501459</v>
      </c>
      <c r="DA209" s="2">
        <f>IF($D209=3,(AF209*$P209*$M209*'input_cooling&amp;ventilation'!$D$3)*'input_cool&amp;vent_evolution'!V$11,(AF209*$Q209*'input_cooling&amp;ventilation'!$D$3)*'input_cool&amp;vent_evolution'!V$12)</f>
        <v>761700.53523640509</v>
      </c>
      <c r="DB209" s="2">
        <f>IF($D209=3,(AG209*$P209*$M209*'input_cooling&amp;ventilation'!$D$3)*'input_cool&amp;vent_evolution'!W$11,(AG209*$Q209*'input_cooling&amp;ventilation'!$D$3)*'input_cool&amp;vent_evolution'!W$12)</f>
        <v>739508.93973577884</v>
      </c>
      <c r="DC209" s="2">
        <f>IF($D209=3,(AH209*$P209*$M209*'input_cooling&amp;ventilation'!$D$3)*'input_cool&amp;vent_evolution'!X$11,(AH209*$Q209*'input_cooling&amp;ventilation'!$D$3)*'input_cool&amp;vent_evolution'!X$12)</f>
        <v>765644.58352238138</v>
      </c>
      <c r="DD209" s="2">
        <f>IF($D209=3,(AI209*$P209*$M209*'input_cooling&amp;ventilation'!$D$3)*'input_cool&amp;vent_evolution'!Y$11,(AI209*$Q209*'input_cooling&amp;ventilation'!$D$3)*'input_cool&amp;vent_evolution'!Y$12)</f>
        <v>782805.78175224725</v>
      </c>
      <c r="DE209" s="2">
        <f>IF($D209=3,(AJ209*$P209*$M209*'input_cooling&amp;ventilation'!$D$3)*'input_cool&amp;vent_evolution'!Z$11,(AJ209*$Q209*'input_cooling&amp;ventilation'!$D$3)*'input_cool&amp;vent_evolution'!Z$12)</f>
        <v>838434.75297934411</v>
      </c>
      <c r="DF209" s="2">
        <f>IF($D209=3,(AK209*$P209*$M209*'input_cooling&amp;ventilation'!$D$3)*'input_cool&amp;vent_evolution'!AA$11,(AK209*$Q209*'input_cooling&amp;ventilation'!$D$3)*'input_cool&amp;vent_evolution'!AA$12)</f>
        <v>843902.24604859913</v>
      </c>
      <c r="DG209" s="2">
        <f>IF($D209=3,(AL209*$P209*$M209*'input_cooling&amp;ventilation'!$D$3)*'input_cool&amp;vent_evolution'!AB$11,(AL209*$Q209*'input_cooling&amp;ventilation'!$D$3)*'input_cool&amp;vent_evolution'!AB$12)</f>
        <v>757627.91752821754</v>
      </c>
      <c r="DH209" s="2">
        <f>IF($D209=3,(AM209*$P209*$M209*'input_cooling&amp;ventilation'!$D$3)*'input_cool&amp;vent_evolution'!AC$11,(AM209*$Q209*'input_cooling&amp;ventilation'!$D$3)*'input_cool&amp;vent_evolution'!AC$12)</f>
        <v>755931.24072710995</v>
      </c>
      <c r="DI209" s="2">
        <f>IF($D209=3,(AN209*$P209*$M209*'input_cooling&amp;ventilation'!$D$3)*'input_cool&amp;vent_evolution'!AD$11,(AN209*$Q209*'input_cooling&amp;ventilation'!$D$3)*'input_cool&amp;vent_evolution'!AD$12)</f>
        <v>746959.24508792127</v>
      </c>
      <c r="DJ209" s="2">
        <f>IF($D209=3,(AO209*$P209*$M209*'input_cooling&amp;ventilation'!$D$3)*'input_cool&amp;vent_evolution'!AE$11,(AO209*$Q209*'input_cooling&amp;ventilation'!$D$3)*'input_cool&amp;vent_evolution'!AE$12)</f>
        <v>735608.68021352426</v>
      </c>
      <c r="DK209" s="2">
        <f>IF($D209=3,(AP209*$P209*$M209*'input_cooling&amp;ventilation'!$D$3)*'input_cool&amp;vent_evolution'!AF$11,(AP209*$Q209*'input_cooling&amp;ventilation'!$D$3)*'input_cool&amp;vent_evolution'!AF$12)</f>
        <v>719739.85179510212</v>
      </c>
      <c r="DL209" s="2">
        <f>IF($D209=3,(AQ209*$P209*$M209*'input_cooling&amp;ventilation'!$D$3)*'input_cool&amp;vent_evolution'!AG$11,(AQ209*$Q209*'input_cooling&amp;ventilation'!$D$3)*'input_cool&amp;vent_evolution'!AG$12)</f>
        <v>712138.73720574321</v>
      </c>
      <c r="DM209" s="2">
        <f>IF($D209=3,(AR209*$P209*$M209*'input_cooling&amp;ventilation'!$D$3)*'input_cool&amp;vent_evolution'!AH$11,(AR209*$Q209*'input_cooling&amp;ventilation'!$D$3)*'input_cool&amp;vent_evolution'!AH$12)</f>
        <v>700509.1520113094</v>
      </c>
      <c r="DN209" s="2">
        <f>IF($D209=3,(AS209*$P209*$M209*'input_cooling&amp;ventilation'!$D$3)*'input_cool&amp;vent_evolution'!AI$11,(AS209*$Q209*'input_cooling&amp;ventilation'!$D$3)*'input_cool&amp;vent_evolution'!AI$12)</f>
        <v>688401.2506062442</v>
      </c>
      <c r="DO209" s="2">
        <f>IF($D209=3,(AT209*$P209*$M209*'input_cooling&amp;ventilation'!$D$3)*'input_cool&amp;vent_evolution'!AJ$11,(AT209*$Q209*'input_cooling&amp;ventilation'!$D$3)*'input_cool&amp;vent_evolution'!AJ$12)</f>
        <v>675851.5661419091</v>
      </c>
      <c r="DP209" s="2">
        <f>IF($D209=3,(AU209*$P209*$M209*'input_cooling&amp;ventilation'!$D$3)*'input_cool&amp;vent_evolution'!AK$11,(AU209*$Q209*'input_cooling&amp;ventilation'!$D$3)*'input_cool&amp;vent_evolution'!AK$12)</f>
        <v>668950.81178180932</v>
      </c>
      <c r="DQ209" s="2">
        <f>IF($D209=3,(AV209*$P209*$M209*'input_cooling&amp;ventilation'!$D$3)*'input_cool&amp;vent_evolution'!AL$11,(AV209*$Q209*'input_cooling&amp;ventilation'!$D$3)*'input_cool&amp;vent_evolution'!AL$12)</f>
        <v>650029.40281663137</v>
      </c>
      <c r="DR209" s="2">
        <f>IF($D209=3,(AW209*$P209*$M209*'input_cooling&amp;ventilation'!$D$3)*'input_cool&amp;vent_evolution'!AM$11,(AW209*$Q209*'input_cooling&amp;ventilation'!$D$3)*'input_cool&amp;vent_evolution'!AM$12)</f>
        <v>636911.3204134868</v>
      </c>
      <c r="DS209" s="2">
        <f>IF($D209=3,(AX209*$P209*$M209*'input_cooling&amp;ventilation'!$D$3)*'input_cool&amp;vent_evolution'!AN$11,(AX209*$Q209*'input_cooling&amp;ventilation'!$D$3)*'input_cool&amp;vent_evolution'!AN$12)</f>
        <v>623595.55845743755</v>
      </c>
      <c r="DT209" s="2">
        <f>IF($D209=3,(AY209*$P209*$M209*'input_cooling&amp;ventilation'!$D$3)*'input_cool&amp;vent_evolution'!AO$11,(AY209*$Q209*'input_cooling&amp;ventilation'!$D$3)*'input_cool&amp;vent_evolution'!AO$12)</f>
        <v>610284.86393545615</v>
      </c>
      <c r="DU209" s="2">
        <f>IF($D209=3,(AZ209*$P209*$M209*'input_cooling&amp;ventilation'!$D$3)*'input_cool&amp;vent_evolution'!AP$11,(AZ209*$Q209*'input_cooling&amp;ventilation'!$D$3)*'input_cool&amp;vent_evolution'!AP$12)</f>
        <v>597047.24674342421</v>
      </c>
      <c r="DV209" s="2">
        <f>IF($D209=3,(BA209*$P209*$M209*'input_cooling&amp;ventilation'!$D$3)*'input_cool&amp;vent_evolution'!AQ$11,(BA209*$Q209*'input_cooling&amp;ventilation'!$D$3)*'input_cool&amp;vent_evolution'!AQ$12)</f>
        <v>583929.82096110377</v>
      </c>
      <c r="DW209" s="2">
        <f>IF($D209=3,(BB209*$P209*$M209*'input_cooling&amp;ventilation'!$D$3)*'input_cool&amp;vent_evolution'!AR$11,(BB209*$Q209*'input_cooling&amp;ventilation'!$D$3)*'input_cool&amp;vent_evolution'!AR$12)</f>
        <v>571005.15389211872</v>
      </c>
      <c r="DX209" s="2">
        <f>IF($D209=3,(BC209*$P209*$M209*'input_cooling&amp;ventilation'!$D$3)*'input_cool&amp;vent_evolution'!AS$11,(BC209*$Q209*'input_cooling&amp;ventilation'!$D$3)*'input_cool&amp;vent_evolution'!AS$12)</f>
        <v>558341.95175612194</v>
      </c>
      <c r="DY209" s="2">
        <f>IF($D209=3,(BD209*$P209*$M209*'input_cooling&amp;ventilation'!$D$3)*'input_cool&amp;vent_evolution'!AT$11,(BD209*$Q209*'input_cooling&amp;ventilation'!$D$3)*'input_cool&amp;vent_evolution'!AT$12)</f>
        <v>546013.52857181476</v>
      </c>
      <c r="DZ209" s="2">
        <f>IF($D209=3,(BE209*$P209*$M209*'input_cooling&amp;ventilation'!$D$3)*'input_cool&amp;vent_evolution'!AU$11,(BE209*$Q209*'input_cooling&amp;ventilation'!$D$3)*'input_cool&amp;vent_evolution'!AU$12)</f>
        <v>551211.36113212968</v>
      </c>
      <c r="EA209" s="2">
        <f>IF($D209=3,(BF209*$P209*$M209*'input_cooling&amp;ventilation'!$D$3)*'input_cool&amp;vent_evolution'!AV$11,(BF209*$Q209*'input_cooling&amp;ventilation'!$D$3)*'input_cool&amp;vent_evolution'!AV$12)</f>
        <v>556458.67499997886</v>
      </c>
      <c r="EB209">
        <v>0.47</v>
      </c>
      <c r="EC209" s="2">
        <f t="shared" si="270"/>
        <v>4349356.5</v>
      </c>
      <c r="ED209" s="2">
        <f>IF($D209=3,(EC209*(1+'input_cool&amp;vent_evolution'!M$10)),EC209*(1+'input_cool&amp;vent_evolution'!M$9))</f>
        <v>4442067.9991534241</v>
      </c>
      <c r="EE209" s="2">
        <f>IF($D209=3,(ED209*(1+'input_cool&amp;vent_evolution'!N$10)),ED209*(1+'input_cool&amp;vent_evolution'!N$9))</f>
        <v>4534875.1856608763</v>
      </c>
      <c r="EF209" s="2">
        <f>IF($D209=3,(EE209*(1+'input_cool&amp;vent_evolution'!O$10)),EE209*(1+'input_cool&amp;vent_evolution'!O$9))</f>
        <v>4627778.0611955058</v>
      </c>
      <c r="EG209" s="2">
        <f>IF($D209=3,(EF209*(1+'input_cool&amp;vent_evolution'!P$10)),EF209*(1+'input_cool&amp;vent_evolution'!P$9))</f>
        <v>4715621.8186699701</v>
      </c>
      <c r="EH209" s="2">
        <f>IF($D209=3,(EG209*(1+'input_cool&amp;vent_evolution'!Q$10)),EG209*(1+'input_cool&amp;vent_evolution'!Q$9))</f>
        <v>4803561.2653575232</v>
      </c>
      <c r="EI209" s="2">
        <f>IF($D209=3,(EH209*(1+'input_cool&amp;vent_evolution'!R$10)),EH209*(1+'input_cool&amp;vent_evolution'!R$9))</f>
        <v>4872658.807069405</v>
      </c>
      <c r="EJ209" s="2">
        <f>IF($D209=3,(EI209*(1+'input_cool&amp;vent_evolution'!S$10)),EI209*(1+'input_cool&amp;vent_evolution'!S$9))</f>
        <v>4941798.342424172</v>
      </c>
      <c r="EK209" s="2">
        <f>IF($D209=3,(EJ209*(1+'input_cool&amp;vent_evolution'!T$10)),EJ209*(1+'input_cool&amp;vent_evolution'!T$9))</f>
        <v>5010979.871050017</v>
      </c>
      <c r="EL209" s="2">
        <f>IF($D209=3,(EK209*(1+'input_cool&amp;vent_evolution'!U$10)),EK209*(1+'input_cool&amp;vent_evolution'!U$9))</f>
        <v>5080203.3899724158</v>
      </c>
      <c r="EM209" s="2">
        <f>IF($D209=3,(EL209*(1+'input_cool&amp;vent_evolution'!V$10)),EL209*(1+'input_cool&amp;vent_evolution'!V$9))</f>
        <v>5149468.9017940732</v>
      </c>
      <c r="EN209" s="2">
        <f>IF($D209=3,(EM209*(1+'input_cool&amp;vent_evolution'!W$10)),EM209*(1+'input_cool&amp;vent_evolution'!W$9))</f>
        <v>5203339.0525944224</v>
      </c>
      <c r="EO209" s="2">
        <f>IF($D209=3,(EN209*(1+'input_cool&amp;vent_evolution'!X$10)),EN209*(1+'input_cool&amp;vent_evolution'!X$9))</f>
        <v>5257244.3480313178</v>
      </c>
      <c r="EP209" s="2">
        <f>IF($D209=3,(EO209*(1+'input_cool&amp;vent_evolution'!Y$10)),EO209*(1+'input_cool&amp;vent_evolution'!Y$9))</f>
        <v>5311184.7901497325</v>
      </c>
      <c r="EQ209" s="2">
        <f>IF($D209=3,(EP209*(1+'input_cool&amp;vent_evolution'!Z$10)),EP209*(1+'input_cool&amp;vent_evolution'!Z$9))</f>
        <v>5365160.3756033499</v>
      </c>
      <c r="ER209" s="2">
        <f>IF($D209=3,(EQ209*(1+'input_cool&amp;vent_evolution'!AA$10)),EQ209*(1+'input_cool&amp;vent_evolution'!AA$9))</f>
        <v>5419171.1077384846</v>
      </c>
      <c r="ES209" s="2">
        <f>IF($D209=3,(ER209*(1+'input_cool&amp;vent_evolution'!AB$10)),ER209*(1+'input_cool&amp;vent_evolution'!AB$9))</f>
        <v>5456766.7225809954</v>
      </c>
      <c r="ET209" s="2">
        <f>IF($D209=3,(ES209*(1+'input_cool&amp;vent_evolution'!AC$10)),ES209*(1+'input_cool&amp;vent_evolution'!AC$9))</f>
        <v>5494388.7163507044</v>
      </c>
      <c r="EU209" s="2">
        <f>IF($D209=3,(ET209*(1+'input_cool&amp;vent_evolution'!AD$10)),ET209*(1+'input_cool&amp;vent_evolution'!AD$9))</f>
        <v>5532037.0936952913</v>
      </c>
      <c r="EV209" s="2">
        <f>IF($D209=3,(EU209*(1+'input_cool&amp;vent_evolution'!AE$10)),EU209*(1+'input_cool&amp;vent_evolution'!AE$9))</f>
        <v>5569711.8503388939</v>
      </c>
      <c r="EW209" s="2">
        <f>IF($D209=3,(EV209*(1+'input_cool&amp;vent_evolution'!AF$10)),EV209*(1+'input_cool&amp;vent_evolution'!AF$9))</f>
        <v>5607412.9903714657</v>
      </c>
      <c r="EX209" s="2">
        <f>IF($D209=3,(EW209*(1+'input_cool&amp;vent_evolution'!AG$10)),EW209*(1+'input_cool&amp;vent_evolution'!AG$9))</f>
        <v>5631249.1016852437</v>
      </c>
      <c r="EY209" s="2">
        <f>IF($D209=3,(EX209*(1+'input_cool&amp;vent_evolution'!AH$10)),EX209*(1+'input_cool&amp;vent_evolution'!AH$9))</f>
        <v>5655092.3098196331</v>
      </c>
      <c r="EZ209" s="2">
        <f>IF($D209=3,(EY209*(1+'input_cool&amp;vent_evolution'!AI$10)),EY209*(1+'input_cool&amp;vent_evolution'!AI$9))</f>
        <v>5678942.6160759851</v>
      </c>
      <c r="FA209" s="2">
        <f>IF($D209=3,(EZ209*(1+'input_cool&amp;vent_evolution'!AJ$10)),EZ209*(1+'input_cool&amp;vent_evolution'!AJ$9))</f>
        <v>5702800.0189670427</v>
      </c>
      <c r="FB209" s="2">
        <f>IF($D209=3,(FA209*(1+'input_cool&amp;vent_evolution'!AK$10)),FA209*(1+'input_cool&amp;vent_evolution'!AK$9))</f>
        <v>5726664.5153323766</v>
      </c>
      <c r="FC209" s="2">
        <f>IF($D209=3,(FB209*(1+'input_cool&amp;vent_evolution'!AL$10)),FB209*(1+'input_cool&amp;vent_evolution'!AL$9))</f>
        <v>5750536.1120505603</v>
      </c>
      <c r="FD209" s="2">
        <f>IF($D209=3,(FC209*(1+'input_cool&amp;vent_evolution'!AM$10)),FC209*(1+'input_cool&amp;vent_evolution'!AM$9))</f>
        <v>5774414.8033584626</v>
      </c>
      <c r="FE209" s="2">
        <f>IF($D209=3,(FD209*(1+'input_cool&amp;vent_evolution'!AN$10)),FD209*(1+'input_cool&amp;vent_evolution'!AN$9))</f>
        <v>5798300.5927883312</v>
      </c>
      <c r="FF209" s="2">
        <f>IF($D209=3,(FE209*(1+'input_cool&amp;vent_evolution'!AO$10)),FE209*(1+'input_cool&amp;vent_evolution'!AO$9))</f>
        <v>5822193.478109275</v>
      </c>
      <c r="FG209" s="2">
        <f>IF($D209=3,(FF209*(1+'input_cool&amp;vent_evolution'!AP$10)),FF209*(1+'input_cool&amp;vent_evolution'!AP$9))</f>
        <v>5846093.4608085481</v>
      </c>
      <c r="FH209" s="2">
        <f>IF($D209=3,(FG209*(1+'input_cool&amp;vent_evolution'!AQ$10)),FG209*(1+'input_cool&amp;vent_evolution'!AQ$9))</f>
        <v>5870000.538655269</v>
      </c>
      <c r="FI209" s="2">
        <f>IF($D209=3,(FH209*(1+'input_cool&amp;vent_evolution'!AR$10)),FH209*(1+'input_cool&amp;vent_evolution'!AR$9))</f>
        <v>5893914.7142521348</v>
      </c>
      <c r="FJ209" s="2">
        <f>IF($D209=3,(FI209*(1+'input_cool&amp;vent_evolution'!AS$10)),FI209*(1+'input_cool&amp;vent_evolution'!AS$9))</f>
        <v>5917835.9859259846</v>
      </c>
      <c r="FK209" s="2">
        <f>IF($D209=3,(FJ209*(1+'input_cool&amp;vent_evolution'!AT$10)),FJ209*(1+'input_cool&amp;vent_evolution'!AT$9))</f>
        <v>5941764.3559076954</v>
      </c>
      <c r="FL209" s="2">
        <f>IF($D209=3,(FK209*(1+'input_cool&amp;vent_evolution'!AU$10)),FK209*(1+'input_cool&amp;vent_evolution'!AU$9))</f>
        <v>5965789.4786367519</v>
      </c>
      <c r="FM209" s="2">
        <f t="shared" si="271"/>
        <v>4085548.7369722165</v>
      </c>
      <c r="FN209" s="2">
        <f t="shared" si="272"/>
        <v>4172636.8724858435</v>
      </c>
      <c r="FO209" s="2">
        <f t="shared" si="273"/>
        <v>4259814.8914910611</v>
      </c>
      <c r="FP209" s="2">
        <f t="shared" si="274"/>
        <v>4347082.7955595339</v>
      </c>
      <c r="FQ209" s="2">
        <f t="shared" si="275"/>
        <v>4429598.4395175986</v>
      </c>
      <c r="FR209" s="2">
        <f t="shared" si="276"/>
        <v>4512203.9687135536</v>
      </c>
      <c r="FS209" s="2">
        <f t="shared" si="277"/>
        <v>4577110.4380427217</v>
      </c>
      <c r="FT209" s="2">
        <f t="shared" si="278"/>
        <v>4642056.3539140727</v>
      </c>
      <c r="FU209" s="2">
        <f t="shared" si="279"/>
        <v>4707041.7159783514</v>
      </c>
      <c r="FV209" s="2">
        <f t="shared" si="280"/>
        <v>4772066.5214414541</v>
      </c>
      <c r="FW209" s="2">
        <f t="shared" si="281"/>
        <v>4837130.7727482179</v>
      </c>
      <c r="FX209" s="2">
        <f t="shared" si="282"/>
        <v>4887733.4599647904</v>
      </c>
      <c r="FY209" s="2">
        <f t="shared" si="283"/>
        <v>4938369.1601398215</v>
      </c>
      <c r="FZ209" s="2">
        <f t="shared" si="284"/>
        <v>4989037.8751942469</v>
      </c>
      <c r="GA209" s="2">
        <f t="shared" si="285"/>
        <v>5039739.6019847188</v>
      </c>
      <c r="GB209" s="2">
        <f t="shared" si="286"/>
        <v>5090474.3436545823</v>
      </c>
      <c r="GC209" s="2">
        <f t="shared" si="287"/>
        <v>5125789.6177038625</v>
      </c>
      <c r="GD209" s="2">
        <f t="shared" si="288"/>
        <v>5161129.670681403</v>
      </c>
      <c r="GE209" s="2">
        <f t="shared" si="289"/>
        <v>5196494.5069529824</v>
      </c>
      <c r="GF209" s="2">
        <f t="shared" si="290"/>
        <v>5231884.1225020895</v>
      </c>
      <c r="GG209" s="2">
        <f t="shared" si="291"/>
        <v>5267298.5211706012</v>
      </c>
      <c r="GH209" s="2">
        <f t="shared" si="292"/>
        <v>5289688.8666095957</v>
      </c>
      <c r="GI209" s="2">
        <f t="shared" si="293"/>
        <v>5312085.8784155538</v>
      </c>
      <c r="GJ209" s="2">
        <f t="shared" si="294"/>
        <v>5334489.5578108942</v>
      </c>
      <c r="GK209" s="2">
        <f t="shared" si="295"/>
        <v>5356899.9033985678</v>
      </c>
      <c r="GL209" s="2">
        <f t="shared" si="296"/>
        <v>5379316.9122098414</v>
      </c>
      <c r="GM209" s="2">
        <f t="shared" si="297"/>
        <v>5401740.5907060709</v>
      </c>
      <c r="GN209" s="2">
        <f t="shared" si="298"/>
        <v>5424170.9334736848</v>
      </c>
      <c r="GO209" s="2">
        <f t="shared" si="299"/>
        <v>5446607.9438306838</v>
      </c>
      <c r="GP209" s="2">
        <f t="shared" si="300"/>
        <v>5469051.6196814924</v>
      </c>
      <c r="GQ209" s="2">
        <f t="shared" si="301"/>
        <v>5491501.9624231532</v>
      </c>
      <c r="GR209" s="2">
        <f t="shared" si="302"/>
        <v>5513958.9699601</v>
      </c>
      <c r="GS209" s="2">
        <f t="shared" si="303"/>
        <v>5536422.6447371636</v>
      </c>
      <c r="GT209" s="2">
        <f t="shared" si="304"/>
        <v>5558892.9851826681</v>
      </c>
      <c r="GU209" s="2">
        <f t="shared" si="305"/>
        <v>5581369.9933921769</v>
      </c>
      <c r="GV209" s="2">
        <f t="shared" si="306"/>
        <v>5603937.8858657647</v>
      </c>
      <c r="GW209" s="2">
        <f>IF($D209=3,($N209*$M209*EC209*'input_cooling&amp;ventilation'!$D$3)*'input_cool&amp;vent_evolution'!M$11,($O209*$M209*EC209*'input_cooling&amp;ventilation'!$D$3)*'input_cool&amp;vent_evolution'!M$10)</f>
        <v>847035.76681563549</v>
      </c>
      <c r="GX209" s="2">
        <f>IF($D209=3,($N209*$M209*ED209*'input_cooling&amp;ventilation'!$D$3)*'input_cool&amp;vent_evolution'!N$11,($O209*$M209*ED209*'input_cooling&amp;ventilation'!$D$3)*'input_cool&amp;vent_evolution'!N$10)</f>
        <v>800699.67369217041</v>
      </c>
      <c r="GY209" s="2">
        <f>IF($D209=3,($N209*$M209*EE209*'input_cooling&amp;ventilation'!$D$3)*'input_cool&amp;vent_evolution'!O$11,($O209*$M209*EE209*'input_cooling&amp;ventilation'!$D$3)*'input_cool&amp;vent_evolution'!O$10)</f>
        <v>766309.772618577</v>
      </c>
      <c r="GZ209" s="2">
        <f>IF($D209=3,($N209*$M209*EF209*'input_cooling&amp;ventilation'!$D$3)*'input_cool&amp;vent_evolution'!P$11,($O209*$M209*EF209*'input_cooling&amp;ventilation'!$D$3)*'input_cool&amp;vent_evolution'!P$10)</f>
        <v>864506.68394587818</v>
      </c>
      <c r="HA209" s="2">
        <f>IF($D209=3,($N209*$M209*EG209*'input_cooling&amp;ventilation'!$D$3)*'input_cool&amp;vent_evolution'!Q$11,($O209*$M209*EG209*'input_cooling&amp;ventilation'!$D$3)*'input_cool&amp;vent_evolution'!Q$10)</f>
        <v>953164.81612429337</v>
      </c>
      <c r="HB209" s="2">
        <f>IF($D209=3,($N209*$M209*EH209*'input_cooling&amp;ventilation'!$D$3)*'input_cool&amp;vent_evolution'!R$11,($O209*$M209*EH209*'input_cooling&amp;ventilation'!$D$3)*'input_cool&amp;vent_evolution'!R$10)</f>
        <v>1008573.9891227008</v>
      </c>
      <c r="HC209" s="2">
        <f>IF($D209=3,($N209*$M209*EI209*'input_cooling&amp;ventilation'!$D$3)*'input_cool&amp;vent_evolution'!S$11,($O209*$M209*EI209*'input_cooling&amp;ventilation'!$D$3)*'input_cool&amp;vent_evolution'!S$10)</f>
        <v>1043015.2702794153</v>
      </c>
      <c r="HD209" s="2">
        <f>IF($D209=3,($N209*$M209*EJ209*'input_cooling&amp;ventilation'!$D$3)*'input_cool&amp;vent_evolution'!T$11,($O209*$M209*EJ209*'input_cooling&amp;ventilation'!$D$3)*'input_cool&amp;vent_evolution'!T$10)</f>
        <v>1080342.7277916218</v>
      </c>
      <c r="HE209" s="2">
        <f>IF($D209=3,($N209*$M209*EK209*'input_cooling&amp;ventilation'!$D$3)*'input_cool&amp;vent_evolution'!U$11,($O209*$M209*EK209*'input_cooling&amp;ventilation'!$D$3)*'input_cool&amp;vent_evolution'!U$10)</f>
        <v>1234956.1810375792</v>
      </c>
      <c r="HF209" s="2">
        <f>IF($D209=3,($N209*$M209*EL209*'input_cooling&amp;ventilation'!$D$3)*'input_cool&amp;vent_evolution'!V$11,($O209*$M209*EL209*'input_cooling&amp;ventilation'!$D$3)*'input_cool&amp;vent_evolution'!V$10)</f>
        <v>1241659.1093750726</v>
      </c>
      <c r="HG209" s="2">
        <f>IF($D209=3,($N209*$M209*EM209*'input_cooling&amp;ventilation'!$D$3)*'input_cool&amp;vent_evolution'!W$11,($O209*$M209*EM209*'input_cooling&amp;ventilation'!$D$3)*'input_cool&amp;vent_evolution'!W$10)</f>
        <v>1199435.2575047608</v>
      </c>
      <c r="HH209" s="2">
        <f>IF($D209=3,($N209*$M209*EN209*'input_cooling&amp;ventilation'!$D$3)*'input_cool&amp;vent_evolution'!X$11,($O209*$M209*EN209*'input_cooling&amp;ventilation'!$D$3)*'input_cool&amp;vent_evolution'!X$10)</f>
        <v>1232792.4699884078</v>
      </c>
      <c r="HI209" s="2">
        <f>IF($D209=3,($N209*$M209*EO209*'input_cooling&amp;ventilation'!$D$3)*'input_cool&amp;vent_evolution'!Y$11,($O209*$M209*EO209*'input_cooling&amp;ventilation'!$D$3)*'input_cool&amp;vent_evolution'!Y$10)</f>
        <v>1250753.2813606062</v>
      </c>
      <c r="HJ209" s="2">
        <f>IF($D209=3,($N209*$M209*EP209*'input_cooling&amp;ventilation'!$D$3)*'input_cool&amp;vent_evolution'!Z$11,($O209*$M209*EP209*'input_cooling&amp;ventilation'!$D$3)*'input_cool&amp;vent_evolution'!Z$10)</f>
        <v>1329127.626461463</v>
      </c>
      <c r="HK209" s="2">
        <f>IF($D209=3,($N209*$M209*EQ209*'input_cooling&amp;ventilation'!$D$3)*'input_cool&amp;vent_evolution'!AA$11,($O209*$M209*EQ209*'input_cooling&amp;ventilation'!$D$3)*'input_cool&amp;vent_evolution'!AA$10)</f>
        <v>1325940.0419199641</v>
      </c>
      <c r="HL209" s="2">
        <f>IF($D209=3,($N209*$M209*ER209*'input_cooling&amp;ventilation'!$D$3)*'input_cool&amp;vent_evolution'!AB$11,($O209*$M209*ER209*'input_cooling&amp;ventilation'!$D$3)*'input_cool&amp;vent_evolution'!AB$10)</f>
        <v>1180001.6501308882</v>
      </c>
      <c r="HM209" s="2">
        <f>IF($D209=3,($N209*$M209*ES209*'input_cooling&amp;ventilation'!$D$3)*'input_cool&amp;vent_evolution'!AC$11,($O209*$M209*ES209*'input_cooling&amp;ventilation'!$D$3)*'input_cool&amp;vent_evolution'!AC$10)</f>
        <v>1166052.6469391491</v>
      </c>
      <c r="HN209" s="2">
        <f>IF($D209=3,($N209*$M209*ET209*'input_cooling&amp;ventilation'!$D$3)*'input_cool&amp;vent_evolution'!AD$11,($O209*$M209*ET209*'input_cooling&amp;ventilation'!$D$3)*'input_cool&amp;vent_evolution'!AD$10)</f>
        <v>1141448.6670517446</v>
      </c>
      <c r="HO209" s="2">
        <f>IF($D209=3,($N209*$M209*EU209*'input_cooling&amp;ventilation'!$D$3)*'input_cool&amp;vent_evolution'!AE$11,($O209*$M209*EU209*'input_cooling&amp;ventilation'!$D$3)*'input_cool&amp;vent_evolution'!AE$10)</f>
        <v>1114054.4107082086</v>
      </c>
      <c r="HP209" s="2">
        <f>IF($D209=3,($N209*$M209*EV209*'input_cooling&amp;ventilation'!$D$3)*'input_cool&amp;vent_evolution'!AF$11,($O209*$M209*EV209*'input_cooling&amp;ventilation'!$D$3)*'input_cool&amp;vent_evolution'!AF$10)</f>
        <v>1080751.6287138201</v>
      </c>
      <c r="HQ209" s="2">
        <f>IF($D209=3,($N209*$M209*EW209*'input_cooling&amp;ventilation'!$D$3)*'input_cool&amp;vent_evolution'!AG$11,($O209*$M209*EW209*'input_cooling&amp;ventilation'!$D$3)*'input_cool&amp;vent_evolution'!AG$10)</f>
        <v>1060788.5326036972</v>
      </c>
      <c r="HR209" s="2">
        <f>IF($D209=3,($N209*$M209*EX209*'input_cooling&amp;ventilation'!$D$3)*'input_cool&amp;vent_evolution'!AH$11,($O209*$M209*EX209*'input_cooling&amp;ventilation'!$D$3)*'input_cool&amp;vent_evolution'!AH$10)</f>
        <v>1032913.5078801375</v>
      </c>
      <c r="HS209" s="2">
        <f>IF($D209=3,($N209*$M209*EY209*'input_cooling&amp;ventilation'!$D$3)*'input_cool&amp;vent_evolution'!AI$11,($O209*$M209*EY209*'input_cooling&amp;ventilation'!$D$3)*'input_cool&amp;vent_evolution'!AI$10)</f>
        <v>1005215.9201658872</v>
      </c>
      <c r="HT209" s="2">
        <f>IF($D209=3,($N209*$M209*EZ209*'input_cooling&amp;ventilation'!$D$3)*'input_cool&amp;vent_evolution'!AJ$11,($O209*$M209*EZ209*'input_cooling&amp;ventilation'!$D$3)*'input_cool&amp;vent_evolution'!AJ$10)</f>
        <v>977722.80986016919</v>
      </c>
      <c r="HU209" s="2">
        <f>IF($D209=3,($N209*$M209*FA209*'input_cooling&amp;ventilation'!$D$3)*'input_cool&amp;vent_evolution'!AK$11,($O209*$M209*FA209*'input_cooling&amp;ventilation'!$D$3)*'input_cool&amp;vent_evolution'!AK$10)</f>
        <v>959139.7045090301</v>
      </c>
      <c r="HV209" s="2">
        <f>IF($D209=3,($N209*$M209*FB209*'input_cooling&amp;ventilation'!$D$3)*'input_cool&amp;vent_evolution'!AL$11,($O209*$M209*FB209*'input_cooling&amp;ventilation'!$D$3)*'input_cool&amp;vent_evolution'!AL$10)</f>
        <v>923990.94237476029</v>
      </c>
      <c r="HW209" s="2">
        <f>IF($D209=3,($N209*$M209*FC209*'input_cooling&amp;ventilation'!$D$3)*'input_cool&amp;vent_evolution'!AM$11,($O209*$M209*FC209*'input_cooling&amp;ventilation'!$D$3)*'input_cool&amp;vent_evolution'!AM$10)</f>
        <v>898004.79828833439</v>
      </c>
      <c r="HX209" s="2">
        <f>IF($D209=3,($N209*$M209*FD209*'input_cooling&amp;ventilation'!$D$3)*'input_cool&amp;vent_evolution'!AN$11,($O209*$M209*FD209*'input_cooling&amp;ventilation'!$D$3)*'input_cool&amp;vent_evolution'!AN$10)</f>
        <v>872431.80032273568</v>
      </c>
      <c r="HY209" s="2">
        <f>IF($D209=3,($N209*$M209*FE209*'input_cooling&amp;ventilation'!$D$3)*'input_cool&amp;vent_evolution'!AO$11,($O209*$M209*FE209*'input_cooling&amp;ventilation'!$D$3)*'input_cool&amp;vent_evolution'!AO$10)</f>
        <v>847520.13737582718</v>
      </c>
      <c r="HZ209" s="2">
        <f>IF($D209=3,($N209*$M209*FF209*'input_cooling&amp;ventilation'!$D$3)*'input_cool&amp;vent_evolution'!AP$11,($O209*$M209*FF209*'input_cooling&amp;ventilation'!$D$3)*'input_cool&amp;vent_evolution'!AP$10)</f>
        <v>823322.98295711668</v>
      </c>
      <c r="IA209" s="2">
        <f>IF($D209=3,($N209*$M209*FG209*'input_cooling&amp;ventilation'!$D$3)*'input_cool&amp;vent_evolution'!AQ$11,($O209*$M209*FG209*'input_cooling&amp;ventilation'!$D$3)*'input_cool&amp;vent_evolution'!AQ$10)</f>
        <v>799864.11017252912</v>
      </c>
      <c r="IB209" s="2">
        <f>IF($D209=3,($N209*$M209*FH209*'input_cooling&amp;ventilation'!$D$3)*'input_cool&amp;vent_evolution'!AR$11,($O209*$M209*FH209*'input_cooling&amp;ventilation'!$D$3)*'input_cool&amp;vent_evolution'!AR$10)</f>
        <v>777202.4763178553</v>
      </c>
      <c r="IC209" s="2">
        <f>IF($D209=3,($N209*$M209*FI209*'input_cooling&amp;ventilation'!$D$3)*'input_cool&amp;vent_evolution'!AS$11,($O209*$M209*FI209*'input_cooling&amp;ventilation'!$D$3)*'input_cool&amp;vent_evolution'!AS$10)</f>
        <v>755391.29298796784</v>
      </c>
      <c r="ID209" s="2">
        <f>IF($D209=3,($N209*$M209*FJ209*'input_cooling&amp;ventilation'!$D$3)*'input_cool&amp;vent_evolution'!AT$11,($O209*$M209*FJ209*'input_cooling&amp;ventilation'!$D$3)*'input_cool&amp;vent_evolution'!AT$10)</f>
        <v>734489.89144612849</v>
      </c>
      <c r="IE209" s="2">
        <f>IF($D209=3,($N209*$M209*FK209*'input_cooling&amp;ventilation'!$D$3)*'input_cool&amp;vent_evolution'!AU$11,($O209*$M209*FK209*'input_cooling&amp;ventilation'!$D$3)*'input_cool&amp;vent_evolution'!AU$10)</f>
        <v>737459.75169777242</v>
      </c>
      <c r="IF209" s="2">
        <f>IF($D209=3,($N209*$M209*FL209*'input_cooling&amp;ventilation'!$D$3)*'input_cool&amp;vent_evolution'!AV$11,($O209*$M209*FL209*'input_cooling&amp;ventilation'!$D$3)*'input_cool&amp;vent_evolution'!AV$10)</f>
        <v>740441.62037869089</v>
      </c>
    </row>
    <row r="210" spans="1:240" x14ac:dyDescent="0.25">
      <c r="A210">
        <v>208</v>
      </c>
      <c r="B210">
        <v>100100</v>
      </c>
      <c r="C210">
        <v>29</v>
      </c>
      <c r="D210">
        <v>3</v>
      </c>
      <c r="E210">
        <v>1</v>
      </c>
      <c r="F210">
        <v>11097225</v>
      </c>
      <c r="G210" s="2">
        <v>11947433.764</v>
      </c>
      <c r="H210" s="2">
        <v>0</v>
      </c>
      <c r="I210" s="17">
        <v>0.61</v>
      </c>
      <c r="J210">
        <v>0.21863263799999999</v>
      </c>
      <c r="K210" s="2">
        <f t="shared" si="231"/>
        <v>0</v>
      </c>
      <c r="L210" s="2">
        <f t="shared" si="232"/>
        <v>7287934.5960400002</v>
      </c>
      <c r="M210">
        <v>0.680042238648363</v>
      </c>
      <c r="N210" s="17">
        <f>'input_cooling&amp;ventilation'!$D$5</f>
        <v>57.500092182043396</v>
      </c>
      <c r="O210" s="45">
        <f>'input_cooling&amp;ventilation'!$D$6</f>
        <v>19.328678831353667</v>
      </c>
      <c r="P210" s="45">
        <f>'input_cooling&amp;ventilation'!$C$5</f>
        <v>50.351688737400465</v>
      </c>
      <c r="Q210" s="45">
        <f>'input_cooling&amp;ventilation'!$C$6</f>
        <v>32.240814214248743</v>
      </c>
      <c r="R210">
        <v>17</v>
      </c>
      <c r="S210">
        <v>12</v>
      </c>
      <c r="T210">
        <v>14</v>
      </c>
      <c r="U210" s="2">
        <f t="shared" si="233"/>
        <v>0</v>
      </c>
      <c r="V210" s="2">
        <f t="shared" si="234"/>
        <v>11734322.350389624</v>
      </c>
      <c r="W210" s="2">
        <v>0</v>
      </c>
      <c r="X210" s="57">
        <f>IF($D210=3,(W210*(1+'input_cool&amp;vent_evolution'!M$11)),(W210*(1+'input_cool&amp;vent_evolution'!M$12)))</f>
        <v>0</v>
      </c>
      <c r="Y210" s="57">
        <f>IF($D210=3,(X210*(1+'input_cool&amp;vent_evolution'!N$11)),(X210*(1+'input_cool&amp;vent_evolution'!N$12)))</f>
        <v>0</v>
      </c>
      <c r="Z210" s="57">
        <f>IF($D210=3,(Y210*(1+'input_cool&amp;vent_evolution'!O$11)),(Y210*(1+'input_cool&amp;vent_evolution'!O$12)))</f>
        <v>0</v>
      </c>
      <c r="AA210" s="57">
        <f>IF($D210=3,(Z210*(1+'input_cool&amp;vent_evolution'!P$11)),(Z210*(1+'input_cool&amp;vent_evolution'!P$12)))</f>
        <v>0</v>
      </c>
      <c r="AB210" s="57">
        <f>IF($D210=3,(AA210*(1+'input_cool&amp;vent_evolution'!Q$11)),(AA210*(1+'input_cool&amp;vent_evolution'!Q$12)))</f>
        <v>0</v>
      </c>
      <c r="AC210" s="57">
        <f>IF($D210=3,(AB210*(1+'input_cool&amp;vent_evolution'!R$11)),(AB210*(1+'input_cool&amp;vent_evolution'!R$12)))</f>
        <v>0</v>
      </c>
      <c r="AD210" s="57">
        <f>IF($D210=3,(AC210*(1+'input_cool&amp;vent_evolution'!S$11)),(AC210*(1+'input_cool&amp;vent_evolution'!S$12)))</f>
        <v>0</v>
      </c>
      <c r="AE210" s="57">
        <f>IF($D210=3,(AD210*(1+'input_cool&amp;vent_evolution'!T$11)),(AD210*(1+'input_cool&amp;vent_evolution'!T$12)))</f>
        <v>0</v>
      </c>
      <c r="AF210" s="57">
        <f>IF($D210=3,(AE210*(1+'input_cool&amp;vent_evolution'!U$11)),(AE210*(1+'input_cool&amp;vent_evolution'!U$12)))</f>
        <v>0</v>
      </c>
      <c r="AG210" s="57">
        <f>IF($D210=3,(AF210*(1+'input_cool&amp;vent_evolution'!V$11)),(AF210*(1+'input_cool&amp;vent_evolution'!V$12)))</f>
        <v>0</v>
      </c>
      <c r="AH210" s="57">
        <f>IF($D210=3,(AG210*(1+'input_cool&amp;vent_evolution'!W$11)),(AG210*(1+'input_cool&amp;vent_evolution'!W$12)))</f>
        <v>0</v>
      </c>
      <c r="AI210" s="57">
        <f>IF($D210=3,(AH210*(1+'input_cool&amp;vent_evolution'!X$11)),(AH210*(1+'input_cool&amp;vent_evolution'!X$12)))</f>
        <v>0</v>
      </c>
      <c r="AJ210" s="57">
        <f>IF($D210=3,(AI210*(1+'input_cool&amp;vent_evolution'!Y$11)),(AI210*(1+'input_cool&amp;vent_evolution'!Y$12)))</f>
        <v>0</v>
      </c>
      <c r="AK210" s="57">
        <f>IF($D210=3,(AJ210*(1+'input_cool&amp;vent_evolution'!Z$11)),(AJ210*(1+'input_cool&amp;vent_evolution'!Z$12)))</f>
        <v>0</v>
      </c>
      <c r="AL210" s="57">
        <f>IF($D210=3,(AK210*(1+'input_cool&amp;vent_evolution'!AA$11)),(AK210*(1+'input_cool&amp;vent_evolution'!AA$12)))</f>
        <v>0</v>
      </c>
      <c r="AM210" s="57">
        <f>IF($D210=3,(AL210*(1+'input_cool&amp;vent_evolution'!AB$11)),(AL210*(1+'input_cool&amp;vent_evolution'!AB$12)))</f>
        <v>0</v>
      </c>
      <c r="AN210" s="57">
        <f>IF($D210=3,(AM210*(1+'input_cool&amp;vent_evolution'!AC$11)),(AM210*(1+'input_cool&amp;vent_evolution'!AC$12)))</f>
        <v>0</v>
      </c>
      <c r="AO210" s="57">
        <f>IF($D210=3,(AN210*(1+'input_cool&amp;vent_evolution'!AD$11)),(AN210*(1+'input_cool&amp;vent_evolution'!AD$12)))</f>
        <v>0</v>
      </c>
      <c r="AP210" s="57">
        <f>IF($D210=3,(AO210*(1+'input_cool&amp;vent_evolution'!AE$11)),(AO210*(1+'input_cool&amp;vent_evolution'!AE$12)))</f>
        <v>0</v>
      </c>
      <c r="AQ210" s="57">
        <f>IF($D210=3,(AP210*(1+'input_cool&amp;vent_evolution'!AF$11)),(AP210*(1+'input_cool&amp;vent_evolution'!AF$12)))</f>
        <v>0</v>
      </c>
      <c r="AR210" s="57">
        <f>IF($D210=3,(AQ210*(1+'input_cool&amp;vent_evolution'!AG$11)),(AQ210*(1+'input_cool&amp;vent_evolution'!AG$12)))</f>
        <v>0</v>
      </c>
      <c r="AS210" s="57">
        <f>IF($D210=3,(AR210*(1+'input_cool&amp;vent_evolution'!AH$11)),(AR210*(1+'input_cool&amp;vent_evolution'!AH$12)))</f>
        <v>0</v>
      </c>
      <c r="AT210" s="57">
        <f>IF($D210=3,(AS210*(1+'input_cool&amp;vent_evolution'!AI$11)),(AS210*(1+'input_cool&amp;vent_evolution'!AI$12)))</f>
        <v>0</v>
      </c>
      <c r="AU210" s="57">
        <f>IF($D210=3,(AT210*(1+'input_cool&amp;vent_evolution'!AJ$11)),(AT210*(1+'input_cool&amp;vent_evolution'!AJ$12)))</f>
        <v>0</v>
      </c>
      <c r="AV210" s="57">
        <f>IF($D210=3,(AU210*(1+'input_cool&amp;vent_evolution'!AK$11)),(AU210*(1+'input_cool&amp;vent_evolution'!AK$12)))</f>
        <v>0</v>
      </c>
      <c r="AW210" s="57">
        <f>IF($D210=3,(AV210*(1+'input_cool&amp;vent_evolution'!AL$11)),(AV210*(1+'input_cool&amp;vent_evolution'!AL$12)))</f>
        <v>0</v>
      </c>
      <c r="AX210" s="57">
        <f>IF($D210=3,(AW210*(1+'input_cool&amp;vent_evolution'!AM$11)),(AW210*(1+'input_cool&amp;vent_evolution'!AM$12)))</f>
        <v>0</v>
      </c>
      <c r="AY210" s="57">
        <f>IF($D210=3,(AX210*(1+'input_cool&amp;vent_evolution'!AN$11)),(AX210*(1+'input_cool&amp;vent_evolution'!AN$12)))</f>
        <v>0</v>
      </c>
      <c r="AZ210" s="57">
        <f>IF($D210=3,(AY210*(1+'input_cool&amp;vent_evolution'!AO$11)),(AY210*(1+'input_cool&amp;vent_evolution'!AO$12)))</f>
        <v>0</v>
      </c>
      <c r="BA210" s="57">
        <f>IF($D210=3,(AZ210*(1+'input_cool&amp;vent_evolution'!AP$11)),(AZ210*(1+'input_cool&amp;vent_evolution'!AP$12)))</f>
        <v>0</v>
      </c>
      <c r="BB210" s="57">
        <f>IF($D210=3,(BA210*(1+'input_cool&amp;vent_evolution'!AQ$11)),(BA210*(1+'input_cool&amp;vent_evolution'!AQ$12)))</f>
        <v>0</v>
      </c>
      <c r="BC210" s="57">
        <f>IF($D210=3,(BB210*(1+'input_cool&amp;vent_evolution'!AR$11)),(BB210*(1+'input_cool&amp;vent_evolution'!AR$12)))</f>
        <v>0</v>
      </c>
      <c r="BD210" s="57">
        <f>IF($D210=3,(BC210*(1+'input_cool&amp;vent_evolution'!AS$11)),(BC210*(1+'input_cool&amp;vent_evolution'!AS$12)))</f>
        <v>0</v>
      </c>
      <c r="BE210" s="57">
        <f>IF($D210=3,(BD210*(1+'input_cool&amp;vent_evolution'!AT$11)),(BD210*(1+'input_cool&amp;vent_evolution'!AT$12)))</f>
        <v>0</v>
      </c>
      <c r="BF210" s="57">
        <f>IF($D210=3,(BE210*(1+'input_cool&amp;vent_evolution'!AU$11)),(BE210*(1+'input_cool&amp;vent_evolution'!AU$12)))</f>
        <v>0</v>
      </c>
      <c r="BG210" s="57">
        <f>IF($D210=3,(BF210*(1+'input_cool&amp;vent_evolution'!AV$11)),(BF210*(1+'input_cool&amp;vent_evolution'!AV$12)))</f>
        <v>0</v>
      </c>
      <c r="BH210" s="2">
        <f t="shared" si="307"/>
        <v>0</v>
      </c>
      <c r="BI210" s="2">
        <f t="shared" si="235"/>
        <v>0</v>
      </c>
      <c r="BJ210" s="2">
        <f t="shared" si="236"/>
        <v>0</v>
      </c>
      <c r="BK210" s="2">
        <f t="shared" si="237"/>
        <v>0</v>
      </c>
      <c r="BL210" s="2">
        <f t="shared" si="238"/>
        <v>0</v>
      </c>
      <c r="BM210" s="2">
        <f t="shared" si="239"/>
        <v>0</v>
      </c>
      <c r="BN210" s="2">
        <f t="shared" si="240"/>
        <v>0</v>
      </c>
      <c r="BO210" s="2">
        <f t="shared" si="241"/>
        <v>0</v>
      </c>
      <c r="BP210" s="2">
        <f t="shared" si="242"/>
        <v>0</v>
      </c>
      <c r="BQ210" s="2">
        <f t="shared" si="243"/>
        <v>0</v>
      </c>
      <c r="BR210" s="2">
        <f t="shared" si="244"/>
        <v>0</v>
      </c>
      <c r="BS210" s="2">
        <f t="shared" si="245"/>
        <v>0</v>
      </c>
      <c r="BT210" s="2">
        <f t="shared" si="246"/>
        <v>0</v>
      </c>
      <c r="BU210" s="2">
        <f t="shared" si="247"/>
        <v>0</v>
      </c>
      <c r="BV210" s="2">
        <f t="shared" si="248"/>
        <v>0</v>
      </c>
      <c r="BW210" s="2">
        <f t="shared" si="249"/>
        <v>0</v>
      </c>
      <c r="BX210" s="2">
        <f t="shared" si="250"/>
        <v>0</v>
      </c>
      <c r="BY210" s="2">
        <f t="shared" si="251"/>
        <v>0</v>
      </c>
      <c r="BZ210" s="2">
        <f t="shared" si="252"/>
        <v>0</v>
      </c>
      <c r="CA210" s="2">
        <f t="shared" si="253"/>
        <v>0</v>
      </c>
      <c r="CB210" s="2">
        <f t="shared" si="254"/>
        <v>0</v>
      </c>
      <c r="CC210" s="2">
        <f t="shared" si="255"/>
        <v>0</v>
      </c>
      <c r="CD210" s="2">
        <f t="shared" si="256"/>
        <v>0</v>
      </c>
      <c r="CE210" s="2">
        <f t="shared" si="257"/>
        <v>0</v>
      </c>
      <c r="CF210" s="2">
        <f t="shared" si="258"/>
        <v>0</v>
      </c>
      <c r="CG210" s="2">
        <f t="shared" si="259"/>
        <v>0</v>
      </c>
      <c r="CH210" s="2">
        <f t="shared" si="260"/>
        <v>0</v>
      </c>
      <c r="CI210" s="2">
        <f t="shared" si="261"/>
        <v>0</v>
      </c>
      <c r="CJ210" s="2">
        <f t="shared" si="262"/>
        <v>0</v>
      </c>
      <c r="CK210" s="2">
        <f t="shared" si="263"/>
        <v>0</v>
      </c>
      <c r="CL210" s="2">
        <f t="shared" si="264"/>
        <v>0</v>
      </c>
      <c r="CM210" s="2">
        <f t="shared" si="265"/>
        <v>0</v>
      </c>
      <c r="CN210" s="2">
        <f t="shared" si="266"/>
        <v>0</v>
      </c>
      <c r="CO210" s="2">
        <f t="shared" si="267"/>
        <v>0</v>
      </c>
      <c r="CP210" s="2">
        <f t="shared" si="268"/>
        <v>0</v>
      </c>
      <c r="CQ210" s="2">
        <f t="shared" si="269"/>
        <v>0</v>
      </c>
      <c r="CR210" s="2">
        <f>IF($D210=3,(W210*$P210*$M210*'input_cooling&amp;ventilation'!$D$3)*'input_cool&amp;vent_evolution'!M$11,(W210*$Q210*'input_cooling&amp;ventilation'!$D$3)*'input_cool&amp;vent_evolution'!M$12)</f>
        <v>0</v>
      </c>
      <c r="CS210" s="2">
        <f>IF($D210=3,(X210*$P210*$M210*'input_cooling&amp;ventilation'!$D$3)*'input_cool&amp;vent_evolution'!N$11,(X210*$Q210*'input_cooling&amp;ventilation'!$D$3)*'input_cool&amp;vent_evolution'!N$12)</f>
        <v>0</v>
      </c>
      <c r="CT210" s="2">
        <f>IF($D210=3,(Y210*$P210*$M210*'input_cooling&amp;ventilation'!$D$3)*'input_cool&amp;vent_evolution'!O$11,(Y210*$Q210*'input_cooling&amp;ventilation'!$D$3)*'input_cool&amp;vent_evolution'!O$12)</f>
        <v>0</v>
      </c>
      <c r="CU210" s="2">
        <f>IF($D210=3,(Z210*$P210*$M210*'input_cooling&amp;ventilation'!$D$3)*'input_cool&amp;vent_evolution'!P$11,(Z210*$Q210*'input_cooling&amp;ventilation'!$D$3)*'input_cool&amp;vent_evolution'!P$12)</f>
        <v>0</v>
      </c>
      <c r="CV210" s="2">
        <f>IF($D210=3,(AA210*$P210*$M210*'input_cooling&amp;ventilation'!$D$3)*'input_cool&amp;vent_evolution'!Q$11,(AA210*$Q210*'input_cooling&amp;ventilation'!$D$3)*'input_cool&amp;vent_evolution'!Q$12)</f>
        <v>0</v>
      </c>
      <c r="CW210" s="2">
        <f>IF($D210=3,(AB210*$P210*$M210*'input_cooling&amp;ventilation'!$D$3)*'input_cool&amp;vent_evolution'!R$11,(AB210*$Q210*'input_cooling&amp;ventilation'!$D$3)*'input_cool&amp;vent_evolution'!R$12)</f>
        <v>0</v>
      </c>
      <c r="CX210" s="2">
        <f>IF($D210=3,(AC210*$P210*$M210*'input_cooling&amp;ventilation'!$D$3)*'input_cool&amp;vent_evolution'!S$11,(AC210*$Q210*'input_cooling&amp;ventilation'!$D$3)*'input_cool&amp;vent_evolution'!S$12)</f>
        <v>0</v>
      </c>
      <c r="CY210" s="2">
        <f>IF($D210=3,(AD210*$P210*$M210*'input_cooling&amp;ventilation'!$D$3)*'input_cool&amp;vent_evolution'!T$11,(AD210*$Q210*'input_cooling&amp;ventilation'!$D$3)*'input_cool&amp;vent_evolution'!T$12)</f>
        <v>0</v>
      </c>
      <c r="CZ210" s="2">
        <f>IF($D210=3,(AE210*$P210*$M210*'input_cooling&amp;ventilation'!$D$3)*'input_cool&amp;vent_evolution'!U$11,(AE210*$Q210*'input_cooling&amp;ventilation'!$D$3)*'input_cool&amp;vent_evolution'!U$12)</f>
        <v>0</v>
      </c>
      <c r="DA210" s="2">
        <f>IF($D210=3,(AF210*$P210*$M210*'input_cooling&amp;ventilation'!$D$3)*'input_cool&amp;vent_evolution'!V$11,(AF210*$Q210*'input_cooling&amp;ventilation'!$D$3)*'input_cool&amp;vent_evolution'!V$12)</f>
        <v>0</v>
      </c>
      <c r="DB210" s="2">
        <f>IF($D210=3,(AG210*$P210*$M210*'input_cooling&amp;ventilation'!$D$3)*'input_cool&amp;vent_evolution'!W$11,(AG210*$Q210*'input_cooling&amp;ventilation'!$D$3)*'input_cool&amp;vent_evolution'!W$12)</f>
        <v>0</v>
      </c>
      <c r="DC210" s="2">
        <f>IF($D210=3,(AH210*$P210*$M210*'input_cooling&amp;ventilation'!$D$3)*'input_cool&amp;vent_evolution'!X$11,(AH210*$Q210*'input_cooling&amp;ventilation'!$D$3)*'input_cool&amp;vent_evolution'!X$12)</f>
        <v>0</v>
      </c>
      <c r="DD210" s="2">
        <f>IF($D210=3,(AI210*$P210*$M210*'input_cooling&amp;ventilation'!$D$3)*'input_cool&amp;vent_evolution'!Y$11,(AI210*$Q210*'input_cooling&amp;ventilation'!$D$3)*'input_cool&amp;vent_evolution'!Y$12)</f>
        <v>0</v>
      </c>
      <c r="DE210" s="2">
        <f>IF($D210=3,(AJ210*$P210*$M210*'input_cooling&amp;ventilation'!$D$3)*'input_cool&amp;vent_evolution'!Z$11,(AJ210*$Q210*'input_cooling&amp;ventilation'!$D$3)*'input_cool&amp;vent_evolution'!Z$12)</f>
        <v>0</v>
      </c>
      <c r="DF210" s="2">
        <f>IF($D210=3,(AK210*$P210*$M210*'input_cooling&amp;ventilation'!$D$3)*'input_cool&amp;vent_evolution'!AA$11,(AK210*$Q210*'input_cooling&amp;ventilation'!$D$3)*'input_cool&amp;vent_evolution'!AA$12)</f>
        <v>0</v>
      </c>
      <c r="DG210" s="2">
        <f>IF($D210=3,(AL210*$P210*$M210*'input_cooling&amp;ventilation'!$D$3)*'input_cool&amp;vent_evolution'!AB$11,(AL210*$Q210*'input_cooling&amp;ventilation'!$D$3)*'input_cool&amp;vent_evolution'!AB$12)</f>
        <v>0</v>
      </c>
      <c r="DH210" s="2">
        <f>IF($D210=3,(AM210*$P210*$M210*'input_cooling&amp;ventilation'!$D$3)*'input_cool&amp;vent_evolution'!AC$11,(AM210*$Q210*'input_cooling&amp;ventilation'!$D$3)*'input_cool&amp;vent_evolution'!AC$12)</f>
        <v>0</v>
      </c>
      <c r="DI210" s="2">
        <f>IF($D210=3,(AN210*$P210*$M210*'input_cooling&amp;ventilation'!$D$3)*'input_cool&amp;vent_evolution'!AD$11,(AN210*$Q210*'input_cooling&amp;ventilation'!$D$3)*'input_cool&amp;vent_evolution'!AD$12)</f>
        <v>0</v>
      </c>
      <c r="DJ210" s="2">
        <f>IF($D210=3,(AO210*$P210*$M210*'input_cooling&amp;ventilation'!$D$3)*'input_cool&amp;vent_evolution'!AE$11,(AO210*$Q210*'input_cooling&amp;ventilation'!$D$3)*'input_cool&amp;vent_evolution'!AE$12)</f>
        <v>0</v>
      </c>
      <c r="DK210" s="2">
        <f>IF($D210=3,(AP210*$P210*$M210*'input_cooling&amp;ventilation'!$D$3)*'input_cool&amp;vent_evolution'!AF$11,(AP210*$Q210*'input_cooling&amp;ventilation'!$D$3)*'input_cool&amp;vent_evolution'!AF$12)</f>
        <v>0</v>
      </c>
      <c r="DL210" s="2">
        <f>IF($D210=3,(AQ210*$P210*$M210*'input_cooling&amp;ventilation'!$D$3)*'input_cool&amp;vent_evolution'!AG$11,(AQ210*$Q210*'input_cooling&amp;ventilation'!$D$3)*'input_cool&amp;vent_evolution'!AG$12)</f>
        <v>0</v>
      </c>
      <c r="DM210" s="2">
        <f>IF($D210=3,(AR210*$P210*$M210*'input_cooling&amp;ventilation'!$D$3)*'input_cool&amp;vent_evolution'!AH$11,(AR210*$Q210*'input_cooling&amp;ventilation'!$D$3)*'input_cool&amp;vent_evolution'!AH$12)</f>
        <v>0</v>
      </c>
      <c r="DN210" s="2">
        <f>IF($D210=3,(AS210*$P210*$M210*'input_cooling&amp;ventilation'!$D$3)*'input_cool&amp;vent_evolution'!AI$11,(AS210*$Q210*'input_cooling&amp;ventilation'!$D$3)*'input_cool&amp;vent_evolution'!AI$12)</f>
        <v>0</v>
      </c>
      <c r="DO210" s="2">
        <f>IF($D210=3,(AT210*$P210*$M210*'input_cooling&amp;ventilation'!$D$3)*'input_cool&amp;vent_evolution'!AJ$11,(AT210*$Q210*'input_cooling&amp;ventilation'!$D$3)*'input_cool&amp;vent_evolution'!AJ$12)</f>
        <v>0</v>
      </c>
      <c r="DP210" s="2">
        <f>IF($D210=3,(AU210*$P210*$M210*'input_cooling&amp;ventilation'!$D$3)*'input_cool&amp;vent_evolution'!AK$11,(AU210*$Q210*'input_cooling&amp;ventilation'!$D$3)*'input_cool&amp;vent_evolution'!AK$12)</f>
        <v>0</v>
      </c>
      <c r="DQ210" s="2">
        <f>IF($D210=3,(AV210*$P210*$M210*'input_cooling&amp;ventilation'!$D$3)*'input_cool&amp;vent_evolution'!AL$11,(AV210*$Q210*'input_cooling&amp;ventilation'!$D$3)*'input_cool&amp;vent_evolution'!AL$12)</f>
        <v>0</v>
      </c>
      <c r="DR210" s="2">
        <f>IF($D210=3,(AW210*$P210*$M210*'input_cooling&amp;ventilation'!$D$3)*'input_cool&amp;vent_evolution'!AM$11,(AW210*$Q210*'input_cooling&amp;ventilation'!$D$3)*'input_cool&amp;vent_evolution'!AM$12)</f>
        <v>0</v>
      </c>
      <c r="DS210" s="2">
        <f>IF($D210=3,(AX210*$P210*$M210*'input_cooling&amp;ventilation'!$D$3)*'input_cool&amp;vent_evolution'!AN$11,(AX210*$Q210*'input_cooling&amp;ventilation'!$D$3)*'input_cool&amp;vent_evolution'!AN$12)</f>
        <v>0</v>
      </c>
      <c r="DT210" s="2">
        <f>IF($D210=3,(AY210*$P210*$M210*'input_cooling&amp;ventilation'!$D$3)*'input_cool&amp;vent_evolution'!AO$11,(AY210*$Q210*'input_cooling&amp;ventilation'!$D$3)*'input_cool&amp;vent_evolution'!AO$12)</f>
        <v>0</v>
      </c>
      <c r="DU210" s="2">
        <f>IF($D210=3,(AZ210*$P210*$M210*'input_cooling&amp;ventilation'!$D$3)*'input_cool&amp;vent_evolution'!AP$11,(AZ210*$Q210*'input_cooling&amp;ventilation'!$D$3)*'input_cool&amp;vent_evolution'!AP$12)</f>
        <v>0</v>
      </c>
      <c r="DV210" s="2">
        <f>IF($D210=3,(BA210*$P210*$M210*'input_cooling&amp;ventilation'!$D$3)*'input_cool&amp;vent_evolution'!AQ$11,(BA210*$Q210*'input_cooling&amp;ventilation'!$D$3)*'input_cool&amp;vent_evolution'!AQ$12)</f>
        <v>0</v>
      </c>
      <c r="DW210" s="2">
        <f>IF($D210=3,(BB210*$P210*$M210*'input_cooling&amp;ventilation'!$D$3)*'input_cool&amp;vent_evolution'!AR$11,(BB210*$Q210*'input_cooling&amp;ventilation'!$D$3)*'input_cool&amp;vent_evolution'!AR$12)</f>
        <v>0</v>
      </c>
      <c r="DX210" s="2">
        <f>IF($D210=3,(BC210*$P210*$M210*'input_cooling&amp;ventilation'!$D$3)*'input_cool&amp;vent_evolution'!AS$11,(BC210*$Q210*'input_cooling&amp;ventilation'!$D$3)*'input_cool&amp;vent_evolution'!AS$12)</f>
        <v>0</v>
      </c>
      <c r="DY210" s="2">
        <f>IF($D210=3,(BD210*$P210*$M210*'input_cooling&amp;ventilation'!$D$3)*'input_cool&amp;vent_evolution'!AT$11,(BD210*$Q210*'input_cooling&amp;ventilation'!$D$3)*'input_cool&amp;vent_evolution'!AT$12)</f>
        <v>0</v>
      </c>
      <c r="DZ210" s="2">
        <f>IF($D210=3,(BE210*$P210*$M210*'input_cooling&amp;ventilation'!$D$3)*'input_cool&amp;vent_evolution'!AU$11,(BE210*$Q210*'input_cooling&amp;ventilation'!$D$3)*'input_cool&amp;vent_evolution'!AU$12)</f>
        <v>0</v>
      </c>
      <c r="EA210" s="2">
        <f>IF($D210=3,(BF210*$P210*$M210*'input_cooling&amp;ventilation'!$D$3)*'input_cool&amp;vent_evolution'!AV$11,(BF210*$Q210*'input_cooling&amp;ventilation'!$D$3)*'input_cool&amp;vent_evolution'!AV$12)</f>
        <v>0</v>
      </c>
      <c r="EB210">
        <v>0.59967453213995114</v>
      </c>
      <c r="EC210" s="2">
        <f t="shared" si="270"/>
        <v>0</v>
      </c>
      <c r="ED210" s="2">
        <f>IF($D210=3,(EC210*(1+'input_cool&amp;vent_evolution'!M$10)),EC210*(1+'input_cool&amp;vent_evolution'!M$9))</f>
        <v>0</v>
      </c>
      <c r="EE210" s="2">
        <f>IF($D210=3,(ED210*(1+'input_cool&amp;vent_evolution'!N$10)),ED210*(1+'input_cool&amp;vent_evolution'!N$9))</f>
        <v>0</v>
      </c>
      <c r="EF210" s="2">
        <f>IF($D210=3,(EE210*(1+'input_cool&amp;vent_evolution'!O$10)),EE210*(1+'input_cool&amp;vent_evolution'!O$9))</f>
        <v>0</v>
      </c>
      <c r="EG210" s="2">
        <f>IF($D210=3,(EF210*(1+'input_cool&amp;vent_evolution'!P$10)),EF210*(1+'input_cool&amp;vent_evolution'!P$9))</f>
        <v>0</v>
      </c>
      <c r="EH210" s="2">
        <f>IF($D210=3,(EG210*(1+'input_cool&amp;vent_evolution'!Q$10)),EG210*(1+'input_cool&amp;vent_evolution'!Q$9))</f>
        <v>0</v>
      </c>
      <c r="EI210" s="2">
        <f>IF($D210=3,(EH210*(1+'input_cool&amp;vent_evolution'!R$10)),EH210*(1+'input_cool&amp;vent_evolution'!R$9))</f>
        <v>0</v>
      </c>
      <c r="EJ210" s="2">
        <f>IF($D210=3,(EI210*(1+'input_cool&amp;vent_evolution'!S$10)),EI210*(1+'input_cool&amp;vent_evolution'!S$9))</f>
        <v>0</v>
      </c>
      <c r="EK210" s="2">
        <f>IF($D210=3,(EJ210*(1+'input_cool&amp;vent_evolution'!T$10)),EJ210*(1+'input_cool&amp;vent_evolution'!T$9))</f>
        <v>0</v>
      </c>
      <c r="EL210" s="2">
        <f>IF($D210=3,(EK210*(1+'input_cool&amp;vent_evolution'!U$10)),EK210*(1+'input_cool&amp;vent_evolution'!U$9))</f>
        <v>0</v>
      </c>
      <c r="EM210" s="2">
        <f>IF($D210=3,(EL210*(1+'input_cool&amp;vent_evolution'!V$10)),EL210*(1+'input_cool&amp;vent_evolution'!V$9))</f>
        <v>0</v>
      </c>
      <c r="EN210" s="2">
        <f>IF($D210=3,(EM210*(1+'input_cool&amp;vent_evolution'!W$10)),EM210*(1+'input_cool&amp;vent_evolution'!W$9))</f>
        <v>0</v>
      </c>
      <c r="EO210" s="2">
        <f>IF($D210=3,(EN210*(1+'input_cool&amp;vent_evolution'!X$10)),EN210*(1+'input_cool&amp;vent_evolution'!X$9))</f>
        <v>0</v>
      </c>
      <c r="EP210" s="2">
        <f>IF($D210=3,(EO210*(1+'input_cool&amp;vent_evolution'!Y$10)),EO210*(1+'input_cool&amp;vent_evolution'!Y$9))</f>
        <v>0</v>
      </c>
      <c r="EQ210" s="2">
        <f>IF($D210=3,(EP210*(1+'input_cool&amp;vent_evolution'!Z$10)),EP210*(1+'input_cool&amp;vent_evolution'!Z$9))</f>
        <v>0</v>
      </c>
      <c r="ER210" s="2">
        <f>IF($D210=3,(EQ210*(1+'input_cool&amp;vent_evolution'!AA$10)),EQ210*(1+'input_cool&amp;vent_evolution'!AA$9))</f>
        <v>0</v>
      </c>
      <c r="ES210" s="2">
        <f>IF($D210=3,(ER210*(1+'input_cool&amp;vent_evolution'!AB$10)),ER210*(1+'input_cool&amp;vent_evolution'!AB$9))</f>
        <v>0</v>
      </c>
      <c r="ET210" s="2">
        <f>IF($D210=3,(ES210*(1+'input_cool&amp;vent_evolution'!AC$10)),ES210*(1+'input_cool&amp;vent_evolution'!AC$9))</f>
        <v>0</v>
      </c>
      <c r="EU210" s="2">
        <f>IF($D210=3,(ET210*(1+'input_cool&amp;vent_evolution'!AD$10)),ET210*(1+'input_cool&amp;vent_evolution'!AD$9))</f>
        <v>0</v>
      </c>
      <c r="EV210" s="2">
        <f>IF($D210=3,(EU210*(1+'input_cool&amp;vent_evolution'!AE$10)),EU210*(1+'input_cool&amp;vent_evolution'!AE$9))</f>
        <v>0</v>
      </c>
      <c r="EW210" s="2">
        <f>IF($D210=3,(EV210*(1+'input_cool&amp;vent_evolution'!AF$10)),EV210*(1+'input_cool&amp;vent_evolution'!AF$9))</f>
        <v>0</v>
      </c>
      <c r="EX210" s="2">
        <f>IF($D210=3,(EW210*(1+'input_cool&amp;vent_evolution'!AG$10)),EW210*(1+'input_cool&amp;vent_evolution'!AG$9))</f>
        <v>0</v>
      </c>
      <c r="EY210" s="2">
        <f>IF($D210=3,(EX210*(1+'input_cool&amp;vent_evolution'!AH$10)),EX210*(1+'input_cool&amp;vent_evolution'!AH$9))</f>
        <v>0</v>
      </c>
      <c r="EZ210" s="2">
        <f>IF($D210=3,(EY210*(1+'input_cool&amp;vent_evolution'!AI$10)),EY210*(1+'input_cool&amp;vent_evolution'!AI$9))</f>
        <v>0</v>
      </c>
      <c r="FA210" s="2">
        <f>IF($D210=3,(EZ210*(1+'input_cool&amp;vent_evolution'!AJ$10)),EZ210*(1+'input_cool&amp;vent_evolution'!AJ$9))</f>
        <v>0</v>
      </c>
      <c r="FB210" s="2">
        <f>IF($D210=3,(FA210*(1+'input_cool&amp;vent_evolution'!AK$10)),FA210*(1+'input_cool&amp;vent_evolution'!AK$9))</f>
        <v>0</v>
      </c>
      <c r="FC210" s="2">
        <f>IF($D210=3,(FB210*(1+'input_cool&amp;vent_evolution'!AL$10)),FB210*(1+'input_cool&amp;vent_evolution'!AL$9))</f>
        <v>0</v>
      </c>
      <c r="FD210" s="2">
        <f>IF($D210=3,(FC210*(1+'input_cool&amp;vent_evolution'!AM$10)),FC210*(1+'input_cool&amp;vent_evolution'!AM$9))</f>
        <v>0</v>
      </c>
      <c r="FE210" s="2">
        <f>IF($D210=3,(FD210*(1+'input_cool&amp;vent_evolution'!AN$10)),FD210*(1+'input_cool&amp;vent_evolution'!AN$9))</f>
        <v>0</v>
      </c>
      <c r="FF210" s="2">
        <f>IF($D210=3,(FE210*(1+'input_cool&amp;vent_evolution'!AO$10)),FE210*(1+'input_cool&amp;vent_evolution'!AO$9))</f>
        <v>0</v>
      </c>
      <c r="FG210" s="2">
        <f>IF($D210=3,(FF210*(1+'input_cool&amp;vent_evolution'!AP$10)),FF210*(1+'input_cool&amp;vent_evolution'!AP$9))</f>
        <v>0</v>
      </c>
      <c r="FH210" s="2">
        <f>IF($D210=3,(FG210*(1+'input_cool&amp;vent_evolution'!AQ$10)),FG210*(1+'input_cool&amp;vent_evolution'!AQ$9))</f>
        <v>0</v>
      </c>
      <c r="FI210" s="2">
        <f>IF($D210=3,(FH210*(1+'input_cool&amp;vent_evolution'!AR$10)),FH210*(1+'input_cool&amp;vent_evolution'!AR$9))</f>
        <v>0</v>
      </c>
      <c r="FJ210" s="2">
        <f>IF($D210=3,(FI210*(1+'input_cool&amp;vent_evolution'!AS$10)),FI210*(1+'input_cool&amp;vent_evolution'!AS$9))</f>
        <v>0</v>
      </c>
      <c r="FK210" s="2">
        <f>IF($D210=3,(FJ210*(1+'input_cool&amp;vent_evolution'!AT$10)),FJ210*(1+'input_cool&amp;vent_evolution'!AT$9))</f>
        <v>0</v>
      </c>
      <c r="FL210" s="2">
        <f>IF($D210=3,(FK210*(1+'input_cool&amp;vent_evolution'!AU$10)),FK210*(1+'input_cool&amp;vent_evolution'!AU$9))</f>
        <v>0</v>
      </c>
      <c r="FM210" s="2">
        <f t="shared" si="271"/>
        <v>0</v>
      </c>
      <c r="FN210" s="2">
        <f t="shared" si="272"/>
        <v>0</v>
      </c>
      <c r="FO210" s="2">
        <f t="shared" si="273"/>
        <v>0</v>
      </c>
      <c r="FP210" s="2">
        <f t="shared" si="274"/>
        <v>0</v>
      </c>
      <c r="FQ210" s="2">
        <f t="shared" si="275"/>
        <v>0</v>
      </c>
      <c r="FR210" s="2">
        <f t="shared" si="276"/>
        <v>0</v>
      </c>
      <c r="FS210" s="2">
        <f t="shared" si="277"/>
        <v>0</v>
      </c>
      <c r="FT210" s="2">
        <f t="shared" si="278"/>
        <v>0</v>
      </c>
      <c r="FU210" s="2">
        <f t="shared" si="279"/>
        <v>0</v>
      </c>
      <c r="FV210" s="2">
        <f t="shared" si="280"/>
        <v>0</v>
      </c>
      <c r="FW210" s="2">
        <f t="shared" si="281"/>
        <v>0</v>
      </c>
      <c r="FX210" s="2">
        <f t="shared" si="282"/>
        <v>0</v>
      </c>
      <c r="FY210" s="2">
        <f t="shared" si="283"/>
        <v>0</v>
      </c>
      <c r="FZ210" s="2">
        <f t="shared" si="284"/>
        <v>0</v>
      </c>
      <c r="GA210" s="2">
        <f t="shared" si="285"/>
        <v>0</v>
      </c>
      <c r="GB210" s="2">
        <f t="shared" si="286"/>
        <v>0</v>
      </c>
      <c r="GC210" s="2">
        <f t="shared" si="287"/>
        <v>0</v>
      </c>
      <c r="GD210" s="2">
        <f t="shared" si="288"/>
        <v>0</v>
      </c>
      <c r="GE210" s="2">
        <f t="shared" si="289"/>
        <v>0</v>
      </c>
      <c r="GF210" s="2">
        <f t="shared" si="290"/>
        <v>0</v>
      </c>
      <c r="GG210" s="2">
        <f t="shared" si="291"/>
        <v>0</v>
      </c>
      <c r="GH210" s="2">
        <f t="shared" si="292"/>
        <v>0</v>
      </c>
      <c r="GI210" s="2">
        <f t="shared" si="293"/>
        <v>0</v>
      </c>
      <c r="GJ210" s="2">
        <f t="shared" si="294"/>
        <v>0</v>
      </c>
      <c r="GK210" s="2">
        <f t="shared" si="295"/>
        <v>0</v>
      </c>
      <c r="GL210" s="2">
        <f t="shared" si="296"/>
        <v>0</v>
      </c>
      <c r="GM210" s="2">
        <f t="shared" si="297"/>
        <v>0</v>
      </c>
      <c r="GN210" s="2">
        <f t="shared" si="298"/>
        <v>0</v>
      </c>
      <c r="GO210" s="2">
        <f t="shared" si="299"/>
        <v>0</v>
      </c>
      <c r="GP210" s="2">
        <f t="shared" si="300"/>
        <v>0</v>
      </c>
      <c r="GQ210" s="2">
        <f t="shared" si="301"/>
        <v>0</v>
      </c>
      <c r="GR210" s="2">
        <f t="shared" si="302"/>
        <v>0</v>
      </c>
      <c r="GS210" s="2">
        <f t="shared" si="303"/>
        <v>0</v>
      </c>
      <c r="GT210" s="2">
        <f t="shared" si="304"/>
        <v>0</v>
      </c>
      <c r="GU210" s="2">
        <f t="shared" si="305"/>
        <v>0</v>
      </c>
      <c r="GV210" s="2">
        <f t="shared" si="306"/>
        <v>0</v>
      </c>
      <c r="GW210" s="2">
        <f>IF($D210=3,($N210*$M210*EC210*'input_cooling&amp;ventilation'!$D$3)*'input_cool&amp;vent_evolution'!M$11,($O210*$M210*EC210*'input_cooling&amp;ventilation'!$D$3)*'input_cool&amp;vent_evolution'!M$10)</f>
        <v>0</v>
      </c>
      <c r="GX210" s="2">
        <f>IF($D210=3,($N210*$M210*ED210*'input_cooling&amp;ventilation'!$D$3)*'input_cool&amp;vent_evolution'!N$11,($O210*$M210*ED210*'input_cooling&amp;ventilation'!$D$3)*'input_cool&amp;vent_evolution'!N$10)</f>
        <v>0</v>
      </c>
      <c r="GY210" s="2">
        <f>IF($D210=3,($N210*$M210*EE210*'input_cooling&amp;ventilation'!$D$3)*'input_cool&amp;vent_evolution'!O$11,($O210*$M210*EE210*'input_cooling&amp;ventilation'!$D$3)*'input_cool&amp;vent_evolution'!O$10)</f>
        <v>0</v>
      </c>
      <c r="GZ210" s="2">
        <f>IF($D210=3,($N210*$M210*EF210*'input_cooling&amp;ventilation'!$D$3)*'input_cool&amp;vent_evolution'!P$11,($O210*$M210*EF210*'input_cooling&amp;ventilation'!$D$3)*'input_cool&amp;vent_evolution'!P$10)</f>
        <v>0</v>
      </c>
      <c r="HA210" s="2">
        <f>IF($D210=3,($N210*$M210*EG210*'input_cooling&amp;ventilation'!$D$3)*'input_cool&amp;vent_evolution'!Q$11,($O210*$M210*EG210*'input_cooling&amp;ventilation'!$D$3)*'input_cool&amp;vent_evolution'!Q$10)</f>
        <v>0</v>
      </c>
      <c r="HB210" s="2">
        <f>IF($D210=3,($N210*$M210*EH210*'input_cooling&amp;ventilation'!$D$3)*'input_cool&amp;vent_evolution'!R$11,($O210*$M210*EH210*'input_cooling&amp;ventilation'!$D$3)*'input_cool&amp;vent_evolution'!R$10)</f>
        <v>0</v>
      </c>
      <c r="HC210" s="2">
        <f>IF($D210=3,($N210*$M210*EI210*'input_cooling&amp;ventilation'!$D$3)*'input_cool&amp;vent_evolution'!S$11,($O210*$M210*EI210*'input_cooling&amp;ventilation'!$D$3)*'input_cool&amp;vent_evolution'!S$10)</f>
        <v>0</v>
      </c>
      <c r="HD210" s="2">
        <f>IF($D210=3,($N210*$M210*EJ210*'input_cooling&amp;ventilation'!$D$3)*'input_cool&amp;vent_evolution'!T$11,($O210*$M210*EJ210*'input_cooling&amp;ventilation'!$D$3)*'input_cool&amp;vent_evolution'!T$10)</f>
        <v>0</v>
      </c>
      <c r="HE210" s="2">
        <f>IF($D210=3,($N210*$M210*EK210*'input_cooling&amp;ventilation'!$D$3)*'input_cool&amp;vent_evolution'!U$11,($O210*$M210*EK210*'input_cooling&amp;ventilation'!$D$3)*'input_cool&amp;vent_evolution'!U$10)</f>
        <v>0</v>
      </c>
      <c r="HF210" s="2">
        <f>IF($D210=3,($N210*$M210*EL210*'input_cooling&amp;ventilation'!$D$3)*'input_cool&amp;vent_evolution'!V$11,($O210*$M210*EL210*'input_cooling&amp;ventilation'!$D$3)*'input_cool&amp;vent_evolution'!V$10)</f>
        <v>0</v>
      </c>
      <c r="HG210" s="2">
        <f>IF($D210=3,($N210*$M210*EM210*'input_cooling&amp;ventilation'!$D$3)*'input_cool&amp;vent_evolution'!W$11,($O210*$M210*EM210*'input_cooling&amp;ventilation'!$D$3)*'input_cool&amp;vent_evolution'!W$10)</f>
        <v>0</v>
      </c>
      <c r="HH210" s="2">
        <f>IF($D210=3,($N210*$M210*EN210*'input_cooling&amp;ventilation'!$D$3)*'input_cool&amp;vent_evolution'!X$11,($O210*$M210*EN210*'input_cooling&amp;ventilation'!$D$3)*'input_cool&amp;vent_evolution'!X$10)</f>
        <v>0</v>
      </c>
      <c r="HI210" s="2">
        <f>IF($D210=3,($N210*$M210*EO210*'input_cooling&amp;ventilation'!$D$3)*'input_cool&amp;vent_evolution'!Y$11,($O210*$M210*EO210*'input_cooling&amp;ventilation'!$D$3)*'input_cool&amp;vent_evolution'!Y$10)</f>
        <v>0</v>
      </c>
      <c r="HJ210" s="2">
        <f>IF($D210=3,($N210*$M210*EP210*'input_cooling&amp;ventilation'!$D$3)*'input_cool&amp;vent_evolution'!Z$11,($O210*$M210*EP210*'input_cooling&amp;ventilation'!$D$3)*'input_cool&amp;vent_evolution'!Z$10)</f>
        <v>0</v>
      </c>
      <c r="HK210" s="2">
        <f>IF($D210=3,($N210*$M210*EQ210*'input_cooling&amp;ventilation'!$D$3)*'input_cool&amp;vent_evolution'!AA$11,($O210*$M210*EQ210*'input_cooling&amp;ventilation'!$D$3)*'input_cool&amp;vent_evolution'!AA$10)</f>
        <v>0</v>
      </c>
      <c r="HL210" s="2">
        <f>IF($D210=3,($N210*$M210*ER210*'input_cooling&amp;ventilation'!$D$3)*'input_cool&amp;vent_evolution'!AB$11,($O210*$M210*ER210*'input_cooling&amp;ventilation'!$D$3)*'input_cool&amp;vent_evolution'!AB$10)</f>
        <v>0</v>
      </c>
      <c r="HM210" s="2">
        <f>IF($D210=3,($N210*$M210*ES210*'input_cooling&amp;ventilation'!$D$3)*'input_cool&amp;vent_evolution'!AC$11,($O210*$M210*ES210*'input_cooling&amp;ventilation'!$D$3)*'input_cool&amp;vent_evolution'!AC$10)</f>
        <v>0</v>
      </c>
      <c r="HN210" s="2">
        <f>IF($D210=3,($N210*$M210*ET210*'input_cooling&amp;ventilation'!$D$3)*'input_cool&amp;vent_evolution'!AD$11,($O210*$M210*ET210*'input_cooling&amp;ventilation'!$D$3)*'input_cool&amp;vent_evolution'!AD$10)</f>
        <v>0</v>
      </c>
      <c r="HO210" s="2">
        <f>IF($D210=3,($N210*$M210*EU210*'input_cooling&amp;ventilation'!$D$3)*'input_cool&amp;vent_evolution'!AE$11,($O210*$M210*EU210*'input_cooling&amp;ventilation'!$D$3)*'input_cool&amp;vent_evolution'!AE$10)</f>
        <v>0</v>
      </c>
      <c r="HP210" s="2">
        <f>IF($D210=3,($N210*$M210*EV210*'input_cooling&amp;ventilation'!$D$3)*'input_cool&amp;vent_evolution'!AF$11,($O210*$M210*EV210*'input_cooling&amp;ventilation'!$D$3)*'input_cool&amp;vent_evolution'!AF$10)</f>
        <v>0</v>
      </c>
      <c r="HQ210" s="2">
        <f>IF($D210=3,($N210*$M210*EW210*'input_cooling&amp;ventilation'!$D$3)*'input_cool&amp;vent_evolution'!AG$11,($O210*$M210*EW210*'input_cooling&amp;ventilation'!$D$3)*'input_cool&amp;vent_evolution'!AG$10)</f>
        <v>0</v>
      </c>
      <c r="HR210" s="2">
        <f>IF($D210=3,($N210*$M210*EX210*'input_cooling&amp;ventilation'!$D$3)*'input_cool&amp;vent_evolution'!AH$11,($O210*$M210*EX210*'input_cooling&amp;ventilation'!$D$3)*'input_cool&amp;vent_evolution'!AH$10)</f>
        <v>0</v>
      </c>
      <c r="HS210" s="2">
        <f>IF($D210=3,($N210*$M210*EY210*'input_cooling&amp;ventilation'!$D$3)*'input_cool&amp;vent_evolution'!AI$11,($O210*$M210*EY210*'input_cooling&amp;ventilation'!$D$3)*'input_cool&amp;vent_evolution'!AI$10)</f>
        <v>0</v>
      </c>
      <c r="HT210" s="2">
        <f>IF($D210=3,($N210*$M210*EZ210*'input_cooling&amp;ventilation'!$D$3)*'input_cool&amp;vent_evolution'!AJ$11,($O210*$M210*EZ210*'input_cooling&amp;ventilation'!$D$3)*'input_cool&amp;vent_evolution'!AJ$10)</f>
        <v>0</v>
      </c>
      <c r="HU210" s="2">
        <f>IF($D210=3,($N210*$M210*FA210*'input_cooling&amp;ventilation'!$D$3)*'input_cool&amp;vent_evolution'!AK$11,($O210*$M210*FA210*'input_cooling&amp;ventilation'!$D$3)*'input_cool&amp;vent_evolution'!AK$10)</f>
        <v>0</v>
      </c>
      <c r="HV210" s="2">
        <f>IF($D210=3,($N210*$M210*FB210*'input_cooling&amp;ventilation'!$D$3)*'input_cool&amp;vent_evolution'!AL$11,($O210*$M210*FB210*'input_cooling&amp;ventilation'!$D$3)*'input_cool&amp;vent_evolution'!AL$10)</f>
        <v>0</v>
      </c>
      <c r="HW210" s="2">
        <f>IF($D210=3,($N210*$M210*FC210*'input_cooling&amp;ventilation'!$D$3)*'input_cool&amp;vent_evolution'!AM$11,($O210*$M210*FC210*'input_cooling&amp;ventilation'!$D$3)*'input_cool&amp;vent_evolution'!AM$10)</f>
        <v>0</v>
      </c>
      <c r="HX210" s="2">
        <f>IF($D210=3,($N210*$M210*FD210*'input_cooling&amp;ventilation'!$D$3)*'input_cool&amp;vent_evolution'!AN$11,($O210*$M210*FD210*'input_cooling&amp;ventilation'!$D$3)*'input_cool&amp;vent_evolution'!AN$10)</f>
        <v>0</v>
      </c>
      <c r="HY210" s="2">
        <f>IF($D210=3,($N210*$M210*FE210*'input_cooling&amp;ventilation'!$D$3)*'input_cool&amp;vent_evolution'!AO$11,($O210*$M210*FE210*'input_cooling&amp;ventilation'!$D$3)*'input_cool&amp;vent_evolution'!AO$10)</f>
        <v>0</v>
      </c>
      <c r="HZ210" s="2">
        <f>IF($D210=3,($N210*$M210*FF210*'input_cooling&amp;ventilation'!$D$3)*'input_cool&amp;vent_evolution'!AP$11,($O210*$M210*FF210*'input_cooling&amp;ventilation'!$D$3)*'input_cool&amp;vent_evolution'!AP$10)</f>
        <v>0</v>
      </c>
      <c r="IA210" s="2">
        <f>IF($D210=3,($N210*$M210*FG210*'input_cooling&amp;ventilation'!$D$3)*'input_cool&amp;vent_evolution'!AQ$11,($O210*$M210*FG210*'input_cooling&amp;ventilation'!$D$3)*'input_cool&amp;vent_evolution'!AQ$10)</f>
        <v>0</v>
      </c>
      <c r="IB210" s="2">
        <f>IF($D210=3,($N210*$M210*FH210*'input_cooling&amp;ventilation'!$D$3)*'input_cool&amp;vent_evolution'!AR$11,($O210*$M210*FH210*'input_cooling&amp;ventilation'!$D$3)*'input_cool&amp;vent_evolution'!AR$10)</f>
        <v>0</v>
      </c>
      <c r="IC210" s="2">
        <f>IF($D210=3,($N210*$M210*FI210*'input_cooling&amp;ventilation'!$D$3)*'input_cool&amp;vent_evolution'!AS$11,($O210*$M210*FI210*'input_cooling&amp;ventilation'!$D$3)*'input_cool&amp;vent_evolution'!AS$10)</f>
        <v>0</v>
      </c>
      <c r="ID210" s="2">
        <f>IF($D210=3,($N210*$M210*FJ210*'input_cooling&amp;ventilation'!$D$3)*'input_cool&amp;vent_evolution'!AT$11,($O210*$M210*FJ210*'input_cooling&amp;ventilation'!$D$3)*'input_cool&amp;vent_evolution'!AT$10)</f>
        <v>0</v>
      </c>
      <c r="IE210" s="2">
        <f>IF($D210=3,($N210*$M210*FK210*'input_cooling&amp;ventilation'!$D$3)*'input_cool&amp;vent_evolution'!AU$11,($O210*$M210*FK210*'input_cooling&amp;ventilation'!$D$3)*'input_cool&amp;vent_evolution'!AU$10)</f>
        <v>0</v>
      </c>
      <c r="IF210" s="2">
        <f>IF($D210=3,($N210*$M210*FL210*'input_cooling&amp;ventilation'!$D$3)*'input_cool&amp;vent_evolution'!AV$11,($O210*$M210*FL210*'input_cooling&amp;ventilation'!$D$3)*'input_cool&amp;vent_evolution'!AV$10)</f>
        <v>0</v>
      </c>
    </row>
    <row r="211" spans="1:240" x14ac:dyDescent="0.25">
      <c r="A211">
        <v>209</v>
      </c>
      <c r="B211">
        <v>100100</v>
      </c>
      <c r="C211">
        <v>29</v>
      </c>
      <c r="D211">
        <v>3</v>
      </c>
      <c r="E211">
        <v>2</v>
      </c>
      <c r="F211">
        <v>4394700</v>
      </c>
      <c r="G211" s="2">
        <v>5161693.4233907796</v>
      </c>
      <c r="H211" s="2">
        <v>0</v>
      </c>
      <c r="I211" s="17">
        <v>0.61</v>
      </c>
      <c r="J211">
        <v>0.234943245</v>
      </c>
      <c r="K211" s="2">
        <f t="shared" si="231"/>
        <v>0</v>
      </c>
      <c r="L211" s="2">
        <f t="shared" si="232"/>
        <v>3148632.9882683754</v>
      </c>
      <c r="M211">
        <v>0.680042238648363</v>
      </c>
      <c r="N211" s="17">
        <f>'input_cooling&amp;ventilation'!$D$5</f>
        <v>57.500092182043396</v>
      </c>
      <c r="O211" s="45">
        <f>'input_cooling&amp;ventilation'!$D$6</f>
        <v>19.328678831353667</v>
      </c>
      <c r="P211" s="45">
        <f>'input_cooling&amp;ventilation'!$C$5</f>
        <v>50.351688737400465</v>
      </c>
      <c r="Q211" s="45">
        <f>'input_cooling&amp;ventilation'!$C$6</f>
        <v>32.240814214248743</v>
      </c>
      <c r="R211">
        <v>17</v>
      </c>
      <c r="S211">
        <v>12</v>
      </c>
      <c r="T211">
        <v>14</v>
      </c>
      <c r="U211" s="2">
        <f t="shared" si="233"/>
        <v>0</v>
      </c>
      <c r="V211" s="2">
        <f t="shared" si="234"/>
        <v>5069622.1214014972</v>
      </c>
      <c r="W211" s="2">
        <v>0</v>
      </c>
      <c r="X211" s="57">
        <f>IF($D211=3,(W211*(1+'input_cool&amp;vent_evolution'!M$11)),(W211*(1+'input_cool&amp;vent_evolution'!M$12)))</f>
        <v>0</v>
      </c>
      <c r="Y211" s="57">
        <f>IF($D211=3,(X211*(1+'input_cool&amp;vent_evolution'!N$11)),(X211*(1+'input_cool&amp;vent_evolution'!N$12)))</f>
        <v>0</v>
      </c>
      <c r="Z211" s="57">
        <f>IF($D211=3,(Y211*(1+'input_cool&amp;vent_evolution'!O$11)),(Y211*(1+'input_cool&amp;vent_evolution'!O$12)))</f>
        <v>0</v>
      </c>
      <c r="AA211" s="57">
        <f>IF($D211=3,(Z211*(1+'input_cool&amp;vent_evolution'!P$11)),(Z211*(1+'input_cool&amp;vent_evolution'!P$12)))</f>
        <v>0</v>
      </c>
      <c r="AB211" s="57">
        <f>IF($D211=3,(AA211*(1+'input_cool&amp;vent_evolution'!Q$11)),(AA211*(1+'input_cool&amp;vent_evolution'!Q$12)))</f>
        <v>0</v>
      </c>
      <c r="AC211" s="57">
        <f>IF($D211=3,(AB211*(1+'input_cool&amp;vent_evolution'!R$11)),(AB211*(1+'input_cool&amp;vent_evolution'!R$12)))</f>
        <v>0</v>
      </c>
      <c r="AD211" s="57">
        <f>IF($D211=3,(AC211*(1+'input_cool&amp;vent_evolution'!S$11)),(AC211*(1+'input_cool&amp;vent_evolution'!S$12)))</f>
        <v>0</v>
      </c>
      <c r="AE211" s="57">
        <f>IF($D211=3,(AD211*(1+'input_cool&amp;vent_evolution'!T$11)),(AD211*(1+'input_cool&amp;vent_evolution'!T$12)))</f>
        <v>0</v>
      </c>
      <c r="AF211" s="57">
        <f>IF($D211=3,(AE211*(1+'input_cool&amp;vent_evolution'!U$11)),(AE211*(1+'input_cool&amp;vent_evolution'!U$12)))</f>
        <v>0</v>
      </c>
      <c r="AG211" s="57">
        <f>IF($D211=3,(AF211*(1+'input_cool&amp;vent_evolution'!V$11)),(AF211*(1+'input_cool&amp;vent_evolution'!V$12)))</f>
        <v>0</v>
      </c>
      <c r="AH211" s="57">
        <f>IF($D211=3,(AG211*(1+'input_cool&amp;vent_evolution'!W$11)),(AG211*(1+'input_cool&amp;vent_evolution'!W$12)))</f>
        <v>0</v>
      </c>
      <c r="AI211" s="57">
        <f>IF($D211=3,(AH211*(1+'input_cool&amp;vent_evolution'!X$11)),(AH211*(1+'input_cool&amp;vent_evolution'!X$12)))</f>
        <v>0</v>
      </c>
      <c r="AJ211" s="57">
        <f>IF($D211=3,(AI211*(1+'input_cool&amp;vent_evolution'!Y$11)),(AI211*(1+'input_cool&amp;vent_evolution'!Y$12)))</f>
        <v>0</v>
      </c>
      <c r="AK211" s="57">
        <f>IF($D211=3,(AJ211*(1+'input_cool&amp;vent_evolution'!Z$11)),(AJ211*(1+'input_cool&amp;vent_evolution'!Z$12)))</f>
        <v>0</v>
      </c>
      <c r="AL211" s="57">
        <f>IF($D211=3,(AK211*(1+'input_cool&amp;vent_evolution'!AA$11)),(AK211*(1+'input_cool&amp;vent_evolution'!AA$12)))</f>
        <v>0</v>
      </c>
      <c r="AM211" s="57">
        <f>IF($D211=3,(AL211*(1+'input_cool&amp;vent_evolution'!AB$11)),(AL211*(1+'input_cool&amp;vent_evolution'!AB$12)))</f>
        <v>0</v>
      </c>
      <c r="AN211" s="57">
        <f>IF($D211=3,(AM211*(1+'input_cool&amp;vent_evolution'!AC$11)),(AM211*(1+'input_cool&amp;vent_evolution'!AC$12)))</f>
        <v>0</v>
      </c>
      <c r="AO211" s="57">
        <f>IF($D211=3,(AN211*(1+'input_cool&amp;vent_evolution'!AD$11)),(AN211*(1+'input_cool&amp;vent_evolution'!AD$12)))</f>
        <v>0</v>
      </c>
      <c r="AP211" s="57">
        <f>IF($D211=3,(AO211*(1+'input_cool&amp;vent_evolution'!AE$11)),(AO211*(1+'input_cool&amp;vent_evolution'!AE$12)))</f>
        <v>0</v>
      </c>
      <c r="AQ211" s="57">
        <f>IF($D211=3,(AP211*(1+'input_cool&amp;vent_evolution'!AF$11)),(AP211*(1+'input_cool&amp;vent_evolution'!AF$12)))</f>
        <v>0</v>
      </c>
      <c r="AR211" s="57">
        <f>IF($D211=3,(AQ211*(1+'input_cool&amp;vent_evolution'!AG$11)),(AQ211*(1+'input_cool&amp;vent_evolution'!AG$12)))</f>
        <v>0</v>
      </c>
      <c r="AS211" s="57">
        <f>IF($D211=3,(AR211*(1+'input_cool&amp;vent_evolution'!AH$11)),(AR211*(1+'input_cool&amp;vent_evolution'!AH$12)))</f>
        <v>0</v>
      </c>
      <c r="AT211" s="57">
        <f>IF($D211=3,(AS211*(1+'input_cool&amp;vent_evolution'!AI$11)),(AS211*(1+'input_cool&amp;vent_evolution'!AI$12)))</f>
        <v>0</v>
      </c>
      <c r="AU211" s="57">
        <f>IF($D211=3,(AT211*(1+'input_cool&amp;vent_evolution'!AJ$11)),(AT211*(1+'input_cool&amp;vent_evolution'!AJ$12)))</f>
        <v>0</v>
      </c>
      <c r="AV211" s="57">
        <f>IF($D211=3,(AU211*(1+'input_cool&amp;vent_evolution'!AK$11)),(AU211*(1+'input_cool&amp;vent_evolution'!AK$12)))</f>
        <v>0</v>
      </c>
      <c r="AW211" s="57">
        <f>IF($D211=3,(AV211*(1+'input_cool&amp;vent_evolution'!AL$11)),(AV211*(1+'input_cool&amp;vent_evolution'!AL$12)))</f>
        <v>0</v>
      </c>
      <c r="AX211" s="57">
        <f>IF($D211=3,(AW211*(1+'input_cool&amp;vent_evolution'!AM$11)),(AW211*(1+'input_cool&amp;vent_evolution'!AM$12)))</f>
        <v>0</v>
      </c>
      <c r="AY211" s="57">
        <f>IF($D211=3,(AX211*(1+'input_cool&amp;vent_evolution'!AN$11)),(AX211*(1+'input_cool&amp;vent_evolution'!AN$12)))</f>
        <v>0</v>
      </c>
      <c r="AZ211" s="57">
        <f>IF($D211=3,(AY211*(1+'input_cool&amp;vent_evolution'!AO$11)),(AY211*(1+'input_cool&amp;vent_evolution'!AO$12)))</f>
        <v>0</v>
      </c>
      <c r="BA211" s="57">
        <f>IF($D211=3,(AZ211*(1+'input_cool&amp;vent_evolution'!AP$11)),(AZ211*(1+'input_cool&amp;vent_evolution'!AP$12)))</f>
        <v>0</v>
      </c>
      <c r="BB211" s="57">
        <f>IF($D211=3,(BA211*(1+'input_cool&amp;vent_evolution'!AQ$11)),(BA211*(1+'input_cool&amp;vent_evolution'!AQ$12)))</f>
        <v>0</v>
      </c>
      <c r="BC211" s="57">
        <f>IF($D211=3,(BB211*(1+'input_cool&amp;vent_evolution'!AR$11)),(BB211*(1+'input_cool&amp;vent_evolution'!AR$12)))</f>
        <v>0</v>
      </c>
      <c r="BD211" s="57">
        <f>IF($D211=3,(BC211*(1+'input_cool&amp;vent_evolution'!AS$11)),(BC211*(1+'input_cool&amp;vent_evolution'!AS$12)))</f>
        <v>0</v>
      </c>
      <c r="BE211" s="57">
        <f>IF($D211=3,(BD211*(1+'input_cool&amp;vent_evolution'!AT$11)),(BD211*(1+'input_cool&amp;vent_evolution'!AT$12)))</f>
        <v>0</v>
      </c>
      <c r="BF211" s="57">
        <f>IF($D211=3,(BE211*(1+'input_cool&amp;vent_evolution'!AU$11)),(BE211*(1+'input_cool&amp;vent_evolution'!AU$12)))</f>
        <v>0</v>
      </c>
      <c r="BG211" s="57">
        <f>IF($D211=3,(BF211*(1+'input_cool&amp;vent_evolution'!AV$11)),(BF211*(1+'input_cool&amp;vent_evolution'!AV$12)))</f>
        <v>0</v>
      </c>
      <c r="BH211" s="2">
        <f t="shared" si="307"/>
        <v>0</v>
      </c>
      <c r="BI211" s="2">
        <f t="shared" si="235"/>
        <v>0</v>
      </c>
      <c r="BJ211" s="2">
        <f t="shared" si="236"/>
        <v>0</v>
      </c>
      <c r="BK211" s="2">
        <f t="shared" si="237"/>
        <v>0</v>
      </c>
      <c r="BL211" s="2">
        <f t="shared" si="238"/>
        <v>0</v>
      </c>
      <c r="BM211" s="2">
        <f t="shared" si="239"/>
        <v>0</v>
      </c>
      <c r="BN211" s="2">
        <f t="shared" si="240"/>
        <v>0</v>
      </c>
      <c r="BO211" s="2">
        <f t="shared" si="241"/>
        <v>0</v>
      </c>
      <c r="BP211" s="2">
        <f t="shared" si="242"/>
        <v>0</v>
      </c>
      <c r="BQ211" s="2">
        <f t="shared" si="243"/>
        <v>0</v>
      </c>
      <c r="BR211" s="2">
        <f t="shared" si="244"/>
        <v>0</v>
      </c>
      <c r="BS211" s="2">
        <f t="shared" si="245"/>
        <v>0</v>
      </c>
      <c r="BT211" s="2">
        <f t="shared" si="246"/>
        <v>0</v>
      </c>
      <c r="BU211" s="2">
        <f t="shared" si="247"/>
        <v>0</v>
      </c>
      <c r="BV211" s="2">
        <f t="shared" si="248"/>
        <v>0</v>
      </c>
      <c r="BW211" s="2">
        <f t="shared" si="249"/>
        <v>0</v>
      </c>
      <c r="BX211" s="2">
        <f t="shared" si="250"/>
        <v>0</v>
      </c>
      <c r="BY211" s="2">
        <f t="shared" si="251"/>
        <v>0</v>
      </c>
      <c r="BZ211" s="2">
        <f t="shared" si="252"/>
        <v>0</v>
      </c>
      <c r="CA211" s="2">
        <f t="shared" si="253"/>
        <v>0</v>
      </c>
      <c r="CB211" s="2">
        <f t="shared" si="254"/>
        <v>0</v>
      </c>
      <c r="CC211" s="2">
        <f t="shared" si="255"/>
        <v>0</v>
      </c>
      <c r="CD211" s="2">
        <f t="shared" si="256"/>
        <v>0</v>
      </c>
      <c r="CE211" s="2">
        <f t="shared" si="257"/>
        <v>0</v>
      </c>
      <c r="CF211" s="2">
        <f t="shared" si="258"/>
        <v>0</v>
      </c>
      <c r="CG211" s="2">
        <f t="shared" si="259"/>
        <v>0</v>
      </c>
      <c r="CH211" s="2">
        <f t="shared" si="260"/>
        <v>0</v>
      </c>
      <c r="CI211" s="2">
        <f t="shared" si="261"/>
        <v>0</v>
      </c>
      <c r="CJ211" s="2">
        <f t="shared" si="262"/>
        <v>0</v>
      </c>
      <c r="CK211" s="2">
        <f t="shared" si="263"/>
        <v>0</v>
      </c>
      <c r="CL211" s="2">
        <f t="shared" si="264"/>
        <v>0</v>
      </c>
      <c r="CM211" s="2">
        <f t="shared" si="265"/>
        <v>0</v>
      </c>
      <c r="CN211" s="2">
        <f t="shared" si="266"/>
        <v>0</v>
      </c>
      <c r="CO211" s="2">
        <f t="shared" si="267"/>
        <v>0</v>
      </c>
      <c r="CP211" s="2">
        <f t="shared" si="268"/>
        <v>0</v>
      </c>
      <c r="CQ211" s="2">
        <f t="shared" si="269"/>
        <v>0</v>
      </c>
      <c r="CR211" s="2">
        <f>IF($D211=3,(W211*$P211*$M211*'input_cooling&amp;ventilation'!$D$3)*'input_cool&amp;vent_evolution'!M$11,(W211*$Q211*'input_cooling&amp;ventilation'!$D$3)*'input_cool&amp;vent_evolution'!M$12)</f>
        <v>0</v>
      </c>
      <c r="CS211" s="2">
        <f>IF($D211=3,(X211*$P211*$M211*'input_cooling&amp;ventilation'!$D$3)*'input_cool&amp;vent_evolution'!N$11,(X211*$Q211*'input_cooling&amp;ventilation'!$D$3)*'input_cool&amp;vent_evolution'!N$12)</f>
        <v>0</v>
      </c>
      <c r="CT211" s="2">
        <f>IF($D211=3,(Y211*$P211*$M211*'input_cooling&amp;ventilation'!$D$3)*'input_cool&amp;vent_evolution'!O$11,(Y211*$Q211*'input_cooling&amp;ventilation'!$D$3)*'input_cool&amp;vent_evolution'!O$12)</f>
        <v>0</v>
      </c>
      <c r="CU211" s="2">
        <f>IF($D211=3,(Z211*$P211*$M211*'input_cooling&amp;ventilation'!$D$3)*'input_cool&amp;vent_evolution'!P$11,(Z211*$Q211*'input_cooling&amp;ventilation'!$D$3)*'input_cool&amp;vent_evolution'!P$12)</f>
        <v>0</v>
      </c>
      <c r="CV211" s="2">
        <f>IF($D211=3,(AA211*$P211*$M211*'input_cooling&amp;ventilation'!$D$3)*'input_cool&amp;vent_evolution'!Q$11,(AA211*$Q211*'input_cooling&amp;ventilation'!$D$3)*'input_cool&amp;vent_evolution'!Q$12)</f>
        <v>0</v>
      </c>
      <c r="CW211" s="2">
        <f>IF($D211=3,(AB211*$P211*$M211*'input_cooling&amp;ventilation'!$D$3)*'input_cool&amp;vent_evolution'!R$11,(AB211*$Q211*'input_cooling&amp;ventilation'!$D$3)*'input_cool&amp;vent_evolution'!R$12)</f>
        <v>0</v>
      </c>
      <c r="CX211" s="2">
        <f>IF($D211=3,(AC211*$P211*$M211*'input_cooling&amp;ventilation'!$D$3)*'input_cool&amp;vent_evolution'!S$11,(AC211*$Q211*'input_cooling&amp;ventilation'!$D$3)*'input_cool&amp;vent_evolution'!S$12)</f>
        <v>0</v>
      </c>
      <c r="CY211" s="2">
        <f>IF($D211=3,(AD211*$P211*$M211*'input_cooling&amp;ventilation'!$D$3)*'input_cool&amp;vent_evolution'!T$11,(AD211*$Q211*'input_cooling&amp;ventilation'!$D$3)*'input_cool&amp;vent_evolution'!T$12)</f>
        <v>0</v>
      </c>
      <c r="CZ211" s="2">
        <f>IF($D211=3,(AE211*$P211*$M211*'input_cooling&amp;ventilation'!$D$3)*'input_cool&amp;vent_evolution'!U$11,(AE211*$Q211*'input_cooling&amp;ventilation'!$D$3)*'input_cool&amp;vent_evolution'!U$12)</f>
        <v>0</v>
      </c>
      <c r="DA211" s="2">
        <f>IF($D211=3,(AF211*$P211*$M211*'input_cooling&amp;ventilation'!$D$3)*'input_cool&amp;vent_evolution'!V$11,(AF211*$Q211*'input_cooling&amp;ventilation'!$D$3)*'input_cool&amp;vent_evolution'!V$12)</f>
        <v>0</v>
      </c>
      <c r="DB211" s="2">
        <f>IF($D211=3,(AG211*$P211*$M211*'input_cooling&amp;ventilation'!$D$3)*'input_cool&amp;vent_evolution'!W$11,(AG211*$Q211*'input_cooling&amp;ventilation'!$D$3)*'input_cool&amp;vent_evolution'!W$12)</f>
        <v>0</v>
      </c>
      <c r="DC211" s="2">
        <f>IF($D211=3,(AH211*$P211*$M211*'input_cooling&amp;ventilation'!$D$3)*'input_cool&amp;vent_evolution'!X$11,(AH211*$Q211*'input_cooling&amp;ventilation'!$D$3)*'input_cool&amp;vent_evolution'!X$12)</f>
        <v>0</v>
      </c>
      <c r="DD211" s="2">
        <f>IF($D211=3,(AI211*$P211*$M211*'input_cooling&amp;ventilation'!$D$3)*'input_cool&amp;vent_evolution'!Y$11,(AI211*$Q211*'input_cooling&amp;ventilation'!$D$3)*'input_cool&amp;vent_evolution'!Y$12)</f>
        <v>0</v>
      </c>
      <c r="DE211" s="2">
        <f>IF($D211=3,(AJ211*$P211*$M211*'input_cooling&amp;ventilation'!$D$3)*'input_cool&amp;vent_evolution'!Z$11,(AJ211*$Q211*'input_cooling&amp;ventilation'!$D$3)*'input_cool&amp;vent_evolution'!Z$12)</f>
        <v>0</v>
      </c>
      <c r="DF211" s="2">
        <f>IF($D211=3,(AK211*$P211*$M211*'input_cooling&amp;ventilation'!$D$3)*'input_cool&amp;vent_evolution'!AA$11,(AK211*$Q211*'input_cooling&amp;ventilation'!$D$3)*'input_cool&amp;vent_evolution'!AA$12)</f>
        <v>0</v>
      </c>
      <c r="DG211" s="2">
        <f>IF($D211=3,(AL211*$P211*$M211*'input_cooling&amp;ventilation'!$D$3)*'input_cool&amp;vent_evolution'!AB$11,(AL211*$Q211*'input_cooling&amp;ventilation'!$D$3)*'input_cool&amp;vent_evolution'!AB$12)</f>
        <v>0</v>
      </c>
      <c r="DH211" s="2">
        <f>IF($D211=3,(AM211*$P211*$M211*'input_cooling&amp;ventilation'!$D$3)*'input_cool&amp;vent_evolution'!AC$11,(AM211*$Q211*'input_cooling&amp;ventilation'!$D$3)*'input_cool&amp;vent_evolution'!AC$12)</f>
        <v>0</v>
      </c>
      <c r="DI211" s="2">
        <f>IF($D211=3,(AN211*$P211*$M211*'input_cooling&amp;ventilation'!$D$3)*'input_cool&amp;vent_evolution'!AD$11,(AN211*$Q211*'input_cooling&amp;ventilation'!$D$3)*'input_cool&amp;vent_evolution'!AD$12)</f>
        <v>0</v>
      </c>
      <c r="DJ211" s="2">
        <f>IF($D211=3,(AO211*$P211*$M211*'input_cooling&amp;ventilation'!$D$3)*'input_cool&amp;vent_evolution'!AE$11,(AO211*$Q211*'input_cooling&amp;ventilation'!$D$3)*'input_cool&amp;vent_evolution'!AE$12)</f>
        <v>0</v>
      </c>
      <c r="DK211" s="2">
        <f>IF($D211=3,(AP211*$P211*$M211*'input_cooling&amp;ventilation'!$D$3)*'input_cool&amp;vent_evolution'!AF$11,(AP211*$Q211*'input_cooling&amp;ventilation'!$D$3)*'input_cool&amp;vent_evolution'!AF$12)</f>
        <v>0</v>
      </c>
      <c r="DL211" s="2">
        <f>IF($D211=3,(AQ211*$P211*$M211*'input_cooling&amp;ventilation'!$D$3)*'input_cool&amp;vent_evolution'!AG$11,(AQ211*$Q211*'input_cooling&amp;ventilation'!$D$3)*'input_cool&amp;vent_evolution'!AG$12)</f>
        <v>0</v>
      </c>
      <c r="DM211" s="2">
        <f>IF($D211=3,(AR211*$P211*$M211*'input_cooling&amp;ventilation'!$D$3)*'input_cool&amp;vent_evolution'!AH$11,(AR211*$Q211*'input_cooling&amp;ventilation'!$D$3)*'input_cool&amp;vent_evolution'!AH$12)</f>
        <v>0</v>
      </c>
      <c r="DN211" s="2">
        <f>IF($D211=3,(AS211*$P211*$M211*'input_cooling&amp;ventilation'!$D$3)*'input_cool&amp;vent_evolution'!AI$11,(AS211*$Q211*'input_cooling&amp;ventilation'!$D$3)*'input_cool&amp;vent_evolution'!AI$12)</f>
        <v>0</v>
      </c>
      <c r="DO211" s="2">
        <f>IF($D211=3,(AT211*$P211*$M211*'input_cooling&amp;ventilation'!$D$3)*'input_cool&amp;vent_evolution'!AJ$11,(AT211*$Q211*'input_cooling&amp;ventilation'!$D$3)*'input_cool&amp;vent_evolution'!AJ$12)</f>
        <v>0</v>
      </c>
      <c r="DP211" s="2">
        <f>IF($D211=3,(AU211*$P211*$M211*'input_cooling&amp;ventilation'!$D$3)*'input_cool&amp;vent_evolution'!AK$11,(AU211*$Q211*'input_cooling&amp;ventilation'!$D$3)*'input_cool&amp;vent_evolution'!AK$12)</f>
        <v>0</v>
      </c>
      <c r="DQ211" s="2">
        <f>IF($D211=3,(AV211*$P211*$M211*'input_cooling&amp;ventilation'!$D$3)*'input_cool&amp;vent_evolution'!AL$11,(AV211*$Q211*'input_cooling&amp;ventilation'!$D$3)*'input_cool&amp;vent_evolution'!AL$12)</f>
        <v>0</v>
      </c>
      <c r="DR211" s="2">
        <f>IF($D211=3,(AW211*$P211*$M211*'input_cooling&amp;ventilation'!$D$3)*'input_cool&amp;vent_evolution'!AM$11,(AW211*$Q211*'input_cooling&amp;ventilation'!$D$3)*'input_cool&amp;vent_evolution'!AM$12)</f>
        <v>0</v>
      </c>
      <c r="DS211" s="2">
        <f>IF($D211=3,(AX211*$P211*$M211*'input_cooling&amp;ventilation'!$D$3)*'input_cool&amp;vent_evolution'!AN$11,(AX211*$Q211*'input_cooling&amp;ventilation'!$D$3)*'input_cool&amp;vent_evolution'!AN$12)</f>
        <v>0</v>
      </c>
      <c r="DT211" s="2">
        <f>IF($D211=3,(AY211*$P211*$M211*'input_cooling&amp;ventilation'!$D$3)*'input_cool&amp;vent_evolution'!AO$11,(AY211*$Q211*'input_cooling&amp;ventilation'!$D$3)*'input_cool&amp;vent_evolution'!AO$12)</f>
        <v>0</v>
      </c>
      <c r="DU211" s="2">
        <f>IF($D211=3,(AZ211*$P211*$M211*'input_cooling&amp;ventilation'!$D$3)*'input_cool&amp;vent_evolution'!AP$11,(AZ211*$Q211*'input_cooling&amp;ventilation'!$D$3)*'input_cool&amp;vent_evolution'!AP$12)</f>
        <v>0</v>
      </c>
      <c r="DV211" s="2">
        <f>IF($D211=3,(BA211*$P211*$M211*'input_cooling&amp;ventilation'!$D$3)*'input_cool&amp;vent_evolution'!AQ$11,(BA211*$Q211*'input_cooling&amp;ventilation'!$D$3)*'input_cool&amp;vent_evolution'!AQ$12)</f>
        <v>0</v>
      </c>
      <c r="DW211" s="2">
        <f>IF($D211=3,(BB211*$P211*$M211*'input_cooling&amp;ventilation'!$D$3)*'input_cool&amp;vent_evolution'!AR$11,(BB211*$Q211*'input_cooling&amp;ventilation'!$D$3)*'input_cool&amp;vent_evolution'!AR$12)</f>
        <v>0</v>
      </c>
      <c r="DX211" s="2">
        <f>IF($D211=3,(BC211*$P211*$M211*'input_cooling&amp;ventilation'!$D$3)*'input_cool&amp;vent_evolution'!AS$11,(BC211*$Q211*'input_cooling&amp;ventilation'!$D$3)*'input_cool&amp;vent_evolution'!AS$12)</f>
        <v>0</v>
      </c>
      <c r="DY211" s="2">
        <f>IF($D211=3,(BD211*$P211*$M211*'input_cooling&amp;ventilation'!$D$3)*'input_cool&amp;vent_evolution'!AT$11,(BD211*$Q211*'input_cooling&amp;ventilation'!$D$3)*'input_cool&amp;vent_evolution'!AT$12)</f>
        <v>0</v>
      </c>
      <c r="DZ211" s="2">
        <f>IF($D211=3,(BE211*$P211*$M211*'input_cooling&amp;ventilation'!$D$3)*'input_cool&amp;vent_evolution'!AU$11,(BE211*$Q211*'input_cooling&amp;ventilation'!$D$3)*'input_cool&amp;vent_evolution'!AU$12)</f>
        <v>0</v>
      </c>
      <c r="EA211" s="2">
        <f>IF($D211=3,(BF211*$P211*$M211*'input_cooling&amp;ventilation'!$D$3)*'input_cool&amp;vent_evolution'!AV$11,(BF211*$Q211*'input_cooling&amp;ventilation'!$D$3)*'input_cool&amp;vent_evolution'!AV$12)</f>
        <v>0</v>
      </c>
      <c r="EB211">
        <v>0.80023852116875371</v>
      </c>
      <c r="EC211" s="2">
        <f t="shared" si="270"/>
        <v>0</v>
      </c>
      <c r="ED211" s="2">
        <f>IF($D211=3,(EC211*(1+'input_cool&amp;vent_evolution'!M$10)),EC211*(1+'input_cool&amp;vent_evolution'!M$9))</f>
        <v>0</v>
      </c>
      <c r="EE211" s="2">
        <f>IF($D211=3,(ED211*(1+'input_cool&amp;vent_evolution'!N$10)),ED211*(1+'input_cool&amp;vent_evolution'!N$9))</f>
        <v>0</v>
      </c>
      <c r="EF211" s="2">
        <f>IF($D211=3,(EE211*(1+'input_cool&amp;vent_evolution'!O$10)),EE211*(1+'input_cool&amp;vent_evolution'!O$9))</f>
        <v>0</v>
      </c>
      <c r="EG211" s="2">
        <f>IF($D211=3,(EF211*(1+'input_cool&amp;vent_evolution'!P$10)),EF211*(1+'input_cool&amp;vent_evolution'!P$9))</f>
        <v>0</v>
      </c>
      <c r="EH211" s="2">
        <f>IF($D211=3,(EG211*(1+'input_cool&amp;vent_evolution'!Q$10)),EG211*(1+'input_cool&amp;vent_evolution'!Q$9))</f>
        <v>0</v>
      </c>
      <c r="EI211" s="2">
        <f>IF($D211=3,(EH211*(1+'input_cool&amp;vent_evolution'!R$10)),EH211*(1+'input_cool&amp;vent_evolution'!R$9))</f>
        <v>0</v>
      </c>
      <c r="EJ211" s="2">
        <f>IF($D211=3,(EI211*(1+'input_cool&amp;vent_evolution'!S$10)),EI211*(1+'input_cool&amp;vent_evolution'!S$9))</f>
        <v>0</v>
      </c>
      <c r="EK211" s="2">
        <f>IF($D211=3,(EJ211*(1+'input_cool&amp;vent_evolution'!T$10)),EJ211*(1+'input_cool&amp;vent_evolution'!T$9))</f>
        <v>0</v>
      </c>
      <c r="EL211" s="2">
        <f>IF($D211=3,(EK211*(1+'input_cool&amp;vent_evolution'!U$10)),EK211*(1+'input_cool&amp;vent_evolution'!U$9))</f>
        <v>0</v>
      </c>
      <c r="EM211" s="2">
        <f>IF($D211=3,(EL211*(1+'input_cool&amp;vent_evolution'!V$10)),EL211*(1+'input_cool&amp;vent_evolution'!V$9))</f>
        <v>0</v>
      </c>
      <c r="EN211" s="2">
        <f>IF($D211=3,(EM211*(1+'input_cool&amp;vent_evolution'!W$10)),EM211*(1+'input_cool&amp;vent_evolution'!W$9))</f>
        <v>0</v>
      </c>
      <c r="EO211" s="2">
        <f>IF($D211=3,(EN211*(1+'input_cool&amp;vent_evolution'!X$10)),EN211*(1+'input_cool&amp;vent_evolution'!X$9))</f>
        <v>0</v>
      </c>
      <c r="EP211" s="2">
        <f>IF($D211=3,(EO211*(1+'input_cool&amp;vent_evolution'!Y$10)),EO211*(1+'input_cool&amp;vent_evolution'!Y$9))</f>
        <v>0</v>
      </c>
      <c r="EQ211" s="2">
        <f>IF($D211=3,(EP211*(1+'input_cool&amp;vent_evolution'!Z$10)),EP211*(1+'input_cool&amp;vent_evolution'!Z$9))</f>
        <v>0</v>
      </c>
      <c r="ER211" s="2">
        <f>IF($D211=3,(EQ211*(1+'input_cool&amp;vent_evolution'!AA$10)),EQ211*(1+'input_cool&amp;vent_evolution'!AA$9))</f>
        <v>0</v>
      </c>
      <c r="ES211" s="2">
        <f>IF($D211=3,(ER211*(1+'input_cool&amp;vent_evolution'!AB$10)),ER211*(1+'input_cool&amp;vent_evolution'!AB$9))</f>
        <v>0</v>
      </c>
      <c r="ET211" s="2">
        <f>IF($D211=3,(ES211*(1+'input_cool&amp;vent_evolution'!AC$10)),ES211*(1+'input_cool&amp;vent_evolution'!AC$9))</f>
        <v>0</v>
      </c>
      <c r="EU211" s="2">
        <f>IF($D211=3,(ET211*(1+'input_cool&amp;vent_evolution'!AD$10)),ET211*(1+'input_cool&amp;vent_evolution'!AD$9))</f>
        <v>0</v>
      </c>
      <c r="EV211" s="2">
        <f>IF($D211=3,(EU211*(1+'input_cool&amp;vent_evolution'!AE$10)),EU211*(1+'input_cool&amp;vent_evolution'!AE$9))</f>
        <v>0</v>
      </c>
      <c r="EW211" s="2">
        <f>IF($D211=3,(EV211*(1+'input_cool&amp;vent_evolution'!AF$10)),EV211*(1+'input_cool&amp;vent_evolution'!AF$9))</f>
        <v>0</v>
      </c>
      <c r="EX211" s="2">
        <f>IF($D211=3,(EW211*(1+'input_cool&amp;vent_evolution'!AG$10)),EW211*(1+'input_cool&amp;vent_evolution'!AG$9))</f>
        <v>0</v>
      </c>
      <c r="EY211" s="2">
        <f>IF($D211=3,(EX211*(1+'input_cool&amp;vent_evolution'!AH$10)),EX211*(1+'input_cool&amp;vent_evolution'!AH$9))</f>
        <v>0</v>
      </c>
      <c r="EZ211" s="2">
        <f>IF($D211=3,(EY211*(1+'input_cool&amp;vent_evolution'!AI$10)),EY211*(1+'input_cool&amp;vent_evolution'!AI$9))</f>
        <v>0</v>
      </c>
      <c r="FA211" s="2">
        <f>IF($D211=3,(EZ211*(1+'input_cool&amp;vent_evolution'!AJ$10)),EZ211*(1+'input_cool&amp;vent_evolution'!AJ$9))</f>
        <v>0</v>
      </c>
      <c r="FB211" s="2">
        <f>IF($D211=3,(FA211*(1+'input_cool&amp;vent_evolution'!AK$10)),FA211*(1+'input_cool&amp;vent_evolution'!AK$9))</f>
        <v>0</v>
      </c>
      <c r="FC211" s="2">
        <f>IF($D211=3,(FB211*(1+'input_cool&amp;vent_evolution'!AL$10)),FB211*(1+'input_cool&amp;vent_evolution'!AL$9))</f>
        <v>0</v>
      </c>
      <c r="FD211" s="2">
        <f>IF($D211=3,(FC211*(1+'input_cool&amp;vent_evolution'!AM$10)),FC211*(1+'input_cool&amp;vent_evolution'!AM$9))</f>
        <v>0</v>
      </c>
      <c r="FE211" s="2">
        <f>IF($D211=3,(FD211*(1+'input_cool&amp;vent_evolution'!AN$10)),FD211*(1+'input_cool&amp;vent_evolution'!AN$9))</f>
        <v>0</v>
      </c>
      <c r="FF211" s="2">
        <f>IF($D211=3,(FE211*(1+'input_cool&amp;vent_evolution'!AO$10)),FE211*(1+'input_cool&amp;vent_evolution'!AO$9))</f>
        <v>0</v>
      </c>
      <c r="FG211" s="2">
        <f>IF($D211=3,(FF211*(1+'input_cool&amp;vent_evolution'!AP$10)),FF211*(1+'input_cool&amp;vent_evolution'!AP$9))</f>
        <v>0</v>
      </c>
      <c r="FH211" s="2">
        <f>IF($D211=3,(FG211*(1+'input_cool&amp;vent_evolution'!AQ$10)),FG211*(1+'input_cool&amp;vent_evolution'!AQ$9))</f>
        <v>0</v>
      </c>
      <c r="FI211" s="2">
        <f>IF($D211=3,(FH211*(1+'input_cool&amp;vent_evolution'!AR$10)),FH211*(1+'input_cool&amp;vent_evolution'!AR$9))</f>
        <v>0</v>
      </c>
      <c r="FJ211" s="2">
        <f>IF($D211=3,(FI211*(1+'input_cool&amp;vent_evolution'!AS$10)),FI211*(1+'input_cool&amp;vent_evolution'!AS$9))</f>
        <v>0</v>
      </c>
      <c r="FK211" s="2">
        <f>IF($D211=3,(FJ211*(1+'input_cool&amp;vent_evolution'!AT$10)),FJ211*(1+'input_cool&amp;vent_evolution'!AT$9))</f>
        <v>0</v>
      </c>
      <c r="FL211" s="2">
        <f>IF($D211=3,(FK211*(1+'input_cool&amp;vent_evolution'!AU$10)),FK211*(1+'input_cool&amp;vent_evolution'!AU$9))</f>
        <v>0</v>
      </c>
      <c r="FM211" s="2">
        <f t="shared" si="271"/>
        <v>0</v>
      </c>
      <c r="FN211" s="2">
        <f t="shared" si="272"/>
        <v>0</v>
      </c>
      <c r="FO211" s="2">
        <f t="shared" si="273"/>
        <v>0</v>
      </c>
      <c r="FP211" s="2">
        <f t="shared" si="274"/>
        <v>0</v>
      </c>
      <c r="FQ211" s="2">
        <f t="shared" si="275"/>
        <v>0</v>
      </c>
      <c r="FR211" s="2">
        <f t="shared" si="276"/>
        <v>0</v>
      </c>
      <c r="FS211" s="2">
        <f t="shared" si="277"/>
        <v>0</v>
      </c>
      <c r="FT211" s="2">
        <f t="shared" si="278"/>
        <v>0</v>
      </c>
      <c r="FU211" s="2">
        <f t="shared" si="279"/>
        <v>0</v>
      </c>
      <c r="FV211" s="2">
        <f t="shared" si="280"/>
        <v>0</v>
      </c>
      <c r="FW211" s="2">
        <f t="shared" si="281"/>
        <v>0</v>
      </c>
      <c r="FX211" s="2">
        <f t="shared" si="282"/>
        <v>0</v>
      </c>
      <c r="FY211" s="2">
        <f t="shared" si="283"/>
        <v>0</v>
      </c>
      <c r="FZ211" s="2">
        <f t="shared" si="284"/>
        <v>0</v>
      </c>
      <c r="GA211" s="2">
        <f t="shared" si="285"/>
        <v>0</v>
      </c>
      <c r="GB211" s="2">
        <f t="shared" si="286"/>
        <v>0</v>
      </c>
      <c r="GC211" s="2">
        <f t="shared" si="287"/>
        <v>0</v>
      </c>
      <c r="GD211" s="2">
        <f t="shared" si="288"/>
        <v>0</v>
      </c>
      <c r="GE211" s="2">
        <f t="shared" si="289"/>
        <v>0</v>
      </c>
      <c r="GF211" s="2">
        <f t="shared" si="290"/>
        <v>0</v>
      </c>
      <c r="GG211" s="2">
        <f t="shared" si="291"/>
        <v>0</v>
      </c>
      <c r="GH211" s="2">
        <f t="shared" si="292"/>
        <v>0</v>
      </c>
      <c r="GI211" s="2">
        <f t="shared" si="293"/>
        <v>0</v>
      </c>
      <c r="GJ211" s="2">
        <f t="shared" si="294"/>
        <v>0</v>
      </c>
      <c r="GK211" s="2">
        <f t="shared" si="295"/>
        <v>0</v>
      </c>
      <c r="GL211" s="2">
        <f t="shared" si="296"/>
        <v>0</v>
      </c>
      <c r="GM211" s="2">
        <f t="shared" si="297"/>
        <v>0</v>
      </c>
      <c r="GN211" s="2">
        <f t="shared" si="298"/>
        <v>0</v>
      </c>
      <c r="GO211" s="2">
        <f t="shared" si="299"/>
        <v>0</v>
      </c>
      <c r="GP211" s="2">
        <f t="shared" si="300"/>
        <v>0</v>
      </c>
      <c r="GQ211" s="2">
        <f t="shared" si="301"/>
        <v>0</v>
      </c>
      <c r="GR211" s="2">
        <f t="shared" si="302"/>
        <v>0</v>
      </c>
      <c r="GS211" s="2">
        <f t="shared" si="303"/>
        <v>0</v>
      </c>
      <c r="GT211" s="2">
        <f t="shared" si="304"/>
        <v>0</v>
      </c>
      <c r="GU211" s="2">
        <f t="shared" si="305"/>
        <v>0</v>
      </c>
      <c r="GV211" s="2">
        <f t="shared" si="306"/>
        <v>0</v>
      </c>
      <c r="GW211" s="2">
        <f>IF($D211=3,($N211*$M211*EC211*'input_cooling&amp;ventilation'!$D$3)*'input_cool&amp;vent_evolution'!M$11,($O211*$M211*EC211*'input_cooling&amp;ventilation'!$D$3)*'input_cool&amp;vent_evolution'!M$10)</f>
        <v>0</v>
      </c>
      <c r="GX211" s="2">
        <f>IF($D211=3,($N211*$M211*ED211*'input_cooling&amp;ventilation'!$D$3)*'input_cool&amp;vent_evolution'!N$11,($O211*$M211*ED211*'input_cooling&amp;ventilation'!$D$3)*'input_cool&amp;vent_evolution'!N$10)</f>
        <v>0</v>
      </c>
      <c r="GY211" s="2">
        <f>IF($D211=3,($N211*$M211*EE211*'input_cooling&amp;ventilation'!$D$3)*'input_cool&amp;vent_evolution'!O$11,($O211*$M211*EE211*'input_cooling&amp;ventilation'!$D$3)*'input_cool&amp;vent_evolution'!O$10)</f>
        <v>0</v>
      </c>
      <c r="GZ211" s="2">
        <f>IF($D211=3,($N211*$M211*EF211*'input_cooling&amp;ventilation'!$D$3)*'input_cool&amp;vent_evolution'!P$11,($O211*$M211*EF211*'input_cooling&amp;ventilation'!$D$3)*'input_cool&amp;vent_evolution'!P$10)</f>
        <v>0</v>
      </c>
      <c r="HA211" s="2">
        <f>IF($D211=3,($N211*$M211*EG211*'input_cooling&amp;ventilation'!$D$3)*'input_cool&amp;vent_evolution'!Q$11,($O211*$M211*EG211*'input_cooling&amp;ventilation'!$D$3)*'input_cool&amp;vent_evolution'!Q$10)</f>
        <v>0</v>
      </c>
      <c r="HB211" s="2">
        <f>IF($D211=3,($N211*$M211*EH211*'input_cooling&amp;ventilation'!$D$3)*'input_cool&amp;vent_evolution'!R$11,($O211*$M211*EH211*'input_cooling&amp;ventilation'!$D$3)*'input_cool&amp;vent_evolution'!R$10)</f>
        <v>0</v>
      </c>
      <c r="HC211" s="2">
        <f>IF($D211=3,($N211*$M211*EI211*'input_cooling&amp;ventilation'!$D$3)*'input_cool&amp;vent_evolution'!S$11,($O211*$M211*EI211*'input_cooling&amp;ventilation'!$D$3)*'input_cool&amp;vent_evolution'!S$10)</f>
        <v>0</v>
      </c>
      <c r="HD211" s="2">
        <f>IF($D211=3,($N211*$M211*EJ211*'input_cooling&amp;ventilation'!$D$3)*'input_cool&amp;vent_evolution'!T$11,($O211*$M211*EJ211*'input_cooling&amp;ventilation'!$D$3)*'input_cool&amp;vent_evolution'!T$10)</f>
        <v>0</v>
      </c>
      <c r="HE211" s="2">
        <f>IF($D211=3,($N211*$M211*EK211*'input_cooling&amp;ventilation'!$D$3)*'input_cool&amp;vent_evolution'!U$11,($O211*$M211*EK211*'input_cooling&amp;ventilation'!$D$3)*'input_cool&amp;vent_evolution'!U$10)</f>
        <v>0</v>
      </c>
      <c r="HF211" s="2">
        <f>IF($D211=3,($N211*$M211*EL211*'input_cooling&amp;ventilation'!$D$3)*'input_cool&amp;vent_evolution'!V$11,($O211*$M211*EL211*'input_cooling&amp;ventilation'!$D$3)*'input_cool&amp;vent_evolution'!V$10)</f>
        <v>0</v>
      </c>
      <c r="HG211" s="2">
        <f>IF($D211=3,($N211*$M211*EM211*'input_cooling&amp;ventilation'!$D$3)*'input_cool&amp;vent_evolution'!W$11,($O211*$M211*EM211*'input_cooling&amp;ventilation'!$D$3)*'input_cool&amp;vent_evolution'!W$10)</f>
        <v>0</v>
      </c>
      <c r="HH211" s="2">
        <f>IF($D211=3,($N211*$M211*EN211*'input_cooling&amp;ventilation'!$D$3)*'input_cool&amp;vent_evolution'!X$11,($O211*$M211*EN211*'input_cooling&amp;ventilation'!$D$3)*'input_cool&amp;vent_evolution'!X$10)</f>
        <v>0</v>
      </c>
      <c r="HI211" s="2">
        <f>IF($D211=3,($N211*$M211*EO211*'input_cooling&amp;ventilation'!$D$3)*'input_cool&amp;vent_evolution'!Y$11,($O211*$M211*EO211*'input_cooling&amp;ventilation'!$D$3)*'input_cool&amp;vent_evolution'!Y$10)</f>
        <v>0</v>
      </c>
      <c r="HJ211" s="2">
        <f>IF($D211=3,($N211*$M211*EP211*'input_cooling&amp;ventilation'!$D$3)*'input_cool&amp;vent_evolution'!Z$11,($O211*$M211*EP211*'input_cooling&amp;ventilation'!$D$3)*'input_cool&amp;vent_evolution'!Z$10)</f>
        <v>0</v>
      </c>
      <c r="HK211" s="2">
        <f>IF($D211=3,($N211*$M211*EQ211*'input_cooling&amp;ventilation'!$D$3)*'input_cool&amp;vent_evolution'!AA$11,($O211*$M211*EQ211*'input_cooling&amp;ventilation'!$D$3)*'input_cool&amp;vent_evolution'!AA$10)</f>
        <v>0</v>
      </c>
      <c r="HL211" s="2">
        <f>IF($D211=3,($N211*$M211*ER211*'input_cooling&amp;ventilation'!$D$3)*'input_cool&amp;vent_evolution'!AB$11,($O211*$M211*ER211*'input_cooling&amp;ventilation'!$D$3)*'input_cool&amp;vent_evolution'!AB$10)</f>
        <v>0</v>
      </c>
      <c r="HM211" s="2">
        <f>IF($D211=3,($N211*$M211*ES211*'input_cooling&amp;ventilation'!$D$3)*'input_cool&amp;vent_evolution'!AC$11,($O211*$M211*ES211*'input_cooling&amp;ventilation'!$D$3)*'input_cool&amp;vent_evolution'!AC$10)</f>
        <v>0</v>
      </c>
      <c r="HN211" s="2">
        <f>IF($D211=3,($N211*$M211*ET211*'input_cooling&amp;ventilation'!$D$3)*'input_cool&amp;vent_evolution'!AD$11,($O211*$M211*ET211*'input_cooling&amp;ventilation'!$D$3)*'input_cool&amp;vent_evolution'!AD$10)</f>
        <v>0</v>
      </c>
      <c r="HO211" s="2">
        <f>IF($D211=3,($N211*$M211*EU211*'input_cooling&amp;ventilation'!$D$3)*'input_cool&amp;vent_evolution'!AE$11,($O211*$M211*EU211*'input_cooling&amp;ventilation'!$D$3)*'input_cool&amp;vent_evolution'!AE$10)</f>
        <v>0</v>
      </c>
      <c r="HP211" s="2">
        <f>IF($D211=3,($N211*$M211*EV211*'input_cooling&amp;ventilation'!$D$3)*'input_cool&amp;vent_evolution'!AF$11,($O211*$M211*EV211*'input_cooling&amp;ventilation'!$D$3)*'input_cool&amp;vent_evolution'!AF$10)</f>
        <v>0</v>
      </c>
      <c r="HQ211" s="2">
        <f>IF($D211=3,($N211*$M211*EW211*'input_cooling&amp;ventilation'!$D$3)*'input_cool&amp;vent_evolution'!AG$11,($O211*$M211*EW211*'input_cooling&amp;ventilation'!$D$3)*'input_cool&amp;vent_evolution'!AG$10)</f>
        <v>0</v>
      </c>
      <c r="HR211" s="2">
        <f>IF($D211=3,($N211*$M211*EX211*'input_cooling&amp;ventilation'!$D$3)*'input_cool&amp;vent_evolution'!AH$11,($O211*$M211*EX211*'input_cooling&amp;ventilation'!$D$3)*'input_cool&amp;vent_evolution'!AH$10)</f>
        <v>0</v>
      </c>
      <c r="HS211" s="2">
        <f>IF($D211=3,($N211*$M211*EY211*'input_cooling&amp;ventilation'!$D$3)*'input_cool&amp;vent_evolution'!AI$11,($O211*$M211*EY211*'input_cooling&amp;ventilation'!$D$3)*'input_cool&amp;vent_evolution'!AI$10)</f>
        <v>0</v>
      </c>
      <c r="HT211" s="2">
        <f>IF($D211=3,($N211*$M211*EZ211*'input_cooling&amp;ventilation'!$D$3)*'input_cool&amp;vent_evolution'!AJ$11,($O211*$M211*EZ211*'input_cooling&amp;ventilation'!$D$3)*'input_cool&amp;vent_evolution'!AJ$10)</f>
        <v>0</v>
      </c>
      <c r="HU211" s="2">
        <f>IF($D211=3,($N211*$M211*FA211*'input_cooling&amp;ventilation'!$D$3)*'input_cool&amp;vent_evolution'!AK$11,($O211*$M211*FA211*'input_cooling&amp;ventilation'!$D$3)*'input_cool&amp;vent_evolution'!AK$10)</f>
        <v>0</v>
      </c>
      <c r="HV211" s="2">
        <f>IF($D211=3,($N211*$M211*FB211*'input_cooling&amp;ventilation'!$D$3)*'input_cool&amp;vent_evolution'!AL$11,($O211*$M211*FB211*'input_cooling&amp;ventilation'!$D$3)*'input_cool&amp;vent_evolution'!AL$10)</f>
        <v>0</v>
      </c>
      <c r="HW211" s="2">
        <f>IF($D211=3,($N211*$M211*FC211*'input_cooling&amp;ventilation'!$D$3)*'input_cool&amp;vent_evolution'!AM$11,($O211*$M211*FC211*'input_cooling&amp;ventilation'!$D$3)*'input_cool&amp;vent_evolution'!AM$10)</f>
        <v>0</v>
      </c>
      <c r="HX211" s="2">
        <f>IF($D211=3,($N211*$M211*FD211*'input_cooling&amp;ventilation'!$D$3)*'input_cool&amp;vent_evolution'!AN$11,($O211*$M211*FD211*'input_cooling&amp;ventilation'!$D$3)*'input_cool&amp;vent_evolution'!AN$10)</f>
        <v>0</v>
      </c>
      <c r="HY211" s="2">
        <f>IF($D211=3,($N211*$M211*FE211*'input_cooling&amp;ventilation'!$D$3)*'input_cool&amp;vent_evolution'!AO$11,($O211*$M211*FE211*'input_cooling&amp;ventilation'!$D$3)*'input_cool&amp;vent_evolution'!AO$10)</f>
        <v>0</v>
      </c>
      <c r="HZ211" s="2">
        <f>IF($D211=3,($N211*$M211*FF211*'input_cooling&amp;ventilation'!$D$3)*'input_cool&amp;vent_evolution'!AP$11,($O211*$M211*FF211*'input_cooling&amp;ventilation'!$D$3)*'input_cool&amp;vent_evolution'!AP$10)</f>
        <v>0</v>
      </c>
      <c r="IA211" s="2">
        <f>IF($D211=3,($N211*$M211*FG211*'input_cooling&amp;ventilation'!$D$3)*'input_cool&amp;vent_evolution'!AQ$11,($O211*$M211*FG211*'input_cooling&amp;ventilation'!$D$3)*'input_cool&amp;vent_evolution'!AQ$10)</f>
        <v>0</v>
      </c>
      <c r="IB211" s="2">
        <f>IF($D211=3,($N211*$M211*FH211*'input_cooling&amp;ventilation'!$D$3)*'input_cool&amp;vent_evolution'!AR$11,($O211*$M211*FH211*'input_cooling&amp;ventilation'!$D$3)*'input_cool&amp;vent_evolution'!AR$10)</f>
        <v>0</v>
      </c>
      <c r="IC211" s="2">
        <f>IF($D211=3,($N211*$M211*FI211*'input_cooling&amp;ventilation'!$D$3)*'input_cool&amp;vent_evolution'!AS$11,($O211*$M211*FI211*'input_cooling&amp;ventilation'!$D$3)*'input_cool&amp;vent_evolution'!AS$10)</f>
        <v>0</v>
      </c>
      <c r="ID211" s="2">
        <f>IF($D211=3,($N211*$M211*FJ211*'input_cooling&amp;ventilation'!$D$3)*'input_cool&amp;vent_evolution'!AT$11,($O211*$M211*FJ211*'input_cooling&amp;ventilation'!$D$3)*'input_cool&amp;vent_evolution'!AT$10)</f>
        <v>0</v>
      </c>
      <c r="IE211" s="2">
        <f>IF($D211=3,($N211*$M211*FK211*'input_cooling&amp;ventilation'!$D$3)*'input_cool&amp;vent_evolution'!AU$11,($O211*$M211*FK211*'input_cooling&amp;ventilation'!$D$3)*'input_cool&amp;vent_evolution'!AU$10)</f>
        <v>0</v>
      </c>
      <c r="IF211" s="2">
        <f>IF($D211=3,($N211*$M211*FL211*'input_cooling&amp;ventilation'!$D$3)*'input_cool&amp;vent_evolution'!AV$11,($O211*$M211*FL211*'input_cooling&amp;ventilation'!$D$3)*'input_cool&amp;vent_evolution'!AV$10)</f>
        <v>0</v>
      </c>
    </row>
    <row r="212" spans="1:240" x14ac:dyDescent="0.25">
      <c r="A212">
        <v>210</v>
      </c>
      <c r="B212">
        <v>100100</v>
      </c>
      <c r="C212">
        <v>29</v>
      </c>
      <c r="D212">
        <v>3</v>
      </c>
      <c r="E212">
        <v>3</v>
      </c>
      <c r="F212">
        <v>19959864.0949216</v>
      </c>
      <c r="G212" s="2">
        <v>19650483.586831301</v>
      </c>
      <c r="H212" s="2">
        <v>0</v>
      </c>
      <c r="I212" s="17">
        <v>0.55000000000000004</v>
      </c>
      <c r="J212">
        <v>6.7422502999999995E-2</v>
      </c>
      <c r="K212" s="2">
        <f t="shared" si="231"/>
        <v>0</v>
      </c>
      <c r="L212" s="2">
        <f t="shared" si="232"/>
        <v>10807765.972757217</v>
      </c>
      <c r="M212">
        <v>0.680042238648363</v>
      </c>
      <c r="N212" s="17">
        <f>'input_cooling&amp;ventilation'!$D$5</f>
        <v>57.500092182043396</v>
      </c>
      <c r="O212" s="45">
        <f>'input_cooling&amp;ventilation'!$D$6</f>
        <v>19.328678831353667</v>
      </c>
      <c r="P212" s="45">
        <f>'input_cooling&amp;ventilation'!$C$5</f>
        <v>50.351688737400465</v>
      </c>
      <c r="Q212" s="45">
        <f>'input_cooling&amp;ventilation'!$C$6</f>
        <v>32.240814214248743</v>
      </c>
      <c r="R212">
        <v>17</v>
      </c>
      <c r="S212">
        <v>12</v>
      </c>
      <c r="T212">
        <v>14</v>
      </c>
      <c r="U212" s="2">
        <f t="shared" si="233"/>
        <v>0</v>
      </c>
      <c r="V212" s="2">
        <f t="shared" si="234"/>
        <v>17401611.957496967</v>
      </c>
      <c r="W212" s="2">
        <v>0</v>
      </c>
      <c r="X212" s="57">
        <f>IF($D212=3,(W212*(1+'input_cool&amp;vent_evolution'!M$11)),(W212*(1+'input_cool&amp;vent_evolution'!M$12)))</f>
        <v>0</v>
      </c>
      <c r="Y212" s="57">
        <f>IF($D212=3,(X212*(1+'input_cool&amp;vent_evolution'!N$11)),(X212*(1+'input_cool&amp;vent_evolution'!N$12)))</f>
        <v>0</v>
      </c>
      <c r="Z212" s="57">
        <f>IF($D212=3,(Y212*(1+'input_cool&amp;vent_evolution'!O$11)),(Y212*(1+'input_cool&amp;vent_evolution'!O$12)))</f>
        <v>0</v>
      </c>
      <c r="AA212" s="57">
        <f>IF($D212=3,(Z212*(1+'input_cool&amp;vent_evolution'!P$11)),(Z212*(1+'input_cool&amp;vent_evolution'!P$12)))</f>
        <v>0</v>
      </c>
      <c r="AB212" s="57">
        <f>IF($D212=3,(AA212*(1+'input_cool&amp;vent_evolution'!Q$11)),(AA212*(1+'input_cool&amp;vent_evolution'!Q$12)))</f>
        <v>0</v>
      </c>
      <c r="AC212" s="57">
        <f>IF($D212=3,(AB212*(1+'input_cool&amp;vent_evolution'!R$11)),(AB212*(1+'input_cool&amp;vent_evolution'!R$12)))</f>
        <v>0</v>
      </c>
      <c r="AD212" s="57">
        <f>IF($D212=3,(AC212*(1+'input_cool&amp;vent_evolution'!S$11)),(AC212*(1+'input_cool&amp;vent_evolution'!S$12)))</f>
        <v>0</v>
      </c>
      <c r="AE212" s="57">
        <f>IF($D212=3,(AD212*(1+'input_cool&amp;vent_evolution'!T$11)),(AD212*(1+'input_cool&amp;vent_evolution'!T$12)))</f>
        <v>0</v>
      </c>
      <c r="AF212" s="57">
        <f>IF($D212=3,(AE212*(1+'input_cool&amp;vent_evolution'!U$11)),(AE212*(1+'input_cool&amp;vent_evolution'!U$12)))</f>
        <v>0</v>
      </c>
      <c r="AG212" s="57">
        <f>IF($D212=3,(AF212*(1+'input_cool&amp;vent_evolution'!V$11)),(AF212*(1+'input_cool&amp;vent_evolution'!V$12)))</f>
        <v>0</v>
      </c>
      <c r="AH212" s="57">
        <f>IF($D212=3,(AG212*(1+'input_cool&amp;vent_evolution'!W$11)),(AG212*(1+'input_cool&amp;vent_evolution'!W$12)))</f>
        <v>0</v>
      </c>
      <c r="AI212" s="57">
        <f>IF($D212=3,(AH212*(1+'input_cool&amp;vent_evolution'!X$11)),(AH212*(1+'input_cool&amp;vent_evolution'!X$12)))</f>
        <v>0</v>
      </c>
      <c r="AJ212" s="57">
        <f>IF($D212=3,(AI212*(1+'input_cool&amp;vent_evolution'!Y$11)),(AI212*(1+'input_cool&amp;vent_evolution'!Y$12)))</f>
        <v>0</v>
      </c>
      <c r="AK212" s="57">
        <f>IF($D212=3,(AJ212*(1+'input_cool&amp;vent_evolution'!Z$11)),(AJ212*(1+'input_cool&amp;vent_evolution'!Z$12)))</f>
        <v>0</v>
      </c>
      <c r="AL212" s="57">
        <f>IF($D212=3,(AK212*(1+'input_cool&amp;vent_evolution'!AA$11)),(AK212*(1+'input_cool&amp;vent_evolution'!AA$12)))</f>
        <v>0</v>
      </c>
      <c r="AM212" s="57">
        <f>IF($D212=3,(AL212*(1+'input_cool&amp;vent_evolution'!AB$11)),(AL212*(1+'input_cool&amp;vent_evolution'!AB$12)))</f>
        <v>0</v>
      </c>
      <c r="AN212" s="57">
        <f>IF($D212=3,(AM212*(1+'input_cool&amp;vent_evolution'!AC$11)),(AM212*(1+'input_cool&amp;vent_evolution'!AC$12)))</f>
        <v>0</v>
      </c>
      <c r="AO212" s="57">
        <f>IF($D212=3,(AN212*(1+'input_cool&amp;vent_evolution'!AD$11)),(AN212*(1+'input_cool&amp;vent_evolution'!AD$12)))</f>
        <v>0</v>
      </c>
      <c r="AP212" s="57">
        <f>IF($D212=3,(AO212*(1+'input_cool&amp;vent_evolution'!AE$11)),(AO212*(1+'input_cool&amp;vent_evolution'!AE$12)))</f>
        <v>0</v>
      </c>
      <c r="AQ212" s="57">
        <f>IF($D212=3,(AP212*(1+'input_cool&amp;vent_evolution'!AF$11)),(AP212*(1+'input_cool&amp;vent_evolution'!AF$12)))</f>
        <v>0</v>
      </c>
      <c r="AR212" s="57">
        <f>IF($D212=3,(AQ212*(1+'input_cool&amp;vent_evolution'!AG$11)),(AQ212*(1+'input_cool&amp;vent_evolution'!AG$12)))</f>
        <v>0</v>
      </c>
      <c r="AS212" s="57">
        <f>IF($D212=3,(AR212*(1+'input_cool&amp;vent_evolution'!AH$11)),(AR212*(1+'input_cool&amp;vent_evolution'!AH$12)))</f>
        <v>0</v>
      </c>
      <c r="AT212" s="57">
        <f>IF($D212=3,(AS212*(1+'input_cool&amp;vent_evolution'!AI$11)),(AS212*(1+'input_cool&amp;vent_evolution'!AI$12)))</f>
        <v>0</v>
      </c>
      <c r="AU212" s="57">
        <f>IF($D212=3,(AT212*(1+'input_cool&amp;vent_evolution'!AJ$11)),(AT212*(1+'input_cool&amp;vent_evolution'!AJ$12)))</f>
        <v>0</v>
      </c>
      <c r="AV212" s="57">
        <f>IF($D212=3,(AU212*(1+'input_cool&amp;vent_evolution'!AK$11)),(AU212*(1+'input_cool&amp;vent_evolution'!AK$12)))</f>
        <v>0</v>
      </c>
      <c r="AW212" s="57">
        <f>IF($D212=3,(AV212*(1+'input_cool&amp;vent_evolution'!AL$11)),(AV212*(1+'input_cool&amp;vent_evolution'!AL$12)))</f>
        <v>0</v>
      </c>
      <c r="AX212" s="57">
        <f>IF($D212=3,(AW212*(1+'input_cool&amp;vent_evolution'!AM$11)),(AW212*(1+'input_cool&amp;vent_evolution'!AM$12)))</f>
        <v>0</v>
      </c>
      <c r="AY212" s="57">
        <f>IF($D212=3,(AX212*(1+'input_cool&amp;vent_evolution'!AN$11)),(AX212*(1+'input_cool&amp;vent_evolution'!AN$12)))</f>
        <v>0</v>
      </c>
      <c r="AZ212" s="57">
        <f>IF($D212=3,(AY212*(1+'input_cool&amp;vent_evolution'!AO$11)),(AY212*(1+'input_cool&amp;vent_evolution'!AO$12)))</f>
        <v>0</v>
      </c>
      <c r="BA212" s="57">
        <f>IF($D212=3,(AZ212*(1+'input_cool&amp;vent_evolution'!AP$11)),(AZ212*(1+'input_cool&amp;vent_evolution'!AP$12)))</f>
        <v>0</v>
      </c>
      <c r="BB212" s="57">
        <f>IF($D212=3,(BA212*(1+'input_cool&amp;vent_evolution'!AQ$11)),(BA212*(1+'input_cool&amp;vent_evolution'!AQ$12)))</f>
        <v>0</v>
      </c>
      <c r="BC212" s="57">
        <f>IF($D212=3,(BB212*(1+'input_cool&amp;vent_evolution'!AR$11)),(BB212*(1+'input_cool&amp;vent_evolution'!AR$12)))</f>
        <v>0</v>
      </c>
      <c r="BD212" s="57">
        <f>IF($D212=3,(BC212*(1+'input_cool&amp;vent_evolution'!AS$11)),(BC212*(1+'input_cool&amp;vent_evolution'!AS$12)))</f>
        <v>0</v>
      </c>
      <c r="BE212" s="57">
        <f>IF($D212=3,(BD212*(1+'input_cool&amp;vent_evolution'!AT$11)),(BD212*(1+'input_cool&amp;vent_evolution'!AT$12)))</f>
        <v>0</v>
      </c>
      <c r="BF212" s="57">
        <f>IF($D212=3,(BE212*(1+'input_cool&amp;vent_evolution'!AU$11)),(BE212*(1+'input_cool&amp;vent_evolution'!AU$12)))</f>
        <v>0</v>
      </c>
      <c r="BG212" s="57">
        <f>IF($D212=3,(BF212*(1+'input_cool&amp;vent_evolution'!AV$11)),(BF212*(1+'input_cool&amp;vent_evolution'!AV$12)))</f>
        <v>0</v>
      </c>
      <c r="BH212" s="2">
        <f t="shared" si="307"/>
        <v>0</v>
      </c>
      <c r="BI212" s="2">
        <f t="shared" si="235"/>
        <v>0</v>
      </c>
      <c r="BJ212" s="2">
        <f t="shared" si="236"/>
        <v>0</v>
      </c>
      <c r="BK212" s="2">
        <f t="shared" si="237"/>
        <v>0</v>
      </c>
      <c r="BL212" s="2">
        <f t="shared" si="238"/>
        <v>0</v>
      </c>
      <c r="BM212" s="2">
        <f t="shared" si="239"/>
        <v>0</v>
      </c>
      <c r="BN212" s="2">
        <f t="shared" si="240"/>
        <v>0</v>
      </c>
      <c r="BO212" s="2">
        <f t="shared" si="241"/>
        <v>0</v>
      </c>
      <c r="BP212" s="2">
        <f t="shared" si="242"/>
        <v>0</v>
      </c>
      <c r="BQ212" s="2">
        <f t="shared" si="243"/>
        <v>0</v>
      </c>
      <c r="BR212" s="2">
        <f t="shared" si="244"/>
        <v>0</v>
      </c>
      <c r="BS212" s="2">
        <f t="shared" si="245"/>
        <v>0</v>
      </c>
      <c r="BT212" s="2">
        <f t="shared" si="246"/>
        <v>0</v>
      </c>
      <c r="BU212" s="2">
        <f t="shared" si="247"/>
        <v>0</v>
      </c>
      <c r="BV212" s="2">
        <f t="shared" si="248"/>
        <v>0</v>
      </c>
      <c r="BW212" s="2">
        <f t="shared" si="249"/>
        <v>0</v>
      </c>
      <c r="BX212" s="2">
        <f t="shared" si="250"/>
        <v>0</v>
      </c>
      <c r="BY212" s="2">
        <f t="shared" si="251"/>
        <v>0</v>
      </c>
      <c r="BZ212" s="2">
        <f t="shared" si="252"/>
        <v>0</v>
      </c>
      <c r="CA212" s="2">
        <f t="shared" si="253"/>
        <v>0</v>
      </c>
      <c r="CB212" s="2">
        <f t="shared" si="254"/>
        <v>0</v>
      </c>
      <c r="CC212" s="2">
        <f t="shared" si="255"/>
        <v>0</v>
      </c>
      <c r="CD212" s="2">
        <f t="shared" si="256"/>
        <v>0</v>
      </c>
      <c r="CE212" s="2">
        <f t="shared" si="257"/>
        <v>0</v>
      </c>
      <c r="CF212" s="2">
        <f t="shared" si="258"/>
        <v>0</v>
      </c>
      <c r="CG212" s="2">
        <f t="shared" si="259"/>
        <v>0</v>
      </c>
      <c r="CH212" s="2">
        <f t="shared" si="260"/>
        <v>0</v>
      </c>
      <c r="CI212" s="2">
        <f t="shared" si="261"/>
        <v>0</v>
      </c>
      <c r="CJ212" s="2">
        <f t="shared" si="262"/>
        <v>0</v>
      </c>
      <c r="CK212" s="2">
        <f t="shared" si="263"/>
        <v>0</v>
      </c>
      <c r="CL212" s="2">
        <f t="shared" si="264"/>
        <v>0</v>
      </c>
      <c r="CM212" s="2">
        <f t="shared" si="265"/>
        <v>0</v>
      </c>
      <c r="CN212" s="2">
        <f t="shared" si="266"/>
        <v>0</v>
      </c>
      <c r="CO212" s="2">
        <f t="shared" si="267"/>
        <v>0</v>
      </c>
      <c r="CP212" s="2">
        <f t="shared" si="268"/>
        <v>0</v>
      </c>
      <c r="CQ212" s="2">
        <f t="shared" si="269"/>
        <v>0</v>
      </c>
      <c r="CR212" s="2">
        <f>IF($D212=3,(W212*$P212*$M212*'input_cooling&amp;ventilation'!$D$3)*'input_cool&amp;vent_evolution'!M$11,(W212*$Q212*'input_cooling&amp;ventilation'!$D$3)*'input_cool&amp;vent_evolution'!M$12)</f>
        <v>0</v>
      </c>
      <c r="CS212" s="2">
        <f>IF($D212=3,(X212*$P212*$M212*'input_cooling&amp;ventilation'!$D$3)*'input_cool&amp;vent_evolution'!N$11,(X212*$Q212*'input_cooling&amp;ventilation'!$D$3)*'input_cool&amp;vent_evolution'!N$12)</f>
        <v>0</v>
      </c>
      <c r="CT212" s="2">
        <f>IF($D212=3,(Y212*$P212*$M212*'input_cooling&amp;ventilation'!$D$3)*'input_cool&amp;vent_evolution'!O$11,(Y212*$Q212*'input_cooling&amp;ventilation'!$D$3)*'input_cool&amp;vent_evolution'!O$12)</f>
        <v>0</v>
      </c>
      <c r="CU212" s="2">
        <f>IF($D212=3,(Z212*$P212*$M212*'input_cooling&amp;ventilation'!$D$3)*'input_cool&amp;vent_evolution'!P$11,(Z212*$Q212*'input_cooling&amp;ventilation'!$D$3)*'input_cool&amp;vent_evolution'!P$12)</f>
        <v>0</v>
      </c>
      <c r="CV212" s="2">
        <f>IF($D212=3,(AA212*$P212*$M212*'input_cooling&amp;ventilation'!$D$3)*'input_cool&amp;vent_evolution'!Q$11,(AA212*$Q212*'input_cooling&amp;ventilation'!$D$3)*'input_cool&amp;vent_evolution'!Q$12)</f>
        <v>0</v>
      </c>
      <c r="CW212" s="2">
        <f>IF($D212=3,(AB212*$P212*$M212*'input_cooling&amp;ventilation'!$D$3)*'input_cool&amp;vent_evolution'!R$11,(AB212*$Q212*'input_cooling&amp;ventilation'!$D$3)*'input_cool&amp;vent_evolution'!R$12)</f>
        <v>0</v>
      </c>
      <c r="CX212" s="2">
        <f>IF($D212=3,(AC212*$P212*$M212*'input_cooling&amp;ventilation'!$D$3)*'input_cool&amp;vent_evolution'!S$11,(AC212*$Q212*'input_cooling&amp;ventilation'!$D$3)*'input_cool&amp;vent_evolution'!S$12)</f>
        <v>0</v>
      </c>
      <c r="CY212" s="2">
        <f>IF($D212=3,(AD212*$P212*$M212*'input_cooling&amp;ventilation'!$D$3)*'input_cool&amp;vent_evolution'!T$11,(AD212*$Q212*'input_cooling&amp;ventilation'!$D$3)*'input_cool&amp;vent_evolution'!T$12)</f>
        <v>0</v>
      </c>
      <c r="CZ212" s="2">
        <f>IF($D212=3,(AE212*$P212*$M212*'input_cooling&amp;ventilation'!$D$3)*'input_cool&amp;vent_evolution'!U$11,(AE212*$Q212*'input_cooling&amp;ventilation'!$D$3)*'input_cool&amp;vent_evolution'!U$12)</f>
        <v>0</v>
      </c>
      <c r="DA212" s="2">
        <f>IF($D212=3,(AF212*$P212*$M212*'input_cooling&amp;ventilation'!$D$3)*'input_cool&amp;vent_evolution'!V$11,(AF212*$Q212*'input_cooling&amp;ventilation'!$D$3)*'input_cool&amp;vent_evolution'!V$12)</f>
        <v>0</v>
      </c>
      <c r="DB212" s="2">
        <f>IF($D212=3,(AG212*$P212*$M212*'input_cooling&amp;ventilation'!$D$3)*'input_cool&amp;vent_evolution'!W$11,(AG212*$Q212*'input_cooling&amp;ventilation'!$D$3)*'input_cool&amp;vent_evolution'!W$12)</f>
        <v>0</v>
      </c>
      <c r="DC212" s="2">
        <f>IF($D212=3,(AH212*$P212*$M212*'input_cooling&amp;ventilation'!$D$3)*'input_cool&amp;vent_evolution'!X$11,(AH212*$Q212*'input_cooling&amp;ventilation'!$D$3)*'input_cool&amp;vent_evolution'!X$12)</f>
        <v>0</v>
      </c>
      <c r="DD212" s="2">
        <f>IF($D212=3,(AI212*$P212*$M212*'input_cooling&amp;ventilation'!$D$3)*'input_cool&amp;vent_evolution'!Y$11,(AI212*$Q212*'input_cooling&amp;ventilation'!$D$3)*'input_cool&amp;vent_evolution'!Y$12)</f>
        <v>0</v>
      </c>
      <c r="DE212" s="2">
        <f>IF($D212=3,(AJ212*$P212*$M212*'input_cooling&amp;ventilation'!$D$3)*'input_cool&amp;vent_evolution'!Z$11,(AJ212*$Q212*'input_cooling&amp;ventilation'!$D$3)*'input_cool&amp;vent_evolution'!Z$12)</f>
        <v>0</v>
      </c>
      <c r="DF212" s="2">
        <f>IF($D212=3,(AK212*$P212*$M212*'input_cooling&amp;ventilation'!$D$3)*'input_cool&amp;vent_evolution'!AA$11,(AK212*$Q212*'input_cooling&amp;ventilation'!$D$3)*'input_cool&amp;vent_evolution'!AA$12)</f>
        <v>0</v>
      </c>
      <c r="DG212" s="2">
        <f>IF($D212=3,(AL212*$P212*$M212*'input_cooling&amp;ventilation'!$D$3)*'input_cool&amp;vent_evolution'!AB$11,(AL212*$Q212*'input_cooling&amp;ventilation'!$D$3)*'input_cool&amp;vent_evolution'!AB$12)</f>
        <v>0</v>
      </c>
      <c r="DH212" s="2">
        <f>IF($D212=3,(AM212*$P212*$M212*'input_cooling&amp;ventilation'!$D$3)*'input_cool&amp;vent_evolution'!AC$11,(AM212*$Q212*'input_cooling&amp;ventilation'!$D$3)*'input_cool&amp;vent_evolution'!AC$12)</f>
        <v>0</v>
      </c>
      <c r="DI212" s="2">
        <f>IF($D212=3,(AN212*$P212*$M212*'input_cooling&amp;ventilation'!$D$3)*'input_cool&amp;vent_evolution'!AD$11,(AN212*$Q212*'input_cooling&amp;ventilation'!$D$3)*'input_cool&amp;vent_evolution'!AD$12)</f>
        <v>0</v>
      </c>
      <c r="DJ212" s="2">
        <f>IF($D212=3,(AO212*$P212*$M212*'input_cooling&amp;ventilation'!$D$3)*'input_cool&amp;vent_evolution'!AE$11,(AO212*$Q212*'input_cooling&amp;ventilation'!$D$3)*'input_cool&amp;vent_evolution'!AE$12)</f>
        <v>0</v>
      </c>
      <c r="DK212" s="2">
        <f>IF($D212=3,(AP212*$P212*$M212*'input_cooling&amp;ventilation'!$D$3)*'input_cool&amp;vent_evolution'!AF$11,(AP212*$Q212*'input_cooling&amp;ventilation'!$D$3)*'input_cool&amp;vent_evolution'!AF$12)</f>
        <v>0</v>
      </c>
      <c r="DL212" s="2">
        <f>IF($D212=3,(AQ212*$P212*$M212*'input_cooling&amp;ventilation'!$D$3)*'input_cool&amp;vent_evolution'!AG$11,(AQ212*$Q212*'input_cooling&amp;ventilation'!$D$3)*'input_cool&amp;vent_evolution'!AG$12)</f>
        <v>0</v>
      </c>
      <c r="DM212" s="2">
        <f>IF($D212=3,(AR212*$P212*$M212*'input_cooling&amp;ventilation'!$D$3)*'input_cool&amp;vent_evolution'!AH$11,(AR212*$Q212*'input_cooling&amp;ventilation'!$D$3)*'input_cool&amp;vent_evolution'!AH$12)</f>
        <v>0</v>
      </c>
      <c r="DN212" s="2">
        <f>IF($D212=3,(AS212*$P212*$M212*'input_cooling&amp;ventilation'!$D$3)*'input_cool&amp;vent_evolution'!AI$11,(AS212*$Q212*'input_cooling&amp;ventilation'!$D$3)*'input_cool&amp;vent_evolution'!AI$12)</f>
        <v>0</v>
      </c>
      <c r="DO212" s="2">
        <f>IF($D212=3,(AT212*$P212*$M212*'input_cooling&amp;ventilation'!$D$3)*'input_cool&amp;vent_evolution'!AJ$11,(AT212*$Q212*'input_cooling&amp;ventilation'!$D$3)*'input_cool&amp;vent_evolution'!AJ$12)</f>
        <v>0</v>
      </c>
      <c r="DP212" s="2">
        <f>IF($D212=3,(AU212*$P212*$M212*'input_cooling&amp;ventilation'!$D$3)*'input_cool&amp;vent_evolution'!AK$11,(AU212*$Q212*'input_cooling&amp;ventilation'!$D$3)*'input_cool&amp;vent_evolution'!AK$12)</f>
        <v>0</v>
      </c>
      <c r="DQ212" s="2">
        <f>IF($D212=3,(AV212*$P212*$M212*'input_cooling&amp;ventilation'!$D$3)*'input_cool&amp;vent_evolution'!AL$11,(AV212*$Q212*'input_cooling&amp;ventilation'!$D$3)*'input_cool&amp;vent_evolution'!AL$12)</f>
        <v>0</v>
      </c>
      <c r="DR212" s="2">
        <f>IF($D212=3,(AW212*$P212*$M212*'input_cooling&amp;ventilation'!$D$3)*'input_cool&amp;vent_evolution'!AM$11,(AW212*$Q212*'input_cooling&amp;ventilation'!$D$3)*'input_cool&amp;vent_evolution'!AM$12)</f>
        <v>0</v>
      </c>
      <c r="DS212" s="2">
        <f>IF($D212=3,(AX212*$P212*$M212*'input_cooling&amp;ventilation'!$D$3)*'input_cool&amp;vent_evolution'!AN$11,(AX212*$Q212*'input_cooling&amp;ventilation'!$D$3)*'input_cool&amp;vent_evolution'!AN$12)</f>
        <v>0</v>
      </c>
      <c r="DT212" s="2">
        <f>IF($D212=3,(AY212*$P212*$M212*'input_cooling&amp;ventilation'!$D$3)*'input_cool&amp;vent_evolution'!AO$11,(AY212*$Q212*'input_cooling&amp;ventilation'!$D$3)*'input_cool&amp;vent_evolution'!AO$12)</f>
        <v>0</v>
      </c>
      <c r="DU212" s="2">
        <f>IF($D212=3,(AZ212*$P212*$M212*'input_cooling&amp;ventilation'!$D$3)*'input_cool&amp;vent_evolution'!AP$11,(AZ212*$Q212*'input_cooling&amp;ventilation'!$D$3)*'input_cool&amp;vent_evolution'!AP$12)</f>
        <v>0</v>
      </c>
      <c r="DV212" s="2">
        <f>IF($D212=3,(BA212*$P212*$M212*'input_cooling&amp;ventilation'!$D$3)*'input_cool&amp;vent_evolution'!AQ$11,(BA212*$Q212*'input_cooling&amp;ventilation'!$D$3)*'input_cool&amp;vent_evolution'!AQ$12)</f>
        <v>0</v>
      </c>
      <c r="DW212" s="2">
        <f>IF($D212=3,(BB212*$P212*$M212*'input_cooling&amp;ventilation'!$D$3)*'input_cool&amp;vent_evolution'!AR$11,(BB212*$Q212*'input_cooling&amp;ventilation'!$D$3)*'input_cool&amp;vent_evolution'!AR$12)</f>
        <v>0</v>
      </c>
      <c r="DX212" s="2">
        <f>IF($D212=3,(BC212*$P212*$M212*'input_cooling&amp;ventilation'!$D$3)*'input_cool&amp;vent_evolution'!AS$11,(BC212*$Q212*'input_cooling&amp;ventilation'!$D$3)*'input_cool&amp;vent_evolution'!AS$12)</f>
        <v>0</v>
      </c>
      <c r="DY212" s="2">
        <f>IF($D212=3,(BD212*$P212*$M212*'input_cooling&amp;ventilation'!$D$3)*'input_cool&amp;vent_evolution'!AT$11,(BD212*$Q212*'input_cooling&amp;ventilation'!$D$3)*'input_cool&amp;vent_evolution'!AT$12)</f>
        <v>0</v>
      </c>
      <c r="DZ212" s="2">
        <f>IF($D212=3,(BE212*$P212*$M212*'input_cooling&amp;ventilation'!$D$3)*'input_cool&amp;vent_evolution'!AU$11,(BE212*$Q212*'input_cooling&amp;ventilation'!$D$3)*'input_cool&amp;vent_evolution'!AU$12)</f>
        <v>0</v>
      </c>
      <c r="EA212" s="2">
        <f>IF($D212=3,(BF212*$P212*$M212*'input_cooling&amp;ventilation'!$D$3)*'input_cool&amp;vent_evolution'!AV$11,(BF212*$Q212*'input_cooling&amp;ventilation'!$D$3)*'input_cool&amp;vent_evolution'!AV$12)</f>
        <v>0</v>
      </c>
      <c r="EB212">
        <v>0.6</v>
      </c>
      <c r="EC212" s="2">
        <f t="shared" si="270"/>
        <v>0</v>
      </c>
      <c r="ED212" s="2">
        <f>IF($D212=3,(EC212*(1+'input_cool&amp;vent_evolution'!M$10)),EC212*(1+'input_cool&amp;vent_evolution'!M$9))</f>
        <v>0</v>
      </c>
      <c r="EE212" s="2">
        <f>IF($D212=3,(ED212*(1+'input_cool&amp;vent_evolution'!N$10)),ED212*(1+'input_cool&amp;vent_evolution'!N$9))</f>
        <v>0</v>
      </c>
      <c r="EF212" s="2">
        <f>IF($D212=3,(EE212*(1+'input_cool&amp;vent_evolution'!O$10)),EE212*(1+'input_cool&amp;vent_evolution'!O$9))</f>
        <v>0</v>
      </c>
      <c r="EG212" s="2">
        <f>IF($D212=3,(EF212*(1+'input_cool&amp;vent_evolution'!P$10)),EF212*(1+'input_cool&amp;vent_evolution'!P$9))</f>
        <v>0</v>
      </c>
      <c r="EH212" s="2">
        <f>IF($D212=3,(EG212*(1+'input_cool&amp;vent_evolution'!Q$10)),EG212*(1+'input_cool&amp;vent_evolution'!Q$9))</f>
        <v>0</v>
      </c>
      <c r="EI212" s="2">
        <f>IF($D212=3,(EH212*(1+'input_cool&amp;vent_evolution'!R$10)),EH212*(1+'input_cool&amp;vent_evolution'!R$9))</f>
        <v>0</v>
      </c>
      <c r="EJ212" s="2">
        <f>IF($D212=3,(EI212*(1+'input_cool&amp;vent_evolution'!S$10)),EI212*(1+'input_cool&amp;vent_evolution'!S$9))</f>
        <v>0</v>
      </c>
      <c r="EK212" s="2">
        <f>IF($D212=3,(EJ212*(1+'input_cool&amp;vent_evolution'!T$10)),EJ212*(1+'input_cool&amp;vent_evolution'!T$9))</f>
        <v>0</v>
      </c>
      <c r="EL212" s="2">
        <f>IF($D212=3,(EK212*(1+'input_cool&amp;vent_evolution'!U$10)),EK212*(1+'input_cool&amp;vent_evolution'!U$9))</f>
        <v>0</v>
      </c>
      <c r="EM212" s="2">
        <f>IF($D212=3,(EL212*(1+'input_cool&amp;vent_evolution'!V$10)),EL212*(1+'input_cool&amp;vent_evolution'!V$9))</f>
        <v>0</v>
      </c>
      <c r="EN212" s="2">
        <f>IF($D212=3,(EM212*(1+'input_cool&amp;vent_evolution'!W$10)),EM212*(1+'input_cool&amp;vent_evolution'!W$9))</f>
        <v>0</v>
      </c>
      <c r="EO212" s="2">
        <f>IF($D212=3,(EN212*(1+'input_cool&amp;vent_evolution'!X$10)),EN212*(1+'input_cool&amp;vent_evolution'!X$9))</f>
        <v>0</v>
      </c>
      <c r="EP212" s="2">
        <f>IF($D212=3,(EO212*(1+'input_cool&amp;vent_evolution'!Y$10)),EO212*(1+'input_cool&amp;vent_evolution'!Y$9))</f>
        <v>0</v>
      </c>
      <c r="EQ212" s="2">
        <f>IF($D212=3,(EP212*(1+'input_cool&amp;vent_evolution'!Z$10)),EP212*(1+'input_cool&amp;vent_evolution'!Z$9))</f>
        <v>0</v>
      </c>
      <c r="ER212" s="2">
        <f>IF($D212=3,(EQ212*(1+'input_cool&amp;vent_evolution'!AA$10)),EQ212*(1+'input_cool&amp;vent_evolution'!AA$9))</f>
        <v>0</v>
      </c>
      <c r="ES212" s="2">
        <f>IF($D212=3,(ER212*(1+'input_cool&amp;vent_evolution'!AB$10)),ER212*(1+'input_cool&amp;vent_evolution'!AB$9))</f>
        <v>0</v>
      </c>
      <c r="ET212" s="2">
        <f>IF($D212=3,(ES212*(1+'input_cool&amp;vent_evolution'!AC$10)),ES212*(1+'input_cool&amp;vent_evolution'!AC$9))</f>
        <v>0</v>
      </c>
      <c r="EU212" s="2">
        <f>IF($D212=3,(ET212*(1+'input_cool&amp;vent_evolution'!AD$10)),ET212*(1+'input_cool&amp;vent_evolution'!AD$9))</f>
        <v>0</v>
      </c>
      <c r="EV212" s="2">
        <f>IF($D212=3,(EU212*(1+'input_cool&amp;vent_evolution'!AE$10)),EU212*(1+'input_cool&amp;vent_evolution'!AE$9))</f>
        <v>0</v>
      </c>
      <c r="EW212" s="2">
        <f>IF($D212=3,(EV212*(1+'input_cool&amp;vent_evolution'!AF$10)),EV212*(1+'input_cool&amp;vent_evolution'!AF$9))</f>
        <v>0</v>
      </c>
      <c r="EX212" s="2">
        <f>IF($D212=3,(EW212*(1+'input_cool&amp;vent_evolution'!AG$10)),EW212*(1+'input_cool&amp;vent_evolution'!AG$9))</f>
        <v>0</v>
      </c>
      <c r="EY212" s="2">
        <f>IF($D212=3,(EX212*(1+'input_cool&amp;vent_evolution'!AH$10)),EX212*(1+'input_cool&amp;vent_evolution'!AH$9))</f>
        <v>0</v>
      </c>
      <c r="EZ212" s="2">
        <f>IF($D212=3,(EY212*(1+'input_cool&amp;vent_evolution'!AI$10)),EY212*(1+'input_cool&amp;vent_evolution'!AI$9))</f>
        <v>0</v>
      </c>
      <c r="FA212" s="2">
        <f>IF($D212=3,(EZ212*(1+'input_cool&amp;vent_evolution'!AJ$10)),EZ212*(1+'input_cool&amp;vent_evolution'!AJ$9))</f>
        <v>0</v>
      </c>
      <c r="FB212" s="2">
        <f>IF($D212=3,(FA212*(1+'input_cool&amp;vent_evolution'!AK$10)),FA212*(1+'input_cool&amp;vent_evolution'!AK$9))</f>
        <v>0</v>
      </c>
      <c r="FC212" s="2">
        <f>IF($D212=3,(FB212*(1+'input_cool&amp;vent_evolution'!AL$10)),FB212*(1+'input_cool&amp;vent_evolution'!AL$9))</f>
        <v>0</v>
      </c>
      <c r="FD212" s="2">
        <f>IF($D212=3,(FC212*(1+'input_cool&amp;vent_evolution'!AM$10)),FC212*(1+'input_cool&amp;vent_evolution'!AM$9))</f>
        <v>0</v>
      </c>
      <c r="FE212" s="2">
        <f>IF($D212=3,(FD212*(1+'input_cool&amp;vent_evolution'!AN$10)),FD212*(1+'input_cool&amp;vent_evolution'!AN$9))</f>
        <v>0</v>
      </c>
      <c r="FF212" s="2">
        <f>IF($D212=3,(FE212*(1+'input_cool&amp;vent_evolution'!AO$10)),FE212*(1+'input_cool&amp;vent_evolution'!AO$9))</f>
        <v>0</v>
      </c>
      <c r="FG212" s="2">
        <f>IF($D212=3,(FF212*(1+'input_cool&amp;vent_evolution'!AP$10)),FF212*(1+'input_cool&amp;vent_evolution'!AP$9))</f>
        <v>0</v>
      </c>
      <c r="FH212" s="2">
        <f>IF($D212=3,(FG212*(1+'input_cool&amp;vent_evolution'!AQ$10)),FG212*(1+'input_cool&amp;vent_evolution'!AQ$9))</f>
        <v>0</v>
      </c>
      <c r="FI212" s="2">
        <f>IF($D212=3,(FH212*(1+'input_cool&amp;vent_evolution'!AR$10)),FH212*(1+'input_cool&amp;vent_evolution'!AR$9))</f>
        <v>0</v>
      </c>
      <c r="FJ212" s="2">
        <f>IF($D212=3,(FI212*(1+'input_cool&amp;vent_evolution'!AS$10)),FI212*(1+'input_cool&amp;vent_evolution'!AS$9))</f>
        <v>0</v>
      </c>
      <c r="FK212" s="2">
        <f>IF($D212=3,(FJ212*(1+'input_cool&amp;vent_evolution'!AT$10)),FJ212*(1+'input_cool&amp;vent_evolution'!AT$9))</f>
        <v>0</v>
      </c>
      <c r="FL212" s="2">
        <f>IF($D212=3,(FK212*(1+'input_cool&amp;vent_evolution'!AU$10)),FK212*(1+'input_cool&amp;vent_evolution'!AU$9))</f>
        <v>0</v>
      </c>
      <c r="FM212" s="2">
        <f t="shared" si="271"/>
        <v>0</v>
      </c>
      <c r="FN212" s="2">
        <f t="shared" si="272"/>
        <v>0</v>
      </c>
      <c r="FO212" s="2">
        <f t="shared" si="273"/>
        <v>0</v>
      </c>
      <c r="FP212" s="2">
        <f t="shared" si="274"/>
        <v>0</v>
      </c>
      <c r="FQ212" s="2">
        <f t="shared" si="275"/>
        <v>0</v>
      </c>
      <c r="FR212" s="2">
        <f t="shared" si="276"/>
        <v>0</v>
      </c>
      <c r="FS212" s="2">
        <f t="shared" si="277"/>
        <v>0</v>
      </c>
      <c r="FT212" s="2">
        <f t="shared" si="278"/>
        <v>0</v>
      </c>
      <c r="FU212" s="2">
        <f t="shared" si="279"/>
        <v>0</v>
      </c>
      <c r="FV212" s="2">
        <f t="shared" si="280"/>
        <v>0</v>
      </c>
      <c r="FW212" s="2">
        <f t="shared" si="281"/>
        <v>0</v>
      </c>
      <c r="FX212" s="2">
        <f t="shared" si="282"/>
        <v>0</v>
      </c>
      <c r="FY212" s="2">
        <f t="shared" si="283"/>
        <v>0</v>
      </c>
      <c r="FZ212" s="2">
        <f t="shared" si="284"/>
        <v>0</v>
      </c>
      <c r="GA212" s="2">
        <f t="shared" si="285"/>
        <v>0</v>
      </c>
      <c r="GB212" s="2">
        <f t="shared" si="286"/>
        <v>0</v>
      </c>
      <c r="GC212" s="2">
        <f t="shared" si="287"/>
        <v>0</v>
      </c>
      <c r="GD212" s="2">
        <f t="shared" si="288"/>
        <v>0</v>
      </c>
      <c r="GE212" s="2">
        <f t="shared" si="289"/>
        <v>0</v>
      </c>
      <c r="GF212" s="2">
        <f t="shared" si="290"/>
        <v>0</v>
      </c>
      <c r="GG212" s="2">
        <f t="shared" si="291"/>
        <v>0</v>
      </c>
      <c r="GH212" s="2">
        <f t="shared" si="292"/>
        <v>0</v>
      </c>
      <c r="GI212" s="2">
        <f t="shared" si="293"/>
        <v>0</v>
      </c>
      <c r="GJ212" s="2">
        <f t="shared" si="294"/>
        <v>0</v>
      </c>
      <c r="GK212" s="2">
        <f t="shared" si="295"/>
        <v>0</v>
      </c>
      <c r="GL212" s="2">
        <f t="shared" si="296"/>
        <v>0</v>
      </c>
      <c r="GM212" s="2">
        <f t="shared" si="297"/>
        <v>0</v>
      </c>
      <c r="GN212" s="2">
        <f t="shared" si="298"/>
        <v>0</v>
      </c>
      <c r="GO212" s="2">
        <f t="shared" si="299"/>
        <v>0</v>
      </c>
      <c r="GP212" s="2">
        <f t="shared" si="300"/>
        <v>0</v>
      </c>
      <c r="GQ212" s="2">
        <f t="shared" si="301"/>
        <v>0</v>
      </c>
      <c r="GR212" s="2">
        <f t="shared" si="302"/>
        <v>0</v>
      </c>
      <c r="GS212" s="2">
        <f t="shared" si="303"/>
        <v>0</v>
      </c>
      <c r="GT212" s="2">
        <f t="shared" si="304"/>
        <v>0</v>
      </c>
      <c r="GU212" s="2">
        <f t="shared" si="305"/>
        <v>0</v>
      </c>
      <c r="GV212" s="2">
        <f t="shared" si="306"/>
        <v>0</v>
      </c>
      <c r="GW212" s="2">
        <f>IF($D212=3,($N212*$M212*EC212*'input_cooling&amp;ventilation'!$D$3)*'input_cool&amp;vent_evolution'!M$11,($O212*$M212*EC212*'input_cooling&amp;ventilation'!$D$3)*'input_cool&amp;vent_evolution'!M$10)</f>
        <v>0</v>
      </c>
      <c r="GX212" s="2">
        <f>IF($D212=3,($N212*$M212*ED212*'input_cooling&amp;ventilation'!$D$3)*'input_cool&amp;vent_evolution'!N$11,($O212*$M212*ED212*'input_cooling&amp;ventilation'!$D$3)*'input_cool&amp;vent_evolution'!N$10)</f>
        <v>0</v>
      </c>
      <c r="GY212" s="2">
        <f>IF($D212=3,($N212*$M212*EE212*'input_cooling&amp;ventilation'!$D$3)*'input_cool&amp;vent_evolution'!O$11,($O212*$M212*EE212*'input_cooling&amp;ventilation'!$D$3)*'input_cool&amp;vent_evolution'!O$10)</f>
        <v>0</v>
      </c>
      <c r="GZ212" s="2">
        <f>IF($D212=3,($N212*$M212*EF212*'input_cooling&amp;ventilation'!$D$3)*'input_cool&amp;vent_evolution'!P$11,($O212*$M212*EF212*'input_cooling&amp;ventilation'!$D$3)*'input_cool&amp;vent_evolution'!P$10)</f>
        <v>0</v>
      </c>
      <c r="HA212" s="2">
        <f>IF($D212=3,($N212*$M212*EG212*'input_cooling&amp;ventilation'!$D$3)*'input_cool&amp;vent_evolution'!Q$11,($O212*$M212*EG212*'input_cooling&amp;ventilation'!$D$3)*'input_cool&amp;vent_evolution'!Q$10)</f>
        <v>0</v>
      </c>
      <c r="HB212" s="2">
        <f>IF($D212=3,($N212*$M212*EH212*'input_cooling&amp;ventilation'!$D$3)*'input_cool&amp;vent_evolution'!R$11,($O212*$M212*EH212*'input_cooling&amp;ventilation'!$D$3)*'input_cool&amp;vent_evolution'!R$10)</f>
        <v>0</v>
      </c>
      <c r="HC212" s="2">
        <f>IF($D212=3,($N212*$M212*EI212*'input_cooling&amp;ventilation'!$D$3)*'input_cool&amp;vent_evolution'!S$11,($O212*$M212*EI212*'input_cooling&amp;ventilation'!$D$3)*'input_cool&amp;vent_evolution'!S$10)</f>
        <v>0</v>
      </c>
      <c r="HD212" s="2">
        <f>IF($D212=3,($N212*$M212*EJ212*'input_cooling&amp;ventilation'!$D$3)*'input_cool&amp;vent_evolution'!T$11,($O212*$M212*EJ212*'input_cooling&amp;ventilation'!$D$3)*'input_cool&amp;vent_evolution'!T$10)</f>
        <v>0</v>
      </c>
      <c r="HE212" s="2">
        <f>IF($D212=3,($N212*$M212*EK212*'input_cooling&amp;ventilation'!$D$3)*'input_cool&amp;vent_evolution'!U$11,($O212*$M212*EK212*'input_cooling&amp;ventilation'!$D$3)*'input_cool&amp;vent_evolution'!U$10)</f>
        <v>0</v>
      </c>
      <c r="HF212" s="2">
        <f>IF($D212=3,($N212*$M212*EL212*'input_cooling&amp;ventilation'!$D$3)*'input_cool&amp;vent_evolution'!V$11,($O212*$M212*EL212*'input_cooling&amp;ventilation'!$D$3)*'input_cool&amp;vent_evolution'!V$10)</f>
        <v>0</v>
      </c>
      <c r="HG212" s="2">
        <f>IF($D212=3,($N212*$M212*EM212*'input_cooling&amp;ventilation'!$D$3)*'input_cool&amp;vent_evolution'!W$11,($O212*$M212*EM212*'input_cooling&amp;ventilation'!$D$3)*'input_cool&amp;vent_evolution'!W$10)</f>
        <v>0</v>
      </c>
      <c r="HH212" s="2">
        <f>IF($D212=3,($N212*$M212*EN212*'input_cooling&amp;ventilation'!$D$3)*'input_cool&amp;vent_evolution'!X$11,($O212*$M212*EN212*'input_cooling&amp;ventilation'!$D$3)*'input_cool&amp;vent_evolution'!X$10)</f>
        <v>0</v>
      </c>
      <c r="HI212" s="2">
        <f>IF($D212=3,($N212*$M212*EO212*'input_cooling&amp;ventilation'!$D$3)*'input_cool&amp;vent_evolution'!Y$11,($O212*$M212*EO212*'input_cooling&amp;ventilation'!$D$3)*'input_cool&amp;vent_evolution'!Y$10)</f>
        <v>0</v>
      </c>
      <c r="HJ212" s="2">
        <f>IF($D212=3,($N212*$M212*EP212*'input_cooling&amp;ventilation'!$D$3)*'input_cool&amp;vent_evolution'!Z$11,($O212*$M212*EP212*'input_cooling&amp;ventilation'!$D$3)*'input_cool&amp;vent_evolution'!Z$10)</f>
        <v>0</v>
      </c>
      <c r="HK212" s="2">
        <f>IF($D212=3,($N212*$M212*EQ212*'input_cooling&amp;ventilation'!$D$3)*'input_cool&amp;vent_evolution'!AA$11,($O212*$M212*EQ212*'input_cooling&amp;ventilation'!$D$3)*'input_cool&amp;vent_evolution'!AA$10)</f>
        <v>0</v>
      </c>
      <c r="HL212" s="2">
        <f>IF($D212=3,($N212*$M212*ER212*'input_cooling&amp;ventilation'!$D$3)*'input_cool&amp;vent_evolution'!AB$11,($O212*$M212*ER212*'input_cooling&amp;ventilation'!$D$3)*'input_cool&amp;vent_evolution'!AB$10)</f>
        <v>0</v>
      </c>
      <c r="HM212" s="2">
        <f>IF($D212=3,($N212*$M212*ES212*'input_cooling&amp;ventilation'!$D$3)*'input_cool&amp;vent_evolution'!AC$11,($O212*$M212*ES212*'input_cooling&amp;ventilation'!$D$3)*'input_cool&amp;vent_evolution'!AC$10)</f>
        <v>0</v>
      </c>
      <c r="HN212" s="2">
        <f>IF($D212=3,($N212*$M212*ET212*'input_cooling&amp;ventilation'!$D$3)*'input_cool&amp;vent_evolution'!AD$11,($O212*$M212*ET212*'input_cooling&amp;ventilation'!$D$3)*'input_cool&amp;vent_evolution'!AD$10)</f>
        <v>0</v>
      </c>
      <c r="HO212" s="2">
        <f>IF($D212=3,($N212*$M212*EU212*'input_cooling&amp;ventilation'!$D$3)*'input_cool&amp;vent_evolution'!AE$11,($O212*$M212*EU212*'input_cooling&amp;ventilation'!$D$3)*'input_cool&amp;vent_evolution'!AE$10)</f>
        <v>0</v>
      </c>
      <c r="HP212" s="2">
        <f>IF($D212=3,($N212*$M212*EV212*'input_cooling&amp;ventilation'!$D$3)*'input_cool&amp;vent_evolution'!AF$11,($O212*$M212*EV212*'input_cooling&amp;ventilation'!$D$3)*'input_cool&amp;vent_evolution'!AF$10)</f>
        <v>0</v>
      </c>
      <c r="HQ212" s="2">
        <f>IF($D212=3,($N212*$M212*EW212*'input_cooling&amp;ventilation'!$D$3)*'input_cool&amp;vent_evolution'!AG$11,($O212*$M212*EW212*'input_cooling&amp;ventilation'!$D$3)*'input_cool&amp;vent_evolution'!AG$10)</f>
        <v>0</v>
      </c>
      <c r="HR212" s="2">
        <f>IF($D212=3,($N212*$M212*EX212*'input_cooling&amp;ventilation'!$D$3)*'input_cool&amp;vent_evolution'!AH$11,($O212*$M212*EX212*'input_cooling&amp;ventilation'!$D$3)*'input_cool&amp;vent_evolution'!AH$10)</f>
        <v>0</v>
      </c>
      <c r="HS212" s="2">
        <f>IF($D212=3,($N212*$M212*EY212*'input_cooling&amp;ventilation'!$D$3)*'input_cool&amp;vent_evolution'!AI$11,($O212*$M212*EY212*'input_cooling&amp;ventilation'!$D$3)*'input_cool&amp;vent_evolution'!AI$10)</f>
        <v>0</v>
      </c>
      <c r="HT212" s="2">
        <f>IF($D212=3,($N212*$M212*EZ212*'input_cooling&amp;ventilation'!$D$3)*'input_cool&amp;vent_evolution'!AJ$11,($O212*$M212*EZ212*'input_cooling&amp;ventilation'!$D$3)*'input_cool&amp;vent_evolution'!AJ$10)</f>
        <v>0</v>
      </c>
      <c r="HU212" s="2">
        <f>IF($D212=3,($N212*$M212*FA212*'input_cooling&amp;ventilation'!$D$3)*'input_cool&amp;vent_evolution'!AK$11,($O212*$M212*FA212*'input_cooling&amp;ventilation'!$D$3)*'input_cool&amp;vent_evolution'!AK$10)</f>
        <v>0</v>
      </c>
      <c r="HV212" s="2">
        <f>IF($D212=3,($N212*$M212*FB212*'input_cooling&amp;ventilation'!$D$3)*'input_cool&amp;vent_evolution'!AL$11,($O212*$M212*FB212*'input_cooling&amp;ventilation'!$D$3)*'input_cool&amp;vent_evolution'!AL$10)</f>
        <v>0</v>
      </c>
      <c r="HW212" s="2">
        <f>IF($D212=3,($N212*$M212*FC212*'input_cooling&amp;ventilation'!$D$3)*'input_cool&amp;vent_evolution'!AM$11,($O212*$M212*FC212*'input_cooling&amp;ventilation'!$D$3)*'input_cool&amp;vent_evolution'!AM$10)</f>
        <v>0</v>
      </c>
      <c r="HX212" s="2">
        <f>IF($D212=3,($N212*$M212*FD212*'input_cooling&amp;ventilation'!$D$3)*'input_cool&amp;vent_evolution'!AN$11,($O212*$M212*FD212*'input_cooling&amp;ventilation'!$D$3)*'input_cool&amp;vent_evolution'!AN$10)</f>
        <v>0</v>
      </c>
      <c r="HY212" s="2">
        <f>IF($D212=3,($N212*$M212*FE212*'input_cooling&amp;ventilation'!$D$3)*'input_cool&amp;vent_evolution'!AO$11,($O212*$M212*FE212*'input_cooling&amp;ventilation'!$D$3)*'input_cool&amp;vent_evolution'!AO$10)</f>
        <v>0</v>
      </c>
      <c r="HZ212" s="2">
        <f>IF($D212=3,($N212*$M212*FF212*'input_cooling&amp;ventilation'!$D$3)*'input_cool&amp;vent_evolution'!AP$11,($O212*$M212*FF212*'input_cooling&amp;ventilation'!$D$3)*'input_cool&amp;vent_evolution'!AP$10)</f>
        <v>0</v>
      </c>
      <c r="IA212" s="2">
        <f>IF($D212=3,($N212*$M212*FG212*'input_cooling&amp;ventilation'!$D$3)*'input_cool&amp;vent_evolution'!AQ$11,($O212*$M212*FG212*'input_cooling&amp;ventilation'!$D$3)*'input_cool&amp;vent_evolution'!AQ$10)</f>
        <v>0</v>
      </c>
      <c r="IB212" s="2">
        <f>IF($D212=3,($N212*$M212*FH212*'input_cooling&amp;ventilation'!$D$3)*'input_cool&amp;vent_evolution'!AR$11,($O212*$M212*FH212*'input_cooling&amp;ventilation'!$D$3)*'input_cool&amp;vent_evolution'!AR$10)</f>
        <v>0</v>
      </c>
      <c r="IC212" s="2">
        <f>IF($D212=3,($N212*$M212*FI212*'input_cooling&amp;ventilation'!$D$3)*'input_cool&amp;vent_evolution'!AS$11,($O212*$M212*FI212*'input_cooling&amp;ventilation'!$D$3)*'input_cool&amp;vent_evolution'!AS$10)</f>
        <v>0</v>
      </c>
      <c r="ID212" s="2">
        <f>IF($D212=3,($N212*$M212*FJ212*'input_cooling&amp;ventilation'!$D$3)*'input_cool&amp;vent_evolution'!AT$11,($O212*$M212*FJ212*'input_cooling&amp;ventilation'!$D$3)*'input_cool&amp;vent_evolution'!AT$10)</f>
        <v>0</v>
      </c>
      <c r="IE212" s="2">
        <f>IF($D212=3,($N212*$M212*FK212*'input_cooling&amp;ventilation'!$D$3)*'input_cool&amp;vent_evolution'!AU$11,($O212*$M212*FK212*'input_cooling&amp;ventilation'!$D$3)*'input_cool&amp;vent_evolution'!AU$10)</f>
        <v>0</v>
      </c>
      <c r="IF212" s="2">
        <f>IF($D212=3,($N212*$M212*FL212*'input_cooling&amp;ventilation'!$D$3)*'input_cool&amp;vent_evolution'!AV$11,($O212*$M212*FL212*'input_cooling&amp;ventilation'!$D$3)*'input_cool&amp;vent_evolution'!AV$10)</f>
        <v>0</v>
      </c>
    </row>
    <row r="213" spans="1:240" x14ac:dyDescent="0.25">
      <c r="A213">
        <v>211</v>
      </c>
      <c r="B213">
        <v>100100</v>
      </c>
      <c r="C213">
        <v>29</v>
      </c>
      <c r="D213">
        <v>3</v>
      </c>
      <c r="E213">
        <v>4</v>
      </c>
      <c r="F213">
        <v>2612071.8591613099</v>
      </c>
      <c r="G213" s="2">
        <v>2585210.2286368799</v>
      </c>
      <c r="H213" s="2">
        <v>0</v>
      </c>
      <c r="I213" s="17">
        <v>0.82</v>
      </c>
      <c r="J213">
        <v>0.27069136799999999</v>
      </c>
      <c r="K213" s="2">
        <f t="shared" si="231"/>
        <v>0</v>
      </c>
      <c r="L213" s="2">
        <f t="shared" si="232"/>
        <v>2119872.3874822413</v>
      </c>
      <c r="M213">
        <v>0.680042238648363</v>
      </c>
      <c r="N213" s="17">
        <f>'input_cooling&amp;ventilation'!$D$5</f>
        <v>57.500092182043396</v>
      </c>
      <c r="O213" s="45">
        <f>'input_cooling&amp;ventilation'!$D$6</f>
        <v>19.328678831353667</v>
      </c>
      <c r="P213" s="45">
        <f>'input_cooling&amp;ventilation'!$C$5</f>
        <v>50.351688737400465</v>
      </c>
      <c r="Q213" s="45">
        <f>'input_cooling&amp;ventilation'!$C$6</f>
        <v>32.240814214248743</v>
      </c>
      <c r="R213">
        <v>17</v>
      </c>
      <c r="S213">
        <v>12</v>
      </c>
      <c r="T213">
        <v>14</v>
      </c>
      <c r="U213" s="2">
        <f t="shared" si="233"/>
        <v>0</v>
      </c>
      <c r="V213" s="2">
        <f t="shared" si="234"/>
        <v>3413212.0161894695</v>
      </c>
      <c r="W213" s="2">
        <v>0</v>
      </c>
      <c r="X213" s="57">
        <f>IF($D213=3,(W213*(1+'input_cool&amp;vent_evolution'!M$11)),(W213*(1+'input_cool&amp;vent_evolution'!M$12)))</f>
        <v>0</v>
      </c>
      <c r="Y213" s="57">
        <f>IF($D213=3,(X213*(1+'input_cool&amp;vent_evolution'!N$11)),(X213*(1+'input_cool&amp;vent_evolution'!N$12)))</f>
        <v>0</v>
      </c>
      <c r="Z213" s="57">
        <f>IF($D213=3,(Y213*(1+'input_cool&amp;vent_evolution'!O$11)),(Y213*(1+'input_cool&amp;vent_evolution'!O$12)))</f>
        <v>0</v>
      </c>
      <c r="AA213" s="57">
        <f>IF($D213=3,(Z213*(1+'input_cool&amp;vent_evolution'!P$11)),(Z213*(1+'input_cool&amp;vent_evolution'!P$12)))</f>
        <v>0</v>
      </c>
      <c r="AB213" s="57">
        <f>IF($D213=3,(AA213*(1+'input_cool&amp;vent_evolution'!Q$11)),(AA213*(1+'input_cool&amp;vent_evolution'!Q$12)))</f>
        <v>0</v>
      </c>
      <c r="AC213" s="57">
        <f>IF($D213=3,(AB213*(1+'input_cool&amp;vent_evolution'!R$11)),(AB213*(1+'input_cool&amp;vent_evolution'!R$12)))</f>
        <v>0</v>
      </c>
      <c r="AD213" s="57">
        <f>IF($D213=3,(AC213*(1+'input_cool&amp;vent_evolution'!S$11)),(AC213*(1+'input_cool&amp;vent_evolution'!S$12)))</f>
        <v>0</v>
      </c>
      <c r="AE213" s="57">
        <f>IF($D213=3,(AD213*(1+'input_cool&amp;vent_evolution'!T$11)),(AD213*(1+'input_cool&amp;vent_evolution'!T$12)))</f>
        <v>0</v>
      </c>
      <c r="AF213" s="57">
        <f>IF($D213=3,(AE213*(1+'input_cool&amp;vent_evolution'!U$11)),(AE213*(1+'input_cool&amp;vent_evolution'!U$12)))</f>
        <v>0</v>
      </c>
      <c r="AG213" s="57">
        <f>IF($D213=3,(AF213*(1+'input_cool&amp;vent_evolution'!V$11)),(AF213*(1+'input_cool&amp;vent_evolution'!V$12)))</f>
        <v>0</v>
      </c>
      <c r="AH213" s="57">
        <f>IF($D213=3,(AG213*(1+'input_cool&amp;vent_evolution'!W$11)),(AG213*(1+'input_cool&amp;vent_evolution'!W$12)))</f>
        <v>0</v>
      </c>
      <c r="AI213" s="57">
        <f>IF($D213=3,(AH213*(1+'input_cool&amp;vent_evolution'!X$11)),(AH213*(1+'input_cool&amp;vent_evolution'!X$12)))</f>
        <v>0</v>
      </c>
      <c r="AJ213" s="57">
        <f>IF($D213=3,(AI213*(1+'input_cool&amp;vent_evolution'!Y$11)),(AI213*(1+'input_cool&amp;vent_evolution'!Y$12)))</f>
        <v>0</v>
      </c>
      <c r="AK213" s="57">
        <f>IF($D213=3,(AJ213*(1+'input_cool&amp;vent_evolution'!Z$11)),(AJ213*(1+'input_cool&amp;vent_evolution'!Z$12)))</f>
        <v>0</v>
      </c>
      <c r="AL213" s="57">
        <f>IF($D213=3,(AK213*(1+'input_cool&amp;vent_evolution'!AA$11)),(AK213*(1+'input_cool&amp;vent_evolution'!AA$12)))</f>
        <v>0</v>
      </c>
      <c r="AM213" s="57">
        <f>IF($D213=3,(AL213*(1+'input_cool&amp;vent_evolution'!AB$11)),(AL213*(1+'input_cool&amp;vent_evolution'!AB$12)))</f>
        <v>0</v>
      </c>
      <c r="AN213" s="57">
        <f>IF($D213=3,(AM213*(1+'input_cool&amp;vent_evolution'!AC$11)),(AM213*(1+'input_cool&amp;vent_evolution'!AC$12)))</f>
        <v>0</v>
      </c>
      <c r="AO213" s="57">
        <f>IF($D213=3,(AN213*(1+'input_cool&amp;vent_evolution'!AD$11)),(AN213*(1+'input_cool&amp;vent_evolution'!AD$12)))</f>
        <v>0</v>
      </c>
      <c r="AP213" s="57">
        <f>IF($D213=3,(AO213*(1+'input_cool&amp;vent_evolution'!AE$11)),(AO213*(1+'input_cool&amp;vent_evolution'!AE$12)))</f>
        <v>0</v>
      </c>
      <c r="AQ213" s="57">
        <f>IF($D213=3,(AP213*(1+'input_cool&amp;vent_evolution'!AF$11)),(AP213*(1+'input_cool&amp;vent_evolution'!AF$12)))</f>
        <v>0</v>
      </c>
      <c r="AR213" s="57">
        <f>IF($D213=3,(AQ213*(1+'input_cool&amp;vent_evolution'!AG$11)),(AQ213*(1+'input_cool&amp;vent_evolution'!AG$12)))</f>
        <v>0</v>
      </c>
      <c r="AS213" s="57">
        <f>IF($D213=3,(AR213*(1+'input_cool&amp;vent_evolution'!AH$11)),(AR213*(1+'input_cool&amp;vent_evolution'!AH$12)))</f>
        <v>0</v>
      </c>
      <c r="AT213" s="57">
        <f>IF($D213=3,(AS213*(1+'input_cool&amp;vent_evolution'!AI$11)),(AS213*(1+'input_cool&amp;vent_evolution'!AI$12)))</f>
        <v>0</v>
      </c>
      <c r="AU213" s="57">
        <f>IF($D213=3,(AT213*(1+'input_cool&amp;vent_evolution'!AJ$11)),(AT213*(1+'input_cool&amp;vent_evolution'!AJ$12)))</f>
        <v>0</v>
      </c>
      <c r="AV213" s="57">
        <f>IF($D213=3,(AU213*(1+'input_cool&amp;vent_evolution'!AK$11)),(AU213*(1+'input_cool&amp;vent_evolution'!AK$12)))</f>
        <v>0</v>
      </c>
      <c r="AW213" s="57">
        <f>IF($D213=3,(AV213*(1+'input_cool&amp;vent_evolution'!AL$11)),(AV213*(1+'input_cool&amp;vent_evolution'!AL$12)))</f>
        <v>0</v>
      </c>
      <c r="AX213" s="57">
        <f>IF($D213=3,(AW213*(1+'input_cool&amp;vent_evolution'!AM$11)),(AW213*(1+'input_cool&amp;vent_evolution'!AM$12)))</f>
        <v>0</v>
      </c>
      <c r="AY213" s="57">
        <f>IF($D213=3,(AX213*(1+'input_cool&amp;vent_evolution'!AN$11)),(AX213*(1+'input_cool&amp;vent_evolution'!AN$12)))</f>
        <v>0</v>
      </c>
      <c r="AZ213" s="57">
        <f>IF($D213=3,(AY213*(1+'input_cool&amp;vent_evolution'!AO$11)),(AY213*(1+'input_cool&amp;vent_evolution'!AO$12)))</f>
        <v>0</v>
      </c>
      <c r="BA213" s="57">
        <f>IF($D213=3,(AZ213*(1+'input_cool&amp;vent_evolution'!AP$11)),(AZ213*(1+'input_cool&amp;vent_evolution'!AP$12)))</f>
        <v>0</v>
      </c>
      <c r="BB213" s="57">
        <f>IF($D213=3,(BA213*(1+'input_cool&amp;vent_evolution'!AQ$11)),(BA213*(1+'input_cool&amp;vent_evolution'!AQ$12)))</f>
        <v>0</v>
      </c>
      <c r="BC213" s="57">
        <f>IF($D213=3,(BB213*(1+'input_cool&amp;vent_evolution'!AR$11)),(BB213*(1+'input_cool&amp;vent_evolution'!AR$12)))</f>
        <v>0</v>
      </c>
      <c r="BD213" s="57">
        <f>IF($D213=3,(BC213*(1+'input_cool&amp;vent_evolution'!AS$11)),(BC213*(1+'input_cool&amp;vent_evolution'!AS$12)))</f>
        <v>0</v>
      </c>
      <c r="BE213" s="57">
        <f>IF($D213=3,(BD213*(1+'input_cool&amp;vent_evolution'!AT$11)),(BD213*(1+'input_cool&amp;vent_evolution'!AT$12)))</f>
        <v>0</v>
      </c>
      <c r="BF213" s="57">
        <f>IF($D213=3,(BE213*(1+'input_cool&amp;vent_evolution'!AU$11)),(BE213*(1+'input_cool&amp;vent_evolution'!AU$12)))</f>
        <v>0</v>
      </c>
      <c r="BG213" s="57">
        <f>IF($D213=3,(BF213*(1+'input_cool&amp;vent_evolution'!AV$11)),(BF213*(1+'input_cool&amp;vent_evolution'!AV$12)))</f>
        <v>0</v>
      </c>
      <c r="BH213" s="2">
        <f t="shared" si="307"/>
        <v>0</v>
      </c>
      <c r="BI213" s="2">
        <f t="shared" si="235"/>
        <v>0</v>
      </c>
      <c r="BJ213" s="2">
        <f t="shared" si="236"/>
        <v>0</v>
      </c>
      <c r="BK213" s="2">
        <f t="shared" si="237"/>
        <v>0</v>
      </c>
      <c r="BL213" s="2">
        <f t="shared" si="238"/>
        <v>0</v>
      </c>
      <c r="BM213" s="2">
        <f t="shared" si="239"/>
        <v>0</v>
      </c>
      <c r="BN213" s="2">
        <f t="shared" si="240"/>
        <v>0</v>
      </c>
      <c r="BO213" s="2">
        <f t="shared" si="241"/>
        <v>0</v>
      </c>
      <c r="BP213" s="2">
        <f t="shared" si="242"/>
        <v>0</v>
      </c>
      <c r="BQ213" s="2">
        <f t="shared" si="243"/>
        <v>0</v>
      </c>
      <c r="BR213" s="2">
        <f t="shared" si="244"/>
        <v>0</v>
      </c>
      <c r="BS213" s="2">
        <f t="shared" si="245"/>
        <v>0</v>
      </c>
      <c r="BT213" s="2">
        <f t="shared" si="246"/>
        <v>0</v>
      </c>
      <c r="BU213" s="2">
        <f t="shared" si="247"/>
        <v>0</v>
      </c>
      <c r="BV213" s="2">
        <f t="shared" si="248"/>
        <v>0</v>
      </c>
      <c r="BW213" s="2">
        <f t="shared" si="249"/>
        <v>0</v>
      </c>
      <c r="BX213" s="2">
        <f t="shared" si="250"/>
        <v>0</v>
      </c>
      <c r="BY213" s="2">
        <f t="shared" si="251"/>
        <v>0</v>
      </c>
      <c r="BZ213" s="2">
        <f t="shared" si="252"/>
        <v>0</v>
      </c>
      <c r="CA213" s="2">
        <f t="shared" si="253"/>
        <v>0</v>
      </c>
      <c r="CB213" s="2">
        <f t="shared" si="254"/>
        <v>0</v>
      </c>
      <c r="CC213" s="2">
        <f t="shared" si="255"/>
        <v>0</v>
      </c>
      <c r="CD213" s="2">
        <f t="shared" si="256"/>
        <v>0</v>
      </c>
      <c r="CE213" s="2">
        <f t="shared" si="257"/>
        <v>0</v>
      </c>
      <c r="CF213" s="2">
        <f t="shared" si="258"/>
        <v>0</v>
      </c>
      <c r="CG213" s="2">
        <f t="shared" si="259"/>
        <v>0</v>
      </c>
      <c r="CH213" s="2">
        <f t="shared" si="260"/>
        <v>0</v>
      </c>
      <c r="CI213" s="2">
        <f t="shared" si="261"/>
        <v>0</v>
      </c>
      <c r="CJ213" s="2">
        <f t="shared" si="262"/>
        <v>0</v>
      </c>
      <c r="CK213" s="2">
        <f t="shared" si="263"/>
        <v>0</v>
      </c>
      <c r="CL213" s="2">
        <f t="shared" si="264"/>
        <v>0</v>
      </c>
      <c r="CM213" s="2">
        <f t="shared" si="265"/>
        <v>0</v>
      </c>
      <c r="CN213" s="2">
        <f t="shared" si="266"/>
        <v>0</v>
      </c>
      <c r="CO213" s="2">
        <f t="shared" si="267"/>
        <v>0</v>
      </c>
      <c r="CP213" s="2">
        <f t="shared" si="268"/>
        <v>0</v>
      </c>
      <c r="CQ213" s="2">
        <f t="shared" si="269"/>
        <v>0</v>
      </c>
      <c r="CR213" s="2">
        <f>IF($D213=3,(W213*$P213*$M213*'input_cooling&amp;ventilation'!$D$3)*'input_cool&amp;vent_evolution'!M$11,(W213*$Q213*'input_cooling&amp;ventilation'!$D$3)*'input_cool&amp;vent_evolution'!M$12)</f>
        <v>0</v>
      </c>
      <c r="CS213" s="2">
        <f>IF($D213=3,(X213*$P213*$M213*'input_cooling&amp;ventilation'!$D$3)*'input_cool&amp;vent_evolution'!N$11,(X213*$Q213*'input_cooling&amp;ventilation'!$D$3)*'input_cool&amp;vent_evolution'!N$12)</f>
        <v>0</v>
      </c>
      <c r="CT213" s="2">
        <f>IF($D213=3,(Y213*$P213*$M213*'input_cooling&amp;ventilation'!$D$3)*'input_cool&amp;vent_evolution'!O$11,(Y213*$Q213*'input_cooling&amp;ventilation'!$D$3)*'input_cool&amp;vent_evolution'!O$12)</f>
        <v>0</v>
      </c>
      <c r="CU213" s="2">
        <f>IF($D213=3,(Z213*$P213*$M213*'input_cooling&amp;ventilation'!$D$3)*'input_cool&amp;vent_evolution'!P$11,(Z213*$Q213*'input_cooling&amp;ventilation'!$D$3)*'input_cool&amp;vent_evolution'!P$12)</f>
        <v>0</v>
      </c>
      <c r="CV213" s="2">
        <f>IF($D213=3,(AA213*$P213*$M213*'input_cooling&amp;ventilation'!$D$3)*'input_cool&amp;vent_evolution'!Q$11,(AA213*$Q213*'input_cooling&amp;ventilation'!$D$3)*'input_cool&amp;vent_evolution'!Q$12)</f>
        <v>0</v>
      </c>
      <c r="CW213" s="2">
        <f>IF($D213=3,(AB213*$P213*$M213*'input_cooling&amp;ventilation'!$D$3)*'input_cool&amp;vent_evolution'!R$11,(AB213*$Q213*'input_cooling&amp;ventilation'!$D$3)*'input_cool&amp;vent_evolution'!R$12)</f>
        <v>0</v>
      </c>
      <c r="CX213" s="2">
        <f>IF($D213=3,(AC213*$P213*$M213*'input_cooling&amp;ventilation'!$D$3)*'input_cool&amp;vent_evolution'!S$11,(AC213*$Q213*'input_cooling&amp;ventilation'!$D$3)*'input_cool&amp;vent_evolution'!S$12)</f>
        <v>0</v>
      </c>
      <c r="CY213" s="2">
        <f>IF($D213=3,(AD213*$P213*$M213*'input_cooling&amp;ventilation'!$D$3)*'input_cool&amp;vent_evolution'!T$11,(AD213*$Q213*'input_cooling&amp;ventilation'!$D$3)*'input_cool&amp;vent_evolution'!T$12)</f>
        <v>0</v>
      </c>
      <c r="CZ213" s="2">
        <f>IF($D213=3,(AE213*$P213*$M213*'input_cooling&amp;ventilation'!$D$3)*'input_cool&amp;vent_evolution'!U$11,(AE213*$Q213*'input_cooling&amp;ventilation'!$D$3)*'input_cool&amp;vent_evolution'!U$12)</f>
        <v>0</v>
      </c>
      <c r="DA213" s="2">
        <f>IF($D213=3,(AF213*$P213*$M213*'input_cooling&amp;ventilation'!$D$3)*'input_cool&amp;vent_evolution'!V$11,(AF213*$Q213*'input_cooling&amp;ventilation'!$D$3)*'input_cool&amp;vent_evolution'!V$12)</f>
        <v>0</v>
      </c>
      <c r="DB213" s="2">
        <f>IF($D213=3,(AG213*$P213*$M213*'input_cooling&amp;ventilation'!$D$3)*'input_cool&amp;vent_evolution'!W$11,(AG213*$Q213*'input_cooling&amp;ventilation'!$D$3)*'input_cool&amp;vent_evolution'!W$12)</f>
        <v>0</v>
      </c>
      <c r="DC213" s="2">
        <f>IF($D213=3,(AH213*$P213*$M213*'input_cooling&amp;ventilation'!$D$3)*'input_cool&amp;vent_evolution'!X$11,(AH213*$Q213*'input_cooling&amp;ventilation'!$D$3)*'input_cool&amp;vent_evolution'!X$12)</f>
        <v>0</v>
      </c>
      <c r="DD213" s="2">
        <f>IF($D213=3,(AI213*$P213*$M213*'input_cooling&amp;ventilation'!$D$3)*'input_cool&amp;vent_evolution'!Y$11,(AI213*$Q213*'input_cooling&amp;ventilation'!$D$3)*'input_cool&amp;vent_evolution'!Y$12)</f>
        <v>0</v>
      </c>
      <c r="DE213" s="2">
        <f>IF($D213=3,(AJ213*$P213*$M213*'input_cooling&amp;ventilation'!$D$3)*'input_cool&amp;vent_evolution'!Z$11,(AJ213*$Q213*'input_cooling&amp;ventilation'!$D$3)*'input_cool&amp;vent_evolution'!Z$12)</f>
        <v>0</v>
      </c>
      <c r="DF213" s="2">
        <f>IF($D213=3,(AK213*$P213*$M213*'input_cooling&amp;ventilation'!$D$3)*'input_cool&amp;vent_evolution'!AA$11,(AK213*$Q213*'input_cooling&amp;ventilation'!$D$3)*'input_cool&amp;vent_evolution'!AA$12)</f>
        <v>0</v>
      </c>
      <c r="DG213" s="2">
        <f>IF($D213=3,(AL213*$P213*$M213*'input_cooling&amp;ventilation'!$D$3)*'input_cool&amp;vent_evolution'!AB$11,(AL213*$Q213*'input_cooling&amp;ventilation'!$D$3)*'input_cool&amp;vent_evolution'!AB$12)</f>
        <v>0</v>
      </c>
      <c r="DH213" s="2">
        <f>IF($D213=3,(AM213*$P213*$M213*'input_cooling&amp;ventilation'!$D$3)*'input_cool&amp;vent_evolution'!AC$11,(AM213*$Q213*'input_cooling&amp;ventilation'!$D$3)*'input_cool&amp;vent_evolution'!AC$12)</f>
        <v>0</v>
      </c>
      <c r="DI213" s="2">
        <f>IF($D213=3,(AN213*$P213*$M213*'input_cooling&amp;ventilation'!$D$3)*'input_cool&amp;vent_evolution'!AD$11,(AN213*$Q213*'input_cooling&amp;ventilation'!$D$3)*'input_cool&amp;vent_evolution'!AD$12)</f>
        <v>0</v>
      </c>
      <c r="DJ213" s="2">
        <f>IF($D213=3,(AO213*$P213*$M213*'input_cooling&amp;ventilation'!$D$3)*'input_cool&amp;vent_evolution'!AE$11,(AO213*$Q213*'input_cooling&amp;ventilation'!$D$3)*'input_cool&amp;vent_evolution'!AE$12)</f>
        <v>0</v>
      </c>
      <c r="DK213" s="2">
        <f>IF($D213=3,(AP213*$P213*$M213*'input_cooling&amp;ventilation'!$D$3)*'input_cool&amp;vent_evolution'!AF$11,(AP213*$Q213*'input_cooling&amp;ventilation'!$D$3)*'input_cool&amp;vent_evolution'!AF$12)</f>
        <v>0</v>
      </c>
      <c r="DL213" s="2">
        <f>IF($D213=3,(AQ213*$P213*$M213*'input_cooling&amp;ventilation'!$D$3)*'input_cool&amp;vent_evolution'!AG$11,(AQ213*$Q213*'input_cooling&amp;ventilation'!$D$3)*'input_cool&amp;vent_evolution'!AG$12)</f>
        <v>0</v>
      </c>
      <c r="DM213" s="2">
        <f>IF($D213=3,(AR213*$P213*$M213*'input_cooling&amp;ventilation'!$D$3)*'input_cool&amp;vent_evolution'!AH$11,(AR213*$Q213*'input_cooling&amp;ventilation'!$D$3)*'input_cool&amp;vent_evolution'!AH$12)</f>
        <v>0</v>
      </c>
      <c r="DN213" s="2">
        <f>IF($D213=3,(AS213*$P213*$M213*'input_cooling&amp;ventilation'!$D$3)*'input_cool&amp;vent_evolution'!AI$11,(AS213*$Q213*'input_cooling&amp;ventilation'!$D$3)*'input_cool&amp;vent_evolution'!AI$12)</f>
        <v>0</v>
      </c>
      <c r="DO213" s="2">
        <f>IF($D213=3,(AT213*$P213*$M213*'input_cooling&amp;ventilation'!$D$3)*'input_cool&amp;vent_evolution'!AJ$11,(AT213*$Q213*'input_cooling&amp;ventilation'!$D$3)*'input_cool&amp;vent_evolution'!AJ$12)</f>
        <v>0</v>
      </c>
      <c r="DP213" s="2">
        <f>IF($D213=3,(AU213*$P213*$M213*'input_cooling&amp;ventilation'!$D$3)*'input_cool&amp;vent_evolution'!AK$11,(AU213*$Q213*'input_cooling&amp;ventilation'!$D$3)*'input_cool&amp;vent_evolution'!AK$12)</f>
        <v>0</v>
      </c>
      <c r="DQ213" s="2">
        <f>IF($D213=3,(AV213*$P213*$M213*'input_cooling&amp;ventilation'!$D$3)*'input_cool&amp;vent_evolution'!AL$11,(AV213*$Q213*'input_cooling&amp;ventilation'!$D$3)*'input_cool&amp;vent_evolution'!AL$12)</f>
        <v>0</v>
      </c>
      <c r="DR213" s="2">
        <f>IF($D213=3,(AW213*$P213*$M213*'input_cooling&amp;ventilation'!$D$3)*'input_cool&amp;vent_evolution'!AM$11,(AW213*$Q213*'input_cooling&amp;ventilation'!$D$3)*'input_cool&amp;vent_evolution'!AM$12)</f>
        <v>0</v>
      </c>
      <c r="DS213" s="2">
        <f>IF($D213=3,(AX213*$P213*$M213*'input_cooling&amp;ventilation'!$D$3)*'input_cool&amp;vent_evolution'!AN$11,(AX213*$Q213*'input_cooling&amp;ventilation'!$D$3)*'input_cool&amp;vent_evolution'!AN$12)</f>
        <v>0</v>
      </c>
      <c r="DT213" s="2">
        <f>IF($D213=3,(AY213*$P213*$M213*'input_cooling&amp;ventilation'!$D$3)*'input_cool&amp;vent_evolution'!AO$11,(AY213*$Q213*'input_cooling&amp;ventilation'!$D$3)*'input_cool&amp;vent_evolution'!AO$12)</f>
        <v>0</v>
      </c>
      <c r="DU213" s="2">
        <f>IF($D213=3,(AZ213*$P213*$M213*'input_cooling&amp;ventilation'!$D$3)*'input_cool&amp;vent_evolution'!AP$11,(AZ213*$Q213*'input_cooling&amp;ventilation'!$D$3)*'input_cool&amp;vent_evolution'!AP$12)</f>
        <v>0</v>
      </c>
      <c r="DV213" s="2">
        <f>IF($D213=3,(BA213*$P213*$M213*'input_cooling&amp;ventilation'!$D$3)*'input_cool&amp;vent_evolution'!AQ$11,(BA213*$Q213*'input_cooling&amp;ventilation'!$D$3)*'input_cool&amp;vent_evolution'!AQ$12)</f>
        <v>0</v>
      </c>
      <c r="DW213" s="2">
        <f>IF($D213=3,(BB213*$P213*$M213*'input_cooling&amp;ventilation'!$D$3)*'input_cool&amp;vent_evolution'!AR$11,(BB213*$Q213*'input_cooling&amp;ventilation'!$D$3)*'input_cool&amp;vent_evolution'!AR$12)</f>
        <v>0</v>
      </c>
      <c r="DX213" s="2">
        <f>IF($D213=3,(BC213*$P213*$M213*'input_cooling&amp;ventilation'!$D$3)*'input_cool&amp;vent_evolution'!AS$11,(BC213*$Q213*'input_cooling&amp;ventilation'!$D$3)*'input_cool&amp;vent_evolution'!AS$12)</f>
        <v>0</v>
      </c>
      <c r="DY213" s="2">
        <f>IF($D213=3,(BD213*$P213*$M213*'input_cooling&amp;ventilation'!$D$3)*'input_cool&amp;vent_evolution'!AT$11,(BD213*$Q213*'input_cooling&amp;ventilation'!$D$3)*'input_cool&amp;vent_evolution'!AT$12)</f>
        <v>0</v>
      </c>
      <c r="DZ213" s="2">
        <f>IF($D213=3,(BE213*$P213*$M213*'input_cooling&amp;ventilation'!$D$3)*'input_cool&amp;vent_evolution'!AU$11,(BE213*$Q213*'input_cooling&amp;ventilation'!$D$3)*'input_cool&amp;vent_evolution'!AU$12)</f>
        <v>0</v>
      </c>
      <c r="EA213" s="2">
        <f>IF($D213=3,(BF213*$P213*$M213*'input_cooling&amp;ventilation'!$D$3)*'input_cool&amp;vent_evolution'!AV$11,(BF213*$Q213*'input_cooling&amp;ventilation'!$D$3)*'input_cool&amp;vent_evolution'!AV$12)</f>
        <v>0</v>
      </c>
      <c r="EB213">
        <v>0.7001055966209081</v>
      </c>
      <c r="EC213" s="2">
        <f t="shared" si="270"/>
        <v>0</v>
      </c>
      <c r="ED213" s="2">
        <f>IF($D213=3,(EC213*(1+'input_cool&amp;vent_evolution'!M$10)),EC213*(1+'input_cool&amp;vent_evolution'!M$9))</f>
        <v>0</v>
      </c>
      <c r="EE213" s="2">
        <f>IF($D213=3,(ED213*(1+'input_cool&amp;vent_evolution'!N$10)),ED213*(1+'input_cool&amp;vent_evolution'!N$9))</f>
        <v>0</v>
      </c>
      <c r="EF213" s="2">
        <f>IF($D213=3,(EE213*(1+'input_cool&amp;vent_evolution'!O$10)),EE213*(1+'input_cool&amp;vent_evolution'!O$9))</f>
        <v>0</v>
      </c>
      <c r="EG213" s="2">
        <f>IF($D213=3,(EF213*(1+'input_cool&amp;vent_evolution'!P$10)),EF213*(1+'input_cool&amp;vent_evolution'!P$9))</f>
        <v>0</v>
      </c>
      <c r="EH213" s="2">
        <f>IF($D213=3,(EG213*(1+'input_cool&amp;vent_evolution'!Q$10)),EG213*(1+'input_cool&amp;vent_evolution'!Q$9))</f>
        <v>0</v>
      </c>
      <c r="EI213" s="2">
        <f>IF($D213=3,(EH213*(1+'input_cool&amp;vent_evolution'!R$10)),EH213*(1+'input_cool&amp;vent_evolution'!R$9))</f>
        <v>0</v>
      </c>
      <c r="EJ213" s="2">
        <f>IF($D213=3,(EI213*(1+'input_cool&amp;vent_evolution'!S$10)),EI213*(1+'input_cool&amp;vent_evolution'!S$9))</f>
        <v>0</v>
      </c>
      <c r="EK213" s="2">
        <f>IF($D213=3,(EJ213*(1+'input_cool&amp;vent_evolution'!T$10)),EJ213*(1+'input_cool&amp;vent_evolution'!T$9))</f>
        <v>0</v>
      </c>
      <c r="EL213" s="2">
        <f>IF($D213=3,(EK213*(1+'input_cool&amp;vent_evolution'!U$10)),EK213*(1+'input_cool&amp;vent_evolution'!U$9))</f>
        <v>0</v>
      </c>
      <c r="EM213" s="2">
        <f>IF($D213=3,(EL213*(1+'input_cool&amp;vent_evolution'!V$10)),EL213*(1+'input_cool&amp;vent_evolution'!V$9))</f>
        <v>0</v>
      </c>
      <c r="EN213" s="2">
        <f>IF($D213=3,(EM213*(1+'input_cool&amp;vent_evolution'!W$10)),EM213*(1+'input_cool&amp;vent_evolution'!W$9))</f>
        <v>0</v>
      </c>
      <c r="EO213" s="2">
        <f>IF($D213=3,(EN213*(1+'input_cool&amp;vent_evolution'!X$10)),EN213*(1+'input_cool&amp;vent_evolution'!X$9))</f>
        <v>0</v>
      </c>
      <c r="EP213" s="2">
        <f>IF($D213=3,(EO213*(1+'input_cool&amp;vent_evolution'!Y$10)),EO213*(1+'input_cool&amp;vent_evolution'!Y$9))</f>
        <v>0</v>
      </c>
      <c r="EQ213" s="2">
        <f>IF($D213=3,(EP213*(1+'input_cool&amp;vent_evolution'!Z$10)),EP213*(1+'input_cool&amp;vent_evolution'!Z$9))</f>
        <v>0</v>
      </c>
      <c r="ER213" s="2">
        <f>IF($D213=3,(EQ213*(1+'input_cool&amp;vent_evolution'!AA$10)),EQ213*(1+'input_cool&amp;vent_evolution'!AA$9))</f>
        <v>0</v>
      </c>
      <c r="ES213" s="2">
        <f>IF($D213=3,(ER213*(1+'input_cool&amp;vent_evolution'!AB$10)),ER213*(1+'input_cool&amp;vent_evolution'!AB$9))</f>
        <v>0</v>
      </c>
      <c r="ET213" s="2">
        <f>IF($D213=3,(ES213*(1+'input_cool&amp;vent_evolution'!AC$10)),ES213*(1+'input_cool&amp;vent_evolution'!AC$9))</f>
        <v>0</v>
      </c>
      <c r="EU213" s="2">
        <f>IF($D213=3,(ET213*(1+'input_cool&amp;vent_evolution'!AD$10)),ET213*(1+'input_cool&amp;vent_evolution'!AD$9))</f>
        <v>0</v>
      </c>
      <c r="EV213" s="2">
        <f>IF($D213=3,(EU213*(1+'input_cool&amp;vent_evolution'!AE$10)),EU213*(1+'input_cool&amp;vent_evolution'!AE$9))</f>
        <v>0</v>
      </c>
      <c r="EW213" s="2">
        <f>IF($D213=3,(EV213*(1+'input_cool&amp;vent_evolution'!AF$10)),EV213*(1+'input_cool&amp;vent_evolution'!AF$9))</f>
        <v>0</v>
      </c>
      <c r="EX213" s="2">
        <f>IF($D213=3,(EW213*(1+'input_cool&amp;vent_evolution'!AG$10)),EW213*(1+'input_cool&amp;vent_evolution'!AG$9))</f>
        <v>0</v>
      </c>
      <c r="EY213" s="2">
        <f>IF($D213=3,(EX213*(1+'input_cool&amp;vent_evolution'!AH$10)),EX213*(1+'input_cool&amp;vent_evolution'!AH$9))</f>
        <v>0</v>
      </c>
      <c r="EZ213" s="2">
        <f>IF($D213=3,(EY213*(1+'input_cool&amp;vent_evolution'!AI$10)),EY213*(1+'input_cool&amp;vent_evolution'!AI$9))</f>
        <v>0</v>
      </c>
      <c r="FA213" s="2">
        <f>IF($D213=3,(EZ213*(1+'input_cool&amp;vent_evolution'!AJ$10)),EZ213*(1+'input_cool&amp;vent_evolution'!AJ$9))</f>
        <v>0</v>
      </c>
      <c r="FB213" s="2">
        <f>IF($D213=3,(FA213*(1+'input_cool&amp;vent_evolution'!AK$10)),FA213*(1+'input_cool&amp;vent_evolution'!AK$9))</f>
        <v>0</v>
      </c>
      <c r="FC213" s="2">
        <f>IF($D213=3,(FB213*(1+'input_cool&amp;vent_evolution'!AL$10)),FB213*(1+'input_cool&amp;vent_evolution'!AL$9))</f>
        <v>0</v>
      </c>
      <c r="FD213" s="2">
        <f>IF($D213=3,(FC213*(1+'input_cool&amp;vent_evolution'!AM$10)),FC213*(1+'input_cool&amp;vent_evolution'!AM$9))</f>
        <v>0</v>
      </c>
      <c r="FE213" s="2">
        <f>IF($D213=3,(FD213*(1+'input_cool&amp;vent_evolution'!AN$10)),FD213*(1+'input_cool&amp;vent_evolution'!AN$9))</f>
        <v>0</v>
      </c>
      <c r="FF213" s="2">
        <f>IF($D213=3,(FE213*(1+'input_cool&amp;vent_evolution'!AO$10)),FE213*(1+'input_cool&amp;vent_evolution'!AO$9))</f>
        <v>0</v>
      </c>
      <c r="FG213" s="2">
        <f>IF($D213=3,(FF213*(1+'input_cool&amp;vent_evolution'!AP$10)),FF213*(1+'input_cool&amp;vent_evolution'!AP$9))</f>
        <v>0</v>
      </c>
      <c r="FH213" s="2">
        <f>IF($D213=3,(FG213*(1+'input_cool&amp;vent_evolution'!AQ$10)),FG213*(1+'input_cool&amp;vent_evolution'!AQ$9))</f>
        <v>0</v>
      </c>
      <c r="FI213" s="2">
        <f>IF($D213=3,(FH213*(1+'input_cool&amp;vent_evolution'!AR$10)),FH213*(1+'input_cool&amp;vent_evolution'!AR$9))</f>
        <v>0</v>
      </c>
      <c r="FJ213" s="2">
        <f>IF($D213=3,(FI213*(1+'input_cool&amp;vent_evolution'!AS$10)),FI213*(1+'input_cool&amp;vent_evolution'!AS$9))</f>
        <v>0</v>
      </c>
      <c r="FK213" s="2">
        <f>IF($D213=3,(FJ213*(1+'input_cool&amp;vent_evolution'!AT$10)),FJ213*(1+'input_cool&amp;vent_evolution'!AT$9))</f>
        <v>0</v>
      </c>
      <c r="FL213" s="2">
        <f>IF($D213=3,(FK213*(1+'input_cool&amp;vent_evolution'!AU$10)),FK213*(1+'input_cool&amp;vent_evolution'!AU$9))</f>
        <v>0</v>
      </c>
      <c r="FM213" s="2">
        <f t="shared" si="271"/>
        <v>0</v>
      </c>
      <c r="FN213" s="2">
        <f t="shared" si="272"/>
        <v>0</v>
      </c>
      <c r="FO213" s="2">
        <f t="shared" si="273"/>
        <v>0</v>
      </c>
      <c r="FP213" s="2">
        <f t="shared" si="274"/>
        <v>0</v>
      </c>
      <c r="FQ213" s="2">
        <f t="shared" si="275"/>
        <v>0</v>
      </c>
      <c r="FR213" s="2">
        <f t="shared" si="276"/>
        <v>0</v>
      </c>
      <c r="FS213" s="2">
        <f t="shared" si="277"/>
        <v>0</v>
      </c>
      <c r="FT213" s="2">
        <f t="shared" si="278"/>
        <v>0</v>
      </c>
      <c r="FU213" s="2">
        <f t="shared" si="279"/>
        <v>0</v>
      </c>
      <c r="FV213" s="2">
        <f t="shared" si="280"/>
        <v>0</v>
      </c>
      <c r="FW213" s="2">
        <f t="shared" si="281"/>
        <v>0</v>
      </c>
      <c r="FX213" s="2">
        <f t="shared" si="282"/>
        <v>0</v>
      </c>
      <c r="FY213" s="2">
        <f t="shared" si="283"/>
        <v>0</v>
      </c>
      <c r="FZ213" s="2">
        <f t="shared" si="284"/>
        <v>0</v>
      </c>
      <c r="GA213" s="2">
        <f t="shared" si="285"/>
        <v>0</v>
      </c>
      <c r="GB213" s="2">
        <f t="shared" si="286"/>
        <v>0</v>
      </c>
      <c r="GC213" s="2">
        <f t="shared" si="287"/>
        <v>0</v>
      </c>
      <c r="GD213" s="2">
        <f t="shared" si="288"/>
        <v>0</v>
      </c>
      <c r="GE213" s="2">
        <f t="shared" si="289"/>
        <v>0</v>
      </c>
      <c r="GF213" s="2">
        <f t="shared" si="290"/>
        <v>0</v>
      </c>
      <c r="GG213" s="2">
        <f t="shared" si="291"/>
        <v>0</v>
      </c>
      <c r="GH213" s="2">
        <f t="shared" si="292"/>
        <v>0</v>
      </c>
      <c r="GI213" s="2">
        <f t="shared" si="293"/>
        <v>0</v>
      </c>
      <c r="GJ213" s="2">
        <f t="shared" si="294"/>
        <v>0</v>
      </c>
      <c r="GK213" s="2">
        <f t="shared" si="295"/>
        <v>0</v>
      </c>
      <c r="GL213" s="2">
        <f t="shared" si="296"/>
        <v>0</v>
      </c>
      <c r="GM213" s="2">
        <f t="shared" si="297"/>
        <v>0</v>
      </c>
      <c r="GN213" s="2">
        <f t="shared" si="298"/>
        <v>0</v>
      </c>
      <c r="GO213" s="2">
        <f t="shared" si="299"/>
        <v>0</v>
      </c>
      <c r="GP213" s="2">
        <f t="shared" si="300"/>
        <v>0</v>
      </c>
      <c r="GQ213" s="2">
        <f t="shared" si="301"/>
        <v>0</v>
      </c>
      <c r="GR213" s="2">
        <f t="shared" si="302"/>
        <v>0</v>
      </c>
      <c r="GS213" s="2">
        <f t="shared" si="303"/>
        <v>0</v>
      </c>
      <c r="GT213" s="2">
        <f t="shared" si="304"/>
        <v>0</v>
      </c>
      <c r="GU213" s="2">
        <f t="shared" si="305"/>
        <v>0</v>
      </c>
      <c r="GV213" s="2">
        <f t="shared" si="306"/>
        <v>0</v>
      </c>
      <c r="GW213" s="2">
        <f>IF($D213=3,($N213*$M213*EC213*'input_cooling&amp;ventilation'!$D$3)*'input_cool&amp;vent_evolution'!M$11,($O213*$M213*EC213*'input_cooling&amp;ventilation'!$D$3)*'input_cool&amp;vent_evolution'!M$10)</f>
        <v>0</v>
      </c>
      <c r="GX213" s="2">
        <f>IF($D213=3,($N213*$M213*ED213*'input_cooling&amp;ventilation'!$D$3)*'input_cool&amp;vent_evolution'!N$11,($O213*$M213*ED213*'input_cooling&amp;ventilation'!$D$3)*'input_cool&amp;vent_evolution'!N$10)</f>
        <v>0</v>
      </c>
      <c r="GY213" s="2">
        <f>IF($D213=3,($N213*$M213*EE213*'input_cooling&amp;ventilation'!$D$3)*'input_cool&amp;vent_evolution'!O$11,($O213*$M213*EE213*'input_cooling&amp;ventilation'!$D$3)*'input_cool&amp;vent_evolution'!O$10)</f>
        <v>0</v>
      </c>
      <c r="GZ213" s="2">
        <f>IF($D213=3,($N213*$M213*EF213*'input_cooling&amp;ventilation'!$D$3)*'input_cool&amp;vent_evolution'!P$11,($O213*$M213*EF213*'input_cooling&amp;ventilation'!$D$3)*'input_cool&amp;vent_evolution'!P$10)</f>
        <v>0</v>
      </c>
      <c r="HA213" s="2">
        <f>IF($D213=3,($N213*$M213*EG213*'input_cooling&amp;ventilation'!$D$3)*'input_cool&amp;vent_evolution'!Q$11,($O213*$M213*EG213*'input_cooling&amp;ventilation'!$D$3)*'input_cool&amp;vent_evolution'!Q$10)</f>
        <v>0</v>
      </c>
      <c r="HB213" s="2">
        <f>IF($D213=3,($N213*$M213*EH213*'input_cooling&amp;ventilation'!$D$3)*'input_cool&amp;vent_evolution'!R$11,($O213*$M213*EH213*'input_cooling&amp;ventilation'!$D$3)*'input_cool&amp;vent_evolution'!R$10)</f>
        <v>0</v>
      </c>
      <c r="HC213" s="2">
        <f>IF($D213=3,($N213*$M213*EI213*'input_cooling&amp;ventilation'!$D$3)*'input_cool&amp;vent_evolution'!S$11,($O213*$M213*EI213*'input_cooling&amp;ventilation'!$D$3)*'input_cool&amp;vent_evolution'!S$10)</f>
        <v>0</v>
      </c>
      <c r="HD213" s="2">
        <f>IF($D213=3,($N213*$M213*EJ213*'input_cooling&amp;ventilation'!$D$3)*'input_cool&amp;vent_evolution'!T$11,($O213*$M213*EJ213*'input_cooling&amp;ventilation'!$D$3)*'input_cool&amp;vent_evolution'!T$10)</f>
        <v>0</v>
      </c>
      <c r="HE213" s="2">
        <f>IF($D213=3,($N213*$M213*EK213*'input_cooling&amp;ventilation'!$D$3)*'input_cool&amp;vent_evolution'!U$11,($O213*$M213*EK213*'input_cooling&amp;ventilation'!$D$3)*'input_cool&amp;vent_evolution'!U$10)</f>
        <v>0</v>
      </c>
      <c r="HF213" s="2">
        <f>IF($D213=3,($N213*$M213*EL213*'input_cooling&amp;ventilation'!$D$3)*'input_cool&amp;vent_evolution'!V$11,($O213*$M213*EL213*'input_cooling&amp;ventilation'!$D$3)*'input_cool&amp;vent_evolution'!V$10)</f>
        <v>0</v>
      </c>
      <c r="HG213" s="2">
        <f>IF($D213=3,($N213*$M213*EM213*'input_cooling&amp;ventilation'!$D$3)*'input_cool&amp;vent_evolution'!W$11,($O213*$M213*EM213*'input_cooling&amp;ventilation'!$D$3)*'input_cool&amp;vent_evolution'!W$10)</f>
        <v>0</v>
      </c>
      <c r="HH213" s="2">
        <f>IF($D213=3,($N213*$M213*EN213*'input_cooling&amp;ventilation'!$D$3)*'input_cool&amp;vent_evolution'!X$11,($O213*$M213*EN213*'input_cooling&amp;ventilation'!$D$3)*'input_cool&amp;vent_evolution'!X$10)</f>
        <v>0</v>
      </c>
      <c r="HI213" s="2">
        <f>IF($D213=3,($N213*$M213*EO213*'input_cooling&amp;ventilation'!$D$3)*'input_cool&amp;vent_evolution'!Y$11,($O213*$M213*EO213*'input_cooling&amp;ventilation'!$D$3)*'input_cool&amp;vent_evolution'!Y$10)</f>
        <v>0</v>
      </c>
      <c r="HJ213" s="2">
        <f>IF($D213=3,($N213*$M213*EP213*'input_cooling&amp;ventilation'!$D$3)*'input_cool&amp;vent_evolution'!Z$11,($O213*$M213*EP213*'input_cooling&amp;ventilation'!$D$3)*'input_cool&amp;vent_evolution'!Z$10)</f>
        <v>0</v>
      </c>
      <c r="HK213" s="2">
        <f>IF($D213=3,($N213*$M213*EQ213*'input_cooling&amp;ventilation'!$D$3)*'input_cool&amp;vent_evolution'!AA$11,($O213*$M213*EQ213*'input_cooling&amp;ventilation'!$D$3)*'input_cool&amp;vent_evolution'!AA$10)</f>
        <v>0</v>
      </c>
      <c r="HL213" s="2">
        <f>IF($D213=3,($N213*$M213*ER213*'input_cooling&amp;ventilation'!$D$3)*'input_cool&amp;vent_evolution'!AB$11,($O213*$M213*ER213*'input_cooling&amp;ventilation'!$D$3)*'input_cool&amp;vent_evolution'!AB$10)</f>
        <v>0</v>
      </c>
      <c r="HM213" s="2">
        <f>IF($D213=3,($N213*$M213*ES213*'input_cooling&amp;ventilation'!$D$3)*'input_cool&amp;vent_evolution'!AC$11,($O213*$M213*ES213*'input_cooling&amp;ventilation'!$D$3)*'input_cool&amp;vent_evolution'!AC$10)</f>
        <v>0</v>
      </c>
      <c r="HN213" s="2">
        <f>IF($D213=3,($N213*$M213*ET213*'input_cooling&amp;ventilation'!$D$3)*'input_cool&amp;vent_evolution'!AD$11,($O213*$M213*ET213*'input_cooling&amp;ventilation'!$D$3)*'input_cool&amp;vent_evolution'!AD$10)</f>
        <v>0</v>
      </c>
      <c r="HO213" s="2">
        <f>IF($D213=3,($N213*$M213*EU213*'input_cooling&amp;ventilation'!$D$3)*'input_cool&amp;vent_evolution'!AE$11,($O213*$M213*EU213*'input_cooling&amp;ventilation'!$D$3)*'input_cool&amp;vent_evolution'!AE$10)</f>
        <v>0</v>
      </c>
      <c r="HP213" s="2">
        <f>IF($D213=3,($N213*$M213*EV213*'input_cooling&amp;ventilation'!$D$3)*'input_cool&amp;vent_evolution'!AF$11,($O213*$M213*EV213*'input_cooling&amp;ventilation'!$D$3)*'input_cool&amp;vent_evolution'!AF$10)</f>
        <v>0</v>
      </c>
      <c r="HQ213" s="2">
        <f>IF($D213=3,($N213*$M213*EW213*'input_cooling&amp;ventilation'!$D$3)*'input_cool&amp;vent_evolution'!AG$11,($O213*$M213*EW213*'input_cooling&amp;ventilation'!$D$3)*'input_cool&amp;vent_evolution'!AG$10)</f>
        <v>0</v>
      </c>
      <c r="HR213" s="2">
        <f>IF($D213=3,($N213*$M213*EX213*'input_cooling&amp;ventilation'!$D$3)*'input_cool&amp;vent_evolution'!AH$11,($O213*$M213*EX213*'input_cooling&amp;ventilation'!$D$3)*'input_cool&amp;vent_evolution'!AH$10)</f>
        <v>0</v>
      </c>
      <c r="HS213" s="2">
        <f>IF($D213=3,($N213*$M213*EY213*'input_cooling&amp;ventilation'!$D$3)*'input_cool&amp;vent_evolution'!AI$11,($O213*$M213*EY213*'input_cooling&amp;ventilation'!$D$3)*'input_cool&amp;vent_evolution'!AI$10)</f>
        <v>0</v>
      </c>
      <c r="HT213" s="2">
        <f>IF($D213=3,($N213*$M213*EZ213*'input_cooling&amp;ventilation'!$D$3)*'input_cool&amp;vent_evolution'!AJ$11,($O213*$M213*EZ213*'input_cooling&amp;ventilation'!$D$3)*'input_cool&amp;vent_evolution'!AJ$10)</f>
        <v>0</v>
      </c>
      <c r="HU213" s="2">
        <f>IF($D213=3,($N213*$M213*FA213*'input_cooling&amp;ventilation'!$D$3)*'input_cool&amp;vent_evolution'!AK$11,($O213*$M213*FA213*'input_cooling&amp;ventilation'!$D$3)*'input_cool&amp;vent_evolution'!AK$10)</f>
        <v>0</v>
      </c>
      <c r="HV213" s="2">
        <f>IF($D213=3,($N213*$M213*FB213*'input_cooling&amp;ventilation'!$D$3)*'input_cool&amp;vent_evolution'!AL$11,($O213*$M213*FB213*'input_cooling&amp;ventilation'!$D$3)*'input_cool&amp;vent_evolution'!AL$10)</f>
        <v>0</v>
      </c>
      <c r="HW213" s="2">
        <f>IF($D213=3,($N213*$M213*FC213*'input_cooling&amp;ventilation'!$D$3)*'input_cool&amp;vent_evolution'!AM$11,($O213*$M213*FC213*'input_cooling&amp;ventilation'!$D$3)*'input_cool&amp;vent_evolution'!AM$10)</f>
        <v>0</v>
      </c>
      <c r="HX213" s="2">
        <f>IF($D213=3,($N213*$M213*FD213*'input_cooling&amp;ventilation'!$D$3)*'input_cool&amp;vent_evolution'!AN$11,($O213*$M213*FD213*'input_cooling&amp;ventilation'!$D$3)*'input_cool&amp;vent_evolution'!AN$10)</f>
        <v>0</v>
      </c>
      <c r="HY213" s="2">
        <f>IF($D213=3,($N213*$M213*FE213*'input_cooling&amp;ventilation'!$D$3)*'input_cool&amp;vent_evolution'!AO$11,($O213*$M213*FE213*'input_cooling&amp;ventilation'!$D$3)*'input_cool&amp;vent_evolution'!AO$10)</f>
        <v>0</v>
      </c>
      <c r="HZ213" s="2">
        <f>IF($D213=3,($N213*$M213*FF213*'input_cooling&amp;ventilation'!$D$3)*'input_cool&amp;vent_evolution'!AP$11,($O213*$M213*FF213*'input_cooling&amp;ventilation'!$D$3)*'input_cool&amp;vent_evolution'!AP$10)</f>
        <v>0</v>
      </c>
      <c r="IA213" s="2">
        <f>IF($D213=3,($N213*$M213*FG213*'input_cooling&amp;ventilation'!$D$3)*'input_cool&amp;vent_evolution'!AQ$11,($O213*$M213*FG213*'input_cooling&amp;ventilation'!$D$3)*'input_cool&amp;vent_evolution'!AQ$10)</f>
        <v>0</v>
      </c>
      <c r="IB213" s="2">
        <f>IF($D213=3,($N213*$M213*FH213*'input_cooling&amp;ventilation'!$D$3)*'input_cool&amp;vent_evolution'!AR$11,($O213*$M213*FH213*'input_cooling&amp;ventilation'!$D$3)*'input_cool&amp;vent_evolution'!AR$10)</f>
        <v>0</v>
      </c>
      <c r="IC213" s="2">
        <f>IF($D213=3,($N213*$M213*FI213*'input_cooling&amp;ventilation'!$D$3)*'input_cool&amp;vent_evolution'!AS$11,($O213*$M213*FI213*'input_cooling&amp;ventilation'!$D$3)*'input_cool&amp;vent_evolution'!AS$10)</f>
        <v>0</v>
      </c>
      <c r="ID213" s="2">
        <f>IF($D213=3,($N213*$M213*FJ213*'input_cooling&amp;ventilation'!$D$3)*'input_cool&amp;vent_evolution'!AT$11,($O213*$M213*FJ213*'input_cooling&amp;ventilation'!$D$3)*'input_cool&amp;vent_evolution'!AT$10)</f>
        <v>0</v>
      </c>
      <c r="IE213" s="2">
        <f>IF($D213=3,($N213*$M213*FK213*'input_cooling&amp;ventilation'!$D$3)*'input_cool&amp;vent_evolution'!AU$11,($O213*$M213*FK213*'input_cooling&amp;ventilation'!$D$3)*'input_cool&amp;vent_evolution'!AU$10)</f>
        <v>0</v>
      </c>
      <c r="IF213" s="2">
        <f>IF($D213=3,($N213*$M213*FL213*'input_cooling&amp;ventilation'!$D$3)*'input_cool&amp;vent_evolution'!AV$11,($O213*$M213*FL213*'input_cooling&amp;ventilation'!$D$3)*'input_cool&amp;vent_evolution'!AV$10)</f>
        <v>0</v>
      </c>
    </row>
    <row r="214" spans="1:240" x14ac:dyDescent="0.25">
      <c r="A214">
        <v>212</v>
      </c>
      <c r="B214">
        <v>100100</v>
      </c>
      <c r="C214">
        <v>29</v>
      </c>
      <c r="D214">
        <v>3</v>
      </c>
      <c r="E214">
        <v>5</v>
      </c>
      <c r="F214">
        <v>13327521.8890645</v>
      </c>
      <c r="G214" s="2">
        <v>13855513.971000001</v>
      </c>
      <c r="H214" s="2">
        <v>0</v>
      </c>
      <c r="I214" s="17">
        <v>0.14000000000000001</v>
      </c>
      <c r="J214">
        <v>6.0987038E-2</v>
      </c>
      <c r="K214" s="2">
        <f t="shared" si="231"/>
        <v>0</v>
      </c>
      <c r="L214" s="2">
        <f t="shared" si="232"/>
        <v>1939771.9559400002</v>
      </c>
      <c r="M214">
        <v>0.680042238648363</v>
      </c>
      <c r="N214" s="17">
        <f>'input_cooling&amp;ventilation'!$D$5</f>
        <v>57.500092182043396</v>
      </c>
      <c r="O214" s="45">
        <f>'input_cooling&amp;ventilation'!$D$6</f>
        <v>19.328678831353667</v>
      </c>
      <c r="P214" s="45">
        <f>'input_cooling&amp;ventilation'!$C$5</f>
        <v>50.351688737400465</v>
      </c>
      <c r="Q214" s="45">
        <f>'input_cooling&amp;ventilation'!$C$6</f>
        <v>32.240814214248743</v>
      </c>
      <c r="R214">
        <v>17</v>
      </c>
      <c r="S214">
        <v>12</v>
      </c>
      <c r="T214">
        <v>14</v>
      </c>
      <c r="U214" s="2">
        <f t="shared" si="233"/>
        <v>0</v>
      </c>
      <c r="V214" s="2">
        <f t="shared" si="234"/>
        <v>3123231.845359005</v>
      </c>
      <c r="W214" s="2">
        <v>0</v>
      </c>
      <c r="X214" s="57">
        <f>IF($D214=3,(W214*(1+'input_cool&amp;vent_evolution'!M$11)),(W214*(1+'input_cool&amp;vent_evolution'!M$12)))</f>
        <v>0</v>
      </c>
      <c r="Y214" s="57">
        <f>IF($D214=3,(X214*(1+'input_cool&amp;vent_evolution'!N$11)),(X214*(1+'input_cool&amp;vent_evolution'!N$12)))</f>
        <v>0</v>
      </c>
      <c r="Z214" s="57">
        <f>IF($D214=3,(Y214*(1+'input_cool&amp;vent_evolution'!O$11)),(Y214*(1+'input_cool&amp;vent_evolution'!O$12)))</f>
        <v>0</v>
      </c>
      <c r="AA214" s="57">
        <f>IF($D214=3,(Z214*(1+'input_cool&amp;vent_evolution'!P$11)),(Z214*(1+'input_cool&amp;vent_evolution'!P$12)))</f>
        <v>0</v>
      </c>
      <c r="AB214" s="57">
        <f>IF($D214=3,(AA214*(1+'input_cool&amp;vent_evolution'!Q$11)),(AA214*(1+'input_cool&amp;vent_evolution'!Q$12)))</f>
        <v>0</v>
      </c>
      <c r="AC214" s="57">
        <f>IF($D214=3,(AB214*(1+'input_cool&amp;vent_evolution'!R$11)),(AB214*(1+'input_cool&amp;vent_evolution'!R$12)))</f>
        <v>0</v>
      </c>
      <c r="AD214" s="57">
        <f>IF($D214=3,(AC214*(1+'input_cool&amp;vent_evolution'!S$11)),(AC214*(1+'input_cool&amp;vent_evolution'!S$12)))</f>
        <v>0</v>
      </c>
      <c r="AE214" s="57">
        <f>IF($D214=3,(AD214*(1+'input_cool&amp;vent_evolution'!T$11)),(AD214*(1+'input_cool&amp;vent_evolution'!T$12)))</f>
        <v>0</v>
      </c>
      <c r="AF214" s="57">
        <f>IF($D214=3,(AE214*(1+'input_cool&amp;vent_evolution'!U$11)),(AE214*(1+'input_cool&amp;vent_evolution'!U$12)))</f>
        <v>0</v>
      </c>
      <c r="AG214" s="57">
        <f>IF($D214=3,(AF214*(1+'input_cool&amp;vent_evolution'!V$11)),(AF214*(1+'input_cool&amp;vent_evolution'!V$12)))</f>
        <v>0</v>
      </c>
      <c r="AH214" s="57">
        <f>IF($D214=3,(AG214*(1+'input_cool&amp;vent_evolution'!W$11)),(AG214*(1+'input_cool&amp;vent_evolution'!W$12)))</f>
        <v>0</v>
      </c>
      <c r="AI214" s="57">
        <f>IF($D214=3,(AH214*(1+'input_cool&amp;vent_evolution'!X$11)),(AH214*(1+'input_cool&amp;vent_evolution'!X$12)))</f>
        <v>0</v>
      </c>
      <c r="AJ214" s="57">
        <f>IF($D214=3,(AI214*(1+'input_cool&amp;vent_evolution'!Y$11)),(AI214*(1+'input_cool&amp;vent_evolution'!Y$12)))</f>
        <v>0</v>
      </c>
      <c r="AK214" s="57">
        <f>IF($D214=3,(AJ214*(1+'input_cool&amp;vent_evolution'!Z$11)),(AJ214*(1+'input_cool&amp;vent_evolution'!Z$12)))</f>
        <v>0</v>
      </c>
      <c r="AL214" s="57">
        <f>IF($D214=3,(AK214*(1+'input_cool&amp;vent_evolution'!AA$11)),(AK214*(1+'input_cool&amp;vent_evolution'!AA$12)))</f>
        <v>0</v>
      </c>
      <c r="AM214" s="57">
        <f>IF($D214=3,(AL214*(1+'input_cool&amp;vent_evolution'!AB$11)),(AL214*(1+'input_cool&amp;vent_evolution'!AB$12)))</f>
        <v>0</v>
      </c>
      <c r="AN214" s="57">
        <f>IF($D214=3,(AM214*(1+'input_cool&amp;vent_evolution'!AC$11)),(AM214*(1+'input_cool&amp;vent_evolution'!AC$12)))</f>
        <v>0</v>
      </c>
      <c r="AO214" s="57">
        <f>IF($D214=3,(AN214*(1+'input_cool&amp;vent_evolution'!AD$11)),(AN214*(1+'input_cool&amp;vent_evolution'!AD$12)))</f>
        <v>0</v>
      </c>
      <c r="AP214" s="57">
        <f>IF($D214=3,(AO214*(1+'input_cool&amp;vent_evolution'!AE$11)),(AO214*(1+'input_cool&amp;vent_evolution'!AE$12)))</f>
        <v>0</v>
      </c>
      <c r="AQ214" s="57">
        <f>IF($D214=3,(AP214*(1+'input_cool&amp;vent_evolution'!AF$11)),(AP214*(1+'input_cool&amp;vent_evolution'!AF$12)))</f>
        <v>0</v>
      </c>
      <c r="AR214" s="57">
        <f>IF($D214=3,(AQ214*(1+'input_cool&amp;vent_evolution'!AG$11)),(AQ214*(1+'input_cool&amp;vent_evolution'!AG$12)))</f>
        <v>0</v>
      </c>
      <c r="AS214" s="57">
        <f>IF($D214=3,(AR214*(1+'input_cool&amp;vent_evolution'!AH$11)),(AR214*(1+'input_cool&amp;vent_evolution'!AH$12)))</f>
        <v>0</v>
      </c>
      <c r="AT214" s="57">
        <f>IF($D214=3,(AS214*(1+'input_cool&amp;vent_evolution'!AI$11)),(AS214*(1+'input_cool&amp;vent_evolution'!AI$12)))</f>
        <v>0</v>
      </c>
      <c r="AU214" s="57">
        <f>IF($D214=3,(AT214*(1+'input_cool&amp;vent_evolution'!AJ$11)),(AT214*(1+'input_cool&amp;vent_evolution'!AJ$12)))</f>
        <v>0</v>
      </c>
      <c r="AV214" s="57">
        <f>IF($D214=3,(AU214*(1+'input_cool&amp;vent_evolution'!AK$11)),(AU214*(1+'input_cool&amp;vent_evolution'!AK$12)))</f>
        <v>0</v>
      </c>
      <c r="AW214" s="57">
        <f>IF($D214=3,(AV214*(1+'input_cool&amp;vent_evolution'!AL$11)),(AV214*(1+'input_cool&amp;vent_evolution'!AL$12)))</f>
        <v>0</v>
      </c>
      <c r="AX214" s="57">
        <f>IF($D214=3,(AW214*(1+'input_cool&amp;vent_evolution'!AM$11)),(AW214*(1+'input_cool&amp;vent_evolution'!AM$12)))</f>
        <v>0</v>
      </c>
      <c r="AY214" s="57">
        <f>IF($D214=3,(AX214*(1+'input_cool&amp;vent_evolution'!AN$11)),(AX214*(1+'input_cool&amp;vent_evolution'!AN$12)))</f>
        <v>0</v>
      </c>
      <c r="AZ214" s="57">
        <f>IF($D214=3,(AY214*(1+'input_cool&amp;vent_evolution'!AO$11)),(AY214*(1+'input_cool&amp;vent_evolution'!AO$12)))</f>
        <v>0</v>
      </c>
      <c r="BA214" s="57">
        <f>IF($D214=3,(AZ214*(1+'input_cool&amp;vent_evolution'!AP$11)),(AZ214*(1+'input_cool&amp;vent_evolution'!AP$12)))</f>
        <v>0</v>
      </c>
      <c r="BB214" s="57">
        <f>IF($D214=3,(BA214*(1+'input_cool&amp;vent_evolution'!AQ$11)),(BA214*(1+'input_cool&amp;vent_evolution'!AQ$12)))</f>
        <v>0</v>
      </c>
      <c r="BC214" s="57">
        <f>IF($D214=3,(BB214*(1+'input_cool&amp;vent_evolution'!AR$11)),(BB214*(1+'input_cool&amp;vent_evolution'!AR$12)))</f>
        <v>0</v>
      </c>
      <c r="BD214" s="57">
        <f>IF($D214=3,(BC214*(1+'input_cool&amp;vent_evolution'!AS$11)),(BC214*(1+'input_cool&amp;vent_evolution'!AS$12)))</f>
        <v>0</v>
      </c>
      <c r="BE214" s="57">
        <f>IF($D214=3,(BD214*(1+'input_cool&amp;vent_evolution'!AT$11)),(BD214*(1+'input_cool&amp;vent_evolution'!AT$12)))</f>
        <v>0</v>
      </c>
      <c r="BF214" s="57">
        <f>IF($D214=3,(BE214*(1+'input_cool&amp;vent_evolution'!AU$11)),(BE214*(1+'input_cool&amp;vent_evolution'!AU$12)))</f>
        <v>0</v>
      </c>
      <c r="BG214" s="57">
        <f>IF($D214=3,(BF214*(1+'input_cool&amp;vent_evolution'!AV$11)),(BF214*(1+'input_cool&amp;vent_evolution'!AV$12)))</f>
        <v>0</v>
      </c>
      <c r="BH214" s="2">
        <f t="shared" si="307"/>
        <v>0</v>
      </c>
      <c r="BI214" s="2">
        <f t="shared" si="235"/>
        <v>0</v>
      </c>
      <c r="BJ214" s="2">
        <f t="shared" si="236"/>
        <v>0</v>
      </c>
      <c r="BK214" s="2">
        <f t="shared" si="237"/>
        <v>0</v>
      </c>
      <c r="BL214" s="2">
        <f t="shared" si="238"/>
        <v>0</v>
      </c>
      <c r="BM214" s="2">
        <f t="shared" si="239"/>
        <v>0</v>
      </c>
      <c r="BN214" s="2">
        <f t="shared" si="240"/>
        <v>0</v>
      </c>
      <c r="BO214" s="2">
        <f t="shared" si="241"/>
        <v>0</v>
      </c>
      <c r="BP214" s="2">
        <f t="shared" si="242"/>
        <v>0</v>
      </c>
      <c r="BQ214" s="2">
        <f t="shared" si="243"/>
        <v>0</v>
      </c>
      <c r="BR214" s="2">
        <f t="shared" si="244"/>
        <v>0</v>
      </c>
      <c r="BS214" s="2">
        <f t="shared" si="245"/>
        <v>0</v>
      </c>
      <c r="BT214" s="2">
        <f t="shared" si="246"/>
        <v>0</v>
      </c>
      <c r="BU214" s="2">
        <f t="shared" si="247"/>
        <v>0</v>
      </c>
      <c r="BV214" s="2">
        <f t="shared" si="248"/>
        <v>0</v>
      </c>
      <c r="BW214" s="2">
        <f t="shared" si="249"/>
        <v>0</v>
      </c>
      <c r="BX214" s="2">
        <f t="shared" si="250"/>
        <v>0</v>
      </c>
      <c r="BY214" s="2">
        <f t="shared" si="251"/>
        <v>0</v>
      </c>
      <c r="BZ214" s="2">
        <f t="shared" si="252"/>
        <v>0</v>
      </c>
      <c r="CA214" s="2">
        <f t="shared" si="253"/>
        <v>0</v>
      </c>
      <c r="CB214" s="2">
        <f t="shared" si="254"/>
        <v>0</v>
      </c>
      <c r="CC214" s="2">
        <f t="shared" si="255"/>
        <v>0</v>
      </c>
      <c r="CD214" s="2">
        <f t="shared" si="256"/>
        <v>0</v>
      </c>
      <c r="CE214" s="2">
        <f t="shared" si="257"/>
        <v>0</v>
      </c>
      <c r="CF214" s="2">
        <f t="shared" si="258"/>
        <v>0</v>
      </c>
      <c r="CG214" s="2">
        <f t="shared" si="259"/>
        <v>0</v>
      </c>
      <c r="CH214" s="2">
        <f t="shared" si="260"/>
        <v>0</v>
      </c>
      <c r="CI214" s="2">
        <f t="shared" si="261"/>
        <v>0</v>
      </c>
      <c r="CJ214" s="2">
        <f t="shared" si="262"/>
        <v>0</v>
      </c>
      <c r="CK214" s="2">
        <f t="shared" si="263"/>
        <v>0</v>
      </c>
      <c r="CL214" s="2">
        <f t="shared" si="264"/>
        <v>0</v>
      </c>
      <c r="CM214" s="2">
        <f t="shared" si="265"/>
        <v>0</v>
      </c>
      <c r="CN214" s="2">
        <f t="shared" si="266"/>
        <v>0</v>
      </c>
      <c r="CO214" s="2">
        <f t="shared" si="267"/>
        <v>0</v>
      </c>
      <c r="CP214" s="2">
        <f t="shared" si="268"/>
        <v>0</v>
      </c>
      <c r="CQ214" s="2">
        <f t="shared" si="269"/>
        <v>0</v>
      </c>
      <c r="CR214" s="2">
        <f>IF($D214=3,(W214*$P214*$M214*'input_cooling&amp;ventilation'!$D$3)*'input_cool&amp;vent_evolution'!M$11,(W214*$Q214*'input_cooling&amp;ventilation'!$D$3)*'input_cool&amp;vent_evolution'!M$12)</f>
        <v>0</v>
      </c>
      <c r="CS214" s="2">
        <f>IF($D214=3,(X214*$P214*$M214*'input_cooling&amp;ventilation'!$D$3)*'input_cool&amp;vent_evolution'!N$11,(X214*$Q214*'input_cooling&amp;ventilation'!$D$3)*'input_cool&amp;vent_evolution'!N$12)</f>
        <v>0</v>
      </c>
      <c r="CT214" s="2">
        <f>IF($D214=3,(Y214*$P214*$M214*'input_cooling&amp;ventilation'!$D$3)*'input_cool&amp;vent_evolution'!O$11,(Y214*$Q214*'input_cooling&amp;ventilation'!$D$3)*'input_cool&amp;vent_evolution'!O$12)</f>
        <v>0</v>
      </c>
      <c r="CU214" s="2">
        <f>IF($D214=3,(Z214*$P214*$M214*'input_cooling&amp;ventilation'!$D$3)*'input_cool&amp;vent_evolution'!P$11,(Z214*$Q214*'input_cooling&amp;ventilation'!$D$3)*'input_cool&amp;vent_evolution'!P$12)</f>
        <v>0</v>
      </c>
      <c r="CV214" s="2">
        <f>IF($D214=3,(AA214*$P214*$M214*'input_cooling&amp;ventilation'!$D$3)*'input_cool&amp;vent_evolution'!Q$11,(AA214*$Q214*'input_cooling&amp;ventilation'!$D$3)*'input_cool&amp;vent_evolution'!Q$12)</f>
        <v>0</v>
      </c>
      <c r="CW214" s="2">
        <f>IF($D214=3,(AB214*$P214*$M214*'input_cooling&amp;ventilation'!$D$3)*'input_cool&amp;vent_evolution'!R$11,(AB214*$Q214*'input_cooling&amp;ventilation'!$D$3)*'input_cool&amp;vent_evolution'!R$12)</f>
        <v>0</v>
      </c>
      <c r="CX214" s="2">
        <f>IF($D214=3,(AC214*$P214*$M214*'input_cooling&amp;ventilation'!$D$3)*'input_cool&amp;vent_evolution'!S$11,(AC214*$Q214*'input_cooling&amp;ventilation'!$D$3)*'input_cool&amp;vent_evolution'!S$12)</f>
        <v>0</v>
      </c>
      <c r="CY214" s="2">
        <f>IF($D214=3,(AD214*$P214*$M214*'input_cooling&amp;ventilation'!$D$3)*'input_cool&amp;vent_evolution'!T$11,(AD214*$Q214*'input_cooling&amp;ventilation'!$D$3)*'input_cool&amp;vent_evolution'!T$12)</f>
        <v>0</v>
      </c>
      <c r="CZ214" s="2">
        <f>IF($D214=3,(AE214*$P214*$M214*'input_cooling&amp;ventilation'!$D$3)*'input_cool&amp;vent_evolution'!U$11,(AE214*$Q214*'input_cooling&amp;ventilation'!$D$3)*'input_cool&amp;vent_evolution'!U$12)</f>
        <v>0</v>
      </c>
      <c r="DA214" s="2">
        <f>IF($D214=3,(AF214*$P214*$M214*'input_cooling&amp;ventilation'!$D$3)*'input_cool&amp;vent_evolution'!V$11,(AF214*$Q214*'input_cooling&amp;ventilation'!$D$3)*'input_cool&amp;vent_evolution'!V$12)</f>
        <v>0</v>
      </c>
      <c r="DB214" s="2">
        <f>IF($D214=3,(AG214*$P214*$M214*'input_cooling&amp;ventilation'!$D$3)*'input_cool&amp;vent_evolution'!W$11,(AG214*$Q214*'input_cooling&amp;ventilation'!$D$3)*'input_cool&amp;vent_evolution'!W$12)</f>
        <v>0</v>
      </c>
      <c r="DC214" s="2">
        <f>IF($D214=3,(AH214*$P214*$M214*'input_cooling&amp;ventilation'!$D$3)*'input_cool&amp;vent_evolution'!X$11,(AH214*$Q214*'input_cooling&amp;ventilation'!$D$3)*'input_cool&amp;vent_evolution'!X$12)</f>
        <v>0</v>
      </c>
      <c r="DD214" s="2">
        <f>IF($D214=3,(AI214*$P214*$M214*'input_cooling&amp;ventilation'!$D$3)*'input_cool&amp;vent_evolution'!Y$11,(AI214*$Q214*'input_cooling&amp;ventilation'!$D$3)*'input_cool&amp;vent_evolution'!Y$12)</f>
        <v>0</v>
      </c>
      <c r="DE214" s="2">
        <f>IF($D214=3,(AJ214*$P214*$M214*'input_cooling&amp;ventilation'!$D$3)*'input_cool&amp;vent_evolution'!Z$11,(AJ214*$Q214*'input_cooling&amp;ventilation'!$D$3)*'input_cool&amp;vent_evolution'!Z$12)</f>
        <v>0</v>
      </c>
      <c r="DF214" s="2">
        <f>IF($D214=3,(AK214*$P214*$M214*'input_cooling&amp;ventilation'!$D$3)*'input_cool&amp;vent_evolution'!AA$11,(AK214*$Q214*'input_cooling&amp;ventilation'!$D$3)*'input_cool&amp;vent_evolution'!AA$12)</f>
        <v>0</v>
      </c>
      <c r="DG214" s="2">
        <f>IF($D214=3,(AL214*$P214*$M214*'input_cooling&amp;ventilation'!$D$3)*'input_cool&amp;vent_evolution'!AB$11,(AL214*$Q214*'input_cooling&amp;ventilation'!$D$3)*'input_cool&amp;vent_evolution'!AB$12)</f>
        <v>0</v>
      </c>
      <c r="DH214" s="2">
        <f>IF($D214=3,(AM214*$P214*$M214*'input_cooling&amp;ventilation'!$D$3)*'input_cool&amp;vent_evolution'!AC$11,(AM214*$Q214*'input_cooling&amp;ventilation'!$D$3)*'input_cool&amp;vent_evolution'!AC$12)</f>
        <v>0</v>
      </c>
      <c r="DI214" s="2">
        <f>IF($D214=3,(AN214*$P214*$M214*'input_cooling&amp;ventilation'!$D$3)*'input_cool&amp;vent_evolution'!AD$11,(AN214*$Q214*'input_cooling&amp;ventilation'!$D$3)*'input_cool&amp;vent_evolution'!AD$12)</f>
        <v>0</v>
      </c>
      <c r="DJ214" s="2">
        <f>IF($D214=3,(AO214*$P214*$M214*'input_cooling&amp;ventilation'!$D$3)*'input_cool&amp;vent_evolution'!AE$11,(AO214*$Q214*'input_cooling&amp;ventilation'!$D$3)*'input_cool&amp;vent_evolution'!AE$12)</f>
        <v>0</v>
      </c>
      <c r="DK214" s="2">
        <f>IF($D214=3,(AP214*$P214*$M214*'input_cooling&amp;ventilation'!$D$3)*'input_cool&amp;vent_evolution'!AF$11,(AP214*$Q214*'input_cooling&amp;ventilation'!$D$3)*'input_cool&amp;vent_evolution'!AF$12)</f>
        <v>0</v>
      </c>
      <c r="DL214" s="2">
        <f>IF($D214=3,(AQ214*$P214*$M214*'input_cooling&amp;ventilation'!$D$3)*'input_cool&amp;vent_evolution'!AG$11,(AQ214*$Q214*'input_cooling&amp;ventilation'!$D$3)*'input_cool&amp;vent_evolution'!AG$12)</f>
        <v>0</v>
      </c>
      <c r="DM214" s="2">
        <f>IF($D214=3,(AR214*$P214*$M214*'input_cooling&amp;ventilation'!$D$3)*'input_cool&amp;vent_evolution'!AH$11,(AR214*$Q214*'input_cooling&amp;ventilation'!$D$3)*'input_cool&amp;vent_evolution'!AH$12)</f>
        <v>0</v>
      </c>
      <c r="DN214" s="2">
        <f>IF($D214=3,(AS214*$P214*$M214*'input_cooling&amp;ventilation'!$D$3)*'input_cool&amp;vent_evolution'!AI$11,(AS214*$Q214*'input_cooling&amp;ventilation'!$D$3)*'input_cool&amp;vent_evolution'!AI$12)</f>
        <v>0</v>
      </c>
      <c r="DO214" s="2">
        <f>IF($D214=3,(AT214*$P214*$M214*'input_cooling&amp;ventilation'!$D$3)*'input_cool&amp;vent_evolution'!AJ$11,(AT214*$Q214*'input_cooling&amp;ventilation'!$D$3)*'input_cool&amp;vent_evolution'!AJ$12)</f>
        <v>0</v>
      </c>
      <c r="DP214" s="2">
        <f>IF($D214=3,(AU214*$P214*$M214*'input_cooling&amp;ventilation'!$D$3)*'input_cool&amp;vent_evolution'!AK$11,(AU214*$Q214*'input_cooling&amp;ventilation'!$D$3)*'input_cool&amp;vent_evolution'!AK$12)</f>
        <v>0</v>
      </c>
      <c r="DQ214" s="2">
        <f>IF($D214=3,(AV214*$P214*$M214*'input_cooling&amp;ventilation'!$D$3)*'input_cool&amp;vent_evolution'!AL$11,(AV214*$Q214*'input_cooling&amp;ventilation'!$D$3)*'input_cool&amp;vent_evolution'!AL$12)</f>
        <v>0</v>
      </c>
      <c r="DR214" s="2">
        <f>IF($D214=3,(AW214*$P214*$M214*'input_cooling&amp;ventilation'!$D$3)*'input_cool&amp;vent_evolution'!AM$11,(AW214*$Q214*'input_cooling&amp;ventilation'!$D$3)*'input_cool&amp;vent_evolution'!AM$12)</f>
        <v>0</v>
      </c>
      <c r="DS214" s="2">
        <f>IF($D214=3,(AX214*$P214*$M214*'input_cooling&amp;ventilation'!$D$3)*'input_cool&amp;vent_evolution'!AN$11,(AX214*$Q214*'input_cooling&amp;ventilation'!$D$3)*'input_cool&amp;vent_evolution'!AN$12)</f>
        <v>0</v>
      </c>
      <c r="DT214" s="2">
        <f>IF($D214=3,(AY214*$P214*$M214*'input_cooling&amp;ventilation'!$D$3)*'input_cool&amp;vent_evolution'!AO$11,(AY214*$Q214*'input_cooling&amp;ventilation'!$D$3)*'input_cool&amp;vent_evolution'!AO$12)</f>
        <v>0</v>
      </c>
      <c r="DU214" s="2">
        <f>IF($D214=3,(AZ214*$P214*$M214*'input_cooling&amp;ventilation'!$D$3)*'input_cool&amp;vent_evolution'!AP$11,(AZ214*$Q214*'input_cooling&amp;ventilation'!$D$3)*'input_cool&amp;vent_evolution'!AP$12)</f>
        <v>0</v>
      </c>
      <c r="DV214" s="2">
        <f>IF($D214=3,(BA214*$P214*$M214*'input_cooling&amp;ventilation'!$D$3)*'input_cool&amp;vent_evolution'!AQ$11,(BA214*$Q214*'input_cooling&amp;ventilation'!$D$3)*'input_cool&amp;vent_evolution'!AQ$12)</f>
        <v>0</v>
      </c>
      <c r="DW214" s="2">
        <f>IF($D214=3,(BB214*$P214*$M214*'input_cooling&amp;ventilation'!$D$3)*'input_cool&amp;vent_evolution'!AR$11,(BB214*$Q214*'input_cooling&amp;ventilation'!$D$3)*'input_cool&amp;vent_evolution'!AR$12)</f>
        <v>0</v>
      </c>
      <c r="DX214" s="2">
        <f>IF($D214=3,(BC214*$P214*$M214*'input_cooling&amp;ventilation'!$D$3)*'input_cool&amp;vent_evolution'!AS$11,(BC214*$Q214*'input_cooling&amp;ventilation'!$D$3)*'input_cool&amp;vent_evolution'!AS$12)</f>
        <v>0</v>
      </c>
      <c r="DY214" s="2">
        <f>IF($D214=3,(BD214*$P214*$M214*'input_cooling&amp;ventilation'!$D$3)*'input_cool&amp;vent_evolution'!AT$11,(BD214*$Q214*'input_cooling&amp;ventilation'!$D$3)*'input_cool&amp;vent_evolution'!AT$12)</f>
        <v>0</v>
      </c>
      <c r="DZ214" s="2">
        <f>IF($D214=3,(BE214*$P214*$M214*'input_cooling&amp;ventilation'!$D$3)*'input_cool&amp;vent_evolution'!AU$11,(BE214*$Q214*'input_cooling&amp;ventilation'!$D$3)*'input_cool&amp;vent_evolution'!AU$12)</f>
        <v>0</v>
      </c>
      <c r="EA214" s="2">
        <f>IF($D214=3,(BF214*$P214*$M214*'input_cooling&amp;ventilation'!$D$3)*'input_cool&amp;vent_evolution'!AV$11,(BF214*$Q214*'input_cooling&amp;ventilation'!$D$3)*'input_cool&amp;vent_evolution'!AV$12)</f>
        <v>0</v>
      </c>
      <c r="EB214">
        <v>0.7</v>
      </c>
      <c r="EC214" s="2">
        <f t="shared" si="270"/>
        <v>0</v>
      </c>
      <c r="ED214" s="2">
        <f>IF($D214=3,(EC214*(1+'input_cool&amp;vent_evolution'!M$10)),EC214*(1+'input_cool&amp;vent_evolution'!M$9))</f>
        <v>0</v>
      </c>
      <c r="EE214" s="2">
        <f>IF($D214=3,(ED214*(1+'input_cool&amp;vent_evolution'!N$10)),ED214*(1+'input_cool&amp;vent_evolution'!N$9))</f>
        <v>0</v>
      </c>
      <c r="EF214" s="2">
        <f>IF($D214=3,(EE214*(1+'input_cool&amp;vent_evolution'!O$10)),EE214*(1+'input_cool&amp;vent_evolution'!O$9))</f>
        <v>0</v>
      </c>
      <c r="EG214" s="2">
        <f>IF($D214=3,(EF214*(1+'input_cool&amp;vent_evolution'!P$10)),EF214*(1+'input_cool&amp;vent_evolution'!P$9))</f>
        <v>0</v>
      </c>
      <c r="EH214" s="2">
        <f>IF($D214=3,(EG214*(1+'input_cool&amp;vent_evolution'!Q$10)),EG214*(1+'input_cool&amp;vent_evolution'!Q$9))</f>
        <v>0</v>
      </c>
      <c r="EI214" s="2">
        <f>IF($D214=3,(EH214*(1+'input_cool&amp;vent_evolution'!R$10)),EH214*(1+'input_cool&amp;vent_evolution'!R$9))</f>
        <v>0</v>
      </c>
      <c r="EJ214" s="2">
        <f>IF($D214=3,(EI214*(1+'input_cool&amp;vent_evolution'!S$10)),EI214*(1+'input_cool&amp;vent_evolution'!S$9))</f>
        <v>0</v>
      </c>
      <c r="EK214" s="2">
        <f>IF($D214=3,(EJ214*(1+'input_cool&amp;vent_evolution'!T$10)),EJ214*(1+'input_cool&amp;vent_evolution'!T$9))</f>
        <v>0</v>
      </c>
      <c r="EL214" s="2">
        <f>IF($D214=3,(EK214*(1+'input_cool&amp;vent_evolution'!U$10)),EK214*(1+'input_cool&amp;vent_evolution'!U$9))</f>
        <v>0</v>
      </c>
      <c r="EM214" s="2">
        <f>IF($D214=3,(EL214*(1+'input_cool&amp;vent_evolution'!V$10)),EL214*(1+'input_cool&amp;vent_evolution'!V$9))</f>
        <v>0</v>
      </c>
      <c r="EN214" s="2">
        <f>IF($D214=3,(EM214*(1+'input_cool&amp;vent_evolution'!W$10)),EM214*(1+'input_cool&amp;vent_evolution'!W$9))</f>
        <v>0</v>
      </c>
      <c r="EO214" s="2">
        <f>IF($D214=3,(EN214*(1+'input_cool&amp;vent_evolution'!X$10)),EN214*(1+'input_cool&amp;vent_evolution'!X$9))</f>
        <v>0</v>
      </c>
      <c r="EP214" s="2">
        <f>IF($D214=3,(EO214*(1+'input_cool&amp;vent_evolution'!Y$10)),EO214*(1+'input_cool&amp;vent_evolution'!Y$9))</f>
        <v>0</v>
      </c>
      <c r="EQ214" s="2">
        <f>IF($D214=3,(EP214*(1+'input_cool&amp;vent_evolution'!Z$10)),EP214*(1+'input_cool&amp;vent_evolution'!Z$9))</f>
        <v>0</v>
      </c>
      <c r="ER214" s="2">
        <f>IF($D214=3,(EQ214*(1+'input_cool&amp;vent_evolution'!AA$10)),EQ214*(1+'input_cool&amp;vent_evolution'!AA$9))</f>
        <v>0</v>
      </c>
      <c r="ES214" s="2">
        <f>IF($D214=3,(ER214*(1+'input_cool&amp;vent_evolution'!AB$10)),ER214*(1+'input_cool&amp;vent_evolution'!AB$9))</f>
        <v>0</v>
      </c>
      <c r="ET214" s="2">
        <f>IF($D214=3,(ES214*(1+'input_cool&amp;vent_evolution'!AC$10)),ES214*(1+'input_cool&amp;vent_evolution'!AC$9))</f>
        <v>0</v>
      </c>
      <c r="EU214" s="2">
        <f>IF($D214=3,(ET214*(1+'input_cool&amp;vent_evolution'!AD$10)),ET214*(1+'input_cool&amp;vent_evolution'!AD$9))</f>
        <v>0</v>
      </c>
      <c r="EV214" s="2">
        <f>IF($D214=3,(EU214*(1+'input_cool&amp;vent_evolution'!AE$10)),EU214*(1+'input_cool&amp;vent_evolution'!AE$9))</f>
        <v>0</v>
      </c>
      <c r="EW214" s="2">
        <f>IF($D214=3,(EV214*(1+'input_cool&amp;vent_evolution'!AF$10)),EV214*(1+'input_cool&amp;vent_evolution'!AF$9))</f>
        <v>0</v>
      </c>
      <c r="EX214" s="2">
        <f>IF($D214=3,(EW214*(1+'input_cool&amp;vent_evolution'!AG$10)),EW214*(1+'input_cool&amp;vent_evolution'!AG$9))</f>
        <v>0</v>
      </c>
      <c r="EY214" s="2">
        <f>IF($D214=3,(EX214*(1+'input_cool&amp;vent_evolution'!AH$10)),EX214*(1+'input_cool&amp;vent_evolution'!AH$9))</f>
        <v>0</v>
      </c>
      <c r="EZ214" s="2">
        <f>IF($D214=3,(EY214*(1+'input_cool&amp;vent_evolution'!AI$10)),EY214*(1+'input_cool&amp;vent_evolution'!AI$9))</f>
        <v>0</v>
      </c>
      <c r="FA214" s="2">
        <f>IF($D214=3,(EZ214*(1+'input_cool&amp;vent_evolution'!AJ$10)),EZ214*(1+'input_cool&amp;vent_evolution'!AJ$9))</f>
        <v>0</v>
      </c>
      <c r="FB214" s="2">
        <f>IF($D214=3,(FA214*(1+'input_cool&amp;vent_evolution'!AK$10)),FA214*(1+'input_cool&amp;vent_evolution'!AK$9))</f>
        <v>0</v>
      </c>
      <c r="FC214" s="2">
        <f>IF($D214=3,(FB214*(1+'input_cool&amp;vent_evolution'!AL$10)),FB214*(1+'input_cool&amp;vent_evolution'!AL$9))</f>
        <v>0</v>
      </c>
      <c r="FD214" s="2">
        <f>IF($D214=3,(FC214*(1+'input_cool&amp;vent_evolution'!AM$10)),FC214*(1+'input_cool&amp;vent_evolution'!AM$9))</f>
        <v>0</v>
      </c>
      <c r="FE214" s="2">
        <f>IF($D214=3,(FD214*(1+'input_cool&amp;vent_evolution'!AN$10)),FD214*(1+'input_cool&amp;vent_evolution'!AN$9))</f>
        <v>0</v>
      </c>
      <c r="FF214" s="2">
        <f>IF($D214=3,(FE214*(1+'input_cool&amp;vent_evolution'!AO$10)),FE214*(1+'input_cool&amp;vent_evolution'!AO$9))</f>
        <v>0</v>
      </c>
      <c r="FG214" s="2">
        <f>IF($D214=3,(FF214*(1+'input_cool&amp;vent_evolution'!AP$10)),FF214*(1+'input_cool&amp;vent_evolution'!AP$9))</f>
        <v>0</v>
      </c>
      <c r="FH214" s="2">
        <f>IF($D214=3,(FG214*(1+'input_cool&amp;vent_evolution'!AQ$10)),FG214*(1+'input_cool&amp;vent_evolution'!AQ$9))</f>
        <v>0</v>
      </c>
      <c r="FI214" s="2">
        <f>IF($D214=3,(FH214*(1+'input_cool&amp;vent_evolution'!AR$10)),FH214*(1+'input_cool&amp;vent_evolution'!AR$9))</f>
        <v>0</v>
      </c>
      <c r="FJ214" s="2">
        <f>IF($D214=3,(FI214*(1+'input_cool&amp;vent_evolution'!AS$10)),FI214*(1+'input_cool&amp;vent_evolution'!AS$9))</f>
        <v>0</v>
      </c>
      <c r="FK214" s="2">
        <f>IF($D214=3,(FJ214*(1+'input_cool&amp;vent_evolution'!AT$10)),FJ214*(1+'input_cool&amp;vent_evolution'!AT$9))</f>
        <v>0</v>
      </c>
      <c r="FL214" s="2">
        <f>IF($D214=3,(FK214*(1+'input_cool&amp;vent_evolution'!AU$10)),FK214*(1+'input_cool&amp;vent_evolution'!AU$9))</f>
        <v>0</v>
      </c>
      <c r="FM214" s="2">
        <f t="shared" si="271"/>
        <v>0</v>
      </c>
      <c r="FN214" s="2">
        <f t="shared" si="272"/>
        <v>0</v>
      </c>
      <c r="FO214" s="2">
        <f t="shared" si="273"/>
        <v>0</v>
      </c>
      <c r="FP214" s="2">
        <f t="shared" si="274"/>
        <v>0</v>
      </c>
      <c r="FQ214" s="2">
        <f t="shared" si="275"/>
        <v>0</v>
      </c>
      <c r="FR214" s="2">
        <f t="shared" si="276"/>
        <v>0</v>
      </c>
      <c r="FS214" s="2">
        <f t="shared" si="277"/>
        <v>0</v>
      </c>
      <c r="FT214" s="2">
        <f t="shared" si="278"/>
        <v>0</v>
      </c>
      <c r="FU214" s="2">
        <f t="shared" si="279"/>
        <v>0</v>
      </c>
      <c r="FV214" s="2">
        <f t="shared" si="280"/>
        <v>0</v>
      </c>
      <c r="FW214" s="2">
        <f t="shared" si="281"/>
        <v>0</v>
      </c>
      <c r="FX214" s="2">
        <f t="shared" si="282"/>
        <v>0</v>
      </c>
      <c r="FY214" s="2">
        <f t="shared" si="283"/>
        <v>0</v>
      </c>
      <c r="FZ214" s="2">
        <f t="shared" si="284"/>
        <v>0</v>
      </c>
      <c r="GA214" s="2">
        <f t="shared" si="285"/>
        <v>0</v>
      </c>
      <c r="GB214" s="2">
        <f t="shared" si="286"/>
        <v>0</v>
      </c>
      <c r="GC214" s="2">
        <f t="shared" si="287"/>
        <v>0</v>
      </c>
      <c r="GD214" s="2">
        <f t="shared" si="288"/>
        <v>0</v>
      </c>
      <c r="GE214" s="2">
        <f t="shared" si="289"/>
        <v>0</v>
      </c>
      <c r="GF214" s="2">
        <f t="shared" si="290"/>
        <v>0</v>
      </c>
      <c r="GG214" s="2">
        <f t="shared" si="291"/>
        <v>0</v>
      </c>
      <c r="GH214" s="2">
        <f t="shared" si="292"/>
        <v>0</v>
      </c>
      <c r="GI214" s="2">
        <f t="shared" si="293"/>
        <v>0</v>
      </c>
      <c r="GJ214" s="2">
        <f t="shared" si="294"/>
        <v>0</v>
      </c>
      <c r="GK214" s="2">
        <f t="shared" si="295"/>
        <v>0</v>
      </c>
      <c r="GL214" s="2">
        <f t="shared" si="296"/>
        <v>0</v>
      </c>
      <c r="GM214" s="2">
        <f t="shared" si="297"/>
        <v>0</v>
      </c>
      <c r="GN214" s="2">
        <f t="shared" si="298"/>
        <v>0</v>
      </c>
      <c r="GO214" s="2">
        <f t="shared" si="299"/>
        <v>0</v>
      </c>
      <c r="GP214" s="2">
        <f t="shared" si="300"/>
        <v>0</v>
      </c>
      <c r="GQ214" s="2">
        <f t="shared" si="301"/>
        <v>0</v>
      </c>
      <c r="GR214" s="2">
        <f t="shared" si="302"/>
        <v>0</v>
      </c>
      <c r="GS214" s="2">
        <f t="shared" si="303"/>
        <v>0</v>
      </c>
      <c r="GT214" s="2">
        <f t="shared" si="304"/>
        <v>0</v>
      </c>
      <c r="GU214" s="2">
        <f t="shared" si="305"/>
        <v>0</v>
      </c>
      <c r="GV214" s="2">
        <f t="shared" si="306"/>
        <v>0</v>
      </c>
      <c r="GW214" s="2">
        <f>IF($D214=3,($N214*$M214*EC214*'input_cooling&amp;ventilation'!$D$3)*'input_cool&amp;vent_evolution'!M$11,($O214*$M214*EC214*'input_cooling&amp;ventilation'!$D$3)*'input_cool&amp;vent_evolution'!M$10)</f>
        <v>0</v>
      </c>
      <c r="GX214" s="2">
        <f>IF($D214=3,($N214*$M214*ED214*'input_cooling&amp;ventilation'!$D$3)*'input_cool&amp;vent_evolution'!N$11,($O214*$M214*ED214*'input_cooling&amp;ventilation'!$D$3)*'input_cool&amp;vent_evolution'!N$10)</f>
        <v>0</v>
      </c>
      <c r="GY214" s="2">
        <f>IF($D214=3,($N214*$M214*EE214*'input_cooling&amp;ventilation'!$D$3)*'input_cool&amp;vent_evolution'!O$11,($O214*$M214*EE214*'input_cooling&amp;ventilation'!$D$3)*'input_cool&amp;vent_evolution'!O$10)</f>
        <v>0</v>
      </c>
      <c r="GZ214" s="2">
        <f>IF($D214=3,($N214*$M214*EF214*'input_cooling&amp;ventilation'!$D$3)*'input_cool&amp;vent_evolution'!P$11,($O214*$M214*EF214*'input_cooling&amp;ventilation'!$D$3)*'input_cool&amp;vent_evolution'!P$10)</f>
        <v>0</v>
      </c>
      <c r="HA214" s="2">
        <f>IF($D214=3,($N214*$M214*EG214*'input_cooling&amp;ventilation'!$D$3)*'input_cool&amp;vent_evolution'!Q$11,($O214*$M214*EG214*'input_cooling&amp;ventilation'!$D$3)*'input_cool&amp;vent_evolution'!Q$10)</f>
        <v>0</v>
      </c>
      <c r="HB214" s="2">
        <f>IF($D214=3,($N214*$M214*EH214*'input_cooling&amp;ventilation'!$D$3)*'input_cool&amp;vent_evolution'!R$11,($O214*$M214*EH214*'input_cooling&amp;ventilation'!$D$3)*'input_cool&amp;vent_evolution'!R$10)</f>
        <v>0</v>
      </c>
      <c r="HC214" s="2">
        <f>IF($D214=3,($N214*$M214*EI214*'input_cooling&amp;ventilation'!$D$3)*'input_cool&amp;vent_evolution'!S$11,($O214*$M214*EI214*'input_cooling&amp;ventilation'!$D$3)*'input_cool&amp;vent_evolution'!S$10)</f>
        <v>0</v>
      </c>
      <c r="HD214" s="2">
        <f>IF($D214=3,($N214*$M214*EJ214*'input_cooling&amp;ventilation'!$D$3)*'input_cool&amp;vent_evolution'!T$11,($O214*$M214*EJ214*'input_cooling&amp;ventilation'!$D$3)*'input_cool&amp;vent_evolution'!T$10)</f>
        <v>0</v>
      </c>
      <c r="HE214" s="2">
        <f>IF($D214=3,($N214*$M214*EK214*'input_cooling&amp;ventilation'!$D$3)*'input_cool&amp;vent_evolution'!U$11,($O214*$M214*EK214*'input_cooling&amp;ventilation'!$D$3)*'input_cool&amp;vent_evolution'!U$10)</f>
        <v>0</v>
      </c>
      <c r="HF214" s="2">
        <f>IF($D214=3,($N214*$M214*EL214*'input_cooling&amp;ventilation'!$D$3)*'input_cool&amp;vent_evolution'!V$11,($O214*$M214*EL214*'input_cooling&amp;ventilation'!$D$3)*'input_cool&amp;vent_evolution'!V$10)</f>
        <v>0</v>
      </c>
      <c r="HG214" s="2">
        <f>IF($D214=3,($N214*$M214*EM214*'input_cooling&amp;ventilation'!$D$3)*'input_cool&amp;vent_evolution'!W$11,($O214*$M214*EM214*'input_cooling&amp;ventilation'!$D$3)*'input_cool&amp;vent_evolution'!W$10)</f>
        <v>0</v>
      </c>
      <c r="HH214" s="2">
        <f>IF($D214=3,($N214*$M214*EN214*'input_cooling&amp;ventilation'!$D$3)*'input_cool&amp;vent_evolution'!X$11,($O214*$M214*EN214*'input_cooling&amp;ventilation'!$D$3)*'input_cool&amp;vent_evolution'!X$10)</f>
        <v>0</v>
      </c>
      <c r="HI214" s="2">
        <f>IF($D214=3,($N214*$M214*EO214*'input_cooling&amp;ventilation'!$D$3)*'input_cool&amp;vent_evolution'!Y$11,($O214*$M214*EO214*'input_cooling&amp;ventilation'!$D$3)*'input_cool&amp;vent_evolution'!Y$10)</f>
        <v>0</v>
      </c>
      <c r="HJ214" s="2">
        <f>IF($D214=3,($N214*$M214*EP214*'input_cooling&amp;ventilation'!$D$3)*'input_cool&amp;vent_evolution'!Z$11,($O214*$M214*EP214*'input_cooling&amp;ventilation'!$D$3)*'input_cool&amp;vent_evolution'!Z$10)</f>
        <v>0</v>
      </c>
      <c r="HK214" s="2">
        <f>IF($D214=3,($N214*$M214*EQ214*'input_cooling&amp;ventilation'!$D$3)*'input_cool&amp;vent_evolution'!AA$11,($O214*$M214*EQ214*'input_cooling&amp;ventilation'!$D$3)*'input_cool&amp;vent_evolution'!AA$10)</f>
        <v>0</v>
      </c>
      <c r="HL214" s="2">
        <f>IF($D214=3,($N214*$M214*ER214*'input_cooling&amp;ventilation'!$D$3)*'input_cool&amp;vent_evolution'!AB$11,($O214*$M214*ER214*'input_cooling&amp;ventilation'!$D$3)*'input_cool&amp;vent_evolution'!AB$10)</f>
        <v>0</v>
      </c>
      <c r="HM214" s="2">
        <f>IF($D214=3,($N214*$M214*ES214*'input_cooling&amp;ventilation'!$D$3)*'input_cool&amp;vent_evolution'!AC$11,($O214*$M214*ES214*'input_cooling&amp;ventilation'!$D$3)*'input_cool&amp;vent_evolution'!AC$10)</f>
        <v>0</v>
      </c>
      <c r="HN214" s="2">
        <f>IF($D214=3,($N214*$M214*ET214*'input_cooling&amp;ventilation'!$D$3)*'input_cool&amp;vent_evolution'!AD$11,($O214*$M214*ET214*'input_cooling&amp;ventilation'!$D$3)*'input_cool&amp;vent_evolution'!AD$10)</f>
        <v>0</v>
      </c>
      <c r="HO214" s="2">
        <f>IF($D214=3,($N214*$M214*EU214*'input_cooling&amp;ventilation'!$D$3)*'input_cool&amp;vent_evolution'!AE$11,($O214*$M214*EU214*'input_cooling&amp;ventilation'!$D$3)*'input_cool&amp;vent_evolution'!AE$10)</f>
        <v>0</v>
      </c>
      <c r="HP214" s="2">
        <f>IF($D214=3,($N214*$M214*EV214*'input_cooling&amp;ventilation'!$D$3)*'input_cool&amp;vent_evolution'!AF$11,($O214*$M214*EV214*'input_cooling&amp;ventilation'!$D$3)*'input_cool&amp;vent_evolution'!AF$10)</f>
        <v>0</v>
      </c>
      <c r="HQ214" s="2">
        <f>IF($D214=3,($N214*$M214*EW214*'input_cooling&amp;ventilation'!$D$3)*'input_cool&amp;vent_evolution'!AG$11,($O214*$M214*EW214*'input_cooling&amp;ventilation'!$D$3)*'input_cool&amp;vent_evolution'!AG$10)</f>
        <v>0</v>
      </c>
      <c r="HR214" s="2">
        <f>IF($D214=3,($N214*$M214*EX214*'input_cooling&amp;ventilation'!$D$3)*'input_cool&amp;vent_evolution'!AH$11,($O214*$M214*EX214*'input_cooling&amp;ventilation'!$D$3)*'input_cool&amp;vent_evolution'!AH$10)</f>
        <v>0</v>
      </c>
      <c r="HS214" s="2">
        <f>IF($D214=3,($N214*$M214*EY214*'input_cooling&amp;ventilation'!$D$3)*'input_cool&amp;vent_evolution'!AI$11,($O214*$M214*EY214*'input_cooling&amp;ventilation'!$D$3)*'input_cool&amp;vent_evolution'!AI$10)</f>
        <v>0</v>
      </c>
      <c r="HT214" s="2">
        <f>IF($D214=3,($N214*$M214*EZ214*'input_cooling&amp;ventilation'!$D$3)*'input_cool&amp;vent_evolution'!AJ$11,($O214*$M214*EZ214*'input_cooling&amp;ventilation'!$D$3)*'input_cool&amp;vent_evolution'!AJ$10)</f>
        <v>0</v>
      </c>
      <c r="HU214" s="2">
        <f>IF($D214=3,($N214*$M214*FA214*'input_cooling&amp;ventilation'!$D$3)*'input_cool&amp;vent_evolution'!AK$11,($O214*$M214*FA214*'input_cooling&amp;ventilation'!$D$3)*'input_cool&amp;vent_evolution'!AK$10)</f>
        <v>0</v>
      </c>
      <c r="HV214" s="2">
        <f>IF($D214=3,($N214*$M214*FB214*'input_cooling&amp;ventilation'!$D$3)*'input_cool&amp;vent_evolution'!AL$11,($O214*$M214*FB214*'input_cooling&amp;ventilation'!$D$3)*'input_cool&amp;vent_evolution'!AL$10)</f>
        <v>0</v>
      </c>
      <c r="HW214" s="2">
        <f>IF($D214=3,($N214*$M214*FC214*'input_cooling&amp;ventilation'!$D$3)*'input_cool&amp;vent_evolution'!AM$11,($O214*$M214*FC214*'input_cooling&amp;ventilation'!$D$3)*'input_cool&amp;vent_evolution'!AM$10)</f>
        <v>0</v>
      </c>
      <c r="HX214" s="2">
        <f>IF($D214=3,($N214*$M214*FD214*'input_cooling&amp;ventilation'!$D$3)*'input_cool&amp;vent_evolution'!AN$11,($O214*$M214*FD214*'input_cooling&amp;ventilation'!$D$3)*'input_cool&amp;vent_evolution'!AN$10)</f>
        <v>0</v>
      </c>
      <c r="HY214" s="2">
        <f>IF($D214=3,($N214*$M214*FE214*'input_cooling&amp;ventilation'!$D$3)*'input_cool&amp;vent_evolution'!AO$11,($O214*$M214*FE214*'input_cooling&amp;ventilation'!$D$3)*'input_cool&amp;vent_evolution'!AO$10)</f>
        <v>0</v>
      </c>
      <c r="HZ214" s="2">
        <f>IF($D214=3,($N214*$M214*FF214*'input_cooling&amp;ventilation'!$D$3)*'input_cool&amp;vent_evolution'!AP$11,($O214*$M214*FF214*'input_cooling&amp;ventilation'!$D$3)*'input_cool&amp;vent_evolution'!AP$10)</f>
        <v>0</v>
      </c>
      <c r="IA214" s="2">
        <f>IF($D214=3,($N214*$M214*FG214*'input_cooling&amp;ventilation'!$D$3)*'input_cool&amp;vent_evolution'!AQ$11,($O214*$M214*FG214*'input_cooling&amp;ventilation'!$D$3)*'input_cool&amp;vent_evolution'!AQ$10)</f>
        <v>0</v>
      </c>
      <c r="IB214" s="2">
        <f>IF($D214=3,($N214*$M214*FH214*'input_cooling&amp;ventilation'!$D$3)*'input_cool&amp;vent_evolution'!AR$11,($O214*$M214*FH214*'input_cooling&amp;ventilation'!$D$3)*'input_cool&amp;vent_evolution'!AR$10)</f>
        <v>0</v>
      </c>
      <c r="IC214" s="2">
        <f>IF($D214=3,($N214*$M214*FI214*'input_cooling&amp;ventilation'!$D$3)*'input_cool&amp;vent_evolution'!AS$11,($O214*$M214*FI214*'input_cooling&amp;ventilation'!$D$3)*'input_cool&amp;vent_evolution'!AS$10)</f>
        <v>0</v>
      </c>
      <c r="ID214" s="2">
        <f>IF($D214=3,($N214*$M214*FJ214*'input_cooling&amp;ventilation'!$D$3)*'input_cool&amp;vent_evolution'!AT$11,($O214*$M214*FJ214*'input_cooling&amp;ventilation'!$D$3)*'input_cool&amp;vent_evolution'!AT$10)</f>
        <v>0</v>
      </c>
      <c r="IE214" s="2">
        <f>IF($D214=3,($N214*$M214*FK214*'input_cooling&amp;ventilation'!$D$3)*'input_cool&amp;vent_evolution'!AU$11,($O214*$M214*FK214*'input_cooling&amp;ventilation'!$D$3)*'input_cool&amp;vent_evolution'!AU$10)</f>
        <v>0</v>
      </c>
      <c r="IF214" s="2">
        <f>IF($D214=3,($N214*$M214*FL214*'input_cooling&amp;ventilation'!$D$3)*'input_cool&amp;vent_evolution'!AV$11,($O214*$M214*FL214*'input_cooling&amp;ventilation'!$D$3)*'input_cool&amp;vent_evolution'!AV$10)</f>
        <v>0</v>
      </c>
    </row>
    <row r="215" spans="1:240" x14ac:dyDescent="0.25">
      <c r="A215">
        <v>213</v>
      </c>
      <c r="B215">
        <v>100100</v>
      </c>
      <c r="C215">
        <v>29</v>
      </c>
      <c r="D215">
        <v>3</v>
      </c>
      <c r="E215">
        <v>6</v>
      </c>
      <c r="F215">
        <v>17259600</v>
      </c>
      <c r="G215" s="2">
        <v>17043907.703786802</v>
      </c>
      <c r="H215" s="2">
        <v>0</v>
      </c>
      <c r="I215" s="17">
        <v>0.14000000000000001</v>
      </c>
      <c r="J215">
        <v>6.9543311999999996E-2</v>
      </c>
      <c r="K215" s="2">
        <f t="shared" si="231"/>
        <v>0</v>
      </c>
      <c r="L215" s="2">
        <f t="shared" si="232"/>
        <v>2386147.0785301523</v>
      </c>
      <c r="M215">
        <v>0.680042238648363</v>
      </c>
      <c r="N215" s="17">
        <f>'input_cooling&amp;ventilation'!$D$5</f>
        <v>57.500092182043396</v>
      </c>
      <c r="O215" s="45">
        <f>'input_cooling&amp;ventilation'!$D$6</f>
        <v>19.328678831353667</v>
      </c>
      <c r="P215" s="45">
        <f>'input_cooling&amp;ventilation'!$C$5</f>
        <v>50.351688737400465</v>
      </c>
      <c r="Q215" s="45">
        <f>'input_cooling&amp;ventilation'!$C$6</f>
        <v>32.240814214248743</v>
      </c>
      <c r="R215">
        <v>17</v>
      </c>
      <c r="S215">
        <v>12</v>
      </c>
      <c r="T215">
        <v>14</v>
      </c>
      <c r="U215" s="2">
        <f t="shared" si="233"/>
        <v>0</v>
      </c>
      <c r="V215" s="2">
        <f t="shared" si="234"/>
        <v>3841941.5852232487</v>
      </c>
      <c r="W215" s="2">
        <v>0</v>
      </c>
      <c r="X215" s="57">
        <f>IF($D215=3,(W215*(1+'input_cool&amp;vent_evolution'!M$11)),(W215*(1+'input_cool&amp;vent_evolution'!M$12)))</f>
        <v>0</v>
      </c>
      <c r="Y215" s="57">
        <f>IF($D215=3,(X215*(1+'input_cool&amp;vent_evolution'!N$11)),(X215*(1+'input_cool&amp;vent_evolution'!N$12)))</f>
        <v>0</v>
      </c>
      <c r="Z215" s="57">
        <f>IF($D215=3,(Y215*(1+'input_cool&amp;vent_evolution'!O$11)),(Y215*(1+'input_cool&amp;vent_evolution'!O$12)))</f>
        <v>0</v>
      </c>
      <c r="AA215" s="57">
        <f>IF($D215=3,(Z215*(1+'input_cool&amp;vent_evolution'!P$11)),(Z215*(1+'input_cool&amp;vent_evolution'!P$12)))</f>
        <v>0</v>
      </c>
      <c r="AB215" s="57">
        <f>IF($D215=3,(AA215*(1+'input_cool&amp;vent_evolution'!Q$11)),(AA215*(1+'input_cool&amp;vent_evolution'!Q$12)))</f>
        <v>0</v>
      </c>
      <c r="AC215" s="57">
        <f>IF($D215=3,(AB215*(1+'input_cool&amp;vent_evolution'!R$11)),(AB215*(1+'input_cool&amp;vent_evolution'!R$12)))</f>
        <v>0</v>
      </c>
      <c r="AD215" s="57">
        <f>IF($D215=3,(AC215*(1+'input_cool&amp;vent_evolution'!S$11)),(AC215*(1+'input_cool&amp;vent_evolution'!S$12)))</f>
        <v>0</v>
      </c>
      <c r="AE215" s="57">
        <f>IF($D215=3,(AD215*(1+'input_cool&amp;vent_evolution'!T$11)),(AD215*(1+'input_cool&amp;vent_evolution'!T$12)))</f>
        <v>0</v>
      </c>
      <c r="AF215" s="57">
        <f>IF($D215=3,(AE215*(1+'input_cool&amp;vent_evolution'!U$11)),(AE215*(1+'input_cool&amp;vent_evolution'!U$12)))</f>
        <v>0</v>
      </c>
      <c r="AG215" s="57">
        <f>IF($D215=3,(AF215*(1+'input_cool&amp;vent_evolution'!V$11)),(AF215*(1+'input_cool&amp;vent_evolution'!V$12)))</f>
        <v>0</v>
      </c>
      <c r="AH215" s="57">
        <f>IF($D215=3,(AG215*(1+'input_cool&amp;vent_evolution'!W$11)),(AG215*(1+'input_cool&amp;vent_evolution'!W$12)))</f>
        <v>0</v>
      </c>
      <c r="AI215" s="57">
        <f>IF($D215=3,(AH215*(1+'input_cool&amp;vent_evolution'!X$11)),(AH215*(1+'input_cool&amp;vent_evolution'!X$12)))</f>
        <v>0</v>
      </c>
      <c r="AJ215" s="57">
        <f>IF($D215=3,(AI215*(1+'input_cool&amp;vent_evolution'!Y$11)),(AI215*(1+'input_cool&amp;vent_evolution'!Y$12)))</f>
        <v>0</v>
      </c>
      <c r="AK215" s="57">
        <f>IF($D215=3,(AJ215*(1+'input_cool&amp;vent_evolution'!Z$11)),(AJ215*(1+'input_cool&amp;vent_evolution'!Z$12)))</f>
        <v>0</v>
      </c>
      <c r="AL215" s="57">
        <f>IF($D215=3,(AK215*(1+'input_cool&amp;vent_evolution'!AA$11)),(AK215*(1+'input_cool&amp;vent_evolution'!AA$12)))</f>
        <v>0</v>
      </c>
      <c r="AM215" s="57">
        <f>IF($D215=3,(AL215*(1+'input_cool&amp;vent_evolution'!AB$11)),(AL215*(1+'input_cool&amp;vent_evolution'!AB$12)))</f>
        <v>0</v>
      </c>
      <c r="AN215" s="57">
        <f>IF($D215=3,(AM215*(1+'input_cool&amp;vent_evolution'!AC$11)),(AM215*(1+'input_cool&amp;vent_evolution'!AC$12)))</f>
        <v>0</v>
      </c>
      <c r="AO215" s="57">
        <f>IF($D215=3,(AN215*(1+'input_cool&amp;vent_evolution'!AD$11)),(AN215*(1+'input_cool&amp;vent_evolution'!AD$12)))</f>
        <v>0</v>
      </c>
      <c r="AP215" s="57">
        <f>IF($D215=3,(AO215*(1+'input_cool&amp;vent_evolution'!AE$11)),(AO215*(1+'input_cool&amp;vent_evolution'!AE$12)))</f>
        <v>0</v>
      </c>
      <c r="AQ215" s="57">
        <f>IF($D215=3,(AP215*(1+'input_cool&amp;vent_evolution'!AF$11)),(AP215*(1+'input_cool&amp;vent_evolution'!AF$12)))</f>
        <v>0</v>
      </c>
      <c r="AR215" s="57">
        <f>IF($D215=3,(AQ215*(1+'input_cool&amp;vent_evolution'!AG$11)),(AQ215*(1+'input_cool&amp;vent_evolution'!AG$12)))</f>
        <v>0</v>
      </c>
      <c r="AS215" s="57">
        <f>IF($D215=3,(AR215*(1+'input_cool&amp;vent_evolution'!AH$11)),(AR215*(1+'input_cool&amp;vent_evolution'!AH$12)))</f>
        <v>0</v>
      </c>
      <c r="AT215" s="57">
        <f>IF($D215=3,(AS215*(1+'input_cool&amp;vent_evolution'!AI$11)),(AS215*(1+'input_cool&amp;vent_evolution'!AI$12)))</f>
        <v>0</v>
      </c>
      <c r="AU215" s="57">
        <f>IF($D215=3,(AT215*(1+'input_cool&amp;vent_evolution'!AJ$11)),(AT215*(1+'input_cool&amp;vent_evolution'!AJ$12)))</f>
        <v>0</v>
      </c>
      <c r="AV215" s="57">
        <f>IF($D215=3,(AU215*(1+'input_cool&amp;vent_evolution'!AK$11)),(AU215*(1+'input_cool&amp;vent_evolution'!AK$12)))</f>
        <v>0</v>
      </c>
      <c r="AW215" s="57">
        <f>IF($D215=3,(AV215*(1+'input_cool&amp;vent_evolution'!AL$11)),(AV215*(1+'input_cool&amp;vent_evolution'!AL$12)))</f>
        <v>0</v>
      </c>
      <c r="AX215" s="57">
        <f>IF($D215=3,(AW215*(1+'input_cool&amp;vent_evolution'!AM$11)),(AW215*(1+'input_cool&amp;vent_evolution'!AM$12)))</f>
        <v>0</v>
      </c>
      <c r="AY215" s="57">
        <f>IF($D215=3,(AX215*(1+'input_cool&amp;vent_evolution'!AN$11)),(AX215*(1+'input_cool&amp;vent_evolution'!AN$12)))</f>
        <v>0</v>
      </c>
      <c r="AZ215" s="57">
        <f>IF($D215=3,(AY215*(1+'input_cool&amp;vent_evolution'!AO$11)),(AY215*(1+'input_cool&amp;vent_evolution'!AO$12)))</f>
        <v>0</v>
      </c>
      <c r="BA215" s="57">
        <f>IF($D215=3,(AZ215*(1+'input_cool&amp;vent_evolution'!AP$11)),(AZ215*(1+'input_cool&amp;vent_evolution'!AP$12)))</f>
        <v>0</v>
      </c>
      <c r="BB215" s="57">
        <f>IF($D215=3,(BA215*(1+'input_cool&amp;vent_evolution'!AQ$11)),(BA215*(1+'input_cool&amp;vent_evolution'!AQ$12)))</f>
        <v>0</v>
      </c>
      <c r="BC215" s="57">
        <f>IF($D215=3,(BB215*(1+'input_cool&amp;vent_evolution'!AR$11)),(BB215*(1+'input_cool&amp;vent_evolution'!AR$12)))</f>
        <v>0</v>
      </c>
      <c r="BD215" s="57">
        <f>IF($D215=3,(BC215*(1+'input_cool&amp;vent_evolution'!AS$11)),(BC215*(1+'input_cool&amp;vent_evolution'!AS$12)))</f>
        <v>0</v>
      </c>
      <c r="BE215" s="57">
        <f>IF($D215=3,(BD215*(1+'input_cool&amp;vent_evolution'!AT$11)),(BD215*(1+'input_cool&amp;vent_evolution'!AT$12)))</f>
        <v>0</v>
      </c>
      <c r="BF215" s="57">
        <f>IF($D215=3,(BE215*(1+'input_cool&amp;vent_evolution'!AU$11)),(BE215*(1+'input_cool&amp;vent_evolution'!AU$12)))</f>
        <v>0</v>
      </c>
      <c r="BG215" s="57">
        <f>IF($D215=3,(BF215*(1+'input_cool&amp;vent_evolution'!AV$11)),(BF215*(1+'input_cool&amp;vent_evolution'!AV$12)))</f>
        <v>0</v>
      </c>
      <c r="BH215" s="2">
        <f t="shared" si="307"/>
        <v>0</v>
      </c>
      <c r="BI215" s="2">
        <f t="shared" si="235"/>
        <v>0</v>
      </c>
      <c r="BJ215" s="2">
        <f t="shared" si="236"/>
        <v>0</v>
      </c>
      <c r="BK215" s="2">
        <f t="shared" si="237"/>
        <v>0</v>
      </c>
      <c r="BL215" s="2">
        <f t="shared" si="238"/>
        <v>0</v>
      </c>
      <c r="BM215" s="2">
        <f t="shared" si="239"/>
        <v>0</v>
      </c>
      <c r="BN215" s="2">
        <f t="shared" si="240"/>
        <v>0</v>
      </c>
      <c r="BO215" s="2">
        <f t="shared" si="241"/>
        <v>0</v>
      </c>
      <c r="BP215" s="2">
        <f t="shared" si="242"/>
        <v>0</v>
      </c>
      <c r="BQ215" s="2">
        <f t="shared" si="243"/>
        <v>0</v>
      </c>
      <c r="BR215" s="2">
        <f t="shared" si="244"/>
        <v>0</v>
      </c>
      <c r="BS215" s="2">
        <f t="shared" si="245"/>
        <v>0</v>
      </c>
      <c r="BT215" s="2">
        <f t="shared" si="246"/>
        <v>0</v>
      </c>
      <c r="BU215" s="2">
        <f t="shared" si="247"/>
        <v>0</v>
      </c>
      <c r="BV215" s="2">
        <f t="shared" si="248"/>
        <v>0</v>
      </c>
      <c r="BW215" s="2">
        <f t="shared" si="249"/>
        <v>0</v>
      </c>
      <c r="BX215" s="2">
        <f t="shared" si="250"/>
        <v>0</v>
      </c>
      <c r="BY215" s="2">
        <f t="shared" si="251"/>
        <v>0</v>
      </c>
      <c r="BZ215" s="2">
        <f t="shared" si="252"/>
        <v>0</v>
      </c>
      <c r="CA215" s="2">
        <f t="shared" si="253"/>
        <v>0</v>
      </c>
      <c r="CB215" s="2">
        <f t="shared" si="254"/>
        <v>0</v>
      </c>
      <c r="CC215" s="2">
        <f t="shared" si="255"/>
        <v>0</v>
      </c>
      <c r="CD215" s="2">
        <f t="shared" si="256"/>
        <v>0</v>
      </c>
      <c r="CE215" s="2">
        <f t="shared" si="257"/>
        <v>0</v>
      </c>
      <c r="CF215" s="2">
        <f t="shared" si="258"/>
        <v>0</v>
      </c>
      <c r="CG215" s="2">
        <f t="shared" si="259"/>
        <v>0</v>
      </c>
      <c r="CH215" s="2">
        <f t="shared" si="260"/>
        <v>0</v>
      </c>
      <c r="CI215" s="2">
        <f t="shared" si="261"/>
        <v>0</v>
      </c>
      <c r="CJ215" s="2">
        <f t="shared" si="262"/>
        <v>0</v>
      </c>
      <c r="CK215" s="2">
        <f t="shared" si="263"/>
        <v>0</v>
      </c>
      <c r="CL215" s="2">
        <f t="shared" si="264"/>
        <v>0</v>
      </c>
      <c r="CM215" s="2">
        <f t="shared" si="265"/>
        <v>0</v>
      </c>
      <c r="CN215" s="2">
        <f t="shared" si="266"/>
        <v>0</v>
      </c>
      <c r="CO215" s="2">
        <f t="shared" si="267"/>
        <v>0</v>
      </c>
      <c r="CP215" s="2">
        <f t="shared" si="268"/>
        <v>0</v>
      </c>
      <c r="CQ215" s="2">
        <f t="shared" si="269"/>
        <v>0</v>
      </c>
      <c r="CR215" s="2">
        <f>IF($D215=3,(W215*$P215*$M215*'input_cooling&amp;ventilation'!$D$3)*'input_cool&amp;vent_evolution'!M$11,(W215*$Q215*'input_cooling&amp;ventilation'!$D$3)*'input_cool&amp;vent_evolution'!M$12)</f>
        <v>0</v>
      </c>
      <c r="CS215" s="2">
        <f>IF($D215=3,(X215*$P215*$M215*'input_cooling&amp;ventilation'!$D$3)*'input_cool&amp;vent_evolution'!N$11,(X215*$Q215*'input_cooling&amp;ventilation'!$D$3)*'input_cool&amp;vent_evolution'!N$12)</f>
        <v>0</v>
      </c>
      <c r="CT215" s="2">
        <f>IF($D215=3,(Y215*$P215*$M215*'input_cooling&amp;ventilation'!$D$3)*'input_cool&amp;vent_evolution'!O$11,(Y215*$Q215*'input_cooling&amp;ventilation'!$D$3)*'input_cool&amp;vent_evolution'!O$12)</f>
        <v>0</v>
      </c>
      <c r="CU215" s="2">
        <f>IF($D215=3,(Z215*$P215*$M215*'input_cooling&amp;ventilation'!$D$3)*'input_cool&amp;vent_evolution'!P$11,(Z215*$Q215*'input_cooling&amp;ventilation'!$D$3)*'input_cool&amp;vent_evolution'!P$12)</f>
        <v>0</v>
      </c>
      <c r="CV215" s="2">
        <f>IF($D215=3,(AA215*$P215*$M215*'input_cooling&amp;ventilation'!$D$3)*'input_cool&amp;vent_evolution'!Q$11,(AA215*$Q215*'input_cooling&amp;ventilation'!$D$3)*'input_cool&amp;vent_evolution'!Q$12)</f>
        <v>0</v>
      </c>
      <c r="CW215" s="2">
        <f>IF($D215=3,(AB215*$P215*$M215*'input_cooling&amp;ventilation'!$D$3)*'input_cool&amp;vent_evolution'!R$11,(AB215*$Q215*'input_cooling&amp;ventilation'!$D$3)*'input_cool&amp;vent_evolution'!R$12)</f>
        <v>0</v>
      </c>
      <c r="CX215" s="2">
        <f>IF($D215=3,(AC215*$P215*$M215*'input_cooling&amp;ventilation'!$D$3)*'input_cool&amp;vent_evolution'!S$11,(AC215*$Q215*'input_cooling&amp;ventilation'!$D$3)*'input_cool&amp;vent_evolution'!S$12)</f>
        <v>0</v>
      </c>
      <c r="CY215" s="2">
        <f>IF($D215=3,(AD215*$P215*$M215*'input_cooling&amp;ventilation'!$D$3)*'input_cool&amp;vent_evolution'!T$11,(AD215*$Q215*'input_cooling&amp;ventilation'!$D$3)*'input_cool&amp;vent_evolution'!T$12)</f>
        <v>0</v>
      </c>
      <c r="CZ215" s="2">
        <f>IF($D215=3,(AE215*$P215*$M215*'input_cooling&amp;ventilation'!$D$3)*'input_cool&amp;vent_evolution'!U$11,(AE215*$Q215*'input_cooling&amp;ventilation'!$D$3)*'input_cool&amp;vent_evolution'!U$12)</f>
        <v>0</v>
      </c>
      <c r="DA215" s="2">
        <f>IF($D215=3,(AF215*$P215*$M215*'input_cooling&amp;ventilation'!$D$3)*'input_cool&amp;vent_evolution'!V$11,(AF215*$Q215*'input_cooling&amp;ventilation'!$D$3)*'input_cool&amp;vent_evolution'!V$12)</f>
        <v>0</v>
      </c>
      <c r="DB215" s="2">
        <f>IF($D215=3,(AG215*$P215*$M215*'input_cooling&amp;ventilation'!$D$3)*'input_cool&amp;vent_evolution'!W$11,(AG215*$Q215*'input_cooling&amp;ventilation'!$D$3)*'input_cool&amp;vent_evolution'!W$12)</f>
        <v>0</v>
      </c>
      <c r="DC215" s="2">
        <f>IF($D215=3,(AH215*$P215*$M215*'input_cooling&amp;ventilation'!$D$3)*'input_cool&amp;vent_evolution'!X$11,(AH215*$Q215*'input_cooling&amp;ventilation'!$D$3)*'input_cool&amp;vent_evolution'!X$12)</f>
        <v>0</v>
      </c>
      <c r="DD215" s="2">
        <f>IF($D215=3,(AI215*$P215*$M215*'input_cooling&amp;ventilation'!$D$3)*'input_cool&amp;vent_evolution'!Y$11,(AI215*$Q215*'input_cooling&amp;ventilation'!$D$3)*'input_cool&amp;vent_evolution'!Y$12)</f>
        <v>0</v>
      </c>
      <c r="DE215" s="2">
        <f>IF($D215=3,(AJ215*$P215*$M215*'input_cooling&amp;ventilation'!$D$3)*'input_cool&amp;vent_evolution'!Z$11,(AJ215*$Q215*'input_cooling&amp;ventilation'!$D$3)*'input_cool&amp;vent_evolution'!Z$12)</f>
        <v>0</v>
      </c>
      <c r="DF215" s="2">
        <f>IF($D215=3,(AK215*$P215*$M215*'input_cooling&amp;ventilation'!$D$3)*'input_cool&amp;vent_evolution'!AA$11,(AK215*$Q215*'input_cooling&amp;ventilation'!$D$3)*'input_cool&amp;vent_evolution'!AA$12)</f>
        <v>0</v>
      </c>
      <c r="DG215" s="2">
        <f>IF($D215=3,(AL215*$P215*$M215*'input_cooling&amp;ventilation'!$D$3)*'input_cool&amp;vent_evolution'!AB$11,(AL215*$Q215*'input_cooling&amp;ventilation'!$D$3)*'input_cool&amp;vent_evolution'!AB$12)</f>
        <v>0</v>
      </c>
      <c r="DH215" s="2">
        <f>IF($D215=3,(AM215*$P215*$M215*'input_cooling&amp;ventilation'!$D$3)*'input_cool&amp;vent_evolution'!AC$11,(AM215*$Q215*'input_cooling&amp;ventilation'!$D$3)*'input_cool&amp;vent_evolution'!AC$12)</f>
        <v>0</v>
      </c>
      <c r="DI215" s="2">
        <f>IF($D215=3,(AN215*$P215*$M215*'input_cooling&amp;ventilation'!$D$3)*'input_cool&amp;vent_evolution'!AD$11,(AN215*$Q215*'input_cooling&amp;ventilation'!$D$3)*'input_cool&amp;vent_evolution'!AD$12)</f>
        <v>0</v>
      </c>
      <c r="DJ215" s="2">
        <f>IF($D215=3,(AO215*$P215*$M215*'input_cooling&amp;ventilation'!$D$3)*'input_cool&amp;vent_evolution'!AE$11,(AO215*$Q215*'input_cooling&amp;ventilation'!$D$3)*'input_cool&amp;vent_evolution'!AE$12)</f>
        <v>0</v>
      </c>
      <c r="DK215" s="2">
        <f>IF($D215=3,(AP215*$P215*$M215*'input_cooling&amp;ventilation'!$D$3)*'input_cool&amp;vent_evolution'!AF$11,(AP215*$Q215*'input_cooling&amp;ventilation'!$D$3)*'input_cool&amp;vent_evolution'!AF$12)</f>
        <v>0</v>
      </c>
      <c r="DL215" s="2">
        <f>IF($D215=3,(AQ215*$P215*$M215*'input_cooling&amp;ventilation'!$D$3)*'input_cool&amp;vent_evolution'!AG$11,(AQ215*$Q215*'input_cooling&amp;ventilation'!$D$3)*'input_cool&amp;vent_evolution'!AG$12)</f>
        <v>0</v>
      </c>
      <c r="DM215" s="2">
        <f>IF($D215=3,(AR215*$P215*$M215*'input_cooling&amp;ventilation'!$D$3)*'input_cool&amp;vent_evolution'!AH$11,(AR215*$Q215*'input_cooling&amp;ventilation'!$D$3)*'input_cool&amp;vent_evolution'!AH$12)</f>
        <v>0</v>
      </c>
      <c r="DN215" s="2">
        <f>IF($D215=3,(AS215*$P215*$M215*'input_cooling&amp;ventilation'!$D$3)*'input_cool&amp;vent_evolution'!AI$11,(AS215*$Q215*'input_cooling&amp;ventilation'!$D$3)*'input_cool&amp;vent_evolution'!AI$12)</f>
        <v>0</v>
      </c>
      <c r="DO215" s="2">
        <f>IF($D215=3,(AT215*$P215*$M215*'input_cooling&amp;ventilation'!$D$3)*'input_cool&amp;vent_evolution'!AJ$11,(AT215*$Q215*'input_cooling&amp;ventilation'!$D$3)*'input_cool&amp;vent_evolution'!AJ$12)</f>
        <v>0</v>
      </c>
      <c r="DP215" s="2">
        <f>IF($D215=3,(AU215*$P215*$M215*'input_cooling&amp;ventilation'!$D$3)*'input_cool&amp;vent_evolution'!AK$11,(AU215*$Q215*'input_cooling&amp;ventilation'!$D$3)*'input_cool&amp;vent_evolution'!AK$12)</f>
        <v>0</v>
      </c>
      <c r="DQ215" s="2">
        <f>IF($D215=3,(AV215*$P215*$M215*'input_cooling&amp;ventilation'!$D$3)*'input_cool&amp;vent_evolution'!AL$11,(AV215*$Q215*'input_cooling&amp;ventilation'!$D$3)*'input_cool&amp;vent_evolution'!AL$12)</f>
        <v>0</v>
      </c>
      <c r="DR215" s="2">
        <f>IF($D215=3,(AW215*$P215*$M215*'input_cooling&amp;ventilation'!$D$3)*'input_cool&amp;vent_evolution'!AM$11,(AW215*$Q215*'input_cooling&amp;ventilation'!$D$3)*'input_cool&amp;vent_evolution'!AM$12)</f>
        <v>0</v>
      </c>
      <c r="DS215" s="2">
        <f>IF($D215=3,(AX215*$P215*$M215*'input_cooling&amp;ventilation'!$D$3)*'input_cool&amp;vent_evolution'!AN$11,(AX215*$Q215*'input_cooling&amp;ventilation'!$D$3)*'input_cool&amp;vent_evolution'!AN$12)</f>
        <v>0</v>
      </c>
      <c r="DT215" s="2">
        <f>IF($D215=3,(AY215*$P215*$M215*'input_cooling&amp;ventilation'!$D$3)*'input_cool&amp;vent_evolution'!AO$11,(AY215*$Q215*'input_cooling&amp;ventilation'!$D$3)*'input_cool&amp;vent_evolution'!AO$12)</f>
        <v>0</v>
      </c>
      <c r="DU215" s="2">
        <f>IF($D215=3,(AZ215*$P215*$M215*'input_cooling&amp;ventilation'!$D$3)*'input_cool&amp;vent_evolution'!AP$11,(AZ215*$Q215*'input_cooling&amp;ventilation'!$D$3)*'input_cool&amp;vent_evolution'!AP$12)</f>
        <v>0</v>
      </c>
      <c r="DV215" s="2">
        <f>IF($D215=3,(BA215*$P215*$M215*'input_cooling&amp;ventilation'!$D$3)*'input_cool&amp;vent_evolution'!AQ$11,(BA215*$Q215*'input_cooling&amp;ventilation'!$D$3)*'input_cool&amp;vent_evolution'!AQ$12)</f>
        <v>0</v>
      </c>
      <c r="DW215" s="2">
        <f>IF($D215=3,(BB215*$P215*$M215*'input_cooling&amp;ventilation'!$D$3)*'input_cool&amp;vent_evolution'!AR$11,(BB215*$Q215*'input_cooling&amp;ventilation'!$D$3)*'input_cool&amp;vent_evolution'!AR$12)</f>
        <v>0</v>
      </c>
      <c r="DX215" s="2">
        <f>IF($D215=3,(BC215*$P215*$M215*'input_cooling&amp;ventilation'!$D$3)*'input_cool&amp;vent_evolution'!AS$11,(BC215*$Q215*'input_cooling&amp;ventilation'!$D$3)*'input_cool&amp;vent_evolution'!AS$12)</f>
        <v>0</v>
      </c>
      <c r="DY215" s="2">
        <f>IF($D215=3,(BD215*$P215*$M215*'input_cooling&amp;ventilation'!$D$3)*'input_cool&amp;vent_evolution'!AT$11,(BD215*$Q215*'input_cooling&amp;ventilation'!$D$3)*'input_cool&amp;vent_evolution'!AT$12)</f>
        <v>0</v>
      </c>
      <c r="DZ215" s="2">
        <f>IF($D215=3,(BE215*$P215*$M215*'input_cooling&amp;ventilation'!$D$3)*'input_cool&amp;vent_evolution'!AU$11,(BE215*$Q215*'input_cooling&amp;ventilation'!$D$3)*'input_cool&amp;vent_evolution'!AU$12)</f>
        <v>0</v>
      </c>
      <c r="EA215" s="2">
        <f>IF($D215=3,(BF215*$P215*$M215*'input_cooling&amp;ventilation'!$D$3)*'input_cool&amp;vent_evolution'!AV$11,(BF215*$Q215*'input_cooling&amp;ventilation'!$D$3)*'input_cool&amp;vent_evolution'!AV$12)</f>
        <v>0</v>
      </c>
      <c r="EB215">
        <v>0.6</v>
      </c>
      <c r="EC215" s="2">
        <f t="shared" si="270"/>
        <v>0</v>
      </c>
      <c r="ED215" s="2">
        <f>IF($D215=3,(EC215*(1+'input_cool&amp;vent_evolution'!M$10)),EC215*(1+'input_cool&amp;vent_evolution'!M$9))</f>
        <v>0</v>
      </c>
      <c r="EE215" s="2">
        <f>IF($D215=3,(ED215*(1+'input_cool&amp;vent_evolution'!N$10)),ED215*(1+'input_cool&amp;vent_evolution'!N$9))</f>
        <v>0</v>
      </c>
      <c r="EF215" s="2">
        <f>IF($D215=3,(EE215*(1+'input_cool&amp;vent_evolution'!O$10)),EE215*(1+'input_cool&amp;vent_evolution'!O$9))</f>
        <v>0</v>
      </c>
      <c r="EG215" s="2">
        <f>IF($D215=3,(EF215*(1+'input_cool&amp;vent_evolution'!P$10)),EF215*(1+'input_cool&amp;vent_evolution'!P$9))</f>
        <v>0</v>
      </c>
      <c r="EH215" s="2">
        <f>IF($D215=3,(EG215*(1+'input_cool&amp;vent_evolution'!Q$10)),EG215*(1+'input_cool&amp;vent_evolution'!Q$9))</f>
        <v>0</v>
      </c>
      <c r="EI215" s="2">
        <f>IF($D215=3,(EH215*(1+'input_cool&amp;vent_evolution'!R$10)),EH215*(1+'input_cool&amp;vent_evolution'!R$9))</f>
        <v>0</v>
      </c>
      <c r="EJ215" s="2">
        <f>IF($D215=3,(EI215*(1+'input_cool&amp;vent_evolution'!S$10)),EI215*(1+'input_cool&amp;vent_evolution'!S$9))</f>
        <v>0</v>
      </c>
      <c r="EK215" s="2">
        <f>IF($D215=3,(EJ215*(1+'input_cool&amp;vent_evolution'!T$10)),EJ215*(1+'input_cool&amp;vent_evolution'!T$9))</f>
        <v>0</v>
      </c>
      <c r="EL215" s="2">
        <f>IF($D215=3,(EK215*(1+'input_cool&amp;vent_evolution'!U$10)),EK215*(1+'input_cool&amp;vent_evolution'!U$9))</f>
        <v>0</v>
      </c>
      <c r="EM215" s="2">
        <f>IF($D215=3,(EL215*(1+'input_cool&amp;vent_evolution'!V$10)),EL215*(1+'input_cool&amp;vent_evolution'!V$9))</f>
        <v>0</v>
      </c>
      <c r="EN215" s="2">
        <f>IF($D215=3,(EM215*(1+'input_cool&amp;vent_evolution'!W$10)),EM215*(1+'input_cool&amp;vent_evolution'!W$9))</f>
        <v>0</v>
      </c>
      <c r="EO215" s="2">
        <f>IF($D215=3,(EN215*(1+'input_cool&amp;vent_evolution'!X$10)),EN215*(1+'input_cool&amp;vent_evolution'!X$9))</f>
        <v>0</v>
      </c>
      <c r="EP215" s="2">
        <f>IF($D215=3,(EO215*(1+'input_cool&amp;vent_evolution'!Y$10)),EO215*(1+'input_cool&amp;vent_evolution'!Y$9))</f>
        <v>0</v>
      </c>
      <c r="EQ215" s="2">
        <f>IF($D215=3,(EP215*(1+'input_cool&amp;vent_evolution'!Z$10)),EP215*(1+'input_cool&amp;vent_evolution'!Z$9))</f>
        <v>0</v>
      </c>
      <c r="ER215" s="2">
        <f>IF($D215=3,(EQ215*(1+'input_cool&amp;vent_evolution'!AA$10)),EQ215*(1+'input_cool&amp;vent_evolution'!AA$9))</f>
        <v>0</v>
      </c>
      <c r="ES215" s="2">
        <f>IF($D215=3,(ER215*(1+'input_cool&amp;vent_evolution'!AB$10)),ER215*(1+'input_cool&amp;vent_evolution'!AB$9))</f>
        <v>0</v>
      </c>
      <c r="ET215" s="2">
        <f>IF($D215=3,(ES215*(1+'input_cool&amp;vent_evolution'!AC$10)),ES215*(1+'input_cool&amp;vent_evolution'!AC$9))</f>
        <v>0</v>
      </c>
      <c r="EU215" s="2">
        <f>IF($D215=3,(ET215*(1+'input_cool&amp;vent_evolution'!AD$10)),ET215*(1+'input_cool&amp;vent_evolution'!AD$9))</f>
        <v>0</v>
      </c>
      <c r="EV215" s="2">
        <f>IF($D215=3,(EU215*(1+'input_cool&amp;vent_evolution'!AE$10)),EU215*(1+'input_cool&amp;vent_evolution'!AE$9))</f>
        <v>0</v>
      </c>
      <c r="EW215" s="2">
        <f>IF($D215=3,(EV215*(1+'input_cool&amp;vent_evolution'!AF$10)),EV215*(1+'input_cool&amp;vent_evolution'!AF$9))</f>
        <v>0</v>
      </c>
      <c r="EX215" s="2">
        <f>IF($D215=3,(EW215*(1+'input_cool&amp;vent_evolution'!AG$10)),EW215*(1+'input_cool&amp;vent_evolution'!AG$9))</f>
        <v>0</v>
      </c>
      <c r="EY215" s="2">
        <f>IF($D215=3,(EX215*(1+'input_cool&amp;vent_evolution'!AH$10)),EX215*(1+'input_cool&amp;vent_evolution'!AH$9))</f>
        <v>0</v>
      </c>
      <c r="EZ215" s="2">
        <f>IF($D215=3,(EY215*(1+'input_cool&amp;vent_evolution'!AI$10)),EY215*(1+'input_cool&amp;vent_evolution'!AI$9))</f>
        <v>0</v>
      </c>
      <c r="FA215" s="2">
        <f>IF($D215=3,(EZ215*(1+'input_cool&amp;vent_evolution'!AJ$10)),EZ215*(1+'input_cool&amp;vent_evolution'!AJ$9))</f>
        <v>0</v>
      </c>
      <c r="FB215" s="2">
        <f>IF($D215=3,(FA215*(1+'input_cool&amp;vent_evolution'!AK$10)),FA215*(1+'input_cool&amp;vent_evolution'!AK$9))</f>
        <v>0</v>
      </c>
      <c r="FC215" s="2">
        <f>IF($D215=3,(FB215*(1+'input_cool&amp;vent_evolution'!AL$10)),FB215*(1+'input_cool&amp;vent_evolution'!AL$9))</f>
        <v>0</v>
      </c>
      <c r="FD215" s="2">
        <f>IF($D215=3,(FC215*(1+'input_cool&amp;vent_evolution'!AM$10)),FC215*(1+'input_cool&amp;vent_evolution'!AM$9))</f>
        <v>0</v>
      </c>
      <c r="FE215" s="2">
        <f>IF($D215=3,(FD215*(1+'input_cool&amp;vent_evolution'!AN$10)),FD215*(1+'input_cool&amp;vent_evolution'!AN$9))</f>
        <v>0</v>
      </c>
      <c r="FF215" s="2">
        <f>IF($D215=3,(FE215*(1+'input_cool&amp;vent_evolution'!AO$10)),FE215*(1+'input_cool&amp;vent_evolution'!AO$9))</f>
        <v>0</v>
      </c>
      <c r="FG215" s="2">
        <f>IF($D215=3,(FF215*(1+'input_cool&amp;vent_evolution'!AP$10)),FF215*(1+'input_cool&amp;vent_evolution'!AP$9))</f>
        <v>0</v>
      </c>
      <c r="FH215" s="2">
        <f>IF($D215=3,(FG215*(1+'input_cool&amp;vent_evolution'!AQ$10)),FG215*(1+'input_cool&amp;vent_evolution'!AQ$9))</f>
        <v>0</v>
      </c>
      <c r="FI215" s="2">
        <f>IF($D215=3,(FH215*(1+'input_cool&amp;vent_evolution'!AR$10)),FH215*(1+'input_cool&amp;vent_evolution'!AR$9))</f>
        <v>0</v>
      </c>
      <c r="FJ215" s="2">
        <f>IF($D215=3,(FI215*(1+'input_cool&amp;vent_evolution'!AS$10)),FI215*(1+'input_cool&amp;vent_evolution'!AS$9))</f>
        <v>0</v>
      </c>
      <c r="FK215" s="2">
        <f>IF($D215=3,(FJ215*(1+'input_cool&amp;vent_evolution'!AT$10)),FJ215*(1+'input_cool&amp;vent_evolution'!AT$9))</f>
        <v>0</v>
      </c>
      <c r="FL215" s="2">
        <f>IF($D215=3,(FK215*(1+'input_cool&amp;vent_evolution'!AU$10)),FK215*(1+'input_cool&amp;vent_evolution'!AU$9))</f>
        <v>0</v>
      </c>
      <c r="FM215" s="2">
        <f t="shared" si="271"/>
        <v>0</v>
      </c>
      <c r="FN215" s="2">
        <f t="shared" si="272"/>
        <v>0</v>
      </c>
      <c r="FO215" s="2">
        <f t="shared" si="273"/>
        <v>0</v>
      </c>
      <c r="FP215" s="2">
        <f t="shared" si="274"/>
        <v>0</v>
      </c>
      <c r="FQ215" s="2">
        <f t="shared" si="275"/>
        <v>0</v>
      </c>
      <c r="FR215" s="2">
        <f t="shared" si="276"/>
        <v>0</v>
      </c>
      <c r="FS215" s="2">
        <f t="shared" si="277"/>
        <v>0</v>
      </c>
      <c r="FT215" s="2">
        <f t="shared" si="278"/>
        <v>0</v>
      </c>
      <c r="FU215" s="2">
        <f t="shared" si="279"/>
        <v>0</v>
      </c>
      <c r="FV215" s="2">
        <f t="shared" si="280"/>
        <v>0</v>
      </c>
      <c r="FW215" s="2">
        <f t="shared" si="281"/>
        <v>0</v>
      </c>
      <c r="FX215" s="2">
        <f t="shared" si="282"/>
        <v>0</v>
      </c>
      <c r="FY215" s="2">
        <f t="shared" si="283"/>
        <v>0</v>
      </c>
      <c r="FZ215" s="2">
        <f t="shared" si="284"/>
        <v>0</v>
      </c>
      <c r="GA215" s="2">
        <f t="shared" si="285"/>
        <v>0</v>
      </c>
      <c r="GB215" s="2">
        <f t="shared" si="286"/>
        <v>0</v>
      </c>
      <c r="GC215" s="2">
        <f t="shared" si="287"/>
        <v>0</v>
      </c>
      <c r="GD215" s="2">
        <f t="shared" si="288"/>
        <v>0</v>
      </c>
      <c r="GE215" s="2">
        <f t="shared" si="289"/>
        <v>0</v>
      </c>
      <c r="GF215" s="2">
        <f t="shared" si="290"/>
        <v>0</v>
      </c>
      <c r="GG215" s="2">
        <f t="shared" si="291"/>
        <v>0</v>
      </c>
      <c r="GH215" s="2">
        <f t="shared" si="292"/>
        <v>0</v>
      </c>
      <c r="GI215" s="2">
        <f t="shared" si="293"/>
        <v>0</v>
      </c>
      <c r="GJ215" s="2">
        <f t="shared" si="294"/>
        <v>0</v>
      </c>
      <c r="GK215" s="2">
        <f t="shared" si="295"/>
        <v>0</v>
      </c>
      <c r="GL215" s="2">
        <f t="shared" si="296"/>
        <v>0</v>
      </c>
      <c r="GM215" s="2">
        <f t="shared" si="297"/>
        <v>0</v>
      </c>
      <c r="GN215" s="2">
        <f t="shared" si="298"/>
        <v>0</v>
      </c>
      <c r="GO215" s="2">
        <f t="shared" si="299"/>
        <v>0</v>
      </c>
      <c r="GP215" s="2">
        <f t="shared" si="300"/>
        <v>0</v>
      </c>
      <c r="GQ215" s="2">
        <f t="shared" si="301"/>
        <v>0</v>
      </c>
      <c r="GR215" s="2">
        <f t="shared" si="302"/>
        <v>0</v>
      </c>
      <c r="GS215" s="2">
        <f t="shared" si="303"/>
        <v>0</v>
      </c>
      <c r="GT215" s="2">
        <f t="shared" si="304"/>
        <v>0</v>
      </c>
      <c r="GU215" s="2">
        <f t="shared" si="305"/>
        <v>0</v>
      </c>
      <c r="GV215" s="2">
        <f t="shared" si="306"/>
        <v>0</v>
      </c>
      <c r="GW215" s="2">
        <f>IF($D215=3,($N215*$M215*EC215*'input_cooling&amp;ventilation'!$D$3)*'input_cool&amp;vent_evolution'!M$11,($O215*$M215*EC215*'input_cooling&amp;ventilation'!$D$3)*'input_cool&amp;vent_evolution'!M$10)</f>
        <v>0</v>
      </c>
      <c r="GX215" s="2">
        <f>IF($D215=3,($N215*$M215*ED215*'input_cooling&amp;ventilation'!$D$3)*'input_cool&amp;vent_evolution'!N$11,($O215*$M215*ED215*'input_cooling&amp;ventilation'!$D$3)*'input_cool&amp;vent_evolution'!N$10)</f>
        <v>0</v>
      </c>
      <c r="GY215" s="2">
        <f>IF($D215=3,($N215*$M215*EE215*'input_cooling&amp;ventilation'!$D$3)*'input_cool&amp;vent_evolution'!O$11,($O215*$M215*EE215*'input_cooling&amp;ventilation'!$D$3)*'input_cool&amp;vent_evolution'!O$10)</f>
        <v>0</v>
      </c>
      <c r="GZ215" s="2">
        <f>IF($D215=3,($N215*$M215*EF215*'input_cooling&amp;ventilation'!$D$3)*'input_cool&amp;vent_evolution'!P$11,($O215*$M215*EF215*'input_cooling&amp;ventilation'!$D$3)*'input_cool&amp;vent_evolution'!P$10)</f>
        <v>0</v>
      </c>
      <c r="HA215" s="2">
        <f>IF($D215=3,($N215*$M215*EG215*'input_cooling&amp;ventilation'!$D$3)*'input_cool&amp;vent_evolution'!Q$11,($O215*$M215*EG215*'input_cooling&amp;ventilation'!$D$3)*'input_cool&amp;vent_evolution'!Q$10)</f>
        <v>0</v>
      </c>
      <c r="HB215" s="2">
        <f>IF($D215=3,($N215*$M215*EH215*'input_cooling&amp;ventilation'!$D$3)*'input_cool&amp;vent_evolution'!R$11,($O215*$M215*EH215*'input_cooling&amp;ventilation'!$D$3)*'input_cool&amp;vent_evolution'!R$10)</f>
        <v>0</v>
      </c>
      <c r="HC215" s="2">
        <f>IF($D215=3,($N215*$M215*EI215*'input_cooling&amp;ventilation'!$D$3)*'input_cool&amp;vent_evolution'!S$11,($O215*$M215*EI215*'input_cooling&amp;ventilation'!$D$3)*'input_cool&amp;vent_evolution'!S$10)</f>
        <v>0</v>
      </c>
      <c r="HD215" s="2">
        <f>IF($D215=3,($N215*$M215*EJ215*'input_cooling&amp;ventilation'!$D$3)*'input_cool&amp;vent_evolution'!T$11,($O215*$M215*EJ215*'input_cooling&amp;ventilation'!$D$3)*'input_cool&amp;vent_evolution'!T$10)</f>
        <v>0</v>
      </c>
      <c r="HE215" s="2">
        <f>IF($D215=3,($N215*$M215*EK215*'input_cooling&amp;ventilation'!$D$3)*'input_cool&amp;vent_evolution'!U$11,($O215*$M215*EK215*'input_cooling&amp;ventilation'!$D$3)*'input_cool&amp;vent_evolution'!U$10)</f>
        <v>0</v>
      </c>
      <c r="HF215" s="2">
        <f>IF($D215=3,($N215*$M215*EL215*'input_cooling&amp;ventilation'!$D$3)*'input_cool&amp;vent_evolution'!V$11,($O215*$M215*EL215*'input_cooling&amp;ventilation'!$D$3)*'input_cool&amp;vent_evolution'!V$10)</f>
        <v>0</v>
      </c>
      <c r="HG215" s="2">
        <f>IF($D215=3,($N215*$M215*EM215*'input_cooling&amp;ventilation'!$D$3)*'input_cool&amp;vent_evolution'!W$11,($O215*$M215*EM215*'input_cooling&amp;ventilation'!$D$3)*'input_cool&amp;vent_evolution'!W$10)</f>
        <v>0</v>
      </c>
      <c r="HH215" s="2">
        <f>IF($D215=3,($N215*$M215*EN215*'input_cooling&amp;ventilation'!$D$3)*'input_cool&amp;vent_evolution'!X$11,($O215*$M215*EN215*'input_cooling&amp;ventilation'!$D$3)*'input_cool&amp;vent_evolution'!X$10)</f>
        <v>0</v>
      </c>
      <c r="HI215" s="2">
        <f>IF($D215=3,($N215*$M215*EO215*'input_cooling&amp;ventilation'!$D$3)*'input_cool&amp;vent_evolution'!Y$11,($O215*$M215*EO215*'input_cooling&amp;ventilation'!$D$3)*'input_cool&amp;vent_evolution'!Y$10)</f>
        <v>0</v>
      </c>
      <c r="HJ215" s="2">
        <f>IF($D215=3,($N215*$M215*EP215*'input_cooling&amp;ventilation'!$D$3)*'input_cool&amp;vent_evolution'!Z$11,($O215*$M215*EP215*'input_cooling&amp;ventilation'!$D$3)*'input_cool&amp;vent_evolution'!Z$10)</f>
        <v>0</v>
      </c>
      <c r="HK215" s="2">
        <f>IF($D215=3,($N215*$M215*EQ215*'input_cooling&amp;ventilation'!$D$3)*'input_cool&amp;vent_evolution'!AA$11,($O215*$M215*EQ215*'input_cooling&amp;ventilation'!$D$3)*'input_cool&amp;vent_evolution'!AA$10)</f>
        <v>0</v>
      </c>
      <c r="HL215" s="2">
        <f>IF($D215=3,($N215*$M215*ER215*'input_cooling&amp;ventilation'!$D$3)*'input_cool&amp;vent_evolution'!AB$11,($O215*$M215*ER215*'input_cooling&amp;ventilation'!$D$3)*'input_cool&amp;vent_evolution'!AB$10)</f>
        <v>0</v>
      </c>
      <c r="HM215" s="2">
        <f>IF($D215=3,($N215*$M215*ES215*'input_cooling&amp;ventilation'!$D$3)*'input_cool&amp;vent_evolution'!AC$11,($O215*$M215*ES215*'input_cooling&amp;ventilation'!$D$3)*'input_cool&amp;vent_evolution'!AC$10)</f>
        <v>0</v>
      </c>
      <c r="HN215" s="2">
        <f>IF($D215=3,($N215*$M215*ET215*'input_cooling&amp;ventilation'!$D$3)*'input_cool&amp;vent_evolution'!AD$11,($O215*$M215*ET215*'input_cooling&amp;ventilation'!$D$3)*'input_cool&amp;vent_evolution'!AD$10)</f>
        <v>0</v>
      </c>
      <c r="HO215" s="2">
        <f>IF($D215=3,($N215*$M215*EU215*'input_cooling&amp;ventilation'!$D$3)*'input_cool&amp;vent_evolution'!AE$11,($O215*$M215*EU215*'input_cooling&amp;ventilation'!$D$3)*'input_cool&amp;vent_evolution'!AE$10)</f>
        <v>0</v>
      </c>
      <c r="HP215" s="2">
        <f>IF($D215=3,($N215*$M215*EV215*'input_cooling&amp;ventilation'!$D$3)*'input_cool&amp;vent_evolution'!AF$11,($O215*$M215*EV215*'input_cooling&amp;ventilation'!$D$3)*'input_cool&amp;vent_evolution'!AF$10)</f>
        <v>0</v>
      </c>
      <c r="HQ215" s="2">
        <f>IF($D215=3,($N215*$M215*EW215*'input_cooling&amp;ventilation'!$D$3)*'input_cool&amp;vent_evolution'!AG$11,($O215*$M215*EW215*'input_cooling&amp;ventilation'!$D$3)*'input_cool&amp;vent_evolution'!AG$10)</f>
        <v>0</v>
      </c>
      <c r="HR215" s="2">
        <f>IF($D215=3,($N215*$M215*EX215*'input_cooling&amp;ventilation'!$D$3)*'input_cool&amp;vent_evolution'!AH$11,($O215*$M215*EX215*'input_cooling&amp;ventilation'!$D$3)*'input_cool&amp;vent_evolution'!AH$10)</f>
        <v>0</v>
      </c>
      <c r="HS215" s="2">
        <f>IF($D215=3,($N215*$M215*EY215*'input_cooling&amp;ventilation'!$D$3)*'input_cool&amp;vent_evolution'!AI$11,($O215*$M215*EY215*'input_cooling&amp;ventilation'!$D$3)*'input_cool&amp;vent_evolution'!AI$10)</f>
        <v>0</v>
      </c>
      <c r="HT215" s="2">
        <f>IF($D215=3,($N215*$M215*EZ215*'input_cooling&amp;ventilation'!$D$3)*'input_cool&amp;vent_evolution'!AJ$11,($O215*$M215*EZ215*'input_cooling&amp;ventilation'!$D$3)*'input_cool&amp;vent_evolution'!AJ$10)</f>
        <v>0</v>
      </c>
      <c r="HU215" s="2">
        <f>IF($D215=3,($N215*$M215*FA215*'input_cooling&amp;ventilation'!$D$3)*'input_cool&amp;vent_evolution'!AK$11,($O215*$M215*FA215*'input_cooling&amp;ventilation'!$D$3)*'input_cool&amp;vent_evolution'!AK$10)</f>
        <v>0</v>
      </c>
      <c r="HV215" s="2">
        <f>IF($D215=3,($N215*$M215*FB215*'input_cooling&amp;ventilation'!$D$3)*'input_cool&amp;vent_evolution'!AL$11,($O215*$M215*FB215*'input_cooling&amp;ventilation'!$D$3)*'input_cool&amp;vent_evolution'!AL$10)</f>
        <v>0</v>
      </c>
      <c r="HW215" s="2">
        <f>IF($D215=3,($N215*$M215*FC215*'input_cooling&amp;ventilation'!$D$3)*'input_cool&amp;vent_evolution'!AM$11,($O215*$M215*FC215*'input_cooling&amp;ventilation'!$D$3)*'input_cool&amp;vent_evolution'!AM$10)</f>
        <v>0</v>
      </c>
      <c r="HX215" s="2">
        <f>IF($D215=3,($N215*$M215*FD215*'input_cooling&amp;ventilation'!$D$3)*'input_cool&amp;vent_evolution'!AN$11,($O215*$M215*FD215*'input_cooling&amp;ventilation'!$D$3)*'input_cool&amp;vent_evolution'!AN$10)</f>
        <v>0</v>
      </c>
      <c r="HY215" s="2">
        <f>IF($D215=3,($N215*$M215*FE215*'input_cooling&amp;ventilation'!$D$3)*'input_cool&amp;vent_evolution'!AO$11,($O215*$M215*FE215*'input_cooling&amp;ventilation'!$D$3)*'input_cool&amp;vent_evolution'!AO$10)</f>
        <v>0</v>
      </c>
      <c r="HZ215" s="2">
        <f>IF($D215=3,($N215*$M215*FF215*'input_cooling&amp;ventilation'!$D$3)*'input_cool&amp;vent_evolution'!AP$11,($O215*$M215*FF215*'input_cooling&amp;ventilation'!$D$3)*'input_cool&amp;vent_evolution'!AP$10)</f>
        <v>0</v>
      </c>
      <c r="IA215" s="2">
        <f>IF($D215=3,($N215*$M215*FG215*'input_cooling&amp;ventilation'!$D$3)*'input_cool&amp;vent_evolution'!AQ$11,($O215*$M215*FG215*'input_cooling&amp;ventilation'!$D$3)*'input_cool&amp;vent_evolution'!AQ$10)</f>
        <v>0</v>
      </c>
      <c r="IB215" s="2">
        <f>IF($D215=3,($N215*$M215*FH215*'input_cooling&amp;ventilation'!$D$3)*'input_cool&amp;vent_evolution'!AR$11,($O215*$M215*FH215*'input_cooling&amp;ventilation'!$D$3)*'input_cool&amp;vent_evolution'!AR$10)</f>
        <v>0</v>
      </c>
      <c r="IC215" s="2">
        <f>IF($D215=3,($N215*$M215*FI215*'input_cooling&amp;ventilation'!$D$3)*'input_cool&amp;vent_evolution'!AS$11,($O215*$M215*FI215*'input_cooling&amp;ventilation'!$D$3)*'input_cool&amp;vent_evolution'!AS$10)</f>
        <v>0</v>
      </c>
      <c r="ID215" s="2">
        <f>IF($D215=3,($N215*$M215*FJ215*'input_cooling&amp;ventilation'!$D$3)*'input_cool&amp;vent_evolution'!AT$11,($O215*$M215*FJ215*'input_cooling&amp;ventilation'!$D$3)*'input_cool&amp;vent_evolution'!AT$10)</f>
        <v>0</v>
      </c>
      <c r="IE215" s="2">
        <f>IF($D215=3,($N215*$M215*FK215*'input_cooling&amp;ventilation'!$D$3)*'input_cool&amp;vent_evolution'!AU$11,($O215*$M215*FK215*'input_cooling&amp;ventilation'!$D$3)*'input_cool&amp;vent_evolution'!AU$10)</f>
        <v>0</v>
      </c>
      <c r="IF215" s="2">
        <f>IF($D215=3,($N215*$M215*FL215*'input_cooling&amp;ventilation'!$D$3)*'input_cool&amp;vent_evolution'!AV$11,($O215*$M215*FL215*'input_cooling&amp;ventilation'!$D$3)*'input_cool&amp;vent_evolution'!AV$10)</f>
        <v>0</v>
      </c>
    </row>
    <row r="216" spans="1:240" x14ac:dyDescent="0.25">
      <c r="A216">
        <v>214</v>
      </c>
      <c r="B216">
        <v>100100</v>
      </c>
      <c r="C216">
        <v>29</v>
      </c>
      <c r="D216">
        <v>3</v>
      </c>
      <c r="E216">
        <v>7</v>
      </c>
      <c r="F216">
        <v>13104000</v>
      </c>
      <c r="G216" s="2">
        <v>14504795</v>
      </c>
      <c r="H216" s="2">
        <v>0</v>
      </c>
      <c r="I216" s="17">
        <v>0.14000000000000001</v>
      </c>
      <c r="J216">
        <v>6.3115489999999996E-2</v>
      </c>
      <c r="K216" s="2">
        <f t="shared" si="231"/>
        <v>0</v>
      </c>
      <c r="L216" s="2">
        <f t="shared" si="232"/>
        <v>2030671.3000000003</v>
      </c>
      <c r="M216">
        <v>0.680042238648363</v>
      </c>
      <c r="N216" s="17">
        <f>'input_cooling&amp;ventilation'!$D$5</f>
        <v>57.500092182043396</v>
      </c>
      <c r="O216" s="45">
        <f>'input_cooling&amp;ventilation'!$D$6</f>
        <v>19.328678831353667</v>
      </c>
      <c r="P216" s="45">
        <f>'input_cooling&amp;ventilation'!$C$5</f>
        <v>50.351688737400465</v>
      </c>
      <c r="Q216" s="45">
        <f>'input_cooling&amp;ventilation'!$C$6</f>
        <v>32.240814214248743</v>
      </c>
      <c r="R216">
        <v>17</v>
      </c>
      <c r="S216">
        <v>12</v>
      </c>
      <c r="T216">
        <v>14</v>
      </c>
      <c r="U216" s="2">
        <f t="shared" si="233"/>
        <v>0</v>
      </c>
      <c r="V216" s="2">
        <f t="shared" si="234"/>
        <v>3269589.1144292555</v>
      </c>
      <c r="W216" s="2">
        <v>0</v>
      </c>
      <c r="X216" s="57">
        <f>IF($D216=3,(W216*(1+'input_cool&amp;vent_evolution'!M$11)),(W216*(1+'input_cool&amp;vent_evolution'!M$12)))</f>
        <v>0</v>
      </c>
      <c r="Y216" s="57">
        <f>IF($D216=3,(X216*(1+'input_cool&amp;vent_evolution'!N$11)),(X216*(1+'input_cool&amp;vent_evolution'!N$12)))</f>
        <v>0</v>
      </c>
      <c r="Z216" s="57">
        <f>IF($D216=3,(Y216*(1+'input_cool&amp;vent_evolution'!O$11)),(Y216*(1+'input_cool&amp;vent_evolution'!O$12)))</f>
        <v>0</v>
      </c>
      <c r="AA216" s="57">
        <f>IF($D216=3,(Z216*(1+'input_cool&amp;vent_evolution'!P$11)),(Z216*(1+'input_cool&amp;vent_evolution'!P$12)))</f>
        <v>0</v>
      </c>
      <c r="AB216" s="57">
        <f>IF($D216=3,(AA216*(1+'input_cool&amp;vent_evolution'!Q$11)),(AA216*(1+'input_cool&amp;vent_evolution'!Q$12)))</f>
        <v>0</v>
      </c>
      <c r="AC216" s="57">
        <f>IF($D216=3,(AB216*(1+'input_cool&amp;vent_evolution'!R$11)),(AB216*(1+'input_cool&amp;vent_evolution'!R$12)))</f>
        <v>0</v>
      </c>
      <c r="AD216" s="57">
        <f>IF($D216=3,(AC216*(1+'input_cool&amp;vent_evolution'!S$11)),(AC216*(1+'input_cool&amp;vent_evolution'!S$12)))</f>
        <v>0</v>
      </c>
      <c r="AE216" s="57">
        <f>IF($D216=3,(AD216*(1+'input_cool&amp;vent_evolution'!T$11)),(AD216*(1+'input_cool&amp;vent_evolution'!T$12)))</f>
        <v>0</v>
      </c>
      <c r="AF216" s="57">
        <f>IF($D216=3,(AE216*(1+'input_cool&amp;vent_evolution'!U$11)),(AE216*(1+'input_cool&amp;vent_evolution'!U$12)))</f>
        <v>0</v>
      </c>
      <c r="AG216" s="57">
        <f>IF($D216=3,(AF216*(1+'input_cool&amp;vent_evolution'!V$11)),(AF216*(1+'input_cool&amp;vent_evolution'!V$12)))</f>
        <v>0</v>
      </c>
      <c r="AH216" s="57">
        <f>IF($D216=3,(AG216*(1+'input_cool&amp;vent_evolution'!W$11)),(AG216*(1+'input_cool&amp;vent_evolution'!W$12)))</f>
        <v>0</v>
      </c>
      <c r="AI216" s="57">
        <f>IF($D216=3,(AH216*(1+'input_cool&amp;vent_evolution'!X$11)),(AH216*(1+'input_cool&amp;vent_evolution'!X$12)))</f>
        <v>0</v>
      </c>
      <c r="AJ216" s="57">
        <f>IF($D216=3,(AI216*(1+'input_cool&amp;vent_evolution'!Y$11)),(AI216*(1+'input_cool&amp;vent_evolution'!Y$12)))</f>
        <v>0</v>
      </c>
      <c r="AK216" s="57">
        <f>IF($D216=3,(AJ216*(1+'input_cool&amp;vent_evolution'!Z$11)),(AJ216*(1+'input_cool&amp;vent_evolution'!Z$12)))</f>
        <v>0</v>
      </c>
      <c r="AL216" s="57">
        <f>IF($D216=3,(AK216*(1+'input_cool&amp;vent_evolution'!AA$11)),(AK216*(1+'input_cool&amp;vent_evolution'!AA$12)))</f>
        <v>0</v>
      </c>
      <c r="AM216" s="57">
        <f>IF($D216=3,(AL216*(1+'input_cool&amp;vent_evolution'!AB$11)),(AL216*(1+'input_cool&amp;vent_evolution'!AB$12)))</f>
        <v>0</v>
      </c>
      <c r="AN216" s="57">
        <f>IF($D216=3,(AM216*(1+'input_cool&amp;vent_evolution'!AC$11)),(AM216*(1+'input_cool&amp;vent_evolution'!AC$12)))</f>
        <v>0</v>
      </c>
      <c r="AO216" s="57">
        <f>IF($D216=3,(AN216*(1+'input_cool&amp;vent_evolution'!AD$11)),(AN216*(1+'input_cool&amp;vent_evolution'!AD$12)))</f>
        <v>0</v>
      </c>
      <c r="AP216" s="57">
        <f>IF($D216=3,(AO216*(1+'input_cool&amp;vent_evolution'!AE$11)),(AO216*(1+'input_cool&amp;vent_evolution'!AE$12)))</f>
        <v>0</v>
      </c>
      <c r="AQ216" s="57">
        <f>IF($D216=3,(AP216*(1+'input_cool&amp;vent_evolution'!AF$11)),(AP216*(1+'input_cool&amp;vent_evolution'!AF$12)))</f>
        <v>0</v>
      </c>
      <c r="AR216" s="57">
        <f>IF($D216=3,(AQ216*(1+'input_cool&amp;vent_evolution'!AG$11)),(AQ216*(1+'input_cool&amp;vent_evolution'!AG$12)))</f>
        <v>0</v>
      </c>
      <c r="AS216" s="57">
        <f>IF($D216=3,(AR216*(1+'input_cool&amp;vent_evolution'!AH$11)),(AR216*(1+'input_cool&amp;vent_evolution'!AH$12)))</f>
        <v>0</v>
      </c>
      <c r="AT216" s="57">
        <f>IF($D216=3,(AS216*(1+'input_cool&amp;vent_evolution'!AI$11)),(AS216*(1+'input_cool&amp;vent_evolution'!AI$12)))</f>
        <v>0</v>
      </c>
      <c r="AU216" s="57">
        <f>IF($D216=3,(AT216*(1+'input_cool&amp;vent_evolution'!AJ$11)),(AT216*(1+'input_cool&amp;vent_evolution'!AJ$12)))</f>
        <v>0</v>
      </c>
      <c r="AV216" s="57">
        <f>IF($D216=3,(AU216*(1+'input_cool&amp;vent_evolution'!AK$11)),(AU216*(1+'input_cool&amp;vent_evolution'!AK$12)))</f>
        <v>0</v>
      </c>
      <c r="AW216" s="57">
        <f>IF($D216=3,(AV216*(1+'input_cool&amp;vent_evolution'!AL$11)),(AV216*(1+'input_cool&amp;vent_evolution'!AL$12)))</f>
        <v>0</v>
      </c>
      <c r="AX216" s="57">
        <f>IF($D216=3,(AW216*(1+'input_cool&amp;vent_evolution'!AM$11)),(AW216*(1+'input_cool&amp;vent_evolution'!AM$12)))</f>
        <v>0</v>
      </c>
      <c r="AY216" s="57">
        <f>IF($D216=3,(AX216*(1+'input_cool&amp;vent_evolution'!AN$11)),(AX216*(1+'input_cool&amp;vent_evolution'!AN$12)))</f>
        <v>0</v>
      </c>
      <c r="AZ216" s="57">
        <f>IF($D216=3,(AY216*(1+'input_cool&amp;vent_evolution'!AO$11)),(AY216*(1+'input_cool&amp;vent_evolution'!AO$12)))</f>
        <v>0</v>
      </c>
      <c r="BA216" s="57">
        <f>IF($D216=3,(AZ216*(1+'input_cool&amp;vent_evolution'!AP$11)),(AZ216*(1+'input_cool&amp;vent_evolution'!AP$12)))</f>
        <v>0</v>
      </c>
      <c r="BB216" s="57">
        <f>IF($D216=3,(BA216*(1+'input_cool&amp;vent_evolution'!AQ$11)),(BA216*(1+'input_cool&amp;vent_evolution'!AQ$12)))</f>
        <v>0</v>
      </c>
      <c r="BC216" s="57">
        <f>IF($D216=3,(BB216*(1+'input_cool&amp;vent_evolution'!AR$11)),(BB216*(1+'input_cool&amp;vent_evolution'!AR$12)))</f>
        <v>0</v>
      </c>
      <c r="BD216" s="57">
        <f>IF($D216=3,(BC216*(1+'input_cool&amp;vent_evolution'!AS$11)),(BC216*(1+'input_cool&amp;vent_evolution'!AS$12)))</f>
        <v>0</v>
      </c>
      <c r="BE216" s="57">
        <f>IF($D216=3,(BD216*(1+'input_cool&amp;vent_evolution'!AT$11)),(BD216*(1+'input_cool&amp;vent_evolution'!AT$12)))</f>
        <v>0</v>
      </c>
      <c r="BF216" s="57">
        <f>IF($D216=3,(BE216*(1+'input_cool&amp;vent_evolution'!AU$11)),(BE216*(1+'input_cool&amp;vent_evolution'!AU$12)))</f>
        <v>0</v>
      </c>
      <c r="BG216" s="57">
        <f>IF($D216=3,(BF216*(1+'input_cool&amp;vent_evolution'!AV$11)),(BF216*(1+'input_cool&amp;vent_evolution'!AV$12)))</f>
        <v>0</v>
      </c>
      <c r="BH216" s="2">
        <f t="shared" si="307"/>
        <v>0</v>
      </c>
      <c r="BI216" s="2">
        <f t="shared" si="235"/>
        <v>0</v>
      </c>
      <c r="BJ216" s="2">
        <f t="shared" si="236"/>
        <v>0</v>
      </c>
      <c r="BK216" s="2">
        <f t="shared" si="237"/>
        <v>0</v>
      </c>
      <c r="BL216" s="2">
        <f t="shared" si="238"/>
        <v>0</v>
      </c>
      <c r="BM216" s="2">
        <f t="shared" si="239"/>
        <v>0</v>
      </c>
      <c r="BN216" s="2">
        <f t="shared" si="240"/>
        <v>0</v>
      </c>
      <c r="BO216" s="2">
        <f t="shared" si="241"/>
        <v>0</v>
      </c>
      <c r="BP216" s="2">
        <f t="shared" si="242"/>
        <v>0</v>
      </c>
      <c r="BQ216" s="2">
        <f t="shared" si="243"/>
        <v>0</v>
      </c>
      <c r="BR216" s="2">
        <f t="shared" si="244"/>
        <v>0</v>
      </c>
      <c r="BS216" s="2">
        <f t="shared" si="245"/>
        <v>0</v>
      </c>
      <c r="BT216" s="2">
        <f t="shared" si="246"/>
        <v>0</v>
      </c>
      <c r="BU216" s="2">
        <f t="shared" si="247"/>
        <v>0</v>
      </c>
      <c r="BV216" s="2">
        <f t="shared" si="248"/>
        <v>0</v>
      </c>
      <c r="BW216" s="2">
        <f t="shared" si="249"/>
        <v>0</v>
      </c>
      <c r="BX216" s="2">
        <f t="shared" si="250"/>
        <v>0</v>
      </c>
      <c r="BY216" s="2">
        <f t="shared" si="251"/>
        <v>0</v>
      </c>
      <c r="BZ216" s="2">
        <f t="shared" si="252"/>
        <v>0</v>
      </c>
      <c r="CA216" s="2">
        <f t="shared" si="253"/>
        <v>0</v>
      </c>
      <c r="CB216" s="2">
        <f t="shared" si="254"/>
        <v>0</v>
      </c>
      <c r="CC216" s="2">
        <f t="shared" si="255"/>
        <v>0</v>
      </c>
      <c r="CD216" s="2">
        <f t="shared" si="256"/>
        <v>0</v>
      </c>
      <c r="CE216" s="2">
        <f t="shared" si="257"/>
        <v>0</v>
      </c>
      <c r="CF216" s="2">
        <f t="shared" si="258"/>
        <v>0</v>
      </c>
      <c r="CG216" s="2">
        <f t="shared" si="259"/>
        <v>0</v>
      </c>
      <c r="CH216" s="2">
        <f t="shared" si="260"/>
        <v>0</v>
      </c>
      <c r="CI216" s="2">
        <f t="shared" si="261"/>
        <v>0</v>
      </c>
      <c r="CJ216" s="2">
        <f t="shared" si="262"/>
        <v>0</v>
      </c>
      <c r="CK216" s="2">
        <f t="shared" si="263"/>
        <v>0</v>
      </c>
      <c r="CL216" s="2">
        <f t="shared" si="264"/>
        <v>0</v>
      </c>
      <c r="CM216" s="2">
        <f t="shared" si="265"/>
        <v>0</v>
      </c>
      <c r="CN216" s="2">
        <f t="shared" si="266"/>
        <v>0</v>
      </c>
      <c r="CO216" s="2">
        <f t="shared" si="267"/>
        <v>0</v>
      </c>
      <c r="CP216" s="2">
        <f t="shared" si="268"/>
        <v>0</v>
      </c>
      <c r="CQ216" s="2">
        <f t="shared" si="269"/>
        <v>0</v>
      </c>
      <c r="CR216" s="2">
        <f>IF($D216=3,(W216*$P216*$M216*'input_cooling&amp;ventilation'!$D$3)*'input_cool&amp;vent_evolution'!M$11,(W216*$Q216*'input_cooling&amp;ventilation'!$D$3)*'input_cool&amp;vent_evolution'!M$12)</f>
        <v>0</v>
      </c>
      <c r="CS216" s="2">
        <f>IF($D216=3,(X216*$P216*$M216*'input_cooling&amp;ventilation'!$D$3)*'input_cool&amp;vent_evolution'!N$11,(X216*$Q216*'input_cooling&amp;ventilation'!$D$3)*'input_cool&amp;vent_evolution'!N$12)</f>
        <v>0</v>
      </c>
      <c r="CT216" s="2">
        <f>IF($D216=3,(Y216*$P216*$M216*'input_cooling&amp;ventilation'!$D$3)*'input_cool&amp;vent_evolution'!O$11,(Y216*$Q216*'input_cooling&amp;ventilation'!$D$3)*'input_cool&amp;vent_evolution'!O$12)</f>
        <v>0</v>
      </c>
      <c r="CU216" s="2">
        <f>IF($D216=3,(Z216*$P216*$M216*'input_cooling&amp;ventilation'!$D$3)*'input_cool&amp;vent_evolution'!P$11,(Z216*$Q216*'input_cooling&amp;ventilation'!$D$3)*'input_cool&amp;vent_evolution'!P$12)</f>
        <v>0</v>
      </c>
      <c r="CV216" s="2">
        <f>IF($D216=3,(AA216*$P216*$M216*'input_cooling&amp;ventilation'!$D$3)*'input_cool&amp;vent_evolution'!Q$11,(AA216*$Q216*'input_cooling&amp;ventilation'!$D$3)*'input_cool&amp;vent_evolution'!Q$12)</f>
        <v>0</v>
      </c>
      <c r="CW216" s="2">
        <f>IF($D216=3,(AB216*$P216*$M216*'input_cooling&amp;ventilation'!$D$3)*'input_cool&amp;vent_evolution'!R$11,(AB216*$Q216*'input_cooling&amp;ventilation'!$D$3)*'input_cool&amp;vent_evolution'!R$12)</f>
        <v>0</v>
      </c>
      <c r="CX216" s="2">
        <f>IF($D216=3,(AC216*$P216*$M216*'input_cooling&amp;ventilation'!$D$3)*'input_cool&amp;vent_evolution'!S$11,(AC216*$Q216*'input_cooling&amp;ventilation'!$D$3)*'input_cool&amp;vent_evolution'!S$12)</f>
        <v>0</v>
      </c>
      <c r="CY216" s="2">
        <f>IF($D216=3,(AD216*$P216*$M216*'input_cooling&amp;ventilation'!$D$3)*'input_cool&amp;vent_evolution'!T$11,(AD216*$Q216*'input_cooling&amp;ventilation'!$D$3)*'input_cool&amp;vent_evolution'!T$12)</f>
        <v>0</v>
      </c>
      <c r="CZ216" s="2">
        <f>IF($D216=3,(AE216*$P216*$M216*'input_cooling&amp;ventilation'!$D$3)*'input_cool&amp;vent_evolution'!U$11,(AE216*$Q216*'input_cooling&amp;ventilation'!$D$3)*'input_cool&amp;vent_evolution'!U$12)</f>
        <v>0</v>
      </c>
      <c r="DA216" s="2">
        <f>IF($D216=3,(AF216*$P216*$M216*'input_cooling&amp;ventilation'!$D$3)*'input_cool&amp;vent_evolution'!V$11,(AF216*$Q216*'input_cooling&amp;ventilation'!$D$3)*'input_cool&amp;vent_evolution'!V$12)</f>
        <v>0</v>
      </c>
      <c r="DB216" s="2">
        <f>IF($D216=3,(AG216*$P216*$M216*'input_cooling&amp;ventilation'!$D$3)*'input_cool&amp;vent_evolution'!W$11,(AG216*$Q216*'input_cooling&amp;ventilation'!$D$3)*'input_cool&amp;vent_evolution'!W$12)</f>
        <v>0</v>
      </c>
      <c r="DC216" s="2">
        <f>IF($D216=3,(AH216*$P216*$M216*'input_cooling&amp;ventilation'!$D$3)*'input_cool&amp;vent_evolution'!X$11,(AH216*$Q216*'input_cooling&amp;ventilation'!$D$3)*'input_cool&amp;vent_evolution'!X$12)</f>
        <v>0</v>
      </c>
      <c r="DD216" s="2">
        <f>IF($D216=3,(AI216*$P216*$M216*'input_cooling&amp;ventilation'!$D$3)*'input_cool&amp;vent_evolution'!Y$11,(AI216*$Q216*'input_cooling&amp;ventilation'!$D$3)*'input_cool&amp;vent_evolution'!Y$12)</f>
        <v>0</v>
      </c>
      <c r="DE216" s="2">
        <f>IF($D216=3,(AJ216*$P216*$M216*'input_cooling&amp;ventilation'!$D$3)*'input_cool&amp;vent_evolution'!Z$11,(AJ216*$Q216*'input_cooling&amp;ventilation'!$D$3)*'input_cool&amp;vent_evolution'!Z$12)</f>
        <v>0</v>
      </c>
      <c r="DF216" s="2">
        <f>IF($D216=3,(AK216*$P216*$M216*'input_cooling&amp;ventilation'!$D$3)*'input_cool&amp;vent_evolution'!AA$11,(AK216*$Q216*'input_cooling&amp;ventilation'!$D$3)*'input_cool&amp;vent_evolution'!AA$12)</f>
        <v>0</v>
      </c>
      <c r="DG216" s="2">
        <f>IF($D216=3,(AL216*$P216*$M216*'input_cooling&amp;ventilation'!$D$3)*'input_cool&amp;vent_evolution'!AB$11,(AL216*$Q216*'input_cooling&amp;ventilation'!$D$3)*'input_cool&amp;vent_evolution'!AB$12)</f>
        <v>0</v>
      </c>
      <c r="DH216" s="2">
        <f>IF($D216=3,(AM216*$P216*$M216*'input_cooling&amp;ventilation'!$D$3)*'input_cool&amp;vent_evolution'!AC$11,(AM216*$Q216*'input_cooling&amp;ventilation'!$D$3)*'input_cool&amp;vent_evolution'!AC$12)</f>
        <v>0</v>
      </c>
      <c r="DI216" s="2">
        <f>IF($D216=3,(AN216*$P216*$M216*'input_cooling&amp;ventilation'!$D$3)*'input_cool&amp;vent_evolution'!AD$11,(AN216*$Q216*'input_cooling&amp;ventilation'!$D$3)*'input_cool&amp;vent_evolution'!AD$12)</f>
        <v>0</v>
      </c>
      <c r="DJ216" s="2">
        <f>IF($D216=3,(AO216*$P216*$M216*'input_cooling&amp;ventilation'!$D$3)*'input_cool&amp;vent_evolution'!AE$11,(AO216*$Q216*'input_cooling&amp;ventilation'!$D$3)*'input_cool&amp;vent_evolution'!AE$12)</f>
        <v>0</v>
      </c>
      <c r="DK216" s="2">
        <f>IF($D216=3,(AP216*$P216*$M216*'input_cooling&amp;ventilation'!$D$3)*'input_cool&amp;vent_evolution'!AF$11,(AP216*$Q216*'input_cooling&amp;ventilation'!$D$3)*'input_cool&amp;vent_evolution'!AF$12)</f>
        <v>0</v>
      </c>
      <c r="DL216" s="2">
        <f>IF($D216=3,(AQ216*$P216*$M216*'input_cooling&amp;ventilation'!$D$3)*'input_cool&amp;vent_evolution'!AG$11,(AQ216*$Q216*'input_cooling&amp;ventilation'!$D$3)*'input_cool&amp;vent_evolution'!AG$12)</f>
        <v>0</v>
      </c>
      <c r="DM216" s="2">
        <f>IF($D216=3,(AR216*$P216*$M216*'input_cooling&amp;ventilation'!$D$3)*'input_cool&amp;vent_evolution'!AH$11,(AR216*$Q216*'input_cooling&amp;ventilation'!$D$3)*'input_cool&amp;vent_evolution'!AH$12)</f>
        <v>0</v>
      </c>
      <c r="DN216" s="2">
        <f>IF($D216=3,(AS216*$P216*$M216*'input_cooling&amp;ventilation'!$D$3)*'input_cool&amp;vent_evolution'!AI$11,(AS216*$Q216*'input_cooling&amp;ventilation'!$D$3)*'input_cool&amp;vent_evolution'!AI$12)</f>
        <v>0</v>
      </c>
      <c r="DO216" s="2">
        <f>IF($D216=3,(AT216*$P216*$M216*'input_cooling&amp;ventilation'!$D$3)*'input_cool&amp;vent_evolution'!AJ$11,(AT216*$Q216*'input_cooling&amp;ventilation'!$D$3)*'input_cool&amp;vent_evolution'!AJ$12)</f>
        <v>0</v>
      </c>
      <c r="DP216" s="2">
        <f>IF($D216=3,(AU216*$P216*$M216*'input_cooling&amp;ventilation'!$D$3)*'input_cool&amp;vent_evolution'!AK$11,(AU216*$Q216*'input_cooling&amp;ventilation'!$D$3)*'input_cool&amp;vent_evolution'!AK$12)</f>
        <v>0</v>
      </c>
      <c r="DQ216" s="2">
        <f>IF($D216=3,(AV216*$P216*$M216*'input_cooling&amp;ventilation'!$D$3)*'input_cool&amp;vent_evolution'!AL$11,(AV216*$Q216*'input_cooling&amp;ventilation'!$D$3)*'input_cool&amp;vent_evolution'!AL$12)</f>
        <v>0</v>
      </c>
      <c r="DR216" s="2">
        <f>IF($D216=3,(AW216*$P216*$M216*'input_cooling&amp;ventilation'!$D$3)*'input_cool&amp;vent_evolution'!AM$11,(AW216*$Q216*'input_cooling&amp;ventilation'!$D$3)*'input_cool&amp;vent_evolution'!AM$12)</f>
        <v>0</v>
      </c>
      <c r="DS216" s="2">
        <f>IF($D216=3,(AX216*$P216*$M216*'input_cooling&amp;ventilation'!$D$3)*'input_cool&amp;vent_evolution'!AN$11,(AX216*$Q216*'input_cooling&amp;ventilation'!$D$3)*'input_cool&amp;vent_evolution'!AN$12)</f>
        <v>0</v>
      </c>
      <c r="DT216" s="2">
        <f>IF($D216=3,(AY216*$P216*$M216*'input_cooling&amp;ventilation'!$D$3)*'input_cool&amp;vent_evolution'!AO$11,(AY216*$Q216*'input_cooling&amp;ventilation'!$D$3)*'input_cool&amp;vent_evolution'!AO$12)</f>
        <v>0</v>
      </c>
      <c r="DU216" s="2">
        <f>IF($D216=3,(AZ216*$P216*$M216*'input_cooling&amp;ventilation'!$D$3)*'input_cool&amp;vent_evolution'!AP$11,(AZ216*$Q216*'input_cooling&amp;ventilation'!$D$3)*'input_cool&amp;vent_evolution'!AP$12)</f>
        <v>0</v>
      </c>
      <c r="DV216" s="2">
        <f>IF($D216=3,(BA216*$P216*$M216*'input_cooling&amp;ventilation'!$D$3)*'input_cool&amp;vent_evolution'!AQ$11,(BA216*$Q216*'input_cooling&amp;ventilation'!$D$3)*'input_cool&amp;vent_evolution'!AQ$12)</f>
        <v>0</v>
      </c>
      <c r="DW216" s="2">
        <f>IF($D216=3,(BB216*$P216*$M216*'input_cooling&amp;ventilation'!$D$3)*'input_cool&amp;vent_evolution'!AR$11,(BB216*$Q216*'input_cooling&amp;ventilation'!$D$3)*'input_cool&amp;vent_evolution'!AR$12)</f>
        <v>0</v>
      </c>
      <c r="DX216" s="2">
        <f>IF($D216=3,(BC216*$P216*$M216*'input_cooling&amp;ventilation'!$D$3)*'input_cool&amp;vent_evolution'!AS$11,(BC216*$Q216*'input_cooling&amp;ventilation'!$D$3)*'input_cool&amp;vent_evolution'!AS$12)</f>
        <v>0</v>
      </c>
      <c r="DY216" s="2">
        <f>IF($D216=3,(BD216*$P216*$M216*'input_cooling&amp;ventilation'!$D$3)*'input_cool&amp;vent_evolution'!AT$11,(BD216*$Q216*'input_cooling&amp;ventilation'!$D$3)*'input_cool&amp;vent_evolution'!AT$12)</f>
        <v>0</v>
      </c>
      <c r="DZ216" s="2">
        <f>IF($D216=3,(BE216*$P216*$M216*'input_cooling&amp;ventilation'!$D$3)*'input_cool&amp;vent_evolution'!AU$11,(BE216*$Q216*'input_cooling&amp;ventilation'!$D$3)*'input_cool&amp;vent_evolution'!AU$12)</f>
        <v>0</v>
      </c>
      <c r="EA216" s="2">
        <f>IF($D216=3,(BF216*$P216*$M216*'input_cooling&amp;ventilation'!$D$3)*'input_cool&amp;vent_evolution'!AV$11,(BF216*$Q216*'input_cooling&amp;ventilation'!$D$3)*'input_cool&amp;vent_evolution'!AV$12)</f>
        <v>0</v>
      </c>
      <c r="EB216">
        <v>0.25</v>
      </c>
      <c r="EC216" s="2">
        <f t="shared" si="270"/>
        <v>0</v>
      </c>
      <c r="ED216" s="2">
        <f>IF($D216=3,(EC216*(1+'input_cool&amp;vent_evolution'!M$10)),EC216*(1+'input_cool&amp;vent_evolution'!M$9))</f>
        <v>0</v>
      </c>
      <c r="EE216" s="2">
        <f>IF($D216=3,(ED216*(1+'input_cool&amp;vent_evolution'!N$10)),ED216*(1+'input_cool&amp;vent_evolution'!N$9))</f>
        <v>0</v>
      </c>
      <c r="EF216" s="2">
        <f>IF($D216=3,(EE216*(1+'input_cool&amp;vent_evolution'!O$10)),EE216*(1+'input_cool&amp;vent_evolution'!O$9))</f>
        <v>0</v>
      </c>
      <c r="EG216" s="2">
        <f>IF($D216=3,(EF216*(1+'input_cool&amp;vent_evolution'!P$10)),EF216*(1+'input_cool&amp;vent_evolution'!P$9))</f>
        <v>0</v>
      </c>
      <c r="EH216" s="2">
        <f>IF($D216=3,(EG216*(1+'input_cool&amp;vent_evolution'!Q$10)),EG216*(1+'input_cool&amp;vent_evolution'!Q$9))</f>
        <v>0</v>
      </c>
      <c r="EI216" s="2">
        <f>IF($D216=3,(EH216*(1+'input_cool&amp;vent_evolution'!R$10)),EH216*(1+'input_cool&amp;vent_evolution'!R$9))</f>
        <v>0</v>
      </c>
      <c r="EJ216" s="2">
        <f>IF($D216=3,(EI216*(1+'input_cool&amp;vent_evolution'!S$10)),EI216*(1+'input_cool&amp;vent_evolution'!S$9))</f>
        <v>0</v>
      </c>
      <c r="EK216" s="2">
        <f>IF($D216=3,(EJ216*(1+'input_cool&amp;vent_evolution'!T$10)),EJ216*(1+'input_cool&amp;vent_evolution'!T$9))</f>
        <v>0</v>
      </c>
      <c r="EL216" s="2">
        <f>IF($D216=3,(EK216*(1+'input_cool&amp;vent_evolution'!U$10)),EK216*(1+'input_cool&amp;vent_evolution'!U$9))</f>
        <v>0</v>
      </c>
      <c r="EM216" s="2">
        <f>IF($D216=3,(EL216*(1+'input_cool&amp;vent_evolution'!V$10)),EL216*(1+'input_cool&amp;vent_evolution'!V$9))</f>
        <v>0</v>
      </c>
      <c r="EN216" s="2">
        <f>IF($D216=3,(EM216*(1+'input_cool&amp;vent_evolution'!W$10)),EM216*(1+'input_cool&amp;vent_evolution'!W$9))</f>
        <v>0</v>
      </c>
      <c r="EO216" s="2">
        <f>IF($D216=3,(EN216*(1+'input_cool&amp;vent_evolution'!X$10)),EN216*(1+'input_cool&amp;vent_evolution'!X$9))</f>
        <v>0</v>
      </c>
      <c r="EP216" s="2">
        <f>IF($D216=3,(EO216*(1+'input_cool&amp;vent_evolution'!Y$10)),EO216*(1+'input_cool&amp;vent_evolution'!Y$9))</f>
        <v>0</v>
      </c>
      <c r="EQ216" s="2">
        <f>IF($D216=3,(EP216*(1+'input_cool&amp;vent_evolution'!Z$10)),EP216*(1+'input_cool&amp;vent_evolution'!Z$9))</f>
        <v>0</v>
      </c>
      <c r="ER216" s="2">
        <f>IF($D216=3,(EQ216*(1+'input_cool&amp;vent_evolution'!AA$10)),EQ216*(1+'input_cool&amp;vent_evolution'!AA$9))</f>
        <v>0</v>
      </c>
      <c r="ES216" s="2">
        <f>IF($D216=3,(ER216*(1+'input_cool&amp;vent_evolution'!AB$10)),ER216*(1+'input_cool&amp;vent_evolution'!AB$9))</f>
        <v>0</v>
      </c>
      <c r="ET216" s="2">
        <f>IF($D216=3,(ES216*(1+'input_cool&amp;vent_evolution'!AC$10)),ES216*(1+'input_cool&amp;vent_evolution'!AC$9))</f>
        <v>0</v>
      </c>
      <c r="EU216" s="2">
        <f>IF($D216=3,(ET216*(1+'input_cool&amp;vent_evolution'!AD$10)),ET216*(1+'input_cool&amp;vent_evolution'!AD$9))</f>
        <v>0</v>
      </c>
      <c r="EV216" s="2">
        <f>IF($D216=3,(EU216*(1+'input_cool&amp;vent_evolution'!AE$10)),EU216*(1+'input_cool&amp;vent_evolution'!AE$9))</f>
        <v>0</v>
      </c>
      <c r="EW216" s="2">
        <f>IF($D216=3,(EV216*(1+'input_cool&amp;vent_evolution'!AF$10)),EV216*(1+'input_cool&amp;vent_evolution'!AF$9))</f>
        <v>0</v>
      </c>
      <c r="EX216" s="2">
        <f>IF($D216=3,(EW216*(1+'input_cool&amp;vent_evolution'!AG$10)),EW216*(1+'input_cool&amp;vent_evolution'!AG$9))</f>
        <v>0</v>
      </c>
      <c r="EY216" s="2">
        <f>IF($D216=3,(EX216*(1+'input_cool&amp;vent_evolution'!AH$10)),EX216*(1+'input_cool&amp;vent_evolution'!AH$9))</f>
        <v>0</v>
      </c>
      <c r="EZ216" s="2">
        <f>IF($D216=3,(EY216*(1+'input_cool&amp;vent_evolution'!AI$10)),EY216*(1+'input_cool&amp;vent_evolution'!AI$9))</f>
        <v>0</v>
      </c>
      <c r="FA216" s="2">
        <f>IF($D216=3,(EZ216*(1+'input_cool&amp;vent_evolution'!AJ$10)),EZ216*(1+'input_cool&amp;vent_evolution'!AJ$9))</f>
        <v>0</v>
      </c>
      <c r="FB216" s="2">
        <f>IF($D216=3,(FA216*(1+'input_cool&amp;vent_evolution'!AK$10)),FA216*(1+'input_cool&amp;vent_evolution'!AK$9))</f>
        <v>0</v>
      </c>
      <c r="FC216" s="2">
        <f>IF($D216=3,(FB216*(1+'input_cool&amp;vent_evolution'!AL$10)),FB216*(1+'input_cool&amp;vent_evolution'!AL$9))</f>
        <v>0</v>
      </c>
      <c r="FD216" s="2">
        <f>IF($D216=3,(FC216*(1+'input_cool&amp;vent_evolution'!AM$10)),FC216*(1+'input_cool&amp;vent_evolution'!AM$9))</f>
        <v>0</v>
      </c>
      <c r="FE216" s="2">
        <f>IF($D216=3,(FD216*(1+'input_cool&amp;vent_evolution'!AN$10)),FD216*(1+'input_cool&amp;vent_evolution'!AN$9))</f>
        <v>0</v>
      </c>
      <c r="FF216" s="2">
        <f>IF($D216=3,(FE216*(1+'input_cool&amp;vent_evolution'!AO$10)),FE216*(1+'input_cool&amp;vent_evolution'!AO$9))</f>
        <v>0</v>
      </c>
      <c r="FG216" s="2">
        <f>IF($D216=3,(FF216*(1+'input_cool&amp;vent_evolution'!AP$10)),FF216*(1+'input_cool&amp;vent_evolution'!AP$9))</f>
        <v>0</v>
      </c>
      <c r="FH216" s="2">
        <f>IF($D216=3,(FG216*(1+'input_cool&amp;vent_evolution'!AQ$10)),FG216*(1+'input_cool&amp;vent_evolution'!AQ$9))</f>
        <v>0</v>
      </c>
      <c r="FI216" s="2">
        <f>IF($D216=3,(FH216*(1+'input_cool&amp;vent_evolution'!AR$10)),FH216*(1+'input_cool&amp;vent_evolution'!AR$9))</f>
        <v>0</v>
      </c>
      <c r="FJ216" s="2">
        <f>IF($D216=3,(FI216*(1+'input_cool&amp;vent_evolution'!AS$10)),FI216*(1+'input_cool&amp;vent_evolution'!AS$9))</f>
        <v>0</v>
      </c>
      <c r="FK216" s="2">
        <f>IF($D216=3,(FJ216*(1+'input_cool&amp;vent_evolution'!AT$10)),FJ216*(1+'input_cool&amp;vent_evolution'!AT$9))</f>
        <v>0</v>
      </c>
      <c r="FL216" s="2">
        <f>IF($D216=3,(FK216*(1+'input_cool&amp;vent_evolution'!AU$10)),FK216*(1+'input_cool&amp;vent_evolution'!AU$9))</f>
        <v>0</v>
      </c>
      <c r="FM216" s="2">
        <f t="shared" si="271"/>
        <v>0</v>
      </c>
      <c r="FN216" s="2">
        <f t="shared" si="272"/>
        <v>0</v>
      </c>
      <c r="FO216" s="2">
        <f t="shared" si="273"/>
        <v>0</v>
      </c>
      <c r="FP216" s="2">
        <f t="shared" si="274"/>
        <v>0</v>
      </c>
      <c r="FQ216" s="2">
        <f t="shared" si="275"/>
        <v>0</v>
      </c>
      <c r="FR216" s="2">
        <f t="shared" si="276"/>
        <v>0</v>
      </c>
      <c r="FS216" s="2">
        <f t="shared" si="277"/>
        <v>0</v>
      </c>
      <c r="FT216" s="2">
        <f t="shared" si="278"/>
        <v>0</v>
      </c>
      <c r="FU216" s="2">
        <f t="shared" si="279"/>
        <v>0</v>
      </c>
      <c r="FV216" s="2">
        <f t="shared" si="280"/>
        <v>0</v>
      </c>
      <c r="FW216" s="2">
        <f t="shared" si="281"/>
        <v>0</v>
      </c>
      <c r="FX216" s="2">
        <f t="shared" si="282"/>
        <v>0</v>
      </c>
      <c r="FY216" s="2">
        <f t="shared" si="283"/>
        <v>0</v>
      </c>
      <c r="FZ216" s="2">
        <f t="shared" si="284"/>
        <v>0</v>
      </c>
      <c r="GA216" s="2">
        <f t="shared" si="285"/>
        <v>0</v>
      </c>
      <c r="GB216" s="2">
        <f t="shared" si="286"/>
        <v>0</v>
      </c>
      <c r="GC216" s="2">
        <f t="shared" si="287"/>
        <v>0</v>
      </c>
      <c r="GD216" s="2">
        <f t="shared" si="288"/>
        <v>0</v>
      </c>
      <c r="GE216" s="2">
        <f t="shared" si="289"/>
        <v>0</v>
      </c>
      <c r="GF216" s="2">
        <f t="shared" si="290"/>
        <v>0</v>
      </c>
      <c r="GG216" s="2">
        <f t="shared" si="291"/>
        <v>0</v>
      </c>
      <c r="GH216" s="2">
        <f t="shared" si="292"/>
        <v>0</v>
      </c>
      <c r="GI216" s="2">
        <f t="shared" si="293"/>
        <v>0</v>
      </c>
      <c r="GJ216" s="2">
        <f t="shared" si="294"/>
        <v>0</v>
      </c>
      <c r="GK216" s="2">
        <f t="shared" si="295"/>
        <v>0</v>
      </c>
      <c r="GL216" s="2">
        <f t="shared" si="296"/>
        <v>0</v>
      </c>
      <c r="GM216" s="2">
        <f t="shared" si="297"/>
        <v>0</v>
      </c>
      <c r="GN216" s="2">
        <f t="shared" si="298"/>
        <v>0</v>
      </c>
      <c r="GO216" s="2">
        <f t="shared" si="299"/>
        <v>0</v>
      </c>
      <c r="GP216" s="2">
        <f t="shared" si="300"/>
        <v>0</v>
      </c>
      <c r="GQ216" s="2">
        <f t="shared" si="301"/>
        <v>0</v>
      </c>
      <c r="GR216" s="2">
        <f t="shared" si="302"/>
        <v>0</v>
      </c>
      <c r="GS216" s="2">
        <f t="shared" si="303"/>
        <v>0</v>
      </c>
      <c r="GT216" s="2">
        <f t="shared" si="304"/>
        <v>0</v>
      </c>
      <c r="GU216" s="2">
        <f t="shared" si="305"/>
        <v>0</v>
      </c>
      <c r="GV216" s="2">
        <f t="shared" si="306"/>
        <v>0</v>
      </c>
      <c r="GW216" s="2">
        <f>IF($D216=3,($N216*$M216*EC216*'input_cooling&amp;ventilation'!$D$3)*'input_cool&amp;vent_evolution'!M$11,($O216*$M216*EC216*'input_cooling&amp;ventilation'!$D$3)*'input_cool&amp;vent_evolution'!M$10)</f>
        <v>0</v>
      </c>
      <c r="GX216" s="2">
        <f>IF($D216=3,($N216*$M216*ED216*'input_cooling&amp;ventilation'!$D$3)*'input_cool&amp;vent_evolution'!N$11,($O216*$M216*ED216*'input_cooling&amp;ventilation'!$D$3)*'input_cool&amp;vent_evolution'!N$10)</f>
        <v>0</v>
      </c>
      <c r="GY216" s="2">
        <f>IF($D216=3,($N216*$M216*EE216*'input_cooling&amp;ventilation'!$D$3)*'input_cool&amp;vent_evolution'!O$11,($O216*$M216*EE216*'input_cooling&amp;ventilation'!$D$3)*'input_cool&amp;vent_evolution'!O$10)</f>
        <v>0</v>
      </c>
      <c r="GZ216" s="2">
        <f>IF($D216=3,($N216*$M216*EF216*'input_cooling&amp;ventilation'!$D$3)*'input_cool&amp;vent_evolution'!P$11,($O216*$M216*EF216*'input_cooling&amp;ventilation'!$D$3)*'input_cool&amp;vent_evolution'!P$10)</f>
        <v>0</v>
      </c>
      <c r="HA216" s="2">
        <f>IF($D216=3,($N216*$M216*EG216*'input_cooling&amp;ventilation'!$D$3)*'input_cool&amp;vent_evolution'!Q$11,($O216*$M216*EG216*'input_cooling&amp;ventilation'!$D$3)*'input_cool&amp;vent_evolution'!Q$10)</f>
        <v>0</v>
      </c>
      <c r="HB216" s="2">
        <f>IF($D216=3,($N216*$M216*EH216*'input_cooling&amp;ventilation'!$D$3)*'input_cool&amp;vent_evolution'!R$11,($O216*$M216*EH216*'input_cooling&amp;ventilation'!$D$3)*'input_cool&amp;vent_evolution'!R$10)</f>
        <v>0</v>
      </c>
      <c r="HC216" s="2">
        <f>IF($D216=3,($N216*$M216*EI216*'input_cooling&amp;ventilation'!$D$3)*'input_cool&amp;vent_evolution'!S$11,($O216*$M216*EI216*'input_cooling&amp;ventilation'!$D$3)*'input_cool&amp;vent_evolution'!S$10)</f>
        <v>0</v>
      </c>
      <c r="HD216" s="2">
        <f>IF($D216=3,($N216*$M216*EJ216*'input_cooling&amp;ventilation'!$D$3)*'input_cool&amp;vent_evolution'!T$11,($O216*$M216*EJ216*'input_cooling&amp;ventilation'!$D$3)*'input_cool&amp;vent_evolution'!T$10)</f>
        <v>0</v>
      </c>
      <c r="HE216" s="2">
        <f>IF($D216=3,($N216*$M216*EK216*'input_cooling&amp;ventilation'!$D$3)*'input_cool&amp;vent_evolution'!U$11,($O216*$M216*EK216*'input_cooling&amp;ventilation'!$D$3)*'input_cool&amp;vent_evolution'!U$10)</f>
        <v>0</v>
      </c>
      <c r="HF216" s="2">
        <f>IF($D216=3,($N216*$M216*EL216*'input_cooling&amp;ventilation'!$D$3)*'input_cool&amp;vent_evolution'!V$11,($O216*$M216*EL216*'input_cooling&amp;ventilation'!$D$3)*'input_cool&amp;vent_evolution'!V$10)</f>
        <v>0</v>
      </c>
      <c r="HG216" s="2">
        <f>IF($D216=3,($N216*$M216*EM216*'input_cooling&amp;ventilation'!$D$3)*'input_cool&amp;vent_evolution'!W$11,($O216*$M216*EM216*'input_cooling&amp;ventilation'!$D$3)*'input_cool&amp;vent_evolution'!W$10)</f>
        <v>0</v>
      </c>
      <c r="HH216" s="2">
        <f>IF($D216=3,($N216*$M216*EN216*'input_cooling&amp;ventilation'!$D$3)*'input_cool&amp;vent_evolution'!X$11,($O216*$M216*EN216*'input_cooling&amp;ventilation'!$D$3)*'input_cool&amp;vent_evolution'!X$10)</f>
        <v>0</v>
      </c>
      <c r="HI216" s="2">
        <f>IF($D216=3,($N216*$M216*EO216*'input_cooling&amp;ventilation'!$D$3)*'input_cool&amp;vent_evolution'!Y$11,($O216*$M216*EO216*'input_cooling&amp;ventilation'!$D$3)*'input_cool&amp;vent_evolution'!Y$10)</f>
        <v>0</v>
      </c>
      <c r="HJ216" s="2">
        <f>IF($D216=3,($N216*$M216*EP216*'input_cooling&amp;ventilation'!$D$3)*'input_cool&amp;vent_evolution'!Z$11,($O216*$M216*EP216*'input_cooling&amp;ventilation'!$D$3)*'input_cool&amp;vent_evolution'!Z$10)</f>
        <v>0</v>
      </c>
      <c r="HK216" s="2">
        <f>IF($D216=3,($N216*$M216*EQ216*'input_cooling&amp;ventilation'!$D$3)*'input_cool&amp;vent_evolution'!AA$11,($O216*$M216*EQ216*'input_cooling&amp;ventilation'!$D$3)*'input_cool&amp;vent_evolution'!AA$10)</f>
        <v>0</v>
      </c>
      <c r="HL216" s="2">
        <f>IF($D216=3,($N216*$M216*ER216*'input_cooling&amp;ventilation'!$D$3)*'input_cool&amp;vent_evolution'!AB$11,($O216*$M216*ER216*'input_cooling&amp;ventilation'!$D$3)*'input_cool&amp;vent_evolution'!AB$10)</f>
        <v>0</v>
      </c>
      <c r="HM216" s="2">
        <f>IF($D216=3,($N216*$M216*ES216*'input_cooling&amp;ventilation'!$D$3)*'input_cool&amp;vent_evolution'!AC$11,($O216*$M216*ES216*'input_cooling&amp;ventilation'!$D$3)*'input_cool&amp;vent_evolution'!AC$10)</f>
        <v>0</v>
      </c>
      <c r="HN216" s="2">
        <f>IF($D216=3,($N216*$M216*ET216*'input_cooling&amp;ventilation'!$D$3)*'input_cool&amp;vent_evolution'!AD$11,($O216*$M216*ET216*'input_cooling&amp;ventilation'!$D$3)*'input_cool&amp;vent_evolution'!AD$10)</f>
        <v>0</v>
      </c>
      <c r="HO216" s="2">
        <f>IF($D216=3,($N216*$M216*EU216*'input_cooling&amp;ventilation'!$D$3)*'input_cool&amp;vent_evolution'!AE$11,($O216*$M216*EU216*'input_cooling&amp;ventilation'!$D$3)*'input_cool&amp;vent_evolution'!AE$10)</f>
        <v>0</v>
      </c>
      <c r="HP216" s="2">
        <f>IF($D216=3,($N216*$M216*EV216*'input_cooling&amp;ventilation'!$D$3)*'input_cool&amp;vent_evolution'!AF$11,($O216*$M216*EV216*'input_cooling&amp;ventilation'!$D$3)*'input_cool&amp;vent_evolution'!AF$10)</f>
        <v>0</v>
      </c>
      <c r="HQ216" s="2">
        <f>IF($D216=3,($N216*$M216*EW216*'input_cooling&amp;ventilation'!$D$3)*'input_cool&amp;vent_evolution'!AG$11,($O216*$M216*EW216*'input_cooling&amp;ventilation'!$D$3)*'input_cool&amp;vent_evolution'!AG$10)</f>
        <v>0</v>
      </c>
      <c r="HR216" s="2">
        <f>IF($D216=3,($N216*$M216*EX216*'input_cooling&amp;ventilation'!$D$3)*'input_cool&amp;vent_evolution'!AH$11,($O216*$M216*EX216*'input_cooling&amp;ventilation'!$D$3)*'input_cool&amp;vent_evolution'!AH$10)</f>
        <v>0</v>
      </c>
      <c r="HS216" s="2">
        <f>IF($D216=3,($N216*$M216*EY216*'input_cooling&amp;ventilation'!$D$3)*'input_cool&amp;vent_evolution'!AI$11,($O216*$M216*EY216*'input_cooling&amp;ventilation'!$D$3)*'input_cool&amp;vent_evolution'!AI$10)</f>
        <v>0</v>
      </c>
      <c r="HT216" s="2">
        <f>IF($D216=3,($N216*$M216*EZ216*'input_cooling&amp;ventilation'!$D$3)*'input_cool&amp;vent_evolution'!AJ$11,($O216*$M216*EZ216*'input_cooling&amp;ventilation'!$D$3)*'input_cool&amp;vent_evolution'!AJ$10)</f>
        <v>0</v>
      </c>
      <c r="HU216" s="2">
        <f>IF($D216=3,($N216*$M216*FA216*'input_cooling&amp;ventilation'!$D$3)*'input_cool&amp;vent_evolution'!AK$11,($O216*$M216*FA216*'input_cooling&amp;ventilation'!$D$3)*'input_cool&amp;vent_evolution'!AK$10)</f>
        <v>0</v>
      </c>
      <c r="HV216" s="2">
        <f>IF($D216=3,($N216*$M216*FB216*'input_cooling&amp;ventilation'!$D$3)*'input_cool&amp;vent_evolution'!AL$11,($O216*$M216*FB216*'input_cooling&amp;ventilation'!$D$3)*'input_cool&amp;vent_evolution'!AL$10)</f>
        <v>0</v>
      </c>
      <c r="HW216" s="2">
        <f>IF($D216=3,($N216*$M216*FC216*'input_cooling&amp;ventilation'!$D$3)*'input_cool&amp;vent_evolution'!AM$11,($O216*$M216*FC216*'input_cooling&amp;ventilation'!$D$3)*'input_cool&amp;vent_evolution'!AM$10)</f>
        <v>0</v>
      </c>
      <c r="HX216" s="2">
        <f>IF($D216=3,($N216*$M216*FD216*'input_cooling&amp;ventilation'!$D$3)*'input_cool&amp;vent_evolution'!AN$11,($O216*$M216*FD216*'input_cooling&amp;ventilation'!$D$3)*'input_cool&amp;vent_evolution'!AN$10)</f>
        <v>0</v>
      </c>
      <c r="HY216" s="2">
        <f>IF($D216=3,($N216*$M216*FE216*'input_cooling&amp;ventilation'!$D$3)*'input_cool&amp;vent_evolution'!AO$11,($O216*$M216*FE216*'input_cooling&amp;ventilation'!$D$3)*'input_cool&amp;vent_evolution'!AO$10)</f>
        <v>0</v>
      </c>
      <c r="HZ216" s="2">
        <f>IF($D216=3,($N216*$M216*FF216*'input_cooling&amp;ventilation'!$D$3)*'input_cool&amp;vent_evolution'!AP$11,($O216*$M216*FF216*'input_cooling&amp;ventilation'!$D$3)*'input_cool&amp;vent_evolution'!AP$10)</f>
        <v>0</v>
      </c>
      <c r="IA216" s="2">
        <f>IF($D216=3,($N216*$M216*FG216*'input_cooling&amp;ventilation'!$D$3)*'input_cool&amp;vent_evolution'!AQ$11,($O216*$M216*FG216*'input_cooling&amp;ventilation'!$D$3)*'input_cool&amp;vent_evolution'!AQ$10)</f>
        <v>0</v>
      </c>
      <c r="IB216" s="2">
        <f>IF($D216=3,($N216*$M216*FH216*'input_cooling&amp;ventilation'!$D$3)*'input_cool&amp;vent_evolution'!AR$11,($O216*$M216*FH216*'input_cooling&amp;ventilation'!$D$3)*'input_cool&amp;vent_evolution'!AR$10)</f>
        <v>0</v>
      </c>
      <c r="IC216" s="2">
        <f>IF($D216=3,($N216*$M216*FI216*'input_cooling&amp;ventilation'!$D$3)*'input_cool&amp;vent_evolution'!AS$11,($O216*$M216*FI216*'input_cooling&amp;ventilation'!$D$3)*'input_cool&amp;vent_evolution'!AS$10)</f>
        <v>0</v>
      </c>
      <c r="ID216" s="2">
        <f>IF($D216=3,($N216*$M216*FJ216*'input_cooling&amp;ventilation'!$D$3)*'input_cool&amp;vent_evolution'!AT$11,($O216*$M216*FJ216*'input_cooling&amp;ventilation'!$D$3)*'input_cool&amp;vent_evolution'!AT$10)</f>
        <v>0</v>
      </c>
      <c r="IE216" s="2">
        <f>IF($D216=3,($N216*$M216*FK216*'input_cooling&amp;ventilation'!$D$3)*'input_cool&amp;vent_evolution'!AU$11,($O216*$M216*FK216*'input_cooling&amp;ventilation'!$D$3)*'input_cool&amp;vent_evolution'!AU$10)</f>
        <v>0</v>
      </c>
      <c r="IF216" s="2">
        <f>IF($D216=3,($N216*$M216*FL216*'input_cooling&amp;ventilation'!$D$3)*'input_cool&amp;vent_evolution'!AV$11,($O216*$M216*FL216*'input_cooling&amp;ventilation'!$D$3)*'input_cool&amp;vent_evolution'!AV$10)</f>
        <v>0</v>
      </c>
    </row>
    <row r="217" spans="1:240" x14ac:dyDescent="0.25">
      <c r="A217">
        <v>215</v>
      </c>
      <c r="B217">
        <v>100100</v>
      </c>
      <c r="C217">
        <v>29</v>
      </c>
      <c r="D217">
        <v>3</v>
      </c>
      <c r="E217">
        <v>8</v>
      </c>
      <c r="F217">
        <v>35935975</v>
      </c>
      <c r="G217" s="2">
        <v>36512046.815408297</v>
      </c>
      <c r="H217" s="2">
        <v>0</v>
      </c>
      <c r="I217" s="17">
        <v>0.24</v>
      </c>
      <c r="J217">
        <v>0.11171176400000001</v>
      </c>
      <c r="K217" s="2">
        <f t="shared" si="231"/>
        <v>0</v>
      </c>
      <c r="L217" s="2">
        <f t="shared" si="232"/>
        <v>8762891.2356979903</v>
      </c>
      <c r="M217">
        <v>0.680042238648363</v>
      </c>
      <c r="N217" s="17">
        <f>'input_cooling&amp;ventilation'!$D$5</f>
        <v>57.500092182043396</v>
      </c>
      <c r="O217" s="45">
        <f>'input_cooling&amp;ventilation'!$D$6</f>
        <v>19.328678831353667</v>
      </c>
      <c r="P217" s="45">
        <f>'input_cooling&amp;ventilation'!$C$5</f>
        <v>50.351688737400465</v>
      </c>
      <c r="Q217" s="45">
        <f>'input_cooling&amp;ventilation'!$C$6</f>
        <v>32.240814214248743</v>
      </c>
      <c r="R217">
        <v>17</v>
      </c>
      <c r="S217">
        <v>12</v>
      </c>
      <c r="T217">
        <v>14</v>
      </c>
      <c r="U217" s="2">
        <f t="shared" si="233"/>
        <v>0</v>
      </c>
      <c r="V217" s="2">
        <f t="shared" si="234"/>
        <v>14109153.852307692</v>
      </c>
      <c r="W217" s="2">
        <v>0</v>
      </c>
      <c r="X217" s="57">
        <f>IF($D217=3,(W217*(1+'input_cool&amp;vent_evolution'!M$11)),(W217*(1+'input_cool&amp;vent_evolution'!M$12)))</f>
        <v>0</v>
      </c>
      <c r="Y217" s="57">
        <f>IF($D217=3,(X217*(1+'input_cool&amp;vent_evolution'!N$11)),(X217*(1+'input_cool&amp;vent_evolution'!N$12)))</f>
        <v>0</v>
      </c>
      <c r="Z217" s="57">
        <f>IF($D217=3,(Y217*(1+'input_cool&amp;vent_evolution'!O$11)),(Y217*(1+'input_cool&amp;vent_evolution'!O$12)))</f>
        <v>0</v>
      </c>
      <c r="AA217" s="57">
        <f>IF($D217=3,(Z217*(1+'input_cool&amp;vent_evolution'!P$11)),(Z217*(1+'input_cool&amp;vent_evolution'!P$12)))</f>
        <v>0</v>
      </c>
      <c r="AB217" s="57">
        <f>IF($D217=3,(AA217*(1+'input_cool&amp;vent_evolution'!Q$11)),(AA217*(1+'input_cool&amp;vent_evolution'!Q$12)))</f>
        <v>0</v>
      </c>
      <c r="AC217" s="57">
        <f>IF($D217=3,(AB217*(1+'input_cool&amp;vent_evolution'!R$11)),(AB217*(1+'input_cool&amp;vent_evolution'!R$12)))</f>
        <v>0</v>
      </c>
      <c r="AD217" s="57">
        <f>IF($D217=3,(AC217*(1+'input_cool&amp;vent_evolution'!S$11)),(AC217*(1+'input_cool&amp;vent_evolution'!S$12)))</f>
        <v>0</v>
      </c>
      <c r="AE217" s="57">
        <f>IF($D217=3,(AD217*(1+'input_cool&amp;vent_evolution'!T$11)),(AD217*(1+'input_cool&amp;vent_evolution'!T$12)))</f>
        <v>0</v>
      </c>
      <c r="AF217" s="57">
        <f>IF($D217=3,(AE217*(1+'input_cool&amp;vent_evolution'!U$11)),(AE217*(1+'input_cool&amp;vent_evolution'!U$12)))</f>
        <v>0</v>
      </c>
      <c r="AG217" s="57">
        <f>IF($D217=3,(AF217*(1+'input_cool&amp;vent_evolution'!V$11)),(AF217*(1+'input_cool&amp;vent_evolution'!V$12)))</f>
        <v>0</v>
      </c>
      <c r="AH217" s="57">
        <f>IF($D217=3,(AG217*(1+'input_cool&amp;vent_evolution'!W$11)),(AG217*(1+'input_cool&amp;vent_evolution'!W$12)))</f>
        <v>0</v>
      </c>
      <c r="AI217" s="57">
        <f>IF($D217=3,(AH217*(1+'input_cool&amp;vent_evolution'!X$11)),(AH217*(1+'input_cool&amp;vent_evolution'!X$12)))</f>
        <v>0</v>
      </c>
      <c r="AJ217" s="57">
        <f>IF($D217=3,(AI217*(1+'input_cool&amp;vent_evolution'!Y$11)),(AI217*(1+'input_cool&amp;vent_evolution'!Y$12)))</f>
        <v>0</v>
      </c>
      <c r="AK217" s="57">
        <f>IF($D217=3,(AJ217*(1+'input_cool&amp;vent_evolution'!Z$11)),(AJ217*(1+'input_cool&amp;vent_evolution'!Z$12)))</f>
        <v>0</v>
      </c>
      <c r="AL217" s="57">
        <f>IF($D217=3,(AK217*(1+'input_cool&amp;vent_evolution'!AA$11)),(AK217*(1+'input_cool&amp;vent_evolution'!AA$12)))</f>
        <v>0</v>
      </c>
      <c r="AM217" s="57">
        <f>IF($D217=3,(AL217*(1+'input_cool&amp;vent_evolution'!AB$11)),(AL217*(1+'input_cool&amp;vent_evolution'!AB$12)))</f>
        <v>0</v>
      </c>
      <c r="AN217" s="57">
        <f>IF($D217=3,(AM217*(1+'input_cool&amp;vent_evolution'!AC$11)),(AM217*(1+'input_cool&amp;vent_evolution'!AC$12)))</f>
        <v>0</v>
      </c>
      <c r="AO217" s="57">
        <f>IF($D217=3,(AN217*(1+'input_cool&amp;vent_evolution'!AD$11)),(AN217*(1+'input_cool&amp;vent_evolution'!AD$12)))</f>
        <v>0</v>
      </c>
      <c r="AP217" s="57">
        <f>IF($D217=3,(AO217*(1+'input_cool&amp;vent_evolution'!AE$11)),(AO217*(1+'input_cool&amp;vent_evolution'!AE$12)))</f>
        <v>0</v>
      </c>
      <c r="AQ217" s="57">
        <f>IF($D217=3,(AP217*(1+'input_cool&amp;vent_evolution'!AF$11)),(AP217*(1+'input_cool&amp;vent_evolution'!AF$12)))</f>
        <v>0</v>
      </c>
      <c r="AR217" s="57">
        <f>IF($D217=3,(AQ217*(1+'input_cool&amp;vent_evolution'!AG$11)),(AQ217*(1+'input_cool&amp;vent_evolution'!AG$12)))</f>
        <v>0</v>
      </c>
      <c r="AS217" s="57">
        <f>IF($D217=3,(AR217*(1+'input_cool&amp;vent_evolution'!AH$11)),(AR217*(1+'input_cool&amp;vent_evolution'!AH$12)))</f>
        <v>0</v>
      </c>
      <c r="AT217" s="57">
        <f>IF($D217=3,(AS217*(1+'input_cool&amp;vent_evolution'!AI$11)),(AS217*(1+'input_cool&amp;vent_evolution'!AI$12)))</f>
        <v>0</v>
      </c>
      <c r="AU217" s="57">
        <f>IF($D217=3,(AT217*(1+'input_cool&amp;vent_evolution'!AJ$11)),(AT217*(1+'input_cool&amp;vent_evolution'!AJ$12)))</f>
        <v>0</v>
      </c>
      <c r="AV217" s="57">
        <f>IF($D217=3,(AU217*(1+'input_cool&amp;vent_evolution'!AK$11)),(AU217*(1+'input_cool&amp;vent_evolution'!AK$12)))</f>
        <v>0</v>
      </c>
      <c r="AW217" s="57">
        <f>IF($D217=3,(AV217*(1+'input_cool&amp;vent_evolution'!AL$11)),(AV217*(1+'input_cool&amp;vent_evolution'!AL$12)))</f>
        <v>0</v>
      </c>
      <c r="AX217" s="57">
        <f>IF($D217=3,(AW217*(1+'input_cool&amp;vent_evolution'!AM$11)),(AW217*(1+'input_cool&amp;vent_evolution'!AM$12)))</f>
        <v>0</v>
      </c>
      <c r="AY217" s="57">
        <f>IF($D217=3,(AX217*(1+'input_cool&amp;vent_evolution'!AN$11)),(AX217*(1+'input_cool&amp;vent_evolution'!AN$12)))</f>
        <v>0</v>
      </c>
      <c r="AZ217" s="57">
        <f>IF($D217=3,(AY217*(1+'input_cool&amp;vent_evolution'!AO$11)),(AY217*(1+'input_cool&amp;vent_evolution'!AO$12)))</f>
        <v>0</v>
      </c>
      <c r="BA217" s="57">
        <f>IF($D217=3,(AZ217*(1+'input_cool&amp;vent_evolution'!AP$11)),(AZ217*(1+'input_cool&amp;vent_evolution'!AP$12)))</f>
        <v>0</v>
      </c>
      <c r="BB217" s="57">
        <f>IF($D217=3,(BA217*(1+'input_cool&amp;vent_evolution'!AQ$11)),(BA217*(1+'input_cool&amp;vent_evolution'!AQ$12)))</f>
        <v>0</v>
      </c>
      <c r="BC217" s="57">
        <f>IF($D217=3,(BB217*(1+'input_cool&amp;vent_evolution'!AR$11)),(BB217*(1+'input_cool&amp;vent_evolution'!AR$12)))</f>
        <v>0</v>
      </c>
      <c r="BD217" s="57">
        <f>IF($D217=3,(BC217*(1+'input_cool&amp;vent_evolution'!AS$11)),(BC217*(1+'input_cool&amp;vent_evolution'!AS$12)))</f>
        <v>0</v>
      </c>
      <c r="BE217" s="57">
        <f>IF($D217=3,(BD217*(1+'input_cool&amp;vent_evolution'!AT$11)),(BD217*(1+'input_cool&amp;vent_evolution'!AT$12)))</f>
        <v>0</v>
      </c>
      <c r="BF217" s="57">
        <f>IF($D217=3,(BE217*(1+'input_cool&amp;vent_evolution'!AU$11)),(BE217*(1+'input_cool&amp;vent_evolution'!AU$12)))</f>
        <v>0</v>
      </c>
      <c r="BG217" s="57">
        <f>IF($D217=3,(BF217*(1+'input_cool&amp;vent_evolution'!AV$11)),(BF217*(1+'input_cool&amp;vent_evolution'!AV$12)))</f>
        <v>0</v>
      </c>
      <c r="BH217" s="2">
        <f t="shared" si="307"/>
        <v>0</v>
      </c>
      <c r="BI217" s="2">
        <f t="shared" si="235"/>
        <v>0</v>
      </c>
      <c r="BJ217" s="2">
        <f t="shared" si="236"/>
        <v>0</v>
      </c>
      <c r="BK217" s="2">
        <f t="shared" si="237"/>
        <v>0</v>
      </c>
      <c r="BL217" s="2">
        <f t="shared" si="238"/>
        <v>0</v>
      </c>
      <c r="BM217" s="2">
        <f t="shared" si="239"/>
        <v>0</v>
      </c>
      <c r="BN217" s="2">
        <f t="shared" si="240"/>
        <v>0</v>
      </c>
      <c r="BO217" s="2">
        <f t="shared" si="241"/>
        <v>0</v>
      </c>
      <c r="BP217" s="2">
        <f t="shared" si="242"/>
        <v>0</v>
      </c>
      <c r="BQ217" s="2">
        <f t="shared" si="243"/>
        <v>0</v>
      </c>
      <c r="BR217" s="2">
        <f t="shared" si="244"/>
        <v>0</v>
      </c>
      <c r="BS217" s="2">
        <f t="shared" si="245"/>
        <v>0</v>
      </c>
      <c r="BT217" s="2">
        <f t="shared" si="246"/>
        <v>0</v>
      </c>
      <c r="BU217" s="2">
        <f t="shared" si="247"/>
        <v>0</v>
      </c>
      <c r="BV217" s="2">
        <f t="shared" si="248"/>
        <v>0</v>
      </c>
      <c r="BW217" s="2">
        <f t="shared" si="249"/>
        <v>0</v>
      </c>
      <c r="BX217" s="2">
        <f t="shared" si="250"/>
        <v>0</v>
      </c>
      <c r="BY217" s="2">
        <f t="shared" si="251"/>
        <v>0</v>
      </c>
      <c r="BZ217" s="2">
        <f t="shared" si="252"/>
        <v>0</v>
      </c>
      <c r="CA217" s="2">
        <f t="shared" si="253"/>
        <v>0</v>
      </c>
      <c r="CB217" s="2">
        <f t="shared" si="254"/>
        <v>0</v>
      </c>
      <c r="CC217" s="2">
        <f t="shared" si="255"/>
        <v>0</v>
      </c>
      <c r="CD217" s="2">
        <f t="shared" si="256"/>
        <v>0</v>
      </c>
      <c r="CE217" s="2">
        <f t="shared" si="257"/>
        <v>0</v>
      </c>
      <c r="CF217" s="2">
        <f t="shared" si="258"/>
        <v>0</v>
      </c>
      <c r="CG217" s="2">
        <f t="shared" si="259"/>
        <v>0</v>
      </c>
      <c r="CH217" s="2">
        <f t="shared" si="260"/>
        <v>0</v>
      </c>
      <c r="CI217" s="2">
        <f t="shared" si="261"/>
        <v>0</v>
      </c>
      <c r="CJ217" s="2">
        <f t="shared" si="262"/>
        <v>0</v>
      </c>
      <c r="CK217" s="2">
        <f t="shared" si="263"/>
        <v>0</v>
      </c>
      <c r="CL217" s="2">
        <f t="shared" si="264"/>
        <v>0</v>
      </c>
      <c r="CM217" s="2">
        <f t="shared" si="265"/>
        <v>0</v>
      </c>
      <c r="CN217" s="2">
        <f t="shared" si="266"/>
        <v>0</v>
      </c>
      <c r="CO217" s="2">
        <f t="shared" si="267"/>
        <v>0</v>
      </c>
      <c r="CP217" s="2">
        <f t="shared" si="268"/>
        <v>0</v>
      </c>
      <c r="CQ217" s="2">
        <f t="shared" si="269"/>
        <v>0</v>
      </c>
      <c r="CR217" s="2">
        <f>IF($D217=3,(W217*$P217*$M217*'input_cooling&amp;ventilation'!$D$3)*'input_cool&amp;vent_evolution'!M$11,(W217*$Q217*'input_cooling&amp;ventilation'!$D$3)*'input_cool&amp;vent_evolution'!M$12)</f>
        <v>0</v>
      </c>
      <c r="CS217" s="2">
        <f>IF($D217=3,(X217*$P217*$M217*'input_cooling&amp;ventilation'!$D$3)*'input_cool&amp;vent_evolution'!N$11,(X217*$Q217*'input_cooling&amp;ventilation'!$D$3)*'input_cool&amp;vent_evolution'!N$12)</f>
        <v>0</v>
      </c>
      <c r="CT217" s="2">
        <f>IF($D217=3,(Y217*$P217*$M217*'input_cooling&amp;ventilation'!$D$3)*'input_cool&amp;vent_evolution'!O$11,(Y217*$Q217*'input_cooling&amp;ventilation'!$D$3)*'input_cool&amp;vent_evolution'!O$12)</f>
        <v>0</v>
      </c>
      <c r="CU217" s="2">
        <f>IF($D217=3,(Z217*$P217*$M217*'input_cooling&amp;ventilation'!$D$3)*'input_cool&amp;vent_evolution'!P$11,(Z217*$Q217*'input_cooling&amp;ventilation'!$D$3)*'input_cool&amp;vent_evolution'!P$12)</f>
        <v>0</v>
      </c>
      <c r="CV217" s="2">
        <f>IF($D217=3,(AA217*$P217*$M217*'input_cooling&amp;ventilation'!$D$3)*'input_cool&amp;vent_evolution'!Q$11,(AA217*$Q217*'input_cooling&amp;ventilation'!$D$3)*'input_cool&amp;vent_evolution'!Q$12)</f>
        <v>0</v>
      </c>
      <c r="CW217" s="2">
        <f>IF($D217=3,(AB217*$P217*$M217*'input_cooling&amp;ventilation'!$D$3)*'input_cool&amp;vent_evolution'!R$11,(AB217*$Q217*'input_cooling&amp;ventilation'!$D$3)*'input_cool&amp;vent_evolution'!R$12)</f>
        <v>0</v>
      </c>
      <c r="CX217" s="2">
        <f>IF($D217=3,(AC217*$P217*$M217*'input_cooling&amp;ventilation'!$D$3)*'input_cool&amp;vent_evolution'!S$11,(AC217*$Q217*'input_cooling&amp;ventilation'!$D$3)*'input_cool&amp;vent_evolution'!S$12)</f>
        <v>0</v>
      </c>
      <c r="CY217" s="2">
        <f>IF($D217=3,(AD217*$P217*$M217*'input_cooling&amp;ventilation'!$D$3)*'input_cool&amp;vent_evolution'!T$11,(AD217*$Q217*'input_cooling&amp;ventilation'!$D$3)*'input_cool&amp;vent_evolution'!T$12)</f>
        <v>0</v>
      </c>
      <c r="CZ217" s="2">
        <f>IF($D217=3,(AE217*$P217*$M217*'input_cooling&amp;ventilation'!$D$3)*'input_cool&amp;vent_evolution'!U$11,(AE217*$Q217*'input_cooling&amp;ventilation'!$D$3)*'input_cool&amp;vent_evolution'!U$12)</f>
        <v>0</v>
      </c>
      <c r="DA217" s="2">
        <f>IF($D217=3,(AF217*$P217*$M217*'input_cooling&amp;ventilation'!$D$3)*'input_cool&amp;vent_evolution'!V$11,(AF217*$Q217*'input_cooling&amp;ventilation'!$D$3)*'input_cool&amp;vent_evolution'!V$12)</f>
        <v>0</v>
      </c>
      <c r="DB217" s="2">
        <f>IF($D217=3,(AG217*$P217*$M217*'input_cooling&amp;ventilation'!$D$3)*'input_cool&amp;vent_evolution'!W$11,(AG217*$Q217*'input_cooling&amp;ventilation'!$D$3)*'input_cool&amp;vent_evolution'!W$12)</f>
        <v>0</v>
      </c>
      <c r="DC217" s="2">
        <f>IF($D217=3,(AH217*$P217*$M217*'input_cooling&amp;ventilation'!$D$3)*'input_cool&amp;vent_evolution'!X$11,(AH217*$Q217*'input_cooling&amp;ventilation'!$D$3)*'input_cool&amp;vent_evolution'!X$12)</f>
        <v>0</v>
      </c>
      <c r="DD217" s="2">
        <f>IF($D217=3,(AI217*$P217*$M217*'input_cooling&amp;ventilation'!$D$3)*'input_cool&amp;vent_evolution'!Y$11,(AI217*$Q217*'input_cooling&amp;ventilation'!$D$3)*'input_cool&amp;vent_evolution'!Y$12)</f>
        <v>0</v>
      </c>
      <c r="DE217" s="2">
        <f>IF($D217=3,(AJ217*$P217*$M217*'input_cooling&amp;ventilation'!$D$3)*'input_cool&amp;vent_evolution'!Z$11,(AJ217*$Q217*'input_cooling&amp;ventilation'!$D$3)*'input_cool&amp;vent_evolution'!Z$12)</f>
        <v>0</v>
      </c>
      <c r="DF217" s="2">
        <f>IF($D217=3,(AK217*$P217*$M217*'input_cooling&amp;ventilation'!$D$3)*'input_cool&amp;vent_evolution'!AA$11,(AK217*$Q217*'input_cooling&amp;ventilation'!$D$3)*'input_cool&amp;vent_evolution'!AA$12)</f>
        <v>0</v>
      </c>
      <c r="DG217" s="2">
        <f>IF($D217=3,(AL217*$P217*$M217*'input_cooling&amp;ventilation'!$D$3)*'input_cool&amp;vent_evolution'!AB$11,(AL217*$Q217*'input_cooling&amp;ventilation'!$D$3)*'input_cool&amp;vent_evolution'!AB$12)</f>
        <v>0</v>
      </c>
      <c r="DH217" s="2">
        <f>IF($D217=3,(AM217*$P217*$M217*'input_cooling&amp;ventilation'!$D$3)*'input_cool&amp;vent_evolution'!AC$11,(AM217*$Q217*'input_cooling&amp;ventilation'!$D$3)*'input_cool&amp;vent_evolution'!AC$12)</f>
        <v>0</v>
      </c>
      <c r="DI217" s="2">
        <f>IF($D217=3,(AN217*$P217*$M217*'input_cooling&amp;ventilation'!$D$3)*'input_cool&amp;vent_evolution'!AD$11,(AN217*$Q217*'input_cooling&amp;ventilation'!$D$3)*'input_cool&amp;vent_evolution'!AD$12)</f>
        <v>0</v>
      </c>
      <c r="DJ217" s="2">
        <f>IF($D217=3,(AO217*$P217*$M217*'input_cooling&amp;ventilation'!$D$3)*'input_cool&amp;vent_evolution'!AE$11,(AO217*$Q217*'input_cooling&amp;ventilation'!$D$3)*'input_cool&amp;vent_evolution'!AE$12)</f>
        <v>0</v>
      </c>
      <c r="DK217" s="2">
        <f>IF($D217=3,(AP217*$P217*$M217*'input_cooling&amp;ventilation'!$D$3)*'input_cool&amp;vent_evolution'!AF$11,(AP217*$Q217*'input_cooling&amp;ventilation'!$D$3)*'input_cool&amp;vent_evolution'!AF$12)</f>
        <v>0</v>
      </c>
      <c r="DL217" s="2">
        <f>IF($D217=3,(AQ217*$P217*$M217*'input_cooling&amp;ventilation'!$D$3)*'input_cool&amp;vent_evolution'!AG$11,(AQ217*$Q217*'input_cooling&amp;ventilation'!$D$3)*'input_cool&amp;vent_evolution'!AG$12)</f>
        <v>0</v>
      </c>
      <c r="DM217" s="2">
        <f>IF($D217=3,(AR217*$P217*$M217*'input_cooling&amp;ventilation'!$D$3)*'input_cool&amp;vent_evolution'!AH$11,(AR217*$Q217*'input_cooling&amp;ventilation'!$D$3)*'input_cool&amp;vent_evolution'!AH$12)</f>
        <v>0</v>
      </c>
      <c r="DN217" s="2">
        <f>IF($D217=3,(AS217*$P217*$M217*'input_cooling&amp;ventilation'!$D$3)*'input_cool&amp;vent_evolution'!AI$11,(AS217*$Q217*'input_cooling&amp;ventilation'!$D$3)*'input_cool&amp;vent_evolution'!AI$12)</f>
        <v>0</v>
      </c>
      <c r="DO217" s="2">
        <f>IF($D217=3,(AT217*$P217*$M217*'input_cooling&amp;ventilation'!$D$3)*'input_cool&amp;vent_evolution'!AJ$11,(AT217*$Q217*'input_cooling&amp;ventilation'!$D$3)*'input_cool&amp;vent_evolution'!AJ$12)</f>
        <v>0</v>
      </c>
      <c r="DP217" s="2">
        <f>IF($D217=3,(AU217*$P217*$M217*'input_cooling&amp;ventilation'!$D$3)*'input_cool&amp;vent_evolution'!AK$11,(AU217*$Q217*'input_cooling&amp;ventilation'!$D$3)*'input_cool&amp;vent_evolution'!AK$12)</f>
        <v>0</v>
      </c>
      <c r="DQ217" s="2">
        <f>IF($D217=3,(AV217*$P217*$M217*'input_cooling&amp;ventilation'!$D$3)*'input_cool&amp;vent_evolution'!AL$11,(AV217*$Q217*'input_cooling&amp;ventilation'!$D$3)*'input_cool&amp;vent_evolution'!AL$12)</f>
        <v>0</v>
      </c>
      <c r="DR217" s="2">
        <f>IF($D217=3,(AW217*$P217*$M217*'input_cooling&amp;ventilation'!$D$3)*'input_cool&amp;vent_evolution'!AM$11,(AW217*$Q217*'input_cooling&amp;ventilation'!$D$3)*'input_cool&amp;vent_evolution'!AM$12)</f>
        <v>0</v>
      </c>
      <c r="DS217" s="2">
        <f>IF($D217=3,(AX217*$P217*$M217*'input_cooling&amp;ventilation'!$D$3)*'input_cool&amp;vent_evolution'!AN$11,(AX217*$Q217*'input_cooling&amp;ventilation'!$D$3)*'input_cool&amp;vent_evolution'!AN$12)</f>
        <v>0</v>
      </c>
      <c r="DT217" s="2">
        <f>IF($D217=3,(AY217*$P217*$M217*'input_cooling&amp;ventilation'!$D$3)*'input_cool&amp;vent_evolution'!AO$11,(AY217*$Q217*'input_cooling&amp;ventilation'!$D$3)*'input_cool&amp;vent_evolution'!AO$12)</f>
        <v>0</v>
      </c>
      <c r="DU217" s="2">
        <f>IF($D217=3,(AZ217*$P217*$M217*'input_cooling&amp;ventilation'!$D$3)*'input_cool&amp;vent_evolution'!AP$11,(AZ217*$Q217*'input_cooling&amp;ventilation'!$D$3)*'input_cool&amp;vent_evolution'!AP$12)</f>
        <v>0</v>
      </c>
      <c r="DV217" s="2">
        <f>IF($D217=3,(BA217*$P217*$M217*'input_cooling&amp;ventilation'!$D$3)*'input_cool&amp;vent_evolution'!AQ$11,(BA217*$Q217*'input_cooling&amp;ventilation'!$D$3)*'input_cool&amp;vent_evolution'!AQ$12)</f>
        <v>0</v>
      </c>
      <c r="DW217" s="2">
        <f>IF($D217=3,(BB217*$P217*$M217*'input_cooling&amp;ventilation'!$D$3)*'input_cool&amp;vent_evolution'!AR$11,(BB217*$Q217*'input_cooling&amp;ventilation'!$D$3)*'input_cool&amp;vent_evolution'!AR$12)</f>
        <v>0</v>
      </c>
      <c r="DX217" s="2">
        <f>IF($D217=3,(BC217*$P217*$M217*'input_cooling&amp;ventilation'!$D$3)*'input_cool&amp;vent_evolution'!AS$11,(BC217*$Q217*'input_cooling&amp;ventilation'!$D$3)*'input_cool&amp;vent_evolution'!AS$12)</f>
        <v>0</v>
      </c>
      <c r="DY217" s="2">
        <f>IF($D217=3,(BD217*$P217*$M217*'input_cooling&amp;ventilation'!$D$3)*'input_cool&amp;vent_evolution'!AT$11,(BD217*$Q217*'input_cooling&amp;ventilation'!$D$3)*'input_cool&amp;vent_evolution'!AT$12)</f>
        <v>0</v>
      </c>
      <c r="DZ217" s="2">
        <f>IF($D217=3,(BE217*$P217*$M217*'input_cooling&amp;ventilation'!$D$3)*'input_cool&amp;vent_evolution'!AU$11,(BE217*$Q217*'input_cooling&amp;ventilation'!$D$3)*'input_cool&amp;vent_evolution'!AU$12)</f>
        <v>0</v>
      </c>
      <c r="EA217" s="2">
        <f>IF($D217=3,(BF217*$P217*$M217*'input_cooling&amp;ventilation'!$D$3)*'input_cool&amp;vent_evolution'!AV$11,(BF217*$Q217*'input_cooling&amp;ventilation'!$D$3)*'input_cool&amp;vent_evolution'!AV$12)</f>
        <v>0</v>
      </c>
      <c r="EB217">
        <v>0.47</v>
      </c>
      <c r="EC217" s="2">
        <f t="shared" si="270"/>
        <v>0</v>
      </c>
      <c r="ED217" s="2">
        <f>IF($D217=3,(EC217*(1+'input_cool&amp;vent_evolution'!M$10)),EC217*(1+'input_cool&amp;vent_evolution'!M$9))</f>
        <v>0</v>
      </c>
      <c r="EE217" s="2">
        <f>IF($D217=3,(ED217*(1+'input_cool&amp;vent_evolution'!N$10)),ED217*(1+'input_cool&amp;vent_evolution'!N$9))</f>
        <v>0</v>
      </c>
      <c r="EF217" s="2">
        <f>IF($D217=3,(EE217*(1+'input_cool&amp;vent_evolution'!O$10)),EE217*(1+'input_cool&amp;vent_evolution'!O$9))</f>
        <v>0</v>
      </c>
      <c r="EG217" s="2">
        <f>IF($D217=3,(EF217*(1+'input_cool&amp;vent_evolution'!P$10)),EF217*(1+'input_cool&amp;vent_evolution'!P$9))</f>
        <v>0</v>
      </c>
      <c r="EH217" s="2">
        <f>IF($D217=3,(EG217*(1+'input_cool&amp;vent_evolution'!Q$10)),EG217*(1+'input_cool&amp;vent_evolution'!Q$9))</f>
        <v>0</v>
      </c>
      <c r="EI217" s="2">
        <f>IF($D217=3,(EH217*(1+'input_cool&amp;vent_evolution'!R$10)),EH217*(1+'input_cool&amp;vent_evolution'!R$9))</f>
        <v>0</v>
      </c>
      <c r="EJ217" s="2">
        <f>IF($D217=3,(EI217*(1+'input_cool&amp;vent_evolution'!S$10)),EI217*(1+'input_cool&amp;vent_evolution'!S$9))</f>
        <v>0</v>
      </c>
      <c r="EK217" s="2">
        <f>IF($D217=3,(EJ217*(1+'input_cool&amp;vent_evolution'!T$10)),EJ217*(1+'input_cool&amp;vent_evolution'!T$9))</f>
        <v>0</v>
      </c>
      <c r="EL217" s="2">
        <f>IF($D217=3,(EK217*(1+'input_cool&amp;vent_evolution'!U$10)),EK217*(1+'input_cool&amp;vent_evolution'!U$9))</f>
        <v>0</v>
      </c>
      <c r="EM217" s="2">
        <f>IF($D217=3,(EL217*(1+'input_cool&amp;vent_evolution'!V$10)),EL217*(1+'input_cool&amp;vent_evolution'!V$9))</f>
        <v>0</v>
      </c>
      <c r="EN217" s="2">
        <f>IF($D217=3,(EM217*(1+'input_cool&amp;vent_evolution'!W$10)),EM217*(1+'input_cool&amp;vent_evolution'!W$9))</f>
        <v>0</v>
      </c>
      <c r="EO217" s="2">
        <f>IF($D217=3,(EN217*(1+'input_cool&amp;vent_evolution'!X$10)),EN217*(1+'input_cool&amp;vent_evolution'!X$9))</f>
        <v>0</v>
      </c>
      <c r="EP217" s="2">
        <f>IF($D217=3,(EO217*(1+'input_cool&amp;vent_evolution'!Y$10)),EO217*(1+'input_cool&amp;vent_evolution'!Y$9))</f>
        <v>0</v>
      </c>
      <c r="EQ217" s="2">
        <f>IF($D217=3,(EP217*(1+'input_cool&amp;vent_evolution'!Z$10)),EP217*(1+'input_cool&amp;vent_evolution'!Z$9))</f>
        <v>0</v>
      </c>
      <c r="ER217" s="2">
        <f>IF($D217=3,(EQ217*(1+'input_cool&amp;vent_evolution'!AA$10)),EQ217*(1+'input_cool&amp;vent_evolution'!AA$9))</f>
        <v>0</v>
      </c>
      <c r="ES217" s="2">
        <f>IF($D217=3,(ER217*(1+'input_cool&amp;vent_evolution'!AB$10)),ER217*(1+'input_cool&amp;vent_evolution'!AB$9))</f>
        <v>0</v>
      </c>
      <c r="ET217" s="2">
        <f>IF($D217=3,(ES217*(1+'input_cool&amp;vent_evolution'!AC$10)),ES217*(1+'input_cool&amp;vent_evolution'!AC$9))</f>
        <v>0</v>
      </c>
      <c r="EU217" s="2">
        <f>IF($D217=3,(ET217*(1+'input_cool&amp;vent_evolution'!AD$10)),ET217*(1+'input_cool&amp;vent_evolution'!AD$9))</f>
        <v>0</v>
      </c>
      <c r="EV217" s="2">
        <f>IF($D217=3,(EU217*(1+'input_cool&amp;vent_evolution'!AE$10)),EU217*(1+'input_cool&amp;vent_evolution'!AE$9))</f>
        <v>0</v>
      </c>
      <c r="EW217" s="2">
        <f>IF($D217=3,(EV217*(1+'input_cool&amp;vent_evolution'!AF$10)),EV217*(1+'input_cool&amp;vent_evolution'!AF$9))</f>
        <v>0</v>
      </c>
      <c r="EX217" s="2">
        <f>IF($D217=3,(EW217*(1+'input_cool&amp;vent_evolution'!AG$10)),EW217*(1+'input_cool&amp;vent_evolution'!AG$9))</f>
        <v>0</v>
      </c>
      <c r="EY217" s="2">
        <f>IF($D217=3,(EX217*(1+'input_cool&amp;vent_evolution'!AH$10)),EX217*(1+'input_cool&amp;vent_evolution'!AH$9))</f>
        <v>0</v>
      </c>
      <c r="EZ217" s="2">
        <f>IF($D217=3,(EY217*(1+'input_cool&amp;vent_evolution'!AI$10)),EY217*(1+'input_cool&amp;vent_evolution'!AI$9))</f>
        <v>0</v>
      </c>
      <c r="FA217" s="2">
        <f>IF($D217=3,(EZ217*(1+'input_cool&amp;vent_evolution'!AJ$10)),EZ217*(1+'input_cool&amp;vent_evolution'!AJ$9))</f>
        <v>0</v>
      </c>
      <c r="FB217" s="2">
        <f>IF($D217=3,(FA217*(1+'input_cool&amp;vent_evolution'!AK$10)),FA217*(1+'input_cool&amp;vent_evolution'!AK$9))</f>
        <v>0</v>
      </c>
      <c r="FC217" s="2">
        <f>IF($D217=3,(FB217*(1+'input_cool&amp;vent_evolution'!AL$10)),FB217*(1+'input_cool&amp;vent_evolution'!AL$9))</f>
        <v>0</v>
      </c>
      <c r="FD217" s="2">
        <f>IF($D217=3,(FC217*(1+'input_cool&amp;vent_evolution'!AM$10)),FC217*(1+'input_cool&amp;vent_evolution'!AM$9))</f>
        <v>0</v>
      </c>
      <c r="FE217" s="2">
        <f>IF($D217=3,(FD217*(1+'input_cool&amp;vent_evolution'!AN$10)),FD217*(1+'input_cool&amp;vent_evolution'!AN$9))</f>
        <v>0</v>
      </c>
      <c r="FF217" s="2">
        <f>IF($D217=3,(FE217*(1+'input_cool&amp;vent_evolution'!AO$10)),FE217*(1+'input_cool&amp;vent_evolution'!AO$9))</f>
        <v>0</v>
      </c>
      <c r="FG217" s="2">
        <f>IF($D217=3,(FF217*(1+'input_cool&amp;vent_evolution'!AP$10)),FF217*(1+'input_cool&amp;vent_evolution'!AP$9))</f>
        <v>0</v>
      </c>
      <c r="FH217" s="2">
        <f>IF($D217=3,(FG217*(1+'input_cool&amp;vent_evolution'!AQ$10)),FG217*(1+'input_cool&amp;vent_evolution'!AQ$9))</f>
        <v>0</v>
      </c>
      <c r="FI217" s="2">
        <f>IF($D217=3,(FH217*(1+'input_cool&amp;vent_evolution'!AR$10)),FH217*(1+'input_cool&amp;vent_evolution'!AR$9))</f>
        <v>0</v>
      </c>
      <c r="FJ217" s="2">
        <f>IF($D217=3,(FI217*(1+'input_cool&amp;vent_evolution'!AS$10)),FI217*(1+'input_cool&amp;vent_evolution'!AS$9))</f>
        <v>0</v>
      </c>
      <c r="FK217" s="2">
        <f>IF($D217=3,(FJ217*(1+'input_cool&amp;vent_evolution'!AT$10)),FJ217*(1+'input_cool&amp;vent_evolution'!AT$9))</f>
        <v>0</v>
      </c>
      <c r="FL217" s="2">
        <f>IF($D217=3,(FK217*(1+'input_cool&amp;vent_evolution'!AU$10)),FK217*(1+'input_cool&amp;vent_evolution'!AU$9))</f>
        <v>0</v>
      </c>
      <c r="FM217" s="2">
        <f t="shared" si="271"/>
        <v>0</v>
      </c>
      <c r="FN217" s="2">
        <f t="shared" si="272"/>
        <v>0</v>
      </c>
      <c r="FO217" s="2">
        <f t="shared" si="273"/>
        <v>0</v>
      </c>
      <c r="FP217" s="2">
        <f t="shared" si="274"/>
        <v>0</v>
      </c>
      <c r="FQ217" s="2">
        <f t="shared" si="275"/>
        <v>0</v>
      </c>
      <c r="FR217" s="2">
        <f t="shared" si="276"/>
        <v>0</v>
      </c>
      <c r="FS217" s="2">
        <f t="shared" si="277"/>
        <v>0</v>
      </c>
      <c r="FT217" s="2">
        <f t="shared" si="278"/>
        <v>0</v>
      </c>
      <c r="FU217" s="2">
        <f t="shared" si="279"/>
        <v>0</v>
      </c>
      <c r="FV217" s="2">
        <f t="shared" si="280"/>
        <v>0</v>
      </c>
      <c r="FW217" s="2">
        <f t="shared" si="281"/>
        <v>0</v>
      </c>
      <c r="FX217" s="2">
        <f t="shared" si="282"/>
        <v>0</v>
      </c>
      <c r="FY217" s="2">
        <f t="shared" si="283"/>
        <v>0</v>
      </c>
      <c r="FZ217" s="2">
        <f t="shared" si="284"/>
        <v>0</v>
      </c>
      <c r="GA217" s="2">
        <f t="shared" si="285"/>
        <v>0</v>
      </c>
      <c r="GB217" s="2">
        <f t="shared" si="286"/>
        <v>0</v>
      </c>
      <c r="GC217" s="2">
        <f t="shared" si="287"/>
        <v>0</v>
      </c>
      <c r="GD217" s="2">
        <f t="shared" si="288"/>
        <v>0</v>
      </c>
      <c r="GE217" s="2">
        <f t="shared" si="289"/>
        <v>0</v>
      </c>
      <c r="GF217" s="2">
        <f t="shared" si="290"/>
        <v>0</v>
      </c>
      <c r="GG217" s="2">
        <f t="shared" si="291"/>
        <v>0</v>
      </c>
      <c r="GH217" s="2">
        <f t="shared" si="292"/>
        <v>0</v>
      </c>
      <c r="GI217" s="2">
        <f t="shared" si="293"/>
        <v>0</v>
      </c>
      <c r="GJ217" s="2">
        <f t="shared" si="294"/>
        <v>0</v>
      </c>
      <c r="GK217" s="2">
        <f t="shared" si="295"/>
        <v>0</v>
      </c>
      <c r="GL217" s="2">
        <f t="shared" si="296"/>
        <v>0</v>
      </c>
      <c r="GM217" s="2">
        <f t="shared" si="297"/>
        <v>0</v>
      </c>
      <c r="GN217" s="2">
        <f t="shared" si="298"/>
        <v>0</v>
      </c>
      <c r="GO217" s="2">
        <f t="shared" si="299"/>
        <v>0</v>
      </c>
      <c r="GP217" s="2">
        <f t="shared" si="300"/>
        <v>0</v>
      </c>
      <c r="GQ217" s="2">
        <f t="shared" si="301"/>
        <v>0</v>
      </c>
      <c r="GR217" s="2">
        <f t="shared" si="302"/>
        <v>0</v>
      </c>
      <c r="GS217" s="2">
        <f t="shared" si="303"/>
        <v>0</v>
      </c>
      <c r="GT217" s="2">
        <f t="shared" si="304"/>
        <v>0</v>
      </c>
      <c r="GU217" s="2">
        <f t="shared" si="305"/>
        <v>0</v>
      </c>
      <c r="GV217" s="2">
        <f t="shared" si="306"/>
        <v>0</v>
      </c>
      <c r="GW217" s="2">
        <f>IF($D217=3,($N217*$M217*EC217*'input_cooling&amp;ventilation'!$D$3)*'input_cool&amp;vent_evolution'!M$11,($O217*$M217*EC217*'input_cooling&amp;ventilation'!$D$3)*'input_cool&amp;vent_evolution'!M$10)</f>
        <v>0</v>
      </c>
      <c r="GX217" s="2">
        <f>IF($D217=3,($N217*$M217*ED217*'input_cooling&amp;ventilation'!$D$3)*'input_cool&amp;vent_evolution'!N$11,($O217*$M217*ED217*'input_cooling&amp;ventilation'!$D$3)*'input_cool&amp;vent_evolution'!N$10)</f>
        <v>0</v>
      </c>
      <c r="GY217" s="2">
        <f>IF($D217=3,($N217*$M217*EE217*'input_cooling&amp;ventilation'!$D$3)*'input_cool&amp;vent_evolution'!O$11,($O217*$M217*EE217*'input_cooling&amp;ventilation'!$D$3)*'input_cool&amp;vent_evolution'!O$10)</f>
        <v>0</v>
      </c>
      <c r="GZ217" s="2">
        <f>IF($D217=3,($N217*$M217*EF217*'input_cooling&amp;ventilation'!$D$3)*'input_cool&amp;vent_evolution'!P$11,($O217*$M217*EF217*'input_cooling&amp;ventilation'!$D$3)*'input_cool&amp;vent_evolution'!P$10)</f>
        <v>0</v>
      </c>
      <c r="HA217" s="2">
        <f>IF($D217=3,($N217*$M217*EG217*'input_cooling&amp;ventilation'!$D$3)*'input_cool&amp;vent_evolution'!Q$11,($O217*$M217*EG217*'input_cooling&amp;ventilation'!$D$3)*'input_cool&amp;vent_evolution'!Q$10)</f>
        <v>0</v>
      </c>
      <c r="HB217" s="2">
        <f>IF($D217=3,($N217*$M217*EH217*'input_cooling&amp;ventilation'!$D$3)*'input_cool&amp;vent_evolution'!R$11,($O217*$M217*EH217*'input_cooling&amp;ventilation'!$D$3)*'input_cool&amp;vent_evolution'!R$10)</f>
        <v>0</v>
      </c>
      <c r="HC217" s="2">
        <f>IF($D217=3,($N217*$M217*EI217*'input_cooling&amp;ventilation'!$D$3)*'input_cool&amp;vent_evolution'!S$11,($O217*$M217*EI217*'input_cooling&amp;ventilation'!$D$3)*'input_cool&amp;vent_evolution'!S$10)</f>
        <v>0</v>
      </c>
      <c r="HD217" s="2">
        <f>IF($D217=3,($N217*$M217*EJ217*'input_cooling&amp;ventilation'!$D$3)*'input_cool&amp;vent_evolution'!T$11,($O217*$M217*EJ217*'input_cooling&amp;ventilation'!$D$3)*'input_cool&amp;vent_evolution'!T$10)</f>
        <v>0</v>
      </c>
      <c r="HE217" s="2">
        <f>IF($D217=3,($N217*$M217*EK217*'input_cooling&amp;ventilation'!$D$3)*'input_cool&amp;vent_evolution'!U$11,($O217*$M217*EK217*'input_cooling&amp;ventilation'!$D$3)*'input_cool&amp;vent_evolution'!U$10)</f>
        <v>0</v>
      </c>
      <c r="HF217" s="2">
        <f>IF($D217=3,($N217*$M217*EL217*'input_cooling&amp;ventilation'!$D$3)*'input_cool&amp;vent_evolution'!V$11,($O217*$M217*EL217*'input_cooling&amp;ventilation'!$D$3)*'input_cool&amp;vent_evolution'!V$10)</f>
        <v>0</v>
      </c>
      <c r="HG217" s="2">
        <f>IF($D217=3,($N217*$M217*EM217*'input_cooling&amp;ventilation'!$D$3)*'input_cool&amp;vent_evolution'!W$11,($O217*$M217*EM217*'input_cooling&amp;ventilation'!$D$3)*'input_cool&amp;vent_evolution'!W$10)</f>
        <v>0</v>
      </c>
      <c r="HH217" s="2">
        <f>IF($D217=3,($N217*$M217*EN217*'input_cooling&amp;ventilation'!$D$3)*'input_cool&amp;vent_evolution'!X$11,($O217*$M217*EN217*'input_cooling&amp;ventilation'!$D$3)*'input_cool&amp;vent_evolution'!X$10)</f>
        <v>0</v>
      </c>
      <c r="HI217" s="2">
        <f>IF($D217=3,($N217*$M217*EO217*'input_cooling&amp;ventilation'!$D$3)*'input_cool&amp;vent_evolution'!Y$11,($O217*$M217*EO217*'input_cooling&amp;ventilation'!$D$3)*'input_cool&amp;vent_evolution'!Y$10)</f>
        <v>0</v>
      </c>
      <c r="HJ217" s="2">
        <f>IF($D217=3,($N217*$M217*EP217*'input_cooling&amp;ventilation'!$D$3)*'input_cool&amp;vent_evolution'!Z$11,($O217*$M217*EP217*'input_cooling&amp;ventilation'!$D$3)*'input_cool&amp;vent_evolution'!Z$10)</f>
        <v>0</v>
      </c>
      <c r="HK217" s="2">
        <f>IF($D217=3,($N217*$M217*EQ217*'input_cooling&amp;ventilation'!$D$3)*'input_cool&amp;vent_evolution'!AA$11,($O217*$M217*EQ217*'input_cooling&amp;ventilation'!$D$3)*'input_cool&amp;vent_evolution'!AA$10)</f>
        <v>0</v>
      </c>
      <c r="HL217" s="2">
        <f>IF($D217=3,($N217*$M217*ER217*'input_cooling&amp;ventilation'!$D$3)*'input_cool&amp;vent_evolution'!AB$11,($O217*$M217*ER217*'input_cooling&amp;ventilation'!$D$3)*'input_cool&amp;vent_evolution'!AB$10)</f>
        <v>0</v>
      </c>
      <c r="HM217" s="2">
        <f>IF($D217=3,($N217*$M217*ES217*'input_cooling&amp;ventilation'!$D$3)*'input_cool&amp;vent_evolution'!AC$11,($O217*$M217*ES217*'input_cooling&amp;ventilation'!$D$3)*'input_cool&amp;vent_evolution'!AC$10)</f>
        <v>0</v>
      </c>
      <c r="HN217" s="2">
        <f>IF($D217=3,($N217*$M217*ET217*'input_cooling&amp;ventilation'!$D$3)*'input_cool&amp;vent_evolution'!AD$11,($O217*$M217*ET217*'input_cooling&amp;ventilation'!$D$3)*'input_cool&amp;vent_evolution'!AD$10)</f>
        <v>0</v>
      </c>
      <c r="HO217" s="2">
        <f>IF($D217=3,($N217*$M217*EU217*'input_cooling&amp;ventilation'!$D$3)*'input_cool&amp;vent_evolution'!AE$11,($O217*$M217*EU217*'input_cooling&amp;ventilation'!$D$3)*'input_cool&amp;vent_evolution'!AE$10)</f>
        <v>0</v>
      </c>
      <c r="HP217" s="2">
        <f>IF($D217=3,($N217*$M217*EV217*'input_cooling&amp;ventilation'!$D$3)*'input_cool&amp;vent_evolution'!AF$11,($O217*$M217*EV217*'input_cooling&amp;ventilation'!$D$3)*'input_cool&amp;vent_evolution'!AF$10)</f>
        <v>0</v>
      </c>
      <c r="HQ217" s="2">
        <f>IF($D217=3,($N217*$M217*EW217*'input_cooling&amp;ventilation'!$D$3)*'input_cool&amp;vent_evolution'!AG$11,($O217*$M217*EW217*'input_cooling&amp;ventilation'!$D$3)*'input_cool&amp;vent_evolution'!AG$10)</f>
        <v>0</v>
      </c>
      <c r="HR217" s="2">
        <f>IF($D217=3,($N217*$M217*EX217*'input_cooling&amp;ventilation'!$D$3)*'input_cool&amp;vent_evolution'!AH$11,($O217*$M217*EX217*'input_cooling&amp;ventilation'!$D$3)*'input_cool&amp;vent_evolution'!AH$10)</f>
        <v>0</v>
      </c>
      <c r="HS217" s="2">
        <f>IF($D217=3,($N217*$M217*EY217*'input_cooling&amp;ventilation'!$D$3)*'input_cool&amp;vent_evolution'!AI$11,($O217*$M217*EY217*'input_cooling&amp;ventilation'!$D$3)*'input_cool&amp;vent_evolution'!AI$10)</f>
        <v>0</v>
      </c>
      <c r="HT217" s="2">
        <f>IF($D217=3,($N217*$M217*EZ217*'input_cooling&amp;ventilation'!$D$3)*'input_cool&amp;vent_evolution'!AJ$11,($O217*$M217*EZ217*'input_cooling&amp;ventilation'!$D$3)*'input_cool&amp;vent_evolution'!AJ$10)</f>
        <v>0</v>
      </c>
      <c r="HU217" s="2">
        <f>IF($D217=3,($N217*$M217*FA217*'input_cooling&amp;ventilation'!$D$3)*'input_cool&amp;vent_evolution'!AK$11,($O217*$M217*FA217*'input_cooling&amp;ventilation'!$D$3)*'input_cool&amp;vent_evolution'!AK$10)</f>
        <v>0</v>
      </c>
      <c r="HV217" s="2">
        <f>IF($D217=3,($N217*$M217*FB217*'input_cooling&amp;ventilation'!$D$3)*'input_cool&amp;vent_evolution'!AL$11,($O217*$M217*FB217*'input_cooling&amp;ventilation'!$D$3)*'input_cool&amp;vent_evolution'!AL$10)</f>
        <v>0</v>
      </c>
      <c r="HW217" s="2">
        <f>IF($D217=3,($N217*$M217*FC217*'input_cooling&amp;ventilation'!$D$3)*'input_cool&amp;vent_evolution'!AM$11,($O217*$M217*FC217*'input_cooling&amp;ventilation'!$D$3)*'input_cool&amp;vent_evolution'!AM$10)</f>
        <v>0</v>
      </c>
      <c r="HX217" s="2">
        <f>IF($D217=3,($N217*$M217*FD217*'input_cooling&amp;ventilation'!$D$3)*'input_cool&amp;vent_evolution'!AN$11,($O217*$M217*FD217*'input_cooling&amp;ventilation'!$D$3)*'input_cool&amp;vent_evolution'!AN$10)</f>
        <v>0</v>
      </c>
      <c r="HY217" s="2">
        <f>IF($D217=3,($N217*$M217*FE217*'input_cooling&amp;ventilation'!$D$3)*'input_cool&amp;vent_evolution'!AO$11,($O217*$M217*FE217*'input_cooling&amp;ventilation'!$D$3)*'input_cool&amp;vent_evolution'!AO$10)</f>
        <v>0</v>
      </c>
      <c r="HZ217" s="2">
        <f>IF($D217=3,($N217*$M217*FF217*'input_cooling&amp;ventilation'!$D$3)*'input_cool&amp;vent_evolution'!AP$11,($O217*$M217*FF217*'input_cooling&amp;ventilation'!$D$3)*'input_cool&amp;vent_evolution'!AP$10)</f>
        <v>0</v>
      </c>
      <c r="IA217" s="2">
        <f>IF($D217=3,($N217*$M217*FG217*'input_cooling&amp;ventilation'!$D$3)*'input_cool&amp;vent_evolution'!AQ$11,($O217*$M217*FG217*'input_cooling&amp;ventilation'!$D$3)*'input_cool&amp;vent_evolution'!AQ$10)</f>
        <v>0</v>
      </c>
      <c r="IB217" s="2">
        <f>IF($D217=3,($N217*$M217*FH217*'input_cooling&amp;ventilation'!$D$3)*'input_cool&amp;vent_evolution'!AR$11,($O217*$M217*FH217*'input_cooling&amp;ventilation'!$D$3)*'input_cool&amp;vent_evolution'!AR$10)</f>
        <v>0</v>
      </c>
      <c r="IC217" s="2">
        <f>IF($D217=3,($N217*$M217*FI217*'input_cooling&amp;ventilation'!$D$3)*'input_cool&amp;vent_evolution'!AS$11,($O217*$M217*FI217*'input_cooling&amp;ventilation'!$D$3)*'input_cool&amp;vent_evolution'!AS$10)</f>
        <v>0</v>
      </c>
      <c r="ID217" s="2">
        <f>IF($D217=3,($N217*$M217*FJ217*'input_cooling&amp;ventilation'!$D$3)*'input_cool&amp;vent_evolution'!AT$11,($O217*$M217*FJ217*'input_cooling&amp;ventilation'!$D$3)*'input_cool&amp;vent_evolution'!AT$10)</f>
        <v>0</v>
      </c>
      <c r="IE217" s="2">
        <f>IF($D217=3,($N217*$M217*FK217*'input_cooling&amp;ventilation'!$D$3)*'input_cool&amp;vent_evolution'!AU$11,($O217*$M217*FK217*'input_cooling&amp;ventilation'!$D$3)*'input_cool&amp;vent_evolution'!AU$10)</f>
        <v>0</v>
      </c>
      <c r="IF217" s="2">
        <f>IF($D217=3,($N217*$M217*FL217*'input_cooling&amp;ventilation'!$D$3)*'input_cool&amp;vent_evolution'!AV$11,($O217*$M217*FL217*'input_cooling&amp;ventilation'!$D$3)*'input_cool&amp;vent_evolution'!AV$10)</f>
        <v>0</v>
      </c>
    </row>
    <row r="218" spans="1:240" x14ac:dyDescent="0.25">
      <c r="A218">
        <v>216</v>
      </c>
      <c r="B218">
        <v>100100</v>
      </c>
      <c r="C218">
        <v>25</v>
      </c>
      <c r="D218">
        <v>3</v>
      </c>
      <c r="E218">
        <v>1</v>
      </c>
      <c r="F218">
        <v>212072300</v>
      </c>
      <c r="G218" s="2">
        <v>216524361.40793499</v>
      </c>
      <c r="H218" s="2">
        <v>0</v>
      </c>
      <c r="I218" s="17">
        <v>0.52</v>
      </c>
      <c r="J218">
        <v>0.28992341599999999</v>
      </c>
      <c r="K218" s="2">
        <f t="shared" si="231"/>
        <v>0</v>
      </c>
      <c r="L218" s="2">
        <f t="shared" si="232"/>
        <v>112592667.93212619</v>
      </c>
      <c r="M218">
        <v>0.697993664202745</v>
      </c>
      <c r="N218" s="17">
        <f>'input_cooling&amp;ventilation'!$D$5</f>
        <v>57.500092182043396</v>
      </c>
      <c r="O218" s="45">
        <f>'input_cooling&amp;ventilation'!$D$6</f>
        <v>19.328678831353667</v>
      </c>
      <c r="P218" s="45">
        <f>'input_cooling&amp;ventilation'!$C$5</f>
        <v>50.351688737400465</v>
      </c>
      <c r="Q218" s="45">
        <f>'input_cooling&amp;ventilation'!$C$6</f>
        <v>32.240814214248743</v>
      </c>
      <c r="R218">
        <v>17</v>
      </c>
      <c r="S218">
        <v>12</v>
      </c>
      <c r="T218">
        <v>14</v>
      </c>
      <c r="U218" s="2">
        <f t="shared" si="233"/>
        <v>0</v>
      </c>
      <c r="V218" s="2">
        <f t="shared" si="234"/>
        <v>186071239.26174113</v>
      </c>
      <c r="W218" s="2">
        <v>0</v>
      </c>
      <c r="X218" s="57">
        <f>IF($D218=3,(W218*(1+'input_cool&amp;vent_evolution'!M$11)),(W218*(1+'input_cool&amp;vent_evolution'!M$12)))</f>
        <v>0</v>
      </c>
      <c r="Y218" s="57">
        <f>IF($D218=3,(X218*(1+'input_cool&amp;vent_evolution'!N$11)),(X218*(1+'input_cool&amp;vent_evolution'!N$12)))</f>
        <v>0</v>
      </c>
      <c r="Z218" s="57">
        <f>IF($D218=3,(Y218*(1+'input_cool&amp;vent_evolution'!O$11)),(Y218*(1+'input_cool&amp;vent_evolution'!O$12)))</f>
        <v>0</v>
      </c>
      <c r="AA218" s="57">
        <f>IF($D218=3,(Z218*(1+'input_cool&amp;vent_evolution'!P$11)),(Z218*(1+'input_cool&amp;vent_evolution'!P$12)))</f>
        <v>0</v>
      </c>
      <c r="AB218" s="57">
        <f>IF($D218=3,(AA218*(1+'input_cool&amp;vent_evolution'!Q$11)),(AA218*(1+'input_cool&amp;vent_evolution'!Q$12)))</f>
        <v>0</v>
      </c>
      <c r="AC218" s="57">
        <f>IF($D218=3,(AB218*(1+'input_cool&amp;vent_evolution'!R$11)),(AB218*(1+'input_cool&amp;vent_evolution'!R$12)))</f>
        <v>0</v>
      </c>
      <c r="AD218" s="57">
        <f>IF($D218=3,(AC218*(1+'input_cool&amp;vent_evolution'!S$11)),(AC218*(1+'input_cool&amp;vent_evolution'!S$12)))</f>
        <v>0</v>
      </c>
      <c r="AE218" s="57">
        <f>IF($D218=3,(AD218*(1+'input_cool&amp;vent_evolution'!T$11)),(AD218*(1+'input_cool&amp;vent_evolution'!T$12)))</f>
        <v>0</v>
      </c>
      <c r="AF218" s="57">
        <f>IF($D218=3,(AE218*(1+'input_cool&amp;vent_evolution'!U$11)),(AE218*(1+'input_cool&amp;vent_evolution'!U$12)))</f>
        <v>0</v>
      </c>
      <c r="AG218" s="57">
        <f>IF($D218=3,(AF218*(1+'input_cool&amp;vent_evolution'!V$11)),(AF218*(1+'input_cool&amp;vent_evolution'!V$12)))</f>
        <v>0</v>
      </c>
      <c r="AH218" s="57">
        <f>IF($D218=3,(AG218*(1+'input_cool&amp;vent_evolution'!W$11)),(AG218*(1+'input_cool&amp;vent_evolution'!W$12)))</f>
        <v>0</v>
      </c>
      <c r="AI218" s="57">
        <f>IF($D218=3,(AH218*(1+'input_cool&amp;vent_evolution'!X$11)),(AH218*(1+'input_cool&amp;vent_evolution'!X$12)))</f>
        <v>0</v>
      </c>
      <c r="AJ218" s="57">
        <f>IF($D218=3,(AI218*(1+'input_cool&amp;vent_evolution'!Y$11)),(AI218*(1+'input_cool&amp;vent_evolution'!Y$12)))</f>
        <v>0</v>
      </c>
      <c r="AK218" s="57">
        <f>IF($D218=3,(AJ218*(1+'input_cool&amp;vent_evolution'!Z$11)),(AJ218*(1+'input_cool&amp;vent_evolution'!Z$12)))</f>
        <v>0</v>
      </c>
      <c r="AL218" s="57">
        <f>IF($D218=3,(AK218*(1+'input_cool&amp;vent_evolution'!AA$11)),(AK218*(1+'input_cool&amp;vent_evolution'!AA$12)))</f>
        <v>0</v>
      </c>
      <c r="AM218" s="57">
        <f>IF($D218=3,(AL218*(1+'input_cool&amp;vent_evolution'!AB$11)),(AL218*(1+'input_cool&amp;vent_evolution'!AB$12)))</f>
        <v>0</v>
      </c>
      <c r="AN218" s="57">
        <f>IF($D218=3,(AM218*(1+'input_cool&amp;vent_evolution'!AC$11)),(AM218*(1+'input_cool&amp;vent_evolution'!AC$12)))</f>
        <v>0</v>
      </c>
      <c r="AO218" s="57">
        <f>IF($D218=3,(AN218*(1+'input_cool&amp;vent_evolution'!AD$11)),(AN218*(1+'input_cool&amp;vent_evolution'!AD$12)))</f>
        <v>0</v>
      </c>
      <c r="AP218" s="57">
        <f>IF($D218=3,(AO218*(1+'input_cool&amp;vent_evolution'!AE$11)),(AO218*(1+'input_cool&amp;vent_evolution'!AE$12)))</f>
        <v>0</v>
      </c>
      <c r="AQ218" s="57">
        <f>IF($D218=3,(AP218*(1+'input_cool&amp;vent_evolution'!AF$11)),(AP218*(1+'input_cool&amp;vent_evolution'!AF$12)))</f>
        <v>0</v>
      </c>
      <c r="AR218" s="57">
        <f>IF($D218=3,(AQ218*(1+'input_cool&amp;vent_evolution'!AG$11)),(AQ218*(1+'input_cool&amp;vent_evolution'!AG$12)))</f>
        <v>0</v>
      </c>
      <c r="AS218" s="57">
        <f>IF($D218=3,(AR218*(1+'input_cool&amp;vent_evolution'!AH$11)),(AR218*(1+'input_cool&amp;vent_evolution'!AH$12)))</f>
        <v>0</v>
      </c>
      <c r="AT218" s="57">
        <f>IF($D218=3,(AS218*(1+'input_cool&amp;vent_evolution'!AI$11)),(AS218*(1+'input_cool&amp;vent_evolution'!AI$12)))</f>
        <v>0</v>
      </c>
      <c r="AU218" s="57">
        <f>IF($D218=3,(AT218*(1+'input_cool&amp;vent_evolution'!AJ$11)),(AT218*(1+'input_cool&amp;vent_evolution'!AJ$12)))</f>
        <v>0</v>
      </c>
      <c r="AV218" s="57">
        <f>IF($D218=3,(AU218*(1+'input_cool&amp;vent_evolution'!AK$11)),(AU218*(1+'input_cool&amp;vent_evolution'!AK$12)))</f>
        <v>0</v>
      </c>
      <c r="AW218" s="57">
        <f>IF($D218=3,(AV218*(1+'input_cool&amp;vent_evolution'!AL$11)),(AV218*(1+'input_cool&amp;vent_evolution'!AL$12)))</f>
        <v>0</v>
      </c>
      <c r="AX218" s="57">
        <f>IF($D218=3,(AW218*(1+'input_cool&amp;vent_evolution'!AM$11)),(AW218*(1+'input_cool&amp;vent_evolution'!AM$12)))</f>
        <v>0</v>
      </c>
      <c r="AY218" s="57">
        <f>IF($D218=3,(AX218*(1+'input_cool&amp;vent_evolution'!AN$11)),(AX218*(1+'input_cool&amp;vent_evolution'!AN$12)))</f>
        <v>0</v>
      </c>
      <c r="AZ218" s="57">
        <f>IF($D218=3,(AY218*(1+'input_cool&amp;vent_evolution'!AO$11)),(AY218*(1+'input_cool&amp;vent_evolution'!AO$12)))</f>
        <v>0</v>
      </c>
      <c r="BA218" s="57">
        <f>IF($D218=3,(AZ218*(1+'input_cool&amp;vent_evolution'!AP$11)),(AZ218*(1+'input_cool&amp;vent_evolution'!AP$12)))</f>
        <v>0</v>
      </c>
      <c r="BB218" s="57">
        <f>IF($D218=3,(BA218*(1+'input_cool&amp;vent_evolution'!AQ$11)),(BA218*(1+'input_cool&amp;vent_evolution'!AQ$12)))</f>
        <v>0</v>
      </c>
      <c r="BC218" s="57">
        <f>IF($D218=3,(BB218*(1+'input_cool&amp;vent_evolution'!AR$11)),(BB218*(1+'input_cool&amp;vent_evolution'!AR$12)))</f>
        <v>0</v>
      </c>
      <c r="BD218" s="57">
        <f>IF($D218=3,(BC218*(1+'input_cool&amp;vent_evolution'!AS$11)),(BC218*(1+'input_cool&amp;vent_evolution'!AS$12)))</f>
        <v>0</v>
      </c>
      <c r="BE218" s="57">
        <f>IF($D218=3,(BD218*(1+'input_cool&amp;vent_evolution'!AT$11)),(BD218*(1+'input_cool&amp;vent_evolution'!AT$12)))</f>
        <v>0</v>
      </c>
      <c r="BF218" s="57">
        <f>IF($D218=3,(BE218*(1+'input_cool&amp;vent_evolution'!AU$11)),(BE218*(1+'input_cool&amp;vent_evolution'!AU$12)))</f>
        <v>0</v>
      </c>
      <c r="BG218" s="57">
        <f>IF($D218=3,(BF218*(1+'input_cool&amp;vent_evolution'!AV$11)),(BF218*(1+'input_cool&amp;vent_evolution'!AV$12)))</f>
        <v>0</v>
      </c>
      <c r="BH218" s="2">
        <f t="shared" si="307"/>
        <v>0</v>
      </c>
      <c r="BI218" s="2">
        <f t="shared" si="235"/>
        <v>0</v>
      </c>
      <c r="BJ218" s="2">
        <f t="shared" si="236"/>
        <v>0</v>
      </c>
      <c r="BK218" s="2">
        <f t="shared" si="237"/>
        <v>0</v>
      </c>
      <c r="BL218" s="2">
        <f t="shared" si="238"/>
        <v>0</v>
      </c>
      <c r="BM218" s="2">
        <f t="shared" si="239"/>
        <v>0</v>
      </c>
      <c r="BN218" s="2">
        <f t="shared" si="240"/>
        <v>0</v>
      </c>
      <c r="BO218" s="2">
        <f t="shared" si="241"/>
        <v>0</v>
      </c>
      <c r="BP218" s="2">
        <f t="shared" si="242"/>
        <v>0</v>
      </c>
      <c r="BQ218" s="2">
        <f t="shared" si="243"/>
        <v>0</v>
      </c>
      <c r="BR218" s="2">
        <f t="shared" si="244"/>
        <v>0</v>
      </c>
      <c r="BS218" s="2">
        <f t="shared" si="245"/>
        <v>0</v>
      </c>
      <c r="BT218" s="2">
        <f t="shared" si="246"/>
        <v>0</v>
      </c>
      <c r="BU218" s="2">
        <f t="shared" si="247"/>
        <v>0</v>
      </c>
      <c r="BV218" s="2">
        <f t="shared" si="248"/>
        <v>0</v>
      </c>
      <c r="BW218" s="2">
        <f t="shared" si="249"/>
        <v>0</v>
      </c>
      <c r="BX218" s="2">
        <f t="shared" si="250"/>
        <v>0</v>
      </c>
      <c r="BY218" s="2">
        <f t="shared" si="251"/>
        <v>0</v>
      </c>
      <c r="BZ218" s="2">
        <f t="shared" si="252"/>
        <v>0</v>
      </c>
      <c r="CA218" s="2">
        <f t="shared" si="253"/>
        <v>0</v>
      </c>
      <c r="CB218" s="2">
        <f t="shared" si="254"/>
        <v>0</v>
      </c>
      <c r="CC218" s="2">
        <f t="shared" si="255"/>
        <v>0</v>
      </c>
      <c r="CD218" s="2">
        <f t="shared" si="256"/>
        <v>0</v>
      </c>
      <c r="CE218" s="2">
        <f t="shared" si="257"/>
        <v>0</v>
      </c>
      <c r="CF218" s="2">
        <f t="shared" si="258"/>
        <v>0</v>
      </c>
      <c r="CG218" s="2">
        <f t="shared" si="259"/>
        <v>0</v>
      </c>
      <c r="CH218" s="2">
        <f t="shared" si="260"/>
        <v>0</v>
      </c>
      <c r="CI218" s="2">
        <f t="shared" si="261"/>
        <v>0</v>
      </c>
      <c r="CJ218" s="2">
        <f t="shared" si="262"/>
        <v>0</v>
      </c>
      <c r="CK218" s="2">
        <f t="shared" si="263"/>
        <v>0</v>
      </c>
      <c r="CL218" s="2">
        <f t="shared" si="264"/>
        <v>0</v>
      </c>
      <c r="CM218" s="2">
        <f t="shared" si="265"/>
        <v>0</v>
      </c>
      <c r="CN218" s="2">
        <f t="shared" si="266"/>
        <v>0</v>
      </c>
      <c r="CO218" s="2">
        <f t="shared" si="267"/>
        <v>0</v>
      </c>
      <c r="CP218" s="2">
        <f t="shared" si="268"/>
        <v>0</v>
      </c>
      <c r="CQ218" s="2">
        <f t="shared" si="269"/>
        <v>0</v>
      </c>
      <c r="CR218" s="2">
        <f>IF($D218=3,(W218*$P218*$M218*'input_cooling&amp;ventilation'!$D$3)*'input_cool&amp;vent_evolution'!M$11,(W218*$Q218*'input_cooling&amp;ventilation'!$D$3)*'input_cool&amp;vent_evolution'!M$12)</f>
        <v>0</v>
      </c>
      <c r="CS218" s="2">
        <f>IF($D218=3,(X218*$P218*$M218*'input_cooling&amp;ventilation'!$D$3)*'input_cool&amp;vent_evolution'!N$11,(X218*$Q218*'input_cooling&amp;ventilation'!$D$3)*'input_cool&amp;vent_evolution'!N$12)</f>
        <v>0</v>
      </c>
      <c r="CT218" s="2">
        <f>IF($D218=3,(Y218*$P218*$M218*'input_cooling&amp;ventilation'!$D$3)*'input_cool&amp;vent_evolution'!O$11,(Y218*$Q218*'input_cooling&amp;ventilation'!$D$3)*'input_cool&amp;vent_evolution'!O$12)</f>
        <v>0</v>
      </c>
      <c r="CU218" s="2">
        <f>IF($D218=3,(Z218*$P218*$M218*'input_cooling&amp;ventilation'!$D$3)*'input_cool&amp;vent_evolution'!P$11,(Z218*$Q218*'input_cooling&amp;ventilation'!$D$3)*'input_cool&amp;vent_evolution'!P$12)</f>
        <v>0</v>
      </c>
      <c r="CV218" s="2">
        <f>IF($D218=3,(AA218*$P218*$M218*'input_cooling&amp;ventilation'!$D$3)*'input_cool&amp;vent_evolution'!Q$11,(AA218*$Q218*'input_cooling&amp;ventilation'!$D$3)*'input_cool&amp;vent_evolution'!Q$12)</f>
        <v>0</v>
      </c>
      <c r="CW218" s="2">
        <f>IF($D218=3,(AB218*$P218*$M218*'input_cooling&amp;ventilation'!$D$3)*'input_cool&amp;vent_evolution'!R$11,(AB218*$Q218*'input_cooling&amp;ventilation'!$D$3)*'input_cool&amp;vent_evolution'!R$12)</f>
        <v>0</v>
      </c>
      <c r="CX218" s="2">
        <f>IF($D218=3,(AC218*$P218*$M218*'input_cooling&amp;ventilation'!$D$3)*'input_cool&amp;vent_evolution'!S$11,(AC218*$Q218*'input_cooling&amp;ventilation'!$D$3)*'input_cool&amp;vent_evolution'!S$12)</f>
        <v>0</v>
      </c>
      <c r="CY218" s="2">
        <f>IF($D218=3,(AD218*$P218*$M218*'input_cooling&amp;ventilation'!$D$3)*'input_cool&amp;vent_evolution'!T$11,(AD218*$Q218*'input_cooling&amp;ventilation'!$D$3)*'input_cool&amp;vent_evolution'!T$12)</f>
        <v>0</v>
      </c>
      <c r="CZ218" s="2">
        <f>IF($D218=3,(AE218*$P218*$M218*'input_cooling&amp;ventilation'!$D$3)*'input_cool&amp;vent_evolution'!U$11,(AE218*$Q218*'input_cooling&amp;ventilation'!$D$3)*'input_cool&amp;vent_evolution'!U$12)</f>
        <v>0</v>
      </c>
      <c r="DA218" s="2">
        <f>IF($D218=3,(AF218*$P218*$M218*'input_cooling&amp;ventilation'!$D$3)*'input_cool&amp;vent_evolution'!V$11,(AF218*$Q218*'input_cooling&amp;ventilation'!$D$3)*'input_cool&amp;vent_evolution'!V$12)</f>
        <v>0</v>
      </c>
      <c r="DB218" s="2">
        <f>IF($D218=3,(AG218*$P218*$M218*'input_cooling&amp;ventilation'!$D$3)*'input_cool&amp;vent_evolution'!W$11,(AG218*$Q218*'input_cooling&amp;ventilation'!$D$3)*'input_cool&amp;vent_evolution'!W$12)</f>
        <v>0</v>
      </c>
      <c r="DC218" s="2">
        <f>IF($D218=3,(AH218*$P218*$M218*'input_cooling&amp;ventilation'!$D$3)*'input_cool&amp;vent_evolution'!X$11,(AH218*$Q218*'input_cooling&amp;ventilation'!$D$3)*'input_cool&amp;vent_evolution'!X$12)</f>
        <v>0</v>
      </c>
      <c r="DD218" s="2">
        <f>IF($D218=3,(AI218*$P218*$M218*'input_cooling&amp;ventilation'!$D$3)*'input_cool&amp;vent_evolution'!Y$11,(AI218*$Q218*'input_cooling&amp;ventilation'!$D$3)*'input_cool&amp;vent_evolution'!Y$12)</f>
        <v>0</v>
      </c>
      <c r="DE218" s="2">
        <f>IF($D218=3,(AJ218*$P218*$M218*'input_cooling&amp;ventilation'!$D$3)*'input_cool&amp;vent_evolution'!Z$11,(AJ218*$Q218*'input_cooling&amp;ventilation'!$D$3)*'input_cool&amp;vent_evolution'!Z$12)</f>
        <v>0</v>
      </c>
      <c r="DF218" s="2">
        <f>IF($D218=3,(AK218*$P218*$M218*'input_cooling&amp;ventilation'!$D$3)*'input_cool&amp;vent_evolution'!AA$11,(AK218*$Q218*'input_cooling&amp;ventilation'!$D$3)*'input_cool&amp;vent_evolution'!AA$12)</f>
        <v>0</v>
      </c>
      <c r="DG218" s="2">
        <f>IF($D218=3,(AL218*$P218*$M218*'input_cooling&amp;ventilation'!$D$3)*'input_cool&amp;vent_evolution'!AB$11,(AL218*$Q218*'input_cooling&amp;ventilation'!$D$3)*'input_cool&amp;vent_evolution'!AB$12)</f>
        <v>0</v>
      </c>
      <c r="DH218" s="2">
        <f>IF($D218=3,(AM218*$P218*$M218*'input_cooling&amp;ventilation'!$D$3)*'input_cool&amp;vent_evolution'!AC$11,(AM218*$Q218*'input_cooling&amp;ventilation'!$D$3)*'input_cool&amp;vent_evolution'!AC$12)</f>
        <v>0</v>
      </c>
      <c r="DI218" s="2">
        <f>IF($D218=3,(AN218*$P218*$M218*'input_cooling&amp;ventilation'!$D$3)*'input_cool&amp;vent_evolution'!AD$11,(AN218*$Q218*'input_cooling&amp;ventilation'!$D$3)*'input_cool&amp;vent_evolution'!AD$12)</f>
        <v>0</v>
      </c>
      <c r="DJ218" s="2">
        <f>IF($D218=3,(AO218*$P218*$M218*'input_cooling&amp;ventilation'!$D$3)*'input_cool&amp;vent_evolution'!AE$11,(AO218*$Q218*'input_cooling&amp;ventilation'!$D$3)*'input_cool&amp;vent_evolution'!AE$12)</f>
        <v>0</v>
      </c>
      <c r="DK218" s="2">
        <f>IF($D218=3,(AP218*$P218*$M218*'input_cooling&amp;ventilation'!$D$3)*'input_cool&amp;vent_evolution'!AF$11,(AP218*$Q218*'input_cooling&amp;ventilation'!$D$3)*'input_cool&amp;vent_evolution'!AF$12)</f>
        <v>0</v>
      </c>
      <c r="DL218" s="2">
        <f>IF($D218=3,(AQ218*$P218*$M218*'input_cooling&amp;ventilation'!$D$3)*'input_cool&amp;vent_evolution'!AG$11,(AQ218*$Q218*'input_cooling&amp;ventilation'!$D$3)*'input_cool&amp;vent_evolution'!AG$12)</f>
        <v>0</v>
      </c>
      <c r="DM218" s="2">
        <f>IF($D218=3,(AR218*$P218*$M218*'input_cooling&amp;ventilation'!$D$3)*'input_cool&amp;vent_evolution'!AH$11,(AR218*$Q218*'input_cooling&amp;ventilation'!$D$3)*'input_cool&amp;vent_evolution'!AH$12)</f>
        <v>0</v>
      </c>
      <c r="DN218" s="2">
        <f>IF($D218=3,(AS218*$P218*$M218*'input_cooling&amp;ventilation'!$D$3)*'input_cool&amp;vent_evolution'!AI$11,(AS218*$Q218*'input_cooling&amp;ventilation'!$D$3)*'input_cool&amp;vent_evolution'!AI$12)</f>
        <v>0</v>
      </c>
      <c r="DO218" s="2">
        <f>IF($D218=3,(AT218*$P218*$M218*'input_cooling&amp;ventilation'!$D$3)*'input_cool&amp;vent_evolution'!AJ$11,(AT218*$Q218*'input_cooling&amp;ventilation'!$D$3)*'input_cool&amp;vent_evolution'!AJ$12)</f>
        <v>0</v>
      </c>
      <c r="DP218" s="2">
        <f>IF($D218=3,(AU218*$P218*$M218*'input_cooling&amp;ventilation'!$D$3)*'input_cool&amp;vent_evolution'!AK$11,(AU218*$Q218*'input_cooling&amp;ventilation'!$D$3)*'input_cool&amp;vent_evolution'!AK$12)</f>
        <v>0</v>
      </c>
      <c r="DQ218" s="2">
        <f>IF($D218=3,(AV218*$P218*$M218*'input_cooling&amp;ventilation'!$D$3)*'input_cool&amp;vent_evolution'!AL$11,(AV218*$Q218*'input_cooling&amp;ventilation'!$D$3)*'input_cool&amp;vent_evolution'!AL$12)</f>
        <v>0</v>
      </c>
      <c r="DR218" s="2">
        <f>IF($D218=3,(AW218*$P218*$M218*'input_cooling&amp;ventilation'!$D$3)*'input_cool&amp;vent_evolution'!AM$11,(AW218*$Q218*'input_cooling&amp;ventilation'!$D$3)*'input_cool&amp;vent_evolution'!AM$12)</f>
        <v>0</v>
      </c>
      <c r="DS218" s="2">
        <f>IF($D218=3,(AX218*$P218*$M218*'input_cooling&amp;ventilation'!$D$3)*'input_cool&amp;vent_evolution'!AN$11,(AX218*$Q218*'input_cooling&amp;ventilation'!$D$3)*'input_cool&amp;vent_evolution'!AN$12)</f>
        <v>0</v>
      </c>
      <c r="DT218" s="2">
        <f>IF($D218=3,(AY218*$P218*$M218*'input_cooling&amp;ventilation'!$D$3)*'input_cool&amp;vent_evolution'!AO$11,(AY218*$Q218*'input_cooling&amp;ventilation'!$D$3)*'input_cool&amp;vent_evolution'!AO$12)</f>
        <v>0</v>
      </c>
      <c r="DU218" s="2">
        <f>IF($D218=3,(AZ218*$P218*$M218*'input_cooling&amp;ventilation'!$D$3)*'input_cool&amp;vent_evolution'!AP$11,(AZ218*$Q218*'input_cooling&amp;ventilation'!$D$3)*'input_cool&amp;vent_evolution'!AP$12)</f>
        <v>0</v>
      </c>
      <c r="DV218" s="2">
        <f>IF($D218=3,(BA218*$P218*$M218*'input_cooling&amp;ventilation'!$D$3)*'input_cool&amp;vent_evolution'!AQ$11,(BA218*$Q218*'input_cooling&amp;ventilation'!$D$3)*'input_cool&amp;vent_evolution'!AQ$12)</f>
        <v>0</v>
      </c>
      <c r="DW218" s="2">
        <f>IF($D218=3,(BB218*$P218*$M218*'input_cooling&amp;ventilation'!$D$3)*'input_cool&amp;vent_evolution'!AR$11,(BB218*$Q218*'input_cooling&amp;ventilation'!$D$3)*'input_cool&amp;vent_evolution'!AR$12)</f>
        <v>0</v>
      </c>
      <c r="DX218" s="2">
        <f>IF($D218=3,(BC218*$P218*$M218*'input_cooling&amp;ventilation'!$D$3)*'input_cool&amp;vent_evolution'!AS$11,(BC218*$Q218*'input_cooling&amp;ventilation'!$D$3)*'input_cool&amp;vent_evolution'!AS$12)</f>
        <v>0</v>
      </c>
      <c r="DY218" s="2">
        <f>IF($D218=3,(BD218*$P218*$M218*'input_cooling&amp;ventilation'!$D$3)*'input_cool&amp;vent_evolution'!AT$11,(BD218*$Q218*'input_cooling&amp;ventilation'!$D$3)*'input_cool&amp;vent_evolution'!AT$12)</f>
        <v>0</v>
      </c>
      <c r="DZ218" s="2">
        <f>IF($D218=3,(BE218*$P218*$M218*'input_cooling&amp;ventilation'!$D$3)*'input_cool&amp;vent_evolution'!AU$11,(BE218*$Q218*'input_cooling&amp;ventilation'!$D$3)*'input_cool&amp;vent_evolution'!AU$12)</f>
        <v>0</v>
      </c>
      <c r="EA218" s="2">
        <f>IF($D218=3,(BF218*$P218*$M218*'input_cooling&amp;ventilation'!$D$3)*'input_cool&amp;vent_evolution'!AV$11,(BF218*$Q218*'input_cooling&amp;ventilation'!$D$3)*'input_cool&amp;vent_evolution'!AV$12)</f>
        <v>0</v>
      </c>
      <c r="EB218">
        <v>0.59967453213995114</v>
      </c>
      <c r="EC218" s="2">
        <f t="shared" si="270"/>
        <v>0</v>
      </c>
      <c r="ED218" s="2">
        <f>IF($D218=3,(EC218*(1+'input_cool&amp;vent_evolution'!M$10)),EC218*(1+'input_cool&amp;vent_evolution'!M$9))</f>
        <v>0</v>
      </c>
      <c r="EE218" s="2">
        <f>IF($D218=3,(ED218*(1+'input_cool&amp;vent_evolution'!N$10)),ED218*(1+'input_cool&amp;vent_evolution'!N$9))</f>
        <v>0</v>
      </c>
      <c r="EF218" s="2">
        <f>IF($D218=3,(EE218*(1+'input_cool&amp;vent_evolution'!O$10)),EE218*(1+'input_cool&amp;vent_evolution'!O$9))</f>
        <v>0</v>
      </c>
      <c r="EG218" s="2">
        <f>IF($D218=3,(EF218*(1+'input_cool&amp;vent_evolution'!P$10)),EF218*(1+'input_cool&amp;vent_evolution'!P$9))</f>
        <v>0</v>
      </c>
      <c r="EH218" s="2">
        <f>IF($D218=3,(EG218*(1+'input_cool&amp;vent_evolution'!Q$10)),EG218*(1+'input_cool&amp;vent_evolution'!Q$9))</f>
        <v>0</v>
      </c>
      <c r="EI218" s="2">
        <f>IF($D218=3,(EH218*(1+'input_cool&amp;vent_evolution'!R$10)),EH218*(1+'input_cool&amp;vent_evolution'!R$9))</f>
        <v>0</v>
      </c>
      <c r="EJ218" s="2">
        <f>IF($D218=3,(EI218*(1+'input_cool&amp;vent_evolution'!S$10)),EI218*(1+'input_cool&amp;vent_evolution'!S$9))</f>
        <v>0</v>
      </c>
      <c r="EK218" s="2">
        <f>IF($D218=3,(EJ218*(1+'input_cool&amp;vent_evolution'!T$10)),EJ218*(1+'input_cool&amp;vent_evolution'!T$9))</f>
        <v>0</v>
      </c>
      <c r="EL218" s="2">
        <f>IF($D218=3,(EK218*(1+'input_cool&amp;vent_evolution'!U$10)),EK218*(1+'input_cool&amp;vent_evolution'!U$9))</f>
        <v>0</v>
      </c>
      <c r="EM218" s="2">
        <f>IF($D218=3,(EL218*(1+'input_cool&amp;vent_evolution'!V$10)),EL218*(1+'input_cool&amp;vent_evolution'!V$9))</f>
        <v>0</v>
      </c>
      <c r="EN218" s="2">
        <f>IF($D218=3,(EM218*(1+'input_cool&amp;vent_evolution'!W$10)),EM218*(1+'input_cool&amp;vent_evolution'!W$9))</f>
        <v>0</v>
      </c>
      <c r="EO218" s="2">
        <f>IF($D218=3,(EN218*(1+'input_cool&amp;vent_evolution'!X$10)),EN218*(1+'input_cool&amp;vent_evolution'!X$9))</f>
        <v>0</v>
      </c>
      <c r="EP218" s="2">
        <f>IF($D218=3,(EO218*(1+'input_cool&amp;vent_evolution'!Y$10)),EO218*(1+'input_cool&amp;vent_evolution'!Y$9))</f>
        <v>0</v>
      </c>
      <c r="EQ218" s="2">
        <f>IF($D218=3,(EP218*(1+'input_cool&amp;vent_evolution'!Z$10)),EP218*(1+'input_cool&amp;vent_evolution'!Z$9))</f>
        <v>0</v>
      </c>
      <c r="ER218" s="2">
        <f>IF($D218=3,(EQ218*(1+'input_cool&amp;vent_evolution'!AA$10)),EQ218*(1+'input_cool&amp;vent_evolution'!AA$9))</f>
        <v>0</v>
      </c>
      <c r="ES218" s="2">
        <f>IF($D218=3,(ER218*(1+'input_cool&amp;vent_evolution'!AB$10)),ER218*(1+'input_cool&amp;vent_evolution'!AB$9))</f>
        <v>0</v>
      </c>
      <c r="ET218" s="2">
        <f>IF($D218=3,(ES218*(1+'input_cool&amp;vent_evolution'!AC$10)),ES218*(1+'input_cool&amp;vent_evolution'!AC$9))</f>
        <v>0</v>
      </c>
      <c r="EU218" s="2">
        <f>IF($D218=3,(ET218*(1+'input_cool&amp;vent_evolution'!AD$10)),ET218*(1+'input_cool&amp;vent_evolution'!AD$9))</f>
        <v>0</v>
      </c>
      <c r="EV218" s="2">
        <f>IF($D218=3,(EU218*(1+'input_cool&amp;vent_evolution'!AE$10)),EU218*(1+'input_cool&amp;vent_evolution'!AE$9))</f>
        <v>0</v>
      </c>
      <c r="EW218" s="2">
        <f>IF($D218=3,(EV218*(1+'input_cool&amp;vent_evolution'!AF$10)),EV218*(1+'input_cool&amp;vent_evolution'!AF$9))</f>
        <v>0</v>
      </c>
      <c r="EX218" s="2">
        <f>IF($D218=3,(EW218*(1+'input_cool&amp;vent_evolution'!AG$10)),EW218*(1+'input_cool&amp;vent_evolution'!AG$9))</f>
        <v>0</v>
      </c>
      <c r="EY218" s="2">
        <f>IF($D218=3,(EX218*(1+'input_cool&amp;vent_evolution'!AH$10)),EX218*(1+'input_cool&amp;vent_evolution'!AH$9))</f>
        <v>0</v>
      </c>
      <c r="EZ218" s="2">
        <f>IF($D218=3,(EY218*(1+'input_cool&amp;vent_evolution'!AI$10)),EY218*(1+'input_cool&amp;vent_evolution'!AI$9))</f>
        <v>0</v>
      </c>
      <c r="FA218" s="2">
        <f>IF($D218=3,(EZ218*(1+'input_cool&amp;vent_evolution'!AJ$10)),EZ218*(1+'input_cool&amp;vent_evolution'!AJ$9))</f>
        <v>0</v>
      </c>
      <c r="FB218" s="2">
        <f>IF($D218=3,(FA218*(1+'input_cool&amp;vent_evolution'!AK$10)),FA218*(1+'input_cool&amp;vent_evolution'!AK$9))</f>
        <v>0</v>
      </c>
      <c r="FC218" s="2">
        <f>IF($D218=3,(FB218*(1+'input_cool&amp;vent_evolution'!AL$10)),FB218*(1+'input_cool&amp;vent_evolution'!AL$9))</f>
        <v>0</v>
      </c>
      <c r="FD218" s="2">
        <f>IF($D218=3,(FC218*(1+'input_cool&amp;vent_evolution'!AM$10)),FC218*(1+'input_cool&amp;vent_evolution'!AM$9))</f>
        <v>0</v>
      </c>
      <c r="FE218" s="2">
        <f>IF($D218=3,(FD218*(1+'input_cool&amp;vent_evolution'!AN$10)),FD218*(1+'input_cool&amp;vent_evolution'!AN$9))</f>
        <v>0</v>
      </c>
      <c r="FF218" s="2">
        <f>IF($D218=3,(FE218*(1+'input_cool&amp;vent_evolution'!AO$10)),FE218*(1+'input_cool&amp;vent_evolution'!AO$9))</f>
        <v>0</v>
      </c>
      <c r="FG218" s="2">
        <f>IF($D218=3,(FF218*(1+'input_cool&amp;vent_evolution'!AP$10)),FF218*(1+'input_cool&amp;vent_evolution'!AP$9))</f>
        <v>0</v>
      </c>
      <c r="FH218" s="2">
        <f>IF($D218=3,(FG218*(1+'input_cool&amp;vent_evolution'!AQ$10)),FG218*(1+'input_cool&amp;vent_evolution'!AQ$9))</f>
        <v>0</v>
      </c>
      <c r="FI218" s="2">
        <f>IF($D218=3,(FH218*(1+'input_cool&amp;vent_evolution'!AR$10)),FH218*(1+'input_cool&amp;vent_evolution'!AR$9))</f>
        <v>0</v>
      </c>
      <c r="FJ218" s="2">
        <f>IF($D218=3,(FI218*(1+'input_cool&amp;vent_evolution'!AS$10)),FI218*(1+'input_cool&amp;vent_evolution'!AS$9))</f>
        <v>0</v>
      </c>
      <c r="FK218" s="2">
        <f>IF($D218=3,(FJ218*(1+'input_cool&amp;vent_evolution'!AT$10)),FJ218*(1+'input_cool&amp;vent_evolution'!AT$9))</f>
        <v>0</v>
      </c>
      <c r="FL218" s="2">
        <f>IF($D218=3,(FK218*(1+'input_cool&amp;vent_evolution'!AU$10)),FK218*(1+'input_cool&amp;vent_evolution'!AU$9))</f>
        <v>0</v>
      </c>
      <c r="FM218" s="2">
        <f t="shared" si="271"/>
        <v>0</v>
      </c>
      <c r="FN218" s="2">
        <f t="shared" si="272"/>
        <v>0</v>
      </c>
      <c r="FO218" s="2">
        <f t="shared" si="273"/>
        <v>0</v>
      </c>
      <c r="FP218" s="2">
        <f t="shared" si="274"/>
        <v>0</v>
      </c>
      <c r="FQ218" s="2">
        <f t="shared" si="275"/>
        <v>0</v>
      </c>
      <c r="FR218" s="2">
        <f t="shared" si="276"/>
        <v>0</v>
      </c>
      <c r="FS218" s="2">
        <f t="shared" si="277"/>
        <v>0</v>
      </c>
      <c r="FT218" s="2">
        <f t="shared" si="278"/>
        <v>0</v>
      </c>
      <c r="FU218" s="2">
        <f t="shared" si="279"/>
        <v>0</v>
      </c>
      <c r="FV218" s="2">
        <f t="shared" si="280"/>
        <v>0</v>
      </c>
      <c r="FW218" s="2">
        <f t="shared" si="281"/>
        <v>0</v>
      </c>
      <c r="FX218" s="2">
        <f t="shared" si="282"/>
        <v>0</v>
      </c>
      <c r="FY218" s="2">
        <f t="shared" si="283"/>
        <v>0</v>
      </c>
      <c r="FZ218" s="2">
        <f t="shared" si="284"/>
        <v>0</v>
      </c>
      <c r="GA218" s="2">
        <f t="shared" si="285"/>
        <v>0</v>
      </c>
      <c r="GB218" s="2">
        <f t="shared" si="286"/>
        <v>0</v>
      </c>
      <c r="GC218" s="2">
        <f t="shared" si="287"/>
        <v>0</v>
      </c>
      <c r="GD218" s="2">
        <f t="shared" si="288"/>
        <v>0</v>
      </c>
      <c r="GE218" s="2">
        <f t="shared" si="289"/>
        <v>0</v>
      </c>
      <c r="GF218" s="2">
        <f t="shared" si="290"/>
        <v>0</v>
      </c>
      <c r="GG218" s="2">
        <f t="shared" si="291"/>
        <v>0</v>
      </c>
      <c r="GH218" s="2">
        <f t="shared" si="292"/>
        <v>0</v>
      </c>
      <c r="GI218" s="2">
        <f t="shared" si="293"/>
        <v>0</v>
      </c>
      <c r="GJ218" s="2">
        <f t="shared" si="294"/>
        <v>0</v>
      </c>
      <c r="GK218" s="2">
        <f t="shared" si="295"/>
        <v>0</v>
      </c>
      <c r="GL218" s="2">
        <f t="shared" si="296"/>
        <v>0</v>
      </c>
      <c r="GM218" s="2">
        <f t="shared" si="297"/>
        <v>0</v>
      </c>
      <c r="GN218" s="2">
        <f t="shared" si="298"/>
        <v>0</v>
      </c>
      <c r="GO218" s="2">
        <f t="shared" si="299"/>
        <v>0</v>
      </c>
      <c r="GP218" s="2">
        <f t="shared" si="300"/>
        <v>0</v>
      </c>
      <c r="GQ218" s="2">
        <f t="shared" si="301"/>
        <v>0</v>
      </c>
      <c r="GR218" s="2">
        <f t="shared" si="302"/>
        <v>0</v>
      </c>
      <c r="GS218" s="2">
        <f t="shared" si="303"/>
        <v>0</v>
      </c>
      <c r="GT218" s="2">
        <f t="shared" si="304"/>
        <v>0</v>
      </c>
      <c r="GU218" s="2">
        <f t="shared" si="305"/>
        <v>0</v>
      </c>
      <c r="GV218" s="2">
        <f t="shared" si="306"/>
        <v>0</v>
      </c>
      <c r="GW218" s="2">
        <f>IF($D218=3,($N218*$M218*EC218*'input_cooling&amp;ventilation'!$D$3)*'input_cool&amp;vent_evolution'!M$11,($O218*$M218*EC218*'input_cooling&amp;ventilation'!$D$3)*'input_cool&amp;vent_evolution'!M$10)</f>
        <v>0</v>
      </c>
      <c r="GX218" s="2">
        <f>IF($D218=3,($N218*$M218*ED218*'input_cooling&amp;ventilation'!$D$3)*'input_cool&amp;vent_evolution'!N$11,($O218*$M218*ED218*'input_cooling&amp;ventilation'!$D$3)*'input_cool&amp;vent_evolution'!N$10)</f>
        <v>0</v>
      </c>
      <c r="GY218" s="2">
        <f>IF($D218=3,($N218*$M218*EE218*'input_cooling&amp;ventilation'!$D$3)*'input_cool&amp;vent_evolution'!O$11,($O218*$M218*EE218*'input_cooling&amp;ventilation'!$D$3)*'input_cool&amp;vent_evolution'!O$10)</f>
        <v>0</v>
      </c>
      <c r="GZ218" s="2">
        <f>IF($D218=3,($N218*$M218*EF218*'input_cooling&amp;ventilation'!$D$3)*'input_cool&amp;vent_evolution'!P$11,($O218*$M218*EF218*'input_cooling&amp;ventilation'!$D$3)*'input_cool&amp;vent_evolution'!P$10)</f>
        <v>0</v>
      </c>
      <c r="HA218" s="2">
        <f>IF($D218=3,($N218*$M218*EG218*'input_cooling&amp;ventilation'!$D$3)*'input_cool&amp;vent_evolution'!Q$11,($O218*$M218*EG218*'input_cooling&amp;ventilation'!$D$3)*'input_cool&amp;vent_evolution'!Q$10)</f>
        <v>0</v>
      </c>
      <c r="HB218" s="2">
        <f>IF($D218=3,($N218*$M218*EH218*'input_cooling&amp;ventilation'!$D$3)*'input_cool&amp;vent_evolution'!R$11,($O218*$M218*EH218*'input_cooling&amp;ventilation'!$D$3)*'input_cool&amp;vent_evolution'!R$10)</f>
        <v>0</v>
      </c>
      <c r="HC218" s="2">
        <f>IF($D218=3,($N218*$M218*EI218*'input_cooling&amp;ventilation'!$D$3)*'input_cool&amp;vent_evolution'!S$11,($O218*$M218*EI218*'input_cooling&amp;ventilation'!$D$3)*'input_cool&amp;vent_evolution'!S$10)</f>
        <v>0</v>
      </c>
      <c r="HD218" s="2">
        <f>IF($D218=3,($N218*$M218*EJ218*'input_cooling&amp;ventilation'!$D$3)*'input_cool&amp;vent_evolution'!T$11,($O218*$M218*EJ218*'input_cooling&amp;ventilation'!$D$3)*'input_cool&amp;vent_evolution'!T$10)</f>
        <v>0</v>
      </c>
      <c r="HE218" s="2">
        <f>IF($D218=3,($N218*$M218*EK218*'input_cooling&amp;ventilation'!$D$3)*'input_cool&amp;vent_evolution'!U$11,($O218*$M218*EK218*'input_cooling&amp;ventilation'!$D$3)*'input_cool&amp;vent_evolution'!U$10)</f>
        <v>0</v>
      </c>
      <c r="HF218" s="2">
        <f>IF($D218=3,($N218*$M218*EL218*'input_cooling&amp;ventilation'!$D$3)*'input_cool&amp;vent_evolution'!V$11,($O218*$M218*EL218*'input_cooling&amp;ventilation'!$D$3)*'input_cool&amp;vent_evolution'!V$10)</f>
        <v>0</v>
      </c>
      <c r="HG218" s="2">
        <f>IF($D218=3,($N218*$M218*EM218*'input_cooling&amp;ventilation'!$D$3)*'input_cool&amp;vent_evolution'!W$11,($O218*$M218*EM218*'input_cooling&amp;ventilation'!$D$3)*'input_cool&amp;vent_evolution'!W$10)</f>
        <v>0</v>
      </c>
      <c r="HH218" s="2">
        <f>IF($D218=3,($N218*$M218*EN218*'input_cooling&amp;ventilation'!$D$3)*'input_cool&amp;vent_evolution'!X$11,($O218*$M218*EN218*'input_cooling&amp;ventilation'!$D$3)*'input_cool&amp;vent_evolution'!X$10)</f>
        <v>0</v>
      </c>
      <c r="HI218" s="2">
        <f>IF($D218=3,($N218*$M218*EO218*'input_cooling&amp;ventilation'!$D$3)*'input_cool&amp;vent_evolution'!Y$11,($O218*$M218*EO218*'input_cooling&amp;ventilation'!$D$3)*'input_cool&amp;vent_evolution'!Y$10)</f>
        <v>0</v>
      </c>
      <c r="HJ218" s="2">
        <f>IF($D218=3,($N218*$M218*EP218*'input_cooling&amp;ventilation'!$D$3)*'input_cool&amp;vent_evolution'!Z$11,($O218*$M218*EP218*'input_cooling&amp;ventilation'!$D$3)*'input_cool&amp;vent_evolution'!Z$10)</f>
        <v>0</v>
      </c>
      <c r="HK218" s="2">
        <f>IF($D218=3,($N218*$M218*EQ218*'input_cooling&amp;ventilation'!$D$3)*'input_cool&amp;vent_evolution'!AA$11,($O218*$M218*EQ218*'input_cooling&amp;ventilation'!$D$3)*'input_cool&amp;vent_evolution'!AA$10)</f>
        <v>0</v>
      </c>
      <c r="HL218" s="2">
        <f>IF($D218=3,($N218*$M218*ER218*'input_cooling&amp;ventilation'!$D$3)*'input_cool&amp;vent_evolution'!AB$11,($O218*$M218*ER218*'input_cooling&amp;ventilation'!$D$3)*'input_cool&amp;vent_evolution'!AB$10)</f>
        <v>0</v>
      </c>
      <c r="HM218" s="2">
        <f>IF($D218=3,($N218*$M218*ES218*'input_cooling&amp;ventilation'!$D$3)*'input_cool&amp;vent_evolution'!AC$11,($O218*$M218*ES218*'input_cooling&amp;ventilation'!$D$3)*'input_cool&amp;vent_evolution'!AC$10)</f>
        <v>0</v>
      </c>
      <c r="HN218" s="2">
        <f>IF($D218=3,($N218*$M218*ET218*'input_cooling&amp;ventilation'!$D$3)*'input_cool&amp;vent_evolution'!AD$11,($O218*$M218*ET218*'input_cooling&amp;ventilation'!$D$3)*'input_cool&amp;vent_evolution'!AD$10)</f>
        <v>0</v>
      </c>
      <c r="HO218" s="2">
        <f>IF($D218=3,($N218*$M218*EU218*'input_cooling&amp;ventilation'!$D$3)*'input_cool&amp;vent_evolution'!AE$11,($O218*$M218*EU218*'input_cooling&amp;ventilation'!$D$3)*'input_cool&amp;vent_evolution'!AE$10)</f>
        <v>0</v>
      </c>
      <c r="HP218" s="2">
        <f>IF($D218=3,($N218*$M218*EV218*'input_cooling&amp;ventilation'!$D$3)*'input_cool&amp;vent_evolution'!AF$11,($O218*$M218*EV218*'input_cooling&amp;ventilation'!$D$3)*'input_cool&amp;vent_evolution'!AF$10)</f>
        <v>0</v>
      </c>
      <c r="HQ218" s="2">
        <f>IF($D218=3,($N218*$M218*EW218*'input_cooling&amp;ventilation'!$D$3)*'input_cool&amp;vent_evolution'!AG$11,($O218*$M218*EW218*'input_cooling&amp;ventilation'!$D$3)*'input_cool&amp;vent_evolution'!AG$10)</f>
        <v>0</v>
      </c>
      <c r="HR218" s="2">
        <f>IF($D218=3,($N218*$M218*EX218*'input_cooling&amp;ventilation'!$D$3)*'input_cool&amp;vent_evolution'!AH$11,($O218*$M218*EX218*'input_cooling&amp;ventilation'!$D$3)*'input_cool&amp;vent_evolution'!AH$10)</f>
        <v>0</v>
      </c>
      <c r="HS218" s="2">
        <f>IF($D218=3,($N218*$M218*EY218*'input_cooling&amp;ventilation'!$D$3)*'input_cool&amp;vent_evolution'!AI$11,($O218*$M218*EY218*'input_cooling&amp;ventilation'!$D$3)*'input_cool&amp;vent_evolution'!AI$10)</f>
        <v>0</v>
      </c>
      <c r="HT218" s="2">
        <f>IF($D218=3,($N218*$M218*EZ218*'input_cooling&amp;ventilation'!$D$3)*'input_cool&amp;vent_evolution'!AJ$11,($O218*$M218*EZ218*'input_cooling&amp;ventilation'!$D$3)*'input_cool&amp;vent_evolution'!AJ$10)</f>
        <v>0</v>
      </c>
      <c r="HU218" s="2">
        <f>IF($D218=3,($N218*$M218*FA218*'input_cooling&amp;ventilation'!$D$3)*'input_cool&amp;vent_evolution'!AK$11,($O218*$M218*FA218*'input_cooling&amp;ventilation'!$D$3)*'input_cool&amp;vent_evolution'!AK$10)</f>
        <v>0</v>
      </c>
      <c r="HV218" s="2">
        <f>IF($D218=3,($N218*$M218*FB218*'input_cooling&amp;ventilation'!$D$3)*'input_cool&amp;vent_evolution'!AL$11,($O218*$M218*FB218*'input_cooling&amp;ventilation'!$D$3)*'input_cool&amp;vent_evolution'!AL$10)</f>
        <v>0</v>
      </c>
      <c r="HW218" s="2">
        <f>IF($D218=3,($N218*$M218*FC218*'input_cooling&amp;ventilation'!$D$3)*'input_cool&amp;vent_evolution'!AM$11,($O218*$M218*FC218*'input_cooling&amp;ventilation'!$D$3)*'input_cool&amp;vent_evolution'!AM$10)</f>
        <v>0</v>
      </c>
      <c r="HX218" s="2">
        <f>IF($D218=3,($N218*$M218*FD218*'input_cooling&amp;ventilation'!$D$3)*'input_cool&amp;vent_evolution'!AN$11,($O218*$M218*FD218*'input_cooling&amp;ventilation'!$D$3)*'input_cool&amp;vent_evolution'!AN$10)</f>
        <v>0</v>
      </c>
      <c r="HY218" s="2">
        <f>IF($D218=3,($N218*$M218*FE218*'input_cooling&amp;ventilation'!$D$3)*'input_cool&amp;vent_evolution'!AO$11,($O218*$M218*FE218*'input_cooling&amp;ventilation'!$D$3)*'input_cool&amp;vent_evolution'!AO$10)</f>
        <v>0</v>
      </c>
      <c r="HZ218" s="2">
        <f>IF($D218=3,($N218*$M218*FF218*'input_cooling&amp;ventilation'!$D$3)*'input_cool&amp;vent_evolution'!AP$11,($O218*$M218*FF218*'input_cooling&amp;ventilation'!$D$3)*'input_cool&amp;vent_evolution'!AP$10)</f>
        <v>0</v>
      </c>
      <c r="IA218" s="2">
        <f>IF($D218=3,($N218*$M218*FG218*'input_cooling&amp;ventilation'!$D$3)*'input_cool&amp;vent_evolution'!AQ$11,($O218*$M218*FG218*'input_cooling&amp;ventilation'!$D$3)*'input_cool&amp;vent_evolution'!AQ$10)</f>
        <v>0</v>
      </c>
      <c r="IB218" s="2">
        <f>IF($D218=3,($N218*$M218*FH218*'input_cooling&amp;ventilation'!$D$3)*'input_cool&amp;vent_evolution'!AR$11,($O218*$M218*FH218*'input_cooling&amp;ventilation'!$D$3)*'input_cool&amp;vent_evolution'!AR$10)</f>
        <v>0</v>
      </c>
      <c r="IC218" s="2">
        <f>IF($D218=3,($N218*$M218*FI218*'input_cooling&amp;ventilation'!$D$3)*'input_cool&amp;vent_evolution'!AS$11,($O218*$M218*FI218*'input_cooling&amp;ventilation'!$D$3)*'input_cool&amp;vent_evolution'!AS$10)</f>
        <v>0</v>
      </c>
      <c r="ID218" s="2">
        <f>IF($D218=3,($N218*$M218*FJ218*'input_cooling&amp;ventilation'!$D$3)*'input_cool&amp;vent_evolution'!AT$11,($O218*$M218*FJ218*'input_cooling&amp;ventilation'!$D$3)*'input_cool&amp;vent_evolution'!AT$10)</f>
        <v>0</v>
      </c>
      <c r="IE218" s="2">
        <f>IF($D218=3,($N218*$M218*FK218*'input_cooling&amp;ventilation'!$D$3)*'input_cool&amp;vent_evolution'!AU$11,($O218*$M218*FK218*'input_cooling&amp;ventilation'!$D$3)*'input_cool&amp;vent_evolution'!AU$10)</f>
        <v>0</v>
      </c>
      <c r="IF218" s="2">
        <f>IF($D218=3,($N218*$M218*FL218*'input_cooling&amp;ventilation'!$D$3)*'input_cool&amp;vent_evolution'!AV$11,($O218*$M218*FL218*'input_cooling&amp;ventilation'!$D$3)*'input_cool&amp;vent_evolution'!AV$10)</f>
        <v>0</v>
      </c>
    </row>
    <row r="219" spans="1:240" x14ac:dyDescent="0.25">
      <c r="A219">
        <v>217</v>
      </c>
      <c r="B219">
        <v>100100</v>
      </c>
      <c r="C219">
        <v>25</v>
      </c>
      <c r="D219">
        <v>3</v>
      </c>
      <c r="E219">
        <v>2</v>
      </c>
      <c r="F219">
        <v>69776550</v>
      </c>
      <c r="G219" s="2">
        <v>74108698.318873405</v>
      </c>
      <c r="H219" s="2">
        <v>0</v>
      </c>
      <c r="I219" s="17">
        <v>0.53</v>
      </c>
      <c r="J219">
        <v>0.29286616300000001</v>
      </c>
      <c r="K219" s="2">
        <f t="shared" si="231"/>
        <v>0</v>
      </c>
      <c r="L219" s="2">
        <f t="shared" si="232"/>
        <v>39277610.109002911</v>
      </c>
      <c r="M219">
        <v>0.697993664202745</v>
      </c>
      <c r="N219" s="17">
        <f>'input_cooling&amp;ventilation'!$D$5</f>
        <v>57.500092182043396</v>
      </c>
      <c r="O219" s="45">
        <f>'input_cooling&amp;ventilation'!$D$6</f>
        <v>19.328678831353667</v>
      </c>
      <c r="P219" s="45">
        <f>'input_cooling&amp;ventilation'!$C$5</f>
        <v>50.351688737400465</v>
      </c>
      <c r="Q219" s="45">
        <f>'input_cooling&amp;ventilation'!$C$6</f>
        <v>32.240814214248743</v>
      </c>
      <c r="R219">
        <v>17</v>
      </c>
      <c r="S219">
        <v>12</v>
      </c>
      <c r="T219">
        <v>14</v>
      </c>
      <c r="U219" s="2">
        <f t="shared" si="233"/>
        <v>0</v>
      </c>
      <c r="V219" s="2">
        <f t="shared" si="234"/>
        <v>64910386.461642221</v>
      </c>
      <c r="W219" s="2">
        <v>0</v>
      </c>
      <c r="X219" s="57">
        <f>IF($D219=3,(W219*(1+'input_cool&amp;vent_evolution'!M$11)),(W219*(1+'input_cool&amp;vent_evolution'!M$12)))</f>
        <v>0</v>
      </c>
      <c r="Y219" s="57">
        <f>IF($D219=3,(X219*(1+'input_cool&amp;vent_evolution'!N$11)),(X219*(1+'input_cool&amp;vent_evolution'!N$12)))</f>
        <v>0</v>
      </c>
      <c r="Z219" s="57">
        <f>IF($D219=3,(Y219*(1+'input_cool&amp;vent_evolution'!O$11)),(Y219*(1+'input_cool&amp;vent_evolution'!O$12)))</f>
        <v>0</v>
      </c>
      <c r="AA219" s="57">
        <f>IF($D219=3,(Z219*(1+'input_cool&amp;vent_evolution'!P$11)),(Z219*(1+'input_cool&amp;vent_evolution'!P$12)))</f>
        <v>0</v>
      </c>
      <c r="AB219" s="57">
        <f>IF($D219=3,(AA219*(1+'input_cool&amp;vent_evolution'!Q$11)),(AA219*(1+'input_cool&amp;vent_evolution'!Q$12)))</f>
        <v>0</v>
      </c>
      <c r="AC219" s="57">
        <f>IF($D219=3,(AB219*(1+'input_cool&amp;vent_evolution'!R$11)),(AB219*(1+'input_cool&amp;vent_evolution'!R$12)))</f>
        <v>0</v>
      </c>
      <c r="AD219" s="57">
        <f>IF($D219=3,(AC219*(1+'input_cool&amp;vent_evolution'!S$11)),(AC219*(1+'input_cool&amp;vent_evolution'!S$12)))</f>
        <v>0</v>
      </c>
      <c r="AE219" s="57">
        <f>IF($D219=3,(AD219*(1+'input_cool&amp;vent_evolution'!T$11)),(AD219*(1+'input_cool&amp;vent_evolution'!T$12)))</f>
        <v>0</v>
      </c>
      <c r="AF219" s="57">
        <f>IF($D219=3,(AE219*(1+'input_cool&amp;vent_evolution'!U$11)),(AE219*(1+'input_cool&amp;vent_evolution'!U$12)))</f>
        <v>0</v>
      </c>
      <c r="AG219" s="57">
        <f>IF($D219=3,(AF219*(1+'input_cool&amp;vent_evolution'!V$11)),(AF219*(1+'input_cool&amp;vent_evolution'!V$12)))</f>
        <v>0</v>
      </c>
      <c r="AH219" s="57">
        <f>IF($D219=3,(AG219*(1+'input_cool&amp;vent_evolution'!W$11)),(AG219*(1+'input_cool&amp;vent_evolution'!W$12)))</f>
        <v>0</v>
      </c>
      <c r="AI219" s="57">
        <f>IF($D219=3,(AH219*(1+'input_cool&amp;vent_evolution'!X$11)),(AH219*(1+'input_cool&amp;vent_evolution'!X$12)))</f>
        <v>0</v>
      </c>
      <c r="AJ219" s="57">
        <f>IF($D219=3,(AI219*(1+'input_cool&amp;vent_evolution'!Y$11)),(AI219*(1+'input_cool&amp;vent_evolution'!Y$12)))</f>
        <v>0</v>
      </c>
      <c r="AK219" s="57">
        <f>IF($D219=3,(AJ219*(1+'input_cool&amp;vent_evolution'!Z$11)),(AJ219*(1+'input_cool&amp;vent_evolution'!Z$12)))</f>
        <v>0</v>
      </c>
      <c r="AL219" s="57">
        <f>IF($D219=3,(AK219*(1+'input_cool&amp;vent_evolution'!AA$11)),(AK219*(1+'input_cool&amp;vent_evolution'!AA$12)))</f>
        <v>0</v>
      </c>
      <c r="AM219" s="57">
        <f>IF($D219=3,(AL219*(1+'input_cool&amp;vent_evolution'!AB$11)),(AL219*(1+'input_cool&amp;vent_evolution'!AB$12)))</f>
        <v>0</v>
      </c>
      <c r="AN219" s="57">
        <f>IF($D219=3,(AM219*(1+'input_cool&amp;vent_evolution'!AC$11)),(AM219*(1+'input_cool&amp;vent_evolution'!AC$12)))</f>
        <v>0</v>
      </c>
      <c r="AO219" s="57">
        <f>IF($D219=3,(AN219*(1+'input_cool&amp;vent_evolution'!AD$11)),(AN219*(1+'input_cool&amp;vent_evolution'!AD$12)))</f>
        <v>0</v>
      </c>
      <c r="AP219" s="57">
        <f>IF($D219=3,(AO219*(1+'input_cool&amp;vent_evolution'!AE$11)),(AO219*(1+'input_cool&amp;vent_evolution'!AE$12)))</f>
        <v>0</v>
      </c>
      <c r="AQ219" s="57">
        <f>IF($D219=3,(AP219*(1+'input_cool&amp;vent_evolution'!AF$11)),(AP219*(1+'input_cool&amp;vent_evolution'!AF$12)))</f>
        <v>0</v>
      </c>
      <c r="AR219" s="57">
        <f>IF($D219=3,(AQ219*(1+'input_cool&amp;vent_evolution'!AG$11)),(AQ219*(1+'input_cool&amp;vent_evolution'!AG$12)))</f>
        <v>0</v>
      </c>
      <c r="AS219" s="57">
        <f>IF($D219=3,(AR219*(1+'input_cool&amp;vent_evolution'!AH$11)),(AR219*(1+'input_cool&amp;vent_evolution'!AH$12)))</f>
        <v>0</v>
      </c>
      <c r="AT219" s="57">
        <f>IF($D219=3,(AS219*(1+'input_cool&amp;vent_evolution'!AI$11)),(AS219*(1+'input_cool&amp;vent_evolution'!AI$12)))</f>
        <v>0</v>
      </c>
      <c r="AU219" s="57">
        <f>IF($D219=3,(AT219*(1+'input_cool&amp;vent_evolution'!AJ$11)),(AT219*(1+'input_cool&amp;vent_evolution'!AJ$12)))</f>
        <v>0</v>
      </c>
      <c r="AV219" s="57">
        <f>IF($D219=3,(AU219*(1+'input_cool&amp;vent_evolution'!AK$11)),(AU219*(1+'input_cool&amp;vent_evolution'!AK$12)))</f>
        <v>0</v>
      </c>
      <c r="AW219" s="57">
        <f>IF($D219=3,(AV219*(1+'input_cool&amp;vent_evolution'!AL$11)),(AV219*(1+'input_cool&amp;vent_evolution'!AL$12)))</f>
        <v>0</v>
      </c>
      <c r="AX219" s="57">
        <f>IF($D219=3,(AW219*(1+'input_cool&amp;vent_evolution'!AM$11)),(AW219*(1+'input_cool&amp;vent_evolution'!AM$12)))</f>
        <v>0</v>
      </c>
      <c r="AY219" s="57">
        <f>IF($D219=3,(AX219*(1+'input_cool&amp;vent_evolution'!AN$11)),(AX219*(1+'input_cool&amp;vent_evolution'!AN$12)))</f>
        <v>0</v>
      </c>
      <c r="AZ219" s="57">
        <f>IF($D219=3,(AY219*(1+'input_cool&amp;vent_evolution'!AO$11)),(AY219*(1+'input_cool&amp;vent_evolution'!AO$12)))</f>
        <v>0</v>
      </c>
      <c r="BA219" s="57">
        <f>IF($D219=3,(AZ219*(1+'input_cool&amp;vent_evolution'!AP$11)),(AZ219*(1+'input_cool&amp;vent_evolution'!AP$12)))</f>
        <v>0</v>
      </c>
      <c r="BB219" s="57">
        <f>IF($D219=3,(BA219*(1+'input_cool&amp;vent_evolution'!AQ$11)),(BA219*(1+'input_cool&amp;vent_evolution'!AQ$12)))</f>
        <v>0</v>
      </c>
      <c r="BC219" s="57">
        <f>IF($D219=3,(BB219*(1+'input_cool&amp;vent_evolution'!AR$11)),(BB219*(1+'input_cool&amp;vent_evolution'!AR$12)))</f>
        <v>0</v>
      </c>
      <c r="BD219" s="57">
        <f>IF($D219=3,(BC219*(1+'input_cool&amp;vent_evolution'!AS$11)),(BC219*(1+'input_cool&amp;vent_evolution'!AS$12)))</f>
        <v>0</v>
      </c>
      <c r="BE219" s="57">
        <f>IF($D219=3,(BD219*(1+'input_cool&amp;vent_evolution'!AT$11)),(BD219*(1+'input_cool&amp;vent_evolution'!AT$12)))</f>
        <v>0</v>
      </c>
      <c r="BF219" s="57">
        <f>IF($D219=3,(BE219*(1+'input_cool&amp;vent_evolution'!AU$11)),(BE219*(1+'input_cool&amp;vent_evolution'!AU$12)))</f>
        <v>0</v>
      </c>
      <c r="BG219" s="57">
        <f>IF($D219=3,(BF219*(1+'input_cool&amp;vent_evolution'!AV$11)),(BF219*(1+'input_cool&amp;vent_evolution'!AV$12)))</f>
        <v>0</v>
      </c>
      <c r="BH219" s="2">
        <f t="shared" si="307"/>
        <v>0</v>
      </c>
      <c r="BI219" s="2">
        <f t="shared" si="235"/>
        <v>0</v>
      </c>
      <c r="BJ219" s="2">
        <f t="shared" si="236"/>
        <v>0</v>
      </c>
      <c r="BK219" s="2">
        <f t="shared" si="237"/>
        <v>0</v>
      </c>
      <c r="BL219" s="2">
        <f t="shared" si="238"/>
        <v>0</v>
      </c>
      <c r="BM219" s="2">
        <f t="shared" si="239"/>
        <v>0</v>
      </c>
      <c r="BN219" s="2">
        <f t="shared" si="240"/>
        <v>0</v>
      </c>
      <c r="BO219" s="2">
        <f t="shared" si="241"/>
        <v>0</v>
      </c>
      <c r="BP219" s="2">
        <f t="shared" si="242"/>
        <v>0</v>
      </c>
      <c r="BQ219" s="2">
        <f t="shared" si="243"/>
        <v>0</v>
      </c>
      <c r="BR219" s="2">
        <f t="shared" si="244"/>
        <v>0</v>
      </c>
      <c r="BS219" s="2">
        <f t="shared" si="245"/>
        <v>0</v>
      </c>
      <c r="BT219" s="2">
        <f t="shared" si="246"/>
        <v>0</v>
      </c>
      <c r="BU219" s="2">
        <f t="shared" si="247"/>
        <v>0</v>
      </c>
      <c r="BV219" s="2">
        <f t="shared" si="248"/>
        <v>0</v>
      </c>
      <c r="BW219" s="2">
        <f t="shared" si="249"/>
        <v>0</v>
      </c>
      <c r="BX219" s="2">
        <f t="shared" si="250"/>
        <v>0</v>
      </c>
      <c r="BY219" s="2">
        <f t="shared" si="251"/>
        <v>0</v>
      </c>
      <c r="BZ219" s="2">
        <f t="shared" si="252"/>
        <v>0</v>
      </c>
      <c r="CA219" s="2">
        <f t="shared" si="253"/>
        <v>0</v>
      </c>
      <c r="CB219" s="2">
        <f t="shared" si="254"/>
        <v>0</v>
      </c>
      <c r="CC219" s="2">
        <f t="shared" si="255"/>
        <v>0</v>
      </c>
      <c r="CD219" s="2">
        <f t="shared" si="256"/>
        <v>0</v>
      </c>
      <c r="CE219" s="2">
        <f t="shared" si="257"/>
        <v>0</v>
      </c>
      <c r="CF219" s="2">
        <f t="shared" si="258"/>
        <v>0</v>
      </c>
      <c r="CG219" s="2">
        <f t="shared" si="259"/>
        <v>0</v>
      </c>
      <c r="CH219" s="2">
        <f t="shared" si="260"/>
        <v>0</v>
      </c>
      <c r="CI219" s="2">
        <f t="shared" si="261"/>
        <v>0</v>
      </c>
      <c r="CJ219" s="2">
        <f t="shared" si="262"/>
        <v>0</v>
      </c>
      <c r="CK219" s="2">
        <f t="shared" si="263"/>
        <v>0</v>
      </c>
      <c r="CL219" s="2">
        <f t="shared" si="264"/>
        <v>0</v>
      </c>
      <c r="CM219" s="2">
        <f t="shared" si="265"/>
        <v>0</v>
      </c>
      <c r="CN219" s="2">
        <f t="shared" si="266"/>
        <v>0</v>
      </c>
      <c r="CO219" s="2">
        <f t="shared" si="267"/>
        <v>0</v>
      </c>
      <c r="CP219" s="2">
        <f t="shared" si="268"/>
        <v>0</v>
      </c>
      <c r="CQ219" s="2">
        <f t="shared" si="269"/>
        <v>0</v>
      </c>
      <c r="CR219" s="2">
        <f>IF($D219=3,(W219*$P219*$M219*'input_cooling&amp;ventilation'!$D$3)*'input_cool&amp;vent_evolution'!M$11,(W219*$Q219*'input_cooling&amp;ventilation'!$D$3)*'input_cool&amp;vent_evolution'!M$12)</f>
        <v>0</v>
      </c>
      <c r="CS219" s="2">
        <f>IF($D219=3,(X219*$P219*$M219*'input_cooling&amp;ventilation'!$D$3)*'input_cool&amp;vent_evolution'!N$11,(X219*$Q219*'input_cooling&amp;ventilation'!$D$3)*'input_cool&amp;vent_evolution'!N$12)</f>
        <v>0</v>
      </c>
      <c r="CT219" s="2">
        <f>IF($D219=3,(Y219*$P219*$M219*'input_cooling&amp;ventilation'!$D$3)*'input_cool&amp;vent_evolution'!O$11,(Y219*$Q219*'input_cooling&amp;ventilation'!$D$3)*'input_cool&amp;vent_evolution'!O$12)</f>
        <v>0</v>
      </c>
      <c r="CU219" s="2">
        <f>IF($D219=3,(Z219*$P219*$M219*'input_cooling&amp;ventilation'!$D$3)*'input_cool&amp;vent_evolution'!P$11,(Z219*$Q219*'input_cooling&amp;ventilation'!$D$3)*'input_cool&amp;vent_evolution'!P$12)</f>
        <v>0</v>
      </c>
      <c r="CV219" s="2">
        <f>IF($D219=3,(AA219*$P219*$M219*'input_cooling&amp;ventilation'!$D$3)*'input_cool&amp;vent_evolution'!Q$11,(AA219*$Q219*'input_cooling&amp;ventilation'!$D$3)*'input_cool&amp;vent_evolution'!Q$12)</f>
        <v>0</v>
      </c>
      <c r="CW219" s="2">
        <f>IF($D219=3,(AB219*$P219*$M219*'input_cooling&amp;ventilation'!$D$3)*'input_cool&amp;vent_evolution'!R$11,(AB219*$Q219*'input_cooling&amp;ventilation'!$D$3)*'input_cool&amp;vent_evolution'!R$12)</f>
        <v>0</v>
      </c>
      <c r="CX219" s="2">
        <f>IF($D219=3,(AC219*$P219*$M219*'input_cooling&amp;ventilation'!$D$3)*'input_cool&amp;vent_evolution'!S$11,(AC219*$Q219*'input_cooling&amp;ventilation'!$D$3)*'input_cool&amp;vent_evolution'!S$12)</f>
        <v>0</v>
      </c>
      <c r="CY219" s="2">
        <f>IF($D219=3,(AD219*$P219*$M219*'input_cooling&amp;ventilation'!$D$3)*'input_cool&amp;vent_evolution'!T$11,(AD219*$Q219*'input_cooling&amp;ventilation'!$D$3)*'input_cool&amp;vent_evolution'!T$12)</f>
        <v>0</v>
      </c>
      <c r="CZ219" s="2">
        <f>IF($D219=3,(AE219*$P219*$M219*'input_cooling&amp;ventilation'!$D$3)*'input_cool&amp;vent_evolution'!U$11,(AE219*$Q219*'input_cooling&amp;ventilation'!$D$3)*'input_cool&amp;vent_evolution'!U$12)</f>
        <v>0</v>
      </c>
      <c r="DA219" s="2">
        <f>IF($D219=3,(AF219*$P219*$M219*'input_cooling&amp;ventilation'!$D$3)*'input_cool&amp;vent_evolution'!V$11,(AF219*$Q219*'input_cooling&amp;ventilation'!$D$3)*'input_cool&amp;vent_evolution'!V$12)</f>
        <v>0</v>
      </c>
      <c r="DB219" s="2">
        <f>IF($D219=3,(AG219*$P219*$M219*'input_cooling&amp;ventilation'!$D$3)*'input_cool&amp;vent_evolution'!W$11,(AG219*$Q219*'input_cooling&amp;ventilation'!$D$3)*'input_cool&amp;vent_evolution'!W$12)</f>
        <v>0</v>
      </c>
      <c r="DC219" s="2">
        <f>IF($D219=3,(AH219*$P219*$M219*'input_cooling&amp;ventilation'!$D$3)*'input_cool&amp;vent_evolution'!X$11,(AH219*$Q219*'input_cooling&amp;ventilation'!$D$3)*'input_cool&amp;vent_evolution'!X$12)</f>
        <v>0</v>
      </c>
      <c r="DD219" s="2">
        <f>IF($D219=3,(AI219*$P219*$M219*'input_cooling&amp;ventilation'!$D$3)*'input_cool&amp;vent_evolution'!Y$11,(AI219*$Q219*'input_cooling&amp;ventilation'!$D$3)*'input_cool&amp;vent_evolution'!Y$12)</f>
        <v>0</v>
      </c>
      <c r="DE219" s="2">
        <f>IF($D219=3,(AJ219*$P219*$M219*'input_cooling&amp;ventilation'!$D$3)*'input_cool&amp;vent_evolution'!Z$11,(AJ219*$Q219*'input_cooling&amp;ventilation'!$D$3)*'input_cool&amp;vent_evolution'!Z$12)</f>
        <v>0</v>
      </c>
      <c r="DF219" s="2">
        <f>IF($D219=3,(AK219*$P219*$M219*'input_cooling&amp;ventilation'!$D$3)*'input_cool&amp;vent_evolution'!AA$11,(AK219*$Q219*'input_cooling&amp;ventilation'!$D$3)*'input_cool&amp;vent_evolution'!AA$12)</f>
        <v>0</v>
      </c>
      <c r="DG219" s="2">
        <f>IF($D219=3,(AL219*$P219*$M219*'input_cooling&amp;ventilation'!$D$3)*'input_cool&amp;vent_evolution'!AB$11,(AL219*$Q219*'input_cooling&amp;ventilation'!$D$3)*'input_cool&amp;vent_evolution'!AB$12)</f>
        <v>0</v>
      </c>
      <c r="DH219" s="2">
        <f>IF($D219=3,(AM219*$P219*$M219*'input_cooling&amp;ventilation'!$D$3)*'input_cool&amp;vent_evolution'!AC$11,(AM219*$Q219*'input_cooling&amp;ventilation'!$D$3)*'input_cool&amp;vent_evolution'!AC$12)</f>
        <v>0</v>
      </c>
      <c r="DI219" s="2">
        <f>IF($D219=3,(AN219*$P219*$M219*'input_cooling&amp;ventilation'!$D$3)*'input_cool&amp;vent_evolution'!AD$11,(AN219*$Q219*'input_cooling&amp;ventilation'!$D$3)*'input_cool&amp;vent_evolution'!AD$12)</f>
        <v>0</v>
      </c>
      <c r="DJ219" s="2">
        <f>IF($D219=3,(AO219*$P219*$M219*'input_cooling&amp;ventilation'!$D$3)*'input_cool&amp;vent_evolution'!AE$11,(AO219*$Q219*'input_cooling&amp;ventilation'!$D$3)*'input_cool&amp;vent_evolution'!AE$12)</f>
        <v>0</v>
      </c>
      <c r="DK219" s="2">
        <f>IF($D219=3,(AP219*$P219*$M219*'input_cooling&amp;ventilation'!$D$3)*'input_cool&amp;vent_evolution'!AF$11,(AP219*$Q219*'input_cooling&amp;ventilation'!$D$3)*'input_cool&amp;vent_evolution'!AF$12)</f>
        <v>0</v>
      </c>
      <c r="DL219" s="2">
        <f>IF($D219=3,(AQ219*$P219*$M219*'input_cooling&amp;ventilation'!$D$3)*'input_cool&amp;vent_evolution'!AG$11,(AQ219*$Q219*'input_cooling&amp;ventilation'!$D$3)*'input_cool&amp;vent_evolution'!AG$12)</f>
        <v>0</v>
      </c>
      <c r="DM219" s="2">
        <f>IF($D219=3,(AR219*$P219*$M219*'input_cooling&amp;ventilation'!$D$3)*'input_cool&amp;vent_evolution'!AH$11,(AR219*$Q219*'input_cooling&amp;ventilation'!$D$3)*'input_cool&amp;vent_evolution'!AH$12)</f>
        <v>0</v>
      </c>
      <c r="DN219" s="2">
        <f>IF($D219=3,(AS219*$P219*$M219*'input_cooling&amp;ventilation'!$D$3)*'input_cool&amp;vent_evolution'!AI$11,(AS219*$Q219*'input_cooling&amp;ventilation'!$D$3)*'input_cool&amp;vent_evolution'!AI$12)</f>
        <v>0</v>
      </c>
      <c r="DO219" s="2">
        <f>IF($D219=3,(AT219*$P219*$M219*'input_cooling&amp;ventilation'!$D$3)*'input_cool&amp;vent_evolution'!AJ$11,(AT219*$Q219*'input_cooling&amp;ventilation'!$D$3)*'input_cool&amp;vent_evolution'!AJ$12)</f>
        <v>0</v>
      </c>
      <c r="DP219" s="2">
        <f>IF($D219=3,(AU219*$P219*$M219*'input_cooling&amp;ventilation'!$D$3)*'input_cool&amp;vent_evolution'!AK$11,(AU219*$Q219*'input_cooling&amp;ventilation'!$D$3)*'input_cool&amp;vent_evolution'!AK$12)</f>
        <v>0</v>
      </c>
      <c r="DQ219" s="2">
        <f>IF($D219=3,(AV219*$P219*$M219*'input_cooling&amp;ventilation'!$D$3)*'input_cool&amp;vent_evolution'!AL$11,(AV219*$Q219*'input_cooling&amp;ventilation'!$D$3)*'input_cool&amp;vent_evolution'!AL$12)</f>
        <v>0</v>
      </c>
      <c r="DR219" s="2">
        <f>IF($D219=3,(AW219*$P219*$M219*'input_cooling&amp;ventilation'!$D$3)*'input_cool&amp;vent_evolution'!AM$11,(AW219*$Q219*'input_cooling&amp;ventilation'!$D$3)*'input_cool&amp;vent_evolution'!AM$12)</f>
        <v>0</v>
      </c>
      <c r="DS219" s="2">
        <f>IF($D219=3,(AX219*$P219*$M219*'input_cooling&amp;ventilation'!$D$3)*'input_cool&amp;vent_evolution'!AN$11,(AX219*$Q219*'input_cooling&amp;ventilation'!$D$3)*'input_cool&amp;vent_evolution'!AN$12)</f>
        <v>0</v>
      </c>
      <c r="DT219" s="2">
        <f>IF($D219=3,(AY219*$P219*$M219*'input_cooling&amp;ventilation'!$D$3)*'input_cool&amp;vent_evolution'!AO$11,(AY219*$Q219*'input_cooling&amp;ventilation'!$D$3)*'input_cool&amp;vent_evolution'!AO$12)</f>
        <v>0</v>
      </c>
      <c r="DU219" s="2">
        <f>IF($D219=3,(AZ219*$P219*$M219*'input_cooling&amp;ventilation'!$D$3)*'input_cool&amp;vent_evolution'!AP$11,(AZ219*$Q219*'input_cooling&amp;ventilation'!$D$3)*'input_cool&amp;vent_evolution'!AP$12)</f>
        <v>0</v>
      </c>
      <c r="DV219" s="2">
        <f>IF($D219=3,(BA219*$P219*$M219*'input_cooling&amp;ventilation'!$D$3)*'input_cool&amp;vent_evolution'!AQ$11,(BA219*$Q219*'input_cooling&amp;ventilation'!$D$3)*'input_cool&amp;vent_evolution'!AQ$12)</f>
        <v>0</v>
      </c>
      <c r="DW219" s="2">
        <f>IF($D219=3,(BB219*$P219*$M219*'input_cooling&amp;ventilation'!$D$3)*'input_cool&amp;vent_evolution'!AR$11,(BB219*$Q219*'input_cooling&amp;ventilation'!$D$3)*'input_cool&amp;vent_evolution'!AR$12)</f>
        <v>0</v>
      </c>
      <c r="DX219" s="2">
        <f>IF($D219=3,(BC219*$P219*$M219*'input_cooling&amp;ventilation'!$D$3)*'input_cool&amp;vent_evolution'!AS$11,(BC219*$Q219*'input_cooling&amp;ventilation'!$D$3)*'input_cool&amp;vent_evolution'!AS$12)</f>
        <v>0</v>
      </c>
      <c r="DY219" s="2">
        <f>IF($D219=3,(BD219*$P219*$M219*'input_cooling&amp;ventilation'!$D$3)*'input_cool&amp;vent_evolution'!AT$11,(BD219*$Q219*'input_cooling&amp;ventilation'!$D$3)*'input_cool&amp;vent_evolution'!AT$12)</f>
        <v>0</v>
      </c>
      <c r="DZ219" s="2">
        <f>IF($D219=3,(BE219*$P219*$M219*'input_cooling&amp;ventilation'!$D$3)*'input_cool&amp;vent_evolution'!AU$11,(BE219*$Q219*'input_cooling&amp;ventilation'!$D$3)*'input_cool&amp;vent_evolution'!AU$12)</f>
        <v>0</v>
      </c>
      <c r="EA219" s="2">
        <f>IF($D219=3,(BF219*$P219*$M219*'input_cooling&amp;ventilation'!$D$3)*'input_cool&amp;vent_evolution'!AV$11,(BF219*$Q219*'input_cooling&amp;ventilation'!$D$3)*'input_cool&amp;vent_evolution'!AV$12)</f>
        <v>0</v>
      </c>
      <c r="EB219">
        <v>0.80023852116875371</v>
      </c>
      <c r="EC219" s="2">
        <f t="shared" si="270"/>
        <v>0</v>
      </c>
      <c r="ED219" s="2">
        <f>IF($D219=3,(EC219*(1+'input_cool&amp;vent_evolution'!M$10)),EC219*(1+'input_cool&amp;vent_evolution'!M$9))</f>
        <v>0</v>
      </c>
      <c r="EE219" s="2">
        <f>IF($D219=3,(ED219*(1+'input_cool&amp;vent_evolution'!N$10)),ED219*(1+'input_cool&amp;vent_evolution'!N$9))</f>
        <v>0</v>
      </c>
      <c r="EF219" s="2">
        <f>IF($D219=3,(EE219*(1+'input_cool&amp;vent_evolution'!O$10)),EE219*(1+'input_cool&amp;vent_evolution'!O$9))</f>
        <v>0</v>
      </c>
      <c r="EG219" s="2">
        <f>IF($D219=3,(EF219*(1+'input_cool&amp;vent_evolution'!P$10)),EF219*(1+'input_cool&amp;vent_evolution'!P$9))</f>
        <v>0</v>
      </c>
      <c r="EH219" s="2">
        <f>IF($D219=3,(EG219*(1+'input_cool&amp;vent_evolution'!Q$10)),EG219*(1+'input_cool&amp;vent_evolution'!Q$9))</f>
        <v>0</v>
      </c>
      <c r="EI219" s="2">
        <f>IF($D219=3,(EH219*(1+'input_cool&amp;vent_evolution'!R$10)),EH219*(1+'input_cool&amp;vent_evolution'!R$9))</f>
        <v>0</v>
      </c>
      <c r="EJ219" s="2">
        <f>IF($D219=3,(EI219*(1+'input_cool&amp;vent_evolution'!S$10)),EI219*(1+'input_cool&amp;vent_evolution'!S$9))</f>
        <v>0</v>
      </c>
      <c r="EK219" s="2">
        <f>IF($D219=3,(EJ219*(1+'input_cool&amp;vent_evolution'!T$10)),EJ219*(1+'input_cool&amp;vent_evolution'!T$9))</f>
        <v>0</v>
      </c>
      <c r="EL219" s="2">
        <f>IF($D219=3,(EK219*(1+'input_cool&amp;vent_evolution'!U$10)),EK219*(1+'input_cool&amp;vent_evolution'!U$9))</f>
        <v>0</v>
      </c>
      <c r="EM219" s="2">
        <f>IF($D219=3,(EL219*(1+'input_cool&amp;vent_evolution'!V$10)),EL219*(1+'input_cool&amp;vent_evolution'!V$9))</f>
        <v>0</v>
      </c>
      <c r="EN219" s="2">
        <f>IF($D219=3,(EM219*(1+'input_cool&amp;vent_evolution'!W$10)),EM219*(1+'input_cool&amp;vent_evolution'!W$9))</f>
        <v>0</v>
      </c>
      <c r="EO219" s="2">
        <f>IF($D219=3,(EN219*(1+'input_cool&amp;vent_evolution'!X$10)),EN219*(1+'input_cool&amp;vent_evolution'!X$9))</f>
        <v>0</v>
      </c>
      <c r="EP219" s="2">
        <f>IF($D219=3,(EO219*(1+'input_cool&amp;vent_evolution'!Y$10)),EO219*(1+'input_cool&amp;vent_evolution'!Y$9))</f>
        <v>0</v>
      </c>
      <c r="EQ219" s="2">
        <f>IF($D219=3,(EP219*(1+'input_cool&amp;vent_evolution'!Z$10)),EP219*(1+'input_cool&amp;vent_evolution'!Z$9))</f>
        <v>0</v>
      </c>
      <c r="ER219" s="2">
        <f>IF($D219=3,(EQ219*(1+'input_cool&amp;vent_evolution'!AA$10)),EQ219*(1+'input_cool&amp;vent_evolution'!AA$9))</f>
        <v>0</v>
      </c>
      <c r="ES219" s="2">
        <f>IF($D219=3,(ER219*(1+'input_cool&amp;vent_evolution'!AB$10)),ER219*(1+'input_cool&amp;vent_evolution'!AB$9))</f>
        <v>0</v>
      </c>
      <c r="ET219" s="2">
        <f>IF($D219=3,(ES219*(1+'input_cool&amp;vent_evolution'!AC$10)),ES219*(1+'input_cool&amp;vent_evolution'!AC$9))</f>
        <v>0</v>
      </c>
      <c r="EU219" s="2">
        <f>IF($D219=3,(ET219*(1+'input_cool&amp;vent_evolution'!AD$10)),ET219*(1+'input_cool&amp;vent_evolution'!AD$9))</f>
        <v>0</v>
      </c>
      <c r="EV219" s="2">
        <f>IF($D219=3,(EU219*(1+'input_cool&amp;vent_evolution'!AE$10)),EU219*(1+'input_cool&amp;vent_evolution'!AE$9))</f>
        <v>0</v>
      </c>
      <c r="EW219" s="2">
        <f>IF($D219=3,(EV219*(1+'input_cool&amp;vent_evolution'!AF$10)),EV219*(1+'input_cool&amp;vent_evolution'!AF$9))</f>
        <v>0</v>
      </c>
      <c r="EX219" s="2">
        <f>IF($D219=3,(EW219*(1+'input_cool&amp;vent_evolution'!AG$10)),EW219*(1+'input_cool&amp;vent_evolution'!AG$9))</f>
        <v>0</v>
      </c>
      <c r="EY219" s="2">
        <f>IF($D219=3,(EX219*(1+'input_cool&amp;vent_evolution'!AH$10)),EX219*(1+'input_cool&amp;vent_evolution'!AH$9))</f>
        <v>0</v>
      </c>
      <c r="EZ219" s="2">
        <f>IF($D219=3,(EY219*(1+'input_cool&amp;vent_evolution'!AI$10)),EY219*(1+'input_cool&amp;vent_evolution'!AI$9))</f>
        <v>0</v>
      </c>
      <c r="FA219" s="2">
        <f>IF($D219=3,(EZ219*(1+'input_cool&amp;vent_evolution'!AJ$10)),EZ219*(1+'input_cool&amp;vent_evolution'!AJ$9))</f>
        <v>0</v>
      </c>
      <c r="FB219" s="2">
        <f>IF($D219=3,(FA219*(1+'input_cool&amp;vent_evolution'!AK$10)),FA219*(1+'input_cool&amp;vent_evolution'!AK$9))</f>
        <v>0</v>
      </c>
      <c r="FC219" s="2">
        <f>IF($D219=3,(FB219*(1+'input_cool&amp;vent_evolution'!AL$10)),FB219*(1+'input_cool&amp;vent_evolution'!AL$9))</f>
        <v>0</v>
      </c>
      <c r="FD219" s="2">
        <f>IF($D219=3,(FC219*(1+'input_cool&amp;vent_evolution'!AM$10)),FC219*(1+'input_cool&amp;vent_evolution'!AM$9))</f>
        <v>0</v>
      </c>
      <c r="FE219" s="2">
        <f>IF($D219=3,(FD219*(1+'input_cool&amp;vent_evolution'!AN$10)),FD219*(1+'input_cool&amp;vent_evolution'!AN$9))</f>
        <v>0</v>
      </c>
      <c r="FF219" s="2">
        <f>IF($D219=3,(FE219*(1+'input_cool&amp;vent_evolution'!AO$10)),FE219*(1+'input_cool&amp;vent_evolution'!AO$9))</f>
        <v>0</v>
      </c>
      <c r="FG219" s="2">
        <f>IF($D219=3,(FF219*(1+'input_cool&amp;vent_evolution'!AP$10)),FF219*(1+'input_cool&amp;vent_evolution'!AP$9))</f>
        <v>0</v>
      </c>
      <c r="FH219" s="2">
        <f>IF($D219=3,(FG219*(1+'input_cool&amp;vent_evolution'!AQ$10)),FG219*(1+'input_cool&amp;vent_evolution'!AQ$9))</f>
        <v>0</v>
      </c>
      <c r="FI219" s="2">
        <f>IF($D219=3,(FH219*(1+'input_cool&amp;vent_evolution'!AR$10)),FH219*(1+'input_cool&amp;vent_evolution'!AR$9))</f>
        <v>0</v>
      </c>
      <c r="FJ219" s="2">
        <f>IF($D219=3,(FI219*(1+'input_cool&amp;vent_evolution'!AS$10)),FI219*(1+'input_cool&amp;vent_evolution'!AS$9))</f>
        <v>0</v>
      </c>
      <c r="FK219" s="2">
        <f>IF($D219=3,(FJ219*(1+'input_cool&amp;vent_evolution'!AT$10)),FJ219*(1+'input_cool&amp;vent_evolution'!AT$9))</f>
        <v>0</v>
      </c>
      <c r="FL219" s="2">
        <f>IF($D219=3,(FK219*(1+'input_cool&amp;vent_evolution'!AU$10)),FK219*(1+'input_cool&amp;vent_evolution'!AU$9))</f>
        <v>0</v>
      </c>
      <c r="FM219" s="2">
        <f t="shared" si="271"/>
        <v>0</v>
      </c>
      <c r="FN219" s="2">
        <f t="shared" si="272"/>
        <v>0</v>
      </c>
      <c r="FO219" s="2">
        <f t="shared" si="273"/>
        <v>0</v>
      </c>
      <c r="FP219" s="2">
        <f t="shared" si="274"/>
        <v>0</v>
      </c>
      <c r="FQ219" s="2">
        <f t="shared" si="275"/>
        <v>0</v>
      </c>
      <c r="FR219" s="2">
        <f t="shared" si="276"/>
        <v>0</v>
      </c>
      <c r="FS219" s="2">
        <f t="shared" si="277"/>
        <v>0</v>
      </c>
      <c r="FT219" s="2">
        <f t="shared" si="278"/>
        <v>0</v>
      </c>
      <c r="FU219" s="2">
        <f t="shared" si="279"/>
        <v>0</v>
      </c>
      <c r="FV219" s="2">
        <f t="shared" si="280"/>
        <v>0</v>
      </c>
      <c r="FW219" s="2">
        <f t="shared" si="281"/>
        <v>0</v>
      </c>
      <c r="FX219" s="2">
        <f t="shared" si="282"/>
        <v>0</v>
      </c>
      <c r="FY219" s="2">
        <f t="shared" si="283"/>
        <v>0</v>
      </c>
      <c r="FZ219" s="2">
        <f t="shared" si="284"/>
        <v>0</v>
      </c>
      <c r="GA219" s="2">
        <f t="shared" si="285"/>
        <v>0</v>
      </c>
      <c r="GB219" s="2">
        <f t="shared" si="286"/>
        <v>0</v>
      </c>
      <c r="GC219" s="2">
        <f t="shared" si="287"/>
        <v>0</v>
      </c>
      <c r="GD219" s="2">
        <f t="shared" si="288"/>
        <v>0</v>
      </c>
      <c r="GE219" s="2">
        <f t="shared" si="289"/>
        <v>0</v>
      </c>
      <c r="GF219" s="2">
        <f t="shared" si="290"/>
        <v>0</v>
      </c>
      <c r="GG219" s="2">
        <f t="shared" si="291"/>
        <v>0</v>
      </c>
      <c r="GH219" s="2">
        <f t="shared" si="292"/>
        <v>0</v>
      </c>
      <c r="GI219" s="2">
        <f t="shared" si="293"/>
        <v>0</v>
      </c>
      <c r="GJ219" s="2">
        <f t="shared" si="294"/>
        <v>0</v>
      </c>
      <c r="GK219" s="2">
        <f t="shared" si="295"/>
        <v>0</v>
      </c>
      <c r="GL219" s="2">
        <f t="shared" si="296"/>
        <v>0</v>
      </c>
      <c r="GM219" s="2">
        <f t="shared" si="297"/>
        <v>0</v>
      </c>
      <c r="GN219" s="2">
        <f t="shared" si="298"/>
        <v>0</v>
      </c>
      <c r="GO219" s="2">
        <f t="shared" si="299"/>
        <v>0</v>
      </c>
      <c r="GP219" s="2">
        <f t="shared" si="300"/>
        <v>0</v>
      </c>
      <c r="GQ219" s="2">
        <f t="shared" si="301"/>
        <v>0</v>
      </c>
      <c r="GR219" s="2">
        <f t="shared" si="302"/>
        <v>0</v>
      </c>
      <c r="GS219" s="2">
        <f t="shared" si="303"/>
        <v>0</v>
      </c>
      <c r="GT219" s="2">
        <f t="shared" si="304"/>
        <v>0</v>
      </c>
      <c r="GU219" s="2">
        <f t="shared" si="305"/>
        <v>0</v>
      </c>
      <c r="GV219" s="2">
        <f t="shared" si="306"/>
        <v>0</v>
      </c>
      <c r="GW219" s="2">
        <f>IF($D219=3,($N219*$M219*EC219*'input_cooling&amp;ventilation'!$D$3)*'input_cool&amp;vent_evolution'!M$11,($O219*$M219*EC219*'input_cooling&amp;ventilation'!$D$3)*'input_cool&amp;vent_evolution'!M$10)</f>
        <v>0</v>
      </c>
      <c r="GX219" s="2">
        <f>IF($D219=3,($N219*$M219*ED219*'input_cooling&amp;ventilation'!$D$3)*'input_cool&amp;vent_evolution'!N$11,($O219*$M219*ED219*'input_cooling&amp;ventilation'!$D$3)*'input_cool&amp;vent_evolution'!N$10)</f>
        <v>0</v>
      </c>
      <c r="GY219" s="2">
        <f>IF($D219=3,($N219*$M219*EE219*'input_cooling&amp;ventilation'!$D$3)*'input_cool&amp;vent_evolution'!O$11,($O219*$M219*EE219*'input_cooling&amp;ventilation'!$D$3)*'input_cool&amp;vent_evolution'!O$10)</f>
        <v>0</v>
      </c>
      <c r="GZ219" s="2">
        <f>IF($D219=3,($N219*$M219*EF219*'input_cooling&amp;ventilation'!$D$3)*'input_cool&amp;vent_evolution'!P$11,($O219*$M219*EF219*'input_cooling&amp;ventilation'!$D$3)*'input_cool&amp;vent_evolution'!P$10)</f>
        <v>0</v>
      </c>
      <c r="HA219" s="2">
        <f>IF($D219=3,($N219*$M219*EG219*'input_cooling&amp;ventilation'!$D$3)*'input_cool&amp;vent_evolution'!Q$11,($O219*$M219*EG219*'input_cooling&amp;ventilation'!$D$3)*'input_cool&amp;vent_evolution'!Q$10)</f>
        <v>0</v>
      </c>
      <c r="HB219" s="2">
        <f>IF($D219=3,($N219*$M219*EH219*'input_cooling&amp;ventilation'!$D$3)*'input_cool&amp;vent_evolution'!R$11,($O219*$M219*EH219*'input_cooling&amp;ventilation'!$D$3)*'input_cool&amp;vent_evolution'!R$10)</f>
        <v>0</v>
      </c>
      <c r="HC219" s="2">
        <f>IF($D219=3,($N219*$M219*EI219*'input_cooling&amp;ventilation'!$D$3)*'input_cool&amp;vent_evolution'!S$11,($O219*$M219*EI219*'input_cooling&amp;ventilation'!$D$3)*'input_cool&amp;vent_evolution'!S$10)</f>
        <v>0</v>
      </c>
      <c r="HD219" s="2">
        <f>IF($D219=3,($N219*$M219*EJ219*'input_cooling&amp;ventilation'!$D$3)*'input_cool&amp;vent_evolution'!T$11,($O219*$M219*EJ219*'input_cooling&amp;ventilation'!$D$3)*'input_cool&amp;vent_evolution'!T$10)</f>
        <v>0</v>
      </c>
      <c r="HE219" s="2">
        <f>IF($D219=3,($N219*$M219*EK219*'input_cooling&amp;ventilation'!$D$3)*'input_cool&amp;vent_evolution'!U$11,($O219*$M219*EK219*'input_cooling&amp;ventilation'!$D$3)*'input_cool&amp;vent_evolution'!U$10)</f>
        <v>0</v>
      </c>
      <c r="HF219" s="2">
        <f>IF($D219=3,($N219*$M219*EL219*'input_cooling&amp;ventilation'!$D$3)*'input_cool&amp;vent_evolution'!V$11,($O219*$M219*EL219*'input_cooling&amp;ventilation'!$D$3)*'input_cool&amp;vent_evolution'!V$10)</f>
        <v>0</v>
      </c>
      <c r="HG219" s="2">
        <f>IF($D219=3,($N219*$M219*EM219*'input_cooling&amp;ventilation'!$D$3)*'input_cool&amp;vent_evolution'!W$11,($O219*$M219*EM219*'input_cooling&amp;ventilation'!$D$3)*'input_cool&amp;vent_evolution'!W$10)</f>
        <v>0</v>
      </c>
      <c r="HH219" s="2">
        <f>IF($D219=3,($N219*$M219*EN219*'input_cooling&amp;ventilation'!$D$3)*'input_cool&amp;vent_evolution'!X$11,($O219*$M219*EN219*'input_cooling&amp;ventilation'!$D$3)*'input_cool&amp;vent_evolution'!X$10)</f>
        <v>0</v>
      </c>
      <c r="HI219" s="2">
        <f>IF($D219=3,($N219*$M219*EO219*'input_cooling&amp;ventilation'!$D$3)*'input_cool&amp;vent_evolution'!Y$11,($O219*$M219*EO219*'input_cooling&amp;ventilation'!$D$3)*'input_cool&amp;vent_evolution'!Y$10)</f>
        <v>0</v>
      </c>
      <c r="HJ219" s="2">
        <f>IF($D219=3,($N219*$M219*EP219*'input_cooling&amp;ventilation'!$D$3)*'input_cool&amp;vent_evolution'!Z$11,($O219*$M219*EP219*'input_cooling&amp;ventilation'!$D$3)*'input_cool&amp;vent_evolution'!Z$10)</f>
        <v>0</v>
      </c>
      <c r="HK219" s="2">
        <f>IF($D219=3,($N219*$M219*EQ219*'input_cooling&amp;ventilation'!$D$3)*'input_cool&amp;vent_evolution'!AA$11,($O219*$M219*EQ219*'input_cooling&amp;ventilation'!$D$3)*'input_cool&amp;vent_evolution'!AA$10)</f>
        <v>0</v>
      </c>
      <c r="HL219" s="2">
        <f>IF($D219=3,($N219*$M219*ER219*'input_cooling&amp;ventilation'!$D$3)*'input_cool&amp;vent_evolution'!AB$11,($O219*$M219*ER219*'input_cooling&amp;ventilation'!$D$3)*'input_cool&amp;vent_evolution'!AB$10)</f>
        <v>0</v>
      </c>
      <c r="HM219" s="2">
        <f>IF($D219=3,($N219*$M219*ES219*'input_cooling&amp;ventilation'!$D$3)*'input_cool&amp;vent_evolution'!AC$11,($O219*$M219*ES219*'input_cooling&amp;ventilation'!$D$3)*'input_cool&amp;vent_evolution'!AC$10)</f>
        <v>0</v>
      </c>
      <c r="HN219" s="2">
        <f>IF($D219=3,($N219*$M219*ET219*'input_cooling&amp;ventilation'!$D$3)*'input_cool&amp;vent_evolution'!AD$11,($O219*$M219*ET219*'input_cooling&amp;ventilation'!$D$3)*'input_cool&amp;vent_evolution'!AD$10)</f>
        <v>0</v>
      </c>
      <c r="HO219" s="2">
        <f>IF($D219=3,($N219*$M219*EU219*'input_cooling&amp;ventilation'!$D$3)*'input_cool&amp;vent_evolution'!AE$11,($O219*$M219*EU219*'input_cooling&amp;ventilation'!$D$3)*'input_cool&amp;vent_evolution'!AE$10)</f>
        <v>0</v>
      </c>
      <c r="HP219" s="2">
        <f>IF($D219=3,($N219*$M219*EV219*'input_cooling&amp;ventilation'!$D$3)*'input_cool&amp;vent_evolution'!AF$11,($O219*$M219*EV219*'input_cooling&amp;ventilation'!$D$3)*'input_cool&amp;vent_evolution'!AF$10)</f>
        <v>0</v>
      </c>
      <c r="HQ219" s="2">
        <f>IF($D219=3,($N219*$M219*EW219*'input_cooling&amp;ventilation'!$D$3)*'input_cool&amp;vent_evolution'!AG$11,($O219*$M219*EW219*'input_cooling&amp;ventilation'!$D$3)*'input_cool&amp;vent_evolution'!AG$10)</f>
        <v>0</v>
      </c>
      <c r="HR219" s="2">
        <f>IF($D219=3,($N219*$M219*EX219*'input_cooling&amp;ventilation'!$D$3)*'input_cool&amp;vent_evolution'!AH$11,($O219*$M219*EX219*'input_cooling&amp;ventilation'!$D$3)*'input_cool&amp;vent_evolution'!AH$10)</f>
        <v>0</v>
      </c>
      <c r="HS219" s="2">
        <f>IF($D219=3,($N219*$M219*EY219*'input_cooling&amp;ventilation'!$D$3)*'input_cool&amp;vent_evolution'!AI$11,($O219*$M219*EY219*'input_cooling&amp;ventilation'!$D$3)*'input_cool&amp;vent_evolution'!AI$10)</f>
        <v>0</v>
      </c>
      <c r="HT219" s="2">
        <f>IF($D219=3,($N219*$M219*EZ219*'input_cooling&amp;ventilation'!$D$3)*'input_cool&amp;vent_evolution'!AJ$11,($O219*$M219*EZ219*'input_cooling&amp;ventilation'!$D$3)*'input_cool&amp;vent_evolution'!AJ$10)</f>
        <v>0</v>
      </c>
      <c r="HU219" s="2">
        <f>IF($D219=3,($N219*$M219*FA219*'input_cooling&amp;ventilation'!$D$3)*'input_cool&amp;vent_evolution'!AK$11,($O219*$M219*FA219*'input_cooling&amp;ventilation'!$D$3)*'input_cool&amp;vent_evolution'!AK$10)</f>
        <v>0</v>
      </c>
      <c r="HV219" s="2">
        <f>IF($D219=3,($N219*$M219*FB219*'input_cooling&amp;ventilation'!$D$3)*'input_cool&amp;vent_evolution'!AL$11,($O219*$M219*FB219*'input_cooling&amp;ventilation'!$D$3)*'input_cool&amp;vent_evolution'!AL$10)</f>
        <v>0</v>
      </c>
      <c r="HW219" s="2">
        <f>IF($D219=3,($N219*$M219*FC219*'input_cooling&amp;ventilation'!$D$3)*'input_cool&amp;vent_evolution'!AM$11,($O219*$M219*FC219*'input_cooling&amp;ventilation'!$D$3)*'input_cool&amp;vent_evolution'!AM$10)</f>
        <v>0</v>
      </c>
      <c r="HX219" s="2">
        <f>IF($D219=3,($N219*$M219*FD219*'input_cooling&amp;ventilation'!$D$3)*'input_cool&amp;vent_evolution'!AN$11,($O219*$M219*FD219*'input_cooling&amp;ventilation'!$D$3)*'input_cool&amp;vent_evolution'!AN$10)</f>
        <v>0</v>
      </c>
      <c r="HY219" s="2">
        <f>IF($D219=3,($N219*$M219*FE219*'input_cooling&amp;ventilation'!$D$3)*'input_cool&amp;vent_evolution'!AO$11,($O219*$M219*FE219*'input_cooling&amp;ventilation'!$D$3)*'input_cool&amp;vent_evolution'!AO$10)</f>
        <v>0</v>
      </c>
      <c r="HZ219" s="2">
        <f>IF($D219=3,($N219*$M219*FF219*'input_cooling&amp;ventilation'!$D$3)*'input_cool&amp;vent_evolution'!AP$11,($O219*$M219*FF219*'input_cooling&amp;ventilation'!$D$3)*'input_cool&amp;vent_evolution'!AP$10)</f>
        <v>0</v>
      </c>
      <c r="IA219" s="2">
        <f>IF($D219=3,($N219*$M219*FG219*'input_cooling&amp;ventilation'!$D$3)*'input_cool&amp;vent_evolution'!AQ$11,($O219*$M219*FG219*'input_cooling&amp;ventilation'!$D$3)*'input_cool&amp;vent_evolution'!AQ$10)</f>
        <v>0</v>
      </c>
      <c r="IB219" s="2">
        <f>IF($D219=3,($N219*$M219*FH219*'input_cooling&amp;ventilation'!$D$3)*'input_cool&amp;vent_evolution'!AR$11,($O219*$M219*FH219*'input_cooling&amp;ventilation'!$D$3)*'input_cool&amp;vent_evolution'!AR$10)</f>
        <v>0</v>
      </c>
      <c r="IC219" s="2">
        <f>IF($D219=3,($N219*$M219*FI219*'input_cooling&amp;ventilation'!$D$3)*'input_cool&amp;vent_evolution'!AS$11,($O219*$M219*FI219*'input_cooling&amp;ventilation'!$D$3)*'input_cool&amp;vent_evolution'!AS$10)</f>
        <v>0</v>
      </c>
      <c r="ID219" s="2">
        <f>IF($D219=3,($N219*$M219*FJ219*'input_cooling&amp;ventilation'!$D$3)*'input_cool&amp;vent_evolution'!AT$11,($O219*$M219*FJ219*'input_cooling&amp;ventilation'!$D$3)*'input_cool&amp;vent_evolution'!AT$10)</f>
        <v>0</v>
      </c>
      <c r="IE219" s="2">
        <f>IF($D219=3,($N219*$M219*FK219*'input_cooling&amp;ventilation'!$D$3)*'input_cool&amp;vent_evolution'!AU$11,($O219*$M219*FK219*'input_cooling&amp;ventilation'!$D$3)*'input_cool&amp;vent_evolution'!AU$10)</f>
        <v>0</v>
      </c>
      <c r="IF219" s="2">
        <f>IF($D219=3,($N219*$M219*FL219*'input_cooling&amp;ventilation'!$D$3)*'input_cool&amp;vent_evolution'!AV$11,($O219*$M219*FL219*'input_cooling&amp;ventilation'!$D$3)*'input_cool&amp;vent_evolution'!AV$10)</f>
        <v>0</v>
      </c>
    </row>
    <row r="220" spans="1:240" x14ac:dyDescent="0.25">
      <c r="A220">
        <v>218</v>
      </c>
      <c r="B220">
        <v>100100</v>
      </c>
      <c r="C220">
        <v>25</v>
      </c>
      <c r="D220">
        <v>3</v>
      </c>
      <c r="E220">
        <v>3</v>
      </c>
      <c r="F220">
        <v>93317787.5</v>
      </c>
      <c r="G220" s="2">
        <v>104935825.8</v>
      </c>
      <c r="H220" s="2">
        <v>0</v>
      </c>
      <c r="I220" s="17">
        <v>0.22</v>
      </c>
      <c r="J220">
        <v>0.121430783</v>
      </c>
      <c r="K220" s="2">
        <f t="shared" si="231"/>
        <v>0</v>
      </c>
      <c r="L220" s="2">
        <f t="shared" si="232"/>
        <v>23085881.675999999</v>
      </c>
      <c r="M220">
        <v>0.697993664202745</v>
      </c>
      <c r="N220" s="17">
        <f>'input_cooling&amp;ventilation'!$D$5</f>
        <v>57.500092182043396</v>
      </c>
      <c r="O220" s="45">
        <f>'input_cooling&amp;ventilation'!$D$6</f>
        <v>19.328678831353667</v>
      </c>
      <c r="P220" s="45">
        <f>'input_cooling&amp;ventilation'!$C$5</f>
        <v>50.351688737400465</v>
      </c>
      <c r="Q220" s="45">
        <f>'input_cooling&amp;ventilation'!$C$6</f>
        <v>32.240814214248743</v>
      </c>
      <c r="R220">
        <v>17</v>
      </c>
      <c r="S220">
        <v>12</v>
      </c>
      <c r="T220">
        <v>14</v>
      </c>
      <c r="U220" s="2">
        <f t="shared" si="233"/>
        <v>0</v>
      </c>
      <c r="V220" s="2">
        <f t="shared" si="234"/>
        <v>38151850.309584565</v>
      </c>
      <c r="W220" s="2">
        <v>0</v>
      </c>
      <c r="X220" s="57">
        <f>IF($D220=3,(W220*(1+'input_cool&amp;vent_evolution'!M$11)),(W220*(1+'input_cool&amp;vent_evolution'!M$12)))</f>
        <v>0</v>
      </c>
      <c r="Y220" s="57">
        <f>IF($D220=3,(X220*(1+'input_cool&amp;vent_evolution'!N$11)),(X220*(1+'input_cool&amp;vent_evolution'!N$12)))</f>
        <v>0</v>
      </c>
      <c r="Z220" s="57">
        <f>IF($D220=3,(Y220*(1+'input_cool&amp;vent_evolution'!O$11)),(Y220*(1+'input_cool&amp;vent_evolution'!O$12)))</f>
        <v>0</v>
      </c>
      <c r="AA220" s="57">
        <f>IF($D220=3,(Z220*(1+'input_cool&amp;vent_evolution'!P$11)),(Z220*(1+'input_cool&amp;vent_evolution'!P$12)))</f>
        <v>0</v>
      </c>
      <c r="AB220" s="57">
        <f>IF($D220=3,(AA220*(1+'input_cool&amp;vent_evolution'!Q$11)),(AA220*(1+'input_cool&amp;vent_evolution'!Q$12)))</f>
        <v>0</v>
      </c>
      <c r="AC220" s="57">
        <f>IF($D220=3,(AB220*(1+'input_cool&amp;vent_evolution'!R$11)),(AB220*(1+'input_cool&amp;vent_evolution'!R$12)))</f>
        <v>0</v>
      </c>
      <c r="AD220" s="57">
        <f>IF($D220=3,(AC220*(1+'input_cool&amp;vent_evolution'!S$11)),(AC220*(1+'input_cool&amp;vent_evolution'!S$12)))</f>
        <v>0</v>
      </c>
      <c r="AE220" s="57">
        <f>IF($D220=3,(AD220*(1+'input_cool&amp;vent_evolution'!T$11)),(AD220*(1+'input_cool&amp;vent_evolution'!T$12)))</f>
        <v>0</v>
      </c>
      <c r="AF220" s="57">
        <f>IF($D220=3,(AE220*(1+'input_cool&amp;vent_evolution'!U$11)),(AE220*(1+'input_cool&amp;vent_evolution'!U$12)))</f>
        <v>0</v>
      </c>
      <c r="AG220" s="57">
        <f>IF($D220=3,(AF220*(1+'input_cool&amp;vent_evolution'!V$11)),(AF220*(1+'input_cool&amp;vent_evolution'!V$12)))</f>
        <v>0</v>
      </c>
      <c r="AH220" s="57">
        <f>IF($D220=3,(AG220*(1+'input_cool&amp;vent_evolution'!W$11)),(AG220*(1+'input_cool&amp;vent_evolution'!W$12)))</f>
        <v>0</v>
      </c>
      <c r="AI220" s="57">
        <f>IF($D220=3,(AH220*(1+'input_cool&amp;vent_evolution'!X$11)),(AH220*(1+'input_cool&amp;vent_evolution'!X$12)))</f>
        <v>0</v>
      </c>
      <c r="AJ220" s="57">
        <f>IF($D220=3,(AI220*(1+'input_cool&amp;vent_evolution'!Y$11)),(AI220*(1+'input_cool&amp;vent_evolution'!Y$12)))</f>
        <v>0</v>
      </c>
      <c r="AK220" s="57">
        <f>IF($D220=3,(AJ220*(1+'input_cool&amp;vent_evolution'!Z$11)),(AJ220*(1+'input_cool&amp;vent_evolution'!Z$12)))</f>
        <v>0</v>
      </c>
      <c r="AL220" s="57">
        <f>IF($D220=3,(AK220*(1+'input_cool&amp;vent_evolution'!AA$11)),(AK220*(1+'input_cool&amp;vent_evolution'!AA$12)))</f>
        <v>0</v>
      </c>
      <c r="AM220" s="57">
        <f>IF($D220=3,(AL220*(1+'input_cool&amp;vent_evolution'!AB$11)),(AL220*(1+'input_cool&amp;vent_evolution'!AB$12)))</f>
        <v>0</v>
      </c>
      <c r="AN220" s="57">
        <f>IF($D220=3,(AM220*(1+'input_cool&amp;vent_evolution'!AC$11)),(AM220*(1+'input_cool&amp;vent_evolution'!AC$12)))</f>
        <v>0</v>
      </c>
      <c r="AO220" s="57">
        <f>IF($D220=3,(AN220*(1+'input_cool&amp;vent_evolution'!AD$11)),(AN220*(1+'input_cool&amp;vent_evolution'!AD$12)))</f>
        <v>0</v>
      </c>
      <c r="AP220" s="57">
        <f>IF($D220=3,(AO220*(1+'input_cool&amp;vent_evolution'!AE$11)),(AO220*(1+'input_cool&amp;vent_evolution'!AE$12)))</f>
        <v>0</v>
      </c>
      <c r="AQ220" s="57">
        <f>IF($D220=3,(AP220*(1+'input_cool&amp;vent_evolution'!AF$11)),(AP220*(1+'input_cool&amp;vent_evolution'!AF$12)))</f>
        <v>0</v>
      </c>
      <c r="AR220" s="57">
        <f>IF($D220=3,(AQ220*(1+'input_cool&amp;vent_evolution'!AG$11)),(AQ220*(1+'input_cool&amp;vent_evolution'!AG$12)))</f>
        <v>0</v>
      </c>
      <c r="AS220" s="57">
        <f>IF($D220=3,(AR220*(1+'input_cool&amp;vent_evolution'!AH$11)),(AR220*(1+'input_cool&amp;vent_evolution'!AH$12)))</f>
        <v>0</v>
      </c>
      <c r="AT220" s="57">
        <f>IF($D220=3,(AS220*(1+'input_cool&amp;vent_evolution'!AI$11)),(AS220*(1+'input_cool&amp;vent_evolution'!AI$12)))</f>
        <v>0</v>
      </c>
      <c r="AU220" s="57">
        <f>IF($D220=3,(AT220*(1+'input_cool&amp;vent_evolution'!AJ$11)),(AT220*(1+'input_cool&amp;vent_evolution'!AJ$12)))</f>
        <v>0</v>
      </c>
      <c r="AV220" s="57">
        <f>IF($D220=3,(AU220*(1+'input_cool&amp;vent_evolution'!AK$11)),(AU220*(1+'input_cool&amp;vent_evolution'!AK$12)))</f>
        <v>0</v>
      </c>
      <c r="AW220" s="57">
        <f>IF($D220=3,(AV220*(1+'input_cool&amp;vent_evolution'!AL$11)),(AV220*(1+'input_cool&amp;vent_evolution'!AL$12)))</f>
        <v>0</v>
      </c>
      <c r="AX220" s="57">
        <f>IF($D220=3,(AW220*(1+'input_cool&amp;vent_evolution'!AM$11)),(AW220*(1+'input_cool&amp;vent_evolution'!AM$12)))</f>
        <v>0</v>
      </c>
      <c r="AY220" s="57">
        <f>IF($D220=3,(AX220*(1+'input_cool&amp;vent_evolution'!AN$11)),(AX220*(1+'input_cool&amp;vent_evolution'!AN$12)))</f>
        <v>0</v>
      </c>
      <c r="AZ220" s="57">
        <f>IF($D220=3,(AY220*(1+'input_cool&amp;vent_evolution'!AO$11)),(AY220*(1+'input_cool&amp;vent_evolution'!AO$12)))</f>
        <v>0</v>
      </c>
      <c r="BA220" s="57">
        <f>IF($D220=3,(AZ220*(1+'input_cool&amp;vent_evolution'!AP$11)),(AZ220*(1+'input_cool&amp;vent_evolution'!AP$12)))</f>
        <v>0</v>
      </c>
      <c r="BB220" s="57">
        <f>IF($D220=3,(BA220*(1+'input_cool&amp;vent_evolution'!AQ$11)),(BA220*(1+'input_cool&amp;vent_evolution'!AQ$12)))</f>
        <v>0</v>
      </c>
      <c r="BC220" s="57">
        <f>IF($D220=3,(BB220*(1+'input_cool&amp;vent_evolution'!AR$11)),(BB220*(1+'input_cool&amp;vent_evolution'!AR$12)))</f>
        <v>0</v>
      </c>
      <c r="BD220" s="57">
        <f>IF($D220=3,(BC220*(1+'input_cool&amp;vent_evolution'!AS$11)),(BC220*(1+'input_cool&amp;vent_evolution'!AS$12)))</f>
        <v>0</v>
      </c>
      <c r="BE220" s="57">
        <f>IF($D220=3,(BD220*(1+'input_cool&amp;vent_evolution'!AT$11)),(BD220*(1+'input_cool&amp;vent_evolution'!AT$12)))</f>
        <v>0</v>
      </c>
      <c r="BF220" s="57">
        <f>IF($D220=3,(BE220*(1+'input_cool&amp;vent_evolution'!AU$11)),(BE220*(1+'input_cool&amp;vent_evolution'!AU$12)))</f>
        <v>0</v>
      </c>
      <c r="BG220" s="57">
        <f>IF($D220=3,(BF220*(1+'input_cool&amp;vent_evolution'!AV$11)),(BF220*(1+'input_cool&amp;vent_evolution'!AV$12)))</f>
        <v>0</v>
      </c>
      <c r="BH220" s="2">
        <f t="shared" si="307"/>
        <v>0</v>
      </c>
      <c r="BI220" s="2">
        <f t="shared" si="235"/>
        <v>0</v>
      </c>
      <c r="BJ220" s="2">
        <f t="shared" si="236"/>
        <v>0</v>
      </c>
      <c r="BK220" s="2">
        <f t="shared" si="237"/>
        <v>0</v>
      </c>
      <c r="BL220" s="2">
        <f t="shared" si="238"/>
        <v>0</v>
      </c>
      <c r="BM220" s="2">
        <f t="shared" si="239"/>
        <v>0</v>
      </c>
      <c r="BN220" s="2">
        <f t="shared" si="240"/>
        <v>0</v>
      </c>
      <c r="BO220" s="2">
        <f t="shared" si="241"/>
        <v>0</v>
      </c>
      <c r="BP220" s="2">
        <f t="shared" si="242"/>
        <v>0</v>
      </c>
      <c r="BQ220" s="2">
        <f t="shared" si="243"/>
        <v>0</v>
      </c>
      <c r="BR220" s="2">
        <f t="shared" si="244"/>
        <v>0</v>
      </c>
      <c r="BS220" s="2">
        <f t="shared" si="245"/>
        <v>0</v>
      </c>
      <c r="BT220" s="2">
        <f t="shared" si="246"/>
        <v>0</v>
      </c>
      <c r="BU220" s="2">
        <f t="shared" si="247"/>
        <v>0</v>
      </c>
      <c r="BV220" s="2">
        <f t="shared" si="248"/>
        <v>0</v>
      </c>
      <c r="BW220" s="2">
        <f t="shared" si="249"/>
        <v>0</v>
      </c>
      <c r="BX220" s="2">
        <f t="shared" si="250"/>
        <v>0</v>
      </c>
      <c r="BY220" s="2">
        <f t="shared" si="251"/>
        <v>0</v>
      </c>
      <c r="BZ220" s="2">
        <f t="shared" si="252"/>
        <v>0</v>
      </c>
      <c r="CA220" s="2">
        <f t="shared" si="253"/>
        <v>0</v>
      </c>
      <c r="CB220" s="2">
        <f t="shared" si="254"/>
        <v>0</v>
      </c>
      <c r="CC220" s="2">
        <f t="shared" si="255"/>
        <v>0</v>
      </c>
      <c r="CD220" s="2">
        <f t="shared" si="256"/>
        <v>0</v>
      </c>
      <c r="CE220" s="2">
        <f t="shared" si="257"/>
        <v>0</v>
      </c>
      <c r="CF220" s="2">
        <f t="shared" si="258"/>
        <v>0</v>
      </c>
      <c r="CG220" s="2">
        <f t="shared" si="259"/>
        <v>0</v>
      </c>
      <c r="CH220" s="2">
        <f t="shared" si="260"/>
        <v>0</v>
      </c>
      <c r="CI220" s="2">
        <f t="shared" si="261"/>
        <v>0</v>
      </c>
      <c r="CJ220" s="2">
        <f t="shared" si="262"/>
        <v>0</v>
      </c>
      <c r="CK220" s="2">
        <f t="shared" si="263"/>
        <v>0</v>
      </c>
      <c r="CL220" s="2">
        <f t="shared" si="264"/>
        <v>0</v>
      </c>
      <c r="CM220" s="2">
        <f t="shared" si="265"/>
        <v>0</v>
      </c>
      <c r="CN220" s="2">
        <f t="shared" si="266"/>
        <v>0</v>
      </c>
      <c r="CO220" s="2">
        <f t="shared" si="267"/>
        <v>0</v>
      </c>
      <c r="CP220" s="2">
        <f t="shared" si="268"/>
        <v>0</v>
      </c>
      <c r="CQ220" s="2">
        <f t="shared" si="269"/>
        <v>0</v>
      </c>
      <c r="CR220" s="2">
        <f>IF($D220=3,(W220*$P220*$M220*'input_cooling&amp;ventilation'!$D$3)*'input_cool&amp;vent_evolution'!M$11,(W220*$Q220*'input_cooling&amp;ventilation'!$D$3)*'input_cool&amp;vent_evolution'!M$12)</f>
        <v>0</v>
      </c>
      <c r="CS220" s="2">
        <f>IF($D220=3,(X220*$P220*$M220*'input_cooling&amp;ventilation'!$D$3)*'input_cool&amp;vent_evolution'!N$11,(X220*$Q220*'input_cooling&amp;ventilation'!$D$3)*'input_cool&amp;vent_evolution'!N$12)</f>
        <v>0</v>
      </c>
      <c r="CT220" s="2">
        <f>IF($D220=3,(Y220*$P220*$M220*'input_cooling&amp;ventilation'!$D$3)*'input_cool&amp;vent_evolution'!O$11,(Y220*$Q220*'input_cooling&amp;ventilation'!$D$3)*'input_cool&amp;vent_evolution'!O$12)</f>
        <v>0</v>
      </c>
      <c r="CU220" s="2">
        <f>IF($D220=3,(Z220*$P220*$M220*'input_cooling&amp;ventilation'!$D$3)*'input_cool&amp;vent_evolution'!P$11,(Z220*$Q220*'input_cooling&amp;ventilation'!$D$3)*'input_cool&amp;vent_evolution'!P$12)</f>
        <v>0</v>
      </c>
      <c r="CV220" s="2">
        <f>IF($D220=3,(AA220*$P220*$M220*'input_cooling&amp;ventilation'!$D$3)*'input_cool&amp;vent_evolution'!Q$11,(AA220*$Q220*'input_cooling&amp;ventilation'!$D$3)*'input_cool&amp;vent_evolution'!Q$12)</f>
        <v>0</v>
      </c>
      <c r="CW220" s="2">
        <f>IF($D220=3,(AB220*$P220*$M220*'input_cooling&amp;ventilation'!$D$3)*'input_cool&amp;vent_evolution'!R$11,(AB220*$Q220*'input_cooling&amp;ventilation'!$D$3)*'input_cool&amp;vent_evolution'!R$12)</f>
        <v>0</v>
      </c>
      <c r="CX220" s="2">
        <f>IF($D220=3,(AC220*$P220*$M220*'input_cooling&amp;ventilation'!$D$3)*'input_cool&amp;vent_evolution'!S$11,(AC220*$Q220*'input_cooling&amp;ventilation'!$D$3)*'input_cool&amp;vent_evolution'!S$12)</f>
        <v>0</v>
      </c>
      <c r="CY220" s="2">
        <f>IF($D220=3,(AD220*$P220*$M220*'input_cooling&amp;ventilation'!$D$3)*'input_cool&amp;vent_evolution'!T$11,(AD220*$Q220*'input_cooling&amp;ventilation'!$D$3)*'input_cool&amp;vent_evolution'!T$12)</f>
        <v>0</v>
      </c>
      <c r="CZ220" s="2">
        <f>IF($D220=3,(AE220*$P220*$M220*'input_cooling&amp;ventilation'!$D$3)*'input_cool&amp;vent_evolution'!U$11,(AE220*$Q220*'input_cooling&amp;ventilation'!$D$3)*'input_cool&amp;vent_evolution'!U$12)</f>
        <v>0</v>
      </c>
      <c r="DA220" s="2">
        <f>IF($D220=3,(AF220*$P220*$M220*'input_cooling&amp;ventilation'!$D$3)*'input_cool&amp;vent_evolution'!V$11,(AF220*$Q220*'input_cooling&amp;ventilation'!$D$3)*'input_cool&amp;vent_evolution'!V$12)</f>
        <v>0</v>
      </c>
      <c r="DB220" s="2">
        <f>IF($D220=3,(AG220*$P220*$M220*'input_cooling&amp;ventilation'!$D$3)*'input_cool&amp;vent_evolution'!W$11,(AG220*$Q220*'input_cooling&amp;ventilation'!$D$3)*'input_cool&amp;vent_evolution'!W$12)</f>
        <v>0</v>
      </c>
      <c r="DC220" s="2">
        <f>IF($D220=3,(AH220*$P220*$M220*'input_cooling&amp;ventilation'!$D$3)*'input_cool&amp;vent_evolution'!X$11,(AH220*$Q220*'input_cooling&amp;ventilation'!$D$3)*'input_cool&amp;vent_evolution'!X$12)</f>
        <v>0</v>
      </c>
      <c r="DD220" s="2">
        <f>IF($D220=3,(AI220*$P220*$M220*'input_cooling&amp;ventilation'!$D$3)*'input_cool&amp;vent_evolution'!Y$11,(AI220*$Q220*'input_cooling&amp;ventilation'!$D$3)*'input_cool&amp;vent_evolution'!Y$12)</f>
        <v>0</v>
      </c>
      <c r="DE220" s="2">
        <f>IF($D220=3,(AJ220*$P220*$M220*'input_cooling&amp;ventilation'!$D$3)*'input_cool&amp;vent_evolution'!Z$11,(AJ220*$Q220*'input_cooling&amp;ventilation'!$D$3)*'input_cool&amp;vent_evolution'!Z$12)</f>
        <v>0</v>
      </c>
      <c r="DF220" s="2">
        <f>IF($D220=3,(AK220*$P220*$M220*'input_cooling&amp;ventilation'!$D$3)*'input_cool&amp;vent_evolution'!AA$11,(AK220*$Q220*'input_cooling&amp;ventilation'!$D$3)*'input_cool&amp;vent_evolution'!AA$12)</f>
        <v>0</v>
      </c>
      <c r="DG220" s="2">
        <f>IF($D220=3,(AL220*$P220*$M220*'input_cooling&amp;ventilation'!$D$3)*'input_cool&amp;vent_evolution'!AB$11,(AL220*$Q220*'input_cooling&amp;ventilation'!$D$3)*'input_cool&amp;vent_evolution'!AB$12)</f>
        <v>0</v>
      </c>
      <c r="DH220" s="2">
        <f>IF($D220=3,(AM220*$P220*$M220*'input_cooling&amp;ventilation'!$D$3)*'input_cool&amp;vent_evolution'!AC$11,(AM220*$Q220*'input_cooling&amp;ventilation'!$D$3)*'input_cool&amp;vent_evolution'!AC$12)</f>
        <v>0</v>
      </c>
      <c r="DI220" s="2">
        <f>IF($D220=3,(AN220*$P220*$M220*'input_cooling&amp;ventilation'!$D$3)*'input_cool&amp;vent_evolution'!AD$11,(AN220*$Q220*'input_cooling&amp;ventilation'!$D$3)*'input_cool&amp;vent_evolution'!AD$12)</f>
        <v>0</v>
      </c>
      <c r="DJ220" s="2">
        <f>IF($D220=3,(AO220*$P220*$M220*'input_cooling&amp;ventilation'!$D$3)*'input_cool&amp;vent_evolution'!AE$11,(AO220*$Q220*'input_cooling&amp;ventilation'!$D$3)*'input_cool&amp;vent_evolution'!AE$12)</f>
        <v>0</v>
      </c>
      <c r="DK220" s="2">
        <f>IF($D220=3,(AP220*$P220*$M220*'input_cooling&amp;ventilation'!$D$3)*'input_cool&amp;vent_evolution'!AF$11,(AP220*$Q220*'input_cooling&amp;ventilation'!$D$3)*'input_cool&amp;vent_evolution'!AF$12)</f>
        <v>0</v>
      </c>
      <c r="DL220" s="2">
        <f>IF($D220=3,(AQ220*$P220*$M220*'input_cooling&amp;ventilation'!$D$3)*'input_cool&amp;vent_evolution'!AG$11,(AQ220*$Q220*'input_cooling&amp;ventilation'!$D$3)*'input_cool&amp;vent_evolution'!AG$12)</f>
        <v>0</v>
      </c>
      <c r="DM220" s="2">
        <f>IF($D220=3,(AR220*$P220*$M220*'input_cooling&amp;ventilation'!$D$3)*'input_cool&amp;vent_evolution'!AH$11,(AR220*$Q220*'input_cooling&amp;ventilation'!$D$3)*'input_cool&amp;vent_evolution'!AH$12)</f>
        <v>0</v>
      </c>
      <c r="DN220" s="2">
        <f>IF($D220=3,(AS220*$P220*$M220*'input_cooling&amp;ventilation'!$D$3)*'input_cool&amp;vent_evolution'!AI$11,(AS220*$Q220*'input_cooling&amp;ventilation'!$D$3)*'input_cool&amp;vent_evolution'!AI$12)</f>
        <v>0</v>
      </c>
      <c r="DO220" s="2">
        <f>IF($D220=3,(AT220*$P220*$M220*'input_cooling&amp;ventilation'!$D$3)*'input_cool&amp;vent_evolution'!AJ$11,(AT220*$Q220*'input_cooling&amp;ventilation'!$D$3)*'input_cool&amp;vent_evolution'!AJ$12)</f>
        <v>0</v>
      </c>
      <c r="DP220" s="2">
        <f>IF($D220=3,(AU220*$P220*$M220*'input_cooling&amp;ventilation'!$D$3)*'input_cool&amp;vent_evolution'!AK$11,(AU220*$Q220*'input_cooling&amp;ventilation'!$D$3)*'input_cool&amp;vent_evolution'!AK$12)</f>
        <v>0</v>
      </c>
      <c r="DQ220" s="2">
        <f>IF($D220=3,(AV220*$P220*$M220*'input_cooling&amp;ventilation'!$D$3)*'input_cool&amp;vent_evolution'!AL$11,(AV220*$Q220*'input_cooling&amp;ventilation'!$D$3)*'input_cool&amp;vent_evolution'!AL$12)</f>
        <v>0</v>
      </c>
      <c r="DR220" s="2">
        <f>IF($D220=3,(AW220*$P220*$M220*'input_cooling&amp;ventilation'!$D$3)*'input_cool&amp;vent_evolution'!AM$11,(AW220*$Q220*'input_cooling&amp;ventilation'!$D$3)*'input_cool&amp;vent_evolution'!AM$12)</f>
        <v>0</v>
      </c>
      <c r="DS220" s="2">
        <f>IF($D220=3,(AX220*$P220*$M220*'input_cooling&amp;ventilation'!$D$3)*'input_cool&amp;vent_evolution'!AN$11,(AX220*$Q220*'input_cooling&amp;ventilation'!$D$3)*'input_cool&amp;vent_evolution'!AN$12)</f>
        <v>0</v>
      </c>
      <c r="DT220" s="2">
        <f>IF($D220=3,(AY220*$P220*$M220*'input_cooling&amp;ventilation'!$D$3)*'input_cool&amp;vent_evolution'!AO$11,(AY220*$Q220*'input_cooling&amp;ventilation'!$D$3)*'input_cool&amp;vent_evolution'!AO$12)</f>
        <v>0</v>
      </c>
      <c r="DU220" s="2">
        <f>IF($D220=3,(AZ220*$P220*$M220*'input_cooling&amp;ventilation'!$D$3)*'input_cool&amp;vent_evolution'!AP$11,(AZ220*$Q220*'input_cooling&amp;ventilation'!$D$3)*'input_cool&amp;vent_evolution'!AP$12)</f>
        <v>0</v>
      </c>
      <c r="DV220" s="2">
        <f>IF($D220=3,(BA220*$P220*$M220*'input_cooling&amp;ventilation'!$D$3)*'input_cool&amp;vent_evolution'!AQ$11,(BA220*$Q220*'input_cooling&amp;ventilation'!$D$3)*'input_cool&amp;vent_evolution'!AQ$12)</f>
        <v>0</v>
      </c>
      <c r="DW220" s="2">
        <f>IF($D220=3,(BB220*$P220*$M220*'input_cooling&amp;ventilation'!$D$3)*'input_cool&amp;vent_evolution'!AR$11,(BB220*$Q220*'input_cooling&amp;ventilation'!$D$3)*'input_cool&amp;vent_evolution'!AR$12)</f>
        <v>0</v>
      </c>
      <c r="DX220" s="2">
        <f>IF($D220=3,(BC220*$P220*$M220*'input_cooling&amp;ventilation'!$D$3)*'input_cool&amp;vent_evolution'!AS$11,(BC220*$Q220*'input_cooling&amp;ventilation'!$D$3)*'input_cool&amp;vent_evolution'!AS$12)</f>
        <v>0</v>
      </c>
      <c r="DY220" s="2">
        <f>IF($D220=3,(BD220*$P220*$M220*'input_cooling&amp;ventilation'!$D$3)*'input_cool&amp;vent_evolution'!AT$11,(BD220*$Q220*'input_cooling&amp;ventilation'!$D$3)*'input_cool&amp;vent_evolution'!AT$12)</f>
        <v>0</v>
      </c>
      <c r="DZ220" s="2">
        <f>IF($D220=3,(BE220*$P220*$M220*'input_cooling&amp;ventilation'!$D$3)*'input_cool&amp;vent_evolution'!AU$11,(BE220*$Q220*'input_cooling&amp;ventilation'!$D$3)*'input_cool&amp;vent_evolution'!AU$12)</f>
        <v>0</v>
      </c>
      <c r="EA220" s="2">
        <f>IF($D220=3,(BF220*$P220*$M220*'input_cooling&amp;ventilation'!$D$3)*'input_cool&amp;vent_evolution'!AV$11,(BF220*$Q220*'input_cooling&amp;ventilation'!$D$3)*'input_cool&amp;vent_evolution'!AV$12)</f>
        <v>0</v>
      </c>
      <c r="EB220">
        <v>0.6</v>
      </c>
      <c r="EC220" s="2">
        <f t="shared" si="270"/>
        <v>0</v>
      </c>
      <c r="ED220" s="2">
        <f>IF($D220=3,(EC220*(1+'input_cool&amp;vent_evolution'!M$10)),EC220*(1+'input_cool&amp;vent_evolution'!M$9))</f>
        <v>0</v>
      </c>
      <c r="EE220" s="2">
        <f>IF($D220=3,(ED220*(1+'input_cool&amp;vent_evolution'!N$10)),ED220*(1+'input_cool&amp;vent_evolution'!N$9))</f>
        <v>0</v>
      </c>
      <c r="EF220" s="2">
        <f>IF($D220=3,(EE220*(1+'input_cool&amp;vent_evolution'!O$10)),EE220*(1+'input_cool&amp;vent_evolution'!O$9))</f>
        <v>0</v>
      </c>
      <c r="EG220" s="2">
        <f>IF($D220=3,(EF220*(1+'input_cool&amp;vent_evolution'!P$10)),EF220*(1+'input_cool&amp;vent_evolution'!P$9))</f>
        <v>0</v>
      </c>
      <c r="EH220" s="2">
        <f>IF($D220=3,(EG220*(1+'input_cool&amp;vent_evolution'!Q$10)),EG220*(1+'input_cool&amp;vent_evolution'!Q$9))</f>
        <v>0</v>
      </c>
      <c r="EI220" s="2">
        <f>IF($D220=3,(EH220*(1+'input_cool&amp;vent_evolution'!R$10)),EH220*(1+'input_cool&amp;vent_evolution'!R$9))</f>
        <v>0</v>
      </c>
      <c r="EJ220" s="2">
        <f>IF($D220=3,(EI220*(1+'input_cool&amp;vent_evolution'!S$10)),EI220*(1+'input_cool&amp;vent_evolution'!S$9))</f>
        <v>0</v>
      </c>
      <c r="EK220" s="2">
        <f>IF($D220=3,(EJ220*(1+'input_cool&amp;vent_evolution'!T$10)),EJ220*(1+'input_cool&amp;vent_evolution'!T$9))</f>
        <v>0</v>
      </c>
      <c r="EL220" s="2">
        <f>IF($D220=3,(EK220*(1+'input_cool&amp;vent_evolution'!U$10)),EK220*(1+'input_cool&amp;vent_evolution'!U$9))</f>
        <v>0</v>
      </c>
      <c r="EM220" s="2">
        <f>IF($D220=3,(EL220*(1+'input_cool&amp;vent_evolution'!V$10)),EL220*(1+'input_cool&amp;vent_evolution'!V$9))</f>
        <v>0</v>
      </c>
      <c r="EN220" s="2">
        <f>IF($D220=3,(EM220*(1+'input_cool&amp;vent_evolution'!W$10)),EM220*(1+'input_cool&amp;vent_evolution'!W$9))</f>
        <v>0</v>
      </c>
      <c r="EO220" s="2">
        <f>IF($D220=3,(EN220*(1+'input_cool&amp;vent_evolution'!X$10)),EN220*(1+'input_cool&amp;vent_evolution'!X$9))</f>
        <v>0</v>
      </c>
      <c r="EP220" s="2">
        <f>IF($D220=3,(EO220*(1+'input_cool&amp;vent_evolution'!Y$10)),EO220*(1+'input_cool&amp;vent_evolution'!Y$9))</f>
        <v>0</v>
      </c>
      <c r="EQ220" s="2">
        <f>IF($D220=3,(EP220*(1+'input_cool&amp;vent_evolution'!Z$10)),EP220*(1+'input_cool&amp;vent_evolution'!Z$9))</f>
        <v>0</v>
      </c>
      <c r="ER220" s="2">
        <f>IF($D220=3,(EQ220*(1+'input_cool&amp;vent_evolution'!AA$10)),EQ220*(1+'input_cool&amp;vent_evolution'!AA$9))</f>
        <v>0</v>
      </c>
      <c r="ES220" s="2">
        <f>IF($D220=3,(ER220*(1+'input_cool&amp;vent_evolution'!AB$10)),ER220*(1+'input_cool&amp;vent_evolution'!AB$9))</f>
        <v>0</v>
      </c>
      <c r="ET220" s="2">
        <f>IF($D220=3,(ES220*(1+'input_cool&amp;vent_evolution'!AC$10)),ES220*(1+'input_cool&amp;vent_evolution'!AC$9))</f>
        <v>0</v>
      </c>
      <c r="EU220" s="2">
        <f>IF($D220=3,(ET220*(1+'input_cool&amp;vent_evolution'!AD$10)),ET220*(1+'input_cool&amp;vent_evolution'!AD$9))</f>
        <v>0</v>
      </c>
      <c r="EV220" s="2">
        <f>IF($D220=3,(EU220*(1+'input_cool&amp;vent_evolution'!AE$10)),EU220*(1+'input_cool&amp;vent_evolution'!AE$9))</f>
        <v>0</v>
      </c>
      <c r="EW220" s="2">
        <f>IF($D220=3,(EV220*(1+'input_cool&amp;vent_evolution'!AF$10)),EV220*(1+'input_cool&amp;vent_evolution'!AF$9))</f>
        <v>0</v>
      </c>
      <c r="EX220" s="2">
        <f>IF($D220=3,(EW220*(1+'input_cool&amp;vent_evolution'!AG$10)),EW220*(1+'input_cool&amp;vent_evolution'!AG$9))</f>
        <v>0</v>
      </c>
      <c r="EY220" s="2">
        <f>IF($D220=3,(EX220*(1+'input_cool&amp;vent_evolution'!AH$10)),EX220*(1+'input_cool&amp;vent_evolution'!AH$9))</f>
        <v>0</v>
      </c>
      <c r="EZ220" s="2">
        <f>IF($D220=3,(EY220*(1+'input_cool&amp;vent_evolution'!AI$10)),EY220*(1+'input_cool&amp;vent_evolution'!AI$9))</f>
        <v>0</v>
      </c>
      <c r="FA220" s="2">
        <f>IF($D220=3,(EZ220*(1+'input_cool&amp;vent_evolution'!AJ$10)),EZ220*(1+'input_cool&amp;vent_evolution'!AJ$9))</f>
        <v>0</v>
      </c>
      <c r="FB220" s="2">
        <f>IF($D220=3,(FA220*(1+'input_cool&amp;vent_evolution'!AK$10)),FA220*(1+'input_cool&amp;vent_evolution'!AK$9))</f>
        <v>0</v>
      </c>
      <c r="FC220" s="2">
        <f>IF($D220=3,(FB220*(1+'input_cool&amp;vent_evolution'!AL$10)),FB220*(1+'input_cool&amp;vent_evolution'!AL$9))</f>
        <v>0</v>
      </c>
      <c r="FD220" s="2">
        <f>IF($D220=3,(FC220*(1+'input_cool&amp;vent_evolution'!AM$10)),FC220*(1+'input_cool&amp;vent_evolution'!AM$9))</f>
        <v>0</v>
      </c>
      <c r="FE220" s="2">
        <f>IF($D220=3,(FD220*(1+'input_cool&amp;vent_evolution'!AN$10)),FD220*(1+'input_cool&amp;vent_evolution'!AN$9))</f>
        <v>0</v>
      </c>
      <c r="FF220" s="2">
        <f>IF($D220=3,(FE220*(1+'input_cool&amp;vent_evolution'!AO$10)),FE220*(1+'input_cool&amp;vent_evolution'!AO$9))</f>
        <v>0</v>
      </c>
      <c r="FG220" s="2">
        <f>IF($D220=3,(FF220*(1+'input_cool&amp;vent_evolution'!AP$10)),FF220*(1+'input_cool&amp;vent_evolution'!AP$9))</f>
        <v>0</v>
      </c>
      <c r="FH220" s="2">
        <f>IF($D220=3,(FG220*(1+'input_cool&amp;vent_evolution'!AQ$10)),FG220*(1+'input_cool&amp;vent_evolution'!AQ$9))</f>
        <v>0</v>
      </c>
      <c r="FI220" s="2">
        <f>IF($D220=3,(FH220*(1+'input_cool&amp;vent_evolution'!AR$10)),FH220*(1+'input_cool&amp;vent_evolution'!AR$9))</f>
        <v>0</v>
      </c>
      <c r="FJ220" s="2">
        <f>IF($D220=3,(FI220*(1+'input_cool&amp;vent_evolution'!AS$10)),FI220*(1+'input_cool&amp;vent_evolution'!AS$9))</f>
        <v>0</v>
      </c>
      <c r="FK220" s="2">
        <f>IF($D220=3,(FJ220*(1+'input_cool&amp;vent_evolution'!AT$10)),FJ220*(1+'input_cool&amp;vent_evolution'!AT$9))</f>
        <v>0</v>
      </c>
      <c r="FL220" s="2">
        <f>IF($D220=3,(FK220*(1+'input_cool&amp;vent_evolution'!AU$10)),FK220*(1+'input_cool&amp;vent_evolution'!AU$9))</f>
        <v>0</v>
      </c>
      <c r="FM220" s="2">
        <f t="shared" si="271"/>
        <v>0</v>
      </c>
      <c r="FN220" s="2">
        <f t="shared" si="272"/>
        <v>0</v>
      </c>
      <c r="FO220" s="2">
        <f t="shared" si="273"/>
        <v>0</v>
      </c>
      <c r="FP220" s="2">
        <f t="shared" si="274"/>
        <v>0</v>
      </c>
      <c r="FQ220" s="2">
        <f t="shared" si="275"/>
        <v>0</v>
      </c>
      <c r="FR220" s="2">
        <f t="shared" si="276"/>
        <v>0</v>
      </c>
      <c r="FS220" s="2">
        <f t="shared" si="277"/>
        <v>0</v>
      </c>
      <c r="FT220" s="2">
        <f t="shared" si="278"/>
        <v>0</v>
      </c>
      <c r="FU220" s="2">
        <f t="shared" si="279"/>
        <v>0</v>
      </c>
      <c r="FV220" s="2">
        <f t="shared" si="280"/>
        <v>0</v>
      </c>
      <c r="FW220" s="2">
        <f t="shared" si="281"/>
        <v>0</v>
      </c>
      <c r="FX220" s="2">
        <f t="shared" si="282"/>
        <v>0</v>
      </c>
      <c r="FY220" s="2">
        <f t="shared" si="283"/>
        <v>0</v>
      </c>
      <c r="FZ220" s="2">
        <f t="shared" si="284"/>
        <v>0</v>
      </c>
      <c r="GA220" s="2">
        <f t="shared" si="285"/>
        <v>0</v>
      </c>
      <c r="GB220" s="2">
        <f t="shared" si="286"/>
        <v>0</v>
      </c>
      <c r="GC220" s="2">
        <f t="shared" si="287"/>
        <v>0</v>
      </c>
      <c r="GD220" s="2">
        <f t="shared" si="288"/>
        <v>0</v>
      </c>
      <c r="GE220" s="2">
        <f t="shared" si="289"/>
        <v>0</v>
      </c>
      <c r="GF220" s="2">
        <f t="shared" si="290"/>
        <v>0</v>
      </c>
      <c r="GG220" s="2">
        <f t="shared" si="291"/>
        <v>0</v>
      </c>
      <c r="GH220" s="2">
        <f t="shared" si="292"/>
        <v>0</v>
      </c>
      <c r="GI220" s="2">
        <f t="shared" si="293"/>
        <v>0</v>
      </c>
      <c r="GJ220" s="2">
        <f t="shared" si="294"/>
        <v>0</v>
      </c>
      <c r="GK220" s="2">
        <f t="shared" si="295"/>
        <v>0</v>
      </c>
      <c r="GL220" s="2">
        <f t="shared" si="296"/>
        <v>0</v>
      </c>
      <c r="GM220" s="2">
        <f t="shared" si="297"/>
        <v>0</v>
      </c>
      <c r="GN220" s="2">
        <f t="shared" si="298"/>
        <v>0</v>
      </c>
      <c r="GO220" s="2">
        <f t="shared" si="299"/>
        <v>0</v>
      </c>
      <c r="GP220" s="2">
        <f t="shared" si="300"/>
        <v>0</v>
      </c>
      <c r="GQ220" s="2">
        <f t="shared" si="301"/>
        <v>0</v>
      </c>
      <c r="GR220" s="2">
        <f t="shared" si="302"/>
        <v>0</v>
      </c>
      <c r="GS220" s="2">
        <f t="shared" si="303"/>
        <v>0</v>
      </c>
      <c r="GT220" s="2">
        <f t="shared" si="304"/>
        <v>0</v>
      </c>
      <c r="GU220" s="2">
        <f t="shared" si="305"/>
        <v>0</v>
      </c>
      <c r="GV220" s="2">
        <f t="shared" si="306"/>
        <v>0</v>
      </c>
      <c r="GW220" s="2">
        <f>IF($D220=3,($N220*$M220*EC220*'input_cooling&amp;ventilation'!$D$3)*'input_cool&amp;vent_evolution'!M$11,($O220*$M220*EC220*'input_cooling&amp;ventilation'!$D$3)*'input_cool&amp;vent_evolution'!M$10)</f>
        <v>0</v>
      </c>
      <c r="GX220" s="2">
        <f>IF($D220=3,($N220*$M220*ED220*'input_cooling&amp;ventilation'!$D$3)*'input_cool&amp;vent_evolution'!N$11,($O220*$M220*ED220*'input_cooling&amp;ventilation'!$D$3)*'input_cool&amp;vent_evolution'!N$10)</f>
        <v>0</v>
      </c>
      <c r="GY220" s="2">
        <f>IF($D220=3,($N220*$M220*EE220*'input_cooling&amp;ventilation'!$D$3)*'input_cool&amp;vent_evolution'!O$11,($O220*$M220*EE220*'input_cooling&amp;ventilation'!$D$3)*'input_cool&amp;vent_evolution'!O$10)</f>
        <v>0</v>
      </c>
      <c r="GZ220" s="2">
        <f>IF($D220=3,($N220*$M220*EF220*'input_cooling&amp;ventilation'!$D$3)*'input_cool&amp;vent_evolution'!P$11,($O220*$M220*EF220*'input_cooling&amp;ventilation'!$D$3)*'input_cool&amp;vent_evolution'!P$10)</f>
        <v>0</v>
      </c>
      <c r="HA220" s="2">
        <f>IF($D220=3,($N220*$M220*EG220*'input_cooling&amp;ventilation'!$D$3)*'input_cool&amp;vent_evolution'!Q$11,($O220*$M220*EG220*'input_cooling&amp;ventilation'!$D$3)*'input_cool&amp;vent_evolution'!Q$10)</f>
        <v>0</v>
      </c>
      <c r="HB220" s="2">
        <f>IF($D220=3,($N220*$M220*EH220*'input_cooling&amp;ventilation'!$D$3)*'input_cool&amp;vent_evolution'!R$11,($O220*$M220*EH220*'input_cooling&amp;ventilation'!$D$3)*'input_cool&amp;vent_evolution'!R$10)</f>
        <v>0</v>
      </c>
      <c r="HC220" s="2">
        <f>IF($D220=3,($N220*$M220*EI220*'input_cooling&amp;ventilation'!$D$3)*'input_cool&amp;vent_evolution'!S$11,($O220*$M220*EI220*'input_cooling&amp;ventilation'!$D$3)*'input_cool&amp;vent_evolution'!S$10)</f>
        <v>0</v>
      </c>
      <c r="HD220" s="2">
        <f>IF($D220=3,($N220*$M220*EJ220*'input_cooling&amp;ventilation'!$D$3)*'input_cool&amp;vent_evolution'!T$11,($O220*$M220*EJ220*'input_cooling&amp;ventilation'!$D$3)*'input_cool&amp;vent_evolution'!T$10)</f>
        <v>0</v>
      </c>
      <c r="HE220" s="2">
        <f>IF($D220=3,($N220*$M220*EK220*'input_cooling&amp;ventilation'!$D$3)*'input_cool&amp;vent_evolution'!U$11,($O220*$M220*EK220*'input_cooling&amp;ventilation'!$D$3)*'input_cool&amp;vent_evolution'!U$10)</f>
        <v>0</v>
      </c>
      <c r="HF220" s="2">
        <f>IF($D220=3,($N220*$M220*EL220*'input_cooling&amp;ventilation'!$D$3)*'input_cool&amp;vent_evolution'!V$11,($O220*$M220*EL220*'input_cooling&amp;ventilation'!$D$3)*'input_cool&amp;vent_evolution'!V$10)</f>
        <v>0</v>
      </c>
      <c r="HG220" s="2">
        <f>IF($D220=3,($N220*$M220*EM220*'input_cooling&amp;ventilation'!$D$3)*'input_cool&amp;vent_evolution'!W$11,($O220*$M220*EM220*'input_cooling&amp;ventilation'!$D$3)*'input_cool&amp;vent_evolution'!W$10)</f>
        <v>0</v>
      </c>
      <c r="HH220" s="2">
        <f>IF($D220=3,($N220*$M220*EN220*'input_cooling&amp;ventilation'!$D$3)*'input_cool&amp;vent_evolution'!X$11,($O220*$M220*EN220*'input_cooling&amp;ventilation'!$D$3)*'input_cool&amp;vent_evolution'!X$10)</f>
        <v>0</v>
      </c>
      <c r="HI220" s="2">
        <f>IF($D220=3,($N220*$M220*EO220*'input_cooling&amp;ventilation'!$D$3)*'input_cool&amp;vent_evolution'!Y$11,($O220*$M220*EO220*'input_cooling&amp;ventilation'!$D$3)*'input_cool&amp;vent_evolution'!Y$10)</f>
        <v>0</v>
      </c>
      <c r="HJ220" s="2">
        <f>IF($D220=3,($N220*$M220*EP220*'input_cooling&amp;ventilation'!$D$3)*'input_cool&amp;vent_evolution'!Z$11,($O220*$M220*EP220*'input_cooling&amp;ventilation'!$D$3)*'input_cool&amp;vent_evolution'!Z$10)</f>
        <v>0</v>
      </c>
      <c r="HK220" s="2">
        <f>IF($D220=3,($N220*$M220*EQ220*'input_cooling&amp;ventilation'!$D$3)*'input_cool&amp;vent_evolution'!AA$11,($O220*$M220*EQ220*'input_cooling&amp;ventilation'!$D$3)*'input_cool&amp;vent_evolution'!AA$10)</f>
        <v>0</v>
      </c>
      <c r="HL220" s="2">
        <f>IF($D220=3,($N220*$M220*ER220*'input_cooling&amp;ventilation'!$D$3)*'input_cool&amp;vent_evolution'!AB$11,($O220*$M220*ER220*'input_cooling&amp;ventilation'!$D$3)*'input_cool&amp;vent_evolution'!AB$10)</f>
        <v>0</v>
      </c>
      <c r="HM220" s="2">
        <f>IF($D220=3,($N220*$M220*ES220*'input_cooling&amp;ventilation'!$D$3)*'input_cool&amp;vent_evolution'!AC$11,($O220*$M220*ES220*'input_cooling&amp;ventilation'!$D$3)*'input_cool&amp;vent_evolution'!AC$10)</f>
        <v>0</v>
      </c>
      <c r="HN220" s="2">
        <f>IF($D220=3,($N220*$M220*ET220*'input_cooling&amp;ventilation'!$D$3)*'input_cool&amp;vent_evolution'!AD$11,($O220*$M220*ET220*'input_cooling&amp;ventilation'!$D$3)*'input_cool&amp;vent_evolution'!AD$10)</f>
        <v>0</v>
      </c>
      <c r="HO220" s="2">
        <f>IF($D220=3,($N220*$M220*EU220*'input_cooling&amp;ventilation'!$D$3)*'input_cool&amp;vent_evolution'!AE$11,($O220*$M220*EU220*'input_cooling&amp;ventilation'!$D$3)*'input_cool&amp;vent_evolution'!AE$10)</f>
        <v>0</v>
      </c>
      <c r="HP220" s="2">
        <f>IF($D220=3,($N220*$M220*EV220*'input_cooling&amp;ventilation'!$D$3)*'input_cool&amp;vent_evolution'!AF$11,($O220*$M220*EV220*'input_cooling&amp;ventilation'!$D$3)*'input_cool&amp;vent_evolution'!AF$10)</f>
        <v>0</v>
      </c>
      <c r="HQ220" s="2">
        <f>IF($D220=3,($N220*$M220*EW220*'input_cooling&amp;ventilation'!$D$3)*'input_cool&amp;vent_evolution'!AG$11,($O220*$M220*EW220*'input_cooling&amp;ventilation'!$D$3)*'input_cool&amp;vent_evolution'!AG$10)</f>
        <v>0</v>
      </c>
      <c r="HR220" s="2">
        <f>IF($D220=3,($N220*$M220*EX220*'input_cooling&amp;ventilation'!$D$3)*'input_cool&amp;vent_evolution'!AH$11,($O220*$M220*EX220*'input_cooling&amp;ventilation'!$D$3)*'input_cool&amp;vent_evolution'!AH$10)</f>
        <v>0</v>
      </c>
      <c r="HS220" s="2">
        <f>IF($D220=3,($N220*$M220*EY220*'input_cooling&amp;ventilation'!$D$3)*'input_cool&amp;vent_evolution'!AI$11,($O220*$M220*EY220*'input_cooling&amp;ventilation'!$D$3)*'input_cool&amp;vent_evolution'!AI$10)</f>
        <v>0</v>
      </c>
      <c r="HT220" s="2">
        <f>IF($D220=3,($N220*$M220*EZ220*'input_cooling&amp;ventilation'!$D$3)*'input_cool&amp;vent_evolution'!AJ$11,($O220*$M220*EZ220*'input_cooling&amp;ventilation'!$D$3)*'input_cool&amp;vent_evolution'!AJ$10)</f>
        <v>0</v>
      </c>
      <c r="HU220" s="2">
        <f>IF($D220=3,($N220*$M220*FA220*'input_cooling&amp;ventilation'!$D$3)*'input_cool&amp;vent_evolution'!AK$11,($O220*$M220*FA220*'input_cooling&amp;ventilation'!$D$3)*'input_cool&amp;vent_evolution'!AK$10)</f>
        <v>0</v>
      </c>
      <c r="HV220" s="2">
        <f>IF($D220=3,($N220*$M220*FB220*'input_cooling&amp;ventilation'!$D$3)*'input_cool&amp;vent_evolution'!AL$11,($O220*$M220*FB220*'input_cooling&amp;ventilation'!$D$3)*'input_cool&amp;vent_evolution'!AL$10)</f>
        <v>0</v>
      </c>
      <c r="HW220" s="2">
        <f>IF($D220=3,($N220*$M220*FC220*'input_cooling&amp;ventilation'!$D$3)*'input_cool&amp;vent_evolution'!AM$11,($O220*$M220*FC220*'input_cooling&amp;ventilation'!$D$3)*'input_cool&amp;vent_evolution'!AM$10)</f>
        <v>0</v>
      </c>
      <c r="HX220" s="2">
        <f>IF($D220=3,($N220*$M220*FD220*'input_cooling&amp;ventilation'!$D$3)*'input_cool&amp;vent_evolution'!AN$11,($O220*$M220*FD220*'input_cooling&amp;ventilation'!$D$3)*'input_cool&amp;vent_evolution'!AN$10)</f>
        <v>0</v>
      </c>
      <c r="HY220" s="2">
        <f>IF($D220=3,($N220*$M220*FE220*'input_cooling&amp;ventilation'!$D$3)*'input_cool&amp;vent_evolution'!AO$11,($O220*$M220*FE220*'input_cooling&amp;ventilation'!$D$3)*'input_cool&amp;vent_evolution'!AO$10)</f>
        <v>0</v>
      </c>
      <c r="HZ220" s="2">
        <f>IF($D220=3,($N220*$M220*FF220*'input_cooling&amp;ventilation'!$D$3)*'input_cool&amp;vent_evolution'!AP$11,($O220*$M220*FF220*'input_cooling&amp;ventilation'!$D$3)*'input_cool&amp;vent_evolution'!AP$10)</f>
        <v>0</v>
      </c>
      <c r="IA220" s="2">
        <f>IF($D220=3,($N220*$M220*FG220*'input_cooling&amp;ventilation'!$D$3)*'input_cool&amp;vent_evolution'!AQ$11,($O220*$M220*FG220*'input_cooling&amp;ventilation'!$D$3)*'input_cool&amp;vent_evolution'!AQ$10)</f>
        <v>0</v>
      </c>
      <c r="IB220" s="2">
        <f>IF($D220=3,($N220*$M220*FH220*'input_cooling&amp;ventilation'!$D$3)*'input_cool&amp;vent_evolution'!AR$11,($O220*$M220*FH220*'input_cooling&amp;ventilation'!$D$3)*'input_cool&amp;vent_evolution'!AR$10)</f>
        <v>0</v>
      </c>
      <c r="IC220" s="2">
        <f>IF($D220=3,($N220*$M220*FI220*'input_cooling&amp;ventilation'!$D$3)*'input_cool&amp;vent_evolution'!AS$11,($O220*$M220*FI220*'input_cooling&amp;ventilation'!$D$3)*'input_cool&amp;vent_evolution'!AS$10)</f>
        <v>0</v>
      </c>
      <c r="ID220" s="2">
        <f>IF($D220=3,($N220*$M220*FJ220*'input_cooling&amp;ventilation'!$D$3)*'input_cool&amp;vent_evolution'!AT$11,($O220*$M220*FJ220*'input_cooling&amp;ventilation'!$D$3)*'input_cool&amp;vent_evolution'!AT$10)</f>
        <v>0</v>
      </c>
      <c r="IE220" s="2">
        <f>IF($D220=3,($N220*$M220*FK220*'input_cooling&amp;ventilation'!$D$3)*'input_cool&amp;vent_evolution'!AU$11,($O220*$M220*FK220*'input_cooling&amp;ventilation'!$D$3)*'input_cool&amp;vent_evolution'!AU$10)</f>
        <v>0</v>
      </c>
      <c r="IF220" s="2">
        <f>IF($D220=3,($N220*$M220*FL220*'input_cooling&amp;ventilation'!$D$3)*'input_cool&amp;vent_evolution'!AV$11,($O220*$M220*FL220*'input_cooling&amp;ventilation'!$D$3)*'input_cool&amp;vent_evolution'!AV$10)</f>
        <v>0</v>
      </c>
    </row>
    <row r="221" spans="1:240" x14ac:dyDescent="0.25">
      <c r="A221">
        <v>219</v>
      </c>
      <c r="B221">
        <v>100100</v>
      </c>
      <c r="C221">
        <v>25</v>
      </c>
      <c r="D221">
        <v>3</v>
      </c>
      <c r="E221">
        <v>4</v>
      </c>
      <c r="F221">
        <v>20978280</v>
      </c>
      <c r="G221" s="2">
        <v>23423284.762418799</v>
      </c>
      <c r="H221" s="2">
        <v>0</v>
      </c>
      <c r="I221" s="17">
        <v>0.74</v>
      </c>
      <c r="J221">
        <v>0.41094007500000002</v>
      </c>
      <c r="K221" s="2">
        <f t="shared" si="231"/>
        <v>0</v>
      </c>
      <c r="L221" s="2">
        <f t="shared" si="232"/>
        <v>17333230.724189911</v>
      </c>
      <c r="M221">
        <v>0.697993664202745</v>
      </c>
      <c r="N221" s="17">
        <f>'input_cooling&amp;ventilation'!$D$5</f>
        <v>57.500092182043396</v>
      </c>
      <c r="O221" s="45">
        <f>'input_cooling&amp;ventilation'!$D$6</f>
        <v>19.328678831353667</v>
      </c>
      <c r="P221" s="45">
        <f>'input_cooling&amp;ventilation'!$C$5</f>
        <v>50.351688737400465</v>
      </c>
      <c r="Q221" s="45">
        <f>'input_cooling&amp;ventilation'!$C$6</f>
        <v>32.240814214248743</v>
      </c>
      <c r="R221">
        <v>17</v>
      </c>
      <c r="S221">
        <v>12</v>
      </c>
      <c r="T221">
        <v>14</v>
      </c>
      <c r="U221" s="2">
        <f t="shared" si="233"/>
        <v>0</v>
      </c>
      <c r="V221" s="2">
        <f t="shared" si="234"/>
        <v>28644988.883325405</v>
      </c>
      <c r="W221" s="2">
        <v>0</v>
      </c>
      <c r="X221" s="57">
        <f>IF($D221=3,(W221*(1+'input_cool&amp;vent_evolution'!M$11)),(W221*(1+'input_cool&amp;vent_evolution'!M$12)))</f>
        <v>0</v>
      </c>
      <c r="Y221" s="57">
        <f>IF($D221=3,(X221*(1+'input_cool&amp;vent_evolution'!N$11)),(X221*(1+'input_cool&amp;vent_evolution'!N$12)))</f>
        <v>0</v>
      </c>
      <c r="Z221" s="57">
        <f>IF($D221=3,(Y221*(1+'input_cool&amp;vent_evolution'!O$11)),(Y221*(1+'input_cool&amp;vent_evolution'!O$12)))</f>
        <v>0</v>
      </c>
      <c r="AA221" s="57">
        <f>IF($D221=3,(Z221*(1+'input_cool&amp;vent_evolution'!P$11)),(Z221*(1+'input_cool&amp;vent_evolution'!P$12)))</f>
        <v>0</v>
      </c>
      <c r="AB221" s="57">
        <f>IF($D221=3,(AA221*(1+'input_cool&amp;vent_evolution'!Q$11)),(AA221*(1+'input_cool&amp;vent_evolution'!Q$12)))</f>
        <v>0</v>
      </c>
      <c r="AC221" s="57">
        <f>IF($D221=3,(AB221*(1+'input_cool&amp;vent_evolution'!R$11)),(AB221*(1+'input_cool&amp;vent_evolution'!R$12)))</f>
        <v>0</v>
      </c>
      <c r="AD221" s="57">
        <f>IF($D221=3,(AC221*(1+'input_cool&amp;vent_evolution'!S$11)),(AC221*(1+'input_cool&amp;vent_evolution'!S$12)))</f>
        <v>0</v>
      </c>
      <c r="AE221" s="57">
        <f>IF($D221=3,(AD221*(1+'input_cool&amp;vent_evolution'!T$11)),(AD221*(1+'input_cool&amp;vent_evolution'!T$12)))</f>
        <v>0</v>
      </c>
      <c r="AF221" s="57">
        <f>IF($D221=3,(AE221*(1+'input_cool&amp;vent_evolution'!U$11)),(AE221*(1+'input_cool&amp;vent_evolution'!U$12)))</f>
        <v>0</v>
      </c>
      <c r="AG221" s="57">
        <f>IF($D221=3,(AF221*(1+'input_cool&amp;vent_evolution'!V$11)),(AF221*(1+'input_cool&amp;vent_evolution'!V$12)))</f>
        <v>0</v>
      </c>
      <c r="AH221" s="57">
        <f>IF($D221=3,(AG221*(1+'input_cool&amp;vent_evolution'!W$11)),(AG221*(1+'input_cool&amp;vent_evolution'!W$12)))</f>
        <v>0</v>
      </c>
      <c r="AI221" s="57">
        <f>IF($D221=3,(AH221*(1+'input_cool&amp;vent_evolution'!X$11)),(AH221*(1+'input_cool&amp;vent_evolution'!X$12)))</f>
        <v>0</v>
      </c>
      <c r="AJ221" s="57">
        <f>IF($D221=3,(AI221*(1+'input_cool&amp;vent_evolution'!Y$11)),(AI221*(1+'input_cool&amp;vent_evolution'!Y$12)))</f>
        <v>0</v>
      </c>
      <c r="AK221" s="57">
        <f>IF($D221=3,(AJ221*(1+'input_cool&amp;vent_evolution'!Z$11)),(AJ221*(1+'input_cool&amp;vent_evolution'!Z$12)))</f>
        <v>0</v>
      </c>
      <c r="AL221" s="57">
        <f>IF($D221=3,(AK221*(1+'input_cool&amp;vent_evolution'!AA$11)),(AK221*(1+'input_cool&amp;vent_evolution'!AA$12)))</f>
        <v>0</v>
      </c>
      <c r="AM221" s="57">
        <f>IF($D221=3,(AL221*(1+'input_cool&amp;vent_evolution'!AB$11)),(AL221*(1+'input_cool&amp;vent_evolution'!AB$12)))</f>
        <v>0</v>
      </c>
      <c r="AN221" s="57">
        <f>IF($D221=3,(AM221*(1+'input_cool&amp;vent_evolution'!AC$11)),(AM221*(1+'input_cool&amp;vent_evolution'!AC$12)))</f>
        <v>0</v>
      </c>
      <c r="AO221" s="57">
        <f>IF($D221=3,(AN221*(1+'input_cool&amp;vent_evolution'!AD$11)),(AN221*(1+'input_cool&amp;vent_evolution'!AD$12)))</f>
        <v>0</v>
      </c>
      <c r="AP221" s="57">
        <f>IF($D221=3,(AO221*(1+'input_cool&amp;vent_evolution'!AE$11)),(AO221*(1+'input_cool&amp;vent_evolution'!AE$12)))</f>
        <v>0</v>
      </c>
      <c r="AQ221" s="57">
        <f>IF($D221=3,(AP221*(1+'input_cool&amp;vent_evolution'!AF$11)),(AP221*(1+'input_cool&amp;vent_evolution'!AF$12)))</f>
        <v>0</v>
      </c>
      <c r="AR221" s="57">
        <f>IF($D221=3,(AQ221*(1+'input_cool&amp;vent_evolution'!AG$11)),(AQ221*(1+'input_cool&amp;vent_evolution'!AG$12)))</f>
        <v>0</v>
      </c>
      <c r="AS221" s="57">
        <f>IF($D221=3,(AR221*(1+'input_cool&amp;vent_evolution'!AH$11)),(AR221*(1+'input_cool&amp;vent_evolution'!AH$12)))</f>
        <v>0</v>
      </c>
      <c r="AT221" s="57">
        <f>IF($D221=3,(AS221*(1+'input_cool&amp;vent_evolution'!AI$11)),(AS221*(1+'input_cool&amp;vent_evolution'!AI$12)))</f>
        <v>0</v>
      </c>
      <c r="AU221" s="57">
        <f>IF($D221=3,(AT221*(1+'input_cool&amp;vent_evolution'!AJ$11)),(AT221*(1+'input_cool&amp;vent_evolution'!AJ$12)))</f>
        <v>0</v>
      </c>
      <c r="AV221" s="57">
        <f>IF($D221=3,(AU221*(1+'input_cool&amp;vent_evolution'!AK$11)),(AU221*(1+'input_cool&amp;vent_evolution'!AK$12)))</f>
        <v>0</v>
      </c>
      <c r="AW221" s="57">
        <f>IF($D221=3,(AV221*(1+'input_cool&amp;vent_evolution'!AL$11)),(AV221*(1+'input_cool&amp;vent_evolution'!AL$12)))</f>
        <v>0</v>
      </c>
      <c r="AX221" s="57">
        <f>IF($D221=3,(AW221*(1+'input_cool&amp;vent_evolution'!AM$11)),(AW221*(1+'input_cool&amp;vent_evolution'!AM$12)))</f>
        <v>0</v>
      </c>
      <c r="AY221" s="57">
        <f>IF($D221=3,(AX221*(1+'input_cool&amp;vent_evolution'!AN$11)),(AX221*(1+'input_cool&amp;vent_evolution'!AN$12)))</f>
        <v>0</v>
      </c>
      <c r="AZ221" s="57">
        <f>IF($D221=3,(AY221*(1+'input_cool&amp;vent_evolution'!AO$11)),(AY221*(1+'input_cool&amp;vent_evolution'!AO$12)))</f>
        <v>0</v>
      </c>
      <c r="BA221" s="57">
        <f>IF($D221=3,(AZ221*(1+'input_cool&amp;vent_evolution'!AP$11)),(AZ221*(1+'input_cool&amp;vent_evolution'!AP$12)))</f>
        <v>0</v>
      </c>
      <c r="BB221" s="57">
        <f>IF($D221=3,(BA221*(1+'input_cool&amp;vent_evolution'!AQ$11)),(BA221*(1+'input_cool&amp;vent_evolution'!AQ$12)))</f>
        <v>0</v>
      </c>
      <c r="BC221" s="57">
        <f>IF($D221=3,(BB221*(1+'input_cool&amp;vent_evolution'!AR$11)),(BB221*(1+'input_cool&amp;vent_evolution'!AR$12)))</f>
        <v>0</v>
      </c>
      <c r="BD221" s="57">
        <f>IF($D221=3,(BC221*(1+'input_cool&amp;vent_evolution'!AS$11)),(BC221*(1+'input_cool&amp;vent_evolution'!AS$12)))</f>
        <v>0</v>
      </c>
      <c r="BE221" s="57">
        <f>IF($D221=3,(BD221*(1+'input_cool&amp;vent_evolution'!AT$11)),(BD221*(1+'input_cool&amp;vent_evolution'!AT$12)))</f>
        <v>0</v>
      </c>
      <c r="BF221" s="57">
        <f>IF($D221=3,(BE221*(1+'input_cool&amp;vent_evolution'!AU$11)),(BE221*(1+'input_cool&amp;vent_evolution'!AU$12)))</f>
        <v>0</v>
      </c>
      <c r="BG221" s="57">
        <f>IF($D221=3,(BF221*(1+'input_cool&amp;vent_evolution'!AV$11)),(BF221*(1+'input_cool&amp;vent_evolution'!AV$12)))</f>
        <v>0</v>
      </c>
      <c r="BH221" s="2">
        <f t="shared" si="307"/>
        <v>0</v>
      </c>
      <c r="BI221" s="2">
        <f t="shared" si="235"/>
        <v>0</v>
      </c>
      <c r="BJ221" s="2">
        <f t="shared" si="236"/>
        <v>0</v>
      </c>
      <c r="BK221" s="2">
        <f t="shared" si="237"/>
        <v>0</v>
      </c>
      <c r="BL221" s="2">
        <f t="shared" si="238"/>
        <v>0</v>
      </c>
      <c r="BM221" s="2">
        <f t="shared" si="239"/>
        <v>0</v>
      </c>
      <c r="BN221" s="2">
        <f t="shared" si="240"/>
        <v>0</v>
      </c>
      <c r="BO221" s="2">
        <f t="shared" si="241"/>
        <v>0</v>
      </c>
      <c r="BP221" s="2">
        <f t="shared" si="242"/>
        <v>0</v>
      </c>
      <c r="BQ221" s="2">
        <f t="shared" si="243"/>
        <v>0</v>
      </c>
      <c r="BR221" s="2">
        <f t="shared" si="244"/>
        <v>0</v>
      </c>
      <c r="BS221" s="2">
        <f t="shared" si="245"/>
        <v>0</v>
      </c>
      <c r="BT221" s="2">
        <f t="shared" si="246"/>
        <v>0</v>
      </c>
      <c r="BU221" s="2">
        <f t="shared" si="247"/>
        <v>0</v>
      </c>
      <c r="BV221" s="2">
        <f t="shared" si="248"/>
        <v>0</v>
      </c>
      <c r="BW221" s="2">
        <f t="shared" si="249"/>
        <v>0</v>
      </c>
      <c r="BX221" s="2">
        <f t="shared" si="250"/>
        <v>0</v>
      </c>
      <c r="BY221" s="2">
        <f t="shared" si="251"/>
        <v>0</v>
      </c>
      <c r="BZ221" s="2">
        <f t="shared" si="252"/>
        <v>0</v>
      </c>
      <c r="CA221" s="2">
        <f t="shared" si="253"/>
        <v>0</v>
      </c>
      <c r="CB221" s="2">
        <f t="shared" si="254"/>
        <v>0</v>
      </c>
      <c r="CC221" s="2">
        <f t="shared" si="255"/>
        <v>0</v>
      </c>
      <c r="CD221" s="2">
        <f t="shared" si="256"/>
        <v>0</v>
      </c>
      <c r="CE221" s="2">
        <f t="shared" si="257"/>
        <v>0</v>
      </c>
      <c r="CF221" s="2">
        <f t="shared" si="258"/>
        <v>0</v>
      </c>
      <c r="CG221" s="2">
        <f t="shared" si="259"/>
        <v>0</v>
      </c>
      <c r="CH221" s="2">
        <f t="shared" si="260"/>
        <v>0</v>
      </c>
      <c r="CI221" s="2">
        <f t="shared" si="261"/>
        <v>0</v>
      </c>
      <c r="CJ221" s="2">
        <f t="shared" si="262"/>
        <v>0</v>
      </c>
      <c r="CK221" s="2">
        <f t="shared" si="263"/>
        <v>0</v>
      </c>
      <c r="CL221" s="2">
        <f t="shared" si="264"/>
        <v>0</v>
      </c>
      <c r="CM221" s="2">
        <f t="shared" si="265"/>
        <v>0</v>
      </c>
      <c r="CN221" s="2">
        <f t="shared" si="266"/>
        <v>0</v>
      </c>
      <c r="CO221" s="2">
        <f t="shared" si="267"/>
        <v>0</v>
      </c>
      <c r="CP221" s="2">
        <f t="shared" si="268"/>
        <v>0</v>
      </c>
      <c r="CQ221" s="2">
        <f t="shared" si="269"/>
        <v>0</v>
      </c>
      <c r="CR221" s="2">
        <f>IF($D221=3,(W221*$P221*$M221*'input_cooling&amp;ventilation'!$D$3)*'input_cool&amp;vent_evolution'!M$11,(W221*$Q221*'input_cooling&amp;ventilation'!$D$3)*'input_cool&amp;vent_evolution'!M$12)</f>
        <v>0</v>
      </c>
      <c r="CS221" s="2">
        <f>IF($D221=3,(X221*$P221*$M221*'input_cooling&amp;ventilation'!$D$3)*'input_cool&amp;vent_evolution'!N$11,(X221*$Q221*'input_cooling&amp;ventilation'!$D$3)*'input_cool&amp;vent_evolution'!N$12)</f>
        <v>0</v>
      </c>
      <c r="CT221" s="2">
        <f>IF($D221=3,(Y221*$P221*$M221*'input_cooling&amp;ventilation'!$D$3)*'input_cool&amp;vent_evolution'!O$11,(Y221*$Q221*'input_cooling&amp;ventilation'!$D$3)*'input_cool&amp;vent_evolution'!O$12)</f>
        <v>0</v>
      </c>
      <c r="CU221" s="2">
        <f>IF($D221=3,(Z221*$P221*$M221*'input_cooling&amp;ventilation'!$D$3)*'input_cool&amp;vent_evolution'!P$11,(Z221*$Q221*'input_cooling&amp;ventilation'!$D$3)*'input_cool&amp;vent_evolution'!P$12)</f>
        <v>0</v>
      </c>
      <c r="CV221" s="2">
        <f>IF($D221=3,(AA221*$P221*$M221*'input_cooling&amp;ventilation'!$D$3)*'input_cool&amp;vent_evolution'!Q$11,(AA221*$Q221*'input_cooling&amp;ventilation'!$D$3)*'input_cool&amp;vent_evolution'!Q$12)</f>
        <v>0</v>
      </c>
      <c r="CW221" s="2">
        <f>IF($D221=3,(AB221*$P221*$M221*'input_cooling&amp;ventilation'!$D$3)*'input_cool&amp;vent_evolution'!R$11,(AB221*$Q221*'input_cooling&amp;ventilation'!$D$3)*'input_cool&amp;vent_evolution'!R$12)</f>
        <v>0</v>
      </c>
      <c r="CX221" s="2">
        <f>IF($D221=3,(AC221*$P221*$M221*'input_cooling&amp;ventilation'!$D$3)*'input_cool&amp;vent_evolution'!S$11,(AC221*$Q221*'input_cooling&amp;ventilation'!$D$3)*'input_cool&amp;vent_evolution'!S$12)</f>
        <v>0</v>
      </c>
      <c r="CY221" s="2">
        <f>IF($D221=3,(AD221*$P221*$M221*'input_cooling&amp;ventilation'!$D$3)*'input_cool&amp;vent_evolution'!T$11,(AD221*$Q221*'input_cooling&amp;ventilation'!$D$3)*'input_cool&amp;vent_evolution'!T$12)</f>
        <v>0</v>
      </c>
      <c r="CZ221" s="2">
        <f>IF($D221=3,(AE221*$P221*$M221*'input_cooling&amp;ventilation'!$D$3)*'input_cool&amp;vent_evolution'!U$11,(AE221*$Q221*'input_cooling&amp;ventilation'!$D$3)*'input_cool&amp;vent_evolution'!U$12)</f>
        <v>0</v>
      </c>
      <c r="DA221" s="2">
        <f>IF($D221=3,(AF221*$P221*$M221*'input_cooling&amp;ventilation'!$D$3)*'input_cool&amp;vent_evolution'!V$11,(AF221*$Q221*'input_cooling&amp;ventilation'!$D$3)*'input_cool&amp;vent_evolution'!V$12)</f>
        <v>0</v>
      </c>
      <c r="DB221" s="2">
        <f>IF($D221=3,(AG221*$P221*$M221*'input_cooling&amp;ventilation'!$D$3)*'input_cool&amp;vent_evolution'!W$11,(AG221*$Q221*'input_cooling&amp;ventilation'!$D$3)*'input_cool&amp;vent_evolution'!W$12)</f>
        <v>0</v>
      </c>
      <c r="DC221" s="2">
        <f>IF($D221=3,(AH221*$P221*$M221*'input_cooling&amp;ventilation'!$D$3)*'input_cool&amp;vent_evolution'!X$11,(AH221*$Q221*'input_cooling&amp;ventilation'!$D$3)*'input_cool&amp;vent_evolution'!X$12)</f>
        <v>0</v>
      </c>
      <c r="DD221" s="2">
        <f>IF($D221=3,(AI221*$P221*$M221*'input_cooling&amp;ventilation'!$D$3)*'input_cool&amp;vent_evolution'!Y$11,(AI221*$Q221*'input_cooling&amp;ventilation'!$D$3)*'input_cool&amp;vent_evolution'!Y$12)</f>
        <v>0</v>
      </c>
      <c r="DE221" s="2">
        <f>IF($D221=3,(AJ221*$P221*$M221*'input_cooling&amp;ventilation'!$D$3)*'input_cool&amp;vent_evolution'!Z$11,(AJ221*$Q221*'input_cooling&amp;ventilation'!$D$3)*'input_cool&amp;vent_evolution'!Z$12)</f>
        <v>0</v>
      </c>
      <c r="DF221" s="2">
        <f>IF($D221=3,(AK221*$P221*$M221*'input_cooling&amp;ventilation'!$D$3)*'input_cool&amp;vent_evolution'!AA$11,(AK221*$Q221*'input_cooling&amp;ventilation'!$D$3)*'input_cool&amp;vent_evolution'!AA$12)</f>
        <v>0</v>
      </c>
      <c r="DG221" s="2">
        <f>IF($D221=3,(AL221*$P221*$M221*'input_cooling&amp;ventilation'!$D$3)*'input_cool&amp;vent_evolution'!AB$11,(AL221*$Q221*'input_cooling&amp;ventilation'!$D$3)*'input_cool&amp;vent_evolution'!AB$12)</f>
        <v>0</v>
      </c>
      <c r="DH221" s="2">
        <f>IF($D221=3,(AM221*$P221*$M221*'input_cooling&amp;ventilation'!$D$3)*'input_cool&amp;vent_evolution'!AC$11,(AM221*$Q221*'input_cooling&amp;ventilation'!$D$3)*'input_cool&amp;vent_evolution'!AC$12)</f>
        <v>0</v>
      </c>
      <c r="DI221" s="2">
        <f>IF($D221=3,(AN221*$P221*$M221*'input_cooling&amp;ventilation'!$D$3)*'input_cool&amp;vent_evolution'!AD$11,(AN221*$Q221*'input_cooling&amp;ventilation'!$D$3)*'input_cool&amp;vent_evolution'!AD$12)</f>
        <v>0</v>
      </c>
      <c r="DJ221" s="2">
        <f>IF($D221=3,(AO221*$P221*$M221*'input_cooling&amp;ventilation'!$D$3)*'input_cool&amp;vent_evolution'!AE$11,(AO221*$Q221*'input_cooling&amp;ventilation'!$D$3)*'input_cool&amp;vent_evolution'!AE$12)</f>
        <v>0</v>
      </c>
      <c r="DK221" s="2">
        <f>IF($D221=3,(AP221*$P221*$M221*'input_cooling&amp;ventilation'!$D$3)*'input_cool&amp;vent_evolution'!AF$11,(AP221*$Q221*'input_cooling&amp;ventilation'!$D$3)*'input_cool&amp;vent_evolution'!AF$12)</f>
        <v>0</v>
      </c>
      <c r="DL221" s="2">
        <f>IF($D221=3,(AQ221*$P221*$M221*'input_cooling&amp;ventilation'!$D$3)*'input_cool&amp;vent_evolution'!AG$11,(AQ221*$Q221*'input_cooling&amp;ventilation'!$D$3)*'input_cool&amp;vent_evolution'!AG$12)</f>
        <v>0</v>
      </c>
      <c r="DM221" s="2">
        <f>IF($D221=3,(AR221*$P221*$M221*'input_cooling&amp;ventilation'!$D$3)*'input_cool&amp;vent_evolution'!AH$11,(AR221*$Q221*'input_cooling&amp;ventilation'!$D$3)*'input_cool&amp;vent_evolution'!AH$12)</f>
        <v>0</v>
      </c>
      <c r="DN221" s="2">
        <f>IF($D221=3,(AS221*$P221*$M221*'input_cooling&amp;ventilation'!$D$3)*'input_cool&amp;vent_evolution'!AI$11,(AS221*$Q221*'input_cooling&amp;ventilation'!$D$3)*'input_cool&amp;vent_evolution'!AI$12)</f>
        <v>0</v>
      </c>
      <c r="DO221" s="2">
        <f>IF($D221=3,(AT221*$P221*$M221*'input_cooling&amp;ventilation'!$D$3)*'input_cool&amp;vent_evolution'!AJ$11,(AT221*$Q221*'input_cooling&amp;ventilation'!$D$3)*'input_cool&amp;vent_evolution'!AJ$12)</f>
        <v>0</v>
      </c>
      <c r="DP221" s="2">
        <f>IF($D221=3,(AU221*$P221*$M221*'input_cooling&amp;ventilation'!$D$3)*'input_cool&amp;vent_evolution'!AK$11,(AU221*$Q221*'input_cooling&amp;ventilation'!$D$3)*'input_cool&amp;vent_evolution'!AK$12)</f>
        <v>0</v>
      </c>
      <c r="DQ221" s="2">
        <f>IF($D221=3,(AV221*$P221*$M221*'input_cooling&amp;ventilation'!$D$3)*'input_cool&amp;vent_evolution'!AL$11,(AV221*$Q221*'input_cooling&amp;ventilation'!$D$3)*'input_cool&amp;vent_evolution'!AL$12)</f>
        <v>0</v>
      </c>
      <c r="DR221" s="2">
        <f>IF($D221=3,(AW221*$P221*$M221*'input_cooling&amp;ventilation'!$D$3)*'input_cool&amp;vent_evolution'!AM$11,(AW221*$Q221*'input_cooling&amp;ventilation'!$D$3)*'input_cool&amp;vent_evolution'!AM$12)</f>
        <v>0</v>
      </c>
      <c r="DS221" s="2">
        <f>IF($D221=3,(AX221*$P221*$M221*'input_cooling&amp;ventilation'!$D$3)*'input_cool&amp;vent_evolution'!AN$11,(AX221*$Q221*'input_cooling&amp;ventilation'!$D$3)*'input_cool&amp;vent_evolution'!AN$12)</f>
        <v>0</v>
      </c>
      <c r="DT221" s="2">
        <f>IF($D221=3,(AY221*$P221*$M221*'input_cooling&amp;ventilation'!$D$3)*'input_cool&amp;vent_evolution'!AO$11,(AY221*$Q221*'input_cooling&amp;ventilation'!$D$3)*'input_cool&amp;vent_evolution'!AO$12)</f>
        <v>0</v>
      </c>
      <c r="DU221" s="2">
        <f>IF($D221=3,(AZ221*$P221*$M221*'input_cooling&amp;ventilation'!$D$3)*'input_cool&amp;vent_evolution'!AP$11,(AZ221*$Q221*'input_cooling&amp;ventilation'!$D$3)*'input_cool&amp;vent_evolution'!AP$12)</f>
        <v>0</v>
      </c>
      <c r="DV221" s="2">
        <f>IF($D221=3,(BA221*$P221*$M221*'input_cooling&amp;ventilation'!$D$3)*'input_cool&amp;vent_evolution'!AQ$11,(BA221*$Q221*'input_cooling&amp;ventilation'!$D$3)*'input_cool&amp;vent_evolution'!AQ$12)</f>
        <v>0</v>
      </c>
      <c r="DW221" s="2">
        <f>IF($D221=3,(BB221*$P221*$M221*'input_cooling&amp;ventilation'!$D$3)*'input_cool&amp;vent_evolution'!AR$11,(BB221*$Q221*'input_cooling&amp;ventilation'!$D$3)*'input_cool&amp;vent_evolution'!AR$12)</f>
        <v>0</v>
      </c>
      <c r="DX221" s="2">
        <f>IF($D221=3,(BC221*$P221*$M221*'input_cooling&amp;ventilation'!$D$3)*'input_cool&amp;vent_evolution'!AS$11,(BC221*$Q221*'input_cooling&amp;ventilation'!$D$3)*'input_cool&amp;vent_evolution'!AS$12)</f>
        <v>0</v>
      </c>
      <c r="DY221" s="2">
        <f>IF($D221=3,(BD221*$P221*$M221*'input_cooling&amp;ventilation'!$D$3)*'input_cool&amp;vent_evolution'!AT$11,(BD221*$Q221*'input_cooling&amp;ventilation'!$D$3)*'input_cool&amp;vent_evolution'!AT$12)</f>
        <v>0</v>
      </c>
      <c r="DZ221" s="2">
        <f>IF($D221=3,(BE221*$P221*$M221*'input_cooling&amp;ventilation'!$D$3)*'input_cool&amp;vent_evolution'!AU$11,(BE221*$Q221*'input_cooling&amp;ventilation'!$D$3)*'input_cool&amp;vent_evolution'!AU$12)</f>
        <v>0</v>
      </c>
      <c r="EA221" s="2">
        <f>IF($D221=3,(BF221*$P221*$M221*'input_cooling&amp;ventilation'!$D$3)*'input_cool&amp;vent_evolution'!AV$11,(BF221*$Q221*'input_cooling&amp;ventilation'!$D$3)*'input_cool&amp;vent_evolution'!AV$12)</f>
        <v>0</v>
      </c>
      <c r="EB221">
        <v>0.7001055966209081</v>
      </c>
      <c r="EC221" s="2">
        <f t="shared" si="270"/>
        <v>0</v>
      </c>
      <c r="ED221" s="2">
        <f>IF($D221=3,(EC221*(1+'input_cool&amp;vent_evolution'!M$10)),EC221*(1+'input_cool&amp;vent_evolution'!M$9))</f>
        <v>0</v>
      </c>
      <c r="EE221" s="2">
        <f>IF($D221=3,(ED221*(1+'input_cool&amp;vent_evolution'!N$10)),ED221*(1+'input_cool&amp;vent_evolution'!N$9))</f>
        <v>0</v>
      </c>
      <c r="EF221" s="2">
        <f>IF($D221=3,(EE221*(1+'input_cool&amp;vent_evolution'!O$10)),EE221*(1+'input_cool&amp;vent_evolution'!O$9))</f>
        <v>0</v>
      </c>
      <c r="EG221" s="2">
        <f>IF($D221=3,(EF221*(1+'input_cool&amp;vent_evolution'!P$10)),EF221*(1+'input_cool&amp;vent_evolution'!P$9))</f>
        <v>0</v>
      </c>
      <c r="EH221" s="2">
        <f>IF($D221=3,(EG221*(1+'input_cool&amp;vent_evolution'!Q$10)),EG221*(1+'input_cool&amp;vent_evolution'!Q$9))</f>
        <v>0</v>
      </c>
      <c r="EI221" s="2">
        <f>IF($D221=3,(EH221*(1+'input_cool&amp;vent_evolution'!R$10)),EH221*(1+'input_cool&amp;vent_evolution'!R$9))</f>
        <v>0</v>
      </c>
      <c r="EJ221" s="2">
        <f>IF($D221=3,(EI221*(1+'input_cool&amp;vent_evolution'!S$10)),EI221*(1+'input_cool&amp;vent_evolution'!S$9))</f>
        <v>0</v>
      </c>
      <c r="EK221" s="2">
        <f>IF($D221=3,(EJ221*(1+'input_cool&amp;vent_evolution'!T$10)),EJ221*(1+'input_cool&amp;vent_evolution'!T$9))</f>
        <v>0</v>
      </c>
      <c r="EL221" s="2">
        <f>IF($D221=3,(EK221*(1+'input_cool&amp;vent_evolution'!U$10)),EK221*(1+'input_cool&amp;vent_evolution'!U$9))</f>
        <v>0</v>
      </c>
      <c r="EM221" s="2">
        <f>IF($D221=3,(EL221*(1+'input_cool&amp;vent_evolution'!V$10)),EL221*(1+'input_cool&amp;vent_evolution'!V$9))</f>
        <v>0</v>
      </c>
      <c r="EN221" s="2">
        <f>IF($D221=3,(EM221*(1+'input_cool&amp;vent_evolution'!W$10)),EM221*(1+'input_cool&amp;vent_evolution'!W$9))</f>
        <v>0</v>
      </c>
      <c r="EO221" s="2">
        <f>IF($D221=3,(EN221*(1+'input_cool&amp;vent_evolution'!X$10)),EN221*(1+'input_cool&amp;vent_evolution'!X$9))</f>
        <v>0</v>
      </c>
      <c r="EP221" s="2">
        <f>IF($D221=3,(EO221*(1+'input_cool&amp;vent_evolution'!Y$10)),EO221*(1+'input_cool&amp;vent_evolution'!Y$9))</f>
        <v>0</v>
      </c>
      <c r="EQ221" s="2">
        <f>IF($D221=3,(EP221*(1+'input_cool&amp;vent_evolution'!Z$10)),EP221*(1+'input_cool&amp;vent_evolution'!Z$9))</f>
        <v>0</v>
      </c>
      <c r="ER221" s="2">
        <f>IF($D221=3,(EQ221*(1+'input_cool&amp;vent_evolution'!AA$10)),EQ221*(1+'input_cool&amp;vent_evolution'!AA$9))</f>
        <v>0</v>
      </c>
      <c r="ES221" s="2">
        <f>IF($D221=3,(ER221*(1+'input_cool&amp;vent_evolution'!AB$10)),ER221*(1+'input_cool&amp;vent_evolution'!AB$9))</f>
        <v>0</v>
      </c>
      <c r="ET221" s="2">
        <f>IF($D221=3,(ES221*(1+'input_cool&amp;vent_evolution'!AC$10)),ES221*(1+'input_cool&amp;vent_evolution'!AC$9))</f>
        <v>0</v>
      </c>
      <c r="EU221" s="2">
        <f>IF($D221=3,(ET221*(1+'input_cool&amp;vent_evolution'!AD$10)),ET221*(1+'input_cool&amp;vent_evolution'!AD$9))</f>
        <v>0</v>
      </c>
      <c r="EV221" s="2">
        <f>IF($D221=3,(EU221*(1+'input_cool&amp;vent_evolution'!AE$10)),EU221*(1+'input_cool&amp;vent_evolution'!AE$9))</f>
        <v>0</v>
      </c>
      <c r="EW221" s="2">
        <f>IF($D221=3,(EV221*(1+'input_cool&amp;vent_evolution'!AF$10)),EV221*(1+'input_cool&amp;vent_evolution'!AF$9))</f>
        <v>0</v>
      </c>
      <c r="EX221" s="2">
        <f>IF($D221=3,(EW221*(1+'input_cool&amp;vent_evolution'!AG$10)),EW221*(1+'input_cool&amp;vent_evolution'!AG$9))</f>
        <v>0</v>
      </c>
      <c r="EY221" s="2">
        <f>IF($D221=3,(EX221*(1+'input_cool&amp;vent_evolution'!AH$10)),EX221*(1+'input_cool&amp;vent_evolution'!AH$9))</f>
        <v>0</v>
      </c>
      <c r="EZ221" s="2">
        <f>IF($D221=3,(EY221*(1+'input_cool&amp;vent_evolution'!AI$10)),EY221*(1+'input_cool&amp;vent_evolution'!AI$9))</f>
        <v>0</v>
      </c>
      <c r="FA221" s="2">
        <f>IF($D221=3,(EZ221*(1+'input_cool&amp;vent_evolution'!AJ$10)),EZ221*(1+'input_cool&amp;vent_evolution'!AJ$9))</f>
        <v>0</v>
      </c>
      <c r="FB221" s="2">
        <f>IF($D221=3,(FA221*(1+'input_cool&amp;vent_evolution'!AK$10)),FA221*(1+'input_cool&amp;vent_evolution'!AK$9))</f>
        <v>0</v>
      </c>
      <c r="FC221" s="2">
        <f>IF($D221=3,(FB221*(1+'input_cool&amp;vent_evolution'!AL$10)),FB221*(1+'input_cool&amp;vent_evolution'!AL$9))</f>
        <v>0</v>
      </c>
      <c r="FD221" s="2">
        <f>IF($D221=3,(FC221*(1+'input_cool&amp;vent_evolution'!AM$10)),FC221*(1+'input_cool&amp;vent_evolution'!AM$9))</f>
        <v>0</v>
      </c>
      <c r="FE221" s="2">
        <f>IF($D221=3,(FD221*(1+'input_cool&amp;vent_evolution'!AN$10)),FD221*(1+'input_cool&amp;vent_evolution'!AN$9))</f>
        <v>0</v>
      </c>
      <c r="FF221" s="2">
        <f>IF($D221=3,(FE221*(1+'input_cool&amp;vent_evolution'!AO$10)),FE221*(1+'input_cool&amp;vent_evolution'!AO$9))</f>
        <v>0</v>
      </c>
      <c r="FG221" s="2">
        <f>IF($D221=3,(FF221*(1+'input_cool&amp;vent_evolution'!AP$10)),FF221*(1+'input_cool&amp;vent_evolution'!AP$9))</f>
        <v>0</v>
      </c>
      <c r="FH221" s="2">
        <f>IF($D221=3,(FG221*(1+'input_cool&amp;vent_evolution'!AQ$10)),FG221*(1+'input_cool&amp;vent_evolution'!AQ$9))</f>
        <v>0</v>
      </c>
      <c r="FI221" s="2">
        <f>IF($D221=3,(FH221*(1+'input_cool&amp;vent_evolution'!AR$10)),FH221*(1+'input_cool&amp;vent_evolution'!AR$9))</f>
        <v>0</v>
      </c>
      <c r="FJ221" s="2">
        <f>IF($D221=3,(FI221*(1+'input_cool&amp;vent_evolution'!AS$10)),FI221*(1+'input_cool&amp;vent_evolution'!AS$9))</f>
        <v>0</v>
      </c>
      <c r="FK221" s="2">
        <f>IF($D221=3,(FJ221*(1+'input_cool&amp;vent_evolution'!AT$10)),FJ221*(1+'input_cool&amp;vent_evolution'!AT$9))</f>
        <v>0</v>
      </c>
      <c r="FL221" s="2">
        <f>IF($D221=3,(FK221*(1+'input_cool&amp;vent_evolution'!AU$10)),FK221*(1+'input_cool&amp;vent_evolution'!AU$9))</f>
        <v>0</v>
      </c>
      <c r="FM221" s="2">
        <f t="shared" si="271"/>
        <v>0</v>
      </c>
      <c r="FN221" s="2">
        <f t="shared" si="272"/>
        <v>0</v>
      </c>
      <c r="FO221" s="2">
        <f t="shared" si="273"/>
        <v>0</v>
      </c>
      <c r="FP221" s="2">
        <f t="shared" si="274"/>
        <v>0</v>
      </c>
      <c r="FQ221" s="2">
        <f t="shared" si="275"/>
        <v>0</v>
      </c>
      <c r="FR221" s="2">
        <f t="shared" si="276"/>
        <v>0</v>
      </c>
      <c r="FS221" s="2">
        <f t="shared" si="277"/>
        <v>0</v>
      </c>
      <c r="FT221" s="2">
        <f t="shared" si="278"/>
        <v>0</v>
      </c>
      <c r="FU221" s="2">
        <f t="shared" si="279"/>
        <v>0</v>
      </c>
      <c r="FV221" s="2">
        <f t="shared" si="280"/>
        <v>0</v>
      </c>
      <c r="FW221" s="2">
        <f t="shared" si="281"/>
        <v>0</v>
      </c>
      <c r="FX221" s="2">
        <f t="shared" si="282"/>
        <v>0</v>
      </c>
      <c r="FY221" s="2">
        <f t="shared" si="283"/>
        <v>0</v>
      </c>
      <c r="FZ221" s="2">
        <f t="shared" si="284"/>
        <v>0</v>
      </c>
      <c r="GA221" s="2">
        <f t="shared" si="285"/>
        <v>0</v>
      </c>
      <c r="GB221" s="2">
        <f t="shared" si="286"/>
        <v>0</v>
      </c>
      <c r="GC221" s="2">
        <f t="shared" si="287"/>
        <v>0</v>
      </c>
      <c r="GD221" s="2">
        <f t="shared" si="288"/>
        <v>0</v>
      </c>
      <c r="GE221" s="2">
        <f t="shared" si="289"/>
        <v>0</v>
      </c>
      <c r="GF221" s="2">
        <f t="shared" si="290"/>
        <v>0</v>
      </c>
      <c r="GG221" s="2">
        <f t="shared" si="291"/>
        <v>0</v>
      </c>
      <c r="GH221" s="2">
        <f t="shared" si="292"/>
        <v>0</v>
      </c>
      <c r="GI221" s="2">
        <f t="shared" si="293"/>
        <v>0</v>
      </c>
      <c r="GJ221" s="2">
        <f t="shared" si="294"/>
        <v>0</v>
      </c>
      <c r="GK221" s="2">
        <f t="shared" si="295"/>
        <v>0</v>
      </c>
      <c r="GL221" s="2">
        <f t="shared" si="296"/>
        <v>0</v>
      </c>
      <c r="GM221" s="2">
        <f t="shared" si="297"/>
        <v>0</v>
      </c>
      <c r="GN221" s="2">
        <f t="shared" si="298"/>
        <v>0</v>
      </c>
      <c r="GO221" s="2">
        <f t="shared" si="299"/>
        <v>0</v>
      </c>
      <c r="GP221" s="2">
        <f t="shared" si="300"/>
        <v>0</v>
      </c>
      <c r="GQ221" s="2">
        <f t="shared" si="301"/>
        <v>0</v>
      </c>
      <c r="GR221" s="2">
        <f t="shared" si="302"/>
        <v>0</v>
      </c>
      <c r="GS221" s="2">
        <f t="shared" si="303"/>
        <v>0</v>
      </c>
      <c r="GT221" s="2">
        <f t="shared" si="304"/>
        <v>0</v>
      </c>
      <c r="GU221" s="2">
        <f t="shared" si="305"/>
        <v>0</v>
      </c>
      <c r="GV221" s="2">
        <f t="shared" si="306"/>
        <v>0</v>
      </c>
      <c r="GW221" s="2">
        <f>IF($D221=3,($N221*$M221*EC221*'input_cooling&amp;ventilation'!$D$3)*'input_cool&amp;vent_evolution'!M$11,($O221*$M221*EC221*'input_cooling&amp;ventilation'!$D$3)*'input_cool&amp;vent_evolution'!M$10)</f>
        <v>0</v>
      </c>
      <c r="GX221" s="2">
        <f>IF($D221=3,($N221*$M221*ED221*'input_cooling&amp;ventilation'!$D$3)*'input_cool&amp;vent_evolution'!N$11,($O221*$M221*ED221*'input_cooling&amp;ventilation'!$D$3)*'input_cool&amp;vent_evolution'!N$10)</f>
        <v>0</v>
      </c>
      <c r="GY221" s="2">
        <f>IF($D221=3,($N221*$M221*EE221*'input_cooling&amp;ventilation'!$D$3)*'input_cool&amp;vent_evolution'!O$11,($O221*$M221*EE221*'input_cooling&amp;ventilation'!$D$3)*'input_cool&amp;vent_evolution'!O$10)</f>
        <v>0</v>
      </c>
      <c r="GZ221" s="2">
        <f>IF($D221=3,($N221*$M221*EF221*'input_cooling&amp;ventilation'!$D$3)*'input_cool&amp;vent_evolution'!P$11,($O221*$M221*EF221*'input_cooling&amp;ventilation'!$D$3)*'input_cool&amp;vent_evolution'!P$10)</f>
        <v>0</v>
      </c>
      <c r="HA221" s="2">
        <f>IF($D221=3,($N221*$M221*EG221*'input_cooling&amp;ventilation'!$D$3)*'input_cool&amp;vent_evolution'!Q$11,($O221*$M221*EG221*'input_cooling&amp;ventilation'!$D$3)*'input_cool&amp;vent_evolution'!Q$10)</f>
        <v>0</v>
      </c>
      <c r="HB221" s="2">
        <f>IF($D221=3,($N221*$M221*EH221*'input_cooling&amp;ventilation'!$D$3)*'input_cool&amp;vent_evolution'!R$11,($O221*$M221*EH221*'input_cooling&amp;ventilation'!$D$3)*'input_cool&amp;vent_evolution'!R$10)</f>
        <v>0</v>
      </c>
      <c r="HC221" s="2">
        <f>IF($D221=3,($N221*$M221*EI221*'input_cooling&amp;ventilation'!$D$3)*'input_cool&amp;vent_evolution'!S$11,($O221*$M221*EI221*'input_cooling&amp;ventilation'!$D$3)*'input_cool&amp;vent_evolution'!S$10)</f>
        <v>0</v>
      </c>
      <c r="HD221" s="2">
        <f>IF($D221=3,($N221*$M221*EJ221*'input_cooling&amp;ventilation'!$D$3)*'input_cool&amp;vent_evolution'!T$11,($O221*$M221*EJ221*'input_cooling&amp;ventilation'!$D$3)*'input_cool&amp;vent_evolution'!T$10)</f>
        <v>0</v>
      </c>
      <c r="HE221" s="2">
        <f>IF($D221=3,($N221*$M221*EK221*'input_cooling&amp;ventilation'!$D$3)*'input_cool&amp;vent_evolution'!U$11,($O221*$M221*EK221*'input_cooling&amp;ventilation'!$D$3)*'input_cool&amp;vent_evolution'!U$10)</f>
        <v>0</v>
      </c>
      <c r="HF221" s="2">
        <f>IF($D221=3,($N221*$M221*EL221*'input_cooling&amp;ventilation'!$D$3)*'input_cool&amp;vent_evolution'!V$11,($O221*$M221*EL221*'input_cooling&amp;ventilation'!$D$3)*'input_cool&amp;vent_evolution'!V$10)</f>
        <v>0</v>
      </c>
      <c r="HG221" s="2">
        <f>IF($D221=3,($N221*$M221*EM221*'input_cooling&amp;ventilation'!$D$3)*'input_cool&amp;vent_evolution'!W$11,($O221*$M221*EM221*'input_cooling&amp;ventilation'!$D$3)*'input_cool&amp;vent_evolution'!W$10)</f>
        <v>0</v>
      </c>
      <c r="HH221" s="2">
        <f>IF($D221=3,($N221*$M221*EN221*'input_cooling&amp;ventilation'!$D$3)*'input_cool&amp;vent_evolution'!X$11,($O221*$M221*EN221*'input_cooling&amp;ventilation'!$D$3)*'input_cool&amp;vent_evolution'!X$10)</f>
        <v>0</v>
      </c>
      <c r="HI221" s="2">
        <f>IF($D221=3,($N221*$M221*EO221*'input_cooling&amp;ventilation'!$D$3)*'input_cool&amp;vent_evolution'!Y$11,($O221*$M221*EO221*'input_cooling&amp;ventilation'!$D$3)*'input_cool&amp;vent_evolution'!Y$10)</f>
        <v>0</v>
      </c>
      <c r="HJ221" s="2">
        <f>IF($D221=3,($N221*$M221*EP221*'input_cooling&amp;ventilation'!$D$3)*'input_cool&amp;vent_evolution'!Z$11,($O221*$M221*EP221*'input_cooling&amp;ventilation'!$D$3)*'input_cool&amp;vent_evolution'!Z$10)</f>
        <v>0</v>
      </c>
      <c r="HK221" s="2">
        <f>IF($D221=3,($N221*$M221*EQ221*'input_cooling&amp;ventilation'!$D$3)*'input_cool&amp;vent_evolution'!AA$11,($O221*$M221*EQ221*'input_cooling&amp;ventilation'!$D$3)*'input_cool&amp;vent_evolution'!AA$10)</f>
        <v>0</v>
      </c>
      <c r="HL221" s="2">
        <f>IF($D221=3,($N221*$M221*ER221*'input_cooling&amp;ventilation'!$D$3)*'input_cool&amp;vent_evolution'!AB$11,($O221*$M221*ER221*'input_cooling&amp;ventilation'!$D$3)*'input_cool&amp;vent_evolution'!AB$10)</f>
        <v>0</v>
      </c>
      <c r="HM221" s="2">
        <f>IF($D221=3,($N221*$M221*ES221*'input_cooling&amp;ventilation'!$D$3)*'input_cool&amp;vent_evolution'!AC$11,($O221*$M221*ES221*'input_cooling&amp;ventilation'!$D$3)*'input_cool&amp;vent_evolution'!AC$10)</f>
        <v>0</v>
      </c>
      <c r="HN221" s="2">
        <f>IF($D221=3,($N221*$M221*ET221*'input_cooling&amp;ventilation'!$D$3)*'input_cool&amp;vent_evolution'!AD$11,($O221*$M221*ET221*'input_cooling&amp;ventilation'!$D$3)*'input_cool&amp;vent_evolution'!AD$10)</f>
        <v>0</v>
      </c>
      <c r="HO221" s="2">
        <f>IF($D221=3,($N221*$M221*EU221*'input_cooling&amp;ventilation'!$D$3)*'input_cool&amp;vent_evolution'!AE$11,($O221*$M221*EU221*'input_cooling&amp;ventilation'!$D$3)*'input_cool&amp;vent_evolution'!AE$10)</f>
        <v>0</v>
      </c>
      <c r="HP221" s="2">
        <f>IF($D221=3,($N221*$M221*EV221*'input_cooling&amp;ventilation'!$D$3)*'input_cool&amp;vent_evolution'!AF$11,($O221*$M221*EV221*'input_cooling&amp;ventilation'!$D$3)*'input_cool&amp;vent_evolution'!AF$10)</f>
        <v>0</v>
      </c>
      <c r="HQ221" s="2">
        <f>IF($D221=3,($N221*$M221*EW221*'input_cooling&amp;ventilation'!$D$3)*'input_cool&amp;vent_evolution'!AG$11,($O221*$M221*EW221*'input_cooling&amp;ventilation'!$D$3)*'input_cool&amp;vent_evolution'!AG$10)</f>
        <v>0</v>
      </c>
      <c r="HR221" s="2">
        <f>IF($D221=3,($N221*$M221*EX221*'input_cooling&amp;ventilation'!$D$3)*'input_cool&amp;vent_evolution'!AH$11,($O221*$M221*EX221*'input_cooling&amp;ventilation'!$D$3)*'input_cool&amp;vent_evolution'!AH$10)</f>
        <v>0</v>
      </c>
      <c r="HS221" s="2">
        <f>IF($D221=3,($N221*$M221*EY221*'input_cooling&amp;ventilation'!$D$3)*'input_cool&amp;vent_evolution'!AI$11,($O221*$M221*EY221*'input_cooling&amp;ventilation'!$D$3)*'input_cool&amp;vent_evolution'!AI$10)</f>
        <v>0</v>
      </c>
      <c r="HT221" s="2">
        <f>IF($D221=3,($N221*$M221*EZ221*'input_cooling&amp;ventilation'!$D$3)*'input_cool&amp;vent_evolution'!AJ$11,($O221*$M221*EZ221*'input_cooling&amp;ventilation'!$D$3)*'input_cool&amp;vent_evolution'!AJ$10)</f>
        <v>0</v>
      </c>
      <c r="HU221" s="2">
        <f>IF($D221=3,($N221*$M221*FA221*'input_cooling&amp;ventilation'!$D$3)*'input_cool&amp;vent_evolution'!AK$11,($O221*$M221*FA221*'input_cooling&amp;ventilation'!$D$3)*'input_cool&amp;vent_evolution'!AK$10)</f>
        <v>0</v>
      </c>
      <c r="HV221" s="2">
        <f>IF($D221=3,($N221*$M221*FB221*'input_cooling&amp;ventilation'!$D$3)*'input_cool&amp;vent_evolution'!AL$11,($O221*$M221*FB221*'input_cooling&amp;ventilation'!$D$3)*'input_cool&amp;vent_evolution'!AL$10)</f>
        <v>0</v>
      </c>
      <c r="HW221" s="2">
        <f>IF($D221=3,($N221*$M221*FC221*'input_cooling&amp;ventilation'!$D$3)*'input_cool&amp;vent_evolution'!AM$11,($O221*$M221*FC221*'input_cooling&amp;ventilation'!$D$3)*'input_cool&amp;vent_evolution'!AM$10)</f>
        <v>0</v>
      </c>
      <c r="HX221" s="2">
        <f>IF($D221=3,($N221*$M221*FD221*'input_cooling&amp;ventilation'!$D$3)*'input_cool&amp;vent_evolution'!AN$11,($O221*$M221*FD221*'input_cooling&amp;ventilation'!$D$3)*'input_cool&amp;vent_evolution'!AN$10)</f>
        <v>0</v>
      </c>
      <c r="HY221" s="2">
        <f>IF($D221=3,($N221*$M221*FE221*'input_cooling&amp;ventilation'!$D$3)*'input_cool&amp;vent_evolution'!AO$11,($O221*$M221*FE221*'input_cooling&amp;ventilation'!$D$3)*'input_cool&amp;vent_evolution'!AO$10)</f>
        <v>0</v>
      </c>
      <c r="HZ221" s="2">
        <f>IF($D221=3,($N221*$M221*FF221*'input_cooling&amp;ventilation'!$D$3)*'input_cool&amp;vent_evolution'!AP$11,($O221*$M221*FF221*'input_cooling&amp;ventilation'!$D$3)*'input_cool&amp;vent_evolution'!AP$10)</f>
        <v>0</v>
      </c>
      <c r="IA221" s="2">
        <f>IF($D221=3,($N221*$M221*FG221*'input_cooling&amp;ventilation'!$D$3)*'input_cool&amp;vent_evolution'!AQ$11,($O221*$M221*FG221*'input_cooling&amp;ventilation'!$D$3)*'input_cool&amp;vent_evolution'!AQ$10)</f>
        <v>0</v>
      </c>
      <c r="IB221" s="2">
        <f>IF($D221=3,($N221*$M221*FH221*'input_cooling&amp;ventilation'!$D$3)*'input_cool&amp;vent_evolution'!AR$11,($O221*$M221*FH221*'input_cooling&amp;ventilation'!$D$3)*'input_cool&amp;vent_evolution'!AR$10)</f>
        <v>0</v>
      </c>
      <c r="IC221" s="2">
        <f>IF($D221=3,($N221*$M221*FI221*'input_cooling&amp;ventilation'!$D$3)*'input_cool&amp;vent_evolution'!AS$11,($O221*$M221*FI221*'input_cooling&amp;ventilation'!$D$3)*'input_cool&amp;vent_evolution'!AS$10)</f>
        <v>0</v>
      </c>
      <c r="ID221" s="2">
        <f>IF($D221=3,($N221*$M221*FJ221*'input_cooling&amp;ventilation'!$D$3)*'input_cool&amp;vent_evolution'!AT$11,($O221*$M221*FJ221*'input_cooling&amp;ventilation'!$D$3)*'input_cool&amp;vent_evolution'!AT$10)</f>
        <v>0</v>
      </c>
      <c r="IE221" s="2">
        <f>IF($D221=3,($N221*$M221*FK221*'input_cooling&amp;ventilation'!$D$3)*'input_cool&amp;vent_evolution'!AU$11,($O221*$M221*FK221*'input_cooling&amp;ventilation'!$D$3)*'input_cool&amp;vent_evolution'!AU$10)</f>
        <v>0</v>
      </c>
      <c r="IF221" s="2">
        <f>IF($D221=3,($N221*$M221*FL221*'input_cooling&amp;ventilation'!$D$3)*'input_cool&amp;vent_evolution'!AV$11,($O221*$M221*FL221*'input_cooling&amp;ventilation'!$D$3)*'input_cool&amp;vent_evolution'!AV$10)</f>
        <v>0</v>
      </c>
    </row>
    <row r="222" spans="1:240" x14ac:dyDescent="0.25">
      <c r="A222">
        <v>220</v>
      </c>
      <c r="B222">
        <v>100100</v>
      </c>
      <c r="C222">
        <v>25</v>
      </c>
      <c r="D222">
        <v>3</v>
      </c>
      <c r="E222">
        <v>5</v>
      </c>
      <c r="F222">
        <v>62856940</v>
      </c>
      <c r="G222" s="2">
        <v>70105644.285089895</v>
      </c>
      <c r="H222" s="2">
        <v>0</v>
      </c>
      <c r="I222" s="17">
        <v>0.13</v>
      </c>
      <c r="J222">
        <v>7.3991797999999998E-2</v>
      </c>
      <c r="K222" s="2">
        <f t="shared" si="231"/>
        <v>0</v>
      </c>
      <c r="L222" s="2">
        <f t="shared" si="232"/>
        <v>9113733.7570616864</v>
      </c>
      <c r="M222">
        <v>0.697993664202745</v>
      </c>
      <c r="N222" s="17">
        <f>'input_cooling&amp;ventilation'!$D$5</f>
        <v>57.500092182043396</v>
      </c>
      <c r="O222" s="45">
        <f>'input_cooling&amp;ventilation'!$D$6</f>
        <v>19.328678831353667</v>
      </c>
      <c r="P222" s="45">
        <f>'input_cooling&amp;ventilation'!$C$5</f>
        <v>50.351688737400465</v>
      </c>
      <c r="Q222" s="45">
        <f>'input_cooling&amp;ventilation'!$C$6</f>
        <v>32.240814214248743</v>
      </c>
      <c r="R222">
        <v>17</v>
      </c>
      <c r="S222">
        <v>12</v>
      </c>
      <c r="T222">
        <v>14</v>
      </c>
      <c r="U222" s="2">
        <f t="shared" si="233"/>
        <v>0</v>
      </c>
      <c r="V222" s="2">
        <f t="shared" si="234"/>
        <v>15061404.668910651</v>
      </c>
      <c r="W222" s="2">
        <v>0</v>
      </c>
      <c r="X222" s="57">
        <f>IF($D222=3,(W222*(1+'input_cool&amp;vent_evolution'!M$11)),(W222*(1+'input_cool&amp;vent_evolution'!M$12)))</f>
        <v>0</v>
      </c>
      <c r="Y222" s="57">
        <f>IF($D222=3,(X222*(1+'input_cool&amp;vent_evolution'!N$11)),(X222*(1+'input_cool&amp;vent_evolution'!N$12)))</f>
        <v>0</v>
      </c>
      <c r="Z222" s="57">
        <f>IF($D222=3,(Y222*(1+'input_cool&amp;vent_evolution'!O$11)),(Y222*(1+'input_cool&amp;vent_evolution'!O$12)))</f>
        <v>0</v>
      </c>
      <c r="AA222" s="57">
        <f>IF($D222=3,(Z222*(1+'input_cool&amp;vent_evolution'!P$11)),(Z222*(1+'input_cool&amp;vent_evolution'!P$12)))</f>
        <v>0</v>
      </c>
      <c r="AB222" s="57">
        <f>IF($D222=3,(AA222*(1+'input_cool&amp;vent_evolution'!Q$11)),(AA222*(1+'input_cool&amp;vent_evolution'!Q$12)))</f>
        <v>0</v>
      </c>
      <c r="AC222" s="57">
        <f>IF($D222=3,(AB222*(1+'input_cool&amp;vent_evolution'!R$11)),(AB222*(1+'input_cool&amp;vent_evolution'!R$12)))</f>
        <v>0</v>
      </c>
      <c r="AD222" s="57">
        <f>IF($D222=3,(AC222*(1+'input_cool&amp;vent_evolution'!S$11)),(AC222*(1+'input_cool&amp;vent_evolution'!S$12)))</f>
        <v>0</v>
      </c>
      <c r="AE222" s="57">
        <f>IF($D222=3,(AD222*(1+'input_cool&amp;vent_evolution'!T$11)),(AD222*(1+'input_cool&amp;vent_evolution'!T$12)))</f>
        <v>0</v>
      </c>
      <c r="AF222" s="57">
        <f>IF($D222=3,(AE222*(1+'input_cool&amp;vent_evolution'!U$11)),(AE222*(1+'input_cool&amp;vent_evolution'!U$12)))</f>
        <v>0</v>
      </c>
      <c r="AG222" s="57">
        <f>IF($D222=3,(AF222*(1+'input_cool&amp;vent_evolution'!V$11)),(AF222*(1+'input_cool&amp;vent_evolution'!V$12)))</f>
        <v>0</v>
      </c>
      <c r="AH222" s="57">
        <f>IF($D222=3,(AG222*(1+'input_cool&amp;vent_evolution'!W$11)),(AG222*(1+'input_cool&amp;vent_evolution'!W$12)))</f>
        <v>0</v>
      </c>
      <c r="AI222" s="57">
        <f>IF($D222=3,(AH222*(1+'input_cool&amp;vent_evolution'!X$11)),(AH222*(1+'input_cool&amp;vent_evolution'!X$12)))</f>
        <v>0</v>
      </c>
      <c r="AJ222" s="57">
        <f>IF($D222=3,(AI222*(1+'input_cool&amp;vent_evolution'!Y$11)),(AI222*(1+'input_cool&amp;vent_evolution'!Y$12)))</f>
        <v>0</v>
      </c>
      <c r="AK222" s="57">
        <f>IF($D222=3,(AJ222*(1+'input_cool&amp;vent_evolution'!Z$11)),(AJ222*(1+'input_cool&amp;vent_evolution'!Z$12)))</f>
        <v>0</v>
      </c>
      <c r="AL222" s="57">
        <f>IF($D222=3,(AK222*(1+'input_cool&amp;vent_evolution'!AA$11)),(AK222*(1+'input_cool&amp;vent_evolution'!AA$12)))</f>
        <v>0</v>
      </c>
      <c r="AM222" s="57">
        <f>IF($D222=3,(AL222*(1+'input_cool&amp;vent_evolution'!AB$11)),(AL222*(1+'input_cool&amp;vent_evolution'!AB$12)))</f>
        <v>0</v>
      </c>
      <c r="AN222" s="57">
        <f>IF($D222=3,(AM222*(1+'input_cool&amp;vent_evolution'!AC$11)),(AM222*(1+'input_cool&amp;vent_evolution'!AC$12)))</f>
        <v>0</v>
      </c>
      <c r="AO222" s="57">
        <f>IF($D222=3,(AN222*(1+'input_cool&amp;vent_evolution'!AD$11)),(AN222*(1+'input_cool&amp;vent_evolution'!AD$12)))</f>
        <v>0</v>
      </c>
      <c r="AP222" s="57">
        <f>IF($D222=3,(AO222*(1+'input_cool&amp;vent_evolution'!AE$11)),(AO222*(1+'input_cool&amp;vent_evolution'!AE$12)))</f>
        <v>0</v>
      </c>
      <c r="AQ222" s="57">
        <f>IF($D222=3,(AP222*(1+'input_cool&amp;vent_evolution'!AF$11)),(AP222*(1+'input_cool&amp;vent_evolution'!AF$12)))</f>
        <v>0</v>
      </c>
      <c r="AR222" s="57">
        <f>IF($D222=3,(AQ222*(1+'input_cool&amp;vent_evolution'!AG$11)),(AQ222*(1+'input_cool&amp;vent_evolution'!AG$12)))</f>
        <v>0</v>
      </c>
      <c r="AS222" s="57">
        <f>IF($D222=3,(AR222*(1+'input_cool&amp;vent_evolution'!AH$11)),(AR222*(1+'input_cool&amp;vent_evolution'!AH$12)))</f>
        <v>0</v>
      </c>
      <c r="AT222" s="57">
        <f>IF($D222=3,(AS222*(1+'input_cool&amp;vent_evolution'!AI$11)),(AS222*(1+'input_cool&amp;vent_evolution'!AI$12)))</f>
        <v>0</v>
      </c>
      <c r="AU222" s="57">
        <f>IF($D222=3,(AT222*(1+'input_cool&amp;vent_evolution'!AJ$11)),(AT222*(1+'input_cool&amp;vent_evolution'!AJ$12)))</f>
        <v>0</v>
      </c>
      <c r="AV222" s="57">
        <f>IF($D222=3,(AU222*(1+'input_cool&amp;vent_evolution'!AK$11)),(AU222*(1+'input_cool&amp;vent_evolution'!AK$12)))</f>
        <v>0</v>
      </c>
      <c r="AW222" s="57">
        <f>IF($D222=3,(AV222*(1+'input_cool&amp;vent_evolution'!AL$11)),(AV222*(1+'input_cool&amp;vent_evolution'!AL$12)))</f>
        <v>0</v>
      </c>
      <c r="AX222" s="57">
        <f>IF($D222=3,(AW222*(1+'input_cool&amp;vent_evolution'!AM$11)),(AW222*(1+'input_cool&amp;vent_evolution'!AM$12)))</f>
        <v>0</v>
      </c>
      <c r="AY222" s="57">
        <f>IF($D222=3,(AX222*(1+'input_cool&amp;vent_evolution'!AN$11)),(AX222*(1+'input_cool&amp;vent_evolution'!AN$12)))</f>
        <v>0</v>
      </c>
      <c r="AZ222" s="57">
        <f>IF($D222=3,(AY222*(1+'input_cool&amp;vent_evolution'!AO$11)),(AY222*(1+'input_cool&amp;vent_evolution'!AO$12)))</f>
        <v>0</v>
      </c>
      <c r="BA222" s="57">
        <f>IF($D222=3,(AZ222*(1+'input_cool&amp;vent_evolution'!AP$11)),(AZ222*(1+'input_cool&amp;vent_evolution'!AP$12)))</f>
        <v>0</v>
      </c>
      <c r="BB222" s="57">
        <f>IF($D222=3,(BA222*(1+'input_cool&amp;vent_evolution'!AQ$11)),(BA222*(1+'input_cool&amp;vent_evolution'!AQ$12)))</f>
        <v>0</v>
      </c>
      <c r="BC222" s="57">
        <f>IF($D222=3,(BB222*(1+'input_cool&amp;vent_evolution'!AR$11)),(BB222*(1+'input_cool&amp;vent_evolution'!AR$12)))</f>
        <v>0</v>
      </c>
      <c r="BD222" s="57">
        <f>IF($D222=3,(BC222*(1+'input_cool&amp;vent_evolution'!AS$11)),(BC222*(1+'input_cool&amp;vent_evolution'!AS$12)))</f>
        <v>0</v>
      </c>
      <c r="BE222" s="57">
        <f>IF($D222=3,(BD222*(1+'input_cool&amp;vent_evolution'!AT$11)),(BD222*(1+'input_cool&amp;vent_evolution'!AT$12)))</f>
        <v>0</v>
      </c>
      <c r="BF222" s="57">
        <f>IF($D222=3,(BE222*(1+'input_cool&amp;vent_evolution'!AU$11)),(BE222*(1+'input_cool&amp;vent_evolution'!AU$12)))</f>
        <v>0</v>
      </c>
      <c r="BG222" s="57">
        <f>IF($D222=3,(BF222*(1+'input_cool&amp;vent_evolution'!AV$11)),(BF222*(1+'input_cool&amp;vent_evolution'!AV$12)))</f>
        <v>0</v>
      </c>
      <c r="BH222" s="2">
        <f t="shared" si="307"/>
        <v>0</v>
      </c>
      <c r="BI222" s="2">
        <f t="shared" si="235"/>
        <v>0</v>
      </c>
      <c r="BJ222" s="2">
        <f t="shared" si="236"/>
        <v>0</v>
      </c>
      <c r="BK222" s="2">
        <f t="shared" si="237"/>
        <v>0</v>
      </c>
      <c r="BL222" s="2">
        <f t="shared" si="238"/>
        <v>0</v>
      </c>
      <c r="BM222" s="2">
        <f t="shared" si="239"/>
        <v>0</v>
      </c>
      <c r="BN222" s="2">
        <f t="shared" si="240"/>
        <v>0</v>
      </c>
      <c r="BO222" s="2">
        <f t="shared" si="241"/>
        <v>0</v>
      </c>
      <c r="BP222" s="2">
        <f t="shared" si="242"/>
        <v>0</v>
      </c>
      <c r="BQ222" s="2">
        <f t="shared" si="243"/>
        <v>0</v>
      </c>
      <c r="BR222" s="2">
        <f t="shared" si="244"/>
        <v>0</v>
      </c>
      <c r="BS222" s="2">
        <f t="shared" si="245"/>
        <v>0</v>
      </c>
      <c r="BT222" s="2">
        <f t="shared" si="246"/>
        <v>0</v>
      </c>
      <c r="BU222" s="2">
        <f t="shared" si="247"/>
        <v>0</v>
      </c>
      <c r="BV222" s="2">
        <f t="shared" si="248"/>
        <v>0</v>
      </c>
      <c r="BW222" s="2">
        <f t="shared" si="249"/>
        <v>0</v>
      </c>
      <c r="BX222" s="2">
        <f t="shared" si="250"/>
        <v>0</v>
      </c>
      <c r="BY222" s="2">
        <f t="shared" si="251"/>
        <v>0</v>
      </c>
      <c r="BZ222" s="2">
        <f t="shared" si="252"/>
        <v>0</v>
      </c>
      <c r="CA222" s="2">
        <f t="shared" si="253"/>
        <v>0</v>
      </c>
      <c r="CB222" s="2">
        <f t="shared" si="254"/>
        <v>0</v>
      </c>
      <c r="CC222" s="2">
        <f t="shared" si="255"/>
        <v>0</v>
      </c>
      <c r="CD222" s="2">
        <f t="shared" si="256"/>
        <v>0</v>
      </c>
      <c r="CE222" s="2">
        <f t="shared" si="257"/>
        <v>0</v>
      </c>
      <c r="CF222" s="2">
        <f t="shared" si="258"/>
        <v>0</v>
      </c>
      <c r="CG222" s="2">
        <f t="shared" si="259"/>
        <v>0</v>
      </c>
      <c r="CH222" s="2">
        <f t="shared" si="260"/>
        <v>0</v>
      </c>
      <c r="CI222" s="2">
        <f t="shared" si="261"/>
        <v>0</v>
      </c>
      <c r="CJ222" s="2">
        <f t="shared" si="262"/>
        <v>0</v>
      </c>
      <c r="CK222" s="2">
        <f t="shared" si="263"/>
        <v>0</v>
      </c>
      <c r="CL222" s="2">
        <f t="shared" si="264"/>
        <v>0</v>
      </c>
      <c r="CM222" s="2">
        <f t="shared" si="265"/>
        <v>0</v>
      </c>
      <c r="CN222" s="2">
        <f t="shared" si="266"/>
        <v>0</v>
      </c>
      <c r="CO222" s="2">
        <f t="shared" si="267"/>
        <v>0</v>
      </c>
      <c r="CP222" s="2">
        <f t="shared" si="268"/>
        <v>0</v>
      </c>
      <c r="CQ222" s="2">
        <f t="shared" si="269"/>
        <v>0</v>
      </c>
      <c r="CR222" s="2">
        <f>IF($D222=3,(W222*$P222*$M222*'input_cooling&amp;ventilation'!$D$3)*'input_cool&amp;vent_evolution'!M$11,(W222*$Q222*'input_cooling&amp;ventilation'!$D$3)*'input_cool&amp;vent_evolution'!M$12)</f>
        <v>0</v>
      </c>
      <c r="CS222" s="2">
        <f>IF($D222=3,(X222*$P222*$M222*'input_cooling&amp;ventilation'!$D$3)*'input_cool&amp;vent_evolution'!N$11,(X222*$Q222*'input_cooling&amp;ventilation'!$D$3)*'input_cool&amp;vent_evolution'!N$12)</f>
        <v>0</v>
      </c>
      <c r="CT222" s="2">
        <f>IF($D222=3,(Y222*$P222*$M222*'input_cooling&amp;ventilation'!$D$3)*'input_cool&amp;vent_evolution'!O$11,(Y222*$Q222*'input_cooling&amp;ventilation'!$D$3)*'input_cool&amp;vent_evolution'!O$12)</f>
        <v>0</v>
      </c>
      <c r="CU222" s="2">
        <f>IF($D222=3,(Z222*$P222*$M222*'input_cooling&amp;ventilation'!$D$3)*'input_cool&amp;vent_evolution'!P$11,(Z222*$Q222*'input_cooling&amp;ventilation'!$D$3)*'input_cool&amp;vent_evolution'!P$12)</f>
        <v>0</v>
      </c>
      <c r="CV222" s="2">
        <f>IF($D222=3,(AA222*$P222*$M222*'input_cooling&amp;ventilation'!$D$3)*'input_cool&amp;vent_evolution'!Q$11,(AA222*$Q222*'input_cooling&amp;ventilation'!$D$3)*'input_cool&amp;vent_evolution'!Q$12)</f>
        <v>0</v>
      </c>
      <c r="CW222" s="2">
        <f>IF($D222=3,(AB222*$P222*$M222*'input_cooling&amp;ventilation'!$D$3)*'input_cool&amp;vent_evolution'!R$11,(AB222*$Q222*'input_cooling&amp;ventilation'!$D$3)*'input_cool&amp;vent_evolution'!R$12)</f>
        <v>0</v>
      </c>
      <c r="CX222" s="2">
        <f>IF($D222=3,(AC222*$P222*$M222*'input_cooling&amp;ventilation'!$D$3)*'input_cool&amp;vent_evolution'!S$11,(AC222*$Q222*'input_cooling&amp;ventilation'!$D$3)*'input_cool&amp;vent_evolution'!S$12)</f>
        <v>0</v>
      </c>
      <c r="CY222" s="2">
        <f>IF($D222=3,(AD222*$P222*$M222*'input_cooling&amp;ventilation'!$D$3)*'input_cool&amp;vent_evolution'!T$11,(AD222*$Q222*'input_cooling&amp;ventilation'!$D$3)*'input_cool&amp;vent_evolution'!T$12)</f>
        <v>0</v>
      </c>
      <c r="CZ222" s="2">
        <f>IF($D222=3,(AE222*$P222*$M222*'input_cooling&amp;ventilation'!$D$3)*'input_cool&amp;vent_evolution'!U$11,(AE222*$Q222*'input_cooling&amp;ventilation'!$D$3)*'input_cool&amp;vent_evolution'!U$12)</f>
        <v>0</v>
      </c>
      <c r="DA222" s="2">
        <f>IF($D222=3,(AF222*$P222*$M222*'input_cooling&amp;ventilation'!$D$3)*'input_cool&amp;vent_evolution'!V$11,(AF222*$Q222*'input_cooling&amp;ventilation'!$D$3)*'input_cool&amp;vent_evolution'!V$12)</f>
        <v>0</v>
      </c>
      <c r="DB222" s="2">
        <f>IF($D222=3,(AG222*$P222*$M222*'input_cooling&amp;ventilation'!$D$3)*'input_cool&amp;vent_evolution'!W$11,(AG222*$Q222*'input_cooling&amp;ventilation'!$D$3)*'input_cool&amp;vent_evolution'!W$12)</f>
        <v>0</v>
      </c>
      <c r="DC222" s="2">
        <f>IF($D222=3,(AH222*$P222*$M222*'input_cooling&amp;ventilation'!$D$3)*'input_cool&amp;vent_evolution'!X$11,(AH222*$Q222*'input_cooling&amp;ventilation'!$D$3)*'input_cool&amp;vent_evolution'!X$12)</f>
        <v>0</v>
      </c>
      <c r="DD222" s="2">
        <f>IF($D222=3,(AI222*$P222*$M222*'input_cooling&amp;ventilation'!$D$3)*'input_cool&amp;vent_evolution'!Y$11,(AI222*$Q222*'input_cooling&amp;ventilation'!$D$3)*'input_cool&amp;vent_evolution'!Y$12)</f>
        <v>0</v>
      </c>
      <c r="DE222" s="2">
        <f>IF($D222=3,(AJ222*$P222*$M222*'input_cooling&amp;ventilation'!$D$3)*'input_cool&amp;vent_evolution'!Z$11,(AJ222*$Q222*'input_cooling&amp;ventilation'!$D$3)*'input_cool&amp;vent_evolution'!Z$12)</f>
        <v>0</v>
      </c>
      <c r="DF222" s="2">
        <f>IF($D222=3,(AK222*$P222*$M222*'input_cooling&amp;ventilation'!$D$3)*'input_cool&amp;vent_evolution'!AA$11,(AK222*$Q222*'input_cooling&amp;ventilation'!$D$3)*'input_cool&amp;vent_evolution'!AA$12)</f>
        <v>0</v>
      </c>
      <c r="DG222" s="2">
        <f>IF($D222=3,(AL222*$P222*$M222*'input_cooling&amp;ventilation'!$D$3)*'input_cool&amp;vent_evolution'!AB$11,(AL222*$Q222*'input_cooling&amp;ventilation'!$D$3)*'input_cool&amp;vent_evolution'!AB$12)</f>
        <v>0</v>
      </c>
      <c r="DH222" s="2">
        <f>IF($D222=3,(AM222*$P222*$M222*'input_cooling&amp;ventilation'!$D$3)*'input_cool&amp;vent_evolution'!AC$11,(AM222*$Q222*'input_cooling&amp;ventilation'!$D$3)*'input_cool&amp;vent_evolution'!AC$12)</f>
        <v>0</v>
      </c>
      <c r="DI222" s="2">
        <f>IF($D222=3,(AN222*$P222*$M222*'input_cooling&amp;ventilation'!$D$3)*'input_cool&amp;vent_evolution'!AD$11,(AN222*$Q222*'input_cooling&amp;ventilation'!$D$3)*'input_cool&amp;vent_evolution'!AD$12)</f>
        <v>0</v>
      </c>
      <c r="DJ222" s="2">
        <f>IF($D222=3,(AO222*$P222*$M222*'input_cooling&amp;ventilation'!$D$3)*'input_cool&amp;vent_evolution'!AE$11,(AO222*$Q222*'input_cooling&amp;ventilation'!$D$3)*'input_cool&amp;vent_evolution'!AE$12)</f>
        <v>0</v>
      </c>
      <c r="DK222" s="2">
        <f>IF($D222=3,(AP222*$P222*$M222*'input_cooling&amp;ventilation'!$D$3)*'input_cool&amp;vent_evolution'!AF$11,(AP222*$Q222*'input_cooling&amp;ventilation'!$D$3)*'input_cool&amp;vent_evolution'!AF$12)</f>
        <v>0</v>
      </c>
      <c r="DL222" s="2">
        <f>IF($D222=3,(AQ222*$P222*$M222*'input_cooling&amp;ventilation'!$D$3)*'input_cool&amp;vent_evolution'!AG$11,(AQ222*$Q222*'input_cooling&amp;ventilation'!$D$3)*'input_cool&amp;vent_evolution'!AG$12)</f>
        <v>0</v>
      </c>
      <c r="DM222" s="2">
        <f>IF($D222=3,(AR222*$P222*$M222*'input_cooling&amp;ventilation'!$D$3)*'input_cool&amp;vent_evolution'!AH$11,(AR222*$Q222*'input_cooling&amp;ventilation'!$D$3)*'input_cool&amp;vent_evolution'!AH$12)</f>
        <v>0</v>
      </c>
      <c r="DN222" s="2">
        <f>IF($D222=3,(AS222*$P222*$M222*'input_cooling&amp;ventilation'!$D$3)*'input_cool&amp;vent_evolution'!AI$11,(AS222*$Q222*'input_cooling&amp;ventilation'!$D$3)*'input_cool&amp;vent_evolution'!AI$12)</f>
        <v>0</v>
      </c>
      <c r="DO222" s="2">
        <f>IF($D222=3,(AT222*$P222*$M222*'input_cooling&amp;ventilation'!$D$3)*'input_cool&amp;vent_evolution'!AJ$11,(AT222*$Q222*'input_cooling&amp;ventilation'!$D$3)*'input_cool&amp;vent_evolution'!AJ$12)</f>
        <v>0</v>
      </c>
      <c r="DP222" s="2">
        <f>IF($D222=3,(AU222*$P222*$M222*'input_cooling&amp;ventilation'!$D$3)*'input_cool&amp;vent_evolution'!AK$11,(AU222*$Q222*'input_cooling&amp;ventilation'!$D$3)*'input_cool&amp;vent_evolution'!AK$12)</f>
        <v>0</v>
      </c>
      <c r="DQ222" s="2">
        <f>IF($D222=3,(AV222*$P222*$M222*'input_cooling&amp;ventilation'!$D$3)*'input_cool&amp;vent_evolution'!AL$11,(AV222*$Q222*'input_cooling&amp;ventilation'!$D$3)*'input_cool&amp;vent_evolution'!AL$12)</f>
        <v>0</v>
      </c>
      <c r="DR222" s="2">
        <f>IF($D222=3,(AW222*$P222*$M222*'input_cooling&amp;ventilation'!$D$3)*'input_cool&amp;vent_evolution'!AM$11,(AW222*$Q222*'input_cooling&amp;ventilation'!$D$3)*'input_cool&amp;vent_evolution'!AM$12)</f>
        <v>0</v>
      </c>
      <c r="DS222" s="2">
        <f>IF($D222=3,(AX222*$P222*$M222*'input_cooling&amp;ventilation'!$D$3)*'input_cool&amp;vent_evolution'!AN$11,(AX222*$Q222*'input_cooling&amp;ventilation'!$D$3)*'input_cool&amp;vent_evolution'!AN$12)</f>
        <v>0</v>
      </c>
      <c r="DT222" s="2">
        <f>IF($D222=3,(AY222*$P222*$M222*'input_cooling&amp;ventilation'!$D$3)*'input_cool&amp;vent_evolution'!AO$11,(AY222*$Q222*'input_cooling&amp;ventilation'!$D$3)*'input_cool&amp;vent_evolution'!AO$12)</f>
        <v>0</v>
      </c>
      <c r="DU222" s="2">
        <f>IF($D222=3,(AZ222*$P222*$M222*'input_cooling&amp;ventilation'!$D$3)*'input_cool&amp;vent_evolution'!AP$11,(AZ222*$Q222*'input_cooling&amp;ventilation'!$D$3)*'input_cool&amp;vent_evolution'!AP$12)</f>
        <v>0</v>
      </c>
      <c r="DV222" s="2">
        <f>IF($D222=3,(BA222*$P222*$M222*'input_cooling&amp;ventilation'!$D$3)*'input_cool&amp;vent_evolution'!AQ$11,(BA222*$Q222*'input_cooling&amp;ventilation'!$D$3)*'input_cool&amp;vent_evolution'!AQ$12)</f>
        <v>0</v>
      </c>
      <c r="DW222" s="2">
        <f>IF($D222=3,(BB222*$P222*$M222*'input_cooling&amp;ventilation'!$D$3)*'input_cool&amp;vent_evolution'!AR$11,(BB222*$Q222*'input_cooling&amp;ventilation'!$D$3)*'input_cool&amp;vent_evolution'!AR$12)</f>
        <v>0</v>
      </c>
      <c r="DX222" s="2">
        <f>IF($D222=3,(BC222*$P222*$M222*'input_cooling&amp;ventilation'!$D$3)*'input_cool&amp;vent_evolution'!AS$11,(BC222*$Q222*'input_cooling&amp;ventilation'!$D$3)*'input_cool&amp;vent_evolution'!AS$12)</f>
        <v>0</v>
      </c>
      <c r="DY222" s="2">
        <f>IF($D222=3,(BD222*$P222*$M222*'input_cooling&amp;ventilation'!$D$3)*'input_cool&amp;vent_evolution'!AT$11,(BD222*$Q222*'input_cooling&amp;ventilation'!$D$3)*'input_cool&amp;vent_evolution'!AT$12)</f>
        <v>0</v>
      </c>
      <c r="DZ222" s="2">
        <f>IF($D222=3,(BE222*$P222*$M222*'input_cooling&amp;ventilation'!$D$3)*'input_cool&amp;vent_evolution'!AU$11,(BE222*$Q222*'input_cooling&amp;ventilation'!$D$3)*'input_cool&amp;vent_evolution'!AU$12)</f>
        <v>0</v>
      </c>
      <c r="EA222" s="2">
        <f>IF($D222=3,(BF222*$P222*$M222*'input_cooling&amp;ventilation'!$D$3)*'input_cool&amp;vent_evolution'!AV$11,(BF222*$Q222*'input_cooling&amp;ventilation'!$D$3)*'input_cool&amp;vent_evolution'!AV$12)</f>
        <v>0</v>
      </c>
      <c r="EB222">
        <v>0.7</v>
      </c>
      <c r="EC222" s="2">
        <f t="shared" si="270"/>
        <v>0</v>
      </c>
      <c r="ED222" s="2">
        <f>IF($D222=3,(EC222*(1+'input_cool&amp;vent_evolution'!M$10)),EC222*(1+'input_cool&amp;vent_evolution'!M$9))</f>
        <v>0</v>
      </c>
      <c r="EE222" s="2">
        <f>IF($D222=3,(ED222*(1+'input_cool&amp;vent_evolution'!N$10)),ED222*(1+'input_cool&amp;vent_evolution'!N$9))</f>
        <v>0</v>
      </c>
      <c r="EF222" s="2">
        <f>IF($D222=3,(EE222*(1+'input_cool&amp;vent_evolution'!O$10)),EE222*(1+'input_cool&amp;vent_evolution'!O$9))</f>
        <v>0</v>
      </c>
      <c r="EG222" s="2">
        <f>IF($D222=3,(EF222*(1+'input_cool&amp;vent_evolution'!P$10)),EF222*(1+'input_cool&amp;vent_evolution'!P$9))</f>
        <v>0</v>
      </c>
      <c r="EH222" s="2">
        <f>IF($D222=3,(EG222*(1+'input_cool&amp;vent_evolution'!Q$10)),EG222*(1+'input_cool&amp;vent_evolution'!Q$9))</f>
        <v>0</v>
      </c>
      <c r="EI222" s="2">
        <f>IF($D222=3,(EH222*(1+'input_cool&amp;vent_evolution'!R$10)),EH222*(1+'input_cool&amp;vent_evolution'!R$9))</f>
        <v>0</v>
      </c>
      <c r="EJ222" s="2">
        <f>IF($D222=3,(EI222*(1+'input_cool&amp;vent_evolution'!S$10)),EI222*(1+'input_cool&amp;vent_evolution'!S$9))</f>
        <v>0</v>
      </c>
      <c r="EK222" s="2">
        <f>IF($D222=3,(EJ222*(1+'input_cool&amp;vent_evolution'!T$10)),EJ222*(1+'input_cool&amp;vent_evolution'!T$9))</f>
        <v>0</v>
      </c>
      <c r="EL222" s="2">
        <f>IF($D222=3,(EK222*(1+'input_cool&amp;vent_evolution'!U$10)),EK222*(1+'input_cool&amp;vent_evolution'!U$9))</f>
        <v>0</v>
      </c>
      <c r="EM222" s="2">
        <f>IF($D222=3,(EL222*(1+'input_cool&amp;vent_evolution'!V$10)),EL222*(1+'input_cool&amp;vent_evolution'!V$9))</f>
        <v>0</v>
      </c>
      <c r="EN222" s="2">
        <f>IF($D222=3,(EM222*(1+'input_cool&amp;vent_evolution'!W$10)),EM222*(1+'input_cool&amp;vent_evolution'!W$9))</f>
        <v>0</v>
      </c>
      <c r="EO222" s="2">
        <f>IF($D222=3,(EN222*(1+'input_cool&amp;vent_evolution'!X$10)),EN222*(1+'input_cool&amp;vent_evolution'!X$9))</f>
        <v>0</v>
      </c>
      <c r="EP222" s="2">
        <f>IF($D222=3,(EO222*(1+'input_cool&amp;vent_evolution'!Y$10)),EO222*(1+'input_cool&amp;vent_evolution'!Y$9))</f>
        <v>0</v>
      </c>
      <c r="EQ222" s="2">
        <f>IF($D222=3,(EP222*(1+'input_cool&amp;vent_evolution'!Z$10)),EP222*(1+'input_cool&amp;vent_evolution'!Z$9))</f>
        <v>0</v>
      </c>
      <c r="ER222" s="2">
        <f>IF($D222=3,(EQ222*(1+'input_cool&amp;vent_evolution'!AA$10)),EQ222*(1+'input_cool&amp;vent_evolution'!AA$9))</f>
        <v>0</v>
      </c>
      <c r="ES222" s="2">
        <f>IF($D222=3,(ER222*(1+'input_cool&amp;vent_evolution'!AB$10)),ER222*(1+'input_cool&amp;vent_evolution'!AB$9))</f>
        <v>0</v>
      </c>
      <c r="ET222" s="2">
        <f>IF($D222=3,(ES222*(1+'input_cool&amp;vent_evolution'!AC$10)),ES222*(1+'input_cool&amp;vent_evolution'!AC$9))</f>
        <v>0</v>
      </c>
      <c r="EU222" s="2">
        <f>IF($D222=3,(ET222*(1+'input_cool&amp;vent_evolution'!AD$10)),ET222*(1+'input_cool&amp;vent_evolution'!AD$9))</f>
        <v>0</v>
      </c>
      <c r="EV222" s="2">
        <f>IF($D222=3,(EU222*(1+'input_cool&amp;vent_evolution'!AE$10)),EU222*(1+'input_cool&amp;vent_evolution'!AE$9))</f>
        <v>0</v>
      </c>
      <c r="EW222" s="2">
        <f>IF($D222=3,(EV222*(1+'input_cool&amp;vent_evolution'!AF$10)),EV222*(1+'input_cool&amp;vent_evolution'!AF$9))</f>
        <v>0</v>
      </c>
      <c r="EX222" s="2">
        <f>IF($D222=3,(EW222*(1+'input_cool&amp;vent_evolution'!AG$10)),EW222*(1+'input_cool&amp;vent_evolution'!AG$9))</f>
        <v>0</v>
      </c>
      <c r="EY222" s="2">
        <f>IF($D222=3,(EX222*(1+'input_cool&amp;vent_evolution'!AH$10)),EX222*(1+'input_cool&amp;vent_evolution'!AH$9))</f>
        <v>0</v>
      </c>
      <c r="EZ222" s="2">
        <f>IF($D222=3,(EY222*(1+'input_cool&amp;vent_evolution'!AI$10)),EY222*(1+'input_cool&amp;vent_evolution'!AI$9))</f>
        <v>0</v>
      </c>
      <c r="FA222" s="2">
        <f>IF($D222=3,(EZ222*(1+'input_cool&amp;vent_evolution'!AJ$10)),EZ222*(1+'input_cool&amp;vent_evolution'!AJ$9))</f>
        <v>0</v>
      </c>
      <c r="FB222" s="2">
        <f>IF($D222=3,(FA222*(1+'input_cool&amp;vent_evolution'!AK$10)),FA222*(1+'input_cool&amp;vent_evolution'!AK$9))</f>
        <v>0</v>
      </c>
      <c r="FC222" s="2">
        <f>IF($D222=3,(FB222*(1+'input_cool&amp;vent_evolution'!AL$10)),FB222*(1+'input_cool&amp;vent_evolution'!AL$9))</f>
        <v>0</v>
      </c>
      <c r="FD222" s="2">
        <f>IF($D222=3,(FC222*(1+'input_cool&amp;vent_evolution'!AM$10)),FC222*(1+'input_cool&amp;vent_evolution'!AM$9))</f>
        <v>0</v>
      </c>
      <c r="FE222" s="2">
        <f>IF($D222=3,(FD222*(1+'input_cool&amp;vent_evolution'!AN$10)),FD222*(1+'input_cool&amp;vent_evolution'!AN$9))</f>
        <v>0</v>
      </c>
      <c r="FF222" s="2">
        <f>IF($D222=3,(FE222*(1+'input_cool&amp;vent_evolution'!AO$10)),FE222*(1+'input_cool&amp;vent_evolution'!AO$9))</f>
        <v>0</v>
      </c>
      <c r="FG222" s="2">
        <f>IF($D222=3,(FF222*(1+'input_cool&amp;vent_evolution'!AP$10)),FF222*(1+'input_cool&amp;vent_evolution'!AP$9))</f>
        <v>0</v>
      </c>
      <c r="FH222" s="2">
        <f>IF($D222=3,(FG222*(1+'input_cool&amp;vent_evolution'!AQ$10)),FG222*(1+'input_cool&amp;vent_evolution'!AQ$9))</f>
        <v>0</v>
      </c>
      <c r="FI222" s="2">
        <f>IF($D222=3,(FH222*(1+'input_cool&amp;vent_evolution'!AR$10)),FH222*(1+'input_cool&amp;vent_evolution'!AR$9))</f>
        <v>0</v>
      </c>
      <c r="FJ222" s="2">
        <f>IF($D222=3,(FI222*(1+'input_cool&amp;vent_evolution'!AS$10)),FI222*(1+'input_cool&amp;vent_evolution'!AS$9))</f>
        <v>0</v>
      </c>
      <c r="FK222" s="2">
        <f>IF($D222=3,(FJ222*(1+'input_cool&amp;vent_evolution'!AT$10)),FJ222*(1+'input_cool&amp;vent_evolution'!AT$9))</f>
        <v>0</v>
      </c>
      <c r="FL222" s="2">
        <f>IF($D222=3,(FK222*(1+'input_cool&amp;vent_evolution'!AU$10)),FK222*(1+'input_cool&amp;vent_evolution'!AU$9))</f>
        <v>0</v>
      </c>
      <c r="FM222" s="2">
        <f t="shared" si="271"/>
        <v>0</v>
      </c>
      <c r="FN222" s="2">
        <f t="shared" si="272"/>
        <v>0</v>
      </c>
      <c r="FO222" s="2">
        <f t="shared" si="273"/>
        <v>0</v>
      </c>
      <c r="FP222" s="2">
        <f t="shared" si="274"/>
        <v>0</v>
      </c>
      <c r="FQ222" s="2">
        <f t="shared" si="275"/>
        <v>0</v>
      </c>
      <c r="FR222" s="2">
        <f t="shared" si="276"/>
        <v>0</v>
      </c>
      <c r="FS222" s="2">
        <f t="shared" si="277"/>
        <v>0</v>
      </c>
      <c r="FT222" s="2">
        <f t="shared" si="278"/>
        <v>0</v>
      </c>
      <c r="FU222" s="2">
        <f t="shared" si="279"/>
        <v>0</v>
      </c>
      <c r="FV222" s="2">
        <f t="shared" si="280"/>
        <v>0</v>
      </c>
      <c r="FW222" s="2">
        <f t="shared" si="281"/>
        <v>0</v>
      </c>
      <c r="FX222" s="2">
        <f t="shared" si="282"/>
        <v>0</v>
      </c>
      <c r="FY222" s="2">
        <f t="shared" si="283"/>
        <v>0</v>
      </c>
      <c r="FZ222" s="2">
        <f t="shared" si="284"/>
        <v>0</v>
      </c>
      <c r="GA222" s="2">
        <f t="shared" si="285"/>
        <v>0</v>
      </c>
      <c r="GB222" s="2">
        <f t="shared" si="286"/>
        <v>0</v>
      </c>
      <c r="GC222" s="2">
        <f t="shared" si="287"/>
        <v>0</v>
      </c>
      <c r="GD222" s="2">
        <f t="shared" si="288"/>
        <v>0</v>
      </c>
      <c r="GE222" s="2">
        <f t="shared" si="289"/>
        <v>0</v>
      </c>
      <c r="GF222" s="2">
        <f t="shared" si="290"/>
        <v>0</v>
      </c>
      <c r="GG222" s="2">
        <f t="shared" si="291"/>
        <v>0</v>
      </c>
      <c r="GH222" s="2">
        <f t="shared" si="292"/>
        <v>0</v>
      </c>
      <c r="GI222" s="2">
        <f t="shared" si="293"/>
        <v>0</v>
      </c>
      <c r="GJ222" s="2">
        <f t="shared" si="294"/>
        <v>0</v>
      </c>
      <c r="GK222" s="2">
        <f t="shared" si="295"/>
        <v>0</v>
      </c>
      <c r="GL222" s="2">
        <f t="shared" si="296"/>
        <v>0</v>
      </c>
      <c r="GM222" s="2">
        <f t="shared" si="297"/>
        <v>0</v>
      </c>
      <c r="GN222" s="2">
        <f t="shared" si="298"/>
        <v>0</v>
      </c>
      <c r="GO222" s="2">
        <f t="shared" si="299"/>
        <v>0</v>
      </c>
      <c r="GP222" s="2">
        <f t="shared" si="300"/>
        <v>0</v>
      </c>
      <c r="GQ222" s="2">
        <f t="shared" si="301"/>
        <v>0</v>
      </c>
      <c r="GR222" s="2">
        <f t="shared" si="302"/>
        <v>0</v>
      </c>
      <c r="GS222" s="2">
        <f t="shared" si="303"/>
        <v>0</v>
      </c>
      <c r="GT222" s="2">
        <f t="shared" si="304"/>
        <v>0</v>
      </c>
      <c r="GU222" s="2">
        <f t="shared" si="305"/>
        <v>0</v>
      </c>
      <c r="GV222" s="2">
        <f t="shared" si="306"/>
        <v>0</v>
      </c>
      <c r="GW222" s="2">
        <f>IF($D222=3,($N222*$M222*EC222*'input_cooling&amp;ventilation'!$D$3)*'input_cool&amp;vent_evolution'!M$11,($O222*$M222*EC222*'input_cooling&amp;ventilation'!$D$3)*'input_cool&amp;vent_evolution'!M$10)</f>
        <v>0</v>
      </c>
      <c r="GX222" s="2">
        <f>IF($D222=3,($N222*$M222*ED222*'input_cooling&amp;ventilation'!$D$3)*'input_cool&amp;vent_evolution'!N$11,($O222*$M222*ED222*'input_cooling&amp;ventilation'!$D$3)*'input_cool&amp;vent_evolution'!N$10)</f>
        <v>0</v>
      </c>
      <c r="GY222" s="2">
        <f>IF($D222=3,($N222*$M222*EE222*'input_cooling&amp;ventilation'!$D$3)*'input_cool&amp;vent_evolution'!O$11,($O222*$M222*EE222*'input_cooling&amp;ventilation'!$D$3)*'input_cool&amp;vent_evolution'!O$10)</f>
        <v>0</v>
      </c>
      <c r="GZ222" s="2">
        <f>IF($D222=3,($N222*$M222*EF222*'input_cooling&amp;ventilation'!$D$3)*'input_cool&amp;vent_evolution'!P$11,($O222*$M222*EF222*'input_cooling&amp;ventilation'!$D$3)*'input_cool&amp;vent_evolution'!P$10)</f>
        <v>0</v>
      </c>
      <c r="HA222" s="2">
        <f>IF($D222=3,($N222*$M222*EG222*'input_cooling&amp;ventilation'!$D$3)*'input_cool&amp;vent_evolution'!Q$11,($O222*$M222*EG222*'input_cooling&amp;ventilation'!$D$3)*'input_cool&amp;vent_evolution'!Q$10)</f>
        <v>0</v>
      </c>
      <c r="HB222" s="2">
        <f>IF($D222=3,($N222*$M222*EH222*'input_cooling&amp;ventilation'!$D$3)*'input_cool&amp;vent_evolution'!R$11,($O222*$M222*EH222*'input_cooling&amp;ventilation'!$D$3)*'input_cool&amp;vent_evolution'!R$10)</f>
        <v>0</v>
      </c>
      <c r="HC222" s="2">
        <f>IF($D222=3,($N222*$M222*EI222*'input_cooling&amp;ventilation'!$D$3)*'input_cool&amp;vent_evolution'!S$11,($O222*$M222*EI222*'input_cooling&amp;ventilation'!$D$3)*'input_cool&amp;vent_evolution'!S$10)</f>
        <v>0</v>
      </c>
      <c r="HD222" s="2">
        <f>IF($D222=3,($N222*$M222*EJ222*'input_cooling&amp;ventilation'!$D$3)*'input_cool&amp;vent_evolution'!T$11,($O222*$M222*EJ222*'input_cooling&amp;ventilation'!$D$3)*'input_cool&amp;vent_evolution'!T$10)</f>
        <v>0</v>
      </c>
      <c r="HE222" s="2">
        <f>IF($D222=3,($N222*$M222*EK222*'input_cooling&amp;ventilation'!$D$3)*'input_cool&amp;vent_evolution'!U$11,($O222*$M222*EK222*'input_cooling&amp;ventilation'!$D$3)*'input_cool&amp;vent_evolution'!U$10)</f>
        <v>0</v>
      </c>
      <c r="HF222" s="2">
        <f>IF($D222=3,($N222*$M222*EL222*'input_cooling&amp;ventilation'!$D$3)*'input_cool&amp;vent_evolution'!V$11,($O222*$M222*EL222*'input_cooling&amp;ventilation'!$D$3)*'input_cool&amp;vent_evolution'!V$10)</f>
        <v>0</v>
      </c>
      <c r="HG222" s="2">
        <f>IF($D222=3,($N222*$M222*EM222*'input_cooling&amp;ventilation'!$D$3)*'input_cool&amp;vent_evolution'!W$11,($O222*$M222*EM222*'input_cooling&amp;ventilation'!$D$3)*'input_cool&amp;vent_evolution'!W$10)</f>
        <v>0</v>
      </c>
      <c r="HH222" s="2">
        <f>IF($D222=3,($N222*$M222*EN222*'input_cooling&amp;ventilation'!$D$3)*'input_cool&amp;vent_evolution'!X$11,($O222*$M222*EN222*'input_cooling&amp;ventilation'!$D$3)*'input_cool&amp;vent_evolution'!X$10)</f>
        <v>0</v>
      </c>
      <c r="HI222" s="2">
        <f>IF($D222=3,($N222*$M222*EO222*'input_cooling&amp;ventilation'!$D$3)*'input_cool&amp;vent_evolution'!Y$11,($O222*$M222*EO222*'input_cooling&amp;ventilation'!$D$3)*'input_cool&amp;vent_evolution'!Y$10)</f>
        <v>0</v>
      </c>
      <c r="HJ222" s="2">
        <f>IF($D222=3,($N222*$M222*EP222*'input_cooling&amp;ventilation'!$D$3)*'input_cool&amp;vent_evolution'!Z$11,($O222*$M222*EP222*'input_cooling&amp;ventilation'!$D$3)*'input_cool&amp;vent_evolution'!Z$10)</f>
        <v>0</v>
      </c>
      <c r="HK222" s="2">
        <f>IF($D222=3,($N222*$M222*EQ222*'input_cooling&amp;ventilation'!$D$3)*'input_cool&amp;vent_evolution'!AA$11,($O222*$M222*EQ222*'input_cooling&amp;ventilation'!$D$3)*'input_cool&amp;vent_evolution'!AA$10)</f>
        <v>0</v>
      </c>
      <c r="HL222" s="2">
        <f>IF($D222=3,($N222*$M222*ER222*'input_cooling&amp;ventilation'!$D$3)*'input_cool&amp;vent_evolution'!AB$11,($O222*$M222*ER222*'input_cooling&amp;ventilation'!$D$3)*'input_cool&amp;vent_evolution'!AB$10)</f>
        <v>0</v>
      </c>
      <c r="HM222" s="2">
        <f>IF($D222=3,($N222*$M222*ES222*'input_cooling&amp;ventilation'!$D$3)*'input_cool&amp;vent_evolution'!AC$11,($O222*$M222*ES222*'input_cooling&amp;ventilation'!$D$3)*'input_cool&amp;vent_evolution'!AC$10)</f>
        <v>0</v>
      </c>
      <c r="HN222" s="2">
        <f>IF($D222=3,($N222*$M222*ET222*'input_cooling&amp;ventilation'!$D$3)*'input_cool&amp;vent_evolution'!AD$11,($O222*$M222*ET222*'input_cooling&amp;ventilation'!$D$3)*'input_cool&amp;vent_evolution'!AD$10)</f>
        <v>0</v>
      </c>
      <c r="HO222" s="2">
        <f>IF($D222=3,($N222*$M222*EU222*'input_cooling&amp;ventilation'!$D$3)*'input_cool&amp;vent_evolution'!AE$11,($O222*$M222*EU222*'input_cooling&amp;ventilation'!$D$3)*'input_cool&amp;vent_evolution'!AE$10)</f>
        <v>0</v>
      </c>
      <c r="HP222" s="2">
        <f>IF($D222=3,($N222*$M222*EV222*'input_cooling&amp;ventilation'!$D$3)*'input_cool&amp;vent_evolution'!AF$11,($O222*$M222*EV222*'input_cooling&amp;ventilation'!$D$3)*'input_cool&amp;vent_evolution'!AF$10)</f>
        <v>0</v>
      </c>
      <c r="HQ222" s="2">
        <f>IF($D222=3,($N222*$M222*EW222*'input_cooling&amp;ventilation'!$D$3)*'input_cool&amp;vent_evolution'!AG$11,($O222*$M222*EW222*'input_cooling&amp;ventilation'!$D$3)*'input_cool&amp;vent_evolution'!AG$10)</f>
        <v>0</v>
      </c>
      <c r="HR222" s="2">
        <f>IF($D222=3,($N222*$M222*EX222*'input_cooling&amp;ventilation'!$D$3)*'input_cool&amp;vent_evolution'!AH$11,($O222*$M222*EX222*'input_cooling&amp;ventilation'!$D$3)*'input_cool&amp;vent_evolution'!AH$10)</f>
        <v>0</v>
      </c>
      <c r="HS222" s="2">
        <f>IF($D222=3,($N222*$M222*EY222*'input_cooling&amp;ventilation'!$D$3)*'input_cool&amp;vent_evolution'!AI$11,($O222*$M222*EY222*'input_cooling&amp;ventilation'!$D$3)*'input_cool&amp;vent_evolution'!AI$10)</f>
        <v>0</v>
      </c>
      <c r="HT222" s="2">
        <f>IF($D222=3,($N222*$M222*EZ222*'input_cooling&amp;ventilation'!$D$3)*'input_cool&amp;vent_evolution'!AJ$11,($O222*$M222*EZ222*'input_cooling&amp;ventilation'!$D$3)*'input_cool&amp;vent_evolution'!AJ$10)</f>
        <v>0</v>
      </c>
      <c r="HU222" s="2">
        <f>IF($D222=3,($N222*$M222*FA222*'input_cooling&amp;ventilation'!$D$3)*'input_cool&amp;vent_evolution'!AK$11,($O222*$M222*FA222*'input_cooling&amp;ventilation'!$D$3)*'input_cool&amp;vent_evolution'!AK$10)</f>
        <v>0</v>
      </c>
      <c r="HV222" s="2">
        <f>IF($D222=3,($N222*$M222*FB222*'input_cooling&amp;ventilation'!$D$3)*'input_cool&amp;vent_evolution'!AL$11,($O222*$M222*FB222*'input_cooling&amp;ventilation'!$D$3)*'input_cool&amp;vent_evolution'!AL$10)</f>
        <v>0</v>
      </c>
      <c r="HW222" s="2">
        <f>IF($D222=3,($N222*$M222*FC222*'input_cooling&amp;ventilation'!$D$3)*'input_cool&amp;vent_evolution'!AM$11,($O222*$M222*FC222*'input_cooling&amp;ventilation'!$D$3)*'input_cool&amp;vent_evolution'!AM$10)</f>
        <v>0</v>
      </c>
      <c r="HX222" s="2">
        <f>IF($D222=3,($N222*$M222*FD222*'input_cooling&amp;ventilation'!$D$3)*'input_cool&amp;vent_evolution'!AN$11,($O222*$M222*FD222*'input_cooling&amp;ventilation'!$D$3)*'input_cool&amp;vent_evolution'!AN$10)</f>
        <v>0</v>
      </c>
      <c r="HY222" s="2">
        <f>IF($D222=3,($N222*$M222*FE222*'input_cooling&amp;ventilation'!$D$3)*'input_cool&amp;vent_evolution'!AO$11,($O222*$M222*FE222*'input_cooling&amp;ventilation'!$D$3)*'input_cool&amp;vent_evolution'!AO$10)</f>
        <v>0</v>
      </c>
      <c r="HZ222" s="2">
        <f>IF($D222=3,($N222*$M222*FF222*'input_cooling&amp;ventilation'!$D$3)*'input_cool&amp;vent_evolution'!AP$11,($O222*$M222*FF222*'input_cooling&amp;ventilation'!$D$3)*'input_cool&amp;vent_evolution'!AP$10)</f>
        <v>0</v>
      </c>
      <c r="IA222" s="2">
        <f>IF($D222=3,($N222*$M222*FG222*'input_cooling&amp;ventilation'!$D$3)*'input_cool&amp;vent_evolution'!AQ$11,($O222*$M222*FG222*'input_cooling&amp;ventilation'!$D$3)*'input_cool&amp;vent_evolution'!AQ$10)</f>
        <v>0</v>
      </c>
      <c r="IB222" s="2">
        <f>IF($D222=3,($N222*$M222*FH222*'input_cooling&amp;ventilation'!$D$3)*'input_cool&amp;vent_evolution'!AR$11,($O222*$M222*FH222*'input_cooling&amp;ventilation'!$D$3)*'input_cool&amp;vent_evolution'!AR$10)</f>
        <v>0</v>
      </c>
      <c r="IC222" s="2">
        <f>IF($D222=3,($N222*$M222*FI222*'input_cooling&amp;ventilation'!$D$3)*'input_cool&amp;vent_evolution'!AS$11,($O222*$M222*FI222*'input_cooling&amp;ventilation'!$D$3)*'input_cool&amp;vent_evolution'!AS$10)</f>
        <v>0</v>
      </c>
      <c r="ID222" s="2">
        <f>IF($D222=3,($N222*$M222*FJ222*'input_cooling&amp;ventilation'!$D$3)*'input_cool&amp;vent_evolution'!AT$11,($O222*$M222*FJ222*'input_cooling&amp;ventilation'!$D$3)*'input_cool&amp;vent_evolution'!AT$10)</f>
        <v>0</v>
      </c>
      <c r="IE222" s="2">
        <f>IF($D222=3,($N222*$M222*FK222*'input_cooling&amp;ventilation'!$D$3)*'input_cool&amp;vent_evolution'!AU$11,($O222*$M222*FK222*'input_cooling&amp;ventilation'!$D$3)*'input_cool&amp;vent_evolution'!AU$10)</f>
        <v>0</v>
      </c>
      <c r="IF222" s="2">
        <f>IF($D222=3,($N222*$M222*FL222*'input_cooling&amp;ventilation'!$D$3)*'input_cool&amp;vent_evolution'!AV$11,($O222*$M222*FL222*'input_cooling&amp;ventilation'!$D$3)*'input_cool&amp;vent_evolution'!AV$10)</f>
        <v>0</v>
      </c>
    </row>
    <row r="223" spans="1:240" x14ac:dyDescent="0.25">
      <c r="A223">
        <v>221</v>
      </c>
      <c r="B223">
        <v>100100</v>
      </c>
      <c r="C223">
        <v>25</v>
      </c>
      <c r="D223">
        <v>3</v>
      </c>
      <c r="E223">
        <v>6</v>
      </c>
      <c r="F223">
        <v>158347923.75</v>
      </c>
      <c r="G223" s="2">
        <v>162053130.71752501</v>
      </c>
      <c r="H223" s="2">
        <v>0</v>
      </c>
      <c r="I223" s="17">
        <v>0.16</v>
      </c>
      <c r="J223">
        <v>8.5886384999999996E-2</v>
      </c>
      <c r="K223" s="2">
        <f t="shared" si="231"/>
        <v>0</v>
      </c>
      <c r="L223" s="2">
        <f t="shared" si="232"/>
        <v>25928500.914804</v>
      </c>
      <c r="M223">
        <v>0.697993664202745</v>
      </c>
      <c r="N223" s="17">
        <f>'input_cooling&amp;ventilation'!$D$5</f>
        <v>57.500092182043396</v>
      </c>
      <c r="O223" s="45">
        <f>'input_cooling&amp;ventilation'!$D$6</f>
        <v>19.328678831353667</v>
      </c>
      <c r="P223" s="45">
        <f>'input_cooling&amp;ventilation'!$C$5</f>
        <v>50.351688737400465</v>
      </c>
      <c r="Q223" s="45">
        <f>'input_cooling&amp;ventilation'!$C$6</f>
        <v>32.240814214248743</v>
      </c>
      <c r="R223">
        <v>17</v>
      </c>
      <c r="S223">
        <v>12</v>
      </c>
      <c r="T223">
        <v>14</v>
      </c>
      <c r="U223" s="2">
        <f t="shared" si="233"/>
        <v>0</v>
      </c>
      <c r="V223" s="2">
        <f t="shared" si="234"/>
        <v>42849577.916788794</v>
      </c>
      <c r="W223" s="2">
        <v>0</v>
      </c>
      <c r="X223" s="57">
        <f>IF($D223=3,(W223*(1+'input_cool&amp;vent_evolution'!M$11)),(W223*(1+'input_cool&amp;vent_evolution'!M$12)))</f>
        <v>0</v>
      </c>
      <c r="Y223" s="57">
        <f>IF($D223=3,(X223*(1+'input_cool&amp;vent_evolution'!N$11)),(X223*(1+'input_cool&amp;vent_evolution'!N$12)))</f>
        <v>0</v>
      </c>
      <c r="Z223" s="57">
        <f>IF($D223=3,(Y223*(1+'input_cool&amp;vent_evolution'!O$11)),(Y223*(1+'input_cool&amp;vent_evolution'!O$12)))</f>
        <v>0</v>
      </c>
      <c r="AA223" s="57">
        <f>IF($D223=3,(Z223*(1+'input_cool&amp;vent_evolution'!P$11)),(Z223*(1+'input_cool&amp;vent_evolution'!P$12)))</f>
        <v>0</v>
      </c>
      <c r="AB223" s="57">
        <f>IF($D223=3,(AA223*(1+'input_cool&amp;vent_evolution'!Q$11)),(AA223*(1+'input_cool&amp;vent_evolution'!Q$12)))</f>
        <v>0</v>
      </c>
      <c r="AC223" s="57">
        <f>IF($D223=3,(AB223*(1+'input_cool&amp;vent_evolution'!R$11)),(AB223*(1+'input_cool&amp;vent_evolution'!R$12)))</f>
        <v>0</v>
      </c>
      <c r="AD223" s="57">
        <f>IF($D223=3,(AC223*(1+'input_cool&amp;vent_evolution'!S$11)),(AC223*(1+'input_cool&amp;vent_evolution'!S$12)))</f>
        <v>0</v>
      </c>
      <c r="AE223" s="57">
        <f>IF($D223=3,(AD223*(1+'input_cool&amp;vent_evolution'!T$11)),(AD223*(1+'input_cool&amp;vent_evolution'!T$12)))</f>
        <v>0</v>
      </c>
      <c r="AF223" s="57">
        <f>IF($D223=3,(AE223*(1+'input_cool&amp;vent_evolution'!U$11)),(AE223*(1+'input_cool&amp;vent_evolution'!U$12)))</f>
        <v>0</v>
      </c>
      <c r="AG223" s="57">
        <f>IF($D223=3,(AF223*(1+'input_cool&amp;vent_evolution'!V$11)),(AF223*(1+'input_cool&amp;vent_evolution'!V$12)))</f>
        <v>0</v>
      </c>
      <c r="AH223" s="57">
        <f>IF($D223=3,(AG223*(1+'input_cool&amp;vent_evolution'!W$11)),(AG223*(1+'input_cool&amp;vent_evolution'!W$12)))</f>
        <v>0</v>
      </c>
      <c r="AI223" s="57">
        <f>IF($D223=3,(AH223*(1+'input_cool&amp;vent_evolution'!X$11)),(AH223*(1+'input_cool&amp;vent_evolution'!X$12)))</f>
        <v>0</v>
      </c>
      <c r="AJ223" s="57">
        <f>IF($D223=3,(AI223*(1+'input_cool&amp;vent_evolution'!Y$11)),(AI223*(1+'input_cool&amp;vent_evolution'!Y$12)))</f>
        <v>0</v>
      </c>
      <c r="AK223" s="57">
        <f>IF($D223=3,(AJ223*(1+'input_cool&amp;vent_evolution'!Z$11)),(AJ223*(1+'input_cool&amp;vent_evolution'!Z$12)))</f>
        <v>0</v>
      </c>
      <c r="AL223" s="57">
        <f>IF($D223=3,(AK223*(1+'input_cool&amp;vent_evolution'!AA$11)),(AK223*(1+'input_cool&amp;vent_evolution'!AA$12)))</f>
        <v>0</v>
      </c>
      <c r="AM223" s="57">
        <f>IF($D223=3,(AL223*(1+'input_cool&amp;vent_evolution'!AB$11)),(AL223*(1+'input_cool&amp;vent_evolution'!AB$12)))</f>
        <v>0</v>
      </c>
      <c r="AN223" s="57">
        <f>IF($D223=3,(AM223*(1+'input_cool&amp;vent_evolution'!AC$11)),(AM223*(1+'input_cool&amp;vent_evolution'!AC$12)))</f>
        <v>0</v>
      </c>
      <c r="AO223" s="57">
        <f>IF($D223=3,(AN223*(1+'input_cool&amp;vent_evolution'!AD$11)),(AN223*(1+'input_cool&amp;vent_evolution'!AD$12)))</f>
        <v>0</v>
      </c>
      <c r="AP223" s="57">
        <f>IF($D223=3,(AO223*(1+'input_cool&amp;vent_evolution'!AE$11)),(AO223*(1+'input_cool&amp;vent_evolution'!AE$12)))</f>
        <v>0</v>
      </c>
      <c r="AQ223" s="57">
        <f>IF($D223=3,(AP223*(1+'input_cool&amp;vent_evolution'!AF$11)),(AP223*(1+'input_cool&amp;vent_evolution'!AF$12)))</f>
        <v>0</v>
      </c>
      <c r="AR223" s="57">
        <f>IF($D223=3,(AQ223*(1+'input_cool&amp;vent_evolution'!AG$11)),(AQ223*(1+'input_cool&amp;vent_evolution'!AG$12)))</f>
        <v>0</v>
      </c>
      <c r="AS223" s="57">
        <f>IF($D223=3,(AR223*(1+'input_cool&amp;vent_evolution'!AH$11)),(AR223*(1+'input_cool&amp;vent_evolution'!AH$12)))</f>
        <v>0</v>
      </c>
      <c r="AT223" s="57">
        <f>IF($D223=3,(AS223*(1+'input_cool&amp;vent_evolution'!AI$11)),(AS223*(1+'input_cool&amp;vent_evolution'!AI$12)))</f>
        <v>0</v>
      </c>
      <c r="AU223" s="57">
        <f>IF($D223=3,(AT223*(1+'input_cool&amp;vent_evolution'!AJ$11)),(AT223*(1+'input_cool&amp;vent_evolution'!AJ$12)))</f>
        <v>0</v>
      </c>
      <c r="AV223" s="57">
        <f>IF($D223=3,(AU223*(1+'input_cool&amp;vent_evolution'!AK$11)),(AU223*(1+'input_cool&amp;vent_evolution'!AK$12)))</f>
        <v>0</v>
      </c>
      <c r="AW223" s="57">
        <f>IF($D223=3,(AV223*(1+'input_cool&amp;vent_evolution'!AL$11)),(AV223*(1+'input_cool&amp;vent_evolution'!AL$12)))</f>
        <v>0</v>
      </c>
      <c r="AX223" s="57">
        <f>IF($D223=3,(AW223*(1+'input_cool&amp;vent_evolution'!AM$11)),(AW223*(1+'input_cool&amp;vent_evolution'!AM$12)))</f>
        <v>0</v>
      </c>
      <c r="AY223" s="57">
        <f>IF($D223=3,(AX223*(1+'input_cool&amp;vent_evolution'!AN$11)),(AX223*(1+'input_cool&amp;vent_evolution'!AN$12)))</f>
        <v>0</v>
      </c>
      <c r="AZ223" s="57">
        <f>IF($D223=3,(AY223*(1+'input_cool&amp;vent_evolution'!AO$11)),(AY223*(1+'input_cool&amp;vent_evolution'!AO$12)))</f>
        <v>0</v>
      </c>
      <c r="BA223" s="57">
        <f>IF($D223=3,(AZ223*(1+'input_cool&amp;vent_evolution'!AP$11)),(AZ223*(1+'input_cool&amp;vent_evolution'!AP$12)))</f>
        <v>0</v>
      </c>
      <c r="BB223" s="57">
        <f>IF($D223=3,(BA223*(1+'input_cool&amp;vent_evolution'!AQ$11)),(BA223*(1+'input_cool&amp;vent_evolution'!AQ$12)))</f>
        <v>0</v>
      </c>
      <c r="BC223" s="57">
        <f>IF($D223=3,(BB223*(1+'input_cool&amp;vent_evolution'!AR$11)),(BB223*(1+'input_cool&amp;vent_evolution'!AR$12)))</f>
        <v>0</v>
      </c>
      <c r="BD223" s="57">
        <f>IF($D223=3,(BC223*(1+'input_cool&amp;vent_evolution'!AS$11)),(BC223*(1+'input_cool&amp;vent_evolution'!AS$12)))</f>
        <v>0</v>
      </c>
      <c r="BE223" s="57">
        <f>IF($D223=3,(BD223*(1+'input_cool&amp;vent_evolution'!AT$11)),(BD223*(1+'input_cool&amp;vent_evolution'!AT$12)))</f>
        <v>0</v>
      </c>
      <c r="BF223" s="57">
        <f>IF($D223=3,(BE223*(1+'input_cool&amp;vent_evolution'!AU$11)),(BE223*(1+'input_cool&amp;vent_evolution'!AU$12)))</f>
        <v>0</v>
      </c>
      <c r="BG223" s="57">
        <f>IF($D223=3,(BF223*(1+'input_cool&amp;vent_evolution'!AV$11)),(BF223*(1+'input_cool&amp;vent_evolution'!AV$12)))</f>
        <v>0</v>
      </c>
      <c r="BH223" s="2">
        <f t="shared" si="307"/>
        <v>0</v>
      </c>
      <c r="BI223" s="2">
        <f t="shared" si="235"/>
        <v>0</v>
      </c>
      <c r="BJ223" s="2">
        <f t="shared" si="236"/>
        <v>0</v>
      </c>
      <c r="BK223" s="2">
        <f t="shared" si="237"/>
        <v>0</v>
      </c>
      <c r="BL223" s="2">
        <f t="shared" si="238"/>
        <v>0</v>
      </c>
      <c r="BM223" s="2">
        <f t="shared" si="239"/>
        <v>0</v>
      </c>
      <c r="BN223" s="2">
        <f t="shared" si="240"/>
        <v>0</v>
      </c>
      <c r="BO223" s="2">
        <f t="shared" si="241"/>
        <v>0</v>
      </c>
      <c r="BP223" s="2">
        <f t="shared" si="242"/>
        <v>0</v>
      </c>
      <c r="BQ223" s="2">
        <f t="shared" si="243"/>
        <v>0</v>
      </c>
      <c r="BR223" s="2">
        <f t="shared" si="244"/>
        <v>0</v>
      </c>
      <c r="BS223" s="2">
        <f t="shared" si="245"/>
        <v>0</v>
      </c>
      <c r="BT223" s="2">
        <f t="shared" si="246"/>
        <v>0</v>
      </c>
      <c r="BU223" s="2">
        <f t="shared" si="247"/>
        <v>0</v>
      </c>
      <c r="BV223" s="2">
        <f t="shared" si="248"/>
        <v>0</v>
      </c>
      <c r="BW223" s="2">
        <f t="shared" si="249"/>
        <v>0</v>
      </c>
      <c r="BX223" s="2">
        <f t="shared" si="250"/>
        <v>0</v>
      </c>
      <c r="BY223" s="2">
        <f t="shared" si="251"/>
        <v>0</v>
      </c>
      <c r="BZ223" s="2">
        <f t="shared" si="252"/>
        <v>0</v>
      </c>
      <c r="CA223" s="2">
        <f t="shared" si="253"/>
        <v>0</v>
      </c>
      <c r="CB223" s="2">
        <f t="shared" si="254"/>
        <v>0</v>
      </c>
      <c r="CC223" s="2">
        <f t="shared" si="255"/>
        <v>0</v>
      </c>
      <c r="CD223" s="2">
        <f t="shared" si="256"/>
        <v>0</v>
      </c>
      <c r="CE223" s="2">
        <f t="shared" si="257"/>
        <v>0</v>
      </c>
      <c r="CF223" s="2">
        <f t="shared" si="258"/>
        <v>0</v>
      </c>
      <c r="CG223" s="2">
        <f t="shared" si="259"/>
        <v>0</v>
      </c>
      <c r="CH223" s="2">
        <f t="shared" si="260"/>
        <v>0</v>
      </c>
      <c r="CI223" s="2">
        <f t="shared" si="261"/>
        <v>0</v>
      </c>
      <c r="CJ223" s="2">
        <f t="shared" si="262"/>
        <v>0</v>
      </c>
      <c r="CK223" s="2">
        <f t="shared" si="263"/>
        <v>0</v>
      </c>
      <c r="CL223" s="2">
        <f t="shared" si="264"/>
        <v>0</v>
      </c>
      <c r="CM223" s="2">
        <f t="shared" si="265"/>
        <v>0</v>
      </c>
      <c r="CN223" s="2">
        <f t="shared" si="266"/>
        <v>0</v>
      </c>
      <c r="CO223" s="2">
        <f t="shared" si="267"/>
        <v>0</v>
      </c>
      <c r="CP223" s="2">
        <f t="shared" si="268"/>
        <v>0</v>
      </c>
      <c r="CQ223" s="2">
        <f t="shared" si="269"/>
        <v>0</v>
      </c>
      <c r="CR223" s="2">
        <f>IF($D223=3,(W223*$P223*$M223*'input_cooling&amp;ventilation'!$D$3)*'input_cool&amp;vent_evolution'!M$11,(W223*$Q223*'input_cooling&amp;ventilation'!$D$3)*'input_cool&amp;vent_evolution'!M$12)</f>
        <v>0</v>
      </c>
      <c r="CS223" s="2">
        <f>IF($D223=3,(X223*$P223*$M223*'input_cooling&amp;ventilation'!$D$3)*'input_cool&amp;vent_evolution'!N$11,(X223*$Q223*'input_cooling&amp;ventilation'!$D$3)*'input_cool&amp;vent_evolution'!N$12)</f>
        <v>0</v>
      </c>
      <c r="CT223" s="2">
        <f>IF($D223=3,(Y223*$P223*$M223*'input_cooling&amp;ventilation'!$D$3)*'input_cool&amp;vent_evolution'!O$11,(Y223*$Q223*'input_cooling&amp;ventilation'!$D$3)*'input_cool&amp;vent_evolution'!O$12)</f>
        <v>0</v>
      </c>
      <c r="CU223" s="2">
        <f>IF($D223=3,(Z223*$P223*$M223*'input_cooling&amp;ventilation'!$D$3)*'input_cool&amp;vent_evolution'!P$11,(Z223*$Q223*'input_cooling&amp;ventilation'!$D$3)*'input_cool&amp;vent_evolution'!P$12)</f>
        <v>0</v>
      </c>
      <c r="CV223" s="2">
        <f>IF($D223=3,(AA223*$P223*$M223*'input_cooling&amp;ventilation'!$D$3)*'input_cool&amp;vent_evolution'!Q$11,(AA223*$Q223*'input_cooling&amp;ventilation'!$D$3)*'input_cool&amp;vent_evolution'!Q$12)</f>
        <v>0</v>
      </c>
      <c r="CW223" s="2">
        <f>IF($D223=3,(AB223*$P223*$M223*'input_cooling&amp;ventilation'!$D$3)*'input_cool&amp;vent_evolution'!R$11,(AB223*$Q223*'input_cooling&amp;ventilation'!$D$3)*'input_cool&amp;vent_evolution'!R$12)</f>
        <v>0</v>
      </c>
      <c r="CX223" s="2">
        <f>IF($D223=3,(AC223*$P223*$M223*'input_cooling&amp;ventilation'!$D$3)*'input_cool&amp;vent_evolution'!S$11,(AC223*$Q223*'input_cooling&amp;ventilation'!$D$3)*'input_cool&amp;vent_evolution'!S$12)</f>
        <v>0</v>
      </c>
      <c r="CY223" s="2">
        <f>IF($D223=3,(AD223*$P223*$M223*'input_cooling&amp;ventilation'!$D$3)*'input_cool&amp;vent_evolution'!T$11,(AD223*$Q223*'input_cooling&amp;ventilation'!$D$3)*'input_cool&amp;vent_evolution'!T$12)</f>
        <v>0</v>
      </c>
      <c r="CZ223" s="2">
        <f>IF($D223=3,(AE223*$P223*$M223*'input_cooling&amp;ventilation'!$D$3)*'input_cool&amp;vent_evolution'!U$11,(AE223*$Q223*'input_cooling&amp;ventilation'!$D$3)*'input_cool&amp;vent_evolution'!U$12)</f>
        <v>0</v>
      </c>
      <c r="DA223" s="2">
        <f>IF($D223=3,(AF223*$P223*$M223*'input_cooling&amp;ventilation'!$D$3)*'input_cool&amp;vent_evolution'!V$11,(AF223*$Q223*'input_cooling&amp;ventilation'!$D$3)*'input_cool&amp;vent_evolution'!V$12)</f>
        <v>0</v>
      </c>
      <c r="DB223" s="2">
        <f>IF($D223=3,(AG223*$P223*$M223*'input_cooling&amp;ventilation'!$D$3)*'input_cool&amp;vent_evolution'!W$11,(AG223*$Q223*'input_cooling&amp;ventilation'!$D$3)*'input_cool&amp;vent_evolution'!W$12)</f>
        <v>0</v>
      </c>
      <c r="DC223" s="2">
        <f>IF($D223=3,(AH223*$P223*$M223*'input_cooling&amp;ventilation'!$D$3)*'input_cool&amp;vent_evolution'!X$11,(AH223*$Q223*'input_cooling&amp;ventilation'!$D$3)*'input_cool&amp;vent_evolution'!X$12)</f>
        <v>0</v>
      </c>
      <c r="DD223" s="2">
        <f>IF($D223=3,(AI223*$P223*$M223*'input_cooling&amp;ventilation'!$D$3)*'input_cool&amp;vent_evolution'!Y$11,(AI223*$Q223*'input_cooling&amp;ventilation'!$D$3)*'input_cool&amp;vent_evolution'!Y$12)</f>
        <v>0</v>
      </c>
      <c r="DE223" s="2">
        <f>IF($D223=3,(AJ223*$P223*$M223*'input_cooling&amp;ventilation'!$D$3)*'input_cool&amp;vent_evolution'!Z$11,(AJ223*$Q223*'input_cooling&amp;ventilation'!$D$3)*'input_cool&amp;vent_evolution'!Z$12)</f>
        <v>0</v>
      </c>
      <c r="DF223" s="2">
        <f>IF($D223=3,(AK223*$P223*$M223*'input_cooling&amp;ventilation'!$D$3)*'input_cool&amp;vent_evolution'!AA$11,(AK223*$Q223*'input_cooling&amp;ventilation'!$D$3)*'input_cool&amp;vent_evolution'!AA$12)</f>
        <v>0</v>
      </c>
      <c r="DG223" s="2">
        <f>IF($D223=3,(AL223*$P223*$M223*'input_cooling&amp;ventilation'!$D$3)*'input_cool&amp;vent_evolution'!AB$11,(AL223*$Q223*'input_cooling&amp;ventilation'!$D$3)*'input_cool&amp;vent_evolution'!AB$12)</f>
        <v>0</v>
      </c>
      <c r="DH223" s="2">
        <f>IF($D223=3,(AM223*$P223*$M223*'input_cooling&amp;ventilation'!$D$3)*'input_cool&amp;vent_evolution'!AC$11,(AM223*$Q223*'input_cooling&amp;ventilation'!$D$3)*'input_cool&amp;vent_evolution'!AC$12)</f>
        <v>0</v>
      </c>
      <c r="DI223" s="2">
        <f>IF($D223=3,(AN223*$P223*$M223*'input_cooling&amp;ventilation'!$D$3)*'input_cool&amp;vent_evolution'!AD$11,(AN223*$Q223*'input_cooling&amp;ventilation'!$D$3)*'input_cool&amp;vent_evolution'!AD$12)</f>
        <v>0</v>
      </c>
      <c r="DJ223" s="2">
        <f>IF($D223=3,(AO223*$P223*$M223*'input_cooling&amp;ventilation'!$D$3)*'input_cool&amp;vent_evolution'!AE$11,(AO223*$Q223*'input_cooling&amp;ventilation'!$D$3)*'input_cool&amp;vent_evolution'!AE$12)</f>
        <v>0</v>
      </c>
      <c r="DK223" s="2">
        <f>IF($D223=3,(AP223*$P223*$M223*'input_cooling&amp;ventilation'!$D$3)*'input_cool&amp;vent_evolution'!AF$11,(AP223*$Q223*'input_cooling&amp;ventilation'!$D$3)*'input_cool&amp;vent_evolution'!AF$12)</f>
        <v>0</v>
      </c>
      <c r="DL223" s="2">
        <f>IF($D223=3,(AQ223*$P223*$M223*'input_cooling&amp;ventilation'!$D$3)*'input_cool&amp;vent_evolution'!AG$11,(AQ223*$Q223*'input_cooling&amp;ventilation'!$D$3)*'input_cool&amp;vent_evolution'!AG$12)</f>
        <v>0</v>
      </c>
      <c r="DM223" s="2">
        <f>IF($D223=3,(AR223*$P223*$M223*'input_cooling&amp;ventilation'!$D$3)*'input_cool&amp;vent_evolution'!AH$11,(AR223*$Q223*'input_cooling&amp;ventilation'!$D$3)*'input_cool&amp;vent_evolution'!AH$12)</f>
        <v>0</v>
      </c>
      <c r="DN223" s="2">
        <f>IF($D223=3,(AS223*$P223*$M223*'input_cooling&amp;ventilation'!$D$3)*'input_cool&amp;vent_evolution'!AI$11,(AS223*$Q223*'input_cooling&amp;ventilation'!$D$3)*'input_cool&amp;vent_evolution'!AI$12)</f>
        <v>0</v>
      </c>
      <c r="DO223" s="2">
        <f>IF($D223=3,(AT223*$P223*$M223*'input_cooling&amp;ventilation'!$D$3)*'input_cool&amp;vent_evolution'!AJ$11,(AT223*$Q223*'input_cooling&amp;ventilation'!$D$3)*'input_cool&amp;vent_evolution'!AJ$12)</f>
        <v>0</v>
      </c>
      <c r="DP223" s="2">
        <f>IF($D223=3,(AU223*$P223*$M223*'input_cooling&amp;ventilation'!$D$3)*'input_cool&amp;vent_evolution'!AK$11,(AU223*$Q223*'input_cooling&amp;ventilation'!$D$3)*'input_cool&amp;vent_evolution'!AK$12)</f>
        <v>0</v>
      </c>
      <c r="DQ223" s="2">
        <f>IF($D223=3,(AV223*$P223*$M223*'input_cooling&amp;ventilation'!$D$3)*'input_cool&amp;vent_evolution'!AL$11,(AV223*$Q223*'input_cooling&amp;ventilation'!$D$3)*'input_cool&amp;vent_evolution'!AL$12)</f>
        <v>0</v>
      </c>
      <c r="DR223" s="2">
        <f>IF($D223=3,(AW223*$P223*$M223*'input_cooling&amp;ventilation'!$D$3)*'input_cool&amp;vent_evolution'!AM$11,(AW223*$Q223*'input_cooling&amp;ventilation'!$D$3)*'input_cool&amp;vent_evolution'!AM$12)</f>
        <v>0</v>
      </c>
      <c r="DS223" s="2">
        <f>IF($D223=3,(AX223*$P223*$M223*'input_cooling&amp;ventilation'!$D$3)*'input_cool&amp;vent_evolution'!AN$11,(AX223*$Q223*'input_cooling&amp;ventilation'!$D$3)*'input_cool&amp;vent_evolution'!AN$12)</f>
        <v>0</v>
      </c>
      <c r="DT223" s="2">
        <f>IF($D223=3,(AY223*$P223*$M223*'input_cooling&amp;ventilation'!$D$3)*'input_cool&amp;vent_evolution'!AO$11,(AY223*$Q223*'input_cooling&amp;ventilation'!$D$3)*'input_cool&amp;vent_evolution'!AO$12)</f>
        <v>0</v>
      </c>
      <c r="DU223" s="2">
        <f>IF($D223=3,(AZ223*$P223*$M223*'input_cooling&amp;ventilation'!$D$3)*'input_cool&amp;vent_evolution'!AP$11,(AZ223*$Q223*'input_cooling&amp;ventilation'!$D$3)*'input_cool&amp;vent_evolution'!AP$12)</f>
        <v>0</v>
      </c>
      <c r="DV223" s="2">
        <f>IF($D223=3,(BA223*$P223*$M223*'input_cooling&amp;ventilation'!$D$3)*'input_cool&amp;vent_evolution'!AQ$11,(BA223*$Q223*'input_cooling&amp;ventilation'!$D$3)*'input_cool&amp;vent_evolution'!AQ$12)</f>
        <v>0</v>
      </c>
      <c r="DW223" s="2">
        <f>IF($D223=3,(BB223*$P223*$M223*'input_cooling&amp;ventilation'!$D$3)*'input_cool&amp;vent_evolution'!AR$11,(BB223*$Q223*'input_cooling&amp;ventilation'!$D$3)*'input_cool&amp;vent_evolution'!AR$12)</f>
        <v>0</v>
      </c>
      <c r="DX223" s="2">
        <f>IF($D223=3,(BC223*$P223*$M223*'input_cooling&amp;ventilation'!$D$3)*'input_cool&amp;vent_evolution'!AS$11,(BC223*$Q223*'input_cooling&amp;ventilation'!$D$3)*'input_cool&amp;vent_evolution'!AS$12)</f>
        <v>0</v>
      </c>
      <c r="DY223" s="2">
        <f>IF($D223=3,(BD223*$P223*$M223*'input_cooling&amp;ventilation'!$D$3)*'input_cool&amp;vent_evolution'!AT$11,(BD223*$Q223*'input_cooling&amp;ventilation'!$D$3)*'input_cool&amp;vent_evolution'!AT$12)</f>
        <v>0</v>
      </c>
      <c r="DZ223" s="2">
        <f>IF($D223=3,(BE223*$P223*$M223*'input_cooling&amp;ventilation'!$D$3)*'input_cool&amp;vent_evolution'!AU$11,(BE223*$Q223*'input_cooling&amp;ventilation'!$D$3)*'input_cool&amp;vent_evolution'!AU$12)</f>
        <v>0</v>
      </c>
      <c r="EA223" s="2">
        <f>IF($D223=3,(BF223*$P223*$M223*'input_cooling&amp;ventilation'!$D$3)*'input_cool&amp;vent_evolution'!AV$11,(BF223*$Q223*'input_cooling&amp;ventilation'!$D$3)*'input_cool&amp;vent_evolution'!AV$12)</f>
        <v>0</v>
      </c>
      <c r="EB223">
        <v>0.6</v>
      </c>
      <c r="EC223" s="2">
        <f t="shared" si="270"/>
        <v>0</v>
      </c>
      <c r="ED223" s="2">
        <f>IF($D223=3,(EC223*(1+'input_cool&amp;vent_evolution'!M$10)),EC223*(1+'input_cool&amp;vent_evolution'!M$9))</f>
        <v>0</v>
      </c>
      <c r="EE223" s="2">
        <f>IF($D223=3,(ED223*(1+'input_cool&amp;vent_evolution'!N$10)),ED223*(1+'input_cool&amp;vent_evolution'!N$9))</f>
        <v>0</v>
      </c>
      <c r="EF223" s="2">
        <f>IF($D223=3,(EE223*(1+'input_cool&amp;vent_evolution'!O$10)),EE223*(1+'input_cool&amp;vent_evolution'!O$9))</f>
        <v>0</v>
      </c>
      <c r="EG223" s="2">
        <f>IF($D223=3,(EF223*(1+'input_cool&amp;vent_evolution'!P$10)),EF223*(1+'input_cool&amp;vent_evolution'!P$9))</f>
        <v>0</v>
      </c>
      <c r="EH223" s="2">
        <f>IF($D223=3,(EG223*(1+'input_cool&amp;vent_evolution'!Q$10)),EG223*(1+'input_cool&amp;vent_evolution'!Q$9))</f>
        <v>0</v>
      </c>
      <c r="EI223" s="2">
        <f>IF($D223=3,(EH223*(1+'input_cool&amp;vent_evolution'!R$10)),EH223*(1+'input_cool&amp;vent_evolution'!R$9))</f>
        <v>0</v>
      </c>
      <c r="EJ223" s="2">
        <f>IF($D223=3,(EI223*(1+'input_cool&amp;vent_evolution'!S$10)),EI223*(1+'input_cool&amp;vent_evolution'!S$9))</f>
        <v>0</v>
      </c>
      <c r="EK223" s="2">
        <f>IF($D223=3,(EJ223*(1+'input_cool&amp;vent_evolution'!T$10)),EJ223*(1+'input_cool&amp;vent_evolution'!T$9))</f>
        <v>0</v>
      </c>
      <c r="EL223" s="2">
        <f>IF($D223=3,(EK223*(1+'input_cool&amp;vent_evolution'!U$10)),EK223*(1+'input_cool&amp;vent_evolution'!U$9))</f>
        <v>0</v>
      </c>
      <c r="EM223" s="2">
        <f>IF($D223=3,(EL223*(1+'input_cool&amp;vent_evolution'!V$10)),EL223*(1+'input_cool&amp;vent_evolution'!V$9))</f>
        <v>0</v>
      </c>
      <c r="EN223" s="2">
        <f>IF($D223=3,(EM223*(1+'input_cool&amp;vent_evolution'!W$10)),EM223*(1+'input_cool&amp;vent_evolution'!W$9))</f>
        <v>0</v>
      </c>
      <c r="EO223" s="2">
        <f>IF($D223=3,(EN223*(1+'input_cool&amp;vent_evolution'!X$10)),EN223*(1+'input_cool&amp;vent_evolution'!X$9))</f>
        <v>0</v>
      </c>
      <c r="EP223" s="2">
        <f>IF($D223=3,(EO223*(1+'input_cool&amp;vent_evolution'!Y$10)),EO223*(1+'input_cool&amp;vent_evolution'!Y$9))</f>
        <v>0</v>
      </c>
      <c r="EQ223" s="2">
        <f>IF($D223=3,(EP223*(1+'input_cool&amp;vent_evolution'!Z$10)),EP223*(1+'input_cool&amp;vent_evolution'!Z$9))</f>
        <v>0</v>
      </c>
      <c r="ER223" s="2">
        <f>IF($D223=3,(EQ223*(1+'input_cool&amp;vent_evolution'!AA$10)),EQ223*(1+'input_cool&amp;vent_evolution'!AA$9))</f>
        <v>0</v>
      </c>
      <c r="ES223" s="2">
        <f>IF($D223=3,(ER223*(1+'input_cool&amp;vent_evolution'!AB$10)),ER223*(1+'input_cool&amp;vent_evolution'!AB$9))</f>
        <v>0</v>
      </c>
      <c r="ET223" s="2">
        <f>IF($D223=3,(ES223*(1+'input_cool&amp;vent_evolution'!AC$10)),ES223*(1+'input_cool&amp;vent_evolution'!AC$9))</f>
        <v>0</v>
      </c>
      <c r="EU223" s="2">
        <f>IF($D223=3,(ET223*(1+'input_cool&amp;vent_evolution'!AD$10)),ET223*(1+'input_cool&amp;vent_evolution'!AD$9))</f>
        <v>0</v>
      </c>
      <c r="EV223" s="2">
        <f>IF($D223=3,(EU223*(1+'input_cool&amp;vent_evolution'!AE$10)),EU223*(1+'input_cool&amp;vent_evolution'!AE$9))</f>
        <v>0</v>
      </c>
      <c r="EW223" s="2">
        <f>IF($D223=3,(EV223*(1+'input_cool&amp;vent_evolution'!AF$10)),EV223*(1+'input_cool&amp;vent_evolution'!AF$9))</f>
        <v>0</v>
      </c>
      <c r="EX223" s="2">
        <f>IF($D223=3,(EW223*(1+'input_cool&amp;vent_evolution'!AG$10)),EW223*(1+'input_cool&amp;vent_evolution'!AG$9))</f>
        <v>0</v>
      </c>
      <c r="EY223" s="2">
        <f>IF($D223=3,(EX223*(1+'input_cool&amp;vent_evolution'!AH$10)),EX223*(1+'input_cool&amp;vent_evolution'!AH$9))</f>
        <v>0</v>
      </c>
      <c r="EZ223" s="2">
        <f>IF($D223=3,(EY223*(1+'input_cool&amp;vent_evolution'!AI$10)),EY223*(1+'input_cool&amp;vent_evolution'!AI$9))</f>
        <v>0</v>
      </c>
      <c r="FA223" s="2">
        <f>IF($D223=3,(EZ223*(1+'input_cool&amp;vent_evolution'!AJ$10)),EZ223*(1+'input_cool&amp;vent_evolution'!AJ$9))</f>
        <v>0</v>
      </c>
      <c r="FB223" s="2">
        <f>IF($D223=3,(FA223*(1+'input_cool&amp;vent_evolution'!AK$10)),FA223*(1+'input_cool&amp;vent_evolution'!AK$9))</f>
        <v>0</v>
      </c>
      <c r="FC223" s="2">
        <f>IF($D223=3,(FB223*(1+'input_cool&amp;vent_evolution'!AL$10)),FB223*(1+'input_cool&amp;vent_evolution'!AL$9))</f>
        <v>0</v>
      </c>
      <c r="FD223" s="2">
        <f>IF($D223=3,(FC223*(1+'input_cool&amp;vent_evolution'!AM$10)),FC223*(1+'input_cool&amp;vent_evolution'!AM$9))</f>
        <v>0</v>
      </c>
      <c r="FE223" s="2">
        <f>IF($D223=3,(FD223*(1+'input_cool&amp;vent_evolution'!AN$10)),FD223*(1+'input_cool&amp;vent_evolution'!AN$9))</f>
        <v>0</v>
      </c>
      <c r="FF223" s="2">
        <f>IF($D223=3,(FE223*(1+'input_cool&amp;vent_evolution'!AO$10)),FE223*(1+'input_cool&amp;vent_evolution'!AO$9))</f>
        <v>0</v>
      </c>
      <c r="FG223" s="2">
        <f>IF($D223=3,(FF223*(1+'input_cool&amp;vent_evolution'!AP$10)),FF223*(1+'input_cool&amp;vent_evolution'!AP$9))</f>
        <v>0</v>
      </c>
      <c r="FH223" s="2">
        <f>IF($D223=3,(FG223*(1+'input_cool&amp;vent_evolution'!AQ$10)),FG223*(1+'input_cool&amp;vent_evolution'!AQ$9))</f>
        <v>0</v>
      </c>
      <c r="FI223" s="2">
        <f>IF($D223=3,(FH223*(1+'input_cool&amp;vent_evolution'!AR$10)),FH223*(1+'input_cool&amp;vent_evolution'!AR$9))</f>
        <v>0</v>
      </c>
      <c r="FJ223" s="2">
        <f>IF($D223=3,(FI223*(1+'input_cool&amp;vent_evolution'!AS$10)),FI223*(1+'input_cool&amp;vent_evolution'!AS$9))</f>
        <v>0</v>
      </c>
      <c r="FK223" s="2">
        <f>IF($D223=3,(FJ223*(1+'input_cool&amp;vent_evolution'!AT$10)),FJ223*(1+'input_cool&amp;vent_evolution'!AT$9))</f>
        <v>0</v>
      </c>
      <c r="FL223" s="2">
        <f>IF($D223=3,(FK223*(1+'input_cool&amp;vent_evolution'!AU$10)),FK223*(1+'input_cool&amp;vent_evolution'!AU$9))</f>
        <v>0</v>
      </c>
      <c r="FM223" s="2">
        <f t="shared" si="271"/>
        <v>0</v>
      </c>
      <c r="FN223" s="2">
        <f t="shared" si="272"/>
        <v>0</v>
      </c>
      <c r="FO223" s="2">
        <f t="shared" si="273"/>
        <v>0</v>
      </c>
      <c r="FP223" s="2">
        <f t="shared" si="274"/>
        <v>0</v>
      </c>
      <c r="FQ223" s="2">
        <f t="shared" si="275"/>
        <v>0</v>
      </c>
      <c r="FR223" s="2">
        <f t="shared" si="276"/>
        <v>0</v>
      </c>
      <c r="FS223" s="2">
        <f t="shared" si="277"/>
        <v>0</v>
      </c>
      <c r="FT223" s="2">
        <f t="shared" si="278"/>
        <v>0</v>
      </c>
      <c r="FU223" s="2">
        <f t="shared" si="279"/>
        <v>0</v>
      </c>
      <c r="FV223" s="2">
        <f t="shared" si="280"/>
        <v>0</v>
      </c>
      <c r="FW223" s="2">
        <f t="shared" si="281"/>
        <v>0</v>
      </c>
      <c r="FX223" s="2">
        <f t="shared" si="282"/>
        <v>0</v>
      </c>
      <c r="FY223" s="2">
        <f t="shared" si="283"/>
        <v>0</v>
      </c>
      <c r="FZ223" s="2">
        <f t="shared" si="284"/>
        <v>0</v>
      </c>
      <c r="GA223" s="2">
        <f t="shared" si="285"/>
        <v>0</v>
      </c>
      <c r="GB223" s="2">
        <f t="shared" si="286"/>
        <v>0</v>
      </c>
      <c r="GC223" s="2">
        <f t="shared" si="287"/>
        <v>0</v>
      </c>
      <c r="GD223" s="2">
        <f t="shared" si="288"/>
        <v>0</v>
      </c>
      <c r="GE223" s="2">
        <f t="shared" si="289"/>
        <v>0</v>
      </c>
      <c r="GF223" s="2">
        <f t="shared" si="290"/>
        <v>0</v>
      </c>
      <c r="GG223" s="2">
        <f t="shared" si="291"/>
        <v>0</v>
      </c>
      <c r="GH223" s="2">
        <f t="shared" si="292"/>
        <v>0</v>
      </c>
      <c r="GI223" s="2">
        <f t="shared" si="293"/>
        <v>0</v>
      </c>
      <c r="GJ223" s="2">
        <f t="shared" si="294"/>
        <v>0</v>
      </c>
      <c r="GK223" s="2">
        <f t="shared" si="295"/>
        <v>0</v>
      </c>
      <c r="GL223" s="2">
        <f t="shared" si="296"/>
        <v>0</v>
      </c>
      <c r="GM223" s="2">
        <f t="shared" si="297"/>
        <v>0</v>
      </c>
      <c r="GN223" s="2">
        <f t="shared" si="298"/>
        <v>0</v>
      </c>
      <c r="GO223" s="2">
        <f t="shared" si="299"/>
        <v>0</v>
      </c>
      <c r="GP223" s="2">
        <f t="shared" si="300"/>
        <v>0</v>
      </c>
      <c r="GQ223" s="2">
        <f t="shared" si="301"/>
        <v>0</v>
      </c>
      <c r="GR223" s="2">
        <f t="shared" si="302"/>
        <v>0</v>
      </c>
      <c r="GS223" s="2">
        <f t="shared" si="303"/>
        <v>0</v>
      </c>
      <c r="GT223" s="2">
        <f t="shared" si="304"/>
        <v>0</v>
      </c>
      <c r="GU223" s="2">
        <f t="shared" si="305"/>
        <v>0</v>
      </c>
      <c r="GV223" s="2">
        <f t="shared" si="306"/>
        <v>0</v>
      </c>
      <c r="GW223" s="2">
        <f>IF($D223=3,($N223*$M223*EC223*'input_cooling&amp;ventilation'!$D$3)*'input_cool&amp;vent_evolution'!M$11,($O223*$M223*EC223*'input_cooling&amp;ventilation'!$D$3)*'input_cool&amp;vent_evolution'!M$10)</f>
        <v>0</v>
      </c>
      <c r="GX223" s="2">
        <f>IF($D223=3,($N223*$M223*ED223*'input_cooling&amp;ventilation'!$D$3)*'input_cool&amp;vent_evolution'!N$11,($O223*$M223*ED223*'input_cooling&amp;ventilation'!$D$3)*'input_cool&amp;vent_evolution'!N$10)</f>
        <v>0</v>
      </c>
      <c r="GY223" s="2">
        <f>IF($D223=3,($N223*$M223*EE223*'input_cooling&amp;ventilation'!$D$3)*'input_cool&amp;vent_evolution'!O$11,($O223*$M223*EE223*'input_cooling&amp;ventilation'!$D$3)*'input_cool&amp;vent_evolution'!O$10)</f>
        <v>0</v>
      </c>
      <c r="GZ223" s="2">
        <f>IF($D223=3,($N223*$M223*EF223*'input_cooling&amp;ventilation'!$D$3)*'input_cool&amp;vent_evolution'!P$11,($O223*$M223*EF223*'input_cooling&amp;ventilation'!$D$3)*'input_cool&amp;vent_evolution'!P$10)</f>
        <v>0</v>
      </c>
      <c r="HA223" s="2">
        <f>IF($D223=3,($N223*$M223*EG223*'input_cooling&amp;ventilation'!$D$3)*'input_cool&amp;vent_evolution'!Q$11,($O223*$M223*EG223*'input_cooling&amp;ventilation'!$D$3)*'input_cool&amp;vent_evolution'!Q$10)</f>
        <v>0</v>
      </c>
      <c r="HB223" s="2">
        <f>IF($D223=3,($N223*$M223*EH223*'input_cooling&amp;ventilation'!$D$3)*'input_cool&amp;vent_evolution'!R$11,($O223*$M223*EH223*'input_cooling&amp;ventilation'!$D$3)*'input_cool&amp;vent_evolution'!R$10)</f>
        <v>0</v>
      </c>
      <c r="HC223" s="2">
        <f>IF($D223=3,($N223*$M223*EI223*'input_cooling&amp;ventilation'!$D$3)*'input_cool&amp;vent_evolution'!S$11,($O223*$M223*EI223*'input_cooling&amp;ventilation'!$D$3)*'input_cool&amp;vent_evolution'!S$10)</f>
        <v>0</v>
      </c>
      <c r="HD223" s="2">
        <f>IF($D223=3,($N223*$M223*EJ223*'input_cooling&amp;ventilation'!$D$3)*'input_cool&amp;vent_evolution'!T$11,($O223*$M223*EJ223*'input_cooling&amp;ventilation'!$D$3)*'input_cool&amp;vent_evolution'!T$10)</f>
        <v>0</v>
      </c>
      <c r="HE223" s="2">
        <f>IF($D223=3,($N223*$M223*EK223*'input_cooling&amp;ventilation'!$D$3)*'input_cool&amp;vent_evolution'!U$11,($O223*$M223*EK223*'input_cooling&amp;ventilation'!$D$3)*'input_cool&amp;vent_evolution'!U$10)</f>
        <v>0</v>
      </c>
      <c r="HF223" s="2">
        <f>IF($D223=3,($N223*$M223*EL223*'input_cooling&amp;ventilation'!$D$3)*'input_cool&amp;vent_evolution'!V$11,($O223*$M223*EL223*'input_cooling&amp;ventilation'!$D$3)*'input_cool&amp;vent_evolution'!V$10)</f>
        <v>0</v>
      </c>
      <c r="HG223" s="2">
        <f>IF($D223=3,($N223*$M223*EM223*'input_cooling&amp;ventilation'!$D$3)*'input_cool&amp;vent_evolution'!W$11,($O223*$M223*EM223*'input_cooling&amp;ventilation'!$D$3)*'input_cool&amp;vent_evolution'!W$10)</f>
        <v>0</v>
      </c>
      <c r="HH223" s="2">
        <f>IF($D223=3,($N223*$M223*EN223*'input_cooling&amp;ventilation'!$D$3)*'input_cool&amp;vent_evolution'!X$11,($O223*$M223*EN223*'input_cooling&amp;ventilation'!$D$3)*'input_cool&amp;vent_evolution'!X$10)</f>
        <v>0</v>
      </c>
      <c r="HI223" s="2">
        <f>IF($D223=3,($N223*$M223*EO223*'input_cooling&amp;ventilation'!$D$3)*'input_cool&amp;vent_evolution'!Y$11,($O223*$M223*EO223*'input_cooling&amp;ventilation'!$D$3)*'input_cool&amp;vent_evolution'!Y$10)</f>
        <v>0</v>
      </c>
      <c r="HJ223" s="2">
        <f>IF($D223=3,($N223*$M223*EP223*'input_cooling&amp;ventilation'!$D$3)*'input_cool&amp;vent_evolution'!Z$11,($O223*$M223*EP223*'input_cooling&amp;ventilation'!$D$3)*'input_cool&amp;vent_evolution'!Z$10)</f>
        <v>0</v>
      </c>
      <c r="HK223" s="2">
        <f>IF($D223=3,($N223*$M223*EQ223*'input_cooling&amp;ventilation'!$D$3)*'input_cool&amp;vent_evolution'!AA$11,($O223*$M223*EQ223*'input_cooling&amp;ventilation'!$D$3)*'input_cool&amp;vent_evolution'!AA$10)</f>
        <v>0</v>
      </c>
      <c r="HL223" s="2">
        <f>IF($D223=3,($N223*$M223*ER223*'input_cooling&amp;ventilation'!$D$3)*'input_cool&amp;vent_evolution'!AB$11,($O223*$M223*ER223*'input_cooling&amp;ventilation'!$D$3)*'input_cool&amp;vent_evolution'!AB$10)</f>
        <v>0</v>
      </c>
      <c r="HM223" s="2">
        <f>IF($D223=3,($N223*$M223*ES223*'input_cooling&amp;ventilation'!$D$3)*'input_cool&amp;vent_evolution'!AC$11,($O223*$M223*ES223*'input_cooling&amp;ventilation'!$D$3)*'input_cool&amp;vent_evolution'!AC$10)</f>
        <v>0</v>
      </c>
      <c r="HN223" s="2">
        <f>IF($D223=3,($N223*$M223*ET223*'input_cooling&amp;ventilation'!$D$3)*'input_cool&amp;vent_evolution'!AD$11,($O223*$M223*ET223*'input_cooling&amp;ventilation'!$D$3)*'input_cool&amp;vent_evolution'!AD$10)</f>
        <v>0</v>
      </c>
      <c r="HO223" s="2">
        <f>IF($D223=3,($N223*$M223*EU223*'input_cooling&amp;ventilation'!$D$3)*'input_cool&amp;vent_evolution'!AE$11,($O223*$M223*EU223*'input_cooling&amp;ventilation'!$D$3)*'input_cool&amp;vent_evolution'!AE$10)</f>
        <v>0</v>
      </c>
      <c r="HP223" s="2">
        <f>IF($D223=3,($N223*$M223*EV223*'input_cooling&amp;ventilation'!$D$3)*'input_cool&amp;vent_evolution'!AF$11,($O223*$M223*EV223*'input_cooling&amp;ventilation'!$D$3)*'input_cool&amp;vent_evolution'!AF$10)</f>
        <v>0</v>
      </c>
      <c r="HQ223" s="2">
        <f>IF($D223=3,($N223*$M223*EW223*'input_cooling&amp;ventilation'!$D$3)*'input_cool&amp;vent_evolution'!AG$11,($O223*$M223*EW223*'input_cooling&amp;ventilation'!$D$3)*'input_cool&amp;vent_evolution'!AG$10)</f>
        <v>0</v>
      </c>
      <c r="HR223" s="2">
        <f>IF($D223=3,($N223*$M223*EX223*'input_cooling&amp;ventilation'!$D$3)*'input_cool&amp;vent_evolution'!AH$11,($O223*$M223*EX223*'input_cooling&amp;ventilation'!$D$3)*'input_cool&amp;vent_evolution'!AH$10)</f>
        <v>0</v>
      </c>
      <c r="HS223" s="2">
        <f>IF($D223=3,($N223*$M223*EY223*'input_cooling&amp;ventilation'!$D$3)*'input_cool&amp;vent_evolution'!AI$11,($O223*$M223*EY223*'input_cooling&amp;ventilation'!$D$3)*'input_cool&amp;vent_evolution'!AI$10)</f>
        <v>0</v>
      </c>
      <c r="HT223" s="2">
        <f>IF($D223=3,($N223*$M223*EZ223*'input_cooling&amp;ventilation'!$D$3)*'input_cool&amp;vent_evolution'!AJ$11,($O223*$M223*EZ223*'input_cooling&amp;ventilation'!$D$3)*'input_cool&amp;vent_evolution'!AJ$10)</f>
        <v>0</v>
      </c>
      <c r="HU223" s="2">
        <f>IF($D223=3,($N223*$M223*FA223*'input_cooling&amp;ventilation'!$D$3)*'input_cool&amp;vent_evolution'!AK$11,($O223*$M223*FA223*'input_cooling&amp;ventilation'!$D$3)*'input_cool&amp;vent_evolution'!AK$10)</f>
        <v>0</v>
      </c>
      <c r="HV223" s="2">
        <f>IF($D223=3,($N223*$M223*FB223*'input_cooling&amp;ventilation'!$D$3)*'input_cool&amp;vent_evolution'!AL$11,($O223*$M223*FB223*'input_cooling&amp;ventilation'!$D$3)*'input_cool&amp;vent_evolution'!AL$10)</f>
        <v>0</v>
      </c>
      <c r="HW223" s="2">
        <f>IF($D223=3,($N223*$M223*FC223*'input_cooling&amp;ventilation'!$D$3)*'input_cool&amp;vent_evolution'!AM$11,($O223*$M223*FC223*'input_cooling&amp;ventilation'!$D$3)*'input_cool&amp;vent_evolution'!AM$10)</f>
        <v>0</v>
      </c>
      <c r="HX223" s="2">
        <f>IF($D223=3,($N223*$M223*FD223*'input_cooling&amp;ventilation'!$D$3)*'input_cool&amp;vent_evolution'!AN$11,($O223*$M223*FD223*'input_cooling&amp;ventilation'!$D$3)*'input_cool&amp;vent_evolution'!AN$10)</f>
        <v>0</v>
      </c>
      <c r="HY223" s="2">
        <f>IF($D223=3,($N223*$M223*FE223*'input_cooling&amp;ventilation'!$D$3)*'input_cool&amp;vent_evolution'!AO$11,($O223*$M223*FE223*'input_cooling&amp;ventilation'!$D$3)*'input_cool&amp;vent_evolution'!AO$10)</f>
        <v>0</v>
      </c>
      <c r="HZ223" s="2">
        <f>IF($D223=3,($N223*$M223*FF223*'input_cooling&amp;ventilation'!$D$3)*'input_cool&amp;vent_evolution'!AP$11,($O223*$M223*FF223*'input_cooling&amp;ventilation'!$D$3)*'input_cool&amp;vent_evolution'!AP$10)</f>
        <v>0</v>
      </c>
      <c r="IA223" s="2">
        <f>IF($D223=3,($N223*$M223*FG223*'input_cooling&amp;ventilation'!$D$3)*'input_cool&amp;vent_evolution'!AQ$11,($O223*$M223*FG223*'input_cooling&amp;ventilation'!$D$3)*'input_cool&amp;vent_evolution'!AQ$10)</f>
        <v>0</v>
      </c>
      <c r="IB223" s="2">
        <f>IF($D223=3,($N223*$M223*FH223*'input_cooling&amp;ventilation'!$D$3)*'input_cool&amp;vent_evolution'!AR$11,($O223*$M223*FH223*'input_cooling&amp;ventilation'!$D$3)*'input_cool&amp;vent_evolution'!AR$10)</f>
        <v>0</v>
      </c>
      <c r="IC223" s="2">
        <f>IF($D223=3,($N223*$M223*FI223*'input_cooling&amp;ventilation'!$D$3)*'input_cool&amp;vent_evolution'!AS$11,($O223*$M223*FI223*'input_cooling&amp;ventilation'!$D$3)*'input_cool&amp;vent_evolution'!AS$10)</f>
        <v>0</v>
      </c>
      <c r="ID223" s="2">
        <f>IF($D223=3,($N223*$M223*FJ223*'input_cooling&amp;ventilation'!$D$3)*'input_cool&amp;vent_evolution'!AT$11,($O223*$M223*FJ223*'input_cooling&amp;ventilation'!$D$3)*'input_cool&amp;vent_evolution'!AT$10)</f>
        <v>0</v>
      </c>
      <c r="IE223" s="2">
        <f>IF($D223=3,($N223*$M223*FK223*'input_cooling&amp;ventilation'!$D$3)*'input_cool&amp;vent_evolution'!AU$11,($O223*$M223*FK223*'input_cooling&amp;ventilation'!$D$3)*'input_cool&amp;vent_evolution'!AU$10)</f>
        <v>0</v>
      </c>
      <c r="IF223" s="2">
        <f>IF($D223=3,($N223*$M223*FL223*'input_cooling&amp;ventilation'!$D$3)*'input_cool&amp;vent_evolution'!AV$11,($O223*$M223*FL223*'input_cooling&amp;ventilation'!$D$3)*'input_cool&amp;vent_evolution'!AV$10)</f>
        <v>0</v>
      </c>
    </row>
    <row r="224" spans="1:240" x14ac:dyDescent="0.25">
      <c r="A224">
        <v>222</v>
      </c>
      <c r="B224">
        <v>100100</v>
      </c>
      <c r="C224">
        <v>25</v>
      </c>
      <c r="D224">
        <v>3</v>
      </c>
      <c r="E224">
        <v>7</v>
      </c>
      <c r="F224">
        <v>59602479.467539698</v>
      </c>
      <c r="G224" s="2">
        <v>68737830.624919504</v>
      </c>
      <c r="H224" s="2">
        <v>0</v>
      </c>
      <c r="I224" s="17">
        <v>0.14000000000000001</v>
      </c>
      <c r="J224">
        <v>7.7916548000000002E-2</v>
      </c>
      <c r="K224" s="2">
        <f t="shared" si="231"/>
        <v>0</v>
      </c>
      <c r="L224" s="2">
        <f t="shared" si="232"/>
        <v>9623296.2874887306</v>
      </c>
      <c r="M224">
        <v>0.697993664202745</v>
      </c>
      <c r="N224" s="17">
        <f>'input_cooling&amp;ventilation'!$D$5</f>
        <v>57.500092182043396</v>
      </c>
      <c r="O224" s="45">
        <f>'input_cooling&amp;ventilation'!$D$6</f>
        <v>19.328678831353667</v>
      </c>
      <c r="P224" s="45">
        <f>'input_cooling&amp;ventilation'!$C$5</f>
        <v>50.351688737400465</v>
      </c>
      <c r="Q224" s="45">
        <f>'input_cooling&amp;ventilation'!$C$6</f>
        <v>32.240814214248743</v>
      </c>
      <c r="R224">
        <v>17</v>
      </c>
      <c r="S224">
        <v>12</v>
      </c>
      <c r="T224">
        <v>14</v>
      </c>
      <c r="U224" s="2">
        <f t="shared" si="233"/>
        <v>0</v>
      </c>
      <c r="V224" s="2">
        <f t="shared" si="234"/>
        <v>15903510.405094698</v>
      </c>
      <c r="W224" s="2">
        <v>0</v>
      </c>
      <c r="X224" s="57">
        <f>IF($D224=3,(W224*(1+'input_cool&amp;vent_evolution'!M$11)),(W224*(1+'input_cool&amp;vent_evolution'!M$12)))</f>
        <v>0</v>
      </c>
      <c r="Y224" s="57">
        <f>IF($D224=3,(X224*(1+'input_cool&amp;vent_evolution'!N$11)),(X224*(1+'input_cool&amp;vent_evolution'!N$12)))</f>
        <v>0</v>
      </c>
      <c r="Z224" s="57">
        <f>IF($D224=3,(Y224*(1+'input_cool&amp;vent_evolution'!O$11)),(Y224*(1+'input_cool&amp;vent_evolution'!O$12)))</f>
        <v>0</v>
      </c>
      <c r="AA224" s="57">
        <f>IF($D224=3,(Z224*(1+'input_cool&amp;vent_evolution'!P$11)),(Z224*(1+'input_cool&amp;vent_evolution'!P$12)))</f>
        <v>0</v>
      </c>
      <c r="AB224" s="57">
        <f>IF($D224=3,(AA224*(1+'input_cool&amp;vent_evolution'!Q$11)),(AA224*(1+'input_cool&amp;vent_evolution'!Q$12)))</f>
        <v>0</v>
      </c>
      <c r="AC224" s="57">
        <f>IF($D224=3,(AB224*(1+'input_cool&amp;vent_evolution'!R$11)),(AB224*(1+'input_cool&amp;vent_evolution'!R$12)))</f>
        <v>0</v>
      </c>
      <c r="AD224" s="57">
        <f>IF($D224=3,(AC224*(1+'input_cool&amp;vent_evolution'!S$11)),(AC224*(1+'input_cool&amp;vent_evolution'!S$12)))</f>
        <v>0</v>
      </c>
      <c r="AE224" s="57">
        <f>IF($D224=3,(AD224*(1+'input_cool&amp;vent_evolution'!T$11)),(AD224*(1+'input_cool&amp;vent_evolution'!T$12)))</f>
        <v>0</v>
      </c>
      <c r="AF224" s="57">
        <f>IF($D224=3,(AE224*(1+'input_cool&amp;vent_evolution'!U$11)),(AE224*(1+'input_cool&amp;vent_evolution'!U$12)))</f>
        <v>0</v>
      </c>
      <c r="AG224" s="57">
        <f>IF($D224=3,(AF224*(1+'input_cool&amp;vent_evolution'!V$11)),(AF224*(1+'input_cool&amp;vent_evolution'!V$12)))</f>
        <v>0</v>
      </c>
      <c r="AH224" s="57">
        <f>IF($D224=3,(AG224*(1+'input_cool&amp;vent_evolution'!W$11)),(AG224*(1+'input_cool&amp;vent_evolution'!W$12)))</f>
        <v>0</v>
      </c>
      <c r="AI224" s="57">
        <f>IF($D224=3,(AH224*(1+'input_cool&amp;vent_evolution'!X$11)),(AH224*(1+'input_cool&amp;vent_evolution'!X$12)))</f>
        <v>0</v>
      </c>
      <c r="AJ224" s="57">
        <f>IF($D224=3,(AI224*(1+'input_cool&amp;vent_evolution'!Y$11)),(AI224*(1+'input_cool&amp;vent_evolution'!Y$12)))</f>
        <v>0</v>
      </c>
      <c r="AK224" s="57">
        <f>IF($D224=3,(AJ224*(1+'input_cool&amp;vent_evolution'!Z$11)),(AJ224*(1+'input_cool&amp;vent_evolution'!Z$12)))</f>
        <v>0</v>
      </c>
      <c r="AL224" s="57">
        <f>IF($D224=3,(AK224*(1+'input_cool&amp;vent_evolution'!AA$11)),(AK224*(1+'input_cool&amp;vent_evolution'!AA$12)))</f>
        <v>0</v>
      </c>
      <c r="AM224" s="57">
        <f>IF($D224=3,(AL224*(1+'input_cool&amp;vent_evolution'!AB$11)),(AL224*(1+'input_cool&amp;vent_evolution'!AB$12)))</f>
        <v>0</v>
      </c>
      <c r="AN224" s="57">
        <f>IF($D224=3,(AM224*(1+'input_cool&amp;vent_evolution'!AC$11)),(AM224*(1+'input_cool&amp;vent_evolution'!AC$12)))</f>
        <v>0</v>
      </c>
      <c r="AO224" s="57">
        <f>IF($D224=3,(AN224*(1+'input_cool&amp;vent_evolution'!AD$11)),(AN224*(1+'input_cool&amp;vent_evolution'!AD$12)))</f>
        <v>0</v>
      </c>
      <c r="AP224" s="57">
        <f>IF($D224=3,(AO224*(1+'input_cool&amp;vent_evolution'!AE$11)),(AO224*(1+'input_cool&amp;vent_evolution'!AE$12)))</f>
        <v>0</v>
      </c>
      <c r="AQ224" s="57">
        <f>IF($D224=3,(AP224*(1+'input_cool&amp;vent_evolution'!AF$11)),(AP224*(1+'input_cool&amp;vent_evolution'!AF$12)))</f>
        <v>0</v>
      </c>
      <c r="AR224" s="57">
        <f>IF($D224=3,(AQ224*(1+'input_cool&amp;vent_evolution'!AG$11)),(AQ224*(1+'input_cool&amp;vent_evolution'!AG$12)))</f>
        <v>0</v>
      </c>
      <c r="AS224" s="57">
        <f>IF($D224=3,(AR224*(1+'input_cool&amp;vent_evolution'!AH$11)),(AR224*(1+'input_cool&amp;vent_evolution'!AH$12)))</f>
        <v>0</v>
      </c>
      <c r="AT224" s="57">
        <f>IF($D224=3,(AS224*(1+'input_cool&amp;vent_evolution'!AI$11)),(AS224*(1+'input_cool&amp;vent_evolution'!AI$12)))</f>
        <v>0</v>
      </c>
      <c r="AU224" s="57">
        <f>IF($D224=3,(AT224*(1+'input_cool&amp;vent_evolution'!AJ$11)),(AT224*(1+'input_cool&amp;vent_evolution'!AJ$12)))</f>
        <v>0</v>
      </c>
      <c r="AV224" s="57">
        <f>IF($D224=3,(AU224*(1+'input_cool&amp;vent_evolution'!AK$11)),(AU224*(1+'input_cool&amp;vent_evolution'!AK$12)))</f>
        <v>0</v>
      </c>
      <c r="AW224" s="57">
        <f>IF($D224=3,(AV224*(1+'input_cool&amp;vent_evolution'!AL$11)),(AV224*(1+'input_cool&amp;vent_evolution'!AL$12)))</f>
        <v>0</v>
      </c>
      <c r="AX224" s="57">
        <f>IF($D224=3,(AW224*(1+'input_cool&amp;vent_evolution'!AM$11)),(AW224*(1+'input_cool&amp;vent_evolution'!AM$12)))</f>
        <v>0</v>
      </c>
      <c r="AY224" s="57">
        <f>IF($D224=3,(AX224*(1+'input_cool&amp;vent_evolution'!AN$11)),(AX224*(1+'input_cool&amp;vent_evolution'!AN$12)))</f>
        <v>0</v>
      </c>
      <c r="AZ224" s="57">
        <f>IF($D224=3,(AY224*(1+'input_cool&amp;vent_evolution'!AO$11)),(AY224*(1+'input_cool&amp;vent_evolution'!AO$12)))</f>
        <v>0</v>
      </c>
      <c r="BA224" s="57">
        <f>IF($D224=3,(AZ224*(1+'input_cool&amp;vent_evolution'!AP$11)),(AZ224*(1+'input_cool&amp;vent_evolution'!AP$12)))</f>
        <v>0</v>
      </c>
      <c r="BB224" s="57">
        <f>IF($D224=3,(BA224*(1+'input_cool&amp;vent_evolution'!AQ$11)),(BA224*(1+'input_cool&amp;vent_evolution'!AQ$12)))</f>
        <v>0</v>
      </c>
      <c r="BC224" s="57">
        <f>IF($D224=3,(BB224*(1+'input_cool&amp;vent_evolution'!AR$11)),(BB224*(1+'input_cool&amp;vent_evolution'!AR$12)))</f>
        <v>0</v>
      </c>
      <c r="BD224" s="57">
        <f>IF($D224=3,(BC224*(1+'input_cool&amp;vent_evolution'!AS$11)),(BC224*(1+'input_cool&amp;vent_evolution'!AS$12)))</f>
        <v>0</v>
      </c>
      <c r="BE224" s="57">
        <f>IF($D224=3,(BD224*(1+'input_cool&amp;vent_evolution'!AT$11)),(BD224*(1+'input_cool&amp;vent_evolution'!AT$12)))</f>
        <v>0</v>
      </c>
      <c r="BF224" s="57">
        <f>IF($D224=3,(BE224*(1+'input_cool&amp;vent_evolution'!AU$11)),(BE224*(1+'input_cool&amp;vent_evolution'!AU$12)))</f>
        <v>0</v>
      </c>
      <c r="BG224" s="57">
        <f>IF($D224=3,(BF224*(1+'input_cool&amp;vent_evolution'!AV$11)),(BF224*(1+'input_cool&amp;vent_evolution'!AV$12)))</f>
        <v>0</v>
      </c>
      <c r="BH224" s="2">
        <f t="shared" si="307"/>
        <v>0</v>
      </c>
      <c r="BI224" s="2">
        <f t="shared" si="235"/>
        <v>0</v>
      </c>
      <c r="BJ224" s="2">
        <f t="shared" si="236"/>
        <v>0</v>
      </c>
      <c r="BK224" s="2">
        <f t="shared" si="237"/>
        <v>0</v>
      </c>
      <c r="BL224" s="2">
        <f t="shared" si="238"/>
        <v>0</v>
      </c>
      <c r="BM224" s="2">
        <f t="shared" si="239"/>
        <v>0</v>
      </c>
      <c r="BN224" s="2">
        <f t="shared" si="240"/>
        <v>0</v>
      </c>
      <c r="BO224" s="2">
        <f t="shared" si="241"/>
        <v>0</v>
      </c>
      <c r="BP224" s="2">
        <f t="shared" si="242"/>
        <v>0</v>
      </c>
      <c r="BQ224" s="2">
        <f t="shared" si="243"/>
        <v>0</v>
      </c>
      <c r="BR224" s="2">
        <f t="shared" si="244"/>
        <v>0</v>
      </c>
      <c r="BS224" s="2">
        <f t="shared" si="245"/>
        <v>0</v>
      </c>
      <c r="BT224" s="2">
        <f t="shared" si="246"/>
        <v>0</v>
      </c>
      <c r="BU224" s="2">
        <f t="shared" si="247"/>
        <v>0</v>
      </c>
      <c r="BV224" s="2">
        <f t="shared" si="248"/>
        <v>0</v>
      </c>
      <c r="BW224" s="2">
        <f t="shared" si="249"/>
        <v>0</v>
      </c>
      <c r="BX224" s="2">
        <f t="shared" si="250"/>
        <v>0</v>
      </c>
      <c r="BY224" s="2">
        <f t="shared" si="251"/>
        <v>0</v>
      </c>
      <c r="BZ224" s="2">
        <f t="shared" si="252"/>
        <v>0</v>
      </c>
      <c r="CA224" s="2">
        <f t="shared" si="253"/>
        <v>0</v>
      </c>
      <c r="CB224" s="2">
        <f t="shared" si="254"/>
        <v>0</v>
      </c>
      <c r="CC224" s="2">
        <f t="shared" si="255"/>
        <v>0</v>
      </c>
      <c r="CD224" s="2">
        <f t="shared" si="256"/>
        <v>0</v>
      </c>
      <c r="CE224" s="2">
        <f t="shared" si="257"/>
        <v>0</v>
      </c>
      <c r="CF224" s="2">
        <f t="shared" si="258"/>
        <v>0</v>
      </c>
      <c r="CG224" s="2">
        <f t="shared" si="259"/>
        <v>0</v>
      </c>
      <c r="CH224" s="2">
        <f t="shared" si="260"/>
        <v>0</v>
      </c>
      <c r="CI224" s="2">
        <f t="shared" si="261"/>
        <v>0</v>
      </c>
      <c r="CJ224" s="2">
        <f t="shared" si="262"/>
        <v>0</v>
      </c>
      <c r="CK224" s="2">
        <f t="shared" si="263"/>
        <v>0</v>
      </c>
      <c r="CL224" s="2">
        <f t="shared" si="264"/>
        <v>0</v>
      </c>
      <c r="CM224" s="2">
        <f t="shared" si="265"/>
        <v>0</v>
      </c>
      <c r="CN224" s="2">
        <f t="shared" si="266"/>
        <v>0</v>
      </c>
      <c r="CO224" s="2">
        <f t="shared" si="267"/>
        <v>0</v>
      </c>
      <c r="CP224" s="2">
        <f t="shared" si="268"/>
        <v>0</v>
      </c>
      <c r="CQ224" s="2">
        <f t="shared" si="269"/>
        <v>0</v>
      </c>
      <c r="CR224" s="2">
        <f>IF($D224=3,(W224*$P224*$M224*'input_cooling&amp;ventilation'!$D$3)*'input_cool&amp;vent_evolution'!M$11,(W224*$Q224*'input_cooling&amp;ventilation'!$D$3)*'input_cool&amp;vent_evolution'!M$12)</f>
        <v>0</v>
      </c>
      <c r="CS224" s="2">
        <f>IF($D224=3,(X224*$P224*$M224*'input_cooling&amp;ventilation'!$D$3)*'input_cool&amp;vent_evolution'!N$11,(X224*$Q224*'input_cooling&amp;ventilation'!$D$3)*'input_cool&amp;vent_evolution'!N$12)</f>
        <v>0</v>
      </c>
      <c r="CT224" s="2">
        <f>IF($D224=3,(Y224*$P224*$M224*'input_cooling&amp;ventilation'!$D$3)*'input_cool&amp;vent_evolution'!O$11,(Y224*$Q224*'input_cooling&amp;ventilation'!$D$3)*'input_cool&amp;vent_evolution'!O$12)</f>
        <v>0</v>
      </c>
      <c r="CU224" s="2">
        <f>IF($D224=3,(Z224*$P224*$M224*'input_cooling&amp;ventilation'!$D$3)*'input_cool&amp;vent_evolution'!P$11,(Z224*$Q224*'input_cooling&amp;ventilation'!$D$3)*'input_cool&amp;vent_evolution'!P$12)</f>
        <v>0</v>
      </c>
      <c r="CV224" s="2">
        <f>IF($D224=3,(AA224*$P224*$M224*'input_cooling&amp;ventilation'!$D$3)*'input_cool&amp;vent_evolution'!Q$11,(AA224*$Q224*'input_cooling&amp;ventilation'!$D$3)*'input_cool&amp;vent_evolution'!Q$12)</f>
        <v>0</v>
      </c>
      <c r="CW224" s="2">
        <f>IF($D224=3,(AB224*$P224*$M224*'input_cooling&amp;ventilation'!$D$3)*'input_cool&amp;vent_evolution'!R$11,(AB224*$Q224*'input_cooling&amp;ventilation'!$D$3)*'input_cool&amp;vent_evolution'!R$12)</f>
        <v>0</v>
      </c>
      <c r="CX224" s="2">
        <f>IF($D224=3,(AC224*$P224*$M224*'input_cooling&amp;ventilation'!$D$3)*'input_cool&amp;vent_evolution'!S$11,(AC224*$Q224*'input_cooling&amp;ventilation'!$D$3)*'input_cool&amp;vent_evolution'!S$12)</f>
        <v>0</v>
      </c>
      <c r="CY224" s="2">
        <f>IF($D224=3,(AD224*$P224*$M224*'input_cooling&amp;ventilation'!$D$3)*'input_cool&amp;vent_evolution'!T$11,(AD224*$Q224*'input_cooling&amp;ventilation'!$D$3)*'input_cool&amp;vent_evolution'!T$12)</f>
        <v>0</v>
      </c>
      <c r="CZ224" s="2">
        <f>IF($D224=3,(AE224*$P224*$M224*'input_cooling&amp;ventilation'!$D$3)*'input_cool&amp;vent_evolution'!U$11,(AE224*$Q224*'input_cooling&amp;ventilation'!$D$3)*'input_cool&amp;vent_evolution'!U$12)</f>
        <v>0</v>
      </c>
      <c r="DA224" s="2">
        <f>IF($D224=3,(AF224*$P224*$M224*'input_cooling&amp;ventilation'!$D$3)*'input_cool&amp;vent_evolution'!V$11,(AF224*$Q224*'input_cooling&amp;ventilation'!$D$3)*'input_cool&amp;vent_evolution'!V$12)</f>
        <v>0</v>
      </c>
      <c r="DB224" s="2">
        <f>IF($D224=3,(AG224*$P224*$M224*'input_cooling&amp;ventilation'!$D$3)*'input_cool&amp;vent_evolution'!W$11,(AG224*$Q224*'input_cooling&amp;ventilation'!$D$3)*'input_cool&amp;vent_evolution'!W$12)</f>
        <v>0</v>
      </c>
      <c r="DC224" s="2">
        <f>IF($D224=3,(AH224*$P224*$M224*'input_cooling&amp;ventilation'!$D$3)*'input_cool&amp;vent_evolution'!X$11,(AH224*$Q224*'input_cooling&amp;ventilation'!$D$3)*'input_cool&amp;vent_evolution'!X$12)</f>
        <v>0</v>
      </c>
      <c r="DD224" s="2">
        <f>IF($D224=3,(AI224*$P224*$M224*'input_cooling&amp;ventilation'!$D$3)*'input_cool&amp;vent_evolution'!Y$11,(AI224*$Q224*'input_cooling&amp;ventilation'!$D$3)*'input_cool&amp;vent_evolution'!Y$12)</f>
        <v>0</v>
      </c>
      <c r="DE224" s="2">
        <f>IF($D224=3,(AJ224*$P224*$M224*'input_cooling&amp;ventilation'!$D$3)*'input_cool&amp;vent_evolution'!Z$11,(AJ224*$Q224*'input_cooling&amp;ventilation'!$D$3)*'input_cool&amp;vent_evolution'!Z$12)</f>
        <v>0</v>
      </c>
      <c r="DF224" s="2">
        <f>IF($D224=3,(AK224*$P224*$M224*'input_cooling&amp;ventilation'!$D$3)*'input_cool&amp;vent_evolution'!AA$11,(AK224*$Q224*'input_cooling&amp;ventilation'!$D$3)*'input_cool&amp;vent_evolution'!AA$12)</f>
        <v>0</v>
      </c>
      <c r="DG224" s="2">
        <f>IF($D224=3,(AL224*$P224*$M224*'input_cooling&amp;ventilation'!$D$3)*'input_cool&amp;vent_evolution'!AB$11,(AL224*$Q224*'input_cooling&amp;ventilation'!$D$3)*'input_cool&amp;vent_evolution'!AB$12)</f>
        <v>0</v>
      </c>
      <c r="DH224" s="2">
        <f>IF($D224=3,(AM224*$P224*$M224*'input_cooling&amp;ventilation'!$D$3)*'input_cool&amp;vent_evolution'!AC$11,(AM224*$Q224*'input_cooling&amp;ventilation'!$D$3)*'input_cool&amp;vent_evolution'!AC$12)</f>
        <v>0</v>
      </c>
      <c r="DI224" s="2">
        <f>IF($D224=3,(AN224*$P224*$M224*'input_cooling&amp;ventilation'!$D$3)*'input_cool&amp;vent_evolution'!AD$11,(AN224*$Q224*'input_cooling&amp;ventilation'!$D$3)*'input_cool&amp;vent_evolution'!AD$12)</f>
        <v>0</v>
      </c>
      <c r="DJ224" s="2">
        <f>IF($D224=3,(AO224*$P224*$M224*'input_cooling&amp;ventilation'!$D$3)*'input_cool&amp;vent_evolution'!AE$11,(AO224*$Q224*'input_cooling&amp;ventilation'!$D$3)*'input_cool&amp;vent_evolution'!AE$12)</f>
        <v>0</v>
      </c>
      <c r="DK224" s="2">
        <f>IF($D224=3,(AP224*$P224*$M224*'input_cooling&amp;ventilation'!$D$3)*'input_cool&amp;vent_evolution'!AF$11,(AP224*$Q224*'input_cooling&amp;ventilation'!$D$3)*'input_cool&amp;vent_evolution'!AF$12)</f>
        <v>0</v>
      </c>
      <c r="DL224" s="2">
        <f>IF($D224=3,(AQ224*$P224*$M224*'input_cooling&amp;ventilation'!$D$3)*'input_cool&amp;vent_evolution'!AG$11,(AQ224*$Q224*'input_cooling&amp;ventilation'!$D$3)*'input_cool&amp;vent_evolution'!AG$12)</f>
        <v>0</v>
      </c>
      <c r="DM224" s="2">
        <f>IF($D224=3,(AR224*$P224*$M224*'input_cooling&amp;ventilation'!$D$3)*'input_cool&amp;vent_evolution'!AH$11,(AR224*$Q224*'input_cooling&amp;ventilation'!$D$3)*'input_cool&amp;vent_evolution'!AH$12)</f>
        <v>0</v>
      </c>
      <c r="DN224" s="2">
        <f>IF($D224=3,(AS224*$P224*$M224*'input_cooling&amp;ventilation'!$D$3)*'input_cool&amp;vent_evolution'!AI$11,(AS224*$Q224*'input_cooling&amp;ventilation'!$D$3)*'input_cool&amp;vent_evolution'!AI$12)</f>
        <v>0</v>
      </c>
      <c r="DO224" s="2">
        <f>IF($D224=3,(AT224*$P224*$M224*'input_cooling&amp;ventilation'!$D$3)*'input_cool&amp;vent_evolution'!AJ$11,(AT224*$Q224*'input_cooling&amp;ventilation'!$D$3)*'input_cool&amp;vent_evolution'!AJ$12)</f>
        <v>0</v>
      </c>
      <c r="DP224" s="2">
        <f>IF($D224=3,(AU224*$P224*$M224*'input_cooling&amp;ventilation'!$D$3)*'input_cool&amp;vent_evolution'!AK$11,(AU224*$Q224*'input_cooling&amp;ventilation'!$D$3)*'input_cool&amp;vent_evolution'!AK$12)</f>
        <v>0</v>
      </c>
      <c r="DQ224" s="2">
        <f>IF($D224=3,(AV224*$P224*$M224*'input_cooling&amp;ventilation'!$D$3)*'input_cool&amp;vent_evolution'!AL$11,(AV224*$Q224*'input_cooling&amp;ventilation'!$D$3)*'input_cool&amp;vent_evolution'!AL$12)</f>
        <v>0</v>
      </c>
      <c r="DR224" s="2">
        <f>IF($D224=3,(AW224*$P224*$M224*'input_cooling&amp;ventilation'!$D$3)*'input_cool&amp;vent_evolution'!AM$11,(AW224*$Q224*'input_cooling&amp;ventilation'!$D$3)*'input_cool&amp;vent_evolution'!AM$12)</f>
        <v>0</v>
      </c>
      <c r="DS224" s="2">
        <f>IF($D224=3,(AX224*$P224*$M224*'input_cooling&amp;ventilation'!$D$3)*'input_cool&amp;vent_evolution'!AN$11,(AX224*$Q224*'input_cooling&amp;ventilation'!$D$3)*'input_cool&amp;vent_evolution'!AN$12)</f>
        <v>0</v>
      </c>
      <c r="DT224" s="2">
        <f>IF($D224=3,(AY224*$P224*$M224*'input_cooling&amp;ventilation'!$D$3)*'input_cool&amp;vent_evolution'!AO$11,(AY224*$Q224*'input_cooling&amp;ventilation'!$D$3)*'input_cool&amp;vent_evolution'!AO$12)</f>
        <v>0</v>
      </c>
      <c r="DU224" s="2">
        <f>IF($D224=3,(AZ224*$P224*$M224*'input_cooling&amp;ventilation'!$D$3)*'input_cool&amp;vent_evolution'!AP$11,(AZ224*$Q224*'input_cooling&amp;ventilation'!$D$3)*'input_cool&amp;vent_evolution'!AP$12)</f>
        <v>0</v>
      </c>
      <c r="DV224" s="2">
        <f>IF($D224=3,(BA224*$P224*$M224*'input_cooling&amp;ventilation'!$D$3)*'input_cool&amp;vent_evolution'!AQ$11,(BA224*$Q224*'input_cooling&amp;ventilation'!$D$3)*'input_cool&amp;vent_evolution'!AQ$12)</f>
        <v>0</v>
      </c>
      <c r="DW224" s="2">
        <f>IF($D224=3,(BB224*$P224*$M224*'input_cooling&amp;ventilation'!$D$3)*'input_cool&amp;vent_evolution'!AR$11,(BB224*$Q224*'input_cooling&amp;ventilation'!$D$3)*'input_cool&amp;vent_evolution'!AR$12)</f>
        <v>0</v>
      </c>
      <c r="DX224" s="2">
        <f>IF($D224=3,(BC224*$P224*$M224*'input_cooling&amp;ventilation'!$D$3)*'input_cool&amp;vent_evolution'!AS$11,(BC224*$Q224*'input_cooling&amp;ventilation'!$D$3)*'input_cool&amp;vent_evolution'!AS$12)</f>
        <v>0</v>
      </c>
      <c r="DY224" s="2">
        <f>IF($D224=3,(BD224*$P224*$M224*'input_cooling&amp;ventilation'!$D$3)*'input_cool&amp;vent_evolution'!AT$11,(BD224*$Q224*'input_cooling&amp;ventilation'!$D$3)*'input_cool&amp;vent_evolution'!AT$12)</f>
        <v>0</v>
      </c>
      <c r="DZ224" s="2">
        <f>IF($D224=3,(BE224*$P224*$M224*'input_cooling&amp;ventilation'!$D$3)*'input_cool&amp;vent_evolution'!AU$11,(BE224*$Q224*'input_cooling&amp;ventilation'!$D$3)*'input_cool&amp;vent_evolution'!AU$12)</f>
        <v>0</v>
      </c>
      <c r="EA224" s="2">
        <f>IF($D224=3,(BF224*$P224*$M224*'input_cooling&amp;ventilation'!$D$3)*'input_cool&amp;vent_evolution'!AV$11,(BF224*$Q224*'input_cooling&amp;ventilation'!$D$3)*'input_cool&amp;vent_evolution'!AV$12)</f>
        <v>0</v>
      </c>
      <c r="EB224">
        <v>0.25</v>
      </c>
      <c r="EC224" s="2">
        <f t="shared" si="270"/>
        <v>0</v>
      </c>
      <c r="ED224" s="2">
        <f>IF($D224=3,(EC224*(1+'input_cool&amp;vent_evolution'!M$10)),EC224*(1+'input_cool&amp;vent_evolution'!M$9))</f>
        <v>0</v>
      </c>
      <c r="EE224" s="2">
        <f>IF($D224=3,(ED224*(1+'input_cool&amp;vent_evolution'!N$10)),ED224*(1+'input_cool&amp;vent_evolution'!N$9))</f>
        <v>0</v>
      </c>
      <c r="EF224" s="2">
        <f>IF($D224=3,(EE224*(1+'input_cool&amp;vent_evolution'!O$10)),EE224*(1+'input_cool&amp;vent_evolution'!O$9))</f>
        <v>0</v>
      </c>
      <c r="EG224" s="2">
        <f>IF($D224=3,(EF224*(1+'input_cool&amp;vent_evolution'!P$10)),EF224*(1+'input_cool&amp;vent_evolution'!P$9))</f>
        <v>0</v>
      </c>
      <c r="EH224" s="2">
        <f>IF($D224=3,(EG224*(1+'input_cool&amp;vent_evolution'!Q$10)),EG224*(1+'input_cool&amp;vent_evolution'!Q$9))</f>
        <v>0</v>
      </c>
      <c r="EI224" s="2">
        <f>IF($D224=3,(EH224*(1+'input_cool&amp;vent_evolution'!R$10)),EH224*(1+'input_cool&amp;vent_evolution'!R$9))</f>
        <v>0</v>
      </c>
      <c r="EJ224" s="2">
        <f>IF($D224=3,(EI224*(1+'input_cool&amp;vent_evolution'!S$10)),EI224*(1+'input_cool&amp;vent_evolution'!S$9))</f>
        <v>0</v>
      </c>
      <c r="EK224" s="2">
        <f>IF($D224=3,(EJ224*(1+'input_cool&amp;vent_evolution'!T$10)),EJ224*(1+'input_cool&amp;vent_evolution'!T$9))</f>
        <v>0</v>
      </c>
      <c r="EL224" s="2">
        <f>IF($D224=3,(EK224*(1+'input_cool&amp;vent_evolution'!U$10)),EK224*(1+'input_cool&amp;vent_evolution'!U$9))</f>
        <v>0</v>
      </c>
      <c r="EM224" s="2">
        <f>IF($D224=3,(EL224*(1+'input_cool&amp;vent_evolution'!V$10)),EL224*(1+'input_cool&amp;vent_evolution'!V$9))</f>
        <v>0</v>
      </c>
      <c r="EN224" s="2">
        <f>IF($D224=3,(EM224*(1+'input_cool&amp;vent_evolution'!W$10)),EM224*(1+'input_cool&amp;vent_evolution'!W$9))</f>
        <v>0</v>
      </c>
      <c r="EO224" s="2">
        <f>IF($D224=3,(EN224*(1+'input_cool&amp;vent_evolution'!X$10)),EN224*(1+'input_cool&amp;vent_evolution'!X$9))</f>
        <v>0</v>
      </c>
      <c r="EP224" s="2">
        <f>IF($D224=3,(EO224*(1+'input_cool&amp;vent_evolution'!Y$10)),EO224*(1+'input_cool&amp;vent_evolution'!Y$9))</f>
        <v>0</v>
      </c>
      <c r="EQ224" s="2">
        <f>IF($D224=3,(EP224*(1+'input_cool&amp;vent_evolution'!Z$10)),EP224*(1+'input_cool&amp;vent_evolution'!Z$9))</f>
        <v>0</v>
      </c>
      <c r="ER224" s="2">
        <f>IF($D224=3,(EQ224*(1+'input_cool&amp;vent_evolution'!AA$10)),EQ224*(1+'input_cool&amp;vent_evolution'!AA$9))</f>
        <v>0</v>
      </c>
      <c r="ES224" s="2">
        <f>IF($D224=3,(ER224*(1+'input_cool&amp;vent_evolution'!AB$10)),ER224*(1+'input_cool&amp;vent_evolution'!AB$9))</f>
        <v>0</v>
      </c>
      <c r="ET224" s="2">
        <f>IF($D224=3,(ES224*(1+'input_cool&amp;vent_evolution'!AC$10)),ES224*(1+'input_cool&amp;vent_evolution'!AC$9))</f>
        <v>0</v>
      </c>
      <c r="EU224" s="2">
        <f>IF($D224=3,(ET224*(1+'input_cool&amp;vent_evolution'!AD$10)),ET224*(1+'input_cool&amp;vent_evolution'!AD$9))</f>
        <v>0</v>
      </c>
      <c r="EV224" s="2">
        <f>IF($D224=3,(EU224*(1+'input_cool&amp;vent_evolution'!AE$10)),EU224*(1+'input_cool&amp;vent_evolution'!AE$9))</f>
        <v>0</v>
      </c>
      <c r="EW224" s="2">
        <f>IF($D224=3,(EV224*(1+'input_cool&amp;vent_evolution'!AF$10)),EV224*(1+'input_cool&amp;vent_evolution'!AF$9))</f>
        <v>0</v>
      </c>
      <c r="EX224" s="2">
        <f>IF($D224=3,(EW224*(1+'input_cool&amp;vent_evolution'!AG$10)),EW224*(1+'input_cool&amp;vent_evolution'!AG$9))</f>
        <v>0</v>
      </c>
      <c r="EY224" s="2">
        <f>IF($D224=3,(EX224*(1+'input_cool&amp;vent_evolution'!AH$10)),EX224*(1+'input_cool&amp;vent_evolution'!AH$9))</f>
        <v>0</v>
      </c>
      <c r="EZ224" s="2">
        <f>IF($D224=3,(EY224*(1+'input_cool&amp;vent_evolution'!AI$10)),EY224*(1+'input_cool&amp;vent_evolution'!AI$9))</f>
        <v>0</v>
      </c>
      <c r="FA224" s="2">
        <f>IF($D224=3,(EZ224*(1+'input_cool&amp;vent_evolution'!AJ$10)),EZ224*(1+'input_cool&amp;vent_evolution'!AJ$9))</f>
        <v>0</v>
      </c>
      <c r="FB224" s="2">
        <f>IF($D224=3,(FA224*(1+'input_cool&amp;vent_evolution'!AK$10)),FA224*(1+'input_cool&amp;vent_evolution'!AK$9))</f>
        <v>0</v>
      </c>
      <c r="FC224" s="2">
        <f>IF($D224=3,(FB224*(1+'input_cool&amp;vent_evolution'!AL$10)),FB224*(1+'input_cool&amp;vent_evolution'!AL$9))</f>
        <v>0</v>
      </c>
      <c r="FD224" s="2">
        <f>IF($D224=3,(FC224*(1+'input_cool&amp;vent_evolution'!AM$10)),FC224*(1+'input_cool&amp;vent_evolution'!AM$9))</f>
        <v>0</v>
      </c>
      <c r="FE224" s="2">
        <f>IF($D224=3,(FD224*(1+'input_cool&amp;vent_evolution'!AN$10)),FD224*(1+'input_cool&amp;vent_evolution'!AN$9))</f>
        <v>0</v>
      </c>
      <c r="FF224" s="2">
        <f>IF($D224=3,(FE224*(1+'input_cool&amp;vent_evolution'!AO$10)),FE224*(1+'input_cool&amp;vent_evolution'!AO$9))</f>
        <v>0</v>
      </c>
      <c r="FG224" s="2">
        <f>IF($D224=3,(FF224*(1+'input_cool&amp;vent_evolution'!AP$10)),FF224*(1+'input_cool&amp;vent_evolution'!AP$9))</f>
        <v>0</v>
      </c>
      <c r="FH224" s="2">
        <f>IF($D224=3,(FG224*(1+'input_cool&amp;vent_evolution'!AQ$10)),FG224*(1+'input_cool&amp;vent_evolution'!AQ$9))</f>
        <v>0</v>
      </c>
      <c r="FI224" s="2">
        <f>IF($D224=3,(FH224*(1+'input_cool&amp;vent_evolution'!AR$10)),FH224*(1+'input_cool&amp;vent_evolution'!AR$9))</f>
        <v>0</v>
      </c>
      <c r="FJ224" s="2">
        <f>IF($D224=3,(FI224*(1+'input_cool&amp;vent_evolution'!AS$10)),FI224*(1+'input_cool&amp;vent_evolution'!AS$9))</f>
        <v>0</v>
      </c>
      <c r="FK224" s="2">
        <f>IF($D224=3,(FJ224*(1+'input_cool&amp;vent_evolution'!AT$10)),FJ224*(1+'input_cool&amp;vent_evolution'!AT$9))</f>
        <v>0</v>
      </c>
      <c r="FL224" s="2">
        <f>IF($D224=3,(FK224*(1+'input_cool&amp;vent_evolution'!AU$10)),FK224*(1+'input_cool&amp;vent_evolution'!AU$9))</f>
        <v>0</v>
      </c>
      <c r="FM224" s="2">
        <f t="shared" si="271"/>
        <v>0</v>
      </c>
      <c r="FN224" s="2">
        <f t="shared" si="272"/>
        <v>0</v>
      </c>
      <c r="FO224" s="2">
        <f t="shared" si="273"/>
        <v>0</v>
      </c>
      <c r="FP224" s="2">
        <f t="shared" si="274"/>
        <v>0</v>
      </c>
      <c r="FQ224" s="2">
        <f t="shared" si="275"/>
        <v>0</v>
      </c>
      <c r="FR224" s="2">
        <f t="shared" si="276"/>
        <v>0</v>
      </c>
      <c r="FS224" s="2">
        <f t="shared" si="277"/>
        <v>0</v>
      </c>
      <c r="FT224" s="2">
        <f t="shared" si="278"/>
        <v>0</v>
      </c>
      <c r="FU224" s="2">
        <f t="shared" si="279"/>
        <v>0</v>
      </c>
      <c r="FV224" s="2">
        <f t="shared" si="280"/>
        <v>0</v>
      </c>
      <c r="FW224" s="2">
        <f t="shared" si="281"/>
        <v>0</v>
      </c>
      <c r="FX224" s="2">
        <f t="shared" si="282"/>
        <v>0</v>
      </c>
      <c r="FY224" s="2">
        <f t="shared" si="283"/>
        <v>0</v>
      </c>
      <c r="FZ224" s="2">
        <f t="shared" si="284"/>
        <v>0</v>
      </c>
      <c r="GA224" s="2">
        <f t="shared" si="285"/>
        <v>0</v>
      </c>
      <c r="GB224" s="2">
        <f t="shared" si="286"/>
        <v>0</v>
      </c>
      <c r="GC224" s="2">
        <f t="shared" si="287"/>
        <v>0</v>
      </c>
      <c r="GD224" s="2">
        <f t="shared" si="288"/>
        <v>0</v>
      </c>
      <c r="GE224" s="2">
        <f t="shared" si="289"/>
        <v>0</v>
      </c>
      <c r="GF224" s="2">
        <f t="shared" si="290"/>
        <v>0</v>
      </c>
      <c r="GG224" s="2">
        <f t="shared" si="291"/>
        <v>0</v>
      </c>
      <c r="GH224" s="2">
        <f t="shared" si="292"/>
        <v>0</v>
      </c>
      <c r="GI224" s="2">
        <f t="shared" si="293"/>
        <v>0</v>
      </c>
      <c r="GJ224" s="2">
        <f t="shared" si="294"/>
        <v>0</v>
      </c>
      <c r="GK224" s="2">
        <f t="shared" si="295"/>
        <v>0</v>
      </c>
      <c r="GL224" s="2">
        <f t="shared" si="296"/>
        <v>0</v>
      </c>
      <c r="GM224" s="2">
        <f t="shared" si="297"/>
        <v>0</v>
      </c>
      <c r="GN224" s="2">
        <f t="shared" si="298"/>
        <v>0</v>
      </c>
      <c r="GO224" s="2">
        <f t="shared" si="299"/>
        <v>0</v>
      </c>
      <c r="GP224" s="2">
        <f t="shared" si="300"/>
        <v>0</v>
      </c>
      <c r="GQ224" s="2">
        <f t="shared" si="301"/>
        <v>0</v>
      </c>
      <c r="GR224" s="2">
        <f t="shared" si="302"/>
        <v>0</v>
      </c>
      <c r="GS224" s="2">
        <f t="shared" si="303"/>
        <v>0</v>
      </c>
      <c r="GT224" s="2">
        <f t="shared" si="304"/>
        <v>0</v>
      </c>
      <c r="GU224" s="2">
        <f t="shared" si="305"/>
        <v>0</v>
      </c>
      <c r="GV224" s="2">
        <f t="shared" si="306"/>
        <v>0</v>
      </c>
      <c r="GW224" s="2">
        <f>IF($D224=3,($N224*$M224*EC224*'input_cooling&amp;ventilation'!$D$3)*'input_cool&amp;vent_evolution'!M$11,($O224*$M224*EC224*'input_cooling&amp;ventilation'!$D$3)*'input_cool&amp;vent_evolution'!M$10)</f>
        <v>0</v>
      </c>
      <c r="GX224" s="2">
        <f>IF($D224=3,($N224*$M224*ED224*'input_cooling&amp;ventilation'!$D$3)*'input_cool&amp;vent_evolution'!N$11,($O224*$M224*ED224*'input_cooling&amp;ventilation'!$D$3)*'input_cool&amp;vent_evolution'!N$10)</f>
        <v>0</v>
      </c>
      <c r="GY224" s="2">
        <f>IF($D224=3,($N224*$M224*EE224*'input_cooling&amp;ventilation'!$D$3)*'input_cool&amp;vent_evolution'!O$11,($O224*$M224*EE224*'input_cooling&amp;ventilation'!$D$3)*'input_cool&amp;vent_evolution'!O$10)</f>
        <v>0</v>
      </c>
      <c r="GZ224" s="2">
        <f>IF($D224=3,($N224*$M224*EF224*'input_cooling&amp;ventilation'!$D$3)*'input_cool&amp;vent_evolution'!P$11,($O224*$M224*EF224*'input_cooling&amp;ventilation'!$D$3)*'input_cool&amp;vent_evolution'!P$10)</f>
        <v>0</v>
      </c>
      <c r="HA224" s="2">
        <f>IF($D224=3,($N224*$M224*EG224*'input_cooling&amp;ventilation'!$D$3)*'input_cool&amp;vent_evolution'!Q$11,($O224*$M224*EG224*'input_cooling&amp;ventilation'!$D$3)*'input_cool&amp;vent_evolution'!Q$10)</f>
        <v>0</v>
      </c>
      <c r="HB224" s="2">
        <f>IF($D224=3,($N224*$M224*EH224*'input_cooling&amp;ventilation'!$D$3)*'input_cool&amp;vent_evolution'!R$11,($O224*$M224*EH224*'input_cooling&amp;ventilation'!$D$3)*'input_cool&amp;vent_evolution'!R$10)</f>
        <v>0</v>
      </c>
      <c r="HC224" s="2">
        <f>IF($D224=3,($N224*$M224*EI224*'input_cooling&amp;ventilation'!$D$3)*'input_cool&amp;vent_evolution'!S$11,($O224*$M224*EI224*'input_cooling&amp;ventilation'!$D$3)*'input_cool&amp;vent_evolution'!S$10)</f>
        <v>0</v>
      </c>
      <c r="HD224" s="2">
        <f>IF($D224=3,($N224*$M224*EJ224*'input_cooling&amp;ventilation'!$D$3)*'input_cool&amp;vent_evolution'!T$11,($O224*$M224*EJ224*'input_cooling&amp;ventilation'!$D$3)*'input_cool&amp;vent_evolution'!T$10)</f>
        <v>0</v>
      </c>
      <c r="HE224" s="2">
        <f>IF($D224=3,($N224*$M224*EK224*'input_cooling&amp;ventilation'!$D$3)*'input_cool&amp;vent_evolution'!U$11,($O224*$M224*EK224*'input_cooling&amp;ventilation'!$D$3)*'input_cool&amp;vent_evolution'!U$10)</f>
        <v>0</v>
      </c>
      <c r="HF224" s="2">
        <f>IF($D224=3,($N224*$M224*EL224*'input_cooling&amp;ventilation'!$D$3)*'input_cool&amp;vent_evolution'!V$11,($O224*$M224*EL224*'input_cooling&amp;ventilation'!$D$3)*'input_cool&amp;vent_evolution'!V$10)</f>
        <v>0</v>
      </c>
      <c r="HG224" s="2">
        <f>IF($D224=3,($N224*$M224*EM224*'input_cooling&amp;ventilation'!$D$3)*'input_cool&amp;vent_evolution'!W$11,($O224*$M224*EM224*'input_cooling&amp;ventilation'!$D$3)*'input_cool&amp;vent_evolution'!W$10)</f>
        <v>0</v>
      </c>
      <c r="HH224" s="2">
        <f>IF($D224=3,($N224*$M224*EN224*'input_cooling&amp;ventilation'!$D$3)*'input_cool&amp;vent_evolution'!X$11,($O224*$M224*EN224*'input_cooling&amp;ventilation'!$D$3)*'input_cool&amp;vent_evolution'!X$10)</f>
        <v>0</v>
      </c>
      <c r="HI224" s="2">
        <f>IF($D224=3,($N224*$M224*EO224*'input_cooling&amp;ventilation'!$D$3)*'input_cool&amp;vent_evolution'!Y$11,($O224*$M224*EO224*'input_cooling&amp;ventilation'!$D$3)*'input_cool&amp;vent_evolution'!Y$10)</f>
        <v>0</v>
      </c>
      <c r="HJ224" s="2">
        <f>IF($D224=3,($N224*$M224*EP224*'input_cooling&amp;ventilation'!$D$3)*'input_cool&amp;vent_evolution'!Z$11,($O224*$M224*EP224*'input_cooling&amp;ventilation'!$D$3)*'input_cool&amp;vent_evolution'!Z$10)</f>
        <v>0</v>
      </c>
      <c r="HK224" s="2">
        <f>IF($D224=3,($N224*$M224*EQ224*'input_cooling&amp;ventilation'!$D$3)*'input_cool&amp;vent_evolution'!AA$11,($O224*$M224*EQ224*'input_cooling&amp;ventilation'!$D$3)*'input_cool&amp;vent_evolution'!AA$10)</f>
        <v>0</v>
      </c>
      <c r="HL224" s="2">
        <f>IF($D224=3,($N224*$M224*ER224*'input_cooling&amp;ventilation'!$D$3)*'input_cool&amp;vent_evolution'!AB$11,($O224*$M224*ER224*'input_cooling&amp;ventilation'!$D$3)*'input_cool&amp;vent_evolution'!AB$10)</f>
        <v>0</v>
      </c>
      <c r="HM224" s="2">
        <f>IF($D224=3,($N224*$M224*ES224*'input_cooling&amp;ventilation'!$D$3)*'input_cool&amp;vent_evolution'!AC$11,($O224*$M224*ES224*'input_cooling&amp;ventilation'!$D$3)*'input_cool&amp;vent_evolution'!AC$10)</f>
        <v>0</v>
      </c>
      <c r="HN224" s="2">
        <f>IF($D224=3,($N224*$M224*ET224*'input_cooling&amp;ventilation'!$D$3)*'input_cool&amp;vent_evolution'!AD$11,($O224*$M224*ET224*'input_cooling&amp;ventilation'!$D$3)*'input_cool&amp;vent_evolution'!AD$10)</f>
        <v>0</v>
      </c>
      <c r="HO224" s="2">
        <f>IF($D224=3,($N224*$M224*EU224*'input_cooling&amp;ventilation'!$D$3)*'input_cool&amp;vent_evolution'!AE$11,($O224*$M224*EU224*'input_cooling&amp;ventilation'!$D$3)*'input_cool&amp;vent_evolution'!AE$10)</f>
        <v>0</v>
      </c>
      <c r="HP224" s="2">
        <f>IF($D224=3,($N224*$M224*EV224*'input_cooling&amp;ventilation'!$D$3)*'input_cool&amp;vent_evolution'!AF$11,($O224*$M224*EV224*'input_cooling&amp;ventilation'!$D$3)*'input_cool&amp;vent_evolution'!AF$10)</f>
        <v>0</v>
      </c>
      <c r="HQ224" s="2">
        <f>IF($D224=3,($N224*$M224*EW224*'input_cooling&amp;ventilation'!$D$3)*'input_cool&amp;vent_evolution'!AG$11,($O224*$M224*EW224*'input_cooling&amp;ventilation'!$D$3)*'input_cool&amp;vent_evolution'!AG$10)</f>
        <v>0</v>
      </c>
      <c r="HR224" s="2">
        <f>IF($D224=3,($N224*$M224*EX224*'input_cooling&amp;ventilation'!$D$3)*'input_cool&amp;vent_evolution'!AH$11,($O224*$M224*EX224*'input_cooling&amp;ventilation'!$D$3)*'input_cool&amp;vent_evolution'!AH$10)</f>
        <v>0</v>
      </c>
      <c r="HS224" s="2">
        <f>IF($D224=3,($N224*$M224*EY224*'input_cooling&amp;ventilation'!$D$3)*'input_cool&amp;vent_evolution'!AI$11,($O224*$M224*EY224*'input_cooling&amp;ventilation'!$D$3)*'input_cool&amp;vent_evolution'!AI$10)</f>
        <v>0</v>
      </c>
      <c r="HT224" s="2">
        <f>IF($D224=3,($N224*$M224*EZ224*'input_cooling&amp;ventilation'!$D$3)*'input_cool&amp;vent_evolution'!AJ$11,($O224*$M224*EZ224*'input_cooling&amp;ventilation'!$D$3)*'input_cool&amp;vent_evolution'!AJ$10)</f>
        <v>0</v>
      </c>
      <c r="HU224" s="2">
        <f>IF($D224=3,($N224*$M224*FA224*'input_cooling&amp;ventilation'!$D$3)*'input_cool&amp;vent_evolution'!AK$11,($O224*$M224*FA224*'input_cooling&amp;ventilation'!$D$3)*'input_cool&amp;vent_evolution'!AK$10)</f>
        <v>0</v>
      </c>
      <c r="HV224" s="2">
        <f>IF($D224=3,($N224*$M224*FB224*'input_cooling&amp;ventilation'!$D$3)*'input_cool&amp;vent_evolution'!AL$11,($O224*$M224*FB224*'input_cooling&amp;ventilation'!$D$3)*'input_cool&amp;vent_evolution'!AL$10)</f>
        <v>0</v>
      </c>
      <c r="HW224" s="2">
        <f>IF($D224=3,($N224*$M224*FC224*'input_cooling&amp;ventilation'!$D$3)*'input_cool&amp;vent_evolution'!AM$11,($O224*$M224*FC224*'input_cooling&amp;ventilation'!$D$3)*'input_cool&amp;vent_evolution'!AM$10)</f>
        <v>0</v>
      </c>
      <c r="HX224" s="2">
        <f>IF($D224=3,($N224*$M224*FD224*'input_cooling&amp;ventilation'!$D$3)*'input_cool&amp;vent_evolution'!AN$11,($O224*$M224*FD224*'input_cooling&amp;ventilation'!$D$3)*'input_cool&amp;vent_evolution'!AN$10)</f>
        <v>0</v>
      </c>
      <c r="HY224" s="2">
        <f>IF($D224=3,($N224*$M224*FE224*'input_cooling&amp;ventilation'!$D$3)*'input_cool&amp;vent_evolution'!AO$11,($O224*$M224*FE224*'input_cooling&amp;ventilation'!$D$3)*'input_cool&amp;vent_evolution'!AO$10)</f>
        <v>0</v>
      </c>
      <c r="HZ224" s="2">
        <f>IF($D224=3,($N224*$M224*FF224*'input_cooling&amp;ventilation'!$D$3)*'input_cool&amp;vent_evolution'!AP$11,($O224*$M224*FF224*'input_cooling&amp;ventilation'!$D$3)*'input_cool&amp;vent_evolution'!AP$10)</f>
        <v>0</v>
      </c>
      <c r="IA224" s="2">
        <f>IF($D224=3,($N224*$M224*FG224*'input_cooling&amp;ventilation'!$D$3)*'input_cool&amp;vent_evolution'!AQ$11,($O224*$M224*FG224*'input_cooling&amp;ventilation'!$D$3)*'input_cool&amp;vent_evolution'!AQ$10)</f>
        <v>0</v>
      </c>
      <c r="IB224" s="2">
        <f>IF($D224=3,($N224*$M224*FH224*'input_cooling&amp;ventilation'!$D$3)*'input_cool&amp;vent_evolution'!AR$11,($O224*$M224*FH224*'input_cooling&amp;ventilation'!$D$3)*'input_cool&amp;vent_evolution'!AR$10)</f>
        <v>0</v>
      </c>
      <c r="IC224" s="2">
        <f>IF($D224=3,($N224*$M224*FI224*'input_cooling&amp;ventilation'!$D$3)*'input_cool&amp;vent_evolution'!AS$11,($O224*$M224*FI224*'input_cooling&amp;ventilation'!$D$3)*'input_cool&amp;vent_evolution'!AS$10)</f>
        <v>0</v>
      </c>
      <c r="ID224" s="2">
        <f>IF($D224=3,($N224*$M224*FJ224*'input_cooling&amp;ventilation'!$D$3)*'input_cool&amp;vent_evolution'!AT$11,($O224*$M224*FJ224*'input_cooling&amp;ventilation'!$D$3)*'input_cool&amp;vent_evolution'!AT$10)</f>
        <v>0</v>
      </c>
      <c r="IE224" s="2">
        <f>IF($D224=3,($N224*$M224*FK224*'input_cooling&amp;ventilation'!$D$3)*'input_cool&amp;vent_evolution'!AU$11,($O224*$M224*FK224*'input_cooling&amp;ventilation'!$D$3)*'input_cool&amp;vent_evolution'!AU$10)</f>
        <v>0</v>
      </c>
      <c r="IF224" s="2">
        <f>IF($D224=3,($N224*$M224*FL224*'input_cooling&amp;ventilation'!$D$3)*'input_cool&amp;vent_evolution'!AV$11,($O224*$M224*FL224*'input_cooling&amp;ventilation'!$D$3)*'input_cool&amp;vent_evolution'!AV$10)</f>
        <v>0</v>
      </c>
    </row>
    <row r="225" spans="1:240" x14ac:dyDescent="0.25">
      <c r="A225">
        <v>223</v>
      </c>
      <c r="B225">
        <v>100100</v>
      </c>
      <c r="C225">
        <v>25</v>
      </c>
      <c r="D225">
        <v>3</v>
      </c>
      <c r="E225">
        <v>8</v>
      </c>
      <c r="F225">
        <v>189554925</v>
      </c>
      <c r="G225" s="2">
        <v>202850701.06883299</v>
      </c>
      <c r="H225" s="2">
        <v>0</v>
      </c>
      <c r="I225" s="17">
        <v>0.25</v>
      </c>
      <c r="J225">
        <v>0.140192821</v>
      </c>
      <c r="K225" s="2">
        <f t="shared" si="231"/>
        <v>0</v>
      </c>
      <c r="L225" s="2">
        <f t="shared" si="232"/>
        <v>50712675.267208248</v>
      </c>
      <c r="M225">
        <v>0.697993664202745</v>
      </c>
      <c r="N225" s="17">
        <f>'input_cooling&amp;ventilation'!$D$5</f>
        <v>57.500092182043396</v>
      </c>
      <c r="O225" s="45">
        <f>'input_cooling&amp;ventilation'!$D$6</f>
        <v>19.328678831353667</v>
      </c>
      <c r="P225" s="45">
        <f>'input_cooling&amp;ventilation'!$C$5</f>
        <v>50.351688737400465</v>
      </c>
      <c r="Q225" s="45">
        <f>'input_cooling&amp;ventilation'!$C$6</f>
        <v>32.240814214248743</v>
      </c>
      <c r="R225">
        <v>17</v>
      </c>
      <c r="S225">
        <v>12</v>
      </c>
      <c r="T225">
        <v>14</v>
      </c>
      <c r="U225" s="2">
        <f t="shared" si="233"/>
        <v>0</v>
      </c>
      <c r="V225" s="2">
        <f t="shared" si="234"/>
        <v>83808035.696747661</v>
      </c>
      <c r="W225" s="2">
        <v>0</v>
      </c>
      <c r="X225" s="57">
        <f>IF($D225=3,(W225*(1+'input_cool&amp;vent_evolution'!M$11)),(W225*(1+'input_cool&amp;vent_evolution'!M$12)))</f>
        <v>0</v>
      </c>
      <c r="Y225" s="57">
        <f>IF($D225=3,(X225*(1+'input_cool&amp;vent_evolution'!N$11)),(X225*(1+'input_cool&amp;vent_evolution'!N$12)))</f>
        <v>0</v>
      </c>
      <c r="Z225" s="57">
        <f>IF($D225=3,(Y225*(1+'input_cool&amp;vent_evolution'!O$11)),(Y225*(1+'input_cool&amp;vent_evolution'!O$12)))</f>
        <v>0</v>
      </c>
      <c r="AA225" s="57">
        <f>IF($D225=3,(Z225*(1+'input_cool&amp;vent_evolution'!P$11)),(Z225*(1+'input_cool&amp;vent_evolution'!P$12)))</f>
        <v>0</v>
      </c>
      <c r="AB225" s="57">
        <f>IF($D225=3,(AA225*(1+'input_cool&amp;vent_evolution'!Q$11)),(AA225*(1+'input_cool&amp;vent_evolution'!Q$12)))</f>
        <v>0</v>
      </c>
      <c r="AC225" s="57">
        <f>IF($D225=3,(AB225*(1+'input_cool&amp;vent_evolution'!R$11)),(AB225*(1+'input_cool&amp;vent_evolution'!R$12)))</f>
        <v>0</v>
      </c>
      <c r="AD225" s="57">
        <f>IF($D225=3,(AC225*(1+'input_cool&amp;vent_evolution'!S$11)),(AC225*(1+'input_cool&amp;vent_evolution'!S$12)))</f>
        <v>0</v>
      </c>
      <c r="AE225" s="57">
        <f>IF($D225=3,(AD225*(1+'input_cool&amp;vent_evolution'!T$11)),(AD225*(1+'input_cool&amp;vent_evolution'!T$12)))</f>
        <v>0</v>
      </c>
      <c r="AF225" s="57">
        <f>IF($D225=3,(AE225*(1+'input_cool&amp;vent_evolution'!U$11)),(AE225*(1+'input_cool&amp;vent_evolution'!U$12)))</f>
        <v>0</v>
      </c>
      <c r="AG225" s="57">
        <f>IF($D225=3,(AF225*(1+'input_cool&amp;vent_evolution'!V$11)),(AF225*(1+'input_cool&amp;vent_evolution'!V$12)))</f>
        <v>0</v>
      </c>
      <c r="AH225" s="57">
        <f>IF($D225=3,(AG225*(1+'input_cool&amp;vent_evolution'!W$11)),(AG225*(1+'input_cool&amp;vent_evolution'!W$12)))</f>
        <v>0</v>
      </c>
      <c r="AI225" s="57">
        <f>IF($D225=3,(AH225*(1+'input_cool&amp;vent_evolution'!X$11)),(AH225*(1+'input_cool&amp;vent_evolution'!X$12)))</f>
        <v>0</v>
      </c>
      <c r="AJ225" s="57">
        <f>IF($D225=3,(AI225*(1+'input_cool&amp;vent_evolution'!Y$11)),(AI225*(1+'input_cool&amp;vent_evolution'!Y$12)))</f>
        <v>0</v>
      </c>
      <c r="AK225" s="57">
        <f>IF($D225=3,(AJ225*(1+'input_cool&amp;vent_evolution'!Z$11)),(AJ225*(1+'input_cool&amp;vent_evolution'!Z$12)))</f>
        <v>0</v>
      </c>
      <c r="AL225" s="57">
        <f>IF($D225=3,(AK225*(1+'input_cool&amp;vent_evolution'!AA$11)),(AK225*(1+'input_cool&amp;vent_evolution'!AA$12)))</f>
        <v>0</v>
      </c>
      <c r="AM225" s="57">
        <f>IF($D225=3,(AL225*(1+'input_cool&amp;vent_evolution'!AB$11)),(AL225*(1+'input_cool&amp;vent_evolution'!AB$12)))</f>
        <v>0</v>
      </c>
      <c r="AN225" s="57">
        <f>IF($D225=3,(AM225*(1+'input_cool&amp;vent_evolution'!AC$11)),(AM225*(1+'input_cool&amp;vent_evolution'!AC$12)))</f>
        <v>0</v>
      </c>
      <c r="AO225" s="57">
        <f>IF($D225=3,(AN225*(1+'input_cool&amp;vent_evolution'!AD$11)),(AN225*(1+'input_cool&amp;vent_evolution'!AD$12)))</f>
        <v>0</v>
      </c>
      <c r="AP225" s="57">
        <f>IF($D225=3,(AO225*(1+'input_cool&amp;vent_evolution'!AE$11)),(AO225*(1+'input_cool&amp;vent_evolution'!AE$12)))</f>
        <v>0</v>
      </c>
      <c r="AQ225" s="57">
        <f>IF($D225=3,(AP225*(1+'input_cool&amp;vent_evolution'!AF$11)),(AP225*(1+'input_cool&amp;vent_evolution'!AF$12)))</f>
        <v>0</v>
      </c>
      <c r="AR225" s="57">
        <f>IF($D225=3,(AQ225*(1+'input_cool&amp;vent_evolution'!AG$11)),(AQ225*(1+'input_cool&amp;vent_evolution'!AG$12)))</f>
        <v>0</v>
      </c>
      <c r="AS225" s="57">
        <f>IF($D225=3,(AR225*(1+'input_cool&amp;vent_evolution'!AH$11)),(AR225*(1+'input_cool&amp;vent_evolution'!AH$12)))</f>
        <v>0</v>
      </c>
      <c r="AT225" s="57">
        <f>IF($D225=3,(AS225*(1+'input_cool&amp;vent_evolution'!AI$11)),(AS225*(1+'input_cool&amp;vent_evolution'!AI$12)))</f>
        <v>0</v>
      </c>
      <c r="AU225" s="57">
        <f>IF($D225=3,(AT225*(1+'input_cool&amp;vent_evolution'!AJ$11)),(AT225*(1+'input_cool&amp;vent_evolution'!AJ$12)))</f>
        <v>0</v>
      </c>
      <c r="AV225" s="57">
        <f>IF($D225=3,(AU225*(1+'input_cool&amp;vent_evolution'!AK$11)),(AU225*(1+'input_cool&amp;vent_evolution'!AK$12)))</f>
        <v>0</v>
      </c>
      <c r="AW225" s="57">
        <f>IF($D225=3,(AV225*(1+'input_cool&amp;vent_evolution'!AL$11)),(AV225*(1+'input_cool&amp;vent_evolution'!AL$12)))</f>
        <v>0</v>
      </c>
      <c r="AX225" s="57">
        <f>IF($D225=3,(AW225*(1+'input_cool&amp;vent_evolution'!AM$11)),(AW225*(1+'input_cool&amp;vent_evolution'!AM$12)))</f>
        <v>0</v>
      </c>
      <c r="AY225" s="57">
        <f>IF($D225=3,(AX225*(1+'input_cool&amp;vent_evolution'!AN$11)),(AX225*(1+'input_cool&amp;vent_evolution'!AN$12)))</f>
        <v>0</v>
      </c>
      <c r="AZ225" s="57">
        <f>IF($D225=3,(AY225*(1+'input_cool&amp;vent_evolution'!AO$11)),(AY225*(1+'input_cool&amp;vent_evolution'!AO$12)))</f>
        <v>0</v>
      </c>
      <c r="BA225" s="57">
        <f>IF($D225=3,(AZ225*(1+'input_cool&amp;vent_evolution'!AP$11)),(AZ225*(1+'input_cool&amp;vent_evolution'!AP$12)))</f>
        <v>0</v>
      </c>
      <c r="BB225" s="57">
        <f>IF($D225=3,(BA225*(1+'input_cool&amp;vent_evolution'!AQ$11)),(BA225*(1+'input_cool&amp;vent_evolution'!AQ$12)))</f>
        <v>0</v>
      </c>
      <c r="BC225" s="57">
        <f>IF($D225=3,(BB225*(1+'input_cool&amp;vent_evolution'!AR$11)),(BB225*(1+'input_cool&amp;vent_evolution'!AR$12)))</f>
        <v>0</v>
      </c>
      <c r="BD225" s="57">
        <f>IF($D225=3,(BC225*(1+'input_cool&amp;vent_evolution'!AS$11)),(BC225*(1+'input_cool&amp;vent_evolution'!AS$12)))</f>
        <v>0</v>
      </c>
      <c r="BE225" s="57">
        <f>IF($D225=3,(BD225*(1+'input_cool&amp;vent_evolution'!AT$11)),(BD225*(1+'input_cool&amp;vent_evolution'!AT$12)))</f>
        <v>0</v>
      </c>
      <c r="BF225" s="57">
        <f>IF($D225=3,(BE225*(1+'input_cool&amp;vent_evolution'!AU$11)),(BE225*(1+'input_cool&amp;vent_evolution'!AU$12)))</f>
        <v>0</v>
      </c>
      <c r="BG225" s="57">
        <f>IF($D225=3,(BF225*(1+'input_cool&amp;vent_evolution'!AV$11)),(BF225*(1+'input_cool&amp;vent_evolution'!AV$12)))</f>
        <v>0</v>
      </c>
      <c r="BH225" s="2">
        <f t="shared" si="307"/>
        <v>0</v>
      </c>
      <c r="BI225" s="2">
        <f t="shared" si="235"/>
        <v>0</v>
      </c>
      <c r="BJ225" s="2">
        <f t="shared" si="236"/>
        <v>0</v>
      </c>
      <c r="BK225" s="2">
        <f t="shared" si="237"/>
        <v>0</v>
      </c>
      <c r="BL225" s="2">
        <f t="shared" si="238"/>
        <v>0</v>
      </c>
      <c r="BM225" s="2">
        <f t="shared" si="239"/>
        <v>0</v>
      </c>
      <c r="BN225" s="2">
        <f t="shared" si="240"/>
        <v>0</v>
      </c>
      <c r="BO225" s="2">
        <f t="shared" si="241"/>
        <v>0</v>
      </c>
      <c r="BP225" s="2">
        <f t="shared" si="242"/>
        <v>0</v>
      </c>
      <c r="BQ225" s="2">
        <f t="shared" si="243"/>
        <v>0</v>
      </c>
      <c r="BR225" s="2">
        <f t="shared" si="244"/>
        <v>0</v>
      </c>
      <c r="BS225" s="2">
        <f t="shared" si="245"/>
        <v>0</v>
      </c>
      <c r="BT225" s="2">
        <f t="shared" si="246"/>
        <v>0</v>
      </c>
      <c r="BU225" s="2">
        <f t="shared" si="247"/>
        <v>0</v>
      </c>
      <c r="BV225" s="2">
        <f t="shared" si="248"/>
        <v>0</v>
      </c>
      <c r="BW225" s="2">
        <f t="shared" si="249"/>
        <v>0</v>
      </c>
      <c r="BX225" s="2">
        <f t="shared" si="250"/>
        <v>0</v>
      </c>
      <c r="BY225" s="2">
        <f t="shared" si="251"/>
        <v>0</v>
      </c>
      <c r="BZ225" s="2">
        <f t="shared" si="252"/>
        <v>0</v>
      </c>
      <c r="CA225" s="2">
        <f t="shared" si="253"/>
        <v>0</v>
      </c>
      <c r="CB225" s="2">
        <f t="shared" si="254"/>
        <v>0</v>
      </c>
      <c r="CC225" s="2">
        <f t="shared" si="255"/>
        <v>0</v>
      </c>
      <c r="CD225" s="2">
        <f t="shared" si="256"/>
        <v>0</v>
      </c>
      <c r="CE225" s="2">
        <f t="shared" si="257"/>
        <v>0</v>
      </c>
      <c r="CF225" s="2">
        <f t="shared" si="258"/>
        <v>0</v>
      </c>
      <c r="CG225" s="2">
        <f t="shared" si="259"/>
        <v>0</v>
      </c>
      <c r="CH225" s="2">
        <f t="shared" si="260"/>
        <v>0</v>
      </c>
      <c r="CI225" s="2">
        <f t="shared" si="261"/>
        <v>0</v>
      </c>
      <c r="CJ225" s="2">
        <f t="shared" si="262"/>
        <v>0</v>
      </c>
      <c r="CK225" s="2">
        <f t="shared" si="263"/>
        <v>0</v>
      </c>
      <c r="CL225" s="2">
        <f t="shared" si="264"/>
        <v>0</v>
      </c>
      <c r="CM225" s="2">
        <f t="shared" si="265"/>
        <v>0</v>
      </c>
      <c r="CN225" s="2">
        <f t="shared" si="266"/>
        <v>0</v>
      </c>
      <c r="CO225" s="2">
        <f t="shared" si="267"/>
        <v>0</v>
      </c>
      <c r="CP225" s="2">
        <f t="shared" si="268"/>
        <v>0</v>
      </c>
      <c r="CQ225" s="2">
        <f t="shared" si="269"/>
        <v>0</v>
      </c>
      <c r="CR225" s="2">
        <f>IF($D225=3,(W225*$P225*$M225*'input_cooling&amp;ventilation'!$D$3)*'input_cool&amp;vent_evolution'!M$11,(W225*$Q225*'input_cooling&amp;ventilation'!$D$3)*'input_cool&amp;vent_evolution'!M$12)</f>
        <v>0</v>
      </c>
      <c r="CS225" s="2">
        <f>IF($D225=3,(X225*$P225*$M225*'input_cooling&amp;ventilation'!$D$3)*'input_cool&amp;vent_evolution'!N$11,(X225*$Q225*'input_cooling&amp;ventilation'!$D$3)*'input_cool&amp;vent_evolution'!N$12)</f>
        <v>0</v>
      </c>
      <c r="CT225" s="2">
        <f>IF($D225=3,(Y225*$P225*$M225*'input_cooling&amp;ventilation'!$D$3)*'input_cool&amp;vent_evolution'!O$11,(Y225*$Q225*'input_cooling&amp;ventilation'!$D$3)*'input_cool&amp;vent_evolution'!O$12)</f>
        <v>0</v>
      </c>
      <c r="CU225" s="2">
        <f>IF($D225=3,(Z225*$P225*$M225*'input_cooling&amp;ventilation'!$D$3)*'input_cool&amp;vent_evolution'!P$11,(Z225*$Q225*'input_cooling&amp;ventilation'!$D$3)*'input_cool&amp;vent_evolution'!P$12)</f>
        <v>0</v>
      </c>
      <c r="CV225" s="2">
        <f>IF($D225=3,(AA225*$P225*$M225*'input_cooling&amp;ventilation'!$D$3)*'input_cool&amp;vent_evolution'!Q$11,(AA225*$Q225*'input_cooling&amp;ventilation'!$D$3)*'input_cool&amp;vent_evolution'!Q$12)</f>
        <v>0</v>
      </c>
      <c r="CW225" s="2">
        <f>IF($D225=3,(AB225*$P225*$M225*'input_cooling&amp;ventilation'!$D$3)*'input_cool&amp;vent_evolution'!R$11,(AB225*$Q225*'input_cooling&amp;ventilation'!$D$3)*'input_cool&amp;vent_evolution'!R$12)</f>
        <v>0</v>
      </c>
      <c r="CX225" s="2">
        <f>IF($D225=3,(AC225*$P225*$M225*'input_cooling&amp;ventilation'!$D$3)*'input_cool&amp;vent_evolution'!S$11,(AC225*$Q225*'input_cooling&amp;ventilation'!$D$3)*'input_cool&amp;vent_evolution'!S$12)</f>
        <v>0</v>
      </c>
      <c r="CY225" s="2">
        <f>IF($D225=3,(AD225*$P225*$M225*'input_cooling&amp;ventilation'!$D$3)*'input_cool&amp;vent_evolution'!T$11,(AD225*$Q225*'input_cooling&amp;ventilation'!$D$3)*'input_cool&amp;vent_evolution'!T$12)</f>
        <v>0</v>
      </c>
      <c r="CZ225" s="2">
        <f>IF($D225=3,(AE225*$P225*$M225*'input_cooling&amp;ventilation'!$D$3)*'input_cool&amp;vent_evolution'!U$11,(AE225*$Q225*'input_cooling&amp;ventilation'!$D$3)*'input_cool&amp;vent_evolution'!U$12)</f>
        <v>0</v>
      </c>
      <c r="DA225" s="2">
        <f>IF($D225=3,(AF225*$P225*$M225*'input_cooling&amp;ventilation'!$D$3)*'input_cool&amp;vent_evolution'!V$11,(AF225*$Q225*'input_cooling&amp;ventilation'!$D$3)*'input_cool&amp;vent_evolution'!V$12)</f>
        <v>0</v>
      </c>
      <c r="DB225" s="2">
        <f>IF($D225=3,(AG225*$P225*$M225*'input_cooling&amp;ventilation'!$D$3)*'input_cool&amp;vent_evolution'!W$11,(AG225*$Q225*'input_cooling&amp;ventilation'!$D$3)*'input_cool&amp;vent_evolution'!W$12)</f>
        <v>0</v>
      </c>
      <c r="DC225" s="2">
        <f>IF($D225=3,(AH225*$P225*$M225*'input_cooling&amp;ventilation'!$D$3)*'input_cool&amp;vent_evolution'!X$11,(AH225*$Q225*'input_cooling&amp;ventilation'!$D$3)*'input_cool&amp;vent_evolution'!X$12)</f>
        <v>0</v>
      </c>
      <c r="DD225" s="2">
        <f>IF($D225=3,(AI225*$P225*$M225*'input_cooling&amp;ventilation'!$D$3)*'input_cool&amp;vent_evolution'!Y$11,(AI225*$Q225*'input_cooling&amp;ventilation'!$D$3)*'input_cool&amp;vent_evolution'!Y$12)</f>
        <v>0</v>
      </c>
      <c r="DE225" s="2">
        <f>IF($D225=3,(AJ225*$P225*$M225*'input_cooling&amp;ventilation'!$D$3)*'input_cool&amp;vent_evolution'!Z$11,(AJ225*$Q225*'input_cooling&amp;ventilation'!$D$3)*'input_cool&amp;vent_evolution'!Z$12)</f>
        <v>0</v>
      </c>
      <c r="DF225" s="2">
        <f>IF($D225=3,(AK225*$P225*$M225*'input_cooling&amp;ventilation'!$D$3)*'input_cool&amp;vent_evolution'!AA$11,(AK225*$Q225*'input_cooling&amp;ventilation'!$D$3)*'input_cool&amp;vent_evolution'!AA$12)</f>
        <v>0</v>
      </c>
      <c r="DG225" s="2">
        <f>IF($D225=3,(AL225*$P225*$M225*'input_cooling&amp;ventilation'!$D$3)*'input_cool&amp;vent_evolution'!AB$11,(AL225*$Q225*'input_cooling&amp;ventilation'!$D$3)*'input_cool&amp;vent_evolution'!AB$12)</f>
        <v>0</v>
      </c>
      <c r="DH225" s="2">
        <f>IF($D225=3,(AM225*$P225*$M225*'input_cooling&amp;ventilation'!$D$3)*'input_cool&amp;vent_evolution'!AC$11,(AM225*$Q225*'input_cooling&amp;ventilation'!$D$3)*'input_cool&amp;vent_evolution'!AC$12)</f>
        <v>0</v>
      </c>
      <c r="DI225" s="2">
        <f>IF($D225=3,(AN225*$P225*$M225*'input_cooling&amp;ventilation'!$D$3)*'input_cool&amp;vent_evolution'!AD$11,(AN225*$Q225*'input_cooling&amp;ventilation'!$D$3)*'input_cool&amp;vent_evolution'!AD$12)</f>
        <v>0</v>
      </c>
      <c r="DJ225" s="2">
        <f>IF($D225=3,(AO225*$P225*$M225*'input_cooling&amp;ventilation'!$D$3)*'input_cool&amp;vent_evolution'!AE$11,(AO225*$Q225*'input_cooling&amp;ventilation'!$D$3)*'input_cool&amp;vent_evolution'!AE$12)</f>
        <v>0</v>
      </c>
      <c r="DK225" s="2">
        <f>IF($D225=3,(AP225*$P225*$M225*'input_cooling&amp;ventilation'!$D$3)*'input_cool&amp;vent_evolution'!AF$11,(AP225*$Q225*'input_cooling&amp;ventilation'!$D$3)*'input_cool&amp;vent_evolution'!AF$12)</f>
        <v>0</v>
      </c>
      <c r="DL225" s="2">
        <f>IF($D225=3,(AQ225*$P225*$M225*'input_cooling&amp;ventilation'!$D$3)*'input_cool&amp;vent_evolution'!AG$11,(AQ225*$Q225*'input_cooling&amp;ventilation'!$D$3)*'input_cool&amp;vent_evolution'!AG$12)</f>
        <v>0</v>
      </c>
      <c r="DM225" s="2">
        <f>IF($D225=3,(AR225*$P225*$M225*'input_cooling&amp;ventilation'!$D$3)*'input_cool&amp;vent_evolution'!AH$11,(AR225*$Q225*'input_cooling&amp;ventilation'!$D$3)*'input_cool&amp;vent_evolution'!AH$12)</f>
        <v>0</v>
      </c>
      <c r="DN225" s="2">
        <f>IF($D225=3,(AS225*$P225*$M225*'input_cooling&amp;ventilation'!$D$3)*'input_cool&amp;vent_evolution'!AI$11,(AS225*$Q225*'input_cooling&amp;ventilation'!$D$3)*'input_cool&amp;vent_evolution'!AI$12)</f>
        <v>0</v>
      </c>
      <c r="DO225" s="2">
        <f>IF($D225=3,(AT225*$P225*$M225*'input_cooling&amp;ventilation'!$D$3)*'input_cool&amp;vent_evolution'!AJ$11,(AT225*$Q225*'input_cooling&amp;ventilation'!$D$3)*'input_cool&amp;vent_evolution'!AJ$12)</f>
        <v>0</v>
      </c>
      <c r="DP225" s="2">
        <f>IF($D225=3,(AU225*$P225*$M225*'input_cooling&amp;ventilation'!$D$3)*'input_cool&amp;vent_evolution'!AK$11,(AU225*$Q225*'input_cooling&amp;ventilation'!$D$3)*'input_cool&amp;vent_evolution'!AK$12)</f>
        <v>0</v>
      </c>
      <c r="DQ225" s="2">
        <f>IF($D225=3,(AV225*$P225*$M225*'input_cooling&amp;ventilation'!$D$3)*'input_cool&amp;vent_evolution'!AL$11,(AV225*$Q225*'input_cooling&amp;ventilation'!$D$3)*'input_cool&amp;vent_evolution'!AL$12)</f>
        <v>0</v>
      </c>
      <c r="DR225" s="2">
        <f>IF($D225=3,(AW225*$P225*$M225*'input_cooling&amp;ventilation'!$D$3)*'input_cool&amp;vent_evolution'!AM$11,(AW225*$Q225*'input_cooling&amp;ventilation'!$D$3)*'input_cool&amp;vent_evolution'!AM$12)</f>
        <v>0</v>
      </c>
      <c r="DS225" s="2">
        <f>IF($D225=3,(AX225*$P225*$M225*'input_cooling&amp;ventilation'!$D$3)*'input_cool&amp;vent_evolution'!AN$11,(AX225*$Q225*'input_cooling&amp;ventilation'!$D$3)*'input_cool&amp;vent_evolution'!AN$12)</f>
        <v>0</v>
      </c>
      <c r="DT225" s="2">
        <f>IF($D225=3,(AY225*$P225*$M225*'input_cooling&amp;ventilation'!$D$3)*'input_cool&amp;vent_evolution'!AO$11,(AY225*$Q225*'input_cooling&amp;ventilation'!$D$3)*'input_cool&amp;vent_evolution'!AO$12)</f>
        <v>0</v>
      </c>
      <c r="DU225" s="2">
        <f>IF($D225=3,(AZ225*$P225*$M225*'input_cooling&amp;ventilation'!$D$3)*'input_cool&amp;vent_evolution'!AP$11,(AZ225*$Q225*'input_cooling&amp;ventilation'!$D$3)*'input_cool&amp;vent_evolution'!AP$12)</f>
        <v>0</v>
      </c>
      <c r="DV225" s="2">
        <f>IF($D225=3,(BA225*$P225*$M225*'input_cooling&amp;ventilation'!$D$3)*'input_cool&amp;vent_evolution'!AQ$11,(BA225*$Q225*'input_cooling&amp;ventilation'!$D$3)*'input_cool&amp;vent_evolution'!AQ$12)</f>
        <v>0</v>
      </c>
      <c r="DW225" s="2">
        <f>IF($D225=3,(BB225*$P225*$M225*'input_cooling&amp;ventilation'!$D$3)*'input_cool&amp;vent_evolution'!AR$11,(BB225*$Q225*'input_cooling&amp;ventilation'!$D$3)*'input_cool&amp;vent_evolution'!AR$12)</f>
        <v>0</v>
      </c>
      <c r="DX225" s="2">
        <f>IF($D225=3,(BC225*$P225*$M225*'input_cooling&amp;ventilation'!$D$3)*'input_cool&amp;vent_evolution'!AS$11,(BC225*$Q225*'input_cooling&amp;ventilation'!$D$3)*'input_cool&amp;vent_evolution'!AS$12)</f>
        <v>0</v>
      </c>
      <c r="DY225" s="2">
        <f>IF($D225=3,(BD225*$P225*$M225*'input_cooling&amp;ventilation'!$D$3)*'input_cool&amp;vent_evolution'!AT$11,(BD225*$Q225*'input_cooling&amp;ventilation'!$D$3)*'input_cool&amp;vent_evolution'!AT$12)</f>
        <v>0</v>
      </c>
      <c r="DZ225" s="2">
        <f>IF($D225=3,(BE225*$P225*$M225*'input_cooling&amp;ventilation'!$D$3)*'input_cool&amp;vent_evolution'!AU$11,(BE225*$Q225*'input_cooling&amp;ventilation'!$D$3)*'input_cool&amp;vent_evolution'!AU$12)</f>
        <v>0</v>
      </c>
      <c r="EA225" s="2">
        <f>IF($D225=3,(BF225*$P225*$M225*'input_cooling&amp;ventilation'!$D$3)*'input_cool&amp;vent_evolution'!AV$11,(BF225*$Q225*'input_cooling&amp;ventilation'!$D$3)*'input_cool&amp;vent_evolution'!AV$12)</f>
        <v>0</v>
      </c>
      <c r="EB225">
        <v>0.47</v>
      </c>
      <c r="EC225" s="2">
        <f t="shared" si="270"/>
        <v>0</v>
      </c>
      <c r="ED225" s="2">
        <f>IF($D225=3,(EC225*(1+'input_cool&amp;vent_evolution'!M$10)),EC225*(1+'input_cool&amp;vent_evolution'!M$9))</f>
        <v>0</v>
      </c>
      <c r="EE225" s="2">
        <f>IF($D225=3,(ED225*(1+'input_cool&amp;vent_evolution'!N$10)),ED225*(1+'input_cool&amp;vent_evolution'!N$9))</f>
        <v>0</v>
      </c>
      <c r="EF225" s="2">
        <f>IF($D225=3,(EE225*(1+'input_cool&amp;vent_evolution'!O$10)),EE225*(1+'input_cool&amp;vent_evolution'!O$9))</f>
        <v>0</v>
      </c>
      <c r="EG225" s="2">
        <f>IF($D225=3,(EF225*(1+'input_cool&amp;vent_evolution'!P$10)),EF225*(1+'input_cool&amp;vent_evolution'!P$9))</f>
        <v>0</v>
      </c>
      <c r="EH225" s="2">
        <f>IF($D225=3,(EG225*(1+'input_cool&amp;vent_evolution'!Q$10)),EG225*(1+'input_cool&amp;vent_evolution'!Q$9))</f>
        <v>0</v>
      </c>
      <c r="EI225" s="2">
        <f>IF($D225=3,(EH225*(1+'input_cool&amp;vent_evolution'!R$10)),EH225*(1+'input_cool&amp;vent_evolution'!R$9))</f>
        <v>0</v>
      </c>
      <c r="EJ225" s="2">
        <f>IF($D225=3,(EI225*(1+'input_cool&amp;vent_evolution'!S$10)),EI225*(1+'input_cool&amp;vent_evolution'!S$9))</f>
        <v>0</v>
      </c>
      <c r="EK225" s="2">
        <f>IF($D225=3,(EJ225*(1+'input_cool&amp;vent_evolution'!T$10)),EJ225*(1+'input_cool&amp;vent_evolution'!T$9))</f>
        <v>0</v>
      </c>
      <c r="EL225" s="2">
        <f>IF($D225=3,(EK225*(1+'input_cool&amp;vent_evolution'!U$10)),EK225*(1+'input_cool&amp;vent_evolution'!U$9))</f>
        <v>0</v>
      </c>
      <c r="EM225" s="2">
        <f>IF($D225=3,(EL225*(1+'input_cool&amp;vent_evolution'!V$10)),EL225*(1+'input_cool&amp;vent_evolution'!V$9))</f>
        <v>0</v>
      </c>
      <c r="EN225" s="2">
        <f>IF($D225=3,(EM225*(1+'input_cool&amp;vent_evolution'!W$10)),EM225*(1+'input_cool&amp;vent_evolution'!W$9))</f>
        <v>0</v>
      </c>
      <c r="EO225" s="2">
        <f>IF($D225=3,(EN225*(1+'input_cool&amp;vent_evolution'!X$10)),EN225*(1+'input_cool&amp;vent_evolution'!X$9))</f>
        <v>0</v>
      </c>
      <c r="EP225" s="2">
        <f>IF($D225=3,(EO225*(1+'input_cool&amp;vent_evolution'!Y$10)),EO225*(1+'input_cool&amp;vent_evolution'!Y$9))</f>
        <v>0</v>
      </c>
      <c r="EQ225" s="2">
        <f>IF($D225=3,(EP225*(1+'input_cool&amp;vent_evolution'!Z$10)),EP225*(1+'input_cool&amp;vent_evolution'!Z$9))</f>
        <v>0</v>
      </c>
      <c r="ER225" s="2">
        <f>IF($D225=3,(EQ225*(1+'input_cool&amp;vent_evolution'!AA$10)),EQ225*(1+'input_cool&amp;vent_evolution'!AA$9))</f>
        <v>0</v>
      </c>
      <c r="ES225" s="2">
        <f>IF($D225=3,(ER225*(1+'input_cool&amp;vent_evolution'!AB$10)),ER225*(1+'input_cool&amp;vent_evolution'!AB$9))</f>
        <v>0</v>
      </c>
      <c r="ET225" s="2">
        <f>IF($D225=3,(ES225*(1+'input_cool&amp;vent_evolution'!AC$10)),ES225*(1+'input_cool&amp;vent_evolution'!AC$9))</f>
        <v>0</v>
      </c>
      <c r="EU225" s="2">
        <f>IF($D225=3,(ET225*(1+'input_cool&amp;vent_evolution'!AD$10)),ET225*(1+'input_cool&amp;vent_evolution'!AD$9))</f>
        <v>0</v>
      </c>
      <c r="EV225" s="2">
        <f>IF($D225=3,(EU225*(1+'input_cool&amp;vent_evolution'!AE$10)),EU225*(1+'input_cool&amp;vent_evolution'!AE$9))</f>
        <v>0</v>
      </c>
      <c r="EW225" s="2">
        <f>IF($D225=3,(EV225*(1+'input_cool&amp;vent_evolution'!AF$10)),EV225*(1+'input_cool&amp;vent_evolution'!AF$9))</f>
        <v>0</v>
      </c>
      <c r="EX225" s="2">
        <f>IF($D225=3,(EW225*(1+'input_cool&amp;vent_evolution'!AG$10)),EW225*(1+'input_cool&amp;vent_evolution'!AG$9))</f>
        <v>0</v>
      </c>
      <c r="EY225" s="2">
        <f>IF($D225=3,(EX225*(1+'input_cool&amp;vent_evolution'!AH$10)),EX225*(1+'input_cool&amp;vent_evolution'!AH$9))</f>
        <v>0</v>
      </c>
      <c r="EZ225" s="2">
        <f>IF($D225=3,(EY225*(1+'input_cool&amp;vent_evolution'!AI$10)),EY225*(1+'input_cool&amp;vent_evolution'!AI$9))</f>
        <v>0</v>
      </c>
      <c r="FA225" s="2">
        <f>IF($D225=3,(EZ225*(1+'input_cool&amp;vent_evolution'!AJ$10)),EZ225*(1+'input_cool&amp;vent_evolution'!AJ$9))</f>
        <v>0</v>
      </c>
      <c r="FB225" s="2">
        <f>IF($D225=3,(FA225*(1+'input_cool&amp;vent_evolution'!AK$10)),FA225*(1+'input_cool&amp;vent_evolution'!AK$9))</f>
        <v>0</v>
      </c>
      <c r="FC225" s="2">
        <f>IF($D225=3,(FB225*(1+'input_cool&amp;vent_evolution'!AL$10)),FB225*(1+'input_cool&amp;vent_evolution'!AL$9))</f>
        <v>0</v>
      </c>
      <c r="FD225" s="2">
        <f>IF($D225=3,(FC225*(1+'input_cool&amp;vent_evolution'!AM$10)),FC225*(1+'input_cool&amp;vent_evolution'!AM$9))</f>
        <v>0</v>
      </c>
      <c r="FE225" s="2">
        <f>IF($D225=3,(FD225*(1+'input_cool&amp;vent_evolution'!AN$10)),FD225*(1+'input_cool&amp;vent_evolution'!AN$9))</f>
        <v>0</v>
      </c>
      <c r="FF225" s="2">
        <f>IF($D225=3,(FE225*(1+'input_cool&amp;vent_evolution'!AO$10)),FE225*(1+'input_cool&amp;vent_evolution'!AO$9))</f>
        <v>0</v>
      </c>
      <c r="FG225" s="2">
        <f>IF($D225=3,(FF225*(1+'input_cool&amp;vent_evolution'!AP$10)),FF225*(1+'input_cool&amp;vent_evolution'!AP$9))</f>
        <v>0</v>
      </c>
      <c r="FH225" s="2">
        <f>IF($D225=3,(FG225*(1+'input_cool&amp;vent_evolution'!AQ$10)),FG225*(1+'input_cool&amp;vent_evolution'!AQ$9))</f>
        <v>0</v>
      </c>
      <c r="FI225" s="2">
        <f>IF($D225=3,(FH225*(1+'input_cool&amp;vent_evolution'!AR$10)),FH225*(1+'input_cool&amp;vent_evolution'!AR$9))</f>
        <v>0</v>
      </c>
      <c r="FJ225" s="2">
        <f>IF($D225=3,(FI225*(1+'input_cool&amp;vent_evolution'!AS$10)),FI225*(1+'input_cool&amp;vent_evolution'!AS$9))</f>
        <v>0</v>
      </c>
      <c r="FK225" s="2">
        <f>IF($D225=3,(FJ225*(1+'input_cool&amp;vent_evolution'!AT$10)),FJ225*(1+'input_cool&amp;vent_evolution'!AT$9))</f>
        <v>0</v>
      </c>
      <c r="FL225" s="2">
        <f>IF($D225=3,(FK225*(1+'input_cool&amp;vent_evolution'!AU$10)),FK225*(1+'input_cool&amp;vent_evolution'!AU$9))</f>
        <v>0</v>
      </c>
      <c r="FM225" s="2">
        <f t="shared" si="271"/>
        <v>0</v>
      </c>
      <c r="FN225" s="2">
        <f t="shared" si="272"/>
        <v>0</v>
      </c>
      <c r="FO225" s="2">
        <f t="shared" si="273"/>
        <v>0</v>
      </c>
      <c r="FP225" s="2">
        <f t="shared" si="274"/>
        <v>0</v>
      </c>
      <c r="FQ225" s="2">
        <f t="shared" si="275"/>
        <v>0</v>
      </c>
      <c r="FR225" s="2">
        <f t="shared" si="276"/>
        <v>0</v>
      </c>
      <c r="FS225" s="2">
        <f t="shared" si="277"/>
        <v>0</v>
      </c>
      <c r="FT225" s="2">
        <f t="shared" si="278"/>
        <v>0</v>
      </c>
      <c r="FU225" s="2">
        <f t="shared" si="279"/>
        <v>0</v>
      </c>
      <c r="FV225" s="2">
        <f t="shared" si="280"/>
        <v>0</v>
      </c>
      <c r="FW225" s="2">
        <f t="shared" si="281"/>
        <v>0</v>
      </c>
      <c r="FX225" s="2">
        <f t="shared" si="282"/>
        <v>0</v>
      </c>
      <c r="FY225" s="2">
        <f t="shared" si="283"/>
        <v>0</v>
      </c>
      <c r="FZ225" s="2">
        <f t="shared" si="284"/>
        <v>0</v>
      </c>
      <c r="GA225" s="2">
        <f t="shared" si="285"/>
        <v>0</v>
      </c>
      <c r="GB225" s="2">
        <f t="shared" si="286"/>
        <v>0</v>
      </c>
      <c r="GC225" s="2">
        <f t="shared" si="287"/>
        <v>0</v>
      </c>
      <c r="GD225" s="2">
        <f t="shared" si="288"/>
        <v>0</v>
      </c>
      <c r="GE225" s="2">
        <f t="shared" si="289"/>
        <v>0</v>
      </c>
      <c r="GF225" s="2">
        <f t="shared" si="290"/>
        <v>0</v>
      </c>
      <c r="GG225" s="2">
        <f t="shared" si="291"/>
        <v>0</v>
      </c>
      <c r="GH225" s="2">
        <f t="shared" si="292"/>
        <v>0</v>
      </c>
      <c r="GI225" s="2">
        <f t="shared" si="293"/>
        <v>0</v>
      </c>
      <c r="GJ225" s="2">
        <f t="shared" si="294"/>
        <v>0</v>
      </c>
      <c r="GK225" s="2">
        <f t="shared" si="295"/>
        <v>0</v>
      </c>
      <c r="GL225" s="2">
        <f t="shared" si="296"/>
        <v>0</v>
      </c>
      <c r="GM225" s="2">
        <f t="shared" si="297"/>
        <v>0</v>
      </c>
      <c r="GN225" s="2">
        <f t="shared" si="298"/>
        <v>0</v>
      </c>
      <c r="GO225" s="2">
        <f t="shared" si="299"/>
        <v>0</v>
      </c>
      <c r="GP225" s="2">
        <f t="shared" si="300"/>
        <v>0</v>
      </c>
      <c r="GQ225" s="2">
        <f t="shared" si="301"/>
        <v>0</v>
      </c>
      <c r="GR225" s="2">
        <f t="shared" si="302"/>
        <v>0</v>
      </c>
      <c r="GS225" s="2">
        <f t="shared" si="303"/>
        <v>0</v>
      </c>
      <c r="GT225" s="2">
        <f t="shared" si="304"/>
        <v>0</v>
      </c>
      <c r="GU225" s="2">
        <f t="shared" si="305"/>
        <v>0</v>
      </c>
      <c r="GV225" s="2">
        <f t="shared" si="306"/>
        <v>0</v>
      </c>
      <c r="GW225" s="2">
        <f>IF($D225=3,($N225*$M225*EC225*'input_cooling&amp;ventilation'!$D$3)*'input_cool&amp;vent_evolution'!M$11,($O225*$M225*EC225*'input_cooling&amp;ventilation'!$D$3)*'input_cool&amp;vent_evolution'!M$10)</f>
        <v>0</v>
      </c>
      <c r="GX225" s="2">
        <f>IF($D225=3,($N225*$M225*ED225*'input_cooling&amp;ventilation'!$D$3)*'input_cool&amp;vent_evolution'!N$11,($O225*$M225*ED225*'input_cooling&amp;ventilation'!$D$3)*'input_cool&amp;vent_evolution'!N$10)</f>
        <v>0</v>
      </c>
      <c r="GY225" s="2">
        <f>IF($D225=3,($N225*$M225*EE225*'input_cooling&amp;ventilation'!$D$3)*'input_cool&amp;vent_evolution'!O$11,($O225*$M225*EE225*'input_cooling&amp;ventilation'!$D$3)*'input_cool&amp;vent_evolution'!O$10)</f>
        <v>0</v>
      </c>
      <c r="GZ225" s="2">
        <f>IF($D225=3,($N225*$M225*EF225*'input_cooling&amp;ventilation'!$D$3)*'input_cool&amp;vent_evolution'!P$11,($O225*$M225*EF225*'input_cooling&amp;ventilation'!$D$3)*'input_cool&amp;vent_evolution'!P$10)</f>
        <v>0</v>
      </c>
      <c r="HA225" s="2">
        <f>IF($D225=3,($N225*$M225*EG225*'input_cooling&amp;ventilation'!$D$3)*'input_cool&amp;vent_evolution'!Q$11,($O225*$M225*EG225*'input_cooling&amp;ventilation'!$D$3)*'input_cool&amp;vent_evolution'!Q$10)</f>
        <v>0</v>
      </c>
      <c r="HB225" s="2">
        <f>IF($D225=3,($N225*$M225*EH225*'input_cooling&amp;ventilation'!$D$3)*'input_cool&amp;vent_evolution'!R$11,($O225*$M225*EH225*'input_cooling&amp;ventilation'!$D$3)*'input_cool&amp;vent_evolution'!R$10)</f>
        <v>0</v>
      </c>
      <c r="HC225" s="2">
        <f>IF($D225=3,($N225*$M225*EI225*'input_cooling&amp;ventilation'!$D$3)*'input_cool&amp;vent_evolution'!S$11,($O225*$M225*EI225*'input_cooling&amp;ventilation'!$D$3)*'input_cool&amp;vent_evolution'!S$10)</f>
        <v>0</v>
      </c>
      <c r="HD225" s="2">
        <f>IF($D225=3,($N225*$M225*EJ225*'input_cooling&amp;ventilation'!$D$3)*'input_cool&amp;vent_evolution'!T$11,($O225*$M225*EJ225*'input_cooling&amp;ventilation'!$D$3)*'input_cool&amp;vent_evolution'!T$10)</f>
        <v>0</v>
      </c>
      <c r="HE225" s="2">
        <f>IF($D225=3,($N225*$M225*EK225*'input_cooling&amp;ventilation'!$D$3)*'input_cool&amp;vent_evolution'!U$11,($O225*$M225*EK225*'input_cooling&amp;ventilation'!$D$3)*'input_cool&amp;vent_evolution'!U$10)</f>
        <v>0</v>
      </c>
      <c r="HF225" s="2">
        <f>IF($D225=3,($N225*$M225*EL225*'input_cooling&amp;ventilation'!$D$3)*'input_cool&amp;vent_evolution'!V$11,($O225*$M225*EL225*'input_cooling&amp;ventilation'!$D$3)*'input_cool&amp;vent_evolution'!V$10)</f>
        <v>0</v>
      </c>
      <c r="HG225" s="2">
        <f>IF($D225=3,($N225*$M225*EM225*'input_cooling&amp;ventilation'!$D$3)*'input_cool&amp;vent_evolution'!W$11,($O225*$M225*EM225*'input_cooling&amp;ventilation'!$D$3)*'input_cool&amp;vent_evolution'!W$10)</f>
        <v>0</v>
      </c>
      <c r="HH225" s="2">
        <f>IF($D225=3,($N225*$M225*EN225*'input_cooling&amp;ventilation'!$D$3)*'input_cool&amp;vent_evolution'!X$11,($O225*$M225*EN225*'input_cooling&amp;ventilation'!$D$3)*'input_cool&amp;vent_evolution'!X$10)</f>
        <v>0</v>
      </c>
      <c r="HI225" s="2">
        <f>IF($D225=3,($N225*$M225*EO225*'input_cooling&amp;ventilation'!$D$3)*'input_cool&amp;vent_evolution'!Y$11,($O225*$M225*EO225*'input_cooling&amp;ventilation'!$D$3)*'input_cool&amp;vent_evolution'!Y$10)</f>
        <v>0</v>
      </c>
      <c r="HJ225" s="2">
        <f>IF($D225=3,($N225*$M225*EP225*'input_cooling&amp;ventilation'!$D$3)*'input_cool&amp;vent_evolution'!Z$11,($O225*$M225*EP225*'input_cooling&amp;ventilation'!$D$3)*'input_cool&amp;vent_evolution'!Z$10)</f>
        <v>0</v>
      </c>
      <c r="HK225" s="2">
        <f>IF($D225=3,($N225*$M225*EQ225*'input_cooling&amp;ventilation'!$D$3)*'input_cool&amp;vent_evolution'!AA$11,($O225*$M225*EQ225*'input_cooling&amp;ventilation'!$D$3)*'input_cool&amp;vent_evolution'!AA$10)</f>
        <v>0</v>
      </c>
      <c r="HL225" s="2">
        <f>IF($D225=3,($N225*$M225*ER225*'input_cooling&amp;ventilation'!$D$3)*'input_cool&amp;vent_evolution'!AB$11,($O225*$M225*ER225*'input_cooling&amp;ventilation'!$D$3)*'input_cool&amp;vent_evolution'!AB$10)</f>
        <v>0</v>
      </c>
      <c r="HM225" s="2">
        <f>IF($D225=3,($N225*$M225*ES225*'input_cooling&amp;ventilation'!$D$3)*'input_cool&amp;vent_evolution'!AC$11,($O225*$M225*ES225*'input_cooling&amp;ventilation'!$D$3)*'input_cool&amp;vent_evolution'!AC$10)</f>
        <v>0</v>
      </c>
      <c r="HN225" s="2">
        <f>IF($D225=3,($N225*$M225*ET225*'input_cooling&amp;ventilation'!$D$3)*'input_cool&amp;vent_evolution'!AD$11,($O225*$M225*ET225*'input_cooling&amp;ventilation'!$D$3)*'input_cool&amp;vent_evolution'!AD$10)</f>
        <v>0</v>
      </c>
      <c r="HO225" s="2">
        <f>IF($D225=3,($N225*$M225*EU225*'input_cooling&amp;ventilation'!$D$3)*'input_cool&amp;vent_evolution'!AE$11,($O225*$M225*EU225*'input_cooling&amp;ventilation'!$D$3)*'input_cool&amp;vent_evolution'!AE$10)</f>
        <v>0</v>
      </c>
      <c r="HP225" s="2">
        <f>IF($D225=3,($N225*$M225*EV225*'input_cooling&amp;ventilation'!$D$3)*'input_cool&amp;vent_evolution'!AF$11,($O225*$M225*EV225*'input_cooling&amp;ventilation'!$D$3)*'input_cool&amp;vent_evolution'!AF$10)</f>
        <v>0</v>
      </c>
      <c r="HQ225" s="2">
        <f>IF($D225=3,($N225*$M225*EW225*'input_cooling&amp;ventilation'!$D$3)*'input_cool&amp;vent_evolution'!AG$11,($O225*$M225*EW225*'input_cooling&amp;ventilation'!$D$3)*'input_cool&amp;vent_evolution'!AG$10)</f>
        <v>0</v>
      </c>
      <c r="HR225" s="2">
        <f>IF($D225=3,($N225*$M225*EX225*'input_cooling&amp;ventilation'!$D$3)*'input_cool&amp;vent_evolution'!AH$11,($O225*$M225*EX225*'input_cooling&amp;ventilation'!$D$3)*'input_cool&amp;vent_evolution'!AH$10)</f>
        <v>0</v>
      </c>
      <c r="HS225" s="2">
        <f>IF($D225=3,($N225*$M225*EY225*'input_cooling&amp;ventilation'!$D$3)*'input_cool&amp;vent_evolution'!AI$11,($O225*$M225*EY225*'input_cooling&amp;ventilation'!$D$3)*'input_cool&amp;vent_evolution'!AI$10)</f>
        <v>0</v>
      </c>
      <c r="HT225" s="2">
        <f>IF($D225=3,($N225*$M225*EZ225*'input_cooling&amp;ventilation'!$D$3)*'input_cool&amp;vent_evolution'!AJ$11,($O225*$M225*EZ225*'input_cooling&amp;ventilation'!$D$3)*'input_cool&amp;vent_evolution'!AJ$10)</f>
        <v>0</v>
      </c>
      <c r="HU225" s="2">
        <f>IF($D225=3,($N225*$M225*FA225*'input_cooling&amp;ventilation'!$D$3)*'input_cool&amp;vent_evolution'!AK$11,($O225*$M225*FA225*'input_cooling&amp;ventilation'!$D$3)*'input_cool&amp;vent_evolution'!AK$10)</f>
        <v>0</v>
      </c>
      <c r="HV225" s="2">
        <f>IF($D225=3,($N225*$M225*FB225*'input_cooling&amp;ventilation'!$D$3)*'input_cool&amp;vent_evolution'!AL$11,($O225*$M225*FB225*'input_cooling&amp;ventilation'!$D$3)*'input_cool&amp;vent_evolution'!AL$10)</f>
        <v>0</v>
      </c>
      <c r="HW225" s="2">
        <f>IF($D225=3,($N225*$M225*FC225*'input_cooling&amp;ventilation'!$D$3)*'input_cool&amp;vent_evolution'!AM$11,($O225*$M225*FC225*'input_cooling&amp;ventilation'!$D$3)*'input_cool&amp;vent_evolution'!AM$10)</f>
        <v>0</v>
      </c>
      <c r="HX225" s="2">
        <f>IF($D225=3,($N225*$M225*FD225*'input_cooling&amp;ventilation'!$D$3)*'input_cool&amp;vent_evolution'!AN$11,($O225*$M225*FD225*'input_cooling&amp;ventilation'!$D$3)*'input_cool&amp;vent_evolution'!AN$10)</f>
        <v>0</v>
      </c>
      <c r="HY225" s="2">
        <f>IF($D225=3,($N225*$M225*FE225*'input_cooling&amp;ventilation'!$D$3)*'input_cool&amp;vent_evolution'!AO$11,($O225*$M225*FE225*'input_cooling&amp;ventilation'!$D$3)*'input_cool&amp;vent_evolution'!AO$10)</f>
        <v>0</v>
      </c>
      <c r="HZ225" s="2">
        <f>IF($D225=3,($N225*$M225*FF225*'input_cooling&amp;ventilation'!$D$3)*'input_cool&amp;vent_evolution'!AP$11,($O225*$M225*FF225*'input_cooling&amp;ventilation'!$D$3)*'input_cool&amp;vent_evolution'!AP$10)</f>
        <v>0</v>
      </c>
      <c r="IA225" s="2">
        <f>IF($D225=3,($N225*$M225*FG225*'input_cooling&amp;ventilation'!$D$3)*'input_cool&amp;vent_evolution'!AQ$11,($O225*$M225*FG225*'input_cooling&amp;ventilation'!$D$3)*'input_cool&amp;vent_evolution'!AQ$10)</f>
        <v>0</v>
      </c>
      <c r="IB225" s="2">
        <f>IF($D225=3,($N225*$M225*FH225*'input_cooling&amp;ventilation'!$D$3)*'input_cool&amp;vent_evolution'!AR$11,($O225*$M225*FH225*'input_cooling&amp;ventilation'!$D$3)*'input_cool&amp;vent_evolution'!AR$10)</f>
        <v>0</v>
      </c>
      <c r="IC225" s="2">
        <f>IF($D225=3,($N225*$M225*FI225*'input_cooling&amp;ventilation'!$D$3)*'input_cool&amp;vent_evolution'!AS$11,($O225*$M225*FI225*'input_cooling&amp;ventilation'!$D$3)*'input_cool&amp;vent_evolution'!AS$10)</f>
        <v>0</v>
      </c>
      <c r="ID225" s="2">
        <f>IF($D225=3,($N225*$M225*FJ225*'input_cooling&amp;ventilation'!$D$3)*'input_cool&amp;vent_evolution'!AT$11,($O225*$M225*FJ225*'input_cooling&amp;ventilation'!$D$3)*'input_cool&amp;vent_evolution'!AT$10)</f>
        <v>0</v>
      </c>
      <c r="IE225" s="2">
        <f>IF($D225=3,($N225*$M225*FK225*'input_cooling&amp;ventilation'!$D$3)*'input_cool&amp;vent_evolution'!AU$11,($O225*$M225*FK225*'input_cooling&amp;ventilation'!$D$3)*'input_cool&amp;vent_evolution'!AU$10)</f>
        <v>0</v>
      </c>
      <c r="IF225" s="2">
        <f>IF($D225=3,($N225*$M225*FL225*'input_cooling&amp;ventilation'!$D$3)*'input_cool&amp;vent_evolution'!AV$11,($O225*$M225*FL225*'input_cooling&amp;ventilation'!$D$3)*'input_cool&amp;vent_evolution'!AV$10)</f>
        <v>0</v>
      </c>
    </row>
    <row r="226" spans="1:240" x14ac:dyDescent="0.25">
      <c r="A226">
        <v>224</v>
      </c>
      <c r="B226">
        <v>100100</v>
      </c>
      <c r="C226">
        <v>30</v>
      </c>
      <c r="D226">
        <v>3</v>
      </c>
      <c r="E226">
        <v>1</v>
      </c>
      <c r="F226">
        <v>23179795.055100199</v>
      </c>
      <c r="G226" s="2">
        <v>23353721.980896398</v>
      </c>
      <c r="H226" s="2">
        <v>0</v>
      </c>
      <c r="I226" s="17">
        <v>0.36</v>
      </c>
      <c r="J226">
        <v>0.102763824</v>
      </c>
      <c r="K226" s="2">
        <f t="shared" si="231"/>
        <v>0</v>
      </c>
      <c r="L226" s="2">
        <f t="shared" si="232"/>
        <v>8407339.9131227024</v>
      </c>
      <c r="M226">
        <v>1</v>
      </c>
      <c r="N226" s="17">
        <f>'input_cooling&amp;ventilation'!$D$5</f>
        <v>57.500092182043396</v>
      </c>
      <c r="O226" s="45">
        <f>'input_cooling&amp;ventilation'!$D$6</f>
        <v>19.328678831353667</v>
      </c>
      <c r="P226" s="45">
        <f>'input_cooling&amp;ventilation'!$C$5</f>
        <v>50.351688737400465</v>
      </c>
      <c r="Q226" s="45">
        <f>'input_cooling&amp;ventilation'!$C$6</f>
        <v>32.240814214248743</v>
      </c>
      <c r="R226">
        <v>17</v>
      </c>
      <c r="S226">
        <v>12</v>
      </c>
      <c r="T226">
        <v>14</v>
      </c>
      <c r="U226" s="2">
        <f t="shared" si="233"/>
        <v>0</v>
      </c>
      <c r="V226" s="2">
        <f t="shared" si="234"/>
        <v>19905645.529837042</v>
      </c>
      <c r="W226" s="2">
        <v>0</v>
      </c>
      <c r="X226" s="57">
        <f>IF($D226=3,(W226*(1+'input_cool&amp;vent_evolution'!M$11)),(W226*(1+'input_cool&amp;vent_evolution'!M$12)))</f>
        <v>0</v>
      </c>
      <c r="Y226" s="57">
        <f>IF($D226=3,(X226*(1+'input_cool&amp;vent_evolution'!N$11)),(X226*(1+'input_cool&amp;vent_evolution'!N$12)))</f>
        <v>0</v>
      </c>
      <c r="Z226" s="57">
        <f>IF($D226=3,(Y226*(1+'input_cool&amp;vent_evolution'!O$11)),(Y226*(1+'input_cool&amp;vent_evolution'!O$12)))</f>
        <v>0</v>
      </c>
      <c r="AA226" s="57">
        <f>IF($D226=3,(Z226*(1+'input_cool&amp;vent_evolution'!P$11)),(Z226*(1+'input_cool&amp;vent_evolution'!P$12)))</f>
        <v>0</v>
      </c>
      <c r="AB226" s="57">
        <f>IF($D226=3,(AA226*(1+'input_cool&amp;vent_evolution'!Q$11)),(AA226*(1+'input_cool&amp;vent_evolution'!Q$12)))</f>
        <v>0</v>
      </c>
      <c r="AC226" s="57">
        <f>IF($D226=3,(AB226*(1+'input_cool&amp;vent_evolution'!R$11)),(AB226*(1+'input_cool&amp;vent_evolution'!R$12)))</f>
        <v>0</v>
      </c>
      <c r="AD226" s="57">
        <f>IF($D226=3,(AC226*(1+'input_cool&amp;vent_evolution'!S$11)),(AC226*(1+'input_cool&amp;vent_evolution'!S$12)))</f>
        <v>0</v>
      </c>
      <c r="AE226" s="57">
        <f>IF($D226=3,(AD226*(1+'input_cool&amp;vent_evolution'!T$11)),(AD226*(1+'input_cool&amp;vent_evolution'!T$12)))</f>
        <v>0</v>
      </c>
      <c r="AF226" s="57">
        <f>IF($D226=3,(AE226*(1+'input_cool&amp;vent_evolution'!U$11)),(AE226*(1+'input_cool&amp;vent_evolution'!U$12)))</f>
        <v>0</v>
      </c>
      <c r="AG226" s="57">
        <f>IF($D226=3,(AF226*(1+'input_cool&amp;vent_evolution'!V$11)),(AF226*(1+'input_cool&amp;vent_evolution'!V$12)))</f>
        <v>0</v>
      </c>
      <c r="AH226" s="57">
        <f>IF($D226=3,(AG226*(1+'input_cool&amp;vent_evolution'!W$11)),(AG226*(1+'input_cool&amp;vent_evolution'!W$12)))</f>
        <v>0</v>
      </c>
      <c r="AI226" s="57">
        <f>IF($D226=3,(AH226*(1+'input_cool&amp;vent_evolution'!X$11)),(AH226*(1+'input_cool&amp;vent_evolution'!X$12)))</f>
        <v>0</v>
      </c>
      <c r="AJ226" s="57">
        <f>IF($D226=3,(AI226*(1+'input_cool&amp;vent_evolution'!Y$11)),(AI226*(1+'input_cool&amp;vent_evolution'!Y$12)))</f>
        <v>0</v>
      </c>
      <c r="AK226" s="57">
        <f>IF($D226=3,(AJ226*(1+'input_cool&amp;vent_evolution'!Z$11)),(AJ226*(1+'input_cool&amp;vent_evolution'!Z$12)))</f>
        <v>0</v>
      </c>
      <c r="AL226" s="57">
        <f>IF($D226=3,(AK226*(1+'input_cool&amp;vent_evolution'!AA$11)),(AK226*(1+'input_cool&amp;vent_evolution'!AA$12)))</f>
        <v>0</v>
      </c>
      <c r="AM226" s="57">
        <f>IF($D226=3,(AL226*(1+'input_cool&amp;vent_evolution'!AB$11)),(AL226*(1+'input_cool&amp;vent_evolution'!AB$12)))</f>
        <v>0</v>
      </c>
      <c r="AN226" s="57">
        <f>IF($D226=3,(AM226*(1+'input_cool&amp;vent_evolution'!AC$11)),(AM226*(1+'input_cool&amp;vent_evolution'!AC$12)))</f>
        <v>0</v>
      </c>
      <c r="AO226" s="57">
        <f>IF($D226=3,(AN226*(1+'input_cool&amp;vent_evolution'!AD$11)),(AN226*(1+'input_cool&amp;vent_evolution'!AD$12)))</f>
        <v>0</v>
      </c>
      <c r="AP226" s="57">
        <f>IF($D226=3,(AO226*(1+'input_cool&amp;vent_evolution'!AE$11)),(AO226*(1+'input_cool&amp;vent_evolution'!AE$12)))</f>
        <v>0</v>
      </c>
      <c r="AQ226" s="57">
        <f>IF($D226=3,(AP226*(1+'input_cool&amp;vent_evolution'!AF$11)),(AP226*(1+'input_cool&amp;vent_evolution'!AF$12)))</f>
        <v>0</v>
      </c>
      <c r="AR226" s="57">
        <f>IF($D226=3,(AQ226*(1+'input_cool&amp;vent_evolution'!AG$11)),(AQ226*(1+'input_cool&amp;vent_evolution'!AG$12)))</f>
        <v>0</v>
      </c>
      <c r="AS226" s="57">
        <f>IF($D226=3,(AR226*(1+'input_cool&amp;vent_evolution'!AH$11)),(AR226*(1+'input_cool&amp;vent_evolution'!AH$12)))</f>
        <v>0</v>
      </c>
      <c r="AT226" s="57">
        <f>IF($D226=3,(AS226*(1+'input_cool&amp;vent_evolution'!AI$11)),(AS226*(1+'input_cool&amp;vent_evolution'!AI$12)))</f>
        <v>0</v>
      </c>
      <c r="AU226" s="57">
        <f>IF($D226=3,(AT226*(1+'input_cool&amp;vent_evolution'!AJ$11)),(AT226*(1+'input_cool&amp;vent_evolution'!AJ$12)))</f>
        <v>0</v>
      </c>
      <c r="AV226" s="57">
        <f>IF($D226=3,(AU226*(1+'input_cool&amp;vent_evolution'!AK$11)),(AU226*(1+'input_cool&amp;vent_evolution'!AK$12)))</f>
        <v>0</v>
      </c>
      <c r="AW226" s="57">
        <f>IF($D226=3,(AV226*(1+'input_cool&amp;vent_evolution'!AL$11)),(AV226*(1+'input_cool&amp;vent_evolution'!AL$12)))</f>
        <v>0</v>
      </c>
      <c r="AX226" s="57">
        <f>IF($D226=3,(AW226*(1+'input_cool&amp;vent_evolution'!AM$11)),(AW226*(1+'input_cool&amp;vent_evolution'!AM$12)))</f>
        <v>0</v>
      </c>
      <c r="AY226" s="57">
        <f>IF($D226=3,(AX226*(1+'input_cool&amp;vent_evolution'!AN$11)),(AX226*(1+'input_cool&amp;vent_evolution'!AN$12)))</f>
        <v>0</v>
      </c>
      <c r="AZ226" s="57">
        <f>IF($D226=3,(AY226*(1+'input_cool&amp;vent_evolution'!AO$11)),(AY226*(1+'input_cool&amp;vent_evolution'!AO$12)))</f>
        <v>0</v>
      </c>
      <c r="BA226" s="57">
        <f>IF($D226=3,(AZ226*(1+'input_cool&amp;vent_evolution'!AP$11)),(AZ226*(1+'input_cool&amp;vent_evolution'!AP$12)))</f>
        <v>0</v>
      </c>
      <c r="BB226" s="57">
        <f>IF($D226=3,(BA226*(1+'input_cool&amp;vent_evolution'!AQ$11)),(BA226*(1+'input_cool&amp;vent_evolution'!AQ$12)))</f>
        <v>0</v>
      </c>
      <c r="BC226" s="57">
        <f>IF($D226=3,(BB226*(1+'input_cool&amp;vent_evolution'!AR$11)),(BB226*(1+'input_cool&amp;vent_evolution'!AR$12)))</f>
        <v>0</v>
      </c>
      <c r="BD226" s="57">
        <f>IF($D226=3,(BC226*(1+'input_cool&amp;vent_evolution'!AS$11)),(BC226*(1+'input_cool&amp;vent_evolution'!AS$12)))</f>
        <v>0</v>
      </c>
      <c r="BE226" s="57">
        <f>IF($D226=3,(BD226*(1+'input_cool&amp;vent_evolution'!AT$11)),(BD226*(1+'input_cool&amp;vent_evolution'!AT$12)))</f>
        <v>0</v>
      </c>
      <c r="BF226" s="57">
        <f>IF($D226=3,(BE226*(1+'input_cool&amp;vent_evolution'!AU$11)),(BE226*(1+'input_cool&amp;vent_evolution'!AU$12)))</f>
        <v>0</v>
      </c>
      <c r="BG226" s="57">
        <f>IF($D226=3,(BF226*(1+'input_cool&amp;vent_evolution'!AV$11)),(BF226*(1+'input_cool&amp;vent_evolution'!AV$12)))</f>
        <v>0</v>
      </c>
      <c r="BH226" s="2">
        <f t="shared" si="307"/>
        <v>0</v>
      </c>
      <c r="BI226" s="2">
        <f t="shared" si="235"/>
        <v>0</v>
      </c>
      <c r="BJ226" s="2">
        <f t="shared" si="236"/>
        <v>0</v>
      </c>
      <c r="BK226" s="2">
        <f t="shared" si="237"/>
        <v>0</v>
      </c>
      <c r="BL226" s="2">
        <f t="shared" si="238"/>
        <v>0</v>
      </c>
      <c r="BM226" s="2">
        <f t="shared" si="239"/>
        <v>0</v>
      </c>
      <c r="BN226" s="2">
        <f t="shared" si="240"/>
        <v>0</v>
      </c>
      <c r="BO226" s="2">
        <f t="shared" si="241"/>
        <v>0</v>
      </c>
      <c r="BP226" s="2">
        <f t="shared" si="242"/>
        <v>0</v>
      </c>
      <c r="BQ226" s="2">
        <f t="shared" si="243"/>
        <v>0</v>
      </c>
      <c r="BR226" s="2">
        <f t="shared" si="244"/>
        <v>0</v>
      </c>
      <c r="BS226" s="2">
        <f t="shared" si="245"/>
        <v>0</v>
      </c>
      <c r="BT226" s="2">
        <f t="shared" si="246"/>
        <v>0</v>
      </c>
      <c r="BU226" s="2">
        <f t="shared" si="247"/>
        <v>0</v>
      </c>
      <c r="BV226" s="2">
        <f t="shared" si="248"/>
        <v>0</v>
      </c>
      <c r="BW226" s="2">
        <f t="shared" si="249"/>
        <v>0</v>
      </c>
      <c r="BX226" s="2">
        <f t="shared" si="250"/>
        <v>0</v>
      </c>
      <c r="BY226" s="2">
        <f t="shared" si="251"/>
        <v>0</v>
      </c>
      <c r="BZ226" s="2">
        <f t="shared" si="252"/>
        <v>0</v>
      </c>
      <c r="CA226" s="2">
        <f t="shared" si="253"/>
        <v>0</v>
      </c>
      <c r="CB226" s="2">
        <f t="shared" si="254"/>
        <v>0</v>
      </c>
      <c r="CC226" s="2">
        <f t="shared" si="255"/>
        <v>0</v>
      </c>
      <c r="CD226" s="2">
        <f t="shared" si="256"/>
        <v>0</v>
      </c>
      <c r="CE226" s="2">
        <f t="shared" si="257"/>
        <v>0</v>
      </c>
      <c r="CF226" s="2">
        <f t="shared" si="258"/>
        <v>0</v>
      </c>
      <c r="CG226" s="2">
        <f t="shared" si="259"/>
        <v>0</v>
      </c>
      <c r="CH226" s="2">
        <f t="shared" si="260"/>
        <v>0</v>
      </c>
      <c r="CI226" s="2">
        <f t="shared" si="261"/>
        <v>0</v>
      </c>
      <c r="CJ226" s="2">
        <f t="shared" si="262"/>
        <v>0</v>
      </c>
      <c r="CK226" s="2">
        <f t="shared" si="263"/>
        <v>0</v>
      </c>
      <c r="CL226" s="2">
        <f t="shared" si="264"/>
        <v>0</v>
      </c>
      <c r="CM226" s="2">
        <f t="shared" si="265"/>
        <v>0</v>
      </c>
      <c r="CN226" s="2">
        <f t="shared" si="266"/>
        <v>0</v>
      </c>
      <c r="CO226" s="2">
        <f t="shared" si="267"/>
        <v>0</v>
      </c>
      <c r="CP226" s="2">
        <f t="shared" si="268"/>
        <v>0</v>
      </c>
      <c r="CQ226" s="2">
        <f t="shared" si="269"/>
        <v>0</v>
      </c>
      <c r="CR226" s="2">
        <f>IF($D226=3,(W226*$P226*$M226*'input_cooling&amp;ventilation'!$D$3)*'input_cool&amp;vent_evolution'!M$11,(W226*$Q226*'input_cooling&amp;ventilation'!$D$3)*'input_cool&amp;vent_evolution'!M$12)</f>
        <v>0</v>
      </c>
      <c r="CS226" s="2">
        <f>IF($D226=3,(X226*$P226*$M226*'input_cooling&amp;ventilation'!$D$3)*'input_cool&amp;vent_evolution'!N$11,(X226*$Q226*'input_cooling&amp;ventilation'!$D$3)*'input_cool&amp;vent_evolution'!N$12)</f>
        <v>0</v>
      </c>
      <c r="CT226" s="2">
        <f>IF($D226=3,(Y226*$P226*$M226*'input_cooling&amp;ventilation'!$D$3)*'input_cool&amp;vent_evolution'!O$11,(Y226*$Q226*'input_cooling&amp;ventilation'!$D$3)*'input_cool&amp;vent_evolution'!O$12)</f>
        <v>0</v>
      </c>
      <c r="CU226" s="2">
        <f>IF($D226=3,(Z226*$P226*$M226*'input_cooling&amp;ventilation'!$D$3)*'input_cool&amp;vent_evolution'!P$11,(Z226*$Q226*'input_cooling&amp;ventilation'!$D$3)*'input_cool&amp;vent_evolution'!P$12)</f>
        <v>0</v>
      </c>
      <c r="CV226" s="2">
        <f>IF($D226=3,(AA226*$P226*$M226*'input_cooling&amp;ventilation'!$D$3)*'input_cool&amp;vent_evolution'!Q$11,(AA226*$Q226*'input_cooling&amp;ventilation'!$D$3)*'input_cool&amp;vent_evolution'!Q$12)</f>
        <v>0</v>
      </c>
      <c r="CW226" s="2">
        <f>IF($D226=3,(AB226*$P226*$M226*'input_cooling&amp;ventilation'!$D$3)*'input_cool&amp;vent_evolution'!R$11,(AB226*$Q226*'input_cooling&amp;ventilation'!$D$3)*'input_cool&amp;vent_evolution'!R$12)</f>
        <v>0</v>
      </c>
      <c r="CX226" s="2">
        <f>IF($D226=3,(AC226*$P226*$M226*'input_cooling&amp;ventilation'!$D$3)*'input_cool&amp;vent_evolution'!S$11,(AC226*$Q226*'input_cooling&amp;ventilation'!$D$3)*'input_cool&amp;vent_evolution'!S$12)</f>
        <v>0</v>
      </c>
      <c r="CY226" s="2">
        <f>IF($D226=3,(AD226*$P226*$M226*'input_cooling&amp;ventilation'!$D$3)*'input_cool&amp;vent_evolution'!T$11,(AD226*$Q226*'input_cooling&amp;ventilation'!$D$3)*'input_cool&amp;vent_evolution'!T$12)</f>
        <v>0</v>
      </c>
      <c r="CZ226" s="2">
        <f>IF($D226=3,(AE226*$P226*$M226*'input_cooling&amp;ventilation'!$D$3)*'input_cool&amp;vent_evolution'!U$11,(AE226*$Q226*'input_cooling&amp;ventilation'!$D$3)*'input_cool&amp;vent_evolution'!U$12)</f>
        <v>0</v>
      </c>
      <c r="DA226" s="2">
        <f>IF($D226=3,(AF226*$P226*$M226*'input_cooling&amp;ventilation'!$D$3)*'input_cool&amp;vent_evolution'!V$11,(AF226*$Q226*'input_cooling&amp;ventilation'!$D$3)*'input_cool&amp;vent_evolution'!V$12)</f>
        <v>0</v>
      </c>
      <c r="DB226" s="2">
        <f>IF($D226=3,(AG226*$P226*$M226*'input_cooling&amp;ventilation'!$D$3)*'input_cool&amp;vent_evolution'!W$11,(AG226*$Q226*'input_cooling&amp;ventilation'!$D$3)*'input_cool&amp;vent_evolution'!W$12)</f>
        <v>0</v>
      </c>
      <c r="DC226" s="2">
        <f>IF($D226=3,(AH226*$P226*$M226*'input_cooling&amp;ventilation'!$D$3)*'input_cool&amp;vent_evolution'!X$11,(AH226*$Q226*'input_cooling&amp;ventilation'!$D$3)*'input_cool&amp;vent_evolution'!X$12)</f>
        <v>0</v>
      </c>
      <c r="DD226" s="2">
        <f>IF($D226=3,(AI226*$P226*$M226*'input_cooling&amp;ventilation'!$D$3)*'input_cool&amp;vent_evolution'!Y$11,(AI226*$Q226*'input_cooling&amp;ventilation'!$D$3)*'input_cool&amp;vent_evolution'!Y$12)</f>
        <v>0</v>
      </c>
      <c r="DE226" s="2">
        <f>IF($D226=3,(AJ226*$P226*$M226*'input_cooling&amp;ventilation'!$D$3)*'input_cool&amp;vent_evolution'!Z$11,(AJ226*$Q226*'input_cooling&amp;ventilation'!$D$3)*'input_cool&amp;vent_evolution'!Z$12)</f>
        <v>0</v>
      </c>
      <c r="DF226" s="2">
        <f>IF($D226=3,(AK226*$P226*$M226*'input_cooling&amp;ventilation'!$D$3)*'input_cool&amp;vent_evolution'!AA$11,(AK226*$Q226*'input_cooling&amp;ventilation'!$D$3)*'input_cool&amp;vent_evolution'!AA$12)</f>
        <v>0</v>
      </c>
      <c r="DG226" s="2">
        <f>IF($D226=3,(AL226*$P226*$M226*'input_cooling&amp;ventilation'!$D$3)*'input_cool&amp;vent_evolution'!AB$11,(AL226*$Q226*'input_cooling&amp;ventilation'!$D$3)*'input_cool&amp;vent_evolution'!AB$12)</f>
        <v>0</v>
      </c>
      <c r="DH226" s="2">
        <f>IF($D226=3,(AM226*$P226*$M226*'input_cooling&amp;ventilation'!$D$3)*'input_cool&amp;vent_evolution'!AC$11,(AM226*$Q226*'input_cooling&amp;ventilation'!$D$3)*'input_cool&amp;vent_evolution'!AC$12)</f>
        <v>0</v>
      </c>
      <c r="DI226" s="2">
        <f>IF($D226=3,(AN226*$P226*$M226*'input_cooling&amp;ventilation'!$D$3)*'input_cool&amp;vent_evolution'!AD$11,(AN226*$Q226*'input_cooling&amp;ventilation'!$D$3)*'input_cool&amp;vent_evolution'!AD$12)</f>
        <v>0</v>
      </c>
      <c r="DJ226" s="2">
        <f>IF($D226=3,(AO226*$P226*$M226*'input_cooling&amp;ventilation'!$D$3)*'input_cool&amp;vent_evolution'!AE$11,(AO226*$Q226*'input_cooling&amp;ventilation'!$D$3)*'input_cool&amp;vent_evolution'!AE$12)</f>
        <v>0</v>
      </c>
      <c r="DK226" s="2">
        <f>IF($D226=3,(AP226*$P226*$M226*'input_cooling&amp;ventilation'!$D$3)*'input_cool&amp;vent_evolution'!AF$11,(AP226*$Q226*'input_cooling&amp;ventilation'!$D$3)*'input_cool&amp;vent_evolution'!AF$12)</f>
        <v>0</v>
      </c>
      <c r="DL226" s="2">
        <f>IF($D226=3,(AQ226*$P226*$M226*'input_cooling&amp;ventilation'!$D$3)*'input_cool&amp;vent_evolution'!AG$11,(AQ226*$Q226*'input_cooling&amp;ventilation'!$D$3)*'input_cool&amp;vent_evolution'!AG$12)</f>
        <v>0</v>
      </c>
      <c r="DM226" s="2">
        <f>IF($D226=3,(AR226*$P226*$M226*'input_cooling&amp;ventilation'!$D$3)*'input_cool&amp;vent_evolution'!AH$11,(AR226*$Q226*'input_cooling&amp;ventilation'!$D$3)*'input_cool&amp;vent_evolution'!AH$12)</f>
        <v>0</v>
      </c>
      <c r="DN226" s="2">
        <f>IF($D226=3,(AS226*$P226*$M226*'input_cooling&amp;ventilation'!$D$3)*'input_cool&amp;vent_evolution'!AI$11,(AS226*$Q226*'input_cooling&amp;ventilation'!$D$3)*'input_cool&amp;vent_evolution'!AI$12)</f>
        <v>0</v>
      </c>
      <c r="DO226" s="2">
        <f>IF($D226=3,(AT226*$P226*$M226*'input_cooling&amp;ventilation'!$D$3)*'input_cool&amp;vent_evolution'!AJ$11,(AT226*$Q226*'input_cooling&amp;ventilation'!$D$3)*'input_cool&amp;vent_evolution'!AJ$12)</f>
        <v>0</v>
      </c>
      <c r="DP226" s="2">
        <f>IF($D226=3,(AU226*$P226*$M226*'input_cooling&amp;ventilation'!$D$3)*'input_cool&amp;vent_evolution'!AK$11,(AU226*$Q226*'input_cooling&amp;ventilation'!$D$3)*'input_cool&amp;vent_evolution'!AK$12)</f>
        <v>0</v>
      </c>
      <c r="DQ226" s="2">
        <f>IF($D226=3,(AV226*$P226*$M226*'input_cooling&amp;ventilation'!$D$3)*'input_cool&amp;vent_evolution'!AL$11,(AV226*$Q226*'input_cooling&amp;ventilation'!$D$3)*'input_cool&amp;vent_evolution'!AL$12)</f>
        <v>0</v>
      </c>
      <c r="DR226" s="2">
        <f>IF($D226=3,(AW226*$P226*$M226*'input_cooling&amp;ventilation'!$D$3)*'input_cool&amp;vent_evolution'!AM$11,(AW226*$Q226*'input_cooling&amp;ventilation'!$D$3)*'input_cool&amp;vent_evolution'!AM$12)</f>
        <v>0</v>
      </c>
      <c r="DS226" s="2">
        <f>IF($D226=3,(AX226*$P226*$M226*'input_cooling&amp;ventilation'!$D$3)*'input_cool&amp;vent_evolution'!AN$11,(AX226*$Q226*'input_cooling&amp;ventilation'!$D$3)*'input_cool&amp;vent_evolution'!AN$12)</f>
        <v>0</v>
      </c>
      <c r="DT226" s="2">
        <f>IF($D226=3,(AY226*$P226*$M226*'input_cooling&amp;ventilation'!$D$3)*'input_cool&amp;vent_evolution'!AO$11,(AY226*$Q226*'input_cooling&amp;ventilation'!$D$3)*'input_cool&amp;vent_evolution'!AO$12)</f>
        <v>0</v>
      </c>
      <c r="DU226" s="2">
        <f>IF($D226=3,(AZ226*$P226*$M226*'input_cooling&amp;ventilation'!$D$3)*'input_cool&amp;vent_evolution'!AP$11,(AZ226*$Q226*'input_cooling&amp;ventilation'!$D$3)*'input_cool&amp;vent_evolution'!AP$12)</f>
        <v>0</v>
      </c>
      <c r="DV226" s="2">
        <f>IF($D226=3,(BA226*$P226*$M226*'input_cooling&amp;ventilation'!$D$3)*'input_cool&amp;vent_evolution'!AQ$11,(BA226*$Q226*'input_cooling&amp;ventilation'!$D$3)*'input_cool&amp;vent_evolution'!AQ$12)</f>
        <v>0</v>
      </c>
      <c r="DW226" s="2">
        <f>IF($D226=3,(BB226*$P226*$M226*'input_cooling&amp;ventilation'!$D$3)*'input_cool&amp;vent_evolution'!AR$11,(BB226*$Q226*'input_cooling&amp;ventilation'!$D$3)*'input_cool&amp;vent_evolution'!AR$12)</f>
        <v>0</v>
      </c>
      <c r="DX226" s="2">
        <f>IF($D226=3,(BC226*$P226*$M226*'input_cooling&amp;ventilation'!$D$3)*'input_cool&amp;vent_evolution'!AS$11,(BC226*$Q226*'input_cooling&amp;ventilation'!$D$3)*'input_cool&amp;vent_evolution'!AS$12)</f>
        <v>0</v>
      </c>
      <c r="DY226" s="2">
        <f>IF($D226=3,(BD226*$P226*$M226*'input_cooling&amp;ventilation'!$D$3)*'input_cool&amp;vent_evolution'!AT$11,(BD226*$Q226*'input_cooling&amp;ventilation'!$D$3)*'input_cool&amp;vent_evolution'!AT$12)</f>
        <v>0</v>
      </c>
      <c r="DZ226" s="2">
        <f>IF($D226=3,(BE226*$P226*$M226*'input_cooling&amp;ventilation'!$D$3)*'input_cool&amp;vent_evolution'!AU$11,(BE226*$Q226*'input_cooling&amp;ventilation'!$D$3)*'input_cool&amp;vent_evolution'!AU$12)</f>
        <v>0</v>
      </c>
      <c r="EA226" s="2">
        <f>IF($D226=3,(BF226*$P226*$M226*'input_cooling&amp;ventilation'!$D$3)*'input_cool&amp;vent_evolution'!AV$11,(BF226*$Q226*'input_cooling&amp;ventilation'!$D$3)*'input_cool&amp;vent_evolution'!AV$12)</f>
        <v>0</v>
      </c>
      <c r="EB226">
        <v>0.59967453213995114</v>
      </c>
      <c r="EC226" s="2">
        <f t="shared" si="270"/>
        <v>0</v>
      </c>
      <c r="ED226" s="2">
        <f>IF($D226=3,(EC226*(1+'input_cool&amp;vent_evolution'!M$10)),EC226*(1+'input_cool&amp;vent_evolution'!M$9))</f>
        <v>0</v>
      </c>
      <c r="EE226" s="2">
        <f>IF($D226=3,(ED226*(1+'input_cool&amp;vent_evolution'!N$10)),ED226*(1+'input_cool&amp;vent_evolution'!N$9))</f>
        <v>0</v>
      </c>
      <c r="EF226" s="2">
        <f>IF($D226=3,(EE226*(1+'input_cool&amp;vent_evolution'!O$10)),EE226*(1+'input_cool&amp;vent_evolution'!O$9))</f>
        <v>0</v>
      </c>
      <c r="EG226" s="2">
        <f>IF($D226=3,(EF226*(1+'input_cool&amp;vent_evolution'!P$10)),EF226*(1+'input_cool&amp;vent_evolution'!P$9))</f>
        <v>0</v>
      </c>
      <c r="EH226" s="2">
        <f>IF($D226=3,(EG226*(1+'input_cool&amp;vent_evolution'!Q$10)),EG226*(1+'input_cool&amp;vent_evolution'!Q$9))</f>
        <v>0</v>
      </c>
      <c r="EI226" s="2">
        <f>IF($D226=3,(EH226*(1+'input_cool&amp;vent_evolution'!R$10)),EH226*(1+'input_cool&amp;vent_evolution'!R$9))</f>
        <v>0</v>
      </c>
      <c r="EJ226" s="2">
        <f>IF($D226=3,(EI226*(1+'input_cool&amp;vent_evolution'!S$10)),EI226*(1+'input_cool&amp;vent_evolution'!S$9))</f>
        <v>0</v>
      </c>
      <c r="EK226" s="2">
        <f>IF($D226=3,(EJ226*(1+'input_cool&amp;vent_evolution'!T$10)),EJ226*(1+'input_cool&amp;vent_evolution'!T$9))</f>
        <v>0</v>
      </c>
      <c r="EL226" s="2">
        <f>IF($D226=3,(EK226*(1+'input_cool&amp;vent_evolution'!U$10)),EK226*(1+'input_cool&amp;vent_evolution'!U$9))</f>
        <v>0</v>
      </c>
      <c r="EM226" s="2">
        <f>IF($D226=3,(EL226*(1+'input_cool&amp;vent_evolution'!V$10)),EL226*(1+'input_cool&amp;vent_evolution'!V$9))</f>
        <v>0</v>
      </c>
      <c r="EN226" s="2">
        <f>IF($D226=3,(EM226*(1+'input_cool&amp;vent_evolution'!W$10)),EM226*(1+'input_cool&amp;vent_evolution'!W$9))</f>
        <v>0</v>
      </c>
      <c r="EO226" s="2">
        <f>IF($D226=3,(EN226*(1+'input_cool&amp;vent_evolution'!X$10)),EN226*(1+'input_cool&amp;vent_evolution'!X$9))</f>
        <v>0</v>
      </c>
      <c r="EP226" s="2">
        <f>IF($D226=3,(EO226*(1+'input_cool&amp;vent_evolution'!Y$10)),EO226*(1+'input_cool&amp;vent_evolution'!Y$9))</f>
        <v>0</v>
      </c>
      <c r="EQ226" s="2">
        <f>IF($D226=3,(EP226*(1+'input_cool&amp;vent_evolution'!Z$10)),EP226*(1+'input_cool&amp;vent_evolution'!Z$9))</f>
        <v>0</v>
      </c>
      <c r="ER226" s="2">
        <f>IF($D226=3,(EQ226*(1+'input_cool&amp;vent_evolution'!AA$10)),EQ226*(1+'input_cool&amp;vent_evolution'!AA$9))</f>
        <v>0</v>
      </c>
      <c r="ES226" s="2">
        <f>IF($D226=3,(ER226*(1+'input_cool&amp;vent_evolution'!AB$10)),ER226*(1+'input_cool&amp;vent_evolution'!AB$9))</f>
        <v>0</v>
      </c>
      <c r="ET226" s="2">
        <f>IF($D226=3,(ES226*(1+'input_cool&amp;vent_evolution'!AC$10)),ES226*(1+'input_cool&amp;vent_evolution'!AC$9))</f>
        <v>0</v>
      </c>
      <c r="EU226" s="2">
        <f>IF($D226=3,(ET226*(1+'input_cool&amp;vent_evolution'!AD$10)),ET226*(1+'input_cool&amp;vent_evolution'!AD$9))</f>
        <v>0</v>
      </c>
      <c r="EV226" s="2">
        <f>IF($D226=3,(EU226*(1+'input_cool&amp;vent_evolution'!AE$10)),EU226*(1+'input_cool&amp;vent_evolution'!AE$9))</f>
        <v>0</v>
      </c>
      <c r="EW226" s="2">
        <f>IF($D226=3,(EV226*(1+'input_cool&amp;vent_evolution'!AF$10)),EV226*(1+'input_cool&amp;vent_evolution'!AF$9))</f>
        <v>0</v>
      </c>
      <c r="EX226" s="2">
        <f>IF($D226=3,(EW226*(1+'input_cool&amp;vent_evolution'!AG$10)),EW226*(1+'input_cool&amp;vent_evolution'!AG$9))</f>
        <v>0</v>
      </c>
      <c r="EY226" s="2">
        <f>IF($D226=3,(EX226*(1+'input_cool&amp;vent_evolution'!AH$10)),EX226*(1+'input_cool&amp;vent_evolution'!AH$9))</f>
        <v>0</v>
      </c>
      <c r="EZ226" s="2">
        <f>IF($D226=3,(EY226*(1+'input_cool&amp;vent_evolution'!AI$10)),EY226*(1+'input_cool&amp;vent_evolution'!AI$9))</f>
        <v>0</v>
      </c>
      <c r="FA226" s="2">
        <f>IF($D226=3,(EZ226*(1+'input_cool&amp;vent_evolution'!AJ$10)),EZ226*(1+'input_cool&amp;vent_evolution'!AJ$9))</f>
        <v>0</v>
      </c>
      <c r="FB226" s="2">
        <f>IF($D226=3,(FA226*(1+'input_cool&amp;vent_evolution'!AK$10)),FA226*(1+'input_cool&amp;vent_evolution'!AK$9))</f>
        <v>0</v>
      </c>
      <c r="FC226" s="2">
        <f>IF($D226=3,(FB226*(1+'input_cool&amp;vent_evolution'!AL$10)),FB226*(1+'input_cool&amp;vent_evolution'!AL$9))</f>
        <v>0</v>
      </c>
      <c r="FD226" s="2">
        <f>IF($D226=3,(FC226*(1+'input_cool&amp;vent_evolution'!AM$10)),FC226*(1+'input_cool&amp;vent_evolution'!AM$9))</f>
        <v>0</v>
      </c>
      <c r="FE226" s="2">
        <f>IF($D226=3,(FD226*(1+'input_cool&amp;vent_evolution'!AN$10)),FD226*(1+'input_cool&amp;vent_evolution'!AN$9))</f>
        <v>0</v>
      </c>
      <c r="FF226" s="2">
        <f>IF($D226=3,(FE226*(1+'input_cool&amp;vent_evolution'!AO$10)),FE226*(1+'input_cool&amp;vent_evolution'!AO$9))</f>
        <v>0</v>
      </c>
      <c r="FG226" s="2">
        <f>IF($D226=3,(FF226*(1+'input_cool&amp;vent_evolution'!AP$10)),FF226*(1+'input_cool&amp;vent_evolution'!AP$9))</f>
        <v>0</v>
      </c>
      <c r="FH226" s="2">
        <f>IF($D226=3,(FG226*(1+'input_cool&amp;vent_evolution'!AQ$10)),FG226*(1+'input_cool&amp;vent_evolution'!AQ$9))</f>
        <v>0</v>
      </c>
      <c r="FI226" s="2">
        <f>IF($D226=3,(FH226*(1+'input_cool&amp;vent_evolution'!AR$10)),FH226*(1+'input_cool&amp;vent_evolution'!AR$9))</f>
        <v>0</v>
      </c>
      <c r="FJ226" s="2">
        <f>IF($D226=3,(FI226*(1+'input_cool&amp;vent_evolution'!AS$10)),FI226*(1+'input_cool&amp;vent_evolution'!AS$9))</f>
        <v>0</v>
      </c>
      <c r="FK226" s="2">
        <f>IF($D226=3,(FJ226*(1+'input_cool&amp;vent_evolution'!AT$10)),FJ226*(1+'input_cool&amp;vent_evolution'!AT$9))</f>
        <v>0</v>
      </c>
      <c r="FL226" s="2">
        <f>IF($D226=3,(FK226*(1+'input_cool&amp;vent_evolution'!AU$10)),FK226*(1+'input_cool&amp;vent_evolution'!AU$9))</f>
        <v>0</v>
      </c>
      <c r="FM226" s="2">
        <f t="shared" si="271"/>
        <v>0</v>
      </c>
      <c r="FN226" s="2">
        <f t="shared" si="272"/>
        <v>0</v>
      </c>
      <c r="FO226" s="2">
        <f t="shared" si="273"/>
        <v>0</v>
      </c>
      <c r="FP226" s="2">
        <f t="shared" si="274"/>
        <v>0</v>
      </c>
      <c r="FQ226" s="2">
        <f t="shared" si="275"/>
        <v>0</v>
      </c>
      <c r="FR226" s="2">
        <f t="shared" si="276"/>
        <v>0</v>
      </c>
      <c r="FS226" s="2">
        <f t="shared" si="277"/>
        <v>0</v>
      </c>
      <c r="FT226" s="2">
        <f t="shared" si="278"/>
        <v>0</v>
      </c>
      <c r="FU226" s="2">
        <f t="shared" si="279"/>
        <v>0</v>
      </c>
      <c r="FV226" s="2">
        <f t="shared" si="280"/>
        <v>0</v>
      </c>
      <c r="FW226" s="2">
        <f t="shared" si="281"/>
        <v>0</v>
      </c>
      <c r="FX226" s="2">
        <f t="shared" si="282"/>
        <v>0</v>
      </c>
      <c r="FY226" s="2">
        <f t="shared" si="283"/>
        <v>0</v>
      </c>
      <c r="FZ226" s="2">
        <f t="shared" si="284"/>
        <v>0</v>
      </c>
      <c r="GA226" s="2">
        <f t="shared" si="285"/>
        <v>0</v>
      </c>
      <c r="GB226" s="2">
        <f t="shared" si="286"/>
        <v>0</v>
      </c>
      <c r="GC226" s="2">
        <f t="shared" si="287"/>
        <v>0</v>
      </c>
      <c r="GD226" s="2">
        <f t="shared" si="288"/>
        <v>0</v>
      </c>
      <c r="GE226" s="2">
        <f t="shared" si="289"/>
        <v>0</v>
      </c>
      <c r="GF226" s="2">
        <f t="shared" si="290"/>
        <v>0</v>
      </c>
      <c r="GG226" s="2">
        <f t="shared" si="291"/>
        <v>0</v>
      </c>
      <c r="GH226" s="2">
        <f t="shared" si="292"/>
        <v>0</v>
      </c>
      <c r="GI226" s="2">
        <f t="shared" si="293"/>
        <v>0</v>
      </c>
      <c r="GJ226" s="2">
        <f t="shared" si="294"/>
        <v>0</v>
      </c>
      <c r="GK226" s="2">
        <f t="shared" si="295"/>
        <v>0</v>
      </c>
      <c r="GL226" s="2">
        <f t="shared" si="296"/>
        <v>0</v>
      </c>
      <c r="GM226" s="2">
        <f t="shared" si="297"/>
        <v>0</v>
      </c>
      <c r="GN226" s="2">
        <f t="shared" si="298"/>
        <v>0</v>
      </c>
      <c r="GO226" s="2">
        <f t="shared" si="299"/>
        <v>0</v>
      </c>
      <c r="GP226" s="2">
        <f t="shared" si="300"/>
        <v>0</v>
      </c>
      <c r="GQ226" s="2">
        <f t="shared" si="301"/>
        <v>0</v>
      </c>
      <c r="GR226" s="2">
        <f t="shared" si="302"/>
        <v>0</v>
      </c>
      <c r="GS226" s="2">
        <f t="shared" si="303"/>
        <v>0</v>
      </c>
      <c r="GT226" s="2">
        <f t="shared" si="304"/>
        <v>0</v>
      </c>
      <c r="GU226" s="2">
        <f t="shared" si="305"/>
        <v>0</v>
      </c>
      <c r="GV226" s="2">
        <f t="shared" si="306"/>
        <v>0</v>
      </c>
      <c r="GW226" s="2">
        <f>IF($D226=3,($N226*$M226*EC226*'input_cooling&amp;ventilation'!$D$3)*'input_cool&amp;vent_evolution'!M$11,($O226*$M226*EC226*'input_cooling&amp;ventilation'!$D$3)*'input_cool&amp;vent_evolution'!M$10)</f>
        <v>0</v>
      </c>
      <c r="GX226" s="2">
        <f>IF($D226=3,($N226*$M226*ED226*'input_cooling&amp;ventilation'!$D$3)*'input_cool&amp;vent_evolution'!N$11,($O226*$M226*ED226*'input_cooling&amp;ventilation'!$D$3)*'input_cool&amp;vent_evolution'!N$10)</f>
        <v>0</v>
      </c>
      <c r="GY226" s="2">
        <f>IF($D226=3,($N226*$M226*EE226*'input_cooling&amp;ventilation'!$D$3)*'input_cool&amp;vent_evolution'!O$11,($O226*$M226*EE226*'input_cooling&amp;ventilation'!$D$3)*'input_cool&amp;vent_evolution'!O$10)</f>
        <v>0</v>
      </c>
      <c r="GZ226" s="2">
        <f>IF($D226=3,($N226*$M226*EF226*'input_cooling&amp;ventilation'!$D$3)*'input_cool&amp;vent_evolution'!P$11,($O226*$M226*EF226*'input_cooling&amp;ventilation'!$D$3)*'input_cool&amp;vent_evolution'!P$10)</f>
        <v>0</v>
      </c>
      <c r="HA226" s="2">
        <f>IF($D226=3,($N226*$M226*EG226*'input_cooling&amp;ventilation'!$D$3)*'input_cool&amp;vent_evolution'!Q$11,($O226*$M226*EG226*'input_cooling&amp;ventilation'!$D$3)*'input_cool&amp;vent_evolution'!Q$10)</f>
        <v>0</v>
      </c>
      <c r="HB226" s="2">
        <f>IF($D226=3,($N226*$M226*EH226*'input_cooling&amp;ventilation'!$D$3)*'input_cool&amp;vent_evolution'!R$11,($O226*$M226*EH226*'input_cooling&amp;ventilation'!$D$3)*'input_cool&amp;vent_evolution'!R$10)</f>
        <v>0</v>
      </c>
      <c r="HC226" s="2">
        <f>IF($D226=3,($N226*$M226*EI226*'input_cooling&amp;ventilation'!$D$3)*'input_cool&amp;vent_evolution'!S$11,($O226*$M226*EI226*'input_cooling&amp;ventilation'!$D$3)*'input_cool&amp;vent_evolution'!S$10)</f>
        <v>0</v>
      </c>
      <c r="HD226" s="2">
        <f>IF($D226=3,($N226*$M226*EJ226*'input_cooling&amp;ventilation'!$D$3)*'input_cool&amp;vent_evolution'!T$11,($O226*$M226*EJ226*'input_cooling&amp;ventilation'!$D$3)*'input_cool&amp;vent_evolution'!T$10)</f>
        <v>0</v>
      </c>
      <c r="HE226" s="2">
        <f>IF($D226=3,($N226*$M226*EK226*'input_cooling&amp;ventilation'!$D$3)*'input_cool&amp;vent_evolution'!U$11,($O226*$M226*EK226*'input_cooling&amp;ventilation'!$D$3)*'input_cool&amp;vent_evolution'!U$10)</f>
        <v>0</v>
      </c>
      <c r="HF226" s="2">
        <f>IF($D226=3,($N226*$M226*EL226*'input_cooling&amp;ventilation'!$D$3)*'input_cool&amp;vent_evolution'!V$11,($O226*$M226*EL226*'input_cooling&amp;ventilation'!$D$3)*'input_cool&amp;vent_evolution'!V$10)</f>
        <v>0</v>
      </c>
      <c r="HG226" s="2">
        <f>IF($D226=3,($N226*$M226*EM226*'input_cooling&amp;ventilation'!$D$3)*'input_cool&amp;vent_evolution'!W$11,($O226*$M226*EM226*'input_cooling&amp;ventilation'!$D$3)*'input_cool&amp;vent_evolution'!W$10)</f>
        <v>0</v>
      </c>
      <c r="HH226" s="2">
        <f>IF($D226=3,($N226*$M226*EN226*'input_cooling&amp;ventilation'!$D$3)*'input_cool&amp;vent_evolution'!X$11,($O226*$M226*EN226*'input_cooling&amp;ventilation'!$D$3)*'input_cool&amp;vent_evolution'!X$10)</f>
        <v>0</v>
      </c>
      <c r="HI226" s="2">
        <f>IF($D226=3,($N226*$M226*EO226*'input_cooling&amp;ventilation'!$D$3)*'input_cool&amp;vent_evolution'!Y$11,($O226*$M226*EO226*'input_cooling&amp;ventilation'!$D$3)*'input_cool&amp;vent_evolution'!Y$10)</f>
        <v>0</v>
      </c>
      <c r="HJ226" s="2">
        <f>IF($D226=3,($N226*$M226*EP226*'input_cooling&amp;ventilation'!$D$3)*'input_cool&amp;vent_evolution'!Z$11,($O226*$M226*EP226*'input_cooling&amp;ventilation'!$D$3)*'input_cool&amp;vent_evolution'!Z$10)</f>
        <v>0</v>
      </c>
      <c r="HK226" s="2">
        <f>IF($D226=3,($N226*$M226*EQ226*'input_cooling&amp;ventilation'!$D$3)*'input_cool&amp;vent_evolution'!AA$11,($O226*$M226*EQ226*'input_cooling&amp;ventilation'!$D$3)*'input_cool&amp;vent_evolution'!AA$10)</f>
        <v>0</v>
      </c>
      <c r="HL226" s="2">
        <f>IF($D226=3,($N226*$M226*ER226*'input_cooling&amp;ventilation'!$D$3)*'input_cool&amp;vent_evolution'!AB$11,($O226*$M226*ER226*'input_cooling&amp;ventilation'!$D$3)*'input_cool&amp;vent_evolution'!AB$10)</f>
        <v>0</v>
      </c>
      <c r="HM226" s="2">
        <f>IF($D226=3,($N226*$M226*ES226*'input_cooling&amp;ventilation'!$D$3)*'input_cool&amp;vent_evolution'!AC$11,($O226*$M226*ES226*'input_cooling&amp;ventilation'!$D$3)*'input_cool&amp;vent_evolution'!AC$10)</f>
        <v>0</v>
      </c>
      <c r="HN226" s="2">
        <f>IF($D226=3,($N226*$M226*ET226*'input_cooling&amp;ventilation'!$D$3)*'input_cool&amp;vent_evolution'!AD$11,($O226*$M226*ET226*'input_cooling&amp;ventilation'!$D$3)*'input_cool&amp;vent_evolution'!AD$10)</f>
        <v>0</v>
      </c>
      <c r="HO226" s="2">
        <f>IF($D226=3,($N226*$M226*EU226*'input_cooling&amp;ventilation'!$D$3)*'input_cool&amp;vent_evolution'!AE$11,($O226*$M226*EU226*'input_cooling&amp;ventilation'!$D$3)*'input_cool&amp;vent_evolution'!AE$10)</f>
        <v>0</v>
      </c>
      <c r="HP226" s="2">
        <f>IF($D226=3,($N226*$M226*EV226*'input_cooling&amp;ventilation'!$D$3)*'input_cool&amp;vent_evolution'!AF$11,($O226*$M226*EV226*'input_cooling&amp;ventilation'!$D$3)*'input_cool&amp;vent_evolution'!AF$10)</f>
        <v>0</v>
      </c>
      <c r="HQ226" s="2">
        <f>IF($D226=3,($N226*$M226*EW226*'input_cooling&amp;ventilation'!$D$3)*'input_cool&amp;vent_evolution'!AG$11,($O226*$M226*EW226*'input_cooling&amp;ventilation'!$D$3)*'input_cool&amp;vent_evolution'!AG$10)</f>
        <v>0</v>
      </c>
      <c r="HR226" s="2">
        <f>IF($D226=3,($N226*$M226*EX226*'input_cooling&amp;ventilation'!$D$3)*'input_cool&amp;vent_evolution'!AH$11,($O226*$M226*EX226*'input_cooling&amp;ventilation'!$D$3)*'input_cool&amp;vent_evolution'!AH$10)</f>
        <v>0</v>
      </c>
      <c r="HS226" s="2">
        <f>IF($D226=3,($N226*$M226*EY226*'input_cooling&amp;ventilation'!$D$3)*'input_cool&amp;vent_evolution'!AI$11,($O226*$M226*EY226*'input_cooling&amp;ventilation'!$D$3)*'input_cool&amp;vent_evolution'!AI$10)</f>
        <v>0</v>
      </c>
      <c r="HT226" s="2">
        <f>IF($D226=3,($N226*$M226*EZ226*'input_cooling&amp;ventilation'!$D$3)*'input_cool&amp;vent_evolution'!AJ$11,($O226*$M226*EZ226*'input_cooling&amp;ventilation'!$D$3)*'input_cool&amp;vent_evolution'!AJ$10)</f>
        <v>0</v>
      </c>
      <c r="HU226" s="2">
        <f>IF($D226=3,($N226*$M226*FA226*'input_cooling&amp;ventilation'!$D$3)*'input_cool&amp;vent_evolution'!AK$11,($O226*$M226*FA226*'input_cooling&amp;ventilation'!$D$3)*'input_cool&amp;vent_evolution'!AK$10)</f>
        <v>0</v>
      </c>
      <c r="HV226" s="2">
        <f>IF($D226=3,($N226*$M226*FB226*'input_cooling&amp;ventilation'!$D$3)*'input_cool&amp;vent_evolution'!AL$11,($O226*$M226*FB226*'input_cooling&amp;ventilation'!$D$3)*'input_cool&amp;vent_evolution'!AL$10)</f>
        <v>0</v>
      </c>
      <c r="HW226" s="2">
        <f>IF($D226=3,($N226*$M226*FC226*'input_cooling&amp;ventilation'!$D$3)*'input_cool&amp;vent_evolution'!AM$11,($O226*$M226*FC226*'input_cooling&amp;ventilation'!$D$3)*'input_cool&amp;vent_evolution'!AM$10)</f>
        <v>0</v>
      </c>
      <c r="HX226" s="2">
        <f>IF($D226=3,($N226*$M226*FD226*'input_cooling&amp;ventilation'!$D$3)*'input_cool&amp;vent_evolution'!AN$11,($O226*$M226*FD226*'input_cooling&amp;ventilation'!$D$3)*'input_cool&amp;vent_evolution'!AN$10)</f>
        <v>0</v>
      </c>
      <c r="HY226" s="2">
        <f>IF($D226=3,($N226*$M226*FE226*'input_cooling&amp;ventilation'!$D$3)*'input_cool&amp;vent_evolution'!AO$11,($O226*$M226*FE226*'input_cooling&amp;ventilation'!$D$3)*'input_cool&amp;vent_evolution'!AO$10)</f>
        <v>0</v>
      </c>
      <c r="HZ226" s="2">
        <f>IF($D226=3,($N226*$M226*FF226*'input_cooling&amp;ventilation'!$D$3)*'input_cool&amp;vent_evolution'!AP$11,($O226*$M226*FF226*'input_cooling&amp;ventilation'!$D$3)*'input_cool&amp;vent_evolution'!AP$10)</f>
        <v>0</v>
      </c>
      <c r="IA226" s="2">
        <f>IF($D226=3,($N226*$M226*FG226*'input_cooling&amp;ventilation'!$D$3)*'input_cool&amp;vent_evolution'!AQ$11,($O226*$M226*FG226*'input_cooling&amp;ventilation'!$D$3)*'input_cool&amp;vent_evolution'!AQ$10)</f>
        <v>0</v>
      </c>
      <c r="IB226" s="2">
        <f>IF($D226=3,($N226*$M226*FH226*'input_cooling&amp;ventilation'!$D$3)*'input_cool&amp;vent_evolution'!AR$11,($O226*$M226*FH226*'input_cooling&amp;ventilation'!$D$3)*'input_cool&amp;vent_evolution'!AR$10)</f>
        <v>0</v>
      </c>
      <c r="IC226" s="2">
        <f>IF($D226=3,($N226*$M226*FI226*'input_cooling&amp;ventilation'!$D$3)*'input_cool&amp;vent_evolution'!AS$11,($O226*$M226*FI226*'input_cooling&amp;ventilation'!$D$3)*'input_cool&amp;vent_evolution'!AS$10)</f>
        <v>0</v>
      </c>
      <c r="ID226" s="2">
        <f>IF($D226=3,($N226*$M226*FJ226*'input_cooling&amp;ventilation'!$D$3)*'input_cool&amp;vent_evolution'!AT$11,($O226*$M226*FJ226*'input_cooling&amp;ventilation'!$D$3)*'input_cool&amp;vent_evolution'!AT$10)</f>
        <v>0</v>
      </c>
      <c r="IE226" s="2">
        <f>IF($D226=3,($N226*$M226*FK226*'input_cooling&amp;ventilation'!$D$3)*'input_cool&amp;vent_evolution'!AU$11,($O226*$M226*FK226*'input_cooling&amp;ventilation'!$D$3)*'input_cool&amp;vent_evolution'!AU$10)</f>
        <v>0</v>
      </c>
      <c r="IF226" s="2">
        <f>IF($D226=3,($N226*$M226*FL226*'input_cooling&amp;ventilation'!$D$3)*'input_cool&amp;vent_evolution'!AV$11,($O226*$M226*FL226*'input_cooling&amp;ventilation'!$D$3)*'input_cool&amp;vent_evolution'!AV$10)</f>
        <v>0</v>
      </c>
    </row>
    <row r="227" spans="1:240" x14ac:dyDescent="0.25">
      <c r="A227">
        <v>225</v>
      </c>
      <c r="B227">
        <v>100100</v>
      </c>
      <c r="C227">
        <v>30</v>
      </c>
      <c r="D227">
        <v>3</v>
      </c>
      <c r="E227">
        <v>2</v>
      </c>
      <c r="F227">
        <v>5228700</v>
      </c>
      <c r="G227" s="2">
        <v>5875015.9830517098</v>
      </c>
      <c r="H227" s="2">
        <v>0</v>
      </c>
      <c r="I227" s="17">
        <v>0.36</v>
      </c>
      <c r="J227">
        <v>0.15070976899999999</v>
      </c>
      <c r="K227" s="2">
        <f t="shared" si="231"/>
        <v>0</v>
      </c>
      <c r="L227" s="2">
        <f t="shared" si="232"/>
        <v>2115005.7538986155</v>
      </c>
      <c r="M227">
        <v>1</v>
      </c>
      <c r="N227" s="17">
        <f>'input_cooling&amp;ventilation'!$D$5</f>
        <v>57.500092182043396</v>
      </c>
      <c r="O227" s="45">
        <f>'input_cooling&amp;ventilation'!$D$6</f>
        <v>19.328678831353667</v>
      </c>
      <c r="P227" s="45">
        <f>'input_cooling&amp;ventilation'!$C$5</f>
        <v>50.351688737400465</v>
      </c>
      <c r="Q227" s="45">
        <f>'input_cooling&amp;ventilation'!$C$6</f>
        <v>32.240814214248743</v>
      </c>
      <c r="R227">
        <v>17</v>
      </c>
      <c r="S227">
        <v>12</v>
      </c>
      <c r="T227">
        <v>14</v>
      </c>
      <c r="U227" s="2">
        <f t="shared" si="233"/>
        <v>0</v>
      </c>
      <c r="V227" s="2">
        <f t="shared" si="234"/>
        <v>5007595.1806062236</v>
      </c>
      <c r="W227" s="2">
        <v>0</v>
      </c>
      <c r="X227" s="57">
        <f>IF($D227=3,(W227*(1+'input_cool&amp;vent_evolution'!M$11)),(W227*(1+'input_cool&amp;vent_evolution'!M$12)))</f>
        <v>0</v>
      </c>
      <c r="Y227" s="57">
        <f>IF($D227=3,(X227*(1+'input_cool&amp;vent_evolution'!N$11)),(X227*(1+'input_cool&amp;vent_evolution'!N$12)))</f>
        <v>0</v>
      </c>
      <c r="Z227" s="57">
        <f>IF($D227=3,(Y227*(1+'input_cool&amp;vent_evolution'!O$11)),(Y227*(1+'input_cool&amp;vent_evolution'!O$12)))</f>
        <v>0</v>
      </c>
      <c r="AA227" s="57">
        <f>IF($D227=3,(Z227*(1+'input_cool&amp;vent_evolution'!P$11)),(Z227*(1+'input_cool&amp;vent_evolution'!P$12)))</f>
        <v>0</v>
      </c>
      <c r="AB227" s="57">
        <f>IF($D227=3,(AA227*(1+'input_cool&amp;vent_evolution'!Q$11)),(AA227*(1+'input_cool&amp;vent_evolution'!Q$12)))</f>
        <v>0</v>
      </c>
      <c r="AC227" s="57">
        <f>IF($D227=3,(AB227*(1+'input_cool&amp;vent_evolution'!R$11)),(AB227*(1+'input_cool&amp;vent_evolution'!R$12)))</f>
        <v>0</v>
      </c>
      <c r="AD227" s="57">
        <f>IF($D227=3,(AC227*(1+'input_cool&amp;vent_evolution'!S$11)),(AC227*(1+'input_cool&amp;vent_evolution'!S$12)))</f>
        <v>0</v>
      </c>
      <c r="AE227" s="57">
        <f>IF($D227=3,(AD227*(1+'input_cool&amp;vent_evolution'!T$11)),(AD227*(1+'input_cool&amp;vent_evolution'!T$12)))</f>
        <v>0</v>
      </c>
      <c r="AF227" s="57">
        <f>IF($D227=3,(AE227*(1+'input_cool&amp;vent_evolution'!U$11)),(AE227*(1+'input_cool&amp;vent_evolution'!U$12)))</f>
        <v>0</v>
      </c>
      <c r="AG227" s="57">
        <f>IF($D227=3,(AF227*(1+'input_cool&amp;vent_evolution'!V$11)),(AF227*(1+'input_cool&amp;vent_evolution'!V$12)))</f>
        <v>0</v>
      </c>
      <c r="AH227" s="57">
        <f>IF($D227=3,(AG227*(1+'input_cool&amp;vent_evolution'!W$11)),(AG227*(1+'input_cool&amp;vent_evolution'!W$12)))</f>
        <v>0</v>
      </c>
      <c r="AI227" s="57">
        <f>IF($D227=3,(AH227*(1+'input_cool&amp;vent_evolution'!X$11)),(AH227*(1+'input_cool&amp;vent_evolution'!X$12)))</f>
        <v>0</v>
      </c>
      <c r="AJ227" s="57">
        <f>IF($D227=3,(AI227*(1+'input_cool&amp;vent_evolution'!Y$11)),(AI227*(1+'input_cool&amp;vent_evolution'!Y$12)))</f>
        <v>0</v>
      </c>
      <c r="AK227" s="57">
        <f>IF($D227=3,(AJ227*(1+'input_cool&amp;vent_evolution'!Z$11)),(AJ227*(1+'input_cool&amp;vent_evolution'!Z$12)))</f>
        <v>0</v>
      </c>
      <c r="AL227" s="57">
        <f>IF($D227=3,(AK227*(1+'input_cool&amp;vent_evolution'!AA$11)),(AK227*(1+'input_cool&amp;vent_evolution'!AA$12)))</f>
        <v>0</v>
      </c>
      <c r="AM227" s="57">
        <f>IF($D227=3,(AL227*(1+'input_cool&amp;vent_evolution'!AB$11)),(AL227*(1+'input_cool&amp;vent_evolution'!AB$12)))</f>
        <v>0</v>
      </c>
      <c r="AN227" s="57">
        <f>IF($D227=3,(AM227*(1+'input_cool&amp;vent_evolution'!AC$11)),(AM227*(1+'input_cool&amp;vent_evolution'!AC$12)))</f>
        <v>0</v>
      </c>
      <c r="AO227" s="57">
        <f>IF($D227=3,(AN227*(1+'input_cool&amp;vent_evolution'!AD$11)),(AN227*(1+'input_cool&amp;vent_evolution'!AD$12)))</f>
        <v>0</v>
      </c>
      <c r="AP227" s="57">
        <f>IF($D227=3,(AO227*(1+'input_cool&amp;vent_evolution'!AE$11)),(AO227*(1+'input_cool&amp;vent_evolution'!AE$12)))</f>
        <v>0</v>
      </c>
      <c r="AQ227" s="57">
        <f>IF($D227=3,(AP227*(1+'input_cool&amp;vent_evolution'!AF$11)),(AP227*(1+'input_cool&amp;vent_evolution'!AF$12)))</f>
        <v>0</v>
      </c>
      <c r="AR227" s="57">
        <f>IF($D227=3,(AQ227*(1+'input_cool&amp;vent_evolution'!AG$11)),(AQ227*(1+'input_cool&amp;vent_evolution'!AG$12)))</f>
        <v>0</v>
      </c>
      <c r="AS227" s="57">
        <f>IF($D227=3,(AR227*(1+'input_cool&amp;vent_evolution'!AH$11)),(AR227*(1+'input_cool&amp;vent_evolution'!AH$12)))</f>
        <v>0</v>
      </c>
      <c r="AT227" s="57">
        <f>IF($D227=3,(AS227*(1+'input_cool&amp;vent_evolution'!AI$11)),(AS227*(1+'input_cool&amp;vent_evolution'!AI$12)))</f>
        <v>0</v>
      </c>
      <c r="AU227" s="57">
        <f>IF($D227=3,(AT227*(1+'input_cool&amp;vent_evolution'!AJ$11)),(AT227*(1+'input_cool&amp;vent_evolution'!AJ$12)))</f>
        <v>0</v>
      </c>
      <c r="AV227" s="57">
        <f>IF($D227=3,(AU227*(1+'input_cool&amp;vent_evolution'!AK$11)),(AU227*(1+'input_cool&amp;vent_evolution'!AK$12)))</f>
        <v>0</v>
      </c>
      <c r="AW227" s="57">
        <f>IF($D227=3,(AV227*(1+'input_cool&amp;vent_evolution'!AL$11)),(AV227*(1+'input_cool&amp;vent_evolution'!AL$12)))</f>
        <v>0</v>
      </c>
      <c r="AX227" s="57">
        <f>IF($D227=3,(AW227*(1+'input_cool&amp;vent_evolution'!AM$11)),(AW227*(1+'input_cool&amp;vent_evolution'!AM$12)))</f>
        <v>0</v>
      </c>
      <c r="AY227" s="57">
        <f>IF($D227=3,(AX227*(1+'input_cool&amp;vent_evolution'!AN$11)),(AX227*(1+'input_cool&amp;vent_evolution'!AN$12)))</f>
        <v>0</v>
      </c>
      <c r="AZ227" s="57">
        <f>IF($D227=3,(AY227*(1+'input_cool&amp;vent_evolution'!AO$11)),(AY227*(1+'input_cool&amp;vent_evolution'!AO$12)))</f>
        <v>0</v>
      </c>
      <c r="BA227" s="57">
        <f>IF($D227=3,(AZ227*(1+'input_cool&amp;vent_evolution'!AP$11)),(AZ227*(1+'input_cool&amp;vent_evolution'!AP$12)))</f>
        <v>0</v>
      </c>
      <c r="BB227" s="57">
        <f>IF($D227=3,(BA227*(1+'input_cool&amp;vent_evolution'!AQ$11)),(BA227*(1+'input_cool&amp;vent_evolution'!AQ$12)))</f>
        <v>0</v>
      </c>
      <c r="BC227" s="57">
        <f>IF($D227=3,(BB227*(1+'input_cool&amp;vent_evolution'!AR$11)),(BB227*(1+'input_cool&amp;vent_evolution'!AR$12)))</f>
        <v>0</v>
      </c>
      <c r="BD227" s="57">
        <f>IF($D227=3,(BC227*(1+'input_cool&amp;vent_evolution'!AS$11)),(BC227*(1+'input_cool&amp;vent_evolution'!AS$12)))</f>
        <v>0</v>
      </c>
      <c r="BE227" s="57">
        <f>IF($D227=3,(BD227*(1+'input_cool&amp;vent_evolution'!AT$11)),(BD227*(1+'input_cool&amp;vent_evolution'!AT$12)))</f>
        <v>0</v>
      </c>
      <c r="BF227" s="57">
        <f>IF($D227=3,(BE227*(1+'input_cool&amp;vent_evolution'!AU$11)),(BE227*(1+'input_cool&amp;vent_evolution'!AU$12)))</f>
        <v>0</v>
      </c>
      <c r="BG227" s="57">
        <f>IF($D227=3,(BF227*(1+'input_cool&amp;vent_evolution'!AV$11)),(BF227*(1+'input_cool&amp;vent_evolution'!AV$12)))</f>
        <v>0</v>
      </c>
      <c r="BH227" s="2">
        <f t="shared" si="307"/>
        <v>0</v>
      </c>
      <c r="BI227" s="2">
        <f t="shared" si="235"/>
        <v>0</v>
      </c>
      <c r="BJ227" s="2">
        <f t="shared" si="236"/>
        <v>0</v>
      </c>
      <c r="BK227" s="2">
        <f t="shared" si="237"/>
        <v>0</v>
      </c>
      <c r="BL227" s="2">
        <f t="shared" si="238"/>
        <v>0</v>
      </c>
      <c r="BM227" s="2">
        <f t="shared" si="239"/>
        <v>0</v>
      </c>
      <c r="BN227" s="2">
        <f t="shared" si="240"/>
        <v>0</v>
      </c>
      <c r="BO227" s="2">
        <f t="shared" si="241"/>
        <v>0</v>
      </c>
      <c r="BP227" s="2">
        <f t="shared" si="242"/>
        <v>0</v>
      </c>
      <c r="BQ227" s="2">
        <f t="shared" si="243"/>
        <v>0</v>
      </c>
      <c r="BR227" s="2">
        <f t="shared" si="244"/>
        <v>0</v>
      </c>
      <c r="BS227" s="2">
        <f t="shared" si="245"/>
        <v>0</v>
      </c>
      <c r="BT227" s="2">
        <f t="shared" si="246"/>
        <v>0</v>
      </c>
      <c r="BU227" s="2">
        <f t="shared" si="247"/>
        <v>0</v>
      </c>
      <c r="BV227" s="2">
        <f t="shared" si="248"/>
        <v>0</v>
      </c>
      <c r="BW227" s="2">
        <f t="shared" si="249"/>
        <v>0</v>
      </c>
      <c r="BX227" s="2">
        <f t="shared" si="250"/>
        <v>0</v>
      </c>
      <c r="BY227" s="2">
        <f t="shared" si="251"/>
        <v>0</v>
      </c>
      <c r="BZ227" s="2">
        <f t="shared" si="252"/>
        <v>0</v>
      </c>
      <c r="CA227" s="2">
        <f t="shared" si="253"/>
        <v>0</v>
      </c>
      <c r="CB227" s="2">
        <f t="shared" si="254"/>
        <v>0</v>
      </c>
      <c r="CC227" s="2">
        <f t="shared" si="255"/>
        <v>0</v>
      </c>
      <c r="CD227" s="2">
        <f t="shared" si="256"/>
        <v>0</v>
      </c>
      <c r="CE227" s="2">
        <f t="shared" si="257"/>
        <v>0</v>
      </c>
      <c r="CF227" s="2">
        <f t="shared" si="258"/>
        <v>0</v>
      </c>
      <c r="CG227" s="2">
        <f t="shared" si="259"/>
        <v>0</v>
      </c>
      <c r="CH227" s="2">
        <f t="shared" si="260"/>
        <v>0</v>
      </c>
      <c r="CI227" s="2">
        <f t="shared" si="261"/>
        <v>0</v>
      </c>
      <c r="CJ227" s="2">
        <f t="shared" si="262"/>
        <v>0</v>
      </c>
      <c r="CK227" s="2">
        <f t="shared" si="263"/>
        <v>0</v>
      </c>
      <c r="CL227" s="2">
        <f t="shared" si="264"/>
        <v>0</v>
      </c>
      <c r="CM227" s="2">
        <f t="shared" si="265"/>
        <v>0</v>
      </c>
      <c r="CN227" s="2">
        <f t="shared" si="266"/>
        <v>0</v>
      </c>
      <c r="CO227" s="2">
        <f t="shared" si="267"/>
        <v>0</v>
      </c>
      <c r="CP227" s="2">
        <f t="shared" si="268"/>
        <v>0</v>
      </c>
      <c r="CQ227" s="2">
        <f t="shared" si="269"/>
        <v>0</v>
      </c>
      <c r="CR227" s="2">
        <f>IF($D227=3,(W227*$P227*$M227*'input_cooling&amp;ventilation'!$D$3)*'input_cool&amp;vent_evolution'!M$11,(W227*$Q227*'input_cooling&amp;ventilation'!$D$3)*'input_cool&amp;vent_evolution'!M$12)</f>
        <v>0</v>
      </c>
      <c r="CS227" s="2">
        <f>IF($D227=3,(X227*$P227*$M227*'input_cooling&amp;ventilation'!$D$3)*'input_cool&amp;vent_evolution'!N$11,(X227*$Q227*'input_cooling&amp;ventilation'!$D$3)*'input_cool&amp;vent_evolution'!N$12)</f>
        <v>0</v>
      </c>
      <c r="CT227" s="2">
        <f>IF($D227=3,(Y227*$P227*$M227*'input_cooling&amp;ventilation'!$D$3)*'input_cool&amp;vent_evolution'!O$11,(Y227*$Q227*'input_cooling&amp;ventilation'!$D$3)*'input_cool&amp;vent_evolution'!O$12)</f>
        <v>0</v>
      </c>
      <c r="CU227" s="2">
        <f>IF($D227=3,(Z227*$P227*$M227*'input_cooling&amp;ventilation'!$D$3)*'input_cool&amp;vent_evolution'!P$11,(Z227*$Q227*'input_cooling&amp;ventilation'!$D$3)*'input_cool&amp;vent_evolution'!P$12)</f>
        <v>0</v>
      </c>
      <c r="CV227" s="2">
        <f>IF($D227=3,(AA227*$P227*$M227*'input_cooling&amp;ventilation'!$D$3)*'input_cool&amp;vent_evolution'!Q$11,(AA227*$Q227*'input_cooling&amp;ventilation'!$D$3)*'input_cool&amp;vent_evolution'!Q$12)</f>
        <v>0</v>
      </c>
      <c r="CW227" s="2">
        <f>IF($D227=3,(AB227*$P227*$M227*'input_cooling&amp;ventilation'!$D$3)*'input_cool&amp;vent_evolution'!R$11,(AB227*$Q227*'input_cooling&amp;ventilation'!$D$3)*'input_cool&amp;vent_evolution'!R$12)</f>
        <v>0</v>
      </c>
      <c r="CX227" s="2">
        <f>IF($D227=3,(AC227*$P227*$M227*'input_cooling&amp;ventilation'!$D$3)*'input_cool&amp;vent_evolution'!S$11,(AC227*$Q227*'input_cooling&amp;ventilation'!$D$3)*'input_cool&amp;vent_evolution'!S$12)</f>
        <v>0</v>
      </c>
      <c r="CY227" s="2">
        <f>IF($D227=3,(AD227*$P227*$M227*'input_cooling&amp;ventilation'!$D$3)*'input_cool&amp;vent_evolution'!T$11,(AD227*$Q227*'input_cooling&amp;ventilation'!$D$3)*'input_cool&amp;vent_evolution'!T$12)</f>
        <v>0</v>
      </c>
      <c r="CZ227" s="2">
        <f>IF($D227=3,(AE227*$P227*$M227*'input_cooling&amp;ventilation'!$D$3)*'input_cool&amp;vent_evolution'!U$11,(AE227*$Q227*'input_cooling&amp;ventilation'!$D$3)*'input_cool&amp;vent_evolution'!U$12)</f>
        <v>0</v>
      </c>
      <c r="DA227" s="2">
        <f>IF($D227=3,(AF227*$P227*$M227*'input_cooling&amp;ventilation'!$D$3)*'input_cool&amp;vent_evolution'!V$11,(AF227*$Q227*'input_cooling&amp;ventilation'!$D$3)*'input_cool&amp;vent_evolution'!V$12)</f>
        <v>0</v>
      </c>
      <c r="DB227" s="2">
        <f>IF($D227=3,(AG227*$P227*$M227*'input_cooling&amp;ventilation'!$D$3)*'input_cool&amp;vent_evolution'!W$11,(AG227*$Q227*'input_cooling&amp;ventilation'!$D$3)*'input_cool&amp;vent_evolution'!W$12)</f>
        <v>0</v>
      </c>
      <c r="DC227" s="2">
        <f>IF($D227=3,(AH227*$P227*$M227*'input_cooling&amp;ventilation'!$D$3)*'input_cool&amp;vent_evolution'!X$11,(AH227*$Q227*'input_cooling&amp;ventilation'!$D$3)*'input_cool&amp;vent_evolution'!X$12)</f>
        <v>0</v>
      </c>
      <c r="DD227" s="2">
        <f>IF($D227=3,(AI227*$P227*$M227*'input_cooling&amp;ventilation'!$D$3)*'input_cool&amp;vent_evolution'!Y$11,(AI227*$Q227*'input_cooling&amp;ventilation'!$D$3)*'input_cool&amp;vent_evolution'!Y$12)</f>
        <v>0</v>
      </c>
      <c r="DE227" s="2">
        <f>IF($D227=3,(AJ227*$P227*$M227*'input_cooling&amp;ventilation'!$D$3)*'input_cool&amp;vent_evolution'!Z$11,(AJ227*$Q227*'input_cooling&amp;ventilation'!$D$3)*'input_cool&amp;vent_evolution'!Z$12)</f>
        <v>0</v>
      </c>
      <c r="DF227" s="2">
        <f>IF($D227=3,(AK227*$P227*$M227*'input_cooling&amp;ventilation'!$D$3)*'input_cool&amp;vent_evolution'!AA$11,(AK227*$Q227*'input_cooling&amp;ventilation'!$D$3)*'input_cool&amp;vent_evolution'!AA$12)</f>
        <v>0</v>
      </c>
      <c r="DG227" s="2">
        <f>IF($D227=3,(AL227*$P227*$M227*'input_cooling&amp;ventilation'!$D$3)*'input_cool&amp;vent_evolution'!AB$11,(AL227*$Q227*'input_cooling&amp;ventilation'!$D$3)*'input_cool&amp;vent_evolution'!AB$12)</f>
        <v>0</v>
      </c>
      <c r="DH227" s="2">
        <f>IF($D227=3,(AM227*$P227*$M227*'input_cooling&amp;ventilation'!$D$3)*'input_cool&amp;vent_evolution'!AC$11,(AM227*$Q227*'input_cooling&amp;ventilation'!$D$3)*'input_cool&amp;vent_evolution'!AC$12)</f>
        <v>0</v>
      </c>
      <c r="DI227" s="2">
        <f>IF($D227=3,(AN227*$P227*$M227*'input_cooling&amp;ventilation'!$D$3)*'input_cool&amp;vent_evolution'!AD$11,(AN227*$Q227*'input_cooling&amp;ventilation'!$D$3)*'input_cool&amp;vent_evolution'!AD$12)</f>
        <v>0</v>
      </c>
      <c r="DJ227" s="2">
        <f>IF($D227=3,(AO227*$P227*$M227*'input_cooling&amp;ventilation'!$D$3)*'input_cool&amp;vent_evolution'!AE$11,(AO227*$Q227*'input_cooling&amp;ventilation'!$D$3)*'input_cool&amp;vent_evolution'!AE$12)</f>
        <v>0</v>
      </c>
      <c r="DK227" s="2">
        <f>IF($D227=3,(AP227*$P227*$M227*'input_cooling&amp;ventilation'!$D$3)*'input_cool&amp;vent_evolution'!AF$11,(AP227*$Q227*'input_cooling&amp;ventilation'!$D$3)*'input_cool&amp;vent_evolution'!AF$12)</f>
        <v>0</v>
      </c>
      <c r="DL227" s="2">
        <f>IF($D227=3,(AQ227*$P227*$M227*'input_cooling&amp;ventilation'!$D$3)*'input_cool&amp;vent_evolution'!AG$11,(AQ227*$Q227*'input_cooling&amp;ventilation'!$D$3)*'input_cool&amp;vent_evolution'!AG$12)</f>
        <v>0</v>
      </c>
      <c r="DM227" s="2">
        <f>IF($D227=3,(AR227*$P227*$M227*'input_cooling&amp;ventilation'!$D$3)*'input_cool&amp;vent_evolution'!AH$11,(AR227*$Q227*'input_cooling&amp;ventilation'!$D$3)*'input_cool&amp;vent_evolution'!AH$12)</f>
        <v>0</v>
      </c>
      <c r="DN227" s="2">
        <f>IF($D227=3,(AS227*$P227*$M227*'input_cooling&amp;ventilation'!$D$3)*'input_cool&amp;vent_evolution'!AI$11,(AS227*$Q227*'input_cooling&amp;ventilation'!$D$3)*'input_cool&amp;vent_evolution'!AI$12)</f>
        <v>0</v>
      </c>
      <c r="DO227" s="2">
        <f>IF($D227=3,(AT227*$P227*$M227*'input_cooling&amp;ventilation'!$D$3)*'input_cool&amp;vent_evolution'!AJ$11,(AT227*$Q227*'input_cooling&amp;ventilation'!$D$3)*'input_cool&amp;vent_evolution'!AJ$12)</f>
        <v>0</v>
      </c>
      <c r="DP227" s="2">
        <f>IF($D227=3,(AU227*$P227*$M227*'input_cooling&amp;ventilation'!$D$3)*'input_cool&amp;vent_evolution'!AK$11,(AU227*$Q227*'input_cooling&amp;ventilation'!$D$3)*'input_cool&amp;vent_evolution'!AK$12)</f>
        <v>0</v>
      </c>
      <c r="DQ227" s="2">
        <f>IF($D227=3,(AV227*$P227*$M227*'input_cooling&amp;ventilation'!$D$3)*'input_cool&amp;vent_evolution'!AL$11,(AV227*$Q227*'input_cooling&amp;ventilation'!$D$3)*'input_cool&amp;vent_evolution'!AL$12)</f>
        <v>0</v>
      </c>
      <c r="DR227" s="2">
        <f>IF($D227=3,(AW227*$P227*$M227*'input_cooling&amp;ventilation'!$D$3)*'input_cool&amp;vent_evolution'!AM$11,(AW227*$Q227*'input_cooling&amp;ventilation'!$D$3)*'input_cool&amp;vent_evolution'!AM$12)</f>
        <v>0</v>
      </c>
      <c r="DS227" s="2">
        <f>IF($D227=3,(AX227*$P227*$M227*'input_cooling&amp;ventilation'!$D$3)*'input_cool&amp;vent_evolution'!AN$11,(AX227*$Q227*'input_cooling&amp;ventilation'!$D$3)*'input_cool&amp;vent_evolution'!AN$12)</f>
        <v>0</v>
      </c>
      <c r="DT227" s="2">
        <f>IF($D227=3,(AY227*$P227*$M227*'input_cooling&amp;ventilation'!$D$3)*'input_cool&amp;vent_evolution'!AO$11,(AY227*$Q227*'input_cooling&amp;ventilation'!$D$3)*'input_cool&amp;vent_evolution'!AO$12)</f>
        <v>0</v>
      </c>
      <c r="DU227" s="2">
        <f>IF($D227=3,(AZ227*$P227*$M227*'input_cooling&amp;ventilation'!$D$3)*'input_cool&amp;vent_evolution'!AP$11,(AZ227*$Q227*'input_cooling&amp;ventilation'!$D$3)*'input_cool&amp;vent_evolution'!AP$12)</f>
        <v>0</v>
      </c>
      <c r="DV227" s="2">
        <f>IF($D227=3,(BA227*$P227*$M227*'input_cooling&amp;ventilation'!$D$3)*'input_cool&amp;vent_evolution'!AQ$11,(BA227*$Q227*'input_cooling&amp;ventilation'!$D$3)*'input_cool&amp;vent_evolution'!AQ$12)</f>
        <v>0</v>
      </c>
      <c r="DW227" s="2">
        <f>IF($D227=3,(BB227*$P227*$M227*'input_cooling&amp;ventilation'!$D$3)*'input_cool&amp;vent_evolution'!AR$11,(BB227*$Q227*'input_cooling&amp;ventilation'!$D$3)*'input_cool&amp;vent_evolution'!AR$12)</f>
        <v>0</v>
      </c>
      <c r="DX227" s="2">
        <f>IF($D227=3,(BC227*$P227*$M227*'input_cooling&amp;ventilation'!$D$3)*'input_cool&amp;vent_evolution'!AS$11,(BC227*$Q227*'input_cooling&amp;ventilation'!$D$3)*'input_cool&amp;vent_evolution'!AS$12)</f>
        <v>0</v>
      </c>
      <c r="DY227" s="2">
        <f>IF($D227=3,(BD227*$P227*$M227*'input_cooling&amp;ventilation'!$D$3)*'input_cool&amp;vent_evolution'!AT$11,(BD227*$Q227*'input_cooling&amp;ventilation'!$D$3)*'input_cool&amp;vent_evolution'!AT$12)</f>
        <v>0</v>
      </c>
      <c r="DZ227" s="2">
        <f>IF($D227=3,(BE227*$P227*$M227*'input_cooling&amp;ventilation'!$D$3)*'input_cool&amp;vent_evolution'!AU$11,(BE227*$Q227*'input_cooling&amp;ventilation'!$D$3)*'input_cool&amp;vent_evolution'!AU$12)</f>
        <v>0</v>
      </c>
      <c r="EA227" s="2">
        <f>IF($D227=3,(BF227*$P227*$M227*'input_cooling&amp;ventilation'!$D$3)*'input_cool&amp;vent_evolution'!AV$11,(BF227*$Q227*'input_cooling&amp;ventilation'!$D$3)*'input_cool&amp;vent_evolution'!AV$12)</f>
        <v>0</v>
      </c>
      <c r="EB227">
        <v>0.80023852116875371</v>
      </c>
      <c r="EC227" s="2">
        <f t="shared" si="270"/>
        <v>0</v>
      </c>
      <c r="ED227" s="2">
        <f>IF($D227=3,(EC227*(1+'input_cool&amp;vent_evolution'!M$10)),EC227*(1+'input_cool&amp;vent_evolution'!M$9))</f>
        <v>0</v>
      </c>
      <c r="EE227" s="2">
        <f>IF($D227=3,(ED227*(1+'input_cool&amp;vent_evolution'!N$10)),ED227*(1+'input_cool&amp;vent_evolution'!N$9))</f>
        <v>0</v>
      </c>
      <c r="EF227" s="2">
        <f>IF($D227=3,(EE227*(1+'input_cool&amp;vent_evolution'!O$10)),EE227*(1+'input_cool&amp;vent_evolution'!O$9))</f>
        <v>0</v>
      </c>
      <c r="EG227" s="2">
        <f>IF($D227=3,(EF227*(1+'input_cool&amp;vent_evolution'!P$10)),EF227*(1+'input_cool&amp;vent_evolution'!P$9))</f>
        <v>0</v>
      </c>
      <c r="EH227" s="2">
        <f>IF($D227=3,(EG227*(1+'input_cool&amp;vent_evolution'!Q$10)),EG227*(1+'input_cool&amp;vent_evolution'!Q$9))</f>
        <v>0</v>
      </c>
      <c r="EI227" s="2">
        <f>IF($D227=3,(EH227*(1+'input_cool&amp;vent_evolution'!R$10)),EH227*(1+'input_cool&amp;vent_evolution'!R$9))</f>
        <v>0</v>
      </c>
      <c r="EJ227" s="2">
        <f>IF($D227=3,(EI227*(1+'input_cool&amp;vent_evolution'!S$10)),EI227*(1+'input_cool&amp;vent_evolution'!S$9))</f>
        <v>0</v>
      </c>
      <c r="EK227" s="2">
        <f>IF($D227=3,(EJ227*(1+'input_cool&amp;vent_evolution'!T$10)),EJ227*(1+'input_cool&amp;vent_evolution'!T$9))</f>
        <v>0</v>
      </c>
      <c r="EL227" s="2">
        <f>IF($D227=3,(EK227*(1+'input_cool&amp;vent_evolution'!U$10)),EK227*(1+'input_cool&amp;vent_evolution'!U$9))</f>
        <v>0</v>
      </c>
      <c r="EM227" s="2">
        <f>IF($D227=3,(EL227*(1+'input_cool&amp;vent_evolution'!V$10)),EL227*(1+'input_cool&amp;vent_evolution'!V$9))</f>
        <v>0</v>
      </c>
      <c r="EN227" s="2">
        <f>IF($D227=3,(EM227*(1+'input_cool&amp;vent_evolution'!W$10)),EM227*(1+'input_cool&amp;vent_evolution'!W$9))</f>
        <v>0</v>
      </c>
      <c r="EO227" s="2">
        <f>IF($D227=3,(EN227*(1+'input_cool&amp;vent_evolution'!X$10)),EN227*(1+'input_cool&amp;vent_evolution'!X$9))</f>
        <v>0</v>
      </c>
      <c r="EP227" s="2">
        <f>IF($D227=3,(EO227*(1+'input_cool&amp;vent_evolution'!Y$10)),EO227*(1+'input_cool&amp;vent_evolution'!Y$9))</f>
        <v>0</v>
      </c>
      <c r="EQ227" s="2">
        <f>IF($D227=3,(EP227*(1+'input_cool&amp;vent_evolution'!Z$10)),EP227*(1+'input_cool&amp;vent_evolution'!Z$9))</f>
        <v>0</v>
      </c>
      <c r="ER227" s="2">
        <f>IF($D227=3,(EQ227*(1+'input_cool&amp;vent_evolution'!AA$10)),EQ227*(1+'input_cool&amp;vent_evolution'!AA$9))</f>
        <v>0</v>
      </c>
      <c r="ES227" s="2">
        <f>IF($D227=3,(ER227*(1+'input_cool&amp;vent_evolution'!AB$10)),ER227*(1+'input_cool&amp;vent_evolution'!AB$9))</f>
        <v>0</v>
      </c>
      <c r="ET227" s="2">
        <f>IF($D227=3,(ES227*(1+'input_cool&amp;vent_evolution'!AC$10)),ES227*(1+'input_cool&amp;vent_evolution'!AC$9))</f>
        <v>0</v>
      </c>
      <c r="EU227" s="2">
        <f>IF($D227=3,(ET227*(1+'input_cool&amp;vent_evolution'!AD$10)),ET227*(1+'input_cool&amp;vent_evolution'!AD$9))</f>
        <v>0</v>
      </c>
      <c r="EV227" s="2">
        <f>IF($D227=3,(EU227*(1+'input_cool&amp;vent_evolution'!AE$10)),EU227*(1+'input_cool&amp;vent_evolution'!AE$9))</f>
        <v>0</v>
      </c>
      <c r="EW227" s="2">
        <f>IF($D227=3,(EV227*(1+'input_cool&amp;vent_evolution'!AF$10)),EV227*(1+'input_cool&amp;vent_evolution'!AF$9))</f>
        <v>0</v>
      </c>
      <c r="EX227" s="2">
        <f>IF($D227=3,(EW227*(1+'input_cool&amp;vent_evolution'!AG$10)),EW227*(1+'input_cool&amp;vent_evolution'!AG$9))</f>
        <v>0</v>
      </c>
      <c r="EY227" s="2">
        <f>IF($D227=3,(EX227*(1+'input_cool&amp;vent_evolution'!AH$10)),EX227*(1+'input_cool&amp;vent_evolution'!AH$9))</f>
        <v>0</v>
      </c>
      <c r="EZ227" s="2">
        <f>IF($D227=3,(EY227*(1+'input_cool&amp;vent_evolution'!AI$10)),EY227*(1+'input_cool&amp;vent_evolution'!AI$9))</f>
        <v>0</v>
      </c>
      <c r="FA227" s="2">
        <f>IF($D227=3,(EZ227*(1+'input_cool&amp;vent_evolution'!AJ$10)),EZ227*(1+'input_cool&amp;vent_evolution'!AJ$9))</f>
        <v>0</v>
      </c>
      <c r="FB227" s="2">
        <f>IF($D227=3,(FA227*(1+'input_cool&amp;vent_evolution'!AK$10)),FA227*(1+'input_cool&amp;vent_evolution'!AK$9))</f>
        <v>0</v>
      </c>
      <c r="FC227" s="2">
        <f>IF($D227=3,(FB227*(1+'input_cool&amp;vent_evolution'!AL$10)),FB227*(1+'input_cool&amp;vent_evolution'!AL$9))</f>
        <v>0</v>
      </c>
      <c r="FD227" s="2">
        <f>IF($D227=3,(FC227*(1+'input_cool&amp;vent_evolution'!AM$10)),FC227*(1+'input_cool&amp;vent_evolution'!AM$9))</f>
        <v>0</v>
      </c>
      <c r="FE227" s="2">
        <f>IF($D227=3,(FD227*(1+'input_cool&amp;vent_evolution'!AN$10)),FD227*(1+'input_cool&amp;vent_evolution'!AN$9))</f>
        <v>0</v>
      </c>
      <c r="FF227" s="2">
        <f>IF($D227=3,(FE227*(1+'input_cool&amp;vent_evolution'!AO$10)),FE227*(1+'input_cool&amp;vent_evolution'!AO$9))</f>
        <v>0</v>
      </c>
      <c r="FG227" s="2">
        <f>IF($D227=3,(FF227*(1+'input_cool&amp;vent_evolution'!AP$10)),FF227*(1+'input_cool&amp;vent_evolution'!AP$9))</f>
        <v>0</v>
      </c>
      <c r="FH227" s="2">
        <f>IF($D227=3,(FG227*(1+'input_cool&amp;vent_evolution'!AQ$10)),FG227*(1+'input_cool&amp;vent_evolution'!AQ$9))</f>
        <v>0</v>
      </c>
      <c r="FI227" s="2">
        <f>IF($D227=3,(FH227*(1+'input_cool&amp;vent_evolution'!AR$10)),FH227*(1+'input_cool&amp;vent_evolution'!AR$9))</f>
        <v>0</v>
      </c>
      <c r="FJ227" s="2">
        <f>IF($D227=3,(FI227*(1+'input_cool&amp;vent_evolution'!AS$10)),FI227*(1+'input_cool&amp;vent_evolution'!AS$9))</f>
        <v>0</v>
      </c>
      <c r="FK227" s="2">
        <f>IF($D227=3,(FJ227*(1+'input_cool&amp;vent_evolution'!AT$10)),FJ227*(1+'input_cool&amp;vent_evolution'!AT$9))</f>
        <v>0</v>
      </c>
      <c r="FL227" s="2">
        <f>IF($D227=3,(FK227*(1+'input_cool&amp;vent_evolution'!AU$10)),FK227*(1+'input_cool&amp;vent_evolution'!AU$9))</f>
        <v>0</v>
      </c>
      <c r="FM227" s="2">
        <f t="shared" si="271"/>
        <v>0</v>
      </c>
      <c r="FN227" s="2">
        <f t="shared" si="272"/>
        <v>0</v>
      </c>
      <c r="FO227" s="2">
        <f t="shared" si="273"/>
        <v>0</v>
      </c>
      <c r="FP227" s="2">
        <f t="shared" si="274"/>
        <v>0</v>
      </c>
      <c r="FQ227" s="2">
        <f t="shared" si="275"/>
        <v>0</v>
      </c>
      <c r="FR227" s="2">
        <f t="shared" si="276"/>
        <v>0</v>
      </c>
      <c r="FS227" s="2">
        <f t="shared" si="277"/>
        <v>0</v>
      </c>
      <c r="FT227" s="2">
        <f t="shared" si="278"/>
        <v>0</v>
      </c>
      <c r="FU227" s="2">
        <f t="shared" si="279"/>
        <v>0</v>
      </c>
      <c r="FV227" s="2">
        <f t="shared" si="280"/>
        <v>0</v>
      </c>
      <c r="FW227" s="2">
        <f t="shared" si="281"/>
        <v>0</v>
      </c>
      <c r="FX227" s="2">
        <f t="shared" si="282"/>
        <v>0</v>
      </c>
      <c r="FY227" s="2">
        <f t="shared" si="283"/>
        <v>0</v>
      </c>
      <c r="FZ227" s="2">
        <f t="shared" si="284"/>
        <v>0</v>
      </c>
      <c r="GA227" s="2">
        <f t="shared" si="285"/>
        <v>0</v>
      </c>
      <c r="GB227" s="2">
        <f t="shared" si="286"/>
        <v>0</v>
      </c>
      <c r="GC227" s="2">
        <f t="shared" si="287"/>
        <v>0</v>
      </c>
      <c r="GD227" s="2">
        <f t="shared" si="288"/>
        <v>0</v>
      </c>
      <c r="GE227" s="2">
        <f t="shared" si="289"/>
        <v>0</v>
      </c>
      <c r="GF227" s="2">
        <f t="shared" si="290"/>
        <v>0</v>
      </c>
      <c r="GG227" s="2">
        <f t="shared" si="291"/>
        <v>0</v>
      </c>
      <c r="GH227" s="2">
        <f t="shared" si="292"/>
        <v>0</v>
      </c>
      <c r="GI227" s="2">
        <f t="shared" si="293"/>
        <v>0</v>
      </c>
      <c r="GJ227" s="2">
        <f t="shared" si="294"/>
        <v>0</v>
      </c>
      <c r="GK227" s="2">
        <f t="shared" si="295"/>
        <v>0</v>
      </c>
      <c r="GL227" s="2">
        <f t="shared" si="296"/>
        <v>0</v>
      </c>
      <c r="GM227" s="2">
        <f t="shared" si="297"/>
        <v>0</v>
      </c>
      <c r="GN227" s="2">
        <f t="shared" si="298"/>
        <v>0</v>
      </c>
      <c r="GO227" s="2">
        <f t="shared" si="299"/>
        <v>0</v>
      </c>
      <c r="GP227" s="2">
        <f t="shared" si="300"/>
        <v>0</v>
      </c>
      <c r="GQ227" s="2">
        <f t="shared" si="301"/>
        <v>0</v>
      </c>
      <c r="GR227" s="2">
        <f t="shared" si="302"/>
        <v>0</v>
      </c>
      <c r="GS227" s="2">
        <f t="shared" si="303"/>
        <v>0</v>
      </c>
      <c r="GT227" s="2">
        <f t="shared" si="304"/>
        <v>0</v>
      </c>
      <c r="GU227" s="2">
        <f t="shared" si="305"/>
        <v>0</v>
      </c>
      <c r="GV227" s="2">
        <f t="shared" si="306"/>
        <v>0</v>
      </c>
      <c r="GW227" s="2">
        <f>IF($D227=3,($N227*$M227*EC227*'input_cooling&amp;ventilation'!$D$3)*'input_cool&amp;vent_evolution'!M$11,($O227*$M227*EC227*'input_cooling&amp;ventilation'!$D$3)*'input_cool&amp;vent_evolution'!M$10)</f>
        <v>0</v>
      </c>
      <c r="GX227" s="2">
        <f>IF($D227=3,($N227*$M227*ED227*'input_cooling&amp;ventilation'!$D$3)*'input_cool&amp;vent_evolution'!N$11,($O227*$M227*ED227*'input_cooling&amp;ventilation'!$D$3)*'input_cool&amp;vent_evolution'!N$10)</f>
        <v>0</v>
      </c>
      <c r="GY227" s="2">
        <f>IF($D227=3,($N227*$M227*EE227*'input_cooling&amp;ventilation'!$D$3)*'input_cool&amp;vent_evolution'!O$11,($O227*$M227*EE227*'input_cooling&amp;ventilation'!$D$3)*'input_cool&amp;vent_evolution'!O$10)</f>
        <v>0</v>
      </c>
      <c r="GZ227" s="2">
        <f>IF($D227=3,($N227*$M227*EF227*'input_cooling&amp;ventilation'!$D$3)*'input_cool&amp;vent_evolution'!P$11,($O227*$M227*EF227*'input_cooling&amp;ventilation'!$D$3)*'input_cool&amp;vent_evolution'!P$10)</f>
        <v>0</v>
      </c>
      <c r="HA227" s="2">
        <f>IF($D227=3,($N227*$M227*EG227*'input_cooling&amp;ventilation'!$D$3)*'input_cool&amp;vent_evolution'!Q$11,($O227*$M227*EG227*'input_cooling&amp;ventilation'!$D$3)*'input_cool&amp;vent_evolution'!Q$10)</f>
        <v>0</v>
      </c>
      <c r="HB227" s="2">
        <f>IF($D227=3,($N227*$M227*EH227*'input_cooling&amp;ventilation'!$D$3)*'input_cool&amp;vent_evolution'!R$11,($O227*$M227*EH227*'input_cooling&amp;ventilation'!$D$3)*'input_cool&amp;vent_evolution'!R$10)</f>
        <v>0</v>
      </c>
      <c r="HC227" s="2">
        <f>IF($D227=3,($N227*$M227*EI227*'input_cooling&amp;ventilation'!$D$3)*'input_cool&amp;vent_evolution'!S$11,($O227*$M227*EI227*'input_cooling&amp;ventilation'!$D$3)*'input_cool&amp;vent_evolution'!S$10)</f>
        <v>0</v>
      </c>
      <c r="HD227" s="2">
        <f>IF($D227=3,($N227*$M227*EJ227*'input_cooling&amp;ventilation'!$D$3)*'input_cool&amp;vent_evolution'!T$11,($O227*$M227*EJ227*'input_cooling&amp;ventilation'!$D$3)*'input_cool&amp;vent_evolution'!T$10)</f>
        <v>0</v>
      </c>
      <c r="HE227" s="2">
        <f>IF($D227=3,($N227*$M227*EK227*'input_cooling&amp;ventilation'!$D$3)*'input_cool&amp;vent_evolution'!U$11,($O227*$M227*EK227*'input_cooling&amp;ventilation'!$D$3)*'input_cool&amp;vent_evolution'!U$10)</f>
        <v>0</v>
      </c>
      <c r="HF227" s="2">
        <f>IF($D227=3,($N227*$M227*EL227*'input_cooling&amp;ventilation'!$D$3)*'input_cool&amp;vent_evolution'!V$11,($O227*$M227*EL227*'input_cooling&amp;ventilation'!$D$3)*'input_cool&amp;vent_evolution'!V$10)</f>
        <v>0</v>
      </c>
      <c r="HG227" s="2">
        <f>IF($D227=3,($N227*$M227*EM227*'input_cooling&amp;ventilation'!$D$3)*'input_cool&amp;vent_evolution'!W$11,($O227*$M227*EM227*'input_cooling&amp;ventilation'!$D$3)*'input_cool&amp;vent_evolution'!W$10)</f>
        <v>0</v>
      </c>
      <c r="HH227" s="2">
        <f>IF($D227=3,($N227*$M227*EN227*'input_cooling&amp;ventilation'!$D$3)*'input_cool&amp;vent_evolution'!X$11,($O227*$M227*EN227*'input_cooling&amp;ventilation'!$D$3)*'input_cool&amp;vent_evolution'!X$10)</f>
        <v>0</v>
      </c>
      <c r="HI227" s="2">
        <f>IF($D227=3,($N227*$M227*EO227*'input_cooling&amp;ventilation'!$D$3)*'input_cool&amp;vent_evolution'!Y$11,($O227*$M227*EO227*'input_cooling&amp;ventilation'!$D$3)*'input_cool&amp;vent_evolution'!Y$10)</f>
        <v>0</v>
      </c>
      <c r="HJ227" s="2">
        <f>IF($D227=3,($N227*$M227*EP227*'input_cooling&amp;ventilation'!$D$3)*'input_cool&amp;vent_evolution'!Z$11,($O227*$M227*EP227*'input_cooling&amp;ventilation'!$D$3)*'input_cool&amp;vent_evolution'!Z$10)</f>
        <v>0</v>
      </c>
      <c r="HK227" s="2">
        <f>IF($D227=3,($N227*$M227*EQ227*'input_cooling&amp;ventilation'!$D$3)*'input_cool&amp;vent_evolution'!AA$11,($O227*$M227*EQ227*'input_cooling&amp;ventilation'!$D$3)*'input_cool&amp;vent_evolution'!AA$10)</f>
        <v>0</v>
      </c>
      <c r="HL227" s="2">
        <f>IF($D227=3,($N227*$M227*ER227*'input_cooling&amp;ventilation'!$D$3)*'input_cool&amp;vent_evolution'!AB$11,($O227*$M227*ER227*'input_cooling&amp;ventilation'!$D$3)*'input_cool&amp;vent_evolution'!AB$10)</f>
        <v>0</v>
      </c>
      <c r="HM227" s="2">
        <f>IF($D227=3,($N227*$M227*ES227*'input_cooling&amp;ventilation'!$D$3)*'input_cool&amp;vent_evolution'!AC$11,($O227*$M227*ES227*'input_cooling&amp;ventilation'!$D$3)*'input_cool&amp;vent_evolution'!AC$10)</f>
        <v>0</v>
      </c>
      <c r="HN227" s="2">
        <f>IF($D227=3,($N227*$M227*ET227*'input_cooling&amp;ventilation'!$D$3)*'input_cool&amp;vent_evolution'!AD$11,($O227*$M227*ET227*'input_cooling&amp;ventilation'!$D$3)*'input_cool&amp;vent_evolution'!AD$10)</f>
        <v>0</v>
      </c>
      <c r="HO227" s="2">
        <f>IF($D227=3,($N227*$M227*EU227*'input_cooling&amp;ventilation'!$D$3)*'input_cool&amp;vent_evolution'!AE$11,($O227*$M227*EU227*'input_cooling&amp;ventilation'!$D$3)*'input_cool&amp;vent_evolution'!AE$10)</f>
        <v>0</v>
      </c>
      <c r="HP227" s="2">
        <f>IF($D227=3,($N227*$M227*EV227*'input_cooling&amp;ventilation'!$D$3)*'input_cool&amp;vent_evolution'!AF$11,($O227*$M227*EV227*'input_cooling&amp;ventilation'!$D$3)*'input_cool&amp;vent_evolution'!AF$10)</f>
        <v>0</v>
      </c>
      <c r="HQ227" s="2">
        <f>IF($D227=3,($N227*$M227*EW227*'input_cooling&amp;ventilation'!$D$3)*'input_cool&amp;vent_evolution'!AG$11,($O227*$M227*EW227*'input_cooling&amp;ventilation'!$D$3)*'input_cool&amp;vent_evolution'!AG$10)</f>
        <v>0</v>
      </c>
      <c r="HR227" s="2">
        <f>IF($D227=3,($N227*$M227*EX227*'input_cooling&amp;ventilation'!$D$3)*'input_cool&amp;vent_evolution'!AH$11,($O227*$M227*EX227*'input_cooling&amp;ventilation'!$D$3)*'input_cool&amp;vent_evolution'!AH$10)</f>
        <v>0</v>
      </c>
      <c r="HS227" s="2">
        <f>IF($D227=3,($N227*$M227*EY227*'input_cooling&amp;ventilation'!$D$3)*'input_cool&amp;vent_evolution'!AI$11,($O227*$M227*EY227*'input_cooling&amp;ventilation'!$D$3)*'input_cool&amp;vent_evolution'!AI$10)</f>
        <v>0</v>
      </c>
      <c r="HT227" s="2">
        <f>IF($D227=3,($N227*$M227*EZ227*'input_cooling&amp;ventilation'!$D$3)*'input_cool&amp;vent_evolution'!AJ$11,($O227*$M227*EZ227*'input_cooling&amp;ventilation'!$D$3)*'input_cool&amp;vent_evolution'!AJ$10)</f>
        <v>0</v>
      </c>
      <c r="HU227" s="2">
        <f>IF($D227=3,($N227*$M227*FA227*'input_cooling&amp;ventilation'!$D$3)*'input_cool&amp;vent_evolution'!AK$11,($O227*$M227*FA227*'input_cooling&amp;ventilation'!$D$3)*'input_cool&amp;vent_evolution'!AK$10)</f>
        <v>0</v>
      </c>
      <c r="HV227" s="2">
        <f>IF($D227=3,($N227*$M227*FB227*'input_cooling&amp;ventilation'!$D$3)*'input_cool&amp;vent_evolution'!AL$11,($O227*$M227*FB227*'input_cooling&amp;ventilation'!$D$3)*'input_cool&amp;vent_evolution'!AL$10)</f>
        <v>0</v>
      </c>
      <c r="HW227" s="2">
        <f>IF($D227=3,($N227*$M227*FC227*'input_cooling&amp;ventilation'!$D$3)*'input_cool&amp;vent_evolution'!AM$11,($O227*$M227*FC227*'input_cooling&amp;ventilation'!$D$3)*'input_cool&amp;vent_evolution'!AM$10)</f>
        <v>0</v>
      </c>
      <c r="HX227" s="2">
        <f>IF($D227=3,($N227*$M227*FD227*'input_cooling&amp;ventilation'!$D$3)*'input_cool&amp;vent_evolution'!AN$11,($O227*$M227*FD227*'input_cooling&amp;ventilation'!$D$3)*'input_cool&amp;vent_evolution'!AN$10)</f>
        <v>0</v>
      </c>
      <c r="HY227" s="2">
        <f>IF($D227=3,($N227*$M227*FE227*'input_cooling&amp;ventilation'!$D$3)*'input_cool&amp;vent_evolution'!AO$11,($O227*$M227*FE227*'input_cooling&amp;ventilation'!$D$3)*'input_cool&amp;vent_evolution'!AO$10)</f>
        <v>0</v>
      </c>
      <c r="HZ227" s="2">
        <f>IF($D227=3,($N227*$M227*FF227*'input_cooling&amp;ventilation'!$D$3)*'input_cool&amp;vent_evolution'!AP$11,($O227*$M227*FF227*'input_cooling&amp;ventilation'!$D$3)*'input_cool&amp;vent_evolution'!AP$10)</f>
        <v>0</v>
      </c>
      <c r="IA227" s="2">
        <f>IF($D227=3,($N227*$M227*FG227*'input_cooling&amp;ventilation'!$D$3)*'input_cool&amp;vent_evolution'!AQ$11,($O227*$M227*FG227*'input_cooling&amp;ventilation'!$D$3)*'input_cool&amp;vent_evolution'!AQ$10)</f>
        <v>0</v>
      </c>
      <c r="IB227" s="2">
        <f>IF($D227=3,($N227*$M227*FH227*'input_cooling&amp;ventilation'!$D$3)*'input_cool&amp;vent_evolution'!AR$11,($O227*$M227*FH227*'input_cooling&amp;ventilation'!$D$3)*'input_cool&amp;vent_evolution'!AR$10)</f>
        <v>0</v>
      </c>
      <c r="IC227" s="2">
        <f>IF($D227=3,($N227*$M227*FI227*'input_cooling&amp;ventilation'!$D$3)*'input_cool&amp;vent_evolution'!AS$11,($O227*$M227*FI227*'input_cooling&amp;ventilation'!$D$3)*'input_cool&amp;vent_evolution'!AS$10)</f>
        <v>0</v>
      </c>
      <c r="ID227" s="2">
        <f>IF($D227=3,($N227*$M227*FJ227*'input_cooling&amp;ventilation'!$D$3)*'input_cool&amp;vent_evolution'!AT$11,($O227*$M227*FJ227*'input_cooling&amp;ventilation'!$D$3)*'input_cool&amp;vent_evolution'!AT$10)</f>
        <v>0</v>
      </c>
      <c r="IE227" s="2">
        <f>IF($D227=3,($N227*$M227*FK227*'input_cooling&amp;ventilation'!$D$3)*'input_cool&amp;vent_evolution'!AU$11,($O227*$M227*FK227*'input_cooling&amp;ventilation'!$D$3)*'input_cool&amp;vent_evolution'!AU$10)</f>
        <v>0</v>
      </c>
      <c r="IF227" s="2">
        <f>IF($D227=3,($N227*$M227*FL227*'input_cooling&amp;ventilation'!$D$3)*'input_cool&amp;vent_evolution'!AV$11,($O227*$M227*FL227*'input_cooling&amp;ventilation'!$D$3)*'input_cool&amp;vent_evolution'!AV$10)</f>
        <v>0</v>
      </c>
    </row>
    <row r="228" spans="1:240" x14ac:dyDescent="0.25">
      <c r="A228">
        <v>226</v>
      </c>
      <c r="B228">
        <v>100100</v>
      </c>
      <c r="C228">
        <v>30</v>
      </c>
      <c r="D228">
        <v>3</v>
      </c>
      <c r="E228">
        <v>3</v>
      </c>
      <c r="F228">
        <v>15546300</v>
      </c>
      <c r="G228" s="2">
        <v>18410626</v>
      </c>
      <c r="H228" s="2">
        <v>0</v>
      </c>
      <c r="I228" s="17">
        <v>0.35</v>
      </c>
      <c r="J228">
        <v>0.169046111</v>
      </c>
      <c r="K228" s="2">
        <f t="shared" si="231"/>
        <v>0</v>
      </c>
      <c r="L228" s="2">
        <f t="shared" si="232"/>
        <v>6443719.0999999996</v>
      </c>
      <c r="M228">
        <v>1</v>
      </c>
      <c r="N228" s="17">
        <f>'input_cooling&amp;ventilation'!$D$5</f>
        <v>57.500092182043396</v>
      </c>
      <c r="O228" s="45">
        <f>'input_cooling&amp;ventilation'!$D$6</f>
        <v>19.328678831353667</v>
      </c>
      <c r="P228" s="45">
        <f>'input_cooling&amp;ventilation'!$C$5</f>
        <v>50.351688737400465</v>
      </c>
      <c r="Q228" s="45">
        <f>'input_cooling&amp;ventilation'!$C$6</f>
        <v>32.240814214248743</v>
      </c>
      <c r="R228">
        <v>17</v>
      </c>
      <c r="S228">
        <v>12</v>
      </c>
      <c r="T228">
        <v>14</v>
      </c>
      <c r="U228" s="2">
        <f t="shared" si="233"/>
        <v>0</v>
      </c>
      <c r="V228" s="2">
        <f t="shared" si="234"/>
        <v>15256477.033625619</v>
      </c>
      <c r="W228" s="2">
        <v>0</v>
      </c>
      <c r="X228" s="57">
        <f>IF($D228=3,(W228*(1+'input_cool&amp;vent_evolution'!M$11)),(W228*(1+'input_cool&amp;vent_evolution'!M$12)))</f>
        <v>0</v>
      </c>
      <c r="Y228" s="57">
        <f>IF($D228=3,(X228*(1+'input_cool&amp;vent_evolution'!N$11)),(X228*(1+'input_cool&amp;vent_evolution'!N$12)))</f>
        <v>0</v>
      </c>
      <c r="Z228" s="57">
        <f>IF($D228=3,(Y228*(1+'input_cool&amp;vent_evolution'!O$11)),(Y228*(1+'input_cool&amp;vent_evolution'!O$12)))</f>
        <v>0</v>
      </c>
      <c r="AA228" s="57">
        <f>IF($D228=3,(Z228*(1+'input_cool&amp;vent_evolution'!P$11)),(Z228*(1+'input_cool&amp;vent_evolution'!P$12)))</f>
        <v>0</v>
      </c>
      <c r="AB228" s="57">
        <f>IF($D228=3,(AA228*(1+'input_cool&amp;vent_evolution'!Q$11)),(AA228*(1+'input_cool&amp;vent_evolution'!Q$12)))</f>
        <v>0</v>
      </c>
      <c r="AC228" s="57">
        <f>IF($D228=3,(AB228*(1+'input_cool&amp;vent_evolution'!R$11)),(AB228*(1+'input_cool&amp;vent_evolution'!R$12)))</f>
        <v>0</v>
      </c>
      <c r="AD228" s="57">
        <f>IF($D228=3,(AC228*(1+'input_cool&amp;vent_evolution'!S$11)),(AC228*(1+'input_cool&amp;vent_evolution'!S$12)))</f>
        <v>0</v>
      </c>
      <c r="AE228" s="57">
        <f>IF($D228=3,(AD228*(1+'input_cool&amp;vent_evolution'!T$11)),(AD228*(1+'input_cool&amp;vent_evolution'!T$12)))</f>
        <v>0</v>
      </c>
      <c r="AF228" s="57">
        <f>IF($D228=3,(AE228*(1+'input_cool&amp;vent_evolution'!U$11)),(AE228*(1+'input_cool&amp;vent_evolution'!U$12)))</f>
        <v>0</v>
      </c>
      <c r="AG228" s="57">
        <f>IF($D228=3,(AF228*(1+'input_cool&amp;vent_evolution'!V$11)),(AF228*(1+'input_cool&amp;vent_evolution'!V$12)))</f>
        <v>0</v>
      </c>
      <c r="AH228" s="57">
        <f>IF($D228=3,(AG228*(1+'input_cool&amp;vent_evolution'!W$11)),(AG228*(1+'input_cool&amp;vent_evolution'!W$12)))</f>
        <v>0</v>
      </c>
      <c r="AI228" s="57">
        <f>IF($D228=3,(AH228*(1+'input_cool&amp;vent_evolution'!X$11)),(AH228*(1+'input_cool&amp;vent_evolution'!X$12)))</f>
        <v>0</v>
      </c>
      <c r="AJ228" s="57">
        <f>IF($D228=3,(AI228*(1+'input_cool&amp;vent_evolution'!Y$11)),(AI228*(1+'input_cool&amp;vent_evolution'!Y$12)))</f>
        <v>0</v>
      </c>
      <c r="AK228" s="57">
        <f>IF($D228=3,(AJ228*(1+'input_cool&amp;vent_evolution'!Z$11)),(AJ228*(1+'input_cool&amp;vent_evolution'!Z$12)))</f>
        <v>0</v>
      </c>
      <c r="AL228" s="57">
        <f>IF($D228=3,(AK228*(1+'input_cool&amp;vent_evolution'!AA$11)),(AK228*(1+'input_cool&amp;vent_evolution'!AA$12)))</f>
        <v>0</v>
      </c>
      <c r="AM228" s="57">
        <f>IF($D228=3,(AL228*(1+'input_cool&amp;vent_evolution'!AB$11)),(AL228*(1+'input_cool&amp;vent_evolution'!AB$12)))</f>
        <v>0</v>
      </c>
      <c r="AN228" s="57">
        <f>IF($D228=3,(AM228*(1+'input_cool&amp;vent_evolution'!AC$11)),(AM228*(1+'input_cool&amp;vent_evolution'!AC$12)))</f>
        <v>0</v>
      </c>
      <c r="AO228" s="57">
        <f>IF($D228=3,(AN228*(1+'input_cool&amp;vent_evolution'!AD$11)),(AN228*(1+'input_cool&amp;vent_evolution'!AD$12)))</f>
        <v>0</v>
      </c>
      <c r="AP228" s="57">
        <f>IF($D228=3,(AO228*(1+'input_cool&amp;vent_evolution'!AE$11)),(AO228*(1+'input_cool&amp;vent_evolution'!AE$12)))</f>
        <v>0</v>
      </c>
      <c r="AQ228" s="57">
        <f>IF($D228=3,(AP228*(1+'input_cool&amp;vent_evolution'!AF$11)),(AP228*(1+'input_cool&amp;vent_evolution'!AF$12)))</f>
        <v>0</v>
      </c>
      <c r="AR228" s="57">
        <f>IF($D228=3,(AQ228*(1+'input_cool&amp;vent_evolution'!AG$11)),(AQ228*(1+'input_cool&amp;vent_evolution'!AG$12)))</f>
        <v>0</v>
      </c>
      <c r="AS228" s="57">
        <f>IF($D228=3,(AR228*(1+'input_cool&amp;vent_evolution'!AH$11)),(AR228*(1+'input_cool&amp;vent_evolution'!AH$12)))</f>
        <v>0</v>
      </c>
      <c r="AT228" s="57">
        <f>IF($D228=3,(AS228*(1+'input_cool&amp;vent_evolution'!AI$11)),(AS228*(1+'input_cool&amp;vent_evolution'!AI$12)))</f>
        <v>0</v>
      </c>
      <c r="AU228" s="57">
        <f>IF($D228=3,(AT228*(1+'input_cool&amp;vent_evolution'!AJ$11)),(AT228*(1+'input_cool&amp;vent_evolution'!AJ$12)))</f>
        <v>0</v>
      </c>
      <c r="AV228" s="57">
        <f>IF($D228=3,(AU228*(1+'input_cool&amp;vent_evolution'!AK$11)),(AU228*(1+'input_cool&amp;vent_evolution'!AK$12)))</f>
        <v>0</v>
      </c>
      <c r="AW228" s="57">
        <f>IF($D228=3,(AV228*(1+'input_cool&amp;vent_evolution'!AL$11)),(AV228*(1+'input_cool&amp;vent_evolution'!AL$12)))</f>
        <v>0</v>
      </c>
      <c r="AX228" s="57">
        <f>IF($D228=3,(AW228*(1+'input_cool&amp;vent_evolution'!AM$11)),(AW228*(1+'input_cool&amp;vent_evolution'!AM$12)))</f>
        <v>0</v>
      </c>
      <c r="AY228" s="57">
        <f>IF($D228=3,(AX228*(1+'input_cool&amp;vent_evolution'!AN$11)),(AX228*(1+'input_cool&amp;vent_evolution'!AN$12)))</f>
        <v>0</v>
      </c>
      <c r="AZ228" s="57">
        <f>IF($D228=3,(AY228*(1+'input_cool&amp;vent_evolution'!AO$11)),(AY228*(1+'input_cool&amp;vent_evolution'!AO$12)))</f>
        <v>0</v>
      </c>
      <c r="BA228" s="57">
        <f>IF($D228=3,(AZ228*(1+'input_cool&amp;vent_evolution'!AP$11)),(AZ228*(1+'input_cool&amp;vent_evolution'!AP$12)))</f>
        <v>0</v>
      </c>
      <c r="BB228" s="57">
        <f>IF($D228=3,(BA228*(1+'input_cool&amp;vent_evolution'!AQ$11)),(BA228*(1+'input_cool&amp;vent_evolution'!AQ$12)))</f>
        <v>0</v>
      </c>
      <c r="BC228" s="57">
        <f>IF($D228=3,(BB228*(1+'input_cool&amp;vent_evolution'!AR$11)),(BB228*(1+'input_cool&amp;vent_evolution'!AR$12)))</f>
        <v>0</v>
      </c>
      <c r="BD228" s="57">
        <f>IF($D228=3,(BC228*(1+'input_cool&amp;vent_evolution'!AS$11)),(BC228*(1+'input_cool&amp;vent_evolution'!AS$12)))</f>
        <v>0</v>
      </c>
      <c r="BE228" s="57">
        <f>IF($D228=3,(BD228*(1+'input_cool&amp;vent_evolution'!AT$11)),(BD228*(1+'input_cool&amp;vent_evolution'!AT$12)))</f>
        <v>0</v>
      </c>
      <c r="BF228" s="57">
        <f>IF($D228=3,(BE228*(1+'input_cool&amp;vent_evolution'!AU$11)),(BE228*(1+'input_cool&amp;vent_evolution'!AU$12)))</f>
        <v>0</v>
      </c>
      <c r="BG228" s="57">
        <f>IF($D228=3,(BF228*(1+'input_cool&amp;vent_evolution'!AV$11)),(BF228*(1+'input_cool&amp;vent_evolution'!AV$12)))</f>
        <v>0</v>
      </c>
      <c r="BH228" s="2">
        <f t="shared" si="307"/>
        <v>0</v>
      </c>
      <c r="BI228" s="2">
        <f t="shared" si="235"/>
        <v>0</v>
      </c>
      <c r="BJ228" s="2">
        <f t="shared" si="236"/>
        <v>0</v>
      </c>
      <c r="BK228" s="2">
        <f t="shared" si="237"/>
        <v>0</v>
      </c>
      <c r="BL228" s="2">
        <f t="shared" si="238"/>
        <v>0</v>
      </c>
      <c r="BM228" s="2">
        <f t="shared" si="239"/>
        <v>0</v>
      </c>
      <c r="BN228" s="2">
        <f t="shared" si="240"/>
        <v>0</v>
      </c>
      <c r="BO228" s="2">
        <f t="shared" si="241"/>
        <v>0</v>
      </c>
      <c r="BP228" s="2">
        <f t="shared" si="242"/>
        <v>0</v>
      </c>
      <c r="BQ228" s="2">
        <f t="shared" si="243"/>
        <v>0</v>
      </c>
      <c r="BR228" s="2">
        <f t="shared" si="244"/>
        <v>0</v>
      </c>
      <c r="BS228" s="2">
        <f t="shared" si="245"/>
        <v>0</v>
      </c>
      <c r="BT228" s="2">
        <f t="shared" si="246"/>
        <v>0</v>
      </c>
      <c r="BU228" s="2">
        <f t="shared" si="247"/>
        <v>0</v>
      </c>
      <c r="BV228" s="2">
        <f t="shared" si="248"/>
        <v>0</v>
      </c>
      <c r="BW228" s="2">
        <f t="shared" si="249"/>
        <v>0</v>
      </c>
      <c r="BX228" s="2">
        <f t="shared" si="250"/>
        <v>0</v>
      </c>
      <c r="BY228" s="2">
        <f t="shared" si="251"/>
        <v>0</v>
      </c>
      <c r="BZ228" s="2">
        <f t="shared" si="252"/>
        <v>0</v>
      </c>
      <c r="CA228" s="2">
        <f t="shared" si="253"/>
        <v>0</v>
      </c>
      <c r="CB228" s="2">
        <f t="shared" si="254"/>
        <v>0</v>
      </c>
      <c r="CC228" s="2">
        <f t="shared" si="255"/>
        <v>0</v>
      </c>
      <c r="CD228" s="2">
        <f t="shared" si="256"/>
        <v>0</v>
      </c>
      <c r="CE228" s="2">
        <f t="shared" si="257"/>
        <v>0</v>
      </c>
      <c r="CF228" s="2">
        <f t="shared" si="258"/>
        <v>0</v>
      </c>
      <c r="CG228" s="2">
        <f t="shared" si="259"/>
        <v>0</v>
      </c>
      <c r="CH228" s="2">
        <f t="shared" si="260"/>
        <v>0</v>
      </c>
      <c r="CI228" s="2">
        <f t="shared" si="261"/>
        <v>0</v>
      </c>
      <c r="CJ228" s="2">
        <f t="shared" si="262"/>
        <v>0</v>
      </c>
      <c r="CK228" s="2">
        <f t="shared" si="263"/>
        <v>0</v>
      </c>
      <c r="CL228" s="2">
        <f t="shared" si="264"/>
        <v>0</v>
      </c>
      <c r="CM228" s="2">
        <f t="shared" si="265"/>
        <v>0</v>
      </c>
      <c r="CN228" s="2">
        <f t="shared" si="266"/>
        <v>0</v>
      </c>
      <c r="CO228" s="2">
        <f t="shared" si="267"/>
        <v>0</v>
      </c>
      <c r="CP228" s="2">
        <f t="shared" si="268"/>
        <v>0</v>
      </c>
      <c r="CQ228" s="2">
        <f t="shared" si="269"/>
        <v>0</v>
      </c>
      <c r="CR228" s="2">
        <f>IF($D228=3,(W228*$P228*$M228*'input_cooling&amp;ventilation'!$D$3)*'input_cool&amp;vent_evolution'!M$11,(W228*$Q228*'input_cooling&amp;ventilation'!$D$3)*'input_cool&amp;vent_evolution'!M$12)</f>
        <v>0</v>
      </c>
      <c r="CS228" s="2">
        <f>IF($D228=3,(X228*$P228*$M228*'input_cooling&amp;ventilation'!$D$3)*'input_cool&amp;vent_evolution'!N$11,(X228*$Q228*'input_cooling&amp;ventilation'!$D$3)*'input_cool&amp;vent_evolution'!N$12)</f>
        <v>0</v>
      </c>
      <c r="CT228" s="2">
        <f>IF($D228=3,(Y228*$P228*$M228*'input_cooling&amp;ventilation'!$D$3)*'input_cool&amp;vent_evolution'!O$11,(Y228*$Q228*'input_cooling&amp;ventilation'!$D$3)*'input_cool&amp;vent_evolution'!O$12)</f>
        <v>0</v>
      </c>
      <c r="CU228" s="2">
        <f>IF($D228=3,(Z228*$P228*$M228*'input_cooling&amp;ventilation'!$D$3)*'input_cool&amp;vent_evolution'!P$11,(Z228*$Q228*'input_cooling&amp;ventilation'!$D$3)*'input_cool&amp;vent_evolution'!P$12)</f>
        <v>0</v>
      </c>
      <c r="CV228" s="2">
        <f>IF($D228=3,(AA228*$P228*$M228*'input_cooling&amp;ventilation'!$D$3)*'input_cool&amp;vent_evolution'!Q$11,(AA228*$Q228*'input_cooling&amp;ventilation'!$D$3)*'input_cool&amp;vent_evolution'!Q$12)</f>
        <v>0</v>
      </c>
      <c r="CW228" s="2">
        <f>IF($D228=3,(AB228*$P228*$M228*'input_cooling&amp;ventilation'!$D$3)*'input_cool&amp;vent_evolution'!R$11,(AB228*$Q228*'input_cooling&amp;ventilation'!$D$3)*'input_cool&amp;vent_evolution'!R$12)</f>
        <v>0</v>
      </c>
      <c r="CX228" s="2">
        <f>IF($D228=3,(AC228*$P228*$M228*'input_cooling&amp;ventilation'!$D$3)*'input_cool&amp;vent_evolution'!S$11,(AC228*$Q228*'input_cooling&amp;ventilation'!$D$3)*'input_cool&amp;vent_evolution'!S$12)</f>
        <v>0</v>
      </c>
      <c r="CY228" s="2">
        <f>IF($D228=3,(AD228*$P228*$M228*'input_cooling&amp;ventilation'!$D$3)*'input_cool&amp;vent_evolution'!T$11,(AD228*$Q228*'input_cooling&amp;ventilation'!$D$3)*'input_cool&amp;vent_evolution'!T$12)</f>
        <v>0</v>
      </c>
      <c r="CZ228" s="2">
        <f>IF($D228=3,(AE228*$P228*$M228*'input_cooling&amp;ventilation'!$D$3)*'input_cool&amp;vent_evolution'!U$11,(AE228*$Q228*'input_cooling&amp;ventilation'!$D$3)*'input_cool&amp;vent_evolution'!U$12)</f>
        <v>0</v>
      </c>
      <c r="DA228" s="2">
        <f>IF($D228=3,(AF228*$P228*$M228*'input_cooling&amp;ventilation'!$D$3)*'input_cool&amp;vent_evolution'!V$11,(AF228*$Q228*'input_cooling&amp;ventilation'!$D$3)*'input_cool&amp;vent_evolution'!V$12)</f>
        <v>0</v>
      </c>
      <c r="DB228" s="2">
        <f>IF($D228=3,(AG228*$P228*$M228*'input_cooling&amp;ventilation'!$D$3)*'input_cool&amp;vent_evolution'!W$11,(AG228*$Q228*'input_cooling&amp;ventilation'!$D$3)*'input_cool&amp;vent_evolution'!W$12)</f>
        <v>0</v>
      </c>
      <c r="DC228" s="2">
        <f>IF($D228=3,(AH228*$P228*$M228*'input_cooling&amp;ventilation'!$D$3)*'input_cool&amp;vent_evolution'!X$11,(AH228*$Q228*'input_cooling&amp;ventilation'!$D$3)*'input_cool&amp;vent_evolution'!X$12)</f>
        <v>0</v>
      </c>
      <c r="DD228" s="2">
        <f>IF($D228=3,(AI228*$P228*$M228*'input_cooling&amp;ventilation'!$D$3)*'input_cool&amp;vent_evolution'!Y$11,(AI228*$Q228*'input_cooling&amp;ventilation'!$D$3)*'input_cool&amp;vent_evolution'!Y$12)</f>
        <v>0</v>
      </c>
      <c r="DE228" s="2">
        <f>IF($D228=3,(AJ228*$P228*$M228*'input_cooling&amp;ventilation'!$D$3)*'input_cool&amp;vent_evolution'!Z$11,(AJ228*$Q228*'input_cooling&amp;ventilation'!$D$3)*'input_cool&amp;vent_evolution'!Z$12)</f>
        <v>0</v>
      </c>
      <c r="DF228" s="2">
        <f>IF($D228=3,(AK228*$P228*$M228*'input_cooling&amp;ventilation'!$D$3)*'input_cool&amp;vent_evolution'!AA$11,(AK228*$Q228*'input_cooling&amp;ventilation'!$D$3)*'input_cool&amp;vent_evolution'!AA$12)</f>
        <v>0</v>
      </c>
      <c r="DG228" s="2">
        <f>IF($D228=3,(AL228*$P228*$M228*'input_cooling&amp;ventilation'!$D$3)*'input_cool&amp;vent_evolution'!AB$11,(AL228*$Q228*'input_cooling&amp;ventilation'!$D$3)*'input_cool&amp;vent_evolution'!AB$12)</f>
        <v>0</v>
      </c>
      <c r="DH228" s="2">
        <f>IF($D228=3,(AM228*$P228*$M228*'input_cooling&amp;ventilation'!$D$3)*'input_cool&amp;vent_evolution'!AC$11,(AM228*$Q228*'input_cooling&amp;ventilation'!$D$3)*'input_cool&amp;vent_evolution'!AC$12)</f>
        <v>0</v>
      </c>
      <c r="DI228" s="2">
        <f>IF($D228=3,(AN228*$P228*$M228*'input_cooling&amp;ventilation'!$D$3)*'input_cool&amp;vent_evolution'!AD$11,(AN228*$Q228*'input_cooling&amp;ventilation'!$D$3)*'input_cool&amp;vent_evolution'!AD$12)</f>
        <v>0</v>
      </c>
      <c r="DJ228" s="2">
        <f>IF($D228=3,(AO228*$P228*$M228*'input_cooling&amp;ventilation'!$D$3)*'input_cool&amp;vent_evolution'!AE$11,(AO228*$Q228*'input_cooling&amp;ventilation'!$D$3)*'input_cool&amp;vent_evolution'!AE$12)</f>
        <v>0</v>
      </c>
      <c r="DK228" s="2">
        <f>IF($D228=3,(AP228*$P228*$M228*'input_cooling&amp;ventilation'!$D$3)*'input_cool&amp;vent_evolution'!AF$11,(AP228*$Q228*'input_cooling&amp;ventilation'!$D$3)*'input_cool&amp;vent_evolution'!AF$12)</f>
        <v>0</v>
      </c>
      <c r="DL228" s="2">
        <f>IF($D228=3,(AQ228*$P228*$M228*'input_cooling&amp;ventilation'!$D$3)*'input_cool&amp;vent_evolution'!AG$11,(AQ228*$Q228*'input_cooling&amp;ventilation'!$D$3)*'input_cool&amp;vent_evolution'!AG$12)</f>
        <v>0</v>
      </c>
      <c r="DM228" s="2">
        <f>IF($D228=3,(AR228*$P228*$M228*'input_cooling&amp;ventilation'!$D$3)*'input_cool&amp;vent_evolution'!AH$11,(AR228*$Q228*'input_cooling&amp;ventilation'!$D$3)*'input_cool&amp;vent_evolution'!AH$12)</f>
        <v>0</v>
      </c>
      <c r="DN228" s="2">
        <f>IF($D228=3,(AS228*$P228*$M228*'input_cooling&amp;ventilation'!$D$3)*'input_cool&amp;vent_evolution'!AI$11,(AS228*$Q228*'input_cooling&amp;ventilation'!$D$3)*'input_cool&amp;vent_evolution'!AI$12)</f>
        <v>0</v>
      </c>
      <c r="DO228" s="2">
        <f>IF($D228=3,(AT228*$P228*$M228*'input_cooling&amp;ventilation'!$D$3)*'input_cool&amp;vent_evolution'!AJ$11,(AT228*$Q228*'input_cooling&amp;ventilation'!$D$3)*'input_cool&amp;vent_evolution'!AJ$12)</f>
        <v>0</v>
      </c>
      <c r="DP228" s="2">
        <f>IF($D228=3,(AU228*$P228*$M228*'input_cooling&amp;ventilation'!$D$3)*'input_cool&amp;vent_evolution'!AK$11,(AU228*$Q228*'input_cooling&amp;ventilation'!$D$3)*'input_cool&amp;vent_evolution'!AK$12)</f>
        <v>0</v>
      </c>
      <c r="DQ228" s="2">
        <f>IF($D228=3,(AV228*$P228*$M228*'input_cooling&amp;ventilation'!$D$3)*'input_cool&amp;vent_evolution'!AL$11,(AV228*$Q228*'input_cooling&amp;ventilation'!$D$3)*'input_cool&amp;vent_evolution'!AL$12)</f>
        <v>0</v>
      </c>
      <c r="DR228" s="2">
        <f>IF($D228=3,(AW228*$P228*$M228*'input_cooling&amp;ventilation'!$D$3)*'input_cool&amp;vent_evolution'!AM$11,(AW228*$Q228*'input_cooling&amp;ventilation'!$D$3)*'input_cool&amp;vent_evolution'!AM$12)</f>
        <v>0</v>
      </c>
      <c r="DS228" s="2">
        <f>IF($D228=3,(AX228*$P228*$M228*'input_cooling&amp;ventilation'!$D$3)*'input_cool&amp;vent_evolution'!AN$11,(AX228*$Q228*'input_cooling&amp;ventilation'!$D$3)*'input_cool&amp;vent_evolution'!AN$12)</f>
        <v>0</v>
      </c>
      <c r="DT228" s="2">
        <f>IF($D228=3,(AY228*$P228*$M228*'input_cooling&amp;ventilation'!$D$3)*'input_cool&amp;vent_evolution'!AO$11,(AY228*$Q228*'input_cooling&amp;ventilation'!$D$3)*'input_cool&amp;vent_evolution'!AO$12)</f>
        <v>0</v>
      </c>
      <c r="DU228" s="2">
        <f>IF($D228=3,(AZ228*$P228*$M228*'input_cooling&amp;ventilation'!$D$3)*'input_cool&amp;vent_evolution'!AP$11,(AZ228*$Q228*'input_cooling&amp;ventilation'!$D$3)*'input_cool&amp;vent_evolution'!AP$12)</f>
        <v>0</v>
      </c>
      <c r="DV228" s="2">
        <f>IF($D228=3,(BA228*$P228*$M228*'input_cooling&amp;ventilation'!$D$3)*'input_cool&amp;vent_evolution'!AQ$11,(BA228*$Q228*'input_cooling&amp;ventilation'!$D$3)*'input_cool&amp;vent_evolution'!AQ$12)</f>
        <v>0</v>
      </c>
      <c r="DW228" s="2">
        <f>IF($D228=3,(BB228*$P228*$M228*'input_cooling&amp;ventilation'!$D$3)*'input_cool&amp;vent_evolution'!AR$11,(BB228*$Q228*'input_cooling&amp;ventilation'!$D$3)*'input_cool&amp;vent_evolution'!AR$12)</f>
        <v>0</v>
      </c>
      <c r="DX228" s="2">
        <f>IF($D228=3,(BC228*$P228*$M228*'input_cooling&amp;ventilation'!$D$3)*'input_cool&amp;vent_evolution'!AS$11,(BC228*$Q228*'input_cooling&amp;ventilation'!$D$3)*'input_cool&amp;vent_evolution'!AS$12)</f>
        <v>0</v>
      </c>
      <c r="DY228" s="2">
        <f>IF($D228=3,(BD228*$P228*$M228*'input_cooling&amp;ventilation'!$D$3)*'input_cool&amp;vent_evolution'!AT$11,(BD228*$Q228*'input_cooling&amp;ventilation'!$D$3)*'input_cool&amp;vent_evolution'!AT$12)</f>
        <v>0</v>
      </c>
      <c r="DZ228" s="2">
        <f>IF($D228=3,(BE228*$P228*$M228*'input_cooling&amp;ventilation'!$D$3)*'input_cool&amp;vent_evolution'!AU$11,(BE228*$Q228*'input_cooling&amp;ventilation'!$D$3)*'input_cool&amp;vent_evolution'!AU$12)</f>
        <v>0</v>
      </c>
      <c r="EA228" s="2">
        <f>IF($D228=3,(BF228*$P228*$M228*'input_cooling&amp;ventilation'!$D$3)*'input_cool&amp;vent_evolution'!AV$11,(BF228*$Q228*'input_cooling&amp;ventilation'!$D$3)*'input_cool&amp;vent_evolution'!AV$12)</f>
        <v>0</v>
      </c>
      <c r="EB228">
        <v>0.6</v>
      </c>
      <c r="EC228" s="2">
        <f t="shared" si="270"/>
        <v>0</v>
      </c>
      <c r="ED228" s="2">
        <f>IF($D228=3,(EC228*(1+'input_cool&amp;vent_evolution'!M$10)),EC228*(1+'input_cool&amp;vent_evolution'!M$9))</f>
        <v>0</v>
      </c>
      <c r="EE228" s="2">
        <f>IF($D228=3,(ED228*(1+'input_cool&amp;vent_evolution'!N$10)),ED228*(1+'input_cool&amp;vent_evolution'!N$9))</f>
        <v>0</v>
      </c>
      <c r="EF228" s="2">
        <f>IF($D228=3,(EE228*(1+'input_cool&amp;vent_evolution'!O$10)),EE228*(1+'input_cool&amp;vent_evolution'!O$9))</f>
        <v>0</v>
      </c>
      <c r="EG228" s="2">
        <f>IF($D228=3,(EF228*(1+'input_cool&amp;vent_evolution'!P$10)),EF228*(1+'input_cool&amp;vent_evolution'!P$9))</f>
        <v>0</v>
      </c>
      <c r="EH228" s="2">
        <f>IF($D228=3,(EG228*(1+'input_cool&amp;vent_evolution'!Q$10)),EG228*(1+'input_cool&amp;vent_evolution'!Q$9))</f>
        <v>0</v>
      </c>
      <c r="EI228" s="2">
        <f>IF($D228=3,(EH228*(1+'input_cool&amp;vent_evolution'!R$10)),EH228*(1+'input_cool&amp;vent_evolution'!R$9))</f>
        <v>0</v>
      </c>
      <c r="EJ228" s="2">
        <f>IF($D228=3,(EI228*(1+'input_cool&amp;vent_evolution'!S$10)),EI228*(1+'input_cool&amp;vent_evolution'!S$9))</f>
        <v>0</v>
      </c>
      <c r="EK228" s="2">
        <f>IF($D228=3,(EJ228*(1+'input_cool&amp;vent_evolution'!T$10)),EJ228*(1+'input_cool&amp;vent_evolution'!T$9))</f>
        <v>0</v>
      </c>
      <c r="EL228" s="2">
        <f>IF($D228=3,(EK228*(1+'input_cool&amp;vent_evolution'!U$10)),EK228*(1+'input_cool&amp;vent_evolution'!U$9))</f>
        <v>0</v>
      </c>
      <c r="EM228" s="2">
        <f>IF($D228=3,(EL228*(1+'input_cool&amp;vent_evolution'!V$10)),EL228*(1+'input_cool&amp;vent_evolution'!V$9))</f>
        <v>0</v>
      </c>
      <c r="EN228" s="2">
        <f>IF($D228=3,(EM228*(1+'input_cool&amp;vent_evolution'!W$10)),EM228*(1+'input_cool&amp;vent_evolution'!W$9))</f>
        <v>0</v>
      </c>
      <c r="EO228" s="2">
        <f>IF($D228=3,(EN228*(1+'input_cool&amp;vent_evolution'!X$10)),EN228*(1+'input_cool&amp;vent_evolution'!X$9))</f>
        <v>0</v>
      </c>
      <c r="EP228" s="2">
        <f>IF($D228=3,(EO228*(1+'input_cool&amp;vent_evolution'!Y$10)),EO228*(1+'input_cool&amp;vent_evolution'!Y$9))</f>
        <v>0</v>
      </c>
      <c r="EQ228" s="2">
        <f>IF($D228=3,(EP228*(1+'input_cool&amp;vent_evolution'!Z$10)),EP228*(1+'input_cool&amp;vent_evolution'!Z$9))</f>
        <v>0</v>
      </c>
      <c r="ER228" s="2">
        <f>IF($D228=3,(EQ228*(1+'input_cool&amp;vent_evolution'!AA$10)),EQ228*(1+'input_cool&amp;vent_evolution'!AA$9))</f>
        <v>0</v>
      </c>
      <c r="ES228" s="2">
        <f>IF($D228=3,(ER228*(1+'input_cool&amp;vent_evolution'!AB$10)),ER228*(1+'input_cool&amp;vent_evolution'!AB$9))</f>
        <v>0</v>
      </c>
      <c r="ET228" s="2">
        <f>IF($D228=3,(ES228*(1+'input_cool&amp;vent_evolution'!AC$10)),ES228*(1+'input_cool&amp;vent_evolution'!AC$9))</f>
        <v>0</v>
      </c>
      <c r="EU228" s="2">
        <f>IF($D228=3,(ET228*(1+'input_cool&amp;vent_evolution'!AD$10)),ET228*(1+'input_cool&amp;vent_evolution'!AD$9))</f>
        <v>0</v>
      </c>
      <c r="EV228" s="2">
        <f>IF($D228=3,(EU228*(1+'input_cool&amp;vent_evolution'!AE$10)),EU228*(1+'input_cool&amp;vent_evolution'!AE$9))</f>
        <v>0</v>
      </c>
      <c r="EW228" s="2">
        <f>IF($D228=3,(EV228*(1+'input_cool&amp;vent_evolution'!AF$10)),EV228*(1+'input_cool&amp;vent_evolution'!AF$9))</f>
        <v>0</v>
      </c>
      <c r="EX228" s="2">
        <f>IF($D228=3,(EW228*(1+'input_cool&amp;vent_evolution'!AG$10)),EW228*(1+'input_cool&amp;vent_evolution'!AG$9))</f>
        <v>0</v>
      </c>
      <c r="EY228" s="2">
        <f>IF($D228=3,(EX228*(1+'input_cool&amp;vent_evolution'!AH$10)),EX228*(1+'input_cool&amp;vent_evolution'!AH$9))</f>
        <v>0</v>
      </c>
      <c r="EZ228" s="2">
        <f>IF($D228=3,(EY228*(1+'input_cool&amp;vent_evolution'!AI$10)),EY228*(1+'input_cool&amp;vent_evolution'!AI$9))</f>
        <v>0</v>
      </c>
      <c r="FA228" s="2">
        <f>IF($D228=3,(EZ228*(1+'input_cool&amp;vent_evolution'!AJ$10)),EZ228*(1+'input_cool&amp;vent_evolution'!AJ$9))</f>
        <v>0</v>
      </c>
      <c r="FB228" s="2">
        <f>IF($D228=3,(FA228*(1+'input_cool&amp;vent_evolution'!AK$10)),FA228*(1+'input_cool&amp;vent_evolution'!AK$9))</f>
        <v>0</v>
      </c>
      <c r="FC228" s="2">
        <f>IF($D228=3,(FB228*(1+'input_cool&amp;vent_evolution'!AL$10)),FB228*(1+'input_cool&amp;vent_evolution'!AL$9))</f>
        <v>0</v>
      </c>
      <c r="FD228" s="2">
        <f>IF($D228=3,(FC228*(1+'input_cool&amp;vent_evolution'!AM$10)),FC228*(1+'input_cool&amp;vent_evolution'!AM$9))</f>
        <v>0</v>
      </c>
      <c r="FE228" s="2">
        <f>IF($D228=3,(FD228*(1+'input_cool&amp;vent_evolution'!AN$10)),FD228*(1+'input_cool&amp;vent_evolution'!AN$9))</f>
        <v>0</v>
      </c>
      <c r="FF228" s="2">
        <f>IF($D228=3,(FE228*(1+'input_cool&amp;vent_evolution'!AO$10)),FE228*(1+'input_cool&amp;vent_evolution'!AO$9))</f>
        <v>0</v>
      </c>
      <c r="FG228" s="2">
        <f>IF($D228=3,(FF228*(1+'input_cool&amp;vent_evolution'!AP$10)),FF228*(1+'input_cool&amp;vent_evolution'!AP$9))</f>
        <v>0</v>
      </c>
      <c r="FH228" s="2">
        <f>IF($D228=3,(FG228*(1+'input_cool&amp;vent_evolution'!AQ$10)),FG228*(1+'input_cool&amp;vent_evolution'!AQ$9))</f>
        <v>0</v>
      </c>
      <c r="FI228" s="2">
        <f>IF($D228=3,(FH228*(1+'input_cool&amp;vent_evolution'!AR$10)),FH228*(1+'input_cool&amp;vent_evolution'!AR$9))</f>
        <v>0</v>
      </c>
      <c r="FJ228" s="2">
        <f>IF($D228=3,(FI228*(1+'input_cool&amp;vent_evolution'!AS$10)),FI228*(1+'input_cool&amp;vent_evolution'!AS$9))</f>
        <v>0</v>
      </c>
      <c r="FK228" s="2">
        <f>IF($D228=3,(FJ228*(1+'input_cool&amp;vent_evolution'!AT$10)),FJ228*(1+'input_cool&amp;vent_evolution'!AT$9))</f>
        <v>0</v>
      </c>
      <c r="FL228" s="2">
        <f>IF($D228=3,(FK228*(1+'input_cool&amp;vent_evolution'!AU$10)),FK228*(1+'input_cool&amp;vent_evolution'!AU$9))</f>
        <v>0</v>
      </c>
      <c r="FM228" s="2">
        <f t="shared" si="271"/>
        <v>0</v>
      </c>
      <c r="FN228" s="2">
        <f t="shared" si="272"/>
        <v>0</v>
      </c>
      <c r="FO228" s="2">
        <f t="shared" si="273"/>
        <v>0</v>
      </c>
      <c r="FP228" s="2">
        <f t="shared" si="274"/>
        <v>0</v>
      </c>
      <c r="FQ228" s="2">
        <f t="shared" si="275"/>
        <v>0</v>
      </c>
      <c r="FR228" s="2">
        <f t="shared" si="276"/>
        <v>0</v>
      </c>
      <c r="FS228" s="2">
        <f t="shared" si="277"/>
        <v>0</v>
      </c>
      <c r="FT228" s="2">
        <f t="shared" si="278"/>
        <v>0</v>
      </c>
      <c r="FU228" s="2">
        <f t="shared" si="279"/>
        <v>0</v>
      </c>
      <c r="FV228" s="2">
        <f t="shared" si="280"/>
        <v>0</v>
      </c>
      <c r="FW228" s="2">
        <f t="shared" si="281"/>
        <v>0</v>
      </c>
      <c r="FX228" s="2">
        <f t="shared" si="282"/>
        <v>0</v>
      </c>
      <c r="FY228" s="2">
        <f t="shared" si="283"/>
        <v>0</v>
      </c>
      <c r="FZ228" s="2">
        <f t="shared" si="284"/>
        <v>0</v>
      </c>
      <c r="GA228" s="2">
        <f t="shared" si="285"/>
        <v>0</v>
      </c>
      <c r="GB228" s="2">
        <f t="shared" si="286"/>
        <v>0</v>
      </c>
      <c r="GC228" s="2">
        <f t="shared" si="287"/>
        <v>0</v>
      </c>
      <c r="GD228" s="2">
        <f t="shared" si="288"/>
        <v>0</v>
      </c>
      <c r="GE228" s="2">
        <f t="shared" si="289"/>
        <v>0</v>
      </c>
      <c r="GF228" s="2">
        <f t="shared" si="290"/>
        <v>0</v>
      </c>
      <c r="GG228" s="2">
        <f t="shared" si="291"/>
        <v>0</v>
      </c>
      <c r="GH228" s="2">
        <f t="shared" si="292"/>
        <v>0</v>
      </c>
      <c r="GI228" s="2">
        <f t="shared" si="293"/>
        <v>0</v>
      </c>
      <c r="GJ228" s="2">
        <f t="shared" si="294"/>
        <v>0</v>
      </c>
      <c r="GK228" s="2">
        <f t="shared" si="295"/>
        <v>0</v>
      </c>
      <c r="GL228" s="2">
        <f t="shared" si="296"/>
        <v>0</v>
      </c>
      <c r="GM228" s="2">
        <f t="shared" si="297"/>
        <v>0</v>
      </c>
      <c r="GN228" s="2">
        <f t="shared" si="298"/>
        <v>0</v>
      </c>
      <c r="GO228" s="2">
        <f t="shared" si="299"/>
        <v>0</v>
      </c>
      <c r="GP228" s="2">
        <f t="shared" si="300"/>
        <v>0</v>
      </c>
      <c r="GQ228" s="2">
        <f t="shared" si="301"/>
        <v>0</v>
      </c>
      <c r="GR228" s="2">
        <f t="shared" si="302"/>
        <v>0</v>
      </c>
      <c r="GS228" s="2">
        <f t="shared" si="303"/>
        <v>0</v>
      </c>
      <c r="GT228" s="2">
        <f t="shared" si="304"/>
        <v>0</v>
      </c>
      <c r="GU228" s="2">
        <f t="shared" si="305"/>
        <v>0</v>
      </c>
      <c r="GV228" s="2">
        <f t="shared" si="306"/>
        <v>0</v>
      </c>
      <c r="GW228" s="2">
        <f>IF($D228=3,($N228*$M228*EC228*'input_cooling&amp;ventilation'!$D$3)*'input_cool&amp;vent_evolution'!M$11,($O228*$M228*EC228*'input_cooling&amp;ventilation'!$D$3)*'input_cool&amp;vent_evolution'!M$10)</f>
        <v>0</v>
      </c>
      <c r="GX228" s="2">
        <f>IF($D228=3,($N228*$M228*ED228*'input_cooling&amp;ventilation'!$D$3)*'input_cool&amp;vent_evolution'!N$11,($O228*$M228*ED228*'input_cooling&amp;ventilation'!$D$3)*'input_cool&amp;vent_evolution'!N$10)</f>
        <v>0</v>
      </c>
      <c r="GY228" s="2">
        <f>IF($D228=3,($N228*$M228*EE228*'input_cooling&amp;ventilation'!$D$3)*'input_cool&amp;vent_evolution'!O$11,($O228*$M228*EE228*'input_cooling&amp;ventilation'!$D$3)*'input_cool&amp;vent_evolution'!O$10)</f>
        <v>0</v>
      </c>
      <c r="GZ228" s="2">
        <f>IF($D228=3,($N228*$M228*EF228*'input_cooling&amp;ventilation'!$D$3)*'input_cool&amp;vent_evolution'!P$11,($O228*$M228*EF228*'input_cooling&amp;ventilation'!$D$3)*'input_cool&amp;vent_evolution'!P$10)</f>
        <v>0</v>
      </c>
      <c r="HA228" s="2">
        <f>IF($D228=3,($N228*$M228*EG228*'input_cooling&amp;ventilation'!$D$3)*'input_cool&amp;vent_evolution'!Q$11,($O228*$M228*EG228*'input_cooling&amp;ventilation'!$D$3)*'input_cool&amp;vent_evolution'!Q$10)</f>
        <v>0</v>
      </c>
      <c r="HB228" s="2">
        <f>IF($D228=3,($N228*$M228*EH228*'input_cooling&amp;ventilation'!$D$3)*'input_cool&amp;vent_evolution'!R$11,($O228*$M228*EH228*'input_cooling&amp;ventilation'!$D$3)*'input_cool&amp;vent_evolution'!R$10)</f>
        <v>0</v>
      </c>
      <c r="HC228" s="2">
        <f>IF($D228=3,($N228*$M228*EI228*'input_cooling&amp;ventilation'!$D$3)*'input_cool&amp;vent_evolution'!S$11,($O228*$M228*EI228*'input_cooling&amp;ventilation'!$D$3)*'input_cool&amp;vent_evolution'!S$10)</f>
        <v>0</v>
      </c>
      <c r="HD228" s="2">
        <f>IF($D228=3,($N228*$M228*EJ228*'input_cooling&amp;ventilation'!$D$3)*'input_cool&amp;vent_evolution'!T$11,($O228*$M228*EJ228*'input_cooling&amp;ventilation'!$D$3)*'input_cool&amp;vent_evolution'!T$10)</f>
        <v>0</v>
      </c>
      <c r="HE228" s="2">
        <f>IF($D228=3,($N228*$M228*EK228*'input_cooling&amp;ventilation'!$D$3)*'input_cool&amp;vent_evolution'!U$11,($O228*$M228*EK228*'input_cooling&amp;ventilation'!$D$3)*'input_cool&amp;vent_evolution'!U$10)</f>
        <v>0</v>
      </c>
      <c r="HF228" s="2">
        <f>IF($D228=3,($N228*$M228*EL228*'input_cooling&amp;ventilation'!$D$3)*'input_cool&amp;vent_evolution'!V$11,($O228*$M228*EL228*'input_cooling&amp;ventilation'!$D$3)*'input_cool&amp;vent_evolution'!V$10)</f>
        <v>0</v>
      </c>
      <c r="HG228" s="2">
        <f>IF($D228=3,($N228*$M228*EM228*'input_cooling&amp;ventilation'!$D$3)*'input_cool&amp;vent_evolution'!W$11,($O228*$M228*EM228*'input_cooling&amp;ventilation'!$D$3)*'input_cool&amp;vent_evolution'!W$10)</f>
        <v>0</v>
      </c>
      <c r="HH228" s="2">
        <f>IF($D228=3,($N228*$M228*EN228*'input_cooling&amp;ventilation'!$D$3)*'input_cool&amp;vent_evolution'!X$11,($O228*$M228*EN228*'input_cooling&amp;ventilation'!$D$3)*'input_cool&amp;vent_evolution'!X$10)</f>
        <v>0</v>
      </c>
      <c r="HI228" s="2">
        <f>IF($D228=3,($N228*$M228*EO228*'input_cooling&amp;ventilation'!$D$3)*'input_cool&amp;vent_evolution'!Y$11,($O228*$M228*EO228*'input_cooling&amp;ventilation'!$D$3)*'input_cool&amp;vent_evolution'!Y$10)</f>
        <v>0</v>
      </c>
      <c r="HJ228" s="2">
        <f>IF($D228=3,($N228*$M228*EP228*'input_cooling&amp;ventilation'!$D$3)*'input_cool&amp;vent_evolution'!Z$11,($O228*$M228*EP228*'input_cooling&amp;ventilation'!$D$3)*'input_cool&amp;vent_evolution'!Z$10)</f>
        <v>0</v>
      </c>
      <c r="HK228" s="2">
        <f>IF($D228=3,($N228*$M228*EQ228*'input_cooling&amp;ventilation'!$D$3)*'input_cool&amp;vent_evolution'!AA$11,($O228*$M228*EQ228*'input_cooling&amp;ventilation'!$D$3)*'input_cool&amp;vent_evolution'!AA$10)</f>
        <v>0</v>
      </c>
      <c r="HL228" s="2">
        <f>IF($D228=3,($N228*$M228*ER228*'input_cooling&amp;ventilation'!$D$3)*'input_cool&amp;vent_evolution'!AB$11,($O228*$M228*ER228*'input_cooling&amp;ventilation'!$D$3)*'input_cool&amp;vent_evolution'!AB$10)</f>
        <v>0</v>
      </c>
      <c r="HM228" s="2">
        <f>IF($D228=3,($N228*$M228*ES228*'input_cooling&amp;ventilation'!$D$3)*'input_cool&amp;vent_evolution'!AC$11,($O228*$M228*ES228*'input_cooling&amp;ventilation'!$D$3)*'input_cool&amp;vent_evolution'!AC$10)</f>
        <v>0</v>
      </c>
      <c r="HN228" s="2">
        <f>IF($D228=3,($N228*$M228*ET228*'input_cooling&amp;ventilation'!$D$3)*'input_cool&amp;vent_evolution'!AD$11,($O228*$M228*ET228*'input_cooling&amp;ventilation'!$D$3)*'input_cool&amp;vent_evolution'!AD$10)</f>
        <v>0</v>
      </c>
      <c r="HO228" s="2">
        <f>IF($D228=3,($N228*$M228*EU228*'input_cooling&amp;ventilation'!$D$3)*'input_cool&amp;vent_evolution'!AE$11,($O228*$M228*EU228*'input_cooling&amp;ventilation'!$D$3)*'input_cool&amp;vent_evolution'!AE$10)</f>
        <v>0</v>
      </c>
      <c r="HP228" s="2">
        <f>IF($D228=3,($N228*$M228*EV228*'input_cooling&amp;ventilation'!$D$3)*'input_cool&amp;vent_evolution'!AF$11,($O228*$M228*EV228*'input_cooling&amp;ventilation'!$D$3)*'input_cool&amp;vent_evolution'!AF$10)</f>
        <v>0</v>
      </c>
      <c r="HQ228" s="2">
        <f>IF($D228=3,($N228*$M228*EW228*'input_cooling&amp;ventilation'!$D$3)*'input_cool&amp;vent_evolution'!AG$11,($O228*$M228*EW228*'input_cooling&amp;ventilation'!$D$3)*'input_cool&amp;vent_evolution'!AG$10)</f>
        <v>0</v>
      </c>
      <c r="HR228" s="2">
        <f>IF($D228=3,($N228*$M228*EX228*'input_cooling&amp;ventilation'!$D$3)*'input_cool&amp;vent_evolution'!AH$11,($O228*$M228*EX228*'input_cooling&amp;ventilation'!$D$3)*'input_cool&amp;vent_evolution'!AH$10)</f>
        <v>0</v>
      </c>
      <c r="HS228" s="2">
        <f>IF($D228=3,($N228*$M228*EY228*'input_cooling&amp;ventilation'!$D$3)*'input_cool&amp;vent_evolution'!AI$11,($O228*$M228*EY228*'input_cooling&amp;ventilation'!$D$3)*'input_cool&amp;vent_evolution'!AI$10)</f>
        <v>0</v>
      </c>
      <c r="HT228" s="2">
        <f>IF($D228=3,($N228*$M228*EZ228*'input_cooling&amp;ventilation'!$D$3)*'input_cool&amp;vent_evolution'!AJ$11,($O228*$M228*EZ228*'input_cooling&amp;ventilation'!$D$3)*'input_cool&amp;vent_evolution'!AJ$10)</f>
        <v>0</v>
      </c>
      <c r="HU228" s="2">
        <f>IF($D228=3,($N228*$M228*FA228*'input_cooling&amp;ventilation'!$D$3)*'input_cool&amp;vent_evolution'!AK$11,($O228*$M228*FA228*'input_cooling&amp;ventilation'!$D$3)*'input_cool&amp;vent_evolution'!AK$10)</f>
        <v>0</v>
      </c>
      <c r="HV228" s="2">
        <f>IF($D228=3,($N228*$M228*FB228*'input_cooling&amp;ventilation'!$D$3)*'input_cool&amp;vent_evolution'!AL$11,($O228*$M228*FB228*'input_cooling&amp;ventilation'!$D$3)*'input_cool&amp;vent_evolution'!AL$10)</f>
        <v>0</v>
      </c>
      <c r="HW228" s="2">
        <f>IF($D228=3,($N228*$M228*FC228*'input_cooling&amp;ventilation'!$D$3)*'input_cool&amp;vent_evolution'!AM$11,($O228*$M228*FC228*'input_cooling&amp;ventilation'!$D$3)*'input_cool&amp;vent_evolution'!AM$10)</f>
        <v>0</v>
      </c>
      <c r="HX228" s="2">
        <f>IF($D228=3,($N228*$M228*FD228*'input_cooling&amp;ventilation'!$D$3)*'input_cool&amp;vent_evolution'!AN$11,($O228*$M228*FD228*'input_cooling&amp;ventilation'!$D$3)*'input_cool&amp;vent_evolution'!AN$10)</f>
        <v>0</v>
      </c>
      <c r="HY228" s="2">
        <f>IF($D228=3,($N228*$M228*FE228*'input_cooling&amp;ventilation'!$D$3)*'input_cool&amp;vent_evolution'!AO$11,($O228*$M228*FE228*'input_cooling&amp;ventilation'!$D$3)*'input_cool&amp;vent_evolution'!AO$10)</f>
        <v>0</v>
      </c>
      <c r="HZ228" s="2">
        <f>IF($D228=3,($N228*$M228*FF228*'input_cooling&amp;ventilation'!$D$3)*'input_cool&amp;vent_evolution'!AP$11,($O228*$M228*FF228*'input_cooling&amp;ventilation'!$D$3)*'input_cool&amp;vent_evolution'!AP$10)</f>
        <v>0</v>
      </c>
      <c r="IA228" s="2">
        <f>IF($D228=3,($N228*$M228*FG228*'input_cooling&amp;ventilation'!$D$3)*'input_cool&amp;vent_evolution'!AQ$11,($O228*$M228*FG228*'input_cooling&amp;ventilation'!$D$3)*'input_cool&amp;vent_evolution'!AQ$10)</f>
        <v>0</v>
      </c>
      <c r="IB228" s="2">
        <f>IF($D228=3,($N228*$M228*FH228*'input_cooling&amp;ventilation'!$D$3)*'input_cool&amp;vent_evolution'!AR$11,($O228*$M228*FH228*'input_cooling&amp;ventilation'!$D$3)*'input_cool&amp;vent_evolution'!AR$10)</f>
        <v>0</v>
      </c>
      <c r="IC228" s="2">
        <f>IF($D228=3,($N228*$M228*FI228*'input_cooling&amp;ventilation'!$D$3)*'input_cool&amp;vent_evolution'!AS$11,($O228*$M228*FI228*'input_cooling&amp;ventilation'!$D$3)*'input_cool&amp;vent_evolution'!AS$10)</f>
        <v>0</v>
      </c>
      <c r="ID228" s="2">
        <f>IF($D228=3,($N228*$M228*FJ228*'input_cooling&amp;ventilation'!$D$3)*'input_cool&amp;vent_evolution'!AT$11,($O228*$M228*FJ228*'input_cooling&amp;ventilation'!$D$3)*'input_cool&amp;vent_evolution'!AT$10)</f>
        <v>0</v>
      </c>
      <c r="IE228" s="2">
        <f>IF($D228=3,($N228*$M228*FK228*'input_cooling&amp;ventilation'!$D$3)*'input_cool&amp;vent_evolution'!AU$11,($O228*$M228*FK228*'input_cooling&amp;ventilation'!$D$3)*'input_cool&amp;vent_evolution'!AU$10)</f>
        <v>0</v>
      </c>
      <c r="IF228" s="2">
        <f>IF($D228=3,($N228*$M228*FL228*'input_cooling&amp;ventilation'!$D$3)*'input_cool&amp;vent_evolution'!AV$11,($O228*$M228*FL228*'input_cooling&amp;ventilation'!$D$3)*'input_cool&amp;vent_evolution'!AV$10)</f>
        <v>0</v>
      </c>
    </row>
    <row r="229" spans="1:240" x14ac:dyDescent="0.25">
      <c r="A229">
        <v>227</v>
      </c>
      <c r="B229">
        <v>100100</v>
      </c>
      <c r="C229">
        <v>30</v>
      </c>
      <c r="D229">
        <v>3</v>
      </c>
      <c r="E229">
        <v>4</v>
      </c>
      <c r="F229">
        <v>6735150</v>
      </c>
      <c r="G229" s="2">
        <v>7344816.1298685502</v>
      </c>
      <c r="H229" s="2">
        <v>0</v>
      </c>
      <c r="I229" s="17">
        <v>0.73</v>
      </c>
      <c r="J229">
        <v>0.23016725199999999</v>
      </c>
      <c r="K229" s="2">
        <f t="shared" si="231"/>
        <v>0</v>
      </c>
      <c r="L229" s="2">
        <f t="shared" si="232"/>
        <v>5361715.7748040417</v>
      </c>
      <c r="M229">
        <v>1</v>
      </c>
      <c r="N229" s="17">
        <f>'input_cooling&amp;ventilation'!$D$5</f>
        <v>57.500092182043396</v>
      </c>
      <c r="O229" s="45">
        <f>'input_cooling&amp;ventilation'!$D$6</f>
        <v>19.328678831353667</v>
      </c>
      <c r="P229" s="45">
        <f>'input_cooling&amp;ventilation'!$C$5</f>
        <v>50.351688737400465</v>
      </c>
      <c r="Q229" s="45">
        <f>'input_cooling&amp;ventilation'!$C$6</f>
        <v>32.240814214248743</v>
      </c>
      <c r="R229">
        <v>17</v>
      </c>
      <c r="S229">
        <v>12</v>
      </c>
      <c r="T229">
        <v>14</v>
      </c>
      <c r="U229" s="2">
        <f t="shared" si="233"/>
        <v>0</v>
      </c>
      <c r="V229" s="2">
        <f t="shared" si="234"/>
        <v>12694670.936094355</v>
      </c>
      <c r="W229" s="2">
        <v>0</v>
      </c>
      <c r="X229" s="57">
        <f>IF($D229=3,(W229*(1+'input_cool&amp;vent_evolution'!M$11)),(W229*(1+'input_cool&amp;vent_evolution'!M$12)))</f>
        <v>0</v>
      </c>
      <c r="Y229" s="57">
        <f>IF($D229=3,(X229*(1+'input_cool&amp;vent_evolution'!N$11)),(X229*(1+'input_cool&amp;vent_evolution'!N$12)))</f>
        <v>0</v>
      </c>
      <c r="Z229" s="57">
        <f>IF($D229=3,(Y229*(1+'input_cool&amp;vent_evolution'!O$11)),(Y229*(1+'input_cool&amp;vent_evolution'!O$12)))</f>
        <v>0</v>
      </c>
      <c r="AA229" s="57">
        <f>IF($D229=3,(Z229*(1+'input_cool&amp;vent_evolution'!P$11)),(Z229*(1+'input_cool&amp;vent_evolution'!P$12)))</f>
        <v>0</v>
      </c>
      <c r="AB229" s="57">
        <f>IF($D229=3,(AA229*(1+'input_cool&amp;vent_evolution'!Q$11)),(AA229*(1+'input_cool&amp;vent_evolution'!Q$12)))</f>
        <v>0</v>
      </c>
      <c r="AC229" s="57">
        <f>IF($D229=3,(AB229*(1+'input_cool&amp;vent_evolution'!R$11)),(AB229*(1+'input_cool&amp;vent_evolution'!R$12)))</f>
        <v>0</v>
      </c>
      <c r="AD229" s="57">
        <f>IF($D229=3,(AC229*(1+'input_cool&amp;vent_evolution'!S$11)),(AC229*(1+'input_cool&amp;vent_evolution'!S$12)))</f>
        <v>0</v>
      </c>
      <c r="AE229" s="57">
        <f>IF($D229=3,(AD229*(1+'input_cool&amp;vent_evolution'!T$11)),(AD229*(1+'input_cool&amp;vent_evolution'!T$12)))</f>
        <v>0</v>
      </c>
      <c r="AF229" s="57">
        <f>IF($D229=3,(AE229*(1+'input_cool&amp;vent_evolution'!U$11)),(AE229*(1+'input_cool&amp;vent_evolution'!U$12)))</f>
        <v>0</v>
      </c>
      <c r="AG229" s="57">
        <f>IF($D229=3,(AF229*(1+'input_cool&amp;vent_evolution'!V$11)),(AF229*(1+'input_cool&amp;vent_evolution'!V$12)))</f>
        <v>0</v>
      </c>
      <c r="AH229" s="57">
        <f>IF($D229=3,(AG229*(1+'input_cool&amp;vent_evolution'!W$11)),(AG229*(1+'input_cool&amp;vent_evolution'!W$12)))</f>
        <v>0</v>
      </c>
      <c r="AI229" s="57">
        <f>IF($D229=3,(AH229*(1+'input_cool&amp;vent_evolution'!X$11)),(AH229*(1+'input_cool&amp;vent_evolution'!X$12)))</f>
        <v>0</v>
      </c>
      <c r="AJ229" s="57">
        <f>IF($D229=3,(AI229*(1+'input_cool&amp;vent_evolution'!Y$11)),(AI229*(1+'input_cool&amp;vent_evolution'!Y$12)))</f>
        <v>0</v>
      </c>
      <c r="AK229" s="57">
        <f>IF($D229=3,(AJ229*(1+'input_cool&amp;vent_evolution'!Z$11)),(AJ229*(1+'input_cool&amp;vent_evolution'!Z$12)))</f>
        <v>0</v>
      </c>
      <c r="AL229" s="57">
        <f>IF($D229=3,(AK229*(1+'input_cool&amp;vent_evolution'!AA$11)),(AK229*(1+'input_cool&amp;vent_evolution'!AA$12)))</f>
        <v>0</v>
      </c>
      <c r="AM229" s="57">
        <f>IF($D229=3,(AL229*(1+'input_cool&amp;vent_evolution'!AB$11)),(AL229*(1+'input_cool&amp;vent_evolution'!AB$12)))</f>
        <v>0</v>
      </c>
      <c r="AN229" s="57">
        <f>IF($D229=3,(AM229*(1+'input_cool&amp;vent_evolution'!AC$11)),(AM229*(1+'input_cool&amp;vent_evolution'!AC$12)))</f>
        <v>0</v>
      </c>
      <c r="AO229" s="57">
        <f>IF($D229=3,(AN229*(1+'input_cool&amp;vent_evolution'!AD$11)),(AN229*(1+'input_cool&amp;vent_evolution'!AD$12)))</f>
        <v>0</v>
      </c>
      <c r="AP229" s="57">
        <f>IF($D229=3,(AO229*(1+'input_cool&amp;vent_evolution'!AE$11)),(AO229*(1+'input_cool&amp;vent_evolution'!AE$12)))</f>
        <v>0</v>
      </c>
      <c r="AQ229" s="57">
        <f>IF($D229=3,(AP229*(1+'input_cool&amp;vent_evolution'!AF$11)),(AP229*(1+'input_cool&amp;vent_evolution'!AF$12)))</f>
        <v>0</v>
      </c>
      <c r="AR229" s="57">
        <f>IF($D229=3,(AQ229*(1+'input_cool&amp;vent_evolution'!AG$11)),(AQ229*(1+'input_cool&amp;vent_evolution'!AG$12)))</f>
        <v>0</v>
      </c>
      <c r="AS229" s="57">
        <f>IF($D229=3,(AR229*(1+'input_cool&amp;vent_evolution'!AH$11)),(AR229*(1+'input_cool&amp;vent_evolution'!AH$12)))</f>
        <v>0</v>
      </c>
      <c r="AT229" s="57">
        <f>IF($D229=3,(AS229*(1+'input_cool&amp;vent_evolution'!AI$11)),(AS229*(1+'input_cool&amp;vent_evolution'!AI$12)))</f>
        <v>0</v>
      </c>
      <c r="AU229" s="57">
        <f>IF($D229=3,(AT229*(1+'input_cool&amp;vent_evolution'!AJ$11)),(AT229*(1+'input_cool&amp;vent_evolution'!AJ$12)))</f>
        <v>0</v>
      </c>
      <c r="AV229" s="57">
        <f>IF($D229=3,(AU229*(1+'input_cool&amp;vent_evolution'!AK$11)),(AU229*(1+'input_cool&amp;vent_evolution'!AK$12)))</f>
        <v>0</v>
      </c>
      <c r="AW229" s="57">
        <f>IF($D229=3,(AV229*(1+'input_cool&amp;vent_evolution'!AL$11)),(AV229*(1+'input_cool&amp;vent_evolution'!AL$12)))</f>
        <v>0</v>
      </c>
      <c r="AX229" s="57">
        <f>IF($D229=3,(AW229*(1+'input_cool&amp;vent_evolution'!AM$11)),(AW229*(1+'input_cool&amp;vent_evolution'!AM$12)))</f>
        <v>0</v>
      </c>
      <c r="AY229" s="57">
        <f>IF($D229=3,(AX229*(1+'input_cool&amp;vent_evolution'!AN$11)),(AX229*(1+'input_cool&amp;vent_evolution'!AN$12)))</f>
        <v>0</v>
      </c>
      <c r="AZ229" s="57">
        <f>IF($D229=3,(AY229*(1+'input_cool&amp;vent_evolution'!AO$11)),(AY229*(1+'input_cool&amp;vent_evolution'!AO$12)))</f>
        <v>0</v>
      </c>
      <c r="BA229" s="57">
        <f>IF($D229=3,(AZ229*(1+'input_cool&amp;vent_evolution'!AP$11)),(AZ229*(1+'input_cool&amp;vent_evolution'!AP$12)))</f>
        <v>0</v>
      </c>
      <c r="BB229" s="57">
        <f>IF($D229=3,(BA229*(1+'input_cool&amp;vent_evolution'!AQ$11)),(BA229*(1+'input_cool&amp;vent_evolution'!AQ$12)))</f>
        <v>0</v>
      </c>
      <c r="BC229" s="57">
        <f>IF($D229=3,(BB229*(1+'input_cool&amp;vent_evolution'!AR$11)),(BB229*(1+'input_cool&amp;vent_evolution'!AR$12)))</f>
        <v>0</v>
      </c>
      <c r="BD229" s="57">
        <f>IF($D229=3,(BC229*(1+'input_cool&amp;vent_evolution'!AS$11)),(BC229*(1+'input_cool&amp;vent_evolution'!AS$12)))</f>
        <v>0</v>
      </c>
      <c r="BE229" s="57">
        <f>IF($D229=3,(BD229*(1+'input_cool&amp;vent_evolution'!AT$11)),(BD229*(1+'input_cool&amp;vent_evolution'!AT$12)))</f>
        <v>0</v>
      </c>
      <c r="BF229" s="57">
        <f>IF($D229=3,(BE229*(1+'input_cool&amp;vent_evolution'!AU$11)),(BE229*(1+'input_cool&amp;vent_evolution'!AU$12)))</f>
        <v>0</v>
      </c>
      <c r="BG229" s="57">
        <f>IF($D229=3,(BF229*(1+'input_cool&amp;vent_evolution'!AV$11)),(BF229*(1+'input_cool&amp;vent_evolution'!AV$12)))</f>
        <v>0</v>
      </c>
      <c r="BH229" s="2">
        <f t="shared" si="307"/>
        <v>0</v>
      </c>
      <c r="BI229" s="2">
        <f t="shared" si="235"/>
        <v>0</v>
      </c>
      <c r="BJ229" s="2">
        <f t="shared" si="236"/>
        <v>0</v>
      </c>
      <c r="BK229" s="2">
        <f t="shared" si="237"/>
        <v>0</v>
      </c>
      <c r="BL229" s="2">
        <f t="shared" si="238"/>
        <v>0</v>
      </c>
      <c r="BM229" s="2">
        <f t="shared" si="239"/>
        <v>0</v>
      </c>
      <c r="BN229" s="2">
        <f t="shared" si="240"/>
        <v>0</v>
      </c>
      <c r="BO229" s="2">
        <f t="shared" si="241"/>
        <v>0</v>
      </c>
      <c r="BP229" s="2">
        <f t="shared" si="242"/>
        <v>0</v>
      </c>
      <c r="BQ229" s="2">
        <f t="shared" si="243"/>
        <v>0</v>
      </c>
      <c r="BR229" s="2">
        <f t="shared" si="244"/>
        <v>0</v>
      </c>
      <c r="BS229" s="2">
        <f t="shared" si="245"/>
        <v>0</v>
      </c>
      <c r="BT229" s="2">
        <f t="shared" si="246"/>
        <v>0</v>
      </c>
      <c r="BU229" s="2">
        <f t="shared" si="247"/>
        <v>0</v>
      </c>
      <c r="BV229" s="2">
        <f t="shared" si="248"/>
        <v>0</v>
      </c>
      <c r="BW229" s="2">
        <f t="shared" si="249"/>
        <v>0</v>
      </c>
      <c r="BX229" s="2">
        <f t="shared" si="250"/>
        <v>0</v>
      </c>
      <c r="BY229" s="2">
        <f t="shared" si="251"/>
        <v>0</v>
      </c>
      <c r="BZ229" s="2">
        <f t="shared" si="252"/>
        <v>0</v>
      </c>
      <c r="CA229" s="2">
        <f t="shared" si="253"/>
        <v>0</v>
      </c>
      <c r="CB229" s="2">
        <f t="shared" si="254"/>
        <v>0</v>
      </c>
      <c r="CC229" s="2">
        <f t="shared" si="255"/>
        <v>0</v>
      </c>
      <c r="CD229" s="2">
        <f t="shared" si="256"/>
        <v>0</v>
      </c>
      <c r="CE229" s="2">
        <f t="shared" si="257"/>
        <v>0</v>
      </c>
      <c r="CF229" s="2">
        <f t="shared" si="258"/>
        <v>0</v>
      </c>
      <c r="CG229" s="2">
        <f t="shared" si="259"/>
        <v>0</v>
      </c>
      <c r="CH229" s="2">
        <f t="shared" si="260"/>
        <v>0</v>
      </c>
      <c r="CI229" s="2">
        <f t="shared" si="261"/>
        <v>0</v>
      </c>
      <c r="CJ229" s="2">
        <f t="shared" si="262"/>
        <v>0</v>
      </c>
      <c r="CK229" s="2">
        <f t="shared" si="263"/>
        <v>0</v>
      </c>
      <c r="CL229" s="2">
        <f t="shared" si="264"/>
        <v>0</v>
      </c>
      <c r="CM229" s="2">
        <f t="shared" si="265"/>
        <v>0</v>
      </c>
      <c r="CN229" s="2">
        <f t="shared" si="266"/>
        <v>0</v>
      </c>
      <c r="CO229" s="2">
        <f t="shared" si="267"/>
        <v>0</v>
      </c>
      <c r="CP229" s="2">
        <f t="shared" si="268"/>
        <v>0</v>
      </c>
      <c r="CQ229" s="2">
        <f t="shared" si="269"/>
        <v>0</v>
      </c>
      <c r="CR229" s="2">
        <f>IF($D229=3,(W229*$P229*$M229*'input_cooling&amp;ventilation'!$D$3)*'input_cool&amp;vent_evolution'!M$11,(W229*$Q229*'input_cooling&amp;ventilation'!$D$3)*'input_cool&amp;vent_evolution'!M$12)</f>
        <v>0</v>
      </c>
      <c r="CS229" s="2">
        <f>IF($D229=3,(X229*$P229*$M229*'input_cooling&amp;ventilation'!$D$3)*'input_cool&amp;vent_evolution'!N$11,(X229*$Q229*'input_cooling&amp;ventilation'!$D$3)*'input_cool&amp;vent_evolution'!N$12)</f>
        <v>0</v>
      </c>
      <c r="CT229" s="2">
        <f>IF($D229=3,(Y229*$P229*$M229*'input_cooling&amp;ventilation'!$D$3)*'input_cool&amp;vent_evolution'!O$11,(Y229*$Q229*'input_cooling&amp;ventilation'!$D$3)*'input_cool&amp;vent_evolution'!O$12)</f>
        <v>0</v>
      </c>
      <c r="CU229" s="2">
        <f>IF($D229=3,(Z229*$P229*$M229*'input_cooling&amp;ventilation'!$D$3)*'input_cool&amp;vent_evolution'!P$11,(Z229*$Q229*'input_cooling&amp;ventilation'!$D$3)*'input_cool&amp;vent_evolution'!P$12)</f>
        <v>0</v>
      </c>
      <c r="CV229" s="2">
        <f>IF($D229=3,(AA229*$P229*$M229*'input_cooling&amp;ventilation'!$D$3)*'input_cool&amp;vent_evolution'!Q$11,(AA229*$Q229*'input_cooling&amp;ventilation'!$D$3)*'input_cool&amp;vent_evolution'!Q$12)</f>
        <v>0</v>
      </c>
      <c r="CW229" s="2">
        <f>IF($D229=3,(AB229*$P229*$M229*'input_cooling&amp;ventilation'!$D$3)*'input_cool&amp;vent_evolution'!R$11,(AB229*$Q229*'input_cooling&amp;ventilation'!$D$3)*'input_cool&amp;vent_evolution'!R$12)</f>
        <v>0</v>
      </c>
      <c r="CX229" s="2">
        <f>IF($D229=3,(AC229*$P229*$M229*'input_cooling&amp;ventilation'!$D$3)*'input_cool&amp;vent_evolution'!S$11,(AC229*$Q229*'input_cooling&amp;ventilation'!$D$3)*'input_cool&amp;vent_evolution'!S$12)</f>
        <v>0</v>
      </c>
      <c r="CY229" s="2">
        <f>IF($D229=3,(AD229*$P229*$M229*'input_cooling&amp;ventilation'!$D$3)*'input_cool&amp;vent_evolution'!T$11,(AD229*$Q229*'input_cooling&amp;ventilation'!$D$3)*'input_cool&amp;vent_evolution'!T$12)</f>
        <v>0</v>
      </c>
      <c r="CZ229" s="2">
        <f>IF($D229=3,(AE229*$P229*$M229*'input_cooling&amp;ventilation'!$D$3)*'input_cool&amp;vent_evolution'!U$11,(AE229*$Q229*'input_cooling&amp;ventilation'!$D$3)*'input_cool&amp;vent_evolution'!U$12)</f>
        <v>0</v>
      </c>
      <c r="DA229" s="2">
        <f>IF($D229=3,(AF229*$P229*$M229*'input_cooling&amp;ventilation'!$D$3)*'input_cool&amp;vent_evolution'!V$11,(AF229*$Q229*'input_cooling&amp;ventilation'!$D$3)*'input_cool&amp;vent_evolution'!V$12)</f>
        <v>0</v>
      </c>
      <c r="DB229" s="2">
        <f>IF($D229=3,(AG229*$P229*$M229*'input_cooling&amp;ventilation'!$D$3)*'input_cool&amp;vent_evolution'!W$11,(AG229*$Q229*'input_cooling&amp;ventilation'!$D$3)*'input_cool&amp;vent_evolution'!W$12)</f>
        <v>0</v>
      </c>
      <c r="DC229" s="2">
        <f>IF($D229=3,(AH229*$P229*$M229*'input_cooling&amp;ventilation'!$D$3)*'input_cool&amp;vent_evolution'!X$11,(AH229*$Q229*'input_cooling&amp;ventilation'!$D$3)*'input_cool&amp;vent_evolution'!X$12)</f>
        <v>0</v>
      </c>
      <c r="DD229" s="2">
        <f>IF($D229=3,(AI229*$P229*$M229*'input_cooling&amp;ventilation'!$D$3)*'input_cool&amp;vent_evolution'!Y$11,(AI229*$Q229*'input_cooling&amp;ventilation'!$D$3)*'input_cool&amp;vent_evolution'!Y$12)</f>
        <v>0</v>
      </c>
      <c r="DE229" s="2">
        <f>IF($D229=3,(AJ229*$P229*$M229*'input_cooling&amp;ventilation'!$D$3)*'input_cool&amp;vent_evolution'!Z$11,(AJ229*$Q229*'input_cooling&amp;ventilation'!$D$3)*'input_cool&amp;vent_evolution'!Z$12)</f>
        <v>0</v>
      </c>
      <c r="DF229" s="2">
        <f>IF($D229=3,(AK229*$P229*$M229*'input_cooling&amp;ventilation'!$D$3)*'input_cool&amp;vent_evolution'!AA$11,(AK229*$Q229*'input_cooling&amp;ventilation'!$D$3)*'input_cool&amp;vent_evolution'!AA$12)</f>
        <v>0</v>
      </c>
      <c r="DG229" s="2">
        <f>IF($D229=3,(AL229*$P229*$M229*'input_cooling&amp;ventilation'!$D$3)*'input_cool&amp;vent_evolution'!AB$11,(AL229*$Q229*'input_cooling&amp;ventilation'!$D$3)*'input_cool&amp;vent_evolution'!AB$12)</f>
        <v>0</v>
      </c>
      <c r="DH229" s="2">
        <f>IF($D229=3,(AM229*$P229*$M229*'input_cooling&amp;ventilation'!$D$3)*'input_cool&amp;vent_evolution'!AC$11,(AM229*$Q229*'input_cooling&amp;ventilation'!$D$3)*'input_cool&amp;vent_evolution'!AC$12)</f>
        <v>0</v>
      </c>
      <c r="DI229" s="2">
        <f>IF($D229=3,(AN229*$P229*$M229*'input_cooling&amp;ventilation'!$D$3)*'input_cool&amp;vent_evolution'!AD$11,(AN229*$Q229*'input_cooling&amp;ventilation'!$D$3)*'input_cool&amp;vent_evolution'!AD$12)</f>
        <v>0</v>
      </c>
      <c r="DJ229" s="2">
        <f>IF($D229=3,(AO229*$P229*$M229*'input_cooling&amp;ventilation'!$D$3)*'input_cool&amp;vent_evolution'!AE$11,(AO229*$Q229*'input_cooling&amp;ventilation'!$D$3)*'input_cool&amp;vent_evolution'!AE$12)</f>
        <v>0</v>
      </c>
      <c r="DK229" s="2">
        <f>IF($D229=3,(AP229*$P229*$M229*'input_cooling&amp;ventilation'!$D$3)*'input_cool&amp;vent_evolution'!AF$11,(AP229*$Q229*'input_cooling&amp;ventilation'!$D$3)*'input_cool&amp;vent_evolution'!AF$12)</f>
        <v>0</v>
      </c>
      <c r="DL229" s="2">
        <f>IF($D229=3,(AQ229*$P229*$M229*'input_cooling&amp;ventilation'!$D$3)*'input_cool&amp;vent_evolution'!AG$11,(AQ229*$Q229*'input_cooling&amp;ventilation'!$D$3)*'input_cool&amp;vent_evolution'!AG$12)</f>
        <v>0</v>
      </c>
      <c r="DM229" s="2">
        <f>IF($D229=3,(AR229*$P229*$M229*'input_cooling&amp;ventilation'!$D$3)*'input_cool&amp;vent_evolution'!AH$11,(AR229*$Q229*'input_cooling&amp;ventilation'!$D$3)*'input_cool&amp;vent_evolution'!AH$12)</f>
        <v>0</v>
      </c>
      <c r="DN229" s="2">
        <f>IF($D229=3,(AS229*$P229*$M229*'input_cooling&amp;ventilation'!$D$3)*'input_cool&amp;vent_evolution'!AI$11,(AS229*$Q229*'input_cooling&amp;ventilation'!$D$3)*'input_cool&amp;vent_evolution'!AI$12)</f>
        <v>0</v>
      </c>
      <c r="DO229" s="2">
        <f>IF($D229=3,(AT229*$P229*$M229*'input_cooling&amp;ventilation'!$D$3)*'input_cool&amp;vent_evolution'!AJ$11,(AT229*$Q229*'input_cooling&amp;ventilation'!$D$3)*'input_cool&amp;vent_evolution'!AJ$12)</f>
        <v>0</v>
      </c>
      <c r="DP229" s="2">
        <f>IF($D229=3,(AU229*$P229*$M229*'input_cooling&amp;ventilation'!$D$3)*'input_cool&amp;vent_evolution'!AK$11,(AU229*$Q229*'input_cooling&amp;ventilation'!$D$3)*'input_cool&amp;vent_evolution'!AK$12)</f>
        <v>0</v>
      </c>
      <c r="DQ229" s="2">
        <f>IF($D229=3,(AV229*$P229*$M229*'input_cooling&amp;ventilation'!$D$3)*'input_cool&amp;vent_evolution'!AL$11,(AV229*$Q229*'input_cooling&amp;ventilation'!$D$3)*'input_cool&amp;vent_evolution'!AL$12)</f>
        <v>0</v>
      </c>
      <c r="DR229" s="2">
        <f>IF($D229=3,(AW229*$P229*$M229*'input_cooling&amp;ventilation'!$D$3)*'input_cool&amp;vent_evolution'!AM$11,(AW229*$Q229*'input_cooling&amp;ventilation'!$D$3)*'input_cool&amp;vent_evolution'!AM$12)</f>
        <v>0</v>
      </c>
      <c r="DS229" s="2">
        <f>IF($D229=3,(AX229*$P229*$M229*'input_cooling&amp;ventilation'!$D$3)*'input_cool&amp;vent_evolution'!AN$11,(AX229*$Q229*'input_cooling&amp;ventilation'!$D$3)*'input_cool&amp;vent_evolution'!AN$12)</f>
        <v>0</v>
      </c>
      <c r="DT229" s="2">
        <f>IF($D229=3,(AY229*$P229*$M229*'input_cooling&amp;ventilation'!$D$3)*'input_cool&amp;vent_evolution'!AO$11,(AY229*$Q229*'input_cooling&amp;ventilation'!$D$3)*'input_cool&amp;vent_evolution'!AO$12)</f>
        <v>0</v>
      </c>
      <c r="DU229" s="2">
        <f>IF($D229=3,(AZ229*$P229*$M229*'input_cooling&amp;ventilation'!$D$3)*'input_cool&amp;vent_evolution'!AP$11,(AZ229*$Q229*'input_cooling&amp;ventilation'!$D$3)*'input_cool&amp;vent_evolution'!AP$12)</f>
        <v>0</v>
      </c>
      <c r="DV229" s="2">
        <f>IF($D229=3,(BA229*$P229*$M229*'input_cooling&amp;ventilation'!$D$3)*'input_cool&amp;vent_evolution'!AQ$11,(BA229*$Q229*'input_cooling&amp;ventilation'!$D$3)*'input_cool&amp;vent_evolution'!AQ$12)</f>
        <v>0</v>
      </c>
      <c r="DW229" s="2">
        <f>IF($D229=3,(BB229*$P229*$M229*'input_cooling&amp;ventilation'!$D$3)*'input_cool&amp;vent_evolution'!AR$11,(BB229*$Q229*'input_cooling&amp;ventilation'!$D$3)*'input_cool&amp;vent_evolution'!AR$12)</f>
        <v>0</v>
      </c>
      <c r="DX229" s="2">
        <f>IF($D229=3,(BC229*$P229*$M229*'input_cooling&amp;ventilation'!$D$3)*'input_cool&amp;vent_evolution'!AS$11,(BC229*$Q229*'input_cooling&amp;ventilation'!$D$3)*'input_cool&amp;vent_evolution'!AS$12)</f>
        <v>0</v>
      </c>
      <c r="DY229" s="2">
        <f>IF($D229=3,(BD229*$P229*$M229*'input_cooling&amp;ventilation'!$D$3)*'input_cool&amp;vent_evolution'!AT$11,(BD229*$Q229*'input_cooling&amp;ventilation'!$D$3)*'input_cool&amp;vent_evolution'!AT$12)</f>
        <v>0</v>
      </c>
      <c r="DZ229" s="2">
        <f>IF($D229=3,(BE229*$P229*$M229*'input_cooling&amp;ventilation'!$D$3)*'input_cool&amp;vent_evolution'!AU$11,(BE229*$Q229*'input_cooling&amp;ventilation'!$D$3)*'input_cool&amp;vent_evolution'!AU$12)</f>
        <v>0</v>
      </c>
      <c r="EA229" s="2">
        <f>IF($D229=3,(BF229*$P229*$M229*'input_cooling&amp;ventilation'!$D$3)*'input_cool&amp;vent_evolution'!AV$11,(BF229*$Q229*'input_cooling&amp;ventilation'!$D$3)*'input_cool&amp;vent_evolution'!AV$12)</f>
        <v>0</v>
      </c>
      <c r="EB229">
        <v>0.7001055966209081</v>
      </c>
      <c r="EC229" s="2">
        <f t="shared" si="270"/>
        <v>0</v>
      </c>
      <c r="ED229" s="2">
        <f>IF($D229=3,(EC229*(1+'input_cool&amp;vent_evolution'!M$10)),EC229*(1+'input_cool&amp;vent_evolution'!M$9))</f>
        <v>0</v>
      </c>
      <c r="EE229" s="2">
        <f>IF($D229=3,(ED229*(1+'input_cool&amp;vent_evolution'!N$10)),ED229*(1+'input_cool&amp;vent_evolution'!N$9))</f>
        <v>0</v>
      </c>
      <c r="EF229" s="2">
        <f>IF($D229=3,(EE229*(1+'input_cool&amp;vent_evolution'!O$10)),EE229*(1+'input_cool&amp;vent_evolution'!O$9))</f>
        <v>0</v>
      </c>
      <c r="EG229" s="2">
        <f>IF($D229=3,(EF229*(1+'input_cool&amp;vent_evolution'!P$10)),EF229*(1+'input_cool&amp;vent_evolution'!P$9))</f>
        <v>0</v>
      </c>
      <c r="EH229" s="2">
        <f>IF($D229=3,(EG229*(1+'input_cool&amp;vent_evolution'!Q$10)),EG229*(1+'input_cool&amp;vent_evolution'!Q$9))</f>
        <v>0</v>
      </c>
      <c r="EI229" s="2">
        <f>IF($D229=3,(EH229*(1+'input_cool&amp;vent_evolution'!R$10)),EH229*(1+'input_cool&amp;vent_evolution'!R$9))</f>
        <v>0</v>
      </c>
      <c r="EJ229" s="2">
        <f>IF($D229=3,(EI229*(1+'input_cool&amp;vent_evolution'!S$10)),EI229*(1+'input_cool&amp;vent_evolution'!S$9))</f>
        <v>0</v>
      </c>
      <c r="EK229" s="2">
        <f>IF($D229=3,(EJ229*(1+'input_cool&amp;vent_evolution'!T$10)),EJ229*(1+'input_cool&amp;vent_evolution'!T$9))</f>
        <v>0</v>
      </c>
      <c r="EL229" s="2">
        <f>IF($D229=3,(EK229*(1+'input_cool&amp;vent_evolution'!U$10)),EK229*(1+'input_cool&amp;vent_evolution'!U$9))</f>
        <v>0</v>
      </c>
      <c r="EM229" s="2">
        <f>IF($D229=3,(EL229*(1+'input_cool&amp;vent_evolution'!V$10)),EL229*(1+'input_cool&amp;vent_evolution'!V$9))</f>
        <v>0</v>
      </c>
      <c r="EN229" s="2">
        <f>IF($D229=3,(EM229*(1+'input_cool&amp;vent_evolution'!W$10)),EM229*(1+'input_cool&amp;vent_evolution'!W$9))</f>
        <v>0</v>
      </c>
      <c r="EO229" s="2">
        <f>IF($D229=3,(EN229*(1+'input_cool&amp;vent_evolution'!X$10)),EN229*(1+'input_cool&amp;vent_evolution'!X$9))</f>
        <v>0</v>
      </c>
      <c r="EP229" s="2">
        <f>IF($D229=3,(EO229*(1+'input_cool&amp;vent_evolution'!Y$10)),EO229*(1+'input_cool&amp;vent_evolution'!Y$9))</f>
        <v>0</v>
      </c>
      <c r="EQ229" s="2">
        <f>IF($D229=3,(EP229*(1+'input_cool&amp;vent_evolution'!Z$10)),EP229*(1+'input_cool&amp;vent_evolution'!Z$9))</f>
        <v>0</v>
      </c>
      <c r="ER229" s="2">
        <f>IF($D229=3,(EQ229*(1+'input_cool&amp;vent_evolution'!AA$10)),EQ229*(1+'input_cool&amp;vent_evolution'!AA$9))</f>
        <v>0</v>
      </c>
      <c r="ES229" s="2">
        <f>IF($D229=3,(ER229*(1+'input_cool&amp;vent_evolution'!AB$10)),ER229*(1+'input_cool&amp;vent_evolution'!AB$9))</f>
        <v>0</v>
      </c>
      <c r="ET229" s="2">
        <f>IF($D229=3,(ES229*(1+'input_cool&amp;vent_evolution'!AC$10)),ES229*(1+'input_cool&amp;vent_evolution'!AC$9))</f>
        <v>0</v>
      </c>
      <c r="EU229" s="2">
        <f>IF($D229=3,(ET229*(1+'input_cool&amp;vent_evolution'!AD$10)),ET229*(1+'input_cool&amp;vent_evolution'!AD$9))</f>
        <v>0</v>
      </c>
      <c r="EV229" s="2">
        <f>IF($D229=3,(EU229*(1+'input_cool&amp;vent_evolution'!AE$10)),EU229*(1+'input_cool&amp;vent_evolution'!AE$9))</f>
        <v>0</v>
      </c>
      <c r="EW229" s="2">
        <f>IF($D229=3,(EV229*(1+'input_cool&amp;vent_evolution'!AF$10)),EV229*(1+'input_cool&amp;vent_evolution'!AF$9))</f>
        <v>0</v>
      </c>
      <c r="EX229" s="2">
        <f>IF($D229=3,(EW229*(1+'input_cool&amp;vent_evolution'!AG$10)),EW229*(1+'input_cool&amp;vent_evolution'!AG$9))</f>
        <v>0</v>
      </c>
      <c r="EY229" s="2">
        <f>IF($D229=3,(EX229*(1+'input_cool&amp;vent_evolution'!AH$10)),EX229*(1+'input_cool&amp;vent_evolution'!AH$9))</f>
        <v>0</v>
      </c>
      <c r="EZ229" s="2">
        <f>IF($D229=3,(EY229*(1+'input_cool&amp;vent_evolution'!AI$10)),EY229*(1+'input_cool&amp;vent_evolution'!AI$9))</f>
        <v>0</v>
      </c>
      <c r="FA229" s="2">
        <f>IF($D229=3,(EZ229*(1+'input_cool&amp;vent_evolution'!AJ$10)),EZ229*(1+'input_cool&amp;vent_evolution'!AJ$9))</f>
        <v>0</v>
      </c>
      <c r="FB229" s="2">
        <f>IF($D229=3,(FA229*(1+'input_cool&amp;vent_evolution'!AK$10)),FA229*(1+'input_cool&amp;vent_evolution'!AK$9))</f>
        <v>0</v>
      </c>
      <c r="FC229" s="2">
        <f>IF($D229=3,(FB229*(1+'input_cool&amp;vent_evolution'!AL$10)),FB229*(1+'input_cool&amp;vent_evolution'!AL$9))</f>
        <v>0</v>
      </c>
      <c r="FD229" s="2">
        <f>IF($D229=3,(FC229*(1+'input_cool&amp;vent_evolution'!AM$10)),FC229*(1+'input_cool&amp;vent_evolution'!AM$9))</f>
        <v>0</v>
      </c>
      <c r="FE229" s="2">
        <f>IF($D229=3,(FD229*(1+'input_cool&amp;vent_evolution'!AN$10)),FD229*(1+'input_cool&amp;vent_evolution'!AN$9))</f>
        <v>0</v>
      </c>
      <c r="FF229" s="2">
        <f>IF($D229=3,(FE229*(1+'input_cool&amp;vent_evolution'!AO$10)),FE229*(1+'input_cool&amp;vent_evolution'!AO$9))</f>
        <v>0</v>
      </c>
      <c r="FG229" s="2">
        <f>IF($D229=3,(FF229*(1+'input_cool&amp;vent_evolution'!AP$10)),FF229*(1+'input_cool&amp;vent_evolution'!AP$9))</f>
        <v>0</v>
      </c>
      <c r="FH229" s="2">
        <f>IF($D229=3,(FG229*(1+'input_cool&amp;vent_evolution'!AQ$10)),FG229*(1+'input_cool&amp;vent_evolution'!AQ$9))</f>
        <v>0</v>
      </c>
      <c r="FI229" s="2">
        <f>IF($D229=3,(FH229*(1+'input_cool&amp;vent_evolution'!AR$10)),FH229*(1+'input_cool&amp;vent_evolution'!AR$9))</f>
        <v>0</v>
      </c>
      <c r="FJ229" s="2">
        <f>IF($D229=3,(FI229*(1+'input_cool&amp;vent_evolution'!AS$10)),FI229*(1+'input_cool&amp;vent_evolution'!AS$9))</f>
        <v>0</v>
      </c>
      <c r="FK229" s="2">
        <f>IF($D229=3,(FJ229*(1+'input_cool&amp;vent_evolution'!AT$10)),FJ229*(1+'input_cool&amp;vent_evolution'!AT$9))</f>
        <v>0</v>
      </c>
      <c r="FL229" s="2">
        <f>IF($D229=3,(FK229*(1+'input_cool&amp;vent_evolution'!AU$10)),FK229*(1+'input_cool&amp;vent_evolution'!AU$9))</f>
        <v>0</v>
      </c>
      <c r="FM229" s="2">
        <f t="shared" si="271"/>
        <v>0</v>
      </c>
      <c r="FN229" s="2">
        <f t="shared" si="272"/>
        <v>0</v>
      </c>
      <c r="FO229" s="2">
        <f t="shared" si="273"/>
        <v>0</v>
      </c>
      <c r="FP229" s="2">
        <f t="shared" si="274"/>
        <v>0</v>
      </c>
      <c r="FQ229" s="2">
        <f t="shared" si="275"/>
        <v>0</v>
      </c>
      <c r="FR229" s="2">
        <f t="shared" si="276"/>
        <v>0</v>
      </c>
      <c r="FS229" s="2">
        <f t="shared" si="277"/>
        <v>0</v>
      </c>
      <c r="FT229" s="2">
        <f t="shared" si="278"/>
        <v>0</v>
      </c>
      <c r="FU229" s="2">
        <f t="shared" si="279"/>
        <v>0</v>
      </c>
      <c r="FV229" s="2">
        <f t="shared" si="280"/>
        <v>0</v>
      </c>
      <c r="FW229" s="2">
        <f t="shared" si="281"/>
        <v>0</v>
      </c>
      <c r="FX229" s="2">
        <f t="shared" si="282"/>
        <v>0</v>
      </c>
      <c r="FY229" s="2">
        <f t="shared" si="283"/>
        <v>0</v>
      </c>
      <c r="FZ229" s="2">
        <f t="shared" si="284"/>
        <v>0</v>
      </c>
      <c r="GA229" s="2">
        <f t="shared" si="285"/>
        <v>0</v>
      </c>
      <c r="GB229" s="2">
        <f t="shared" si="286"/>
        <v>0</v>
      </c>
      <c r="GC229" s="2">
        <f t="shared" si="287"/>
        <v>0</v>
      </c>
      <c r="GD229" s="2">
        <f t="shared" si="288"/>
        <v>0</v>
      </c>
      <c r="GE229" s="2">
        <f t="shared" si="289"/>
        <v>0</v>
      </c>
      <c r="GF229" s="2">
        <f t="shared" si="290"/>
        <v>0</v>
      </c>
      <c r="GG229" s="2">
        <f t="shared" si="291"/>
        <v>0</v>
      </c>
      <c r="GH229" s="2">
        <f t="shared" si="292"/>
        <v>0</v>
      </c>
      <c r="GI229" s="2">
        <f t="shared" si="293"/>
        <v>0</v>
      </c>
      <c r="GJ229" s="2">
        <f t="shared" si="294"/>
        <v>0</v>
      </c>
      <c r="GK229" s="2">
        <f t="shared" si="295"/>
        <v>0</v>
      </c>
      <c r="GL229" s="2">
        <f t="shared" si="296"/>
        <v>0</v>
      </c>
      <c r="GM229" s="2">
        <f t="shared" si="297"/>
        <v>0</v>
      </c>
      <c r="GN229" s="2">
        <f t="shared" si="298"/>
        <v>0</v>
      </c>
      <c r="GO229" s="2">
        <f t="shared" si="299"/>
        <v>0</v>
      </c>
      <c r="GP229" s="2">
        <f t="shared" si="300"/>
        <v>0</v>
      </c>
      <c r="GQ229" s="2">
        <f t="shared" si="301"/>
        <v>0</v>
      </c>
      <c r="GR229" s="2">
        <f t="shared" si="302"/>
        <v>0</v>
      </c>
      <c r="GS229" s="2">
        <f t="shared" si="303"/>
        <v>0</v>
      </c>
      <c r="GT229" s="2">
        <f t="shared" si="304"/>
        <v>0</v>
      </c>
      <c r="GU229" s="2">
        <f t="shared" si="305"/>
        <v>0</v>
      </c>
      <c r="GV229" s="2">
        <f t="shared" si="306"/>
        <v>0</v>
      </c>
      <c r="GW229" s="2">
        <f>IF($D229=3,($N229*$M229*EC229*'input_cooling&amp;ventilation'!$D$3)*'input_cool&amp;vent_evolution'!M$11,($O229*$M229*EC229*'input_cooling&amp;ventilation'!$D$3)*'input_cool&amp;vent_evolution'!M$10)</f>
        <v>0</v>
      </c>
      <c r="GX229" s="2">
        <f>IF($D229=3,($N229*$M229*ED229*'input_cooling&amp;ventilation'!$D$3)*'input_cool&amp;vent_evolution'!N$11,($O229*$M229*ED229*'input_cooling&amp;ventilation'!$D$3)*'input_cool&amp;vent_evolution'!N$10)</f>
        <v>0</v>
      </c>
      <c r="GY229" s="2">
        <f>IF($D229=3,($N229*$M229*EE229*'input_cooling&amp;ventilation'!$D$3)*'input_cool&amp;vent_evolution'!O$11,($O229*$M229*EE229*'input_cooling&amp;ventilation'!$D$3)*'input_cool&amp;vent_evolution'!O$10)</f>
        <v>0</v>
      </c>
      <c r="GZ229" s="2">
        <f>IF($D229=3,($N229*$M229*EF229*'input_cooling&amp;ventilation'!$D$3)*'input_cool&amp;vent_evolution'!P$11,($O229*$M229*EF229*'input_cooling&amp;ventilation'!$D$3)*'input_cool&amp;vent_evolution'!P$10)</f>
        <v>0</v>
      </c>
      <c r="HA229" s="2">
        <f>IF($D229=3,($N229*$M229*EG229*'input_cooling&amp;ventilation'!$D$3)*'input_cool&amp;vent_evolution'!Q$11,($O229*$M229*EG229*'input_cooling&amp;ventilation'!$D$3)*'input_cool&amp;vent_evolution'!Q$10)</f>
        <v>0</v>
      </c>
      <c r="HB229" s="2">
        <f>IF($D229=3,($N229*$M229*EH229*'input_cooling&amp;ventilation'!$D$3)*'input_cool&amp;vent_evolution'!R$11,($O229*$M229*EH229*'input_cooling&amp;ventilation'!$D$3)*'input_cool&amp;vent_evolution'!R$10)</f>
        <v>0</v>
      </c>
      <c r="HC229" s="2">
        <f>IF($D229=3,($N229*$M229*EI229*'input_cooling&amp;ventilation'!$D$3)*'input_cool&amp;vent_evolution'!S$11,($O229*$M229*EI229*'input_cooling&amp;ventilation'!$D$3)*'input_cool&amp;vent_evolution'!S$10)</f>
        <v>0</v>
      </c>
      <c r="HD229" s="2">
        <f>IF($D229=3,($N229*$M229*EJ229*'input_cooling&amp;ventilation'!$D$3)*'input_cool&amp;vent_evolution'!T$11,($O229*$M229*EJ229*'input_cooling&amp;ventilation'!$D$3)*'input_cool&amp;vent_evolution'!T$10)</f>
        <v>0</v>
      </c>
      <c r="HE229" s="2">
        <f>IF($D229=3,($N229*$M229*EK229*'input_cooling&amp;ventilation'!$D$3)*'input_cool&amp;vent_evolution'!U$11,($O229*$M229*EK229*'input_cooling&amp;ventilation'!$D$3)*'input_cool&amp;vent_evolution'!U$10)</f>
        <v>0</v>
      </c>
      <c r="HF229" s="2">
        <f>IF($D229=3,($N229*$M229*EL229*'input_cooling&amp;ventilation'!$D$3)*'input_cool&amp;vent_evolution'!V$11,($O229*$M229*EL229*'input_cooling&amp;ventilation'!$D$3)*'input_cool&amp;vent_evolution'!V$10)</f>
        <v>0</v>
      </c>
      <c r="HG229" s="2">
        <f>IF($D229=3,($N229*$M229*EM229*'input_cooling&amp;ventilation'!$D$3)*'input_cool&amp;vent_evolution'!W$11,($O229*$M229*EM229*'input_cooling&amp;ventilation'!$D$3)*'input_cool&amp;vent_evolution'!W$10)</f>
        <v>0</v>
      </c>
      <c r="HH229" s="2">
        <f>IF($D229=3,($N229*$M229*EN229*'input_cooling&amp;ventilation'!$D$3)*'input_cool&amp;vent_evolution'!X$11,($O229*$M229*EN229*'input_cooling&amp;ventilation'!$D$3)*'input_cool&amp;vent_evolution'!X$10)</f>
        <v>0</v>
      </c>
      <c r="HI229" s="2">
        <f>IF($D229=3,($N229*$M229*EO229*'input_cooling&amp;ventilation'!$D$3)*'input_cool&amp;vent_evolution'!Y$11,($O229*$M229*EO229*'input_cooling&amp;ventilation'!$D$3)*'input_cool&amp;vent_evolution'!Y$10)</f>
        <v>0</v>
      </c>
      <c r="HJ229" s="2">
        <f>IF($D229=3,($N229*$M229*EP229*'input_cooling&amp;ventilation'!$D$3)*'input_cool&amp;vent_evolution'!Z$11,($O229*$M229*EP229*'input_cooling&amp;ventilation'!$D$3)*'input_cool&amp;vent_evolution'!Z$10)</f>
        <v>0</v>
      </c>
      <c r="HK229" s="2">
        <f>IF($D229=3,($N229*$M229*EQ229*'input_cooling&amp;ventilation'!$D$3)*'input_cool&amp;vent_evolution'!AA$11,($O229*$M229*EQ229*'input_cooling&amp;ventilation'!$D$3)*'input_cool&amp;vent_evolution'!AA$10)</f>
        <v>0</v>
      </c>
      <c r="HL229" s="2">
        <f>IF($D229=3,($N229*$M229*ER229*'input_cooling&amp;ventilation'!$D$3)*'input_cool&amp;vent_evolution'!AB$11,($O229*$M229*ER229*'input_cooling&amp;ventilation'!$D$3)*'input_cool&amp;vent_evolution'!AB$10)</f>
        <v>0</v>
      </c>
      <c r="HM229" s="2">
        <f>IF($D229=3,($N229*$M229*ES229*'input_cooling&amp;ventilation'!$D$3)*'input_cool&amp;vent_evolution'!AC$11,($O229*$M229*ES229*'input_cooling&amp;ventilation'!$D$3)*'input_cool&amp;vent_evolution'!AC$10)</f>
        <v>0</v>
      </c>
      <c r="HN229" s="2">
        <f>IF($D229=3,($N229*$M229*ET229*'input_cooling&amp;ventilation'!$D$3)*'input_cool&amp;vent_evolution'!AD$11,($O229*$M229*ET229*'input_cooling&amp;ventilation'!$D$3)*'input_cool&amp;vent_evolution'!AD$10)</f>
        <v>0</v>
      </c>
      <c r="HO229" s="2">
        <f>IF($D229=3,($N229*$M229*EU229*'input_cooling&amp;ventilation'!$D$3)*'input_cool&amp;vent_evolution'!AE$11,($O229*$M229*EU229*'input_cooling&amp;ventilation'!$D$3)*'input_cool&amp;vent_evolution'!AE$10)</f>
        <v>0</v>
      </c>
      <c r="HP229" s="2">
        <f>IF($D229=3,($N229*$M229*EV229*'input_cooling&amp;ventilation'!$D$3)*'input_cool&amp;vent_evolution'!AF$11,($O229*$M229*EV229*'input_cooling&amp;ventilation'!$D$3)*'input_cool&amp;vent_evolution'!AF$10)</f>
        <v>0</v>
      </c>
      <c r="HQ229" s="2">
        <f>IF($D229=3,($N229*$M229*EW229*'input_cooling&amp;ventilation'!$D$3)*'input_cool&amp;vent_evolution'!AG$11,($O229*$M229*EW229*'input_cooling&amp;ventilation'!$D$3)*'input_cool&amp;vent_evolution'!AG$10)</f>
        <v>0</v>
      </c>
      <c r="HR229" s="2">
        <f>IF($D229=3,($N229*$M229*EX229*'input_cooling&amp;ventilation'!$D$3)*'input_cool&amp;vent_evolution'!AH$11,($O229*$M229*EX229*'input_cooling&amp;ventilation'!$D$3)*'input_cool&amp;vent_evolution'!AH$10)</f>
        <v>0</v>
      </c>
      <c r="HS229" s="2">
        <f>IF($D229=3,($N229*$M229*EY229*'input_cooling&amp;ventilation'!$D$3)*'input_cool&amp;vent_evolution'!AI$11,($O229*$M229*EY229*'input_cooling&amp;ventilation'!$D$3)*'input_cool&amp;vent_evolution'!AI$10)</f>
        <v>0</v>
      </c>
      <c r="HT229" s="2">
        <f>IF($D229=3,($N229*$M229*EZ229*'input_cooling&amp;ventilation'!$D$3)*'input_cool&amp;vent_evolution'!AJ$11,($O229*$M229*EZ229*'input_cooling&amp;ventilation'!$D$3)*'input_cool&amp;vent_evolution'!AJ$10)</f>
        <v>0</v>
      </c>
      <c r="HU229" s="2">
        <f>IF($D229=3,($N229*$M229*FA229*'input_cooling&amp;ventilation'!$D$3)*'input_cool&amp;vent_evolution'!AK$11,($O229*$M229*FA229*'input_cooling&amp;ventilation'!$D$3)*'input_cool&amp;vent_evolution'!AK$10)</f>
        <v>0</v>
      </c>
      <c r="HV229" s="2">
        <f>IF($D229=3,($N229*$M229*FB229*'input_cooling&amp;ventilation'!$D$3)*'input_cool&amp;vent_evolution'!AL$11,($O229*$M229*FB229*'input_cooling&amp;ventilation'!$D$3)*'input_cool&amp;vent_evolution'!AL$10)</f>
        <v>0</v>
      </c>
      <c r="HW229" s="2">
        <f>IF($D229=3,($N229*$M229*FC229*'input_cooling&amp;ventilation'!$D$3)*'input_cool&amp;vent_evolution'!AM$11,($O229*$M229*FC229*'input_cooling&amp;ventilation'!$D$3)*'input_cool&amp;vent_evolution'!AM$10)</f>
        <v>0</v>
      </c>
      <c r="HX229" s="2">
        <f>IF($D229=3,($N229*$M229*FD229*'input_cooling&amp;ventilation'!$D$3)*'input_cool&amp;vent_evolution'!AN$11,($O229*$M229*FD229*'input_cooling&amp;ventilation'!$D$3)*'input_cool&amp;vent_evolution'!AN$10)</f>
        <v>0</v>
      </c>
      <c r="HY229" s="2">
        <f>IF($D229=3,($N229*$M229*FE229*'input_cooling&amp;ventilation'!$D$3)*'input_cool&amp;vent_evolution'!AO$11,($O229*$M229*FE229*'input_cooling&amp;ventilation'!$D$3)*'input_cool&amp;vent_evolution'!AO$10)</f>
        <v>0</v>
      </c>
      <c r="HZ229" s="2">
        <f>IF($D229=3,($N229*$M229*FF229*'input_cooling&amp;ventilation'!$D$3)*'input_cool&amp;vent_evolution'!AP$11,($O229*$M229*FF229*'input_cooling&amp;ventilation'!$D$3)*'input_cool&amp;vent_evolution'!AP$10)</f>
        <v>0</v>
      </c>
      <c r="IA229" s="2">
        <f>IF($D229=3,($N229*$M229*FG229*'input_cooling&amp;ventilation'!$D$3)*'input_cool&amp;vent_evolution'!AQ$11,($O229*$M229*FG229*'input_cooling&amp;ventilation'!$D$3)*'input_cool&amp;vent_evolution'!AQ$10)</f>
        <v>0</v>
      </c>
      <c r="IB229" s="2">
        <f>IF($D229=3,($N229*$M229*FH229*'input_cooling&amp;ventilation'!$D$3)*'input_cool&amp;vent_evolution'!AR$11,($O229*$M229*FH229*'input_cooling&amp;ventilation'!$D$3)*'input_cool&amp;vent_evolution'!AR$10)</f>
        <v>0</v>
      </c>
      <c r="IC229" s="2">
        <f>IF($D229=3,($N229*$M229*FI229*'input_cooling&amp;ventilation'!$D$3)*'input_cool&amp;vent_evolution'!AS$11,($O229*$M229*FI229*'input_cooling&amp;ventilation'!$D$3)*'input_cool&amp;vent_evolution'!AS$10)</f>
        <v>0</v>
      </c>
      <c r="ID229" s="2">
        <f>IF($D229=3,($N229*$M229*FJ229*'input_cooling&amp;ventilation'!$D$3)*'input_cool&amp;vent_evolution'!AT$11,($O229*$M229*FJ229*'input_cooling&amp;ventilation'!$D$3)*'input_cool&amp;vent_evolution'!AT$10)</f>
        <v>0</v>
      </c>
      <c r="IE229" s="2">
        <f>IF($D229=3,($N229*$M229*FK229*'input_cooling&amp;ventilation'!$D$3)*'input_cool&amp;vent_evolution'!AU$11,($O229*$M229*FK229*'input_cooling&amp;ventilation'!$D$3)*'input_cool&amp;vent_evolution'!AU$10)</f>
        <v>0</v>
      </c>
      <c r="IF229" s="2">
        <f>IF($D229=3,($N229*$M229*FL229*'input_cooling&amp;ventilation'!$D$3)*'input_cool&amp;vent_evolution'!AV$11,($O229*$M229*FL229*'input_cooling&amp;ventilation'!$D$3)*'input_cool&amp;vent_evolution'!AV$10)</f>
        <v>0</v>
      </c>
    </row>
    <row r="230" spans="1:240" x14ac:dyDescent="0.25">
      <c r="A230">
        <v>228</v>
      </c>
      <c r="B230">
        <v>100100</v>
      </c>
      <c r="C230">
        <v>30</v>
      </c>
      <c r="D230">
        <v>3</v>
      </c>
      <c r="E230">
        <v>5</v>
      </c>
      <c r="F230">
        <v>16645850</v>
      </c>
      <c r="G230" s="2">
        <v>18037112.144093901</v>
      </c>
      <c r="H230" s="2">
        <v>0</v>
      </c>
      <c r="I230" s="17">
        <v>7.0000000000000007E-2</v>
      </c>
      <c r="J230">
        <v>4.5212930999999998E-2</v>
      </c>
      <c r="K230" s="2">
        <f t="shared" si="231"/>
        <v>0</v>
      </c>
      <c r="L230" s="2">
        <f t="shared" si="232"/>
        <v>1262597.8500865733</v>
      </c>
      <c r="M230">
        <v>1</v>
      </c>
      <c r="N230" s="17">
        <f>'input_cooling&amp;ventilation'!$D$5</f>
        <v>57.500092182043396</v>
      </c>
      <c r="O230" s="45">
        <f>'input_cooling&amp;ventilation'!$D$6</f>
        <v>19.328678831353667</v>
      </c>
      <c r="P230" s="45">
        <f>'input_cooling&amp;ventilation'!$C$5</f>
        <v>50.351688737400465</v>
      </c>
      <c r="Q230" s="45">
        <f>'input_cooling&amp;ventilation'!$C$6</f>
        <v>32.240814214248743</v>
      </c>
      <c r="R230">
        <v>17</v>
      </c>
      <c r="S230">
        <v>12</v>
      </c>
      <c r="T230">
        <v>14</v>
      </c>
      <c r="U230" s="2">
        <f t="shared" si="233"/>
        <v>0</v>
      </c>
      <c r="V230" s="2">
        <f t="shared" si="234"/>
        <v>2989390.8787164371</v>
      </c>
      <c r="W230" s="2">
        <v>0</v>
      </c>
      <c r="X230" s="57">
        <f>IF($D230=3,(W230*(1+'input_cool&amp;vent_evolution'!M$11)),(W230*(1+'input_cool&amp;vent_evolution'!M$12)))</f>
        <v>0</v>
      </c>
      <c r="Y230" s="57">
        <f>IF($D230=3,(X230*(1+'input_cool&amp;vent_evolution'!N$11)),(X230*(1+'input_cool&amp;vent_evolution'!N$12)))</f>
        <v>0</v>
      </c>
      <c r="Z230" s="57">
        <f>IF($D230=3,(Y230*(1+'input_cool&amp;vent_evolution'!O$11)),(Y230*(1+'input_cool&amp;vent_evolution'!O$12)))</f>
        <v>0</v>
      </c>
      <c r="AA230" s="57">
        <f>IF($D230=3,(Z230*(1+'input_cool&amp;vent_evolution'!P$11)),(Z230*(1+'input_cool&amp;vent_evolution'!P$12)))</f>
        <v>0</v>
      </c>
      <c r="AB230" s="57">
        <f>IF($D230=3,(AA230*(1+'input_cool&amp;vent_evolution'!Q$11)),(AA230*(1+'input_cool&amp;vent_evolution'!Q$12)))</f>
        <v>0</v>
      </c>
      <c r="AC230" s="57">
        <f>IF($D230=3,(AB230*(1+'input_cool&amp;vent_evolution'!R$11)),(AB230*(1+'input_cool&amp;vent_evolution'!R$12)))</f>
        <v>0</v>
      </c>
      <c r="AD230" s="57">
        <f>IF($D230=3,(AC230*(1+'input_cool&amp;vent_evolution'!S$11)),(AC230*(1+'input_cool&amp;vent_evolution'!S$12)))</f>
        <v>0</v>
      </c>
      <c r="AE230" s="57">
        <f>IF($D230=3,(AD230*(1+'input_cool&amp;vent_evolution'!T$11)),(AD230*(1+'input_cool&amp;vent_evolution'!T$12)))</f>
        <v>0</v>
      </c>
      <c r="AF230" s="57">
        <f>IF($D230=3,(AE230*(1+'input_cool&amp;vent_evolution'!U$11)),(AE230*(1+'input_cool&amp;vent_evolution'!U$12)))</f>
        <v>0</v>
      </c>
      <c r="AG230" s="57">
        <f>IF($D230=3,(AF230*(1+'input_cool&amp;vent_evolution'!V$11)),(AF230*(1+'input_cool&amp;vent_evolution'!V$12)))</f>
        <v>0</v>
      </c>
      <c r="AH230" s="57">
        <f>IF($D230=3,(AG230*(1+'input_cool&amp;vent_evolution'!W$11)),(AG230*(1+'input_cool&amp;vent_evolution'!W$12)))</f>
        <v>0</v>
      </c>
      <c r="AI230" s="57">
        <f>IF($D230=3,(AH230*(1+'input_cool&amp;vent_evolution'!X$11)),(AH230*(1+'input_cool&amp;vent_evolution'!X$12)))</f>
        <v>0</v>
      </c>
      <c r="AJ230" s="57">
        <f>IF($D230=3,(AI230*(1+'input_cool&amp;vent_evolution'!Y$11)),(AI230*(1+'input_cool&amp;vent_evolution'!Y$12)))</f>
        <v>0</v>
      </c>
      <c r="AK230" s="57">
        <f>IF($D230=3,(AJ230*(1+'input_cool&amp;vent_evolution'!Z$11)),(AJ230*(1+'input_cool&amp;vent_evolution'!Z$12)))</f>
        <v>0</v>
      </c>
      <c r="AL230" s="57">
        <f>IF($D230=3,(AK230*(1+'input_cool&amp;vent_evolution'!AA$11)),(AK230*(1+'input_cool&amp;vent_evolution'!AA$12)))</f>
        <v>0</v>
      </c>
      <c r="AM230" s="57">
        <f>IF($D230=3,(AL230*(1+'input_cool&amp;vent_evolution'!AB$11)),(AL230*(1+'input_cool&amp;vent_evolution'!AB$12)))</f>
        <v>0</v>
      </c>
      <c r="AN230" s="57">
        <f>IF($D230=3,(AM230*(1+'input_cool&amp;vent_evolution'!AC$11)),(AM230*(1+'input_cool&amp;vent_evolution'!AC$12)))</f>
        <v>0</v>
      </c>
      <c r="AO230" s="57">
        <f>IF($D230=3,(AN230*(1+'input_cool&amp;vent_evolution'!AD$11)),(AN230*(1+'input_cool&amp;vent_evolution'!AD$12)))</f>
        <v>0</v>
      </c>
      <c r="AP230" s="57">
        <f>IF($D230=3,(AO230*(1+'input_cool&amp;vent_evolution'!AE$11)),(AO230*(1+'input_cool&amp;vent_evolution'!AE$12)))</f>
        <v>0</v>
      </c>
      <c r="AQ230" s="57">
        <f>IF($D230=3,(AP230*(1+'input_cool&amp;vent_evolution'!AF$11)),(AP230*(1+'input_cool&amp;vent_evolution'!AF$12)))</f>
        <v>0</v>
      </c>
      <c r="AR230" s="57">
        <f>IF($D230=3,(AQ230*(1+'input_cool&amp;vent_evolution'!AG$11)),(AQ230*(1+'input_cool&amp;vent_evolution'!AG$12)))</f>
        <v>0</v>
      </c>
      <c r="AS230" s="57">
        <f>IF($D230=3,(AR230*(1+'input_cool&amp;vent_evolution'!AH$11)),(AR230*(1+'input_cool&amp;vent_evolution'!AH$12)))</f>
        <v>0</v>
      </c>
      <c r="AT230" s="57">
        <f>IF($D230=3,(AS230*(1+'input_cool&amp;vent_evolution'!AI$11)),(AS230*(1+'input_cool&amp;vent_evolution'!AI$12)))</f>
        <v>0</v>
      </c>
      <c r="AU230" s="57">
        <f>IF($D230=3,(AT230*(1+'input_cool&amp;vent_evolution'!AJ$11)),(AT230*(1+'input_cool&amp;vent_evolution'!AJ$12)))</f>
        <v>0</v>
      </c>
      <c r="AV230" s="57">
        <f>IF($D230=3,(AU230*(1+'input_cool&amp;vent_evolution'!AK$11)),(AU230*(1+'input_cool&amp;vent_evolution'!AK$12)))</f>
        <v>0</v>
      </c>
      <c r="AW230" s="57">
        <f>IF($D230=3,(AV230*(1+'input_cool&amp;vent_evolution'!AL$11)),(AV230*(1+'input_cool&amp;vent_evolution'!AL$12)))</f>
        <v>0</v>
      </c>
      <c r="AX230" s="57">
        <f>IF($D230=3,(AW230*(1+'input_cool&amp;vent_evolution'!AM$11)),(AW230*(1+'input_cool&amp;vent_evolution'!AM$12)))</f>
        <v>0</v>
      </c>
      <c r="AY230" s="57">
        <f>IF($D230=3,(AX230*(1+'input_cool&amp;vent_evolution'!AN$11)),(AX230*(1+'input_cool&amp;vent_evolution'!AN$12)))</f>
        <v>0</v>
      </c>
      <c r="AZ230" s="57">
        <f>IF($D230=3,(AY230*(1+'input_cool&amp;vent_evolution'!AO$11)),(AY230*(1+'input_cool&amp;vent_evolution'!AO$12)))</f>
        <v>0</v>
      </c>
      <c r="BA230" s="57">
        <f>IF($D230=3,(AZ230*(1+'input_cool&amp;vent_evolution'!AP$11)),(AZ230*(1+'input_cool&amp;vent_evolution'!AP$12)))</f>
        <v>0</v>
      </c>
      <c r="BB230" s="57">
        <f>IF($D230=3,(BA230*(1+'input_cool&amp;vent_evolution'!AQ$11)),(BA230*(1+'input_cool&amp;vent_evolution'!AQ$12)))</f>
        <v>0</v>
      </c>
      <c r="BC230" s="57">
        <f>IF($D230=3,(BB230*(1+'input_cool&amp;vent_evolution'!AR$11)),(BB230*(1+'input_cool&amp;vent_evolution'!AR$12)))</f>
        <v>0</v>
      </c>
      <c r="BD230" s="57">
        <f>IF($D230=3,(BC230*(1+'input_cool&amp;vent_evolution'!AS$11)),(BC230*(1+'input_cool&amp;vent_evolution'!AS$12)))</f>
        <v>0</v>
      </c>
      <c r="BE230" s="57">
        <f>IF($D230=3,(BD230*(1+'input_cool&amp;vent_evolution'!AT$11)),(BD230*(1+'input_cool&amp;vent_evolution'!AT$12)))</f>
        <v>0</v>
      </c>
      <c r="BF230" s="57">
        <f>IF($D230=3,(BE230*(1+'input_cool&amp;vent_evolution'!AU$11)),(BE230*(1+'input_cool&amp;vent_evolution'!AU$12)))</f>
        <v>0</v>
      </c>
      <c r="BG230" s="57">
        <f>IF($D230=3,(BF230*(1+'input_cool&amp;vent_evolution'!AV$11)),(BF230*(1+'input_cool&amp;vent_evolution'!AV$12)))</f>
        <v>0</v>
      </c>
      <c r="BH230" s="2">
        <f t="shared" si="307"/>
        <v>0</v>
      </c>
      <c r="BI230" s="2">
        <f t="shared" si="235"/>
        <v>0</v>
      </c>
      <c r="BJ230" s="2">
        <f t="shared" si="236"/>
        <v>0</v>
      </c>
      <c r="BK230" s="2">
        <f t="shared" si="237"/>
        <v>0</v>
      </c>
      <c r="BL230" s="2">
        <f t="shared" si="238"/>
        <v>0</v>
      </c>
      <c r="BM230" s="2">
        <f t="shared" si="239"/>
        <v>0</v>
      </c>
      <c r="BN230" s="2">
        <f t="shared" si="240"/>
        <v>0</v>
      </c>
      <c r="BO230" s="2">
        <f t="shared" si="241"/>
        <v>0</v>
      </c>
      <c r="BP230" s="2">
        <f t="shared" si="242"/>
        <v>0</v>
      </c>
      <c r="BQ230" s="2">
        <f t="shared" si="243"/>
        <v>0</v>
      </c>
      <c r="BR230" s="2">
        <f t="shared" si="244"/>
        <v>0</v>
      </c>
      <c r="BS230" s="2">
        <f t="shared" si="245"/>
        <v>0</v>
      </c>
      <c r="BT230" s="2">
        <f t="shared" si="246"/>
        <v>0</v>
      </c>
      <c r="BU230" s="2">
        <f t="shared" si="247"/>
        <v>0</v>
      </c>
      <c r="BV230" s="2">
        <f t="shared" si="248"/>
        <v>0</v>
      </c>
      <c r="BW230" s="2">
        <f t="shared" si="249"/>
        <v>0</v>
      </c>
      <c r="BX230" s="2">
        <f t="shared" si="250"/>
        <v>0</v>
      </c>
      <c r="BY230" s="2">
        <f t="shared" si="251"/>
        <v>0</v>
      </c>
      <c r="BZ230" s="2">
        <f t="shared" si="252"/>
        <v>0</v>
      </c>
      <c r="CA230" s="2">
        <f t="shared" si="253"/>
        <v>0</v>
      </c>
      <c r="CB230" s="2">
        <f t="shared" si="254"/>
        <v>0</v>
      </c>
      <c r="CC230" s="2">
        <f t="shared" si="255"/>
        <v>0</v>
      </c>
      <c r="CD230" s="2">
        <f t="shared" si="256"/>
        <v>0</v>
      </c>
      <c r="CE230" s="2">
        <f t="shared" si="257"/>
        <v>0</v>
      </c>
      <c r="CF230" s="2">
        <f t="shared" si="258"/>
        <v>0</v>
      </c>
      <c r="CG230" s="2">
        <f t="shared" si="259"/>
        <v>0</v>
      </c>
      <c r="CH230" s="2">
        <f t="shared" si="260"/>
        <v>0</v>
      </c>
      <c r="CI230" s="2">
        <f t="shared" si="261"/>
        <v>0</v>
      </c>
      <c r="CJ230" s="2">
        <f t="shared" si="262"/>
        <v>0</v>
      </c>
      <c r="CK230" s="2">
        <f t="shared" si="263"/>
        <v>0</v>
      </c>
      <c r="CL230" s="2">
        <f t="shared" si="264"/>
        <v>0</v>
      </c>
      <c r="CM230" s="2">
        <f t="shared" si="265"/>
        <v>0</v>
      </c>
      <c r="CN230" s="2">
        <f t="shared" si="266"/>
        <v>0</v>
      </c>
      <c r="CO230" s="2">
        <f t="shared" si="267"/>
        <v>0</v>
      </c>
      <c r="CP230" s="2">
        <f t="shared" si="268"/>
        <v>0</v>
      </c>
      <c r="CQ230" s="2">
        <f t="shared" si="269"/>
        <v>0</v>
      </c>
      <c r="CR230" s="2">
        <f>IF($D230=3,(W230*$P230*$M230*'input_cooling&amp;ventilation'!$D$3)*'input_cool&amp;vent_evolution'!M$11,(W230*$Q230*'input_cooling&amp;ventilation'!$D$3)*'input_cool&amp;vent_evolution'!M$12)</f>
        <v>0</v>
      </c>
      <c r="CS230" s="2">
        <f>IF($D230=3,(X230*$P230*$M230*'input_cooling&amp;ventilation'!$D$3)*'input_cool&amp;vent_evolution'!N$11,(X230*$Q230*'input_cooling&amp;ventilation'!$D$3)*'input_cool&amp;vent_evolution'!N$12)</f>
        <v>0</v>
      </c>
      <c r="CT230" s="2">
        <f>IF($D230=3,(Y230*$P230*$M230*'input_cooling&amp;ventilation'!$D$3)*'input_cool&amp;vent_evolution'!O$11,(Y230*$Q230*'input_cooling&amp;ventilation'!$D$3)*'input_cool&amp;vent_evolution'!O$12)</f>
        <v>0</v>
      </c>
      <c r="CU230" s="2">
        <f>IF($D230=3,(Z230*$P230*$M230*'input_cooling&amp;ventilation'!$D$3)*'input_cool&amp;vent_evolution'!P$11,(Z230*$Q230*'input_cooling&amp;ventilation'!$D$3)*'input_cool&amp;vent_evolution'!P$12)</f>
        <v>0</v>
      </c>
      <c r="CV230" s="2">
        <f>IF($D230=3,(AA230*$P230*$M230*'input_cooling&amp;ventilation'!$D$3)*'input_cool&amp;vent_evolution'!Q$11,(AA230*$Q230*'input_cooling&amp;ventilation'!$D$3)*'input_cool&amp;vent_evolution'!Q$12)</f>
        <v>0</v>
      </c>
      <c r="CW230" s="2">
        <f>IF($D230=3,(AB230*$P230*$M230*'input_cooling&amp;ventilation'!$D$3)*'input_cool&amp;vent_evolution'!R$11,(AB230*$Q230*'input_cooling&amp;ventilation'!$D$3)*'input_cool&amp;vent_evolution'!R$12)</f>
        <v>0</v>
      </c>
      <c r="CX230" s="2">
        <f>IF($D230=3,(AC230*$P230*$M230*'input_cooling&amp;ventilation'!$D$3)*'input_cool&amp;vent_evolution'!S$11,(AC230*$Q230*'input_cooling&amp;ventilation'!$D$3)*'input_cool&amp;vent_evolution'!S$12)</f>
        <v>0</v>
      </c>
      <c r="CY230" s="2">
        <f>IF($D230=3,(AD230*$P230*$M230*'input_cooling&amp;ventilation'!$D$3)*'input_cool&amp;vent_evolution'!T$11,(AD230*$Q230*'input_cooling&amp;ventilation'!$D$3)*'input_cool&amp;vent_evolution'!T$12)</f>
        <v>0</v>
      </c>
      <c r="CZ230" s="2">
        <f>IF($D230=3,(AE230*$P230*$M230*'input_cooling&amp;ventilation'!$D$3)*'input_cool&amp;vent_evolution'!U$11,(AE230*$Q230*'input_cooling&amp;ventilation'!$D$3)*'input_cool&amp;vent_evolution'!U$12)</f>
        <v>0</v>
      </c>
      <c r="DA230" s="2">
        <f>IF($D230=3,(AF230*$P230*$M230*'input_cooling&amp;ventilation'!$D$3)*'input_cool&amp;vent_evolution'!V$11,(AF230*$Q230*'input_cooling&amp;ventilation'!$D$3)*'input_cool&amp;vent_evolution'!V$12)</f>
        <v>0</v>
      </c>
      <c r="DB230" s="2">
        <f>IF($D230=3,(AG230*$P230*$M230*'input_cooling&amp;ventilation'!$D$3)*'input_cool&amp;vent_evolution'!W$11,(AG230*$Q230*'input_cooling&amp;ventilation'!$D$3)*'input_cool&amp;vent_evolution'!W$12)</f>
        <v>0</v>
      </c>
      <c r="DC230" s="2">
        <f>IF($D230=3,(AH230*$P230*$M230*'input_cooling&amp;ventilation'!$D$3)*'input_cool&amp;vent_evolution'!X$11,(AH230*$Q230*'input_cooling&amp;ventilation'!$D$3)*'input_cool&amp;vent_evolution'!X$12)</f>
        <v>0</v>
      </c>
      <c r="DD230" s="2">
        <f>IF($D230=3,(AI230*$P230*$M230*'input_cooling&amp;ventilation'!$D$3)*'input_cool&amp;vent_evolution'!Y$11,(AI230*$Q230*'input_cooling&amp;ventilation'!$D$3)*'input_cool&amp;vent_evolution'!Y$12)</f>
        <v>0</v>
      </c>
      <c r="DE230" s="2">
        <f>IF($D230=3,(AJ230*$P230*$M230*'input_cooling&amp;ventilation'!$D$3)*'input_cool&amp;vent_evolution'!Z$11,(AJ230*$Q230*'input_cooling&amp;ventilation'!$D$3)*'input_cool&amp;vent_evolution'!Z$12)</f>
        <v>0</v>
      </c>
      <c r="DF230" s="2">
        <f>IF($D230=3,(AK230*$P230*$M230*'input_cooling&amp;ventilation'!$D$3)*'input_cool&amp;vent_evolution'!AA$11,(AK230*$Q230*'input_cooling&amp;ventilation'!$D$3)*'input_cool&amp;vent_evolution'!AA$12)</f>
        <v>0</v>
      </c>
      <c r="DG230" s="2">
        <f>IF($D230=3,(AL230*$P230*$M230*'input_cooling&amp;ventilation'!$D$3)*'input_cool&amp;vent_evolution'!AB$11,(AL230*$Q230*'input_cooling&amp;ventilation'!$D$3)*'input_cool&amp;vent_evolution'!AB$12)</f>
        <v>0</v>
      </c>
      <c r="DH230" s="2">
        <f>IF($D230=3,(AM230*$P230*$M230*'input_cooling&amp;ventilation'!$D$3)*'input_cool&amp;vent_evolution'!AC$11,(AM230*$Q230*'input_cooling&amp;ventilation'!$D$3)*'input_cool&amp;vent_evolution'!AC$12)</f>
        <v>0</v>
      </c>
      <c r="DI230" s="2">
        <f>IF($D230=3,(AN230*$P230*$M230*'input_cooling&amp;ventilation'!$D$3)*'input_cool&amp;vent_evolution'!AD$11,(AN230*$Q230*'input_cooling&amp;ventilation'!$D$3)*'input_cool&amp;vent_evolution'!AD$12)</f>
        <v>0</v>
      </c>
      <c r="DJ230" s="2">
        <f>IF($D230=3,(AO230*$P230*$M230*'input_cooling&amp;ventilation'!$D$3)*'input_cool&amp;vent_evolution'!AE$11,(AO230*$Q230*'input_cooling&amp;ventilation'!$D$3)*'input_cool&amp;vent_evolution'!AE$12)</f>
        <v>0</v>
      </c>
      <c r="DK230" s="2">
        <f>IF($D230=3,(AP230*$P230*$M230*'input_cooling&amp;ventilation'!$D$3)*'input_cool&amp;vent_evolution'!AF$11,(AP230*$Q230*'input_cooling&amp;ventilation'!$D$3)*'input_cool&amp;vent_evolution'!AF$12)</f>
        <v>0</v>
      </c>
      <c r="DL230" s="2">
        <f>IF($D230=3,(AQ230*$P230*$M230*'input_cooling&amp;ventilation'!$D$3)*'input_cool&amp;vent_evolution'!AG$11,(AQ230*$Q230*'input_cooling&amp;ventilation'!$D$3)*'input_cool&amp;vent_evolution'!AG$12)</f>
        <v>0</v>
      </c>
      <c r="DM230" s="2">
        <f>IF($D230=3,(AR230*$P230*$M230*'input_cooling&amp;ventilation'!$D$3)*'input_cool&amp;vent_evolution'!AH$11,(AR230*$Q230*'input_cooling&amp;ventilation'!$D$3)*'input_cool&amp;vent_evolution'!AH$12)</f>
        <v>0</v>
      </c>
      <c r="DN230" s="2">
        <f>IF($D230=3,(AS230*$P230*$M230*'input_cooling&amp;ventilation'!$D$3)*'input_cool&amp;vent_evolution'!AI$11,(AS230*$Q230*'input_cooling&amp;ventilation'!$D$3)*'input_cool&amp;vent_evolution'!AI$12)</f>
        <v>0</v>
      </c>
      <c r="DO230" s="2">
        <f>IF($D230=3,(AT230*$P230*$M230*'input_cooling&amp;ventilation'!$D$3)*'input_cool&amp;vent_evolution'!AJ$11,(AT230*$Q230*'input_cooling&amp;ventilation'!$D$3)*'input_cool&amp;vent_evolution'!AJ$12)</f>
        <v>0</v>
      </c>
      <c r="DP230" s="2">
        <f>IF($D230=3,(AU230*$P230*$M230*'input_cooling&amp;ventilation'!$D$3)*'input_cool&amp;vent_evolution'!AK$11,(AU230*$Q230*'input_cooling&amp;ventilation'!$D$3)*'input_cool&amp;vent_evolution'!AK$12)</f>
        <v>0</v>
      </c>
      <c r="DQ230" s="2">
        <f>IF($D230=3,(AV230*$P230*$M230*'input_cooling&amp;ventilation'!$D$3)*'input_cool&amp;vent_evolution'!AL$11,(AV230*$Q230*'input_cooling&amp;ventilation'!$D$3)*'input_cool&amp;vent_evolution'!AL$12)</f>
        <v>0</v>
      </c>
      <c r="DR230" s="2">
        <f>IF($D230=3,(AW230*$P230*$M230*'input_cooling&amp;ventilation'!$D$3)*'input_cool&amp;vent_evolution'!AM$11,(AW230*$Q230*'input_cooling&amp;ventilation'!$D$3)*'input_cool&amp;vent_evolution'!AM$12)</f>
        <v>0</v>
      </c>
      <c r="DS230" s="2">
        <f>IF($D230=3,(AX230*$P230*$M230*'input_cooling&amp;ventilation'!$D$3)*'input_cool&amp;vent_evolution'!AN$11,(AX230*$Q230*'input_cooling&amp;ventilation'!$D$3)*'input_cool&amp;vent_evolution'!AN$12)</f>
        <v>0</v>
      </c>
      <c r="DT230" s="2">
        <f>IF($D230=3,(AY230*$P230*$M230*'input_cooling&amp;ventilation'!$D$3)*'input_cool&amp;vent_evolution'!AO$11,(AY230*$Q230*'input_cooling&amp;ventilation'!$D$3)*'input_cool&amp;vent_evolution'!AO$12)</f>
        <v>0</v>
      </c>
      <c r="DU230" s="2">
        <f>IF($D230=3,(AZ230*$P230*$M230*'input_cooling&amp;ventilation'!$D$3)*'input_cool&amp;vent_evolution'!AP$11,(AZ230*$Q230*'input_cooling&amp;ventilation'!$D$3)*'input_cool&amp;vent_evolution'!AP$12)</f>
        <v>0</v>
      </c>
      <c r="DV230" s="2">
        <f>IF($D230=3,(BA230*$P230*$M230*'input_cooling&amp;ventilation'!$D$3)*'input_cool&amp;vent_evolution'!AQ$11,(BA230*$Q230*'input_cooling&amp;ventilation'!$D$3)*'input_cool&amp;vent_evolution'!AQ$12)</f>
        <v>0</v>
      </c>
      <c r="DW230" s="2">
        <f>IF($D230=3,(BB230*$P230*$M230*'input_cooling&amp;ventilation'!$D$3)*'input_cool&amp;vent_evolution'!AR$11,(BB230*$Q230*'input_cooling&amp;ventilation'!$D$3)*'input_cool&amp;vent_evolution'!AR$12)</f>
        <v>0</v>
      </c>
      <c r="DX230" s="2">
        <f>IF($D230=3,(BC230*$P230*$M230*'input_cooling&amp;ventilation'!$D$3)*'input_cool&amp;vent_evolution'!AS$11,(BC230*$Q230*'input_cooling&amp;ventilation'!$D$3)*'input_cool&amp;vent_evolution'!AS$12)</f>
        <v>0</v>
      </c>
      <c r="DY230" s="2">
        <f>IF($D230=3,(BD230*$P230*$M230*'input_cooling&amp;ventilation'!$D$3)*'input_cool&amp;vent_evolution'!AT$11,(BD230*$Q230*'input_cooling&amp;ventilation'!$D$3)*'input_cool&amp;vent_evolution'!AT$12)</f>
        <v>0</v>
      </c>
      <c r="DZ230" s="2">
        <f>IF($D230=3,(BE230*$P230*$M230*'input_cooling&amp;ventilation'!$D$3)*'input_cool&amp;vent_evolution'!AU$11,(BE230*$Q230*'input_cooling&amp;ventilation'!$D$3)*'input_cool&amp;vent_evolution'!AU$12)</f>
        <v>0</v>
      </c>
      <c r="EA230" s="2">
        <f>IF($D230=3,(BF230*$P230*$M230*'input_cooling&amp;ventilation'!$D$3)*'input_cool&amp;vent_evolution'!AV$11,(BF230*$Q230*'input_cooling&amp;ventilation'!$D$3)*'input_cool&amp;vent_evolution'!AV$12)</f>
        <v>0</v>
      </c>
      <c r="EB230">
        <v>0.7</v>
      </c>
      <c r="EC230" s="2">
        <f t="shared" si="270"/>
        <v>0</v>
      </c>
      <c r="ED230" s="2">
        <f>IF($D230=3,(EC230*(1+'input_cool&amp;vent_evolution'!M$10)),EC230*(1+'input_cool&amp;vent_evolution'!M$9))</f>
        <v>0</v>
      </c>
      <c r="EE230" s="2">
        <f>IF($D230=3,(ED230*(1+'input_cool&amp;vent_evolution'!N$10)),ED230*(1+'input_cool&amp;vent_evolution'!N$9))</f>
        <v>0</v>
      </c>
      <c r="EF230" s="2">
        <f>IF($D230=3,(EE230*(1+'input_cool&amp;vent_evolution'!O$10)),EE230*(1+'input_cool&amp;vent_evolution'!O$9))</f>
        <v>0</v>
      </c>
      <c r="EG230" s="2">
        <f>IF($D230=3,(EF230*(1+'input_cool&amp;vent_evolution'!P$10)),EF230*(1+'input_cool&amp;vent_evolution'!P$9))</f>
        <v>0</v>
      </c>
      <c r="EH230" s="2">
        <f>IF($D230=3,(EG230*(1+'input_cool&amp;vent_evolution'!Q$10)),EG230*(1+'input_cool&amp;vent_evolution'!Q$9))</f>
        <v>0</v>
      </c>
      <c r="EI230" s="2">
        <f>IF($D230=3,(EH230*(1+'input_cool&amp;vent_evolution'!R$10)),EH230*(1+'input_cool&amp;vent_evolution'!R$9))</f>
        <v>0</v>
      </c>
      <c r="EJ230" s="2">
        <f>IF($D230=3,(EI230*(1+'input_cool&amp;vent_evolution'!S$10)),EI230*(1+'input_cool&amp;vent_evolution'!S$9))</f>
        <v>0</v>
      </c>
      <c r="EK230" s="2">
        <f>IF($D230=3,(EJ230*(1+'input_cool&amp;vent_evolution'!T$10)),EJ230*(1+'input_cool&amp;vent_evolution'!T$9))</f>
        <v>0</v>
      </c>
      <c r="EL230" s="2">
        <f>IF($D230=3,(EK230*(1+'input_cool&amp;vent_evolution'!U$10)),EK230*(1+'input_cool&amp;vent_evolution'!U$9))</f>
        <v>0</v>
      </c>
      <c r="EM230" s="2">
        <f>IF($D230=3,(EL230*(1+'input_cool&amp;vent_evolution'!V$10)),EL230*(1+'input_cool&amp;vent_evolution'!V$9))</f>
        <v>0</v>
      </c>
      <c r="EN230" s="2">
        <f>IF($D230=3,(EM230*(1+'input_cool&amp;vent_evolution'!W$10)),EM230*(1+'input_cool&amp;vent_evolution'!W$9))</f>
        <v>0</v>
      </c>
      <c r="EO230" s="2">
        <f>IF($D230=3,(EN230*(1+'input_cool&amp;vent_evolution'!X$10)),EN230*(1+'input_cool&amp;vent_evolution'!X$9))</f>
        <v>0</v>
      </c>
      <c r="EP230" s="2">
        <f>IF($D230=3,(EO230*(1+'input_cool&amp;vent_evolution'!Y$10)),EO230*(1+'input_cool&amp;vent_evolution'!Y$9))</f>
        <v>0</v>
      </c>
      <c r="EQ230" s="2">
        <f>IF($D230=3,(EP230*(1+'input_cool&amp;vent_evolution'!Z$10)),EP230*(1+'input_cool&amp;vent_evolution'!Z$9))</f>
        <v>0</v>
      </c>
      <c r="ER230" s="2">
        <f>IF($D230=3,(EQ230*(1+'input_cool&amp;vent_evolution'!AA$10)),EQ230*(1+'input_cool&amp;vent_evolution'!AA$9))</f>
        <v>0</v>
      </c>
      <c r="ES230" s="2">
        <f>IF($D230=3,(ER230*(1+'input_cool&amp;vent_evolution'!AB$10)),ER230*(1+'input_cool&amp;vent_evolution'!AB$9))</f>
        <v>0</v>
      </c>
      <c r="ET230" s="2">
        <f>IF($D230=3,(ES230*(1+'input_cool&amp;vent_evolution'!AC$10)),ES230*(1+'input_cool&amp;vent_evolution'!AC$9))</f>
        <v>0</v>
      </c>
      <c r="EU230" s="2">
        <f>IF($D230=3,(ET230*(1+'input_cool&amp;vent_evolution'!AD$10)),ET230*(1+'input_cool&amp;vent_evolution'!AD$9))</f>
        <v>0</v>
      </c>
      <c r="EV230" s="2">
        <f>IF($D230=3,(EU230*(1+'input_cool&amp;vent_evolution'!AE$10)),EU230*(1+'input_cool&amp;vent_evolution'!AE$9))</f>
        <v>0</v>
      </c>
      <c r="EW230" s="2">
        <f>IF($D230=3,(EV230*(1+'input_cool&amp;vent_evolution'!AF$10)),EV230*(1+'input_cool&amp;vent_evolution'!AF$9))</f>
        <v>0</v>
      </c>
      <c r="EX230" s="2">
        <f>IF($D230=3,(EW230*(1+'input_cool&amp;vent_evolution'!AG$10)),EW230*(1+'input_cool&amp;vent_evolution'!AG$9))</f>
        <v>0</v>
      </c>
      <c r="EY230" s="2">
        <f>IF($D230=3,(EX230*(1+'input_cool&amp;vent_evolution'!AH$10)),EX230*(1+'input_cool&amp;vent_evolution'!AH$9))</f>
        <v>0</v>
      </c>
      <c r="EZ230" s="2">
        <f>IF($D230=3,(EY230*(1+'input_cool&amp;vent_evolution'!AI$10)),EY230*(1+'input_cool&amp;vent_evolution'!AI$9))</f>
        <v>0</v>
      </c>
      <c r="FA230" s="2">
        <f>IF($D230=3,(EZ230*(1+'input_cool&amp;vent_evolution'!AJ$10)),EZ230*(1+'input_cool&amp;vent_evolution'!AJ$9))</f>
        <v>0</v>
      </c>
      <c r="FB230" s="2">
        <f>IF($D230=3,(FA230*(1+'input_cool&amp;vent_evolution'!AK$10)),FA230*(1+'input_cool&amp;vent_evolution'!AK$9))</f>
        <v>0</v>
      </c>
      <c r="FC230" s="2">
        <f>IF($D230=3,(FB230*(1+'input_cool&amp;vent_evolution'!AL$10)),FB230*(1+'input_cool&amp;vent_evolution'!AL$9))</f>
        <v>0</v>
      </c>
      <c r="FD230" s="2">
        <f>IF($D230=3,(FC230*(1+'input_cool&amp;vent_evolution'!AM$10)),FC230*(1+'input_cool&amp;vent_evolution'!AM$9))</f>
        <v>0</v>
      </c>
      <c r="FE230" s="2">
        <f>IF($D230=3,(FD230*(1+'input_cool&amp;vent_evolution'!AN$10)),FD230*(1+'input_cool&amp;vent_evolution'!AN$9))</f>
        <v>0</v>
      </c>
      <c r="FF230" s="2">
        <f>IF($D230=3,(FE230*(1+'input_cool&amp;vent_evolution'!AO$10)),FE230*(1+'input_cool&amp;vent_evolution'!AO$9))</f>
        <v>0</v>
      </c>
      <c r="FG230" s="2">
        <f>IF($D230=3,(FF230*(1+'input_cool&amp;vent_evolution'!AP$10)),FF230*(1+'input_cool&amp;vent_evolution'!AP$9))</f>
        <v>0</v>
      </c>
      <c r="FH230" s="2">
        <f>IF($D230=3,(FG230*(1+'input_cool&amp;vent_evolution'!AQ$10)),FG230*(1+'input_cool&amp;vent_evolution'!AQ$9))</f>
        <v>0</v>
      </c>
      <c r="FI230" s="2">
        <f>IF($D230=3,(FH230*(1+'input_cool&amp;vent_evolution'!AR$10)),FH230*(1+'input_cool&amp;vent_evolution'!AR$9))</f>
        <v>0</v>
      </c>
      <c r="FJ230" s="2">
        <f>IF($D230=3,(FI230*(1+'input_cool&amp;vent_evolution'!AS$10)),FI230*(1+'input_cool&amp;vent_evolution'!AS$9))</f>
        <v>0</v>
      </c>
      <c r="FK230" s="2">
        <f>IF($D230=3,(FJ230*(1+'input_cool&amp;vent_evolution'!AT$10)),FJ230*(1+'input_cool&amp;vent_evolution'!AT$9))</f>
        <v>0</v>
      </c>
      <c r="FL230" s="2">
        <f>IF($D230=3,(FK230*(1+'input_cool&amp;vent_evolution'!AU$10)),FK230*(1+'input_cool&amp;vent_evolution'!AU$9))</f>
        <v>0</v>
      </c>
      <c r="FM230" s="2">
        <f t="shared" si="271"/>
        <v>0</v>
      </c>
      <c r="FN230" s="2">
        <f t="shared" si="272"/>
        <v>0</v>
      </c>
      <c r="FO230" s="2">
        <f t="shared" si="273"/>
        <v>0</v>
      </c>
      <c r="FP230" s="2">
        <f t="shared" si="274"/>
        <v>0</v>
      </c>
      <c r="FQ230" s="2">
        <f t="shared" si="275"/>
        <v>0</v>
      </c>
      <c r="FR230" s="2">
        <f t="shared" si="276"/>
        <v>0</v>
      </c>
      <c r="FS230" s="2">
        <f t="shared" si="277"/>
        <v>0</v>
      </c>
      <c r="FT230" s="2">
        <f t="shared" si="278"/>
        <v>0</v>
      </c>
      <c r="FU230" s="2">
        <f t="shared" si="279"/>
        <v>0</v>
      </c>
      <c r="FV230" s="2">
        <f t="shared" si="280"/>
        <v>0</v>
      </c>
      <c r="FW230" s="2">
        <f t="shared" si="281"/>
        <v>0</v>
      </c>
      <c r="FX230" s="2">
        <f t="shared" si="282"/>
        <v>0</v>
      </c>
      <c r="FY230" s="2">
        <f t="shared" si="283"/>
        <v>0</v>
      </c>
      <c r="FZ230" s="2">
        <f t="shared" si="284"/>
        <v>0</v>
      </c>
      <c r="GA230" s="2">
        <f t="shared" si="285"/>
        <v>0</v>
      </c>
      <c r="GB230" s="2">
        <f t="shared" si="286"/>
        <v>0</v>
      </c>
      <c r="GC230" s="2">
        <f t="shared" si="287"/>
        <v>0</v>
      </c>
      <c r="GD230" s="2">
        <f t="shared" si="288"/>
        <v>0</v>
      </c>
      <c r="GE230" s="2">
        <f t="shared" si="289"/>
        <v>0</v>
      </c>
      <c r="GF230" s="2">
        <f t="shared" si="290"/>
        <v>0</v>
      </c>
      <c r="GG230" s="2">
        <f t="shared" si="291"/>
        <v>0</v>
      </c>
      <c r="GH230" s="2">
        <f t="shared" si="292"/>
        <v>0</v>
      </c>
      <c r="GI230" s="2">
        <f t="shared" si="293"/>
        <v>0</v>
      </c>
      <c r="GJ230" s="2">
        <f t="shared" si="294"/>
        <v>0</v>
      </c>
      <c r="GK230" s="2">
        <f t="shared" si="295"/>
        <v>0</v>
      </c>
      <c r="GL230" s="2">
        <f t="shared" si="296"/>
        <v>0</v>
      </c>
      <c r="GM230" s="2">
        <f t="shared" si="297"/>
        <v>0</v>
      </c>
      <c r="GN230" s="2">
        <f t="shared" si="298"/>
        <v>0</v>
      </c>
      <c r="GO230" s="2">
        <f t="shared" si="299"/>
        <v>0</v>
      </c>
      <c r="GP230" s="2">
        <f t="shared" si="300"/>
        <v>0</v>
      </c>
      <c r="GQ230" s="2">
        <f t="shared" si="301"/>
        <v>0</v>
      </c>
      <c r="GR230" s="2">
        <f t="shared" si="302"/>
        <v>0</v>
      </c>
      <c r="GS230" s="2">
        <f t="shared" si="303"/>
        <v>0</v>
      </c>
      <c r="GT230" s="2">
        <f t="shared" si="304"/>
        <v>0</v>
      </c>
      <c r="GU230" s="2">
        <f t="shared" si="305"/>
        <v>0</v>
      </c>
      <c r="GV230" s="2">
        <f t="shared" si="306"/>
        <v>0</v>
      </c>
      <c r="GW230" s="2">
        <f>IF($D230=3,($N230*$M230*EC230*'input_cooling&amp;ventilation'!$D$3)*'input_cool&amp;vent_evolution'!M$11,($O230*$M230*EC230*'input_cooling&amp;ventilation'!$D$3)*'input_cool&amp;vent_evolution'!M$10)</f>
        <v>0</v>
      </c>
      <c r="GX230" s="2">
        <f>IF($D230=3,($N230*$M230*ED230*'input_cooling&amp;ventilation'!$D$3)*'input_cool&amp;vent_evolution'!N$11,($O230*$M230*ED230*'input_cooling&amp;ventilation'!$D$3)*'input_cool&amp;vent_evolution'!N$10)</f>
        <v>0</v>
      </c>
      <c r="GY230" s="2">
        <f>IF($D230=3,($N230*$M230*EE230*'input_cooling&amp;ventilation'!$D$3)*'input_cool&amp;vent_evolution'!O$11,($O230*$M230*EE230*'input_cooling&amp;ventilation'!$D$3)*'input_cool&amp;vent_evolution'!O$10)</f>
        <v>0</v>
      </c>
      <c r="GZ230" s="2">
        <f>IF($D230=3,($N230*$M230*EF230*'input_cooling&amp;ventilation'!$D$3)*'input_cool&amp;vent_evolution'!P$11,($O230*$M230*EF230*'input_cooling&amp;ventilation'!$D$3)*'input_cool&amp;vent_evolution'!P$10)</f>
        <v>0</v>
      </c>
      <c r="HA230" s="2">
        <f>IF($D230=3,($N230*$M230*EG230*'input_cooling&amp;ventilation'!$D$3)*'input_cool&amp;vent_evolution'!Q$11,($O230*$M230*EG230*'input_cooling&amp;ventilation'!$D$3)*'input_cool&amp;vent_evolution'!Q$10)</f>
        <v>0</v>
      </c>
      <c r="HB230" s="2">
        <f>IF($D230=3,($N230*$M230*EH230*'input_cooling&amp;ventilation'!$D$3)*'input_cool&amp;vent_evolution'!R$11,($O230*$M230*EH230*'input_cooling&amp;ventilation'!$D$3)*'input_cool&amp;vent_evolution'!R$10)</f>
        <v>0</v>
      </c>
      <c r="HC230" s="2">
        <f>IF($D230=3,($N230*$M230*EI230*'input_cooling&amp;ventilation'!$D$3)*'input_cool&amp;vent_evolution'!S$11,($O230*$M230*EI230*'input_cooling&amp;ventilation'!$D$3)*'input_cool&amp;vent_evolution'!S$10)</f>
        <v>0</v>
      </c>
      <c r="HD230" s="2">
        <f>IF($D230=3,($N230*$M230*EJ230*'input_cooling&amp;ventilation'!$D$3)*'input_cool&amp;vent_evolution'!T$11,($O230*$M230*EJ230*'input_cooling&amp;ventilation'!$D$3)*'input_cool&amp;vent_evolution'!T$10)</f>
        <v>0</v>
      </c>
      <c r="HE230" s="2">
        <f>IF($D230=3,($N230*$M230*EK230*'input_cooling&amp;ventilation'!$D$3)*'input_cool&amp;vent_evolution'!U$11,($O230*$M230*EK230*'input_cooling&amp;ventilation'!$D$3)*'input_cool&amp;vent_evolution'!U$10)</f>
        <v>0</v>
      </c>
      <c r="HF230" s="2">
        <f>IF($D230=3,($N230*$M230*EL230*'input_cooling&amp;ventilation'!$D$3)*'input_cool&amp;vent_evolution'!V$11,($O230*$M230*EL230*'input_cooling&amp;ventilation'!$D$3)*'input_cool&amp;vent_evolution'!V$10)</f>
        <v>0</v>
      </c>
      <c r="HG230" s="2">
        <f>IF($D230=3,($N230*$M230*EM230*'input_cooling&amp;ventilation'!$D$3)*'input_cool&amp;vent_evolution'!W$11,($O230*$M230*EM230*'input_cooling&amp;ventilation'!$D$3)*'input_cool&amp;vent_evolution'!W$10)</f>
        <v>0</v>
      </c>
      <c r="HH230" s="2">
        <f>IF($D230=3,($N230*$M230*EN230*'input_cooling&amp;ventilation'!$D$3)*'input_cool&amp;vent_evolution'!X$11,($O230*$M230*EN230*'input_cooling&amp;ventilation'!$D$3)*'input_cool&amp;vent_evolution'!X$10)</f>
        <v>0</v>
      </c>
      <c r="HI230" s="2">
        <f>IF($D230=3,($N230*$M230*EO230*'input_cooling&amp;ventilation'!$D$3)*'input_cool&amp;vent_evolution'!Y$11,($O230*$M230*EO230*'input_cooling&amp;ventilation'!$D$3)*'input_cool&amp;vent_evolution'!Y$10)</f>
        <v>0</v>
      </c>
      <c r="HJ230" s="2">
        <f>IF($D230=3,($N230*$M230*EP230*'input_cooling&amp;ventilation'!$D$3)*'input_cool&amp;vent_evolution'!Z$11,($O230*$M230*EP230*'input_cooling&amp;ventilation'!$D$3)*'input_cool&amp;vent_evolution'!Z$10)</f>
        <v>0</v>
      </c>
      <c r="HK230" s="2">
        <f>IF($D230=3,($N230*$M230*EQ230*'input_cooling&amp;ventilation'!$D$3)*'input_cool&amp;vent_evolution'!AA$11,($O230*$M230*EQ230*'input_cooling&amp;ventilation'!$D$3)*'input_cool&amp;vent_evolution'!AA$10)</f>
        <v>0</v>
      </c>
      <c r="HL230" s="2">
        <f>IF($D230=3,($N230*$M230*ER230*'input_cooling&amp;ventilation'!$D$3)*'input_cool&amp;vent_evolution'!AB$11,($O230*$M230*ER230*'input_cooling&amp;ventilation'!$D$3)*'input_cool&amp;vent_evolution'!AB$10)</f>
        <v>0</v>
      </c>
      <c r="HM230" s="2">
        <f>IF($D230=3,($N230*$M230*ES230*'input_cooling&amp;ventilation'!$D$3)*'input_cool&amp;vent_evolution'!AC$11,($O230*$M230*ES230*'input_cooling&amp;ventilation'!$D$3)*'input_cool&amp;vent_evolution'!AC$10)</f>
        <v>0</v>
      </c>
      <c r="HN230" s="2">
        <f>IF($D230=3,($N230*$M230*ET230*'input_cooling&amp;ventilation'!$D$3)*'input_cool&amp;vent_evolution'!AD$11,($O230*$M230*ET230*'input_cooling&amp;ventilation'!$D$3)*'input_cool&amp;vent_evolution'!AD$10)</f>
        <v>0</v>
      </c>
      <c r="HO230" s="2">
        <f>IF($D230=3,($N230*$M230*EU230*'input_cooling&amp;ventilation'!$D$3)*'input_cool&amp;vent_evolution'!AE$11,($O230*$M230*EU230*'input_cooling&amp;ventilation'!$D$3)*'input_cool&amp;vent_evolution'!AE$10)</f>
        <v>0</v>
      </c>
      <c r="HP230" s="2">
        <f>IF($D230=3,($N230*$M230*EV230*'input_cooling&amp;ventilation'!$D$3)*'input_cool&amp;vent_evolution'!AF$11,($O230*$M230*EV230*'input_cooling&amp;ventilation'!$D$3)*'input_cool&amp;vent_evolution'!AF$10)</f>
        <v>0</v>
      </c>
      <c r="HQ230" s="2">
        <f>IF($D230=3,($N230*$M230*EW230*'input_cooling&amp;ventilation'!$D$3)*'input_cool&amp;vent_evolution'!AG$11,($O230*$M230*EW230*'input_cooling&amp;ventilation'!$D$3)*'input_cool&amp;vent_evolution'!AG$10)</f>
        <v>0</v>
      </c>
      <c r="HR230" s="2">
        <f>IF($D230=3,($N230*$M230*EX230*'input_cooling&amp;ventilation'!$D$3)*'input_cool&amp;vent_evolution'!AH$11,($O230*$M230*EX230*'input_cooling&amp;ventilation'!$D$3)*'input_cool&amp;vent_evolution'!AH$10)</f>
        <v>0</v>
      </c>
      <c r="HS230" s="2">
        <f>IF($D230=3,($N230*$M230*EY230*'input_cooling&amp;ventilation'!$D$3)*'input_cool&amp;vent_evolution'!AI$11,($O230*$M230*EY230*'input_cooling&amp;ventilation'!$D$3)*'input_cool&amp;vent_evolution'!AI$10)</f>
        <v>0</v>
      </c>
      <c r="HT230" s="2">
        <f>IF($D230=3,($N230*$M230*EZ230*'input_cooling&amp;ventilation'!$D$3)*'input_cool&amp;vent_evolution'!AJ$11,($O230*$M230*EZ230*'input_cooling&amp;ventilation'!$D$3)*'input_cool&amp;vent_evolution'!AJ$10)</f>
        <v>0</v>
      </c>
      <c r="HU230" s="2">
        <f>IF($D230=3,($N230*$M230*FA230*'input_cooling&amp;ventilation'!$D$3)*'input_cool&amp;vent_evolution'!AK$11,($O230*$M230*FA230*'input_cooling&amp;ventilation'!$D$3)*'input_cool&amp;vent_evolution'!AK$10)</f>
        <v>0</v>
      </c>
      <c r="HV230" s="2">
        <f>IF($D230=3,($N230*$M230*FB230*'input_cooling&amp;ventilation'!$D$3)*'input_cool&amp;vent_evolution'!AL$11,($O230*$M230*FB230*'input_cooling&amp;ventilation'!$D$3)*'input_cool&amp;vent_evolution'!AL$10)</f>
        <v>0</v>
      </c>
      <c r="HW230" s="2">
        <f>IF($D230=3,($N230*$M230*FC230*'input_cooling&amp;ventilation'!$D$3)*'input_cool&amp;vent_evolution'!AM$11,($O230*$M230*FC230*'input_cooling&amp;ventilation'!$D$3)*'input_cool&amp;vent_evolution'!AM$10)</f>
        <v>0</v>
      </c>
      <c r="HX230" s="2">
        <f>IF($D230=3,($N230*$M230*FD230*'input_cooling&amp;ventilation'!$D$3)*'input_cool&amp;vent_evolution'!AN$11,($O230*$M230*FD230*'input_cooling&amp;ventilation'!$D$3)*'input_cool&amp;vent_evolution'!AN$10)</f>
        <v>0</v>
      </c>
      <c r="HY230" s="2">
        <f>IF($D230=3,($N230*$M230*FE230*'input_cooling&amp;ventilation'!$D$3)*'input_cool&amp;vent_evolution'!AO$11,($O230*$M230*FE230*'input_cooling&amp;ventilation'!$D$3)*'input_cool&amp;vent_evolution'!AO$10)</f>
        <v>0</v>
      </c>
      <c r="HZ230" s="2">
        <f>IF($D230=3,($N230*$M230*FF230*'input_cooling&amp;ventilation'!$D$3)*'input_cool&amp;vent_evolution'!AP$11,($O230*$M230*FF230*'input_cooling&amp;ventilation'!$D$3)*'input_cool&amp;vent_evolution'!AP$10)</f>
        <v>0</v>
      </c>
      <c r="IA230" s="2">
        <f>IF($D230=3,($N230*$M230*FG230*'input_cooling&amp;ventilation'!$D$3)*'input_cool&amp;vent_evolution'!AQ$11,($O230*$M230*FG230*'input_cooling&amp;ventilation'!$D$3)*'input_cool&amp;vent_evolution'!AQ$10)</f>
        <v>0</v>
      </c>
      <c r="IB230" s="2">
        <f>IF($D230=3,($N230*$M230*FH230*'input_cooling&amp;ventilation'!$D$3)*'input_cool&amp;vent_evolution'!AR$11,($O230*$M230*FH230*'input_cooling&amp;ventilation'!$D$3)*'input_cool&amp;vent_evolution'!AR$10)</f>
        <v>0</v>
      </c>
      <c r="IC230" s="2">
        <f>IF($D230=3,($N230*$M230*FI230*'input_cooling&amp;ventilation'!$D$3)*'input_cool&amp;vent_evolution'!AS$11,($O230*$M230*FI230*'input_cooling&amp;ventilation'!$D$3)*'input_cool&amp;vent_evolution'!AS$10)</f>
        <v>0</v>
      </c>
      <c r="ID230" s="2">
        <f>IF($D230=3,($N230*$M230*FJ230*'input_cooling&amp;ventilation'!$D$3)*'input_cool&amp;vent_evolution'!AT$11,($O230*$M230*FJ230*'input_cooling&amp;ventilation'!$D$3)*'input_cool&amp;vent_evolution'!AT$10)</f>
        <v>0</v>
      </c>
      <c r="IE230" s="2">
        <f>IF($D230=3,($N230*$M230*FK230*'input_cooling&amp;ventilation'!$D$3)*'input_cool&amp;vent_evolution'!AU$11,($O230*$M230*FK230*'input_cooling&amp;ventilation'!$D$3)*'input_cool&amp;vent_evolution'!AU$10)</f>
        <v>0</v>
      </c>
      <c r="IF230" s="2">
        <f>IF($D230=3,($N230*$M230*FL230*'input_cooling&amp;ventilation'!$D$3)*'input_cool&amp;vent_evolution'!AV$11,($O230*$M230*FL230*'input_cooling&amp;ventilation'!$D$3)*'input_cool&amp;vent_evolution'!AV$10)</f>
        <v>0</v>
      </c>
    </row>
    <row r="231" spans="1:240" x14ac:dyDescent="0.25">
      <c r="A231">
        <v>229</v>
      </c>
      <c r="B231">
        <v>100100</v>
      </c>
      <c r="C231">
        <v>30</v>
      </c>
      <c r="D231">
        <v>3</v>
      </c>
      <c r="E231">
        <v>6</v>
      </c>
      <c r="F231">
        <v>23187125</v>
      </c>
      <c r="G231" s="2">
        <v>24571035.1879315</v>
      </c>
      <c r="H231" s="2">
        <v>0</v>
      </c>
      <c r="I231" s="17">
        <v>0.24</v>
      </c>
      <c r="J231">
        <v>4.5212930999999998E-2</v>
      </c>
      <c r="K231" s="2">
        <f t="shared" si="231"/>
        <v>0</v>
      </c>
      <c r="L231" s="2">
        <f t="shared" si="232"/>
        <v>5897048.4451035596</v>
      </c>
      <c r="M231">
        <v>1</v>
      </c>
      <c r="N231" s="17">
        <f>'input_cooling&amp;ventilation'!$D$5</f>
        <v>57.500092182043396</v>
      </c>
      <c r="O231" s="45">
        <f>'input_cooling&amp;ventilation'!$D$6</f>
        <v>19.328678831353667</v>
      </c>
      <c r="P231" s="45">
        <f>'input_cooling&amp;ventilation'!$C$5</f>
        <v>50.351688737400465</v>
      </c>
      <c r="Q231" s="45">
        <f>'input_cooling&amp;ventilation'!$C$6</f>
        <v>32.240814214248743</v>
      </c>
      <c r="R231">
        <v>17</v>
      </c>
      <c r="S231">
        <v>12</v>
      </c>
      <c r="T231">
        <v>14</v>
      </c>
      <c r="U231" s="2">
        <f t="shared" si="233"/>
        <v>0</v>
      </c>
      <c r="V231" s="2">
        <f t="shared" si="234"/>
        <v>13962151.790400073</v>
      </c>
      <c r="W231" s="2">
        <v>0</v>
      </c>
      <c r="X231" s="57">
        <f>IF($D231=3,(W231*(1+'input_cool&amp;vent_evolution'!M$11)),(W231*(1+'input_cool&amp;vent_evolution'!M$12)))</f>
        <v>0</v>
      </c>
      <c r="Y231" s="57">
        <f>IF($D231=3,(X231*(1+'input_cool&amp;vent_evolution'!N$11)),(X231*(1+'input_cool&amp;vent_evolution'!N$12)))</f>
        <v>0</v>
      </c>
      <c r="Z231" s="57">
        <f>IF($D231=3,(Y231*(1+'input_cool&amp;vent_evolution'!O$11)),(Y231*(1+'input_cool&amp;vent_evolution'!O$12)))</f>
        <v>0</v>
      </c>
      <c r="AA231" s="57">
        <f>IF($D231=3,(Z231*(1+'input_cool&amp;vent_evolution'!P$11)),(Z231*(1+'input_cool&amp;vent_evolution'!P$12)))</f>
        <v>0</v>
      </c>
      <c r="AB231" s="57">
        <f>IF($D231=3,(AA231*(1+'input_cool&amp;vent_evolution'!Q$11)),(AA231*(1+'input_cool&amp;vent_evolution'!Q$12)))</f>
        <v>0</v>
      </c>
      <c r="AC231" s="57">
        <f>IF($D231=3,(AB231*(1+'input_cool&amp;vent_evolution'!R$11)),(AB231*(1+'input_cool&amp;vent_evolution'!R$12)))</f>
        <v>0</v>
      </c>
      <c r="AD231" s="57">
        <f>IF($D231=3,(AC231*(1+'input_cool&amp;vent_evolution'!S$11)),(AC231*(1+'input_cool&amp;vent_evolution'!S$12)))</f>
        <v>0</v>
      </c>
      <c r="AE231" s="57">
        <f>IF($D231=3,(AD231*(1+'input_cool&amp;vent_evolution'!T$11)),(AD231*(1+'input_cool&amp;vent_evolution'!T$12)))</f>
        <v>0</v>
      </c>
      <c r="AF231" s="57">
        <f>IF($D231=3,(AE231*(1+'input_cool&amp;vent_evolution'!U$11)),(AE231*(1+'input_cool&amp;vent_evolution'!U$12)))</f>
        <v>0</v>
      </c>
      <c r="AG231" s="57">
        <f>IF($D231=3,(AF231*(1+'input_cool&amp;vent_evolution'!V$11)),(AF231*(1+'input_cool&amp;vent_evolution'!V$12)))</f>
        <v>0</v>
      </c>
      <c r="AH231" s="57">
        <f>IF($D231=3,(AG231*(1+'input_cool&amp;vent_evolution'!W$11)),(AG231*(1+'input_cool&amp;vent_evolution'!W$12)))</f>
        <v>0</v>
      </c>
      <c r="AI231" s="57">
        <f>IF($D231=3,(AH231*(1+'input_cool&amp;vent_evolution'!X$11)),(AH231*(1+'input_cool&amp;vent_evolution'!X$12)))</f>
        <v>0</v>
      </c>
      <c r="AJ231" s="57">
        <f>IF($D231=3,(AI231*(1+'input_cool&amp;vent_evolution'!Y$11)),(AI231*(1+'input_cool&amp;vent_evolution'!Y$12)))</f>
        <v>0</v>
      </c>
      <c r="AK231" s="57">
        <f>IF($D231=3,(AJ231*(1+'input_cool&amp;vent_evolution'!Z$11)),(AJ231*(1+'input_cool&amp;vent_evolution'!Z$12)))</f>
        <v>0</v>
      </c>
      <c r="AL231" s="57">
        <f>IF($D231=3,(AK231*(1+'input_cool&amp;vent_evolution'!AA$11)),(AK231*(1+'input_cool&amp;vent_evolution'!AA$12)))</f>
        <v>0</v>
      </c>
      <c r="AM231" s="57">
        <f>IF($D231=3,(AL231*(1+'input_cool&amp;vent_evolution'!AB$11)),(AL231*(1+'input_cool&amp;vent_evolution'!AB$12)))</f>
        <v>0</v>
      </c>
      <c r="AN231" s="57">
        <f>IF($D231=3,(AM231*(1+'input_cool&amp;vent_evolution'!AC$11)),(AM231*(1+'input_cool&amp;vent_evolution'!AC$12)))</f>
        <v>0</v>
      </c>
      <c r="AO231" s="57">
        <f>IF($D231=3,(AN231*(1+'input_cool&amp;vent_evolution'!AD$11)),(AN231*(1+'input_cool&amp;vent_evolution'!AD$12)))</f>
        <v>0</v>
      </c>
      <c r="AP231" s="57">
        <f>IF($D231=3,(AO231*(1+'input_cool&amp;vent_evolution'!AE$11)),(AO231*(1+'input_cool&amp;vent_evolution'!AE$12)))</f>
        <v>0</v>
      </c>
      <c r="AQ231" s="57">
        <f>IF($D231=3,(AP231*(1+'input_cool&amp;vent_evolution'!AF$11)),(AP231*(1+'input_cool&amp;vent_evolution'!AF$12)))</f>
        <v>0</v>
      </c>
      <c r="AR231" s="57">
        <f>IF($D231=3,(AQ231*(1+'input_cool&amp;vent_evolution'!AG$11)),(AQ231*(1+'input_cool&amp;vent_evolution'!AG$12)))</f>
        <v>0</v>
      </c>
      <c r="AS231" s="57">
        <f>IF($D231=3,(AR231*(1+'input_cool&amp;vent_evolution'!AH$11)),(AR231*(1+'input_cool&amp;vent_evolution'!AH$12)))</f>
        <v>0</v>
      </c>
      <c r="AT231" s="57">
        <f>IF($D231=3,(AS231*(1+'input_cool&amp;vent_evolution'!AI$11)),(AS231*(1+'input_cool&amp;vent_evolution'!AI$12)))</f>
        <v>0</v>
      </c>
      <c r="AU231" s="57">
        <f>IF($D231=3,(AT231*(1+'input_cool&amp;vent_evolution'!AJ$11)),(AT231*(1+'input_cool&amp;vent_evolution'!AJ$12)))</f>
        <v>0</v>
      </c>
      <c r="AV231" s="57">
        <f>IF($D231=3,(AU231*(1+'input_cool&amp;vent_evolution'!AK$11)),(AU231*(1+'input_cool&amp;vent_evolution'!AK$12)))</f>
        <v>0</v>
      </c>
      <c r="AW231" s="57">
        <f>IF($D231=3,(AV231*(1+'input_cool&amp;vent_evolution'!AL$11)),(AV231*(1+'input_cool&amp;vent_evolution'!AL$12)))</f>
        <v>0</v>
      </c>
      <c r="AX231" s="57">
        <f>IF($D231=3,(AW231*(1+'input_cool&amp;vent_evolution'!AM$11)),(AW231*(1+'input_cool&amp;vent_evolution'!AM$12)))</f>
        <v>0</v>
      </c>
      <c r="AY231" s="57">
        <f>IF($D231=3,(AX231*(1+'input_cool&amp;vent_evolution'!AN$11)),(AX231*(1+'input_cool&amp;vent_evolution'!AN$12)))</f>
        <v>0</v>
      </c>
      <c r="AZ231" s="57">
        <f>IF($D231=3,(AY231*(1+'input_cool&amp;vent_evolution'!AO$11)),(AY231*(1+'input_cool&amp;vent_evolution'!AO$12)))</f>
        <v>0</v>
      </c>
      <c r="BA231" s="57">
        <f>IF($D231=3,(AZ231*(1+'input_cool&amp;vent_evolution'!AP$11)),(AZ231*(1+'input_cool&amp;vent_evolution'!AP$12)))</f>
        <v>0</v>
      </c>
      <c r="BB231" s="57">
        <f>IF($D231=3,(BA231*(1+'input_cool&amp;vent_evolution'!AQ$11)),(BA231*(1+'input_cool&amp;vent_evolution'!AQ$12)))</f>
        <v>0</v>
      </c>
      <c r="BC231" s="57">
        <f>IF($D231=3,(BB231*(1+'input_cool&amp;vent_evolution'!AR$11)),(BB231*(1+'input_cool&amp;vent_evolution'!AR$12)))</f>
        <v>0</v>
      </c>
      <c r="BD231" s="57">
        <f>IF($D231=3,(BC231*(1+'input_cool&amp;vent_evolution'!AS$11)),(BC231*(1+'input_cool&amp;vent_evolution'!AS$12)))</f>
        <v>0</v>
      </c>
      <c r="BE231" s="57">
        <f>IF($D231=3,(BD231*(1+'input_cool&amp;vent_evolution'!AT$11)),(BD231*(1+'input_cool&amp;vent_evolution'!AT$12)))</f>
        <v>0</v>
      </c>
      <c r="BF231" s="57">
        <f>IF($D231=3,(BE231*(1+'input_cool&amp;vent_evolution'!AU$11)),(BE231*(1+'input_cool&amp;vent_evolution'!AU$12)))</f>
        <v>0</v>
      </c>
      <c r="BG231" s="57">
        <f>IF($D231=3,(BF231*(1+'input_cool&amp;vent_evolution'!AV$11)),(BF231*(1+'input_cool&amp;vent_evolution'!AV$12)))</f>
        <v>0</v>
      </c>
      <c r="BH231" s="2">
        <f t="shared" si="307"/>
        <v>0</v>
      </c>
      <c r="BI231" s="2">
        <f t="shared" si="235"/>
        <v>0</v>
      </c>
      <c r="BJ231" s="2">
        <f t="shared" si="236"/>
        <v>0</v>
      </c>
      <c r="BK231" s="2">
        <f t="shared" si="237"/>
        <v>0</v>
      </c>
      <c r="BL231" s="2">
        <f t="shared" si="238"/>
        <v>0</v>
      </c>
      <c r="BM231" s="2">
        <f t="shared" si="239"/>
        <v>0</v>
      </c>
      <c r="BN231" s="2">
        <f t="shared" si="240"/>
        <v>0</v>
      </c>
      <c r="BO231" s="2">
        <f t="shared" si="241"/>
        <v>0</v>
      </c>
      <c r="BP231" s="2">
        <f t="shared" si="242"/>
        <v>0</v>
      </c>
      <c r="BQ231" s="2">
        <f t="shared" si="243"/>
        <v>0</v>
      </c>
      <c r="BR231" s="2">
        <f t="shared" si="244"/>
        <v>0</v>
      </c>
      <c r="BS231" s="2">
        <f t="shared" si="245"/>
        <v>0</v>
      </c>
      <c r="BT231" s="2">
        <f t="shared" si="246"/>
        <v>0</v>
      </c>
      <c r="BU231" s="2">
        <f t="shared" si="247"/>
        <v>0</v>
      </c>
      <c r="BV231" s="2">
        <f t="shared" si="248"/>
        <v>0</v>
      </c>
      <c r="BW231" s="2">
        <f t="shared" si="249"/>
        <v>0</v>
      </c>
      <c r="BX231" s="2">
        <f t="shared" si="250"/>
        <v>0</v>
      </c>
      <c r="BY231" s="2">
        <f t="shared" si="251"/>
        <v>0</v>
      </c>
      <c r="BZ231" s="2">
        <f t="shared" si="252"/>
        <v>0</v>
      </c>
      <c r="CA231" s="2">
        <f t="shared" si="253"/>
        <v>0</v>
      </c>
      <c r="CB231" s="2">
        <f t="shared" si="254"/>
        <v>0</v>
      </c>
      <c r="CC231" s="2">
        <f t="shared" si="255"/>
        <v>0</v>
      </c>
      <c r="CD231" s="2">
        <f t="shared" si="256"/>
        <v>0</v>
      </c>
      <c r="CE231" s="2">
        <f t="shared" si="257"/>
        <v>0</v>
      </c>
      <c r="CF231" s="2">
        <f t="shared" si="258"/>
        <v>0</v>
      </c>
      <c r="CG231" s="2">
        <f t="shared" si="259"/>
        <v>0</v>
      </c>
      <c r="CH231" s="2">
        <f t="shared" si="260"/>
        <v>0</v>
      </c>
      <c r="CI231" s="2">
        <f t="shared" si="261"/>
        <v>0</v>
      </c>
      <c r="CJ231" s="2">
        <f t="shared" si="262"/>
        <v>0</v>
      </c>
      <c r="CK231" s="2">
        <f t="shared" si="263"/>
        <v>0</v>
      </c>
      <c r="CL231" s="2">
        <f t="shared" si="264"/>
        <v>0</v>
      </c>
      <c r="CM231" s="2">
        <f t="shared" si="265"/>
        <v>0</v>
      </c>
      <c r="CN231" s="2">
        <f t="shared" si="266"/>
        <v>0</v>
      </c>
      <c r="CO231" s="2">
        <f t="shared" si="267"/>
        <v>0</v>
      </c>
      <c r="CP231" s="2">
        <f t="shared" si="268"/>
        <v>0</v>
      </c>
      <c r="CQ231" s="2">
        <f t="shared" si="269"/>
        <v>0</v>
      </c>
      <c r="CR231" s="2">
        <f>IF($D231=3,(W231*$P231*$M231*'input_cooling&amp;ventilation'!$D$3)*'input_cool&amp;vent_evolution'!M$11,(W231*$Q231*'input_cooling&amp;ventilation'!$D$3)*'input_cool&amp;vent_evolution'!M$12)</f>
        <v>0</v>
      </c>
      <c r="CS231" s="2">
        <f>IF($D231=3,(X231*$P231*$M231*'input_cooling&amp;ventilation'!$D$3)*'input_cool&amp;vent_evolution'!N$11,(X231*$Q231*'input_cooling&amp;ventilation'!$D$3)*'input_cool&amp;vent_evolution'!N$12)</f>
        <v>0</v>
      </c>
      <c r="CT231" s="2">
        <f>IF($D231=3,(Y231*$P231*$M231*'input_cooling&amp;ventilation'!$D$3)*'input_cool&amp;vent_evolution'!O$11,(Y231*$Q231*'input_cooling&amp;ventilation'!$D$3)*'input_cool&amp;vent_evolution'!O$12)</f>
        <v>0</v>
      </c>
      <c r="CU231" s="2">
        <f>IF($D231=3,(Z231*$P231*$M231*'input_cooling&amp;ventilation'!$D$3)*'input_cool&amp;vent_evolution'!P$11,(Z231*$Q231*'input_cooling&amp;ventilation'!$D$3)*'input_cool&amp;vent_evolution'!P$12)</f>
        <v>0</v>
      </c>
      <c r="CV231" s="2">
        <f>IF($D231=3,(AA231*$P231*$M231*'input_cooling&amp;ventilation'!$D$3)*'input_cool&amp;vent_evolution'!Q$11,(AA231*$Q231*'input_cooling&amp;ventilation'!$D$3)*'input_cool&amp;vent_evolution'!Q$12)</f>
        <v>0</v>
      </c>
      <c r="CW231" s="2">
        <f>IF($D231=3,(AB231*$P231*$M231*'input_cooling&amp;ventilation'!$D$3)*'input_cool&amp;vent_evolution'!R$11,(AB231*$Q231*'input_cooling&amp;ventilation'!$D$3)*'input_cool&amp;vent_evolution'!R$12)</f>
        <v>0</v>
      </c>
      <c r="CX231" s="2">
        <f>IF($D231=3,(AC231*$P231*$M231*'input_cooling&amp;ventilation'!$D$3)*'input_cool&amp;vent_evolution'!S$11,(AC231*$Q231*'input_cooling&amp;ventilation'!$D$3)*'input_cool&amp;vent_evolution'!S$12)</f>
        <v>0</v>
      </c>
      <c r="CY231" s="2">
        <f>IF($D231=3,(AD231*$P231*$M231*'input_cooling&amp;ventilation'!$D$3)*'input_cool&amp;vent_evolution'!T$11,(AD231*$Q231*'input_cooling&amp;ventilation'!$D$3)*'input_cool&amp;vent_evolution'!T$12)</f>
        <v>0</v>
      </c>
      <c r="CZ231" s="2">
        <f>IF($D231=3,(AE231*$P231*$M231*'input_cooling&amp;ventilation'!$D$3)*'input_cool&amp;vent_evolution'!U$11,(AE231*$Q231*'input_cooling&amp;ventilation'!$D$3)*'input_cool&amp;vent_evolution'!U$12)</f>
        <v>0</v>
      </c>
      <c r="DA231" s="2">
        <f>IF($D231=3,(AF231*$P231*$M231*'input_cooling&amp;ventilation'!$D$3)*'input_cool&amp;vent_evolution'!V$11,(AF231*$Q231*'input_cooling&amp;ventilation'!$D$3)*'input_cool&amp;vent_evolution'!V$12)</f>
        <v>0</v>
      </c>
      <c r="DB231" s="2">
        <f>IF($D231=3,(AG231*$P231*$M231*'input_cooling&amp;ventilation'!$D$3)*'input_cool&amp;vent_evolution'!W$11,(AG231*$Q231*'input_cooling&amp;ventilation'!$D$3)*'input_cool&amp;vent_evolution'!W$12)</f>
        <v>0</v>
      </c>
      <c r="DC231" s="2">
        <f>IF($D231=3,(AH231*$P231*$M231*'input_cooling&amp;ventilation'!$D$3)*'input_cool&amp;vent_evolution'!X$11,(AH231*$Q231*'input_cooling&amp;ventilation'!$D$3)*'input_cool&amp;vent_evolution'!X$12)</f>
        <v>0</v>
      </c>
      <c r="DD231" s="2">
        <f>IF($D231=3,(AI231*$P231*$M231*'input_cooling&amp;ventilation'!$D$3)*'input_cool&amp;vent_evolution'!Y$11,(AI231*$Q231*'input_cooling&amp;ventilation'!$D$3)*'input_cool&amp;vent_evolution'!Y$12)</f>
        <v>0</v>
      </c>
      <c r="DE231" s="2">
        <f>IF($D231=3,(AJ231*$P231*$M231*'input_cooling&amp;ventilation'!$D$3)*'input_cool&amp;vent_evolution'!Z$11,(AJ231*$Q231*'input_cooling&amp;ventilation'!$D$3)*'input_cool&amp;vent_evolution'!Z$12)</f>
        <v>0</v>
      </c>
      <c r="DF231" s="2">
        <f>IF($D231=3,(AK231*$P231*$M231*'input_cooling&amp;ventilation'!$D$3)*'input_cool&amp;vent_evolution'!AA$11,(AK231*$Q231*'input_cooling&amp;ventilation'!$D$3)*'input_cool&amp;vent_evolution'!AA$12)</f>
        <v>0</v>
      </c>
      <c r="DG231" s="2">
        <f>IF($D231=3,(AL231*$P231*$M231*'input_cooling&amp;ventilation'!$D$3)*'input_cool&amp;vent_evolution'!AB$11,(AL231*$Q231*'input_cooling&amp;ventilation'!$D$3)*'input_cool&amp;vent_evolution'!AB$12)</f>
        <v>0</v>
      </c>
      <c r="DH231" s="2">
        <f>IF($D231=3,(AM231*$P231*$M231*'input_cooling&amp;ventilation'!$D$3)*'input_cool&amp;vent_evolution'!AC$11,(AM231*$Q231*'input_cooling&amp;ventilation'!$D$3)*'input_cool&amp;vent_evolution'!AC$12)</f>
        <v>0</v>
      </c>
      <c r="DI231" s="2">
        <f>IF($D231=3,(AN231*$P231*$M231*'input_cooling&amp;ventilation'!$D$3)*'input_cool&amp;vent_evolution'!AD$11,(AN231*$Q231*'input_cooling&amp;ventilation'!$D$3)*'input_cool&amp;vent_evolution'!AD$12)</f>
        <v>0</v>
      </c>
      <c r="DJ231" s="2">
        <f>IF($D231=3,(AO231*$P231*$M231*'input_cooling&amp;ventilation'!$D$3)*'input_cool&amp;vent_evolution'!AE$11,(AO231*$Q231*'input_cooling&amp;ventilation'!$D$3)*'input_cool&amp;vent_evolution'!AE$12)</f>
        <v>0</v>
      </c>
      <c r="DK231" s="2">
        <f>IF($D231=3,(AP231*$P231*$M231*'input_cooling&amp;ventilation'!$D$3)*'input_cool&amp;vent_evolution'!AF$11,(AP231*$Q231*'input_cooling&amp;ventilation'!$D$3)*'input_cool&amp;vent_evolution'!AF$12)</f>
        <v>0</v>
      </c>
      <c r="DL231" s="2">
        <f>IF($D231=3,(AQ231*$P231*$M231*'input_cooling&amp;ventilation'!$D$3)*'input_cool&amp;vent_evolution'!AG$11,(AQ231*$Q231*'input_cooling&amp;ventilation'!$D$3)*'input_cool&amp;vent_evolution'!AG$12)</f>
        <v>0</v>
      </c>
      <c r="DM231" s="2">
        <f>IF($D231=3,(AR231*$P231*$M231*'input_cooling&amp;ventilation'!$D$3)*'input_cool&amp;vent_evolution'!AH$11,(AR231*$Q231*'input_cooling&amp;ventilation'!$D$3)*'input_cool&amp;vent_evolution'!AH$12)</f>
        <v>0</v>
      </c>
      <c r="DN231" s="2">
        <f>IF($D231=3,(AS231*$P231*$M231*'input_cooling&amp;ventilation'!$D$3)*'input_cool&amp;vent_evolution'!AI$11,(AS231*$Q231*'input_cooling&amp;ventilation'!$D$3)*'input_cool&amp;vent_evolution'!AI$12)</f>
        <v>0</v>
      </c>
      <c r="DO231" s="2">
        <f>IF($D231=3,(AT231*$P231*$M231*'input_cooling&amp;ventilation'!$D$3)*'input_cool&amp;vent_evolution'!AJ$11,(AT231*$Q231*'input_cooling&amp;ventilation'!$D$3)*'input_cool&amp;vent_evolution'!AJ$12)</f>
        <v>0</v>
      </c>
      <c r="DP231" s="2">
        <f>IF($D231=3,(AU231*$P231*$M231*'input_cooling&amp;ventilation'!$D$3)*'input_cool&amp;vent_evolution'!AK$11,(AU231*$Q231*'input_cooling&amp;ventilation'!$D$3)*'input_cool&amp;vent_evolution'!AK$12)</f>
        <v>0</v>
      </c>
      <c r="DQ231" s="2">
        <f>IF($D231=3,(AV231*$P231*$M231*'input_cooling&amp;ventilation'!$D$3)*'input_cool&amp;vent_evolution'!AL$11,(AV231*$Q231*'input_cooling&amp;ventilation'!$D$3)*'input_cool&amp;vent_evolution'!AL$12)</f>
        <v>0</v>
      </c>
      <c r="DR231" s="2">
        <f>IF($D231=3,(AW231*$P231*$M231*'input_cooling&amp;ventilation'!$D$3)*'input_cool&amp;vent_evolution'!AM$11,(AW231*$Q231*'input_cooling&amp;ventilation'!$D$3)*'input_cool&amp;vent_evolution'!AM$12)</f>
        <v>0</v>
      </c>
      <c r="DS231" s="2">
        <f>IF($D231=3,(AX231*$P231*$M231*'input_cooling&amp;ventilation'!$D$3)*'input_cool&amp;vent_evolution'!AN$11,(AX231*$Q231*'input_cooling&amp;ventilation'!$D$3)*'input_cool&amp;vent_evolution'!AN$12)</f>
        <v>0</v>
      </c>
      <c r="DT231" s="2">
        <f>IF($D231=3,(AY231*$P231*$M231*'input_cooling&amp;ventilation'!$D$3)*'input_cool&amp;vent_evolution'!AO$11,(AY231*$Q231*'input_cooling&amp;ventilation'!$D$3)*'input_cool&amp;vent_evolution'!AO$12)</f>
        <v>0</v>
      </c>
      <c r="DU231" s="2">
        <f>IF($D231=3,(AZ231*$P231*$M231*'input_cooling&amp;ventilation'!$D$3)*'input_cool&amp;vent_evolution'!AP$11,(AZ231*$Q231*'input_cooling&amp;ventilation'!$D$3)*'input_cool&amp;vent_evolution'!AP$12)</f>
        <v>0</v>
      </c>
      <c r="DV231" s="2">
        <f>IF($D231=3,(BA231*$P231*$M231*'input_cooling&amp;ventilation'!$D$3)*'input_cool&amp;vent_evolution'!AQ$11,(BA231*$Q231*'input_cooling&amp;ventilation'!$D$3)*'input_cool&amp;vent_evolution'!AQ$12)</f>
        <v>0</v>
      </c>
      <c r="DW231" s="2">
        <f>IF($D231=3,(BB231*$P231*$M231*'input_cooling&amp;ventilation'!$D$3)*'input_cool&amp;vent_evolution'!AR$11,(BB231*$Q231*'input_cooling&amp;ventilation'!$D$3)*'input_cool&amp;vent_evolution'!AR$12)</f>
        <v>0</v>
      </c>
      <c r="DX231" s="2">
        <f>IF($D231=3,(BC231*$P231*$M231*'input_cooling&amp;ventilation'!$D$3)*'input_cool&amp;vent_evolution'!AS$11,(BC231*$Q231*'input_cooling&amp;ventilation'!$D$3)*'input_cool&amp;vent_evolution'!AS$12)</f>
        <v>0</v>
      </c>
      <c r="DY231" s="2">
        <f>IF($D231=3,(BD231*$P231*$M231*'input_cooling&amp;ventilation'!$D$3)*'input_cool&amp;vent_evolution'!AT$11,(BD231*$Q231*'input_cooling&amp;ventilation'!$D$3)*'input_cool&amp;vent_evolution'!AT$12)</f>
        <v>0</v>
      </c>
      <c r="DZ231" s="2">
        <f>IF($D231=3,(BE231*$P231*$M231*'input_cooling&amp;ventilation'!$D$3)*'input_cool&amp;vent_evolution'!AU$11,(BE231*$Q231*'input_cooling&amp;ventilation'!$D$3)*'input_cool&amp;vent_evolution'!AU$12)</f>
        <v>0</v>
      </c>
      <c r="EA231" s="2">
        <f>IF($D231=3,(BF231*$P231*$M231*'input_cooling&amp;ventilation'!$D$3)*'input_cool&amp;vent_evolution'!AV$11,(BF231*$Q231*'input_cooling&amp;ventilation'!$D$3)*'input_cool&amp;vent_evolution'!AV$12)</f>
        <v>0</v>
      </c>
      <c r="EB231">
        <v>0.6</v>
      </c>
      <c r="EC231" s="2">
        <f t="shared" si="270"/>
        <v>0</v>
      </c>
      <c r="ED231" s="2">
        <f>IF($D231=3,(EC231*(1+'input_cool&amp;vent_evolution'!M$10)),EC231*(1+'input_cool&amp;vent_evolution'!M$9))</f>
        <v>0</v>
      </c>
      <c r="EE231" s="2">
        <f>IF($D231=3,(ED231*(1+'input_cool&amp;vent_evolution'!N$10)),ED231*(1+'input_cool&amp;vent_evolution'!N$9))</f>
        <v>0</v>
      </c>
      <c r="EF231" s="2">
        <f>IF($D231=3,(EE231*(1+'input_cool&amp;vent_evolution'!O$10)),EE231*(1+'input_cool&amp;vent_evolution'!O$9))</f>
        <v>0</v>
      </c>
      <c r="EG231" s="2">
        <f>IF($D231=3,(EF231*(1+'input_cool&amp;vent_evolution'!P$10)),EF231*(1+'input_cool&amp;vent_evolution'!P$9))</f>
        <v>0</v>
      </c>
      <c r="EH231" s="2">
        <f>IF($D231=3,(EG231*(1+'input_cool&amp;vent_evolution'!Q$10)),EG231*(1+'input_cool&amp;vent_evolution'!Q$9))</f>
        <v>0</v>
      </c>
      <c r="EI231" s="2">
        <f>IF($D231=3,(EH231*(1+'input_cool&amp;vent_evolution'!R$10)),EH231*(1+'input_cool&amp;vent_evolution'!R$9))</f>
        <v>0</v>
      </c>
      <c r="EJ231" s="2">
        <f>IF($D231=3,(EI231*(1+'input_cool&amp;vent_evolution'!S$10)),EI231*(1+'input_cool&amp;vent_evolution'!S$9))</f>
        <v>0</v>
      </c>
      <c r="EK231" s="2">
        <f>IF($D231=3,(EJ231*(1+'input_cool&amp;vent_evolution'!T$10)),EJ231*(1+'input_cool&amp;vent_evolution'!T$9))</f>
        <v>0</v>
      </c>
      <c r="EL231" s="2">
        <f>IF($D231=3,(EK231*(1+'input_cool&amp;vent_evolution'!U$10)),EK231*(1+'input_cool&amp;vent_evolution'!U$9))</f>
        <v>0</v>
      </c>
      <c r="EM231" s="2">
        <f>IF($D231=3,(EL231*(1+'input_cool&amp;vent_evolution'!V$10)),EL231*(1+'input_cool&amp;vent_evolution'!V$9))</f>
        <v>0</v>
      </c>
      <c r="EN231" s="2">
        <f>IF($D231=3,(EM231*(1+'input_cool&amp;vent_evolution'!W$10)),EM231*(1+'input_cool&amp;vent_evolution'!W$9))</f>
        <v>0</v>
      </c>
      <c r="EO231" s="2">
        <f>IF($D231=3,(EN231*(1+'input_cool&amp;vent_evolution'!X$10)),EN231*(1+'input_cool&amp;vent_evolution'!X$9))</f>
        <v>0</v>
      </c>
      <c r="EP231" s="2">
        <f>IF($D231=3,(EO231*(1+'input_cool&amp;vent_evolution'!Y$10)),EO231*(1+'input_cool&amp;vent_evolution'!Y$9))</f>
        <v>0</v>
      </c>
      <c r="EQ231" s="2">
        <f>IF($D231=3,(EP231*(1+'input_cool&amp;vent_evolution'!Z$10)),EP231*(1+'input_cool&amp;vent_evolution'!Z$9))</f>
        <v>0</v>
      </c>
      <c r="ER231" s="2">
        <f>IF($D231=3,(EQ231*(1+'input_cool&amp;vent_evolution'!AA$10)),EQ231*(1+'input_cool&amp;vent_evolution'!AA$9))</f>
        <v>0</v>
      </c>
      <c r="ES231" s="2">
        <f>IF($D231=3,(ER231*(1+'input_cool&amp;vent_evolution'!AB$10)),ER231*(1+'input_cool&amp;vent_evolution'!AB$9))</f>
        <v>0</v>
      </c>
      <c r="ET231" s="2">
        <f>IF($D231=3,(ES231*(1+'input_cool&amp;vent_evolution'!AC$10)),ES231*(1+'input_cool&amp;vent_evolution'!AC$9))</f>
        <v>0</v>
      </c>
      <c r="EU231" s="2">
        <f>IF($D231=3,(ET231*(1+'input_cool&amp;vent_evolution'!AD$10)),ET231*(1+'input_cool&amp;vent_evolution'!AD$9))</f>
        <v>0</v>
      </c>
      <c r="EV231" s="2">
        <f>IF($D231=3,(EU231*(1+'input_cool&amp;vent_evolution'!AE$10)),EU231*(1+'input_cool&amp;vent_evolution'!AE$9))</f>
        <v>0</v>
      </c>
      <c r="EW231" s="2">
        <f>IF($D231=3,(EV231*(1+'input_cool&amp;vent_evolution'!AF$10)),EV231*(1+'input_cool&amp;vent_evolution'!AF$9))</f>
        <v>0</v>
      </c>
      <c r="EX231" s="2">
        <f>IF($D231=3,(EW231*(1+'input_cool&amp;vent_evolution'!AG$10)),EW231*(1+'input_cool&amp;vent_evolution'!AG$9))</f>
        <v>0</v>
      </c>
      <c r="EY231" s="2">
        <f>IF($D231=3,(EX231*(1+'input_cool&amp;vent_evolution'!AH$10)),EX231*(1+'input_cool&amp;vent_evolution'!AH$9))</f>
        <v>0</v>
      </c>
      <c r="EZ231" s="2">
        <f>IF($D231=3,(EY231*(1+'input_cool&amp;vent_evolution'!AI$10)),EY231*(1+'input_cool&amp;vent_evolution'!AI$9))</f>
        <v>0</v>
      </c>
      <c r="FA231" s="2">
        <f>IF($D231=3,(EZ231*(1+'input_cool&amp;vent_evolution'!AJ$10)),EZ231*(1+'input_cool&amp;vent_evolution'!AJ$9))</f>
        <v>0</v>
      </c>
      <c r="FB231" s="2">
        <f>IF($D231=3,(FA231*(1+'input_cool&amp;vent_evolution'!AK$10)),FA231*(1+'input_cool&amp;vent_evolution'!AK$9))</f>
        <v>0</v>
      </c>
      <c r="FC231" s="2">
        <f>IF($D231=3,(FB231*(1+'input_cool&amp;vent_evolution'!AL$10)),FB231*(1+'input_cool&amp;vent_evolution'!AL$9))</f>
        <v>0</v>
      </c>
      <c r="FD231" s="2">
        <f>IF($D231=3,(FC231*(1+'input_cool&amp;vent_evolution'!AM$10)),FC231*(1+'input_cool&amp;vent_evolution'!AM$9))</f>
        <v>0</v>
      </c>
      <c r="FE231" s="2">
        <f>IF($D231=3,(FD231*(1+'input_cool&amp;vent_evolution'!AN$10)),FD231*(1+'input_cool&amp;vent_evolution'!AN$9))</f>
        <v>0</v>
      </c>
      <c r="FF231" s="2">
        <f>IF($D231=3,(FE231*(1+'input_cool&amp;vent_evolution'!AO$10)),FE231*(1+'input_cool&amp;vent_evolution'!AO$9))</f>
        <v>0</v>
      </c>
      <c r="FG231" s="2">
        <f>IF($D231=3,(FF231*(1+'input_cool&amp;vent_evolution'!AP$10)),FF231*(1+'input_cool&amp;vent_evolution'!AP$9))</f>
        <v>0</v>
      </c>
      <c r="FH231" s="2">
        <f>IF($D231=3,(FG231*(1+'input_cool&amp;vent_evolution'!AQ$10)),FG231*(1+'input_cool&amp;vent_evolution'!AQ$9))</f>
        <v>0</v>
      </c>
      <c r="FI231" s="2">
        <f>IF($D231=3,(FH231*(1+'input_cool&amp;vent_evolution'!AR$10)),FH231*(1+'input_cool&amp;vent_evolution'!AR$9))</f>
        <v>0</v>
      </c>
      <c r="FJ231" s="2">
        <f>IF($D231=3,(FI231*(1+'input_cool&amp;vent_evolution'!AS$10)),FI231*(1+'input_cool&amp;vent_evolution'!AS$9))</f>
        <v>0</v>
      </c>
      <c r="FK231" s="2">
        <f>IF($D231=3,(FJ231*(1+'input_cool&amp;vent_evolution'!AT$10)),FJ231*(1+'input_cool&amp;vent_evolution'!AT$9))</f>
        <v>0</v>
      </c>
      <c r="FL231" s="2">
        <f>IF($D231=3,(FK231*(1+'input_cool&amp;vent_evolution'!AU$10)),FK231*(1+'input_cool&amp;vent_evolution'!AU$9))</f>
        <v>0</v>
      </c>
      <c r="FM231" s="2">
        <f t="shared" si="271"/>
        <v>0</v>
      </c>
      <c r="FN231" s="2">
        <f t="shared" si="272"/>
        <v>0</v>
      </c>
      <c r="FO231" s="2">
        <f t="shared" si="273"/>
        <v>0</v>
      </c>
      <c r="FP231" s="2">
        <f t="shared" si="274"/>
        <v>0</v>
      </c>
      <c r="FQ231" s="2">
        <f t="shared" si="275"/>
        <v>0</v>
      </c>
      <c r="FR231" s="2">
        <f t="shared" si="276"/>
        <v>0</v>
      </c>
      <c r="FS231" s="2">
        <f t="shared" si="277"/>
        <v>0</v>
      </c>
      <c r="FT231" s="2">
        <f t="shared" si="278"/>
        <v>0</v>
      </c>
      <c r="FU231" s="2">
        <f t="shared" si="279"/>
        <v>0</v>
      </c>
      <c r="FV231" s="2">
        <f t="shared" si="280"/>
        <v>0</v>
      </c>
      <c r="FW231" s="2">
        <f t="shared" si="281"/>
        <v>0</v>
      </c>
      <c r="FX231" s="2">
        <f t="shared" si="282"/>
        <v>0</v>
      </c>
      <c r="FY231" s="2">
        <f t="shared" si="283"/>
        <v>0</v>
      </c>
      <c r="FZ231" s="2">
        <f t="shared" si="284"/>
        <v>0</v>
      </c>
      <c r="GA231" s="2">
        <f t="shared" si="285"/>
        <v>0</v>
      </c>
      <c r="GB231" s="2">
        <f t="shared" si="286"/>
        <v>0</v>
      </c>
      <c r="GC231" s="2">
        <f t="shared" si="287"/>
        <v>0</v>
      </c>
      <c r="GD231" s="2">
        <f t="shared" si="288"/>
        <v>0</v>
      </c>
      <c r="GE231" s="2">
        <f t="shared" si="289"/>
        <v>0</v>
      </c>
      <c r="GF231" s="2">
        <f t="shared" si="290"/>
        <v>0</v>
      </c>
      <c r="GG231" s="2">
        <f t="shared" si="291"/>
        <v>0</v>
      </c>
      <c r="GH231" s="2">
        <f t="shared" si="292"/>
        <v>0</v>
      </c>
      <c r="GI231" s="2">
        <f t="shared" si="293"/>
        <v>0</v>
      </c>
      <c r="GJ231" s="2">
        <f t="shared" si="294"/>
        <v>0</v>
      </c>
      <c r="GK231" s="2">
        <f t="shared" si="295"/>
        <v>0</v>
      </c>
      <c r="GL231" s="2">
        <f t="shared" si="296"/>
        <v>0</v>
      </c>
      <c r="GM231" s="2">
        <f t="shared" si="297"/>
        <v>0</v>
      </c>
      <c r="GN231" s="2">
        <f t="shared" si="298"/>
        <v>0</v>
      </c>
      <c r="GO231" s="2">
        <f t="shared" si="299"/>
        <v>0</v>
      </c>
      <c r="GP231" s="2">
        <f t="shared" si="300"/>
        <v>0</v>
      </c>
      <c r="GQ231" s="2">
        <f t="shared" si="301"/>
        <v>0</v>
      </c>
      <c r="GR231" s="2">
        <f t="shared" si="302"/>
        <v>0</v>
      </c>
      <c r="GS231" s="2">
        <f t="shared" si="303"/>
        <v>0</v>
      </c>
      <c r="GT231" s="2">
        <f t="shared" si="304"/>
        <v>0</v>
      </c>
      <c r="GU231" s="2">
        <f t="shared" si="305"/>
        <v>0</v>
      </c>
      <c r="GV231" s="2">
        <f t="shared" si="306"/>
        <v>0</v>
      </c>
      <c r="GW231" s="2">
        <f>IF($D231=3,($N231*$M231*EC231*'input_cooling&amp;ventilation'!$D$3)*'input_cool&amp;vent_evolution'!M$11,($O231*$M231*EC231*'input_cooling&amp;ventilation'!$D$3)*'input_cool&amp;vent_evolution'!M$10)</f>
        <v>0</v>
      </c>
      <c r="GX231" s="2">
        <f>IF($D231=3,($N231*$M231*ED231*'input_cooling&amp;ventilation'!$D$3)*'input_cool&amp;vent_evolution'!N$11,($O231*$M231*ED231*'input_cooling&amp;ventilation'!$D$3)*'input_cool&amp;vent_evolution'!N$10)</f>
        <v>0</v>
      </c>
      <c r="GY231" s="2">
        <f>IF($D231=3,($N231*$M231*EE231*'input_cooling&amp;ventilation'!$D$3)*'input_cool&amp;vent_evolution'!O$11,($O231*$M231*EE231*'input_cooling&amp;ventilation'!$D$3)*'input_cool&amp;vent_evolution'!O$10)</f>
        <v>0</v>
      </c>
      <c r="GZ231" s="2">
        <f>IF($D231=3,($N231*$M231*EF231*'input_cooling&amp;ventilation'!$D$3)*'input_cool&amp;vent_evolution'!P$11,($O231*$M231*EF231*'input_cooling&amp;ventilation'!$D$3)*'input_cool&amp;vent_evolution'!P$10)</f>
        <v>0</v>
      </c>
      <c r="HA231" s="2">
        <f>IF($D231=3,($N231*$M231*EG231*'input_cooling&amp;ventilation'!$D$3)*'input_cool&amp;vent_evolution'!Q$11,($O231*$M231*EG231*'input_cooling&amp;ventilation'!$D$3)*'input_cool&amp;vent_evolution'!Q$10)</f>
        <v>0</v>
      </c>
      <c r="HB231" s="2">
        <f>IF($D231=3,($N231*$M231*EH231*'input_cooling&amp;ventilation'!$D$3)*'input_cool&amp;vent_evolution'!R$11,($O231*$M231*EH231*'input_cooling&amp;ventilation'!$D$3)*'input_cool&amp;vent_evolution'!R$10)</f>
        <v>0</v>
      </c>
      <c r="HC231" s="2">
        <f>IF($D231=3,($N231*$M231*EI231*'input_cooling&amp;ventilation'!$D$3)*'input_cool&amp;vent_evolution'!S$11,($O231*$M231*EI231*'input_cooling&amp;ventilation'!$D$3)*'input_cool&amp;vent_evolution'!S$10)</f>
        <v>0</v>
      </c>
      <c r="HD231" s="2">
        <f>IF($D231=3,($N231*$M231*EJ231*'input_cooling&amp;ventilation'!$D$3)*'input_cool&amp;vent_evolution'!T$11,($O231*$M231*EJ231*'input_cooling&amp;ventilation'!$D$3)*'input_cool&amp;vent_evolution'!T$10)</f>
        <v>0</v>
      </c>
      <c r="HE231" s="2">
        <f>IF($D231=3,($N231*$M231*EK231*'input_cooling&amp;ventilation'!$D$3)*'input_cool&amp;vent_evolution'!U$11,($O231*$M231*EK231*'input_cooling&amp;ventilation'!$D$3)*'input_cool&amp;vent_evolution'!U$10)</f>
        <v>0</v>
      </c>
      <c r="HF231" s="2">
        <f>IF($D231=3,($N231*$M231*EL231*'input_cooling&amp;ventilation'!$D$3)*'input_cool&amp;vent_evolution'!V$11,($O231*$M231*EL231*'input_cooling&amp;ventilation'!$D$3)*'input_cool&amp;vent_evolution'!V$10)</f>
        <v>0</v>
      </c>
      <c r="HG231" s="2">
        <f>IF($D231=3,($N231*$M231*EM231*'input_cooling&amp;ventilation'!$D$3)*'input_cool&amp;vent_evolution'!W$11,($O231*$M231*EM231*'input_cooling&amp;ventilation'!$D$3)*'input_cool&amp;vent_evolution'!W$10)</f>
        <v>0</v>
      </c>
      <c r="HH231" s="2">
        <f>IF($D231=3,($N231*$M231*EN231*'input_cooling&amp;ventilation'!$D$3)*'input_cool&amp;vent_evolution'!X$11,($O231*$M231*EN231*'input_cooling&amp;ventilation'!$D$3)*'input_cool&amp;vent_evolution'!X$10)</f>
        <v>0</v>
      </c>
      <c r="HI231" s="2">
        <f>IF($D231=3,($N231*$M231*EO231*'input_cooling&amp;ventilation'!$D$3)*'input_cool&amp;vent_evolution'!Y$11,($O231*$M231*EO231*'input_cooling&amp;ventilation'!$D$3)*'input_cool&amp;vent_evolution'!Y$10)</f>
        <v>0</v>
      </c>
      <c r="HJ231" s="2">
        <f>IF($D231=3,($N231*$M231*EP231*'input_cooling&amp;ventilation'!$D$3)*'input_cool&amp;vent_evolution'!Z$11,($O231*$M231*EP231*'input_cooling&amp;ventilation'!$D$3)*'input_cool&amp;vent_evolution'!Z$10)</f>
        <v>0</v>
      </c>
      <c r="HK231" s="2">
        <f>IF($D231=3,($N231*$M231*EQ231*'input_cooling&amp;ventilation'!$D$3)*'input_cool&amp;vent_evolution'!AA$11,($O231*$M231*EQ231*'input_cooling&amp;ventilation'!$D$3)*'input_cool&amp;vent_evolution'!AA$10)</f>
        <v>0</v>
      </c>
      <c r="HL231" s="2">
        <f>IF($D231=3,($N231*$M231*ER231*'input_cooling&amp;ventilation'!$D$3)*'input_cool&amp;vent_evolution'!AB$11,($O231*$M231*ER231*'input_cooling&amp;ventilation'!$D$3)*'input_cool&amp;vent_evolution'!AB$10)</f>
        <v>0</v>
      </c>
      <c r="HM231" s="2">
        <f>IF($D231=3,($N231*$M231*ES231*'input_cooling&amp;ventilation'!$D$3)*'input_cool&amp;vent_evolution'!AC$11,($O231*$M231*ES231*'input_cooling&amp;ventilation'!$D$3)*'input_cool&amp;vent_evolution'!AC$10)</f>
        <v>0</v>
      </c>
      <c r="HN231" s="2">
        <f>IF($D231=3,($N231*$M231*ET231*'input_cooling&amp;ventilation'!$D$3)*'input_cool&amp;vent_evolution'!AD$11,($O231*$M231*ET231*'input_cooling&amp;ventilation'!$D$3)*'input_cool&amp;vent_evolution'!AD$10)</f>
        <v>0</v>
      </c>
      <c r="HO231" s="2">
        <f>IF($D231=3,($N231*$M231*EU231*'input_cooling&amp;ventilation'!$D$3)*'input_cool&amp;vent_evolution'!AE$11,($O231*$M231*EU231*'input_cooling&amp;ventilation'!$D$3)*'input_cool&amp;vent_evolution'!AE$10)</f>
        <v>0</v>
      </c>
      <c r="HP231" s="2">
        <f>IF($D231=3,($N231*$M231*EV231*'input_cooling&amp;ventilation'!$D$3)*'input_cool&amp;vent_evolution'!AF$11,($O231*$M231*EV231*'input_cooling&amp;ventilation'!$D$3)*'input_cool&amp;vent_evolution'!AF$10)</f>
        <v>0</v>
      </c>
      <c r="HQ231" s="2">
        <f>IF($D231=3,($N231*$M231*EW231*'input_cooling&amp;ventilation'!$D$3)*'input_cool&amp;vent_evolution'!AG$11,($O231*$M231*EW231*'input_cooling&amp;ventilation'!$D$3)*'input_cool&amp;vent_evolution'!AG$10)</f>
        <v>0</v>
      </c>
      <c r="HR231" s="2">
        <f>IF($D231=3,($N231*$M231*EX231*'input_cooling&amp;ventilation'!$D$3)*'input_cool&amp;vent_evolution'!AH$11,($O231*$M231*EX231*'input_cooling&amp;ventilation'!$D$3)*'input_cool&amp;vent_evolution'!AH$10)</f>
        <v>0</v>
      </c>
      <c r="HS231" s="2">
        <f>IF($D231=3,($N231*$M231*EY231*'input_cooling&amp;ventilation'!$D$3)*'input_cool&amp;vent_evolution'!AI$11,($O231*$M231*EY231*'input_cooling&amp;ventilation'!$D$3)*'input_cool&amp;vent_evolution'!AI$10)</f>
        <v>0</v>
      </c>
      <c r="HT231" s="2">
        <f>IF($D231=3,($N231*$M231*EZ231*'input_cooling&amp;ventilation'!$D$3)*'input_cool&amp;vent_evolution'!AJ$11,($O231*$M231*EZ231*'input_cooling&amp;ventilation'!$D$3)*'input_cool&amp;vent_evolution'!AJ$10)</f>
        <v>0</v>
      </c>
      <c r="HU231" s="2">
        <f>IF($D231=3,($N231*$M231*FA231*'input_cooling&amp;ventilation'!$D$3)*'input_cool&amp;vent_evolution'!AK$11,($O231*$M231*FA231*'input_cooling&amp;ventilation'!$D$3)*'input_cool&amp;vent_evolution'!AK$10)</f>
        <v>0</v>
      </c>
      <c r="HV231" s="2">
        <f>IF($D231=3,($N231*$M231*FB231*'input_cooling&amp;ventilation'!$D$3)*'input_cool&amp;vent_evolution'!AL$11,($O231*$M231*FB231*'input_cooling&amp;ventilation'!$D$3)*'input_cool&amp;vent_evolution'!AL$10)</f>
        <v>0</v>
      </c>
      <c r="HW231" s="2">
        <f>IF($D231=3,($N231*$M231*FC231*'input_cooling&amp;ventilation'!$D$3)*'input_cool&amp;vent_evolution'!AM$11,($O231*$M231*FC231*'input_cooling&amp;ventilation'!$D$3)*'input_cool&amp;vent_evolution'!AM$10)</f>
        <v>0</v>
      </c>
      <c r="HX231" s="2">
        <f>IF($D231=3,($N231*$M231*FD231*'input_cooling&amp;ventilation'!$D$3)*'input_cool&amp;vent_evolution'!AN$11,($O231*$M231*FD231*'input_cooling&amp;ventilation'!$D$3)*'input_cool&amp;vent_evolution'!AN$10)</f>
        <v>0</v>
      </c>
      <c r="HY231" s="2">
        <f>IF($D231=3,($N231*$M231*FE231*'input_cooling&amp;ventilation'!$D$3)*'input_cool&amp;vent_evolution'!AO$11,($O231*$M231*FE231*'input_cooling&amp;ventilation'!$D$3)*'input_cool&amp;vent_evolution'!AO$10)</f>
        <v>0</v>
      </c>
      <c r="HZ231" s="2">
        <f>IF($D231=3,($N231*$M231*FF231*'input_cooling&amp;ventilation'!$D$3)*'input_cool&amp;vent_evolution'!AP$11,($O231*$M231*FF231*'input_cooling&amp;ventilation'!$D$3)*'input_cool&amp;vent_evolution'!AP$10)</f>
        <v>0</v>
      </c>
      <c r="IA231" s="2">
        <f>IF($D231=3,($N231*$M231*FG231*'input_cooling&amp;ventilation'!$D$3)*'input_cool&amp;vent_evolution'!AQ$11,($O231*$M231*FG231*'input_cooling&amp;ventilation'!$D$3)*'input_cool&amp;vent_evolution'!AQ$10)</f>
        <v>0</v>
      </c>
      <c r="IB231" s="2">
        <f>IF($D231=3,($N231*$M231*FH231*'input_cooling&amp;ventilation'!$D$3)*'input_cool&amp;vent_evolution'!AR$11,($O231*$M231*FH231*'input_cooling&amp;ventilation'!$D$3)*'input_cool&amp;vent_evolution'!AR$10)</f>
        <v>0</v>
      </c>
      <c r="IC231" s="2">
        <f>IF($D231=3,($N231*$M231*FI231*'input_cooling&amp;ventilation'!$D$3)*'input_cool&amp;vent_evolution'!AS$11,($O231*$M231*FI231*'input_cooling&amp;ventilation'!$D$3)*'input_cool&amp;vent_evolution'!AS$10)</f>
        <v>0</v>
      </c>
      <c r="ID231" s="2">
        <f>IF($D231=3,($N231*$M231*FJ231*'input_cooling&amp;ventilation'!$D$3)*'input_cool&amp;vent_evolution'!AT$11,($O231*$M231*FJ231*'input_cooling&amp;ventilation'!$D$3)*'input_cool&amp;vent_evolution'!AT$10)</f>
        <v>0</v>
      </c>
      <c r="IE231" s="2">
        <f>IF($D231=3,($N231*$M231*FK231*'input_cooling&amp;ventilation'!$D$3)*'input_cool&amp;vent_evolution'!AU$11,($O231*$M231*FK231*'input_cooling&amp;ventilation'!$D$3)*'input_cool&amp;vent_evolution'!AU$10)</f>
        <v>0</v>
      </c>
      <c r="IF231" s="2">
        <f>IF($D231=3,($N231*$M231*FL231*'input_cooling&amp;ventilation'!$D$3)*'input_cool&amp;vent_evolution'!AV$11,($O231*$M231*FL231*'input_cooling&amp;ventilation'!$D$3)*'input_cool&amp;vent_evolution'!AV$10)</f>
        <v>0</v>
      </c>
    </row>
    <row r="232" spans="1:240" x14ac:dyDescent="0.25">
      <c r="A232">
        <v>230</v>
      </c>
      <c r="B232">
        <v>100100</v>
      </c>
      <c r="C232">
        <v>30</v>
      </c>
      <c r="D232">
        <v>3</v>
      </c>
      <c r="E232">
        <v>7</v>
      </c>
      <c r="F232">
        <v>10141550</v>
      </c>
      <c r="G232" s="2">
        <v>10279980</v>
      </c>
      <c r="H232" s="2">
        <v>0</v>
      </c>
      <c r="I232" s="17">
        <v>7.0000000000000007E-2</v>
      </c>
      <c r="J232">
        <v>5.7175584000000002E-2</v>
      </c>
      <c r="K232" s="2">
        <f t="shared" si="231"/>
        <v>0</v>
      </c>
      <c r="L232" s="2">
        <f t="shared" si="232"/>
        <v>719598.60000000009</v>
      </c>
      <c r="M232">
        <v>1</v>
      </c>
      <c r="N232" s="17">
        <f>'input_cooling&amp;ventilation'!$D$5</f>
        <v>57.500092182043396</v>
      </c>
      <c r="O232" s="45">
        <f>'input_cooling&amp;ventilation'!$D$6</f>
        <v>19.328678831353667</v>
      </c>
      <c r="P232" s="45">
        <f>'input_cooling&amp;ventilation'!$C$5</f>
        <v>50.351688737400465</v>
      </c>
      <c r="Q232" s="45">
        <f>'input_cooling&amp;ventilation'!$C$6</f>
        <v>32.240814214248743</v>
      </c>
      <c r="R232">
        <v>17</v>
      </c>
      <c r="S232">
        <v>12</v>
      </c>
      <c r="T232">
        <v>14</v>
      </c>
      <c r="U232" s="2">
        <f t="shared" si="233"/>
        <v>0</v>
      </c>
      <c r="V232" s="2">
        <f t="shared" si="234"/>
        <v>1703758.2402263861</v>
      </c>
      <c r="W232" s="2">
        <v>0</v>
      </c>
      <c r="X232" s="57">
        <f>IF($D232=3,(W232*(1+'input_cool&amp;vent_evolution'!M$11)),(W232*(1+'input_cool&amp;vent_evolution'!M$12)))</f>
        <v>0</v>
      </c>
      <c r="Y232" s="57">
        <f>IF($D232=3,(X232*(1+'input_cool&amp;vent_evolution'!N$11)),(X232*(1+'input_cool&amp;vent_evolution'!N$12)))</f>
        <v>0</v>
      </c>
      <c r="Z232" s="57">
        <f>IF($D232=3,(Y232*(1+'input_cool&amp;vent_evolution'!O$11)),(Y232*(1+'input_cool&amp;vent_evolution'!O$12)))</f>
        <v>0</v>
      </c>
      <c r="AA232" s="57">
        <f>IF($D232=3,(Z232*(1+'input_cool&amp;vent_evolution'!P$11)),(Z232*(1+'input_cool&amp;vent_evolution'!P$12)))</f>
        <v>0</v>
      </c>
      <c r="AB232" s="57">
        <f>IF($D232=3,(AA232*(1+'input_cool&amp;vent_evolution'!Q$11)),(AA232*(1+'input_cool&amp;vent_evolution'!Q$12)))</f>
        <v>0</v>
      </c>
      <c r="AC232" s="57">
        <f>IF($D232=3,(AB232*(1+'input_cool&amp;vent_evolution'!R$11)),(AB232*(1+'input_cool&amp;vent_evolution'!R$12)))</f>
        <v>0</v>
      </c>
      <c r="AD232" s="57">
        <f>IF($D232=3,(AC232*(1+'input_cool&amp;vent_evolution'!S$11)),(AC232*(1+'input_cool&amp;vent_evolution'!S$12)))</f>
        <v>0</v>
      </c>
      <c r="AE232" s="57">
        <f>IF($D232=3,(AD232*(1+'input_cool&amp;vent_evolution'!T$11)),(AD232*(1+'input_cool&amp;vent_evolution'!T$12)))</f>
        <v>0</v>
      </c>
      <c r="AF232" s="57">
        <f>IF($D232=3,(AE232*(1+'input_cool&amp;vent_evolution'!U$11)),(AE232*(1+'input_cool&amp;vent_evolution'!U$12)))</f>
        <v>0</v>
      </c>
      <c r="AG232" s="57">
        <f>IF($D232=3,(AF232*(1+'input_cool&amp;vent_evolution'!V$11)),(AF232*(1+'input_cool&amp;vent_evolution'!V$12)))</f>
        <v>0</v>
      </c>
      <c r="AH232" s="57">
        <f>IF($D232=3,(AG232*(1+'input_cool&amp;vent_evolution'!W$11)),(AG232*(1+'input_cool&amp;vent_evolution'!W$12)))</f>
        <v>0</v>
      </c>
      <c r="AI232" s="57">
        <f>IF($D232=3,(AH232*(1+'input_cool&amp;vent_evolution'!X$11)),(AH232*(1+'input_cool&amp;vent_evolution'!X$12)))</f>
        <v>0</v>
      </c>
      <c r="AJ232" s="57">
        <f>IF($D232=3,(AI232*(1+'input_cool&amp;vent_evolution'!Y$11)),(AI232*(1+'input_cool&amp;vent_evolution'!Y$12)))</f>
        <v>0</v>
      </c>
      <c r="AK232" s="57">
        <f>IF($D232=3,(AJ232*(1+'input_cool&amp;vent_evolution'!Z$11)),(AJ232*(1+'input_cool&amp;vent_evolution'!Z$12)))</f>
        <v>0</v>
      </c>
      <c r="AL232" s="57">
        <f>IF($D232=3,(AK232*(1+'input_cool&amp;vent_evolution'!AA$11)),(AK232*(1+'input_cool&amp;vent_evolution'!AA$12)))</f>
        <v>0</v>
      </c>
      <c r="AM232" s="57">
        <f>IF($D232=3,(AL232*(1+'input_cool&amp;vent_evolution'!AB$11)),(AL232*(1+'input_cool&amp;vent_evolution'!AB$12)))</f>
        <v>0</v>
      </c>
      <c r="AN232" s="57">
        <f>IF($D232=3,(AM232*(1+'input_cool&amp;vent_evolution'!AC$11)),(AM232*(1+'input_cool&amp;vent_evolution'!AC$12)))</f>
        <v>0</v>
      </c>
      <c r="AO232" s="57">
        <f>IF($D232=3,(AN232*(1+'input_cool&amp;vent_evolution'!AD$11)),(AN232*(1+'input_cool&amp;vent_evolution'!AD$12)))</f>
        <v>0</v>
      </c>
      <c r="AP232" s="57">
        <f>IF($D232=3,(AO232*(1+'input_cool&amp;vent_evolution'!AE$11)),(AO232*(1+'input_cool&amp;vent_evolution'!AE$12)))</f>
        <v>0</v>
      </c>
      <c r="AQ232" s="57">
        <f>IF($D232=3,(AP232*(1+'input_cool&amp;vent_evolution'!AF$11)),(AP232*(1+'input_cool&amp;vent_evolution'!AF$12)))</f>
        <v>0</v>
      </c>
      <c r="AR232" s="57">
        <f>IF($D232=3,(AQ232*(1+'input_cool&amp;vent_evolution'!AG$11)),(AQ232*(1+'input_cool&amp;vent_evolution'!AG$12)))</f>
        <v>0</v>
      </c>
      <c r="AS232" s="57">
        <f>IF($D232=3,(AR232*(1+'input_cool&amp;vent_evolution'!AH$11)),(AR232*(1+'input_cool&amp;vent_evolution'!AH$12)))</f>
        <v>0</v>
      </c>
      <c r="AT232" s="57">
        <f>IF($D232=3,(AS232*(1+'input_cool&amp;vent_evolution'!AI$11)),(AS232*(1+'input_cool&amp;vent_evolution'!AI$12)))</f>
        <v>0</v>
      </c>
      <c r="AU232" s="57">
        <f>IF($D232=3,(AT232*(1+'input_cool&amp;vent_evolution'!AJ$11)),(AT232*(1+'input_cool&amp;vent_evolution'!AJ$12)))</f>
        <v>0</v>
      </c>
      <c r="AV232" s="57">
        <f>IF($D232=3,(AU232*(1+'input_cool&amp;vent_evolution'!AK$11)),(AU232*(1+'input_cool&amp;vent_evolution'!AK$12)))</f>
        <v>0</v>
      </c>
      <c r="AW232" s="57">
        <f>IF($D232=3,(AV232*(1+'input_cool&amp;vent_evolution'!AL$11)),(AV232*(1+'input_cool&amp;vent_evolution'!AL$12)))</f>
        <v>0</v>
      </c>
      <c r="AX232" s="57">
        <f>IF($D232=3,(AW232*(1+'input_cool&amp;vent_evolution'!AM$11)),(AW232*(1+'input_cool&amp;vent_evolution'!AM$12)))</f>
        <v>0</v>
      </c>
      <c r="AY232" s="57">
        <f>IF($D232=3,(AX232*(1+'input_cool&amp;vent_evolution'!AN$11)),(AX232*(1+'input_cool&amp;vent_evolution'!AN$12)))</f>
        <v>0</v>
      </c>
      <c r="AZ232" s="57">
        <f>IF($D232=3,(AY232*(1+'input_cool&amp;vent_evolution'!AO$11)),(AY232*(1+'input_cool&amp;vent_evolution'!AO$12)))</f>
        <v>0</v>
      </c>
      <c r="BA232" s="57">
        <f>IF($D232=3,(AZ232*(1+'input_cool&amp;vent_evolution'!AP$11)),(AZ232*(1+'input_cool&amp;vent_evolution'!AP$12)))</f>
        <v>0</v>
      </c>
      <c r="BB232" s="57">
        <f>IF($D232=3,(BA232*(1+'input_cool&amp;vent_evolution'!AQ$11)),(BA232*(1+'input_cool&amp;vent_evolution'!AQ$12)))</f>
        <v>0</v>
      </c>
      <c r="BC232" s="57">
        <f>IF($D232=3,(BB232*(1+'input_cool&amp;vent_evolution'!AR$11)),(BB232*(1+'input_cool&amp;vent_evolution'!AR$12)))</f>
        <v>0</v>
      </c>
      <c r="BD232" s="57">
        <f>IF($D232=3,(BC232*(1+'input_cool&amp;vent_evolution'!AS$11)),(BC232*(1+'input_cool&amp;vent_evolution'!AS$12)))</f>
        <v>0</v>
      </c>
      <c r="BE232" s="57">
        <f>IF($D232=3,(BD232*(1+'input_cool&amp;vent_evolution'!AT$11)),(BD232*(1+'input_cool&amp;vent_evolution'!AT$12)))</f>
        <v>0</v>
      </c>
      <c r="BF232" s="57">
        <f>IF($D232=3,(BE232*(1+'input_cool&amp;vent_evolution'!AU$11)),(BE232*(1+'input_cool&amp;vent_evolution'!AU$12)))</f>
        <v>0</v>
      </c>
      <c r="BG232" s="57">
        <f>IF($D232=3,(BF232*(1+'input_cool&amp;vent_evolution'!AV$11)),(BF232*(1+'input_cool&amp;vent_evolution'!AV$12)))</f>
        <v>0</v>
      </c>
      <c r="BH232" s="2">
        <f t="shared" si="307"/>
        <v>0</v>
      </c>
      <c r="BI232" s="2">
        <f t="shared" si="235"/>
        <v>0</v>
      </c>
      <c r="BJ232" s="2">
        <f t="shared" si="236"/>
        <v>0</v>
      </c>
      <c r="BK232" s="2">
        <f t="shared" si="237"/>
        <v>0</v>
      </c>
      <c r="BL232" s="2">
        <f t="shared" si="238"/>
        <v>0</v>
      </c>
      <c r="BM232" s="2">
        <f t="shared" si="239"/>
        <v>0</v>
      </c>
      <c r="BN232" s="2">
        <f t="shared" si="240"/>
        <v>0</v>
      </c>
      <c r="BO232" s="2">
        <f t="shared" si="241"/>
        <v>0</v>
      </c>
      <c r="BP232" s="2">
        <f t="shared" si="242"/>
        <v>0</v>
      </c>
      <c r="BQ232" s="2">
        <f t="shared" si="243"/>
        <v>0</v>
      </c>
      <c r="BR232" s="2">
        <f t="shared" si="244"/>
        <v>0</v>
      </c>
      <c r="BS232" s="2">
        <f t="shared" si="245"/>
        <v>0</v>
      </c>
      <c r="BT232" s="2">
        <f t="shared" si="246"/>
        <v>0</v>
      </c>
      <c r="BU232" s="2">
        <f t="shared" si="247"/>
        <v>0</v>
      </c>
      <c r="BV232" s="2">
        <f t="shared" si="248"/>
        <v>0</v>
      </c>
      <c r="BW232" s="2">
        <f t="shared" si="249"/>
        <v>0</v>
      </c>
      <c r="BX232" s="2">
        <f t="shared" si="250"/>
        <v>0</v>
      </c>
      <c r="BY232" s="2">
        <f t="shared" si="251"/>
        <v>0</v>
      </c>
      <c r="BZ232" s="2">
        <f t="shared" si="252"/>
        <v>0</v>
      </c>
      <c r="CA232" s="2">
        <f t="shared" si="253"/>
        <v>0</v>
      </c>
      <c r="CB232" s="2">
        <f t="shared" si="254"/>
        <v>0</v>
      </c>
      <c r="CC232" s="2">
        <f t="shared" si="255"/>
        <v>0</v>
      </c>
      <c r="CD232" s="2">
        <f t="shared" si="256"/>
        <v>0</v>
      </c>
      <c r="CE232" s="2">
        <f t="shared" si="257"/>
        <v>0</v>
      </c>
      <c r="CF232" s="2">
        <f t="shared" si="258"/>
        <v>0</v>
      </c>
      <c r="CG232" s="2">
        <f t="shared" si="259"/>
        <v>0</v>
      </c>
      <c r="CH232" s="2">
        <f t="shared" si="260"/>
        <v>0</v>
      </c>
      <c r="CI232" s="2">
        <f t="shared" si="261"/>
        <v>0</v>
      </c>
      <c r="CJ232" s="2">
        <f t="shared" si="262"/>
        <v>0</v>
      </c>
      <c r="CK232" s="2">
        <f t="shared" si="263"/>
        <v>0</v>
      </c>
      <c r="CL232" s="2">
        <f t="shared" si="264"/>
        <v>0</v>
      </c>
      <c r="CM232" s="2">
        <f t="shared" si="265"/>
        <v>0</v>
      </c>
      <c r="CN232" s="2">
        <f t="shared" si="266"/>
        <v>0</v>
      </c>
      <c r="CO232" s="2">
        <f t="shared" si="267"/>
        <v>0</v>
      </c>
      <c r="CP232" s="2">
        <f t="shared" si="268"/>
        <v>0</v>
      </c>
      <c r="CQ232" s="2">
        <f t="shared" si="269"/>
        <v>0</v>
      </c>
      <c r="CR232" s="2">
        <f>IF($D232=3,(W232*$P232*$M232*'input_cooling&amp;ventilation'!$D$3)*'input_cool&amp;vent_evolution'!M$11,(W232*$Q232*'input_cooling&amp;ventilation'!$D$3)*'input_cool&amp;vent_evolution'!M$12)</f>
        <v>0</v>
      </c>
      <c r="CS232" s="2">
        <f>IF($D232=3,(X232*$P232*$M232*'input_cooling&amp;ventilation'!$D$3)*'input_cool&amp;vent_evolution'!N$11,(X232*$Q232*'input_cooling&amp;ventilation'!$D$3)*'input_cool&amp;vent_evolution'!N$12)</f>
        <v>0</v>
      </c>
      <c r="CT232" s="2">
        <f>IF($D232=3,(Y232*$P232*$M232*'input_cooling&amp;ventilation'!$D$3)*'input_cool&amp;vent_evolution'!O$11,(Y232*$Q232*'input_cooling&amp;ventilation'!$D$3)*'input_cool&amp;vent_evolution'!O$12)</f>
        <v>0</v>
      </c>
      <c r="CU232" s="2">
        <f>IF($D232=3,(Z232*$P232*$M232*'input_cooling&amp;ventilation'!$D$3)*'input_cool&amp;vent_evolution'!P$11,(Z232*$Q232*'input_cooling&amp;ventilation'!$D$3)*'input_cool&amp;vent_evolution'!P$12)</f>
        <v>0</v>
      </c>
      <c r="CV232" s="2">
        <f>IF($D232=3,(AA232*$P232*$M232*'input_cooling&amp;ventilation'!$D$3)*'input_cool&amp;vent_evolution'!Q$11,(AA232*$Q232*'input_cooling&amp;ventilation'!$D$3)*'input_cool&amp;vent_evolution'!Q$12)</f>
        <v>0</v>
      </c>
      <c r="CW232" s="2">
        <f>IF($D232=3,(AB232*$P232*$M232*'input_cooling&amp;ventilation'!$D$3)*'input_cool&amp;vent_evolution'!R$11,(AB232*$Q232*'input_cooling&amp;ventilation'!$D$3)*'input_cool&amp;vent_evolution'!R$12)</f>
        <v>0</v>
      </c>
      <c r="CX232" s="2">
        <f>IF($D232=3,(AC232*$P232*$M232*'input_cooling&amp;ventilation'!$D$3)*'input_cool&amp;vent_evolution'!S$11,(AC232*$Q232*'input_cooling&amp;ventilation'!$D$3)*'input_cool&amp;vent_evolution'!S$12)</f>
        <v>0</v>
      </c>
      <c r="CY232" s="2">
        <f>IF($D232=3,(AD232*$P232*$M232*'input_cooling&amp;ventilation'!$D$3)*'input_cool&amp;vent_evolution'!T$11,(AD232*$Q232*'input_cooling&amp;ventilation'!$D$3)*'input_cool&amp;vent_evolution'!T$12)</f>
        <v>0</v>
      </c>
      <c r="CZ232" s="2">
        <f>IF($D232=3,(AE232*$P232*$M232*'input_cooling&amp;ventilation'!$D$3)*'input_cool&amp;vent_evolution'!U$11,(AE232*$Q232*'input_cooling&amp;ventilation'!$D$3)*'input_cool&amp;vent_evolution'!U$12)</f>
        <v>0</v>
      </c>
      <c r="DA232" s="2">
        <f>IF($D232=3,(AF232*$P232*$M232*'input_cooling&amp;ventilation'!$D$3)*'input_cool&amp;vent_evolution'!V$11,(AF232*$Q232*'input_cooling&amp;ventilation'!$D$3)*'input_cool&amp;vent_evolution'!V$12)</f>
        <v>0</v>
      </c>
      <c r="DB232" s="2">
        <f>IF($D232=3,(AG232*$P232*$M232*'input_cooling&amp;ventilation'!$D$3)*'input_cool&amp;vent_evolution'!W$11,(AG232*$Q232*'input_cooling&amp;ventilation'!$D$3)*'input_cool&amp;vent_evolution'!W$12)</f>
        <v>0</v>
      </c>
      <c r="DC232" s="2">
        <f>IF($D232=3,(AH232*$P232*$M232*'input_cooling&amp;ventilation'!$D$3)*'input_cool&amp;vent_evolution'!X$11,(AH232*$Q232*'input_cooling&amp;ventilation'!$D$3)*'input_cool&amp;vent_evolution'!X$12)</f>
        <v>0</v>
      </c>
      <c r="DD232" s="2">
        <f>IF($D232=3,(AI232*$P232*$M232*'input_cooling&amp;ventilation'!$D$3)*'input_cool&amp;vent_evolution'!Y$11,(AI232*$Q232*'input_cooling&amp;ventilation'!$D$3)*'input_cool&amp;vent_evolution'!Y$12)</f>
        <v>0</v>
      </c>
      <c r="DE232" s="2">
        <f>IF($D232=3,(AJ232*$P232*$M232*'input_cooling&amp;ventilation'!$D$3)*'input_cool&amp;vent_evolution'!Z$11,(AJ232*$Q232*'input_cooling&amp;ventilation'!$D$3)*'input_cool&amp;vent_evolution'!Z$12)</f>
        <v>0</v>
      </c>
      <c r="DF232" s="2">
        <f>IF($D232=3,(AK232*$P232*$M232*'input_cooling&amp;ventilation'!$D$3)*'input_cool&amp;vent_evolution'!AA$11,(AK232*$Q232*'input_cooling&amp;ventilation'!$D$3)*'input_cool&amp;vent_evolution'!AA$12)</f>
        <v>0</v>
      </c>
      <c r="DG232" s="2">
        <f>IF($D232=3,(AL232*$P232*$M232*'input_cooling&amp;ventilation'!$D$3)*'input_cool&amp;vent_evolution'!AB$11,(AL232*$Q232*'input_cooling&amp;ventilation'!$D$3)*'input_cool&amp;vent_evolution'!AB$12)</f>
        <v>0</v>
      </c>
      <c r="DH232" s="2">
        <f>IF($D232=3,(AM232*$P232*$M232*'input_cooling&amp;ventilation'!$D$3)*'input_cool&amp;vent_evolution'!AC$11,(AM232*$Q232*'input_cooling&amp;ventilation'!$D$3)*'input_cool&amp;vent_evolution'!AC$12)</f>
        <v>0</v>
      </c>
      <c r="DI232" s="2">
        <f>IF($D232=3,(AN232*$P232*$M232*'input_cooling&amp;ventilation'!$D$3)*'input_cool&amp;vent_evolution'!AD$11,(AN232*$Q232*'input_cooling&amp;ventilation'!$D$3)*'input_cool&amp;vent_evolution'!AD$12)</f>
        <v>0</v>
      </c>
      <c r="DJ232" s="2">
        <f>IF($D232=3,(AO232*$P232*$M232*'input_cooling&amp;ventilation'!$D$3)*'input_cool&amp;vent_evolution'!AE$11,(AO232*$Q232*'input_cooling&amp;ventilation'!$D$3)*'input_cool&amp;vent_evolution'!AE$12)</f>
        <v>0</v>
      </c>
      <c r="DK232" s="2">
        <f>IF($D232=3,(AP232*$P232*$M232*'input_cooling&amp;ventilation'!$D$3)*'input_cool&amp;vent_evolution'!AF$11,(AP232*$Q232*'input_cooling&amp;ventilation'!$D$3)*'input_cool&amp;vent_evolution'!AF$12)</f>
        <v>0</v>
      </c>
      <c r="DL232" s="2">
        <f>IF($D232=3,(AQ232*$P232*$M232*'input_cooling&amp;ventilation'!$D$3)*'input_cool&amp;vent_evolution'!AG$11,(AQ232*$Q232*'input_cooling&amp;ventilation'!$D$3)*'input_cool&amp;vent_evolution'!AG$12)</f>
        <v>0</v>
      </c>
      <c r="DM232" s="2">
        <f>IF($D232=3,(AR232*$P232*$M232*'input_cooling&amp;ventilation'!$D$3)*'input_cool&amp;vent_evolution'!AH$11,(AR232*$Q232*'input_cooling&amp;ventilation'!$D$3)*'input_cool&amp;vent_evolution'!AH$12)</f>
        <v>0</v>
      </c>
      <c r="DN232" s="2">
        <f>IF($D232=3,(AS232*$P232*$M232*'input_cooling&amp;ventilation'!$D$3)*'input_cool&amp;vent_evolution'!AI$11,(AS232*$Q232*'input_cooling&amp;ventilation'!$D$3)*'input_cool&amp;vent_evolution'!AI$12)</f>
        <v>0</v>
      </c>
      <c r="DO232" s="2">
        <f>IF($D232=3,(AT232*$P232*$M232*'input_cooling&amp;ventilation'!$D$3)*'input_cool&amp;vent_evolution'!AJ$11,(AT232*$Q232*'input_cooling&amp;ventilation'!$D$3)*'input_cool&amp;vent_evolution'!AJ$12)</f>
        <v>0</v>
      </c>
      <c r="DP232" s="2">
        <f>IF($D232=3,(AU232*$P232*$M232*'input_cooling&amp;ventilation'!$D$3)*'input_cool&amp;vent_evolution'!AK$11,(AU232*$Q232*'input_cooling&amp;ventilation'!$D$3)*'input_cool&amp;vent_evolution'!AK$12)</f>
        <v>0</v>
      </c>
      <c r="DQ232" s="2">
        <f>IF($D232=3,(AV232*$P232*$M232*'input_cooling&amp;ventilation'!$D$3)*'input_cool&amp;vent_evolution'!AL$11,(AV232*$Q232*'input_cooling&amp;ventilation'!$D$3)*'input_cool&amp;vent_evolution'!AL$12)</f>
        <v>0</v>
      </c>
      <c r="DR232" s="2">
        <f>IF($D232=3,(AW232*$P232*$M232*'input_cooling&amp;ventilation'!$D$3)*'input_cool&amp;vent_evolution'!AM$11,(AW232*$Q232*'input_cooling&amp;ventilation'!$D$3)*'input_cool&amp;vent_evolution'!AM$12)</f>
        <v>0</v>
      </c>
      <c r="DS232" s="2">
        <f>IF($D232=3,(AX232*$P232*$M232*'input_cooling&amp;ventilation'!$D$3)*'input_cool&amp;vent_evolution'!AN$11,(AX232*$Q232*'input_cooling&amp;ventilation'!$D$3)*'input_cool&amp;vent_evolution'!AN$12)</f>
        <v>0</v>
      </c>
      <c r="DT232" s="2">
        <f>IF($D232=3,(AY232*$P232*$M232*'input_cooling&amp;ventilation'!$D$3)*'input_cool&amp;vent_evolution'!AO$11,(AY232*$Q232*'input_cooling&amp;ventilation'!$D$3)*'input_cool&amp;vent_evolution'!AO$12)</f>
        <v>0</v>
      </c>
      <c r="DU232" s="2">
        <f>IF($D232=3,(AZ232*$P232*$M232*'input_cooling&amp;ventilation'!$D$3)*'input_cool&amp;vent_evolution'!AP$11,(AZ232*$Q232*'input_cooling&amp;ventilation'!$D$3)*'input_cool&amp;vent_evolution'!AP$12)</f>
        <v>0</v>
      </c>
      <c r="DV232" s="2">
        <f>IF($D232=3,(BA232*$P232*$M232*'input_cooling&amp;ventilation'!$D$3)*'input_cool&amp;vent_evolution'!AQ$11,(BA232*$Q232*'input_cooling&amp;ventilation'!$D$3)*'input_cool&amp;vent_evolution'!AQ$12)</f>
        <v>0</v>
      </c>
      <c r="DW232" s="2">
        <f>IF($D232=3,(BB232*$P232*$M232*'input_cooling&amp;ventilation'!$D$3)*'input_cool&amp;vent_evolution'!AR$11,(BB232*$Q232*'input_cooling&amp;ventilation'!$D$3)*'input_cool&amp;vent_evolution'!AR$12)</f>
        <v>0</v>
      </c>
      <c r="DX232" s="2">
        <f>IF($D232=3,(BC232*$P232*$M232*'input_cooling&amp;ventilation'!$D$3)*'input_cool&amp;vent_evolution'!AS$11,(BC232*$Q232*'input_cooling&amp;ventilation'!$D$3)*'input_cool&amp;vent_evolution'!AS$12)</f>
        <v>0</v>
      </c>
      <c r="DY232" s="2">
        <f>IF($D232=3,(BD232*$P232*$M232*'input_cooling&amp;ventilation'!$D$3)*'input_cool&amp;vent_evolution'!AT$11,(BD232*$Q232*'input_cooling&amp;ventilation'!$D$3)*'input_cool&amp;vent_evolution'!AT$12)</f>
        <v>0</v>
      </c>
      <c r="DZ232" s="2">
        <f>IF($D232=3,(BE232*$P232*$M232*'input_cooling&amp;ventilation'!$D$3)*'input_cool&amp;vent_evolution'!AU$11,(BE232*$Q232*'input_cooling&amp;ventilation'!$D$3)*'input_cool&amp;vent_evolution'!AU$12)</f>
        <v>0</v>
      </c>
      <c r="EA232" s="2">
        <f>IF($D232=3,(BF232*$P232*$M232*'input_cooling&amp;ventilation'!$D$3)*'input_cool&amp;vent_evolution'!AV$11,(BF232*$Q232*'input_cooling&amp;ventilation'!$D$3)*'input_cool&amp;vent_evolution'!AV$12)</f>
        <v>0</v>
      </c>
      <c r="EB232">
        <v>0.25</v>
      </c>
      <c r="EC232" s="2">
        <f t="shared" si="270"/>
        <v>0</v>
      </c>
      <c r="ED232" s="2">
        <f>IF($D232=3,(EC232*(1+'input_cool&amp;vent_evolution'!M$10)),EC232*(1+'input_cool&amp;vent_evolution'!M$9))</f>
        <v>0</v>
      </c>
      <c r="EE232" s="2">
        <f>IF($D232=3,(ED232*(1+'input_cool&amp;vent_evolution'!N$10)),ED232*(1+'input_cool&amp;vent_evolution'!N$9))</f>
        <v>0</v>
      </c>
      <c r="EF232" s="2">
        <f>IF($D232=3,(EE232*(1+'input_cool&amp;vent_evolution'!O$10)),EE232*(1+'input_cool&amp;vent_evolution'!O$9))</f>
        <v>0</v>
      </c>
      <c r="EG232" s="2">
        <f>IF($D232=3,(EF232*(1+'input_cool&amp;vent_evolution'!P$10)),EF232*(1+'input_cool&amp;vent_evolution'!P$9))</f>
        <v>0</v>
      </c>
      <c r="EH232" s="2">
        <f>IF($D232=3,(EG232*(1+'input_cool&amp;vent_evolution'!Q$10)),EG232*(1+'input_cool&amp;vent_evolution'!Q$9))</f>
        <v>0</v>
      </c>
      <c r="EI232" s="2">
        <f>IF($D232=3,(EH232*(1+'input_cool&amp;vent_evolution'!R$10)),EH232*(1+'input_cool&amp;vent_evolution'!R$9))</f>
        <v>0</v>
      </c>
      <c r="EJ232" s="2">
        <f>IF($D232=3,(EI232*(1+'input_cool&amp;vent_evolution'!S$10)),EI232*(1+'input_cool&amp;vent_evolution'!S$9))</f>
        <v>0</v>
      </c>
      <c r="EK232" s="2">
        <f>IF($D232=3,(EJ232*(1+'input_cool&amp;vent_evolution'!T$10)),EJ232*(1+'input_cool&amp;vent_evolution'!T$9))</f>
        <v>0</v>
      </c>
      <c r="EL232" s="2">
        <f>IF($D232=3,(EK232*(1+'input_cool&amp;vent_evolution'!U$10)),EK232*(1+'input_cool&amp;vent_evolution'!U$9))</f>
        <v>0</v>
      </c>
      <c r="EM232" s="2">
        <f>IF($D232=3,(EL232*(1+'input_cool&amp;vent_evolution'!V$10)),EL232*(1+'input_cool&amp;vent_evolution'!V$9))</f>
        <v>0</v>
      </c>
      <c r="EN232" s="2">
        <f>IF($D232=3,(EM232*(1+'input_cool&amp;vent_evolution'!W$10)),EM232*(1+'input_cool&amp;vent_evolution'!W$9))</f>
        <v>0</v>
      </c>
      <c r="EO232" s="2">
        <f>IF($D232=3,(EN232*(1+'input_cool&amp;vent_evolution'!X$10)),EN232*(1+'input_cool&amp;vent_evolution'!X$9))</f>
        <v>0</v>
      </c>
      <c r="EP232" s="2">
        <f>IF($D232=3,(EO232*(1+'input_cool&amp;vent_evolution'!Y$10)),EO232*(1+'input_cool&amp;vent_evolution'!Y$9))</f>
        <v>0</v>
      </c>
      <c r="EQ232" s="2">
        <f>IF($D232=3,(EP232*(1+'input_cool&amp;vent_evolution'!Z$10)),EP232*(1+'input_cool&amp;vent_evolution'!Z$9))</f>
        <v>0</v>
      </c>
      <c r="ER232" s="2">
        <f>IF($D232=3,(EQ232*(1+'input_cool&amp;vent_evolution'!AA$10)),EQ232*(1+'input_cool&amp;vent_evolution'!AA$9))</f>
        <v>0</v>
      </c>
      <c r="ES232" s="2">
        <f>IF($D232=3,(ER232*(1+'input_cool&amp;vent_evolution'!AB$10)),ER232*(1+'input_cool&amp;vent_evolution'!AB$9))</f>
        <v>0</v>
      </c>
      <c r="ET232" s="2">
        <f>IF($D232=3,(ES232*(1+'input_cool&amp;vent_evolution'!AC$10)),ES232*(1+'input_cool&amp;vent_evolution'!AC$9))</f>
        <v>0</v>
      </c>
      <c r="EU232" s="2">
        <f>IF($D232=3,(ET232*(1+'input_cool&amp;vent_evolution'!AD$10)),ET232*(1+'input_cool&amp;vent_evolution'!AD$9))</f>
        <v>0</v>
      </c>
      <c r="EV232" s="2">
        <f>IF($D232=3,(EU232*(1+'input_cool&amp;vent_evolution'!AE$10)),EU232*(1+'input_cool&amp;vent_evolution'!AE$9))</f>
        <v>0</v>
      </c>
      <c r="EW232" s="2">
        <f>IF($D232=3,(EV232*(1+'input_cool&amp;vent_evolution'!AF$10)),EV232*(1+'input_cool&amp;vent_evolution'!AF$9))</f>
        <v>0</v>
      </c>
      <c r="EX232" s="2">
        <f>IF($D232=3,(EW232*(1+'input_cool&amp;vent_evolution'!AG$10)),EW232*(1+'input_cool&amp;vent_evolution'!AG$9))</f>
        <v>0</v>
      </c>
      <c r="EY232" s="2">
        <f>IF($D232=3,(EX232*(1+'input_cool&amp;vent_evolution'!AH$10)),EX232*(1+'input_cool&amp;vent_evolution'!AH$9))</f>
        <v>0</v>
      </c>
      <c r="EZ232" s="2">
        <f>IF($D232=3,(EY232*(1+'input_cool&amp;vent_evolution'!AI$10)),EY232*(1+'input_cool&amp;vent_evolution'!AI$9))</f>
        <v>0</v>
      </c>
      <c r="FA232" s="2">
        <f>IF($D232=3,(EZ232*(1+'input_cool&amp;vent_evolution'!AJ$10)),EZ232*(1+'input_cool&amp;vent_evolution'!AJ$9))</f>
        <v>0</v>
      </c>
      <c r="FB232" s="2">
        <f>IF($D232=3,(FA232*(1+'input_cool&amp;vent_evolution'!AK$10)),FA232*(1+'input_cool&amp;vent_evolution'!AK$9))</f>
        <v>0</v>
      </c>
      <c r="FC232" s="2">
        <f>IF($D232=3,(FB232*(1+'input_cool&amp;vent_evolution'!AL$10)),FB232*(1+'input_cool&amp;vent_evolution'!AL$9))</f>
        <v>0</v>
      </c>
      <c r="FD232" s="2">
        <f>IF($D232=3,(FC232*(1+'input_cool&amp;vent_evolution'!AM$10)),FC232*(1+'input_cool&amp;vent_evolution'!AM$9))</f>
        <v>0</v>
      </c>
      <c r="FE232" s="2">
        <f>IF($D232=3,(FD232*(1+'input_cool&amp;vent_evolution'!AN$10)),FD232*(1+'input_cool&amp;vent_evolution'!AN$9))</f>
        <v>0</v>
      </c>
      <c r="FF232" s="2">
        <f>IF($D232=3,(FE232*(1+'input_cool&amp;vent_evolution'!AO$10)),FE232*(1+'input_cool&amp;vent_evolution'!AO$9))</f>
        <v>0</v>
      </c>
      <c r="FG232" s="2">
        <f>IF($D232=3,(FF232*(1+'input_cool&amp;vent_evolution'!AP$10)),FF232*(1+'input_cool&amp;vent_evolution'!AP$9))</f>
        <v>0</v>
      </c>
      <c r="FH232" s="2">
        <f>IF($D232=3,(FG232*(1+'input_cool&amp;vent_evolution'!AQ$10)),FG232*(1+'input_cool&amp;vent_evolution'!AQ$9))</f>
        <v>0</v>
      </c>
      <c r="FI232" s="2">
        <f>IF($D232=3,(FH232*(1+'input_cool&amp;vent_evolution'!AR$10)),FH232*(1+'input_cool&amp;vent_evolution'!AR$9))</f>
        <v>0</v>
      </c>
      <c r="FJ232" s="2">
        <f>IF($D232=3,(FI232*(1+'input_cool&amp;vent_evolution'!AS$10)),FI232*(1+'input_cool&amp;vent_evolution'!AS$9))</f>
        <v>0</v>
      </c>
      <c r="FK232" s="2">
        <f>IF($D232=3,(FJ232*(1+'input_cool&amp;vent_evolution'!AT$10)),FJ232*(1+'input_cool&amp;vent_evolution'!AT$9))</f>
        <v>0</v>
      </c>
      <c r="FL232" s="2">
        <f>IF($D232=3,(FK232*(1+'input_cool&amp;vent_evolution'!AU$10)),FK232*(1+'input_cool&amp;vent_evolution'!AU$9))</f>
        <v>0</v>
      </c>
      <c r="FM232" s="2">
        <f t="shared" si="271"/>
        <v>0</v>
      </c>
      <c r="FN232" s="2">
        <f t="shared" si="272"/>
        <v>0</v>
      </c>
      <c r="FO232" s="2">
        <f t="shared" si="273"/>
        <v>0</v>
      </c>
      <c r="FP232" s="2">
        <f t="shared" si="274"/>
        <v>0</v>
      </c>
      <c r="FQ232" s="2">
        <f t="shared" si="275"/>
        <v>0</v>
      </c>
      <c r="FR232" s="2">
        <f t="shared" si="276"/>
        <v>0</v>
      </c>
      <c r="FS232" s="2">
        <f t="shared" si="277"/>
        <v>0</v>
      </c>
      <c r="FT232" s="2">
        <f t="shared" si="278"/>
        <v>0</v>
      </c>
      <c r="FU232" s="2">
        <f t="shared" si="279"/>
        <v>0</v>
      </c>
      <c r="FV232" s="2">
        <f t="shared" si="280"/>
        <v>0</v>
      </c>
      <c r="FW232" s="2">
        <f t="shared" si="281"/>
        <v>0</v>
      </c>
      <c r="FX232" s="2">
        <f t="shared" si="282"/>
        <v>0</v>
      </c>
      <c r="FY232" s="2">
        <f t="shared" si="283"/>
        <v>0</v>
      </c>
      <c r="FZ232" s="2">
        <f t="shared" si="284"/>
        <v>0</v>
      </c>
      <c r="GA232" s="2">
        <f t="shared" si="285"/>
        <v>0</v>
      </c>
      <c r="GB232" s="2">
        <f t="shared" si="286"/>
        <v>0</v>
      </c>
      <c r="GC232" s="2">
        <f t="shared" si="287"/>
        <v>0</v>
      </c>
      <c r="GD232" s="2">
        <f t="shared" si="288"/>
        <v>0</v>
      </c>
      <c r="GE232" s="2">
        <f t="shared" si="289"/>
        <v>0</v>
      </c>
      <c r="GF232" s="2">
        <f t="shared" si="290"/>
        <v>0</v>
      </c>
      <c r="GG232" s="2">
        <f t="shared" si="291"/>
        <v>0</v>
      </c>
      <c r="GH232" s="2">
        <f t="shared" si="292"/>
        <v>0</v>
      </c>
      <c r="GI232" s="2">
        <f t="shared" si="293"/>
        <v>0</v>
      </c>
      <c r="GJ232" s="2">
        <f t="shared" si="294"/>
        <v>0</v>
      </c>
      <c r="GK232" s="2">
        <f t="shared" si="295"/>
        <v>0</v>
      </c>
      <c r="GL232" s="2">
        <f t="shared" si="296"/>
        <v>0</v>
      </c>
      <c r="GM232" s="2">
        <f t="shared" si="297"/>
        <v>0</v>
      </c>
      <c r="GN232" s="2">
        <f t="shared" si="298"/>
        <v>0</v>
      </c>
      <c r="GO232" s="2">
        <f t="shared" si="299"/>
        <v>0</v>
      </c>
      <c r="GP232" s="2">
        <f t="shared" si="300"/>
        <v>0</v>
      </c>
      <c r="GQ232" s="2">
        <f t="shared" si="301"/>
        <v>0</v>
      </c>
      <c r="GR232" s="2">
        <f t="shared" si="302"/>
        <v>0</v>
      </c>
      <c r="GS232" s="2">
        <f t="shared" si="303"/>
        <v>0</v>
      </c>
      <c r="GT232" s="2">
        <f t="shared" si="304"/>
        <v>0</v>
      </c>
      <c r="GU232" s="2">
        <f t="shared" si="305"/>
        <v>0</v>
      </c>
      <c r="GV232" s="2">
        <f t="shared" si="306"/>
        <v>0</v>
      </c>
      <c r="GW232" s="2">
        <f>IF($D232=3,($N232*$M232*EC232*'input_cooling&amp;ventilation'!$D$3)*'input_cool&amp;vent_evolution'!M$11,($O232*$M232*EC232*'input_cooling&amp;ventilation'!$D$3)*'input_cool&amp;vent_evolution'!M$10)</f>
        <v>0</v>
      </c>
      <c r="GX232" s="2">
        <f>IF($D232=3,($N232*$M232*ED232*'input_cooling&amp;ventilation'!$D$3)*'input_cool&amp;vent_evolution'!N$11,($O232*$M232*ED232*'input_cooling&amp;ventilation'!$D$3)*'input_cool&amp;vent_evolution'!N$10)</f>
        <v>0</v>
      </c>
      <c r="GY232" s="2">
        <f>IF($D232=3,($N232*$M232*EE232*'input_cooling&amp;ventilation'!$D$3)*'input_cool&amp;vent_evolution'!O$11,($O232*$M232*EE232*'input_cooling&amp;ventilation'!$D$3)*'input_cool&amp;vent_evolution'!O$10)</f>
        <v>0</v>
      </c>
      <c r="GZ232" s="2">
        <f>IF($D232=3,($N232*$M232*EF232*'input_cooling&amp;ventilation'!$D$3)*'input_cool&amp;vent_evolution'!P$11,($O232*$M232*EF232*'input_cooling&amp;ventilation'!$D$3)*'input_cool&amp;vent_evolution'!P$10)</f>
        <v>0</v>
      </c>
      <c r="HA232" s="2">
        <f>IF($D232=3,($N232*$M232*EG232*'input_cooling&amp;ventilation'!$D$3)*'input_cool&amp;vent_evolution'!Q$11,($O232*$M232*EG232*'input_cooling&amp;ventilation'!$D$3)*'input_cool&amp;vent_evolution'!Q$10)</f>
        <v>0</v>
      </c>
      <c r="HB232" s="2">
        <f>IF($D232=3,($N232*$M232*EH232*'input_cooling&amp;ventilation'!$D$3)*'input_cool&amp;vent_evolution'!R$11,($O232*$M232*EH232*'input_cooling&amp;ventilation'!$D$3)*'input_cool&amp;vent_evolution'!R$10)</f>
        <v>0</v>
      </c>
      <c r="HC232" s="2">
        <f>IF($D232=3,($N232*$M232*EI232*'input_cooling&amp;ventilation'!$D$3)*'input_cool&amp;vent_evolution'!S$11,($O232*$M232*EI232*'input_cooling&amp;ventilation'!$D$3)*'input_cool&amp;vent_evolution'!S$10)</f>
        <v>0</v>
      </c>
      <c r="HD232" s="2">
        <f>IF($D232=3,($N232*$M232*EJ232*'input_cooling&amp;ventilation'!$D$3)*'input_cool&amp;vent_evolution'!T$11,($O232*$M232*EJ232*'input_cooling&amp;ventilation'!$D$3)*'input_cool&amp;vent_evolution'!T$10)</f>
        <v>0</v>
      </c>
      <c r="HE232" s="2">
        <f>IF($D232=3,($N232*$M232*EK232*'input_cooling&amp;ventilation'!$D$3)*'input_cool&amp;vent_evolution'!U$11,($O232*$M232*EK232*'input_cooling&amp;ventilation'!$D$3)*'input_cool&amp;vent_evolution'!U$10)</f>
        <v>0</v>
      </c>
      <c r="HF232" s="2">
        <f>IF($D232=3,($N232*$M232*EL232*'input_cooling&amp;ventilation'!$D$3)*'input_cool&amp;vent_evolution'!V$11,($O232*$M232*EL232*'input_cooling&amp;ventilation'!$D$3)*'input_cool&amp;vent_evolution'!V$10)</f>
        <v>0</v>
      </c>
      <c r="HG232" s="2">
        <f>IF($D232=3,($N232*$M232*EM232*'input_cooling&amp;ventilation'!$D$3)*'input_cool&amp;vent_evolution'!W$11,($O232*$M232*EM232*'input_cooling&amp;ventilation'!$D$3)*'input_cool&amp;vent_evolution'!W$10)</f>
        <v>0</v>
      </c>
      <c r="HH232" s="2">
        <f>IF($D232=3,($N232*$M232*EN232*'input_cooling&amp;ventilation'!$D$3)*'input_cool&amp;vent_evolution'!X$11,($O232*$M232*EN232*'input_cooling&amp;ventilation'!$D$3)*'input_cool&amp;vent_evolution'!X$10)</f>
        <v>0</v>
      </c>
      <c r="HI232" s="2">
        <f>IF($D232=3,($N232*$M232*EO232*'input_cooling&amp;ventilation'!$D$3)*'input_cool&amp;vent_evolution'!Y$11,($O232*$M232*EO232*'input_cooling&amp;ventilation'!$D$3)*'input_cool&amp;vent_evolution'!Y$10)</f>
        <v>0</v>
      </c>
      <c r="HJ232" s="2">
        <f>IF($D232=3,($N232*$M232*EP232*'input_cooling&amp;ventilation'!$D$3)*'input_cool&amp;vent_evolution'!Z$11,($O232*$M232*EP232*'input_cooling&amp;ventilation'!$D$3)*'input_cool&amp;vent_evolution'!Z$10)</f>
        <v>0</v>
      </c>
      <c r="HK232" s="2">
        <f>IF($D232=3,($N232*$M232*EQ232*'input_cooling&amp;ventilation'!$D$3)*'input_cool&amp;vent_evolution'!AA$11,($O232*$M232*EQ232*'input_cooling&amp;ventilation'!$D$3)*'input_cool&amp;vent_evolution'!AA$10)</f>
        <v>0</v>
      </c>
      <c r="HL232" s="2">
        <f>IF($D232=3,($N232*$M232*ER232*'input_cooling&amp;ventilation'!$D$3)*'input_cool&amp;vent_evolution'!AB$11,($O232*$M232*ER232*'input_cooling&amp;ventilation'!$D$3)*'input_cool&amp;vent_evolution'!AB$10)</f>
        <v>0</v>
      </c>
      <c r="HM232" s="2">
        <f>IF($D232=3,($N232*$M232*ES232*'input_cooling&amp;ventilation'!$D$3)*'input_cool&amp;vent_evolution'!AC$11,($O232*$M232*ES232*'input_cooling&amp;ventilation'!$D$3)*'input_cool&amp;vent_evolution'!AC$10)</f>
        <v>0</v>
      </c>
      <c r="HN232" s="2">
        <f>IF($D232=3,($N232*$M232*ET232*'input_cooling&amp;ventilation'!$D$3)*'input_cool&amp;vent_evolution'!AD$11,($O232*$M232*ET232*'input_cooling&amp;ventilation'!$D$3)*'input_cool&amp;vent_evolution'!AD$10)</f>
        <v>0</v>
      </c>
      <c r="HO232" s="2">
        <f>IF($D232=3,($N232*$M232*EU232*'input_cooling&amp;ventilation'!$D$3)*'input_cool&amp;vent_evolution'!AE$11,($O232*$M232*EU232*'input_cooling&amp;ventilation'!$D$3)*'input_cool&amp;vent_evolution'!AE$10)</f>
        <v>0</v>
      </c>
      <c r="HP232" s="2">
        <f>IF($D232=3,($N232*$M232*EV232*'input_cooling&amp;ventilation'!$D$3)*'input_cool&amp;vent_evolution'!AF$11,($O232*$M232*EV232*'input_cooling&amp;ventilation'!$D$3)*'input_cool&amp;vent_evolution'!AF$10)</f>
        <v>0</v>
      </c>
      <c r="HQ232" s="2">
        <f>IF($D232=3,($N232*$M232*EW232*'input_cooling&amp;ventilation'!$D$3)*'input_cool&amp;vent_evolution'!AG$11,($O232*$M232*EW232*'input_cooling&amp;ventilation'!$D$3)*'input_cool&amp;vent_evolution'!AG$10)</f>
        <v>0</v>
      </c>
      <c r="HR232" s="2">
        <f>IF($D232=3,($N232*$M232*EX232*'input_cooling&amp;ventilation'!$D$3)*'input_cool&amp;vent_evolution'!AH$11,($O232*$M232*EX232*'input_cooling&amp;ventilation'!$D$3)*'input_cool&amp;vent_evolution'!AH$10)</f>
        <v>0</v>
      </c>
      <c r="HS232" s="2">
        <f>IF($D232=3,($N232*$M232*EY232*'input_cooling&amp;ventilation'!$D$3)*'input_cool&amp;vent_evolution'!AI$11,($O232*$M232*EY232*'input_cooling&amp;ventilation'!$D$3)*'input_cool&amp;vent_evolution'!AI$10)</f>
        <v>0</v>
      </c>
      <c r="HT232" s="2">
        <f>IF($D232=3,($N232*$M232*EZ232*'input_cooling&amp;ventilation'!$D$3)*'input_cool&amp;vent_evolution'!AJ$11,($O232*$M232*EZ232*'input_cooling&amp;ventilation'!$D$3)*'input_cool&amp;vent_evolution'!AJ$10)</f>
        <v>0</v>
      </c>
      <c r="HU232" s="2">
        <f>IF($D232=3,($N232*$M232*FA232*'input_cooling&amp;ventilation'!$D$3)*'input_cool&amp;vent_evolution'!AK$11,($O232*$M232*FA232*'input_cooling&amp;ventilation'!$D$3)*'input_cool&amp;vent_evolution'!AK$10)</f>
        <v>0</v>
      </c>
      <c r="HV232" s="2">
        <f>IF($D232=3,($N232*$M232*FB232*'input_cooling&amp;ventilation'!$D$3)*'input_cool&amp;vent_evolution'!AL$11,($O232*$M232*FB232*'input_cooling&amp;ventilation'!$D$3)*'input_cool&amp;vent_evolution'!AL$10)</f>
        <v>0</v>
      </c>
      <c r="HW232" s="2">
        <f>IF($D232=3,($N232*$M232*FC232*'input_cooling&amp;ventilation'!$D$3)*'input_cool&amp;vent_evolution'!AM$11,($O232*$M232*FC232*'input_cooling&amp;ventilation'!$D$3)*'input_cool&amp;vent_evolution'!AM$10)</f>
        <v>0</v>
      </c>
      <c r="HX232" s="2">
        <f>IF($D232=3,($N232*$M232*FD232*'input_cooling&amp;ventilation'!$D$3)*'input_cool&amp;vent_evolution'!AN$11,($O232*$M232*FD232*'input_cooling&amp;ventilation'!$D$3)*'input_cool&amp;vent_evolution'!AN$10)</f>
        <v>0</v>
      </c>
      <c r="HY232" s="2">
        <f>IF($D232=3,($N232*$M232*FE232*'input_cooling&amp;ventilation'!$D$3)*'input_cool&amp;vent_evolution'!AO$11,($O232*$M232*FE232*'input_cooling&amp;ventilation'!$D$3)*'input_cool&amp;vent_evolution'!AO$10)</f>
        <v>0</v>
      </c>
      <c r="HZ232" s="2">
        <f>IF($D232=3,($N232*$M232*FF232*'input_cooling&amp;ventilation'!$D$3)*'input_cool&amp;vent_evolution'!AP$11,($O232*$M232*FF232*'input_cooling&amp;ventilation'!$D$3)*'input_cool&amp;vent_evolution'!AP$10)</f>
        <v>0</v>
      </c>
      <c r="IA232" s="2">
        <f>IF($D232=3,($N232*$M232*FG232*'input_cooling&amp;ventilation'!$D$3)*'input_cool&amp;vent_evolution'!AQ$11,($O232*$M232*FG232*'input_cooling&amp;ventilation'!$D$3)*'input_cool&amp;vent_evolution'!AQ$10)</f>
        <v>0</v>
      </c>
      <c r="IB232" s="2">
        <f>IF($D232=3,($N232*$M232*FH232*'input_cooling&amp;ventilation'!$D$3)*'input_cool&amp;vent_evolution'!AR$11,($O232*$M232*FH232*'input_cooling&amp;ventilation'!$D$3)*'input_cool&amp;vent_evolution'!AR$10)</f>
        <v>0</v>
      </c>
      <c r="IC232" s="2">
        <f>IF($D232=3,($N232*$M232*FI232*'input_cooling&amp;ventilation'!$D$3)*'input_cool&amp;vent_evolution'!AS$11,($O232*$M232*FI232*'input_cooling&amp;ventilation'!$D$3)*'input_cool&amp;vent_evolution'!AS$10)</f>
        <v>0</v>
      </c>
      <c r="ID232" s="2">
        <f>IF($D232=3,($N232*$M232*FJ232*'input_cooling&amp;ventilation'!$D$3)*'input_cool&amp;vent_evolution'!AT$11,($O232*$M232*FJ232*'input_cooling&amp;ventilation'!$D$3)*'input_cool&amp;vent_evolution'!AT$10)</f>
        <v>0</v>
      </c>
      <c r="IE232" s="2">
        <f>IF($D232=3,($N232*$M232*FK232*'input_cooling&amp;ventilation'!$D$3)*'input_cool&amp;vent_evolution'!AU$11,($O232*$M232*FK232*'input_cooling&amp;ventilation'!$D$3)*'input_cool&amp;vent_evolution'!AU$10)</f>
        <v>0</v>
      </c>
      <c r="IF232" s="2">
        <f>IF($D232=3,($N232*$M232*FL232*'input_cooling&amp;ventilation'!$D$3)*'input_cool&amp;vent_evolution'!AV$11,($O232*$M232*FL232*'input_cooling&amp;ventilation'!$D$3)*'input_cool&amp;vent_evolution'!AV$10)</f>
        <v>0</v>
      </c>
    </row>
    <row r="233" spans="1:240" x14ac:dyDescent="0.25">
      <c r="A233">
        <v>231</v>
      </c>
      <c r="B233">
        <v>100100</v>
      </c>
      <c r="C233">
        <v>30</v>
      </c>
      <c r="D233">
        <v>3</v>
      </c>
      <c r="E233">
        <v>8</v>
      </c>
      <c r="F233">
        <v>35915000</v>
      </c>
      <c r="G233" s="2">
        <v>38048946.165039301</v>
      </c>
      <c r="H233" s="2">
        <v>0</v>
      </c>
      <c r="I233" s="17">
        <v>0.24</v>
      </c>
      <c r="J233">
        <v>9.5292639999999998E-2</v>
      </c>
      <c r="K233" s="2">
        <f t="shared" si="231"/>
        <v>0</v>
      </c>
      <c r="L233" s="2">
        <f t="shared" si="232"/>
        <v>9131747.0796094313</v>
      </c>
      <c r="M233">
        <v>1</v>
      </c>
      <c r="N233" s="17">
        <f>'input_cooling&amp;ventilation'!$D$5</f>
        <v>57.500092182043396</v>
      </c>
      <c r="O233" s="45">
        <f>'input_cooling&amp;ventilation'!$D$6</f>
        <v>19.328678831353667</v>
      </c>
      <c r="P233" s="45">
        <f>'input_cooling&amp;ventilation'!$C$5</f>
        <v>50.351688737400465</v>
      </c>
      <c r="Q233" s="45">
        <f>'input_cooling&amp;ventilation'!$C$6</f>
        <v>32.240814214248743</v>
      </c>
      <c r="R233">
        <v>17</v>
      </c>
      <c r="S233">
        <v>12</v>
      </c>
      <c r="T233">
        <v>14</v>
      </c>
      <c r="U233" s="2">
        <f t="shared" si="233"/>
        <v>0</v>
      </c>
      <c r="V233" s="2">
        <f t="shared" si="234"/>
        <v>21620788.776614912</v>
      </c>
      <c r="W233" s="2">
        <v>0</v>
      </c>
      <c r="X233" s="57">
        <f>IF($D233=3,(W233*(1+'input_cool&amp;vent_evolution'!M$11)),(W233*(1+'input_cool&amp;vent_evolution'!M$12)))</f>
        <v>0</v>
      </c>
      <c r="Y233" s="57">
        <f>IF($D233=3,(X233*(1+'input_cool&amp;vent_evolution'!N$11)),(X233*(1+'input_cool&amp;vent_evolution'!N$12)))</f>
        <v>0</v>
      </c>
      <c r="Z233" s="57">
        <f>IF($D233=3,(Y233*(1+'input_cool&amp;vent_evolution'!O$11)),(Y233*(1+'input_cool&amp;vent_evolution'!O$12)))</f>
        <v>0</v>
      </c>
      <c r="AA233" s="57">
        <f>IF($D233=3,(Z233*(1+'input_cool&amp;vent_evolution'!P$11)),(Z233*(1+'input_cool&amp;vent_evolution'!P$12)))</f>
        <v>0</v>
      </c>
      <c r="AB233" s="57">
        <f>IF($D233=3,(AA233*(1+'input_cool&amp;vent_evolution'!Q$11)),(AA233*(1+'input_cool&amp;vent_evolution'!Q$12)))</f>
        <v>0</v>
      </c>
      <c r="AC233" s="57">
        <f>IF($D233=3,(AB233*(1+'input_cool&amp;vent_evolution'!R$11)),(AB233*(1+'input_cool&amp;vent_evolution'!R$12)))</f>
        <v>0</v>
      </c>
      <c r="AD233" s="57">
        <f>IF($D233=3,(AC233*(1+'input_cool&amp;vent_evolution'!S$11)),(AC233*(1+'input_cool&amp;vent_evolution'!S$12)))</f>
        <v>0</v>
      </c>
      <c r="AE233" s="57">
        <f>IF($D233=3,(AD233*(1+'input_cool&amp;vent_evolution'!T$11)),(AD233*(1+'input_cool&amp;vent_evolution'!T$12)))</f>
        <v>0</v>
      </c>
      <c r="AF233" s="57">
        <f>IF($D233=3,(AE233*(1+'input_cool&amp;vent_evolution'!U$11)),(AE233*(1+'input_cool&amp;vent_evolution'!U$12)))</f>
        <v>0</v>
      </c>
      <c r="AG233" s="57">
        <f>IF($D233=3,(AF233*(1+'input_cool&amp;vent_evolution'!V$11)),(AF233*(1+'input_cool&amp;vent_evolution'!V$12)))</f>
        <v>0</v>
      </c>
      <c r="AH233" s="57">
        <f>IF($D233=3,(AG233*(1+'input_cool&amp;vent_evolution'!W$11)),(AG233*(1+'input_cool&amp;vent_evolution'!W$12)))</f>
        <v>0</v>
      </c>
      <c r="AI233" s="57">
        <f>IF($D233=3,(AH233*(1+'input_cool&amp;vent_evolution'!X$11)),(AH233*(1+'input_cool&amp;vent_evolution'!X$12)))</f>
        <v>0</v>
      </c>
      <c r="AJ233" s="57">
        <f>IF($D233=3,(AI233*(1+'input_cool&amp;vent_evolution'!Y$11)),(AI233*(1+'input_cool&amp;vent_evolution'!Y$12)))</f>
        <v>0</v>
      </c>
      <c r="AK233" s="57">
        <f>IF($D233=3,(AJ233*(1+'input_cool&amp;vent_evolution'!Z$11)),(AJ233*(1+'input_cool&amp;vent_evolution'!Z$12)))</f>
        <v>0</v>
      </c>
      <c r="AL233" s="57">
        <f>IF($D233=3,(AK233*(1+'input_cool&amp;vent_evolution'!AA$11)),(AK233*(1+'input_cool&amp;vent_evolution'!AA$12)))</f>
        <v>0</v>
      </c>
      <c r="AM233" s="57">
        <f>IF($D233=3,(AL233*(1+'input_cool&amp;vent_evolution'!AB$11)),(AL233*(1+'input_cool&amp;vent_evolution'!AB$12)))</f>
        <v>0</v>
      </c>
      <c r="AN233" s="57">
        <f>IF($D233=3,(AM233*(1+'input_cool&amp;vent_evolution'!AC$11)),(AM233*(1+'input_cool&amp;vent_evolution'!AC$12)))</f>
        <v>0</v>
      </c>
      <c r="AO233" s="57">
        <f>IF($D233=3,(AN233*(1+'input_cool&amp;vent_evolution'!AD$11)),(AN233*(1+'input_cool&amp;vent_evolution'!AD$12)))</f>
        <v>0</v>
      </c>
      <c r="AP233" s="57">
        <f>IF($D233=3,(AO233*(1+'input_cool&amp;vent_evolution'!AE$11)),(AO233*(1+'input_cool&amp;vent_evolution'!AE$12)))</f>
        <v>0</v>
      </c>
      <c r="AQ233" s="57">
        <f>IF($D233=3,(AP233*(1+'input_cool&amp;vent_evolution'!AF$11)),(AP233*(1+'input_cool&amp;vent_evolution'!AF$12)))</f>
        <v>0</v>
      </c>
      <c r="AR233" s="57">
        <f>IF($D233=3,(AQ233*(1+'input_cool&amp;vent_evolution'!AG$11)),(AQ233*(1+'input_cool&amp;vent_evolution'!AG$12)))</f>
        <v>0</v>
      </c>
      <c r="AS233" s="57">
        <f>IF($D233=3,(AR233*(1+'input_cool&amp;vent_evolution'!AH$11)),(AR233*(1+'input_cool&amp;vent_evolution'!AH$12)))</f>
        <v>0</v>
      </c>
      <c r="AT233" s="57">
        <f>IF($D233=3,(AS233*(1+'input_cool&amp;vent_evolution'!AI$11)),(AS233*(1+'input_cool&amp;vent_evolution'!AI$12)))</f>
        <v>0</v>
      </c>
      <c r="AU233" s="57">
        <f>IF($D233=3,(AT233*(1+'input_cool&amp;vent_evolution'!AJ$11)),(AT233*(1+'input_cool&amp;vent_evolution'!AJ$12)))</f>
        <v>0</v>
      </c>
      <c r="AV233" s="57">
        <f>IF($D233=3,(AU233*(1+'input_cool&amp;vent_evolution'!AK$11)),(AU233*(1+'input_cool&amp;vent_evolution'!AK$12)))</f>
        <v>0</v>
      </c>
      <c r="AW233" s="57">
        <f>IF($D233=3,(AV233*(1+'input_cool&amp;vent_evolution'!AL$11)),(AV233*(1+'input_cool&amp;vent_evolution'!AL$12)))</f>
        <v>0</v>
      </c>
      <c r="AX233" s="57">
        <f>IF($D233=3,(AW233*(1+'input_cool&amp;vent_evolution'!AM$11)),(AW233*(1+'input_cool&amp;vent_evolution'!AM$12)))</f>
        <v>0</v>
      </c>
      <c r="AY233" s="57">
        <f>IF($D233=3,(AX233*(1+'input_cool&amp;vent_evolution'!AN$11)),(AX233*(1+'input_cool&amp;vent_evolution'!AN$12)))</f>
        <v>0</v>
      </c>
      <c r="AZ233" s="57">
        <f>IF($D233=3,(AY233*(1+'input_cool&amp;vent_evolution'!AO$11)),(AY233*(1+'input_cool&amp;vent_evolution'!AO$12)))</f>
        <v>0</v>
      </c>
      <c r="BA233" s="57">
        <f>IF($D233=3,(AZ233*(1+'input_cool&amp;vent_evolution'!AP$11)),(AZ233*(1+'input_cool&amp;vent_evolution'!AP$12)))</f>
        <v>0</v>
      </c>
      <c r="BB233" s="57">
        <f>IF($D233=3,(BA233*(1+'input_cool&amp;vent_evolution'!AQ$11)),(BA233*(1+'input_cool&amp;vent_evolution'!AQ$12)))</f>
        <v>0</v>
      </c>
      <c r="BC233" s="57">
        <f>IF($D233=3,(BB233*(1+'input_cool&amp;vent_evolution'!AR$11)),(BB233*(1+'input_cool&amp;vent_evolution'!AR$12)))</f>
        <v>0</v>
      </c>
      <c r="BD233" s="57">
        <f>IF($D233=3,(BC233*(1+'input_cool&amp;vent_evolution'!AS$11)),(BC233*(1+'input_cool&amp;vent_evolution'!AS$12)))</f>
        <v>0</v>
      </c>
      <c r="BE233" s="57">
        <f>IF($D233=3,(BD233*(1+'input_cool&amp;vent_evolution'!AT$11)),(BD233*(1+'input_cool&amp;vent_evolution'!AT$12)))</f>
        <v>0</v>
      </c>
      <c r="BF233" s="57">
        <f>IF($D233=3,(BE233*(1+'input_cool&amp;vent_evolution'!AU$11)),(BE233*(1+'input_cool&amp;vent_evolution'!AU$12)))</f>
        <v>0</v>
      </c>
      <c r="BG233" s="57">
        <f>IF($D233=3,(BF233*(1+'input_cool&amp;vent_evolution'!AV$11)),(BF233*(1+'input_cool&amp;vent_evolution'!AV$12)))</f>
        <v>0</v>
      </c>
      <c r="BH233" s="2">
        <f t="shared" si="307"/>
        <v>0</v>
      </c>
      <c r="BI233" s="2">
        <f t="shared" si="235"/>
        <v>0</v>
      </c>
      <c r="BJ233" s="2">
        <f t="shared" si="236"/>
        <v>0</v>
      </c>
      <c r="BK233" s="2">
        <f t="shared" si="237"/>
        <v>0</v>
      </c>
      <c r="BL233" s="2">
        <f t="shared" si="238"/>
        <v>0</v>
      </c>
      <c r="BM233" s="2">
        <f t="shared" si="239"/>
        <v>0</v>
      </c>
      <c r="BN233" s="2">
        <f t="shared" si="240"/>
        <v>0</v>
      </c>
      <c r="BO233" s="2">
        <f t="shared" si="241"/>
        <v>0</v>
      </c>
      <c r="BP233" s="2">
        <f t="shared" si="242"/>
        <v>0</v>
      </c>
      <c r="BQ233" s="2">
        <f t="shared" si="243"/>
        <v>0</v>
      </c>
      <c r="BR233" s="2">
        <f t="shared" si="244"/>
        <v>0</v>
      </c>
      <c r="BS233" s="2">
        <f t="shared" si="245"/>
        <v>0</v>
      </c>
      <c r="BT233" s="2">
        <f t="shared" si="246"/>
        <v>0</v>
      </c>
      <c r="BU233" s="2">
        <f t="shared" si="247"/>
        <v>0</v>
      </c>
      <c r="BV233" s="2">
        <f t="shared" si="248"/>
        <v>0</v>
      </c>
      <c r="BW233" s="2">
        <f t="shared" si="249"/>
        <v>0</v>
      </c>
      <c r="BX233" s="2">
        <f t="shared" si="250"/>
        <v>0</v>
      </c>
      <c r="BY233" s="2">
        <f t="shared" si="251"/>
        <v>0</v>
      </c>
      <c r="BZ233" s="2">
        <f t="shared" si="252"/>
        <v>0</v>
      </c>
      <c r="CA233" s="2">
        <f t="shared" si="253"/>
        <v>0</v>
      </c>
      <c r="CB233" s="2">
        <f t="shared" si="254"/>
        <v>0</v>
      </c>
      <c r="CC233" s="2">
        <f t="shared" si="255"/>
        <v>0</v>
      </c>
      <c r="CD233" s="2">
        <f t="shared" si="256"/>
        <v>0</v>
      </c>
      <c r="CE233" s="2">
        <f t="shared" si="257"/>
        <v>0</v>
      </c>
      <c r="CF233" s="2">
        <f t="shared" si="258"/>
        <v>0</v>
      </c>
      <c r="CG233" s="2">
        <f t="shared" si="259"/>
        <v>0</v>
      </c>
      <c r="CH233" s="2">
        <f t="shared" si="260"/>
        <v>0</v>
      </c>
      <c r="CI233" s="2">
        <f t="shared" si="261"/>
        <v>0</v>
      </c>
      <c r="CJ233" s="2">
        <f t="shared" si="262"/>
        <v>0</v>
      </c>
      <c r="CK233" s="2">
        <f t="shared" si="263"/>
        <v>0</v>
      </c>
      <c r="CL233" s="2">
        <f t="shared" si="264"/>
        <v>0</v>
      </c>
      <c r="CM233" s="2">
        <f t="shared" si="265"/>
        <v>0</v>
      </c>
      <c r="CN233" s="2">
        <f t="shared" si="266"/>
        <v>0</v>
      </c>
      <c r="CO233" s="2">
        <f t="shared" si="267"/>
        <v>0</v>
      </c>
      <c r="CP233" s="2">
        <f t="shared" si="268"/>
        <v>0</v>
      </c>
      <c r="CQ233" s="2">
        <f t="shared" si="269"/>
        <v>0</v>
      </c>
      <c r="CR233" s="2">
        <f>IF($D233=3,(W233*$P233*$M233*'input_cooling&amp;ventilation'!$D$3)*'input_cool&amp;vent_evolution'!M$11,(W233*$Q233*'input_cooling&amp;ventilation'!$D$3)*'input_cool&amp;vent_evolution'!M$12)</f>
        <v>0</v>
      </c>
      <c r="CS233" s="2">
        <f>IF($D233=3,(X233*$P233*$M233*'input_cooling&amp;ventilation'!$D$3)*'input_cool&amp;vent_evolution'!N$11,(X233*$Q233*'input_cooling&amp;ventilation'!$D$3)*'input_cool&amp;vent_evolution'!N$12)</f>
        <v>0</v>
      </c>
      <c r="CT233" s="2">
        <f>IF($D233=3,(Y233*$P233*$M233*'input_cooling&amp;ventilation'!$D$3)*'input_cool&amp;vent_evolution'!O$11,(Y233*$Q233*'input_cooling&amp;ventilation'!$D$3)*'input_cool&amp;vent_evolution'!O$12)</f>
        <v>0</v>
      </c>
      <c r="CU233" s="2">
        <f>IF($D233=3,(Z233*$P233*$M233*'input_cooling&amp;ventilation'!$D$3)*'input_cool&amp;vent_evolution'!P$11,(Z233*$Q233*'input_cooling&amp;ventilation'!$D$3)*'input_cool&amp;vent_evolution'!P$12)</f>
        <v>0</v>
      </c>
      <c r="CV233" s="2">
        <f>IF($D233=3,(AA233*$P233*$M233*'input_cooling&amp;ventilation'!$D$3)*'input_cool&amp;vent_evolution'!Q$11,(AA233*$Q233*'input_cooling&amp;ventilation'!$D$3)*'input_cool&amp;vent_evolution'!Q$12)</f>
        <v>0</v>
      </c>
      <c r="CW233" s="2">
        <f>IF($D233=3,(AB233*$P233*$M233*'input_cooling&amp;ventilation'!$D$3)*'input_cool&amp;vent_evolution'!R$11,(AB233*$Q233*'input_cooling&amp;ventilation'!$D$3)*'input_cool&amp;vent_evolution'!R$12)</f>
        <v>0</v>
      </c>
      <c r="CX233" s="2">
        <f>IF($D233=3,(AC233*$P233*$M233*'input_cooling&amp;ventilation'!$D$3)*'input_cool&amp;vent_evolution'!S$11,(AC233*$Q233*'input_cooling&amp;ventilation'!$D$3)*'input_cool&amp;vent_evolution'!S$12)</f>
        <v>0</v>
      </c>
      <c r="CY233" s="2">
        <f>IF($D233=3,(AD233*$P233*$M233*'input_cooling&amp;ventilation'!$D$3)*'input_cool&amp;vent_evolution'!T$11,(AD233*$Q233*'input_cooling&amp;ventilation'!$D$3)*'input_cool&amp;vent_evolution'!T$12)</f>
        <v>0</v>
      </c>
      <c r="CZ233" s="2">
        <f>IF($D233=3,(AE233*$P233*$M233*'input_cooling&amp;ventilation'!$D$3)*'input_cool&amp;vent_evolution'!U$11,(AE233*$Q233*'input_cooling&amp;ventilation'!$D$3)*'input_cool&amp;vent_evolution'!U$12)</f>
        <v>0</v>
      </c>
      <c r="DA233" s="2">
        <f>IF($D233=3,(AF233*$P233*$M233*'input_cooling&amp;ventilation'!$D$3)*'input_cool&amp;vent_evolution'!V$11,(AF233*$Q233*'input_cooling&amp;ventilation'!$D$3)*'input_cool&amp;vent_evolution'!V$12)</f>
        <v>0</v>
      </c>
      <c r="DB233" s="2">
        <f>IF($D233=3,(AG233*$P233*$M233*'input_cooling&amp;ventilation'!$D$3)*'input_cool&amp;vent_evolution'!W$11,(AG233*$Q233*'input_cooling&amp;ventilation'!$D$3)*'input_cool&amp;vent_evolution'!W$12)</f>
        <v>0</v>
      </c>
      <c r="DC233" s="2">
        <f>IF($D233=3,(AH233*$P233*$M233*'input_cooling&amp;ventilation'!$D$3)*'input_cool&amp;vent_evolution'!X$11,(AH233*$Q233*'input_cooling&amp;ventilation'!$D$3)*'input_cool&amp;vent_evolution'!X$12)</f>
        <v>0</v>
      </c>
      <c r="DD233" s="2">
        <f>IF($D233=3,(AI233*$P233*$M233*'input_cooling&amp;ventilation'!$D$3)*'input_cool&amp;vent_evolution'!Y$11,(AI233*$Q233*'input_cooling&amp;ventilation'!$D$3)*'input_cool&amp;vent_evolution'!Y$12)</f>
        <v>0</v>
      </c>
      <c r="DE233" s="2">
        <f>IF($D233=3,(AJ233*$P233*$M233*'input_cooling&amp;ventilation'!$D$3)*'input_cool&amp;vent_evolution'!Z$11,(AJ233*$Q233*'input_cooling&amp;ventilation'!$D$3)*'input_cool&amp;vent_evolution'!Z$12)</f>
        <v>0</v>
      </c>
      <c r="DF233" s="2">
        <f>IF($D233=3,(AK233*$P233*$M233*'input_cooling&amp;ventilation'!$D$3)*'input_cool&amp;vent_evolution'!AA$11,(AK233*$Q233*'input_cooling&amp;ventilation'!$D$3)*'input_cool&amp;vent_evolution'!AA$12)</f>
        <v>0</v>
      </c>
      <c r="DG233" s="2">
        <f>IF($D233=3,(AL233*$P233*$M233*'input_cooling&amp;ventilation'!$D$3)*'input_cool&amp;vent_evolution'!AB$11,(AL233*$Q233*'input_cooling&amp;ventilation'!$D$3)*'input_cool&amp;vent_evolution'!AB$12)</f>
        <v>0</v>
      </c>
      <c r="DH233" s="2">
        <f>IF($D233=3,(AM233*$P233*$M233*'input_cooling&amp;ventilation'!$D$3)*'input_cool&amp;vent_evolution'!AC$11,(AM233*$Q233*'input_cooling&amp;ventilation'!$D$3)*'input_cool&amp;vent_evolution'!AC$12)</f>
        <v>0</v>
      </c>
      <c r="DI233" s="2">
        <f>IF($D233=3,(AN233*$P233*$M233*'input_cooling&amp;ventilation'!$D$3)*'input_cool&amp;vent_evolution'!AD$11,(AN233*$Q233*'input_cooling&amp;ventilation'!$D$3)*'input_cool&amp;vent_evolution'!AD$12)</f>
        <v>0</v>
      </c>
      <c r="DJ233" s="2">
        <f>IF($D233=3,(AO233*$P233*$M233*'input_cooling&amp;ventilation'!$D$3)*'input_cool&amp;vent_evolution'!AE$11,(AO233*$Q233*'input_cooling&amp;ventilation'!$D$3)*'input_cool&amp;vent_evolution'!AE$12)</f>
        <v>0</v>
      </c>
      <c r="DK233" s="2">
        <f>IF($D233=3,(AP233*$P233*$M233*'input_cooling&amp;ventilation'!$D$3)*'input_cool&amp;vent_evolution'!AF$11,(AP233*$Q233*'input_cooling&amp;ventilation'!$D$3)*'input_cool&amp;vent_evolution'!AF$12)</f>
        <v>0</v>
      </c>
      <c r="DL233" s="2">
        <f>IF($D233=3,(AQ233*$P233*$M233*'input_cooling&amp;ventilation'!$D$3)*'input_cool&amp;vent_evolution'!AG$11,(AQ233*$Q233*'input_cooling&amp;ventilation'!$D$3)*'input_cool&amp;vent_evolution'!AG$12)</f>
        <v>0</v>
      </c>
      <c r="DM233" s="2">
        <f>IF($D233=3,(AR233*$P233*$M233*'input_cooling&amp;ventilation'!$D$3)*'input_cool&amp;vent_evolution'!AH$11,(AR233*$Q233*'input_cooling&amp;ventilation'!$D$3)*'input_cool&amp;vent_evolution'!AH$12)</f>
        <v>0</v>
      </c>
      <c r="DN233" s="2">
        <f>IF($D233=3,(AS233*$P233*$M233*'input_cooling&amp;ventilation'!$D$3)*'input_cool&amp;vent_evolution'!AI$11,(AS233*$Q233*'input_cooling&amp;ventilation'!$D$3)*'input_cool&amp;vent_evolution'!AI$12)</f>
        <v>0</v>
      </c>
      <c r="DO233" s="2">
        <f>IF($D233=3,(AT233*$P233*$M233*'input_cooling&amp;ventilation'!$D$3)*'input_cool&amp;vent_evolution'!AJ$11,(AT233*$Q233*'input_cooling&amp;ventilation'!$D$3)*'input_cool&amp;vent_evolution'!AJ$12)</f>
        <v>0</v>
      </c>
      <c r="DP233" s="2">
        <f>IF($D233=3,(AU233*$P233*$M233*'input_cooling&amp;ventilation'!$D$3)*'input_cool&amp;vent_evolution'!AK$11,(AU233*$Q233*'input_cooling&amp;ventilation'!$D$3)*'input_cool&amp;vent_evolution'!AK$12)</f>
        <v>0</v>
      </c>
      <c r="DQ233" s="2">
        <f>IF($D233=3,(AV233*$P233*$M233*'input_cooling&amp;ventilation'!$D$3)*'input_cool&amp;vent_evolution'!AL$11,(AV233*$Q233*'input_cooling&amp;ventilation'!$D$3)*'input_cool&amp;vent_evolution'!AL$12)</f>
        <v>0</v>
      </c>
      <c r="DR233" s="2">
        <f>IF($D233=3,(AW233*$P233*$M233*'input_cooling&amp;ventilation'!$D$3)*'input_cool&amp;vent_evolution'!AM$11,(AW233*$Q233*'input_cooling&amp;ventilation'!$D$3)*'input_cool&amp;vent_evolution'!AM$12)</f>
        <v>0</v>
      </c>
      <c r="DS233" s="2">
        <f>IF($D233=3,(AX233*$P233*$M233*'input_cooling&amp;ventilation'!$D$3)*'input_cool&amp;vent_evolution'!AN$11,(AX233*$Q233*'input_cooling&amp;ventilation'!$D$3)*'input_cool&amp;vent_evolution'!AN$12)</f>
        <v>0</v>
      </c>
      <c r="DT233" s="2">
        <f>IF($D233=3,(AY233*$P233*$M233*'input_cooling&amp;ventilation'!$D$3)*'input_cool&amp;vent_evolution'!AO$11,(AY233*$Q233*'input_cooling&amp;ventilation'!$D$3)*'input_cool&amp;vent_evolution'!AO$12)</f>
        <v>0</v>
      </c>
      <c r="DU233" s="2">
        <f>IF($D233=3,(AZ233*$P233*$M233*'input_cooling&amp;ventilation'!$D$3)*'input_cool&amp;vent_evolution'!AP$11,(AZ233*$Q233*'input_cooling&amp;ventilation'!$D$3)*'input_cool&amp;vent_evolution'!AP$12)</f>
        <v>0</v>
      </c>
      <c r="DV233" s="2">
        <f>IF($D233=3,(BA233*$P233*$M233*'input_cooling&amp;ventilation'!$D$3)*'input_cool&amp;vent_evolution'!AQ$11,(BA233*$Q233*'input_cooling&amp;ventilation'!$D$3)*'input_cool&amp;vent_evolution'!AQ$12)</f>
        <v>0</v>
      </c>
      <c r="DW233" s="2">
        <f>IF($D233=3,(BB233*$P233*$M233*'input_cooling&amp;ventilation'!$D$3)*'input_cool&amp;vent_evolution'!AR$11,(BB233*$Q233*'input_cooling&amp;ventilation'!$D$3)*'input_cool&amp;vent_evolution'!AR$12)</f>
        <v>0</v>
      </c>
      <c r="DX233" s="2">
        <f>IF($D233=3,(BC233*$P233*$M233*'input_cooling&amp;ventilation'!$D$3)*'input_cool&amp;vent_evolution'!AS$11,(BC233*$Q233*'input_cooling&amp;ventilation'!$D$3)*'input_cool&amp;vent_evolution'!AS$12)</f>
        <v>0</v>
      </c>
      <c r="DY233" s="2">
        <f>IF($D233=3,(BD233*$P233*$M233*'input_cooling&amp;ventilation'!$D$3)*'input_cool&amp;vent_evolution'!AT$11,(BD233*$Q233*'input_cooling&amp;ventilation'!$D$3)*'input_cool&amp;vent_evolution'!AT$12)</f>
        <v>0</v>
      </c>
      <c r="DZ233" s="2">
        <f>IF($D233=3,(BE233*$P233*$M233*'input_cooling&amp;ventilation'!$D$3)*'input_cool&amp;vent_evolution'!AU$11,(BE233*$Q233*'input_cooling&amp;ventilation'!$D$3)*'input_cool&amp;vent_evolution'!AU$12)</f>
        <v>0</v>
      </c>
      <c r="EA233" s="2">
        <f>IF($D233=3,(BF233*$P233*$M233*'input_cooling&amp;ventilation'!$D$3)*'input_cool&amp;vent_evolution'!AV$11,(BF233*$Q233*'input_cooling&amp;ventilation'!$D$3)*'input_cool&amp;vent_evolution'!AV$12)</f>
        <v>0</v>
      </c>
      <c r="EB233">
        <v>0.47</v>
      </c>
      <c r="EC233" s="2">
        <f t="shared" si="270"/>
        <v>0</v>
      </c>
      <c r="ED233" s="2">
        <f>IF($D233=3,(EC233*(1+'input_cool&amp;vent_evolution'!M$10)),EC233*(1+'input_cool&amp;vent_evolution'!M$9))</f>
        <v>0</v>
      </c>
      <c r="EE233" s="2">
        <f>IF($D233=3,(ED233*(1+'input_cool&amp;vent_evolution'!N$10)),ED233*(1+'input_cool&amp;vent_evolution'!N$9))</f>
        <v>0</v>
      </c>
      <c r="EF233" s="2">
        <f>IF($D233=3,(EE233*(1+'input_cool&amp;vent_evolution'!O$10)),EE233*(1+'input_cool&amp;vent_evolution'!O$9))</f>
        <v>0</v>
      </c>
      <c r="EG233" s="2">
        <f>IF($D233=3,(EF233*(1+'input_cool&amp;vent_evolution'!P$10)),EF233*(1+'input_cool&amp;vent_evolution'!P$9))</f>
        <v>0</v>
      </c>
      <c r="EH233" s="2">
        <f>IF($D233=3,(EG233*(1+'input_cool&amp;vent_evolution'!Q$10)),EG233*(1+'input_cool&amp;vent_evolution'!Q$9))</f>
        <v>0</v>
      </c>
      <c r="EI233" s="2">
        <f>IF($D233=3,(EH233*(1+'input_cool&amp;vent_evolution'!R$10)),EH233*(1+'input_cool&amp;vent_evolution'!R$9))</f>
        <v>0</v>
      </c>
      <c r="EJ233" s="2">
        <f>IF($D233=3,(EI233*(1+'input_cool&amp;vent_evolution'!S$10)),EI233*(1+'input_cool&amp;vent_evolution'!S$9))</f>
        <v>0</v>
      </c>
      <c r="EK233" s="2">
        <f>IF($D233=3,(EJ233*(1+'input_cool&amp;vent_evolution'!T$10)),EJ233*(1+'input_cool&amp;vent_evolution'!T$9))</f>
        <v>0</v>
      </c>
      <c r="EL233" s="2">
        <f>IF($D233=3,(EK233*(1+'input_cool&amp;vent_evolution'!U$10)),EK233*(1+'input_cool&amp;vent_evolution'!U$9))</f>
        <v>0</v>
      </c>
      <c r="EM233" s="2">
        <f>IF($D233=3,(EL233*(1+'input_cool&amp;vent_evolution'!V$10)),EL233*(1+'input_cool&amp;vent_evolution'!V$9))</f>
        <v>0</v>
      </c>
      <c r="EN233" s="2">
        <f>IF($D233=3,(EM233*(1+'input_cool&amp;vent_evolution'!W$10)),EM233*(1+'input_cool&amp;vent_evolution'!W$9))</f>
        <v>0</v>
      </c>
      <c r="EO233" s="2">
        <f>IF($D233=3,(EN233*(1+'input_cool&amp;vent_evolution'!X$10)),EN233*(1+'input_cool&amp;vent_evolution'!X$9))</f>
        <v>0</v>
      </c>
      <c r="EP233" s="2">
        <f>IF($D233=3,(EO233*(1+'input_cool&amp;vent_evolution'!Y$10)),EO233*(1+'input_cool&amp;vent_evolution'!Y$9))</f>
        <v>0</v>
      </c>
      <c r="EQ233" s="2">
        <f>IF($D233=3,(EP233*(1+'input_cool&amp;vent_evolution'!Z$10)),EP233*(1+'input_cool&amp;vent_evolution'!Z$9))</f>
        <v>0</v>
      </c>
      <c r="ER233" s="2">
        <f>IF($D233=3,(EQ233*(1+'input_cool&amp;vent_evolution'!AA$10)),EQ233*(1+'input_cool&amp;vent_evolution'!AA$9))</f>
        <v>0</v>
      </c>
      <c r="ES233" s="2">
        <f>IF($D233=3,(ER233*(1+'input_cool&amp;vent_evolution'!AB$10)),ER233*(1+'input_cool&amp;vent_evolution'!AB$9))</f>
        <v>0</v>
      </c>
      <c r="ET233" s="2">
        <f>IF($D233=3,(ES233*(1+'input_cool&amp;vent_evolution'!AC$10)),ES233*(1+'input_cool&amp;vent_evolution'!AC$9))</f>
        <v>0</v>
      </c>
      <c r="EU233" s="2">
        <f>IF($D233=3,(ET233*(1+'input_cool&amp;vent_evolution'!AD$10)),ET233*(1+'input_cool&amp;vent_evolution'!AD$9))</f>
        <v>0</v>
      </c>
      <c r="EV233" s="2">
        <f>IF($D233=3,(EU233*(1+'input_cool&amp;vent_evolution'!AE$10)),EU233*(1+'input_cool&amp;vent_evolution'!AE$9))</f>
        <v>0</v>
      </c>
      <c r="EW233" s="2">
        <f>IF($D233=3,(EV233*(1+'input_cool&amp;vent_evolution'!AF$10)),EV233*(1+'input_cool&amp;vent_evolution'!AF$9))</f>
        <v>0</v>
      </c>
      <c r="EX233" s="2">
        <f>IF($D233=3,(EW233*(1+'input_cool&amp;vent_evolution'!AG$10)),EW233*(1+'input_cool&amp;vent_evolution'!AG$9))</f>
        <v>0</v>
      </c>
      <c r="EY233" s="2">
        <f>IF($D233=3,(EX233*(1+'input_cool&amp;vent_evolution'!AH$10)),EX233*(1+'input_cool&amp;vent_evolution'!AH$9))</f>
        <v>0</v>
      </c>
      <c r="EZ233" s="2">
        <f>IF($D233=3,(EY233*(1+'input_cool&amp;vent_evolution'!AI$10)),EY233*(1+'input_cool&amp;vent_evolution'!AI$9))</f>
        <v>0</v>
      </c>
      <c r="FA233" s="2">
        <f>IF($D233=3,(EZ233*(1+'input_cool&amp;vent_evolution'!AJ$10)),EZ233*(1+'input_cool&amp;vent_evolution'!AJ$9))</f>
        <v>0</v>
      </c>
      <c r="FB233" s="2">
        <f>IF($D233=3,(FA233*(1+'input_cool&amp;vent_evolution'!AK$10)),FA233*(1+'input_cool&amp;vent_evolution'!AK$9))</f>
        <v>0</v>
      </c>
      <c r="FC233" s="2">
        <f>IF($D233=3,(FB233*(1+'input_cool&amp;vent_evolution'!AL$10)),FB233*(1+'input_cool&amp;vent_evolution'!AL$9))</f>
        <v>0</v>
      </c>
      <c r="FD233" s="2">
        <f>IF($D233=3,(FC233*(1+'input_cool&amp;vent_evolution'!AM$10)),FC233*(1+'input_cool&amp;vent_evolution'!AM$9))</f>
        <v>0</v>
      </c>
      <c r="FE233" s="2">
        <f>IF($D233=3,(FD233*(1+'input_cool&amp;vent_evolution'!AN$10)),FD233*(1+'input_cool&amp;vent_evolution'!AN$9))</f>
        <v>0</v>
      </c>
      <c r="FF233" s="2">
        <f>IF($D233=3,(FE233*(1+'input_cool&amp;vent_evolution'!AO$10)),FE233*(1+'input_cool&amp;vent_evolution'!AO$9))</f>
        <v>0</v>
      </c>
      <c r="FG233" s="2">
        <f>IF($D233=3,(FF233*(1+'input_cool&amp;vent_evolution'!AP$10)),FF233*(1+'input_cool&amp;vent_evolution'!AP$9))</f>
        <v>0</v>
      </c>
      <c r="FH233" s="2">
        <f>IF($D233=3,(FG233*(1+'input_cool&amp;vent_evolution'!AQ$10)),FG233*(1+'input_cool&amp;vent_evolution'!AQ$9))</f>
        <v>0</v>
      </c>
      <c r="FI233" s="2">
        <f>IF($D233=3,(FH233*(1+'input_cool&amp;vent_evolution'!AR$10)),FH233*(1+'input_cool&amp;vent_evolution'!AR$9))</f>
        <v>0</v>
      </c>
      <c r="FJ233" s="2">
        <f>IF($D233=3,(FI233*(1+'input_cool&amp;vent_evolution'!AS$10)),FI233*(1+'input_cool&amp;vent_evolution'!AS$9))</f>
        <v>0</v>
      </c>
      <c r="FK233" s="2">
        <f>IF($D233=3,(FJ233*(1+'input_cool&amp;vent_evolution'!AT$10)),FJ233*(1+'input_cool&amp;vent_evolution'!AT$9))</f>
        <v>0</v>
      </c>
      <c r="FL233" s="2">
        <f>IF($D233=3,(FK233*(1+'input_cool&amp;vent_evolution'!AU$10)),FK233*(1+'input_cool&amp;vent_evolution'!AU$9))</f>
        <v>0</v>
      </c>
      <c r="FM233" s="2">
        <f t="shared" si="271"/>
        <v>0</v>
      </c>
      <c r="FN233" s="2">
        <f t="shared" si="272"/>
        <v>0</v>
      </c>
      <c r="FO233" s="2">
        <f t="shared" si="273"/>
        <v>0</v>
      </c>
      <c r="FP233" s="2">
        <f t="shared" si="274"/>
        <v>0</v>
      </c>
      <c r="FQ233" s="2">
        <f t="shared" si="275"/>
        <v>0</v>
      </c>
      <c r="FR233" s="2">
        <f t="shared" si="276"/>
        <v>0</v>
      </c>
      <c r="FS233" s="2">
        <f t="shared" si="277"/>
        <v>0</v>
      </c>
      <c r="FT233" s="2">
        <f t="shared" si="278"/>
        <v>0</v>
      </c>
      <c r="FU233" s="2">
        <f t="shared" si="279"/>
        <v>0</v>
      </c>
      <c r="FV233" s="2">
        <f t="shared" si="280"/>
        <v>0</v>
      </c>
      <c r="FW233" s="2">
        <f t="shared" si="281"/>
        <v>0</v>
      </c>
      <c r="FX233" s="2">
        <f t="shared" si="282"/>
        <v>0</v>
      </c>
      <c r="FY233" s="2">
        <f t="shared" si="283"/>
        <v>0</v>
      </c>
      <c r="FZ233" s="2">
        <f t="shared" si="284"/>
        <v>0</v>
      </c>
      <c r="GA233" s="2">
        <f t="shared" si="285"/>
        <v>0</v>
      </c>
      <c r="GB233" s="2">
        <f t="shared" si="286"/>
        <v>0</v>
      </c>
      <c r="GC233" s="2">
        <f t="shared" si="287"/>
        <v>0</v>
      </c>
      <c r="GD233" s="2">
        <f t="shared" si="288"/>
        <v>0</v>
      </c>
      <c r="GE233" s="2">
        <f t="shared" si="289"/>
        <v>0</v>
      </c>
      <c r="GF233" s="2">
        <f t="shared" si="290"/>
        <v>0</v>
      </c>
      <c r="GG233" s="2">
        <f t="shared" si="291"/>
        <v>0</v>
      </c>
      <c r="GH233" s="2">
        <f t="shared" si="292"/>
        <v>0</v>
      </c>
      <c r="GI233" s="2">
        <f t="shared" si="293"/>
        <v>0</v>
      </c>
      <c r="GJ233" s="2">
        <f t="shared" si="294"/>
        <v>0</v>
      </c>
      <c r="GK233" s="2">
        <f t="shared" si="295"/>
        <v>0</v>
      </c>
      <c r="GL233" s="2">
        <f t="shared" si="296"/>
        <v>0</v>
      </c>
      <c r="GM233" s="2">
        <f t="shared" si="297"/>
        <v>0</v>
      </c>
      <c r="GN233" s="2">
        <f t="shared" si="298"/>
        <v>0</v>
      </c>
      <c r="GO233" s="2">
        <f t="shared" si="299"/>
        <v>0</v>
      </c>
      <c r="GP233" s="2">
        <f t="shared" si="300"/>
        <v>0</v>
      </c>
      <c r="GQ233" s="2">
        <f t="shared" si="301"/>
        <v>0</v>
      </c>
      <c r="GR233" s="2">
        <f t="shared" si="302"/>
        <v>0</v>
      </c>
      <c r="GS233" s="2">
        <f t="shared" si="303"/>
        <v>0</v>
      </c>
      <c r="GT233" s="2">
        <f t="shared" si="304"/>
        <v>0</v>
      </c>
      <c r="GU233" s="2">
        <f t="shared" si="305"/>
        <v>0</v>
      </c>
      <c r="GV233" s="2">
        <f t="shared" si="306"/>
        <v>0</v>
      </c>
      <c r="GW233" s="2">
        <f>IF($D233=3,($N233*$M233*EC233*'input_cooling&amp;ventilation'!$D$3)*'input_cool&amp;vent_evolution'!M$11,($O233*$M233*EC233*'input_cooling&amp;ventilation'!$D$3)*'input_cool&amp;vent_evolution'!M$10)</f>
        <v>0</v>
      </c>
      <c r="GX233" s="2">
        <f>IF($D233=3,($N233*$M233*ED233*'input_cooling&amp;ventilation'!$D$3)*'input_cool&amp;vent_evolution'!N$11,($O233*$M233*ED233*'input_cooling&amp;ventilation'!$D$3)*'input_cool&amp;vent_evolution'!N$10)</f>
        <v>0</v>
      </c>
      <c r="GY233" s="2">
        <f>IF($D233=3,($N233*$M233*EE233*'input_cooling&amp;ventilation'!$D$3)*'input_cool&amp;vent_evolution'!O$11,($O233*$M233*EE233*'input_cooling&amp;ventilation'!$D$3)*'input_cool&amp;vent_evolution'!O$10)</f>
        <v>0</v>
      </c>
      <c r="GZ233" s="2">
        <f>IF($D233=3,($N233*$M233*EF233*'input_cooling&amp;ventilation'!$D$3)*'input_cool&amp;vent_evolution'!P$11,($O233*$M233*EF233*'input_cooling&amp;ventilation'!$D$3)*'input_cool&amp;vent_evolution'!P$10)</f>
        <v>0</v>
      </c>
      <c r="HA233" s="2">
        <f>IF($D233=3,($N233*$M233*EG233*'input_cooling&amp;ventilation'!$D$3)*'input_cool&amp;vent_evolution'!Q$11,($O233*$M233*EG233*'input_cooling&amp;ventilation'!$D$3)*'input_cool&amp;vent_evolution'!Q$10)</f>
        <v>0</v>
      </c>
      <c r="HB233" s="2">
        <f>IF($D233=3,($N233*$M233*EH233*'input_cooling&amp;ventilation'!$D$3)*'input_cool&amp;vent_evolution'!R$11,($O233*$M233*EH233*'input_cooling&amp;ventilation'!$D$3)*'input_cool&amp;vent_evolution'!R$10)</f>
        <v>0</v>
      </c>
      <c r="HC233" s="2">
        <f>IF($D233=3,($N233*$M233*EI233*'input_cooling&amp;ventilation'!$D$3)*'input_cool&amp;vent_evolution'!S$11,($O233*$M233*EI233*'input_cooling&amp;ventilation'!$D$3)*'input_cool&amp;vent_evolution'!S$10)</f>
        <v>0</v>
      </c>
      <c r="HD233" s="2">
        <f>IF($D233=3,($N233*$M233*EJ233*'input_cooling&amp;ventilation'!$D$3)*'input_cool&amp;vent_evolution'!T$11,($O233*$M233*EJ233*'input_cooling&amp;ventilation'!$D$3)*'input_cool&amp;vent_evolution'!T$10)</f>
        <v>0</v>
      </c>
      <c r="HE233" s="2">
        <f>IF($D233=3,($N233*$M233*EK233*'input_cooling&amp;ventilation'!$D$3)*'input_cool&amp;vent_evolution'!U$11,($O233*$M233*EK233*'input_cooling&amp;ventilation'!$D$3)*'input_cool&amp;vent_evolution'!U$10)</f>
        <v>0</v>
      </c>
      <c r="HF233" s="2">
        <f>IF($D233=3,($N233*$M233*EL233*'input_cooling&amp;ventilation'!$D$3)*'input_cool&amp;vent_evolution'!V$11,($O233*$M233*EL233*'input_cooling&amp;ventilation'!$D$3)*'input_cool&amp;vent_evolution'!V$10)</f>
        <v>0</v>
      </c>
      <c r="HG233" s="2">
        <f>IF($D233=3,($N233*$M233*EM233*'input_cooling&amp;ventilation'!$D$3)*'input_cool&amp;vent_evolution'!W$11,($O233*$M233*EM233*'input_cooling&amp;ventilation'!$D$3)*'input_cool&amp;vent_evolution'!W$10)</f>
        <v>0</v>
      </c>
      <c r="HH233" s="2">
        <f>IF($D233=3,($N233*$M233*EN233*'input_cooling&amp;ventilation'!$D$3)*'input_cool&amp;vent_evolution'!X$11,($O233*$M233*EN233*'input_cooling&amp;ventilation'!$D$3)*'input_cool&amp;vent_evolution'!X$10)</f>
        <v>0</v>
      </c>
      <c r="HI233" s="2">
        <f>IF($D233=3,($N233*$M233*EO233*'input_cooling&amp;ventilation'!$D$3)*'input_cool&amp;vent_evolution'!Y$11,($O233*$M233*EO233*'input_cooling&amp;ventilation'!$D$3)*'input_cool&amp;vent_evolution'!Y$10)</f>
        <v>0</v>
      </c>
      <c r="HJ233" s="2">
        <f>IF($D233=3,($N233*$M233*EP233*'input_cooling&amp;ventilation'!$D$3)*'input_cool&amp;vent_evolution'!Z$11,($O233*$M233*EP233*'input_cooling&amp;ventilation'!$D$3)*'input_cool&amp;vent_evolution'!Z$10)</f>
        <v>0</v>
      </c>
      <c r="HK233" s="2">
        <f>IF($D233=3,($N233*$M233*EQ233*'input_cooling&amp;ventilation'!$D$3)*'input_cool&amp;vent_evolution'!AA$11,($O233*$M233*EQ233*'input_cooling&amp;ventilation'!$D$3)*'input_cool&amp;vent_evolution'!AA$10)</f>
        <v>0</v>
      </c>
      <c r="HL233" s="2">
        <f>IF($D233=3,($N233*$M233*ER233*'input_cooling&amp;ventilation'!$D$3)*'input_cool&amp;vent_evolution'!AB$11,($O233*$M233*ER233*'input_cooling&amp;ventilation'!$D$3)*'input_cool&amp;vent_evolution'!AB$10)</f>
        <v>0</v>
      </c>
      <c r="HM233" s="2">
        <f>IF($D233=3,($N233*$M233*ES233*'input_cooling&amp;ventilation'!$D$3)*'input_cool&amp;vent_evolution'!AC$11,($O233*$M233*ES233*'input_cooling&amp;ventilation'!$D$3)*'input_cool&amp;vent_evolution'!AC$10)</f>
        <v>0</v>
      </c>
      <c r="HN233" s="2">
        <f>IF($D233=3,($N233*$M233*ET233*'input_cooling&amp;ventilation'!$D$3)*'input_cool&amp;vent_evolution'!AD$11,($O233*$M233*ET233*'input_cooling&amp;ventilation'!$D$3)*'input_cool&amp;vent_evolution'!AD$10)</f>
        <v>0</v>
      </c>
      <c r="HO233" s="2">
        <f>IF($D233=3,($N233*$M233*EU233*'input_cooling&amp;ventilation'!$D$3)*'input_cool&amp;vent_evolution'!AE$11,($O233*$M233*EU233*'input_cooling&amp;ventilation'!$D$3)*'input_cool&amp;vent_evolution'!AE$10)</f>
        <v>0</v>
      </c>
      <c r="HP233" s="2">
        <f>IF($D233=3,($N233*$M233*EV233*'input_cooling&amp;ventilation'!$D$3)*'input_cool&amp;vent_evolution'!AF$11,($O233*$M233*EV233*'input_cooling&amp;ventilation'!$D$3)*'input_cool&amp;vent_evolution'!AF$10)</f>
        <v>0</v>
      </c>
      <c r="HQ233" s="2">
        <f>IF($D233=3,($N233*$M233*EW233*'input_cooling&amp;ventilation'!$D$3)*'input_cool&amp;vent_evolution'!AG$11,($O233*$M233*EW233*'input_cooling&amp;ventilation'!$D$3)*'input_cool&amp;vent_evolution'!AG$10)</f>
        <v>0</v>
      </c>
      <c r="HR233" s="2">
        <f>IF($D233=3,($N233*$M233*EX233*'input_cooling&amp;ventilation'!$D$3)*'input_cool&amp;vent_evolution'!AH$11,($O233*$M233*EX233*'input_cooling&amp;ventilation'!$D$3)*'input_cool&amp;vent_evolution'!AH$10)</f>
        <v>0</v>
      </c>
      <c r="HS233" s="2">
        <f>IF($D233=3,($N233*$M233*EY233*'input_cooling&amp;ventilation'!$D$3)*'input_cool&amp;vent_evolution'!AI$11,($O233*$M233*EY233*'input_cooling&amp;ventilation'!$D$3)*'input_cool&amp;vent_evolution'!AI$10)</f>
        <v>0</v>
      </c>
      <c r="HT233" s="2">
        <f>IF($D233=3,($N233*$M233*EZ233*'input_cooling&amp;ventilation'!$D$3)*'input_cool&amp;vent_evolution'!AJ$11,($O233*$M233*EZ233*'input_cooling&amp;ventilation'!$D$3)*'input_cool&amp;vent_evolution'!AJ$10)</f>
        <v>0</v>
      </c>
      <c r="HU233" s="2">
        <f>IF($D233=3,($N233*$M233*FA233*'input_cooling&amp;ventilation'!$D$3)*'input_cool&amp;vent_evolution'!AK$11,($O233*$M233*FA233*'input_cooling&amp;ventilation'!$D$3)*'input_cool&amp;vent_evolution'!AK$10)</f>
        <v>0</v>
      </c>
      <c r="HV233" s="2">
        <f>IF($D233=3,($N233*$M233*FB233*'input_cooling&amp;ventilation'!$D$3)*'input_cool&amp;vent_evolution'!AL$11,($O233*$M233*FB233*'input_cooling&amp;ventilation'!$D$3)*'input_cool&amp;vent_evolution'!AL$10)</f>
        <v>0</v>
      </c>
      <c r="HW233" s="2">
        <f>IF($D233=3,($N233*$M233*FC233*'input_cooling&amp;ventilation'!$D$3)*'input_cool&amp;vent_evolution'!AM$11,($O233*$M233*FC233*'input_cooling&amp;ventilation'!$D$3)*'input_cool&amp;vent_evolution'!AM$10)</f>
        <v>0</v>
      </c>
      <c r="HX233" s="2">
        <f>IF($D233=3,($N233*$M233*FD233*'input_cooling&amp;ventilation'!$D$3)*'input_cool&amp;vent_evolution'!AN$11,($O233*$M233*FD233*'input_cooling&amp;ventilation'!$D$3)*'input_cool&amp;vent_evolution'!AN$10)</f>
        <v>0</v>
      </c>
      <c r="HY233" s="2">
        <f>IF($D233=3,($N233*$M233*FE233*'input_cooling&amp;ventilation'!$D$3)*'input_cool&amp;vent_evolution'!AO$11,($O233*$M233*FE233*'input_cooling&amp;ventilation'!$D$3)*'input_cool&amp;vent_evolution'!AO$10)</f>
        <v>0</v>
      </c>
      <c r="HZ233" s="2">
        <f>IF($D233=3,($N233*$M233*FF233*'input_cooling&amp;ventilation'!$D$3)*'input_cool&amp;vent_evolution'!AP$11,($O233*$M233*FF233*'input_cooling&amp;ventilation'!$D$3)*'input_cool&amp;vent_evolution'!AP$10)</f>
        <v>0</v>
      </c>
      <c r="IA233" s="2">
        <f>IF($D233=3,($N233*$M233*FG233*'input_cooling&amp;ventilation'!$D$3)*'input_cool&amp;vent_evolution'!AQ$11,($O233*$M233*FG233*'input_cooling&amp;ventilation'!$D$3)*'input_cool&amp;vent_evolution'!AQ$10)</f>
        <v>0</v>
      </c>
      <c r="IB233" s="2">
        <f>IF($D233=3,($N233*$M233*FH233*'input_cooling&amp;ventilation'!$D$3)*'input_cool&amp;vent_evolution'!AR$11,($O233*$M233*FH233*'input_cooling&amp;ventilation'!$D$3)*'input_cool&amp;vent_evolution'!AR$10)</f>
        <v>0</v>
      </c>
      <c r="IC233" s="2">
        <f>IF($D233=3,($N233*$M233*FI233*'input_cooling&amp;ventilation'!$D$3)*'input_cool&amp;vent_evolution'!AS$11,($O233*$M233*FI233*'input_cooling&amp;ventilation'!$D$3)*'input_cool&amp;vent_evolution'!AS$10)</f>
        <v>0</v>
      </c>
      <c r="ID233" s="2">
        <f>IF($D233=3,($N233*$M233*FJ233*'input_cooling&amp;ventilation'!$D$3)*'input_cool&amp;vent_evolution'!AT$11,($O233*$M233*FJ233*'input_cooling&amp;ventilation'!$D$3)*'input_cool&amp;vent_evolution'!AT$10)</f>
        <v>0</v>
      </c>
      <c r="IE233" s="2">
        <f>IF($D233=3,($N233*$M233*FK233*'input_cooling&amp;ventilation'!$D$3)*'input_cool&amp;vent_evolution'!AU$11,($O233*$M233*FK233*'input_cooling&amp;ventilation'!$D$3)*'input_cool&amp;vent_evolution'!AU$10)</f>
        <v>0</v>
      </c>
      <c r="IF233" s="2">
        <f>IF($D233=3,($N233*$M233*FL233*'input_cooling&amp;ventilation'!$D$3)*'input_cool&amp;vent_evolution'!AV$11,($O233*$M233*FL233*'input_cooling&amp;ventilation'!$D$3)*'input_cool&amp;vent_evolution'!AV$10)</f>
        <v>0</v>
      </c>
    </row>
    <row r="234" spans="1:240" x14ac:dyDescent="0.25">
      <c r="A234">
        <v>232</v>
      </c>
      <c r="B234">
        <v>100100</v>
      </c>
      <c r="C234">
        <v>32</v>
      </c>
      <c r="D234">
        <v>3</v>
      </c>
      <c r="E234">
        <v>1</v>
      </c>
      <c r="F234" s="2">
        <v>9586861.7021931205</v>
      </c>
      <c r="G234" s="2">
        <v>9677079.3206407093</v>
      </c>
      <c r="H234" s="2">
        <v>9586861.7021931205</v>
      </c>
      <c r="I234" s="17">
        <v>0.56000000000000005</v>
      </c>
      <c r="J234">
        <v>0.28694485600000003</v>
      </c>
      <c r="K234" s="2">
        <f t="shared" si="231"/>
        <v>2750900.6506277202</v>
      </c>
      <c r="L234" s="2">
        <f t="shared" si="232"/>
        <v>5419164.419558798</v>
      </c>
      <c r="M234">
        <v>0.43611404435057999</v>
      </c>
      <c r="N234" s="17">
        <f>'input_cooling&amp;ventilation'!$D$5</f>
        <v>57.500092182043396</v>
      </c>
      <c r="O234" s="45">
        <f>'input_cooling&amp;ventilation'!$D$6</f>
        <v>19.328678831353667</v>
      </c>
      <c r="P234" s="45">
        <f>'input_cooling&amp;ventilation'!$C$5</f>
        <v>50.351688737400465</v>
      </c>
      <c r="Q234" s="45">
        <f>'input_cooling&amp;ventilation'!$C$6</f>
        <v>32.240814214248743</v>
      </c>
      <c r="R234">
        <v>17</v>
      </c>
      <c r="S234">
        <v>12</v>
      </c>
      <c r="T234">
        <v>14</v>
      </c>
      <c r="U234" s="2">
        <f t="shared" si="233"/>
        <v>3020362.1824799678</v>
      </c>
      <c r="V234" s="2">
        <f t="shared" si="234"/>
        <v>5595643.7888834309</v>
      </c>
      <c r="W234" s="2">
        <v>5391290.022223074</v>
      </c>
      <c r="X234" s="57">
        <f>IF($D234=3,(W234*(1+'input_cool&amp;vent_evolution'!M$11)),(W234*(1+'input_cool&amp;vent_evolution'!M$12)))</f>
        <v>5471821.4540929869</v>
      </c>
      <c r="Y234" s="57">
        <f>IF($D234=3,(X234*(1+'input_cool&amp;vent_evolution'!N$11)),(X234*(1+'input_cool&amp;vent_evolution'!N$12)))</f>
        <v>5547472.0494575417</v>
      </c>
      <c r="Z234" s="57">
        <f>IF($D234=3,(Y234*(1+'input_cool&amp;vent_evolution'!O$11)),(Y234*(1+'input_cool&amp;vent_evolution'!O$12)))</f>
        <v>5619372.2549680136</v>
      </c>
      <c r="AA234" s="57">
        <f>IF($D234=3,(Z234*(1+'input_cool&amp;vent_evolution'!P$11)),(Z234*(1+'input_cool&amp;vent_evolution'!P$12)))</f>
        <v>5699887.7780258441</v>
      </c>
      <c r="AB234" s="57">
        <f>IF($D234=3,(AA234*(1+'input_cool&amp;vent_evolution'!Q$11)),(AA234*(1+'input_cool&amp;vent_evolution'!Q$12)))</f>
        <v>5788255.0245807031</v>
      </c>
      <c r="AC234" s="57">
        <f>IF($D234=3,(AB234*(1+'input_cool&amp;vent_evolution'!R$11)),(AB234*(1+'input_cool&amp;vent_evolution'!R$12)))</f>
        <v>5881470.5110080214</v>
      </c>
      <c r="AD234" s="57">
        <f>IF($D234=3,(AC234*(1+'input_cool&amp;vent_evolution'!S$11)),(AC234*(1+'input_cool&amp;vent_evolution'!S$12)))</f>
        <v>5978032.5819941843</v>
      </c>
      <c r="AE234" s="57">
        <f>IF($D234=3,(AD234*(1+'input_cool&amp;vent_evolution'!T$11)),(AD234*(1+'input_cool&amp;vent_evolution'!T$12)))</f>
        <v>6078270.2130961642</v>
      </c>
      <c r="AF234" s="57">
        <f>IF($D234=3,(AE234*(1+'input_cool&amp;vent_evolution'!U$11)),(AE234*(1+'input_cool&amp;vent_evolution'!U$12)))</f>
        <v>6193166.2043205127</v>
      </c>
      <c r="AG234" s="57">
        <f>IF($D234=3,(AF234*(1+'input_cool&amp;vent_evolution'!V$11)),(AF234*(1+'input_cool&amp;vent_evolution'!V$12)))</f>
        <v>6309265.6102747517</v>
      </c>
      <c r="AH234" s="57">
        <f>IF($D234=3,(AG234*(1+'input_cool&amp;vent_evolution'!W$11)),(AG234*(1+'input_cool&amp;vent_evolution'!W$12)))</f>
        <v>6421982.5438062809</v>
      </c>
      <c r="AI234" s="57">
        <f>IF($D234=3,(AH234*(1+'input_cool&amp;vent_evolution'!X$11)),(AH234*(1+'input_cool&amp;vent_evolution'!X$12)))</f>
        <v>6538683.1068319334</v>
      </c>
      <c r="AJ234" s="57">
        <f>IF($D234=3,(AI234*(1+'input_cool&amp;vent_evolution'!Y$11)),(AI234*(1+'input_cool&amp;vent_evolution'!Y$12)))</f>
        <v>6657999.4024556093</v>
      </c>
      <c r="AK234" s="57">
        <f>IF($D234=3,(AJ234*(1+'input_cool&amp;vent_evolution'!Z$11)),(AJ234*(1+'input_cool&amp;vent_evolution'!Z$12)))</f>
        <v>6785794.7396639241</v>
      </c>
      <c r="AL234" s="57">
        <f>IF($D234=3,(AK234*(1+'input_cool&amp;vent_evolution'!AA$11)),(AK234*(1+'input_cool&amp;vent_evolution'!AA$12)))</f>
        <v>6914423.4394183252</v>
      </c>
      <c r="AM234" s="57">
        <f>IF($D234=3,(AL234*(1+'input_cool&amp;vent_evolution'!AB$11)),(AL234*(1+'input_cool&amp;vent_evolution'!AB$12)))</f>
        <v>7029902.0915792724</v>
      </c>
      <c r="AN234" s="57">
        <f>IF($D234=3,(AM234*(1+'input_cool&amp;vent_evolution'!AC$11)),(AM234*(1+'input_cool&amp;vent_evolution'!AC$12)))</f>
        <v>7145122.134011603</v>
      </c>
      <c r="AO234" s="57">
        <f>IF($D234=3,(AN234*(1+'input_cool&amp;vent_evolution'!AD$11)),(AN234*(1+'input_cool&amp;vent_evolution'!AD$12)))</f>
        <v>7258974.6529675182</v>
      </c>
      <c r="AP234" s="57">
        <f>IF($D234=3,(AO234*(1+'input_cool&amp;vent_evolution'!AE$11)),(AO234*(1+'input_cool&amp;vent_evolution'!AE$12)))</f>
        <v>7371097.1037690863</v>
      </c>
      <c r="AQ234" s="57">
        <f>IF($D234=3,(AP234*(1+'input_cool&amp;vent_evolution'!AF$11)),(AP234*(1+'input_cool&amp;vent_evolution'!AF$12)))</f>
        <v>7480800.80669358</v>
      </c>
      <c r="AR234" s="57">
        <f>IF($D234=3,(AQ234*(1+'input_cool&amp;vent_evolution'!AG$11)),(AQ234*(1+'input_cool&amp;vent_evolution'!AG$12)))</f>
        <v>7589345.9376497082</v>
      </c>
      <c r="AS234" s="57">
        <f>IF($D234=3,(AR234*(1+'input_cool&amp;vent_evolution'!AH$11)),(AR234*(1+'input_cool&amp;vent_evolution'!AH$12)))</f>
        <v>7696118.471804196</v>
      </c>
      <c r="AT234" s="57">
        <f>IF($D234=3,(AS234*(1+'input_cool&amp;vent_evolution'!AI$11)),(AS234*(1+'input_cool&amp;vent_evolution'!AI$12)))</f>
        <v>7801045.5035657464</v>
      </c>
      <c r="AU234" s="57">
        <f>IF($D234=3,(AT234*(1+'input_cool&amp;vent_evolution'!AJ$11)),(AT234*(1+'input_cool&amp;vent_evolution'!AJ$12)))</f>
        <v>7904059.6957744518</v>
      </c>
      <c r="AV234" s="57">
        <f>IF($D234=3,(AU234*(1+'input_cool&amp;vent_evolution'!AK$11)),(AU234*(1+'input_cool&amp;vent_evolution'!AK$12)))</f>
        <v>8006022.0658499412</v>
      </c>
      <c r="AW234" s="57">
        <f>IF($D234=3,(AV234*(1+'input_cool&amp;vent_evolution'!AL$11)),(AV234*(1+'input_cool&amp;vent_evolution'!AL$12)))</f>
        <v>8105100.4096722621</v>
      </c>
      <c r="AX234" s="57">
        <f>IF($D234=3,(AW234*(1+'input_cool&amp;vent_evolution'!AM$11)),(AW234*(1+'input_cool&amp;vent_evolution'!AM$12)))</f>
        <v>8202179.2779739434</v>
      </c>
      <c r="AY234" s="57">
        <f>IF($D234=3,(AX234*(1+'input_cool&amp;vent_evolution'!AN$11)),(AX234*(1+'input_cool&amp;vent_evolution'!AN$12)))</f>
        <v>8297228.540175315</v>
      </c>
      <c r="AZ234" s="57">
        <f>IF($D234=3,(AY234*(1+'input_cool&amp;vent_evolution'!AO$11)),(AY234*(1+'input_cool&amp;vent_evolution'!AO$12)))</f>
        <v>8390248.9686613977</v>
      </c>
      <c r="BA234" s="57">
        <f>IF($D234=3,(AZ234*(1+'input_cool&amp;vent_evolution'!AP$11)),(AZ234*(1+'input_cool&amp;vent_evolution'!AP$12)))</f>
        <v>8481251.7019757591</v>
      </c>
      <c r="BB234" s="57">
        <f>IF($D234=3,(BA234*(1+'input_cool&amp;vent_evolution'!AQ$11)),(BA234*(1+'input_cool&amp;vent_evolution'!AQ$12)))</f>
        <v>8570255.0598524977</v>
      </c>
      <c r="BC234" s="57">
        <f>IF($D234=3,(BB234*(1+'input_cool&amp;vent_evolution'!AR$11)),(BB234*(1+'input_cool&amp;vent_evolution'!AR$12)))</f>
        <v>8657288.4228303879</v>
      </c>
      <c r="BD234" s="57">
        <f>IF($D234=3,(BC234*(1+'input_cool&amp;vent_evolution'!AS$11)),(BC234*(1+'input_cool&amp;vent_evolution'!AS$12)))</f>
        <v>8742391.6437413413</v>
      </c>
      <c r="BE234" s="57">
        <f>IF($D234=3,(BD234*(1+'input_cool&amp;vent_evolution'!AT$11)),(BD234*(1+'input_cool&amp;vent_evolution'!AT$12)))</f>
        <v>8825615.7500372492</v>
      </c>
      <c r="BF234" s="57">
        <f>IF($D234=3,(BE234*(1+'input_cool&amp;vent_evolution'!AU$11)),(BE234*(1+'input_cool&amp;vent_evolution'!AU$12)))</f>
        <v>8909632.116866773</v>
      </c>
      <c r="BG234" s="57">
        <f>IF($D234=3,(BF234*(1+'input_cool&amp;vent_evolution'!AV$11)),(BF234*(1+'input_cool&amp;vent_evolution'!AV$12)))</f>
        <v>8994448.2862364426</v>
      </c>
      <c r="BH234" s="2">
        <f t="shared" si="307"/>
        <v>8456268.6739333086</v>
      </c>
      <c r="BI234" s="2">
        <f t="shared" si="235"/>
        <v>8582582.6770348754</v>
      </c>
      <c r="BJ234" s="2">
        <f t="shared" si="236"/>
        <v>8701241.0606700964</v>
      </c>
      <c r="BK234" s="2">
        <f t="shared" si="237"/>
        <v>8814016.9367593713</v>
      </c>
      <c r="BL234" s="2">
        <f t="shared" si="238"/>
        <v>8940305.9867998566</v>
      </c>
      <c r="BM234" s="2">
        <f t="shared" si="239"/>
        <v>9078910.5092357434</v>
      </c>
      <c r="BN234" s="2">
        <f t="shared" si="240"/>
        <v>9225119.5231362339</v>
      </c>
      <c r="BO234" s="2">
        <f t="shared" si="241"/>
        <v>9376577.6737095751</v>
      </c>
      <c r="BP234" s="2">
        <f t="shared" si="242"/>
        <v>9533800.9609641973</v>
      </c>
      <c r="BQ234" s="2">
        <f t="shared" si="243"/>
        <v>9714015.9683828373</v>
      </c>
      <c r="BR234" s="2">
        <f t="shared" si="244"/>
        <v>9896118.5385629255</v>
      </c>
      <c r="BS234" s="2">
        <f t="shared" si="245"/>
        <v>10072915.68175417</v>
      </c>
      <c r="BT234" s="2">
        <f t="shared" si="246"/>
        <v>10255961.170176491</v>
      </c>
      <c r="BU234" s="2">
        <f t="shared" si="247"/>
        <v>10443109.449867111</v>
      </c>
      <c r="BV234" s="2">
        <f t="shared" si="248"/>
        <v>10643557.153896173</v>
      </c>
      <c r="BW234" s="2">
        <f t="shared" si="249"/>
        <v>10845311.991758412</v>
      </c>
      <c r="BX234" s="2">
        <f t="shared" si="250"/>
        <v>11026440.906127963</v>
      </c>
      <c r="BY234" s="2">
        <f t="shared" si="251"/>
        <v>11207164.189685989</v>
      </c>
      <c r="BZ234" s="2">
        <f t="shared" si="252"/>
        <v>11385742.504992114</v>
      </c>
      <c r="CA234" s="2">
        <f t="shared" si="253"/>
        <v>11561607.198683174</v>
      </c>
      <c r="CB234" s="2">
        <f t="shared" si="254"/>
        <v>11733678.072746884</v>
      </c>
      <c r="CC234" s="2">
        <f t="shared" si="255"/>
        <v>11903931.720172405</v>
      </c>
      <c r="CD234" s="2">
        <f t="shared" si="256"/>
        <v>12071405.039560769</v>
      </c>
      <c r="CE234" s="2">
        <f t="shared" si="257"/>
        <v>12235983.678082636</v>
      </c>
      <c r="CF234" s="2">
        <f t="shared" si="258"/>
        <v>12397562.017024571</v>
      </c>
      <c r="CG234" s="2">
        <f t="shared" si="259"/>
        <v>12557490.567044185</v>
      </c>
      <c r="CH234" s="2">
        <f t="shared" si="260"/>
        <v>12712895.505690837</v>
      </c>
      <c r="CI234" s="2">
        <f t="shared" si="261"/>
        <v>12865164.255755575</v>
      </c>
      <c r="CJ234" s="2">
        <f t="shared" si="262"/>
        <v>13014249.557254996</v>
      </c>
      <c r="CK234" s="2">
        <f t="shared" si="263"/>
        <v>13160152.621679334</v>
      </c>
      <c r="CL234" s="2">
        <f t="shared" si="264"/>
        <v>13302890.919896727</v>
      </c>
      <c r="CM234" s="2">
        <f t="shared" si="265"/>
        <v>13442493.186512982</v>
      </c>
      <c r="CN234" s="2">
        <f t="shared" si="266"/>
        <v>13579005.505068149</v>
      </c>
      <c r="CO234" s="2">
        <f t="shared" si="267"/>
        <v>13712490.384952867</v>
      </c>
      <c r="CP234" s="2">
        <f t="shared" si="268"/>
        <v>13843027.863011966</v>
      </c>
      <c r="CQ234" s="2">
        <f t="shared" si="269"/>
        <v>13974808.006166873</v>
      </c>
      <c r="CR234" s="2">
        <f>IF($D234=3,(W234*$P234*$M234*'input_cooling&amp;ventilation'!$D$3)*'input_cool&amp;vent_evolution'!M$11,(W234*$Q234*'input_cooling&amp;ventilation'!$D$3)*'input_cool&amp;vent_evolution'!M$12)</f>
        <v>1443807.3250906088</v>
      </c>
      <c r="CS234" s="2">
        <f>IF($D234=3,(X234*$P234*$M234*'input_cooling&amp;ventilation'!$D$3)*'input_cool&amp;vent_evolution'!N$11,(X234*$Q234*'input_cooling&amp;ventilation'!$D$3)*'input_cool&amp;vent_evolution'!N$12)</f>
        <v>1356301.2751498991</v>
      </c>
      <c r="CT234" s="2">
        <f>IF($D234=3,(Y234*$P234*$M234*'input_cooling&amp;ventilation'!$D$3)*'input_cool&amp;vent_evolution'!O$11,(Y234*$Q234*'input_cooling&amp;ventilation'!$D$3)*'input_cool&amp;vent_evolution'!O$12)</f>
        <v>1289062.4316630838</v>
      </c>
      <c r="CU234" s="2">
        <f>IF($D234=3,(Z234*$P234*$M234*'input_cooling&amp;ventilation'!$D$3)*'input_cool&amp;vent_evolution'!P$11,(Z234*$Q234*'input_cooling&amp;ventilation'!$D$3)*'input_cool&amp;vent_evolution'!P$12)</f>
        <v>1443522.1040423275</v>
      </c>
      <c r="CV234" s="2">
        <f>IF($D234=3,(AA234*$P234*$M234*'input_cooling&amp;ventilation'!$D$3)*'input_cool&amp;vent_evolution'!Q$11,(AA234*$Q234*'input_cooling&amp;ventilation'!$D$3)*'input_cool&amp;vent_evolution'!Q$12)</f>
        <v>1584291.6847683769</v>
      </c>
      <c r="CW234" s="2">
        <f>IF($D234=3,(AB234*$P234*$M234*'input_cooling&amp;ventilation'!$D$3)*'input_cool&amp;vent_evolution'!R$11,(AB234*$Q234*'input_cooling&amp;ventilation'!$D$3)*'input_cool&amp;vent_evolution'!R$12)</f>
        <v>1671213.3261587804</v>
      </c>
      <c r="CX234" s="2">
        <f>IF($D234=3,(AC234*$P234*$M234*'input_cooling&amp;ventilation'!$D$3)*'input_cool&amp;vent_evolution'!S$11,(AC234*$Q234*'input_cooling&amp;ventilation'!$D$3)*'input_cool&amp;vent_evolution'!S$12)</f>
        <v>1731212.5486722866</v>
      </c>
      <c r="CY234" s="2">
        <f>IF($D234=3,(AD234*$P234*$M234*'input_cooling&amp;ventilation'!$D$3)*'input_cool&amp;vent_evolution'!T$11,(AD234*$Q234*'input_cooling&amp;ventilation'!$D$3)*'input_cool&amp;vent_evolution'!T$12)</f>
        <v>1797109.8076158531</v>
      </c>
      <c r="CZ234" s="2">
        <f>IF($D234=3,(AE234*$P234*$M234*'input_cooling&amp;ventilation'!$D$3)*'input_cool&amp;vent_evolution'!U$11,(AE234*$Q234*'input_cooling&amp;ventilation'!$D$3)*'input_cool&amp;vent_evolution'!U$12)</f>
        <v>2059912.1349441505</v>
      </c>
      <c r="DA234" s="2">
        <f>IF($D234=3,(AF234*$P234*$M234*'input_cooling&amp;ventilation'!$D$3)*'input_cool&amp;vent_evolution'!V$11,(AF234*$Q234*'input_cooling&amp;ventilation'!$D$3)*'input_cool&amp;vent_evolution'!V$12)</f>
        <v>2081487.5491866549</v>
      </c>
      <c r="DB234" s="2">
        <f>IF($D234=3,(AG234*$P234*$M234*'input_cooling&amp;ventilation'!$D$3)*'input_cool&amp;vent_evolution'!W$11,(AG234*$Q234*'input_cooling&amp;ventilation'!$D$3)*'input_cool&amp;vent_evolution'!W$12)</f>
        <v>2020844.9113069221</v>
      </c>
      <c r="DC234" s="2">
        <f>IF($D234=3,(AH234*$P234*$M234*'input_cooling&amp;ventilation'!$D$3)*'input_cool&amp;vent_evolution'!X$11,(AH234*$Q234*'input_cooling&amp;ventilation'!$D$3)*'input_cool&amp;vent_evolution'!X$12)</f>
        <v>2092265.3903734183</v>
      </c>
      <c r="DD234" s="2">
        <f>IF($D234=3,(AI234*$P234*$M234*'input_cooling&amp;ventilation'!$D$3)*'input_cool&amp;vent_evolution'!Y$11,(AI234*$Q234*'input_cooling&amp;ventilation'!$D$3)*'input_cool&amp;vent_evolution'!Y$12)</f>
        <v>2139161.5376020712</v>
      </c>
      <c r="DE234" s="2">
        <f>IF($D234=3,(AJ234*$P234*$M234*'input_cooling&amp;ventilation'!$D$3)*'input_cool&amp;vent_evolution'!Z$11,(AJ234*$Q234*'input_cooling&amp;ventilation'!$D$3)*'input_cool&amp;vent_evolution'!Z$12)</f>
        <v>2291177.9871472027</v>
      </c>
      <c r="DF234" s="2">
        <f>IF($D234=3,(AK234*$P234*$M234*'input_cooling&amp;ventilation'!$D$3)*'input_cool&amp;vent_evolution'!AA$11,(AK234*$Q234*'input_cooling&amp;ventilation'!$D$3)*'input_cool&amp;vent_evolution'!AA$12)</f>
        <v>2306118.9228856638</v>
      </c>
      <c r="DG234" s="2">
        <f>IF($D234=3,(AL234*$P234*$M234*'input_cooling&amp;ventilation'!$D$3)*'input_cool&amp;vent_evolution'!AB$11,(AL234*$Q234*'input_cooling&amp;ventilation'!$D$3)*'input_cool&amp;vent_evolution'!AB$12)</f>
        <v>2070358.368281513</v>
      </c>
      <c r="DH234" s="2">
        <f>IF($D234=3,(AM234*$P234*$M234*'input_cooling&amp;ventilation'!$D$3)*'input_cool&amp;vent_evolution'!AC$11,(AM234*$Q234*'input_cooling&amp;ventilation'!$D$3)*'input_cool&amp;vent_evolution'!AC$12)</f>
        <v>2065721.8852109015</v>
      </c>
      <c r="DI234" s="2">
        <f>IF($D234=3,(AN234*$P234*$M234*'input_cooling&amp;ventilation'!$D$3)*'input_cool&amp;vent_evolution'!AD$11,(AN234*$Q234*'input_cooling&amp;ventilation'!$D$3)*'input_cool&amp;vent_evolution'!AD$12)</f>
        <v>2041204.248225742</v>
      </c>
      <c r="DJ234" s="2">
        <f>IF($D234=3,(AO234*$P234*$M234*'input_cooling&amp;ventilation'!$D$3)*'input_cool&amp;vent_evolution'!AE$11,(AO234*$Q234*'input_cooling&amp;ventilation'!$D$3)*'input_cool&amp;vent_evolution'!AE$12)</f>
        <v>2010186.7310134689</v>
      </c>
      <c r="DK234" s="2">
        <f>IF($D234=3,(AP234*$P234*$M234*'input_cooling&amp;ventilation'!$D$3)*'input_cool&amp;vent_evolution'!AF$11,(AP234*$Q234*'input_cooling&amp;ventilation'!$D$3)*'input_cool&amp;vent_evolution'!AF$12)</f>
        <v>1966822.2232507516</v>
      </c>
      <c r="DL234" s="2">
        <f>IF($D234=3,(AQ234*$P234*$M234*'input_cooling&amp;ventilation'!$D$3)*'input_cool&amp;vent_evolution'!AG$11,(AQ234*$Q234*'input_cooling&amp;ventilation'!$D$3)*'input_cool&amp;vent_evolution'!AG$12)</f>
        <v>1946050.7722069619</v>
      </c>
      <c r="DM234" s="2">
        <f>IF($D234=3,(AR234*$P234*$M234*'input_cooling&amp;ventilation'!$D$3)*'input_cool&amp;vent_evolution'!AH$11,(AR234*$Q234*'input_cooling&amp;ventilation'!$D$3)*'input_cool&amp;vent_evolution'!AH$12)</f>
        <v>1914270.7803799822</v>
      </c>
      <c r="DN234" s="2">
        <f>IF($D234=3,(AS234*$P234*$M234*'input_cooling&amp;ventilation'!$D$3)*'input_cool&amp;vent_evolution'!AI$11,(AS234*$Q234*'input_cooling&amp;ventilation'!$D$3)*'input_cool&amp;vent_evolution'!AI$12)</f>
        <v>1881183.7010678987</v>
      </c>
      <c r="DO234" s="2">
        <f>IF($D234=3,(AT234*$P234*$M234*'input_cooling&amp;ventilation'!$D$3)*'input_cool&amp;vent_evolution'!AJ$11,(AT234*$Q234*'input_cooling&amp;ventilation'!$D$3)*'input_cool&amp;vent_evolution'!AJ$12)</f>
        <v>1846889.3678617033</v>
      </c>
      <c r="DP234" s="2">
        <f>IF($D234=3,(AU234*$P234*$M234*'input_cooling&amp;ventilation'!$D$3)*'input_cool&amp;vent_evolution'!AK$11,(AU234*$Q234*'input_cooling&amp;ventilation'!$D$3)*'input_cool&amp;vent_evolution'!AK$12)</f>
        <v>1828031.7806393378</v>
      </c>
      <c r="DQ234" s="2">
        <f>IF($D234=3,(AV234*$P234*$M234*'input_cooling&amp;ventilation'!$D$3)*'input_cool&amp;vent_evolution'!AL$11,(AV234*$Q234*'input_cooling&amp;ventilation'!$D$3)*'input_cool&amp;vent_evolution'!AL$12)</f>
        <v>1776325.5321175838</v>
      </c>
      <c r="DR234" s="2">
        <f>IF($D234=3,(AW234*$P234*$M234*'input_cooling&amp;ventilation'!$D$3)*'input_cool&amp;vent_evolution'!AM$11,(AW234*$Q234*'input_cooling&amp;ventilation'!$D$3)*'input_cool&amp;vent_evolution'!AM$12)</f>
        <v>1740477.9464481371</v>
      </c>
      <c r="DS234" s="2">
        <f>IF($D234=3,(AX234*$P234*$M234*'input_cooling&amp;ventilation'!$D$3)*'input_cool&amp;vent_evolution'!AN$11,(AX234*$Q234*'input_cooling&amp;ventilation'!$D$3)*'input_cool&amp;vent_evolution'!AN$12)</f>
        <v>1704090.1648498906</v>
      </c>
      <c r="DT234" s="2">
        <f>IF($D234=3,(AY234*$P234*$M234*'input_cooling&amp;ventilation'!$D$3)*'input_cool&amp;vent_evolution'!AO$11,(AY234*$Q234*'input_cooling&amp;ventilation'!$D$3)*'input_cool&amp;vent_evolution'!AO$12)</f>
        <v>1667716.2309521914</v>
      </c>
      <c r="DU234" s="2">
        <f>IF($D234=3,(AZ234*$P234*$M234*'input_cooling&amp;ventilation'!$D$3)*'input_cool&amp;vent_evolution'!AP$11,(AZ234*$Q234*'input_cooling&amp;ventilation'!$D$3)*'input_cool&amp;vent_evolution'!AP$12)</f>
        <v>1631541.994370406</v>
      </c>
      <c r="DV234" s="2">
        <f>IF($D234=3,(BA234*$P234*$M234*'input_cooling&amp;ventilation'!$D$3)*'input_cool&amp;vent_evolution'!AQ$11,(BA234*$Q234*'input_cooling&amp;ventilation'!$D$3)*'input_cool&amp;vent_evolution'!AQ$12)</f>
        <v>1595696.2030387691</v>
      </c>
      <c r="DW234" s="2">
        <f>IF($D234=3,(BB234*$P234*$M234*'input_cooling&amp;ventilation'!$D$3)*'input_cool&amp;vent_evolution'!AR$11,(BB234*$Q234*'input_cooling&amp;ventilation'!$D$3)*'input_cool&amp;vent_evolution'!AR$12)</f>
        <v>1560377.1605319583</v>
      </c>
      <c r="DX234" s="2">
        <f>IF($D234=3,(BC234*$P234*$M234*'input_cooling&amp;ventilation'!$D$3)*'input_cool&amp;vent_evolution'!AS$11,(BC234*$Q234*'input_cooling&amp;ventilation'!$D$3)*'input_cool&amp;vent_evolution'!AS$12)</f>
        <v>1525772.6192987945</v>
      </c>
      <c r="DY234" s="2">
        <f>IF($D234=3,(BD234*$P234*$M234*'input_cooling&amp;ventilation'!$D$3)*'input_cool&amp;vent_evolution'!AT$11,(BD234*$Q234*'input_cooling&amp;ventilation'!$D$3)*'input_cool&amp;vent_evolution'!AT$12)</f>
        <v>1492082.9234509703</v>
      </c>
      <c r="DZ234" s="2">
        <f>IF($D234=3,(BE234*$P234*$M234*'input_cooling&amp;ventilation'!$D$3)*'input_cool&amp;vent_evolution'!AU$11,(BE234*$Q234*'input_cooling&amp;ventilation'!$D$3)*'input_cool&amp;vent_evolution'!AU$12)</f>
        <v>1506286.9619891534</v>
      </c>
      <c r="EA234" s="2">
        <f>IF($D234=3,(BF234*$P234*$M234*'input_cooling&amp;ventilation'!$D$3)*'input_cool&amp;vent_evolution'!AV$11,(BF234*$Q234*'input_cooling&amp;ventilation'!$D$3)*'input_cool&amp;vent_evolution'!AV$12)</f>
        <v>1520626.2173491523</v>
      </c>
      <c r="EB234">
        <v>0.59967453213995114</v>
      </c>
      <c r="EC234" s="2">
        <f t="shared" si="270"/>
        <v>5748996.8059530752</v>
      </c>
      <c r="ED234" s="2">
        <f>IF($D234=3,(EC234*(1+'input_cool&amp;vent_evolution'!M$10)),EC234*(1+'input_cool&amp;vent_evolution'!M$9))</f>
        <v>5871543.236099272</v>
      </c>
      <c r="EE234" s="2">
        <f>IF($D234=3,(ED234*(1+'input_cool&amp;vent_evolution'!N$10)),ED234*(1+'input_cool&amp;vent_evolution'!N$9))</f>
        <v>5994216.1461724825</v>
      </c>
      <c r="EF234" s="2">
        <f>IF($D234=3,(EE234*(1+'input_cool&amp;vent_evolution'!O$10)),EE234*(1+'input_cool&amp;vent_evolution'!O$9))</f>
        <v>6117015.538384282</v>
      </c>
      <c r="EG234" s="2">
        <f>IF($D234=3,(EF234*(1+'input_cool&amp;vent_evolution'!P$10)),EF234*(1+'input_cool&amp;vent_evolution'!P$9))</f>
        <v>6233127.7681230055</v>
      </c>
      <c r="EH234" s="2">
        <f>IF($D234=3,(EG234*(1+'input_cool&amp;vent_evolution'!Q$10)),EG234*(1+'input_cool&amp;vent_evolution'!Q$9))</f>
        <v>6349366.4802460568</v>
      </c>
      <c r="EI234" s="2">
        <f>IF($D234=3,(EH234*(1+'input_cool&amp;vent_evolution'!R$10)),EH234*(1+'input_cool&amp;vent_evolution'!R$9))</f>
        <v>6440699.8870617123</v>
      </c>
      <c r="EJ234" s="2">
        <f>IF($D234=3,(EI234*(1+'input_cool&amp;vent_evolution'!S$10)),EI234*(1+'input_cool&amp;vent_evolution'!S$9))</f>
        <v>6532088.8012423813</v>
      </c>
      <c r="EK234" s="2">
        <f>IF($D234=3,(EJ234*(1+'input_cool&amp;vent_evolution'!T$10)),EJ234*(1+'input_cool&amp;vent_evolution'!T$9))</f>
        <v>6623533.2222966067</v>
      </c>
      <c r="EL234" s="2">
        <f>IF($D234=3,(EK234*(1+'input_cool&amp;vent_evolution'!U$10)),EK234*(1+'input_cool&amp;vent_evolution'!U$9))</f>
        <v>6715033.1462926511</v>
      </c>
      <c r="EM234" s="2">
        <f>IF($D234=3,(EL234*(1+'input_cool&amp;vent_evolution'!V$10)),EL234*(1+'input_cool&amp;vent_evolution'!V$9))</f>
        <v>6806588.5766707808</v>
      </c>
      <c r="EN234" s="2">
        <f>IF($D234=3,(EM234*(1+'input_cool&amp;vent_evolution'!W$10)),EM234*(1+'input_cool&amp;vent_evolution'!W$9))</f>
        <v>6877794.357316128</v>
      </c>
      <c r="EO234" s="2">
        <f>IF($D234=3,(EN234*(1+'input_cool&amp;vent_evolution'!X$10)),EN234*(1+'input_cool&amp;vent_evolution'!X$9))</f>
        <v>6949046.5922825355</v>
      </c>
      <c r="EP234" s="2">
        <f>IF($D234=3,(EO234*(1+'input_cool&amp;vent_evolution'!Y$10)),EO234*(1+'input_cool&amp;vent_evolution'!Y$9))</f>
        <v>7020345.2842730554</v>
      </c>
      <c r="EQ234" s="2">
        <f>IF($D234=3,(EP234*(1+'input_cool&amp;vent_evolution'!Z$10)),EP234*(1+'input_cool&amp;vent_evolution'!Z$9))</f>
        <v>7091690.4288645126</v>
      </c>
      <c r="ER234" s="2">
        <f>IF($D234=3,(EQ234*(1+'input_cool&amp;vent_evolution'!AA$10)),EQ234*(1+'input_cool&amp;vent_evolution'!AA$9))</f>
        <v>7163082.0304800794</v>
      </c>
      <c r="ES234" s="2">
        <f>IF($D234=3,(ER234*(1+'input_cool&amp;vent_evolution'!AB$10)),ER234*(1+'input_cool&amp;vent_evolution'!AB$9))</f>
        <v>7212776.0644475035</v>
      </c>
      <c r="ET234" s="2">
        <f>IF($D234=3,(ES234*(1+'input_cool&amp;vent_evolution'!AC$10)),ES234*(1+'input_cool&amp;vent_evolution'!AC$9))</f>
        <v>7262504.9661863334</v>
      </c>
      <c r="EU234" s="2">
        <f>IF($D234=3,(ET234*(1+'input_cool&amp;vent_evolution'!AD$10)),ET234*(1+'input_cool&amp;vent_evolution'!AD$9))</f>
        <v>7312268.7418398922</v>
      </c>
      <c r="EV234" s="2">
        <f>IF($D234=3,(EU234*(1+'input_cool&amp;vent_evolution'!AE$10)),EU234*(1+'input_cool&amp;vent_evolution'!AE$9))</f>
        <v>7362067.3857563268</v>
      </c>
      <c r="EW234" s="2">
        <f>IF($D234=3,(EV234*(1+'input_cool&amp;vent_evolution'!AF$10)),EV234*(1+'input_cool&amp;vent_evolution'!AF$9))</f>
        <v>7411900.9033417553</v>
      </c>
      <c r="EX234" s="2">
        <f>IF($D234=3,(EW234*(1+'input_cool&amp;vent_evolution'!AG$10)),EW234*(1+'input_cool&amp;vent_evolution'!AG$9))</f>
        <v>7443407.5705485595</v>
      </c>
      <c r="EY234" s="2">
        <f>IF($D234=3,(EX234*(1+'input_cool&amp;vent_evolution'!AH$10)),EX234*(1+'input_cool&amp;vent_evolution'!AH$9))</f>
        <v>7474923.6183612142</v>
      </c>
      <c r="EZ234" s="2">
        <f>IF($D234=3,(EY234*(1+'input_cool&amp;vent_evolution'!AI$10)),EY234*(1+'input_cool&amp;vent_evolution'!AI$9))</f>
        <v>7506449.0484998496</v>
      </c>
      <c r="FA234" s="2">
        <f>IF($D234=3,(EZ234*(1+'input_cool&amp;vent_evolution'!AJ$10)),EZ234*(1+'input_cool&amp;vent_evolution'!AJ$9))</f>
        <v>7537983.8589986041</v>
      </c>
      <c r="FB234" s="2">
        <f>IF($D234=3,(FA234*(1+'input_cool&amp;vent_evolution'!AK$10)),FA234*(1+'input_cool&amp;vent_evolution'!AK$9))</f>
        <v>7569528.0456800088</v>
      </c>
      <c r="FC234" s="2">
        <f>IF($D234=3,(FB234*(1+'input_cool&amp;vent_evolution'!AL$10)),FB234*(1+'input_cool&amp;vent_evolution'!AL$9))</f>
        <v>7601081.6176361907</v>
      </c>
      <c r="FD234" s="2">
        <f>IF($D234=3,(FC234*(1+'input_cool&amp;vent_evolution'!AM$10)),FC234*(1+'input_cool&amp;vent_evolution'!AM$9))</f>
        <v>7632644.5672494201</v>
      </c>
      <c r="FE234" s="2">
        <f>IF($D234=3,(FD234*(1+'input_cool&amp;vent_evolution'!AN$10)),FD234*(1+'input_cool&amp;vent_evolution'!AN$9))</f>
        <v>7664216.8991886349</v>
      </c>
      <c r="FF234" s="2">
        <f>IF($D234=3,(FE234*(1+'input_cool&amp;vent_evolution'!AO$10)),FE234*(1+'input_cool&amp;vent_evolution'!AO$9))</f>
        <v>7695798.6105050342</v>
      </c>
      <c r="FG234" s="2">
        <f>IF($D234=3,(FF234*(1+'input_cool&amp;vent_evolution'!AP$10)),FF234*(1+'input_cool&amp;vent_evolution'!AP$9))</f>
        <v>7727389.7031644788</v>
      </c>
      <c r="FH234" s="2">
        <f>IF($D234=3,(FG234*(1+'input_cool&amp;vent_evolution'!AQ$10)),FG234*(1+'input_cool&amp;vent_evolution'!AQ$9))</f>
        <v>7758990.1742181778</v>
      </c>
      <c r="FI234" s="2">
        <f>IF($D234=3,(FH234*(1+'input_cool&amp;vent_evolution'!AR$10)),FH234*(1+'input_cool&amp;vent_evolution'!AR$9))</f>
        <v>7790600.0271063894</v>
      </c>
      <c r="FJ234" s="2">
        <f>IF($D234=3,(FI234*(1+'input_cool&amp;vent_evolution'!AS$10)),FI234*(1+'input_cool&amp;vent_evolution'!AS$9))</f>
        <v>7822219.2596175205</v>
      </c>
      <c r="FK234" s="2">
        <f>IF($D234=3,(FJ234*(1+'input_cool&amp;vent_evolution'!AT$10)),FJ234*(1+'input_cool&amp;vent_evolution'!AT$9))</f>
        <v>7853847.8747003535</v>
      </c>
      <c r="FL234" s="2">
        <f>IF($D234=3,(FK234*(1+'input_cool&amp;vent_evolution'!AU$10)),FK234*(1+'input_cool&amp;vent_evolution'!AU$9))</f>
        <v>7885604.3779513473</v>
      </c>
      <c r="FM234" s="2">
        <f t="shared" si="271"/>
        <v>8480310.6106270682</v>
      </c>
      <c r="FN234" s="2">
        <f t="shared" si="272"/>
        <v>8661078.1126697101</v>
      </c>
      <c r="FO234" s="2">
        <f t="shared" si="273"/>
        <v>8842032.1844919641</v>
      </c>
      <c r="FP234" s="2">
        <f t="shared" si="274"/>
        <v>9023172.8293561153</v>
      </c>
      <c r="FQ234" s="2">
        <f t="shared" si="275"/>
        <v>9194449.2810767442</v>
      </c>
      <c r="FR234" s="2">
        <f t="shared" si="276"/>
        <v>9365912.3062017523</v>
      </c>
      <c r="FS234" s="2">
        <f t="shared" si="277"/>
        <v>9500637.6652629189</v>
      </c>
      <c r="FT234" s="2">
        <f t="shared" si="278"/>
        <v>9635444.9029043615</v>
      </c>
      <c r="FU234" s="2">
        <f t="shared" si="279"/>
        <v>9770334.0184011366</v>
      </c>
      <c r="FV234" s="2">
        <f t="shared" si="280"/>
        <v>9905305.0059535634</v>
      </c>
      <c r="FW234" s="2">
        <f t="shared" si="281"/>
        <v>10040357.870636353</v>
      </c>
      <c r="FX234" s="2">
        <f t="shared" si="282"/>
        <v>10145393.089393031</v>
      </c>
      <c r="FY234" s="2">
        <f t="shared" si="283"/>
        <v>10250496.832639301</v>
      </c>
      <c r="FZ234" s="2">
        <f t="shared" si="284"/>
        <v>10355669.104362421</v>
      </c>
      <c r="GA234" s="2">
        <f t="shared" si="285"/>
        <v>10460909.898037788</v>
      </c>
      <c r="GB234" s="2">
        <f t="shared" si="286"/>
        <v>10566219.220190002</v>
      </c>
      <c r="GC234" s="2">
        <f t="shared" si="287"/>
        <v>10639522.590806318</v>
      </c>
      <c r="GD234" s="2">
        <f t="shared" si="288"/>
        <v>10712877.394662522</v>
      </c>
      <c r="GE234" s="2">
        <f t="shared" si="289"/>
        <v>10786283.640820591</v>
      </c>
      <c r="GF234" s="2">
        <f t="shared" si="290"/>
        <v>10859741.320943508</v>
      </c>
      <c r="GG234" s="2">
        <f t="shared" si="291"/>
        <v>10933250.44300581</v>
      </c>
      <c r="GH234" s="2">
        <f t="shared" si="292"/>
        <v>10979725.738303015</v>
      </c>
      <c r="GI234" s="2">
        <f t="shared" si="293"/>
        <v>11026214.870875489</v>
      </c>
      <c r="GJ234" s="2">
        <f t="shared" si="294"/>
        <v>11072717.843260586</v>
      </c>
      <c r="GK234" s="2">
        <f t="shared" si="295"/>
        <v>11119234.652558478</v>
      </c>
      <c r="GL234" s="2">
        <f t="shared" si="296"/>
        <v>11165765.292607</v>
      </c>
      <c r="GM234" s="2">
        <f t="shared" si="297"/>
        <v>11212309.776817903</v>
      </c>
      <c r="GN234" s="2">
        <f t="shared" si="298"/>
        <v>11258868.09395431</v>
      </c>
      <c r="GO234" s="2">
        <f t="shared" si="299"/>
        <v>11305440.250903346</v>
      </c>
      <c r="GP234" s="2">
        <f t="shared" si="300"/>
        <v>11352026.243315255</v>
      </c>
      <c r="GQ234" s="2">
        <f t="shared" si="301"/>
        <v>11398626.074089866</v>
      </c>
      <c r="GR234" s="2">
        <f t="shared" si="302"/>
        <v>11445239.738877434</v>
      </c>
      <c r="GS234" s="2">
        <f t="shared" si="303"/>
        <v>11491867.242752664</v>
      </c>
      <c r="GT234" s="2">
        <f t="shared" si="304"/>
        <v>11538508.582453249</v>
      </c>
      <c r="GU234" s="2">
        <f t="shared" si="305"/>
        <v>11585163.762328917</v>
      </c>
      <c r="GV234" s="2">
        <f t="shared" si="306"/>
        <v>11632007.589272246</v>
      </c>
      <c r="GW234" s="2">
        <f>IF($D234=3,($N234*$M234*EC234*'input_cooling&amp;ventilation'!$D$3)*'input_cool&amp;vent_evolution'!M$11,($O234*$M234*EC234*'input_cooling&amp;ventilation'!$D$3)*'input_cool&amp;vent_evolution'!M$10)</f>
        <v>1758179.0998852837</v>
      </c>
      <c r="GX234" s="2">
        <f>IF($D234=3,($N234*$M234*ED234*'input_cooling&amp;ventilation'!$D$3)*'input_cool&amp;vent_evolution'!N$11,($O234*$M234*ED234*'input_cooling&amp;ventilation'!$D$3)*'input_cool&amp;vent_evolution'!N$10)</f>
        <v>1661999.9847975185</v>
      </c>
      <c r="GY234" s="2">
        <f>IF($D234=3,($N234*$M234*EE234*'input_cooling&amp;ventilation'!$D$3)*'input_cool&amp;vent_evolution'!O$11,($O234*$M234*EE234*'input_cooling&amp;ventilation'!$D$3)*'input_cool&amp;vent_evolution'!O$10)</f>
        <v>1590617.396619427</v>
      </c>
      <c r="GZ234" s="2">
        <f>IF($D234=3,($N234*$M234*EF234*'input_cooling&amp;ventilation'!$D$3)*'input_cool&amp;vent_evolution'!P$11,($O234*$M234*EF234*'input_cooling&amp;ventilation'!$D$3)*'input_cool&amp;vent_evolution'!P$10)</f>
        <v>1794443.2135834554</v>
      </c>
      <c r="HA234" s="2">
        <f>IF($D234=3,($N234*$M234*EG234*'input_cooling&amp;ventilation'!$D$3)*'input_cool&amp;vent_evolution'!Q$11,($O234*$M234*EG234*'input_cooling&amp;ventilation'!$D$3)*'input_cool&amp;vent_evolution'!Q$10)</f>
        <v>1978469.5335309156</v>
      </c>
      <c r="HB234" s="2">
        <f>IF($D234=3,($N234*$M234*EH234*'input_cooling&amp;ventilation'!$D$3)*'input_cool&amp;vent_evolution'!R$11,($O234*$M234*EH234*'input_cooling&amp;ventilation'!$D$3)*'input_cool&amp;vent_evolution'!R$10)</f>
        <v>2093481.5008224123</v>
      </c>
      <c r="HC234" s="2">
        <f>IF($D234=3,($N234*$M234*EI234*'input_cooling&amp;ventilation'!$D$3)*'input_cool&amp;vent_evolution'!S$11,($O234*$M234*EI234*'input_cooling&amp;ventilation'!$D$3)*'input_cool&amp;vent_evolution'!S$10)</f>
        <v>2164970.7378479703</v>
      </c>
      <c r="HD234" s="2">
        <f>IF($D234=3,($N234*$M234*EJ234*'input_cooling&amp;ventilation'!$D$3)*'input_cool&amp;vent_evolution'!T$11,($O234*$M234*EJ234*'input_cooling&amp;ventilation'!$D$3)*'input_cool&amp;vent_evolution'!T$10)</f>
        <v>2242450.7666979232</v>
      </c>
      <c r="HE234" s="2">
        <f>IF($D234=3,($N234*$M234*EK234*'input_cooling&amp;ventilation'!$D$3)*'input_cool&amp;vent_evolution'!U$11,($O234*$M234*EK234*'input_cooling&amp;ventilation'!$D$3)*'input_cool&amp;vent_evolution'!U$10)</f>
        <v>2563379.5311113629</v>
      </c>
      <c r="HF234" s="2">
        <f>IF($D234=3,($N234*$M234*EL234*'input_cooling&amp;ventilation'!$D$3)*'input_cool&amp;vent_evolution'!V$11,($O234*$M234*EL234*'input_cooling&amp;ventilation'!$D$3)*'input_cool&amp;vent_evolution'!V$10)</f>
        <v>2577292.696260592</v>
      </c>
      <c r="HG234" s="2">
        <f>IF($D234=3,($N234*$M234*EM234*'input_cooling&amp;ventilation'!$D$3)*'input_cool&amp;vent_evolution'!W$11,($O234*$M234*EM234*'input_cooling&amp;ventilation'!$D$3)*'input_cool&amp;vent_evolution'!W$10)</f>
        <v>2489649.2970283222</v>
      </c>
      <c r="HH234" s="2">
        <f>IF($D234=3,($N234*$M234*EN234*'input_cooling&amp;ventilation'!$D$3)*'input_cool&amp;vent_evolution'!X$11,($O234*$M234*EN234*'input_cooling&amp;ventilation'!$D$3)*'input_cool&amp;vent_evolution'!X$10)</f>
        <v>2558888.3493999401</v>
      </c>
      <c r="HI234" s="2">
        <f>IF($D234=3,($N234*$M234*EO234*'input_cooling&amp;ventilation'!$D$3)*'input_cool&amp;vent_evolution'!Y$11,($O234*$M234*EO234*'input_cooling&amp;ventilation'!$D$3)*'input_cool&amp;vent_evolution'!Y$10)</f>
        <v>2596169.3290335359</v>
      </c>
      <c r="HJ234" s="2">
        <f>IF($D234=3,($N234*$M234*EP234*'input_cooling&amp;ventilation'!$D$3)*'input_cool&amp;vent_evolution'!Z$11,($O234*$M234*EP234*'input_cooling&amp;ventilation'!$D$3)*'input_cool&amp;vent_evolution'!Z$10)</f>
        <v>2758849.7504773163</v>
      </c>
      <c r="HK234" s="2">
        <f>IF($D234=3,($N234*$M234*EQ234*'input_cooling&amp;ventilation'!$D$3)*'input_cool&amp;vent_evolution'!AA$11,($O234*$M234*EQ234*'input_cooling&amp;ventilation'!$D$3)*'input_cool&amp;vent_evolution'!AA$10)</f>
        <v>2752233.3303218256</v>
      </c>
      <c r="HL234" s="2">
        <f>IF($D234=3,($N234*$M234*ER234*'input_cooling&amp;ventilation'!$D$3)*'input_cool&amp;vent_evolution'!AB$11,($O234*$M234*ER234*'input_cooling&amp;ventilation'!$D$3)*'input_cool&amp;vent_evolution'!AB$10)</f>
        <v>2449311.2574097952</v>
      </c>
      <c r="HM234" s="2">
        <f>IF($D234=3,($N234*$M234*ES234*'input_cooling&amp;ventilation'!$D$3)*'input_cool&amp;vent_evolution'!AC$11,($O234*$M234*ES234*'input_cooling&amp;ventilation'!$D$3)*'input_cool&amp;vent_evolution'!AC$10)</f>
        <v>2420357.526249011</v>
      </c>
      <c r="HN234" s="2">
        <f>IF($D234=3,($N234*$M234*ET234*'input_cooling&amp;ventilation'!$D$3)*'input_cool&amp;vent_evolution'!AD$11,($O234*$M234*ET234*'input_cooling&amp;ventilation'!$D$3)*'input_cool&amp;vent_evolution'!AD$10)</f>
        <v>2369287.4240092211</v>
      </c>
      <c r="HO234" s="2">
        <f>IF($D234=3,($N234*$M234*EU234*'input_cooling&amp;ventilation'!$D$3)*'input_cool&amp;vent_evolution'!AE$11,($O234*$M234*EU234*'input_cooling&amp;ventilation'!$D$3)*'input_cool&amp;vent_evolution'!AE$10)</f>
        <v>2312425.5878896285</v>
      </c>
      <c r="HP234" s="2">
        <f>IF($D234=3,($N234*$M234*EV234*'input_cooling&amp;ventilation'!$D$3)*'input_cool&amp;vent_evolution'!AF$11,($O234*$M234*EV234*'input_cooling&amp;ventilation'!$D$3)*'input_cool&amp;vent_evolution'!AF$10)</f>
        <v>2243299.5160465315</v>
      </c>
      <c r="HQ234" s="2">
        <f>IF($D234=3,($N234*$M234*EW234*'input_cooling&amp;ventilation'!$D$3)*'input_cool&amp;vent_evolution'!AG$11,($O234*$M234*EW234*'input_cooling&amp;ventilation'!$D$3)*'input_cool&amp;vent_evolution'!AG$10)</f>
        <v>2201862.4248103849</v>
      </c>
      <c r="HR234" s="2">
        <f>IF($D234=3,($N234*$M234*EX234*'input_cooling&amp;ventilation'!$D$3)*'input_cool&amp;vent_evolution'!AH$11,($O234*$M234*EX234*'input_cooling&amp;ventilation'!$D$3)*'input_cool&amp;vent_evolution'!AH$10)</f>
        <v>2144002.6651664744</v>
      </c>
      <c r="HS234" s="2">
        <f>IF($D234=3,($N234*$M234*EY234*'input_cooling&amp;ventilation'!$D$3)*'input_cool&amp;vent_evolution'!AI$11,($O234*$M234*EY234*'input_cooling&amp;ventilation'!$D$3)*'input_cool&amp;vent_evolution'!AI$10)</f>
        <v>2086511.2087908979</v>
      </c>
      <c r="HT234" s="2">
        <f>IF($D234=3,($N234*$M234*EZ234*'input_cooling&amp;ventilation'!$D$3)*'input_cool&amp;vent_evolution'!AJ$11,($O234*$M234*EZ234*'input_cooling&amp;ventilation'!$D$3)*'input_cool&amp;vent_evolution'!AJ$10)</f>
        <v>2029444.1830239971</v>
      </c>
      <c r="HU234" s="2">
        <f>IF($D234=3,($N234*$M234*FA234*'input_cooling&amp;ventilation'!$D$3)*'input_cool&amp;vent_evolution'!AK$11,($O234*$M234*FA234*'input_cooling&amp;ventilation'!$D$3)*'input_cool&amp;vent_evolution'!AK$10)</f>
        <v>1990871.5173593953</v>
      </c>
      <c r="HV234" s="2">
        <f>IF($D234=3,($N234*$M234*FB234*'input_cooling&amp;ventilation'!$D$3)*'input_cool&amp;vent_evolution'!AL$11,($O234*$M234*FB234*'input_cooling&amp;ventilation'!$D$3)*'input_cool&amp;vent_evolution'!AL$10)</f>
        <v>1917913.7729613797</v>
      </c>
      <c r="HW234" s="2">
        <f>IF($D234=3,($N234*$M234*FC234*'input_cooling&amp;ventilation'!$D$3)*'input_cool&amp;vent_evolution'!AM$11,($O234*$M234*FC234*'input_cooling&amp;ventilation'!$D$3)*'input_cool&amp;vent_evolution'!AM$10)</f>
        <v>1863974.7337740222</v>
      </c>
      <c r="HX234" s="2">
        <f>IF($D234=3,($N234*$M234*FD234*'input_cooling&amp;ventilation'!$D$3)*'input_cool&amp;vent_evolution'!AN$11,($O234*$M234*FD234*'input_cooling&amp;ventilation'!$D$3)*'input_cool&amp;vent_evolution'!AN$10)</f>
        <v>1810893.2556287074</v>
      </c>
      <c r="HY234" s="2">
        <f>IF($D234=3,($N234*$M234*FE234*'input_cooling&amp;ventilation'!$D$3)*'input_cool&amp;vent_evolution'!AO$11,($O234*$M234*FE234*'input_cooling&amp;ventilation'!$D$3)*'input_cool&amp;vent_evolution'!AO$10)</f>
        <v>1759184.5003995153</v>
      </c>
      <c r="HZ234" s="2">
        <f>IF($D234=3,($N234*$M234*FF234*'input_cooling&amp;ventilation'!$D$3)*'input_cool&amp;vent_evolution'!AP$11,($O234*$M234*FF234*'input_cooling&amp;ventilation'!$D$3)*'input_cool&amp;vent_evolution'!AP$10)</f>
        <v>1708958.83952145</v>
      </c>
      <c r="IA234" s="2">
        <f>IF($D234=3,($N234*$M234*FG234*'input_cooling&amp;ventilation'!$D$3)*'input_cool&amp;vent_evolution'!AQ$11,($O234*$M234*FG234*'input_cooling&amp;ventilation'!$D$3)*'input_cool&amp;vent_evolution'!AQ$10)</f>
        <v>1660265.6184644613</v>
      </c>
      <c r="IB234" s="2">
        <f>IF($D234=3,($N234*$M234*FH234*'input_cooling&amp;ventilation'!$D$3)*'input_cool&amp;vent_evolution'!AR$11,($O234*$M234*FH234*'input_cooling&amp;ventilation'!$D$3)*'input_cool&amp;vent_evolution'!AR$10)</f>
        <v>1613227.2139796924</v>
      </c>
      <c r="IC234" s="2">
        <f>IF($D234=3,($N234*$M234*FI234*'input_cooling&amp;ventilation'!$D$3)*'input_cool&amp;vent_evolution'!AS$11,($O234*$M234*FI234*'input_cooling&amp;ventilation'!$D$3)*'input_cool&amp;vent_evolution'!AS$10)</f>
        <v>1567954.0765553541</v>
      </c>
      <c r="ID234" s="2">
        <f>IF($D234=3,($N234*$M234*FJ234*'input_cooling&amp;ventilation'!$D$3)*'input_cool&amp;vent_evolution'!AT$11,($O234*$M234*FJ234*'input_cooling&amp;ventilation'!$D$3)*'input_cool&amp;vent_evolution'!AT$10)</f>
        <v>1524569.3591811103</v>
      </c>
      <c r="IE234" s="2">
        <f>IF($D234=3,($N234*$M234*FK234*'input_cooling&amp;ventilation'!$D$3)*'input_cool&amp;vent_evolution'!AU$11,($O234*$M234*FK234*'input_cooling&amp;ventilation'!$D$3)*'input_cool&amp;vent_evolution'!AU$10)</f>
        <v>1530733.8523803179</v>
      </c>
      <c r="IF234" s="2">
        <f>IF($D234=3,($N234*$M234*FL234*'input_cooling&amp;ventilation'!$D$3)*'input_cool&amp;vent_evolution'!AV$11,($O234*$M234*FL234*'input_cooling&amp;ventilation'!$D$3)*'input_cool&amp;vent_evolution'!AV$10)</f>
        <v>1536923.2712912839</v>
      </c>
    </row>
    <row r="235" spans="1:240" x14ac:dyDescent="0.25">
      <c r="A235">
        <v>233</v>
      </c>
      <c r="B235">
        <v>100100</v>
      </c>
      <c r="C235">
        <v>32</v>
      </c>
      <c r="D235">
        <v>3</v>
      </c>
      <c r="E235">
        <v>2</v>
      </c>
      <c r="F235" s="2">
        <v>3683700</v>
      </c>
      <c r="G235" s="2">
        <v>4258208.5353722703</v>
      </c>
      <c r="H235" s="2">
        <v>3683700</v>
      </c>
      <c r="I235" s="17">
        <v>0.56000000000000005</v>
      </c>
      <c r="J235">
        <v>0.28694485600000003</v>
      </c>
      <c r="K235" s="2">
        <f t="shared" si="231"/>
        <v>1057018.7660472002</v>
      </c>
      <c r="L235" s="2">
        <f t="shared" si="232"/>
        <v>2384596.7798084714</v>
      </c>
      <c r="M235">
        <v>0.43611404435057999</v>
      </c>
      <c r="N235" s="17">
        <f>'input_cooling&amp;ventilation'!$D$5</f>
        <v>57.500092182043396</v>
      </c>
      <c r="O235" s="45">
        <f>'input_cooling&amp;ventilation'!$D$6</f>
        <v>19.328678831353667</v>
      </c>
      <c r="P235" s="45">
        <f>'input_cooling&amp;ventilation'!$C$5</f>
        <v>50.351688737400465</v>
      </c>
      <c r="Q235" s="45">
        <f>'input_cooling&amp;ventilation'!$C$6</f>
        <v>32.240814214248743</v>
      </c>
      <c r="R235">
        <v>17</v>
      </c>
      <c r="S235">
        <v>12</v>
      </c>
      <c r="T235">
        <v>14</v>
      </c>
      <c r="U235" s="2">
        <f t="shared" si="233"/>
        <v>1160557.9090659269</v>
      </c>
      <c r="V235" s="2">
        <f t="shared" si="234"/>
        <v>2462253.0572735518</v>
      </c>
      <c r="W235" s="2">
        <v>2278420.8147925138</v>
      </c>
      <c r="X235" s="57">
        <f>IF($D235=3,(W235*(1+'input_cool&amp;vent_evolution'!M$11)),(W235*(1+'input_cool&amp;vent_evolution'!M$12)))</f>
        <v>2312454.3188075316</v>
      </c>
      <c r="Y235" s="57">
        <f>IF($D235=3,(X235*(1+'input_cool&amp;vent_evolution'!N$11)),(X235*(1+'input_cool&amp;vent_evolution'!N$12)))</f>
        <v>2344425.1255012094</v>
      </c>
      <c r="Z235" s="57">
        <f>IF($D235=3,(Y235*(1+'input_cool&amp;vent_evolution'!O$11)),(Y235*(1+'input_cool&amp;vent_evolution'!O$12)))</f>
        <v>2374810.9745554528</v>
      </c>
      <c r="AA235" s="57">
        <f>IF($D235=3,(Z235*(1+'input_cool&amp;vent_evolution'!P$11)),(Z235*(1+'input_cool&amp;vent_evolution'!P$12)))</f>
        <v>2408837.7553245616</v>
      </c>
      <c r="AB235" s="57">
        <f>IF($D235=3,(AA235*(1+'input_cool&amp;vent_evolution'!Q$11)),(AA235*(1+'input_cool&amp;vent_evolution'!Q$12)))</f>
        <v>2446182.7642308851</v>
      </c>
      <c r="AC235" s="57">
        <f>IF($D235=3,(AB235*(1+'input_cool&amp;vent_evolution'!R$11)),(AB235*(1+'input_cool&amp;vent_evolution'!R$12)))</f>
        <v>2485576.6947487309</v>
      </c>
      <c r="AD235" s="57">
        <f>IF($D235=3,(AC235*(1+'input_cool&amp;vent_evolution'!S$11)),(AC235*(1+'input_cool&amp;vent_evolution'!S$12)))</f>
        <v>2526384.9301705798</v>
      </c>
      <c r="AE235" s="57">
        <f>IF($D235=3,(AD235*(1+'input_cool&amp;vent_evolution'!T$11)),(AD235*(1+'input_cool&amp;vent_evolution'!T$12)))</f>
        <v>2568746.4993287665</v>
      </c>
      <c r="AF235" s="57">
        <f>IF($D235=3,(AE235*(1+'input_cool&amp;vent_evolution'!U$11)),(AE235*(1+'input_cool&amp;vent_evolution'!U$12)))</f>
        <v>2617302.8590984512</v>
      </c>
      <c r="AG235" s="57">
        <f>IF($D235=3,(AF235*(1+'input_cool&amp;vent_evolution'!V$11)),(AF235*(1+'input_cool&amp;vent_evolution'!V$12)))</f>
        <v>2666367.7956944811</v>
      </c>
      <c r="AH235" s="57">
        <f>IF($D235=3,(AG235*(1+'input_cool&amp;vent_evolution'!W$11)),(AG235*(1+'input_cool&amp;vent_evolution'!W$12)))</f>
        <v>2714003.2607648475</v>
      </c>
      <c r="AI235" s="57">
        <f>IF($D235=3,(AH235*(1+'input_cool&amp;vent_evolution'!X$11)),(AH235*(1+'input_cool&amp;vent_evolution'!X$12)))</f>
        <v>2763322.2532137106</v>
      </c>
      <c r="AJ235" s="57">
        <f>IF($D235=3,(AI235*(1+'input_cool&amp;vent_evolution'!Y$11)),(AI235*(1+'input_cool&amp;vent_evolution'!Y$12)))</f>
        <v>2813746.6841703714</v>
      </c>
      <c r="AK235" s="57">
        <f>IF($D235=3,(AJ235*(1+'input_cool&amp;vent_evolution'!Z$11)),(AJ235*(1+'input_cool&amp;vent_evolution'!Z$12)))</f>
        <v>2867754.4550616858</v>
      </c>
      <c r="AL235" s="57">
        <f>IF($D235=3,(AK235*(1+'input_cool&amp;vent_evolution'!AA$11)),(AK235*(1+'input_cool&amp;vent_evolution'!AA$12)))</f>
        <v>2922114.4144947859</v>
      </c>
      <c r="AM235" s="57">
        <f>IF($D235=3,(AL235*(1+'input_cool&amp;vent_evolution'!AB$11)),(AL235*(1+'input_cool&amp;vent_evolution'!AB$12)))</f>
        <v>2970917.0134392208</v>
      </c>
      <c r="AN235" s="57">
        <f>IF($D235=3,(AM235*(1+'input_cool&amp;vent_evolution'!AC$11)),(AM235*(1+'input_cool&amp;vent_evolution'!AC$12)))</f>
        <v>3019610.3209550441</v>
      </c>
      <c r="AO235" s="57">
        <f>IF($D235=3,(AN235*(1+'input_cool&amp;vent_evolution'!AD$11)),(AN235*(1+'input_cool&amp;vent_evolution'!AD$12)))</f>
        <v>3067725.6974115958</v>
      </c>
      <c r="AP235" s="57">
        <f>IF($D235=3,(AO235*(1+'input_cool&amp;vent_evolution'!AE$11)),(AO235*(1+'input_cool&amp;vent_evolution'!AE$12)))</f>
        <v>3115109.9272821499</v>
      </c>
      <c r="AQ235" s="57">
        <f>IF($D235=3,(AP235*(1+'input_cool&amp;vent_evolution'!AF$11)),(AP235*(1+'input_cool&amp;vent_evolution'!AF$12)))</f>
        <v>3161471.966640573</v>
      </c>
      <c r="AR235" s="57">
        <f>IF($D235=3,(AQ235*(1+'input_cool&amp;vent_evolution'!AG$11)),(AQ235*(1+'input_cool&amp;vent_evolution'!AG$12)))</f>
        <v>3207344.3802364646</v>
      </c>
      <c r="AS235" s="57">
        <f>IF($D235=3,(AR235*(1+'input_cool&amp;vent_evolution'!AH$11)),(AR235*(1+'input_cool&amp;vent_evolution'!AH$12)))</f>
        <v>3252467.6741536814</v>
      </c>
      <c r="AT235" s="57">
        <f>IF($D235=3,(AS235*(1+'input_cool&amp;vent_evolution'!AI$11)),(AS235*(1+'input_cool&amp;vent_evolution'!AI$12)))</f>
        <v>3296811.0376556385</v>
      </c>
      <c r="AU235" s="57">
        <f>IF($D235=3,(AT235*(1+'input_cool&amp;vent_evolution'!AJ$11)),(AT235*(1+'input_cool&amp;vent_evolution'!AJ$12)))</f>
        <v>3340346.0132885338</v>
      </c>
      <c r="AV235" s="57">
        <f>IF($D235=3,(AU235*(1+'input_cool&amp;vent_evolution'!AK$11)),(AU235*(1+'input_cool&amp;vent_evolution'!AK$12)))</f>
        <v>3383436.4768599556</v>
      </c>
      <c r="AW235" s="57">
        <f>IF($D235=3,(AV235*(1+'input_cool&amp;vent_evolution'!AL$11)),(AV235*(1+'input_cool&amp;vent_evolution'!AL$12)))</f>
        <v>3425308.1179568786</v>
      </c>
      <c r="AX235" s="57">
        <f>IF($D235=3,(AW235*(1+'input_cool&amp;vent_evolution'!AM$11)),(AW235*(1+'input_cool&amp;vent_evolution'!AM$12)))</f>
        <v>3466334.757834035</v>
      </c>
      <c r="AY235" s="57">
        <f>IF($D235=3,(AX235*(1+'input_cool&amp;vent_evolution'!AN$11)),(AX235*(1+'input_cool&amp;vent_evolution'!AN$12)))</f>
        <v>3506503.6629639021</v>
      </c>
      <c r="AZ235" s="57">
        <f>IF($D235=3,(AY235*(1+'input_cool&amp;vent_evolution'!AO$11)),(AY235*(1+'input_cool&amp;vent_evolution'!AO$12)))</f>
        <v>3545815.1597652221</v>
      </c>
      <c r="BA235" s="57">
        <f>IF($D235=3,(AZ235*(1+'input_cool&amp;vent_evolution'!AP$11)),(AZ235*(1+'input_cool&amp;vent_evolution'!AP$12)))</f>
        <v>3584273.9555138801</v>
      </c>
      <c r="BB235" s="57">
        <f>IF($D235=3,(BA235*(1+'input_cool&amp;vent_evolution'!AQ$11)),(BA235*(1+'input_cool&amp;vent_evolution'!AQ$12)))</f>
        <v>3621887.7923389985</v>
      </c>
      <c r="BC235" s="57">
        <f>IF($D235=3,(BB235*(1+'input_cool&amp;vent_evolution'!AR$11)),(BB235*(1+'input_cool&amp;vent_evolution'!AR$12)))</f>
        <v>3658669.0867922418</v>
      </c>
      <c r="BD235" s="57">
        <f>IF($D235=3,(BC235*(1+'input_cool&amp;vent_evolution'!AS$11)),(BC235*(1+'input_cool&amp;vent_evolution'!AS$12)))</f>
        <v>3694634.6811361066</v>
      </c>
      <c r="BE235" s="57">
        <f>IF($D235=3,(BD235*(1+'input_cool&amp;vent_evolution'!AT$11)),(BD235*(1+'input_cool&amp;vent_evolution'!AT$12)))</f>
        <v>3729806.1401552809</v>
      </c>
      <c r="BF235" s="57">
        <f>IF($D235=3,(BE235*(1+'input_cool&amp;vent_evolution'!AU$11)),(BE235*(1+'input_cool&amp;vent_evolution'!AU$12)))</f>
        <v>3765312.4175357544</v>
      </c>
      <c r="BG235" s="57">
        <f>IF($D235=3,(BF235*(1+'input_cool&amp;vent_evolution'!AV$11)),(BF235*(1+'input_cool&amp;vent_evolution'!AV$12)))</f>
        <v>3801156.700615732</v>
      </c>
      <c r="BH235" s="2">
        <f t="shared" si="307"/>
        <v>3573715.8421729468</v>
      </c>
      <c r="BI235" s="2">
        <f t="shared" si="235"/>
        <v>3627097.584331145</v>
      </c>
      <c r="BJ235" s="2">
        <f t="shared" si="236"/>
        <v>3677243.9741580174</v>
      </c>
      <c r="BK235" s="2">
        <f t="shared" si="237"/>
        <v>3724904.3490273166</v>
      </c>
      <c r="BL235" s="2">
        <f t="shared" si="238"/>
        <v>3778275.5457365527</v>
      </c>
      <c r="BM235" s="2">
        <f t="shared" si="239"/>
        <v>3836851.4019120815</v>
      </c>
      <c r="BN235" s="2">
        <f t="shared" si="240"/>
        <v>3898641.0031407317</v>
      </c>
      <c r="BO235" s="2">
        <f t="shared" si="241"/>
        <v>3962648.9495531535</v>
      </c>
      <c r="BP235" s="2">
        <f t="shared" si="242"/>
        <v>4029093.3086535609</v>
      </c>
      <c r="BQ235" s="2">
        <f t="shared" si="243"/>
        <v>4105254.2316141305</v>
      </c>
      <c r="BR235" s="2">
        <f t="shared" si="244"/>
        <v>4182212.860182669</v>
      </c>
      <c r="BS235" s="2">
        <f t="shared" si="245"/>
        <v>4256929.3546361951</v>
      </c>
      <c r="BT235" s="2">
        <f t="shared" si="246"/>
        <v>4334286.4712365204</v>
      </c>
      <c r="BU235" s="2">
        <f t="shared" si="247"/>
        <v>4413377.4743437683</v>
      </c>
      <c r="BV235" s="2">
        <f t="shared" si="248"/>
        <v>4498088.9662602935</v>
      </c>
      <c r="BW235" s="2">
        <f t="shared" si="249"/>
        <v>4583352.8678822769</v>
      </c>
      <c r="BX235" s="2">
        <f t="shared" si="250"/>
        <v>4659900.0183711657</v>
      </c>
      <c r="BY235" s="2">
        <f t="shared" si="251"/>
        <v>4736275.7446405655</v>
      </c>
      <c r="BZ235" s="2">
        <f t="shared" si="252"/>
        <v>4811744.9827982029</v>
      </c>
      <c r="CA235" s="2">
        <f t="shared" si="253"/>
        <v>4886067.4134300454</v>
      </c>
      <c r="CB235" s="2">
        <f t="shared" si="254"/>
        <v>4958786.5325036356</v>
      </c>
      <c r="CC235" s="2">
        <f t="shared" si="255"/>
        <v>5030737.6708192658</v>
      </c>
      <c r="CD235" s="2">
        <f t="shared" si="256"/>
        <v>5101513.8107123133</v>
      </c>
      <c r="CE235" s="2">
        <f t="shared" si="257"/>
        <v>5171066.6253694287</v>
      </c>
      <c r="CF235" s="2">
        <f t="shared" si="258"/>
        <v>5239351.479114525</v>
      </c>
      <c r="CG235" s="2">
        <f t="shared" si="259"/>
        <v>5306939.1131951017</v>
      </c>
      <c r="CH235" s="2">
        <f t="shared" si="260"/>
        <v>5372615.0173802907</v>
      </c>
      <c r="CI235" s="2">
        <f t="shared" si="261"/>
        <v>5436965.5324072838</v>
      </c>
      <c r="CJ235" s="2">
        <f t="shared" si="262"/>
        <v>5499970.6856666571</v>
      </c>
      <c r="CK235" s="2">
        <f t="shared" si="263"/>
        <v>5561630.9891480403</v>
      </c>
      <c r="CL235" s="2">
        <f t="shared" si="264"/>
        <v>5621953.8262400934</v>
      </c>
      <c r="CM235" s="2">
        <f t="shared" si="265"/>
        <v>5680951.3405158203</v>
      </c>
      <c r="CN235" s="2">
        <f t="shared" si="266"/>
        <v>5738643.0074062282</v>
      </c>
      <c r="CO235" s="2">
        <f t="shared" si="267"/>
        <v>5795055.2440946223</v>
      </c>
      <c r="CP235" s="2">
        <f t="shared" si="268"/>
        <v>5850221.8750668755</v>
      </c>
      <c r="CQ235" s="2">
        <f t="shared" si="269"/>
        <v>5905913.6705189543</v>
      </c>
      <c r="CR235" s="2">
        <f>IF($D235=3,(W235*$P235*$M235*'input_cooling&amp;ventilation'!$D$3)*'input_cool&amp;vent_evolution'!M$11,(W235*$Q235*'input_cooling&amp;ventilation'!$D$3)*'input_cool&amp;vent_evolution'!M$12)</f>
        <v>610169.48605556425</v>
      </c>
      <c r="CS235" s="2">
        <f>IF($D235=3,(X235*$P235*$M235*'input_cooling&amp;ventilation'!$D$3)*'input_cool&amp;vent_evolution'!N$11,(X235*$Q235*'input_cooling&amp;ventilation'!$D$3)*'input_cool&amp;vent_evolution'!N$12)</f>
        <v>573188.42868648306</v>
      </c>
      <c r="CT235" s="2">
        <f>IF($D235=3,(Y235*$P235*$M235*'input_cooling&amp;ventilation'!$D$3)*'input_cool&amp;vent_evolution'!O$11,(Y235*$Q235*'input_cooling&amp;ventilation'!$D$3)*'input_cool&amp;vent_evolution'!O$12)</f>
        <v>544772.52452784067</v>
      </c>
      <c r="CU235" s="2">
        <f>IF($D235=3,(Z235*$P235*$M235*'input_cooling&amp;ventilation'!$D$3)*'input_cool&amp;vent_evolution'!P$11,(Z235*$Q235*'input_cooling&amp;ventilation'!$D$3)*'input_cool&amp;vent_evolution'!P$12)</f>
        <v>610048.9483789521</v>
      </c>
      <c r="CV235" s="2">
        <f>IF($D235=3,(AA235*$P235*$M235*'input_cooling&amp;ventilation'!$D$3)*'input_cool&amp;vent_evolution'!Q$11,(AA235*$Q235*'input_cooling&amp;ventilation'!$D$3)*'input_cool&amp;vent_evolution'!Q$12)</f>
        <v>669539.78294614784</v>
      </c>
      <c r="CW235" s="2">
        <f>IF($D235=3,(AB235*$P235*$M235*'input_cooling&amp;ventilation'!$D$3)*'input_cool&amp;vent_evolution'!R$11,(AB235*$Q235*'input_cooling&amp;ventilation'!$D$3)*'input_cool&amp;vent_evolution'!R$12)</f>
        <v>706273.86257894104</v>
      </c>
      <c r="CX235" s="2">
        <f>IF($D235=3,(AC235*$P235*$M235*'input_cooling&amp;ventilation'!$D$3)*'input_cool&amp;vent_evolution'!S$11,(AC235*$Q235*'input_cooling&amp;ventilation'!$D$3)*'input_cool&amp;vent_evolution'!S$12)</f>
        <v>731630.22012651211</v>
      </c>
      <c r="CY235" s="2">
        <f>IF($D235=3,(AD235*$P235*$M235*'input_cooling&amp;ventilation'!$D$3)*'input_cool&amp;vent_evolution'!T$11,(AD235*$Q235*'input_cooling&amp;ventilation'!$D$3)*'input_cool&amp;vent_evolution'!T$12)</f>
        <v>759479.15531566052</v>
      </c>
      <c r="CZ235" s="2">
        <f>IF($D235=3,(AE235*$P235*$M235*'input_cooling&amp;ventilation'!$D$3)*'input_cool&amp;vent_evolution'!U$11,(AE235*$Q235*'input_cooling&amp;ventilation'!$D$3)*'input_cool&amp;vent_evolution'!U$12)</f>
        <v>870542.42408668587</v>
      </c>
      <c r="DA235" s="2">
        <f>IF($D235=3,(AF235*$P235*$M235*'input_cooling&amp;ventilation'!$D$3)*'input_cool&amp;vent_evolution'!V$11,(AF235*$Q235*'input_cooling&amp;ventilation'!$D$3)*'input_cool&amp;vent_evolution'!V$12)</f>
        <v>879660.4408684324</v>
      </c>
      <c r="DB235" s="2">
        <f>IF($D235=3,(AG235*$P235*$M235*'input_cooling&amp;ventilation'!$D$3)*'input_cool&amp;vent_evolution'!W$11,(AG235*$Q235*'input_cooling&amp;ventilation'!$D$3)*'input_cool&amp;vent_evolution'!W$12)</f>
        <v>854032.1686294009</v>
      </c>
      <c r="DC235" s="2">
        <f>IF($D235=3,(AH235*$P235*$M235*'input_cooling&amp;ventilation'!$D$3)*'input_cool&amp;vent_evolution'!X$11,(AH235*$Q235*'input_cooling&amp;ventilation'!$D$3)*'input_cool&amp;vent_evolution'!X$12)</f>
        <v>884215.27980257059</v>
      </c>
      <c r="DD235" s="2">
        <f>IF($D235=3,(AI235*$P235*$M235*'input_cooling&amp;ventilation'!$D$3)*'input_cool&amp;vent_evolution'!Y$11,(AI235*$Q235*'input_cooling&amp;ventilation'!$D$3)*'input_cool&amp;vent_evolution'!Y$12)</f>
        <v>904034.12789623649</v>
      </c>
      <c r="DE235" s="2">
        <f>IF($D235=3,(AJ235*$P235*$M235*'input_cooling&amp;ventilation'!$D$3)*'input_cool&amp;vent_evolution'!Z$11,(AJ235*$Q235*'input_cooling&amp;ventilation'!$D$3)*'input_cool&amp;vent_evolution'!Z$12)</f>
        <v>968278.01783849264</v>
      </c>
      <c r="DF235" s="2">
        <f>IF($D235=3,(AK235*$P235*$M235*'input_cooling&amp;ventilation'!$D$3)*'input_cool&amp;vent_evolution'!AA$11,(AK235*$Q235*'input_cooling&amp;ventilation'!$D$3)*'input_cool&amp;vent_evolution'!AA$12)</f>
        <v>974592.22813670838</v>
      </c>
      <c r="DG235" s="2">
        <f>IF($D235=3,(AL235*$P235*$M235*'input_cooling&amp;ventilation'!$D$3)*'input_cool&amp;vent_evolution'!AB$11,(AL235*$Q235*'input_cooling&amp;ventilation'!$D$3)*'input_cool&amp;vent_evolution'!AB$12)</f>
        <v>874957.12175160833</v>
      </c>
      <c r="DH235" s="2">
        <f>IF($D235=3,(AM235*$P235*$M235*'input_cooling&amp;ventilation'!$D$3)*'input_cool&amp;vent_evolution'!AC$11,(AM235*$Q235*'input_cooling&amp;ventilation'!$D$3)*'input_cool&amp;vent_evolution'!AC$12)</f>
        <v>872997.69098606426</v>
      </c>
      <c r="DI235" s="2">
        <f>IF($D235=3,(AN235*$P235*$M235*'input_cooling&amp;ventilation'!$D$3)*'input_cool&amp;vent_evolution'!AD$11,(AN235*$Q235*'input_cooling&amp;ventilation'!$D$3)*'input_cool&amp;vent_evolution'!AD$12)</f>
        <v>862636.25722786319</v>
      </c>
      <c r="DJ235" s="2">
        <f>IF($D235=3,(AO235*$P235*$M235*'input_cooling&amp;ventilation'!$D$3)*'input_cool&amp;vent_evolution'!AE$11,(AO235*$Q235*'input_cooling&amp;ventilation'!$D$3)*'input_cool&amp;vent_evolution'!AE$12)</f>
        <v>849527.89975714276</v>
      </c>
      <c r="DK235" s="2">
        <f>IF($D235=3,(AP235*$P235*$M235*'input_cooling&amp;ventilation'!$D$3)*'input_cool&amp;vent_evolution'!AF$11,(AP235*$Q235*'input_cooling&amp;ventilation'!$D$3)*'input_cool&amp;vent_evolution'!AF$12)</f>
        <v>831201.56288738828</v>
      </c>
      <c r="DL235" s="2">
        <f>IF($D235=3,(AQ235*$P235*$M235*'input_cooling&amp;ventilation'!$D$3)*'input_cool&amp;vent_evolution'!AG$11,(AQ235*$Q235*'input_cooling&amp;ventilation'!$D$3)*'input_cool&amp;vent_evolution'!AG$12)</f>
        <v>822423.31014703552</v>
      </c>
      <c r="DM235" s="2">
        <f>IF($D235=3,(AR235*$P235*$M235*'input_cooling&amp;ventilation'!$D$3)*'input_cool&amp;vent_evolution'!AH$11,(AR235*$Q235*'input_cooling&amp;ventilation'!$D$3)*'input_cool&amp;vent_evolution'!AH$12)</f>
        <v>808992.72218496015</v>
      </c>
      <c r="DN235" s="2">
        <f>IF($D235=3,(AS235*$P235*$M235*'input_cooling&amp;ventilation'!$D$3)*'input_cool&amp;vent_evolution'!AI$11,(AS235*$Q235*'input_cooling&amp;ventilation'!$D$3)*'input_cool&amp;vent_evolution'!AI$12)</f>
        <v>795009.74410464964</v>
      </c>
      <c r="DO235" s="2">
        <f>IF($D235=3,(AT235*$P235*$M235*'input_cooling&amp;ventilation'!$D$3)*'input_cool&amp;vent_evolution'!AJ$11,(AT235*$Q235*'input_cooling&amp;ventilation'!$D$3)*'input_cool&amp;vent_evolution'!AJ$12)</f>
        <v>780516.56672329165</v>
      </c>
      <c r="DP235" s="2">
        <f>IF($D235=3,(AU235*$P235*$M235*'input_cooling&amp;ventilation'!$D$3)*'input_cool&amp;vent_evolution'!AK$11,(AU235*$Q235*'input_cooling&amp;ventilation'!$D$3)*'input_cool&amp;vent_evolution'!AK$12)</f>
        <v>772547.13471961592</v>
      </c>
      <c r="DQ235" s="2">
        <f>IF($D235=3,(AV235*$P235*$M235*'input_cooling&amp;ventilation'!$D$3)*'input_cool&amp;vent_evolution'!AL$11,(AV235*$Q235*'input_cooling&amp;ventilation'!$D$3)*'input_cool&amp;vent_evolution'!AL$12)</f>
        <v>750695.48281419266</v>
      </c>
      <c r="DR235" s="2">
        <f>IF($D235=3,(AW235*$P235*$M235*'input_cooling&amp;ventilation'!$D$3)*'input_cool&amp;vent_evolution'!AM$11,(AW235*$Q235*'input_cooling&amp;ventilation'!$D$3)*'input_cool&amp;vent_evolution'!AM$12)</f>
        <v>735545.88317984669</v>
      </c>
      <c r="DS235" s="2">
        <f>IF($D235=3,(AX235*$P235*$M235*'input_cooling&amp;ventilation'!$D$3)*'input_cool&amp;vent_evolution'!AN$11,(AX235*$Q235*'input_cooling&amp;ventilation'!$D$3)*'input_cool&amp;vent_evolution'!AN$12)</f>
        <v>720167.99056864879</v>
      </c>
      <c r="DT235" s="2">
        <f>IF($D235=3,(AY235*$P235*$M235*'input_cooling&amp;ventilation'!$D$3)*'input_cool&amp;vent_evolution'!AO$11,(AY235*$Q235*'input_cooling&amp;ventilation'!$D$3)*'input_cool&amp;vent_evolution'!AO$12)</f>
        <v>704795.95015405596</v>
      </c>
      <c r="DU235" s="2">
        <f>IF($D235=3,(AZ235*$P235*$M235*'input_cooling&amp;ventilation'!$D$3)*'input_cool&amp;vent_evolution'!AP$11,(AZ235*$Q235*'input_cooling&amp;ventilation'!$D$3)*'input_cool&amp;vent_evolution'!AP$12)</f>
        <v>689508.30410878116</v>
      </c>
      <c r="DV235" s="2">
        <f>IF($D235=3,(BA235*$P235*$M235*'input_cooling&amp;ventilation'!$D$3)*'input_cool&amp;vent_evolution'!AQ$11,(BA235*$Q235*'input_cooling&amp;ventilation'!$D$3)*'input_cool&amp;vent_evolution'!AQ$12)</f>
        <v>674359.4627821123</v>
      </c>
      <c r="DW235" s="2">
        <f>IF($D235=3,(BB235*$P235*$M235*'input_cooling&amp;ventilation'!$D$3)*'input_cool&amp;vent_evolution'!AR$11,(BB235*$Q235*'input_cooling&amp;ventilation'!$D$3)*'input_cool&amp;vent_evolution'!AR$12)</f>
        <v>659433.23153238313</v>
      </c>
      <c r="DX235" s="2">
        <f>IF($D235=3,(BC235*$P235*$M235*'input_cooling&amp;ventilation'!$D$3)*'input_cool&amp;vent_evolution'!AS$11,(BC235*$Q235*'input_cooling&amp;ventilation'!$D$3)*'input_cool&amp;vent_evolution'!AS$12)</f>
        <v>644808.95669148432</v>
      </c>
      <c r="DY235" s="2">
        <f>IF($D235=3,(BD235*$P235*$M235*'input_cooling&amp;ventilation'!$D$3)*'input_cool&amp;vent_evolution'!AT$11,(BD235*$Q235*'input_cooling&amp;ventilation'!$D$3)*'input_cool&amp;vent_evolution'!AT$12)</f>
        <v>630571.30597202596</v>
      </c>
      <c r="DZ235" s="2">
        <f>IF($D235=3,(BE235*$P235*$M235*'input_cooling&amp;ventilation'!$D$3)*'input_cool&amp;vent_evolution'!AU$11,(BE235*$Q235*'input_cooling&amp;ventilation'!$D$3)*'input_cool&amp;vent_evolution'!AU$12)</f>
        <v>636574.09508671123</v>
      </c>
      <c r="EA235" s="2">
        <f>IF($D235=3,(BF235*$P235*$M235*'input_cooling&amp;ventilation'!$D$3)*'input_cool&amp;vent_evolution'!AV$11,(BF235*$Q235*'input_cooling&amp;ventilation'!$D$3)*'input_cool&amp;vent_evolution'!AV$12)</f>
        <v>642634.0283765503</v>
      </c>
      <c r="EB235">
        <v>0.80023852116875371</v>
      </c>
      <c r="EC235" s="2">
        <f t="shared" si="270"/>
        <v>2947838.640429338</v>
      </c>
      <c r="ED235" s="2">
        <f>IF($D235=3,(EC235*(1+'input_cool&amp;vent_evolution'!M$10)),EC235*(1+'input_cool&amp;vent_evolution'!M$9))</f>
        <v>3010675.186391159</v>
      </c>
      <c r="EE235" s="2">
        <f>IF($D235=3,(ED235*(1+'input_cool&amp;vent_evolution'!N$10)),ED235*(1+'input_cool&amp;vent_evolution'!N$9))</f>
        <v>3073576.5858271904</v>
      </c>
      <c r="EF235" s="2">
        <f>IF($D235=3,(EE235*(1+'input_cool&amp;vent_evolution'!O$10)),EE235*(1+'input_cool&amp;vent_evolution'!O$9))</f>
        <v>3136542.8398714331</v>
      </c>
      <c r="EG235" s="2">
        <f>IF($D235=3,(EF235*(1+'input_cool&amp;vent_evolution'!P$10)),EF235*(1+'input_cool&amp;vent_evolution'!P$9))</f>
        <v>3196080.2042157282</v>
      </c>
      <c r="EH235" s="2">
        <f>IF($D235=3,(EG235*(1+'input_cool&amp;vent_evolution'!Q$10)),EG235*(1+'input_cool&amp;vent_evolution'!Q$9))</f>
        <v>3255682.4232942387</v>
      </c>
      <c r="EI235" s="2">
        <f>IF($D235=3,(EH235*(1+'input_cool&amp;vent_evolution'!R$10)),EH235*(1+'input_cool&amp;vent_evolution'!R$9))</f>
        <v>3302514.2715037293</v>
      </c>
      <c r="EJ235" s="2">
        <f>IF($D235=3,(EI235*(1+'input_cool&amp;vent_evolution'!S$10)),EI235*(1+'input_cool&amp;vent_evolution'!S$9))</f>
        <v>3349374.5815059356</v>
      </c>
      <c r="EK235" s="2">
        <f>IF($D235=3,(EJ235*(1+'input_cool&amp;vent_evolution'!T$10)),EJ235*(1+'input_cool&amp;vent_evolution'!T$9))</f>
        <v>3396263.3530488601</v>
      </c>
      <c r="EL235" s="2">
        <f>IF($D235=3,(EK235*(1+'input_cool&amp;vent_evolution'!U$10)),EK235*(1+'input_cool&amp;vent_evolution'!U$9))</f>
        <v>3443180.5841164761</v>
      </c>
      <c r="EM235" s="2">
        <f>IF($D235=3,(EL235*(1+'input_cool&amp;vent_evolution'!V$10)),EL235*(1+'input_cool&amp;vent_evolution'!V$9))</f>
        <v>3490126.2764728046</v>
      </c>
      <c r="EN235" s="2">
        <f>IF($D235=3,(EM235*(1+'input_cool&amp;vent_evolution'!W$10)),EM235*(1+'input_cool&amp;vent_evolution'!W$9))</f>
        <v>3526637.5424715849</v>
      </c>
      <c r="EO235" s="2">
        <f>IF($D235=3,(EN235*(1+'input_cool&amp;vent_evolution'!X$10)),EN235*(1+'input_cool&amp;vent_evolution'!X$9))</f>
        <v>3563172.6282509733</v>
      </c>
      <c r="EP235" s="2">
        <f>IF($D235=3,(EO235*(1+'input_cool&amp;vent_evolution'!Y$10)),EO235*(1+'input_cool&amp;vent_evolution'!Y$9))</f>
        <v>3599731.5351969791</v>
      </c>
      <c r="EQ235" s="2">
        <f>IF($D235=3,(EP235*(1+'input_cool&amp;vent_evolution'!Z$10)),EP235*(1+'input_cool&amp;vent_evolution'!Z$9))</f>
        <v>3636314.2610415886</v>
      </c>
      <c r="ER235" s="2">
        <f>IF($D235=3,(EQ235*(1+'input_cool&amp;vent_evolution'!AA$10)),EQ235*(1+'input_cool&amp;vent_evolution'!AA$9))</f>
        <v>3672920.8080528141</v>
      </c>
      <c r="ES235" s="2">
        <f>IF($D235=3,(ER235*(1+'input_cool&amp;vent_evolution'!AB$10)),ER235*(1+'input_cool&amp;vent_evolution'!AB$9))</f>
        <v>3698401.7742930963</v>
      </c>
      <c r="ET235" s="2">
        <f>IF($D235=3,(ES235*(1+'input_cool&amp;vent_evolution'!AC$10)),ES235*(1+'input_cool&amp;vent_evolution'!AC$9))</f>
        <v>3723900.6192289712</v>
      </c>
      <c r="EU235" s="2">
        <f>IF($D235=3,(ET235*(1+'input_cool&amp;vent_evolution'!AD$10)),ET235*(1+'input_cool&amp;vent_evolution'!AD$9))</f>
        <v>3749417.3460104703</v>
      </c>
      <c r="EV235" s="2">
        <f>IF($D235=3,(EU235*(1+'input_cool&amp;vent_evolution'!AE$10)),EU235*(1+'input_cool&amp;vent_evolution'!AE$9))</f>
        <v>3774951.9517395669</v>
      </c>
      <c r="EW235" s="2">
        <f>IF($D235=3,(EV235*(1+'input_cool&amp;vent_evolution'!AF$10)),EV235*(1+'input_cool&amp;vent_evolution'!AF$9))</f>
        <v>3800504.4391882857</v>
      </c>
      <c r="EX235" s="2">
        <f>IF($D235=3,(EW235*(1+'input_cool&amp;vent_evolution'!AG$10)),EW235*(1+'input_cool&amp;vent_evolution'!AG$9))</f>
        <v>3816659.7049082443</v>
      </c>
      <c r="EY235" s="2">
        <f>IF($D235=3,(EX235*(1+'input_cool&amp;vent_evolution'!AH$10)),EX235*(1+'input_cool&amp;vent_evolution'!AH$9))</f>
        <v>3832819.780599982</v>
      </c>
      <c r="EZ235" s="2">
        <f>IF($D235=3,(EY235*(1+'input_cool&amp;vent_evolution'!AI$10)),EY235*(1+'input_cool&amp;vent_evolution'!AI$9))</f>
        <v>3848984.6671455083</v>
      </c>
      <c r="FA235" s="2">
        <f>IF($D235=3,(EZ235*(1+'input_cool&amp;vent_evolution'!AJ$10)),EZ235*(1+'input_cool&amp;vent_evolution'!AJ$9))</f>
        <v>3865154.3635368133</v>
      </c>
      <c r="FB235" s="2">
        <f>IF($D235=3,(FA235*(1+'input_cool&amp;vent_evolution'!AK$10)),FA235*(1+'input_cool&amp;vent_evolution'!AK$9))</f>
        <v>3881328.8676318713</v>
      </c>
      <c r="FC235" s="2">
        <f>IF($D235=3,(FB235*(1+'input_cool&amp;vent_evolution'!AL$10)),FB235*(1+'input_cool&amp;vent_evolution'!AL$9))</f>
        <v>3897508.1840927335</v>
      </c>
      <c r="FD235" s="2">
        <f>IF($D235=3,(FC235*(1+'input_cool&amp;vent_evolution'!AM$10)),FC235*(1+'input_cool&amp;vent_evolution'!AM$9))</f>
        <v>3913692.3090133555</v>
      </c>
      <c r="FE235" s="2">
        <f>IF($D235=3,(FD235*(1+'input_cool&amp;vent_evolution'!AN$10)),FD235*(1+'input_cool&amp;vent_evolution'!AN$9))</f>
        <v>3929881.2447877685</v>
      </c>
      <c r="FF235" s="2">
        <f>IF($D235=3,(FE235*(1+'input_cool&amp;vent_evolution'!AO$10)),FE235*(1+'input_cool&amp;vent_evolution'!AO$9))</f>
        <v>3946074.9899039539</v>
      </c>
      <c r="FG235" s="2">
        <f>IF($D235=3,(FF235*(1+'input_cool&amp;vent_evolution'!AP$10)),FF235*(1+'input_cool&amp;vent_evolution'!AP$9))</f>
        <v>3962273.5453699203</v>
      </c>
      <c r="FH235" s="2">
        <f>IF($D235=3,(FG235*(1+'input_cool&amp;vent_evolution'!AQ$10)),FG235*(1+'input_cool&amp;vent_evolution'!AQ$9))</f>
        <v>3978476.9096736549</v>
      </c>
      <c r="FI235" s="2">
        <f>IF($D235=3,(FH235*(1+'input_cool&amp;vent_evolution'!AR$10)),FH235*(1+'input_cool&amp;vent_evolution'!AR$9))</f>
        <v>3994685.0845791735</v>
      </c>
      <c r="FJ235" s="2">
        <f>IF($D235=3,(FI235*(1+'input_cool&amp;vent_evolution'!AS$10)),FI235*(1+'input_cool&amp;vent_evolution'!AS$9))</f>
        <v>4010898.0689524668</v>
      </c>
      <c r="FK235" s="2">
        <f>IF($D235=3,(FJ235*(1+'input_cool&amp;vent_evolution'!AT$10)),FJ235*(1+'input_cool&amp;vent_evolution'!AT$9))</f>
        <v>4027115.8643055442</v>
      </c>
      <c r="FL235" s="2">
        <f>IF($D235=3,(FK235*(1+'input_cool&amp;vent_evolution'!AU$10)),FK235*(1+'input_cool&amp;vent_evolution'!AU$9))</f>
        <v>4043399.2352184071</v>
      </c>
      <c r="FM235" s="2">
        <f t="shared" si="271"/>
        <v>4348339.0484690135</v>
      </c>
      <c r="FN235" s="2">
        <f t="shared" si="272"/>
        <v>4441028.8594815005</v>
      </c>
      <c r="FO235" s="2">
        <f t="shared" si="273"/>
        <v>4533814.3354637288</v>
      </c>
      <c r="FP235" s="2">
        <f t="shared" si="274"/>
        <v>4626695.4780884562</v>
      </c>
      <c r="FQ235" s="2">
        <f t="shared" si="275"/>
        <v>4714518.6861401424</v>
      </c>
      <c r="FR235" s="2">
        <f t="shared" si="276"/>
        <v>4802437.5610201955</v>
      </c>
      <c r="FS235" s="2">
        <f t="shared" si="277"/>
        <v>4871518.9386398476</v>
      </c>
      <c r="FT235" s="2">
        <f t="shared" si="278"/>
        <v>4940642.3000787487</v>
      </c>
      <c r="FU235" s="2">
        <f t="shared" si="279"/>
        <v>5009807.6449651793</v>
      </c>
      <c r="FV235" s="2">
        <f t="shared" si="280"/>
        <v>5079014.9703253098</v>
      </c>
      <c r="FW235" s="2">
        <f t="shared" si="281"/>
        <v>5148264.2787612369</v>
      </c>
      <c r="FX235" s="2">
        <f t="shared" si="282"/>
        <v>5202121.8276358973</v>
      </c>
      <c r="FY235" s="2">
        <f t="shared" si="283"/>
        <v>5256014.5129256668</v>
      </c>
      <c r="FZ235" s="2">
        <f t="shared" si="284"/>
        <v>5309942.3366750395</v>
      </c>
      <c r="GA235" s="2">
        <f t="shared" si="285"/>
        <v>5363905.2955384804</v>
      </c>
      <c r="GB235" s="2">
        <f t="shared" si="286"/>
        <v>5417903.3928615227</v>
      </c>
      <c r="GC235" s="2">
        <f t="shared" si="287"/>
        <v>5455490.2129051071</v>
      </c>
      <c r="GD235" s="2">
        <f t="shared" si="288"/>
        <v>5493103.4057050264</v>
      </c>
      <c r="GE235" s="2">
        <f t="shared" si="289"/>
        <v>5530742.9759078734</v>
      </c>
      <c r="GF235" s="2">
        <f t="shared" si="290"/>
        <v>5568408.9192387881</v>
      </c>
      <c r="GG235" s="2">
        <f t="shared" si="291"/>
        <v>5606101.2397867665</v>
      </c>
      <c r="GH235" s="2">
        <f t="shared" si="292"/>
        <v>5629931.7750830455</v>
      </c>
      <c r="GI235" s="2">
        <f t="shared" si="293"/>
        <v>5653769.4055397669</v>
      </c>
      <c r="GJ235" s="2">
        <f t="shared" si="294"/>
        <v>5677614.1324579772</v>
      </c>
      <c r="GK235" s="2">
        <f t="shared" si="295"/>
        <v>5701465.9543507649</v>
      </c>
      <c r="GL235" s="2">
        <f t="shared" si="296"/>
        <v>5725324.868058444</v>
      </c>
      <c r="GM235" s="2">
        <f t="shared" si="297"/>
        <v>5749190.880457975</v>
      </c>
      <c r="GN235" s="2">
        <f t="shared" si="298"/>
        <v>5773063.9857875779</v>
      </c>
      <c r="GO235" s="2">
        <f t="shared" si="299"/>
        <v>5796944.1875786707</v>
      </c>
      <c r="GP235" s="2">
        <f t="shared" si="300"/>
        <v>5820831.4836008875</v>
      </c>
      <c r="GQ235" s="2">
        <f t="shared" si="301"/>
        <v>5844725.8753411332</v>
      </c>
      <c r="GR235" s="2">
        <f t="shared" si="302"/>
        <v>5868627.3605690487</v>
      </c>
      <c r="GS235" s="2">
        <f t="shared" si="303"/>
        <v>5892535.9418867212</v>
      </c>
      <c r="GT235" s="2">
        <f t="shared" si="304"/>
        <v>5916451.6176213808</v>
      </c>
      <c r="GU235" s="2">
        <f t="shared" si="305"/>
        <v>5940374.3900033841</v>
      </c>
      <c r="GV235" s="2">
        <f t="shared" si="306"/>
        <v>5964393.8924992168</v>
      </c>
      <c r="GW235" s="2">
        <f>IF($D235=3,($N235*$M235*EC235*'input_cooling&amp;ventilation'!$D$3)*'input_cool&amp;vent_evolution'!M$11,($O235*$M235*EC235*'input_cooling&amp;ventilation'!$D$3)*'input_cool&amp;vent_evolution'!M$10)</f>
        <v>901518.72794055182</v>
      </c>
      <c r="GX235" s="2">
        <f>IF($D235=3,($N235*$M235*ED235*'input_cooling&amp;ventilation'!$D$3)*'input_cool&amp;vent_evolution'!N$11,($O235*$M235*ED235*'input_cooling&amp;ventilation'!$D$3)*'input_cool&amp;vent_evolution'!N$10)</f>
        <v>852202.20865419041</v>
      </c>
      <c r="GY235" s="2">
        <f>IF($D235=3,($N235*$M235*EE235*'input_cooling&amp;ventilation'!$D$3)*'input_cool&amp;vent_evolution'!O$11,($O235*$M235*EE235*'input_cooling&amp;ventilation'!$D$3)*'input_cool&amp;vent_evolution'!O$10)</f>
        <v>815600.28334657173</v>
      </c>
      <c r="GZ235" s="2">
        <f>IF($D235=3,($N235*$M235*EF235*'input_cooling&amp;ventilation'!$D$3)*'input_cool&amp;vent_evolution'!P$11,($O235*$M235*EF235*'input_cooling&amp;ventilation'!$D$3)*'input_cool&amp;vent_evolution'!P$10)</f>
        <v>920113.40788709465</v>
      </c>
      <c r="HA235" s="2">
        <f>IF($D235=3,($N235*$M235*EG235*'input_cooling&amp;ventilation'!$D$3)*'input_cool&amp;vent_evolution'!Q$11,($O235*$M235*EG235*'input_cooling&amp;ventilation'!$D$3)*'input_cool&amp;vent_evolution'!Q$10)</f>
        <v>1014474.2007536688</v>
      </c>
      <c r="HB235" s="2">
        <f>IF($D235=3,($N235*$M235*EH235*'input_cooling&amp;ventilation'!$D$3)*'input_cool&amp;vent_evolution'!R$11,($O235*$M235*EH235*'input_cooling&amp;ventilation'!$D$3)*'input_cool&amp;vent_evolution'!R$10)</f>
        <v>1073447.3977717289</v>
      </c>
      <c r="HC235" s="2">
        <f>IF($D235=3,($N235*$M235*EI235*'input_cooling&amp;ventilation'!$D$3)*'input_cool&amp;vent_evolution'!S$11,($O235*$M235*EI235*'input_cooling&amp;ventilation'!$D$3)*'input_cool&amp;vent_evolution'!S$10)</f>
        <v>1110104.0080277186</v>
      </c>
      <c r="HD235" s="2">
        <f>IF($D235=3,($N235*$M235*EJ235*'input_cooling&amp;ventilation'!$D$3)*'input_cool&amp;vent_evolution'!T$11,($O235*$M235*EJ235*'input_cooling&amp;ventilation'!$D$3)*'input_cool&amp;vent_evolution'!T$10)</f>
        <v>1149832.4390244039</v>
      </c>
      <c r="HE235" s="2">
        <f>IF($D235=3,($N235*$M235*EK235*'input_cooling&amp;ventilation'!$D$3)*'input_cool&amp;vent_evolution'!U$11,($O235*$M235*EK235*'input_cooling&amp;ventilation'!$D$3)*'input_cool&amp;vent_evolution'!U$10)</f>
        <v>1314390.9253995488</v>
      </c>
      <c r="HF235" s="2">
        <f>IF($D235=3,($N235*$M235*EL235*'input_cooling&amp;ventilation'!$D$3)*'input_cool&amp;vent_evolution'!V$11,($O235*$M235*EL235*'input_cooling&amp;ventilation'!$D$3)*'input_cool&amp;vent_evolution'!V$10)</f>
        <v>1321524.9989121838</v>
      </c>
      <c r="HG235" s="2">
        <f>IF($D235=3,($N235*$M235*EM235*'input_cooling&amp;ventilation'!$D$3)*'input_cool&amp;vent_evolution'!W$11,($O235*$M235*EM235*'input_cooling&amp;ventilation'!$D$3)*'input_cool&amp;vent_evolution'!W$10)</f>
        <v>1276585.228104183</v>
      </c>
      <c r="HH235" s="2">
        <f>IF($D235=3,($N235*$M235*EN235*'input_cooling&amp;ventilation'!$D$3)*'input_cool&amp;vent_evolution'!X$11,($O235*$M235*EN235*'input_cooling&amp;ventilation'!$D$3)*'input_cool&amp;vent_evolution'!X$10)</f>
        <v>1312088.0403159438</v>
      </c>
      <c r="HI235" s="2">
        <f>IF($D235=3,($N235*$M235*EO235*'input_cooling&amp;ventilation'!$D$3)*'input_cool&amp;vent_evolution'!Y$11,($O235*$M235*EO235*'input_cooling&amp;ventilation'!$D$3)*'input_cool&amp;vent_evolution'!Y$10)</f>
        <v>1331204.1254393819</v>
      </c>
      <c r="HJ235" s="2">
        <f>IF($D235=3,($N235*$M235*EP235*'input_cooling&amp;ventilation'!$D$3)*'input_cool&amp;vent_evolution'!Z$11,($O235*$M235*EP235*'input_cooling&amp;ventilation'!$D$3)*'input_cool&amp;vent_evolution'!Z$10)</f>
        <v>1414619.6583679661</v>
      </c>
      <c r="HK235" s="2">
        <f>IF($D235=3,($N235*$M235*EQ235*'input_cooling&amp;ventilation'!$D$3)*'input_cool&amp;vent_evolution'!AA$11,($O235*$M235*EQ235*'input_cooling&amp;ventilation'!$D$3)*'input_cool&amp;vent_evolution'!AA$10)</f>
        <v>1411227.0422900664</v>
      </c>
      <c r="HL235" s="2">
        <f>IF($D235=3,($N235*$M235*ER235*'input_cooling&amp;ventilation'!$D$3)*'input_cool&amp;vent_evolution'!AB$11,($O235*$M235*ER235*'input_cooling&amp;ventilation'!$D$3)*'input_cool&amp;vent_evolution'!AB$10)</f>
        <v>1255901.6139223953</v>
      </c>
      <c r="HM235" s="2">
        <f>IF($D235=3,($N235*$M235*ES235*'input_cooling&amp;ventilation'!$D$3)*'input_cool&amp;vent_evolution'!AC$11,($O235*$M235*ES235*'input_cooling&amp;ventilation'!$D$3)*'input_cool&amp;vent_evolution'!AC$10)</f>
        <v>1241055.3841572327</v>
      </c>
      <c r="HN235" s="2">
        <f>IF($D235=3,($N235*$M235*ET235*'input_cooling&amp;ventilation'!$D$3)*'input_cool&amp;vent_evolution'!AD$11,($O235*$M235*ET235*'input_cooling&amp;ventilation'!$D$3)*'input_cool&amp;vent_evolution'!AD$10)</f>
        <v>1214868.8292095526</v>
      </c>
      <c r="HO235" s="2">
        <f>IF($D235=3,($N235*$M235*EU235*'input_cooling&amp;ventilation'!$D$3)*'input_cool&amp;vent_evolution'!AE$11,($O235*$M235*EU235*'input_cooling&amp;ventilation'!$D$3)*'input_cool&amp;vent_evolution'!AE$10)</f>
        <v>1185712.5218855466</v>
      </c>
      <c r="HP235" s="2">
        <f>IF($D235=3,($N235*$M235*EV235*'input_cooling&amp;ventilation'!$D$3)*'input_cool&amp;vent_evolution'!AF$11,($O235*$M235*EV235*'input_cooling&amp;ventilation'!$D$3)*'input_cool&amp;vent_evolution'!AF$10)</f>
        <v>1150267.6412362535</v>
      </c>
      <c r="HQ235" s="2">
        <f>IF($D235=3,($N235*$M235*EW235*'input_cooling&amp;ventilation'!$D$3)*'input_cool&amp;vent_evolution'!AG$11,($O235*$M235*EW235*'input_cooling&amp;ventilation'!$D$3)*'input_cool&amp;vent_evolution'!AG$10)</f>
        <v>1129020.4805896475</v>
      </c>
      <c r="HR235" s="2">
        <f>IF($D235=3,($N235*$M235*EX235*'input_cooling&amp;ventilation'!$D$3)*'input_cool&amp;vent_evolution'!AH$11,($O235*$M235*EX235*'input_cooling&amp;ventilation'!$D$3)*'input_cool&amp;vent_evolution'!AH$10)</f>
        <v>1099352.4809435776</v>
      </c>
      <c r="HS235" s="2">
        <f>IF($D235=3,($N235*$M235*EY235*'input_cooling&amp;ventilation'!$D$3)*'input_cool&amp;vent_evolution'!AI$11,($O235*$M235*EY235*'input_cooling&amp;ventilation'!$D$3)*'input_cool&amp;vent_evolution'!AI$10)</f>
        <v>1069873.3313947394</v>
      </c>
      <c r="HT235" s="2">
        <f>IF($D235=3,($N235*$M235*EZ235*'input_cooling&amp;ventilation'!$D$3)*'input_cool&amp;vent_evolution'!AJ$11,($O235*$M235*EZ235*'input_cooling&amp;ventilation'!$D$3)*'input_cool&amp;vent_evolution'!AJ$10)</f>
        <v>1040611.8116325698</v>
      </c>
      <c r="HU235" s="2">
        <f>IF($D235=3,($N235*$M235*FA235*'input_cooling&amp;ventilation'!$D$3)*'input_cool&amp;vent_evolution'!AK$11,($O235*$M235*FA235*'input_cooling&amp;ventilation'!$D$3)*'input_cool&amp;vent_evolution'!AK$10)</f>
        <v>1020833.4053908521</v>
      </c>
      <c r="HV235" s="2">
        <f>IF($D235=3,($N235*$M235*FB235*'input_cooling&amp;ventilation'!$D$3)*'input_cool&amp;vent_evolution'!AL$11,($O235*$M235*FB235*'input_cooling&amp;ventilation'!$D$3)*'input_cool&amp;vent_evolution'!AL$10)</f>
        <v>983423.80762723275</v>
      </c>
      <c r="HW235" s="2">
        <f>IF($D235=3,($N235*$M235*FC235*'input_cooling&amp;ventilation'!$D$3)*'input_cool&amp;vent_evolution'!AM$11,($O235*$M235*FC235*'input_cooling&amp;ventilation'!$D$3)*'input_cool&amp;vent_evolution'!AM$10)</f>
        <v>955766.18503480521</v>
      </c>
      <c r="HX235" s="2">
        <f>IF($D235=3,($N235*$M235*FD235*'input_cooling&amp;ventilation'!$D$3)*'input_cool&amp;vent_evolution'!AN$11,($O235*$M235*FD235*'input_cooling&amp;ventilation'!$D$3)*'input_cool&amp;vent_evolution'!AN$10)</f>
        <v>928548.28291215387</v>
      </c>
      <c r="HY235" s="2">
        <f>IF($D235=3,($N235*$M235*FE235*'input_cooling&amp;ventilation'!$D$3)*'input_cool&amp;vent_evolution'!AO$11,($O235*$M235*FE235*'input_cooling&amp;ventilation'!$D$3)*'input_cool&amp;vent_evolution'!AO$10)</f>
        <v>902034.25414190372</v>
      </c>
      <c r="HZ235" s="2">
        <f>IF($D235=3,($N235*$M235*FF235*'input_cooling&amp;ventilation'!$D$3)*'input_cool&amp;vent_evolution'!AP$11,($O235*$M235*FF235*'input_cooling&amp;ventilation'!$D$3)*'input_cool&amp;vent_evolution'!AP$10)</f>
        <v>876280.69245542889</v>
      </c>
      <c r="IA235" s="2">
        <f>IF($D235=3,($N235*$M235*FG235*'input_cooling&amp;ventilation'!$D$3)*'input_cool&amp;vent_evolution'!AQ$11,($O235*$M235*FG235*'input_cooling&amp;ventilation'!$D$3)*'input_cool&amp;vent_evolution'!AQ$10)</f>
        <v>851312.90009031165</v>
      </c>
      <c r="IB235" s="2">
        <f>IF($D235=3,($N235*$M235*FH235*'input_cooling&amp;ventilation'!$D$3)*'input_cool&amp;vent_evolution'!AR$11,($O235*$M235*FH235*'input_cooling&amp;ventilation'!$D$3)*'input_cool&amp;vent_evolution'!AR$10)</f>
        <v>827193.6265884093</v>
      </c>
      <c r="IC235" s="2">
        <f>IF($D235=3,($N235*$M235*FI235*'input_cooling&amp;ventilation'!$D$3)*'input_cool&amp;vent_evolution'!AS$11,($O235*$M235*FI235*'input_cooling&amp;ventilation'!$D$3)*'input_cool&amp;vent_evolution'!AS$10)</f>
        <v>803979.506216184</v>
      </c>
      <c r="ID235" s="2">
        <f>IF($D235=3,($N235*$M235*FJ235*'input_cooling&amp;ventilation'!$D$3)*'input_cool&amp;vent_evolution'!AT$11,($O235*$M235*FJ235*'input_cooling&amp;ventilation'!$D$3)*'input_cool&amp;vent_evolution'!AT$10)</f>
        <v>781733.68653726694</v>
      </c>
      <c r="IE235" s="2">
        <f>IF($D235=3,($N235*$M235*FK235*'input_cooling&amp;ventilation'!$D$3)*'input_cool&amp;vent_evolution'!AU$11,($O235*$M235*FK235*'input_cooling&amp;ventilation'!$D$3)*'input_cool&amp;vent_evolution'!AU$10)</f>
        <v>784894.57388242427</v>
      </c>
      <c r="IF235" s="2">
        <f>IF($D235=3,($N235*$M235*FL235*'input_cooling&amp;ventilation'!$D$3)*'input_cool&amp;vent_evolution'!AV$11,($O235*$M235*FL235*'input_cooling&amp;ventilation'!$D$3)*'input_cool&amp;vent_evolution'!AV$10)</f>
        <v>788068.24206200265</v>
      </c>
    </row>
    <row r="236" spans="1:240" x14ac:dyDescent="0.25">
      <c r="A236">
        <v>234</v>
      </c>
      <c r="B236">
        <v>100100</v>
      </c>
      <c r="C236">
        <v>32</v>
      </c>
      <c r="D236">
        <v>3</v>
      </c>
      <c r="E236">
        <v>3</v>
      </c>
      <c r="F236" s="2">
        <v>5221806.09276326</v>
      </c>
      <c r="G236" s="2">
        <v>6023592</v>
      </c>
      <c r="H236" s="2">
        <v>5221806.09276326</v>
      </c>
      <c r="I236" s="17">
        <v>0.63</v>
      </c>
      <c r="J236">
        <v>0.32043334899999998</v>
      </c>
      <c r="K236" s="2">
        <f t="shared" si="231"/>
        <v>1673240.8141327361</v>
      </c>
      <c r="L236" s="2">
        <f t="shared" si="232"/>
        <v>3794862.96</v>
      </c>
      <c r="M236">
        <v>0.43611404435057999</v>
      </c>
      <c r="N236" s="17">
        <f>'input_cooling&amp;ventilation'!$D$5</f>
        <v>57.500092182043396</v>
      </c>
      <c r="O236" s="45">
        <f>'input_cooling&amp;ventilation'!$D$6</f>
        <v>19.328678831353667</v>
      </c>
      <c r="P236" s="45">
        <f>'input_cooling&amp;ventilation'!$C$5</f>
        <v>50.351688737400465</v>
      </c>
      <c r="Q236" s="45">
        <f>'input_cooling&amp;ventilation'!$C$6</f>
        <v>32.240814214248743</v>
      </c>
      <c r="R236">
        <v>17</v>
      </c>
      <c r="S236">
        <v>12</v>
      </c>
      <c r="T236">
        <v>14</v>
      </c>
      <c r="U236" s="2">
        <f t="shared" si="233"/>
        <v>1837141.3289808556</v>
      </c>
      <c r="V236" s="2">
        <f t="shared" si="234"/>
        <v>3918445.6694371002</v>
      </c>
      <c r="W236" s="2">
        <v>2879131.3716522688</v>
      </c>
      <c r="X236" s="57">
        <f>IF($D236=3,(W236*(1+'input_cool&amp;vent_evolution'!M$11)),(W236*(1+'input_cool&amp;vent_evolution'!M$12)))</f>
        <v>2922137.8823287501</v>
      </c>
      <c r="Y236" s="57">
        <f>IF($D236=3,(X236*(1+'input_cool&amp;vent_evolution'!N$11)),(X236*(1+'input_cool&amp;vent_evolution'!N$12)))</f>
        <v>2962537.8610908738</v>
      </c>
      <c r="Z236" s="57">
        <f>IF($D236=3,(Y236*(1+'input_cool&amp;vent_evolution'!O$11)),(Y236*(1+'input_cool&amp;vent_evolution'!O$12)))</f>
        <v>3000935.0047170082</v>
      </c>
      <c r="AA236" s="57">
        <f>IF($D236=3,(Z236*(1+'input_cool&amp;vent_evolution'!P$11)),(Z236*(1+'input_cool&amp;vent_evolution'!P$12)))</f>
        <v>3043933.0195493107</v>
      </c>
      <c r="AB236" s="57">
        <f>IF($D236=3,(AA236*(1+'input_cool&amp;vent_evolution'!Q$11)),(AA236*(1+'input_cool&amp;vent_evolution'!Q$12)))</f>
        <v>3091124.1205165922</v>
      </c>
      <c r="AC236" s="57">
        <f>IF($D236=3,(AB236*(1+'input_cool&amp;vent_evolution'!R$11)),(AB236*(1+'input_cool&amp;vent_evolution'!R$12)))</f>
        <v>3140904.345692839</v>
      </c>
      <c r="AD236" s="57">
        <f>IF($D236=3,(AC236*(1+'input_cool&amp;vent_evolution'!S$11)),(AC236*(1+'input_cool&amp;vent_evolution'!S$12)))</f>
        <v>3192471.7603082629</v>
      </c>
      <c r="AE236" s="57">
        <f>IF($D236=3,(AD236*(1+'input_cool&amp;vent_evolution'!T$11)),(AD236*(1+'input_cool&amp;vent_evolution'!T$12)))</f>
        <v>3246002.0484463912</v>
      </c>
      <c r="AF236" s="57">
        <f>IF($D236=3,(AE236*(1+'input_cool&amp;vent_evolution'!U$11)),(AE236*(1+'input_cool&amp;vent_evolution'!U$12)))</f>
        <v>3307360.3970879102</v>
      </c>
      <c r="AG236" s="57">
        <f>IF($D236=3,(AF236*(1+'input_cool&amp;vent_evolution'!V$11)),(AF236*(1+'input_cool&amp;vent_evolution'!V$12)))</f>
        <v>3369361.4099318096</v>
      </c>
      <c r="AH236" s="57">
        <f>IF($D236=3,(AG236*(1+'input_cool&amp;vent_evolution'!W$11)),(AG236*(1+'input_cool&amp;vent_evolution'!W$12)))</f>
        <v>3429556.0680023939</v>
      </c>
      <c r="AI236" s="57">
        <f>IF($D236=3,(AH236*(1+'input_cool&amp;vent_evolution'!X$11)),(AH236*(1+'input_cool&amp;vent_evolution'!X$12)))</f>
        <v>3491878.1190721104</v>
      </c>
      <c r="AJ236" s="57">
        <f>IF($D236=3,(AI236*(1+'input_cool&amp;vent_evolution'!Y$11)),(AI236*(1+'input_cool&amp;vent_evolution'!Y$12)))</f>
        <v>3555597.0598939606</v>
      </c>
      <c r="AK236" s="57">
        <f>IF($D236=3,(AJ236*(1+'input_cool&amp;vent_evolution'!Z$11)),(AJ236*(1+'input_cool&amp;vent_evolution'!Z$12)))</f>
        <v>3623844.0959448279</v>
      </c>
      <c r="AL236" s="57">
        <f>IF($D236=3,(AK236*(1+'input_cool&amp;vent_evolution'!AA$11)),(AK236*(1+'input_cool&amp;vent_evolution'!AA$12)))</f>
        <v>3692536.175805341</v>
      </c>
      <c r="AM236" s="57">
        <f>IF($D236=3,(AL236*(1+'input_cool&amp;vent_evolution'!AB$11)),(AL236*(1+'input_cool&amp;vent_evolution'!AB$12)))</f>
        <v>3754205.6851105755</v>
      </c>
      <c r="AN236" s="57">
        <f>IF($D236=3,(AM236*(1+'input_cool&amp;vent_evolution'!AC$11)),(AM236*(1+'input_cool&amp;vent_evolution'!AC$12)))</f>
        <v>3815737.0880665677</v>
      </c>
      <c r="AO236" s="57">
        <f>IF($D236=3,(AN236*(1+'input_cool&amp;vent_evolution'!AD$11)),(AN236*(1+'input_cool&amp;vent_evolution'!AD$12)))</f>
        <v>3876538.1871943129</v>
      </c>
      <c r="AP236" s="57">
        <f>IF($D236=3,(AO236*(1+'input_cool&amp;vent_evolution'!AE$11)),(AO236*(1+'input_cool&amp;vent_evolution'!AE$12)))</f>
        <v>3936415.3713633479</v>
      </c>
      <c r="AQ236" s="57">
        <f>IF($D236=3,(AP236*(1+'input_cool&amp;vent_evolution'!AF$11)),(AP236*(1+'input_cool&amp;vent_evolution'!AF$12)))</f>
        <v>3995000.8622893379</v>
      </c>
      <c r="AR236" s="57">
        <f>IF($D236=3,(AQ236*(1+'input_cool&amp;vent_evolution'!AG$11)),(AQ236*(1+'input_cool&amp;vent_evolution'!AG$12)))</f>
        <v>4052967.636565567</v>
      </c>
      <c r="AS236" s="57">
        <f>IF($D236=3,(AR236*(1+'input_cool&amp;vent_evolution'!AH$11)),(AR236*(1+'input_cool&amp;vent_evolution'!AH$12)))</f>
        <v>4109987.7841458004</v>
      </c>
      <c r="AT236" s="57">
        <f>IF($D236=3,(AS236*(1+'input_cool&amp;vent_evolution'!AI$11)),(AS236*(1+'input_cool&amp;vent_evolution'!AI$12)))</f>
        <v>4166022.3709763684</v>
      </c>
      <c r="AU236" s="57">
        <f>IF($D236=3,(AT236*(1+'input_cool&amp;vent_evolution'!AJ$11)),(AT236*(1+'input_cool&amp;vent_evolution'!AJ$12)))</f>
        <v>4221035.4367344603</v>
      </c>
      <c r="AV236" s="57">
        <f>IF($D236=3,(AU236*(1+'input_cool&amp;vent_evolution'!AK$11)),(AU236*(1+'input_cool&amp;vent_evolution'!AK$12)))</f>
        <v>4275486.793868334</v>
      </c>
      <c r="AW236" s="57">
        <f>IF($D236=3,(AV236*(1+'input_cool&amp;vent_evolution'!AL$11)),(AV236*(1+'input_cool&amp;vent_evolution'!AL$12)))</f>
        <v>4328397.983356257</v>
      </c>
      <c r="AX236" s="57">
        <f>IF($D236=3,(AW236*(1+'input_cool&amp;vent_evolution'!AM$11)),(AW236*(1+'input_cool&amp;vent_evolution'!AM$12)))</f>
        <v>4380241.3852321999</v>
      </c>
      <c r="AY236" s="57">
        <f>IF($D236=3,(AX236*(1+'input_cool&amp;vent_evolution'!AN$11)),(AX236*(1+'input_cool&amp;vent_evolution'!AN$12)))</f>
        <v>4431000.9087466719</v>
      </c>
      <c r="AZ236" s="57">
        <f>IF($D236=3,(AY236*(1+'input_cool&amp;vent_evolution'!AO$11)),(AY236*(1+'input_cool&amp;vent_evolution'!AO$12)))</f>
        <v>4480676.9663794208</v>
      </c>
      <c r="BA236" s="57">
        <f>IF($D236=3,(AZ236*(1+'input_cool&amp;vent_evolution'!AP$11)),(AZ236*(1+'input_cool&amp;vent_evolution'!AP$12)))</f>
        <v>4529275.5064897612</v>
      </c>
      <c r="BB236" s="57">
        <f>IF($D236=3,(BA236*(1+'input_cool&amp;vent_evolution'!AQ$11)),(BA236*(1+'input_cool&amp;vent_evolution'!AQ$12)))</f>
        <v>4576806.3124358393</v>
      </c>
      <c r="BC236" s="57">
        <f>IF($D236=3,(BB236*(1+'input_cool&amp;vent_evolution'!AR$11)),(BB236*(1+'input_cool&amp;vent_evolution'!AR$12)))</f>
        <v>4623285.0744199185</v>
      </c>
      <c r="BD236" s="57">
        <f>IF($D236=3,(BC236*(1+'input_cool&amp;vent_evolution'!AS$11)),(BC236*(1+'input_cool&amp;vent_evolution'!AS$12)))</f>
        <v>4668733.0752032902</v>
      </c>
      <c r="BE236" s="57">
        <f>IF($D236=3,(BD236*(1+'input_cool&amp;vent_evolution'!AT$11)),(BD236*(1+'input_cool&amp;vent_evolution'!AT$12)))</f>
        <v>4713177.5651725885</v>
      </c>
      <c r="BF236" s="57">
        <f>IF($D236=3,(BE236*(1+'input_cool&amp;vent_evolution'!AU$11)),(BE236*(1+'input_cool&amp;vent_evolution'!AU$12)))</f>
        <v>4758045.1490855357</v>
      </c>
      <c r="BG236" s="57">
        <f>IF($D236=3,(BF236*(1+'input_cool&amp;vent_evolution'!AV$11)),(BF236*(1+'input_cool&amp;vent_evolution'!AV$12)))</f>
        <v>4803339.8546289215</v>
      </c>
      <c r="BH236" s="2">
        <f t="shared" si="307"/>
        <v>4515933.7238181932</v>
      </c>
      <c r="BI236" s="2">
        <f t="shared" si="235"/>
        <v>4583389.67731163</v>
      </c>
      <c r="BJ236" s="2">
        <f t="shared" si="236"/>
        <v>4646757.2708607605</v>
      </c>
      <c r="BK236" s="2">
        <f t="shared" si="237"/>
        <v>4706983.4062524373</v>
      </c>
      <c r="BL236" s="2">
        <f t="shared" si="238"/>
        <v>4774426.033966572</v>
      </c>
      <c r="BM236" s="2">
        <f t="shared" si="239"/>
        <v>4848445.5408291416</v>
      </c>
      <c r="BN236" s="2">
        <f t="shared" si="240"/>
        <v>4926526.1035523582</v>
      </c>
      <c r="BO236" s="2">
        <f t="shared" si="241"/>
        <v>5007409.8829466505</v>
      </c>
      <c r="BP236" s="2">
        <f t="shared" si="242"/>
        <v>5091372.4404835617</v>
      </c>
      <c r="BQ236" s="2">
        <f t="shared" si="243"/>
        <v>5187613.3548774794</v>
      </c>
      <c r="BR236" s="2">
        <f t="shared" si="244"/>
        <v>5284862.2916816268</v>
      </c>
      <c r="BS236" s="2">
        <f t="shared" si="245"/>
        <v>5379277.9508804837</v>
      </c>
      <c r="BT236" s="2">
        <f t="shared" si="246"/>
        <v>5477030.4379445734</v>
      </c>
      <c r="BU236" s="2">
        <f t="shared" si="247"/>
        <v>5576973.9544289336</v>
      </c>
      <c r="BV236" s="2">
        <f t="shared" si="248"/>
        <v>5684019.8137069279</v>
      </c>
      <c r="BW236" s="2">
        <f t="shared" si="249"/>
        <v>5791763.7266994361</v>
      </c>
      <c r="BX236" s="2">
        <f t="shared" si="250"/>
        <v>5888492.6983416742</v>
      </c>
      <c r="BY236" s="2">
        <f t="shared" si="251"/>
        <v>5985005.0493996069</v>
      </c>
      <c r="BZ236" s="2">
        <f t="shared" si="252"/>
        <v>6080371.9148020092</v>
      </c>
      <c r="CA236" s="2">
        <f t="shared" si="253"/>
        <v>6174289.6144035533</v>
      </c>
      <c r="CB236" s="2">
        <f t="shared" si="254"/>
        <v>6266181.2859000489</v>
      </c>
      <c r="CC236" s="2">
        <f t="shared" si="255"/>
        <v>6357102.4968570713</v>
      </c>
      <c r="CD236" s="2">
        <f t="shared" si="256"/>
        <v>6446538.9185257684</v>
      </c>
      <c r="CE236" s="2">
        <f t="shared" si="257"/>
        <v>6534429.4826243296</v>
      </c>
      <c r="CF236" s="2">
        <f t="shared" si="258"/>
        <v>6620717.7851844952</v>
      </c>
      <c r="CG236" s="2">
        <f t="shared" si="259"/>
        <v>6706125.0446133744</v>
      </c>
      <c r="CH236" s="2">
        <f t="shared" si="260"/>
        <v>6789116.5424409714</v>
      </c>
      <c r="CI236" s="2">
        <f t="shared" si="261"/>
        <v>6870433.2094031572</v>
      </c>
      <c r="CJ236" s="2">
        <f t="shared" si="262"/>
        <v>6950049.8070690008</v>
      </c>
      <c r="CK236" s="2">
        <f t="shared" si="263"/>
        <v>7027966.9824153017</v>
      </c>
      <c r="CL236" s="2">
        <f t="shared" si="264"/>
        <v>7104194.065477049</v>
      </c>
      <c r="CM236" s="2">
        <f t="shared" si="265"/>
        <v>7178746.4015064295</v>
      </c>
      <c r="CN236" s="2">
        <f t="shared" si="266"/>
        <v>7251648.6006738013</v>
      </c>
      <c r="CO236" s="2">
        <f t="shared" si="267"/>
        <v>7322934.0451097609</v>
      </c>
      <c r="CP236" s="2">
        <f t="shared" si="268"/>
        <v>7392645.4771987628</v>
      </c>
      <c r="CQ236" s="2">
        <f t="shared" si="269"/>
        <v>7463020.5345142055</v>
      </c>
      <c r="CR236" s="2">
        <f>IF($D236=3,(W236*$P236*$M236*'input_cooling&amp;ventilation'!$D$3)*'input_cool&amp;vent_evolution'!M$11,(W236*$Q236*'input_cooling&amp;ventilation'!$D$3)*'input_cool&amp;vent_evolution'!M$12)</f>
        <v>771041.98571302893</v>
      </c>
      <c r="CS236" s="2">
        <f>IF($D236=3,(X236*$P236*$M236*'input_cooling&amp;ventilation'!$D$3)*'input_cool&amp;vent_evolution'!N$11,(X236*$Q236*'input_cooling&amp;ventilation'!$D$3)*'input_cool&amp;vent_evolution'!N$12)</f>
        <v>724310.79288994614</v>
      </c>
      <c r="CT236" s="2">
        <f>IF($D236=3,(Y236*$P236*$M236*'input_cooling&amp;ventilation'!$D$3)*'input_cool&amp;vent_evolution'!O$11,(Y236*$Q236*'input_cooling&amp;ventilation'!$D$3)*'input_cool&amp;vent_evolution'!O$12)</f>
        <v>688402.97437554155</v>
      </c>
      <c r="CU236" s="2">
        <f>IF($D236=3,(Z236*$P236*$M236*'input_cooling&amp;ventilation'!$D$3)*'input_cool&amp;vent_evolution'!P$11,(Z236*$Q236*'input_cooling&amp;ventilation'!$D$3)*'input_cool&amp;vent_evolution'!P$12)</f>
        <v>770889.6680182697</v>
      </c>
      <c r="CV236" s="2">
        <f>IF($D236=3,(AA236*$P236*$M236*'input_cooling&amp;ventilation'!$D$3)*'input_cool&amp;vent_evolution'!Q$11,(AA236*$Q236*'input_cooling&amp;ventilation'!$D$3)*'input_cool&amp;vent_evolution'!Q$12)</f>
        <v>846065.38929686346</v>
      </c>
      <c r="CW236" s="2">
        <f>IF($D236=3,(AB236*$P236*$M236*'input_cooling&amp;ventilation'!$D$3)*'input_cool&amp;vent_evolution'!R$11,(AB236*$Q236*'input_cooling&amp;ventilation'!$D$3)*'input_cool&amp;vent_evolution'!R$12)</f>
        <v>892484.48817135242</v>
      </c>
      <c r="CX236" s="2">
        <f>IF($D236=3,(AC236*$P236*$M236*'input_cooling&amp;ventilation'!$D$3)*'input_cool&amp;vent_evolution'!S$11,(AC236*$Q236*'input_cooling&amp;ventilation'!$D$3)*'input_cool&amp;vent_evolution'!S$12)</f>
        <v>924526.10401863907</v>
      </c>
      <c r="CY236" s="2">
        <f>IF($D236=3,(AD236*$P236*$M236*'input_cooling&amp;ventilation'!$D$3)*'input_cool&amp;vent_evolution'!T$11,(AD236*$Q236*'input_cooling&amp;ventilation'!$D$3)*'input_cool&amp;vent_evolution'!T$12)</f>
        <v>959717.4709731628</v>
      </c>
      <c r="CZ236" s="2">
        <f>IF($D236=3,(AE236*$P236*$M236*'input_cooling&amp;ventilation'!$D$3)*'input_cool&amp;vent_evolution'!U$11,(AE236*$Q236*'input_cooling&amp;ventilation'!$D$3)*'input_cool&amp;vent_evolution'!U$12)</f>
        <v>1100062.8098503563</v>
      </c>
      <c r="DA236" s="2">
        <f>IF($D236=3,(AF236*$P236*$M236*'input_cooling&amp;ventilation'!$D$3)*'input_cool&amp;vent_evolution'!V$11,(AF236*$Q236*'input_cooling&amp;ventilation'!$D$3)*'input_cool&amp;vent_evolution'!V$12)</f>
        <v>1111584.8114021062</v>
      </c>
      <c r="DB236" s="2">
        <f>IF($D236=3,(AG236*$P236*$M236*'input_cooling&amp;ventilation'!$D$3)*'input_cool&amp;vent_evolution'!W$11,(AG236*$Q236*'input_cooling&amp;ventilation'!$D$3)*'input_cool&amp;vent_evolution'!W$12)</f>
        <v>1079199.5899690934</v>
      </c>
      <c r="DC236" s="2">
        <f>IF($D236=3,(AH236*$P236*$M236*'input_cooling&amp;ventilation'!$D$3)*'input_cool&amp;vent_evolution'!X$11,(AH236*$Q236*'input_cooling&amp;ventilation'!$D$3)*'input_cool&amp;vent_evolution'!X$12)</f>
        <v>1117340.5434349938</v>
      </c>
      <c r="DD236" s="2">
        <f>IF($D236=3,(AI236*$P236*$M236*'input_cooling&amp;ventilation'!$D$3)*'input_cool&amp;vent_evolution'!Y$11,(AI236*$Q236*'input_cooling&amp;ventilation'!$D$3)*'input_cool&amp;vent_evolution'!Y$12)</f>
        <v>1142384.6735298468</v>
      </c>
      <c r="DE236" s="2">
        <f>IF($D236=3,(AJ236*$P236*$M236*'input_cooling&amp;ventilation'!$D$3)*'input_cool&amp;vent_evolution'!Z$11,(AJ236*$Q236*'input_cooling&amp;ventilation'!$D$3)*'input_cool&amp;vent_evolution'!Z$12)</f>
        <v>1223566.6034739735</v>
      </c>
      <c r="DF236" s="2">
        <f>IF($D236=3,(AK236*$P236*$M236*'input_cooling&amp;ventilation'!$D$3)*'input_cool&amp;vent_evolution'!AA$11,(AK236*$Q236*'input_cooling&amp;ventilation'!$D$3)*'input_cool&amp;vent_evolution'!AA$12)</f>
        <v>1231545.5689217844</v>
      </c>
      <c r="DG236" s="2">
        <f>IF($D236=3,(AL236*$P236*$M236*'input_cooling&amp;ventilation'!$D$3)*'input_cool&amp;vent_evolution'!AB$11,(AL236*$Q236*'input_cooling&amp;ventilation'!$D$3)*'input_cool&amp;vent_evolution'!AB$12)</f>
        <v>1105641.4520664543</v>
      </c>
      <c r="DH236" s="2">
        <f>IF($D236=3,(AM236*$P236*$M236*'input_cooling&amp;ventilation'!$D$3)*'input_cool&amp;vent_evolution'!AC$11,(AM236*$Q236*'input_cooling&amp;ventilation'!$D$3)*'input_cool&amp;vent_evolution'!AC$12)</f>
        <v>1103165.4131578244</v>
      </c>
      <c r="DI236" s="2">
        <f>IF($D236=3,(AN236*$P236*$M236*'input_cooling&amp;ventilation'!$D$3)*'input_cool&amp;vent_evolution'!AD$11,(AN236*$Q236*'input_cooling&amp;ventilation'!$D$3)*'input_cool&amp;vent_evolution'!AD$12)</f>
        <v>1090072.1650647367</v>
      </c>
      <c r="DJ236" s="2">
        <f>IF($D236=3,(AO236*$P236*$M236*'input_cooling&amp;ventilation'!$D$3)*'input_cool&amp;vent_evolution'!AE$11,(AO236*$Q236*'input_cooling&amp;ventilation'!$D$3)*'input_cool&amp;vent_evolution'!AE$12)</f>
        <v>1073507.7609038572</v>
      </c>
      <c r="DK236" s="2">
        <f>IF($D236=3,(AP236*$P236*$M236*'input_cooling&amp;ventilation'!$D$3)*'input_cool&amp;vent_evolution'!AF$11,(AP236*$Q236*'input_cooling&amp;ventilation'!$D$3)*'input_cool&amp;vent_evolution'!AF$12)</f>
        <v>1050349.6458328348</v>
      </c>
      <c r="DL236" s="2">
        <f>IF($D236=3,(AQ236*$P236*$M236*'input_cooling&amp;ventilation'!$D$3)*'input_cool&amp;vent_evolution'!AG$11,(AQ236*$Q236*'input_cooling&amp;ventilation'!$D$3)*'input_cool&amp;vent_evolution'!AG$12)</f>
        <v>1039256.9878440413</v>
      </c>
      <c r="DM236" s="2">
        <f>IF($D236=3,(AR236*$P236*$M236*'input_cooling&amp;ventilation'!$D$3)*'input_cool&amp;vent_evolution'!AH$11,(AR236*$Q236*'input_cooling&amp;ventilation'!$D$3)*'input_cool&amp;vent_evolution'!AH$12)</f>
        <v>1022285.3964284895</v>
      </c>
      <c r="DN236" s="2">
        <f>IF($D236=3,(AS236*$P236*$M236*'input_cooling&amp;ventilation'!$D$3)*'input_cool&amp;vent_evolution'!AI$11,(AS236*$Q236*'input_cooling&amp;ventilation'!$D$3)*'input_cool&amp;vent_evolution'!AI$12)</f>
        <v>1004615.7760498618</v>
      </c>
      <c r="DO236" s="2">
        <f>IF($D236=3,(AT236*$P236*$M236*'input_cooling&amp;ventilation'!$D$3)*'input_cool&amp;vent_evolution'!AJ$11,(AT236*$Q236*'input_cooling&amp;ventilation'!$D$3)*'input_cool&amp;vent_evolution'!AJ$12)</f>
        <v>986301.44122519984</v>
      </c>
      <c r="DP236" s="2">
        <f>IF($D236=3,(AU236*$P236*$M236*'input_cooling&amp;ventilation'!$D$3)*'input_cool&amp;vent_evolution'!AK$11,(AU236*$Q236*'input_cooling&amp;ventilation'!$D$3)*'input_cool&amp;vent_evolution'!AK$12)</f>
        <v>976230.8513029766</v>
      </c>
      <c r="DQ236" s="2">
        <f>IF($D236=3,(AV236*$P236*$M236*'input_cooling&amp;ventilation'!$D$3)*'input_cool&amp;vent_evolution'!AL$11,(AV236*$Q236*'input_cooling&amp;ventilation'!$D$3)*'input_cool&amp;vent_evolution'!AL$12)</f>
        <v>948617.9642915586</v>
      </c>
      <c r="DR236" s="2">
        <f>IF($D236=3,(AW236*$P236*$M236*'input_cooling&amp;ventilation'!$D$3)*'input_cool&amp;vent_evolution'!AM$11,(AW236*$Q236*'input_cooling&amp;ventilation'!$D$3)*'input_cool&amp;vent_evolution'!AM$12)</f>
        <v>929474.14007259405</v>
      </c>
      <c r="DS236" s="2">
        <f>IF($D236=3,(AX236*$P236*$M236*'input_cooling&amp;ventilation'!$D$3)*'input_cool&amp;vent_evolution'!AN$11,(AX236*$Q236*'input_cooling&amp;ventilation'!$D$3)*'input_cool&amp;vent_evolution'!AN$12)</f>
        <v>910041.83294155565</v>
      </c>
      <c r="DT236" s="2">
        <f>IF($D236=3,(AY236*$P236*$M236*'input_cooling&amp;ventilation'!$D$3)*'input_cool&amp;vent_evolution'!AO$11,(AY236*$Q236*'input_cooling&amp;ventilation'!$D$3)*'input_cool&amp;vent_evolution'!AO$12)</f>
        <v>890616.92095136561</v>
      </c>
      <c r="DU236" s="2">
        <f>IF($D236=3,(AZ236*$P236*$M236*'input_cooling&amp;ventilation'!$D$3)*'input_cool&amp;vent_evolution'!AP$11,(AZ236*$Q236*'input_cooling&amp;ventilation'!$D$3)*'input_cool&amp;vent_evolution'!AP$12)</f>
        <v>871298.65408779925</v>
      </c>
      <c r="DV236" s="2">
        <f>IF($D236=3,(BA236*$P236*$M236*'input_cooling&amp;ventilation'!$D$3)*'input_cool&amp;vent_evolution'!AQ$11,(BA236*$Q236*'input_cooling&amp;ventilation'!$D$3)*'input_cool&amp;vent_evolution'!AQ$12)</f>
        <v>852155.78810596513</v>
      </c>
      <c r="DW236" s="2">
        <f>IF($D236=3,(BB236*$P236*$M236*'input_cooling&amp;ventilation'!$D$3)*'input_cool&amp;vent_evolution'!AR$11,(BB236*$Q236*'input_cooling&amp;ventilation'!$D$3)*'input_cool&amp;vent_evolution'!AR$12)</f>
        <v>833294.22382748674</v>
      </c>
      <c r="DX236" s="2">
        <f>IF($D236=3,(BC236*$P236*$M236*'input_cooling&amp;ventilation'!$D$3)*'input_cool&amp;vent_evolution'!AS$11,(BC236*$Q236*'input_cooling&amp;ventilation'!$D$3)*'input_cool&amp;vent_evolution'!AS$12)</f>
        <v>814814.22741561627</v>
      </c>
      <c r="DY236" s="2">
        <f>IF($D236=3,(BD236*$P236*$M236*'input_cooling&amp;ventilation'!$D$3)*'input_cool&amp;vent_evolution'!AT$11,(BD236*$Q236*'input_cooling&amp;ventilation'!$D$3)*'input_cool&amp;vent_evolution'!AT$12)</f>
        <v>796822.78940781683</v>
      </c>
      <c r="DZ236" s="2">
        <f>IF($D236=3,(BE236*$P236*$M236*'input_cooling&amp;ventilation'!$D$3)*'input_cool&amp;vent_evolution'!AU$11,(BE236*$Q236*'input_cooling&amp;ventilation'!$D$3)*'input_cool&amp;vent_evolution'!AU$12)</f>
        <v>804408.22680607752</v>
      </c>
      <c r="EA236" s="2">
        <f>IF($D236=3,(BF236*$P236*$M236*'input_cooling&amp;ventilation'!$D$3)*'input_cool&amp;vent_evolution'!AV$11,(BF236*$Q236*'input_cooling&amp;ventilation'!$D$3)*'input_cool&amp;vent_evolution'!AV$12)</f>
        <v>812065.87456439296</v>
      </c>
      <c r="EB236">
        <v>0.6</v>
      </c>
      <c r="EC236" s="2">
        <f t="shared" si="270"/>
        <v>3133083.6556579559</v>
      </c>
      <c r="ED236" s="2">
        <f>IF($D236=3,(EC236*(1+'input_cool&amp;vent_evolution'!M$10)),EC236*(1+'input_cool&amp;vent_evolution'!M$9))</f>
        <v>3199868.9106006445</v>
      </c>
      <c r="EE236" s="2">
        <f>IF($D236=3,(ED236*(1+'input_cool&amp;vent_evolution'!N$10)),ED236*(1+'input_cool&amp;vent_evolution'!N$9))</f>
        <v>3266723.0944722351</v>
      </c>
      <c r="EF236" s="2">
        <f>IF($D236=3,(EE236*(1+'input_cool&amp;vent_evolution'!O$10)),EE236*(1+'input_cool&amp;vent_evolution'!O$9))</f>
        <v>3333646.2084779902</v>
      </c>
      <c r="EG236" s="2">
        <f>IF($D236=3,(EF236*(1+'input_cool&amp;vent_evolution'!P$10)),EF236*(1+'input_cool&amp;vent_evolution'!P$9))</f>
        <v>3396924.9580573416</v>
      </c>
      <c r="EH236" s="2">
        <f>IF($D236=3,(EG236*(1+'input_cool&amp;vent_evolution'!Q$10)),EG236*(1+'input_cool&amp;vent_evolution'!Q$9))</f>
        <v>3460272.63790478</v>
      </c>
      <c r="EI236" s="2">
        <f>IF($D236=3,(EH236*(1+'input_cool&amp;vent_evolution'!R$10)),EH236*(1+'input_cool&amp;vent_evolution'!R$9))</f>
        <v>3510047.4444959708</v>
      </c>
      <c r="EJ236" s="2">
        <f>IF($D236=3,(EI236*(1+'input_cool&amp;vent_evolution'!S$10)),EI236*(1+'input_cool&amp;vent_evolution'!S$9))</f>
        <v>3559852.5014463048</v>
      </c>
      <c r="EK236" s="2">
        <f>IF($D236=3,(EJ236*(1+'input_cool&amp;vent_evolution'!T$10)),EJ236*(1+'input_cool&amp;vent_evolution'!T$9))</f>
        <v>3609687.8084879485</v>
      </c>
      <c r="EL236" s="2">
        <f>IF($D236=3,(EK236*(1+'input_cool&amp;vent_evolution'!U$10)),EK236*(1+'input_cool&amp;vent_evolution'!U$9))</f>
        <v>3659553.3634781861</v>
      </c>
      <c r="EM236" s="2">
        <f>IF($D236=3,(EL236*(1+'input_cool&amp;vent_evolution'!V$10)),EL236*(1+'input_cool&amp;vent_evolution'!V$9))</f>
        <v>3709449.168291891</v>
      </c>
      <c r="EN236" s="2">
        <f>IF($D236=3,(EM236*(1+'input_cool&amp;vent_evolution'!W$10)),EM236*(1+'input_cool&amp;vent_evolution'!W$9))</f>
        <v>3748254.8373604999</v>
      </c>
      <c r="EO236" s="2">
        <f>IF($D236=3,(EN236*(1+'input_cool&amp;vent_evolution'!X$10)),EN236*(1+'input_cool&amp;vent_evolution'!X$9))</f>
        <v>3787085.823067639</v>
      </c>
      <c r="EP236" s="2">
        <f>IF($D236=3,(EO236*(1+'input_cool&amp;vent_evolution'!Y$10)),EO236*(1+'input_cool&amp;vent_evolution'!Y$9))</f>
        <v>3825942.1268864153</v>
      </c>
      <c r="EQ236" s="2">
        <f>IF($D236=3,(EP236*(1+'input_cool&amp;vent_evolution'!Z$10)),EP236*(1+'input_cool&amp;vent_evolution'!Z$9))</f>
        <v>3864823.7464062911</v>
      </c>
      <c r="ER236" s="2">
        <f>IF($D236=3,(EQ236*(1+'input_cool&amp;vent_evolution'!AA$10)),EQ236*(1+'input_cool&amp;vent_evolution'!AA$9))</f>
        <v>3903730.6840378027</v>
      </c>
      <c r="ES236" s="2">
        <f>IF($D236=3,(ER236*(1+'input_cool&amp;vent_evolution'!AB$10)),ER236*(1+'input_cool&amp;vent_evolution'!AB$9))</f>
        <v>3930812.8987027723</v>
      </c>
      <c r="ET236" s="2">
        <f>IF($D236=3,(ES236*(1+'input_cool&amp;vent_evolution'!AC$10)),ES236*(1+'input_cool&amp;vent_evolution'!AC$9))</f>
        <v>3957914.1155777606</v>
      </c>
      <c r="EU236" s="2">
        <f>IF($D236=3,(ET236*(1+'input_cool&amp;vent_evolution'!AD$10)),ET236*(1+'input_cool&amp;vent_evolution'!AD$9))</f>
        <v>3985034.3380107502</v>
      </c>
      <c r="EV236" s="2">
        <f>IF($D236=3,(EU236*(1+'input_cool&amp;vent_evolution'!AE$10)),EU236*(1+'input_cool&amp;vent_evolution'!AE$9))</f>
        <v>4012173.562921599</v>
      </c>
      <c r="EW236" s="2">
        <f>IF($D236=3,(EV236*(1+'input_cool&amp;vent_evolution'!AF$10)),EV236*(1+'input_cool&amp;vent_evolution'!AF$9))</f>
        <v>4039331.7932565287</v>
      </c>
      <c r="EX236" s="2">
        <f>IF($D236=3,(EW236*(1+'input_cool&amp;vent_evolution'!AG$10)),EW236*(1+'input_cool&amp;vent_evolution'!AG$9))</f>
        <v>4056502.2714115479</v>
      </c>
      <c r="EY236" s="2">
        <f>IF($D236=3,(EX236*(1+'input_cool&amp;vent_evolution'!AH$10)),EX236*(1+'input_cool&amp;vent_evolution'!AH$9))</f>
        <v>4073677.8618015992</v>
      </c>
      <c r="EZ236" s="2">
        <f>IF($D236=3,(EY236*(1+'input_cool&amp;vent_evolution'!AI$10)),EY236*(1+'input_cool&amp;vent_evolution'!AI$9))</f>
        <v>4090858.5653641177</v>
      </c>
      <c r="FA236" s="2">
        <f>IF($D236=3,(EZ236*(1+'input_cool&amp;vent_evolution'!AJ$10)),EZ236*(1+'input_cool&amp;vent_evolution'!AJ$9))</f>
        <v>4108044.3810277493</v>
      </c>
      <c r="FB236" s="2">
        <f>IF($D236=3,(FA236*(1+'input_cool&amp;vent_evolution'!AK$10)),FA236*(1+'input_cool&amp;vent_evolution'!AK$9))</f>
        <v>4125235.3065158613</v>
      </c>
      <c r="FC236" s="2">
        <f>IF($D236=3,(FB236*(1+'input_cool&amp;vent_evolution'!AL$10)),FB236*(1+'input_cool&amp;vent_evolution'!AL$9))</f>
        <v>4142431.3467834732</v>
      </c>
      <c r="FD236" s="2">
        <f>IF($D236=3,(FC236*(1+'input_cool&amp;vent_evolution'!AM$10)),FC236*(1+'input_cool&amp;vent_evolution'!AM$9))</f>
        <v>4159632.4976790808</v>
      </c>
      <c r="FE236" s="2">
        <f>IF($D236=3,(FD236*(1+'input_cool&amp;vent_evolution'!AN$10)),FD236*(1+'input_cool&amp;vent_evolution'!AN$9))</f>
        <v>4176838.7617471581</v>
      </c>
      <c r="FF236" s="2">
        <f>IF($D236=3,(FE236*(1+'input_cool&amp;vent_evolution'!AO$10)),FE236*(1+'input_cool&amp;vent_evolution'!AO$9))</f>
        <v>4194050.1373806703</v>
      </c>
      <c r="FG236" s="2">
        <f>IF($D236=3,(FF236*(1+'input_cool&amp;vent_evolution'!AP$10)),FF236*(1+'input_cool&amp;vent_evolution'!AP$9))</f>
        <v>4211266.6256509703</v>
      </c>
      <c r="FH236" s="2">
        <f>IF($D236=3,(FG236*(1+'input_cool&amp;vent_evolution'!AQ$10)),FG236*(1+'input_cool&amp;vent_evolution'!AQ$9))</f>
        <v>4228488.2249510288</v>
      </c>
      <c r="FI236" s="2">
        <f>IF($D236=3,(FH236*(1+'input_cool&amp;vent_evolution'!AR$10)),FH236*(1+'input_cool&amp;vent_evolution'!AR$9))</f>
        <v>4245714.9371557143</v>
      </c>
      <c r="FJ236" s="2">
        <f>IF($D236=3,(FI236*(1+'input_cool&amp;vent_evolution'!AS$10)),FI236*(1+'input_cool&amp;vent_evolution'!AS$9))</f>
        <v>4262946.7610597545</v>
      </c>
      <c r="FK236" s="2">
        <f>IF($D236=3,(FJ236*(1+'input_cool&amp;vent_evolution'!AT$10)),FJ236*(1+'input_cool&amp;vent_evolution'!AT$9))</f>
        <v>4280183.6982701756</v>
      </c>
      <c r="FL236" s="2">
        <f>IF($D236=3,(FK236*(1+'input_cool&amp;vent_evolution'!AU$10)),FK236*(1+'input_cool&amp;vent_evolution'!AU$9))</f>
        <v>4297490.331871626</v>
      </c>
      <c r="FM236" s="2">
        <f t="shared" si="271"/>
        <v>4621592.856260716</v>
      </c>
      <c r="FN236" s="2">
        <f t="shared" si="272"/>
        <v>4720107.3841410335</v>
      </c>
      <c r="FO236" s="2">
        <f t="shared" si="273"/>
        <v>4818723.5886697946</v>
      </c>
      <c r="FP236" s="2">
        <f t="shared" si="274"/>
        <v>4917441.4716248745</v>
      </c>
      <c r="FQ236" s="2">
        <f t="shared" si="275"/>
        <v>5010783.5745339105</v>
      </c>
      <c r="FR236" s="2">
        <f t="shared" si="276"/>
        <v>5104227.3560668137</v>
      </c>
      <c r="FS236" s="2">
        <f t="shared" si="277"/>
        <v>5177649.8738946365</v>
      </c>
      <c r="FT236" s="2">
        <f t="shared" si="278"/>
        <v>5251117.0138452873</v>
      </c>
      <c r="FU236" s="2">
        <f t="shared" si="279"/>
        <v>5324628.7755236886</v>
      </c>
      <c r="FV236" s="2">
        <f t="shared" si="280"/>
        <v>5398185.1557691311</v>
      </c>
      <c r="FW236" s="2">
        <f t="shared" si="281"/>
        <v>5471786.1573472293</v>
      </c>
      <c r="FX236" s="2">
        <f t="shared" si="282"/>
        <v>5529028.166390311</v>
      </c>
      <c r="FY236" s="2">
        <f t="shared" si="283"/>
        <v>5586307.5198546182</v>
      </c>
      <c r="FZ236" s="2">
        <f t="shared" si="284"/>
        <v>5643624.2199131232</v>
      </c>
      <c r="GA236" s="2">
        <f t="shared" si="285"/>
        <v>5700978.2630100567</v>
      </c>
      <c r="GB236" s="2">
        <f t="shared" si="286"/>
        <v>5758369.6527011879</v>
      </c>
      <c r="GC236" s="2">
        <f t="shared" si="287"/>
        <v>5798318.464665181</v>
      </c>
      <c r="GD236" s="2">
        <f t="shared" si="288"/>
        <v>5838295.3066748828</v>
      </c>
      <c r="GE236" s="2">
        <f t="shared" si="289"/>
        <v>5878300.1836688826</v>
      </c>
      <c r="GF236" s="2">
        <f t="shared" si="290"/>
        <v>5918333.0911036804</v>
      </c>
      <c r="GG236" s="2">
        <f t="shared" si="291"/>
        <v>5958394.0333252298</v>
      </c>
      <c r="GH236" s="2">
        <f t="shared" si="292"/>
        <v>5983722.1023783851</v>
      </c>
      <c r="GI236" s="2">
        <f t="shared" si="293"/>
        <v>6009057.7124586888</v>
      </c>
      <c r="GJ236" s="2">
        <f t="shared" si="294"/>
        <v>6034400.8649489442</v>
      </c>
      <c r="GK236" s="2">
        <f t="shared" si="295"/>
        <v>6059751.558268805</v>
      </c>
      <c r="GL236" s="2">
        <f t="shared" si="296"/>
        <v>6085109.7890600236</v>
      </c>
      <c r="GM236" s="2">
        <f t="shared" si="297"/>
        <v>6110475.5646317182</v>
      </c>
      <c r="GN236" s="2">
        <f t="shared" si="298"/>
        <v>6135848.8788600331</v>
      </c>
      <c r="GO236" s="2">
        <f t="shared" si="299"/>
        <v>6161229.7354983017</v>
      </c>
      <c r="GP236" s="2">
        <f t="shared" si="300"/>
        <v>6186618.1321760016</v>
      </c>
      <c r="GQ236" s="2">
        <f t="shared" si="301"/>
        <v>6212014.0704734754</v>
      </c>
      <c r="GR236" s="2">
        <f t="shared" si="302"/>
        <v>6237417.5480202064</v>
      </c>
      <c r="GS236" s="2">
        <f t="shared" si="303"/>
        <v>6262828.5675817998</v>
      </c>
      <c r="GT236" s="2">
        <f t="shared" si="304"/>
        <v>6288247.1273803664</v>
      </c>
      <c r="GU236" s="2">
        <f t="shared" si="305"/>
        <v>6313673.2297864221</v>
      </c>
      <c r="GV236" s="2">
        <f t="shared" si="306"/>
        <v>6339202.14091969</v>
      </c>
      <c r="GW236" s="2">
        <f>IF($D236=3,($N236*$M236*EC236*'input_cooling&amp;ventilation'!$D$3)*'input_cool&amp;vent_evolution'!M$11,($O236*$M236*EC236*'input_cooling&amp;ventilation'!$D$3)*'input_cool&amp;vent_evolution'!M$10)</f>
        <v>958171.03183392517</v>
      </c>
      <c r="GX236" s="2">
        <f>IF($D236=3,($N236*$M236*ED236*'input_cooling&amp;ventilation'!$D$3)*'input_cool&amp;vent_evolution'!N$11,($O236*$M236*ED236*'input_cooling&amp;ventilation'!$D$3)*'input_cool&amp;vent_evolution'!N$10)</f>
        <v>905755.41504577745</v>
      </c>
      <c r="GY236" s="2">
        <f>IF($D236=3,($N236*$M236*EE236*'input_cooling&amp;ventilation'!$D$3)*'input_cool&amp;vent_evolution'!O$11,($O236*$M236*EE236*'input_cooling&amp;ventilation'!$D$3)*'input_cool&amp;vent_evolution'!O$10)</f>
        <v>866853.38955017179</v>
      </c>
      <c r="GZ236" s="2">
        <f>IF($D236=3,($N236*$M236*EF236*'input_cooling&amp;ventilation'!$D$3)*'input_cool&amp;vent_evolution'!P$11,($O236*$M236*EF236*'input_cooling&amp;ventilation'!$D$3)*'input_cool&amp;vent_evolution'!P$10)</f>
        <v>977934.2193516175</v>
      </c>
      <c r="HA236" s="2">
        <f>IF($D236=3,($N236*$M236*EG236*'input_cooling&amp;ventilation'!$D$3)*'input_cool&amp;vent_evolution'!Q$11,($O236*$M236*EG236*'input_cooling&amp;ventilation'!$D$3)*'input_cool&amp;vent_evolution'!Q$10)</f>
        <v>1078224.7351927869</v>
      </c>
      <c r="HB236" s="2">
        <f>IF($D236=3,($N236*$M236*EH236*'input_cooling&amp;ventilation'!$D$3)*'input_cool&amp;vent_evolution'!R$11,($O236*$M236*EH236*'input_cooling&amp;ventilation'!$D$3)*'input_cool&amp;vent_evolution'!R$10)</f>
        <v>1140903.8646285385</v>
      </c>
      <c r="HC236" s="2">
        <f>IF($D236=3,($N236*$M236*EI236*'input_cooling&amp;ventilation'!$D$3)*'input_cool&amp;vent_evolution'!S$11,($O236*$M236*EI236*'input_cooling&amp;ventilation'!$D$3)*'input_cool&amp;vent_evolution'!S$10)</f>
        <v>1179864.0115272636</v>
      </c>
      <c r="HD236" s="2">
        <f>IF($D236=3,($N236*$M236*EJ236*'input_cooling&amp;ventilation'!$D$3)*'input_cool&amp;vent_evolution'!T$11,($O236*$M236*EJ236*'input_cooling&amp;ventilation'!$D$3)*'input_cool&amp;vent_evolution'!T$10)</f>
        <v>1222089.0153363324</v>
      </c>
      <c r="HE236" s="2">
        <f>IF($D236=3,($N236*$M236*EK236*'input_cooling&amp;ventilation'!$D$3)*'input_cool&amp;vent_evolution'!U$11,($O236*$M236*EK236*'input_cooling&amp;ventilation'!$D$3)*'input_cool&amp;vent_evolution'!U$10)</f>
        <v>1396988.5152583125</v>
      </c>
      <c r="HF236" s="2">
        <f>IF($D236=3,($N236*$M236*EL236*'input_cooling&amp;ventilation'!$D$3)*'input_cool&amp;vent_evolution'!V$11,($O236*$M236*EL236*'input_cooling&amp;ventilation'!$D$3)*'input_cool&amp;vent_evolution'!V$10)</f>
        <v>1404570.9008116284</v>
      </c>
      <c r="HG236" s="2">
        <f>IF($D236=3,($N236*$M236*EM236*'input_cooling&amp;ventilation'!$D$3)*'input_cool&amp;vent_evolution'!W$11,($O236*$M236*EM236*'input_cooling&amp;ventilation'!$D$3)*'input_cool&amp;vent_evolution'!W$10)</f>
        <v>1356807.0715855297</v>
      </c>
      <c r="HH236" s="2">
        <f>IF($D236=3,($N236*$M236*EN236*'input_cooling&amp;ventilation'!$D$3)*'input_cool&amp;vent_evolution'!X$11,($O236*$M236*EN236*'input_cooling&amp;ventilation'!$D$3)*'input_cool&amp;vent_evolution'!X$10)</f>
        <v>1394540.9146612692</v>
      </c>
      <c r="HI236" s="2">
        <f>IF($D236=3,($N236*$M236*EO236*'input_cooling&amp;ventilation'!$D$3)*'input_cool&amp;vent_evolution'!Y$11,($O236*$M236*EO236*'input_cooling&amp;ventilation'!$D$3)*'input_cool&amp;vent_evolution'!Y$10)</f>
        <v>1414858.2729586312</v>
      </c>
      <c r="HJ236" s="2">
        <f>IF($D236=3,($N236*$M236*EP236*'input_cooling&amp;ventilation'!$D$3)*'input_cool&amp;vent_evolution'!Z$11,($O236*$M236*EP236*'input_cooling&amp;ventilation'!$D$3)*'input_cool&amp;vent_evolution'!Z$10)</f>
        <v>1503515.7182007767</v>
      </c>
      <c r="HK236" s="2">
        <f>IF($D236=3,($N236*$M236*EQ236*'input_cooling&amp;ventilation'!$D$3)*'input_cool&amp;vent_evolution'!AA$11,($O236*$M236*EQ236*'input_cooling&amp;ventilation'!$D$3)*'input_cool&amp;vent_evolution'!AA$10)</f>
        <v>1499909.906865716</v>
      </c>
      <c r="HL236" s="2">
        <f>IF($D236=3,($N236*$M236*ER236*'input_cooling&amp;ventilation'!$D$3)*'input_cool&amp;vent_evolution'!AB$11,($O236*$M236*ER236*'input_cooling&amp;ventilation'!$D$3)*'input_cool&amp;vent_evolution'!AB$10)</f>
        <v>1334823.6791962313</v>
      </c>
      <c r="HM236" s="2">
        <f>IF($D236=3,($N236*$M236*ES236*'input_cooling&amp;ventilation'!$D$3)*'input_cool&amp;vent_evolution'!AC$11,($O236*$M236*ES236*'input_cooling&amp;ventilation'!$D$3)*'input_cool&amp;vent_evolution'!AC$10)</f>
        <v>1319044.4980743639</v>
      </c>
      <c r="HN236" s="2">
        <f>IF($D236=3,($N236*$M236*ET236*'input_cooling&amp;ventilation'!$D$3)*'input_cool&amp;vent_evolution'!AD$11,($O236*$M236*ET236*'input_cooling&amp;ventilation'!$D$3)*'input_cool&amp;vent_evolution'!AD$10)</f>
        <v>1291212.3548290285</v>
      </c>
      <c r="HO236" s="2">
        <f>IF($D236=3,($N236*$M236*EU236*'input_cooling&amp;ventilation'!$D$3)*'input_cool&amp;vent_evolution'!AE$11,($O236*$M236*EU236*'input_cooling&amp;ventilation'!$D$3)*'input_cool&amp;vent_evolution'!AE$10)</f>
        <v>1260223.8371118987</v>
      </c>
      <c r="HP236" s="2">
        <f>IF($D236=3,($N236*$M236*EV236*'input_cooling&amp;ventilation'!$D$3)*'input_cool&amp;vent_evolution'!AF$11,($O236*$M236*EV236*'input_cooling&amp;ventilation'!$D$3)*'input_cool&amp;vent_evolution'!AF$10)</f>
        <v>1222551.5660737278</v>
      </c>
      <c r="HQ236" s="2">
        <f>IF($D236=3,($N236*$M236*EW236*'input_cooling&amp;ventilation'!$D$3)*'input_cool&amp;vent_evolution'!AG$11,($O236*$M236*EW236*'input_cooling&amp;ventilation'!$D$3)*'input_cool&amp;vent_evolution'!AG$10)</f>
        <v>1199969.2134177748</v>
      </c>
      <c r="HR236" s="2">
        <f>IF($D236=3,($N236*$M236*EX236*'input_cooling&amp;ventilation'!$D$3)*'input_cool&amp;vent_evolution'!AH$11,($O236*$M236*EX236*'input_cooling&amp;ventilation'!$D$3)*'input_cool&amp;vent_evolution'!AH$10)</f>
        <v>1168436.8481409464</v>
      </c>
      <c r="HS236" s="2">
        <f>IF($D236=3,($N236*$M236*EY236*'input_cooling&amp;ventilation'!$D$3)*'input_cool&amp;vent_evolution'!AI$11,($O236*$M236*EY236*'input_cooling&amp;ventilation'!$D$3)*'input_cool&amp;vent_evolution'!AI$10)</f>
        <v>1137105.2004830849</v>
      </c>
      <c r="HT236" s="2">
        <f>IF($D236=3,($N236*$M236*EZ236*'input_cooling&amp;ventilation'!$D$3)*'input_cool&amp;vent_evolution'!AJ$11,($O236*$M236*EZ236*'input_cooling&amp;ventilation'!$D$3)*'input_cool&amp;vent_evolution'!AJ$10)</f>
        <v>1106004.8586769903</v>
      </c>
      <c r="HU236" s="2">
        <f>IF($D236=3,($N236*$M236*FA236*'input_cooling&amp;ventilation'!$D$3)*'input_cool&amp;vent_evolution'!AK$11,($O236*$M236*FA236*'input_cooling&amp;ventilation'!$D$3)*'input_cool&amp;vent_evolution'!AK$10)</f>
        <v>1084983.5583652933</v>
      </c>
      <c r="HV236" s="2">
        <f>IF($D236=3,($N236*$M236*FB236*'input_cooling&amp;ventilation'!$D$3)*'input_cool&amp;vent_evolution'!AL$11,($O236*$M236*FB236*'input_cooling&amp;ventilation'!$D$3)*'input_cool&amp;vent_evolution'!AL$10)</f>
        <v>1045223.1054997785</v>
      </c>
      <c r="HW236" s="2">
        <f>IF($D236=3,($N236*$M236*FC236*'input_cooling&amp;ventilation'!$D$3)*'input_cool&amp;vent_evolution'!AM$11,($O236*$M236*FC236*'input_cooling&amp;ventilation'!$D$3)*'input_cool&amp;vent_evolution'!AM$10)</f>
        <v>1015827.4513041097</v>
      </c>
      <c r="HX236" s="2">
        <f>IF($D236=3,($N236*$M236*FD236*'input_cooling&amp;ventilation'!$D$3)*'input_cool&amp;vent_evolution'!AN$11,($O236*$M236*FD236*'input_cooling&amp;ventilation'!$D$3)*'input_cool&amp;vent_evolution'!AN$10)</f>
        <v>986899.15003543627</v>
      </c>
      <c r="HY236" s="2">
        <f>IF($D236=3,($N236*$M236*FE236*'input_cooling&amp;ventilation'!$D$3)*'input_cool&amp;vent_evolution'!AO$11,($O236*$M236*FE236*'input_cooling&amp;ventilation'!$D$3)*'input_cool&amp;vent_evolution'!AO$10)</f>
        <v>958718.95419757406</v>
      </c>
      <c r="HZ236" s="2">
        <f>IF($D236=3,($N236*$M236*FF236*'input_cooling&amp;ventilation'!$D$3)*'input_cool&amp;vent_evolution'!AP$11,($O236*$M236*FF236*'input_cooling&amp;ventilation'!$D$3)*'input_cool&amp;vent_evolution'!AP$10)</f>
        <v>931347.01392640604</v>
      </c>
      <c r="IA236" s="2">
        <f>IF($D236=3,($N236*$M236*FG236*'input_cooling&amp;ventilation'!$D$3)*'input_cool&amp;vent_evolution'!AQ$11,($O236*$M236*FG236*'input_cooling&amp;ventilation'!$D$3)*'input_cool&amp;vent_evolution'!AQ$10)</f>
        <v>904810.2214764579</v>
      </c>
      <c r="IB236" s="2">
        <f>IF($D236=3,($N236*$M236*FH236*'input_cooling&amp;ventilation'!$D$3)*'input_cool&amp;vent_evolution'!AR$11,($O236*$M236*FH236*'input_cooling&amp;ventilation'!$D$3)*'input_cool&amp;vent_evolution'!AR$10)</f>
        <v>879175.26963114645</v>
      </c>
      <c r="IC236" s="2">
        <f>IF($D236=3,($N236*$M236*FI236*'input_cooling&amp;ventilation'!$D$3)*'input_cool&amp;vent_evolution'!AS$11,($O236*$M236*FI236*'input_cooling&amp;ventilation'!$D$3)*'input_cool&amp;vent_evolution'!AS$10)</f>
        <v>854502.35160870629</v>
      </c>
      <c r="ID236" s="2">
        <f>IF($D236=3,($N236*$M236*FJ236*'input_cooling&amp;ventilation'!$D$3)*'input_cool&amp;vent_evolution'!AT$11,($O236*$M236*FJ236*'input_cooling&amp;ventilation'!$D$3)*'input_cool&amp;vent_evolution'!AT$10)</f>
        <v>830858.58322639845</v>
      </c>
      <c r="IE236" s="2">
        <f>IF($D236=3,($N236*$M236*FK236*'input_cooling&amp;ventilation'!$D$3)*'input_cool&amp;vent_evolution'!AU$11,($O236*$M236*FK236*'input_cooling&amp;ventilation'!$D$3)*'input_cool&amp;vent_evolution'!AU$10)</f>
        <v>834218.10377228784</v>
      </c>
      <c r="IF236" s="2">
        <f>IF($D236=3,($N236*$M236*FL236*'input_cooling&amp;ventilation'!$D$3)*'input_cool&amp;vent_evolution'!AV$11,($O236*$M236*FL236*'input_cooling&amp;ventilation'!$D$3)*'input_cool&amp;vent_evolution'!AV$10)</f>
        <v>837591.20831252483</v>
      </c>
    </row>
    <row r="237" spans="1:240" x14ac:dyDescent="0.25">
      <c r="A237">
        <v>235</v>
      </c>
      <c r="B237">
        <v>100100</v>
      </c>
      <c r="C237">
        <v>32</v>
      </c>
      <c r="D237">
        <v>3</v>
      </c>
      <c r="E237">
        <v>4</v>
      </c>
      <c r="F237" s="2">
        <v>993929.75792808097</v>
      </c>
      <c r="G237" s="2">
        <v>1123709.52029367</v>
      </c>
      <c r="H237" s="2">
        <v>993929.75792808097</v>
      </c>
      <c r="I237" s="17">
        <v>0.85</v>
      </c>
      <c r="J237">
        <v>0.43206166099999999</v>
      </c>
      <c r="K237" s="2">
        <f t="shared" si="231"/>
        <v>429438.9421277346</v>
      </c>
      <c r="L237" s="2">
        <f t="shared" si="232"/>
        <v>955153.09224961943</v>
      </c>
      <c r="M237">
        <v>0.43611404435057999</v>
      </c>
      <c r="N237" s="17">
        <f>'input_cooling&amp;ventilation'!$D$5</f>
        <v>57.500092182043396</v>
      </c>
      <c r="O237" s="45">
        <f>'input_cooling&amp;ventilation'!$D$6</f>
        <v>19.328678831353667</v>
      </c>
      <c r="P237" s="45">
        <f>'input_cooling&amp;ventilation'!$C$5</f>
        <v>50.351688737400465</v>
      </c>
      <c r="Q237" s="45">
        <f>'input_cooling&amp;ventilation'!$C$6</f>
        <v>32.240814214248743</v>
      </c>
      <c r="R237">
        <v>17</v>
      </c>
      <c r="S237">
        <v>12</v>
      </c>
      <c r="T237">
        <v>14</v>
      </c>
      <c r="U237" s="2">
        <f t="shared" si="233"/>
        <v>471504.17452947295</v>
      </c>
      <c r="V237" s="2">
        <f t="shared" si="234"/>
        <v>986258.40706905967</v>
      </c>
      <c r="W237" s="2">
        <v>738931.96965194331</v>
      </c>
      <c r="X237" s="57">
        <f>IF($D237=3,(W237*(1+'input_cool&amp;vent_evolution'!M$11)),(W237*(1+'input_cool&amp;vent_evolution'!M$12)))</f>
        <v>749969.63398185978</v>
      </c>
      <c r="Y237" s="57">
        <f>IF($D237=3,(X237*(1+'input_cool&amp;vent_evolution'!N$11)),(X237*(1+'input_cool&amp;vent_evolution'!N$12)))</f>
        <v>760338.3292677094</v>
      </c>
      <c r="Z237" s="57">
        <f>IF($D237=3,(Y237*(1+'input_cool&amp;vent_evolution'!O$11)),(Y237*(1+'input_cool&amp;vent_evolution'!O$12)))</f>
        <v>770192.99489638675</v>
      </c>
      <c r="AA237" s="57">
        <f>IF($D237=3,(Z237*(1+'input_cool&amp;vent_evolution'!P$11)),(Z237*(1+'input_cool&amp;vent_evolution'!P$12)))</f>
        <v>781228.47875932802</v>
      </c>
      <c r="AB237" s="57">
        <f>IF($D237=3,(AA237*(1+'input_cool&amp;vent_evolution'!Q$11)),(AA237*(1+'input_cool&amp;vent_evolution'!Q$12)))</f>
        <v>793340.12240683043</v>
      </c>
      <c r="AC237" s="57">
        <f>IF($D237=3,(AB237*(1+'input_cool&amp;vent_evolution'!R$11)),(AB237*(1+'input_cool&amp;vent_evolution'!R$12)))</f>
        <v>806116.26739325793</v>
      </c>
      <c r="AD237" s="57">
        <f>IF($D237=3,(AC237*(1+'input_cool&amp;vent_evolution'!S$11)),(AC237*(1+'input_cool&amp;vent_evolution'!S$12)))</f>
        <v>819351.09635132866</v>
      </c>
      <c r="AE237" s="57">
        <f>IF($D237=3,(AD237*(1+'input_cool&amp;vent_evolution'!T$11)),(AD237*(1+'input_cool&amp;vent_evolution'!T$12)))</f>
        <v>833089.69877822779</v>
      </c>
      <c r="AF237" s="57">
        <f>IF($D237=3,(AE237*(1+'input_cool&amp;vent_evolution'!U$11)),(AE237*(1+'input_cool&amp;vent_evolution'!U$12)))</f>
        <v>848837.38082659815</v>
      </c>
      <c r="AG237" s="57">
        <f>IF($D237=3,(AF237*(1+'input_cool&amp;vent_evolution'!V$11)),(AF237*(1+'input_cool&amp;vent_evolution'!V$12)))</f>
        <v>864750.00329052773</v>
      </c>
      <c r="AH237" s="57">
        <f>IF($D237=3,(AG237*(1+'input_cool&amp;vent_evolution'!W$11)),(AG237*(1+'input_cool&amp;vent_evolution'!W$12)))</f>
        <v>880199.02298048232</v>
      </c>
      <c r="AI237" s="57">
        <f>IF($D237=3,(AH237*(1+'input_cool&amp;vent_evolution'!X$11)),(AH237*(1+'input_cool&amp;vent_evolution'!X$12)))</f>
        <v>896194.04022878048</v>
      </c>
      <c r="AJ237" s="57">
        <f>IF($D237=3,(AI237*(1+'input_cool&amp;vent_evolution'!Y$11)),(AI237*(1+'input_cool&amp;vent_evolution'!Y$12)))</f>
        <v>912547.57064049097</v>
      </c>
      <c r="AK237" s="57">
        <f>IF($D237=3,(AJ237*(1+'input_cool&amp;vent_evolution'!Z$11)),(AJ237*(1+'input_cool&amp;vent_evolution'!Z$12)))</f>
        <v>930063.24125854752</v>
      </c>
      <c r="AL237" s="57">
        <f>IF($D237=3,(AK237*(1+'input_cool&amp;vent_evolution'!AA$11)),(AK237*(1+'input_cool&amp;vent_evolution'!AA$12)))</f>
        <v>947693.13281910121</v>
      </c>
      <c r="AM237" s="57">
        <f>IF($D237=3,(AL237*(1+'input_cool&amp;vent_evolution'!AB$11)),(AL237*(1+'input_cool&amp;vent_evolution'!AB$12)))</f>
        <v>963520.67456556705</v>
      </c>
      <c r="AN237" s="57">
        <f>IF($D237=3,(AM237*(1+'input_cool&amp;vent_evolution'!AC$11)),(AM237*(1+'input_cool&amp;vent_evolution'!AC$12)))</f>
        <v>979312.77117824298</v>
      </c>
      <c r="AO237" s="57">
        <f>IF($D237=3,(AN237*(1+'input_cool&amp;vent_evolution'!AD$11)),(AN237*(1+'input_cool&amp;vent_evolution'!AD$12)))</f>
        <v>994917.43457701127</v>
      </c>
      <c r="AP237" s="57">
        <f>IF($D237=3,(AO237*(1+'input_cool&amp;vent_evolution'!AE$11)),(AO237*(1+'input_cool&amp;vent_evolution'!AE$12)))</f>
        <v>1010284.9742700146</v>
      </c>
      <c r="AQ237" s="57">
        <f>IF($D237=3,(AP237*(1+'input_cool&amp;vent_evolution'!AF$11)),(AP237*(1+'input_cool&amp;vent_evolution'!AF$12)))</f>
        <v>1025320.999589736</v>
      </c>
      <c r="AR237" s="57">
        <f>IF($D237=3,(AQ237*(1+'input_cool&amp;vent_evolution'!AG$11)),(AQ237*(1+'input_cool&amp;vent_evolution'!AG$12)))</f>
        <v>1040198.2306574251</v>
      </c>
      <c r="AS237" s="57">
        <f>IF($D237=3,(AR237*(1+'input_cool&amp;vent_evolution'!AH$11)),(AR237*(1+'input_cool&amp;vent_evolution'!AH$12)))</f>
        <v>1054832.5090290739</v>
      </c>
      <c r="AT237" s="57">
        <f>IF($D237=3,(AS237*(1+'input_cool&amp;vent_evolution'!AI$11)),(AS237*(1+'input_cool&amp;vent_evolution'!AI$12)))</f>
        <v>1069213.8422405496</v>
      </c>
      <c r="AU237" s="57">
        <f>IF($D237=3,(AT237*(1+'input_cool&amp;vent_evolution'!AJ$11)),(AT237*(1+'input_cool&amp;vent_evolution'!AJ$12)))</f>
        <v>1083333.001038743</v>
      </c>
      <c r="AV237" s="57">
        <f>IF($D237=3,(AU237*(1+'input_cool&amp;vent_evolution'!AK$11)),(AU237*(1+'input_cool&amp;vent_evolution'!AK$12)))</f>
        <v>1097307.9967521427</v>
      </c>
      <c r="AW237" s="57">
        <f>IF($D237=3,(AV237*(1+'input_cool&amp;vent_evolution'!AL$11)),(AV237*(1+'input_cool&amp;vent_evolution'!AL$12)))</f>
        <v>1110887.7068862102</v>
      </c>
      <c r="AX237" s="57">
        <f>IF($D237=3,(AW237*(1+'input_cool&amp;vent_evolution'!AM$11)),(AW237*(1+'input_cool&amp;vent_evolution'!AM$12)))</f>
        <v>1124193.3682529796</v>
      </c>
      <c r="AY237" s="57">
        <f>IF($D237=3,(AX237*(1+'input_cool&amp;vent_evolution'!AN$11)),(AX237*(1+'input_cool&amp;vent_evolution'!AN$12)))</f>
        <v>1137220.8511453695</v>
      </c>
      <c r="AZ237" s="57">
        <f>IF($D237=3,(AY237*(1+'input_cool&amp;vent_evolution'!AO$11)),(AY237*(1+'input_cool&amp;vent_evolution'!AO$12)))</f>
        <v>1149970.2614267229</v>
      </c>
      <c r="BA237" s="57">
        <f>IF($D237=3,(AZ237*(1+'input_cool&amp;vent_evolution'!AP$11)),(AZ237*(1+'input_cool&amp;vent_evolution'!AP$12)))</f>
        <v>1162443.1257494558</v>
      </c>
      <c r="BB237" s="57">
        <f>IF($D237=3,(BA237*(1+'input_cool&amp;vent_evolution'!AQ$11)),(BA237*(1+'input_cool&amp;vent_evolution'!AQ$12)))</f>
        <v>1174641.9550223013</v>
      </c>
      <c r="BC237" s="57">
        <f>IF($D237=3,(BB237*(1+'input_cool&amp;vent_evolution'!AR$11)),(BB237*(1+'input_cool&amp;vent_evolution'!AR$12)))</f>
        <v>1186570.7761514911</v>
      </c>
      <c r="BD237" s="57">
        <f>IF($D237=3,(BC237*(1+'input_cool&amp;vent_evolution'!AS$11)),(BC237*(1+'input_cool&amp;vent_evolution'!AS$12)))</f>
        <v>1198235.0513791712</v>
      </c>
      <c r="BE237" s="57">
        <f>IF($D237=3,(BD237*(1+'input_cool&amp;vent_evolution'!AT$11)),(BD237*(1+'input_cool&amp;vent_evolution'!AT$12)))</f>
        <v>1209641.7745445482</v>
      </c>
      <c r="BF237" s="57">
        <f>IF($D237=3,(BE237*(1+'input_cool&amp;vent_evolution'!AU$11)),(BE237*(1+'input_cool&amp;vent_evolution'!AU$12)))</f>
        <v>1221157.0851971814</v>
      </c>
      <c r="BG237" s="57">
        <f>IF($D237=3,(BF237*(1+'input_cool&amp;vent_evolution'!AV$11)),(BF237*(1+'input_cool&amp;vent_evolution'!AV$12)))</f>
        <v>1232782.0170469468</v>
      </c>
      <c r="BH237" s="2">
        <f t="shared" si="307"/>
        <v>1159018.9437738652</v>
      </c>
      <c r="BI237" s="2">
        <f t="shared" si="235"/>
        <v>1176331.5822558843</v>
      </c>
      <c r="BJ237" s="2">
        <f t="shared" si="236"/>
        <v>1192594.939035777</v>
      </c>
      <c r="BK237" s="2">
        <f t="shared" si="237"/>
        <v>1208052.0374119296</v>
      </c>
      <c r="BL237" s="2">
        <f t="shared" si="238"/>
        <v>1225361.2558192536</v>
      </c>
      <c r="BM237" s="2">
        <f t="shared" si="239"/>
        <v>1244358.436891695</v>
      </c>
      <c r="BN237" s="2">
        <f t="shared" si="240"/>
        <v>1264397.8920456599</v>
      </c>
      <c r="BO237" s="2">
        <f t="shared" si="241"/>
        <v>1285156.795584826</v>
      </c>
      <c r="BP237" s="2">
        <f t="shared" si="242"/>
        <v>1306705.8706387233</v>
      </c>
      <c r="BQ237" s="2">
        <f t="shared" si="243"/>
        <v>1331406.1983606187</v>
      </c>
      <c r="BR237" s="2">
        <f t="shared" si="244"/>
        <v>1356365.2360505203</v>
      </c>
      <c r="BS237" s="2">
        <f t="shared" si="245"/>
        <v>1380597.1101861421</v>
      </c>
      <c r="BT237" s="2">
        <f t="shared" si="246"/>
        <v>1405685.3845580022</v>
      </c>
      <c r="BU237" s="2">
        <f t="shared" si="247"/>
        <v>1431335.9888398587</v>
      </c>
      <c r="BV237" s="2">
        <f t="shared" si="248"/>
        <v>1458809.4165612131</v>
      </c>
      <c r="BW237" s="2">
        <f t="shared" si="249"/>
        <v>1486462.0004722669</v>
      </c>
      <c r="BX237" s="2">
        <f t="shared" si="250"/>
        <v>1511287.5885790673</v>
      </c>
      <c r="BY237" s="2">
        <f t="shared" si="251"/>
        <v>1536057.5807944802</v>
      </c>
      <c r="BZ237" s="2">
        <f t="shared" si="252"/>
        <v>1560533.5829613726</v>
      </c>
      <c r="CA237" s="2">
        <f t="shared" si="253"/>
        <v>1584637.655264236</v>
      </c>
      <c r="CB237" s="2">
        <f t="shared" si="254"/>
        <v>1608221.7454110314</v>
      </c>
      <c r="CC237" s="2">
        <f t="shared" si="255"/>
        <v>1631556.7658818264</v>
      </c>
      <c r="CD237" s="2">
        <f t="shared" si="256"/>
        <v>1654510.7136846129</v>
      </c>
      <c r="CE237" s="2">
        <f t="shared" si="257"/>
        <v>1677067.9155832881</v>
      </c>
      <c r="CF237" s="2">
        <f t="shared" si="258"/>
        <v>1699213.8954425242</v>
      </c>
      <c r="CG237" s="2">
        <f t="shared" si="259"/>
        <v>1721133.7546937328</v>
      </c>
      <c r="CH237" s="2">
        <f t="shared" si="260"/>
        <v>1742433.6062940846</v>
      </c>
      <c r="CI237" s="2">
        <f t="shared" si="261"/>
        <v>1763303.6108640449</v>
      </c>
      <c r="CJ237" s="2">
        <f t="shared" si="262"/>
        <v>1783737.2909348663</v>
      </c>
      <c r="CK237" s="2">
        <f t="shared" si="263"/>
        <v>1803734.8125537972</v>
      </c>
      <c r="CL237" s="2">
        <f t="shared" si="264"/>
        <v>1823298.5702837245</v>
      </c>
      <c r="CM237" s="2">
        <f t="shared" si="265"/>
        <v>1842432.5024990959</v>
      </c>
      <c r="CN237" s="2">
        <f t="shared" si="266"/>
        <v>1861142.9254249481</v>
      </c>
      <c r="CO237" s="2">
        <f t="shared" si="267"/>
        <v>1879438.4066187602</v>
      </c>
      <c r="CP237" s="2">
        <f t="shared" si="268"/>
        <v>1897329.9159565999</v>
      </c>
      <c r="CQ237" s="2">
        <f t="shared" si="269"/>
        <v>1915391.7453779599</v>
      </c>
      <c r="CR237" s="2">
        <f>IF($D237=3,(W237*$P237*$M237*'input_cooling&amp;ventilation'!$D$3)*'input_cool&amp;vent_evolution'!M$11,(W237*$Q237*'input_cooling&amp;ventilation'!$D$3)*'input_cool&amp;vent_evolution'!M$12)</f>
        <v>197888.70309877821</v>
      </c>
      <c r="CS237" s="2">
        <f>IF($D237=3,(X237*$P237*$M237*'input_cooling&amp;ventilation'!$D$3)*'input_cool&amp;vent_evolution'!N$11,(X237*$Q237*'input_cooling&amp;ventilation'!$D$3)*'input_cool&amp;vent_evolution'!N$12)</f>
        <v>185895.0953402241</v>
      </c>
      <c r="CT237" s="2">
        <f>IF($D237=3,(Y237*$P237*$M237*'input_cooling&amp;ventilation'!$D$3)*'input_cool&amp;vent_evolution'!O$11,(Y237*$Q237*'input_cooling&amp;ventilation'!$D$3)*'input_cool&amp;vent_evolution'!O$12)</f>
        <v>176679.31751153592</v>
      </c>
      <c r="CU237" s="2">
        <f>IF($D237=3,(Z237*$P237*$M237*'input_cooling&amp;ventilation'!$D$3)*'input_cool&amp;vent_evolution'!P$11,(Z237*$Q237*'input_cooling&amp;ventilation'!$D$3)*'input_cool&amp;vent_evolution'!P$12)</f>
        <v>197849.61060883163</v>
      </c>
      <c r="CV237" s="2">
        <f>IF($D237=3,(AA237*$P237*$M237*'input_cooling&amp;ventilation'!$D$3)*'input_cool&amp;vent_evolution'!Q$11,(AA237*$Q237*'input_cooling&amp;ventilation'!$D$3)*'input_cool&amp;vent_evolution'!Q$12)</f>
        <v>217143.53527699222</v>
      </c>
      <c r="CW237" s="2">
        <f>IF($D237=3,(AB237*$P237*$M237*'input_cooling&amp;ventilation'!$D$3)*'input_cool&amp;vent_evolution'!R$11,(AB237*$Q237*'input_cooling&amp;ventilation'!$D$3)*'input_cool&amp;vent_evolution'!R$12)</f>
        <v>229057.0438089458</v>
      </c>
      <c r="CX237" s="2">
        <f>IF($D237=3,(AC237*$P237*$M237*'input_cooling&amp;ventilation'!$D$3)*'input_cool&amp;vent_evolution'!S$11,(AC237*$Q237*'input_cooling&amp;ventilation'!$D$3)*'input_cool&amp;vent_evolution'!S$12)</f>
        <v>237280.55682470617</v>
      </c>
      <c r="CY237" s="2">
        <f>IF($D237=3,(AD237*$P237*$M237*'input_cooling&amp;ventilation'!$D$3)*'input_cool&amp;vent_evolution'!T$11,(AD237*$Q237*'input_cooling&amp;ventilation'!$D$3)*'input_cool&amp;vent_evolution'!T$12)</f>
        <v>246312.45663813062</v>
      </c>
      <c r="CZ237" s="2">
        <f>IF($D237=3,(AE237*$P237*$M237*'input_cooling&amp;ventilation'!$D$3)*'input_cool&amp;vent_evolution'!U$11,(AE237*$Q237*'input_cooling&amp;ventilation'!$D$3)*'input_cool&amp;vent_evolution'!U$12)</f>
        <v>282332.22937551694</v>
      </c>
      <c r="DA237" s="2">
        <f>IF($D237=3,(AF237*$P237*$M237*'input_cooling&amp;ventilation'!$D$3)*'input_cool&amp;vent_evolution'!V$11,(AF237*$Q237*'input_cooling&amp;ventilation'!$D$3)*'input_cool&amp;vent_evolution'!V$12)</f>
        <v>285289.36269176472</v>
      </c>
      <c r="DB237" s="2">
        <f>IF($D237=3,(AG237*$P237*$M237*'input_cooling&amp;ventilation'!$D$3)*'input_cool&amp;vent_evolution'!W$11,(AG237*$Q237*'input_cooling&amp;ventilation'!$D$3)*'input_cool&amp;vent_evolution'!W$12)</f>
        <v>276977.66295595962</v>
      </c>
      <c r="DC237" s="2">
        <f>IF($D237=3,(AH237*$P237*$M237*'input_cooling&amp;ventilation'!$D$3)*'input_cool&amp;vent_evolution'!X$11,(AH237*$Q237*'input_cooling&amp;ventilation'!$D$3)*'input_cool&amp;vent_evolution'!X$12)</f>
        <v>286766.5771216884</v>
      </c>
      <c r="DD237" s="2">
        <f>IF($D237=3,(AI237*$P237*$M237*'input_cooling&amp;ventilation'!$D$3)*'input_cool&amp;vent_evolution'!Y$11,(AI237*$Q237*'input_cooling&amp;ventilation'!$D$3)*'input_cool&amp;vent_evolution'!Y$12)</f>
        <v>293194.17836330482</v>
      </c>
      <c r="DE237" s="2">
        <f>IF($D237=3,(AJ237*$P237*$M237*'input_cooling&amp;ventilation'!$D$3)*'input_cool&amp;vent_evolution'!Z$11,(AJ237*$Q237*'input_cooling&amp;ventilation'!$D$3)*'input_cool&amp;vent_evolution'!Z$12)</f>
        <v>314029.60254172079</v>
      </c>
      <c r="DF237" s="2">
        <f>IF($D237=3,(AK237*$P237*$M237*'input_cooling&amp;ventilation'!$D$3)*'input_cool&amp;vent_evolution'!AA$11,(AK237*$Q237*'input_cooling&amp;ventilation'!$D$3)*'input_cool&amp;vent_evolution'!AA$12)</f>
        <v>316077.4120693396</v>
      </c>
      <c r="DG237" s="2">
        <f>IF($D237=3,(AL237*$P237*$M237*'input_cooling&amp;ventilation'!$D$3)*'input_cool&amp;vent_evolution'!AB$11,(AL237*$Q237*'input_cooling&amp;ventilation'!$D$3)*'input_cool&amp;vent_evolution'!AB$12)</f>
        <v>283763.99352539622</v>
      </c>
      <c r="DH237" s="2">
        <f>IF($D237=3,(AM237*$P237*$M237*'input_cooling&amp;ventilation'!$D$3)*'input_cool&amp;vent_evolution'!AC$11,(AM237*$Q237*'input_cooling&amp;ventilation'!$D$3)*'input_cool&amp;vent_evolution'!AC$12)</f>
        <v>283128.51564282965</v>
      </c>
      <c r="DI237" s="2">
        <f>IF($D237=3,(AN237*$P237*$M237*'input_cooling&amp;ventilation'!$D$3)*'input_cool&amp;vent_evolution'!AD$11,(AN237*$Q237*'input_cooling&amp;ventilation'!$D$3)*'input_cool&amp;vent_evolution'!AD$12)</f>
        <v>279768.12031741079</v>
      </c>
      <c r="DJ237" s="2">
        <f>IF($D237=3,(AO237*$P237*$M237*'input_cooling&amp;ventilation'!$D$3)*'input_cool&amp;vent_evolution'!AE$11,(AO237*$Q237*'input_cooling&amp;ventilation'!$D$3)*'input_cool&amp;vent_evolution'!AE$12)</f>
        <v>275516.84928711911</v>
      </c>
      <c r="DK237" s="2">
        <f>IF($D237=3,(AP237*$P237*$M237*'input_cooling&amp;ventilation'!$D$3)*'input_cool&amp;vent_evolution'!AF$11,(AP237*$Q237*'input_cooling&amp;ventilation'!$D$3)*'input_cool&amp;vent_evolution'!AF$12)</f>
        <v>269573.29570309602</v>
      </c>
      <c r="DL237" s="2">
        <f>IF($D237=3,(AQ237*$P237*$M237*'input_cooling&amp;ventilation'!$D$3)*'input_cool&amp;vent_evolution'!AG$11,(AQ237*$Q237*'input_cooling&amp;ventilation'!$D$3)*'input_cool&amp;vent_evolution'!AG$12)</f>
        <v>266726.35384520132</v>
      </c>
      <c r="DM237" s="2">
        <f>IF($D237=3,(AR237*$P237*$M237*'input_cooling&amp;ventilation'!$D$3)*'input_cool&amp;vent_evolution'!AH$11,(AR237*$Q237*'input_cooling&amp;ventilation'!$D$3)*'input_cool&amp;vent_evolution'!AH$12)</f>
        <v>262370.57779541839</v>
      </c>
      <c r="DN237" s="2">
        <f>IF($D237=3,(AS237*$P237*$M237*'input_cooling&amp;ventilation'!$D$3)*'input_cool&amp;vent_evolution'!AI$11,(AS237*$Q237*'input_cooling&amp;ventilation'!$D$3)*'input_cool&amp;vent_evolution'!AI$12)</f>
        <v>257835.65190841773</v>
      </c>
      <c r="DO237" s="2">
        <f>IF($D237=3,(AT237*$P237*$M237*'input_cooling&amp;ventilation'!$D$3)*'input_cool&amp;vent_evolution'!AJ$11,(AT237*$Q237*'input_cooling&amp;ventilation'!$D$3)*'input_cool&amp;vent_evolution'!AJ$12)</f>
        <v>253135.25940875689</v>
      </c>
      <c r="DP237" s="2">
        <f>IF($D237=3,(AU237*$P237*$M237*'input_cooling&amp;ventilation'!$D$3)*'input_cool&amp;vent_evolution'!AK$11,(AU237*$Q237*'input_cooling&amp;ventilation'!$D$3)*'input_cool&amp;vent_evolution'!AK$12)</f>
        <v>250550.63235073039</v>
      </c>
      <c r="DQ237" s="2">
        <f>IF($D237=3,(AV237*$P237*$M237*'input_cooling&amp;ventilation'!$D$3)*'input_cool&amp;vent_evolution'!AL$11,(AV237*$Q237*'input_cooling&amp;ventilation'!$D$3)*'input_cool&amp;vent_evolution'!AL$12)</f>
        <v>243463.75705632029</v>
      </c>
      <c r="DR237" s="2">
        <f>IF($D237=3,(AW237*$P237*$M237*'input_cooling&amp;ventilation'!$D$3)*'input_cool&amp;vent_evolution'!AM$11,(AW237*$Q237*'input_cooling&amp;ventilation'!$D$3)*'input_cool&amp;vent_evolution'!AM$12)</f>
        <v>238550.47526721179</v>
      </c>
      <c r="DS237" s="2">
        <f>IF($D237=3,(AX237*$P237*$M237*'input_cooling&amp;ventilation'!$D$3)*'input_cool&amp;vent_evolution'!AN$11,(AX237*$Q237*'input_cooling&amp;ventilation'!$D$3)*'input_cool&amp;vent_evolution'!AN$12)</f>
        <v>233563.15404783323</v>
      </c>
      <c r="DT237" s="2">
        <f>IF($D237=3,(AY237*$P237*$M237*'input_cooling&amp;ventilation'!$D$3)*'input_cool&amp;vent_evolution'!AO$11,(AY237*$Q237*'input_cooling&amp;ventilation'!$D$3)*'input_cool&amp;vent_evolution'!AO$12)</f>
        <v>228577.73079881023</v>
      </c>
      <c r="DU237" s="2">
        <f>IF($D237=3,(AZ237*$P237*$M237*'input_cooling&amp;ventilation'!$D$3)*'input_cool&amp;vent_evolution'!AP$11,(AZ237*$Q237*'input_cooling&amp;ventilation'!$D$3)*'input_cool&amp;vent_evolution'!AP$12)</f>
        <v>223619.67812906875</v>
      </c>
      <c r="DV237" s="2">
        <f>IF($D237=3,(BA237*$P237*$M237*'input_cooling&amp;ventilation'!$D$3)*'input_cool&amp;vent_evolution'!AQ$11,(BA237*$Q237*'input_cooling&amp;ventilation'!$D$3)*'input_cool&amp;vent_evolution'!AQ$12)</f>
        <v>218706.64227248594</v>
      </c>
      <c r="DW237" s="2">
        <f>IF($D237=3,(BB237*$P237*$M237*'input_cooling&amp;ventilation'!$D$3)*'input_cool&amp;vent_evolution'!AR$11,(BB237*$Q237*'input_cooling&amp;ventilation'!$D$3)*'input_cool&amp;vent_evolution'!AR$12)</f>
        <v>213865.80278171468</v>
      </c>
      <c r="DX237" s="2">
        <f>IF($D237=3,(BC237*$P237*$M237*'input_cooling&amp;ventilation'!$D$3)*'input_cool&amp;vent_evolution'!AS$11,(BC237*$Q237*'input_cooling&amp;ventilation'!$D$3)*'input_cool&amp;vent_evolution'!AS$12)</f>
        <v>209122.89306865502</v>
      </c>
      <c r="DY237" s="2">
        <f>IF($D237=3,(BD237*$P237*$M237*'input_cooling&amp;ventilation'!$D$3)*'input_cool&amp;vent_evolution'!AT$11,(BD237*$Q237*'input_cooling&amp;ventilation'!$D$3)*'input_cool&amp;vent_evolution'!AT$12)</f>
        <v>204505.37236262878</v>
      </c>
      <c r="DZ237" s="2">
        <f>IF($D237=3,(BE237*$P237*$M237*'input_cooling&amp;ventilation'!$D$3)*'input_cool&amp;vent_evolution'!AU$11,(BE237*$Q237*'input_cooling&amp;ventilation'!$D$3)*'input_cool&amp;vent_evolution'!AU$12)</f>
        <v>206452.18251952401</v>
      </c>
      <c r="EA237" s="2">
        <f>IF($D237=3,(BF237*$P237*$M237*'input_cooling&amp;ventilation'!$D$3)*'input_cool&amp;vent_evolution'!AV$11,(BF237*$Q237*'input_cooling&amp;ventilation'!$D$3)*'input_cool&amp;vent_evolution'!AV$12)</f>
        <v>208417.52553813922</v>
      </c>
      <c r="EB237">
        <v>0.7001055966209081</v>
      </c>
      <c r="EC237" s="2">
        <f t="shared" si="270"/>
        <v>695855.78617351386</v>
      </c>
      <c r="ED237" s="2">
        <f>IF($D237=3,(EC237*(1+'input_cool&amp;vent_evolution'!M$10)),EC237*(1+'input_cool&amp;vent_evolution'!M$9))</f>
        <v>710688.74666565354</v>
      </c>
      <c r="EE237" s="2">
        <f>IF($D237=3,(ED237*(1+'input_cool&amp;vent_evolution'!N$10)),ED237*(1+'input_cool&amp;vent_evolution'!N$9))</f>
        <v>725537.01622683916</v>
      </c>
      <c r="EF237" s="2">
        <f>IF($D237=3,(EE237*(1+'input_cool&amp;vent_evolution'!O$10)),EE237*(1+'input_cool&amp;vent_evolution'!O$9))</f>
        <v>740400.59512475878</v>
      </c>
      <c r="EG237" s="2">
        <f>IF($D237=3,(EF237*(1+'input_cool&amp;vent_evolution'!P$10)),EF237*(1+'input_cool&amp;vent_evolution'!P$9))</f>
        <v>754454.76311899628</v>
      </c>
      <c r="EH237" s="2">
        <f>IF($D237=3,(EG237*(1+'input_cool&amp;vent_evolution'!Q$10)),EG237*(1+'input_cool&amp;vent_evolution'!Q$9))</f>
        <v>768524.24047971179</v>
      </c>
      <c r="EI237" s="2">
        <f>IF($D237=3,(EH237*(1+'input_cool&amp;vent_evolution'!R$10)),EH237*(1+'input_cool&amp;vent_evolution'!R$9))</f>
        <v>779579.19176056865</v>
      </c>
      <c r="EJ237" s="2">
        <f>IF($D237=3,(EI237*(1+'input_cool&amp;vent_evolution'!S$10)),EI237*(1+'input_cool&amp;vent_evolution'!S$9))</f>
        <v>790640.86162597581</v>
      </c>
      <c r="EK237" s="2">
        <f>IF($D237=3,(EJ237*(1+'input_cool&amp;vent_evolution'!T$10)),EJ237*(1+'input_cool&amp;vent_evolution'!T$9))</f>
        <v>801709.25001644751</v>
      </c>
      <c r="EL237" s="2">
        <f>IF($D237=3,(EK237*(1+'input_cool&amp;vent_evolution'!U$10)),EK237*(1+'input_cool&amp;vent_evolution'!U$9))</f>
        <v>812784.35645608814</v>
      </c>
      <c r="EM237" s="2">
        <f>IF($D237=3,(EL237*(1+'input_cool&amp;vent_evolution'!V$10)),EL237*(1+'input_cool&amp;vent_evolution'!V$9))</f>
        <v>823866.18136130588</v>
      </c>
      <c r="EN237" s="2">
        <f>IF($D237=3,(EM237*(1+'input_cool&amp;vent_evolution'!W$10)),EM237*(1+'input_cool&amp;vent_evolution'!W$9))</f>
        <v>832484.89452875091</v>
      </c>
      <c r="EO237" s="2">
        <f>IF($D237=3,(EN237*(1+'input_cool&amp;vent_evolution'!X$10)),EN237*(1+'input_cool&amp;vent_evolution'!X$9))</f>
        <v>841109.23050469509</v>
      </c>
      <c r="EP237" s="2">
        <f>IF($D237=3,(EO237*(1+'input_cool&amp;vent_evolution'!Y$10)),EO237*(1+'input_cool&amp;vent_evolution'!Y$9))</f>
        <v>849739.1896163146</v>
      </c>
      <c r="EQ237" s="2">
        <f>IF($D237=3,(EP237*(1+'input_cool&amp;vent_evolution'!Z$10)),EP237*(1+'input_cool&amp;vent_evolution'!Z$9))</f>
        <v>858374.77132823062</v>
      </c>
      <c r="ER237" s="2">
        <f>IF($D237=3,(EQ237*(1+'input_cool&amp;vent_evolution'!AA$10)),EQ237*(1+'input_cool&amp;vent_evolution'!AA$9))</f>
        <v>867015.97617582162</v>
      </c>
      <c r="ES237" s="2">
        <f>IF($D237=3,(ER237*(1+'input_cool&amp;vent_evolution'!AB$10)),ER237*(1+'input_cool&amp;vent_evolution'!AB$9))</f>
        <v>873030.9179546599</v>
      </c>
      <c r="ET237" s="2">
        <f>IF($D237=3,(ES237*(1+'input_cool&amp;vent_evolution'!AC$10)),ES237*(1+'input_cool&amp;vent_evolution'!AC$9))</f>
        <v>879050.0801116447</v>
      </c>
      <c r="EU237" s="2">
        <f>IF($D237=3,(ET237*(1+'input_cool&amp;vent_evolution'!AD$10)),ET237*(1+'input_cool&amp;vent_evolution'!AD$9))</f>
        <v>885073.4633903607</v>
      </c>
      <c r="EV237" s="2">
        <f>IF($D237=3,(EU237*(1+'input_cool&amp;vent_evolution'!AE$10)),EU237*(1+'input_cool&amp;vent_evolution'!AE$9))</f>
        <v>891101.0671067104</v>
      </c>
      <c r="EW237" s="2">
        <f>IF($D237=3,(EV237*(1+'input_cool&amp;vent_evolution'!AF$10)),EV237*(1+'input_cool&amp;vent_evolution'!AF$9))</f>
        <v>897132.89191504777</v>
      </c>
      <c r="EX237" s="2">
        <f>IF($D237=3,(EW237*(1+'input_cool&amp;vent_evolution'!AG$10)),EW237*(1+'input_cool&amp;vent_evolution'!AG$9))</f>
        <v>900946.44363874942</v>
      </c>
      <c r="EY237" s="2">
        <f>IF($D237=3,(EX237*(1+'input_cool&amp;vent_evolution'!AH$10)),EX237*(1+'input_cool&amp;vent_evolution'!AH$9))</f>
        <v>904761.13078643533</v>
      </c>
      <c r="EZ237" s="2">
        <f>IF($D237=3,(EY237*(1+'input_cool&amp;vent_evolution'!AI$10)),EY237*(1+'input_cool&amp;vent_evolution'!AI$9))</f>
        <v>908576.9535663093</v>
      </c>
      <c r="FA237" s="2">
        <f>IF($D237=3,(EZ237*(1+'input_cool&amp;vent_evolution'!AJ$10)),EZ237*(1+'input_cool&amp;vent_evolution'!AJ$9))</f>
        <v>912393.91174042423</v>
      </c>
      <c r="FB237" s="2">
        <f>IF($D237=3,(FA237*(1+'input_cool&amp;vent_evolution'!AK$10)),FA237*(1+'input_cool&amp;vent_evolution'!AK$9))</f>
        <v>916212.00480314146</v>
      </c>
      <c r="FC237" s="2">
        <f>IF($D237=3,(FB237*(1+'input_cool&amp;vent_evolution'!AL$10)),FB237*(1+'input_cool&amp;vent_evolution'!AL$9))</f>
        <v>920031.23385496752</v>
      </c>
      <c r="FD237" s="2">
        <f>IF($D237=3,(FC237*(1+'input_cool&amp;vent_evolution'!AM$10)),FC237*(1+'input_cool&amp;vent_evolution'!AM$9))</f>
        <v>923851.59797385614</v>
      </c>
      <c r="FE237" s="2">
        <f>IF($D237=3,(FD237*(1+'input_cool&amp;vent_evolution'!AN$10)),FD237*(1+'input_cool&amp;vent_evolution'!AN$9))</f>
        <v>927673.09772493341</v>
      </c>
      <c r="FF237" s="2">
        <f>IF($D237=3,(FE237*(1+'input_cool&amp;vent_evolution'!AO$10)),FE237*(1+'input_cool&amp;vent_evolution'!AO$9))</f>
        <v>931495.73275127786</v>
      </c>
      <c r="FG237" s="2">
        <f>IF($D237=3,(FF237*(1+'input_cool&amp;vent_evolution'!AP$10)),FF237*(1+'input_cool&amp;vent_evolution'!AP$9))</f>
        <v>935319.50329083612</v>
      </c>
      <c r="FH237" s="2">
        <f>IF($D237=3,(FG237*(1+'input_cool&amp;vent_evolution'!AQ$10)),FG237*(1+'input_cool&amp;vent_evolution'!AQ$9))</f>
        <v>939144.40898668824</v>
      </c>
      <c r="FI237" s="2">
        <f>IF($D237=3,(FH237*(1+'input_cool&amp;vent_evolution'!AR$10)),FH237*(1+'input_cool&amp;vent_evolution'!AR$9))</f>
        <v>942970.45025524113</v>
      </c>
      <c r="FJ237" s="2">
        <f>IF($D237=3,(FI237*(1+'input_cool&amp;vent_evolution'!AS$10)),FI237*(1+'input_cool&amp;vent_evolution'!AS$9))</f>
        <v>946797.62682880484</v>
      </c>
      <c r="FK237" s="2">
        <f>IF($D237=3,(FJ237*(1+'input_cool&amp;vent_evolution'!AT$10)),FJ237*(1+'input_cool&amp;vent_evolution'!AT$9))</f>
        <v>950625.93906429852</v>
      </c>
      <c r="FL237" s="2">
        <f>IF($D237=3,(FK237*(1+'input_cool&amp;vent_evolution'!AU$10)),FK237*(1+'input_cool&amp;vent_evolution'!AU$9))</f>
        <v>954469.73082166375</v>
      </c>
      <c r="FM237" s="2">
        <f t="shared" si="271"/>
        <v>1026452.684900249</v>
      </c>
      <c r="FN237" s="2">
        <f t="shared" si="272"/>
        <v>1048332.6957080913</v>
      </c>
      <c r="FO237" s="2">
        <f t="shared" si="273"/>
        <v>1070235.2888316056</v>
      </c>
      <c r="FP237" s="2">
        <f t="shared" si="274"/>
        <v>1092160.4646656569</v>
      </c>
      <c r="FQ237" s="2">
        <f t="shared" si="275"/>
        <v>1112891.6833439579</v>
      </c>
      <c r="FR237" s="2">
        <f t="shared" si="276"/>
        <v>1133645.4847766713</v>
      </c>
      <c r="FS237" s="2">
        <f t="shared" si="277"/>
        <v>1149952.5769201107</v>
      </c>
      <c r="FT237" s="2">
        <f t="shared" si="278"/>
        <v>1166269.5796072106</v>
      </c>
      <c r="FU237" s="2">
        <f t="shared" si="279"/>
        <v>1182596.4927502244</v>
      </c>
      <c r="FV237" s="2">
        <f t="shared" si="280"/>
        <v>1198933.3156471606</v>
      </c>
      <c r="FW237" s="2">
        <f t="shared" si="281"/>
        <v>1215280.0489122611</v>
      </c>
      <c r="FX237" s="2">
        <f t="shared" si="282"/>
        <v>1227993.46086757</v>
      </c>
      <c r="FY237" s="2">
        <f t="shared" si="283"/>
        <v>1240715.1669938769</v>
      </c>
      <c r="FZ237" s="2">
        <f t="shared" si="284"/>
        <v>1253445.1677737976</v>
      </c>
      <c r="GA237" s="2">
        <f t="shared" si="285"/>
        <v>1266183.4624175981</v>
      </c>
      <c r="GB237" s="2">
        <f t="shared" si="286"/>
        <v>1278930.0517150119</v>
      </c>
      <c r="GC237" s="2">
        <f t="shared" si="287"/>
        <v>1287802.6561555932</v>
      </c>
      <c r="GD237" s="2">
        <f t="shared" si="288"/>
        <v>1296681.4860505944</v>
      </c>
      <c r="GE237" s="2">
        <f t="shared" si="289"/>
        <v>1305566.5424968731</v>
      </c>
      <c r="GF237" s="2">
        <f t="shared" si="290"/>
        <v>1314457.8244853213</v>
      </c>
      <c r="GG237" s="2">
        <f t="shared" si="291"/>
        <v>1323355.332981172</v>
      </c>
      <c r="GH237" s="2">
        <f t="shared" si="292"/>
        <v>1328980.6801918705</v>
      </c>
      <c r="GI237" s="2">
        <f t="shared" si="293"/>
        <v>1334607.7022596588</v>
      </c>
      <c r="GJ237" s="2">
        <f t="shared" si="294"/>
        <v>1340236.399491658</v>
      </c>
      <c r="GK237" s="2">
        <f t="shared" si="295"/>
        <v>1345866.7715368725</v>
      </c>
      <c r="GL237" s="2">
        <f t="shared" si="296"/>
        <v>1351498.8176494383</v>
      </c>
      <c r="GM237" s="2">
        <f t="shared" si="297"/>
        <v>1357132.5394527065</v>
      </c>
      <c r="GN237" s="2">
        <f t="shared" si="298"/>
        <v>1362767.9355865712</v>
      </c>
      <c r="GO237" s="2">
        <f t="shared" si="299"/>
        <v>1368405.0068846475</v>
      </c>
      <c r="GP237" s="2">
        <f t="shared" si="300"/>
        <v>1374043.752820442</v>
      </c>
      <c r="GQ237" s="2">
        <f t="shared" si="301"/>
        <v>1379684.1737449486</v>
      </c>
      <c r="GR237" s="2">
        <f t="shared" si="302"/>
        <v>1385326.2691316768</v>
      </c>
      <c r="GS237" s="2">
        <f t="shared" si="303"/>
        <v>1390970.0395948656</v>
      </c>
      <c r="GT237" s="2">
        <f t="shared" si="304"/>
        <v>1396615.4847396479</v>
      </c>
      <c r="GU237" s="2">
        <f t="shared" si="305"/>
        <v>1402262.6050925124</v>
      </c>
      <c r="GV237" s="2">
        <f t="shared" si="306"/>
        <v>1407932.5591949867</v>
      </c>
      <c r="GW237" s="2">
        <f>IF($D237=3,($N237*$M237*EC237*'input_cooling&amp;ventilation'!$D$3)*'input_cool&amp;vent_evolution'!M$11,($O237*$M237*EC237*'input_cooling&amp;ventilation'!$D$3)*'input_cool&amp;vent_evolution'!M$10)</f>
        <v>212809.14585265488</v>
      </c>
      <c r="GX237" s="2">
        <f>IF($D237=3,($N237*$M237*ED237*'input_cooling&amp;ventilation'!$D$3)*'input_cool&amp;vent_evolution'!N$11,($O237*$M237*ED237*'input_cooling&amp;ventilation'!$D$3)*'input_cool&amp;vent_evolution'!N$10)</f>
        <v>201167.67239183001</v>
      </c>
      <c r="GY237" s="2">
        <f>IF($D237=3,($N237*$M237*EE237*'input_cooling&amp;ventilation'!$D$3)*'input_cool&amp;vent_evolution'!O$11,($O237*$M237*EE237*'input_cooling&amp;ventilation'!$D$3)*'input_cool&amp;vent_evolution'!O$10)</f>
        <v>192527.55852634113</v>
      </c>
      <c r="GZ237" s="2">
        <f>IF($D237=3,($N237*$M237*EF237*'input_cooling&amp;ventilation'!$D$3)*'input_cool&amp;vent_evolution'!P$11,($O237*$M237*EF237*'input_cooling&amp;ventilation'!$D$3)*'input_cool&amp;vent_evolution'!P$10)</f>
        <v>217198.53659317445</v>
      </c>
      <c r="HA237" s="2">
        <f>IF($D237=3,($N237*$M237*EG237*'input_cooling&amp;ventilation'!$D$3)*'input_cool&amp;vent_evolution'!Q$11,($O237*$M237*EG237*'input_cooling&amp;ventilation'!$D$3)*'input_cool&amp;vent_evolution'!Q$10)</f>
        <v>239472.99314028141</v>
      </c>
      <c r="HB237" s="2">
        <f>IF($D237=3,($N237*$M237*EH237*'input_cooling&amp;ventilation'!$D$3)*'input_cool&amp;vent_evolution'!R$11,($O237*$M237*EH237*'input_cooling&amp;ventilation'!$D$3)*'input_cool&amp;vent_evolution'!R$10)</f>
        <v>253393.98590133397</v>
      </c>
      <c r="HC237" s="2">
        <f>IF($D237=3,($N237*$M237*EI237*'input_cooling&amp;ventilation'!$D$3)*'input_cool&amp;vent_evolution'!S$11,($O237*$M237*EI237*'input_cooling&amp;ventilation'!$D$3)*'input_cool&amp;vent_evolution'!S$10)</f>
        <v>262047.00849161478</v>
      </c>
      <c r="HD237" s="2">
        <f>IF($D237=3,($N237*$M237*EJ237*'input_cooling&amp;ventilation'!$D$3)*'input_cool&amp;vent_evolution'!T$11,($O237*$M237*EJ237*'input_cooling&amp;ventilation'!$D$3)*'input_cool&amp;vent_evolution'!T$10)</f>
        <v>271425.15361987468</v>
      </c>
      <c r="HE237" s="2">
        <f>IF($D237=3,($N237*$M237*EK237*'input_cooling&amp;ventilation'!$D$3)*'input_cool&amp;vent_evolution'!U$11,($O237*$M237*EK237*'input_cooling&amp;ventilation'!$D$3)*'input_cool&amp;vent_evolution'!U$10)</f>
        <v>310270.21567232889</v>
      </c>
      <c r="HF237" s="2">
        <f>IF($D237=3,($N237*$M237*EL237*'input_cooling&amp;ventilation'!$D$3)*'input_cool&amp;vent_evolution'!V$11,($O237*$M237*EL237*'input_cooling&amp;ventilation'!$D$3)*'input_cool&amp;vent_evolution'!V$10)</f>
        <v>311954.25843663403</v>
      </c>
      <c r="HG237" s="2">
        <f>IF($D237=3,($N237*$M237*EM237*'input_cooling&amp;ventilation'!$D$3)*'input_cool&amp;vent_evolution'!W$11,($O237*$M237*EM237*'input_cooling&amp;ventilation'!$D$3)*'input_cool&amp;vent_evolution'!W$10)</f>
        <v>301345.9438846868</v>
      </c>
      <c r="HH237" s="2">
        <f>IF($D237=3,($N237*$M237*EN237*'input_cooling&amp;ventilation'!$D$3)*'input_cool&amp;vent_evolution'!X$11,($O237*$M237*EN237*'input_cooling&amp;ventilation'!$D$3)*'input_cool&amp;vent_evolution'!X$10)</f>
        <v>309726.6052153855</v>
      </c>
      <c r="HI237" s="2">
        <f>IF($D237=3,($N237*$M237*EO237*'input_cooling&amp;ventilation'!$D$3)*'input_cool&amp;vent_evolution'!Y$11,($O237*$M237*EO237*'input_cooling&amp;ventilation'!$D$3)*'input_cool&amp;vent_evolution'!Y$10)</f>
        <v>314239.07691573357</v>
      </c>
      <c r="HJ237" s="2">
        <f>IF($D237=3,($N237*$M237*EP237*'input_cooling&amp;ventilation'!$D$3)*'input_cool&amp;vent_evolution'!Z$11,($O237*$M237*EP237*'input_cooling&amp;ventilation'!$D$3)*'input_cool&amp;vent_evolution'!Z$10)</f>
        <v>333929.83625683805</v>
      </c>
      <c r="HK237" s="2">
        <f>IF($D237=3,($N237*$M237*EQ237*'input_cooling&amp;ventilation'!$D$3)*'input_cool&amp;vent_evolution'!AA$11,($O237*$M237*EQ237*'input_cooling&amp;ventilation'!$D$3)*'input_cool&amp;vent_evolution'!AA$10)</f>
        <v>333128.98796897923</v>
      </c>
      <c r="HL237" s="2">
        <f>IF($D237=3,($N237*$M237*ER237*'input_cooling&amp;ventilation'!$D$3)*'input_cool&amp;vent_evolution'!AB$11,($O237*$M237*ER237*'input_cooling&amp;ventilation'!$D$3)*'input_cool&amp;vent_evolution'!AB$10)</f>
        <v>296463.44712588144</v>
      </c>
      <c r="HM237" s="2">
        <f>IF($D237=3,($N237*$M237*ES237*'input_cooling&amp;ventilation'!$D$3)*'input_cool&amp;vent_evolution'!AC$11,($O237*$M237*ES237*'input_cooling&amp;ventilation'!$D$3)*'input_cool&amp;vent_evolution'!AC$10)</f>
        <v>292958.9015434797</v>
      </c>
      <c r="HN237" s="2">
        <f>IF($D237=3,($N237*$M237*ET237*'input_cooling&amp;ventilation'!$D$3)*'input_cool&amp;vent_evolution'!AD$11,($O237*$M237*ET237*'input_cooling&amp;ventilation'!$D$3)*'input_cool&amp;vent_evolution'!AD$10)</f>
        <v>286777.4011280975</v>
      </c>
      <c r="HO237" s="2">
        <f>IF($D237=3,($N237*$M237*EU237*'input_cooling&amp;ventilation'!$D$3)*'input_cool&amp;vent_evolution'!AE$11,($O237*$M237*EU237*'input_cooling&amp;ventilation'!$D$3)*'input_cool&amp;vent_evolution'!AE$10)</f>
        <v>279894.87205184251</v>
      </c>
      <c r="HP237" s="2">
        <f>IF($D237=3,($N237*$M237*EV237*'input_cooling&amp;ventilation'!$D$3)*'input_cool&amp;vent_evolution'!AF$11,($O237*$M237*EV237*'input_cooling&amp;ventilation'!$D$3)*'input_cool&amp;vent_evolution'!AF$10)</f>
        <v>271527.88582954102</v>
      </c>
      <c r="HQ237" s="2">
        <f>IF($D237=3,($N237*$M237*EW237*'input_cooling&amp;ventilation'!$D$3)*'input_cool&amp;vent_evolution'!AG$11,($O237*$M237*EW237*'input_cooling&amp;ventilation'!$D$3)*'input_cool&amp;vent_evolution'!AG$10)</f>
        <v>266512.36039577931</v>
      </c>
      <c r="HR237" s="2">
        <f>IF($D237=3,($N237*$M237*EX237*'input_cooling&amp;ventilation'!$D$3)*'input_cool&amp;vent_evolution'!AH$11,($O237*$M237*EX237*'input_cooling&amp;ventilation'!$D$3)*'input_cool&amp;vent_evolution'!AH$10)</f>
        <v>259509.04313995261</v>
      </c>
      <c r="HS237" s="2">
        <f>IF($D237=3,($N237*$M237*EY237*'input_cooling&amp;ventilation'!$D$3)*'input_cool&amp;vent_evolution'!AI$11,($O237*$M237*EY237*'input_cooling&amp;ventilation'!$D$3)*'input_cool&amp;vent_evolution'!AI$10)</f>
        <v>252550.30513316483</v>
      </c>
      <c r="HT237" s="2">
        <f>IF($D237=3,($N237*$M237*EZ237*'input_cooling&amp;ventilation'!$D$3)*'input_cool&amp;vent_evolution'!AJ$11,($O237*$M237*EZ237*'input_cooling&amp;ventilation'!$D$3)*'input_cool&amp;vent_evolution'!AJ$10)</f>
        <v>245642.94000147938</v>
      </c>
      <c r="HU237" s="2">
        <f>IF($D237=3,($N237*$M237*FA237*'input_cooling&amp;ventilation'!$D$3)*'input_cool&amp;vent_evolution'!AK$11,($O237*$M237*FA237*'input_cooling&amp;ventilation'!$D$3)*'input_cool&amp;vent_evolution'!AK$10)</f>
        <v>240974.12325017143</v>
      </c>
      <c r="HV237" s="2">
        <f>IF($D237=3,($N237*$M237*FB237*'input_cooling&amp;ventilation'!$D$3)*'input_cool&amp;vent_evolution'!AL$11,($O237*$M237*FB237*'input_cooling&amp;ventilation'!$D$3)*'input_cool&amp;vent_evolution'!AL$10)</f>
        <v>232143.35323948762</v>
      </c>
      <c r="HW237" s="2">
        <f>IF($D237=3,($N237*$M237*FC237*'input_cooling&amp;ventilation'!$D$3)*'input_cool&amp;vent_evolution'!AM$11,($O237*$M237*FC237*'input_cooling&amp;ventilation'!$D$3)*'input_cool&amp;vent_evolution'!AM$10)</f>
        <v>225614.59808688497</v>
      </c>
      <c r="HX237" s="2">
        <f>IF($D237=3,($N237*$M237*FD237*'input_cooling&amp;ventilation'!$D$3)*'input_cool&amp;vent_evolution'!AN$11,($O237*$M237*FD237*'input_cooling&amp;ventilation'!$D$3)*'input_cool&amp;vent_evolution'!AN$10)</f>
        <v>219189.64170704974</v>
      </c>
      <c r="HY237" s="2">
        <f>IF($D237=3,($N237*$M237*FE237*'input_cooling&amp;ventilation'!$D$3)*'input_cool&amp;vent_evolution'!AO$11,($O237*$M237*FE237*'input_cooling&amp;ventilation'!$D$3)*'input_cool&amp;vent_evolution'!AO$10)</f>
        <v>212930.83904346079</v>
      </c>
      <c r="HZ237" s="2">
        <f>IF($D237=3,($N237*$M237*FF237*'input_cooling&amp;ventilation'!$D$3)*'input_cool&amp;vent_evolution'!AP$11,($O237*$M237*FF237*'input_cooling&amp;ventilation'!$D$3)*'input_cool&amp;vent_evolution'!AP$10)</f>
        <v>206851.54940110099</v>
      </c>
      <c r="IA237" s="2">
        <f>IF($D237=3,($N237*$M237*FG237*'input_cooling&amp;ventilation'!$D$3)*'input_cool&amp;vent_evolution'!AQ$11,($O237*$M237*FG237*'input_cooling&amp;ventilation'!$D$3)*'input_cool&amp;vent_evolution'!AQ$10)</f>
        <v>200957.74553172931</v>
      </c>
      <c r="IB237" s="2">
        <f>IF($D237=3,($N237*$M237*FH237*'input_cooling&amp;ventilation'!$D$3)*'input_cool&amp;vent_evolution'!AR$11,($O237*$M237*FH237*'input_cooling&amp;ventilation'!$D$3)*'input_cool&amp;vent_evolution'!AR$10)</f>
        <v>195264.23985797376</v>
      </c>
      <c r="IC237" s="2">
        <f>IF($D237=3,($N237*$M237*FI237*'input_cooling&amp;ventilation'!$D$3)*'input_cool&amp;vent_evolution'!AS$11,($O237*$M237*FI237*'input_cooling&amp;ventilation'!$D$3)*'input_cool&amp;vent_evolution'!AS$10)</f>
        <v>189784.4012533788</v>
      </c>
      <c r="ID237" s="2">
        <f>IF($D237=3,($N237*$M237*FJ237*'input_cooling&amp;ventilation'!$D$3)*'input_cool&amp;vent_evolution'!AT$11,($O237*$M237*FJ237*'input_cooling&amp;ventilation'!$D$3)*'input_cool&amp;vent_evolution'!AT$10)</f>
        <v>184533.13609610673</v>
      </c>
      <c r="IE237" s="2">
        <f>IF($D237=3,($N237*$M237*FK237*'input_cooling&amp;ventilation'!$D$3)*'input_cool&amp;vent_evolution'!AU$11,($O237*$M237*FK237*'input_cooling&amp;ventilation'!$D$3)*'input_cool&amp;vent_evolution'!AU$10)</f>
        <v>185279.28336427949</v>
      </c>
      <c r="IF237" s="2">
        <f>IF($D237=3,($N237*$M237*FL237*'input_cooling&amp;ventilation'!$D$3)*'input_cool&amp;vent_evolution'!AV$11,($O237*$M237*FL237*'input_cooling&amp;ventilation'!$D$3)*'input_cool&amp;vent_evolution'!AV$10)</f>
        <v>186028.44762851903</v>
      </c>
    </row>
    <row r="238" spans="1:240" x14ac:dyDescent="0.25">
      <c r="A238">
        <v>236</v>
      </c>
      <c r="B238">
        <v>100100</v>
      </c>
      <c r="C238">
        <v>32</v>
      </c>
      <c r="D238">
        <v>3</v>
      </c>
      <c r="E238">
        <v>5</v>
      </c>
      <c r="F238" s="2">
        <v>1913977.2917895999</v>
      </c>
      <c r="G238" s="2">
        <v>2271389.7915391098</v>
      </c>
      <c r="H238" s="2">
        <v>1913977.2917895999</v>
      </c>
      <c r="I238" s="17">
        <v>0.17</v>
      </c>
      <c r="J238">
        <v>8.6083457000000002E-2</v>
      </c>
      <c r="K238" s="2">
        <f t="shared" si="231"/>
        <v>164761.78189674648</v>
      </c>
      <c r="L238" s="2">
        <f t="shared" si="232"/>
        <v>386136.26456164871</v>
      </c>
      <c r="M238">
        <v>0.43611404435057999</v>
      </c>
      <c r="N238" s="17">
        <f>'input_cooling&amp;ventilation'!$D$5</f>
        <v>57.500092182043396</v>
      </c>
      <c r="O238" s="45">
        <f>'input_cooling&amp;ventilation'!$D$6</f>
        <v>19.328678831353667</v>
      </c>
      <c r="P238" s="45">
        <f>'input_cooling&amp;ventilation'!$C$5</f>
        <v>50.351688737400465</v>
      </c>
      <c r="Q238" s="45">
        <f>'input_cooling&amp;ventilation'!$C$6</f>
        <v>32.240814214248743</v>
      </c>
      <c r="R238">
        <v>17</v>
      </c>
      <c r="S238">
        <v>12</v>
      </c>
      <c r="T238">
        <v>14</v>
      </c>
      <c r="U238" s="2">
        <f t="shared" si="233"/>
        <v>180900.84607213663</v>
      </c>
      <c r="V238" s="2">
        <f t="shared" si="234"/>
        <v>398711.09698364732</v>
      </c>
      <c r="W238" s="2">
        <v>1154775.772156582</v>
      </c>
      <c r="X238" s="57">
        <f>IF($D238=3,(W238*(1+'input_cool&amp;vent_evolution'!M$11)),(W238*(1+'input_cool&amp;vent_evolution'!M$12)))</f>
        <v>1172025.0290203609</v>
      </c>
      <c r="Y238" s="57">
        <f>IF($D238=3,(X238*(1+'input_cool&amp;vent_evolution'!N$11)),(X238*(1+'input_cool&amp;vent_evolution'!N$12)))</f>
        <v>1188228.8456052803</v>
      </c>
      <c r="Z238" s="57">
        <f>IF($D238=3,(Y238*(1+'input_cool&amp;vent_evolution'!O$11)),(Y238*(1+'input_cool&amp;vent_evolution'!O$12)))</f>
        <v>1203629.3555007461</v>
      </c>
      <c r="AA238" s="57">
        <f>IF($D238=3,(Z238*(1+'input_cool&amp;vent_evolution'!P$11)),(Z238*(1+'input_cool&amp;vent_evolution'!P$12)))</f>
        <v>1220875.2048107334</v>
      </c>
      <c r="AB238" s="57">
        <f>IF($D238=3,(AA238*(1+'input_cool&amp;vent_evolution'!Q$11)),(AA238*(1+'input_cool&amp;vent_evolution'!Q$12)))</f>
        <v>1239802.837149767</v>
      </c>
      <c r="AC238" s="57">
        <f>IF($D238=3,(AB238*(1+'input_cool&amp;vent_evolution'!R$11)),(AB238*(1+'input_cool&amp;vent_evolution'!R$12)))</f>
        <v>1259768.9278019764</v>
      </c>
      <c r="AD238" s="57">
        <f>IF($D238=3,(AC238*(1+'input_cool&amp;vent_evolution'!S$11)),(AC238*(1+'input_cool&amp;vent_evolution'!S$12)))</f>
        <v>1280451.8329368229</v>
      </c>
      <c r="AE238" s="57">
        <f>IF($D238=3,(AD238*(1+'input_cool&amp;vent_evolution'!T$11)),(AD238*(1+'input_cool&amp;vent_evolution'!T$12)))</f>
        <v>1301922.0167662592</v>
      </c>
      <c r="AF238" s="57">
        <f>IF($D238=3,(AE238*(1+'input_cool&amp;vent_evolution'!U$11)),(AE238*(1+'input_cool&amp;vent_evolution'!U$12)))</f>
        <v>1326531.9165188018</v>
      </c>
      <c r="AG238" s="57">
        <f>IF($D238=3,(AF238*(1+'input_cool&amp;vent_evolution'!V$11)),(AF238*(1+'input_cool&amp;vent_evolution'!V$12)))</f>
        <v>1351399.5791014286</v>
      </c>
      <c r="AH238" s="57">
        <f>IF($D238=3,(AG238*(1+'input_cool&amp;vent_evolution'!W$11)),(AG238*(1+'input_cool&amp;vent_evolution'!W$12)))</f>
        <v>1375542.7402775958</v>
      </c>
      <c r="AI238" s="57">
        <f>IF($D238=3,(AH238*(1+'input_cool&amp;vent_evolution'!X$11)),(AH238*(1+'input_cool&amp;vent_evolution'!X$12)))</f>
        <v>1400539.1664063253</v>
      </c>
      <c r="AJ238" s="57">
        <f>IF($D238=3,(AI238*(1+'input_cool&amp;vent_evolution'!Y$11)),(AI238*(1+'input_cool&amp;vent_evolution'!Y$12)))</f>
        <v>1426095.8637536662</v>
      </c>
      <c r="AK238" s="57">
        <f>IF($D238=3,(AJ238*(1+'input_cool&amp;vent_evolution'!Z$11)),(AJ238*(1+'input_cool&amp;vent_evolution'!Z$12)))</f>
        <v>1453468.7111787598</v>
      </c>
      <c r="AL238" s="57">
        <f>IF($D238=3,(AK238*(1+'input_cool&amp;vent_evolution'!AA$11)),(AK238*(1+'input_cool&amp;vent_evolution'!AA$12)))</f>
        <v>1481020.0589022378</v>
      </c>
      <c r="AM238" s="57">
        <f>IF($D238=3,(AL238*(1+'input_cool&amp;vent_evolution'!AB$11)),(AL238*(1+'input_cool&amp;vent_evolution'!AB$12)))</f>
        <v>1505754.7604610629</v>
      </c>
      <c r="AN238" s="57">
        <f>IF($D238=3,(AM238*(1+'input_cool&amp;vent_evolution'!AC$11)),(AM238*(1+'input_cool&amp;vent_evolution'!AC$12)))</f>
        <v>1530434.0696652159</v>
      </c>
      <c r="AO238" s="57">
        <f>IF($D238=3,(AN238*(1+'input_cool&amp;vent_evolution'!AD$11)),(AN238*(1+'input_cool&amp;vent_evolution'!AD$12)))</f>
        <v>1554820.4651192441</v>
      </c>
      <c r="AP238" s="57">
        <f>IF($D238=3,(AO238*(1+'input_cool&amp;vent_evolution'!AE$11)),(AO238*(1+'input_cool&amp;vent_evolution'!AE$12)))</f>
        <v>1578836.2923455227</v>
      </c>
      <c r="AQ238" s="57">
        <f>IF($D238=3,(AP238*(1+'input_cool&amp;vent_evolution'!AF$11)),(AP238*(1+'input_cool&amp;vent_evolution'!AF$12)))</f>
        <v>1602334.0410718713</v>
      </c>
      <c r="AR238" s="57">
        <f>IF($D238=3,(AQ238*(1+'input_cool&amp;vent_evolution'!AG$11)),(AQ238*(1+'input_cool&amp;vent_evolution'!AG$12)))</f>
        <v>1625583.6319670044</v>
      </c>
      <c r="AS238" s="57">
        <f>IF($D238=3,(AR238*(1+'input_cool&amp;vent_evolution'!AH$11)),(AR238*(1+'input_cool&amp;vent_evolution'!AH$12)))</f>
        <v>1648453.5453022402</v>
      </c>
      <c r="AT238" s="57">
        <f>IF($D238=3,(AS238*(1+'input_cool&amp;vent_evolution'!AI$11)),(AS238*(1+'input_cool&amp;vent_evolution'!AI$12)))</f>
        <v>1670928.1652212369</v>
      </c>
      <c r="AU238" s="57">
        <f>IF($D238=3,(AT238*(1+'input_cool&amp;vent_evolution'!AJ$11)),(AT238*(1+'input_cool&amp;vent_evolution'!AJ$12)))</f>
        <v>1692993.0685858387</v>
      </c>
      <c r="AV238" s="57">
        <f>IF($D238=3,(AU238*(1+'input_cool&amp;vent_evolution'!AK$11)),(AU238*(1+'input_cool&amp;vent_evolution'!AK$12)))</f>
        <v>1714832.6791705957</v>
      </c>
      <c r="AW238" s="57">
        <f>IF($D238=3,(AV238*(1+'input_cool&amp;vent_evolution'!AL$11)),(AV238*(1+'input_cool&amp;vent_evolution'!AL$12)))</f>
        <v>1736054.5519542524</v>
      </c>
      <c r="AX238" s="57">
        <f>IF($D238=3,(AW238*(1+'input_cool&amp;vent_evolution'!AM$11)),(AW238*(1+'input_cool&amp;vent_evolution'!AM$12)))</f>
        <v>1756848.1513787063</v>
      </c>
      <c r="AY238" s="57">
        <f>IF($D238=3,(AX238*(1+'input_cool&amp;vent_evolution'!AN$11)),(AX238*(1+'input_cool&amp;vent_evolution'!AN$12)))</f>
        <v>1777207.0236892416</v>
      </c>
      <c r="AZ238" s="57">
        <f>IF($D238=3,(AY238*(1+'input_cool&amp;vent_evolution'!AO$11)),(AY238*(1+'input_cool&amp;vent_evolution'!AO$12)))</f>
        <v>1797131.3343252069</v>
      </c>
      <c r="BA238" s="57">
        <f>IF($D238=3,(AZ238*(1+'input_cool&amp;vent_evolution'!AP$11)),(AZ238*(1+'input_cool&amp;vent_evolution'!AP$12)))</f>
        <v>1816623.4690829879</v>
      </c>
      <c r="BB238" s="57">
        <f>IF($D238=3,(BA238*(1+'input_cool&amp;vent_evolution'!AQ$11)),(BA238*(1+'input_cool&amp;vent_evolution'!AQ$12)))</f>
        <v>1835687.3519186322</v>
      </c>
      <c r="BC238" s="57">
        <f>IF($D238=3,(BB238*(1+'input_cool&amp;vent_evolution'!AR$11)),(BB238*(1+'input_cool&amp;vent_evolution'!AR$12)))</f>
        <v>1854329.2759334592</v>
      </c>
      <c r="BD238" s="57">
        <f>IF($D238=3,(BC238*(1+'input_cool&amp;vent_evolution'!AS$11)),(BC238*(1+'input_cool&amp;vent_evolution'!AS$12)))</f>
        <v>1872557.7773190951</v>
      </c>
      <c r="BE238" s="57">
        <f>IF($D238=3,(BD238*(1+'input_cool&amp;vent_evolution'!AT$11)),(BD238*(1+'input_cool&amp;vent_evolution'!AT$12)))</f>
        <v>1890383.7857908616</v>
      </c>
      <c r="BF238" s="57">
        <f>IF($D238=3,(BE238*(1+'input_cool&amp;vent_evolution'!AU$11)),(BE238*(1+'input_cool&amp;vent_evolution'!AU$12)))</f>
        <v>1908379.4908038427</v>
      </c>
      <c r="BG238" s="57">
        <f>IF($D238=3,(BF238*(1+'input_cool&amp;vent_evolution'!AV$11)),(BF238*(1+'input_cool&amp;vent_evolution'!AV$12)))</f>
        <v>1926546.5078019076</v>
      </c>
      <c r="BH238" s="2">
        <f t="shared" si="307"/>
        <v>1811272.2831182915</v>
      </c>
      <c r="BI238" s="2">
        <f t="shared" si="235"/>
        <v>1838327.8393700502</v>
      </c>
      <c r="BJ238" s="2">
        <f t="shared" si="236"/>
        <v>1863743.6166738863</v>
      </c>
      <c r="BK238" s="2">
        <f t="shared" si="237"/>
        <v>1887899.4029244517</v>
      </c>
      <c r="BL238" s="2">
        <f t="shared" si="238"/>
        <v>1914949.6144089543</v>
      </c>
      <c r="BM238" s="2">
        <f t="shared" si="239"/>
        <v>1944637.7120183452</v>
      </c>
      <c r="BN238" s="2">
        <f t="shared" si="240"/>
        <v>1975954.6373232787</v>
      </c>
      <c r="BO238" s="2">
        <f t="shared" si="241"/>
        <v>2008395.8901694049</v>
      </c>
      <c r="BP238" s="2">
        <f t="shared" si="242"/>
        <v>2042071.994068855</v>
      </c>
      <c r="BQ238" s="2">
        <f t="shared" si="243"/>
        <v>2080672.7600243564</v>
      </c>
      <c r="BR238" s="2">
        <f t="shared" si="244"/>
        <v>2119677.8284262782</v>
      </c>
      <c r="BS238" s="2">
        <f t="shared" si="245"/>
        <v>2157546.5123038269</v>
      </c>
      <c r="BT238" s="2">
        <f t="shared" si="246"/>
        <v>2196753.5470508658</v>
      </c>
      <c r="BU238" s="2">
        <f t="shared" si="247"/>
        <v>2236839.3703504251</v>
      </c>
      <c r="BV238" s="2">
        <f t="shared" si="248"/>
        <v>2279773.8352452903</v>
      </c>
      <c r="BW238" s="2">
        <f t="shared" si="249"/>
        <v>2322988.2788605168</v>
      </c>
      <c r="BX238" s="2">
        <f t="shared" si="250"/>
        <v>2361784.7971499809</v>
      </c>
      <c r="BY238" s="2">
        <f t="shared" si="251"/>
        <v>2400494.4322200934</v>
      </c>
      <c r="BZ238" s="2">
        <f t="shared" si="252"/>
        <v>2438744.6304283165</v>
      </c>
      <c r="CA238" s="2">
        <f t="shared" si="253"/>
        <v>2476413.5902904375</v>
      </c>
      <c r="CB238" s="2">
        <f t="shared" si="254"/>
        <v>2513269.9411162171</v>
      </c>
      <c r="CC238" s="2">
        <f t="shared" si="255"/>
        <v>2549737.0549902371</v>
      </c>
      <c r="CD238" s="2">
        <f t="shared" si="256"/>
        <v>2585608.6424795291</v>
      </c>
      <c r="CE238" s="2">
        <f t="shared" si="257"/>
        <v>2620860.2100257324</v>
      </c>
      <c r="CF238" s="2">
        <f t="shared" si="258"/>
        <v>2655469.1348556587</v>
      </c>
      <c r="CG238" s="2">
        <f t="shared" si="259"/>
        <v>2689724.6866952968</v>
      </c>
      <c r="CH238" s="2">
        <f t="shared" si="260"/>
        <v>2723011.3133250833</v>
      </c>
      <c r="CI238" s="2">
        <f t="shared" si="261"/>
        <v>2755626.1907860483</v>
      </c>
      <c r="CJ238" s="2">
        <f t="shared" si="262"/>
        <v>2787559.1963276789</v>
      </c>
      <c r="CK238" s="2">
        <f t="shared" si="263"/>
        <v>2818810.5894425223</v>
      </c>
      <c r="CL238" s="2">
        <f t="shared" si="264"/>
        <v>2849384.1122656083</v>
      </c>
      <c r="CM238" s="2">
        <f t="shared" si="265"/>
        <v>2879285.91954403</v>
      </c>
      <c r="CN238" s="2">
        <f t="shared" si="266"/>
        <v>2908525.8820425463</v>
      </c>
      <c r="CO238" s="2">
        <f t="shared" si="267"/>
        <v>2937117.3888256554</v>
      </c>
      <c r="CP238" s="2">
        <f t="shared" si="268"/>
        <v>2965077.5832132152</v>
      </c>
      <c r="CQ238" s="2">
        <f t="shared" si="269"/>
        <v>2993303.9475785787</v>
      </c>
      <c r="CR238" s="2">
        <f>IF($D238=3,(W238*$P238*$M238*'input_cooling&amp;ventilation'!$D$3)*'input_cool&amp;vent_evolution'!M$11,(W238*$Q238*'input_cooling&amp;ventilation'!$D$3)*'input_cool&amp;vent_evolution'!M$12)</f>
        <v>309253.20504077506</v>
      </c>
      <c r="CS238" s="2">
        <f>IF($D238=3,(X238*$P238*$M238*'input_cooling&amp;ventilation'!$D$3)*'input_cool&amp;vent_evolution'!N$11,(X238*$Q238*'input_cooling&amp;ventilation'!$D$3)*'input_cool&amp;vent_evolution'!N$12)</f>
        <v>290510.03485847649</v>
      </c>
      <c r="CT238" s="2">
        <f>IF($D238=3,(Y238*$P238*$M238*'input_cooling&amp;ventilation'!$D$3)*'input_cool&amp;vent_evolution'!O$11,(Y238*$Q238*'input_cooling&amp;ventilation'!$D$3)*'input_cool&amp;vent_evolution'!O$12)</f>
        <v>276107.95537724945</v>
      </c>
      <c r="CU238" s="2">
        <f>IF($D238=3,(Z238*$P238*$M238*'input_cooling&amp;ventilation'!$D$3)*'input_cool&amp;vent_evolution'!P$11,(Z238*$Q238*'input_cooling&amp;ventilation'!$D$3)*'input_cool&amp;vent_evolution'!P$12)</f>
        <v>309192.11273171601</v>
      </c>
      <c r="CV238" s="2">
        <f>IF($D238=3,(AA238*$P238*$M238*'input_cooling&amp;ventilation'!$D$3)*'input_cool&amp;vent_evolution'!Q$11,(AA238*$Q238*'input_cooling&amp;ventilation'!$D$3)*'input_cool&amp;vent_evolution'!Q$12)</f>
        <v>339343.95034553675</v>
      </c>
      <c r="CW238" s="2">
        <f>IF($D238=3,(AB238*$P238*$M238*'input_cooling&amp;ventilation'!$D$3)*'input_cool&amp;vent_evolution'!R$11,(AB238*$Q238*'input_cooling&amp;ventilation'!$D$3)*'input_cool&amp;vent_evolution'!R$12)</f>
        <v>357961.94439519313</v>
      </c>
      <c r="CX238" s="2">
        <f>IF($D238=3,(AC238*$P238*$M238*'input_cooling&amp;ventilation'!$D$3)*'input_cool&amp;vent_evolution'!S$11,(AC238*$Q238*'input_cooling&amp;ventilation'!$D$3)*'input_cool&amp;vent_evolution'!S$12)</f>
        <v>370813.34883109451</v>
      </c>
      <c r="CY238" s="2">
        <f>IF($D238=3,(AD238*$P238*$M238*'input_cooling&amp;ventilation'!$D$3)*'input_cool&amp;vent_evolution'!T$11,(AD238*$Q238*'input_cooling&amp;ventilation'!$D$3)*'input_cool&amp;vent_evolution'!T$12)</f>
        <v>384928.07049620367</v>
      </c>
      <c r="CZ238" s="2">
        <f>IF($D238=3,(AE238*$P238*$M238*'input_cooling&amp;ventilation'!$D$3)*'input_cool&amp;vent_evolution'!U$11,(AE238*$Q238*'input_cooling&amp;ventilation'!$D$3)*'input_cool&amp;vent_evolution'!U$12)</f>
        <v>441218.44983289979</v>
      </c>
      <c r="DA238" s="2">
        <f>IF($D238=3,(AF238*$P238*$M238*'input_cooling&amp;ventilation'!$D$3)*'input_cool&amp;vent_evolution'!V$11,(AF238*$Q238*'input_cooling&amp;ventilation'!$D$3)*'input_cool&amp;vent_evolution'!V$12)</f>
        <v>445839.74928790709</v>
      </c>
      <c r="DB238" s="2">
        <f>IF($D238=3,(AG238*$P238*$M238*'input_cooling&amp;ventilation'!$D$3)*'input_cool&amp;vent_evolution'!W$11,(AG238*$Q238*'input_cooling&amp;ventilation'!$D$3)*'input_cool&amp;vent_evolution'!W$12)</f>
        <v>432850.52988132351</v>
      </c>
      <c r="DC238" s="2">
        <f>IF($D238=3,(AH238*$P238*$M238*'input_cooling&amp;ventilation'!$D$3)*'input_cool&amp;vent_evolution'!X$11,(AH238*$Q238*'input_cooling&amp;ventilation'!$D$3)*'input_cool&amp;vent_evolution'!X$12)</f>
        <v>448148.28580278996</v>
      </c>
      <c r="DD238" s="2">
        <f>IF($D238=3,(AI238*$P238*$M238*'input_cooling&amp;ventilation'!$D$3)*'input_cool&amp;vent_evolution'!Y$11,(AI238*$Q238*'input_cooling&amp;ventilation'!$D$3)*'input_cool&amp;vent_evolution'!Y$12)</f>
        <v>458193.10520666343</v>
      </c>
      <c r="DE238" s="2">
        <f>IF($D238=3,(AJ238*$P238*$M238*'input_cooling&amp;ventilation'!$D$3)*'input_cool&amp;vent_evolution'!Z$11,(AJ238*$Q238*'input_cooling&amp;ventilation'!$D$3)*'input_cool&amp;vent_evolution'!Z$12)</f>
        <v>490753.94170041167</v>
      </c>
      <c r="DF238" s="2">
        <f>IF($D238=3,(AK238*$P238*$M238*'input_cooling&amp;ventilation'!$D$3)*'input_cool&amp;vent_evolution'!AA$11,(AK238*$Q238*'input_cooling&amp;ventilation'!$D$3)*'input_cool&amp;vent_evolution'!AA$12)</f>
        <v>493954.18329991831</v>
      </c>
      <c r="DG238" s="2">
        <f>IF($D238=3,(AL238*$P238*$M238*'input_cooling&amp;ventilation'!$D$3)*'input_cool&amp;vent_evolution'!AB$11,(AL238*$Q238*'input_cooling&amp;ventilation'!$D$3)*'input_cool&amp;vent_evolution'!AB$12)</f>
        <v>443455.95831761416</v>
      </c>
      <c r="DH238" s="2">
        <f>IF($D238=3,(AM238*$P238*$M238*'input_cooling&amp;ventilation'!$D$3)*'input_cool&amp;vent_evolution'!AC$11,(AM238*$Q238*'input_cooling&amp;ventilation'!$D$3)*'input_cool&amp;vent_evolution'!AC$12)</f>
        <v>442462.85679721989</v>
      </c>
      <c r="DI238" s="2">
        <f>IF($D238=3,(AN238*$P238*$M238*'input_cooling&amp;ventilation'!$D$3)*'input_cool&amp;vent_evolution'!AD$11,(AN238*$Q238*'input_cooling&amp;ventilation'!$D$3)*'input_cool&amp;vent_evolution'!AD$12)</f>
        <v>437211.35426920006</v>
      </c>
      <c r="DJ238" s="2">
        <f>IF($D238=3,(AO238*$P238*$M238*'input_cooling&amp;ventilation'!$D$3)*'input_cool&amp;vent_evolution'!AE$11,(AO238*$Q238*'input_cooling&amp;ventilation'!$D$3)*'input_cool&amp;vent_evolution'!AE$12)</f>
        <v>430567.62387414835</v>
      </c>
      <c r="DK238" s="2">
        <f>IF($D238=3,(AP238*$P238*$M238*'input_cooling&amp;ventilation'!$D$3)*'input_cool&amp;vent_evolution'!AF$11,(AP238*$Q238*'input_cooling&amp;ventilation'!$D$3)*'input_cool&amp;vent_evolution'!AF$12)</f>
        <v>421279.25639076944</v>
      </c>
      <c r="DL238" s="2">
        <f>IF($D238=3,(AQ238*$P238*$M238*'input_cooling&amp;ventilation'!$D$3)*'input_cool&amp;vent_evolution'!AG$11,(AQ238*$Q238*'input_cooling&amp;ventilation'!$D$3)*'input_cool&amp;vent_evolution'!AG$12)</f>
        <v>416830.16010416031</v>
      </c>
      <c r="DM238" s="2">
        <f>IF($D238=3,(AR238*$P238*$M238*'input_cooling&amp;ventilation'!$D$3)*'input_cool&amp;vent_evolution'!AH$11,(AR238*$Q238*'input_cooling&amp;ventilation'!$D$3)*'input_cool&amp;vent_evolution'!AH$12)</f>
        <v>410023.11309873901</v>
      </c>
      <c r="DN238" s="2">
        <f>IF($D238=3,(AS238*$P238*$M238*'input_cooling&amp;ventilation'!$D$3)*'input_cool&amp;vent_evolution'!AI$11,(AS238*$Q238*'input_cooling&amp;ventilation'!$D$3)*'input_cool&amp;vent_evolution'!AI$12)</f>
        <v>402936.09730038251</v>
      </c>
      <c r="DO238" s="2">
        <f>IF($D238=3,(AT238*$P238*$M238*'input_cooling&amp;ventilation'!$D$3)*'input_cool&amp;vent_evolution'!AJ$11,(AT238*$Q238*'input_cooling&amp;ventilation'!$D$3)*'input_cool&amp;vent_evolution'!AJ$12)</f>
        <v>395590.49635041744</v>
      </c>
      <c r="DP238" s="2">
        <f>IF($D238=3,(AU238*$P238*$M238*'input_cooling&amp;ventilation'!$D$3)*'input_cool&amp;vent_evolution'!AK$11,(AU238*$Q238*'input_cooling&amp;ventilation'!$D$3)*'input_cool&amp;vent_evolution'!AK$12)</f>
        <v>391551.33600920881</v>
      </c>
      <c r="DQ238" s="2">
        <f>IF($D238=3,(AV238*$P238*$M238*'input_cooling&amp;ventilation'!$D$3)*'input_cool&amp;vent_evolution'!AL$11,(AV238*$Q238*'input_cooling&amp;ventilation'!$D$3)*'input_cool&amp;vent_evolution'!AL$12)</f>
        <v>380476.22730314668</v>
      </c>
      <c r="DR238" s="2">
        <f>IF($D238=3,(AW238*$P238*$M238*'input_cooling&amp;ventilation'!$D$3)*'input_cool&amp;vent_evolution'!AM$11,(AW238*$Q238*'input_cooling&amp;ventilation'!$D$3)*'input_cool&amp;vent_evolution'!AM$12)</f>
        <v>372797.93078213796</v>
      </c>
      <c r="DS238" s="2">
        <f>IF($D238=3,(AX238*$P238*$M238*'input_cooling&amp;ventilation'!$D$3)*'input_cool&amp;vent_evolution'!AN$11,(AX238*$Q238*'input_cooling&amp;ventilation'!$D$3)*'input_cool&amp;vent_evolution'!AN$12)</f>
        <v>365003.92815586977</v>
      </c>
      <c r="DT238" s="2">
        <f>IF($D238=3,(AY238*$P238*$M238*'input_cooling&amp;ventilation'!$D$3)*'input_cool&amp;vent_evolution'!AO$11,(AY238*$Q238*'input_cooling&amp;ventilation'!$D$3)*'input_cool&amp;vent_evolution'!AO$12)</f>
        <v>357212.89160804037</v>
      </c>
      <c r="DU238" s="2">
        <f>IF($D238=3,(AZ238*$P238*$M238*'input_cooling&amp;ventilation'!$D$3)*'input_cool&amp;vent_evolution'!AP$11,(AZ238*$Q238*'input_cooling&amp;ventilation'!$D$3)*'input_cool&amp;vent_evolution'!AP$12)</f>
        <v>349464.62879733724</v>
      </c>
      <c r="DV238" s="2">
        <f>IF($D238=3,(BA238*$P238*$M238*'input_cooling&amp;ventilation'!$D$3)*'input_cool&amp;vent_evolution'!AQ$11,(BA238*$Q238*'input_cooling&amp;ventilation'!$D$3)*'input_cool&amp;vent_evolution'!AQ$12)</f>
        <v>341786.71661065699</v>
      </c>
      <c r="DW238" s="2">
        <f>IF($D238=3,(BB238*$P238*$M238*'input_cooling&amp;ventilation'!$D$3)*'input_cool&amp;vent_evolution'!AR$11,(BB238*$Q238*'input_cooling&amp;ventilation'!$D$3)*'input_cool&amp;vent_evolution'!AR$12)</f>
        <v>334221.63025571883</v>
      </c>
      <c r="DX238" s="2">
        <f>IF($D238=3,(BC238*$P238*$M238*'input_cooling&amp;ventilation'!$D$3)*'input_cool&amp;vent_evolution'!AS$11,(BC238*$Q238*'input_cooling&amp;ventilation'!$D$3)*'input_cool&amp;vent_evolution'!AS$12)</f>
        <v>326809.58496453019</v>
      </c>
      <c r="DY238" s="2">
        <f>IF($D238=3,(BD238*$P238*$M238*'input_cooling&amp;ventilation'!$D$3)*'input_cool&amp;vent_evolution'!AT$11,(BD238*$Q238*'input_cooling&amp;ventilation'!$D$3)*'input_cool&amp;vent_evolution'!AT$12)</f>
        <v>319593.49301324808</v>
      </c>
      <c r="DZ238" s="2">
        <f>IF($D238=3,(BE238*$P238*$M238*'input_cooling&amp;ventilation'!$D$3)*'input_cool&amp;vent_evolution'!AU$11,(BE238*$Q238*'input_cooling&amp;ventilation'!$D$3)*'input_cool&amp;vent_evolution'!AU$12)</f>
        <v>322635.89650166372</v>
      </c>
      <c r="EA238" s="2">
        <f>IF($D238=3,(BF238*$P238*$M238*'input_cooling&amp;ventilation'!$D$3)*'input_cool&amp;vent_evolution'!AV$11,(BF238*$Q238*'input_cooling&amp;ventilation'!$D$3)*'input_cool&amp;vent_evolution'!AV$12)</f>
        <v>325707.2624664398</v>
      </c>
      <c r="EB238">
        <v>0.7</v>
      </c>
      <c r="EC238" s="2">
        <f t="shared" si="270"/>
        <v>1339784.1042527198</v>
      </c>
      <c r="ED238" s="2">
        <f>IF($D238=3,(EC238*(1+'input_cool&amp;vent_evolution'!M$10)),EC238*(1+'input_cool&amp;vent_evolution'!M$9))</f>
        <v>1368343.1319726128</v>
      </c>
      <c r="EE238" s="2">
        <f>IF($D238=3,(ED238*(1+'input_cool&amp;vent_evolution'!N$10)),ED238*(1+'input_cool&amp;vent_evolution'!N$9))</f>
        <v>1396931.6354082595</v>
      </c>
      <c r="EF238" s="2">
        <f>IF($D238=3,(EE238*(1+'input_cool&amp;vent_evolution'!O$10)),EE238*(1+'input_cool&amp;vent_evolution'!O$9))</f>
        <v>1425549.6150750597</v>
      </c>
      <c r="EG238" s="2">
        <f>IF($D238=3,(EF238*(1+'input_cool&amp;vent_evolution'!P$10)),EF238*(1+'input_cool&amp;vent_evolution'!P$9))</f>
        <v>1452609.1743275877</v>
      </c>
      <c r="EH238" s="2">
        <f>IF($D238=3,(EG238*(1+'input_cool&amp;vent_evolution'!Q$10)),EG238*(1+'input_cool&amp;vent_evolution'!Q$9))</f>
        <v>1479698.209868538</v>
      </c>
      <c r="EI238" s="2">
        <f>IF($D238=3,(EH238*(1+'input_cool&amp;vent_evolution'!R$10)),EH238*(1+'input_cool&amp;vent_evolution'!R$9))</f>
        <v>1500983.1489229747</v>
      </c>
      <c r="EJ238" s="2">
        <f>IF($D238=3,(EI238*(1+'input_cool&amp;vent_evolution'!S$10)),EI238*(1+'input_cool&amp;vent_evolution'!S$9))</f>
        <v>1522281.0237795736</v>
      </c>
      <c r="EK238" s="2">
        <f>IF($D238=3,(EJ238*(1+'input_cool&amp;vent_evolution'!T$10)),EJ238*(1+'input_cool&amp;vent_evolution'!T$9))</f>
        <v>1543591.8343238027</v>
      </c>
      <c r="EL238" s="2">
        <f>IF($D238=3,(EK238*(1+'input_cool&amp;vent_evolution'!U$10)),EK238*(1+'input_cool&amp;vent_evolution'!U$9))</f>
        <v>1564915.5796393838</v>
      </c>
      <c r="EM238" s="2">
        <f>IF($D238=3,(EL238*(1+'input_cool&amp;vent_evolution'!V$10)),EL238*(1+'input_cool&amp;vent_evolution'!V$9))</f>
        <v>1586252.2605280592</v>
      </c>
      <c r="EN238" s="2">
        <f>IF($D238=3,(EM238*(1+'input_cool&amp;vent_evolution'!W$10)),EM238*(1+'input_cool&amp;vent_evolution'!W$9))</f>
        <v>1602846.5249292422</v>
      </c>
      <c r="EO238" s="2">
        <f>IF($D238=3,(EN238*(1+'input_cool&amp;vent_evolution'!X$10)),EN238*(1+'input_cool&amp;vent_evolution'!X$9))</f>
        <v>1619451.615351561</v>
      </c>
      <c r="EP238" s="2">
        <f>IF($D238=3,(EO238*(1+'input_cool&amp;vent_evolution'!Y$10)),EO238*(1+'input_cool&amp;vent_evolution'!Y$9))</f>
        <v>1636067.5324249526</v>
      </c>
      <c r="EQ238" s="2">
        <f>IF($D238=3,(EP238*(1+'input_cool&amp;vent_evolution'!Z$10)),EP238*(1+'input_cool&amp;vent_evolution'!Z$9))</f>
        <v>1652694.2751186111</v>
      </c>
      <c r="ER238" s="2">
        <f>IF($D238=3,(EQ238*(1+'input_cool&amp;vent_evolution'!AA$10)),EQ238*(1+'input_cool&amp;vent_evolution'!AA$9))</f>
        <v>1669331.8444633416</v>
      </c>
      <c r="ES238" s="2">
        <f>IF($D238=3,(ER238*(1+'input_cool&amp;vent_evolution'!AB$10)),ER238*(1+'input_cool&amp;vent_evolution'!AB$9))</f>
        <v>1680912.8696461711</v>
      </c>
      <c r="ET238" s="2">
        <f>IF($D238=3,(ES238*(1+'input_cool&amp;vent_evolution'!AC$10)),ES238*(1+'input_cool&amp;vent_evolution'!AC$9))</f>
        <v>1692502.0206442443</v>
      </c>
      <c r="EU238" s="2">
        <f>IF($D238=3,(ET238*(1+'input_cool&amp;vent_evolution'!AD$10)),ET238*(1+'input_cool&amp;vent_evolution'!AD$9))</f>
        <v>1704099.2988892412</v>
      </c>
      <c r="EV238" s="2">
        <f>IF($D238=3,(EU238*(1+'input_cool&amp;vent_evolution'!AE$10)),EU238*(1+'input_cool&amp;vent_evolution'!AE$9))</f>
        <v>1715704.703064017</v>
      </c>
      <c r="EW238" s="2">
        <f>IF($D238=3,(EV238*(1+'input_cool&amp;vent_evolution'!AF$10)),EV238*(1+'input_cool&amp;vent_evolution'!AF$9))</f>
        <v>1727318.2344284491</v>
      </c>
      <c r="EX238" s="2">
        <f>IF($D238=3,(EW238*(1+'input_cool&amp;vent_evolution'!AG$10)),EW238*(1+'input_cool&amp;vent_evolution'!AG$9))</f>
        <v>1734660.7557980809</v>
      </c>
      <c r="EY238" s="2">
        <f>IF($D238=3,(EX238*(1+'input_cool&amp;vent_evolution'!AH$10)),EX238*(1+'input_cool&amp;vent_evolution'!AH$9))</f>
        <v>1742005.4632859228</v>
      </c>
      <c r="EZ238" s="2">
        <f>IF($D238=3,(EY238*(1+'input_cool&amp;vent_evolution'!AI$10)),EY238*(1+'input_cool&amp;vent_evolution'!AI$9))</f>
        <v>1749352.3572928454</v>
      </c>
      <c r="FA238" s="2">
        <f>IF($D238=3,(EZ238*(1+'input_cool&amp;vent_evolution'!AJ$10)),EZ238*(1+'input_cool&amp;vent_evolution'!AJ$9))</f>
        <v>1756701.4373607109</v>
      </c>
      <c r="FB238" s="2">
        <f>IF($D238=3,(FA238*(1+'input_cool&amp;vent_evolution'!AK$10)),FA238*(1+'input_cool&amp;vent_evolution'!AK$9))</f>
        <v>1764052.7025159749</v>
      </c>
      <c r="FC238" s="2">
        <f>IF($D238=3,(FB238*(1+'input_cool&amp;vent_evolution'!AL$10)),FB238*(1+'input_cool&amp;vent_evolution'!AL$9))</f>
        <v>1771406.1548775262</v>
      </c>
      <c r="FD238" s="2">
        <f>IF($D238=3,(FC238*(1+'input_cool&amp;vent_evolution'!AM$10)),FC238*(1+'input_cool&amp;vent_evolution'!AM$9))</f>
        <v>1778761.792670079</v>
      </c>
      <c r="FE238" s="2">
        <f>IF($D238=3,(FD238*(1+'input_cool&amp;vent_evolution'!AN$10)),FD238*(1+'input_cool&amp;vent_evolution'!AN$9))</f>
        <v>1786119.6169817136</v>
      </c>
      <c r="FF238" s="2">
        <f>IF($D238=3,(FE238*(1+'input_cool&amp;vent_evolution'!AO$10)),FE238*(1+'input_cool&amp;vent_evolution'!AO$9))</f>
        <v>1793479.6271252218</v>
      </c>
      <c r="FG238" s="2">
        <f>IF($D238=3,(FF238*(1+'input_cool&amp;vent_evolution'!AP$10)),FF238*(1+'input_cool&amp;vent_evolution'!AP$9))</f>
        <v>1800841.8235587406</v>
      </c>
      <c r="FH238" s="2">
        <f>IF($D238=3,(FG238*(1+'input_cool&amp;vent_evolution'!AQ$10)),FG238*(1+'input_cool&amp;vent_evolution'!AQ$9))</f>
        <v>1808206.2055950644</v>
      </c>
      <c r="FI238" s="2">
        <f>IF($D238=3,(FH238*(1+'input_cool&amp;vent_evolution'!AR$10)),FH238*(1+'input_cool&amp;vent_evolution'!AR$9))</f>
        <v>1815572.7740359337</v>
      </c>
      <c r="FJ238" s="2">
        <f>IF($D238=3,(FI238*(1+'input_cool&amp;vent_evolution'!AS$10)),FI238*(1+'input_cool&amp;vent_evolution'!AS$9))</f>
        <v>1822941.5283659443</v>
      </c>
      <c r="FK238" s="2">
        <f>IF($D238=3,(FJ238*(1+'input_cool&amp;vent_evolution'!AT$10)),FJ238*(1+'input_cool&amp;vent_evolution'!AT$9))</f>
        <v>1830312.4692723001</v>
      </c>
      <c r="FL238" s="2">
        <f>IF($D238=3,(FK238*(1+'input_cool&amp;vent_evolution'!AU$10)),FK238*(1+'input_cool&amp;vent_evolution'!AU$9))</f>
        <v>1837713.214080207</v>
      </c>
      <c r="FM238" s="2">
        <f t="shared" si="271"/>
        <v>1976307.4739367948</v>
      </c>
      <c r="FN238" s="2">
        <f t="shared" si="272"/>
        <v>2018434.7239556874</v>
      </c>
      <c r="FO238" s="2">
        <f t="shared" si="273"/>
        <v>2060605.4534256042</v>
      </c>
      <c r="FP238" s="2">
        <f t="shared" si="274"/>
        <v>2102819.663106808</v>
      </c>
      <c r="FQ238" s="2">
        <f t="shared" si="275"/>
        <v>2142735.0562081728</v>
      </c>
      <c r="FR238" s="2">
        <f t="shared" si="276"/>
        <v>2182693.929605301</v>
      </c>
      <c r="FS238" s="2">
        <f t="shared" si="277"/>
        <v>2214091.2151844092</v>
      </c>
      <c r="FT238" s="2">
        <f t="shared" si="278"/>
        <v>2245507.5822874834</v>
      </c>
      <c r="FU238" s="2">
        <f t="shared" si="279"/>
        <v>2276943.030745578</v>
      </c>
      <c r="FV238" s="2">
        <f t="shared" si="280"/>
        <v>2308397.5592070972</v>
      </c>
      <c r="FW238" s="2">
        <f t="shared" si="281"/>
        <v>2339871.1688546855</v>
      </c>
      <c r="FX238" s="2">
        <f t="shared" si="282"/>
        <v>2364349.2684652437</v>
      </c>
      <c r="FY238" s="2">
        <f t="shared" si="283"/>
        <v>2388843.3374744658</v>
      </c>
      <c r="FZ238" s="2">
        <f t="shared" si="284"/>
        <v>2413353.3768115677</v>
      </c>
      <c r="GA238" s="2">
        <f t="shared" si="285"/>
        <v>2437879.3849560134</v>
      </c>
      <c r="GB238" s="2">
        <f t="shared" si="286"/>
        <v>2462421.363428338</v>
      </c>
      <c r="GC238" s="2">
        <f t="shared" si="287"/>
        <v>2479504.4640204604</v>
      </c>
      <c r="GD238" s="2">
        <f t="shared" si="288"/>
        <v>2496599.5509537756</v>
      </c>
      <c r="GE238" s="2">
        <f t="shared" si="289"/>
        <v>2513706.6263401462</v>
      </c>
      <c r="GF238" s="2">
        <f t="shared" si="290"/>
        <v>2530825.6882366589</v>
      </c>
      <c r="GG238" s="2">
        <f t="shared" si="291"/>
        <v>2547956.7385017527</v>
      </c>
      <c r="GH238" s="2">
        <f t="shared" si="292"/>
        <v>2558787.6476118723</v>
      </c>
      <c r="GI238" s="2">
        <f t="shared" si="293"/>
        <v>2569621.7814518148</v>
      </c>
      <c r="GJ238" s="2">
        <f t="shared" si="294"/>
        <v>2580459.1406129021</v>
      </c>
      <c r="GK238" s="2">
        <f t="shared" si="295"/>
        <v>2591299.7244193382</v>
      </c>
      <c r="GL238" s="2">
        <f t="shared" si="296"/>
        <v>2602143.5314350533</v>
      </c>
      <c r="GM238" s="2">
        <f t="shared" si="297"/>
        <v>2612990.5647856081</v>
      </c>
      <c r="GN238" s="2">
        <f t="shared" si="298"/>
        <v>2623840.8218522882</v>
      </c>
      <c r="GO238" s="2">
        <f t="shared" si="299"/>
        <v>2634694.304240115</v>
      </c>
      <c r="GP238" s="2">
        <f t="shared" si="300"/>
        <v>2645551.0109353918</v>
      </c>
      <c r="GQ238" s="2">
        <f t="shared" si="301"/>
        <v>2656410.9426139132</v>
      </c>
      <c r="GR238" s="2">
        <f t="shared" si="302"/>
        <v>2667274.0982619878</v>
      </c>
      <c r="GS238" s="2">
        <f t="shared" si="303"/>
        <v>2678140.4790622559</v>
      </c>
      <c r="GT238" s="2">
        <f t="shared" si="304"/>
        <v>2689010.0842544502</v>
      </c>
      <c r="GU238" s="2">
        <f t="shared" si="305"/>
        <v>2699882.9148522592</v>
      </c>
      <c r="GV238" s="2">
        <f t="shared" si="306"/>
        <v>2710799.7090059887</v>
      </c>
      <c r="GW238" s="2">
        <f>IF($D238=3,($N238*$M238*EC238*'input_cooling&amp;ventilation'!$D$3)*'input_cool&amp;vent_evolution'!M$11,($O238*$M238*EC238*'input_cooling&amp;ventilation'!$D$3)*'input_cool&amp;vent_evolution'!M$10)</f>
        <v>409737.64466462372</v>
      </c>
      <c r="GX238" s="2">
        <f>IF($D238=3,($N238*$M238*ED238*'input_cooling&amp;ventilation'!$D$3)*'input_cool&amp;vent_evolution'!N$11,($O238*$M238*ED238*'input_cooling&amp;ventilation'!$D$3)*'input_cool&amp;vent_evolution'!N$10)</f>
        <v>387323.42981895758</v>
      </c>
      <c r="GY238" s="2">
        <f>IF($D238=3,($N238*$M238*EE238*'input_cooling&amp;ventilation'!$D$3)*'input_cool&amp;vent_evolution'!O$11,($O238*$M238*EE238*'input_cooling&amp;ventilation'!$D$3)*'input_cool&amp;vent_evolution'!O$10)</f>
        <v>370687.96102509898</v>
      </c>
      <c r="GZ238" s="2">
        <f>IF($D238=3,($N238*$M238*EF238*'input_cooling&amp;ventilation'!$D$3)*'input_cool&amp;vent_evolution'!P$11,($O238*$M238*EF238*'input_cooling&amp;ventilation'!$D$3)*'input_cool&amp;vent_evolution'!P$10)</f>
        <v>418188.87271841452</v>
      </c>
      <c r="HA238" s="2">
        <f>IF($D238=3,($N238*$M238*EG238*'input_cooling&amp;ventilation'!$D$3)*'input_cool&amp;vent_evolution'!Q$11,($O238*$M238*EG238*'input_cooling&amp;ventilation'!$D$3)*'input_cool&amp;vent_evolution'!Q$10)</f>
        <v>461075.57913898939</v>
      </c>
      <c r="HB238" s="2">
        <f>IF($D238=3,($N238*$M238*EH238*'input_cooling&amp;ventilation'!$D$3)*'input_cool&amp;vent_evolution'!R$11,($O238*$M238*EH238*'input_cooling&amp;ventilation'!$D$3)*'input_cool&amp;vent_evolution'!R$10)</f>
        <v>487878.72597956855</v>
      </c>
      <c r="HC238" s="2">
        <f>IF($D238=3,($N238*$M238*EI238*'input_cooling&amp;ventilation'!$D$3)*'input_cool&amp;vent_evolution'!S$11,($O238*$M238*EI238*'input_cooling&amp;ventilation'!$D$3)*'input_cool&amp;vent_evolution'!S$10)</f>
        <v>504539.04892370693</v>
      </c>
      <c r="HD238" s="2">
        <f>IF($D238=3,($N238*$M238*EJ238*'input_cooling&amp;ventilation'!$D$3)*'input_cool&amp;vent_evolution'!T$11,($O238*$M238*EJ238*'input_cooling&amp;ventilation'!$D$3)*'input_cool&amp;vent_evolution'!T$10)</f>
        <v>522595.50547673838</v>
      </c>
      <c r="HE238" s="2">
        <f>IF($D238=3,($N238*$M238*EK238*'input_cooling&amp;ventilation'!$D$3)*'input_cool&amp;vent_evolution'!U$11,($O238*$M238*EK238*'input_cooling&amp;ventilation'!$D$3)*'input_cool&amp;vent_evolution'!U$10)</f>
        <v>597386.8598071764</v>
      </c>
      <c r="HF238" s="2">
        <f>IF($D238=3,($N238*$M238*EL238*'input_cooling&amp;ventilation'!$D$3)*'input_cool&amp;vent_evolution'!V$11,($O238*$M238*EL238*'input_cooling&amp;ventilation'!$D$3)*'input_cool&amp;vent_evolution'!V$10)</f>
        <v>600629.27550785616</v>
      </c>
      <c r="HG238" s="2">
        <f>IF($D238=3,($N238*$M238*EM238*'input_cooling&amp;ventilation'!$D$3)*'input_cool&amp;vent_evolution'!W$11,($O238*$M238*EM238*'input_cooling&amp;ventilation'!$D$3)*'input_cool&amp;vent_evolution'!W$10)</f>
        <v>580204.28013953741</v>
      </c>
      <c r="HH238" s="2">
        <f>IF($D238=3,($N238*$M238*EN238*'input_cooling&amp;ventilation'!$D$3)*'input_cool&amp;vent_evolution'!X$11,($O238*$M238*EN238*'input_cooling&amp;ventilation'!$D$3)*'input_cool&amp;vent_evolution'!X$10)</f>
        <v>596340.205222146</v>
      </c>
      <c r="HI238" s="2">
        <f>IF($D238=3,($N238*$M238*EO238*'input_cooling&amp;ventilation'!$D$3)*'input_cool&amp;vent_evolution'!Y$11,($O238*$M238*EO238*'input_cooling&amp;ventilation'!$D$3)*'input_cool&amp;vent_evolution'!Y$10)</f>
        <v>605028.4104151529</v>
      </c>
      <c r="HJ238" s="2">
        <f>IF($D238=3,($N238*$M238*EP238*'input_cooling&amp;ventilation'!$D$3)*'input_cool&amp;vent_evolution'!Z$11,($O238*$M238*EP238*'input_cooling&amp;ventilation'!$D$3)*'input_cool&amp;vent_evolution'!Z$10)</f>
        <v>642940.52796891762</v>
      </c>
      <c r="HK238" s="2">
        <f>IF($D238=3,($N238*$M238*EQ238*'input_cooling&amp;ventilation'!$D$3)*'input_cool&amp;vent_evolution'!AA$11,($O238*$M238*EQ238*'input_cooling&amp;ventilation'!$D$3)*'input_cool&amp;vent_evolution'!AA$10)</f>
        <v>641398.59381056065</v>
      </c>
      <c r="HL238" s="2">
        <f>IF($D238=3,($N238*$M238*ER238*'input_cooling&amp;ventilation'!$D$3)*'input_cool&amp;vent_evolution'!AB$11,($O238*$M238*ER238*'input_cooling&amp;ventilation'!$D$3)*'input_cool&amp;vent_evolution'!AB$10)</f>
        <v>570803.63754017896</v>
      </c>
      <c r="HM238" s="2">
        <f>IF($D238=3,($N238*$M238*ES238*'input_cooling&amp;ventilation'!$D$3)*'input_cool&amp;vent_evolution'!AC$11,($O238*$M238*ES238*'input_cooling&amp;ventilation'!$D$3)*'input_cool&amp;vent_evolution'!AC$10)</f>
        <v>564056.06921176065</v>
      </c>
      <c r="HN238" s="2">
        <f>IF($D238=3,($N238*$M238*ET238*'input_cooling&amp;ventilation'!$D$3)*'input_cool&amp;vent_evolution'!AD$11,($O238*$M238*ET238*'input_cooling&amp;ventilation'!$D$3)*'input_cool&amp;vent_evolution'!AD$10)</f>
        <v>552154.35600980185</v>
      </c>
      <c r="HO238" s="2">
        <f>IF($D238=3,($N238*$M238*EU238*'input_cooling&amp;ventilation'!$D$3)*'input_cool&amp;vent_evolution'!AE$11,($O238*$M238*EU238*'input_cooling&amp;ventilation'!$D$3)*'input_cool&amp;vent_evolution'!AE$10)</f>
        <v>538902.89897424274</v>
      </c>
      <c r="HP238" s="2">
        <f>IF($D238=3,($N238*$M238*EV238*'input_cooling&amp;ventilation'!$D$3)*'input_cool&amp;vent_evolution'!AF$11,($O238*$M238*EV238*'input_cooling&amp;ventilation'!$D$3)*'input_cool&amp;vent_evolution'!AF$10)</f>
        <v>522793.30361859564</v>
      </c>
      <c r="HQ238" s="2">
        <f>IF($D238=3,($N238*$M238*EW238*'input_cooling&amp;ventilation'!$D$3)*'input_cool&amp;vent_evolution'!AG$11,($O238*$M238*EW238*'input_cooling&amp;ventilation'!$D$3)*'input_cool&amp;vent_evolution'!AG$10)</f>
        <v>513136.53078699973</v>
      </c>
      <c r="HR238" s="2">
        <f>IF($D238=3,($N238*$M238*EX238*'input_cooling&amp;ventilation'!$D$3)*'input_cool&amp;vent_evolution'!AH$11,($O238*$M238*EX238*'input_cooling&amp;ventilation'!$D$3)*'input_cool&amp;vent_evolution'!AH$10)</f>
        <v>499652.51107654819</v>
      </c>
      <c r="HS238" s="2">
        <f>IF($D238=3,($N238*$M238*EY238*'input_cooling&amp;ventilation'!$D$3)*'input_cool&amp;vent_evolution'!AI$11,($O238*$M238*EY238*'input_cooling&amp;ventilation'!$D$3)*'input_cool&amp;vent_evolution'!AI$10)</f>
        <v>486254.32318704092</v>
      </c>
      <c r="HT238" s="2">
        <f>IF($D238=3,($N238*$M238*EZ238*'input_cooling&amp;ventilation'!$D$3)*'input_cool&amp;vent_evolution'!AJ$11,($O238*$M238*EZ238*'input_cooling&amp;ventilation'!$D$3)*'input_cool&amp;vent_evolution'!AJ$10)</f>
        <v>472955.04740377684</v>
      </c>
      <c r="HU238" s="2">
        <f>IF($D238=3,($N238*$M238*FA238*'input_cooling&amp;ventilation'!$D$3)*'input_cool&amp;vent_evolution'!AK$11,($O238*$M238*FA238*'input_cooling&amp;ventilation'!$D$3)*'input_cool&amp;vent_evolution'!AK$10)</f>
        <v>463965.81918528571</v>
      </c>
      <c r="HV238" s="2">
        <f>IF($D238=3,($N238*$M238*FB238*'input_cooling&amp;ventilation'!$D$3)*'input_cool&amp;vent_evolution'!AL$11,($O238*$M238*FB238*'input_cooling&amp;ventilation'!$D$3)*'input_cool&amp;vent_evolution'!AL$10)</f>
        <v>446963.26560491562</v>
      </c>
      <c r="HW238" s="2">
        <f>IF($D238=3,($N238*$M238*FC238*'input_cooling&amp;ventilation'!$D$3)*'input_cool&amp;vent_evolution'!AM$11,($O238*$M238*FC238*'input_cooling&amp;ventilation'!$D$3)*'input_cool&amp;vent_evolution'!AM$10)</f>
        <v>434392.95642905153</v>
      </c>
      <c r="HX238" s="2">
        <f>IF($D238=3,($N238*$M238*FD238*'input_cooling&amp;ventilation'!$D$3)*'input_cool&amp;vent_evolution'!AN$11,($O238*$M238*FD238*'input_cooling&amp;ventilation'!$D$3)*'input_cool&amp;vent_evolution'!AN$10)</f>
        <v>422022.49893015542</v>
      </c>
      <c r="HY238" s="2">
        <f>IF($D238=3,($N238*$M238*FE238*'input_cooling&amp;ventilation'!$D$3)*'input_cool&amp;vent_evolution'!AO$11,($O238*$M238*FE238*'input_cooling&amp;ventilation'!$D$3)*'input_cool&amp;vent_evolution'!AO$10)</f>
        <v>409971.9498265225</v>
      </c>
      <c r="HZ238" s="2">
        <f>IF($D238=3,($N238*$M238*FF238*'input_cooling&amp;ventilation'!$D$3)*'input_cool&amp;vent_evolution'!AP$11,($O238*$M238*FF238*'input_cooling&amp;ventilation'!$D$3)*'input_cool&amp;vent_evolution'!AP$10)</f>
        <v>398267.03080476576</v>
      </c>
      <c r="IA238" s="2">
        <f>IF($D238=3,($N238*$M238*FG238*'input_cooling&amp;ventilation'!$D$3)*'input_cool&amp;vent_evolution'!AQ$11,($O238*$M238*FG238*'input_cooling&amp;ventilation'!$D$3)*'input_cool&amp;vent_evolution'!AQ$10)</f>
        <v>386919.24165841186</v>
      </c>
      <c r="IB238" s="2">
        <f>IF($D238=3,($N238*$M238*FH238*'input_cooling&amp;ventilation'!$D$3)*'input_cool&amp;vent_evolution'!AR$11,($O238*$M238*FH238*'input_cooling&amp;ventilation'!$D$3)*'input_cool&amp;vent_evolution'!AR$10)</f>
        <v>375957.10187206784</v>
      </c>
      <c r="IC238" s="2">
        <f>IF($D238=3,($N238*$M238*FI238*'input_cooling&amp;ventilation'!$D$3)*'input_cool&amp;vent_evolution'!AS$11,($O238*$M238*FI238*'input_cooling&amp;ventilation'!$D$3)*'input_cool&amp;vent_evolution'!AS$10)</f>
        <v>365406.35155542678</v>
      </c>
      <c r="ID238" s="2">
        <f>IF($D238=3,($N238*$M238*FJ238*'input_cooling&amp;ventilation'!$D$3)*'input_cool&amp;vent_evolution'!AT$11,($O238*$M238*FJ238*'input_cooling&amp;ventilation'!$D$3)*'input_cool&amp;vent_evolution'!AT$10)</f>
        <v>355295.69109283632</v>
      </c>
      <c r="IE238" s="2">
        <f>IF($D238=3,($N238*$M238*FK238*'input_cooling&amp;ventilation'!$D$3)*'input_cool&amp;vent_evolution'!AU$11,($O238*$M238*FK238*'input_cooling&amp;ventilation'!$D$3)*'input_cool&amp;vent_evolution'!AU$10)</f>
        <v>356732.30521488976</v>
      </c>
      <c r="IF238" s="2">
        <f>IF($D238=3,($N238*$M238*FL238*'input_cooling&amp;ventilation'!$D$3)*'input_cool&amp;vent_evolution'!AV$11,($O238*$M238*FL238*'input_cooling&amp;ventilation'!$D$3)*'input_cool&amp;vent_evolution'!AV$10)</f>
        <v>358174.72818908357</v>
      </c>
    </row>
    <row r="239" spans="1:240" x14ac:dyDescent="0.25">
      <c r="A239">
        <v>237</v>
      </c>
      <c r="B239">
        <v>100100</v>
      </c>
      <c r="C239">
        <v>32</v>
      </c>
      <c r="D239">
        <v>3</v>
      </c>
      <c r="E239">
        <v>6</v>
      </c>
      <c r="F239" s="2">
        <v>6617880</v>
      </c>
      <c r="G239" s="2">
        <v>7309634.6505057504</v>
      </c>
      <c r="H239" s="2">
        <v>6617880</v>
      </c>
      <c r="I239" s="17">
        <v>0.17</v>
      </c>
      <c r="J239">
        <v>8.6083457000000002E-2</v>
      </c>
      <c r="K239" s="2">
        <f t="shared" si="231"/>
        <v>569689.98841116007</v>
      </c>
      <c r="L239" s="2">
        <f t="shared" si="232"/>
        <v>1242637.8905859776</v>
      </c>
      <c r="M239">
        <v>0.43611404435057999</v>
      </c>
      <c r="N239" s="17">
        <f>'input_cooling&amp;ventilation'!$D$5</f>
        <v>57.500092182043396</v>
      </c>
      <c r="O239" s="45">
        <f>'input_cooling&amp;ventilation'!$D$6</f>
        <v>19.328678831353667</v>
      </c>
      <c r="P239" s="45">
        <f>'input_cooling&amp;ventilation'!$C$5</f>
        <v>50.351688737400465</v>
      </c>
      <c r="Q239" s="45">
        <f>'input_cooling&amp;ventilation'!$C$6</f>
        <v>32.240814214248743</v>
      </c>
      <c r="R239">
        <v>17</v>
      </c>
      <c r="S239">
        <v>12</v>
      </c>
      <c r="T239">
        <v>14</v>
      </c>
      <c r="U239" s="2">
        <f t="shared" si="233"/>
        <v>625493.36208920681</v>
      </c>
      <c r="V239" s="2">
        <f t="shared" si="234"/>
        <v>1283105.3749158513</v>
      </c>
      <c r="W239" s="2">
        <v>2076339.631661322</v>
      </c>
      <c r="X239" s="57">
        <f>IF($D239=3,(W239*(1+'input_cool&amp;vent_evolution'!M$11)),(W239*(1+'input_cool&amp;vent_evolution'!M$12)))</f>
        <v>2107354.584093242</v>
      </c>
      <c r="Y239" s="57">
        <f>IF($D239=3,(X239*(1+'input_cool&amp;vent_evolution'!N$11)),(X239*(1+'input_cool&amp;vent_evolution'!N$12)))</f>
        <v>2136489.7871089815</v>
      </c>
      <c r="Z239" s="57">
        <f>IF($D239=3,(Y239*(1+'input_cool&amp;vent_evolution'!O$11)),(Y239*(1+'input_cool&amp;vent_evolution'!O$12)))</f>
        <v>2164180.6079720054</v>
      </c>
      <c r="AA239" s="57">
        <f>IF($D239=3,(Z239*(1+'input_cool&amp;vent_evolution'!P$11)),(Z239*(1+'input_cool&amp;vent_evolution'!P$12)))</f>
        <v>2195189.4334664238</v>
      </c>
      <c r="AB239" s="57">
        <f>IF($D239=3,(AA239*(1+'input_cool&amp;vent_evolution'!Q$11)),(AA239*(1+'input_cool&amp;vent_evolution'!Q$12)))</f>
        <v>2229222.1817337829</v>
      </c>
      <c r="AC239" s="57">
        <f>IF($D239=3,(AB239*(1+'input_cool&amp;vent_evolution'!R$11)),(AB239*(1+'input_cool&amp;vent_evolution'!R$12)))</f>
        <v>2265122.1255238261</v>
      </c>
      <c r="AD239" s="57">
        <f>IF($D239=3,(AC239*(1+'input_cool&amp;vent_evolution'!S$11)),(AC239*(1+'input_cool&amp;vent_evolution'!S$12)))</f>
        <v>2302310.9345245315</v>
      </c>
      <c r="AE239" s="57">
        <f>IF($D239=3,(AD239*(1+'input_cool&amp;vent_evolution'!T$11)),(AD239*(1+'input_cool&amp;vent_evolution'!T$12)))</f>
        <v>2340915.3066104292</v>
      </c>
      <c r="AF239" s="57">
        <f>IF($D239=3,(AE239*(1+'input_cool&amp;vent_evolution'!U$11)),(AE239*(1+'input_cool&amp;vent_evolution'!U$12)))</f>
        <v>2385165.0314656608</v>
      </c>
      <c r="AG239" s="57">
        <f>IF($D239=3,(AF239*(1+'input_cool&amp;vent_evolution'!V$11)),(AF239*(1+'input_cool&amp;vent_evolution'!V$12)))</f>
        <v>2429878.2256736252</v>
      </c>
      <c r="AH239" s="57">
        <f>IF($D239=3,(AG239*(1+'input_cool&amp;vent_evolution'!W$11)),(AG239*(1+'input_cool&amp;vent_evolution'!W$12)))</f>
        <v>2473288.7332304688</v>
      </c>
      <c r="AI239" s="57">
        <f>IF($D239=3,(AH239*(1+'input_cool&amp;vent_evolution'!X$11)),(AH239*(1+'input_cool&amp;vent_evolution'!X$12)))</f>
        <v>2518233.4501810581</v>
      </c>
      <c r="AJ239" s="57">
        <f>IF($D239=3,(AI239*(1+'input_cool&amp;vent_evolution'!Y$11)),(AI239*(1+'input_cool&amp;vent_evolution'!Y$12)))</f>
        <v>2564185.5603968431</v>
      </c>
      <c r="AK239" s="57">
        <f>IF($D239=3,(AJ239*(1+'input_cool&amp;vent_evolution'!Z$11)),(AJ239*(1+'input_cool&amp;vent_evolution'!Z$12)))</f>
        <v>2613403.1914820527</v>
      </c>
      <c r="AL239" s="57">
        <f>IF($D239=3,(AK239*(1+'input_cool&amp;vent_evolution'!AA$11)),(AK239*(1+'input_cool&amp;vent_evolution'!AA$12)))</f>
        <v>2662941.7742643231</v>
      </c>
      <c r="AM239" s="57">
        <f>IF($D239=3,(AL239*(1+'input_cool&amp;vent_evolution'!AB$11)),(AL239*(1+'input_cool&amp;vent_evolution'!AB$12)))</f>
        <v>2707415.8984728623</v>
      </c>
      <c r="AN239" s="57">
        <f>IF($D239=3,(AM239*(1+'input_cool&amp;vent_evolution'!AC$11)),(AM239*(1+'input_cool&amp;vent_evolution'!AC$12)))</f>
        <v>2751790.4246953079</v>
      </c>
      <c r="AO239" s="57">
        <f>IF($D239=3,(AN239*(1+'input_cool&amp;vent_evolution'!AD$11)),(AN239*(1+'input_cool&amp;vent_evolution'!AD$12)))</f>
        <v>2795638.2786037796</v>
      </c>
      <c r="AP239" s="57">
        <f>IF($D239=3,(AO239*(1+'input_cool&amp;vent_evolution'!AE$11)),(AO239*(1+'input_cool&amp;vent_evolution'!AE$12)))</f>
        <v>2838819.8338973485</v>
      </c>
      <c r="AQ239" s="57">
        <f>IF($D239=3,(AP239*(1+'input_cool&amp;vent_evolution'!AF$11)),(AP239*(1+'input_cool&amp;vent_evolution'!AF$12)))</f>
        <v>2881069.8603628515</v>
      </c>
      <c r="AR239" s="57">
        <f>IF($D239=3,(AQ239*(1+'input_cool&amp;vent_evolution'!AG$11)),(AQ239*(1+'input_cool&amp;vent_evolution'!AG$12)))</f>
        <v>2922873.6877027028</v>
      </c>
      <c r="AS239" s="57">
        <f>IF($D239=3,(AR239*(1+'input_cool&amp;vent_evolution'!AH$11)),(AR239*(1+'input_cool&amp;vent_evolution'!AH$12)))</f>
        <v>2963994.8374319952</v>
      </c>
      <c r="AT239" s="57">
        <f>IF($D239=3,(AS239*(1+'input_cool&amp;vent_evolution'!AI$11)),(AS239*(1+'input_cool&amp;vent_evolution'!AI$12)))</f>
        <v>3004405.2315271096</v>
      </c>
      <c r="AU239" s="57">
        <f>IF($D239=3,(AT239*(1+'input_cool&amp;vent_evolution'!AJ$11)),(AT239*(1+'input_cool&amp;vent_evolution'!AJ$12)))</f>
        <v>3044078.9365262548</v>
      </c>
      <c r="AV239" s="57">
        <f>IF($D239=3,(AU239*(1+'input_cool&amp;vent_evolution'!AK$11)),(AU239*(1+'input_cool&amp;vent_evolution'!AK$12)))</f>
        <v>3083347.5548074432</v>
      </c>
      <c r="AW239" s="57">
        <f>IF($D239=3,(AV239*(1+'input_cool&amp;vent_evolution'!AL$11)),(AV239*(1+'input_cool&amp;vent_evolution'!AL$12)))</f>
        <v>3121505.452280899</v>
      </c>
      <c r="AX239" s="57">
        <f>IF($D239=3,(AW239*(1+'input_cool&amp;vent_evolution'!AM$11)),(AW239*(1+'input_cool&amp;vent_evolution'!AM$12)))</f>
        <v>3158893.2946749716</v>
      </c>
      <c r="AY239" s="57">
        <f>IF($D239=3,(AX239*(1+'input_cool&amp;vent_evolution'!AN$11)),(AX239*(1+'input_cool&amp;vent_evolution'!AN$12)))</f>
        <v>3195499.4778436334</v>
      </c>
      <c r="AZ239" s="57">
        <f>IF($D239=3,(AY239*(1+'input_cool&amp;vent_evolution'!AO$11)),(AY239*(1+'input_cool&amp;vent_evolution'!AO$12)))</f>
        <v>3231324.2992543969</v>
      </c>
      <c r="BA239" s="57">
        <f>IF($D239=3,(AZ239*(1+'input_cool&amp;vent_evolution'!AP$11)),(AZ239*(1+'input_cool&amp;vent_evolution'!AP$12)))</f>
        <v>3266372.0486782356</v>
      </c>
      <c r="BB239" s="57">
        <f>IF($D239=3,(BA239*(1+'input_cool&amp;vent_evolution'!AQ$11)),(BA239*(1+'input_cool&amp;vent_evolution'!AQ$12)))</f>
        <v>3300649.7815675167</v>
      </c>
      <c r="BC239" s="57">
        <f>IF($D239=3,(BB239*(1+'input_cool&amp;vent_evolution'!AR$11)),(BB239*(1+'input_cool&amp;vent_evolution'!AR$12)))</f>
        <v>3334168.8132061162</v>
      </c>
      <c r="BD239" s="57">
        <f>IF($D239=3,(BC239*(1+'input_cool&amp;vent_evolution'!AS$11)),(BC239*(1+'input_cool&amp;vent_evolution'!AS$12)))</f>
        <v>3366944.4920568299</v>
      </c>
      <c r="BE239" s="57">
        <f>IF($D239=3,(BD239*(1+'input_cool&amp;vent_evolution'!AT$11)),(BD239*(1+'input_cool&amp;vent_evolution'!AT$12)))</f>
        <v>3398996.4702474847</v>
      </c>
      <c r="BF239" s="57">
        <f>IF($D239=3,(BE239*(1+'input_cool&amp;vent_evolution'!AU$11)),(BE239*(1+'input_cool&amp;vent_evolution'!AU$12)))</f>
        <v>3431353.5705773248</v>
      </c>
      <c r="BG239" s="57">
        <f>IF($D239=3,(BF239*(1+'input_cool&amp;vent_evolution'!AV$11)),(BF239*(1+'input_cool&amp;vent_evolution'!AV$12)))</f>
        <v>3464018.6976882806</v>
      </c>
      <c r="BH239" s="2">
        <f t="shared" si="307"/>
        <v>3256750.3716715025</v>
      </c>
      <c r="BI239" s="2">
        <f t="shared" si="235"/>
        <v>3305397.4987213346</v>
      </c>
      <c r="BJ239" s="2">
        <f t="shared" si="236"/>
        <v>3351096.2282564035</v>
      </c>
      <c r="BK239" s="2">
        <f t="shared" si="237"/>
        <v>3394529.4362741997</v>
      </c>
      <c r="BL239" s="2">
        <f t="shared" si="238"/>
        <v>3443166.9531881558</v>
      </c>
      <c r="BM239" s="2">
        <f t="shared" si="239"/>
        <v>3496547.5099519077</v>
      </c>
      <c r="BN239" s="2">
        <f t="shared" si="240"/>
        <v>3552856.7733779782</v>
      </c>
      <c r="BO239" s="2">
        <f t="shared" si="241"/>
        <v>3611187.6291244258</v>
      </c>
      <c r="BP239" s="2">
        <f t="shared" si="242"/>
        <v>3671738.8035189048</v>
      </c>
      <c r="BQ239" s="2">
        <f t="shared" si="243"/>
        <v>3741144.7454328155</v>
      </c>
      <c r="BR239" s="2">
        <f t="shared" si="244"/>
        <v>3811277.6416290393</v>
      </c>
      <c r="BS239" s="2">
        <f t="shared" si="245"/>
        <v>3879367.2664979142</v>
      </c>
      <c r="BT239" s="2">
        <f t="shared" si="246"/>
        <v>3949863.3074160307</v>
      </c>
      <c r="BU239" s="2">
        <f t="shared" si="247"/>
        <v>4021939.4503274891</v>
      </c>
      <c r="BV239" s="2">
        <f t="shared" si="248"/>
        <v>4099137.5810597418</v>
      </c>
      <c r="BW239" s="2">
        <f t="shared" si="249"/>
        <v>4176839.1263310951</v>
      </c>
      <c r="BX239" s="2">
        <f t="shared" si="250"/>
        <v>4246597.039890755</v>
      </c>
      <c r="BY239" s="2">
        <f t="shared" si="251"/>
        <v>4316198.7334499462</v>
      </c>
      <c r="BZ239" s="2">
        <f t="shared" si="252"/>
        <v>4384974.3385272119</v>
      </c>
      <c r="CA239" s="2">
        <f t="shared" si="253"/>
        <v>4452704.8504854897</v>
      </c>
      <c r="CB239" s="2">
        <f t="shared" si="254"/>
        <v>4518974.2542460691</v>
      </c>
      <c r="CC239" s="2">
        <f t="shared" si="255"/>
        <v>4584543.7921724925</v>
      </c>
      <c r="CD239" s="2">
        <f t="shared" si="256"/>
        <v>4649042.5464332681</v>
      </c>
      <c r="CE239" s="2">
        <f t="shared" si="257"/>
        <v>4712426.4764906811</v>
      </c>
      <c r="CF239" s="2">
        <f t="shared" si="258"/>
        <v>4774654.9055642849</v>
      </c>
      <c r="CG239" s="2">
        <f t="shared" si="259"/>
        <v>4836247.9538460653</v>
      </c>
      <c r="CH239" s="2">
        <f t="shared" si="260"/>
        <v>4896098.8303038096</v>
      </c>
      <c r="CI239" s="2">
        <f t="shared" si="261"/>
        <v>4954741.8710453985</v>
      </c>
      <c r="CJ239" s="2">
        <f t="shared" si="262"/>
        <v>5012158.8749026274</v>
      </c>
      <c r="CK239" s="2">
        <f t="shared" si="263"/>
        <v>5068350.3084549578</v>
      </c>
      <c r="CL239" s="2">
        <f t="shared" si="264"/>
        <v>5123322.9002322536</v>
      </c>
      <c r="CM239" s="2">
        <f t="shared" si="265"/>
        <v>5177087.7167511676</v>
      </c>
      <c r="CN239" s="2">
        <f t="shared" si="266"/>
        <v>5229662.5060980022</v>
      </c>
      <c r="CO239" s="2">
        <f t="shared" si="267"/>
        <v>5281071.3424228383</v>
      </c>
      <c r="CP239" s="2">
        <f t="shared" si="268"/>
        <v>5331345.0501985271</v>
      </c>
      <c r="CQ239" s="2">
        <f t="shared" si="269"/>
        <v>5382097.3437629016</v>
      </c>
      <c r="CR239" s="2">
        <f>IF($D239=3,(W239*$P239*$M239*'input_cooling&amp;ventilation'!$D$3)*'input_cool&amp;vent_evolution'!M$11,(W239*$Q239*'input_cooling&amp;ventilation'!$D$3)*'input_cool&amp;vent_evolution'!M$12)</f>
        <v>556051.40090987168</v>
      </c>
      <c r="CS239" s="2">
        <f>IF($D239=3,(X239*$P239*$M239*'input_cooling&amp;ventilation'!$D$3)*'input_cool&amp;vent_evolution'!N$11,(X239*$Q239*'input_cooling&amp;ventilation'!$D$3)*'input_cool&amp;vent_evolution'!N$12)</f>
        <v>522350.32403344888</v>
      </c>
      <c r="CT239" s="2">
        <f>IF($D239=3,(Y239*$P239*$M239*'input_cooling&amp;ventilation'!$D$3)*'input_cool&amp;vent_evolution'!O$11,(Y239*$Q239*'input_cooling&amp;ventilation'!$D$3)*'input_cool&amp;vent_evolution'!O$12)</f>
        <v>496454.72670084995</v>
      </c>
      <c r="CU239" s="2">
        <f>IF($D239=3,(Z239*$P239*$M239*'input_cooling&amp;ventilation'!$D$3)*'input_cool&amp;vent_evolution'!P$11,(Z239*$Q239*'input_cooling&amp;ventilation'!$D$3)*'input_cool&amp;vent_evolution'!P$12)</f>
        <v>555941.5541452032</v>
      </c>
      <c r="CV239" s="2">
        <f>IF($D239=3,(AA239*$P239*$M239*'input_cooling&amp;ventilation'!$D$3)*'input_cool&amp;vent_evolution'!Q$11,(AA239*$Q239*'input_cooling&amp;ventilation'!$D$3)*'input_cool&amp;vent_evolution'!Q$12)</f>
        <v>610155.9366378967</v>
      </c>
      <c r="CW239" s="2">
        <f>IF($D239=3,(AB239*$P239*$M239*'input_cooling&amp;ventilation'!$D$3)*'input_cool&amp;vent_evolution'!R$11,(AB239*$Q239*'input_cooling&amp;ventilation'!$D$3)*'input_cool&amp;vent_evolution'!R$12)</f>
        <v>643631.9411051037</v>
      </c>
      <c r="CX239" s="2">
        <f>IF($D239=3,(AC239*$P239*$M239*'input_cooling&amp;ventilation'!$D$3)*'input_cool&amp;vent_evolution'!S$11,(AC239*$Q239*'input_cooling&amp;ventilation'!$D$3)*'input_cool&amp;vent_evolution'!S$12)</f>
        <v>666739.35381340573</v>
      </c>
      <c r="CY239" s="2">
        <f>IF($D239=3,(AD239*$P239*$M239*'input_cooling&amp;ventilation'!$D$3)*'input_cool&amp;vent_evolution'!T$11,(AD239*$Q239*'input_cooling&amp;ventilation'!$D$3)*'input_cool&amp;vent_evolution'!T$12)</f>
        <v>692118.26865537814</v>
      </c>
      <c r="CZ239" s="2">
        <f>IF($D239=3,(AE239*$P239*$M239*'input_cooling&amp;ventilation'!$D$3)*'input_cool&amp;vent_evolution'!U$11,(AE239*$Q239*'input_cooling&amp;ventilation'!$D$3)*'input_cool&amp;vent_evolution'!U$12)</f>
        <v>793330.94415146892</v>
      </c>
      <c r="DA239" s="2">
        <f>IF($D239=3,(AF239*$P239*$M239*'input_cooling&amp;ventilation'!$D$3)*'input_cool&amp;vent_evolution'!V$11,(AF239*$Q239*'input_cooling&amp;ventilation'!$D$3)*'input_cool&amp;vent_evolution'!V$12)</f>
        <v>801640.25184527924</v>
      </c>
      <c r="DB239" s="2">
        <f>IF($D239=3,(AG239*$P239*$M239*'input_cooling&amp;ventilation'!$D$3)*'input_cool&amp;vent_evolution'!W$11,(AG239*$Q239*'input_cooling&amp;ventilation'!$D$3)*'input_cool&amp;vent_evolution'!W$12)</f>
        <v>778285.0415191513</v>
      </c>
      <c r="DC239" s="2">
        <f>IF($D239=3,(AH239*$P239*$M239*'input_cooling&amp;ventilation'!$D$3)*'input_cool&amp;vent_evolution'!X$11,(AH239*$Q239*'input_cooling&amp;ventilation'!$D$3)*'input_cool&amp;vent_evolution'!X$12)</f>
        <v>805791.10603928182</v>
      </c>
      <c r="DD239" s="2">
        <f>IF($D239=3,(AI239*$P239*$M239*'input_cooling&amp;ventilation'!$D$3)*'input_cool&amp;vent_evolution'!Y$11,(AI239*$Q239*'input_cooling&amp;ventilation'!$D$3)*'input_cool&amp;vent_evolution'!Y$12)</f>
        <v>823852.15055028081</v>
      </c>
      <c r="DE239" s="2">
        <f>IF($D239=3,(AJ239*$P239*$M239*'input_cooling&amp;ventilation'!$D$3)*'input_cool&amp;vent_evolution'!Z$11,(AJ239*$Q239*'input_cooling&amp;ventilation'!$D$3)*'input_cool&amp;vent_evolution'!Z$12)</f>
        <v>882398.02316220326</v>
      </c>
      <c r="DF239" s="2">
        <f>IF($D239=3,(AK239*$P239*$M239*'input_cooling&amp;ventilation'!$D$3)*'input_cool&amp;vent_evolution'!AA$11,(AK239*$Q239*'input_cooling&amp;ventilation'!$D$3)*'input_cool&amp;vent_evolution'!AA$12)</f>
        <v>888152.20386478037</v>
      </c>
      <c r="DG239" s="2">
        <f>IF($D239=3,(AL239*$P239*$M239*'input_cooling&amp;ventilation'!$D$3)*'input_cool&amp;vent_evolution'!AB$11,(AL239*$Q239*'input_cooling&amp;ventilation'!$D$3)*'input_cool&amp;vent_evolution'!AB$12)</f>
        <v>797354.08670001302</v>
      </c>
      <c r="DH239" s="2">
        <f>IF($D239=3,(AM239*$P239*$M239*'input_cooling&amp;ventilation'!$D$3)*'input_cool&amp;vent_evolution'!AC$11,(AM239*$Q239*'input_cooling&amp;ventilation'!$D$3)*'input_cool&amp;vent_evolution'!AC$12)</f>
        <v>795568.44476434344</v>
      </c>
      <c r="DI239" s="2">
        <f>IF($D239=3,(AN239*$P239*$M239*'input_cooling&amp;ventilation'!$D$3)*'input_cool&amp;vent_evolution'!AD$11,(AN239*$Q239*'input_cooling&amp;ventilation'!$D$3)*'input_cool&amp;vent_evolution'!AD$12)</f>
        <v>786126.0031340227</v>
      </c>
      <c r="DJ239" s="2">
        <f>IF($D239=3,(AO239*$P239*$M239*'input_cooling&amp;ventilation'!$D$3)*'input_cool&amp;vent_evolution'!AE$11,(AO239*$Q239*'input_cooling&amp;ventilation'!$D$3)*'input_cool&amp;vent_evolution'!AE$12)</f>
        <v>774180.27214976703</v>
      </c>
      <c r="DK239" s="2">
        <f>IF($D239=3,(AP239*$P239*$M239*'input_cooling&amp;ventilation'!$D$3)*'input_cool&amp;vent_evolution'!AF$11,(AP239*$Q239*'input_cooling&amp;ventilation'!$D$3)*'input_cool&amp;vent_evolution'!AF$12)</f>
        <v>757479.36277481786</v>
      </c>
      <c r="DL239" s="2">
        <f>IF($D239=3,(AQ239*$P239*$M239*'input_cooling&amp;ventilation'!$D$3)*'input_cool&amp;vent_evolution'!AG$11,(AQ239*$Q239*'input_cooling&amp;ventilation'!$D$3)*'input_cool&amp;vent_evolution'!AG$12)</f>
        <v>749479.68425046524</v>
      </c>
      <c r="DM239" s="2">
        <f>IF($D239=3,(AR239*$P239*$M239*'input_cooling&amp;ventilation'!$D$3)*'input_cool&amp;vent_evolution'!AH$11,(AR239*$Q239*'input_cooling&amp;ventilation'!$D$3)*'input_cool&amp;vent_evolution'!AH$12)</f>
        <v>737240.30253435753</v>
      </c>
      <c r="DN239" s="2">
        <f>IF($D239=3,(AS239*$P239*$M239*'input_cooling&amp;ventilation'!$D$3)*'input_cool&amp;vent_evolution'!AI$11,(AS239*$Q239*'input_cooling&amp;ventilation'!$D$3)*'input_cool&amp;vent_evolution'!AI$12)</f>
        <v>724497.52412911213</v>
      </c>
      <c r="DO239" s="2">
        <f>IF($D239=3,(AT239*$P239*$M239*'input_cooling&amp;ventilation'!$D$3)*'input_cool&amp;vent_evolution'!AJ$11,(AT239*$Q239*'input_cooling&amp;ventilation'!$D$3)*'input_cool&amp;vent_evolution'!AJ$12)</f>
        <v>711289.79779943847</v>
      </c>
      <c r="DP239" s="2">
        <f>IF($D239=3,(AU239*$P239*$M239*'input_cooling&amp;ventilation'!$D$3)*'input_cool&amp;vent_evolution'!AK$11,(AU239*$Q239*'input_cooling&amp;ventilation'!$D$3)*'input_cool&amp;vent_evolution'!AK$12)</f>
        <v>704027.20284611348</v>
      </c>
      <c r="DQ239" s="2">
        <f>IF($D239=3,(AV239*$P239*$M239*'input_cooling&amp;ventilation'!$D$3)*'input_cool&amp;vent_evolution'!AL$11,(AV239*$Q239*'input_cooling&amp;ventilation'!$D$3)*'input_cool&amp;vent_evolution'!AL$12)</f>
        <v>684113.65106765111</v>
      </c>
      <c r="DR239" s="2">
        <f>IF($D239=3,(AW239*$P239*$M239*'input_cooling&amp;ventilation'!$D$3)*'input_cool&amp;vent_evolution'!AM$11,(AW239*$Q239*'input_cooling&amp;ventilation'!$D$3)*'input_cool&amp;vent_evolution'!AM$12)</f>
        <v>670307.72289127111</v>
      </c>
      <c r="DS239" s="2">
        <f>IF($D239=3,(AX239*$P239*$M239*'input_cooling&amp;ventilation'!$D$3)*'input_cool&amp;vent_evolution'!AN$11,(AX239*$Q239*'input_cooling&amp;ventilation'!$D$3)*'input_cool&amp;vent_evolution'!AN$12)</f>
        <v>656293.74984785425</v>
      </c>
      <c r="DT239" s="2">
        <f>IF($D239=3,(AY239*$P239*$M239*'input_cooling&amp;ventilation'!$D$3)*'input_cool&amp;vent_evolution'!AO$11,(AY239*$Q239*'input_cooling&amp;ventilation'!$D$3)*'input_cool&amp;vent_evolution'!AO$12)</f>
        <v>642285.10994907178</v>
      </c>
      <c r="DU239" s="2">
        <f>IF($D239=3,(AZ239*$P239*$M239*'input_cooling&amp;ventilation'!$D$3)*'input_cool&amp;vent_evolution'!AP$11,(AZ239*$Q239*'input_cooling&amp;ventilation'!$D$3)*'input_cool&amp;vent_evolution'!AP$12)</f>
        <v>628353.37918514572</v>
      </c>
      <c r="DV239" s="2">
        <f>IF($D239=3,(BA239*$P239*$M239*'input_cooling&amp;ventilation'!$D$3)*'input_cool&amp;vent_evolution'!AQ$11,(BA239*$Q239*'input_cooling&amp;ventilation'!$D$3)*'input_cool&amp;vent_evolution'!AQ$12)</f>
        <v>614548.14205945889</v>
      </c>
      <c r="DW239" s="2">
        <f>IF($D239=3,(BB239*$P239*$M239*'input_cooling&amp;ventilation'!$D$3)*'input_cool&amp;vent_evolution'!AR$11,(BB239*$Q239*'input_cooling&amp;ventilation'!$D$3)*'input_cool&amp;vent_evolution'!AR$12)</f>
        <v>600945.77093734604</v>
      </c>
      <c r="DX239" s="2">
        <f>IF($D239=3,(BC239*$P239*$M239*'input_cooling&amp;ventilation'!$D$3)*'input_cool&amp;vent_evolution'!AS$11,(BC239*$Q239*'input_cooling&amp;ventilation'!$D$3)*'input_cool&amp;vent_evolution'!AS$12)</f>
        <v>587618.57464449143</v>
      </c>
      <c r="DY239" s="2">
        <f>IF($D239=3,(BD239*$P239*$M239*'input_cooling&amp;ventilation'!$D$3)*'input_cool&amp;vent_evolution'!AT$11,(BD239*$Q239*'input_cooling&amp;ventilation'!$D$3)*'input_cool&amp;vent_evolution'!AT$12)</f>
        <v>574643.71141526196</v>
      </c>
      <c r="DZ239" s="2">
        <f>IF($D239=3,(BE239*$P239*$M239*'input_cooling&amp;ventilation'!$D$3)*'input_cool&amp;vent_evolution'!AU$11,(BE239*$Q239*'input_cooling&amp;ventilation'!$D$3)*'input_cool&amp;vent_evolution'!AU$12)</f>
        <v>580114.0919781524</v>
      </c>
      <c r="EA239" s="2">
        <f>IF($D239=3,(BF239*$P239*$M239*'input_cooling&amp;ventilation'!$D$3)*'input_cool&amp;vent_evolution'!AV$11,(BF239*$Q239*'input_cooling&amp;ventilation'!$D$3)*'input_cool&amp;vent_evolution'!AV$12)</f>
        <v>585636.54839762754</v>
      </c>
      <c r="EB239">
        <v>0.6</v>
      </c>
      <c r="EC239" s="2">
        <f t="shared" si="270"/>
        <v>3970728</v>
      </c>
      <c r="ED239" s="2">
        <f>IF($D239=3,(EC239*(1+'input_cool&amp;vent_evolution'!M$10)),EC239*(1+'input_cool&amp;vent_evolution'!M$9))</f>
        <v>4055368.6004222641</v>
      </c>
      <c r="EE239" s="2">
        <f>IF($D239=3,(ED239*(1+'input_cool&amp;vent_evolution'!N$10)),ED239*(1+'input_cool&amp;vent_evolution'!N$9))</f>
        <v>4140096.5582400151</v>
      </c>
      <c r="EF239" s="2">
        <f>IF($D239=3,(EE239*(1+'input_cool&amp;vent_evolution'!O$10)),EE239*(1+'input_cool&amp;vent_evolution'!O$9))</f>
        <v>4224911.8749807486</v>
      </c>
      <c r="EG239" s="2">
        <f>IF($D239=3,(EF239*(1+'input_cool&amp;vent_evolution'!P$10)),EF239*(1+'input_cool&amp;vent_evolution'!P$9))</f>
        <v>4305108.4896820411</v>
      </c>
      <c r="EH239" s="2">
        <f>IF($D239=3,(EG239*(1+'input_cool&amp;vent_evolution'!Q$10)),EG239*(1+'input_cool&amp;vent_evolution'!Q$9))</f>
        <v>4385392.4634760432</v>
      </c>
      <c r="EI239" s="2">
        <f>IF($D239=3,(EH239*(1+'input_cool&amp;vent_evolution'!R$10)),EH239*(1+'input_cool&amp;vent_evolution'!R$9))</f>
        <v>4448474.7938406691</v>
      </c>
      <c r="EJ239" s="2">
        <f>IF($D239=3,(EI239*(1+'input_cool&amp;vent_evolution'!S$10)),EI239*(1+'input_cool&amp;vent_evolution'!S$9))</f>
        <v>4511595.4621372689</v>
      </c>
      <c r="EK239" s="2">
        <f>IF($D239=3,(EJ239*(1+'input_cool&amp;vent_evolution'!T$10)),EJ239*(1+'input_cool&amp;vent_evolution'!T$9))</f>
        <v>4574754.4680264033</v>
      </c>
      <c r="EL239" s="2">
        <f>IF($D239=3,(EK239*(1+'input_cool&amp;vent_evolution'!U$10)),EK239*(1+'input_cool&amp;vent_evolution'!U$9))</f>
        <v>4637951.8087924905</v>
      </c>
      <c r="EM239" s="2">
        <f>IF($D239=3,(EL239*(1+'input_cool&amp;vent_evolution'!V$10)),EL239*(1+'input_cool&amp;vent_evolution'!V$9))</f>
        <v>4701187.4868116612</v>
      </c>
      <c r="EN239" s="2">
        <f>IF($D239=3,(EM239*(1+'input_cool&amp;vent_evolution'!W$10)),EM239*(1+'input_cool&amp;vent_evolution'!W$9))</f>
        <v>4750368.0302201323</v>
      </c>
      <c r="EO239" s="2">
        <f>IF($D239=3,(EN239*(1+'input_cool&amp;vent_evolution'!X$10)),EN239*(1+'input_cool&amp;vent_evolution'!X$9))</f>
        <v>4799580.6587870372</v>
      </c>
      <c r="EP239" s="2">
        <f>IF($D239=3,(EO239*(1+'input_cool&amp;vent_evolution'!Y$10)),EO239*(1+'input_cool&amp;vent_evolution'!Y$9))</f>
        <v>4848825.3743793257</v>
      </c>
      <c r="EQ239" s="2">
        <f>IF($D239=3,(EP239*(1+'input_cool&amp;vent_evolution'!Z$10)),EP239*(1+'input_cool&amp;vent_evolution'!Z$9))</f>
        <v>4898102.1739419904</v>
      </c>
      <c r="ER239" s="2">
        <f>IF($D239=3,(EQ239*(1+'input_cool&amp;vent_evolution'!AA$10)),EQ239*(1+'input_cool&amp;vent_evolution'!AA$9))</f>
        <v>4947411.0605300358</v>
      </c>
      <c r="ES239" s="2">
        <f>IF($D239=3,(ER239*(1+'input_cool&amp;vent_evolution'!AB$10)),ER239*(1+'input_cool&amp;vent_evolution'!AB$9))</f>
        <v>4981733.8300092388</v>
      </c>
      <c r="ET239" s="2">
        <f>IF($D239=3,(ES239*(1+'input_cool&amp;vent_evolution'!AC$10)),ES239*(1+'input_cool&amp;vent_evolution'!AC$9))</f>
        <v>5016080.6820268212</v>
      </c>
      <c r="EU239" s="2">
        <f>IF($D239=3,(ET239*(1+'input_cool&amp;vent_evolution'!AD$10)),ET239*(1+'input_cool&amp;vent_evolution'!AD$9))</f>
        <v>5050451.6208258634</v>
      </c>
      <c r="EV239" s="2">
        <f>IF($D239=3,(EU239*(1+'input_cool&amp;vent_evolution'!AE$10)),EU239*(1+'input_cool&amp;vent_evolution'!AE$9))</f>
        <v>5084846.6425027344</v>
      </c>
      <c r="EW239" s="2">
        <f>IF($D239=3,(EV239*(1+'input_cool&amp;vent_evolution'!AF$10)),EV239*(1+'input_cool&amp;vent_evolution'!AF$9))</f>
        <v>5119265.7507913411</v>
      </c>
      <c r="EX239" s="2">
        <f>IF($D239=3,(EW239*(1+'input_cool&amp;vent_evolution'!AG$10)),EW239*(1+'input_cool&amp;vent_evolution'!AG$9))</f>
        <v>5141026.8353574676</v>
      </c>
      <c r="EY239" s="2">
        <f>IF($D239=3,(EX239*(1+'input_cool&amp;vent_evolution'!AH$10)),EX239*(1+'input_cool&amp;vent_evolution'!AH$9))</f>
        <v>5162794.398938206</v>
      </c>
      <c r="EZ239" s="2">
        <f>IF($D239=3,(EY239*(1+'input_cool&amp;vent_evolution'!AI$10)),EY239*(1+'input_cool&amp;vent_evolution'!AI$9))</f>
        <v>5184568.4427216193</v>
      </c>
      <c r="FA239" s="2">
        <f>IF($D239=3,(EZ239*(1+'input_cool&amp;vent_evolution'!AJ$10)),EZ239*(1+'input_cool&amp;vent_evolution'!AJ$9))</f>
        <v>5206348.965349921</v>
      </c>
      <c r="FB239" s="2">
        <f>IF($D239=3,(FA239*(1+'input_cool&amp;vent_evolution'!AK$10)),FA239*(1+'input_cool&amp;vent_evolution'!AK$9))</f>
        <v>5228135.9639378106</v>
      </c>
      <c r="FC239" s="2">
        <f>IF($D239=3,(FB239*(1+'input_cool&amp;vent_evolution'!AL$10)),FB239*(1+'input_cool&amp;vent_evolution'!AL$9))</f>
        <v>5249929.4447650546</v>
      </c>
      <c r="FD239" s="2">
        <f>IF($D239=3,(FC239*(1+'input_cool&amp;vent_evolution'!AM$10)),FC239*(1+'input_cool&amp;vent_evolution'!AM$9))</f>
        <v>5271729.4025702253</v>
      </c>
      <c r="FE239" s="2">
        <f>IF($D239=3,(FD239*(1+'input_cool&amp;vent_evolution'!AN$10)),FD239*(1+'input_cool&amp;vent_evolution'!AN$9))</f>
        <v>5293535.8405780736</v>
      </c>
      <c r="FF239" s="2">
        <f>IF($D239=3,(FE239*(1+'input_cool&amp;vent_evolution'!AO$10)),FE239*(1+'input_cool&amp;vent_evolution'!AO$9))</f>
        <v>5315348.7567519164</v>
      </c>
      <c r="FG239" s="2">
        <f>IF($D239=3,(FF239*(1+'input_cool&amp;vent_evolution'!AP$10)),FF239*(1+'input_cool&amp;vent_evolution'!AP$9))</f>
        <v>5337168.152449538</v>
      </c>
      <c r="FH239" s="2">
        <f>IF($D239=3,(FG239*(1+'input_cool&amp;vent_evolution'!AQ$10)),FG239*(1+'input_cool&amp;vent_evolution'!AQ$9))</f>
        <v>5358994.0256342618</v>
      </c>
      <c r="FI239" s="2">
        <f>IF($D239=3,(FH239*(1+'input_cool&amp;vent_evolution'!AR$10)),FH239*(1+'input_cool&amp;vent_evolution'!AR$9))</f>
        <v>5380826.378682211</v>
      </c>
      <c r="FJ239" s="2">
        <f>IF($D239=3,(FI239*(1+'input_cool&amp;vent_evolution'!AS$10)),FI239*(1+'input_cool&amp;vent_evolution'!AS$9))</f>
        <v>5402665.2100658799</v>
      </c>
      <c r="FK239" s="2">
        <f>IF($D239=3,(FJ239*(1+'input_cool&amp;vent_evolution'!AT$10)),FJ239*(1+'input_cool&amp;vent_evolution'!AT$9))</f>
        <v>5424510.5218219385</v>
      </c>
      <c r="FL239" s="2">
        <f>IF($D239=3,(FK239*(1+'input_cool&amp;vent_evolution'!AU$10)),FK239*(1+'input_cool&amp;vent_evolution'!AU$9))</f>
        <v>5446444.1636201451</v>
      </c>
      <c r="FM239" s="2">
        <f t="shared" si="271"/>
        <v>5857196.9905159222</v>
      </c>
      <c r="FN239" s="2">
        <f t="shared" si="272"/>
        <v>5982049.831120654</v>
      </c>
      <c r="FO239" s="2">
        <f t="shared" si="273"/>
        <v>6107031.5320940502</v>
      </c>
      <c r="FP239" s="2">
        <f t="shared" si="274"/>
        <v>6232142.0956893088</v>
      </c>
      <c r="FQ239" s="2">
        <f t="shared" si="275"/>
        <v>6350439.6396857705</v>
      </c>
      <c r="FR239" s="2">
        <f t="shared" si="276"/>
        <v>6468866.0465544565</v>
      </c>
      <c r="FS239" s="2">
        <f t="shared" si="277"/>
        <v>6561918.4126612311</v>
      </c>
      <c r="FT239" s="2">
        <f t="shared" si="278"/>
        <v>6655027.3308208724</v>
      </c>
      <c r="FU239" s="2">
        <f t="shared" si="279"/>
        <v>6748192.8005326772</v>
      </c>
      <c r="FV239" s="2">
        <f t="shared" si="280"/>
        <v>6841414.8177909059</v>
      </c>
      <c r="FW239" s="2">
        <f t="shared" si="281"/>
        <v>6934693.3861005772</v>
      </c>
      <c r="FX239" s="2">
        <f t="shared" si="282"/>
        <v>7007239.3098818166</v>
      </c>
      <c r="FY239" s="2">
        <f t="shared" si="283"/>
        <v>7079832.5622872831</v>
      </c>
      <c r="FZ239" s="2">
        <f t="shared" si="284"/>
        <v>7152473.1460709022</v>
      </c>
      <c r="GA239" s="2">
        <f t="shared" si="285"/>
        <v>7225161.0567262527</v>
      </c>
      <c r="GB239" s="2">
        <f t="shared" si="286"/>
        <v>7297896.298759752</v>
      </c>
      <c r="GC239" s="2">
        <f t="shared" si="287"/>
        <v>7348525.6095812833</v>
      </c>
      <c r="GD239" s="2">
        <f t="shared" si="288"/>
        <v>7399190.4444103315</v>
      </c>
      <c r="GE239" s="2">
        <f t="shared" si="289"/>
        <v>7449890.8095058398</v>
      </c>
      <c r="GF239" s="2">
        <f t="shared" si="290"/>
        <v>7500626.699109585</v>
      </c>
      <c r="GG239" s="2">
        <f t="shared" si="291"/>
        <v>7551398.1187294312</v>
      </c>
      <c r="GH239" s="2">
        <f t="shared" si="292"/>
        <v>7583497.7636890141</v>
      </c>
      <c r="GI239" s="2">
        <f t="shared" si="293"/>
        <v>7615606.9658040823</v>
      </c>
      <c r="GJ239" s="2">
        <f t="shared" si="294"/>
        <v>7647725.7268271437</v>
      </c>
      <c r="GK239" s="2">
        <f t="shared" si="295"/>
        <v>7679854.0447553303</v>
      </c>
      <c r="GL239" s="2">
        <f t="shared" si="296"/>
        <v>7711991.915332553</v>
      </c>
      <c r="GM239" s="2">
        <f t="shared" si="297"/>
        <v>7744139.3478220627</v>
      </c>
      <c r="GN239" s="2">
        <f t="shared" si="298"/>
        <v>7776296.3344627544</v>
      </c>
      <c r="GO239" s="2">
        <f t="shared" si="299"/>
        <v>7808462.8800114393</v>
      </c>
      <c r="GP239" s="2">
        <f t="shared" si="300"/>
        <v>7840638.9814638207</v>
      </c>
      <c r="GQ239" s="2">
        <f t="shared" si="301"/>
        <v>7872824.6408227552</v>
      </c>
      <c r="GR239" s="2">
        <f t="shared" si="302"/>
        <v>7905019.8550839545</v>
      </c>
      <c r="GS239" s="2">
        <f t="shared" si="303"/>
        <v>7937224.6277524251</v>
      </c>
      <c r="GT239" s="2">
        <f t="shared" si="304"/>
        <v>7969438.9565749504</v>
      </c>
      <c r="GU239" s="2">
        <f t="shared" si="305"/>
        <v>8001662.844555811</v>
      </c>
      <c r="GV239" s="2">
        <f t="shared" si="306"/>
        <v>8034017.027650577</v>
      </c>
      <c r="GW239" s="2">
        <f>IF($D239=3,($N239*$M239*EC239*'input_cooling&amp;ventilation'!$D$3)*'input_cool&amp;vent_evolution'!M$11,($O239*$M239*EC239*'input_cooling&amp;ventilation'!$D$3)*'input_cool&amp;vent_evolution'!M$10)</f>
        <v>1214342.4699245302</v>
      </c>
      <c r="GX239" s="2">
        <f>IF($D239=3,($N239*$M239*ED239*'input_cooling&amp;ventilation'!$D$3)*'input_cool&amp;vent_evolution'!N$11,($O239*$M239*ED239*'input_cooling&amp;ventilation'!$D$3)*'input_cool&amp;vent_evolution'!N$10)</f>
        <v>1147913.2965948889</v>
      </c>
      <c r="GY239" s="2">
        <f>IF($D239=3,($N239*$M239*EE239*'input_cooling&amp;ventilation'!$D$3)*'input_cool&amp;vent_evolution'!O$11,($O239*$M239*EE239*'input_cooling&amp;ventilation'!$D$3)*'input_cool&amp;vent_evolution'!O$10)</f>
        <v>1098610.6354249059</v>
      </c>
      <c r="GZ239" s="2">
        <f>IF($D239=3,($N239*$M239*EF239*'input_cooling&amp;ventilation'!$D$3)*'input_cool&amp;vent_evolution'!P$11,($O239*$M239*EF239*'input_cooling&amp;ventilation'!$D$3)*'input_cool&amp;vent_evolution'!P$10)</f>
        <v>1239389.4366418205</v>
      </c>
      <c r="HA239" s="2">
        <f>IF($D239=3,($N239*$M239*EG239*'input_cooling&amp;ventilation'!$D$3)*'input_cool&amp;vent_evolution'!Q$11,($O239*$M239*EG239*'input_cooling&amp;ventilation'!$D$3)*'input_cool&amp;vent_evolution'!Q$10)</f>
        <v>1366493.0837678164</v>
      </c>
      <c r="HB239" s="2">
        <f>IF($D239=3,($N239*$M239*EH239*'input_cooling&amp;ventilation'!$D$3)*'input_cool&amp;vent_evolution'!R$11,($O239*$M239*EH239*'input_cooling&amp;ventilation'!$D$3)*'input_cool&amp;vent_evolution'!R$10)</f>
        <v>1445929.767118647</v>
      </c>
      <c r="HC239" s="2">
        <f>IF($D239=3,($N239*$M239*EI239*'input_cooling&amp;ventilation'!$D$3)*'input_cool&amp;vent_evolution'!S$11,($O239*$M239*EI239*'input_cooling&amp;ventilation'!$D$3)*'input_cool&amp;vent_evolution'!S$10)</f>
        <v>1495306.0887165435</v>
      </c>
      <c r="HD239" s="2">
        <f>IF($D239=3,($N239*$M239*EJ239*'input_cooling&amp;ventilation'!$D$3)*'input_cool&amp;vent_evolution'!T$11,($O239*$M239*EJ239*'input_cooling&amp;ventilation'!$D$3)*'input_cool&amp;vent_evolution'!T$10)</f>
        <v>1548820.1417556305</v>
      </c>
      <c r="HE239" s="2">
        <f>IF($D239=3,($N239*$M239*EK239*'input_cooling&amp;ventilation'!$D$3)*'input_cool&amp;vent_evolution'!U$11,($O239*$M239*EK239*'input_cooling&amp;ventilation'!$D$3)*'input_cool&amp;vent_evolution'!U$10)</f>
        <v>1770479.8284582377</v>
      </c>
      <c r="HF239" s="2">
        <f>IF($D239=3,($N239*$M239*EL239*'input_cooling&amp;ventilation'!$D$3)*'input_cool&amp;vent_evolution'!V$11,($O239*$M239*EL239*'input_cooling&amp;ventilation'!$D$3)*'input_cool&amp;vent_evolution'!V$10)</f>
        <v>1780089.3997089055</v>
      </c>
      <c r="HG239" s="2">
        <f>IF($D239=3,($N239*$M239*EM239*'input_cooling&amp;ventilation'!$D$3)*'input_cool&amp;vent_evolution'!W$11,($O239*$M239*EM239*'input_cooling&amp;ventilation'!$D$3)*'input_cool&amp;vent_evolution'!W$10)</f>
        <v>1719555.6907692188</v>
      </c>
      <c r="HH239" s="2">
        <f>IF($D239=3,($N239*$M239*EN239*'input_cooling&amp;ventilation'!$D$3)*'input_cool&amp;vent_evolution'!X$11,($O239*$M239*EN239*'input_cooling&amp;ventilation'!$D$3)*'input_cool&amp;vent_evolution'!X$10)</f>
        <v>1767377.8505694743</v>
      </c>
      <c r="HI239" s="2">
        <f>IF($D239=3,($N239*$M239*EO239*'input_cooling&amp;ventilation'!$D$3)*'input_cool&amp;vent_evolution'!Y$11,($O239*$M239*EO239*'input_cooling&amp;ventilation'!$D$3)*'input_cool&amp;vent_evolution'!Y$10)</f>
        <v>1793127.1481765388</v>
      </c>
      <c r="HJ239" s="2">
        <f>IF($D239=3,($N239*$M239*EP239*'input_cooling&amp;ventilation'!$D$3)*'input_cool&amp;vent_evolution'!Z$11,($O239*$M239*EP239*'input_cooling&amp;ventilation'!$D$3)*'input_cool&amp;vent_evolution'!Z$10)</f>
        <v>1905487.5697042963</v>
      </c>
      <c r="HK239" s="2">
        <f>IF($D239=3,($N239*$M239*EQ239*'input_cooling&amp;ventilation'!$D$3)*'input_cool&amp;vent_evolution'!AA$11,($O239*$M239*EQ239*'input_cooling&amp;ventilation'!$D$3)*'input_cool&amp;vent_evolution'!AA$10)</f>
        <v>1900917.7281027203</v>
      </c>
      <c r="HL239" s="2">
        <f>IF($D239=3,($N239*$M239*ER239*'input_cooling&amp;ventilation'!$D$3)*'input_cool&amp;vent_evolution'!AB$11,($O239*$M239*ER239*'input_cooling&amp;ventilation'!$D$3)*'input_cool&amp;vent_evolution'!AB$10)</f>
        <v>1691694.9371830388</v>
      </c>
      <c r="HM239" s="2">
        <f>IF($D239=3,($N239*$M239*ES239*'input_cooling&amp;ventilation'!$D$3)*'input_cool&amp;vent_evolution'!AC$11,($O239*$M239*ES239*'input_cooling&amp;ventilation'!$D$3)*'input_cool&amp;vent_evolution'!AC$10)</f>
        <v>1671697.1193193111</v>
      </c>
      <c r="HN239" s="2">
        <f>IF($D239=3,($N239*$M239*ET239*'input_cooling&amp;ventilation'!$D$3)*'input_cool&amp;vent_evolution'!AD$11,($O239*$M239*ET239*'input_cooling&amp;ventilation'!$D$3)*'input_cool&amp;vent_evolution'!AD$10)</f>
        <v>1636423.9244000847</v>
      </c>
      <c r="HO239" s="2">
        <f>IF($D239=3,($N239*$M239*EU239*'input_cooling&amp;ventilation'!$D$3)*'input_cool&amp;vent_evolution'!AE$11,($O239*$M239*EU239*'input_cooling&amp;ventilation'!$D$3)*'input_cool&amp;vent_evolution'!AE$10)</f>
        <v>1597150.4837577657</v>
      </c>
      <c r="HP239" s="2">
        <f>IF($D239=3,($N239*$M239*EV239*'input_cooling&amp;ventilation'!$D$3)*'input_cool&amp;vent_evolution'!AF$11,($O239*$M239*EV239*'input_cooling&amp;ventilation'!$D$3)*'input_cool&amp;vent_evolution'!AF$10)</f>
        <v>1549406.3575628842</v>
      </c>
      <c r="HQ239" s="2">
        <f>IF($D239=3,($N239*$M239*EW239*'input_cooling&amp;ventilation'!$D$3)*'input_cool&amp;vent_evolution'!AG$11,($O239*$M239*EW239*'input_cooling&amp;ventilation'!$D$3)*'input_cool&amp;vent_evolution'!AG$10)</f>
        <v>1520786.5089243276</v>
      </c>
      <c r="HR239" s="2">
        <f>IF($D239=3,($N239*$M239*EX239*'input_cooling&amp;ventilation'!$D$3)*'input_cool&amp;vent_evolution'!AH$11,($O239*$M239*EX239*'input_cooling&amp;ventilation'!$D$3)*'input_cool&amp;vent_evolution'!AH$10)</f>
        <v>1480823.8205726058</v>
      </c>
      <c r="HS239" s="2">
        <f>IF($D239=3,($N239*$M239*EY239*'input_cooling&amp;ventilation'!$D$3)*'input_cool&amp;vent_evolution'!AI$11,($O239*$M239*EY239*'input_cooling&amp;ventilation'!$D$3)*'input_cool&amp;vent_evolution'!AI$10)</f>
        <v>1441115.5126196612</v>
      </c>
      <c r="HT239" s="2">
        <f>IF($D239=3,($N239*$M239*EZ239*'input_cooling&amp;ventilation'!$D$3)*'input_cool&amp;vent_evolution'!AJ$11,($O239*$M239*EZ239*'input_cooling&amp;ventilation'!$D$3)*'input_cool&amp;vent_evolution'!AJ$10)</f>
        <v>1401700.3512032011</v>
      </c>
      <c r="HU239" s="2">
        <f>IF($D239=3,($N239*$M239*FA239*'input_cooling&amp;ventilation'!$D$3)*'input_cool&amp;vent_evolution'!AK$11,($O239*$M239*FA239*'input_cooling&amp;ventilation'!$D$3)*'input_cool&amp;vent_evolution'!AK$10)</f>
        <v>1375058.9094423575</v>
      </c>
      <c r="HV239" s="2">
        <f>IF($D239=3,($N239*$M239*FB239*'input_cooling&amp;ventilation'!$D$3)*'input_cool&amp;vent_evolution'!AL$11,($O239*$M239*FB239*'input_cooling&amp;ventilation'!$D$3)*'input_cool&amp;vent_evolution'!AL$10)</f>
        <v>1324668.3163917465</v>
      </c>
      <c r="HW239" s="2">
        <f>IF($D239=3,($N239*$M239*FC239*'input_cooling&amp;ventilation'!$D$3)*'input_cool&amp;vent_evolution'!AM$11,($O239*$M239*FC239*'input_cooling&amp;ventilation'!$D$3)*'input_cool&amp;vent_evolution'!AM$10)</f>
        <v>1287413.5986690728</v>
      </c>
      <c r="HX239" s="2">
        <f>IF($D239=3,($N239*$M239*FD239*'input_cooling&amp;ventilation'!$D$3)*'input_cool&amp;vent_evolution'!AN$11,($O239*$M239*FD239*'input_cooling&amp;ventilation'!$D$3)*'input_cool&amp;vent_evolution'!AN$10)</f>
        <v>1250751.1828307586</v>
      </c>
      <c r="HY239" s="2">
        <f>IF($D239=3,($N239*$M239*FE239*'input_cooling&amp;ventilation'!$D$3)*'input_cool&amp;vent_evolution'!AO$11,($O239*$M239*FE239*'input_cooling&amp;ventilation'!$D$3)*'input_cool&amp;vent_evolution'!AO$10)</f>
        <v>1215036.8818554839</v>
      </c>
      <c r="HZ239" s="2">
        <f>IF($D239=3,($N239*$M239*FF239*'input_cooling&amp;ventilation'!$D$3)*'input_cool&amp;vent_evolution'!AP$11,($O239*$M239*FF239*'input_cooling&amp;ventilation'!$D$3)*'input_cool&amp;vent_evolution'!AP$10)</f>
        <v>1180346.9272949726</v>
      </c>
      <c r="IA239" s="2">
        <f>IF($D239=3,($N239*$M239*FG239*'input_cooling&amp;ventilation'!$D$3)*'input_cool&amp;vent_evolution'!AQ$11,($O239*$M239*FG239*'input_cooling&amp;ventilation'!$D$3)*'input_cool&amp;vent_evolution'!AQ$10)</f>
        <v>1146715.4011718475</v>
      </c>
      <c r="IB239" s="2">
        <f>IF($D239=3,($N239*$M239*FH239*'input_cooling&amp;ventilation'!$D$3)*'input_cool&amp;vent_evolution'!AR$11,($O239*$M239*FH239*'input_cooling&amp;ventilation'!$D$3)*'input_cool&amp;vent_evolution'!AR$10)</f>
        <v>1114226.8268923159</v>
      </c>
      <c r="IC239" s="2">
        <f>IF($D239=3,($N239*$M239*FI239*'input_cooling&amp;ventilation'!$D$3)*'input_cool&amp;vent_evolution'!AS$11,($O239*$M239*FI239*'input_cooling&amp;ventilation'!$D$3)*'input_cool&amp;vent_evolution'!AS$10)</f>
        <v>1082957.4906087192</v>
      </c>
      <c r="ID239" s="2">
        <f>IF($D239=3,($N239*$M239*FJ239*'input_cooling&amp;ventilation'!$D$3)*'input_cool&amp;vent_evolution'!AT$11,($O239*$M239*FJ239*'input_cooling&amp;ventilation'!$D$3)*'input_cool&amp;vent_evolution'!AT$10)</f>
        <v>1052992.4518611571</v>
      </c>
      <c r="IE239" s="2">
        <f>IF($D239=3,($N239*$M239*FK239*'input_cooling&amp;ventilation'!$D$3)*'input_cool&amp;vent_evolution'!AU$11,($O239*$M239*FK239*'input_cooling&amp;ventilation'!$D$3)*'input_cool&amp;vent_evolution'!AU$10)</f>
        <v>1057250.155696817</v>
      </c>
      <c r="IF239" s="2">
        <f>IF($D239=3,($N239*$M239*FL239*'input_cooling&amp;ventilation'!$D$3)*'input_cool&amp;vent_evolution'!AV$11,($O239*$M239*FL239*'input_cooling&amp;ventilation'!$D$3)*'input_cool&amp;vent_evolution'!AV$10)</f>
        <v>1061525.0752702726</v>
      </c>
    </row>
    <row r="240" spans="1:240" x14ac:dyDescent="0.25">
      <c r="A240">
        <v>238</v>
      </c>
      <c r="B240">
        <v>100100</v>
      </c>
      <c r="C240">
        <v>32</v>
      </c>
      <c r="D240">
        <v>3</v>
      </c>
      <c r="E240">
        <v>7</v>
      </c>
      <c r="F240" s="2">
        <v>3681315</v>
      </c>
      <c r="G240" s="2">
        <v>4076549.1</v>
      </c>
      <c r="H240" s="2">
        <v>3681315</v>
      </c>
      <c r="I240" s="17">
        <v>0.17</v>
      </c>
      <c r="J240">
        <v>8.6083457000000002E-2</v>
      </c>
      <c r="K240" s="2">
        <f t="shared" si="231"/>
        <v>316900.32150595501</v>
      </c>
      <c r="L240" s="2">
        <f t="shared" si="232"/>
        <v>693013.34700000007</v>
      </c>
      <c r="M240">
        <v>0.43611404435057999</v>
      </c>
      <c r="N240" s="17">
        <f>'input_cooling&amp;ventilation'!$D$5</f>
        <v>57.500092182043396</v>
      </c>
      <c r="O240" s="45">
        <f>'input_cooling&amp;ventilation'!$D$6</f>
        <v>19.328678831353667</v>
      </c>
      <c r="P240" s="45">
        <f>'input_cooling&amp;ventilation'!$C$5</f>
        <v>50.351688737400465</v>
      </c>
      <c r="Q240" s="45">
        <f>'input_cooling&amp;ventilation'!$C$6</f>
        <v>32.240814214248743</v>
      </c>
      <c r="R240">
        <v>17</v>
      </c>
      <c r="S240">
        <v>12</v>
      </c>
      <c r="T240">
        <v>14</v>
      </c>
      <c r="U240" s="2">
        <f t="shared" si="233"/>
        <v>347941.95365576714</v>
      </c>
      <c r="V240" s="2">
        <f t="shared" si="234"/>
        <v>715581.87398004509</v>
      </c>
      <c r="W240" s="2">
        <v>545287.71329749911</v>
      </c>
      <c r="X240" s="57">
        <f>IF($D240=3,(W240*(1+'input_cool&amp;vent_evolution'!M$11)),(W240*(1+'input_cool&amp;vent_evolution'!M$12)))</f>
        <v>553432.85113128438</v>
      </c>
      <c r="Y240" s="57">
        <f>IF($D240=3,(X240*(1+'input_cool&amp;vent_evolution'!N$11)),(X240*(1+'input_cool&amp;vent_evolution'!N$12)))</f>
        <v>561084.32971728011</v>
      </c>
      <c r="Z240" s="57">
        <f>IF($D240=3,(Y240*(1+'input_cool&amp;vent_evolution'!O$11)),(Y240*(1+'input_cool&amp;vent_evolution'!O$12)))</f>
        <v>568356.48508024809</v>
      </c>
      <c r="AA240" s="57">
        <f>IF($D240=3,(Z240*(1+'input_cool&amp;vent_evolution'!P$11)),(Z240*(1+'input_cool&amp;vent_evolution'!P$12)))</f>
        <v>576500.01385947946</v>
      </c>
      <c r="AB240" s="57">
        <f>IF($D240=3,(AA240*(1+'input_cool&amp;vent_evolution'!Q$11)),(AA240*(1+'input_cool&amp;vent_evolution'!Q$12)))</f>
        <v>585437.68436239671</v>
      </c>
      <c r="AC240" s="57">
        <f>IF($D240=3,(AB240*(1+'input_cool&amp;vent_evolution'!R$11)),(AB240*(1+'input_cool&amp;vent_evolution'!R$12)))</f>
        <v>594865.71721322578</v>
      </c>
      <c r="AD240" s="57">
        <f>IF($D240=3,(AC240*(1+'input_cool&amp;vent_evolution'!S$11)),(AC240*(1+'input_cool&amp;vent_evolution'!S$12)))</f>
        <v>604632.23147275799</v>
      </c>
      <c r="AE240" s="57">
        <f>IF($D240=3,(AD240*(1+'input_cool&amp;vent_evolution'!T$11)),(AD240*(1+'input_cool&amp;vent_evolution'!T$12)))</f>
        <v>614770.50050014351</v>
      </c>
      <c r="AF240" s="57">
        <f>IF($D240=3,(AE240*(1+'input_cool&amp;vent_evolution'!U$11)),(AE240*(1+'input_cool&amp;vent_evolution'!U$12)))</f>
        <v>626391.35043838166</v>
      </c>
      <c r="AG240" s="57">
        <f>IF($D240=3,(AF240*(1+'input_cool&amp;vent_evolution'!V$11)),(AF240*(1+'input_cool&amp;vent_evolution'!V$12)))</f>
        <v>638133.91656393395</v>
      </c>
      <c r="AH240" s="57">
        <f>IF($D240=3,(AG240*(1+'input_cool&amp;vent_evolution'!W$11)),(AG240*(1+'input_cool&amp;vent_evolution'!W$12)))</f>
        <v>649534.37149808893</v>
      </c>
      <c r="AI240" s="57">
        <f>IF($D240=3,(AH240*(1+'input_cool&amp;vent_evolution'!X$11)),(AH240*(1+'input_cool&amp;vent_evolution'!X$12)))</f>
        <v>661337.74005932035</v>
      </c>
      <c r="AJ240" s="57">
        <f>IF($D240=3,(AI240*(1+'input_cool&amp;vent_evolution'!Y$11)),(AI240*(1+'input_cool&amp;vent_evolution'!Y$12)))</f>
        <v>673405.66994837776</v>
      </c>
      <c r="AK240" s="57">
        <f>IF($D240=3,(AJ240*(1+'input_cool&amp;vent_evolution'!Z$11)),(AJ240*(1+'input_cool&amp;vent_evolution'!Z$12)))</f>
        <v>686331.18998331553</v>
      </c>
      <c r="AL240" s="57">
        <f>IF($D240=3,(AK240*(1+'input_cool&amp;vent_evolution'!AA$11)),(AK240*(1+'input_cool&amp;vent_evolution'!AA$12)))</f>
        <v>699340.99826007115</v>
      </c>
      <c r="AM240" s="57">
        <f>IF($D240=3,(AL240*(1+'input_cool&amp;vent_evolution'!AB$11)),(AL240*(1+'input_cool&amp;vent_evolution'!AB$12)))</f>
        <v>711020.77989154705</v>
      </c>
      <c r="AN240" s="57">
        <f>IF($D240=3,(AM240*(1+'input_cool&amp;vent_evolution'!AC$11)),(AM240*(1+'input_cool&amp;vent_evolution'!AC$12)))</f>
        <v>722674.40512873279</v>
      </c>
      <c r="AO240" s="57">
        <f>IF($D240=3,(AN240*(1+'input_cool&amp;vent_evolution'!AD$11)),(AN240*(1+'input_cool&amp;vent_evolution'!AD$12)))</f>
        <v>734189.71583521029</v>
      </c>
      <c r="AP240" s="57">
        <f>IF($D240=3,(AO240*(1+'input_cool&amp;vent_evolution'!AE$11)),(AO240*(1+'input_cool&amp;vent_evolution'!AE$12)))</f>
        <v>745530.04339222936</v>
      </c>
      <c r="AQ240" s="57">
        <f>IF($D240=3,(AP240*(1+'input_cool&amp;vent_evolution'!AF$11)),(AP240*(1+'input_cool&amp;vent_evolution'!AF$12)))</f>
        <v>756625.73311795085</v>
      </c>
      <c r="AR240" s="57">
        <f>IF($D240=3,(AQ240*(1+'input_cool&amp;vent_evolution'!AG$11)),(AQ240*(1+'input_cool&amp;vent_evolution'!AG$12)))</f>
        <v>767604.24215839722</v>
      </c>
      <c r="AS240" s="57">
        <f>IF($D240=3,(AR240*(1+'input_cool&amp;vent_evolution'!AH$11)),(AR240*(1+'input_cool&amp;vent_evolution'!AH$12)))</f>
        <v>778403.46660228504</v>
      </c>
      <c r="AT240" s="57">
        <f>IF($D240=3,(AS240*(1+'input_cool&amp;vent_evolution'!AI$11)),(AS240*(1+'input_cool&amp;vent_evolution'!AI$12)))</f>
        <v>789016.03260717553</v>
      </c>
      <c r="AU240" s="57">
        <f>IF($D240=3,(AT240*(1+'input_cool&amp;vent_evolution'!AJ$11)),(AT240*(1+'input_cool&amp;vent_evolution'!AJ$12)))</f>
        <v>799435.12953483663</v>
      </c>
      <c r="AV240" s="57">
        <f>IF($D240=3,(AU240*(1+'input_cool&amp;vent_evolution'!AK$11)),(AU240*(1+'input_cool&amp;vent_evolution'!AK$12)))</f>
        <v>809747.84270583594</v>
      </c>
      <c r="AW240" s="57">
        <f>IF($D240=3,(AV240*(1+'input_cool&amp;vent_evolution'!AL$11)),(AV240*(1+'input_cool&amp;vent_evolution'!AL$12)))</f>
        <v>819768.85869968508</v>
      </c>
      <c r="AX240" s="57">
        <f>IF($D240=3,(AW240*(1+'input_cool&amp;vent_evolution'!AM$11)),(AW240*(1+'input_cool&amp;vent_evolution'!AM$12)))</f>
        <v>829587.64305139484</v>
      </c>
      <c r="AY240" s="57">
        <f>IF($D240=3,(AX240*(1+'input_cool&amp;vent_evolution'!AN$11)),(AX240*(1+'input_cool&amp;vent_evolution'!AN$12)))</f>
        <v>839201.14828349312</v>
      </c>
      <c r="AZ240" s="57">
        <f>IF($D240=3,(AY240*(1+'input_cool&amp;vent_evolution'!AO$11)),(AY240*(1+'input_cool&amp;vent_evolution'!AO$12)))</f>
        <v>848609.45251681178</v>
      </c>
      <c r="BA240" s="57">
        <f>IF($D240=3,(AZ240*(1+'input_cool&amp;vent_evolution'!AP$11)),(AZ240*(1+'input_cool&amp;vent_evolution'!AP$12)))</f>
        <v>857813.68232976273</v>
      </c>
      <c r="BB240" s="57">
        <f>IF($D240=3,(BA240*(1+'input_cool&amp;vent_evolution'!AQ$11)),(BA240*(1+'input_cool&amp;vent_evolution'!AQ$12)))</f>
        <v>866815.69062320516</v>
      </c>
      <c r="BC240" s="57">
        <f>IF($D240=3,(BB240*(1+'input_cool&amp;vent_evolution'!AR$11)),(BB240*(1+'input_cool&amp;vent_evolution'!AR$12)))</f>
        <v>875618.44901371666</v>
      </c>
      <c r="BD240" s="57">
        <f>IF($D240=3,(BC240*(1+'input_cool&amp;vent_evolution'!AS$11)),(BC240*(1+'input_cool&amp;vent_evolution'!AS$12)))</f>
        <v>884225.98831015581</v>
      </c>
      <c r="BE240" s="57">
        <f>IF($D240=3,(BD240*(1+'input_cool&amp;vent_evolution'!AT$11)),(BD240*(1+'input_cool&amp;vent_evolution'!AT$12)))</f>
        <v>892643.46954864624</v>
      </c>
      <c r="BF240" s="57">
        <f>IF($D240=3,(BE240*(1+'input_cool&amp;vent_evolution'!AU$11)),(BE240*(1+'input_cool&amp;vent_evolution'!AU$12)))</f>
        <v>901141.08187504532</v>
      </c>
      <c r="BG240" s="57">
        <f>IF($D240=3,(BF240*(1+'input_cool&amp;vent_evolution'!AV$11)),(BF240*(1+'input_cool&amp;vent_evolution'!AV$12)))</f>
        <v>909719.58810557646</v>
      </c>
      <c r="BH240" s="2">
        <f t="shared" si="307"/>
        <v>855286.84029819688</v>
      </c>
      <c r="BI240" s="2">
        <f t="shared" si="235"/>
        <v>868062.53472843394</v>
      </c>
      <c r="BJ240" s="2">
        <f t="shared" si="236"/>
        <v>880063.92185643478</v>
      </c>
      <c r="BK240" s="2">
        <f t="shared" si="237"/>
        <v>891470.33837907703</v>
      </c>
      <c r="BL240" s="2">
        <f t="shared" si="238"/>
        <v>904243.50899821077</v>
      </c>
      <c r="BM240" s="2">
        <f t="shared" si="239"/>
        <v>918262.29537034372</v>
      </c>
      <c r="BN240" s="2">
        <f t="shared" si="240"/>
        <v>933050.21783874114</v>
      </c>
      <c r="BO240" s="2">
        <f t="shared" si="241"/>
        <v>948369.05029738706</v>
      </c>
      <c r="BP240" s="2">
        <f t="shared" si="242"/>
        <v>964270.98219695094</v>
      </c>
      <c r="BQ240" s="2">
        <f t="shared" si="243"/>
        <v>982498.35058042407</v>
      </c>
      <c r="BR240" s="2">
        <f t="shared" si="244"/>
        <v>1000916.6314871806</v>
      </c>
      <c r="BS240" s="2">
        <f t="shared" si="245"/>
        <v>1018798.3090691502</v>
      </c>
      <c r="BT240" s="2">
        <f t="shared" si="246"/>
        <v>1037311.9589376975</v>
      </c>
      <c r="BU240" s="2">
        <f t="shared" si="247"/>
        <v>1056240.574734549</v>
      </c>
      <c r="BV240" s="2">
        <f t="shared" si="248"/>
        <v>1076514.325490898</v>
      </c>
      <c r="BW240" s="2">
        <f t="shared" si="249"/>
        <v>1096920.2828278476</v>
      </c>
      <c r="BX240" s="2">
        <f t="shared" si="250"/>
        <v>1115240.0859030874</v>
      </c>
      <c r="BY240" s="2">
        <f t="shared" si="251"/>
        <v>1133518.8625270051</v>
      </c>
      <c r="BZ240" s="2">
        <f t="shared" si="252"/>
        <v>1151580.6920328203</v>
      </c>
      <c r="CA240" s="2">
        <f t="shared" si="253"/>
        <v>1169368.0594861149</v>
      </c>
      <c r="CB240" s="2">
        <f t="shared" si="254"/>
        <v>1186771.7111272879</v>
      </c>
      <c r="CC240" s="2">
        <f t="shared" si="255"/>
        <v>1203991.5642055944</v>
      </c>
      <c r="CD240" s="2">
        <f t="shared" si="256"/>
        <v>1220930.2083874494</v>
      </c>
      <c r="CE240" s="2">
        <f t="shared" si="257"/>
        <v>1237576.0777595819</v>
      </c>
      <c r="CF240" s="2">
        <f t="shared" si="258"/>
        <v>1253918.4897976797</v>
      </c>
      <c r="CG240" s="2">
        <f t="shared" si="259"/>
        <v>1270094.0383160694</v>
      </c>
      <c r="CH240" s="2">
        <f t="shared" si="260"/>
        <v>1285812.0581741123</v>
      </c>
      <c r="CI240" s="2">
        <f t="shared" si="261"/>
        <v>1301212.8765658548</v>
      </c>
      <c r="CJ240" s="2">
        <f t="shared" si="262"/>
        <v>1316291.7135057687</v>
      </c>
      <c r="CK240" s="2">
        <f t="shared" si="263"/>
        <v>1331048.6915268176</v>
      </c>
      <c r="CL240" s="2">
        <f t="shared" si="264"/>
        <v>1345485.577673567</v>
      </c>
      <c r="CM240" s="2">
        <f t="shared" si="265"/>
        <v>1359605.2782314192</v>
      </c>
      <c r="CN240" s="2">
        <f t="shared" si="266"/>
        <v>1373412.4541976624</v>
      </c>
      <c r="CO240" s="2">
        <f t="shared" si="267"/>
        <v>1386913.4279186262</v>
      </c>
      <c r="CP240" s="2">
        <f t="shared" si="268"/>
        <v>1400116.2945084516</v>
      </c>
      <c r="CQ240" s="2">
        <f t="shared" si="269"/>
        <v>1413444.8471596271</v>
      </c>
      <c r="CR240" s="2">
        <f>IF($D240=3,(W240*$P240*$M240*'input_cooling&amp;ventilation'!$D$3)*'input_cool&amp;vent_evolution'!M$11,(W240*$Q240*'input_cooling&amp;ventilation'!$D$3)*'input_cool&amp;vent_evolution'!M$12)</f>
        <v>146030.05801869315</v>
      </c>
      <c r="CS240" s="2">
        <f>IF($D240=3,(X240*$P240*$M240*'input_cooling&amp;ventilation'!$D$3)*'input_cool&amp;vent_evolution'!N$11,(X240*$Q240*'input_cooling&amp;ventilation'!$D$3)*'input_cool&amp;vent_evolution'!N$12)</f>
        <v>137179.49096049753</v>
      </c>
      <c r="CT240" s="2">
        <f>IF($D240=3,(Y240*$P240*$M240*'input_cooling&amp;ventilation'!$D$3)*'input_cool&amp;vent_evolution'!O$11,(Y240*$Q240*'input_cooling&amp;ventilation'!$D$3)*'input_cool&amp;vent_evolution'!O$12)</f>
        <v>130378.79668165855</v>
      </c>
      <c r="CU240" s="2">
        <f>IF($D240=3,(Z240*$P240*$M240*'input_cooling&amp;ventilation'!$D$3)*'input_cool&amp;vent_evolution'!P$11,(Z240*$Q240*'input_cooling&amp;ventilation'!$D$3)*'input_cool&amp;vent_evolution'!P$12)</f>
        <v>146001.21009313903</v>
      </c>
      <c r="CV240" s="2">
        <f>IF($D240=3,(AA240*$P240*$M240*'input_cooling&amp;ventilation'!$D$3)*'input_cool&amp;vent_evolution'!Q$11,(AA240*$Q240*'input_cooling&amp;ventilation'!$D$3)*'input_cool&amp;vent_evolution'!Q$12)</f>
        <v>160238.97553694714</v>
      </c>
      <c r="CW240" s="2">
        <f>IF($D240=3,(AB240*$P240*$M240*'input_cooling&amp;ventilation'!$D$3)*'input_cool&amp;vent_evolution'!R$11,(AB240*$Q240*'input_cooling&amp;ventilation'!$D$3)*'input_cool&amp;vent_evolution'!R$12)</f>
        <v>169030.43414415713</v>
      </c>
      <c r="CX240" s="2">
        <f>IF($D240=3,(AC240*$P240*$M240*'input_cooling&amp;ventilation'!$D$3)*'input_cool&amp;vent_evolution'!S$11,(AC240*$Q240*'input_cooling&amp;ventilation'!$D$3)*'input_cool&amp;vent_evolution'!S$12)</f>
        <v>175098.89618369826</v>
      </c>
      <c r="CY240" s="2">
        <f>IF($D240=3,(AD240*$P240*$M240*'input_cooling&amp;ventilation'!$D$3)*'input_cool&amp;vent_evolution'!T$11,(AD240*$Q240*'input_cooling&amp;ventilation'!$D$3)*'input_cool&amp;vent_evolution'!T$12)</f>
        <v>181763.89945634609</v>
      </c>
      <c r="CZ240" s="2">
        <f>IF($D240=3,(AE240*$P240*$M240*'input_cooling&amp;ventilation'!$D$3)*'input_cool&amp;vent_evolution'!U$11,(AE240*$Q240*'input_cooling&amp;ventilation'!$D$3)*'input_cool&amp;vent_evolution'!U$12)</f>
        <v>208344.34301019108</v>
      </c>
      <c r="DA240" s="2">
        <f>IF($D240=3,(AF240*$P240*$M240*'input_cooling&amp;ventilation'!$D$3)*'input_cool&amp;vent_evolution'!V$11,(AF240*$Q240*'input_cooling&amp;ventilation'!$D$3)*'input_cool&amp;vent_evolution'!V$12)</f>
        <v>210526.53099251934</v>
      </c>
      <c r="DB240" s="2">
        <f>IF($D240=3,(AG240*$P240*$M240*'input_cooling&amp;ventilation'!$D$3)*'input_cool&amp;vent_evolution'!W$11,(AG240*$Q240*'input_cooling&amp;ventilation'!$D$3)*'input_cool&amp;vent_evolution'!W$12)</f>
        <v>204392.99241428266</v>
      </c>
      <c r="DC240" s="2">
        <f>IF($D240=3,(AH240*$P240*$M240*'input_cooling&amp;ventilation'!$D$3)*'input_cool&amp;vent_evolution'!X$11,(AH240*$Q240*'input_cooling&amp;ventilation'!$D$3)*'input_cool&amp;vent_evolution'!X$12)</f>
        <v>211616.62711993759</v>
      </c>
      <c r="DD240" s="2">
        <f>IF($D240=3,(AI240*$P240*$M240*'input_cooling&amp;ventilation'!$D$3)*'input_cool&amp;vent_evolution'!Y$11,(AI240*$Q240*'input_cooling&amp;ventilation'!$D$3)*'input_cool&amp;vent_evolution'!Y$12)</f>
        <v>216359.81340362228</v>
      </c>
      <c r="DE240" s="2">
        <f>IF($D240=3,(AJ240*$P240*$M240*'input_cooling&amp;ventilation'!$D$3)*'input_cool&amp;vent_evolution'!Z$11,(AJ240*$Q240*'input_cooling&amp;ventilation'!$D$3)*'input_cool&amp;vent_evolution'!Z$12)</f>
        <v>231735.11352926624</v>
      </c>
      <c r="DF240" s="2">
        <f>IF($D240=3,(AK240*$P240*$M240*'input_cooling&amp;ventilation'!$D$3)*'input_cool&amp;vent_evolution'!AA$11,(AK240*$Q240*'input_cooling&amp;ventilation'!$D$3)*'input_cool&amp;vent_evolution'!AA$12)</f>
        <v>233246.27480045881</v>
      </c>
      <c r="DG240" s="2">
        <f>IF($D240=3,(AL240*$P240*$M240*'input_cooling&amp;ventilation'!$D$3)*'input_cool&amp;vent_evolution'!AB$11,(AL240*$Q240*'input_cooling&amp;ventilation'!$D$3)*'input_cool&amp;vent_evolution'!AB$12)</f>
        <v>209400.89954223117</v>
      </c>
      <c r="DH240" s="2">
        <f>IF($D240=3,(AM240*$P240*$M240*'input_cooling&amp;ventilation'!$D$3)*'input_cool&amp;vent_evolution'!AC$11,(AM240*$Q240*'input_cooling&amp;ventilation'!$D$3)*'input_cool&amp;vent_evolution'!AC$12)</f>
        <v>208931.95477374445</v>
      </c>
      <c r="DI240" s="2">
        <f>IF($D240=3,(AN240*$P240*$M240*'input_cooling&amp;ventilation'!$D$3)*'input_cool&amp;vent_evolution'!AD$11,(AN240*$Q240*'input_cooling&amp;ventilation'!$D$3)*'input_cool&amp;vent_evolution'!AD$12)</f>
        <v>206452.18348487152</v>
      </c>
      <c r="DJ240" s="2">
        <f>IF($D240=3,(AO240*$P240*$M240*'input_cooling&amp;ventilation'!$D$3)*'input_cool&amp;vent_evolution'!AE$11,(AO240*$Q240*'input_cooling&amp;ventilation'!$D$3)*'input_cool&amp;vent_evolution'!AE$12)</f>
        <v>203314.99907017147</v>
      </c>
      <c r="DK240" s="2">
        <f>IF($D240=3,(AP240*$P240*$M240*'input_cooling&amp;ventilation'!$D$3)*'input_cool&amp;vent_evolution'!AF$11,(AP240*$Q240*'input_cooling&amp;ventilation'!$D$3)*'input_cool&amp;vent_evolution'!AF$12)</f>
        <v>198929.01108237382</v>
      </c>
      <c r="DL240" s="2">
        <f>IF($D240=3,(AQ240*$P240*$M240*'input_cooling&amp;ventilation'!$D$3)*'input_cool&amp;vent_evolution'!AG$11,(AQ240*$Q240*'input_cooling&amp;ventilation'!$D$3)*'input_cool&amp;vent_evolution'!AG$12)</f>
        <v>196828.13782294028</v>
      </c>
      <c r="DM240" s="2">
        <f>IF($D240=3,(AR240*$P240*$M240*'input_cooling&amp;ventilation'!$D$3)*'input_cool&amp;vent_evolution'!AH$11,(AR240*$Q240*'input_cooling&amp;ventilation'!$D$3)*'input_cool&amp;vent_evolution'!AH$12)</f>
        <v>193613.83493800633</v>
      </c>
      <c r="DN240" s="2">
        <f>IF($D240=3,(AS240*$P240*$M240*'input_cooling&amp;ventilation'!$D$3)*'input_cool&amp;vent_evolution'!AI$11,(AS240*$Q240*'input_cooling&amp;ventilation'!$D$3)*'input_cool&amp;vent_evolution'!AI$12)</f>
        <v>190267.33016022417</v>
      </c>
      <c r="DO240" s="2">
        <f>IF($D240=3,(AT240*$P240*$M240*'input_cooling&amp;ventilation'!$D$3)*'input_cool&amp;vent_evolution'!AJ$11,(AT240*$Q240*'input_cooling&amp;ventilation'!$D$3)*'input_cool&amp;vent_evolution'!AJ$12)</f>
        <v>186798.72089305706</v>
      </c>
      <c r="DP240" s="2">
        <f>IF($D240=3,(AU240*$P240*$M240*'input_cooling&amp;ventilation'!$D$3)*'input_cool&amp;vent_evolution'!AK$11,(AU240*$Q240*'input_cooling&amp;ventilation'!$D$3)*'input_cool&amp;vent_evolution'!AK$12)</f>
        <v>184891.42030777858</v>
      </c>
      <c r="DQ240" s="2">
        <f>IF($D240=3,(AV240*$P240*$M240*'input_cooling&amp;ventilation'!$D$3)*'input_cool&amp;vent_evolution'!AL$11,(AV240*$Q240*'input_cooling&amp;ventilation'!$D$3)*'input_cool&amp;vent_evolution'!AL$12)</f>
        <v>179661.7291015182</v>
      </c>
      <c r="DR240" s="2">
        <f>IF($D240=3,(AW240*$P240*$M240*'input_cooling&amp;ventilation'!$D$3)*'input_cool&amp;vent_evolution'!AM$11,(AW240*$Q240*'input_cooling&amp;ventilation'!$D$3)*'input_cool&amp;vent_evolution'!AM$12)</f>
        <v>176036.02023845311</v>
      </c>
      <c r="DS240" s="2">
        <f>IF($D240=3,(AX240*$P240*$M240*'input_cooling&amp;ventilation'!$D$3)*'input_cool&amp;vent_evolution'!AN$11,(AX240*$Q240*'input_cooling&amp;ventilation'!$D$3)*'input_cool&amp;vent_evolution'!AN$12)</f>
        <v>172355.67469260265</v>
      </c>
      <c r="DT240" s="2">
        <f>IF($D240=3,(AY240*$P240*$M240*'input_cooling&amp;ventilation'!$D$3)*'input_cool&amp;vent_evolution'!AO$11,(AY240*$Q240*'input_cooling&amp;ventilation'!$D$3)*'input_cool&amp;vent_evolution'!AO$12)</f>
        <v>168676.72973565295</v>
      </c>
      <c r="DU240" s="2">
        <f>IF($D240=3,(AZ240*$P240*$M240*'input_cooling&amp;ventilation'!$D$3)*'input_cool&amp;vent_evolution'!AP$11,(AZ240*$Q240*'input_cooling&amp;ventilation'!$D$3)*'input_cool&amp;vent_evolution'!AP$12)</f>
        <v>165017.98263344634</v>
      </c>
      <c r="DV240" s="2">
        <f>IF($D240=3,(BA240*$P240*$M240*'input_cooling&amp;ventilation'!$D$3)*'input_cool&amp;vent_evolution'!AQ$11,(BA240*$Q240*'input_cooling&amp;ventilation'!$D$3)*'input_cool&amp;vent_evolution'!AQ$12)</f>
        <v>161392.45525391432</v>
      </c>
      <c r="DW240" s="2">
        <f>IF($D240=3,(BB240*$P240*$M240*'input_cooling&amp;ventilation'!$D$3)*'input_cool&amp;vent_evolution'!AR$11,(BB240*$Q240*'input_cooling&amp;ventilation'!$D$3)*'input_cool&amp;vent_evolution'!AR$12)</f>
        <v>157820.20448554351</v>
      </c>
      <c r="DX240" s="2">
        <f>IF($D240=3,(BC240*$P240*$M240*'input_cooling&amp;ventilation'!$D$3)*'input_cool&amp;vent_evolution'!AS$11,(BC240*$Q240*'input_cooling&amp;ventilation'!$D$3)*'input_cool&amp;vent_evolution'!AS$12)</f>
        <v>154320.22005121325</v>
      </c>
      <c r="DY240" s="2">
        <f>IF($D240=3,(BD240*$P240*$M240*'input_cooling&amp;ventilation'!$D$3)*'input_cool&amp;vent_evolution'!AT$11,(BD240*$Q240*'input_cooling&amp;ventilation'!$D$3)*'input_cool&amp;vent_evolution'!AT$12)</f>
        <v>150912.76522410801</v>
      </c>
      <c r="DZ240" s="2">
        <f>IF($D240=3,(BE240*$P240*$M240*'input_cooling&amp;ventilation'!$D$3)*'input_cool&amp;vent_evolution'!AU$11,(BE240*$Q240*'input_cooling&amp;ventilation'!$D$3)*'input_cool&amp;vent_evolution'!AU$12)</f>
        <v>152349.39498473099</v>
      </c>
      <c r="EA240" s="2">
        <f>IF($D240=3,(BF240*$P240*$M240*'input_cooling&amp;ventilation'!$D$3)*'input_cool&amp;vent_evolution'!AV$11,(BF240*$Q240*'input_cooling&amp;ventilation'!$D$3)*'input_cool&amp;vent_evolution'!AV$12)</f>
        <v>153799.70089174257</v>
      </c>
      <c r="EB240">
        <v>0.25</v>
      </c>
      <c r="EC240" s="2">
        <f t="shared" si="270"/>
        <v>920328.75</v>
      </c>
      <c r="ED240" s="2">
        <f>IF($D240=3,(EC240*(1+'input_cool&amp;vent_evolution'!M$10)),EC240*(1+'input_cool&amp;vent_evolution'!M$9))</f>
        <v>939946.60798117425</v>
      </c>
      <c r="EE240" s="2">
        <f>IF($D240=3,(ED240*(1+'input_cool&amp;vent_evolution'!N$10)),ED240*(1+'input_cool&amp;vent_evolution'!N$9))</f>
        <v>959584.71351458365</v>
      </c>
      <c r="EF240" s="2">
        <f>IF($D240=3,(EE240*(1+'input_cool&amp;vent_evolution'!O$10)),EE240*(1+'input_cool&amp;vent_evolution'!O$9))</f>
        <v>979243.06695426861</v>
      </c>
      <c r="EG240" s="2">
        <f>IF($D240=3,(EF240*(1+'input_cool&amp;vent_evolution'!P$10)),EF240*(1+'input_cool&amp;vent_evolution'!P$9))</f>
        <v>997830.90529582021</v>
      </c>
      <c r="EH240" s="2">
        <f>IF($D240=3,(EG240*(1+'input_cool&amp;vent_evolution'!Q$10)),EG240*(1+'input_cool&amp;vent_evolution'!Q$9))</f>
        <v>1016438.9915829864</v>
      </c>
      <c r="EI240" s="2">
        <f>IF($D240=3,(EH240*(1+'input_cool&amp;vent_evolution'!R$10)),EH240*(1+'input_cool&amp;vent_evolution'!R$9))</f>
        <v>1031060.1094866967</v>
      </c>
      <c r="EJ240" s="2">
        <f>IF($D240=3,(EI240*(1+'input_cool&amp;vent_evolution'!S$10)),EI240*(1+'input_cool&amp;vent_evolution'!S$9))</f>
        <v>1045690.1132926926</v>
      </c>
      <c r="EK240" s="2">
        <f>IF($D240=3,(EJ240*(1+'input_cool&amp;vent_evolution'!T$10)),EJ240*(1+'input_cool&amp;vent_evolution'!T$9))</f>
        <v>1060329.0029222993</v>
      </c>
      <c r="EL240" s="2">
        <f>IF($D240=3,(EK240*(1+'input_cool&amp;vent_evolution'!U$10)),EK240*(1+'input_cool&amp;vent_evolution'!U$9))</f>
        <v>1074976.7777461044</v>
      </c>
      <c r="EM240" s="2">
        <f>IF($D240=3,(EL240*(1+'input_cool&amp;vent_evolution'!V$10)),EL240*(1+'input_cool&amp;vent_evolution'!V$9))</f>
        <v>1089633.438314843</v>
      </c>
      <c r="EN240" s="2">
        <f>IF($D240=3,(EM240*(1+'input_cool&amp;vent_evolution'!W$10)),EM240*(1+'input_cool&amp;vent_evolution'!W$9))</f>
        <v>1101032.4230953264</v>
      </c>
      <c r="EO240" s="2">
        <f>IF($D240=3,(EN240*(1+'input_cool&amp;vent_evolution'!X$10)),EN240*(1+'input_cool&amp;vent_evolution'!X$9))</f>
        <v>1112438.8445206152</v>
      </c>
      <c r="EP240" s="2">
        <f>IF($D240=3,(EO240*(1+'input_cool&amp;vent_evolution'!Y$10)),EO240*(1+'input_cool&amp;vent_evolution'!Y$9))</f>
        <v>1123852.7030234279</v>
      </c>
      <c r="EQ240" s="2">
        <f>IF($D240=3,(EP240*(1+'input_cool&amp;vent_evolution'!Z$10)),EP240*(1+'input_cool&amp;vent_evolution'!Z$9))</f>
        <v>1135273.9978956799</v>
      </c>
      <c r="ER240" s="2">
        <f>IF($D240=3,(EQ240*(1+'input_cool&amp;vent_evolution'!AA$10)),EQ240*(1+'input_cool&amp;vent_evolution'!AA$9))</f>
        <v>1146702.7298454554</v>
      </c>
      <c r="ES240" s="2">
        <f>IF($D240=3,(ER240*(1+'input_cool&amp;vent_evolution'!AB$10)),ER240*(1+'input_cool&amp;vent_evolution'!AB$9))</f>
        <v>1154658.0044276814</v>
      </c>
      <c r="ET240" s="2">
        <f>IF($D240=3,(ES240*(1+'input_cool&amp;vent_evolution'!AC$10)),ES240*(1+'input_cool&amp;vent_evolution'!AC$9))</f>
        <v>1162618.8608207097</v>
      </c>
      <c r="EU240" s="2">
        <f>IF($D240=3,(ET240*(1+'input_cool&amp;vent_evolution'!AD$10)),ET240*(1+'input_cool&amp;vent_evolution'!AD$9))</f>
        <v>1170585.3000079945</v>
      </c>
      <c r="EV240" s="2">
        <f>IF($D240=3,(EU240*(1+'input_cool&amp;vent_evolution'!AE$10)),EU240*(1+'input_cool&amp;vent_evolution'!AE$9))</f>
        <v>1178557.3210847585</v>
      </c>
      <c r="EW240" s="2">
        <f>IF($D240=3,(EV240*(1+'input_cool&amp;vent_evolution'!AF$10)),EV240*(1+'input_cool&amp;vent_evolution'!AF$9))</f>
        <v>1186534.9249164409</v>
      </c>
      <c r="EX240" s="2">
        <f>IF($D240=3,(EW240*(1+'input_cool&amp;vent_evolution'!AG$10)),EW240*(1+'input_cool&amp;vent_evolution'!AG$9))</f>
        <v>1191578.6730042947</v>
      </c>
      <c r="EY240" s="2">
        <f>IF($D240=3,(EX240*(1+'input_cool&amp;vent_evolution'!AH$10)),EX240*(1+'input_cool&amp;vent_evolution'!AH$9))</f>
        <v>1196623.9227874093</v>
      </c>
      <c r="EZ240" s="2">
        <f>IF($D240=3,(EY240*(1+'input_cool&amp;vent_evolution'!AI$10)),EY240*(1+'input_cool&amp;vent_evolution'!AI$9))</f>
        <v>1201670.6745411516</v>
      </c>
      <c r="FA240" s="2">
        <f>IF($D240=3,(EZ240*(1+'input_cool&amp;vent_evolution'!AJ$10)),EZ240*(1+'input_cool&amp;vent_evolution'!AJ$9))</f>
        <v>1206718.9279508165</v>
      </c>
      <c r="FB240" s="2">
        <f>IF($D240=3,(FA240*(1+'input_cool&amp;vent_evolution'!AK$10)),FA240*(1+'input_cool&amp;vent_evolution'!AK$9))</f>
        <v>1211768.6823476537</v>
      </c>
      <c r="FC240" s="2">
        <f>IF($D240=3,(FB240*(1+'input_cool&amp;vent_evolution'!AL$10)),FB240*(1+'input_cool&amp;vent_evolution'!AL$9))</f>
        <v>1216819.939187177</v>
      </c>
      <c r="FD240" s="2">
        <f>IF($D240=3,(FC240*(1+'input_cool&amp;vent_evolution'!AM$10)),FC240*(1+'input_cool&amp;vent_evolution'!AM$9))</f>
        <v>1221872.6972499015</v>
      </c>
      <c r="FE240" s="2">
        <f>IF($D240=3,(FD240*(1+'input_cool&amp;vent_evolution'!AN$10)),FD240*(1+'input_cool&amp;vent_evolution'!AN$9))</f>
        <v>1226926.9572832545</v>
      </c>
      <c r="FF240" s="2">
        <f>IF($D240=3,(FE240*(1+'input_cool&amp;vent_evolution'!AO$10)),FE240*(1+'input_cool&amp;vent_evolution'!AO$9))</f>
        <v>1231982.718815177</v>
      </c>
      <c r="FG240" s="2">
        <f>IF($D240=3,(FF240*(1+'input_cool&amp;vent_evolution'!AP$10)),FF240*(1+'input_cool&amp;vent_evolution'!AP$9))</f>
        <v>1237039.9821603738</v>
      </c>
      <c r="FH240" s="2">
        <f>IF($D240=3,(FG240*(1+'input_cool&amp;vent_evolution'!AQ$10)),FG240*(1+'input_cool&amp;vent_evolution'!AQ$9))</f>
        <v>1242098.7468467879</v>
      </c>
      <c r="FI240" s="2">
        <f>IF($D240=3,(FH240*(1+'input_cool&amp;vent_evolution'!AR$10)),FH240*(1+'input_cool&amp;vent_evolution'!AR$9))</f>
        <v>1247159.0134251527</v>
      </c>
      <c r="FJ240" s="2">
        <f>IF($D240=3,(FI240*(1+'input_cool&amp;vent_evolution'!AS$10)),FI240*(1+'input_cool&amp;vent_evolution'!AS$9))</f>
        <v>1252220.7815414257</v>
      </c>
      <c r="FK240" s="2">
        <f>IF($D240=3,(FJ240*(1+'input_cool&amp;vent_evolution'!AT$10)),FJ240*(1+'input_cool&amp;vent_evolution'!AT$9))</f>
        <v>1257284.051667663</v>
      </c>
      <c r="FL240" s="2">
        <f>IF($D240=3,(FK240*(1+'input_cool&amp;vent_evolution'!AU$10)),FK240*(1+'input_cool&amp;vent_evolution'!AU$9))</f>
        <v>1262367.7947845655</v>
      </c>
      <c r="FM240" s="2">
        <f t="shared" si="271"/>
        <v>1357571.4037288073</v>
      </c>
      <c r="FN240" s="2">
        <f t="shared" si="272"/>
        <v>1386509.5880435484</v>
      </c>
      <c r="FO240" s="2">
        <f t="shared" si="273"/>
        <v>1415477.6394008107</v>
      </c>
      <c r="FP240" s="2">
        <f t="shared" si="274"/>
        <v>1444475.5583228373</v>
      </c>
      <c r="FQ240" s="2">
        <f t="shared" si="275"/>
        <v>1471894.3668623122</v>
      </c>
      <c r="FR240" s="2">
        <f t="shared" si="276"/>
        <v>1499343.0430245805</v>
      </c>
      <c r="FS240" s="2">
        <f t="shared" si="277"/>
        <v>1520910.566104376</v>
      </c>
      <c r="FT240" s="2">
        <f t="shared" si="278"/>
        <v>1542491.1967251878</v>
      </c>
      <c r="FU240" s="2">
        <f t="shared" si="279"/>
        <v>1564084.9347709639</v>
      </c>
      <c r="FV240" s="2">
        <f t="shared" si="280"/>
        <v>1585691.7793132607</v>
      </c>
      <c r="FW240" s="2">
        <f t="shared" si="281"/>
        <v>1607311.731164465</v>
      </c>
      <c r="FX240" s="2">
        <f t="shared" si="282"/>
        <v>1624126.3050539847</v>
      </c>
      <c r="FY240" s="2">
        <f t="shared" si="283"/>
        <v>1640951.8486935284</v>
      </c>
      <c r="FZ240" s="2">
        <f t="shared" si="284"/>
        <v>1657788.3627213966</v>
      </c>
      <c r="GA240" s="2">
        <f t="shared" si="285"/>
        <v>1674635.8460930982</v>
      </c>
      <c r="GB240" s="2">
        <f t="shared" si="286"/>
        <v>1691494.2998531235</v>
      </c>
      <c r="GC240" s="2">
        <f t="shared" si="287"/>
        <v>1703229.077541684</v>
      </c>
      <c r="GD240" s="2">
        <f t="shared" si="288"/>
        <v>1714972.0889257865</v>
      </c>
      <c r="GE240" s="2">
        <f t="shared" si="289"/>
        <v>1726723.3354561185</v>
      </c>
      <c r="GF240" s="2">
        <f t="shared" si="290"/>
        <v>1738482.8157980489</v>
      </c>
      <c r="GG240" s="2">
        <f t="shared" si="291"/>
        <v>1750250.531228181</v>
      </c>
      <c r="GH240" s="2">
        <f t="shared" si="292"/>
        <v>1757690.533696519</v>
      </c>
      <c r="GI240" s="2">
        <f t="shared" si="293"/>
        <v>1765132.7513065035</v>
      </c>
      <c r="GJ240" s="2">
        <f t="shared" si="294"/>
        <v>1772577.1844643275</v>
      </c>
      <c r="GK240" s="2">
        <f t="shared" si="295"/>
        <v>1780023.8327057713</v>
      </c>
      <c r="GL240" s="2">
        <f t="shared" si="296"/>
        <v>1787472.6950443648</v>
      </c>
      <c r="GM240" s="2">
        <f t="shared" si="297"/>
        <v>1794923.7736271285</v>
      </c>
      <c r="GN240" s="2">
        <f t="shared" si="298"/>
        <v>1802377.0666552065</v>
      </c>
      <c r="GO240" s="2">
        <f t="shared" si="299"/>
        <v>1809832.5752311253</v>
      </c>
      <c r="GP240" s="2">
        <f t="shared" si="300"/>
        <v>1817290.2986585528</v>
      </c>
      <c r="GQ240" s="2">
        <f t="shared" si="301"/>
        <v>1824750.2374017083</v>
      </c>
      <c r="GR240" s="2">
        <f t="shared" si="302"/>
        <v>1832212.3907642639</v>
      </c>
      <c r="GS240" s="2">
        <f t="shared" si="303"/>
        <v>1839676.7595586022</v>
      </c>
      <c r="GT240" s="2">
        <f t="shared" si="304"/>
        <v>1847143.3432624785</v>
      </c>
      <c r="GU240" s="2">
        <f t="shared" si="305"/>
        <v>1854612.1425722186</v>
      </c>
      <c r="GV240" s="2">
        <f t="shared" si="306"/>
        <v>1862111.1414673524</v>
      </c>
      <c r="GW240" s="2">
        <f>IF($D240=3,($N240*$M240*EC240*'input_cooling&amp;ventilation'!$D$3)*'input_cool&amp;vent_evolution'!M$11,($O240*$M240*EC240*'input_cooling&amp;ventilation'!$D$3)*'input_cool&amp;vent_evolution'!M$10)</f>
        <v>281458.28357358032</v>
      </c>
      <c r="GX240" s="2">
        <f>IF($D240=3,($N240*$M240*ED240*'input_cooling&amp;ventilation'!$D$3)*'input_cool&amp;vent_evolution'!N$11,($O240*$M240*ED240*'input_cooling&amp;ventilation'!$D$3)*'input_cool&amp;vent_evolution'!N$10)</f>
        <v>266061.43995850469</v>
      </c>
      <c r="GY240" s="2">
        <f>IF($D240=3,($N240*$M240*EE240*'input_cooling&amp;ventilation'!$D$3)*'input_cool&amp;vent_evolution'!O$11,($O240*$M240*EE240*'input_cooling&amp;ventilation'!$D$3)*'input_cool&amp;vent_evolution'!O$10)</f>
        <v>254634.15092580242</v>
      </c>
      <c r="GZ240" s="2">
        <f>IF($D240=3,($N240*$M240*EF240*'input_cooling&amp;ventilation'!$D$3)*'input_cool&amp;vent_evolution'!P$11,($O240*$M240*EF240*'input_cooling&amp;ventilation'!$D$3)*'input_cool&amp;vent_evolution'!P$10)</f>
        <v>287263.62797647459</v>
      </c>
      <c r="HA240" s="2">
        <f>IF($D240=3,($N240*$M240*EG240*'input_cooling&amp;ventilation'!$D$3)*'input_cool&amp;vent_evolution'!Q$11,($O240*$M240*EG240*'input_cooling&amp;ventilation'!$D$3)*'input_cool&amp;vent_evolution'!Q$10)</f>
        <v>316723.50049353164</v>
      </c>
      <c r="HB240" s="2">
        <f>IF($D240=3,($N240*$M240*EH240*'input_cooling&amp;ventilation'!$D$3)*'input_cool&amp;vent_evolution'!R$11,($O240*$M240*EH240*'input_cooling&amp;ventilation'!$D$3)*'input_cool&amp;vent_evolution'!R$10)</f>
        <v>335135.20320709341</v>
      </c>
      <c r="HC240" s="2">
        <f>IF($D240=3,($N240*$M240*EI240*'input_cooling&amp;ventilation'!$D$3)*'input_cool&amp;vent_evolution'!S$11,($O240*$M240*EI240*'input_cooling&amp;ventilation'!$D$3)*'input_cool&amp;vent_evolution'!S$10)</f>
        <v>346579.56513160456</v>
      </c>
      <c r="HD240" s="2">
        <f>IF($D240=3,($N240*$M240*EJ240*'input_cooling&amp;ventilation'!$D$3)*'input_cool&amp;vent_evolution'!T$11,($O240*$M240*EJ240*'input_cooling&amp;ventilation'!$D$3)*'input_cool&amp;vent_evolution'!T$10)</f>
        <v>358982.96358672332</v>
      </c>
      <c r="HE240" s="2">
        <f>IF($D240=3,($N240*$M240*EK240*'input_cooling&amp;ventilation'!$D$3)*'input_cool&amp;vent_evolution'!U$11,($O240*$M240*EK240*'input_cooling&amp;ventilation'!$D$3)*'input_cool&amp;vent_evolution'!U$10)</f>
        <v>410358.87812642538</v>
      </c>
      <c r="HF240" s="2">
        <f>IF($D240=3,($N240*$M240*EL240*'input_cooling&amp;ventilation'!$D$3)*'input_cool&amp;vent_evolution'!V$11,($O240*$M240*EL240*'input_cooling&amp;ventilation'!$D$3)*'input_cool&amp;vent_evolution'!V$10)</f>
        <v>412586.16861249326</v>
      </c>
      <c r="HG240" s="2">
        <f>IF($D240=3,($N240*$M240*EM240*'input_cooling&amp;ventilation'!$D$3)*'input_cool&amp;vent_evolution'!W$11,($O240*$M240*EM240*'input_cooling&amp;ventilation'!$D$3)*'input_cool&amp;vent_evolution'!W$10)</f>
        <v>398555.76595551806</v>
      </c>
      <c r="HH240" s="2">
        <f>IF($D240=3,($N240*$M240*EN240*'input_cooling&amp;ventilation'!$D$3)*'input_cool&amp;vent_evolution'!X$11,($O240*$M240*EN240*'input_cooling&amp;ventilation'!$D$3)*'input_cool&amp;vent_evolution'!X$10)</f>
        <v>409639.90683630109</v>
      </c>
      <c r="HI240" s="2">
        <f>IF($D240=3,($N240*$M240*EO240*'input_cooling&amp;ventilation'!$D$3)*'input_cool&amp;vent_evolution'!Y$11,($O240*$M240*EO240*'input_cooling&amp;ventilation'!$D$3)*'input_cool&amp;vent_evolution'!Y$10)</f>
        <v>415608.03632794286</v>
      </c>
      <c r="HJ240" s="2">
        <f>IF($D240=3,($N240*$M240*EP240*'input_cooling&amp;ventilation'!$D$3)*'input_cool&amp;vent_evolution'!Z$11,($O240*$M240*EP240*'input_cooling&amp;ventilation'!$D$3)*'input_cool&amp;vent_evolution'!Z$10)</f>
        <v>441650.74846891902</v>
      </c>
      <c r="HK240" s="2">
        <f>IF($D240=3,($N240*$M240*EQ240*'input_cooling&amp;ventilation'!$D$3)*'input_cool&amp;vent_evolution'!AA$11,($O240*$M240*EQ240*'input_cooling&amp;ventilation'!$D$3)*'input_cool&amp;vent_evolution'!AA$10)</f>
        <v>440591.55816203414</v>
      </c>
      <c r="HL240" s="2">
        <f>IF($D240=3,($N240*$M240*ER240*'input_cooling&amp;ventilation'!$D$3)*'input_cool&amp;vent_evolution'!AB$11,($O240*$M240*ER240*'input_cooling&amp;ventilation'!$D$3)*'input_cool&amp;vent_evolution'!AB$10)</f>
        <v>392098.24669909285</v>
      </c>
      <c r="HM240" s="2">
        <f>IF($D240=3,($N240*$M240*ES240*'input_cooling&amp;ventilation'!$D$3)*'input_cool&amp;vent_evolution'!AC$11,($O240*$M240*ES240*'input_cooling&amp;ventilation'!$D$3)*'input_cool&amp;vent_evolution'!AC$10)</f>
        <v>387463.18564297119</v>
      </c>
      <c r="HN240" s="2">
        <f>IF($D240=3,($N240*$M240*ET240*'input_cooling&amp;ventilation'!$D$3)*'input_cool&amp;vent_evolution'!AD$11,($O240*$M240*ET240*'input_cooling&amp;ventilation'!$D$3)*'input_cool&amp;vent_evolution'!AD$10)</f>
        <v>379287.62302862993</v>
      </c>
      <c r="HO240" s="2">
        <f>IF($D240=3,($N240*$M240*EU240*'input_cooling&amp;ventilation'!$D$3)*'input_cool&amp;vent_evolution'!AE$11,($O240*$M240*EU240*'input_cooling&amp;ventilation'!$D$3)*'input_cool&amp;vent_evolution'!AE$10)</f>
        <v>370184.89009538828</v>
      </c>
      <c r="HP240" s="2">
        <f>IF($D240=3,($N240*$M240*EV240*'input_cooling&amp;ventilation'!$D$3)*'input_cool&amp;vent_evolution'!AF$11,($O240*$M240*EV240*'input_cooling&amp;ventilation'!$D$3)*'input_cool&amp;vent_evolution'!AF$10)</f>
        <v>359118.83571423253</v>
      </c>
      <c r="HQ240" s="2">
        <f>IF($D240=3,($N240*$M240*EW240*'input_cooling&amp;ventilation'!$D$3)*'input_cool&amp;vent_evolution'!AG$11,($O240*$M240*EW240*'input_cooling&amp;ventilation'!$D$3)*'input_cool&amp;vent_evolution'!AG$10)</f>
        <v>352485.37466560066</v>
      </c>
      <c r="HR240" s="2">
        <f>IF($D240=3,($N240*$M240*EX240*'input_cooling&amp;ventilation'!$D$3)*'input_cool&amp;vent_evolution'!AH$11,($O240*$M240*EX240*'input_cooling&amp;ventilation'!$D$3)*'input_cool&amp;vent_evolution'!AH$10)</f>
        <v>343222.88904145837</v>
      </c>
      <c r="HS240" s="2">
        <f>IF($D240=3,($N240*$M240*EY240*'input_cooling&amp;ventilation'!$D$3)*'input_cool&amp;vent_evolution'!AI$11,($O240*$M240*EY240*'input_cooling&amp;ventilation'!$D$3)*'input_cool&amp;vent_evolution'!AI$10)</f>
        <v>334019.36328422971</v>
      </c>
      <c r="HT240" s="2">
        <f>IF($D240=3,($N240*$M240*EZ240*'input_cooling&amp;ventilation'!$D$3)*'input_cool&amp;vent_evolution'!AJ$11,($O240*$M240*EZ240*'input_cooling&amp;ventilation'!$D$3)*'input_cool&amp;vent_evolution'!AJ$10)</f>
        <v>324883.78254501545</v>
      </c>
      <c r="HU240" s="2">
        <f>IF($D240=3,($N240*$M240*FA240*'input_cooling&amp;ventilation'!$D$3)*'input_cool&amp;vent_evolution'!AK$11,($O240*$M240*FA240*'input_cooling&amp;ventilation'!$D$3)*'input_cool&amp;vent_evolution'!AK$10)</f>
        <v>318708.87336111895</v>
      </c>
      <c r="HV240" s="2">
        <f>IF($D240=3,($N240*$M240*FB240*'input_cooling&amp;ventilation'!$D$3)*'input_cool&amp;vent_evolution'!AL$11,($O240*$M240*FB240*'input_cooling&amp;ventilation'!$D$3)*'input_cool&amp;vent_evolution'!AL$10)</f>
        <v>307029.42528156593</v>
      </c>
      <c r="HW240" s="2">
        <f>IF($D240=3,($N240*$M240*FC240*'input_cooling&amp;ventilation'!$D$3)*'input_cool&amp;vent_evolution'!AM$11,($O240*$M240*FC240*'input_cooling&amp;ventilation'!$D$3)*'input_cool&amp;vent_evolution'!AM$10)</f>
        <v>298394.58859839063</v>
      </c>
      <c r="HX240" s="2">
        <f>IF($D240=3,($N240*$M240*FD240*'input_cooling&amp;ventilation'!$D$3)*'input_cool&amp;vent_evolution'!AN$11,($O240*$M240*FD240*'input_cooling&amp;ventilation'!$D$3)*'input_cool&amp;vent_evolution'!AN$10)</f>
        <v>289897.03466358176</v>
      </c>
      <c r="HY240" s="2">
        <f>IF($D240=3,($N240*$M240*FE240*'input_cooling&amp;ventilation'!$D$3)*'input_cool&amp;vent_evolution'!AO$11,($O240*$M240*FE240*'input_cooling&amp;ventilation'!$D$3)*'input_cool&amp;vent_evolution'!AO$10)</f>
        <v>281619.23321918707</v>
      </c>
      <c r="HZ240" s="2">
        <f>IF($D240=3,($N240*$M240*FF240*'input_cooling&amp;ventilation'!$D$3)*'input_cool&amp;vent_evolution'!AP$11,($O240*$M240*FF240*'input_cooling&amp;ventilation'!$D$3)*'input_cool&amp;vent_evolution'!AP$10)</f>
        <v>273578.85308782774</v>
      </c>
      <c r="IA240" s="2">
        <f>IF($D240=3,($N240*$M240*FG240*'input_cooling&amp;ventilation'!$D$3)*'input_cool&amp;vent_evolution'!AQ$11,($O240*$M240*FG240*'input_cooling&amp;ventilation'!$D$3)*'input_cool&amp;vent_evolution'!AQ$10)</f>
        <v>265783.79374417884</v>
      </c>
      <c r="IB240" s="2">
        <f>IF($D240=3,($N240*$M240*FH240*'input_cooling&amp;ventilation'!$D$3)*'input_cool&amp;vent_evolution'!AR$11,($O240*$M240*FH240*'input_cooling&amp;ventilation'!$D$3)*'input_cool&amp;vent_evolution'!AR$10)</f>
        <v>258253.64588314091</v>
      </c>
      <c r="IC240" s="2">
        <f>IF($D240=3,($N240*$M240*FI240*'input_cooling&amp;ventilation'!$D$3)*'input_cool&amp;vent_evolution'!AS$11,($O240*$M240*FI240*'input_cooling&amp;ventilation'!$D$3)*'input_cool&amp;vent_evolution'!AS$10)</f>
        <v>251006.09098257549</v>
      </c>
      <c r="ID240" s="2">
        <f>IF($D240=3,($N240*$M240*FJ240*'input_cooling&amp;ventilation'!$D$3)*'input_cool&amp;vent_evolution'!AT$11,($O240*$M240*FJ240*'input_cooling&amp;ventilation'!$D$3)*'input_cool&amp;vent_evolution'!AT$10)</f>
        <v>244060.84400160745</v>
      </c>
      <c r="IE240" s="2">
        <f>IF($D240=3,($N240*$M240*FK240*'input_cooling&amp;ventilation'!$D$3)*'input_cool&amp;vent_evolution'!AU$11,($O240*$M240*FK240*'input_cooling&amp;ventilation'!$D$3)*'input_cool&amp;vent_evolution'!AU$10)</f>
        <v>245047.68753481924</v>
      </c>
      <c r="IF240" s="2">
        <f>IF($D240=3,($N240*$M240*FL240*'input_cooling&amp;ventilation'!$D$3)*'input_cool&amp;vent_evolution'!AV$11,($O240*$M240*FL240*'input_cooling&amp;ventilation'!$D$3)*'input_cool&amp;vent_evolution'!AV$10)</f>
        <v>246038.52130318337</v>
      </c>
    </row>
    <row r="241" spans="1:240" x14ac:dyDescent="0.25">
      <c r="A241">
        <v>239</v>
      </c>
      <c r="B241">
        <v>100100</v>
      </c>
      <c r="C241">
        <v>32</v>
      </c>
      <c r="D241">
        <v>3</v>
      </c>
      <c r="E241">
        <v>8</v>
      </c>
      <c r="F241" s="2">
        <v>5769540</v>
      </c>
      <c r="G241" s="2">
        <v>6593137.3180179</v>
      </c>
      <c r="H241" s="2">
        <v>5769540</v>
      </c>
      <c r="I241" s="17">
        <v>0.28000000000000003</v>
      </c>
      <c r="J241">
        <v>0.14347242800000001</v>
      </c>
      <c r="K241" s="2">
        <f t="shared" si="231"/>
        <v>827769.91224312002</v>
      </c>
      <c r="L241" s="2">
        <f t="shared" si="232"/>
        <v>1846078.4490450122</v>
      </c>
      <c r="M241">
        <v>0.43611404435057999</v>
      </c>
      <c r="N241" s="17">
        <f>'input_cooling&amp;ventilation'!$D$5</f>
        <v>57.500092182043396</v>
      </c>
      <c r="O241" s="45">
        <f>'input_cooling&amp;ventilation'!$D$6</f>
        <v>19.328678831353667</v>
      </c>
      <c r="P241" s="45">
        <f>'input_cooling&amp;ventilation'!$C$5</f>
        <v>50.351688737400465</v>
      </c>
      <c r="Q241" s="45">
        <f>'input_cooling&amp;ventilation'!$C$6</f>
        <v>32.240814214248743</v>
      </c>
      <c r="R241">
        <v>17</v>
      </c>
      <c r="S241">
        <v>12</v>
      </c>
      <c r="T241">
        <v>14</v>
      </c>
      <c r="U241" s="2">
        <f t="shared" si="233"/>
        <v>908853.22891009389</v>
      </c>
      <c r="V241" s="2">
        <f t="shared" si="234"/>
        <v>1906197.4517524044</v>
      </c>
      <c r="W241" s="2">
        <v>1424336.7139501011</v>
      </c>
      <c r="X241" s="57">
        <f>IF($D241=3,(W241*(1+'input_cool&amp;vent_evolution'!M$11)),(W241*(1+'input_cool&amp;vent_evolution'!M$12)))</f>
        <v>1445612.4892407041</v>
      </c>
      <c r="Y241" s="57">
        <f>IF($D241=3,(X241*(1+'input_cool&amp;vent_evolution'!N$11)),(X241*(1+'input_cool&amp;vent_evolution'!N$12)))</f>
        <v>1465598.7856494971</v>
      </c>
      <c r="Z241" s="57">
        <f>IF($D241=3,(Y241*(1+'input_cool&amp;vent_evolution'!O$11)),(Y241*(1+'input_cool&amp;vent_evolution'!O$12)))</f>
        <v>1484594.2583521313</v>
      </c>
      <c r="AA241" s="57">
        <f>IF($D241=3,(Z241*(1+'input_cool&amp;vent_evolution'!P$11)),(Z241*(1+'input_cool&amp;vent_evolution'!P$12)))</f>
        <v>1505865.8306588416</v>
      </c>
      <c r="AB241" s="57">
        <f>IF($D241=3,(AA241*(1+'input_cool&amp;vent_evolution'!Q$11)),(AA241*(1+'input_cool&amp;vent_evolution'!Q$12)))</f>
        <v>1529211.7669857594</v>
      </c>
      <c r="AC241" s="57">
        <f>IF($D241=3,(AB241*(1+'input_cool&amp;vent_evolution'!R$11)),(AB241*(1+'input_cool&amp;vent_evolution'!R$12)))</f>
        <v>1553838.5704186787</v>
      </c>
      <c r="AD241" s="57">
        <f>IF($D241=3,(AC241*(1+'input_cool&amp;vent_evolution'!S$11)),(AC241*(1+'input_cool&amp;vent_evolution'!S$12)))</f>
        <v>1579349.5153527698</v>
      </c>
      <c r="AE241" s="57">
        <f>IF($D241=3,(AD241*(1+'input_cool&amp;vent_evolution'!T$11)),(AD241*(1+'input_cool&amp;vent_evolution'!T$12)))</f>
        <v>1605831.5145606447</v>
      </c>
      <c r="AF241" s="57">
        <f>IF($D241=3,(AE241*(1+'input_cool&amp;vent_evolution'!U$11)),(AE241*(1+'input_cool&amp;vent_evolution'!U$12)))</f>
        <v>1636186.138020328</v>
      </c>
      <c r="AG241" s="57">
        <f>IF($D241=3,(AF241*(1+'input_cool&amp;vent_evolution'!V$11)),(AF241*(1+'input_cool&amp;vent_evolution'!V$12)))</f>
        <v>1666858.6942520982</v>
      </c>
      <c r="AH241" s="57">
        <f>IF($D241=3,(AG241*(1+'input_cool&amp;vent_evolution'!W$11)),(AG241*(1+'input_cool&amp;vent_evolution'!W$12)))</f>
        <v>1696637.6276893741</v>
      </c>
      <c r="AI241" s="57">
        <f>IF($D241=3,(AH241*(1+'input_cool&amp;vent_evolution'!X$11)),(AH241*(1+'input_cool&amp;vent_evolution'!X$12)))</f>
        <v>1727469.004923935</v>
      </c>
      <c r="AJ241" s="57">
        <f>IF($D241=3,(AI241*(1+'input_cool&amp;vent_evolution'!Y$11)),(AI241*(1+'input_cool&amp;vent_evolution'!Y$12)))</f>
        <v>1758991.4382801077</v>
      </c>
      <c r="AK241" s="57">
        <f>IF($D241=3,(AJ241*(1+'input_cool&amp;vent_evolution'!Z$11)),(AJ241*(1+'input_cool&amp;vent_evolution'!Z$12)))</f>
        <v>1792753.9681954209</v>
      </c>
      <c r="AL241" s="57">
        <f>IF($D241=3,(AK241*(1+'input_cool&amp;vent_evolution'!AA$11)),(AK241*(1+'input_cool&amp;vent_evolution'!AA$12)))</f>
        <v>1826736.6659862385</v>
      </c>
      <c r="AM241" s="57">
        <f>IF($D241=3,(AL241*(1+'input_cool&amp;vent_evolution'!AB$11)),(AL241*(1+'input_cool&amp;vent_evolution'!AB$12)))</f>
        <v>1857245.2239143627</v>
      </c>
      <c r="AN241" s="57">
        <f>IF($D241=3,(AM241*(1+'input_cool&amp;vent_evolution'!AC$11)),(AM241*(1+'input_cool&amp;vent_evolution'!AC$12)))</f>
        <v>1887685.4591721175</v>
      </c>
      <c r="AO241" s="57">
        <f>IF($D241=3,(AN241*(1+'input_cool&amp;vent_evolution'!AD$11)),(AN241*(1+'input_cool&amp;vent_evolution'!AD$12)))</f>
        <v>1917764.4054087626</v>
      </c>
      <c r="AP241" s="57">
        <f>IF($D241=3,(AO241*(1+'input_cool&amp;vent_evolution'!AE$11)),(AO241*(1+'input_cool&amp;vent_evolution'!AE$12)))</f>
        <v>1947386.281152128</v>
      </c>
      <c r="AQ241" s="57">
        <f>IF($D241=3,(AP241*(1+'input_cool&amp;vent_evolution'!AF$11)),(AP241*(1+'input_cool&amp;vent_evolution'!AF$12)))</f>
        <v>1976369.1425985617</v>
      </c>
      <c r="AR241" s="57">
        <f>IF($D241=3,(AQ241*(1+'input_cool&amp;vent_evolution'!AG$11)),(AQ241*(1+'input_cool&amp;vent_evolution'!AG$12)))</f>
        <v>2005045.9183802481</v>
      </c>
      <c r="AS241" s="57">
        <f>IF($D241=3,(AR241*(1+'input_cool&amp;vent_evolution'!AH$11)),(AR241*(1+'input_cool&amp;vent_evolution'!AH$12)))</f>
        <v>2033254.3879322198</v>
      </c>
      <c r="AT241" s="57">
        <f>IF($D241=3,(AS241*(1+'input_cool&amp;vent_evolution'!AI$11)),(AS241*(1+'input_cool&amp;vent_evolution'!AI$12)))</f>
        <v>2060975.2901667019</v>
      </c>
      <c r="AU241" s="57">
        <f>IF($D241=3,(AT241*(1+'input_cool&amp;vent_evolution'!AJ$11)),(AT241*(1+'input_cool&amp;vent_evolution'!AJ$12)))</f>
        <v>2088190.8351319993</v>
      </c>
      <c r="AV241" s="57">
        <f>IF($D241=3,(AU241*(1+'input_cool&amp;vent_evolution'!AK$11)),(AU241*(1+'input_cool&amp;vent_evolution'!AK$12)))</f>
        <v>2115128.496905202</v>
      </c>
      <c r="AW241" s="57">
        <f>IF($D241=3,(AV241*(1+'input_cool&amp;vent_evolution'!AL$11)),(AV241*(1+'input_cool&amp;vent_evolution'!AL$12)))</f>
        <v>2141304.2214686736</v>
      </c>
      <c r="AX241" s="57">
        <f>IF($D241=3,(AW241*(1+'input_cool&amp;vent_evolution'!AM$11)),(AW241*(1+'input_cool&amp;vent_evolution'!AM$12)))</f>
        <v>2166951.7002169592</v>
      </c>
      <c r="AY241" s="57">
        <f>IF($D241=3,(AX241*(1+'input_cool&amp;vent_evolution'!AN$11)),(AX241*(1+'input_cool&amp;vent_evolution'!AN$12)))</f>
        <v>2192062.9728862527</v>
      </c>
      <c r="AZ241" s="57">
        <f>IF($D241=3,(AY241*(1+'input_cool&amp;vent_evolution'!AO$11)),(AY241*(1+'input_cool&amp;vent_evolution'!AO$12)))</f>
        <v>2216638.2435346427</v>
      </c>
      <c r="BA241" s="57">
        <f>IF($D241=3,(AZ241*(1+'input_cool&amp;vent_evolution'!AP$11)),(AZ241*(1+'input_cool&amp;vent_evolution'!AP$12)))</f>
        <v>2240680.4548783405</v>
      </c>
      <c r="BB241" s="57">
        <f>IF($D241=3,(BA241*(1+'input_cool&amp;vent_evolution'!AQ$11)),(BA241*(1+'input_cool&amp;vent_evolution'!AQ$12)))</f>
        <v>2264194.4468480037</v>
      </c>
      <c r="BC241" s="57">
        <f>IF($D241=3,(BB241*(1+'input_cool&amp;vent_evolution'!AR$11)),(BB241*(1+'input_cool&amp;vent_evolution'!AR$12)))</f>
        <v>2287187.9815524933</v>
      </c>
      <c r="BD241" s="57">
        <f>IF($D241=3,(BC241*(1+'input_cool&amp;vent_evolution'!AS$11)),(BC241*(1+'input_cool&amp;vent_evolution'!AS$12)))</f>
        <v>2309671.5877987202</v>
      </c>
      <c r="BE241" s="57">
        <f>IF($D241=3,(BD241*(1+'input_cool&amp;vent_evolution'!AT$11)),(BD241*(1+'input_cool&amp;vent_evolution'!AT$12)))</f>
        <v>2331658.7466409127</v>
      </c>
      <c r="BF241" s="57">
        <f>IF($D241=3,(BE241*(1+'input_cool&amp;vent_evolution'!AU$11)),(BE241*(1+'input_cool&amp;vent_evolution'!AU$12)))</f>
        <v>2353855.214527952</v>
      </c>
      <c r="BG241" s="57">
        <f>IF($D241=3,(BF241*(1+'input_cool&amp;vent_evolution'!AV$11)),(BF241*(1+'input_cool&amp;vent_evolution'!AV$12)))</f>
        <v>2376262.9839990549</v>
      </c>
      <c r="BH241" s="2">
        <f t="shared" si="307"/>
        <v>2234080.1340052602</v>
      </c>
      <c r="BI241" s="2">
        <f t="shared" si="235"/>
        <v>2267451.3070198745</v>
      </c>
      <c r="BJ241" s="2">
        <f t="shared" si="236"/>
        <v>2298799.9251674716</v>
      </c>
      <c r="BK241" s="2">
        <f t="shared" si="237"/>
        <v>2328594.4307681196</v>
      </c>
      <c r="BL241" s="2">
        <f t="shared" si="238"/>
        <v>2361959.0113788969</v>
      </c>
      <c r="BM241" s="2">
        <f t="shared" si="239"/>
        <v>2398577.2436036863</v>
      </c>
      <c r="BN241" s="2">
        <f t="shared" si="240"/>
        <v>2437204.5230767797</v>
      </c>
      <c r="BO241" s="2">
        <f t="shared" si="241"/>
        <v>2477218.5834592404</v>
      </c>
      <c r="BP241" s="2">
        <f t="shared" si="242"/>
        <v>2518755.7479229574</v>
      </c>
      <c r="BQ241" s="2">
        <f t="shared" si="243"/>
        <v>2566367.1452718461</v>
      </c>
      <c r="BR241" s="2">
        <f t="shared" si="244"/>
        <v>2614477.2219590624</v>
      </c>
      <c r="BS241" s="2">
        <f t="shared" si="245"/>
        <v>2661185.6462750942</v>
      </c>
      <c r="BT241" s="2">
        <f t="shared" si="246"/>
        <v>2709544.834597026</v>
      </c>
      <c r="BU241" s="2">
        <f t="shared" si="247"/>
        <v>2758987.9483262403</v>
      </c>
      <c r="BV241" s="2">
        <f t="shared" si="248"/>
        <v>2811944.6660874328</v>
      </c>
      <c r="BW241" s="2">
        <f t="shared" si="249"/>
        <v>2865246.7183976769</v>
      </c>
      <c r="BX241" s="2">
        <f t="shared" si="250"/>
        <v>2913099.562824714</v>
      </c>
      <c r="BY241" s="2">
        <f t="shared" si="251"/>
        <v>2960845.2427596189</v>
      </c>
      <c r="BZ241" s="2">
        <f t="shared" si="252"/>
        <v>3008024.2388361432</v>
      </c>
      <c r="CA241" s="2">
        <f t="shared" si="253"/>
        <v>3054486.3172773393</v>
      </c>
      <c r="CB241" s="2">
        <f t="shared" si="254"/>
        <v>3099946.098205498</v>
      </c>
      <c r="CC241" s="2">
        <f t="shared" si="255"/>
        <v>3144925.782049716</v>
      </c>
      <c r="CD241" s="2">
        <f t="shared" si="256"/>
        <v>3189170.9249429153</v>
      </c>
      <c r="CE241" s="2">
        <f t="shared" si="257"/>
        <v>3232651.3157607624</v>
      </c>
      <c r="CF241" s="2">
        <f t="shared" si="258"/>
        <v>3275339.0508641265</v>
      </c>
      <c r="CG241" s="2">
        <f t="shared" si="259"/>
        <v>3317590.9246202735</v>
      </c>
      <c r="CH241" s="2">
        <f t="shared" si="260"/>
        <v>3358647.6955844001</v>
      </c>
      <c r="CI241" s="2">
        <f t="shared" si="261"/>
        <v>3398875.9100211123</v>
      </c>
      <c r="CJ241" s="2">
        <f t="shared" si="262"/>
        <v>3438263.0822119312</v>
      </c>
      <c r="CK241" s="2">
        <f t="shared" si="263"/>
        <v>3476809.5322231143</v>
      </c>
      <c r="CL241" s="2">
        <f t="shared" si="264"/>
        <v>3514519.8757215636</v>
      </c>
      <c r="CM241" s="2">
        <f t="shared" si="265"/>
        <v>3551401.7041656938</v>
      </c>
      <c r="CN241" s="2">
        <f t="shared" si="266"/>
        <v>3587467.1924668406</v>
      </c>
      <c r="CO241" s="2">
        <f t="shared" si="267"/>
        <v>3622732.8551177657</v>
      </c>
      <c r="CP241" s="2">
        <f t="shared" si="268"/>
        <v>3657219.8372277291</v>
      </c>
      <c r="CQ241" s="2">
        <f t="shared" si="269"/>
        <v>3692035.1217498812</v>
      </c>
      <c r="CR241" s="2">
        <f>IF($D241=3,(W241*$P241*$M241*'input_cooling&amp;ventilation'!$D$3)*'input_cool&amp;vent_evolution'!M$11,(W241*$Q241*'input_cooling&amp;ventilation'!$D$3)*'input_cool&amp;vent_evolution'!M$12)</f>
        <v>381442.61809693329</v>
      </c>
      <c r="CS241" s="2">
        <f>IF($D241=3,(X241*$P241*$M241*'input_cooling&amp;ventilation'!$D$3)*'input_cool&amp;vent_evolution'!N$11,(X241*$Q241*'input_cooling&amp;ventilation'!$D$3)*'input_cool&amp;vent_evolution'!N$12)</f>
        <v>358324.20318889798</v>
      </c>
      <c r="CT241" s="2">
        <f>IF($D241=3,(Y241*$P241*$M241*'input_cooling&amp;ventilation'!$D$3)*'input_cool&amp;vent_evolution'!O$11,(Y241*$Q241*'input_cooling&amp;ventilation'!$D$3)*'input_cool&amp;vent_evolution'!O$12)</f>
        <v>340560.22592426458</v>
      </c>
      <c r="CU241" s="2">
        <f>IF($D241=3,(Z241*$P241*$M241*'input_cooling&amp;ventilation'!$D$3)*'input_cool&amp;vent_evolution'!P$11,(Z241*$Q241*'input_cooling&amp;ventilation'!$D$3)*'input_cool&amp;vent_evolution'!P$12)</f>
        <v>381367.26492376247</v>
      </c>
      <c r="CV241" s="2">
        <f>IF($D241=3,(AA241*$P241*$M241*'input_cooling&amp;ventilation'!$D$3)*'input_cool&amp;vent_evolution'!Q$11,(AA241*$Q241*'input_cooling&amp;ventilation'!$D$3)*'input_cool&amp;vent_evolution'!Q$12)</f>
        <v>418557.4886381228</v>
      </c>
      <c r="CW241" s="2">
        <f>IF($D241=3,(AB241*$P241*$M241*'input_cooling&amp;ventilation'!$D$3)*'input_cool&amp;vent_evolution'!R$11,(AB241*$Q241*'input_cooling&amp;ventilation'!$D$3)*'input_cool&amp;vent_evolution'!R$12)</f>
        <v>441521.50737182586</v>
      </c>
      <c r="CX241" s="2">
        <f>IF($D241=3,(AC241*$P241*$M241*'input_cooling&amp;ventilation'!$D$3)*'input_cool&amp;vent_evolution'!S$11,(AC241*$Q241*'input_cooling&amp;ventilation'!$D$3)*'input_cool&amp;vent_evolution'!S$12)</f>
        <v>457372.8333220497</v>
      </c>
      <c r="CY241" s="2">
        <f>IF($D241=3,(AD241*$P241*$M241*'input_cooling&amp;ventilation'!$D$3)*'input_cool&amp;vent_evolution'!T$11,(AD241*$Q241*'input_cooling&amp;ventilation'!$D$3)*'input_cool&amp;vent_evolution'!T$12)</f>
        <v>474782.3744291141</v>
      </c>
      <c r="CZ241" s="2">
        <f>IF($D241=3,(AE241*$P241*$M241*'input_cooling&amp;ventilation'!$D$3)*'input_cool&amp;vent_evolution'!U$11,(AE241*$Q241*'input_cooling&amp;ventilation'!$D$3)*'input_cool&amp;vent_evolution'!U$12)</f>
        <v>544212.69663071539</v>
      </c>
      <c r="DA241" s="2">
        <f>IF($D241=3,(AF241*$P241*$M241*'input_cooling&amp;ventilation'!$D$3)*'input_cool&amp;vent_evolution'!V$11,(AF241*$Q241*'input_cooling&amp;ventilation'!$D$3)*'input_cool&amp;vent_evolution'!V$12)</f>
        <v>549912.75255380769</v>
      </c>
      <c r="DB241" s="2">
        <f>IF($D241=3,(AG241*$P241*$M241*'input_cooling&amp;ventilation'!$D$3)*'input_cool&amp;vent_evolution'!W$11,(AG241*$Q241*'input_cooling&amp;ventilation'!$D$3)*'input_cool&amp;vent_evolution'!W$12)</f>
        <v>533891.44128937158</v>
      </c>
      <c r="DC241" s="2">
        <f>IF($D241=3,(AH241*$P241*$M241*'input_cooling&amp;ventilation'!$D$3)*'input_cool&amp;vent_evolution'!X$11,(AH241*$Q241*'input_cooling&amp;ventilation'!$D$3)*'input_cool&amp;vent_evolution'!X$12)</f>
        <v>552760.17401252198</v>
      </c>
      <c r="DD241" s="2">
        <f>IF($D241=3,(AI241*$P241*$M241*'input_cooling&amp;ventilation'!$D$3)*'input_cool&amp;vent_evolution'!Y$11,(AI241*$Q241*'input_cooling&amp;ventilation'!$D$3)*'input_cool&amp;vent_evolution'!Y$12)</f>
        <v>565149.76981709641</v>
      </c>
      <c r="DE241" s="2">
        <f>IF($D241=3,(AJ241*$P241*$M241*'input_cooling&amp;ventilation'!$D$3)*'input_cool&amp;vent_evolution'!Z$11,(AJ241*$Q241*'input_cooling&amp;ventilation'!$D$3)*'input_cool&amp;vent_evolution'!Z$12)</f>
        <v>605311.32842718065</v>
      </c>
      <c r="DF241" s="2">
        <f>IF($D241=3,(AK241*$P241*$M241*'input_cooling&amp;ventilation'!$D$3)*'input_cool&amp;vent_evolution'!AA$11,(AK241*$Q241*'input_cooling&amp;ventilation'!$D$3)*'input_cool&amp;vent_evolution'!AA$12)</f>
        <v>609258.60694963799</v>
      </c>
      <c r="DG241" s="2">
        <f>IF($D241=3,(AL241*$P241*$M241*'input_cooling&amp;ventilation'!$D$3)*'input_cool&amp;vent_evolution'!AB$11,(AL241*$Q241*'input_cooling&amp;ventilation'!$D$3)*'input_cool&amp;vent_evolution'!AB$12)</f>
        <v>546972.509885718</v>
      </c>
      <c r="DH241" s="2">
        <f>IF($D241=3,(AM241*$P241*$M241*'input_cooling&amp;ventilation'!$D$3)*'input_cool&amp;vent_evolution'!AC$11,(AM241*$Q241*'input_cooling&amp;ventilation'!$D$3)*'input_cool&amp;vent_evolution'!AC$12)</f>
        <v>545747.58727278898</v>
      </c>
      <c r="DI241" s="2">
        <f>IF($D241=3,(AN241*$P241*$M241*'input_cooling&amp;ventilation'!$D$3)*'input_cool&amp;vent_evolution'!AD$11,(AN241*$Q241*'input_cooling&amp;ventilation'!$D$3)*'input_cool&amp;vent_evolution'!AD$12)</f>
        <v>539270.2190820002</v>
      </c>
      <c r="DJ241" s="2">
        <f>IF($D241=3,(AO241*$P241*$M241*'input_cooling&amp;ventilation'!$D$3)*'input_cool&amp;vent_evolution'!AE$11,(AO241*$Q241*'input_cooling&amp;ventilation'!$D$3)*'input_cool&amp;vent_evolution'!AE$12)</f>
        <v>531075.63330403052</v>
      </c>
      <c r="DK241" s="2">
        <f>IF($D241=3,(AP241*$P241*$M241*'input_cooling&amp;ventilation'!$D$3)*'input_cool&amp;vent_evolution'!AF$11,(AP241*$Q241*'input_cooling&amp;ventilation'!$D$3)*'input_cool&amp;vent_evolution'!AF$12)</f>
        <v>519619.06906166696</v>
      </c>
      <c r="DL241" s="2">
        <f>IF($D241=3,(AQ241*$P241*$M241*'input_cooling&amp;ventilation'!$D$3)*'input_cool&amp;vent_evolution'!AG$11,(AQ241*$Q241*'input_cooling&amp;ventilation'!$D$3)*'input_cool&amp;vent_evolution'!AG$12)</f>
        <v>514131.41393613402</v>
      </c>
      <c r="DM241" s="2">
        <f>IF($D241=3,(AR241*$P241*$M241*'input_cooling&amp;ventilation'!$D$3)*'input_cool&amp;vent_evolution'!AH$11,(AR241*$Q241*'input_cooling&amp;ventilation'!$D$3)*'input_cool&amp;vent_evolution'!AH$12)</f>
        <v>505735.3883204434</v>
      </c>
      <c r="DN241" s="2">
        <f>IF($D241=3,(AS241*$P241*$M241*'input_cooling&amp;ventilation'!$D$3)*'input_cool&amp;vent_evolution'!AI$11,(AS241*$Q241*'input_cooling&amp;ventilation'!$D$3)*'input_cool&amp;vent_evolution'!AI$12)</f>
        <v>496994.04040049855</v>
      </c>
      <c r="DO241" s="2">
        <f>IF($D241=3,(AT241*$P241*$M241*'input_cooling&amp;ventilation'!$D$3)*'input_cool&amp;vent_evolution'!AJ$11,(AT241*$Q241*'input_cooling&amp;ventilation'!$D$3)*'input_cool&amp;vent_evolution'!AJ$12)</f>
        <v>487933.74543126597</v>
      </c>
      <c r="DP241" s="2">
        <f>IF($D241=3,(AU241*$P241*$M241*'input_cooling&amp;ventilation'!$D$3)*'input_cool&amp;vent_evolution'!AK$11,(AU241*$Q241*'input_cooling&amp;ventilation'!$D$3)*'input_cool&amp;vent_evolution'!AK$12)</f>
        <v>482951.71817867592</v>
      </c>
      <c r="DQ241" s="2">
        <f>IF($D241=3,(AV241*$P241*$M241*'input_cooling&amp;ventilation'!$D$3)*'input_cool&amp;vent_evolution'!AL$11,(AV241*$Q241*'input_cooling&amp;ventilation'!$D$3)*'input_cool&amp;vent_evolution'!AL$12)</f>
        <v>469291.33118287602</v>
      </c>
      <c r="DR241" s="2">
        <f>IF($D241=3,(AW241*$P241*$M241*'input_cooling&amp;ventilation'!$D$3)*'input_cool&amp;vent_evolution'!AM$11,(AW241*$Q241*'input_cooling&amp;ventilation'!$D$3)*'input_cool&amp;vent_evolution'!AM$12)</f>
        <v>459820.67904489097</v>
      </c>
      <c r="DS241" s="2">
        <f>IF($D241=3,(AX241*$P241*$M241*'input_cooling&amp;ventilation'!$D$3)*'input_cool&amp;vent_evolution'!AN$11,(AX241*$Q241*'input_cooling&amp;ventilation'!$D$3)*'input_cool&amp;vent_evolution'!AN$12)</f>
        <v>450207.31136184256</v>
      </c>
      <c r="DT241" s="2">
        <f>IF($D241=3,(AY241*$P241*$M241*'input_cooling&amp;ventilation'!$D$3)*'input_cool&amp;vent_evolution'!AO$11,(AY241*$Q241*'input_cooling&amp;ventilation'!$D$3)*'input_cool&amp;vent_evolution'!AO$12)</f>
        <v>440597.60213311814</v>
      </c>
      <c r="DU241" s="2">
        <f>IF($D241=3,(AZ241*$P241*$M241*'input_cooling&amp;ventilation'!$D$3)*'input_cool&amp;vent_evolution'!AP$11,(AZ241*$Q241*'input_cooling&amp;ventilation'!$D$3)*'input_cool&amp;vent_evolution'!AP$12)</f>
        <v>431040.6513754761</v>
      </c>
      <c r="DV241" s="2">
        <f>IF($D241=3,(BA241*$P241*$M241*'input_cooling&amp;ventilation'!$D$3)*'input_cool&amp;vent_evolution'!AQ$11,(BA241*$Q241*'input_cooling&amp;ventilation'!$D$3)*'input_cool&amp;vent_evolution'!AQ$12)</f>
        <v>421570.47328752524</v>
      </c>
      <c r="DW241" s="2">
        <f>IF($D241=3,(BB241*$P241*$M241*'input_cooling&amp;ventilation'!$D$3)*'input_cool&amp;vent_evolution'!AR$11,(BB241*$Q241*'input_cooling&amp;ventilation'!$D$3)*'input_cool&amp;vent_evolution'!AR$12)</f>
        <v>412239.45812479965</v>
      </c>
      <c r="DX241" s="2">
        <f>IF($D241=3,(BC241*$P241*$M241*'input_cooling&amp;ventilation'!$D$3)*'input_cool&amp;vent_evolution'!AS$11,(BC241*$Q241*'input_cooling&amp;ventilation'!$D$3)*'input_cool&amp;vent_evolution'!AS$12)</f>
        <v>403097.20861779357</v>
      </c>
      <c r="DY241" s="2">
        <f>IF($D241=3,(BD241*$P241*$M241*'input_cooling&amp;ventilation'!$D$3)*'input_cool&amp;vent_evolution'!AT$11,(BD241*$Q241*'input_cooling&amp;ventilation'!$D$3)*'input_cool&amp;vent_evolution'!AT$12)</f>
        <v>394196.65411598218</v>
      </c>
      <c r="DZ241" s="2">
        <f>IF($D241=3,(BE241*$P241*$M241*'input_cooling&amp;ventilation'!$D$3)*'input_cool&amp;vent_evolution'!AU$11,(BE241*$Q241*'input_cooling&amp;ventilation'!$D$3)*'input_cool&amp;vent_evolution'!AU$12)</f>
        <v>397949.25015383249</v>
      </c>
      <c r="EA241" s="2">
        <f>IF($D241=3,(BF241*$P241*$M241*'input_cooling&amp;ventilation'!$D$3)*'input_cool&amp;vent_evolution'!AV$11,(BF241*$Q241*'input_cooling&amp;ventilation'!$D$3)*'input_cool&amp;vent_evolution'!AV$12)</f>
        <v>401737.56941986416</v>
      </c>
      <c r="EB241">
        <v>0.47</v>
      </c>
      <c r="EC241" s="2">
        <f t="shared" si="270"/>
        <v>2711683.8</v>
      </c>
      <c r="ED241" s="2">
        <f>IF($D241=3,(EC241*(1+'input_cool&amp;vent_evolution'!M$10)),EC241*(1+'input_cool&amp;vent_evolution'!M$9))</f>
        <v>2769486.4359366158</v>
      </c>
      <c r="EE241" s="2">
        <f>IF($D241=3,(ED241*(1+'input_cool&amp;vent_evolution'!N$10)),ED241*(1+'input_cool&amp;vent_evolution'!N$9))</f>
        <v>2827348.7298589088</v>
      </c>
      <c r="EF241" s="2">
        <f>IF($D241=3,(EE241*(1+'input_cool&amp;vent_evolution'!O$10)),EE241*(1+'input_cool&amp;vent_evolution'!O$9))</f>
        <v>2885270.6828100341</v>
      </c>
      <c r="EG241" s="2">
        <f>IF($D241=3,(EF241*(1+'input_cool&amp;vent_evolution'!P$10)),EF241*(1+'input_cool&amp;vent_evolution'!P$9))</f>
        <v>2940038.4384710458</v>
      </c>
      <c r="EH241" s="2">
        <f>IF($D241=3,(EG241*(1+'input_cool&amp;vent_evolution'!Q$10)),EG241*(1+'input_cool&amp;vent_evolution'!Q$9))</f>
        <v>2994865.8532767994</v>
      </c>
      <c r="EI241" s="2">
        <f>IF($D241=3,(EH241*(1+'input_cool&amp;vent_evolution'!R$10)),EH241*(1+'input_cool&amp;vent_evolution'!R$9))</f>
        <v>3037945.9467296889</v>
      </c>
      <c r="EJ241" s="2">
        <f>IF($D241=3,(EI241*(1+'input_cool&amp;vent_evolution'!S$10)),EI241*(1+'input_cool&amp;vent_evolution'!S$9))</f>
        <v>3081052.2218674128</v>
      </c>
      <c r="EK241" s="2">
        <f>IF($D241=3,(EJ241*(1+'input_cool&amp;vent_evolution'!T$10)),EJ241*(1+'input_cool&amp;vent_evolution'!T$9))</f>
        <v>3124184.6784581612</v>
      </c>
      <c r="EL241" s="2">
        <f>IF($D241=3,(EK241*(1+'input_cool&amp;vent_evolution'!U$10)),EK241*(1+'input_cool&amp;vent_evolution'!U$9))</f>
        <v>3167343.3146474138</v>
      </c>
      <c r="EM241" s="2">
        <f>IF($D241=3,(EL241*(1+'input_cool&amp;vent_evolution'!V$10)),EL241*(1+'input_cool&amp;vent_evolution'!V$9))</f>
        <v>3210528.132057874</v>
      </c>
      <c r="EN241" s="2">
        <f>IF($D241=3,(EM241*(1+'input_cool&amp;vent_evolution'!W$10)),EM241*(1+'input_cool&amp;vent_evolution'!W$9))</f>
        <v>3244114.4373489814</v>
      </c>
      <c r="EO241" s="2">
        <f>IF($D241=3,(EN241*(1+'input_cool&amp;vent_evolution'!X$10)),EN241*(1+'input_cool&amp;vent_evolution'!X$9))</f>
        <v>3277722.6541898968</v>
      </c>
      <c r="EP241" s="2">
        <f>IF($D241=3,(EO241*(1+'input_cool&amp;vent_evolution'!Y$10)),EO241*(1+'input_cool&amp;vent_evolution'!Y$9))</f>
        <v>3311352.7838555942</v>
      </c>
      <c r="EQ241" s="2">
        <f>IF($D241=3,(EP241*(1+'input_cool&amp;vent_evolution'!Z$10)),EP241*(1+'input_cool&amp;vent_evolution'!Z$9))</f>
        <v>3345004.8242597529</v>
      </c>
      <c r="ER241" s="2">
        <f>IF($D241=3,(EQ241*(1+'input_cool&amp;vent_evolution'!AA$10)),EQ241*(1+'input_cool&amp;vent_evolution'!AA$9))</f>
        <v>3378678.7774886922</v>
      </c>
      <c r="ES241" s="2">
        <f>IF($D241=3,(ER241*(1+'input_cool&amp;vent_evolution'!AB$10)),ER241*(1+'input_cool&amp;vent_evolution'!AB$9))</f>
        <v>3402118.4333824953</v>
      </c>
      <c r="ET241" s="2">
        <f>IF($D241=3,(ES241*(1+'input_cool&amp;vent_evolution'!AC$10)),ES241*(1+'input_cool&amp;vent_evolution'!AC$9))</f>
        <v>3425574.5356884389</v>
      </c>
      <c r="EU241" s="2">
        <f>IF($D241=3,(ET241*(1+'input_cool&amp;vent_evolution'!AD$10)),ET241*(1+'input_cool&amp;vent_evolution'!AD$9))</f>
        <v>3449047.0873042019</v>
      </c>
      <c r="EV241" s="2">
        <f>IF($D241=3,(EU241*(1+'input_cool&amp;vent_evolution'!AE$10)),EU241*(1+'input_cool&amp;vent_evolution'!AE$9))</f>
        <v>3472536.0855639214</v>
      </c>
      <c r="EW241" s="2">
        <f>IF($D241=3,(EV241*(1+'input_cool&amp;vent_evolution'!AF$10)),EV241*(1+'input_cool&amp;vent_evolution'!AF$9))</f>
        <v>3496041.533017552</v>
      </c>
      <c r="EX241" s="2">
        <f>IF($D241=3,(EW241*(1+'input_cool&amp;vent_evolution'!AG$10)),EW241*(1+'input_cool&amp;vent_evolution'!AG$9))</f>
        <v>3510902.5812909156</v>
      </c>
      <c r="EY241" s="2">
        <f>IF($D241=3,(EX241*(1+'input_cool&amp;vent_evolution'!AH$10)),EX241*(1+'input_cool&amp;vent_evolution'!AH$9))</f>
        <v>3525768.0542035298</v>
      </c>
      <c r="EZ241" s="2">
        <f>IF($D241=3,(EY241*(1+'input_cool&amp;vent_evolution'!AI$10)),EY241*(1+'input_cool&amp;vent_evolution'!AI$9))</f>
        <v>3540637.9525667448</v>
      </c>
      <c r="FA241" s="2">
        <f>IF($D241=3,(EZ241*(1+'input_cool&amp;vent_evolution'!AJ$10)),EZ241*(1+'input_cool&amp;vent_evolution'!AJ$9))</f>
        <v>3555512.2754533035</v>
      </c>
      <c r="FB241" s="2">
        <f>IF($D241=3,(FA241*(1+'input_cool&amp;vent_evolution'!AK$10)),FA241*(1+'input_cool&amp;vent_evolution'!AK$9))</f>
        <v>3570391.0208927803</v>
      </c>
      <c r="FC241" s="2">
        <f>IF($D241=3,(FB241*(1+'input_cool&amp;vent_evolution'!AL$10)),FB241*(1+'input_cool&amp;vent_evolution'!AL$9))</f>
        <v>3585274.1931737447</v>
      </c>
      <c r="FD241" s="2">
        <f>IF($D241=3,(FC241*(1+'input_cool&amp;vent_evolution'!AM$10)),FC241*(1+'input_cool&amp;vent_evolution'!AM$9))</f>
        <v>3600161.7887030696</v>
      </c>
      <c r="FE241" s="2">
        <f>IF($D241=3,(FD241*(1+'input_cool&amp;vent_evolution'!AN$10)),FD241*(1+'input_cool&amp;vent_evolution'!AN$9))</f>
        <v>3615053.8096829974</v>
      </c>
      <c r="FF241" s="2">
        <f>IF($D241=3,(FE241*(1+'input_cool&amp;vent_evolution'!AO$10)),FE241*(1+'input_cool&amp;vent_evolution'!AO$9))</f>
        <v>3629950.2547226395</v>
      </c>
      <c r="FG241" s="2">
        <f>IF($D241=3,(FF241*(1+'input_cool&amp;vent_evolution'!AP$10)),FF241*(1+'input_cool&amp;vent_evolution'!AP$9))</f>
        <v>3644851.1247492516</v>
      </c>
      <c r="FH241" s="2">
        <f>IF($D241=3,(FG241*(1+'input_cool&amp;vent_evolution'!AQ$10)),FG241*(1+'input_cool&amp;vent_evolution'!AQ$9))</f>
        <v>3659756.4183719498</v>
      </c>
      <c r="FI241" s="2">
        <f>IF($D241=3,(FH241*(1+'input_cool&amp;vent_evolution'!AR$10)),FH241*(1+'input_cool&amp;vent_evolution'!AR$9))</f>
        <v>3674666.1372134332</v>
      </c>
      <c r="FJ241" s="2">
        <f>IF($D241=3,(FI241*(1+'input_cool&amp;vent_evolution'!AS$10)),FI241*(1+'input_cool&amp;vent_evolution'!AS$9))</f>
        <v>3689580.2802305385</v>
      </c>
      <c r="FK241" s="2">
        <f>IF($D241=3,(FJ241*(1+'input_cool&amp;vent_evolution'!AT$10)),FJ241*(1+'input_cool&amp;vent_evolution'!AT$9))</f>
        <v>3704498.8488141466</v>
      </c>
      <c r="FL241" s="2">
        <f>IF($D241=3,(FK241*(1+'input_cool&amp;vent_evolution'!AU$10)),FK241*(1+'input_cool&amp;vent_evolution'!AU$9))</f>
        <v>3719477.7396218777</v>
      </c>
      <c r="FM241" s="2">
        <f t="shared" si="271"/>
        <v>3999988.4637252353</v>
      </c>
      <c r="FN241" s="2">
        <f t="shared" si="272"/>
        <v>4085252.7843364268</v>
      </c>
      <c r="FO241" s="2">
        <f t="shared" si="273"/>
        <v>4170605.1060834718</v>
      </c>
      <c r="FP241" s="2">
        <f t="shared" si="274"/>
        <v>4256045.4305051239</v>
      </c>
      <c r="FQ241" s="2">
        <f t="shared" si="275"/>
        <v>4336833.0174753191</v>
      </c>
      <c r="FR241" s="2">
        <f t="shared" si="276"/>
        <v>4417708.6072910978</v>
      </c>
      <c r="FS241" s="2">
        <f t="shared" si="277"/>
        <v>4481255.7940345388</v>
      </c>
      <c r="FT241" s="2">
        <f t="shared" si="278"/>
        <v>4544841.6012238059</v>
      </c>
      <c r="FU241" s="2">
        <f t="shared" si="279"/>
        <v>4608466.0285169603</v>
      </c>
      <c r="FV241" s="2">
        <f t="shared" si="280"/>
        <v>4672129.0731784087</v>
      </c>
      <c r="FW241" s="2">
        <f t="shared" si="281"/>
        <v>4735830.7376017906</v>
      </c>
      <c r="FX241" s="2">
        <f t="shared" si="282"/>
        <v>4785373.6945289895</v>
      </c>
      <c r="FY241" s="2">
        <f t="shared" si="283"/>
        <v>4834948.9730515219</v>
      </c>
      <c r="FZ241" s="2">
        <f t="shared" si="284"/>
        <v>4884556.5750500932</v>
      </c>
      <c r="GA241" s="2">
        <f t="shared" si="285"/>
        <v>4934196.4974471852</v>
      </c>
      <c r="GB241" s="2">
        <f t="shared" si="286"/>
        <v>4983868.7433203133</v>
      </c>
      <c r="GC241" s="2">
        <f t="shared" si="287"/>
        <v>5018444.4387494409</v>
      </c>
      <c r="GD241" s="2">
        <f t="shared" si="288"/>
        <v>5053044.3941822005</v>
      </c>
      <c r="GE241" s="2">
        <f t="shared" si="289"/>
        <v>5087668.6138929371</v>
      </c>
      <c r="GF241" s="2">
        <f t="shared" si="290"/>
        <v>5122317.0939492546</v>
      </c>
      <c r="GG241" s="2">
        <f t="shared" si="291"/>
        <v>5156989.8381125759</v>
      </c>
      <c r="GH241" s="2">
        <f t="shared" si="292"/>
        <v>5178911.2810375663</v>
      </c>
      <c r="GI241" s="2">
        <f t="shared" si="293"/>
        <v>5200839.2507213019</v>
      </c>
      <c r="GJ241" s="2">
        <f t="shared" si="294"/>
        <v>5222773.7483606003</v>
      </c>
      <c r="GK241" s="2">
        <f t="shared" si="295"/>
        <v>5244714.7725876728</v>
      </c>
      <c r="GL241" s="2">
        <f t="shared" si="296"/>
        <v>5266662.3204959556</v>
      </c>
      <c r="GM241" s="2">
        <f t="shared" si="297"/>
        <v>5288616.39841149</v>
      </c>
      <c r="GN241" s="2">
        <f t="shared" si="298"/>
        <v>5310577.0010340763</v>
      </c>
      <c r="GO241" s="2">
        <f t="shared" si="299"/>
        <v>5332544.131612231</v>
      </c>
      <c r="GP241" s="2">
        <f t="shared" si="300"/>
        <v>5354517.7880942598</v>
      </c>
      <c r="GQ241" s="2">
        <f t="shared" si="301"/>
        <v>5376497.9718479561</v>
      </c>
      <c r="GR241" s="2">
        <f t="shared" si="302"/>
        <v>5398484.6808216311</v>
      </c>
      <c r="GS241" s="2">
        <f t="shared" si="303"/>
        <v>5420477.9174089208</v>
      </c>
      <c r="GT241" s="2">
        <f t="shared" si="304"/>
        <v>5442477.6800710605</v>
      </c>
      <c r="GU241" s="2">
        <f t="shared" si="305"/>
        <v>5464483.9708597297</v>
      </c>
      <c r="GV241" s="2">
        <f t="shared" si="306"/>
        <v>5486579.2425983921</v>
      </c>
      <c r="GW241" s="2">
        <f>IF($D241=3,($N241*$M241*EC241*'input_cooling&amp;ventilation'!$D$3)*'input_cool&amp;vent_evolution'!M$11,($O241*$M241*EC241*'input_cooling&amp;ventilation'!$D$3)*'input_cool&amp;vent_evolution'!M$10)</f>
        <v>829296.99625517929</v>
      </c>
      <c r="GX241" s="2">
        <f>IF($D241=3,($N241*$M241*ED241*'input_cooling&amp;ventilation'!$D$3)*'input_cool&amp;vent_evolution'!N$11,($O241*$M241*ED241*'input_cooling&amp;ventilation'!$D$3)*'input_cool&amp;vent_evolution'!N$10)</f>
        <v>783931.28166445927</v>
      </c>
      <c r="GY241" s="2">
        <f>IF($D241=3,($N241*$M241*EE241*'input_cooling&amp;ventilation'!$D$3)*'input_cool&amp;vent_evolution'!O$11,($O241*$M241*EE241*'input_cooling&amp;ventilation'!$D$3)*'input_cool&amp;vent_evolution'!O$10)</f>
        <v>750261.57988898351</v>
      </c>
      <c r="GZ241" s="2">
        <f>IF($D241=3,($N241*$M241*EF241*'input_cooling&amp;ventilation'!$D$3)*'input_cool&amp;vent_evolution'!P$11,($O241*$M241*EF241*'input_cooling&amp;ventilation'!$D$3)*'input_cool&amp;vent_evolution'!P$10)</f>
        <v>846402.03439589683</v>
      </c>
      <c r="HA241" s="2">
        <f>IF($D241=3,($N241*$M241*EG241*'input_cooling&amp;ventilation'!$D$3)*'input_cool&amp;vent_evolution'!Q$11,($O241*$M241*EG241*'input_cooling&amp;ventilation'!$D$3)*'input_cool&amp;vent_evolution'!Q$10)</f>
        <v>933203.47252826963</v>
      </c>
      <c r="HB241" s="2">
        <f>IF($D241=3,($N241*$M241*EH241*'input_cooling&amp;ventilation'!$D$3)*'input_cool&amp;vent_evolution'!R$11,($O241*$M241*EH241*'input_cooling&amp;ventilation'!$D$3)*'input_cool&amp;vent_evolution'!R$10)</f>
        <v>987452.2569748942</v>
      </c>
      <c r="HC241" s="2">
        <f>IF($D241=3,($N241*$M241*EI241*'input_cooling&amp;ventilation'!$D$3)*'input_cool&amp;vent_evolution'!S$11,($O241*$M241*EI241*'input_cooling&amp;ventilation'!$D$3)*'input_cool&amp;vent_evolution'!S$10)</f>
        <v>1021172.2628228411</v>
      </c>
      <c r="HD241" s="2">
        <f>IF($D241=3,($N241*$M241*EJ241*'input_cooling&amp;ventilation'!$D$3)*'input_cool&amp;vent_evolution'!T$11,($O241*$M241*EJ241*'input_cooling&amp;ventilation'!$D$3)*'input_cool&amp;vent_evolution'!T$10)</f>
        <v>1057718.0022183459</v>
      </c>
      <c r="HE241" s="2">
        <f>IF($D241=3,($N241*$M241*EK241*'input_cooling&amp;ventilation'!$D$3)*'input_cool&amp;vent_evolution'!U$11,($O241*$M241*EK241*'input_cooling&amp;ventilation'!$D$3)*'input_cool&amp;vent_evolution'!U$10)</f>
        <v>1209093.5135967466</v>
      </c>
      <c r="HF241" s="2">
        <f>IF($D241=3,($N241*$M241*EL241*'input_cooling&amp;ventilation'!$D$3)*'input_cool&amp;vent_evolution'!V$11,($O241*$M241*EL241*'input_cooling&amp;ventilation'!$D$3)*'input_cool&amp;vent_evolution'!V$10)</f>
        <v>1215656.068041519</v>
      </c>
      <c r="HG241" s="2">
        <f>IF($D241=3,($N241*$M241*EM241*'input_cooling&amp;ventilation'!$D$3)*'input_cool&amp;vent_evolution'!W$11,($O241*$M241*EM241*'input_cooling&amp;ventilation'!$D$3)*'input_cool&amp;vent_evolution'!W$10)</f>
        <v>1174316.475431382</v>
      </c>
      <c r="HH241" s="2">
        <f>IF($D241=3,($N241*$M241*EN241*'input_cooling&amp;ventilation'!$D$3)*'input_cool&amp;vent_evolution'!X$11,($O241*$M241*EN241*'input_cooling&amp;ventilation'!$D$3)*'input_cool&amp;vent_evolution'!X$10)</f>
        <v>1206975.11536123</v>
      </c>
      <c r="HI241" s="2">
        <f>IF($D241=3,($N241*$M241*EO241*'input_cooling&amp;ventilation'!$D$3)*'input_cool&amp;vent_evolution'!Y$11,($O241*$M241*EO241*'input_cooling&amp;ventilation'!$D$3)*'input_cool&amp;vent_evolution'!Y$10)</f>
        <v>1224559.7882933612</v>
      </c>
      <c r="HJ241" s="2">
        <f>IF($D241=3,($N241*$M241*EP241*'input_cooling&amp;ventilation'!$D$3)*'input_cool&amp;vent_evolution'!Z$11,($O241*$M241*EP241*'input_cooling&amp;ventilation'!$D$3)*'input_cool&amp;vent_evolution'!Z$10)</f>
        <v>1301292.8042083245</v>
      </c>
      <c r="HK241" s="2">
        <f>IF($D241=3,($N241*$M241*EQ241*'input_cooling&amp;ventilation'!$D$3)*'input_cool&amp;vent_evolution'!AA$11,($O241*$M241*EQ241*'input_cooling&amp;ventilation'!$D$3)*'input_cool&amp;vent_evolution'!AA$10)</f>
        <v>1298171.9746174891</v>
      </c>
      <c r="HL241" s="2">
        <f>IF($D241=3,($N241*$M241*ER241*'input_cooling&amp;ventilation'!$D$3)*'input_cool&amp;vent_evolution'!AB$11,($O241*$M241*ER241*'input_cooling&amp;ventilation'!$D$3)*'input_cool&amp;vent_evolution'!AB$10)</f>
        <v>1155289.8500479672</v>
      </c>
      <c r="HM241" s="2">
        <f>IF($D241=3,($N241*$M241*ES241*'input_cooling&amp;ventilation'!$D$3)*'input_cool&amp;vent_evolution'!AC$11,($O241*$M241*ES241*'input_cooling&amp;ventilation'!$D$3)*'input_cool&amp;vent_evolution'!AC$10)</f>
        <v>1141632.9693106262</v>
      </c>
      <c r="HN241" s="2">
        <f>IF($D241=3,($N241*$M241*ET241*'input_cooling&amp;ventilation'!$D$3)*'input_cool&amp;vent_evolution'!AD$11,($O241*$M241*ET241*'input_cooling&amp;ventilation'!$D$3)*'input_cool&amp;vent_evolution'!AD$10)</f>
        <v>1117544.2502554029</v>
      </c>
      <c r="HO241" s="2">
        <f>IF($D241=3,($N241*$M241*EU241*'input_cooling&amp;ventilation'!$D$3)*'input_cool&amp;vent_evolution'!AE$11,($O241*$M241*EU241*'input_cooling&amp;ventilation'!$D$3)*'input_cool&amp;vent_evolution'!AE$10)</f>
        <v>1090723.6891995869</v>
      </c>
      <c r="HP241" s="2">
        <f>IF($D241=3,($N241*$M241*EV241*'input_cooling&amp;ventilation'!$D$3)*'input_cool&amp;vent_evolution'!AF$11,($O241*$M241*EV241*'input_cooling&amp;ventilation'!$D$3)*'input_cool&amp;vent_evolution'!AF$10)</f>
        <v>1058118.3398662114</v>
      </c>
      <c r="HQ241" s="2">
        <f>IF($D241=3,($N241*$M241*EW241*'input_cooling&amp;ventilation'!$D$3)*'input_cool&amp;vent_evolution'!AG$11,($O241*$M241*EW241*'input_cooling&amp;ventilation'!$D$3)*'input_cool&amp;vent_evolution'!AG$10)</f>
        <v>1038573.3143918836</v>
      </c>
      <c r="HR241" s="2">
        <f>IF($D241=3,($N241*$M241*EX241*'input_cooling&amp;ventilation'!$D$3)*'input_cool&amp;vent_evolution'!AH$11,($O241*$M241*EX241*'input_cooling&amp;ventilation'!$D$3)*'input_cool&amp;vent_evolution'!AH$10)</f>
        <v>1011282.0532911958</v>
      </c>
      <c r="HS241" s="2">
        <f>IF($D241=3,($N241*$M241*EY241*'input_cooling&amp;ventilation'!$D$3)*'input_cool&amp;vent_evolution'!AI$11,($O241*$M241*EY241*'input_cooling&amp;ventilation'!$D$3)*'input_cool&amp;vent_evolution'!AI$10)</f>
        <v>984164.51328306342</v>
      </c>
      <c r="HT241" s="2">
        <f>IF($D241=3,($N241*$M241*EZ241*'input_cooling&amp;ventilation'!$D$3)*'input_cool&amp;vent_evolution'!AJ$11,($O241*$M241*EZ241*'input_cooling&amp;ventilation'!$D$3)*'input_cool&amp;vent_evolution'!AJ$10)</f>
        <v>957247.1684819588</v>
      </c>
      <c r="HU241" s="2">
        <f>IF($D241=3,($N241*$M241*FA241*'input_cooling&amp;ventilation'!$D$3)*'input_cool&amp;vent_evolution'!AK$11,($O241*$M241*FA241*'input_cooling&amp;ventilation'!$D$3)*'input_cool&amp;vent_evolution'!AK$10)</f>
        <v>939053.23375978123</v>
      </c>
      <c r="HV241" s="2">
        <f>IF($D241=3,($N241*$M241*FB241*'input_cooling&amp;ventilation'!$D$3)*'input_cool&amp;vent_evolution'!AL$11,($O241*$M241*FB241*'input_cooling&amp;ventilation'!$D$3)*'input_cool&amp;vent_evolution'!AL$10)</f>
        <v>904640.56312413607</v>
      </c>
      <c r="HW241" s="2">
        <f>IF($D241=3,($N241*$M241*FC241*'input_cooling&amp;ventilation'!$D$3)*'input_cool&amp;vent_evolution'!AM$11,($O241*$M241*FC241*'input_cooling&amp;ventilation'!$D$3)*'input_cool&amp;vent_evolution'!AM$10)</f>
        <v>879198.62539328483</v>
      </c>
      <c r="HX241" s="2">
        <f>IF($D241=3,($N241*$M241*FD241*'input_cooling&amp;ventilation'!$D$3)*'input_cool&amp;vent_evolution'!AN$11,($O241*$M241*FD241*'input_cooling&amp;ventilation'!$D$3)*'input_cool&amp;vent_evolution'!AN$10)</f>
        <v>854161.18160523905</v>
      </c>
      <c r="HY241" s="2">
        <f>IF($D241=3,($N241*$M241*FE241*'input_cooling&amp;ventilation'!$D$3)*'input_cool&amp;vent_evolution'!AO$11,($O241*$M241*FE241*'input_cooling&amp;ventilation'!$D$3)*'input_cool&amp;vent_evolution'!AO$10)</f>
        <v>829771.22304273432</v>
      </c>
      <c r="HZ241" s="2">
        <f>IF($D241=3,($N241*$M241*FF241*'input_cooling&amp;ventilation'!$D$3)*'input_cool&amp;vent_evolution'!AP$11,($O241*$M241*FF241*'input_cooling&amp;ventilation'!$D$3)*'input_cool&amp;vent_evolution'!AP$10)</f>
        <v>806080.8096463813</v>
      </c>
      <c r="IA241" s="2">
        <f>IF($D241=3,($N241*$M241*FG241*'input_cooling&amp;ventilation'!$D$3)*'input_cool&amp;vent_evolution'!AQ$11,($O241*$M241*FG241*'input_cooling&amp;ventilation'!$D$3)*'input_cool&amp;vent_evolution'!AQ$10)</f>
        <v>783113.21666157967</v>
      </c>
      <c r="IB241" s="2">
        <f>IF($D241=3,($N241*$M241*FH241*'input_cooling&amp;ventilation'!$D$3)*'input_cool&amp;vent_evolution'!AR$11,($O241*$M241*FH241*'input_cooling&amp;ventilation'!$D$3)*'input_cool&amp;vent_evolution'!AR$10)</f>
        <v>760926.16669016308</v>
      </c>
      <c r="IC241" s="2">
        <f>IF($D241=3,($N241*$M241*FI241*'input_cooling&amp;ventilation'!$D$3)*'input_cool&amp;vent_evolution'!AS$11,($O241*$M241*FI241*'input_cooling&amp;ventilation'!$D$3)*'input_cool&amp;vent_evolution'!AS$10)</f>
        <v>739571.75696051621</v>
      </c>
      <c r="ID241" s="2">
        <f>IF($D241=3,($N241*$M241*FJ241*'input_cooling&amp;ventilation'!$D$3)*'input_cool&amp;vent_evolution'!AT$11,($O241*$M241*FJ241*'input_cooling&amp;ventilation'!$D$3)*'input_cool&amp;vent_evolution'!AT$10)</f>
        <v>719108.07621025154</v>
      </c>
      <c r="IE241" s="2">
        <f>IF($D241=3,($N241*$M241*FK241*'input_cooling&amp;ventilation'!$D$3)*'input_cool&amp;vent_evolution'!AU$11,($O241*$M241*FK241*'input_cooling&amp;ventilation'!$D$3)*'input_cool&amp;vent_evolution'!AU$10)</f>
        <v>722015.74113123247</v>
      </c>
      <c r="IF241" s="2">
        <f>IF($D241=3,($N241*$M241*FL241*'input_cooling&amp;ventilation'!$D$3)*'input_cool&amp;vent_evolution'!AV$11,($O241*$M241*FL241*'input_cooling&amp;ventilation'!$D$3)*'input_cool&amp;vent_evolution'!AV$10)</f>
        <v>724935.1629988706</v>
      </c>
    </row>
    <row r="242" spans="1:240" x14ac:dyDescent="0.25">
      <c r="A242">
        <v>240</v>
      </c>
      <c r="B242">
        <v>100100</v>
      </c>
      <c r="C242">
        <v>28</v>
      </c>
      <c r="D242">
        <v>3</v>
      </c>
      <c r="E242">
        <v>1</v>
      </c>
      <c r="F242" s="2">
        <v>0</v>
      </c>
      <c r="G242" s="2">
        <v>0</v>
      </c>
      <c r="H242" s="2">
        <v>0</v>
      </c>
      <c r="I242" s="17">
        <v>0.62</v>
      </c>
      <c r="J242">
        <v>0.389132278</v>
      </c>
      <c r="K242" s="2">
        <f t="shared" si="231"/>
        <v>0</v>
      </c>
      <c r="L242" s="2">
        <f t="shared" si="232"/>
        <v>0</v>
      </c>
      <c r="M242">
        <v>0.28827877507919702</v>
      </c>
      <c r="N242" s="17">
        <f>'input_cooling&amp;ventilation'!$D$5</f>
        <v>57.500092182043396</v>
      </c>
      <c r="O242" s="45">
        <f>'input_cooling&amp;ventilation'!$D$6</f>
        <v>19.328678831353667</v>
      </c>
      <c r="P242" s="45">
        <f>'input_cooling&amp;ventilation'!$C$5</f>
        <v>50.351688737400465</v>
      </c>
      <c r="Q242" s="45">
        <f>'input_cooling&amp;ventilation'!$C$6</f>
        <v>32.240814214248743</v>
      </c>
      <c r="R242">
        <v>17</v>
      </c>
      <c r="T242">
        <v>14</v>
      </c>
      <c r="U242" s="2">
        <f t="shared" si="233"/>
        <v>0</v>
      </c>
      <c r="V242" s="2">
        <f t="shared" si="234"/>
        <v>0</v>
      </c>
      <c r="W242" s="2">
        <v>0</v>
      </c>
      <c r="X242" s="57">
        <f>IF($D242=3,(W242*(1+'input_cool&amp;vent_evolution'!M$11)),(W242*(1+'input_cool&amp;vent_evolution'!M$12)))</f>
        <v>0</v>
      </c>
      <c r="Y242" s="57">
        <f>IF($D242=3,(X242*(1+'input_cool&amp;vent_evolution'!N$11)),(X242*(1+'input_cool&amp;vent_evolution'!N$12)))</f>
        <v>0</v>
      </c>
      <c r="Z242" s="57">
        <f>IF($D242=3,(Y242*(1+'input_cool&amp;vent_evolution'!O$11)),(Y242*(1+'input_cool&amp;vent_evolution'!O$12)))</f>
        <v>0</v>
      </c>
      <c r="AA242" s="57">
        <f>IF($D242=3,(Z242*(1+'input_cool&amp;vent_evolution'!P$11)),(Z242*(1+'input_cool&amp;vent_evolution'!P$12)))</f>
        <v>0</v>
      </c>
      <c r="AB242" s="57">
        <f>IF($D242=3,(AA242*(1+'input_cool&amp;vent_evolution'!Q$11)),(AA242*(1+'input_cool&amp;vent_evolution'!Q$12)))</f>
        <v>0</v>
      </c>
      <c r="AC242" s="57">
        <f>IF($D242=3,(AB242*(1+'input_cool&amp;vent_evolution'!R$11)),(AB242*(1+'input_cool&amp;vent_evolution'!R$12)))</f>
        <v>0</v>
      </c>
      <c r="AD242" s="57">
        <f>IF($D242=3,(AC242*(1+'input_cool&amp;vent_evolution'!S$11)),(AC242*(1+'input_cool&amp;vent_evolution'!S$12)))</f>
        <v>0</v>
      </c>
      <c r="AE242" s="57">
        <f>IF($D242=3,(AD242*(1+'input_cool&amp;vent_evolution'!T$11)),(AD242*(1+'input_cool&amp;vent_evolution'!T$12)))</f>
        <v>0</v>
      </c>
      <c r="AF242" s="57">
        <f>IF($D242=3,(AE242*(1+'input_cool&amp;vent_evolution'!U$11)),(AE242*(1+'input_cool&amp;vent_evolution'!U$12)))</f>
        <v>0</v>
      </c>
      <c r="AG242" s="57">
        <f>IF($D242=3,(AF242*(1+'input_cool&amp;vent_evolution'!V$11)),(AF242*(1+'input_cool&amp;vent_evolution'!V$12)))</f>
        <v>0</v>
      </c>
      <c r="AH242" s="57">
        <f>IF($D242=3,(AG242*(1+'input_cool&amp;vent_evolution'!W$11)),(AG242*(1+'input_cool&amp;vent_evolution'!W$12)))</f>
        <v>0</v>
      </c>
      <c r="AI242" s="57">
        <f>IF($D242=3,(AH242*(1+'input_cool&amp;vent_evolution'!X$11)),(AH242*(1+'input_cool&amp;vent_evolution'!X$12)))</f>
        <v>0</v>
      </c>
      <c r="AJ242" s="57">
        <f>IF($D242=3,(AI242*(1+'input_cool&amp;vent_evolution'!Y$11)),(AI242*(1+'input_cool&amp;vent_evolution'!Y$12)))</f>
        <v>0</v>
      </c>
      <c r="AK242" s="57">
        <f>IF($D242=3,(AJ242*(1+'input_cool&amp;vent_evolution'!Z$11)),(AJ242*(1+'input_cool&amp;vent_evolution'!Z$12)))</f>
        <v>0</v>
      </c>
      <c r="AL242" s="57">
        <f>IF($D242=3,(AK242*(1+'input_cool&amp;vent_evolution'!AA$11)),(AK242*(1+'input_cool&amp;vent_evolution'!AA$12)))</f>
        <v>0</v>
      </c>
      <c r="AM242" s="57">
        <f>IF($D242=3,(AL242*(1+'input_cool&amp;vent_evolution'!AB$11)),(AL242*(1+'input_cool&amp;vent_evolution'!AB$12)))</f>
        <v>0</v>
      </c>
      <c r="AN242" s="57">
        <f>IF($D242=3,(AM242*(1+'input_cool&amp;vent_evolution'!AC$11)),(AM242*(1+'input_cool&amp;vent_evolution'!AC$12)))</f>
        <v>0</v>
      </c>
      <c r="AO242" s="57">
        <f>IF($D242=3,(AN242*(1+'input_cool&amp;vent_evolution'!AD$11)),(AN242*(1+'input_cool&amp;vent_evolution'!AD$12)))</f>
        <v>0</v>
      </c>
      <c r="AP242" s="57">
        <f>IF($D242=3,(AO242*(1+'input_cool&amp;vent_evolution'!AE$11)),(AO242*(1+'input_cool&amp;vent_evolution'!AE$12)))</f>
        <v>0</v>
      </c>
      <c r="AQ242" s="57">
        <f>IF($D242=3,(AP242*(1+'input_cool&amp;vent_evolution'!AF$11)),(AP242*(1+'input_cool&amp;vent_evolution'!AF$12)))</f>
        <v>0</v>
      </c>
      <c r="AR242" s="57">
        <f>IF($D242=3,(AQ242*(1+'input_cool&amp;vent_evolution'!AG$11)),(AQ242*(1+'input_cool&amp;vent_evolution'!AG$12)))</f>
        <v>0</v>
      </c>
      <c r="AS242" s="57">
        <f>IF($D242=3,(AR242*(1+'input_cool&amp;vent_evolution'!AH$11)),(AR242*(1+'input_cool&amp;vent_evolution'!AH$12)))</f>
        <v>0</v>
      </c>
      <c r="AT242" s="57">
        <f>IF($D242=3,(AS242*(1+'input_cool&amp;vent_evolution'!AI$11)),(AS242*(1+'input_cool&amp;vent_evolution'!AI$12)))</f>
        <v>0</v>
      </c>
      <c r="AU242" s="57">
        <f>IF($D242=3,(AT242*(1+'input_cool&amp;vent_evolution'!AJ$11)),(AT242*(1+'input_cool&amp;vent_evolution'!AJ$12)))</f>
        <v>0</v>
      </c>
      <c r="AV242" s="57">
        <f>IF($D242=3,(AU242*(1+'input_cool&amp;vent_evolution'!AK$11)),(AU242*(1+'input_cool&amp;vent_evolution'!AK$12)))</f>
        <v>0</v>
      </c>
      <c r="AW242" s="57">
        <f>IF($D242=3,(AV242*(1+'input_cool&amp;vent_evolution'!AL$11)),(AV242*(1+'input_cool&amp;vent_evolution'!AL$12)))</f>
        <v>0</v>
      </c>
      <c r="AX242" s="57">
        <f>IF($D242=3,(AW242*(1+'input_cool&amp;vent_evolution'!AM$11)),(AW242*(1+'input_cool&amp;vent_evolution'!AM$12)))</f>
        <v>0</v>
      </c>
      <c r="AY242" s="57">
        <f>IF($D242=3,(AX242*(1+'input_cool&amp;vent_evolution'!AN$11)),(AX242*(1+'input_cool&amp;vent_evolution'!AN$12)))</f>
        <v>0</v>
      </c>
      <c r="AZ242" s="57">
        <f>IF($D242=3,(AY242*(1+'input_cool&amp;vent_evolution'!AO$11)),(AY242*(1+'input_cool&amp;vent_evolution'!AO$12)))</f>
        <v>0</v>
      </c>
      <c r="BA242" s="57">
        <f>IF($D242=3,(AZ242*(1+'input_cool&amp;vent_evolution'!AP$11)),(AZ242*(1+'input_cool&amp;vent_evolution'!AP$12)))</f>
        <v>0</v>
      </c>
      <c r="BB242" s="57">
        <f>IF($D242=3,(BA242*(1+'input_cool&amp;vent_evolution'!AQ$11)),(BA242*(1+'input_cool&amp;vent_evolution'!AQ$12)))</f>
        <v>0</v>
      </c>
      <c r="BC242" s="57">
        <f>IF($D242=3,(BB242*(1+'input_cool&amp;vent_evolution'!AR$11)),(BB242*(1+'input_cool&amp;vent_evolution'!AR$12)))</f>
        <v>0</v>
      </c>
      <c r="BD242" s="57">
        <f>IF($D242=3,(BC242*(1+'input_cool&amp;vent_evolution'!AS$11)),(BC242*(1+'input_cool&amp;vent_evolution'!AS$12)))</f>
        <v>0</v>
      </c>
      <c r="BE242" s="57">
        <f>IF($D242=3,(BD242*(1+'input_cool&amp;vent_evolution'!AT$11)),(BD242*(1+'input_cool&amp;vent_evolution'!AT$12)))</f>
        <v>0</v>
      </c>
      <c r="BF242" s="57">
        <f>IF($D242=3,(BE242*(1+'input_cool&amp;vent_evolution'!AU$11)),(BE242*(1+'input_cool&amp;vent_evolution'!AU$12)))</f>
        <v>0</v>
      </c>
      <c r="BG242" s="57">
        <f>IF($D242=3,(BF242*(1+'input_cool&amp;vent_evolution'!AV$11)),(BF242*(1+'input_cool&amp;vent_evolution'!AV$12)))</f>
        <v>0</v>
      </c>
      <c r="BH242" s="2">
        <f t="shared" si="307"/>
        <v>0</v>
      </c>
      <c r="BI242" s="2">
        <f t="shared" si="235"/>
        <v>0</v>
      </c>
      <c r="BJ242" s="2">
        <f t="shared" si="236"/>
        <v>0</v>
      </c>
      <c r="BK242" s="2">
        <f t="shared" si="237"/>
        <v>0</v>
      </c>
      <c r="BL242" s="2">
        <f t="shared" si="238"/>
        <v>0</v>
      </c>
      <c r="BM242" s="2">
        <f t="shared" si="239"/>
        <v>0</v>
      </c>
      <c r="BN242" s="2">
        <f t="shared" si="240"/>
        <v>0</v>
      </c>
      <c r="BO242" s="2">
        <f t="shared" si="241"/>
        <v>0</v>
      </c>
      <c r="BP242" s="2">
        <f t="shared" si="242"/>
        <v>0</v>
      </c>
      <c r="BQ242" s="2">
        <f t="shared" si="243"/>
        <v>0</v>
      </c>
      <c r="BR242" s="2">
        <f t="shared" si="244"/>
        <v>0</v>
      </c>
      <c r="BS242" s="2">
        <f t="shared" si="245"/>
        <v>0</v>
      </c>
      <c r="BT242" s="2">
        <f t="shared" si="246"/>
        <v>0</v>
      </c>
      <c r="BU242" s="2">
        <f t="shared" si="247"/>
        <v>0</v>
      </c>
      <c r="BV242" s="2">
        <f t="shared" si="248"/>
        <v>0</v>
      </c>
      <c r="BW242" s="2">
        <f t="shared" si="249"/>
        <v>0</v>
      </c>
      <c r="BX242" s="2">
        <f t="shared" si="250"/>
        <v>0</v>
      </c>
      <c r="BY242" s="2">
        <f t="shared" si="251"/>
        <v>0</v>
      </c>
      <c r="BZ242" s="2">
        <f t="shared" si="252"/>
        <v>0</v>
      </c>
      <c r="CA242" s="2">
        <f t="shared" si="253"/>
        <v>0</v>
      </c>
      <c r="CB242" s="2">
        <f t="shared" si="254"/>
        <v>0</v>
      </c>
      <c r="CC242" s="2">
        <f t="shared" si="255"/>
        <v>0</v>
      </c>
      <c r="CD242" s="2">
        <f t="shared" si="256"/>
        <v>0</v>
      </c>
      <c r="CE242" s="2">
        <f t="shared" si="257"/>
        <v>0</v>
      </c>
      <c r="CF242" s="2">
        <f t="shared" si="258"/>
        <v>0</v>
      </c>
      <c r="CG242" s="2">
        <f t="shared" si="259"/>
        <v>0</v>
      </c>
      <c r="CH242" s="2">
        <f t="shared" si="260"/>
        <v>0</v>
      </c>
      <c r="CI242" s="2">
        <f t="shared" si="261"/>
        <v>0</v>
      </c>
      <c r="CJ242" s="2">
        <f t="shared" si="262"/>
        <v>0</v>
      </c>
      <c r="CK242" s="2">
        <f t="shared" si="263"/>
        <v>0</v>
      </c>
      <c r="CL242" s="2">
        <f t="shared" si="264"/>
        <v>0</v>
      </c>
      <c r="CM242" s="2">
        <f t="shared" si="265"/>
        <v>0</v>
      </c>
      <c r="CN242" s="2">
        <f t="shared" si="266"/>
        <v>0</v>
      </c>
      <c r="CO242" s="2">
        <f t="shared" si="267"/>
        <v>0</v>
      </c>
      <c r="CP242" s="2">
        <f t="shared" si="268"/>
        <v>0</v>
      </c>
      <c r="CQ242" s="2">
        <f t="shared" si="269"/>
        <v>0</v>
      </c>
      <c r="CR242" s="2">
        <f>IF($D242=3,(W242*$P242*$M242*'input_cooling&amp;ventilation'!$D$3)*'input_cool&amp;vent_evolution'!M$11,(W242*$Q242*'input_cooling&amp;ventilation'!$D$3)*'input_cool&amp;vent_evolution'!M$12)</f>
        <v>0</v>
      </c>
      <c r="CS242" s="2">
        <f>IF($D242=3,(X242*$P242*$M242*'input_cooling&amp;ventilation'!$D$3)*'input_cool&amp;vent_evolution'!N$11,(X242*$Q242*'input_cooling&amp;ventilation'!$D$3)*'input_cool&amp;vent_evolution'!N$12)</f>
        <v>0</v>
      </c>
      <c r="CT242" s="2">
        <f>IF($D242=3,(Y242*$P242*$M242*'input_cooling&amp;ventilation'!$D$3)*'input_cool&amp;vent_evolution'!O$11,(Y242*$Q242*'input_cooling&amp;ventilation'!$D$3)*'input_cool&amp;vent_evolution'!O$12)</f>
        <v>0</v>
      </c>
      <c r="CU242" s="2">
        <f>IF($D242=3,(Z242*$P242*$M242*'input_cooling&amp;ventilation'!$D$3)*'input_cool&amp;vent_evolution'!P$11,(Z242*$Q242*'input_cooling&amp;ventilation'!$D$3)*'input_cool&amp;vent_evolution'!P$12)</f>
        <v>0</v>
      </c>
      <c r="CV242" s="2">
        <f>IF($D242=3,(AA242*$P242*$M242*'input_cooling&amp;ventilation'!$D$3)*'input_cool&amp;vent_evolution'!Q$11,(AA242*$Q242*'input_cooling&amp;ventilation'!$D$3)*'input_cool&amp;vent_evolution'!Q$12)</f>
        <v>0</v>
      </c>
      <c r="CW242" s="2">
        <f>IF($D242=3,(AB242*$P242*$M242*'input_cooling&amp;ventilation'!$D$3)*'input_cool&amp;vent_evolution'!R$11,(AB242*$Q242*'input_cooling&amp;ventilation'!$D$3)*'input_cool&amp;vent_evolution'!R$12)</f>
        <v>0</v>
      </c>
      <c r="CX242" s="2">
        <f>IF($D242=3,(AC242*$P242*$M242*'input_cooling&amp;ventilation'!$D$3)*'input_cool&amp;vent_evolution'!S$11,(AC242*$Q242*'input_cooling&amp;ventilation'!$D$3)*'input_cool&amp;vent_evolution'!S$12)</f>
        <v>0</v>
      </c>
      <c r="CY242" s="2">
        <f>IF($D242=3,(AD242*$P242*$M242*'input_cooling&amp;ventilation'!$D$3)*'input_cool&amp;vent_evolution'!T$11,(AD242*$Q242*'input_cooling&amp;ventilation'!$D$3)*'input_cool&amp;vent_evolution'!T$12)</f>
        <v>0</v>
      </c>
      <c r="CZ242" s="2">
        <f>IF($D242=3,(AE242*$P242*$M242*'input_cooling&amp;ventilation'!$D$3)*'input_cool&amp;vent_evolution'!U$11,(AE242*$Q242*'input_cooling&amp;ventilation'!$D$3)*'input_cool&amp;vent_evolution'!U$12)</f>
        <v>0</v>
      </c>
      <c r="DA242" s="2">
        <f>IF($D242=3,(AF242*$P242*$M242*'input_cooling&amp;ventilation'!$D$3)*'input_cool&amp;vent_evolution'!V$11,(AF242*$Q242*'input_cooling&amp;ventilation'!$D$3)*'input_cool&amp;vent_evolution'!V$12)</f>
        <v>0</v>
      </c>
      <c r="DB242" s="2">
        <f>IF($D242=3,(AG242*$P242*$M242*'input_cooling&amp;ventilation'!$D$3)*'input_cool&amp;vent_evolution'!W$11,(AG242*$Q242*'input_cooling&amp;ventilation'!$D$3)*'input_cool&amp;vent_evolution'!W$12)</f>
        <v>0</v>
      </c>
      <c r="DC242" s="2">
        <f>IF($D242=3,(AH242*$P242*$M242*'input_cooling&amp;ventilation'!$D$3)*'input_cool&amp;vent_evolution'!X$11,(AH242*$Q242*'input_cooling&amp;ventilation'!$D$3)*'input_cool&amp;vent_evolution'!X$12)</f>
        <v>0</v>
      </c>
      <c r="DD242" s="2">
        <f>IF($D242=3,(AI242*$P242*$M242*'input_cooling&amp;ventilation'!$D$3)*'input_cool&amp;vent_evolution'!Y$11,(AI242*$Q242*'input_cooling&amp;ventilation'!$D$3)*'input_cool&amp;vent_evolution'!Y$12)</f>
        <v>0</v>
      </c>
      <c r="DE242" s="2">
        <f>IF($D242=3,(AJ242*$P242*$M242*'input_cooling&amp;ventilation'!$D$3)*'input_cool&amp;vent_evolution'!Z$11,(AJ242*$Q242*'input_cooling&amp;ventilation'!$D$3)*'input_cool&amp;vent_evolution'!Z$12)</f>
        <v>0</v>
      </c>
      <c r="DF242" s="2">
        <f>IF($D242=3,(AK242*$P242*$M242*'input_cooling&amp;ventilation'!$D$3)*'input_cool&amp;vent_evolution'!AA$11,(AK242*$Q242*'input_cooling&amp;ventilation'!$D$3)*'input_cool&amp;vent_evolution'!AA$12)</f>
        <v>0</v>
      </c>
      <c r="DG242" s="2">
        <f>IF($D242=3,(AL242*$P242*$M242*'input_cooling&amp;ventilation'!$D$3)*'input_cool&amp;vent_evolution'!AB$11,(AL242*$Q242*'input_cooling&amp;ventilation'!$D$3)*'input_cool&amp;vent_evolution'!AB$12)</f>
        <v>0</v>
      </c>
      <c r="DH242" s="2">
        <f>IF($D242=3,(AM242*$P242*$M242*'input_cooling&amp;ventilation'!$D$3)*'input_cool&amp;vent_evolution'!AC$11,(AM242*$Q242*'input_cooling&amp;ventilation'!$D$3)*'input_cool&amp;vent_evolution'!AC$12)</f>
        <v>0</v>
      </c>
      <c r="DI242" s="2">
        <f>IF($D242=3,(AN242*$P242*$M242*'input_cooling&amp;ventilation'!$D$3)*'input_cool&amp;vent_evolution'!AD$11,(AN242*$Q242*'input_cooling&amp;ventilation'!$D$3)*'input_cool&amp;vent_evolution'!AD$12)</f>
        <v>0</v>
      </c>
      <c r="DJ242" s="2">
        <f>IF($D242=3,(AO242*$P242*$M242*'input_cooling&amp;ventilation'!$D$3)*'input_cool&amp;vent_evolution'!AE$11,(AO242*$Q242*'input_cooling&amp;ventilation'!$D$3)*'input_cool&amp;vent_evolution'!AE$12)</f>
        <v>0</v>
      </c>
      <c r="DK242" s="2">
        <f>IF($D242=3,(AP242*$P242*$M242*'input_cooling&amp;ventilation'!$D$3)*'input_cool&amp;vent_evolution'!AF$11,(AP242*$Q242*'input_cooling&amp;ventilation'!$D$3)*'input_cool&amp;vent_evolution'!AF$12)</f>
        <v>0</v>
      </c>
      <c r="DL242" s="2">
        <f>IF($D242=3,(AQ242*$P242*$M242*'input_cooling&amp;ventilation'!$D$3)*'input_cool&amp;vent_evolution'!AG$11,(AQ242*$Q242*'input_cooling&amp;ventilation'!$D$3)*'input_cool&amp;vent_evolution'!AG$12)</f>
        <v>0</v>
      </c>
      <c r="DM242" s="2">
        <f>IF($D242=3,(AR242*$P242*$M242*'input_cooling&amp;ventilation'!$D$3)*'input_cool&amp;vent_evolution'!AH$11,(AR242*$Q242*'input_cooling&amp;ventilation'!$D$3)*'input_cool&amp;vent_evolution'!AH$12)</f>
        <v>0</v>
      </c>
      <c r="DN242" s="2">
        <f>IF($D242=3,(AS242*$P242*$M242*'input_cooling&amp;ventilation'!$D$3)*'input_cool&amp;vent_evolution'!AI$11,(AS242*$Q242*'input_cooling&amp;ventilation'!$D$3)*'input_cool&amp;vent_evolution'!AI$12)</f>
        <v>0</v>
      </c>
      <c r="DO242" s="2">
        <f>IF($D242=3,(AT242*$P242*$M242*'input_cooling&amp;ventilation'!$D$3)*'input_cool&amp;vent_evolution'!AJ$11,(AT242*$Q242*'input_cooling&amp;ventilation'!$D$3)*'input_cool&amp;vent_evolution'!AJ$12)</f>
        <v>0</v>
      </c>
      <c r="DP242" s="2">
        <f>IF($D242=3,(AU242*$P242*$M242*'input_cooling&amp;ventilation'!$D$3)*'input_cool&amp;vent_evolution'!AK$11,(AU242*$Q242*'input_cooling&amp;ventilation'!$D$3)*'input_cool&amp;vent_evolution'!AK$12)</f>
        <v>0</v>
      </c>
      <c r="DQ242" s="2">
        <f>IF($D242=3,(AV242*$P242*$M242*'input_cooling&amp;ventilation'!$D$3)*'input_cool&amp;vent_evolution'!AL$11,(AV242*$Q242*'input_cooling&amp;ventilation'!$D$3)*'input_cool&amp;vent_evolution'!AL$12)</f>
        <v>0</v>
      </c>
      <c r="DR242" s="2">
        <f>IF($D242=3,(AW242*$P242*$M242*'input_cooling&amp;ventilation'!$D$3)*'input_cool&amp;vent_evolution'!AM$11,(AW242*$Q242*'input_cooling&amp;ventilation'!$D$3)*'input_cool&amp;vent_evolution'!AM$12)</f>
        <v>0</v>
      </c>
      <c r="DS242" s="2">
        <f>IF($D242=3,(AX242*$P242*$M242*'input_cooling&amp;ventilation'!$D$3)*'input_cool&amp;vent_evolution'!AN$11,(AX242*$Q242*'input_cooling&amp;ventilation'!$D$3)*'input_cool&amp;vent_evolution'!AN$12)</f>
        <v>0</v>
      </c>
      <c r="DT242" s="2">
        <f>IF($D242=3,(AY242*$P242*$M242*'input_cooling&amp;ventilation'!$D$3)*'input_cool&amp;vent_evolution'!AO$11,(AY242*$Q242*'input_cooling&amp;ventilation'!$D$3)*'input_cool&amp;vent_evolution'!AO$12)</f>
        <v>0</v>
      </c>
      <c r="DU242" s="2">
        <f>IF($D242=3,(AZ242*$P242*$M242*'input_cooling&amp;ventilation'!$D$3)*'input_cool&amp;vent_evolution'!AP$11,(AZ242*$Q242*'input_cooling&amp;ventilation'!$D$3)*'input_cool&amp;vent_evolution'!AP$12)</f>
        <v>0</v>
      </c>
      <c r="DV242" s="2">
        <f>IF($D242=3,(BA242*$P242*$M242*'input_cooling&amp;ventilation'!$D$3)*'input_cool&amp;vent_evolution'!AQ$11,(BA242*$Q242*'input_cooling&amp;ventilation'!$D$3)*'input_cool&amp;vent_evolution'!AQ$12)</f>
        <v>0</v>
      </c>
      <c r="DW242" s="2">
        <f>IF($D242=3,(BB242*$P242*$M242*'input_cooling&amp;ventilation'!$D$3)*'input_cool&amp;vent_evolution'!AR$11,(BB242*$Q242*'input_cooling&amp;ventilation'!$D$3)*'input_cool&amp;vent_evolution'!AR$12)</f>
        <v>0</v>
      </c>
      <c r="DX242" s="2">
        <f>IF($D242=3,(BC242*$P242*$M242*'input_cooling&amp;ventilation'!$D$3)*'input_cool&amp;vent_evolution'!AS$11,(BC242*$Q242*'input_cooling&amp;ventilation'!$D$3)*'input_cool&amp;vent_evolution'!AS$12)</f>
        <v>0</v>
      </c>
      <c r="DY242" s="2">
        <f>IF($D242=3,(BD242*$P242*$M242*'input_cooling&amp;ventilation'!$D$3)*'input_cool&amp;vent_evolution'!AT$11,(BD242*$Q242*'input_cooling&amp;ventilation'!$D$3)*'input_cool&amp;vent_evolution'!AT$12)</f>
        <v>0</v>
      </c>
      <c r="DZ242" s="2">
        <f>IF($D242=3,(BE242*$P242*$M242*'input_cooling&amp;ventilation'!$D$3)*'input_cool&amp;vent_evolution'!AU$11,(BE242*$Q242*'input_cooling&amp;ventilation'!$D$3)*'input_cool&amp;vent_evolution'!AU$12)</f>
        <v>0</v>
      </c>
      <c r="EA242" s="2">
        <f>IF($D242=3,(BF242*$P242*$M242*'input_cooling&amp;ventilation'!$D$3)*'input_cool&amp;vent_evolution'!AV$11,(BF242*$Q242*'input_cooling&amp;ventilation'!$D$3)*'input_cool&amp;vent_evolution'!AV$12)</f>
        <v>0</v>
      </c>
      <c r="EB242">
        <v>0.59967453213995114</v>
      </c>
      <c r="EC242" s="2">
        <f t="shared" si="270"/>
        <v>0</v>
      </c>
      <c r="ED242" s="2">
        <f>IF($D242=3,(EC242*(1+'input_cool&amp;vent_evolution'!M$10)),EC242*(1+'input_cool&amp;vent_evolution'!M$9))</f>
        <v>0</v>
      </c>
      <c r="EE242" s="2">
        <f>IF($D242=3,(ED242*(1+'input_cool&amp;vent_evolution'!N$10)),ED242*(1+'input_cool&amp;vent_evolution'!N$9))</f>
        <v>0</v>
      </c>
      <c r="EF242" s="2">
        <f>IF($D242=3,(EE242*(1+'input_cool&amp;vent_evolution'!O$10)),EE242*(1+'input_cool&amp;vent_evolution'!O$9))</f>
        <v>0</v>
      </c>
      <c r="EG242" s="2">
        <f>IF($D242=3,(EF242*(1+'input_cool&amp;vent_evolution'!P$10)),EF242*(1+'input_cool&amp;vent_evolution'!P$9))</f>
        <v>0</v>
      </c>
      <c r="EH242" s="2">
        <f>IF($D242=3,(EG242*(1+'input_cool&amp;vent_evolution'!Q$10)),EG242*(1+'input_cool&amp;vent_evolution'!Q$9))</f>
        <v>0</v>
      </c>
      <c r="EI242" s="2">
        <f>IF($D242=3,(EH242*(1+'input_cool&amp;vent_evolution'!R$10)),EH242*(1+'input_cool&amp;vent_evolution'!R$9))</f>
        <v>0</v>
      </c>
      <c r="EJ242" s="2">
        <f>IF($D242=3,(EI242*(1+'input_cool&amp;vent_evolution'!S$10)),EI242*(1+'input_cool&amp;vent_evolution'!S$9))</f>
        <v>0</v>
      </c>
      <c r="EK242" s="2">
        <f>IF($D242=3,(EJ242*(1+'input_cool&amp;vent_evolution'!T$10)),EJ242*(1+'input_cool&amp;vent_evolution'!T$9))</f>
        <v>0</v>
      </c>
      <c r="EL242" s="2">
        <f>IF($D242=3,(EK242*(1+'input_cool&amp;vent_evolution'!U$10)),EK242*(1+'input_cool&amp;vent_evolution'!U$9))</f>
        <v>0</v>
      </c>
      <c r="EM242" s="2">
        <f>IF($D242=3,(EL242*(1+'input_cool&amp;vent_evolution'!V$10)),EL242*(1+'input_cool&amp;vent_evolution'!V$9))</f>
        <v>0</v>
      </c>
      <c r="EN242" s="2">
        <f>IF($D242=3,(EM242*(1+'input_cool&amp;vent_evolution'!W$10)),EM242*(1+'input_cool&amp;vent_evolution'!W$9))</f>
        <v>0</v>
      </c>
      <c r="EO242" s="2">
        <f>IF($D242=3,(EN242*(1+'input_cool&amp;vent_evolution'!X$10)),EN242*(1+'input_cool&amp;vent_evolution'!X$9))</f>
        <v>0</v>
      </c>
      <c r="EP242" s="2">
        <f>IF($D242=3,(EO242*(1+'input_cool&amp;vent_evolution'!Y$10)),EO242*(1+'input_cool&amp;vent_evolution'!Y$9))</f>
        <v>0</v>
      </c>
      <c r="EQ242" s="2">
        <f>IF($D242=3,(EP242*(1+'input_cool&amp;vent_evolution'!Z$10)),EP242*(1+'input_cool&amp;vent_evolution'!Z$9))</f>
        <v>0</v>
      </c>
      <c r="ER242" s="2">
        <f>IF($D242=3,(EQ242*(1+'input_cool&amp;vent_evolution'!AA$10)),EQ242*(1+'input_cool&amp;vent_evolution'!AA$9))</f>
        <v>0</v>
      </c>
      <c r="ES242" s="2">
        <f>IF($D242=3,(ER242*(1+'input_cool&amp;vent_evolution'!AB$10)),ER242*(1+'input_cool&amp;vent_evolution'!AB$9))</f>
        <v>0</v>
      </c>
      <c r="ET242" s="2">
        <f>IF($D242=3,(ES242*(1+'input_cool&amp;vent_evolution'!AC$10)),ES242*(1+'input_cool&amp;vent_evolution'!AC$9))</f>
        <v>0</v>
      </c>
      <c r="EU242" s="2">
        <f>IF($D242=3,(ET242*(1+'input_cool&amp;vent_evolution'!AD$10)),ET242*(1+'input_cool&amp;vent_evolution'!AD$9))</f>
        <v>0</v>
      </c>
      <c r="EV242" s="2">
        <f>IF($D242=3,(EU242*(1+'input_cool&amp;vent_evolution'!AE$10)),EU242*(1+'input_cool&amp;vent_evolution'!AE$9))</f>
        <v>0</v>
      </c>
      <c r="EW242" s="2">
        <f>IF($D242=3,(EV242*(1+'input_cool&amp;vent_evolution'!AF$10)),EV242*(1+'input_cool&amp;vent_evolution'!AF$9))</f>
        <v>0</v>
      </c>
      <c r="EX242" s="2">
        <f>IF($D242=3,(EW242*(1+'input_cool&amp;vent_evolution'!AG$10)),EW242*(1+'input_cool&amp;vent_evolution'!AG$9))</f>
        <v>0</v>
      </c>
      <c r="EY242" s="2">
        <f>IF($D242=3,(EX242*(1+'input_cool&amp;vent_evolution'!AH$10)),EX242*(1+'input_cool&amp;vent_evolution'!AH$9))</f>
        <v>0</v>
      </c>
      <c r="EZ242" s="2">
        <f>IF($D242=3,(EY242*(1+'input_cool&amp;vent_evolution'!AI$10)),EY242*(1+'input_cool&amp;vent_evolution'!AI$9))</f>
        <v>0</v>
      </c>
      <c r="FA242" s="2">
        <f>IF($D242=3,(EZ242*(1+'input_cool&amp;vent_evolution'!AJ$10)),EZ242*(1+'input_cool&amp;vent_evolution'!AJ$9))</f>
        <v>0</v>
      </c>
      <c r="FB242" s="2">
        <f>IF($D242=3,(FA242*(1+'input_cool&amp;vent_evolution'!AK$10)),FA242*(1+'input_cool&amp;vent_evolution'!AK$9))</f>
        <v>0</v>
      </c>
      <c r="FC242" s="2">
        <f>IF($D242=3,(FB242*(1+'input_cool&amp;vent_evolution'!AL$10)),FB242*(1+'input_cool&amp;vent_evolution'!AL$9))</f>
        <v>0</v>
      </c>
      <c r="FD242" s="2">
        <f>IF($D242=3,(FC242*(1+'input_cool&amp;vent_evolution'!AM$10)),FC242*(1+'input_cool&amp;vent_evolution'!AM$9))</f>
        <v>0</v>
      </c>
      <c r="FE242" s="2">
        <f>IF($D242=3,(FD242*(1+'input_cool&amp;vent_evolution'!AN$10)),FD242*(1+'input_cool&amp;vent_evolution'!AN$9))</f>
        <v>0</v>
      </c>
      <c r="FF242" s="2">
        <f>IF($D242=3,(FE242*(1+'input_cool&amp;vent_evolution'!AO$10)),FE242*(1+'input_cool&amp;vent_evolution'!AO$9))</f>
        <v>0</v>
      </c>
      <c r="FG242" s="2">
        <f>IF($D242=3,(FF242*(1+'input_cool&amp;vent_evolution'!AP$10)),FF242*(1+'input_cool&amp;vent_evolution'!AP$9))</f>
        <v>0</v>
      </c>
      <c r="FH242" s="2">
        <f>IF($D242=3,(FG242*(1+'input_cool&amp;vent_evolution'!AQ$10)),FG242*(1+'input_cool&amp;vent_evolution'!AQ$9))</f>
        <v>0</v>
      </c>
      <c r="FI242" s="2">
        <f>IF($D242=3,(FH242*(1+'input_cool&amp;vent_evolution'!AR$10)),FH242*(1+'input_cool&amp;vent_evolution'!AR$9))</f>
        <v>0</v>
      </c>
      <c r="FJ242" s="2">
        <f>IF($D242=3,(FI242*(1+'input_cool&amp;vent_evolution'!AS$10)),FI242*(1+'input_cool&amp;vent_evolution'!AS$9))</f>
        <v>0</v>
      </c>
      <c r="FK242" s="2">
        <f>IF($D242=3,(FJ242*(1+'input_cool&amp;vent_evolution'!AT$10)),FJ242*(1+'input_cool&amp;vent_evolution'!AT$9))</f>
        <v>0</v>
      </c>
      <c r="FL242" s="2">
        <f>IF($D242=3,(FK242*(1+'input_cool&amp;vent_evolution'!AU$10)),FK242*(1+'input_cool&amp;vent_evolution'!AU$9))</f>
        <v>0</v>
      </c>
      <c r="FM242" s="2">
        <f t="shared" si="271"/>
        <v>0</v>
      </c>
      <c r="FN242" s="2">
        <f t="shared" si="272"/>
        <v>0</v>
      </c>
      <c r="FO242" s="2">
        <f t="shared" si="273"/>
        <v>0</v>
      </c>
      <c r="FP242" s="2">
        <f t="shared" si="274"/>
        <v>0</v>
      </c>
      <c r="FQ242" s="2">
        <f t="shared" si="275"/>
        <v>0</v>
      </c>
      <c r="FR242" s="2">
        <f t="shared" si="276"/>
        <v>0</v>
      </c>
      <c r="FS242" s="2">
        <f t="shared" si="277"/>
        <v>0</v>
      </c>
      <c r="FT242" s="2">
        <f t="shared" si="278"/>
        <v>0</v>
      </c>
      <c r="FU242" s="2">
        <f t="shared" si="279"/>
        <v>0</v>
      </c>
      <c r="FV242" s="2">
        <f t="shared" si="280"/>
        <v>0</v>
      </c>
      <c r="FW242" s="2">
        <f t="shared" si="281"/>
        <v>0</v>
      </c>
      <c r="FX242" s="2">
        <f t="shared" si="282"/>
        <v>0</v>
      </c>
      <c r="FY242" s="2">
        <f t="shared" si="283"/>
        <v>0</v>
      </c>
      <c r="FZ242" s="2">
        <f t="shared" si="284"/>
        <v>0</v>
      </c>
      <c r="GA242" s="2">
        <f t="shared" si="285"/>
        <v>0</v>
      </c>
      <c r="GB242" s="2">
        <f t="shared" si="286"/>
        <v>0</v>
      </c>
      <c r="GC242" s="2">
        <f t="shared" si="287"/>
        <v>0</v>
      </c>
      <c r="GD242" s="2">
        <f t="shared" si="288"/>
        <v>0</v>
      </c>
      <c r="GE242" s="2">
        <f t="shared" si="289"/>
        <v>0</v>
      </c>
      <c r="GF242" s="2">
        <f t="shared" si="290"/>
        <v>0</v>
      </c>
      <c r="GG242" s="2">
        <f t="shared" si="291"/>
        <v>0</v>
      </c>
      <c r="GH242" s="2">
        <f t="shared" si="292"/>
        <v>0</v>
      </c>
      <c r="GI242" s="2">
        <f t="shared" si="293"/>
        <v>0</v>
      </c>
      <c r="GJ242" s="2">
        <f t="shared" si="294"/>
        <v>0</v>
      </c>
      <c r="GK242" s="2">
        <f t="shared" si="295"/>
        <v>0</v>
      </c>
      <c r="GL242" s="2">
        <f t="shared" si="296"/>
        <v>0</v>
      </c>
      <c r="GM242" s="2">
        <f t="shared" si="297"/>
        <v>0</v>
      </c>
      <c r="GN242" s="2">
        <f t="shared" si="298"/>
        <v>0</v>
      </c>
      <c r="GO242" s="2">
        <f t="shared" si="299"/>
        <v>0</v>
      </c>
      <c r="GP242" s="2">
        <f t="shared" si="300"/>
        <v>0</v>
      </c>
      <c r="GQ242" s="2">
        <f t="shared" si="301"/>
        <v>0</v>
      </c>
      <c r="GR242" s="2">
        <f t="shared" si="302"/>
        <v>0</v>
      </c>
      <c r="GS242" s="2">
        <f t="shared" si="303"/>
        <v>0</v>
      </c>
      <c r="GT242" s="2">
        <f t="shared" si="304"/>
        <v>0</v>
      </c>
      <c r="GU242" s="2">
        <f t="shared" si="305"/>
        <v>0</v>
      </c>
      <c r="GV242" s="2">
        <f t="shared" si="306"/>
        <v>0</v>
      </c>
      <c r="GW242" s="2">
        <f>IF($D242=3,($N242*$M242*EC242*'input_cooling&amp;ventilation'!$D$3)*'input_cool&amp;vent_evolution'!M$11,($O242*$M242*EC242*'input_cooling&amp;ventilation'!$D$3)*'input_cool&amp;vent_evolution'!M$10)</f>
        <v>0</v>
      </c>
      <c r="GX242" s="2">
        <f>IF($D242=3,($N242*$M242*ED242*'input_cooling&amp;ventilation'!$D$3)*'input_cool&amp;vent_evolution'!N$11,($O242*$M242*ED242*'input_cooling&amp;ventilation'!$D$3)*'input_cool&amp;vent_evolution'!N$10)</f>
        <v>0</v>
      </c>
      <c r="GY242" s="2">
        <f>IF($D242=3,($N242*$M242*EE242*'input_cooling&amp;ventilation'!$D$3)*'input_cool&amp;vent_evolution'!O$11,($O242*$M242*EE242*'input_cooling&amp;ventilation'!$D$3)*'input_cool&amp;vent_evolution'!O$10)</f>
        <v>0</v>
      </c>
      <c r="GZ242" s="2">
        <f>IF($D242=3,($N242*$M242*EF242*'input_cooling&amp;ventilation'!$D$3)*'input_cool&amp;vent_evolution'!P$11,($O242*$M242*EF242*'input_cooling&amp;ventilation'!$D$3)*'input_cool&amp;vent_evolution'!P$10)</f>
        <v>0</v>
      </c>
      <c r="HA242" s="2">
        <f>IF($D242=3,($N242*$M242*EG242*'input_cooling&amp;ventilation'!$D$3)*'input_cool&amp;vent_evolution'!Q$11,($O242*$M242*EG242*'input_cooling&amp;ventilation'!$D$3)*'input_cool&amp;vent_evolution'!Q$10)</f>
        <v>0</v>
      </c>
      <c r="HB242" s="2">
        <f>IF($D242=3,($N242*$M242*EH242*'input_cooling&amp;ventilation'!$D$3)*'input_cool&amp;vent_evolution'!R$11,($O242*$M242*EH242*'input_cooling&amp;ventilation'!$D$3)*'input_cool&amp;vent_evolution'!R$10)</f>
        <v>0</v>
      </c>
      <c r="HC242" s="2">
        <f>IF($D242=3,($N242*$M242*EI242*'input_cooling&amp;ventilation'!$D$3)*'input_cool&amp;vent_evolution'!S$11,($O242*$M242*EI242*'input_cooling&amp;ventilation'!$D$3)*'input_cool&amp;vent_evolution'!S$10)</f>
        <v>0</v>
      </c>
      <c r="HD242" s="2">
        <f>IF($D242=3,($N242*$M242*EJ242*'input_cooling&amp;ventilation'!$D$3)*'input_cool&amp;vent_evolution'!T$11,($O242*$M242*EJ242*'input_cooling&amp;ventilation'!$D$3)*'input_cool&amp;vent_evolution'!T$10)</f>
        <v>0</v>
      </c>
      <c r="HE242" s="2">
        <f>IF($D242=3,($N242*$M242*EK242*'input_cooling&amp;ventilation'!$D$3)*'input_cool&amp;vent_evolution'!U$11,($O242*$M242*EK242*'input_cooling&amp;ventilation'!$D$3)*'input_cool&amp;vent_evolution'!U$10)</f>
        <v>0</v>
      </c>
      <c r="HF242" s="2">
        <f>IF($D242=3,($N242*$M242*EL242*'input_cooling&amp;ventilation'!$D$3)*'input_cool&amp;vent_evolution'!V$11,($O242*$M242*EL242*'input_cooling&amp;ventilation'!$D$3)*'input_cool&amp;vent_evolution'!V$10)</f>
        <v>0</v>
      </c>
      <c r="HG242" s="2">
        <f>IF($D242=3,($N242*$M242*EM242*'input_cooling&amp;ventilation'!$D$3)*'input_cool&amp;vent_evolution'!W$11,($O242*$M242*EM242*'input_cooling&amp;ventilation'!$D$3)*'input_cool&amp;vent_evolution'!W$10)</f>
        <v>0</v>
      </c>
      <c r="HH242" s="2">
        <f>IF($D242=3,($N242*$M242*EN242*'input_cooling&amp;ventilation'!$D$3)*'input_cool&amp;vent_evolution'!X$11,($O242*$M242*EN242*'input_cooling&amp;ventilation'!$D$3)*'input_cool&amp;vent_evolution'!X$10)</f>
        <v>0</v>
      </c>
      <c r="HI242" s="2">
        <f>IF($D242=3,($N242*$M242*EO242*'input_cooling&amp;ventilation'!$D$3)*'input_cool&amp;vent_evolution'!Y$11,($O242*$M242*EO242*'input_cooling&amp;ventilation'!$D$3)*'input_cool&amp;vent_evolution'!Y$10)</f>
        <v>0</v>
      </c>
      <c r="HJ242" s="2">
        <f>IF($D242=3,($N242*$M242*EP242*'input_cooling&amp;ventilation'!$D$3)*'input_cool&amp;vent_evolution'!Z$11,($O242*$M242*EP242*'input_cooling&amp;ventilation'!$D$3)*'input_cool&amp;vent_evolution'!Z$10)</f>
        <v>0</v>
      </c>
      <c r="HK242" s="2">
        <f>IF($D242=3,($N242*$M242*EQ242*'input_cooling&amp;ventilation'!$D$3)*'input_cool&amp;vent_evolution'!AA$11,($O242*$M242*EQ242*'input_cooling&amp;ventilation'!$D$3)*'input_cool&amp;vent_evolution'!AA$10)</f>
        <v>0</v>
      </c>
      <c r="HL242" s="2">
        <f>IF($D242=3,($N242*$M242*ER242*'input_cooling&amp;ventilation'!$D$3)*'input_cool&amp;vent_evolution'!AB$11,($O242*$M242*ER242*'input_cooling&amp;ventilation'!$D$3)*'input_cool&amp;vent_evolution'!AB$10)</f>
        <v>0</v>
      </c>
      <c r="HM242" s="2">
        <f>IF($D242=3,($N242*$M242*ES242*'input_cooling&amp;ventilation'!$D$3)*'input_cool&amp;vent_evolution'!AC$11,($O242*$M242*ES242*'input_cooling&amp;ventilation'!$D$3)*'input_cool&amp;vent_evolution'!AC$10)</f>
        <v>0</v>
      </c>
      <c r="HN242" s="2">
        <f>IF($D242=3,($N242*$M242*ET242*'input_cooling&amp;ventilation'!$D$3)*'input_cool&amp;vent_evolution'!AD$11,($O242*$M242*ET242*'input_cooling&amp;ventilation'!$D$3)*'input_cool&amp;vent_evolution'!AD$10)</f>
        <v>0</v>
      </c>
      <c r="HO242" s="2">
        <f>IF($D242=3,($N242*$M242*EU242*'input_cooling&amp;ventilation'!$D$3)*'input_cool&amp;vent_evolution'!AE$11,($O242*$M242*EU242*'input_cooling&amp;ventilation'!$D$3)*'input_cool&amp;vent_evolution'!AE$10)</f>
        <v>0</v>
      </c>
      <c r="HP242" s="2">
        <f>IF($D242=3,($N242*$M242*EV242*'input_cooling&amp;ventilation'!$D$3)*'input_cool&amp;vent_evolution'!AF$11,($O242*$M242*EV242*'input_cooling&amp;ventilation'!$D$3)*'input_cool&amp;vent_evolution'!AF$10)</f>
        <v>0</v>
      </c>
      <c r="HQ242" s="2">
        <f>IF($D242=3,($N242*$M242*EW242*'input_cooling&amp;ventilation'!$D$3)*'input_cool&amp;vent_evolution'!AG$11,($O242*$M242*EW242*'input_cooling&amp;ventilation'!$D$3)*'input_cool&amp;vent_evolution'!AG$10)</f>
        <v>0</v>
      </c>
      <c r="HR242" s="2">
        <f>IF($D242=3,($N242*$M242*EX242*'input_cooling&amp;ventilation'!$D$3)*'input_cool&amp;vent_evolution'!AH$11,($O242*$M242*EX242*'input_cooling&amp;ventilation'!$D$3)*'input_cool&amp;vent_evolution'!AH$10)</f>
        <v>0</v>
      </c>
      <c r="HS242" s="2">
        <f>IF($D242=3,($N242*$M242*EY242*'input_cooling&amp;ventilation'!$D$3)*'input_cool&amp;vent_evolution'!AI$11,($O242*$M242*EY242*'input_cooling&amp;ventilation'!$D$3)*'input_cool&amp;vent_evolution'!AI$10)</f>
        <v>0</v>
      </c>
      <c r="HT242" s="2">
        <f>IF($D242=3,($N242*$M242*EZ242*'input_cooling&amp;ventilation'!$D$3)*'input_cool&amp;vent_evolution'!AJ$11,($O242*$M242*EZ242*'input_cooling&amp;ventilation'!$D$3)*'input_cool&amp;vent_evolution'!AJ$10)</f>
        <v>0</v>
      </c>
      <c r="HU242" s="2">
        <f>IF($D242=3,($N242*$M242*FA242*'input_cooling&amp;ventilation'!$D$3)*'input_cool&amp;vent_evolution'!AK$11,($O242*$M242*FA242*'input_cooling&amp;ventilation'!$D$3)*'input_cool&amp;vent_evolution'!AK$10)</f>
        <v>0</v>
      </c>
      <c r="HV242" s="2">
        <f>IF($D242=3,($N242*$M242*FB242*'input_cooling&amp;ventilation'!$D$3)*'input_cool&amp;vent_evolution'!AL$11,($O242*$M242*FB242*'input_cooling&amp;ventilation'!$D$3)*'input_cool&amp;vent_evolution'!AL$10)</f>
        <v>0</v>
      </c>
      <c r="HW242" s="2">
        <f>IF($D242=3,($N242*$M242*FC242*'input_cooling&amp;ventilation'!$D$3)*'input_cool&amp;vent_evolution'!AM$11,($O242*$M242*FC242*'input_cooling&amp;ventilation'!$D$3)*'input_cool&amp;vent_evolution'!AM$10)</f>
        <v>0</v>
      </c>
      <c r="HX242" s="2">
        <f>IF($D242=3,($N242*$M242*FD242*'input_cooling&amp;ventilation'!$D$3)*'input_cool&amp;vent_evolution'!AN$11,($O242*$M242*FD242*'input_cooling&amp;ventilation'!$D$3)*'input_cool&amp;vent_evolution'!AN$10)</f>
        <v>0</v>
      </c>
      <c r="HY242" s="2">
        <f>IF($D242=3,($N242*$M242*FE242*'input_cooling&amp;ventilation'!$D$3)*'input_cool&amp;vent_evolution'!AO$11,($O242*$M242*FE242*'input_cooling&amp;ventilation'!$D$3)*'input_cool&amp;vent_evolution'!AO$10)</f>
        <v>0</v>
      </c>
      <c r="HZ242" s="2">
        <f>IF($D242=3,($N242*$M242*FF242*'input_cooling&amp;ventilation'!$D$3)*'input_cool&amp;vent_evolution'!AP$11,($O242*$M242*FF242*'input_cooling&amp;ventilation'!$D$3)*'input_cool&amp;vent_evolution'!AP$10)</f>
        <v>0</v>
      </c>
      <c r="IA242" s="2">
        <f>IF($D242=3,($N242*$M242*FG242*'input_cooling&amp;ventilation'!$D$3)*'input_cool&amp;vent_evolution'!AQ$11,($O242*$M242*FG242*'input_cooling&amp;ventilation'!$D$3)*'input_cool&amp;vent_evolution'!AQ$10)</f>
        <v>0</v>
      </c>
      <c r="IB242" s="2">
        <f>IF($D242=3,($N242*$M242*FH242*'input_cooling&amp;ventilation'!$D$3)*'input_cool&amp;vent_evolution'!AR$11,($O242*$M242*FH242*'input_cooling&amp;ventilation'!$D$3)*'input_cool&amp;vent_evolution'!AR$10)</f>
        <v>0</v>
      </c>
      <c r="IC242" s="2">
        <f>IF($D242=3,($N242*$M242*FI242*'input_cooling&amp;ventilation'!$D$3)*'input_cool&amp;vent_evolution'!AS$11,($O242*$M242*FI242*'input_cooling&amp;ventilation'!$D$3)*'input_cool&amp;vent_evolution'!AS$10)</f>
        <v>0</v>
      </c>
      <c r="ID242" s="2">
        <f>IF($D242=3,($N242*$M242*FJ242*'input_cooling&amp;ventilation'!$D$3)*'input_cool&amp;vent_evolution'!AT$11,($O242*$M242*FJ242*'input_cooling&amp;ventilation'!$D$3)*'input_cool&amp;vent_evolution'!AT$10)</f>
        <v>0</v>
      </c>
      <c r="IE242" s="2">
        <f>IF($D242=3,($N242*$M242*FK242*'input_cooling&amp;ventilation'!$D$3)*'input_cool&amp;vent_evolution'!AU$11,($O242*$M242*FK242*'input_cooling&amp;ventilation'!$D$3)*'input_cool&amp;vent_evolution'!AU$10)</f>
        <v>0</v>
      </c>
      <c r="IF242" s="2">
        <f>IF($D242=3,($N242*$M242*FL242*'input_cooling&amp;ventilation'!$D$3)*'input_cool&amp;vent_evolution'!AV$11,($O242*$M242*FL242*'input_cooling&amp;ventilation'!$D$3)*'input_cool&amp;vent_evolution'!AV$10)</f>
        <v>0</v>
      </c>
    </row>
    <row r="243" spans="1:240" x14ac:dyDescent="0.25">
      <c r="A243">
        <v>241</v>
      </c>
      <c r="B243">
        <v>100100</v>
      </c>
      <c r="C243">
        <v>28</v>
      </c>
      <c r="D243">
        <v>3</v>
      </c>
      <c r="E243">
        <v>2</v>
      </c>
      <c r="F243" s="2">
        <v>0</v>
      </c>
      <c r="G243" s="2">
        <v>0</v>
      </c>
      <c r="H243" s="2">
        <v>0</v>
      </c>
      <c r="I243" s="17">
        <v>0.62</v>
      </c>
      <c r="J243">
        <v>0.389132278</v>
      </c>
      <c r="K243" s="2">
        <f t="shared" si="231"/>
        <v>0</v>
      </c>
      <c r="L243" s="2">
        <f t="shared" si="232"/>
        <v>0</v>
      </c>
      <c r="M243">
        <v>0.28827877507919702</v>
      </c>
      <c r="N243" s="17">
        <f>'input_cooling&amp;ventilation'!$D$5</f>
        <v>57.500092182043396</v>
      </c>
      <c r="O243" s="45">
        <f>'input_cooling&amp;ventilation'!$D$6</f>
        <v>19.328678831353667</v>
      </c>
      <c r="P243" s="45">
        <f>'input_cooling&amp;ventilation'!$C$5</f>
        <v>50.351688737400465</v>
      </c>
      <c r="Q243" s="45">
        <f>'input_cooling&amp;ventilation'!$C$6</f>
        <v>32.240814214248743</v>
      </c>
      <c r="R243">
        <v>17</v>
      </c>
      <c r="T243">
        <v>14</v>
      </c>
      <c r="U243" s="2">
        <f t="shared" si="233"/>
        <v>0</v>
      </c>
      <c r="V243" s="2">
        <f t="shared" si="234"/>
        <v>0</v>
      </c>
      <c r="W243" s="2">
        <v>0</v>
      </c>
      <c r="X243" s="57">
        <f>IF($D243=3,(W243*(1+'input_cool&amp;vent_evolution'!M$11)),(W243*(1+'input_cool&amp;vent_evolution'!M$12)))</f>
        <v>0</v>
      </c>
      <c r="Y243" s="57">
        <f>IF($D243=3,(X243*(1+'input_cool&amp;vent_evolution'!N$11)),(X243*(1+'input_cool&amp;vent_evolution'!N$12)))</f>
        <v>0</v>
      </c>
      <c r="Z243" s="57">
        <f>IF($D243=3,(Y243*(1+'input_cool&amp;vent_evolution'!O$11)),(Y243*(1+'input_cool&amp;vent_evolution'!O$12)))</f>
        <v>0</v>
      </c>
      <c r="AA243" s="57">
        <f>IF($D243=3,(Z243*(1+'input_cool&amp;vent_evolution'!P$11)),(Z243*(1+'input_cool&amp;vent_evolution'!P$12)))</f>
        <v>0</v>
      </c>
      <c r="AB243" s="57">
        <f>IF($D243=3,(AA243*(1+'input_cool&amp;vent_evolution'!Q$11)),(AA243*(1+'input_cool&amp;vent_evolution'!Q$12)))</f>
        <v>0</v>
      </c>
      <c r="AC243" s="57">
        <f>IF($D243=3,(AB243*(1+'input_cool&amp;vent_evolution'!R$11)),(AB243*(1+'input_cool&amp;vent_evolution'!R$12)))</f>
        <v>0</v>
      </c>
      <c r="AD243" s="57">
        <f>IF($D243=3,(AC243*(1+'input_cool&amp;vent_evolution'!S$11)),(AC243*(1+'input_cool&amp;vent_evolution'!S$12)))</f>
        <v>0</v>
      </c>
      <c r="AE243" s="57">
        <f>IF($D243=3,(AD243*(1+'input_cool&amp;vent_evolution'!T$11)),(AD243*(1+'input_cool&amp;vent_evolution'!T$12)))</f>
        <v>0</v>
      </c>
      <c r="AF243" s="57">
        <f>IF($D243=3,(AE243*(1+'input_cool&amp;vent_evolution'!U$11)),(AE243*(1+'input_cool&amp;vent_evolution'!U$12)))</f>
        <v>0</v>
      </c>
      <c r="AG243" s="57">
        <f>IF($D243=3,(AF243*(1+'input_cool&amp;vent_evolution'!V$11)),(AF243*(1+'input_cool&amp;vent_evolution'!V$12)))</f>
        <v>0</v>
      </c>
      <c r="AH243" s="57">
        <f>IF($D243=3,(AG243*(1+'input_cool&amp;vent_evolution'!W$11)),(AG243*(1+'input_cool&amp;vent_evolution'!W$12)))</f>
        <v>0</v>
      </c>
      <c r="AI243" s="57">
        <f>IF($D243=3,(AH243*(1+'input_cool&amp;vent_evolution'!X$11)),(AH243*(1+'input_cool&amp;vent_evolution'!X$12)))</f>
        <v>0</v>
      </c>
      <c r="AJ243" s="57">
        <f>IF($D243=3,(AI243*(1+'input_cool&amp;vent_evolution'!Y$11)),(AI243*(1+'input_cool&amp;vent_evolution'!Y$12)))</f>
        <v>0</v>
      </c>
      <c r="AK243" s="57">
        <f>IF($D243=3,(AJ243*(1+'input_cool&amp;vent_evolution'!Z$11)),(AJ243*(1+'input_cool&amp;vent_evolution'!Z$12)))</f>
        <v>0</v>
      </c>
      <c r="AL243" s="57">
        <f>IF($D243=3,(AK243*(1+'input_cool&amp;vent_evolution'!AA$11)),(AK243*(1+'input_cool&amp;vent_evolution'!AA$12)))</f>
        <v>0</v>
      </c>
      <c r="AM243" s="57">
        <f>IF($D243=3,(AL243*(1+'input_cool&amp;vent_evolution'!AB$11)),(AL243*(1+'input_cool&amp;vent_evolution'!AB$12)))</f>
        <v>0</v>
      </c>
      <c r="AN243" s="57">
        <f>IF($D243=3,(AM243*(1+'input_cool&amp;vent_evolution'!AC$11)),(AM243*(1+'input_cool&amp;vent_evolution'!AC$12)))</f>
        <v>0</v>
      </c>
      <c r="AO243" s="57">
        <f>IF($D243=3,(AN243*(1+'input_cool&amp;vent_evolution'!AD$11)),(AN243*(1+'input_cool&amp;vent_evolution'!AD$12)))</f>
        <v>0</v>
      </c>
      <c r="AP243" s="57">
        <f>IF($D243=3,(AO243*(1+'input_cool&amp;vent_evolution'!AE$11)),(AO243*(1+'input_cool&amp;vent_evolution'!AE$12)))</f>
        <v>0</v>
      </c>
      <c r="AQ243" s="57">
        <f>IF($D243=3,(AP243*(1+'input_cool&amp;vent_evolution'!AF$11)),(AP243*(1+'input_cool&amp;vent_evolution'!AF$12)))</f>
        <v>0</v>
      </c>
      <c r="AR243" s="57">
        <f>IF($D243=3,(AQ243*(1+'input_cool&amp;vent_evolution'!AG$11)),(AQ243*(1+'input_cool&amp;vent_evolution'!AG$12)))</f>
        <v>0</v>
      </c>
      <c r="AS243" s="57">
        <f>IF($D243=3,(AR243*(1+'input_cool&amp;vent_evolution'!AH$11)),(AR243*(1+'input_cool&amp;vent_evolution'!AH$12)))</f>
        <v>0</v>
      </c>
      <c r="AT243" s="57">
        <f>IF($D243=3,(AS243*(1+'input_cool&amp;vent_evolution'!AI$11)),(AS243*(1+'input_cool&amp;vent_evolution'!AI$12)))</f>
        <v>0</v>
      </c>
      <c r="AU243" s="57">
        <f>IF($D243=3,(AT243*(1+'input_cool&amp;vent_evolution'!AJ$11)),(AT243*(1+'input_cool&amp;vent_evolution'!AJ$12)))</f>
        <v>0</v>
      </c>
      <c r="AV243" s="57">
        <f>IF($D243=3,(AU243*(1+'input_cool&amp;vent_evolution'!AK$11)),(AU243*(1+'input_cool&amp;vent_evolution'!AK$12)))</f>
        <v>0</v>
      </c>
      <c r="AW243" s="57">
        <f>IF($D243=3,(AV243*(1+'input_cool&amp;vent_evolution'!AL$11)),(AV243*(1+'input_cool&amp;vent_evolution'!AL$12)))</f>
        <v>0</v>
      </c>
      <c r="AX243" s="57">
        <f>IF($D243=3,(AW243*(1+'input_cool&amp;vent_evolution'!AM$11)),(AW243*(1+'input_cool&amp;vent_evolution'!AM$12)))</f>
        <v>0</v>
      </c>
      <c r="AY243" s="57">
        <f>IF($D243=3,(AX243*(1+'input_cool&amp;vent_evolution'!AN$11)),(AX243*(1+'input_cool&amp;vent_evolution'!AN$12)))</f>
        <v>0</v>
      </c>
      <c r="AZ243" s="57">
        <f>IF($D243=3,(AY243*(1+'input_cool&amp;vent_evolution'!AO$11)),(AY243*(1+'input_cool&amp;vent_evolution'!AO$12)))</f>
        <v>0</v>
      </c>
      <c r="BA243" s="57">
        <f>IF($D243=3,(AZ243*(1+'input_cool&amp;vent_evolution'!AP$11)),(AZ243*(1+'input_cool&amp;vent_evolution'!AP$12)))</f>
        <v>0</v>
      </c>
      <c r="BB243" s="57">
        <f>IF($D243=3,(BA243*(1+'input_cool&amp;vent_evolution'!AQ$11)),(BA243*(1+'input_cool&amp;vent_evolution'!AQ$12)))</f>
        <v>0</v>
      </c>
      <c r="BC243" s="57">
        <f>IF($D243=3,(BB243*(1+'input_cool&amp;vent_evolution'!AR$11)),(BB243*(1+'input_cool&amp;vent_evolution'!AR$12)))</f>
        <v>0</v>
      </c>
      <c r="BD243" s="57">
        <f>IF($D243=3,(BC243*(1+'input_cool&amp;vent_evolution'!AS$11)),(BC243*(1+'input_cool&amp;vent_evolution'!AS$12)))</f>
        <v>0</v>
      </c>
      <c r="BE243" s="57">
        <f>IF($D243=3,(BD243*(1+'input_cool&amp;vent_evolution'!AT$11)),(BD243*(1+'input_cool&amp;vent_evolution'!AT$12)))</f>
        <v>0</v>
      </c>
      <c r="BF243" s="57">
        <f>IF($D243=3,(BE243*(1+'input_cool&amp;vent_evolution'!AU$11)),(BE243*(1+'input_cool&amp;vent_evolution'!AU$12)))</f>
        <v>0</v>
      </c>
      <c r="BG243" s="57">
        <f>IF($D243=3,(BF243*(1+'input_cool&amp;vent_evolution'!AV$11)),(BF243*(1+'input_cool&amp;vent_evolution'!AV$12)))</f>
        <v>0</v>
      </c>
      <c r="BH243" s="2">
        <f t="shared" si="307"/>
        <v>0</v>
      </c>
      <c r="BI243" s="2">
        <f t="shared" si="235"/>
        <v>0</v>
      </c>
      <c r="BJ243" s="2">
        <f t="shared" si="236"/>
        <v>0</v>
      </c>
      <c r="BK243" s="2">
        <f t="shared" si="237"/>
        <v>0</v>
      </c>
      <c r="BL243" s="2">
        <f t="shared" si="238"/>
        <v>0</v>
      </c>
      <c r="BM243" s="2">
        <f t="shared" si="239"/>
        <v>0</v>
      </c>
      <c r="BN243" s="2">
        <f t="shared" si="240"/>
        <v>0</v>
      </c>
      <c r="BO243" s="2">
        <f t="shared" si="241"/>
        <v>0</v>
      </c>
      <c r="BP243" s="2">
        <f t="shared" si="242"/>
        <v>0</v>
      </c>
      <c r="BQ243" s="2">
        <f t="shared" si="243"/>
        <v>0</v>
      </c>
      <c r="BR243" s="2">
        <f t="shared" si="244"/>
        <v>0</v>
      </c>
      <c r="BS243" s="2">
        <f t="shared" si="245"/>
        <v>0</v>
      </c>
      <c r="BT243" s="2">
        <f t="shared" si="246"/>
        <v>0</v>
      </c>
      <c r="BU243" s="2">
        <f t="shared" si="247"/>
        <v>0</v>
      </c>
      <c r="BV243" s="2">
        <f t="shared" si="248"/>
        <v>0</v>
      </c>
      <c r="BW243" s="2">
        <f t="shared" si="249"/>
        <v>0</v>
      </c>
      <c r="BX243" s="2">
        <f t="shared" si="250"/>
        <v>0</v>
      </c>
      <c r="BY243" s="2">
        <f t="shared" si="251"/>
        <v>0</v>
      </c>
      <c r="BZ243" s="2">
        <f t="shared" si="252"/>
        <v>0</v>
      </c>
      <c r="CA243" s="2">
        <f t="shared" si="253"/>
        <v>0</v>
      </c>
      <c r="CB243" s="2">
        <f t="shared" si="254"/>
        <v>0</v>
      </c>
      <c r="CC243" s="2">
        <f t="shared" si="255"/>
        <v>0</v>
      </c>
      <c r="CD243" s="2">
        <f t="shared" si="256"/>
        <v>0</v>
      </c>
      <c r="CE243" s="2">
        <f t="shared" si="257"/>
        <v>0</v>
      </c>
      <c r="CF243" s="2">
        <f t="shared" si="258"/>
        <v>0</v>
      </c>
      <c r="CG243" s="2">
        <f t="shared" si="259"/>
        <v>0</v>
      </c>
      <c r="CH243" s="2">
        <f t="shared" si="260"/>
        <v>0</v>
      </c>
      <c r="CI243" s="2">
        <f t="shared" si="261"/>
        <v>0</v>
      </c>
      <c r="CJ243" s="2">
        <f t="shared" si="262"/>
        <v>0</v>
      </c>
      <c r="CK243" s="2">
        <f t="shared" si="263"/>
        <v>0</v>
      </c>
      <c r="CL243" s="2">
        <f t="shared" si="264"/>
        <v>0</v>
      </c>
      <c r="CM243" s="2">
        <f t="shared" si="265"/>
        <v>0</v>
      </c>
      <c r="CN243" s="2">
        <f t="shared" si="266"/>
        <v>0</v>
      </c>
      <c r="CO243" s="2">
        <f t="shared" si="267"/>
        <v>0</v>
      </c>
      <c r="CP243" s="2">
        <f t="shared" si="268"/>
        <v>0</v>
      </c>
      <c r="CQ243" s="2">
        <f t="shared" si="269"/>
        <v>0</v>
      </c>
      <c r="CR243" s="2">
        <f>IF($D243=3,(W243*$P243*$M243*'input_cooling&amp;ventilation'!$D$3)*'input_cool&amp;vent_evolution'!M$11,(W243*$Q243*'input_cooling&amp;ventilation'!$D$3)*'input_cool&amp;vent_evolution'!M$12)</f>
        <v>0</v>
      </c>
      <c r="CS243" s="2">
        <f>IF($D243=3,(X243*$P243*$M243*'input_cooling&amp;ventilation'!$D$3)*'input_cool&amp;vent_evolution'!N$11,(X243*$Q243*'input_cooling&amp;ventilation'!$D$3)*'input_cool&amp;vent_evolution'!N$12)</f>
        <v>0</v>
      </c>
      <c r="CT243" s="2">
        <f>IF($D243=3,(Y243*$P243*$M243*'input_cooling&amp;ventilation'!$D$3)*'input_cool&amp;vent_evolution'!O$11,(Y243*$Q243*'input_cooling&amp;ventilation'!$D$3)*'input_cool&amp;vent_evolution'!O$12)</f>
        <v>0</v>
      </c>
      <c r="CU243" s="2">
        <f>IF($D243=3,(Z243*$P243*$M243*'input_cooling&amp;ventilation'!$D$3)*'input_cool&amp;vent_evolution'!P$11,(Z243*$Q243*'input_cooling&amp;ventilation'!$D$3)*'input_cool&amp;vent_evolution'!P$12)</f>
        <v>0</v>
      </c>
      <c r="CV243" s="2">
        <f>IF($D243=3,(AA243*$P243*$M243*'input_cooling&amp;ventilation'!$D$3)*'input_cool&amp;vent_evolution'!Q$11,(AA243*$Q243*'input_cooling&amp;ventilation'!$D$3)*'input_cool&amp;vent_evolution'!Q$12)</f>
        <v>0</v>
      </c>
      <c r="CW243" s="2">
        <f>IF($D243=3,(AB243*$P243*$M243*'input_cooling&amp;ventilation'!$D$3)*'input_cool&amp;vent_evolution'!R$11,(AB243*$Q243*'input_cooling&amp;ventilation'!$D$3)*'input_cool&amp;vent_evolution'!R$12)</f>
        <v>0</v>
      </c>
      <c r="CX243" s="2">
        <f>IF($D243=3,(AC243*$P243*$M243*'input_cooling&amp;ventilation'!$D$3)*'input_cool&amp;vent_evolution'!S$11,(AC243*$Q243*'input_cooling&amp;ventilation'!$D$3)*'input_cool&amp;vent_evolution'!S$12)</f>
        <v>0</v>
      </c>
      <c r="CY243" s="2">
        <f>IF($D243=3,(AD243*$P243*$M243*'input_cooling&amp;ventilation'!$D$3)*'input_cool&amp;vent_evolution'!T$11,(AD243*$Q243*'input_cooling&amp;ventilation'!$D$3)*'input_cool&amp;vent_evolution'!T$12)</f>
        <v>0</v>
      </c>
      <c r="CZ243" s="2">
        <f>IF($D243=3,(AE243*$P243*$M243*'input_cooling&amp;ventilation'!$D$3)*'input_cool&amp;vent_evolution'!U$11,(AE243*$Q243*'input_cooling&amp;ventilation'!$D$3)*'input_cool&amp;vent_evolution'!U$12)</f>
        <v>0</v>
      </c>
      <c r="DA243" s="2">
        <f>IF($D243=3,(AF243*$P243*$M243*'input_cooling&amp;ventilation'!$D$3)*'input_cool&amp;vent_evolution'!V$11,(AF243*$Q243*'input_cooling&amp;ventilation'!$D$3)*'input_cool&amp;vent_evolution'!V$12)</f>
        <v>0</v>
      </c>
      <c r="DB243" s="2">
        <f>IF($D243=3,(AG243*$P243*$M243*'input_cooling&amp;ventilation'!$D$3)*'input_cool&amp;vent_evolution'!W$11,(AG243*$Q243*'input_cooling&amp;ventilation'!$D$3)*'input_cool&amp;vent_evolution'!W$12)</f>
        <v>0</v>
      </c>
      <c r="DC243" s="2">
        <f>IF($D243=3,(AH243*$P243*$M243*'input_cooling&amp;ventilation'!$D$3)*'input_cool&amp;vent_evolution'!X$11,(AH243*$Q243*'input_cooling&amp;ventilation'!$D$3)*'input_cool&amp;vent_evolution'!X$12)</f>
        <v>0</v>
      </c>
      <c r="DD243" s="2">
        <f>IF($D243=3,(AI243*$P243*$M243*'input_cooling&amp;ventilation'!$D$3)*'input_cool&amp;vent_evolution'!Y$11,(AI243*$Q243*'input_cooling&amp;ventilation'!$D$3)*'input_cool&amp;vent_evolution'!Y$12)</f>
        <v>0</v>
      </c>
      <c r="DE243" s="2">
        <f>IF($D243=3,(AJ243*$P243*$M243*'input_cooling&amp;ventilation'!$D$3)*'input_cool&amp;vent_evolution'!Z$11,(AJ243*$Q243*'input_cooling&amp;ventilation'!$D$3)*'input_cool&amp;vent_evolution'!Z$12)</f>
        <v>0</v>
      </c>
      <c r="DF243" s="2">
        <f>IF($D243=3,(AK243*$P243*$M243*'input_cooling&amp;ventilation'!$D$3)*'input_cool&amp;vent_evolution'!AA$11,(AK243*$Q243*'input_cooling&amp;ventilation'!$D$3)*'input_cool&amp;vent_evolution'!AA$12)</f>
        <v>0</v>
      </c>
      <c r="DG243" s="2">
        <f>IF($D243=3,(AL243*$P243*$M243*'input_cooling&amp;ventilation'!$D$3)*'input_cool&amp;vent_evolution'!AB$11,(AL243*$Q243*'input_cooling&amp;ventilation'!$D$3)*'input_cool&amp;vent_evolution'!AB$12)</f>
        <v>0</v>
      </c>
      <c r="DH243" s="2">
        <f>IF($D243=3,(AM243*$P243*$M243*'input_cooling&amp;ventilation'!$D$3)*'input_cool&amp;vent_evolution'!AC$11,(AM243*$Q243*'input_cooling&amp;ventilation'!$D$3)*'input_cool&amp;vent_evolution'!AC$12)</f>
        <v>0</v>
      </c>
      <c r="DI243" s="2">
        <f>IF($D243=3,(AN243*$P243*$M243*'input_cooling&amp;ventilation'!$D$3)*'input_cool&amp;vent_evolution'!AD$11,(AN243*$Q243*'input_cooling&amp;ventilation'!$D$3)*'input_cool&amp;vent_evolution'!AD$12)</f>
        <v>0</v>
      </c>
      <c r="DJ243" s="2">
        <f>IF($D243=3,(AO243*$P243*$M243*'input_cooling&amp;ventilation'!$D$3)*'input_cool&amp;vent_evolution'!AE$11,(AO243*$Q243*'input_cooling&amp;ventilation'!$D$3)*'input_cool&amp;vent_evolution'!AE$12)</f>
        <v>0</v>
      </c>
      <c r="DK243" s="2">
        <f>IF($D243=3,(AP243*$P243*$M243*'input_cooling&amp;ventilation'!$D$3)*'input_cool&amp;vent_evolution'!AF$11,(AP243*$Q243*'input_cooling&amp;ventilation'!$D$3)*'input_cool&amp;vent_evolution'!AF$12)</f>
        <v>0</v>
      </c>
      <c r="DL243" s="2">
        <f>IF($D243=3,(AQ243*$P243*$M243*'input_cooling&amp;ventilation'!$D$3)*'input_cool&amp;vent_evolution'!AG$11,(AQ243*$Q243*'input_cooling&amp;ventilation'!$D$3)*'input_cool&amp;vent_evolution'!AG$12)</f>
        <v>0</v>
      </c>
      <c r="DM243" s="2">
        <f>IF($D243=3,(AR243*$P243*$M243*'input_cooling&amp;ventilation'!$D$3)*'input_cool&amp;vent_evolution'!AH$11,(AR243*$Q243*'input_cooling&amp;ventilation'!$D$3)*'input_cool&amp;vent_evolution'!AH$12)</f>
        <v>0</v>
      </c>
      <c r="DN243" s="2">
        <f>IF($D243=3,(AS243*$P243*$M243*'input_cooling&amp;ventilation'!$D$3)*'input_cool&amp;vent_evolution'!AI$11,(AS243*$Q243*'input_cooling&amp;ventilation'!$D$3)*'input_cool&amp;vent_evolution'!AI$12)</f>
        <v>0</v>
      </c>
      <c r="DO243" s="2">
        <f>IF($D243=3,(AT243*$P243*$M243*'input_cooling&amp;ventilation'!$D$3)*'input_cool&amp;vent_evolution'!AJ$11,(AT243*$Q243*'input_cooling&amp;ventilation'!$D$3)*'input_cool&amp;vent_evolution'!AJ$12)</f>
        <v>0</v>
      </c>
      <c r="DP243" s="2">
        <f>IF($D243=3,(AU243*$P243*$M243*'input_cooling&amp;ventilation'!$D$3)*'input_cool&amp;vent_evolution'!AK$11,(AU243*$Q243*'input_cooling&amp;ventilation'!$D$3)*'input_cool&amp;vent_evolution'!AK$12)</f>
        <v>0</v>
      </c>
      <c r="DQ243" s="2">
        <f>IF($D243=3,(AV243*$P243*$M243*'input_cooling&amp;ventilation'!$D$3)*'input_cool&amp;vent_evolution'!AL$11,(AV243*$Q243*'input_cooling&amp;ventilation'!$D$3)*'input_cool&amp;vent_evolution'!AL$12)</f>
        <v>0</v>
      </c>
      <c r="DR243" s="2">
        <f>IF($D243=3,(AW243*$P243*$M243*'input_cooling&amp;ventilation'!$D$3)*'input_cool&amp;vent_evolution'!AM$11,(AW243*$Q243*'input_cooling&amp;ventilation'!$D$3)*'input_cool&amp;vent_evolution'!AM$12)</f>
        <v>0</v>
      </c>
      <c r="DS243" s="2">
        <f>IF($D243=3,(AX243*$P243*$M243*'input_cooling&amp;ventilation'!$D$3)*'input_cool&amp;vent_evolution'!AN$11,(AX243*$Q243*'input_cooling&amp;ventilation'!$D$3)*'input_cool&amp;vent_evolution'!AN$12)</f>
        <v>0</v>
      </c>
      <c r="DT243" s="2">
        <f>IF($D243=3,(AY243*$P243*$M243*'input_cooling&amp;ventilation'!$D$3)*'input_cool&amp;vent_evolution'!AO$11,(AY243*$Q243*'input_cooling&amp;ventilation'!$D$3)*'input_cool&amp;vent_evolution'!AO$12)</f>
        <v>0</v>
      </c>
      <c r="DU243" s="2">
        <f>IF($D243=3,(AZ243*$P243*$M243*'input_cooling&amp;ventilation'!$D$3)*'input_cool&amp;vent_evolution'!AP$11,(AZ243*$Q243*'input_cooling&amp;ventilation'!$D$3)*'input_cool&amp;vent_evolution'!AP$12)</f>
        <v>0</v>
      </c>
      <c r="DV243" s="2">
        <f>IF($D243=3,(BA243*$P243*$M243*'input_cooling&amp;ventilation'!$D$3)*'input_cool&amp;vent_evolution'!AQ$11,(BA243*$Q243*'input_cooling&amp;ventilation'!$D$3)*'input_cool&amp;vent_evolution'!AQ$12)</f>
        <v>0</v>
      </c>
      <c r="DW243" s="2">
        <f>IF($D243=3,(BB243*$P243*$M243*'input_cooling&amp;ventilation'!$D$3)*'input_cool&amp;vent_evolution'!AR$11,(BB243*$Q243*'input_cooling&amp;ventilation'!$D$3)*'input_cool&amp;vent_evolution'!AR$12)</f>
        <v>0</v>
      </c>
      <c r="DX243" s="2">
        <f>IF($D243=3,(BC243*$P243*$M243*'input_cooling&amp;ventilation'!$D$3)*'input_cool&amp;vent_evolution'!AS$11,(BC243*$Q243*'input_cooling&amp;ventilation'!$D$3)*'input_cool&amp;vent_evolution'!AS$12)</f>
        <v>0</v>
      </c>
      <c r="DY243" s="2">
        <f>IF($D243=3,(BD243*$P243*$M243*'input_cooling&amp;ventilation'!$D$3)*'input_cool&amp;vent_evolution'!AT$11,(BD243*$Q243*'input_cooling&amp;ventilation'!$D$3)*'input_cool&amp;vent_evolution'!AT$12)</f>
        <v>0</v>
      </c>
      <c r="DZ243" s="2">
        <f>IF($D243=3,(BE243*$P243*$M243*'input_cooling&amp;ventilation'!$D$3)*'input_cool&amp;vent_evolution'!AU$11,(BE243*$Q243*'input_cooling&amp;ventilation'!$D$3)*'input_cool&amp;vent_evolution'!AU$12)</f>
        <v>0</v>
      </c>
      <c r="EA243" s="2">
        <f>IF($D243=3,(BF243*$P243*$M243*'input_cooling&amp;ventilation'!$D$3)*'input_cool&amp;vent_evolution'!AV$11,(BF243*$Q243*'input_cooling&amp;ventilation'!$D$3)*'input_cool&amp;vent_evolution'!AV$12)</f>
        <v>0</v>
      </c>
      <c r="EB243">
        <v>0.80023852116875371</v>
      </c>
      <c r="EC243" s="2">
        <f t="shared" si="270"/>
        <v>0</v>
      </c>
      <c r="ED243" s="2">
        <f>IF($D243=3,(EC243*(1+'input_cool&amp;vent_evolution'!M$10)),EC243*(1+'input_cool&amp;vent_evolution'!M$9))</f>
        <v>0</v>
      </c>
      <c r="EE243" s="2">
        <f>IF($D243=3,(ED243*(1+'input_cool&amp;vent_evolution'!N$10)),ED243*(1+'input_cool&amp;vent_evolution'!N$9))</f>
        <v>0</v>
      </c>
      <c r="EF243" s="2">
        <f>IF($D243=3,(EE243*(1+'input_cool&amp;vent_evolution'!O$10)),EE243*(1+'input_cool&amp;vent_evolution'!O$9))</f>
        <v>0</v>
      </c>
      <c r="EG243" s="2">
        <f>IF($D243=3,(EF243*(1+'input_cool&amp;vent_evolution'!P$10)),EF243*(1+'input_cool&amp;vent_evolution'!P$9))</f>
        <v>0</v>
      </c>
      <c r="EH243" s="2">
        <f>IF($D243=3,(EG243*(1+'input_cool&amp;vent_evolution'!Q$10)),EG243*(1+'input_cool&amp;vent_evolution'!Q$9))</f>
        <v>0</v>
      </c>
      <c r="EI243" s="2">
        <f>IF($D243=3,(EH243*(1+'input_cool&amp;vent_evolution'!R$10)),EH243*(1+'input_cool&amp;vent_evolution'!R$9))</f>
        <v>0</v>
      </c>
      <c r="EJ243" s="2">
        <f>IF($D243=3,(EI243*(1+'input_cool&amp;vent_evolution'!S$10)),EI243*(1+'input_cool&amp;vent_evolution'!S$9))</f>
        <v>0</v>
      </c>
      <c r="EK243" s="2">
        <f>IF($D243=3,(EJ243*(1+'input_cool&amp;vent_evolution'!T$10)),EJ243*(1+'input_cool&amp;vent_evolution'!T$9))</f>
        <v>0</v>
      </c>
      <c r="EL243" s="2">
        <f>IF($D243=3,(EK243*(1+'input_cool&amp;vent_evolution'!U$10)),EK243*(1+'input_cool&amp;vent_evolution'!U$9))</f>
        <v>0</v>
      </c>
      <c r="EM243" s="2">
        <f>IF($D243=3,(EL243*(1+'input_cool&amp;vent_evolution'!V$10)),EL243*(1+'input_cool&amp;vent_evolution'!V$9))</f>
        <v>0</v>
      </c>
      <c r="EN243" s="2">
        <f>IF($D243=3,(EM243*(1+'input_cool&amp;vent_evolution'!W$10)),EM243*(1+'input_cool&amp;vent_evolution'!W$9))</f>
        <v>0</v>
      </c>
      <c r="EO243" s="2">
        <f>IF($D243=3,(EN243*(1+'input_cool&amp;vent_evolution'!X$10)),EN243*(1+'input_cool&amp;vent_evolution'!X$9))</f>
        <v>0</v>
      </c>
      <c r="EP243" s="2">
        <f>IF($D243=3,(EO243*(1+'input_cool&amp;vent_evolution'!Y$10)),EO243*(1+'input_cool&amp;vent_evolution'!Y$9))</f>
        <v>0</v>
      </c>
      <c r="EQ243" s="2">
        <f>IF($D243=3,(EP243*(1+'input_cool&amp;vent_evolution'!Z$10)),EP243*(1+'input_cool&amp;vent_evolution'!Z$9))</f>
        <v>0</v>
      </c>
      <c r="ER243" s="2">
        <f>IF($D243=3,(EQ243*(1+'input_cool&amp;vent_evolution'!AA$10)),EQ243*(1+'input_cool&amp;vent_evolution'!AA$9))</f>
        <v>0</v>
      </c>
      <c r="ES243" s="2">
        <f>IF($D243=3,(ER243*(1+'input_cool&amp;vent_evolution'!AB$10)),ER243*(1+'input_cool&amp;vent_evolution'!AB$9))</f>
        <v>0</v>
      </c>
      <c r="ET243" s="2">
        <f>IF($D243=3,(ES243*(1+'input_cool&amp;vent_evolution'!AC$10)),ES243*(1+'input_cool&amp;vent_evolution'!AC$9))</f>
        <v>0</v>
      </c>
      <c r="EU243" s="2">
        <f>IF($D243=3,(ET243*(1+'input_cool&amp;vent_evolution'!AD$10)),ET243*(1+'input_cool&amp;vent_evolution'!AD$9))</f>
        <v>0</v>
      </c>
      <c r="EV243" s="2">
        <f>IF($D243=3,(EU243*(1+'input_cool&amp;vent_evolution'!AE$10)),EU243*(1+'input_cool&amp;vent_evolution'!AE$9))</f>
        <v>0</v>
      </c>
      <c r="EW243" s="2">
        <f>IF($D243=3,(EV243*(1+'input_cool&amp;vent_evolution'!AF$10)),EV243*(1+'input_cool&amp;vent_evolution'!AF$9))</f>
        <v>0</v>
      </c>
      <c r="EX243" s="2">
        <f>IF($D243=3,(EW243*(1+'input_cool&amp;vent_evolution'!AG$10)),EW243*(1+'input_cool&amp;vent_evolution'!AG$9))</f>
        <v>0</v>
      </c>
      <c r="EY243" s="2">
        <f>IF($D243=3,(EX243*(1+'input_cool&amp;vent_evolution'!AH$10)),EX243*(1+'input_cool&amp;vent_evolution'!AH$9))</f>
        <v>0</v>
      </c>
      <c r="EZ243" s="2">
        <f>IF($D243=3,(EY243*(1+'input_cool&amp;vent_evolution'!AI$10)),EY243*(1+'input_cool&amp;vent_evolution'!AI$9))</f>
        <v>0</v>
      </c>
      <c r="FA243" s="2">
        <f>IF($D243=3,(EZ243*(1+'input_cool&amp;vent_evolution'!AJ$10)),EZ243*(1+'input_cool&amp;vent_evolution'!AJ$9))</f>
        <v>0</v>
      </c>
      <c r="FB243" s="2">
        <f>IF($D243=3,(FA243*(1+'input_cool&amp;vent_evolution'!AK$10)),FA243*(1+'input_cool&amp;vent_evolution'!AK$9))</f>
        <v>0</v>
      </c>
      <c r="FC243" s="2">
        <f>IF($D243=3,(FB243*(1+'input_cool&amp;vent_evolution'!AL$10)),FB243*(1+'input_cool&amp;vent_evolution'!AL$9))</f>
        <v>0</v>
      </c>
      <c r="FD243" s="2">
        <f>IF($D243=3,(FC243*(1+'input_cool&amp;vent_evolution'!AM$10)),FC243*(1+'input_cool&amp;vent_evolution'!AM$9))</f>
        <v>0</v>
      </c>
      <c r="FE243" s="2">
        <f>IF($D243=3,(FD243*(1+'input_cool&amp;vent_evolution'!AN$10)),FD243*(1+'input_cool&amp;vent_evolution'!AN$9))</f>
        <v>0</v>
      </c>
      <c r="FF243" s="2">
        <f>IF($D243=3,(FE243*(1+'input_cool&amp;vent_evolution'!AO$10)),FE243*(1+'input_cool&amp;vent_evolution'!AO$9))</f>
        <v>0</v>
      </c>
      <c r="FG243" s="2">
        <f>IF($D243=3,(FF243*(1+'input_cool&amp;vent_evolution'!AP$10)),FF243*(1+'input_cool&amp;vent_evolution'!AP$9))</f>
        <v>0</v>
      </c>
      <c r="FH243" s="2">
        <f>IF($D243=3,(FG243*(1+'input_cool&amp;vent_evolution'!AQ$10)),FG243*(1+'input_cool&amp;vent_evolution'!AQ$9))</f>
        <v>0</v>
      </c>
      <c r="FI243" s="2">
        <f>IF($D243=3,(FH243*(1+'input_cool&amp;vent_evolution'!AR$10)),FH243*(1+'input_cool&amp;vent_evolution'!AR$9))</f>
        <v>0</v>
      </c>
      <c r="FJ243" s="2">
        <f>IF($D243=3,(FI243*(1+'input_cool&amp;vent_evolution'!AS$10)),FI243*(1+'input_cool&amp;vent_evolution'!AS$9))</f>
        <v>0</v>
      </c>
      <c r="FK243" s="2">
        <f>IF($D243=3,(FJ243*(1+'input_cool&amp;vent_evolution'!AT$10)),FJ243*(1+'input_cool&amp;vent_evolution'!AT$9))</f>
        <v>0</v>
      </c>
      <c r="FL243" s="2">
        <f>IF($D243=3,(FK243*(1+'input_cool&amp;vent_evolution'!AU$10)),FK243*(1+'input_cool&amp;vent_evolution'!AU$9))</f>
        <v>0</v>
      </c>
      <c r="FM243" s="2">
        <f t="shared" si="271"/>
        <v>0</v>
      </c>
      <c r="FN243" s="2">
        <f t="shared" si="272"/>
        <v>0</v>
      </c>
      <c r="FO243" s="2">
        <f t="shared" si="273"/>
        <v>0</v>
      </c>
      <c r="FP243" s="2">
        <f t="shared" si="274"/>
        <v>0</v>
      </c>
      <c r="FQ243" s="2">
        <f t="shared" si="275"/>
        <v>0</v>
      </c>
      <c r="FR243" s="2">
        <f t="shared" si="276"/>
        <v>0</v>
      </c>
      <c r="FS243" s="2">
        <f t="shared" si="277"/>
        <v>0</v>
      </c>
      <c r="FT243" s="2">
        <f t="shared" si="278"/>
        <v>0</v>
      </c>
      <c r="FU243" s="2">
        <f t="shared" si="279"/>
        <v>0</v>
      </c>
      <c r="FV243" s="2">
        <f t="shared" si="280"/>
        <v>0</v>
      </c>
      <c r="FW243" s="2">
        <f t="shared" si="281"/>
        <v>0</v>
      </c>
      <c r="FX243" s="2">
        <f t="shared" si="282"/>
        <v>0</v>
      </c>
      <c r="FY243" s="2">
        <f t="shared" si="283"/>
        <v>0</v>
      </c>
      <c r="FZ243" s="2">
        <f t="shared" si="284"/>
        <v>0</v>
      </c>
      <c r="GA243" s="2">
        <f t="shared" si="285"/>
        <v>0</v>
      </c>
      <c r="GB243" s="2">
        <f t="shared" si="286"/>
        <v>0</v>
      </c>
      <c r="GC243" s="2">
        <f t="shared" si="287"/>
        <v>0</v>
      </c>
      <c r="GD243" s="2">
        <f t="shared" si="288"/>
        <v>0</v>
      </c>
      <c r="GE243" s="2">
        <f t="shared" si="289"/>
        <v>0</v>
      </c>
      <c r="GF243" s="2">
        <f t="shared" si="290"/>
        <v>0</v>
      </c>
      <c r="GG243" s="2">
        <f t="shared" si="291"/>
        <v>0</v>
      </c>
      <c r="GH243" s="2">
        <f t="shared" si="292"/>
        <v>0</v>
      </c>
      <c r="GI243" s="2">
        <f t="shared" si="293"/>
        <v>0</v>
      </c>
      <c r="GJ243" s="2">
        <f t="shared" si="294"/>
        <v>0</v>
      </c>
      <c r="GK243" s="2">
        <f t="shared" si="295"/>
        <v>0</v>
      </c>
      <c r="GL243" s="2">
        <f t="shared" si="296"/>
        <v>0</v>
      </c>
      <c r="GM243" s="2">
        <f t="shared" si="297"/>
        <v>0</v>
      </c>
      <c r="GN243" s="2">
        <f t="shared" si="298"/>
        <v>0</v>
      </c>
      <c r="GO243" s="2">
        <f t="shared" si="299"/>
        <v>0</v>
      </c>
      <c r="GP243" s="2">
        <f t="shared" si="300"/>
        <v>0</v>
      </c>
      <c r="GQ243" s="2">
        <f t="shared" si="301"/>
        <v>0</v>
      </c>
      <c r="GR243" s="2">
        <f t="shared" si="302"/>
        <v>0</v>
      </c>
      <c r="GS243" s="2">
        <f t="shared" si="303"/>
        <v>0</v>
      </c>
      <c r="GT243" s="2">
        <f t="shared" si="304"/>
        <v>0</v>
      </c>
      <c r="GU243" s="2">
        <f t="shared" si="305"/>
        <v>0</v>
      </c>
      <c r="GV243" s="2">
        <f t="shared" si="306"/>
        <v>0</v>
      </c>
      <c r="GW243" s="2">
        <f>IF($D243=3,($N243*$M243*EC243*'input_cooling&amp;ventilation'!$D$3)*'input_cool&amp;vent_evolution'!M$11,($O243*$M243*EC243*'input_cooling&amp;ventilation'!$D$3)*'input_cool&amp;vent_evolution'!M$10)</f>
        <v>0</v>
      </c>
      <c r="GX243" s="2">
        <f>IF($D243=3,($N243*$M243*ED243*'input_cooling&amp;ventilation'!$D$3)*'input_cool&amp;vent_evolution'!N$11,($O243*$M243*ED243*'input_cooling&amp;ventilation'!$D$3)*'input_cool&amp;vent_evolution'!N$10)</f>
        <v>0</v>
      </c>
      <c r="GY243" s="2">
        <f>IF($D243=3,($N243*$M243*EE243*'input_cooling&amp;ventilation'!$D$3)*'input_cool&amp;vent_evolution'!O$11,($O243*$M243*EE243*'input_cooling&amp;ventilation'!$D$3)*'input_cool&amp;vent_evolution'!O$10)</f>
        <v>0</v>
      </c>
      <c r="GZ243" s="2">
        <f>IF($D243=3,($N243*$M243*EF243*'input_cooling&amp;ventilation'!$D$3)*'input_cool&amp;vent_evolution'!P$11,($O243*$M243*EF243*'input_cooling&amp;ventilation'!$D$3)*'input_cool&amp;vent_evolution'!P$10)</f>
        <v>0</v>
      </c>
      <c r="HA243" s="2">
        <f>IF($D243=3,($N243*$M243*EG243*'input_cooling&amp;ventilation'!$D$3)*'input_cool&amp;vent_evolution'!Q$11,($O243*$M243*EG243*'input_cooling&amp;ventilation'!$D$3)*'input_cool&amp;vent_evolution'!Q$10)</f>
        <v>0</v>
      </c>
      <c r="HB243" s="2">
        <f>IF($D243=3,($N243*$M243*EH243*'input_cooling&amp;ventilation'!$D$3)*'input_cool&amp;vent_evolution'!R$11,($O243*$M243*EH243*'input_cooling&amp;ventilation'!$D$3)*'input_cool&amp;vent_evolution'!R$10)</f>
        <v>0</v>
      </c>
      <c r="HC243" s="2">
        <f>IF($D243=3,($N243*$M243*EI243*'input_cooling&amp;ventilation'!$D$3)*'input_cool&amp;vent_evolution'!S$11,($O243*$M243*EI243*'input_cooling&amp;ventilation'!$D$3)*'input_cool&amp;vent_evolution'!S$10)</f>
        <v>0</v>
      </c>
      <c r="HD243" s="2">
        <f>IF($D243=3,($N243*$M243*EJ243*'input_cooling&amp;ventilation'!$D$3)*'input_cool&amp;vent_evolution'!T$11,($O243*$M243*EJ243*'input_cooling&amp;ventilation'!$D$3)*'input_cool&amp;vent_evolution'!T$10)</f>
        <v>0</v>
      </c>
      <c r="HE243" s="2">
        <f>IF($D243=3,($N243*$M243*EK243*'input_cooling&amp;ventilation'!$D$3)*'input_cool&amp;vent_evolution'!U$11,($O243*$M243*EK243*'input_cooling&amp;ventilation'!$D$3)*'input_cool&amp;vent_evolution'!U$10)</f>
        <v>0</v>
      </c>
      <c r="HF243" s="2">
        <f>IF($D243=3,($N243*$M243*EL243*'input_cooling&amp;ventilation'!$D$3)*'input_cool&amp;vent_evolution'!V$11,($O243*$M243*EL243*'input_cooling&amp;ventilation'!$D$3)*'input_cool&amp;vent_evolution'!V$10)</f>
        <v>0</v>
      </c>
      <c r="HG243" s="2">
        <f>IF($D243=3,($N243*$M243*EM243*'input_cooling&amp;ventilation'!$D$3)*'input_cool&amp;vent_evolution'!W$11,($O243*$M243*EM243*'input_cooling&amp;ventilation'!$D$3)*'input_cool&amp;vent_evolution'!W$10)</f>
        <v>0</v>
      </c>
      <c r="HH243" s="2">
        <f>IF($D243=3,($N243*$M243*EN243*'input_cooling&amp;ventilation'!$D$3)*'input_cool&amp;vent_evolution'!X$11,($O243*$M243*EN243*'input_cooling&amp;ventilation'!$D$3)*'input_cool&amp;vent_evolution'!X$10)</f>
        <v>0</v>
      </c>
      <c r="HI243" s="2">
        <f>IF($D243=3,($N243*$M243*EO243*'input_cooling&amp;ventilation'!$D$3)*'input_cool&amp;vent_evolution'!Y$11,($O243*$M243*EO243*'input_cooling&amp;ventilation'!$D$3)*'input_cool&amp;vent_evolution'!Y$10)</f>
        <v>0</v>
      </c>
      <c r="HJ243" s="2">
        <f>IF($D243=3,($N243*$M243*EP243*'input_cooling&amp;ventilation'!$D$3)*'input_cool&amp;vent_evolution'!Z$11,($O243*$M243*EP243*'input_cooling&amp;ventilation'!$D$3)*'input_cool&amp;vent_evolution'!Z$10)</f>
        <v>0</v>
      </c>
      <c r="HK243" s="2">
        <f>IF($D243=3,($N243*$M243*EQ243*'input_cooling&amp;ventilation'!$D$3)*'input_cool&amp;vent_evolution'!AA$11,($O243*$M243*EQ243*'input_cooling&amp;ventilation'!$D$3)*'input_cool&amp;vent_evolution'!AA$10)</f>
        <v>0</v>
      </c>
      <c r="HL243" s="2">
        <f>IF($D243=3,($N243*$M243*ER243*'input_cooling&amp;ventilation'!$D$3)*'input_cool&amp;vent_evolution'!AB$11,($O243*$M243*ER243*'input_cooling&amp;ventilation'!$D$3)*'input_cool&amp;vent_evolution'!AB$10)</f>
        <v>0</v>
      </c>
      <c r="HM243" s="2">
        <f>IF($D243=3,($N243*$M243*ES243*'input_cooling&amp;ventilation'!$D$3)*'input_cool&amp;vent_evolution'!AC$11,($O243*$M243*ES243*'input_cooling&amp;ventilation'!$D$3)*'input_cool&amp;vent_evolution'!AC$10)</f>
        <v>0</v>
      </c>
      <c r="HN243" s="2">
        <f>IF($D243=3,($N243*$M243*ET243*'input_cooling&amp;ventilation'!$D$3)*'input_cool&amp;vent_evolution'!AD$11,($O243*$M243*ET243*'input_cooling&amp;ventilation'!$D$3)*'input_cool&amp;vent_evolution'!AD$10)</f>
        <v>0</v>
      </c>
      <c r="HO243" s="2">
        <f>IF($D243=3,($N243*$M243*EU243*'input_cooling&amp;ventilation'!$D$3)*'input_cool&amp;vent_evolution'!AE$11,($O243*$M243*EU243*'input_cooling&amp;ventilation'!$D$3)*'input_cool&amp;vent_evolution'!AE$10)</f>
        <v>0</v>
      </c>
      <c r="HP243" s="2">
        <f>IF($D243=3,($N243*$M243*EV243*'input_cooling&amp;ventilation'!$D$3)*'input_cool&amp;vent_evolution'!AF$11,($O243*$M243*EV243*'input_cooling&amp;ventilation'!$D$3)*'input_cool&amp;vent_evolution'!AF$10)</f>
        <v>0</v>
      </c>
      <c r="HQ243" s="2">
        <f>IF($D243=3,($N243*$M243*EW243*'input_cooling&amp;ventilation'!$D$3)*'input_cool&amp;vent_evolution'!AG$11,($O243*$M243*EW243*'input_cooling&amp;ventilation'!$D$3)*'input_cool&amp;vent_evolution'!AG$10)</f>
        <v>0</v>
      </c>
      <c r="HR243" s="2">
        <f>IF($D243=3,($N243*$M243*EX243*'input_cooling&amp;ventilation'!$D$3)*'input_cool&amp;vent_evolution'!AH$11,($O243*$M243*EX243*'input_cooling&amp;ventilation'!$D$3)*'input_cool&amp;vent_evolution'!AH$10)</f>
        <v>0</v>
      </c>
      <c r="HS243" s="2">
        <f>IF($D243=3,($N243*$M243*EY243*'input_cooling&amp;ventilation'!$D$3)*'input_cool&amp;vent_evolution'!AI$11,($O243*$M243*EY243*'input_cooling&amp;ventilation'!$D$3)*'input_cool&amp;vent_evolution'!AI$10)</f>
        <v>0</v>
      </c>
      <c r="HT243" s="2">
        <f>IF($D243=3,($N243*$M243*EZ243*'input_cooling&amp;ventilation'!$D$3)*'input_cool&amp;vent_evolution'!AJ$11,($O243*$M243*EZ243*'input_cooling&amp;ventilation'!$D$3)*'input_cool&amp;vent_evolution'!AJ$10)</f>
        <v>0</v>
      </c>
      <c r="HU243" s="2">
        <f>IF($D243=3,($N243*$M243*FA243*'input_cooling&amp;ventilation'!$D$3)*'input_cool&amp;vent_evolution'!AK$11,($O243*$M243*FA243*'input_cooling&amp;ventilation'!$D$3)*'input_cool&amp;vent_evolution'!AK$10)</f>
        <v>0</v>
      </c>
      <c r="HV243" s="2">
        <f>IF($D243=3,($N243*$M243*FB243*'input_cooling&amp;ventilation'!$D$3)*'input_cool&amp;vent_evolution'!AL$11,($O243*$M243*FB243*'input_cooling&amp;ventilation'!$D$3)*'input_cool&amp;vent_evolution'!AL$10)</f>
        <v>0</v>
      </c>
      <c r="HW243" s="2">
        <f>IF($D243=3,($N243*$M243*FC243*'input_cooling&amp;ventilation'!$D$3)*'input_cool&amp;vent_evolution'!AM$11,($O243*$M243*FC243*'input_cooling&amp;ventilation'!$D$3)*'input_cool&amp;vent_evolution'!AM$10)</f>
        <v>0</v>
      </c>
      <c r="HX243" s="2">
        <f>IF($D243=3,($N243*$M243*FD243*'input_cooling&amp;ventilation'!$D$3)*'input_cool&amp;vent_evolution'!AN$11,($O243*$M243*FD243*'input_cooling&amp;ventilation'!$D$3)*'input_cool&amp;vent_evolution'!AN$10)</f>
        <v>0</v>
      </c>
      <c r="HY243" s="2">
        <f>IF($D243=3,($N243*$M243*FE243*'input_cooling&amp;ventilation'!$D$3)*'input_cool&amp;vent_evolution'!AO$11,($O243*$M243*FE243*'input_cooling&amp;ventilation'!$D$3)*'input_cool&amp;vent_evolution'!AO$10)</f>
        <v>0</v>
      </c>
      <c r="HZ243" s="2">
        <f>IF($D243=3,($N243*$M243*FF243*'input_cooling&amp;ventilation'!$D$3)*'input_cool&amp;vent_evolution'!AP$11,($O243*$M243*FF243*'input_cooling&amp;ventilation'!$D$3)*'input_cool&amp;vent_evolution'!AP$10)</f>
        <v>0</v>
      </c>
      <c r="IA243" s="2">
        <f>IF($D243=3,($N243*$M243*FG243*'input_cooling&amp;ventilation'!$D$3)*'input_cool&amp;vent_evolution'!AQ$11,($O243*$M243*FG243*'input_cooling&amp;ventilation'!$D$3)*'input_cool&amp;vent_evolution'!AQ$10)</f>
        <v>0</v>
      </c>
      <c r="IB243" s="2">
        <f>IF($D243=3,($N243*$M243*FH243*'input_cooling&amp;ventilation'!$D$3)*'input_cool&amp;vent_evolution'!AR$11,($O243*$M243*FH243*'input_cooling&amp;ventilation'!$D$3)*'input_cool&amp;vent_evolution'!AR$10)</f>
        <v>0</v>
      </c>
      <c r="IC243" s="2">
        <f>IF($D243=3,($N243*$M243*FI243*'input_cooling&amp;ventilation'!$D$3)*'input_cool&amp;vent_evolution'!AS$11,($O243*$M243*FI243*'input_cooling&amp;ventilation'!$D$3)*'input_cool&amp;vent_evolution'!AS$10)</f>
        <v>0</v>
      </c>
      <c r="ID243" s="2">
        <f>IF($D243=3,($N243*$M243*FJ243*'input_cooling&amp;ventilation'!$D$3)*'input_cool&amp;vent_evolution'!AT$11,($O243*$M243*FJ243*'input_cooling&amp;ventilation'!$D$3)*'input_cool&amp;vent_evolution'!AT$10)</f>
        <v>0</v>
      </c>
      <c r="IE243" s="2">
        <f>IF($D243=3,($N243*$M243*FK243*'input_cooling&amp;ventilation'!$D$3)*'input_cool&amp;vent_evolution'!AU$11,($O243*$M243*FK243*'input_cooling&amp;ventilation'!$D$3)*'input_cool&amp;vent_evolution'!AU$10)</f>
        <v>0</v>
      </c>
      <c r="IF243" s="2">
        <f>IF($D243=3,($N243*$M243*FL243*'input_cooling&amp;ventilation'!$D$3)*'input_cool&amp;vent_evolution'!AV$11,($O243*$M243*FL243*'input_cooling&amp;ventilation'!$D$3)*'input_cool&amp;vent_evolution'!AV$10)</f>
        <v>0</v>
      </c>
    </row>
    <row r="244" spans="1:240" x14ac:dyDescent="0.25">
      <c r="A244">
        <v>242</v>
      </c>
      <c r="B244">
        <v>100100</v>
      </c>
      <c r="C244">
        <v>28</v>
      </c>
      <c r="D244">
        <v>3</v>
      </c>
      <c r="E244">
        <v>3</v>
      </c>
      <c r="F244" s="2">
        <v>0</v>
      </c>
      <c r="G244" s="2">
        <v>0</v>
      </c>
      <c r="H244" s="2">
        <v>0</v>
      </c>
      <c r="I244" s="17">
        <v>0.67</v>
      </c>
      <c r="J244">
        <v>0.43477560500000001</v>
      </c>
      <c r="K244" s="2">
        <f t="shared" si="231"/>
        <v>0</v>
      </c>
      <c r="L244" s="2">
        <f t="shared" si="232"/>
        <v>0</v>
      </c>
      <c r="M244">
        <v>0.28827877507919702</v>
      </c>
      <c r="N244" s="17">
        <f>'input_cooling&amp;ventilation'!$D$5</f>
        <v>57.500092182043396</v>
      </c>
      <c r="O244" s="45">
        <f>'input_cooling&amp;ventilation'!$D$6</f>
        <v>19.328678831353667</v>
      </c>
      <c r="P244" s="45">
        <f>'input_cooling&amp;ventilation'!$C$5</f>
        <v>50.351688737400465</v>
      </c>
      <c r="Q244" s="45">
        <f>'input_cooling&amp;ventilation'!$C$6</f>
        <v>32.240814214248743</v>
      </c>
      <c r="R244">
        <v>17</v>
      </c>
      <c r="T244">
        <v>14</v>
      </c>
      <c r="U244" s="2">
        <f t="shared" si="233"/>
        <v>0</v>
      </c>
      <c r="V244" s="2">
        <f t="shared" si="234"/>
        <v>0</v>
      </c>
      <c r="W244" s="2">
        <v>0</v>
      </c>
      <c r="X244" s="57">
        <f>IF($D244=3,(W244*(1+'input_cool&amp;vent_evolution'!M$11)),(W244*(1+'input_cool&amp;vent_evolution'!M$12)))</f>
        <v>0</v>
      </c>
      <c r="Y244" s="57">
        <f>IF($D244=3,(X244*(1+'input_cool&amp;vent_evolution'!N$11)),(X244*(1+'input_cool&amp;vent_evolution'!N$12)))</f>
        <v>0</v>
      </c>
      <c r="Z244" s="57">
        <f>IF($D244=3,(Y244*(1+'input_cool&amp;vent_evolution'!O$11)),(Y244*(1+'input_cool&amp;vent_evolution'!O$12)))</f>
        <v>0</v>
      </c>
      <c r="AA244" s="57">
        <f>IF($D244=3,(Z244*(1+'input_cool&amp;vent_evolution'!P$11)),(Z244*(1+'input_cool&amp;vent_evolution'!P$12)))</f>
        <v>0</v>
      </c>
      <c r="AB244" s="57">
        <f>IF($D244=3,(AA244*(1+'input_cool&amp;vent_evolution'!Q$11)),(AA244*(1+'input_cool&amp;vent_evolution'!Q$12)))</f>
        <v>0</v>
      </c>
      <c r="AC244" s="57">
        <f>IF($D244=3,(AB244*(1+'input_cool&amp;vent_evolution'!R$11)),(AB244*(1+'input_cool&amp;vent_evolution'!R$12)))</f>
        <v>0</v>
      </c>
      <c r="AD244" s="57">
        <f>IF($D244=3,(AC244*(1+'input_cool&amp;vent_evolution'!S$11)),(AC244*(1+'input_cool&amp;vent_evolution'!S$12)))</f>
        <v>0</v>
      </c>
      <c r="AE244" s="57">
        <f>IF($D244=3,(AD244*(1+'input_cool&amp;vent_evolution'!T$11)),(AD244*(1+'input_cool&amp;vent_evolution'!T$12)))</f>
        <v>0</v>
      </c>
      <c r="AF244" s="57">
        <f>IF($D244=3,(AE244*(1+'input_cool&amp;vent_evolution'!U$11)),(AE244*(1+'input_cool&amp;vent_evolution'!U$12)))</f>
        <v>0</v>
      </c>
      <c r="AG244" s="57">
        <f>IF($D244=3,(AF244*(1+'input_cool&amp;vent_evolution'!V$11)),(AF244*(1+'input_cool&amp;vent_evolution'!V$12)))</f>
        <v>0</v>
      </c>
      <c r="AH244" s="57">
        <f>IF($D244=3,(AG244*(1+'input_cool&amp;vent_evolution'!W$11)),(AG244*(1+'input_cool&amp;vent_evolution'!W$12)))</f>
        <v>0</v>
      </c>
      <c r="AI244" s="57">
        <f>IF($D244=3,(AH244*(1+'input_cool&amp;vent_evolution'!X$11)),(AH244*(1+'input_cool&amp;vent_evolution'!X$12)))</f>
        <v>0</v>
      </c>
      <c r="AJ244" s="57">
        <f>IF($D244=3,(AI244*(1+'input_cool&amp;vent_evolution'!Y$11)),(AI244*(1+'input_cool&amp;vent_evolution'!Y$12)))</f>
        <v>0</v>
      </c>
      <c r="AK244" s="57">
        <f>IF($D244=3,(AJ244*(1+'input_cool&amp;vent_evolution'!Z$11)),(AJ244*(1+'input_cool&amp;vent_evolution'!Z$12)))</f>
        <v>0</v>
      </c>
      <c r="AL244" s="57">
        <f>IF($D244=3,(AK244*(1+'input_cool&amp;vent_evolution'!AA$11)),(AK244*(1+'input_cool&amp;vent_evolution'!AA$12)))</f>
        <v>0</v>
      </c>
      <c r="AM244" s="57">
        <f>IF($D244=3,(AL244*(1+'input_cool&amp;vent_evolution'!AB$11)),(AL244*(1+'input_cool&amp;vent_evolution'!AB$12)))</f>
        <v>0</v>
      </c>
      <c r="AN244" s="57">
        <f>IF($D244=3,(AM244*(1+'input_cool&amp;vent_evolution'!AC$11)),(AM244*(1+'input_cool&amp;vent_evolution'!AC$12)))</f>
        <v>0</v>
      </c>
      <c r="AO244" s="57">
        <f>IF($D244=3,(AN244*(1+'input_cool&amp;vent_evolution'!AD$11)),(AN244*(1+'input_cool&amp;vent_evolution'!AD$12)))</f>
        <v>0</v>
      </c>
      <c r="AP244" s="57">
        <f>IF($D244=3,(AO244*(1+'input_cool&amp;vent_evolution'!AE$11)),(AO244*(1+'input_cool&amp;vent_evolution'!AE$12)))</f>
        <v>0</v>
      </c>
      <c r="AQ244" s="57">
        <f>IF($D244=3,(AP244*(1+'input_cool&amp;vent_evolution'!AF$11)),(AP244*(1+'input_cool&amp;vent_evolution'!AF$12)))</f>
        <v>0</v>
      </c>
      <c r="AR244" s="57">
        <f>IF($D244=3,(AQ244*(1+'input_cool&amp;vent_evolution'!AG$11)),(AQ244*(1+'input_cool&amp;vent_evolution'!AG$12)))</f>
        <v>0</v>
      </c>
      <c r="AS244" s="57">
        <f>IF($D244=3,(AR244*(1+'input_cool&amp;vent_evolution'!AH$11)),(AR244*(1+'input_cool&amp;vent_evolution'!AH$12)))</f>
        <v>0</v>
      </c>
      <c r="AT244" s="57">
        <f>IF($D244=3,(AS244*(1+'input_cool&amp;vent_evolution'!AI$11)),(AS244*(1+'input_cool&amp;vent_evolution'!AI$12)))</f>
        <v>0</v>
      </c>
      <c r="AU244" s="57">
        <f>IF($D244=3,(AT244*(1+'input_cool&amp;vent_evolution'!AJ$11)),(AT244*(1+'input_cool&amp;vent_evolution'!AJ$12)))</f>
        <v>0</v>
      </c>
      <c r="AV244" s="57">
        <f>IF($D244=3,(AU244*(1+'input_cool&amp;vent_evolution'!AK$11)),(AU244*(1+'input_cool&amp;vent_evolution'!AK$12)))</f>
        <v>0</v>
      </c>
      <c r="AW244" s="57">
        <f>IF($D244=3,(AV244*(1+'input_cool&amp;vent_evolution'!AL$11)),(AV244*(1+'input_cool&amp;vent_evolution'!AL$12)))</f>
        <v>0</v>
      </c>
      <c r="AX244" s="57">
        <f>IF($D244=3,(AW244*(1+'input_cool&amp;vent_evolution'!AM$11)),(AW244*(1+'input_cool&amp;vent_evolution'!AM$12)))</f>
        <v>0</v>
      </c>
      <c r="AY244" s="57">
        <f>IF($D244=3,(AX244*(1+'input_cool&amp;vent_evolution'!AN$11)),(AX244*(1+'input_cool&amp;vent_evolution'!AN$12)))</f>
        <v>0</v>
      </c>
      <c r="AZ244" s="57">
        <f>IF($D244=3,(AY244*(1+'input_cool&amp;vent_evolution'!AO$11)),(AY244*(1+'input_cool&amp;vent_evolution'!AO$12)))</f>
        <v>0</v>
      </c>
      <c r="BA244" s="57">
        <f>IF($D244=3,(AZ244*(1+'input_cool&amp;vent_evolution'!AP$11)),(AZ244*(1+'input_cool&amp;vent_evolution'!AP$12)))</f>
        <v>0</v>
      </c>
      <c r="BB244" s="57">
        <f>IF($D244=3,(BA244*(1+'input_cool&amp;vent_evolution'!AQ$11)),(BA244*(1+'input_cool&amp;vent_evolution'!AQ$12)))</f>
        <v>0</v>
      </c>
      <c r="BC244" s="57">
        <f>IF($D244=3,(BB244*(1+'input_cool&amp;vent_evolution'!AR$11)),(BB244*(1+'input_cool&amp;vent_evolution'!AR$12)))</f>
        <v>0</v>
      </c>
      <c r="BD244" s="57">
        <f>IF($D244=3,(BC244*(1+'input_cool&amp;vent_evolution'!AS$11)),(BC244*(1+'input_cool&amp;vent_evolution'!AS$12)))</f>
        <v>0</v>
      </c>
      <c r="BE244" s="57">
        <f>IF($D244=3,(BD244*(1+'input_cool&amp;vent_evolution'!AT$11)),(BD244*(1+'input_cool&amp;vent_evolution'!AT$12)))</f>
        <v>0</v>
      </c>
      <c r="BF244" s="57">
        <f>IF($D244=3,(BE244*(1+'input_cool&amp;vent_evolution'!AU$11)),(BE244*(1+'input_cool&amp;vent_evolution'!AU$12)))</f>
        <v>0</v>
      </c>
      <c r="BG244" s="57">
        <f>IF($D244=3,(BF244*(1+'input_cool&amp;vent_evolution'!AV$11)),(BF244*(1+'input_cool&amp;vent_evolution'!AV$12)))</f>
        <v>0</v>
      </c>
      <c r="BH244" s="2">
        <f t="shared" si="307"/>
        <v>0</v>
      </c>
      <c r="BI244" s="2">
        <f t="shared" si="235"/>
        <v>0</v>
      </c>
      <c r="BJ244" s="2">
        <f t="shared" si="236"/>
        <v>0</v>
      </c>
      <c r="BK244" s="2">
        <f t="shared" si="237"/>
        <v>0</v>
      </c>
      <c r="BL244" s="2">
        <f t="shared" si="238"/>
        <v>0</v>
      </c>
      <c r="BM244" s="2">
        <f t="shared" si="239"/>
        <v>0</v>
      </c>
      <c r="BN244" s="2">
        <f t="shared" si="240"/>
        <v>0</v>
      </c>
      <c r="BO244" s="2">
        <f t="shared" si="241"/>
        <v>0</v>
      </c>
      <c r="BP244" s="2">
        <f t="shared" si="242"/>
        <v>0</v>
      </c>
      <c r="BQ244" s="2">
        <f t="shared" si="243"/>
        <v>0</v>
      </c>
      <c r="BR244" s="2">
        <f t="shared" si="244"/>
        <v>0</v>
      </c>
      <c r="BS244" s="2">
        <f t="shared" si="245"/>
        <v>0</v>
      </c>
      <c r="BT244" s="2">
        <f t="shared" si="246"/>
        <v>0</v>
      </c>
      <c r="BU244" s="2">
        <f t="shared" si="247"/>
        <v>0</v>
      </c>
      <c r="BV244" s="2">
        <f t="shared" si="248"/>
        <v>0</v>
      </c>
      <c r="BW244" s="2">
        <f t="shared" si="249"/>
        <v>0</v>
      </c>
      <c r="BX244" s="2">
        <f t="shared" si="250"/>
        <v>0</v>
      </c>
      <c r="BY244" s="2">
        <f t="shared" si="251"/>
        <v>0</v>
      </c>
      <c r="BZ244" s="2">
        <f t="shared" si="252"/>
        <v>0</v>
      </c>
      <c r="CA244" s="2">
        <f t="shared" si="253"/>
        <v>0</v>
      </c>
      <c r="CB244" s="2">
        <f t="shared" si="254"/>
        <v>0</v>
      </c>
      <c r="CC244" s="2">
        <f t="shared" si="255"/>
        <v>0</v>
      </c>
      <c r="CD244" s="2">
        <f t="shared" si="256"/>
        <v>0</v>
      </c>
      <c r="CE244" s="2">
        <f t="shared" si="257"/>
        <v>0</v>
      </c>
      <c r="CF244" s="2">
        <f t="shared" si="258"/>
        <v>0</v>
      </c>
      <c r="CG244" s="2">
        <f t="shared" si="259"/>
        <v>0</v>
      </c>
      <c r="CH244" s="2">
        <f t="shared" si="260"/>
        <v>0</v>
      </c>
      <c r="CI244" s="2">
        <f t="shared" si="261"/>
        <v>0</v>
      </c>
      <c r="CJ244" s="2">
        <f t="shared" si="262"/>
        <v>0</v>
      </c>
      <c r="CK244" s="2">
        <f t="shared" si="263"/>
        <v>0</v>
      </c>
      <c r="CL244" s="2">
        <f t="shared" si="264"/>
        <v>0</v>
      </c>
      <c r="CM244" s="2">
        <f t="shared" si="265"/>
        <v>0</v>
      </c>
      <c r="CN244" s="2">
        <f t="shared" si="266"/>
        <v>0</v>
      </c>
      <c r="CO244" s="2">
        <f t="shared" si="267"/>
        <v>0</v>
      </c>
      <c r="CP244" s="2">
        <f t="shared" si="268"/>
        <v>0</v>
      </c>
      <c r="CQ244" s="2">
        <f t="shared" si="269"/>
        <v>0</v>
      </c>
      <c r="CR244" s="2">
        <f>IF($D244=3,(W244*$P244*$M244*'input_cooling&amp;ventilation'!$D$3)*'input_cool&amp;vent_evolution'!M$11,(W244*$Q244*'input_cooling&amp;ventilation'!$D$3)*'input_cool&amp;vent_evolution'!M$12)</f>
        <v>0</v>
      </c>
      <c r="CS244" s="2">
        <f>IF($D244=3,(X244*$P244*$M244*'input_cooling&amp;ventilation'!$D$3)*'input_cool&amp;vent_evolution'!N$11,(X244*$Q244*'input_cooling&amp;ventilation'!$D$3)*'input_cool&amp;vent_evolution'!N$12)</f>
        <v>0</v>
      </c>
      <c r="CT244" s="2">
        <f>IF($D244=3,(Y244*$P244*$M244*'input_cooling&amp;ventilation'!$D$3)*'input_cool&amp;vent_evolution'!O$11,(Y244*$Q244*'input_cooling&amp;ventilation'!$D$3)*'input_cool&amp;vent_evolution'!O$12)</f>
        <v>0</v>
      </c>
      <c r="CU244" s="2">
        <f>IF($D244=3,(Z244*$P244*$M244*'input_cooling&amp;ventilation'!$D$3)*'input_cool&amp;vent_evolution'!P$11,(Z244*$Q244*'input_cooling&amp;ventilation'!$D$3)*'input_cool&amp;vent_evolution'!P$12)</f>
        <v>0</v>
      </c>
      <c r="CV244" s="2">
        <f>IF($D244=3,(AA244*$P244*$M244*'input_cooling&amp;ventilation'!$D$3)*'input_cool&amp;vent_evolution'!Q$11,(AA244*$Q244*'input_cooling&amp;ventilation'!$D$3)*'input_cool&amp;vent_evolution'!Q$12)</f>
        <v>0</v>
      </c>
      <c r="CW244" s="2">
        <f>IF($D244=3,(AB244*$P244*$M244*'input_cooling&amp;ventilation'!$D$3)*'input_cool&amp;vent_evolution'!R$11,(AB244*$Q244*'input_cooling&amp;ventilation'!$D$3)*'input_cool&amp;vent_evolution'!R$12)</f>
        <v>0</v>
      </c>
      <c r="CX244" s="2">
        <f>IF($D244=3,(AC244*$P244*$M244*'input_cooling&amp;ventilation'!$D$3)*'input_cool&amp;vent_evolution'!S$11,(AC244*$Q244*'input_cooling&amp;ventilation'!$D$3)*'input_cool&amp;vent_evolution'!S$12)</f>
        <v>0</v>
      </c>
      <c r="CY244" s="2">
        <f>IF($D244=3,(AD244*$P244*$M244*'input_cooling&amp;ventilation'!$D$3)*'input_cool&amp;vent_evolution'!T$11,(AD244*$Q244*'input_cooling&amp;ventilation'!$D$3)*'input_cool&amp;vent_evolution'!T$12)</f>
        <v>0</v>
      </c>
      <c r="CZ244" s="2">
        <f>IF($D244=3,(AE244*$P244*$M244*'input_cooling&amp;ventilation'!$D$3)*'input_cool&amp;vent_evolution'!U$11,(AE244*$Q244*'input_cooling&amp;ventilation'!$D$3)*'input_cool&amp;vent_evolution'!U$12)</f>
        <v>0</v>
      </c>
      <c r="DA244" s="2">
        <f>IF($D244=3,(AF244*$P244*$M244*'input_cooling&amp;ventilation'!$D$3)*'input_cool&amp;vent_evolution'!V$11,(AF244*$Q244*'input_cooling&amp;ventilation'!$D$3)*'input_cool&amp;vent_evolution'!V$12)</f>
        <v>0</v>
      </c>
      <c r="DB244" s="2">
        <f>IF($D244=3,(AG244*$P244*$M244*'input_cooling&amp;ventilation'!$D$3)*'input_cool&amp;vent_evolution'!W$11,(AG244*$Q244*'input_cooling&amp;ventilation'!$D$3)*'input_cool&amp;vent_evolution'!W$12)</f>
        <v>0</v>
      </c>
      <c r="DC244" s="2">
        <f>IF($D244=3,(AH244*$P244*$M244*'input_cooling&amp;ventilation'!$D$3)*'input_cool&amp;vent_evolution'!X$11,(AH244*$Q244*'input_cooling&amp;ventilation'!$D$3)*'input_cool&amp;vent_evolution'!X$12)</f>
        <v>0</v>
      </c>
      <c r="DD244" s="2">
        <f>IF($D244=3,(AI244*$P244*$M244*'input_cooling&amp;ventilation'!$D$3)*'input_cool&amp;vent_evolution'!Y$11,(AI244*$Q244*'input_cooling&amp;ventilation'!$D$3)*'input_cool&amp;vent_evolution'!Y$12)</f>
        <v>0</v>
      </c>
      <c r="DE244" s="2">
        <f>IF($D244=3,(AJ244*$P244*$M244*'input_cooling&amp;ventilation'!$D$3)*'input_cool&amp;vent_evolution'!Z$11,(AJ244*$Q244*'input_cooling&amp;ventilation'!$D$3)*'input_cool&amp;vent_evolution'!Z$12)</f>
        <v>0</v>
      </c>
      <c r="DF244" s="2">
        <f>IF($D244=3,(AK244*$P244*$M244*'input_cooling&amp;ventilation'!$D$3)*'input_cool&amp;vent_evolution'!AA$11,(AK244*$Q244*'input_cooling&amp;ventilation'!$D$3)*'input_cool&amp;vent_evolution'!AA$12)</f>
        <v>0</v>
      </c>
      <c r="DG244" s="2">
        <f>IF($D244=3,(AL244*$P244*$M244*'input_cooling&amp;ventilation'!$D$3)*'input_cool&amp;vent_evolution'!AB$11,(AL244*$Q244*'input_cooling&amp;ventilation'!$D$3)*'input_cool&amp;vent_evolution'!AB$12)</f>
        <v>0</v>
      </c>
      <c r="DH244" s="2">
        <f>IF($D244=3,(AM244*$P244*$M244*'input_cooling&amp;ventilation'!$D$3)*'input_cool&amp;vent_evolution'!AC$11,(AM244*$Q244*'input_cooling&amp;ventilation'!$D$3)*'input_cool&amp;vent_evolution'!AC$12)</f>
        <v>0</v>
      </c>
      <c r="DI244" s="2">
        <f>IF($D244=3,(AN244*$P244*$M244*'input_cooling&amp;ventilation'!$D$3)*'input_cool&amp;vent_evolution'!AD$11,(AN244*$Q244*'input_cooling&amp;ventilation'!$D$3)*'input_cool&amp;vent_evolution'!AD$12)</f>
        <v>0</v>
      </c>
      <c r="DJ244" s="2">
        <f>IF($D244=3,(AO244*$P244*$M244*'input_cooling&amp;ventilation'!$D$3)*'input_cool&amp;vent_evolution'!AE$11,(AO244*$Q244*'input_cooling&amp;ventilation'!$D$3)*'input_cool&amp;vent_evolution'!AE$12)</f>
        <v>0</v>
      </c>
      <c r="DK244" s="2">
        <f>IF($D244=3,(AP244*$P244*$M244*'input_cooling&amp;ventilation'!$D$3)*'input_cool&amp;vent_evolution'!AF$11,(AP244*$Q244*'input_cooling&amp;ventilation'!$D$3)*'input_cool&amp;vent_evolution'!AF$12)</f>
        <v>0</v>
      </c>
      <c r="DL244" s="2">
        <f>IF($D244=3,(AQ244*$P244*$M244*'input_cooling&amp;ventilation'!$D$3)*'input_cool&amp;vent_evolution'!AG$11,(AQ244*$Q244*'input_cooling&amp;ventilation'!$D$3)*'input_cool&amp;vent_evolution'!AG$12)</f>
        <v>0</v>
      </c>
      <c r="DM244" s="2">
        <f>IF($D244=3,(AR244*$P244*$M244*'input_cooling&amp;ventilation'!$D$3)*'input_cool&amp;vent_evolution'!AH$11,(AR244*$Q244*'input_cooling&amp;ventilation'!$D$3)*'input_cool&amp;vent_evolution'!AH$12)</f>
        <v>0</v>
      </c>
      <c r="DN244" s="2">
        <f>IF($D244=3,(AS244*$P244*$M244*'input_cooling&amp;ventilation'!$D$3)*'input_cool&amp;vent_evolution'!AI$11,(AS244*$Q244*'input_cooling&amp;ventilation'!$D$3)*'input_cool&amp;vent_evolution'!AI$12)</f>
        <v>0</v>
      </c>
      <c r="DO244" s="2">
        <f>IF($D244=3,(AT244*$P244*$M244*'input_cooling&amp;ventilation'!$D$3)*'input_cool&amp;vent_evolution'!AJ$11,(AT244*$Q244*'input_cooling&amp;ventilation'!$D$3)*'input_cool&amp;vent_evolution'!AJ$12)</f>
        <v>0</v>
      </c>
      <c r="DP244" s="2">
        <f>IF($D244=3,(AU244*$P244*$M244*'input_cooling&amp;ventilation'!$D$3)*'input_cool&amp;vent_evolution'!AK$11,(AU244*$Q244*'input_cooling&amp;ventilation'!$D$3)*'input_cool&amp;vent_evolution'!AK$12)</f>
        <v>0</v>
      </c>
      <c r="DQ244" s="2">
        <f>IF($D244=3,(AV244*$P244*$M244*'input_cooling&amp;ventilation'!$D$3)*'input_cool&amp;vent_evolution'!AL$11,(AV244*$Q244*'input_cooling&amp;ventilation'!$D$3)*'input_cool&amp;vent_evolution'!AL$12)</f>
        <v>0</v>
      </c>
      <c r="DR244" s="2">
        <f>IF($D244=3,(AW244*$P244*$M244*'input_cooling&amp;ventilation'!$D$3)*'input_cool&amp;vent_evolution'!AM$11,(AW244*$Q244*'input_cooling&amp;ventilation'!$D$3)*'input_cool&amp;vent_evolution'!AM$12)</f>
        <v>0</v>
      </c>
      <c r="DS244" s="2">
        <f>IF($D244=3,(AX244*$P244*$M244*'input_cooling&amp;ventilation'!$D$3)*'input_cool&amp;vent_evolution'!AN$11,(AX244*$Q244*'input_cooling&amp;ventilation'!$D$3)*'input_cool&amp;vent_evolution'!AN$12)</f>
        <v>0</v>
      </c>
      <c r="DT244" s="2">
        <f>IF($D244=3,(AY244*$P244*$M244*'input_cooling&amp;ventilation'!$D$3)*'input_cool&amp;vent_evolution'!AO$11,(AY244*$Q244*'input_cooling&amp;ventilation'!$D$3)*'input_cool&amp;vent_evolution'!AO$12)</f>
        <v>0</v>
      </c>
      <c r="DU244" s="2">
        <f>IF($D244=3,(AZ244*$P244*$M244*'input_cooling&amp;ventilation'!$D$3)*'input_cool&amp;vent_evolution'!AP$11,(AZ244*$Q244*'input_cooling&amp;ventilation'!$D$3)*'input_cool&amp;vent_evolution'!AP$12)</f>
        <v>0</v>
      </c>
      <c r="DV244" s="2">
        <f>IF($D244=3,(BA244*$P244*$M244*'input_cooling&amp;ventilation'!$D$3)*'input_cool&amp;vent_evolution'!AQ$11,(BA244*$Q244*'input_cooling&amp;ventilation'!$D$3)*'input_cool&amp;vent_evolution'!AQ$12)</f>
        <v>0</v>
      </c>
      <c r="DW244" s="2">
        <f>IF($D244=3,(BB244*$P244*$M244*'input_cooling&amp;ventilation'!$D$3)*'input_cool&amp;vent_evolution'!AR$11,(BB244*$Q244*'input_cooling&amp;ventilation'!$D$3)*'input_cool&amp;vent_evolution'!AR$12)</f>
        <v>0</v>
      </c>
      <c r="DX244" s="2">
        <f>IF($D244=3,(BC244*$P244*$M244*'input_cooling&amp;ventilation'!$D$3)*'input_cool&amp;vent_evolution'!AS$11,(BC244*$Q244*'input_cooling&amp;ventilation'!$D$3)*'input_cool&amp;vent_evolution'!AS$12)</f>
        <v>0</v>
      </c>
      <c r="DY244" s="2">
        <f>IF($D244=3,(BD244*$P244*$M244*'input_cooling&amp;ventilation'!$D$3)*'input_cool&amp;vent_evolution'!AT$11,(BD244*$Q244*'input_cooling&amp;ventilation'!$D$3)*'input_cool&amp;vent_evolution'!AT$12)</f>
        <v>0</v>
      </c>
      <c r="DZ244" s="2">
        <f>IF($D244=3,(BE244*$P244*$M244*'input_cooling&amp;ventilation'!$D$3)*'input_cool&amp;vent_evolution'!AU$11,(BE244*$Q244*'input_cooling&amp;ventilation'!$D$3)*'input_cool&amp;vent_evolution'!AU$12)</f>
        <v>0</v>
      </c>
      <c r="EA244" s="2">
        <f>IF($D244=3,(BF244*$P244*$M244*'input_cooling&amp;ventilation'!$D$3)*'input_cool&amp;vent_evolution'!AV$11,(BF244*$Q244*'input_cooling&amp;ventilation'!$D$3)*'input_cool&amp;vent_evolution'!AV$12)</f>
        <v>0</v>
      </c>
      <c r="EB244">
        <v>0.6</v>
      </c>
      <c r="EC244" s="2">
        <f t="shared" si="270"/>
        <v>0</v>
      </c>
      <c r="ED244" s="2">
        <f>IF($D244=3,(EC244*(1+'input_cool&amp;vent_evolution'!M$10)),EC244*(1+'input_cool&amp;vent_evolution'!M$9))</f>
        <v>0</v>
      </c>
      <c r="EE244" s="2">
        <f>IF($D244=3,(ED244*(1+'input_cool&amp;vent_evolution'!N$10)),ED244*(1+'input_cool&amp;vent_evolution'!N$9))</f>
        <v>0</v>
      </c>
      <c r="EF244" s="2">
        <f>IF($D244=3,(EE244*(1+'input_cool&amp;vent_evolution'!O$10)),EE244*(1+'input_cool&amp;vent_evolution'!O$9))</f>
        <v>0</v>
      </c>
      <c r="EG244" s="2">
        <f>IF($D244=3,(EF244*(1+'input_cool&amp;vent_evolution'!P$10)),EF244*(1+'input_cool&amp;vent_evolution'!P$9))</f>
        <v>0</v>
      </c>
      <c r="EH244" s="2">
        <f>IF($D244=3,(EG244*(1+'input_cool&amp;vent_evolution'!Q$10)),EG244*(1+'input_cool&amp;vent_evolution'!Q$9))</f>
        <v>0</v>
      </c>
      <c r="EI244" s="2">
        <f>IF($D244=3,(EH244*(1+'input_cool&amp;vent_evolution'!R$10)),EH244*(1+'input_cool&amp;vent_evolution'!R$9))</f>
        <v>0</v>
      </c>
      <c r="EJ244" s="2">
        <f>IF($D244=3,(EI244*(1+'input_cool&amp;vent_evolution'!S$10)),EI244*(1+'input_cool&amp;vent_evolution'!S$9))</f>
        <v>0</v>
      </c>
      <c r="EK244" s="2">
        <f>IF($D244=3,(EJ244*(1+'input_cool&amp;vent_evolution'!T$10)),EJ244*(1+'input_cool&amp;vent_evolution'!T$9))</f>
        <v>0</v>
      </c>
      <c r="EL244" s="2">
        <f>IF($D244=3,(EK244*(1+'input_cool&amp;vent_evolution'!U$10)),EK244*(1+'input_cool&amp;vent_evolution'!U$9))</f>
        <v>0</v>
      </c>
      <c r="EM244" s="2">
        <f>IF($D244=3,(EL244*(1+'input_cool&amp;vent_evolution'!V$10)),EL244*(1+'input_cool&amp;vent_evolution'!V$9))</f>
        <v>0</v>
      </c>
      <c r="EN244" s="2">
        <f>IF($D244=3,(EM244*(1+'input_cool&amp;vent_evolution'!W$10)),EM244*(1+'input_cool&amp;vent_evolution'!W$9))</f>
        <v>0</v>
      </c>
      <c r="EO244" s="2">
        <f>IF($D244=3,(EN244*(1+'input_cool&amp;vent_evolution'!X$10)),EN244*(1+'input_cool&amp;vent_evolution'!X$9))</f>
        <v>0</v>
      </c>
      <c r="EP244" s="2">
        <f>IF($D244=3,(EO244*(1+'input_cool&amp;vent_evolution'!Y$10)),EO244*(1+'input_cool&amp;vent_evolution'!Y$9))</f>
        <v>0</v>
      </c>
      <c r="EQ244" s="2">
        <f>IF($D244=3,(EP244*(1+'input_cool&amp;vent_evolution'!Z$10)),EP244*(1+'input_cool&amp;vent_evolution'!Z$9))</f>
        <v>0</v>
      </c>
      <c r="ER244" s="2">
        <f>IF($D244=3,(EQ244*(1+'input_cool&amp;vent_evolution'!AA$10)),EQ244*(1+'input_cool&amp;vent_evolution'!AA$9))</f>
        <v>0</v>
      </c>
      <c r="ES244" s="2">
        <f>IF($D244=3,(ER244*(1+'input_cool&amp;vent_evolution'!AB$10)),ER244*(1+'input_cool&amp;vent_evolution'!AB$9))</f>
        <v>0</v>
      </c>
      <c r="ET244" s="2">
        <f>IF($D244=3,(ES244*(1+'input_cool&amp;vent_evolution'!AC$10)),ES244*(1+'input_cool&amp;vent_evolution'!AC$9))</f>
        <v>0</v>
      </c>
      <c r="EU244" s="2">
        <f>IF($D244=3,(ET244*(1+'input_cool&amp;vent_evolution'!AD$10)),ET244*(1+'input_cool&amp;vent_evolution'!AD$9))</f>
        <v>0</v>
      </c>
      <c r="EV244" s="2">
        <f>IF($D244=3,(EU244*(1+'input_cool&amp;vent_evolution'!AE$10)),EU244*(1+'input_cool&amp;vent_evolution'!AE$9))</f>
        <v>0</v>
      </c>
      <c r="EW244" s="2">
        <f>IF($D244=3,(EV244*(1+'input_cool&amp;vent_evolution'!AF$10)),EV244*(1+'input_cool&amp;vent_evolution'!AF$9))</f>
        <v>0</v>
      </c>
      <c r="EX244" s="2">
        <f>IF($D244=3,(EW244*(1+'input_cool&amp;vent_evolution'!AG$10)),EW244*(1+'input_cool&amp;vent_evolution'!AG$9))</f>
        <v>0</v>
      </c>
      <c r="EY244" s="2">
        <f>IF($D244=3,(EX244*(1+'input_cool&amp;vent_evolution'!AH$10)),EX244*(1+'input_cool&amp;vent_evolution'!AH$9))</f>
        <v>0</v>
      </c>
      <c r="EZ244" s="2">
        <f>IF($D244=3,(EY244*(1+'input_cool&amp;vent_evolution'!AI$10)),EY244*(1+'input_cool&amp;vent_evolution'!AI$9))</f>
        <v>0</v>
      </c>
      <c r="FA244" s="2">
        <f>IF($D244=3,(EZ244*(1+'input_cool&amp;vent_evolution'!AJ$10)),EZ244*(1+'input_cool&amp;vent_evolution'!AJ$9))</f>
        <v>0</v>
      </c>
      <c r="FB244" s="2">
        <f>IF($D244=3,(FA244*(1+'input_cool&amp;vent_evolution'!AK$10)),FA244*(1+'input_cool&amp;vent_evolution'!AK$9))</f>
        <v>0</v>
      </c>
      <c r="FC244" s="2">
        <f>IF($D244=3,(FB244*(1+'input_cool&amp;vent_evolution'!AL$10)),FB244*(1+'input_cool&amp;vent_evolution'!AL$9))</f>
        <v>0</v>
      </c>
      <c r="FD244" s="2">
        <f>IF($D244=3,(FC244*(1+'input_cool&amp;vent_evolution'!AM$10)),FC244*(1+'input_cool&amp;vent_evolution'!AM$9))</f>
        <v>0</v>
      </c>
      <c r="FE244" s="2">
        <f>IF($D244=3,(FD244*(1+'input_cool&amp;vent_evolution'!AN$10)),FD244*(1+'input_cool&amp;vent_evolution'!AN$9))</f>
        <v>0</v>
      </c>
      <c r="FF244" s="2">
        <f>IF($D244=3,(FE244*(1+'input_cool&amp;vent_evolution'!AO$10)),FE244*(1+'input_cool&amp;vent_evolution'!AO$9))</f>
        <v>0</v>
      </c>
      <c r="FG244" s="2">
        <f>IF($D244=3,(FF244*(1+'input_cool&amp;vent_evolution'!AP$10)),FF244*(1+'input_cool&amp;vent_evolution'!AP$9))</f>
        <v>0</v>
      </c>
      <c r="FH244" s="2">
        <f>IF($D244=3,(FG244*(1+'input_cool&amp;vent_evolution'!AQ$10)),FG244*(1+'input_cool&amp;vent_evolution'!AQ$9))</f>
        <v>0</v>
      </c>
      <c r="FI244" s="2">
        <f>IF($D244=3,(FH244*(1+'input_cool&amp;vent_evolution'!AR$10)),FH244*(1+'input_cool&amp;vent_evolution'!AR$9))</f>
        <v>0</v>
      </c>
      <c r="FJ244" s="2">
        <f>IF($D244=3,(FI244*(1+'input_cool&amp;vent_evolution'!AS$10)),FI244*(1+'input_cool&amp;vent_evolution'!AS$9))</f>
        <v>0</v>
      </c>
      <c r="FK244" s="2">
        <f>IF($D244=3,(FJ244*(1+'input_cool&amp;vent_evolution'!AT$10)),FJ244*(1+'input_cool&amp;vent_evolution'!AT$9))</f>
        <v>0</v>
      </c>
      <c r="FL244" s="2">
        <f>IF($D244=3,(FK244*(1+'input_cool&amp;vent_evolution'!AU$10)),FK244*(1+'input_cool&amp;vent_evolution'!AU$9))</f>
        <v>0</v>
      </c>
      <c r="FM244" s="2">
        <f t="shared" si="271"/>
        <v>0</v>
      </c>
      <c r="FN244" s="2">
        <f t="shared" si="272"/>
        <v>0</v>
      </c>
      <c r="FO244" s="2">
        <f t="shared" si="273"/>
        <v>0</v>
      </c>
      <c r="FP244" s="2">
        <f t="shared" si="274"/>
        <v>0</v>
      </c>
      <c r="FQ244" s="2">
        <f t="shared" si="275"/>
        <v>0</v>
      </c>
      <c r="FR244" s="2">
        <f t="shared" si="276"/>
        <v>0</v>
      </c>
      <c r="FS244" s="2">
        <f t="shared" si="277"/>
        <v>0</v>
      </c>
      <c r="FT244" s="2">
        <f t="shared" si="278"/>
        <v>0</v>
      </c>
      <c r="FU244" s="2">
        <f t="shared" si="279"/>
        <v>0</v>
      </c>
      <c r="FV244" s="2">
        <f t="shared" si="280"/>
        <v>0</v>
      </c>
      <c r="FW244" s="2">
        <f t="shared" si="281"/>
        <v>0</v>
      </c>
      <c r="FX244" s="2">
        <f t="shared" si="282"/>
        <v>0</v>
      </c>
      <c r="FY244" s="2">
        <f t="shared" si="283"/>
        <v>0</v>
      </c>
      <c r="FZ244" s="2">
        <f t="shared" si="284"/>
        <v>0</v>
      </c>
      <c r="GA244" s="2">
        <f t="shared" si="285"/>
        <v>0</v>
      </c>
      <c r="GB244" s="2">
        <f t="shared" si="286"/>
        <v>0</v>
      </c>
      <c r="GC244" s="2">
        <f t="shared" si="287"/>
        <v>0</v>
      </c>
      <c r="GD244" s="2">
        <f t="shared" si="288"/>
        <v>0</v>
      </c>
      <c r="GE244" s="2">
        <f t="shared" si="289"/>
        <v>0</v>
      </c>
      <c r="GF244" s="2">
        <f t="shared" si="290"/>
        <v>0</v>
      </c>
      <c r="GG244" s="2">
        <f t="shared" si="291"/>
        <v>0</v>
      </c>
      <c r="GH244" s="2">
        <f t="shared" si="292"/>
        <v>0</v>
      </c>
      <c r="GI244" s="2">
        <f t="shared" si="293"/>
        <v>0</v>
      </c>
      <c r="GJ244" s="2">
        <f t="shared" si="294"/>
        <v>0</v>
      </c>
      <c r="GK244" s="2">
        <f t="shared" si="295"/>
        <v>0</v>
      </c>
      <c r="GL244" s="2">
        <f t="shared" si="296"/>
        <v>0</v>
      </c>
      <c r="GM244" s="2">
        <f t="shared" si="297"/>
        <v>0</v>
      </c>
      <c r="GN244" s="2">
        <f t="shared" si="298"/>
        <v>0</v>
      </c>
      <c r="GO244" s="2">
        <f t="shared" si="299"/>
        <v>0</v>
      </c>
      <c r="GP244" s="2">
        <f t="shared" si="300"/>
        <v>0</v>
      </c>
      <c r="GQ244" s="2">
        <f t="shared" si="301"/>
        <v>0</v>
      </c>
      <c r="GR244" s="2">
        <f t="shared" si="302"/>
        <v>0</v>
      </c>
      <c r="GS244" s="2">
        <f t="shared" si="303"/>
        <v>0</v>
      </c>
      <c r="GT244" s="2">
        <f t="shared" si="304"/>
        <v>0</v>
      </c>
      <c r="GU244" s="2">
        <f t="shared" si="305"/>
        <v>0</v>
      </c>
      <c r="GV244" s="2">
        <f t="shared" si="306"/>
        <v>0</v>
      </c>
      <c r="GW244" s="2">
        <f>IF($D244=3,($N244*$M244*EC244*'input_cooling&amp;ventilation'!$D$3)*'input_cool&amp;vent_evolution'!M$11,($O244*$M244*EC244*'input_cooling&amp;ventilation'!$D$3)*'input_cool&amp;vent_evolution'!M$10)</f>
        <v>0</v>
      </c>
      <c r="GX244" s="2">
        <f>IF($D244=3,($N244*$M244*ED244*'input_cooling&amp;ventilation'!$D$3)*'input_cool&amp;vent_evolution'!N$11,($O244*$M244*ED244*'input_cooling&amp;ventilation'!$D$3)*'input_cool&amp;vent_evolution'!N$10)</f>
        <v>0</v>
      </c>
      <c r="GY244" s="2">
        <f>IF($D244=3,($N244*$M244*EE244*'input_cooling&amp;ventilation'!$D$3)*'input_cool&amp;vent_evolution'!O$11,($O244*$M244*EE244*'input_cooling&amp;ventilation'!$D$3)*'input_cool&amp;vent_evolution'!O$10)</f>
        <v>0</v>
      </c>
      <c r="GZ244" s="2">
        <f>IF($D244=3,($N244*$M244*EF244*'input_cooling&amp;ventilation'!$D$3)*'input_cool&amp;vent_evolution'!P$11,($O244*$M244*EF244*'input_cooling&amp;ventilation'!$D$3)*'input_cool&amp;vent_evolution'!P$10)</f>
        <v>0</v>
      </c>
      <c r="HA244" s="2">
        <f>IF($D244=3,($N244*$M244*EG244*'input_cooling&amp;ventilation'!$D$3)*'input_cool&amp;vent_evolution'!Q$11,($O244*$M244*EG244*'input_cooling&amp;ventilation'!$D$3)*'input_cool&amp;vent_evolution'!Q$10)</f>
        <v>0</v>
      </c>
      <c r="HB244" s="2">
        <f>IF($D244=3,($N244*$M244*EH244*'input_cooling&amp;ventilation'!$D$3)*'input_cool&amp;vent_evolution'!R$11,($O244*$M244*EH244*'input_cooling&amp;ventilation'!$D$3)*'input_cool&amp;vent_evolution'!R$10)</f>
        <v>0</v>
      </c>
      <c r="HC244" s="2">
        <f>IF($D244=3,($N244*$M244*EI244*'input_cooling&amp;ventilation'!$D$3)*'input_cool&amp;vent_evolution'!S$11,($O244*$M244*EI244*'input_cooling&amp;ventilation'!$D$3)*'input_cool&amp;vent_evolution'!S$10)</f>
        <v>0</v>
      </c>
      <c r="HD244" s="2">
        <f>IF($D244=3,($N244*$M244*EJ244*'input_cooling&amp;ventilation'!$D$3)*'input_cool&amp;vent_evolution'!T$11,($O244*$M244*EJ244*'input_cooling&amp;ventilation'!$D$3)*'input_cool&amp;vent_evolution'!T$10)</f>
        <v>0</v>
      </c>
      <c r="HE244" s="2">
        <f>IF($D244=3,($N244*$M244*EK244*'input_cooling&amp;ventilation'!$D$3)*'input_cool&amp;vent_evolution'!U$11,($O244*$M244*EK244*'input_cooling&amp;ventilation'!$D$3)*'input_cool&amp;vent_evolution'!U$10)</f>
        <v>0</v>
      </c>
      <c r="HF244" s="2">
        <f>IF($D244=3,($N244*$M244*EL244*'input_cooling&amp;ventilation'!$D$3)*'input_cool&amp;vent_evolution'!V$11,($O244*$M244*EL244*'input_cooling&amp;ventilation'!$D$3)*'input_cool&amp;vent_evolution'!V$10)</f>
        <v>0</v>
      </c>
      <c r="HG244" s="2">
        <f>IF($D244=3,($N244*$M244*EM244*'input_cooling&amp;ventilation'!$D$3)*'input_cool&amp;vent_evolution'!W$11,($O244*$M244*EM244*'input_cooling&amp;ventilation'!$D$3)*'input_cool&amp;vent_evolution'!W$10)</f>
        <v>0</v>
      </c>
      <c r="HH244" s="2">
        <f>IF($D244=3,($N244*$M244*EN244*'input_cooling&amp;ventilation'!$D$3)*'input_cool&amp;vent_evolution'!X$11,($O244*$M244*EN244*'input_cooling&amp;ventilation'!$D$3)*'input_cool&amp;vent_evolution'!X$10)</f>
        <v>0</v>
      </c>
      <c r="HI244" s="2">
        <f>IF($D244=3,($N244*$M244*EO244*'input_cooling&amp;ventilation'!$D$3)*'input_cool&amp;vent_evolution'!Y$11,($O244*$M244*EO244*'input_cooling&amp;ventilation'!$D$3)*'input_cool&amp;vent_evolution'!Y$10)</f>
        <v>0</v>
      </c>
      <c r="HJ244" s="2">
        <f>IF($D244=3,($N244*$M244*EP244*'input_cooling&amp;ventilation'!$D$3)*'input_cool&amp;vent_evolution'!Z$11,($O244*$M244*EP244*'input_cooling&amp;ventilation'!$D$3)*'input_cool&amp;vent_evolution'!Z$10)</f>
        <v>0</v>
      </c>
      <c r="HK244" s="2">
        <f>IF($D244=3,($N244*$M244*EQ244*'input_cooling&amp;ventilation'!$D$3)*'input_cool&amp;vent_evolution'!AA$11,($O244*$M244*EQ244*'input_cooling&amp;ventilation'!$D$3)*'input_cool&amp;vent_evolution'!AA$10)</f>
        <v>0</v>
      </c>
      <c r="HL244" s="2">
        <f>IF($D244=3,($N244*$M244*ER244*'input_cooling&amp;ventilation'!$D$3)*'input_cool&amp;vent_evolution'!AB$11,($O244*$M244*ER244*'input_cooling&amp;ventilation'!$D$3)*'input_cool&amp;vent_evolution'!AB$10)</f>
        <v>0</v>
      </c>
      <c r="HM244" s="2">
        <f>IF($D244=3,($N244*$M244*ES244*'input_cooling&amp;ventilation'!$D$3)*'input_cool&amp;vent_evolution'!AC$11,($O244*$M244*ES244*'input_cooling&amp;ventilation'!$D$3)*'input_cool&amp;vent_evolution'!AC$10)</f>
        <v>0</v>
      </c>
      <c r="HN244" s="2">
        <f>IF($D244=3,($N244*$M244*ET244*'input_cooling&amp;ventilation'!$D$3)*'input_cool&amp;vent_evolution'!AD$11,($O244*$M244*ET244*'input_cooling&amp;ventilation'!$D$3)*'input_cool&amp;vent_evolution'!AD$10)</f>
        <v>0</v>
      </c>
      <c r="HO244" s="2">
        <f>IF($D244=3,($N244*$M244*EU244*'input_cooling&amp;ventilation'!$D$3)*'input_cool&amp;vent_evolution'!AE$11,($O244*$M244*EU244*'input_cooling&amp;ventilation'!$D$3)*'input_cool&amp;vent_evolution'!AE$10)</f>
        <v>0</v>
      </c>
      <c r="HP244" s="2">
        <f>IF($D244=3,($N244*$M244*EV244*'input_cooling&amp;ventilation'!$D$3)*'input_cool&amp;vent_evolution'!AF$11,($O244*$M244*EV244*'input_cooling&amp;ventilation'!$D$3)*'input_cool&amp;vent_evolution'!AF$10)</f>
        <v>0</v>
      </c>
      <c r="HQ244" s="2">
        <f>IF($D244=3,($N244*$M244*EW244*'input_cooling&amp;ventilation'!$D$3)*'input_cool&amp;vent_evolution'!AG$11,($O244*$M244*EW244*'input_cooling&amp;ventilation'!$D$3)*'input_cool&amp;vent_evolution'!AG$10)</f>
        <v>0</v>
      </c>
      <c r="HR244" s="2">
        <f>IF($D244=3,($N244*$M244*EX244*'input_cooling&amp;ventilation'!$D$3)*'input_cool&amp;vent_evolution'!AH$11,($O244*$M244*EX244*'input_cooling&amp;ventilation'!$D$3)*'input_cool&amp;vent_evolution'!AH$10)</f>
        <v>0</v>
      </c>
      <c r="HS244" s="2">
        <f>IF($D244=3,($N244*$M244*EY244*'input_cooling&amp;ventilation'!$D$3)*'input_cool&amp;vent_evolution'!AI$11,($O244*$M244*EY244*'input_cooling&amp;ventilation'!$D$3)*'input_cool&amp;vent_evolution'!AI$10)</f>
        <v>0</v>
      </c>
      <c r="HT244" s="2">
        <f>IF($D244=3,($N244*$M244*EZ244*'input_cooling&amp;ventilation'!$D$3)*'input_cool&amp;vent_evolution'!AJ$11,($O244*$M244*EZ244*'input_cooling&amp;ventilation'!$D$3)*'input_cool&amp;vent_evolution'!AJ$10)</f>
        <v>0</v>
      </c>
      <c r="HU244" s="2">
        <f>IF($D244=3,($N244*$M244*FA244*'input_cooling&amp;ventilation'!$D$3)*'input_cool&amp;vent_evolution'!AK$11,($O244*$M244*FA244*'input_cooling&amp;ventilation'!$D$3)*'input_cool&amp;vent_evolution'!AK$10)</f>
        <v>0</v>
      </c>
      <c r="HV244" s="2">
        <f>IF($D244=3,($N244*$M244*FB244*'input_cooling&amp;ventilation'!$D$3)*'input_cool&amp;vent_evolution'!AL$11,($O244*$M244*FB244*'input_cooling&amp;ventilation'!$D$3)*'input_cool&amp;vent_evolution'!AL$10)</f>
        <v>0</v>
      </c>
      <c r="HW244" s="2">
        <f>IF($D244=3,($N244*$M244*FC244*'input_cooling&amp;ventilation'!$D$3)*'input_cool&amp;vent_evolution'!AM$11,($O244*$M244*FC244*'input_cooling&amp;ventilation'!$D$3)*'input_cool&amp;vent_evolution'!AM$10)</f>
        <v>0</v>
      </c>
      <c r="HX244" s="2">
        <f>IF($D244=3,($N244*$M244*FD244*'input_cooling&amp;ventilation'!$D$3)*'input_cool&amp;vent_evolution'!AN$11,($O244*$M244*FD244*'input_cooling&amp;ventilation'!$D$3)*'input_cool&amp;vent_evolution'!AN$10)</f>
        <v>0</v>
      </c>
      <c r="HY244" s="2">
        <f>IF($D244=3,($N244*$M244*FE244*'input_cooling&amp;ventilation'!$D$3)*'input_cool&amp;vent_evolution'!AO$11,($O244*$M244*FE244*'input_cooling&amp;ventilation'!$D$3)*'input_cool&amp;vent_evolution'!AO$10)</f>
        <v>0</v>
      </c>
      <c r="HZ244" s="2">
        <f>IF($D244=3,($N244*$M244*FF244*'input_cooling&amp;ventilation'!$D$3)*'input_cool&amp;vent_evolution'!AP$11,($O244*$M244*FF244*'input_cooling&amp;ventilation'!$D$3)*'input_cool&amp;vent_evolution'!AP$10)</f>
        <v>0</v>
      </c>
      <c r="IA244" s="2">
        <f>IF($D244=3,($N244*$M244*FG244*'input_cooling&amp;ventilation'!$D$3)*'input_cool&amp;vent_evolution'!AQ$11,($O244*$M244*FG244*'input_cooling&amp;ventilation'!$D$3)*'input_cool&amp;vent_evolution'!AQ$10)</f>
        <v>0</v>
      </c>
      <c r="IB244" s="2">
        <f>IF($D244=3,($N244*$M244*FH244*'input_cooling&amp;ventilation'!$D$3)*'input_cool&amp;vent_evolution'!AR$11,($O244*$M244*FH244*'input_cooling&amp;ventilation'!$D$3)*'input_cool&amp;vent_evolution'!AR$10)</f>
        <v>0</v>
      </c>
      <c r="IC244" s="2">
        <f>IF($D244=3,($N244*$M244*FI244*'input_cooling&amp;ventilation'!$D$3)*'input_cool&amp;vent_evolution'!AS$11,($O244*$M244*FI244*'input_cooling&amp;ventilation'!$D$3)*'input_cool&amp;vent_evolution'!AS$10)</f>
        <v>0</v>
      </c>
      <c r="ID244" s="2">
        <f>IF($D244=3,($N244*$M244*FJ244*'input_cooling&amp;ventilation'!$D$3)*'input_cool&amp;vent_evolution'!AT$11,($O244*$M244*FJ244*'input_cooling&amp;ventilation'!$D$3)*'input_cool&amp;vent_evolution'!AT$10)</f>
        <v>0</v>
      </c>
      <c r="IE244" s="2">
        <f>IF($D244=3,($N244*$M244*FK244*'input_cooling&amp;ventilation'!$D$3)*'input_cool&amp;vent_evolution'!AU$11,($O244*$M244*FK244*'input_cooling&amp;ventilation'!$D$3)*'input_cool&amp;vent_evolution'!AU$10)</f>
        <v>0</v>
      </c>
      <c r="IF244" s="2">
        <f>IF($D244=3,($N244*$M244*FL244*'input_cooling&amp;ventilation'!$D$3)*'input_cool&amp;vent_evolution'!AV$11,($O244*$M244*FL244*'input_cooling&amp;ventilation'!$D$3)*'input_cool&amp;vent_evolution'!AV$10)</f>
        <v>0</v>
      </c>
    </row>
    <row r="245" spans="1:240" x14ac:dyDescent="0.25">
      <c r="A245">
        <v>243</v>
      </c>
      <c r="B245">
        <v>100100</v>
      </c>
      <c r="C245">
        <v>28</v>
      </c>
      <c r="D245">
        <v>3</v>
      </c>
      <c r="E245">
        <v>4</v>
      </c>
      <c r="F245" s="2">
        <v>0</v>
      </c>
      <c r="G245" s="2">
        <v>0</v>
      </c>
      <c r="H245" s="2">
        <v>0</v>
      </c>
      <c r="I245" s="17">
        <v>0.83</v>
      </c>
      <c r="J245">
        <v>0.58692002799999998</v>
      </c>
      <c r="K245" s="2">
        <f t="shared" si="231"/>
        <v>0</v>
      </c>
      <c r="L245" s="2">
        <f t="shared" si="232"/>
        <v>0</v>
      </c>
      <c r="M245">
        <v>0.28827877507919702</v>
      </c>
      <c r="N245" s="17">
        <f>'input_cooling&amp;ventilation'!$D$5</f>
        <v>57.500092182043396</v>
      </c>
      <c r="O245" s="45">
        <f>'input_cooling&amp;ventilation'!$D$6</f>
        <v>19.328678831353667</v>
      </c>
      <c r="P245" s="45">
        <f>'input_cooling&amp;ventilation'!$C$5</f>
        <v>50.351688737400465</v>
      </c>
      <c r="Q245" s="45">
        <f>'input_cooling&amp;ventilation'!$C$6</f>
        <v>32.240814214248743</v>
      </c>
      <c r="R245">
        <v>17</v>
      </c>
      <c r="T245">
        <v>14</v>
      </c>
      <c r="U245" s="2">
        <f t="shared" si="233"/>
        <v>0</v>
      </c>
      <c r="V245" s="2">
        <f t="shared" si="234"/>
        <v>0</v>
      </c>
      <c r="W245" s="2">
        <v>0</v>
      </c>
      <c r="X245" s="57">
        <f>IF($D245=3,(W245*(1+'input_cool&amp;vent_evolution'!M$11)),(W245*(1+'input_cool&amp;vent_evolution'!M$12)))</f>
        <v>0</v>
      </c>
      <c r="Y245" s="57">
        <f>IF($D245=3,(X245*(1+'input_cool&amp;vent_evolution'!N$11)),(X245*(1+'input_cool&amp;vent_evolution'!N$12)))</f>
        <v>0</v>
      </c>
      <c r="Z245" s="57">
        <f>IF($D245=3,(Y245*(1+'input_cool&amp;vent_evolution'!O$11)),(Y245*(1+'input_cool&amp;vent_evolution'!O$12)))</f>
        <v>0</v>
      </c>
      <c r="AA245" s="57">
        <f>IF($D245=3,(Z245*(1+'input_cool&amp;vent_evolution'!P$11)),(Z245*(1+'input_cool&amp;vent_evolution'!P$12)))</f>
        <v>0</v>
      </c>
      <c r="AB245" s="57">
        <f>IF($D245=3,(AA245*(1+'input_cool&amp;vent_evolution'!Q$11)),(AA245*(1+'input_cool&amp;vent_evolution'!Q$12)))</f>
        <v>0</v>
      </c>
      <c r="AC245" s="57">
        <f>IF($D245=3,(AB245*(1+'input_cool&amp;vent_evolution'!R$11)),(AB245*(1+'input_cool&amp;vent_evolution'!R$12)))</f>
        <v>0</v>
      </c>
      <c r="AD245" s="57">
        <f>IF($D245=3,(AC245*(1+'input_cool&amp;vent_evolution'!S$11)),(AC245*(1+'input_cool&amp;vent_evolution'!S$12)))</f>
        <v>0</v>
      </c>
      <c r="AE245" s="57">
        <f>IF($D245=3,(AD245*(1+'input_cool&amp;vent_evolution'!T$11)),(AD245*(1+'input_cool&amp;vent_evolution'!T$12)))</f>
        <v>0</v>
      </c>
      <c r="AF245" s="57">
        <f>IF($D245=3,(AE245*(1+'input_cool&amp;vent_evolution'!U$11)),(AE245*(1+'input_cool&amp;vent_evolution'!U$12)))</f>
        <v>0</v>
      </c>
      <c r="AG245" s="57">
        <f>IF($D245=3,(AF245*(1+'input_cool&amp;vent_evolution'!V$11)),(AF245*(1+'input_cool&amp;vent_evolution'!V$12)))</f>
        <v>0</v>
      </c>
      <c r="AH245" s="57">
        <f>IF($D245=3,(AG245*(1+'input_cool&amp;vent_evolution'!W$11)),(AG245*(1+'input_cool&amp;vent_evolution'!W$12)))</f>
        <v>0</v>
      </c>
      <c r="AI245" s="57">
        <f>IF($D245=3,(AH245*(1+'input_cool&amp;vent_evolution'!X$11)),(AH245*(1+'input_cool&amp;vent_evolution'!X$12)))</f>
        <v>0</v>
      </c>
      <c r="AJ245" s="57">
        <f>IF($D245=3,(AI245*(1+'input_cool&amp;vent_evolution'!Y$11)),(AI245*(1+'input_cool&amp;vent_evolution'!Y$12)))</f>
        <v>0</v>
      </c>
      <c r="AK245" s="57">
        <f>IF($D245=3,(AJ245*(1+'input_cool&amp;vent_evolution'!Z$11)),(AJ245*(1+'input_cool&amp;vent_evolution'!Z$12)))</f>
        <v>0</v>
      </c>
      <c r="AL245" s="57">
        <f>IF($D245=3,(AK245*(1+'input_cool&amp;vent_evolution'!AA$11)),(AK245*(1+'input_cool&amp;vent_evolution'!AA$12)))</f>
        <v>0</v>
      </c>
      <c r="AM245" s="57">
        <f>IF($D245=3,(AL245*(1+'input_cool&amp;vent_evolution'!AB$11)),(AL245*(1+'input_cool&amp;vent_evolution'!AB$12)))</f>
        <v>0</v>
      </c>
      <c r="AN245" s="57">
        <f>IF($D245=3,(AM245*(1+'input_cool&amp;vent_evolution'!AC$11)),(AM245*(1+'input_cool&amp;vent_evolution'!AC$12)))</f>
        <v>0</v>
      </c>
      <c r="AO245" s="57">
        <f>IF($D245=3,(AN245*(1+'input_cool&amp;vent_evolution'!AD$11)),(AN245*(1+'input_cool&amp;vent_evolution'!AD$12)))</f>
        <v>0</v>
      </c>
      <c r="AP245" s="57">
        <f>IF($D245=3,(AO245*(1+'input_cool&amp;vent_evolution'!AE$11)),(AO245*(1+'input_cool&amp;vent_evolution'!AE$12)))</f>
        <v>0</v>
      </c>
      <c r="AQ245" s="57">
        <f>IF($D245=3,(AP245*(1+'input_cool&amp;vent_evolution'!AF$11)),(AP245*(1+'input_cool&amp;vent_evolution'!AF$12)))</f>
        <v>0</v>
      </c>
      <c r="AR245" s="57">
        <f>IF($D245=3,(AQ245*(1+'input_cool&amp;vent_evolution'!AG$11)),(AQ245*(1+'input_cool&amp;vent_evolution'!AG$12)))</f>
        <v>0</v>
      </c>
      <c r="AS245" s="57">
        <f>IF($D245=3,(AR245*(1+'input_cool&amp;vent_evolution'!AH$11)),(AR245*(1+'input_cool&amp;vent_evolution'!AH$12)))</f>
        <v>0</v>
      </c>
      <c r="AT245" s="57">
        <f>IF($D245=3,(AS245*(1+'input_cool&amp;vent_evolution'!AI$11)),(AS245*(1+'input_cool&amp;vent_evolution'!AI$12)))</f>
        <v>0</v>
      </c>
      <c r="AU245" s="57">
        <f>IF($D245=3,(AT245*(1+'input_cool&amp;vent_evolution'!AJ$11)),(AT245*(1+'input_cool&amp;vent_evolution'!AJ$12)))</f>
        <v>0</v>
      </c>
      <c r="AV245" s="57">
        <f>IF($D245=3,(AU245*(1+'input_cool&amp;vent_evolution'!AK$11)),(AU245*(1+'input_cool&amp;vent_evolution'!AK$12)))</f>
        <v>0</v>
      </c>
      <c r="AW245" s="57">
        <f>IF($D245=3,(AV245*(1+'input_cool&amp;vent_evolution'!AL$11)),(AV245*(1+'input_cool&amp;vent_evolution'!AL$12)))</f>
        <v>0</v>
      </c>
      <c r="AX245" s="57">
        <f>IF($D245=3,(AW245*(1+'input_cool&amp;vent_evolution'!AM$11)),(AW245*(1+'input_cool&amp;vent_evolution'!AM$12)))</f>
        <v>0</v>
      </c>
      <c r="AY245" s="57">
        <f>IF($D245=3,(AX245*(1+'input_cool&amp;vent_evolution'!AN$11)),(AX245*(1+'input_cool&amp;vent_evolution'!AN$12)))</f>
        <v>0</v>
      </c>
      <c r="AZ245" s="57">
        <f>IF($D245=3,(AY245*(1+'input_cool&amp;vent_evolution'!AO$11)),(AY245*(1+'input_cool&amp;vent_evolution'!AO$12)))</f>
        <v>0</v>
      </c>
      <c r="BA245" s="57">
        <f>IF($D245=3,(AZ245*(1+'input_cool&amp;vent_evolution'!AP$11)),(AZ245*(1+'input_cool&amp;vent_evolution'!AP$12)))</f>
        <v>0</v>
      </c>
      <c r="BB245" s="57">
        <f>IF($D245=3,(BA245*(1+'input_cool&amp;vent_evolution'!AQ$11)),(BA245*(1+'input_cool&amp;vent_evolution'!AQ$12)))</f>
        <v>0</v>
      </c>
      <c r="BC245" s="57">
        <f>IF($D245=3,(BB245*(1+'input_cool&amp;vent_evolution'!AR$11)),(BB245*(1+'input_cool&amp;vent_evolution'!AR$12)))</f>
        <v>0</v>
      </c>
      <c r="BD245" s="57">
        <f>IF($D245=3,(BC245*(1+'input_cool&amp;vent_evolution'!AS$11)),(BC245*(1+'input_cool&amp;vent_evolution'!AS$12)))</f>
        <v>0</v>
      </c>
      <c r="BE245" s="57">
        <f>IF($D245=3,(BD245*(1+'input_cool&amp;vent_evolution'!AT$11)),(BD245*(1+'input_cool&amp;vent_evolution'!AT$12)))</f>
        <v>0</v>
      </c>
      <c r="BF245" s="57">
        <f>IF($D245=3,(BE245*(1+'input_cool&amp;vent_evolution'!AU$11)),(BE245*(1+'input_cool&amp;vent_evolution'!AU$12)))</f>
        <v>0</v>
      </c>
      <c r="BG245" s="57">
        <f>IF($D245=3,(BF245*(1+'input_cool&amp;vent_evolution'!AV$11)),(BF245*(1+'input_cool&amp;vent_evolution'!AV$12)))</f>
        <v>0</v>
      </c>
      <c r="BH245" s="2">
        <f t="shared" si="307"/>
        <v>0</v>
      </c>
      <c r="BI245" s="2">
        <f t="shared" si="235"/>
        <v>0</v>
      </c>
      <c r="BJ245" s="2">
        <f t="shared" si="236"/>
        <v>0</v>
      </c>
      <c r="BK245" s="2">
        <f t="shared" si="237"/>
        <v>0</v>
      </c>
      <c r="BL245" s="2">
        <f t="shared" si="238"/>
        <v>0</v>
      </c>
      <c r="BM245" s="2">
        <f t="shared" si="239"/>
        <v>0</v>
      </c>
      <c r="BN245" s="2">
        <f t="shared" si="240"/>
        <v>0</v>
      </c>
      <c r="BO245" s="2">
        <f t="shared" si="241"/>
        <v>0</v>
      </c>
      <c r="BP245" s="2">
        <f t="shared" si="242"/>
        <v>0</v>
      </c>
      <c r="BQ245" s="2">
        <f t="shared" si="243"/>
        <v>0</v>
      </c>
      <c r="BR245" s="2">
        <f t="shared" si="244"/>
        <v>0</v>
      </c>
      <c r="BS245" s="2">
        <f t="shared" si="245"/>
        <v>0</v>
      </c>
      <c r="BT245" s="2">
        <f t="shared" si="246"/>
        <v>0</v>
      </c>
      <c r="BU245" s="2">
        <f t="shared" si="247"/>
        <v>0</v>
      </c>
      <c r="BV245" s="2">
        <f t="shared" si="248"/>
        <v>0</v>
      </c>
      <c r="BW245" s="2">
        <f t="shared" si="249"/>
        <v>0</v>
      </c>
      <c r="BX245" s="2">
        <f t="shared" si="250"/>
        <v>0</v>
      </c>
      <c r="BY245" s="2">
        <f t="shared" si="251"/>
        <v>0</v>
      </c>
      <c r="BZ245" s="2">
        <f t="shared" si="252"/>
        <v>0</v>
      </c>
      <c r="CA245" s="2">
        <f t="shared" si="253"/>
        <v>0</v>
      </c>
      <c r="CB245" s="2">
        <f t="shared" si="254"/>
        <v>0</v>
      </c>
      <c r="CC245" s="2">
        <f t="shared" si="255"/>
        <v>0</v>
      </c>
      <c r="CD245" s="2">
        <f t="shared" si="256"/>
        <v>0</v>
      </c>
      <c r="CE245" s="2">
        <f t="shared" si="257"/>
        <v>0</v>
      </c>
      <c r="CF245" s="2">
        <f t="shared" si="258"/>
        <v>0</v>
      </c>
      <c r="CG245" s="2">
        <f t="shared" si="259"/>
        <v>0</v>
      </c>
      <c r="CH245" s="2">
        <f t="shared" si="260"/>
        <v>0</v>
      </c>
      <c r="CI245" s="2">
        <f t="shared" si="261"/>
        <v>0</v>
      </c>
      <c r="CJ245" s="2">
        <f t="shared" si="262"/>
        <v>0</v>
      </c>
      <c r="CK245" s="2">
        <f t="shared" si="263"/>
        <v>0</v>
      </c>
      <c r="CL245" s="2">
        <f t="shared" si="264"/>
        <v>0</v>
      </c>
      <c r="CM245" s="2">
        <f t="shared" si="265"/>
        <v>0</v>
      </c>
      <c r="CN245" s="2">
        <f t="shared" si="266"/>
        <v>0</v>
      </c>
      <c r="CO245" s="2">
        <f t="shared" si="267"/>
        <v>0</v>
      </c>
      <c r="CP245" s="2">
        <f t="shared" si="268"/>
        <v>0</v>
      </c>
      <c r="CQ245" s="2">
        <f t="shared" si="269"/>
        <v>0</v>
      </c>
      <c r="CR245" s="2">
        <f>IF($D245=3,(W245*$P245*$M245*'input_cooling&amp;ventilation'!$D$3)*'input_cool&amp;vent_evolution'!M$11,(W245*$Q245*'input_cooling&amp;ventilation'!$D$3)*'input_cool&amp;vent_evolution'!M$12)</f>
        <v>0</v>
      </c>
      <c r="CS245" s="2">
        <f>IF($D245=3,(X245*$P245*$M245*'input_cooling&amp;ventilation'!$D$3)*'input_cool&amp;vent_evolution'!N$11,(X245*$Q245*'input_cooling&amp;ventilation'!$D$3)*'input_cool&amp;vent_evolution'!N$12)</f>
        <v>0</v>
      </c>
      <c r="CT245" s="2">
        <f>IF($D245=3,(Y245*$P245*$M245*'input_cooling&amp;ventilation'!$D$3)*'input_cool&amp;vent_evolution'!O$11,(Y245*$Q245*'input_cooling&amp;ventilation'!$D$3)*'input_cool&amp;vent_evolution'!O$12)</f>
        <v>0</v>
      </c>
      <c r="CU245" s="2">
        <f>IF($D245=3,(Z245*$P245*$M245*'input_cooling&amp;ventilation'!$D$3)*'input_cool&amp;vent_evolution'!P$11,(Z245*$Q245*'input_cooling&amp;ventilation'!$D$3)*'input_cool&amp;vent_evolution'!P$12)</f>
        <v>0</v>
      </c>
      <c r="CV245" s="2">
        <f>IF($D245=3,(AA245*$P245*$M245*'input_cooling&amp;ventilation'!$D$3)*'input_cool&amp;vent_evolution'!Q$11,(AA245*$Q245*'input_cooling&amp;ventilation'!$D$3)*'input_cool&amp;vent_evolution'!Q$12)</f>
        <v>0</v>
      </c>
      <c r="CW245" s="2">
        <f>IF($D245=3,(AB245*$P245*$M245*'input_cooling&amp;ventilation'!$D$3)*'input_cool&amp;vent_evolution'!R$11,(AB245*$Q245*'input_cooling&amp;ventilation'!$D$3)*'input_cool&amp;vent_evolution'!R$12)</f>
        <v>0</v>
      </c>
      <c r="CX245" s="2">
        <f>IF($D245=3,(AC245*$P245*$M245*'input_cooling&amp;ventilation'!$D$3)*'input_cool&amp;vent_evolution'!S$11,(AC245*$Q245*'input_cooling&amp;ventilation'!$D$3)*'input_cool&amp;vent_evolution'!S$12)</f>
        <v>0</v>
      </c>
      <c r="CY245" s="2">
        <f>IF($D245=3,(AD245*$P245*$M245*'input_cooling&amp;ventilation'!$D$3)*'input_cool&amp;vent_evolution'!T$11,(AD245*$Q245*'input_cooling&amp;ventilation'!$D$3)*'input_cool&amp;vent_evolution'!T$12)</f>
        <v>0</v>
      </c>
      <c r="CZ245" s="2">
        <f>IF($D245=3,(AE245*$P245*$M245*'input_cooling&amp;ventilation'!$D$3)*'input_cool&amp;vent_evolution'!U$11,(AE245*$Q245*'input_cooling&amp;ventilation'!$D$3)*'input_cool&amp;vent_evolution'!U$12)</f>
        <v>0</v>
      </c>
      <c r="DA245" s="2">
        <f>IF($D245=3,(AF245*$P245*$M245*'input_cooling&amp;ventilation'!$D$3)*'input_cool&amp;vent_evolution'!V$11,(AF245*$Q245*'input_cooling&amp;ventilation'!$D$3)*'input_cool&amp;vent_evolution'!V$12)</f>
        <v>0</v>
      </c>
      <c r="DB245" s="2">
        <f>IF($D245=3,(AG245*$P245*$M245*'input_cooling&amp;ventilation'!$D$3)*'input_cool&amp;vent_evolution'!W$11,(AG245*$Q245*'input_cooling&amp;ventilation'!$D$3)*'input_cool&amp;vent_evolution'!W$12)</f>
        <v>0</v>
      </c>
      <c r="DC245" s="2">
        <f>IF($D245=3,(AH245*$P245*$M245*'input_cooling&amp;ventilation'!$D$3)*'input_cool&amp;vent_evolution'!X$11,(AH245*$Q245*'input_cooling&amp;ventilation'!$D$3)*'input_cool&amp;vent_evolution'!X$12)</f>
        <v>0</v>
      </c>
      <c r="DD245" s="2">
        <f>IF($D245=3,(AI245*$P245*$M245*'input_cooling&amp;ventilation'!$D$3)*'input_cool&amp;vent_evolution'!Y$11,(AI245*$Q245*'input_cooling&amp;ventilation'!$D$3)*'input_cool&amp;vent_evolution'!Y$12)</f>
        <v>0</v>
      </c>
      <c r="DE245" s="2">
        <f>IF($D245=3,(AJ245*$P245*$M245*'input_cooling&amp;ventilation'!$D$3)*'input_cool&amp;vent_evolution'!Z$11,(AJ245*$Q245*'input_cooling&amp;ventilation'!$D$3)*'input_cool&amp;vent_evolution'!Z$12)</f>
        <v>0</v>
      </c>
      <c r="DF245" s="2">
        <f>IF($D245=3,(AK245*$P245*$M245*'input_cooling&amp;ventilation'!$D$3)*'input_cool&amp;vent_evolution'!AA$11,(AK245*$Q245*'input_cooling&amp;ventilation'!$D$3)*'input_cool&amp;vent_evolution'!AA$12)</f>
        <v>0</v>
      </c>
      <c r="DG245" s="2">
        <f>IF($D245=3,(AL245*$P245*$M245*'input_cooling&amp;ventilation'!$D$3)*'input_cool&amp;vent_evolution'!AB$11,(AL245*$Q245*'input_cooling&amp;ventilation'!$D$3)*'input_cool&amp;vent_evolution'!AB$12)</f>
        <v>0</v>
      </c>
      <c r="DH245" s="2">
        <f>IF($D245=3,(AM245*$P245*$M245*'input_cooling&amp;ventilation'!$D$3)*'input_cool&amp;vent_evolution'!AC$11,(AM245*$Q245*'input_cooling&amp;ventilation'!$D$3)*'input_cool&amp;vent_evolution'!AC$12)</f>
        <v>0</v>
      </c>
      <c r="DI245" s="2">
        <f>IF($D245=3,(AN245*$P245*$M245*'input_cooling&amp;ventilation'!$D$3)*'input_cool&amp;vent_evolution'!AD$11,(AN245*$Q245*'input_cooling&amp;ventilation'!$D$3)*'input_cool&amp;vent_evolution'!AD$12)</f>
        <v>0</v>
      </c>
      <c r="DJ245" s="2">
        <f>IF($D245=3,(AO245*$P245*$M245*'input_cooling&amp;ventilation'!$D$3)*'input_cool&amp;vent_evolution'!AE$11,(AO245*$Q245*'input_cooling&amp;ventilation'!$D$3)*'input_cool&amp;vent_evolution'!AE$12)</f>
        <v>0</v>
      </c>
      <c r="DK245" s="2">
        <f>IF($D245=3,(AP245*$P245*$M245*'input_cooling&amp;ventilation'!$D$3)*'input_cool&amp;vent_evolution'!AF$11,(AP245*$Q245*'input_cooling&amp;ventilation'!$D$3)*'input_cool&amp;vent_evolution'!AF$12)</f>
        <v>0</v>
      </c>
      <c r="DL245" s="2">
        <f>IF($D245=3,(AQ245*$P245*$M245*'input_cooling&amp;ventilation'!$D$3)*'input_cool&amp;vent_evolution'!AG$11,(AQ245*$Q245*'input_cooling&amp;ventilation'!$D$3)*'input_cool&amp;vent_evolution'!AG$12)</f>
        <v>0</v>
      </c>
      <c r="DM245" s="2">
        <f>IF($D245=3,(AR245*$P245*$M245*'input_cooling&amp;ventilation'!$D$3)*'input_cool&amp;vent_evolution'!AH$11,(AR245*$Q245*'input_cooling&amp;ventilation'!$D$3)*'input_cool&amp;vent_evolution'!AH$12)</f>
        <v>0</v>
      </c>
      <c r="DN245" s="2">
        <f>IF($D245=3,(AS245*$P245*$M245*'input_cooling&amp;ventilation'!$D$3)*'input_cool&amp;vent_evolution'!AI$11,(AS245*$Q245*'input_cooling&amp;ventilation'!$D$3)*'input_cool&amp;vent_evolution'!AI$12)</f>
        <v>0</v>
      </c>
      <c r="DO245" s="2">
        <f>IF($D245=3,(AT245*$P245*$M245*'input_cooling&amp;ventilation'!$D$3)*'input_cool&amp;vent_evolution'!AJ$11,(AT245*$Q245*'input_cooling&amp;ventilation'!$D$3)*'input_cool&amp;vent_evolution'!AJ$12)</f>
        <v>0</v>
      </c>
      <c r="DP245" s="2">
        <f>IF($D245=3,(AU245*$P245*$M245*'input_cooling&amp;ventilation'!$D$3)*'input_cool&amp;vent_evolution'!AK$11,(AU245*$Q245*'input_cooling&amp;ventilation'!$D$3)*'input_cool&amp;vent_evolution'!AK$12)</f>
        <v>0</v>
      </c>
      <c r="DQ245" s="2">
        <f>IF($D245=3,(AV245*$P245*$M245*'input_cooling&amp;ventilation'!$D$3)*'input_cool&amp;vent_evolution'!AL$11,(AV245*$Q245*'input_cooling&amp;ventilation'!$D$3)*'input_cool&amp;vent_evolution'!AL$12)</f>
        <v>0</v>
      </c>
      <c r="DR245" s="2">
        <f>IF($D245=3,(AW245*$P245*$M245*'input_cooling&amp;ventilation'!$D$3)*'input_cool&amp;vent_evolution'!AM$11,(AW245*$Q245*'input_cooling&amp;ventilation'!$D$3)*'input_cool&amp;vent_evolution'!AM$12)</f>
        <v>0</v>
      </c>
      <c r="DS245" s="2">
        <f>IF($D245=3,(AX245*$P245*$M245*'input_cooling&amp;ventilation'!$D$3)*'input_cool&amp;vent_evolution'!AN$11,(AX245*$Q245*'input_cooling&amp;ventilation'!$D$3)*'input_cool&amp;vent_evolution'!AN$12)</f>
        <v>0</v>
      </c>
      <c r="DT245" s="2">
        <f>IF($D245=3,(AY245*$P245*$M245*'input_cooling&amp;ventilation'!$D$3)*'input_cool&amp;vent_evolution'!AO$11,(AY245*$Q245*'input_cooling&amp;ventilation'!$D$3)*'input_cool&amp;vent_evolution'!AO$12)</f>
        <v>0</v>
      </c>
      <c r="DU245" s="2">
        <f>IF($D245=3,(AZ245*$P245*$M245*'input_cooling&amp;ventilation'!$D$3)*'input_cool&amp;vent_evolution'!AP$11,(AZ245*$Q245*'input_cooling&amp;ventilation'!$D$3)*'input_cool&amp;vent_evolution'!AP$12)</f>
        <v>0</v>
      </c>
      <c r="DV245" s="2">
        <f>IF($D245=3,(BA245*$P245*$M245*'input_cooling&amp;ventilation'!$D$3)*'input_cool&amp;vent_evolution'!AQ$11,(BA245*$Q245*'input_cooling&amp;ventilation'!$D$3)*'input_cool&amp;vent_evolution'!AQ$12)</f>
        <v>0</v>
      </c>
      <c r="DW245" s="2">
        <f>IF($D245=3,(BB245*$P245*$M245*'input_cooling&amp;ventilation'!$D$3)*'input_cool&amp;vent_evolution'!AR$11,(BB245*$Q245*'input_cooling&amp;ventilation'!$D$3)*'input_cool&amp;vent_evolution'!AR$12)</f>
        <v>0</v>
      </c>
      <c r="DX245" s="2">
        <f>IF($D245=3,(BC245*$P245*$M245*'input_cooling&amp;ventilation'!$D$3)*'input_cool&amp;vent_evolution'!AS$11,(BC245*$Q245*'input_cooling&amp;ventilation'!$D$3)*'input_cool&amp;vent_evolution'!AS$12)</f>
        <v>0</v>
      </c>
      <c r="DY245" s="2">
        <f>IF($D245=3,(BD245*$P245*$M245*'input_cooling&amp;ventilation'!$D$3)*'input_cool&amp;vent_evolution'!AT$11,(BD245*$Q245*'input_cooling&amp;ventilation'!$D$3)*'input_cool&amp;vent_evolution'!AT$12)</f>
        <v>0</v>
      </c>
      <c r="DZ245" s="2">
        <f>IF($D245=3,(BE245*$P245*$M245*'input_cooling&amp;ventilation'!$D$3)*'input_cool&amp;vent_evolution'!AU$11,(BE245*$Q245*'input_cooling&amp;ventilation'!$D$3)*'input_cool&amp;vent_evolution'!AU$12)</f>
        <v>0</v>
      </c>
      <c r="EA245" s="2">
        <f>IF($D245=3,(BF245*$P245*$M245*'input_cooling&amp;ventilation'!$D$3)*'input_cool&amp;vent_evolution'!AV$11,(BF245*$Q245*'input_cooling&amp;ventilation'!$D$3)*'input_cool&amp;vent_evolution'!AV$12)</f>
        <v>0</v>
      </c>
      <c r="EB245">
        <v>0.7001055966209081</v>
      </c>
      <c r="EC245" s="2">
        <f t="shared" si="270"/>
        <v>0</v>
      </c>
      <c r="ED245" s="2">
        <f>IF($D245=3,(EC245*(1+'input_cool&amp;vent_evolution'!M$10)),EC245*(1+'input_cool&amp;vent_evolution'!M$9))</f>
        <v>0</v>
      </c>
      <c r="EE245" s="2">
        <f>IF($D245=3,(ED245*(1+'input_cool&amp;vent_evolution'!N$10)),ED245*(1+'input_cool&amp;vent_evolution'!N$9))</f>
        <v>0</v>
      </c>
      <c r="EF245" s="2">
        <f>IF($D245=3,(EE245*(1+'input_cool&amp;vent_evolution'!O$10)),EE245*(1+'input_cool&amp;vent_evolution'!O$9))</f>
        <v>0</v>
      </c>
      <c r="EG245" s="2">
        <f>IF($D245=3,(EF245*(1+'input_cool&amp;vent_evolution'!P$10)),EF245*(1+'input_cool&amp;vent_evolution'!P$9))</f>
        <v>0</v>
      </c>
      <c r="EH245" s="2">
        <f>IF($D245=3,(EG245*(1+'input_cool&amp;vent_evolution'!Q$10)),EG245*(1+'input_cool&amp;vent_evolution'!Q$9))</f>
        <v>0</v>
      </c>
      <c r="EI245" s="2">
        <f>IF($D245=3,(EH245*(1+'input_cool&amp;vent_evolution'!R$10)),EH245*(1+'input_cool&amp;vent_evolution'!R$9))</f>
        <v>0</v>
      </c>
      <c r="EJ245" s="2">
        <f>IF($D245=3,(EI245*(1+'input_cool&amp;vent_evolution'!S$10)),EI245*(1+'input_cool&amp;vent_evolution'!S$9))</f>
        <v>0</v>
      </c>
      <c r="EK245" s="2">
        <f>IF($D245=3,(EJ245*(1+'input_cool&amp;vent_evolution'!T$10)),EJ245*(1+'input_cool&amp;vent_evolution'!T$9))</f>
        <v>0</v>
      </c>
      <c r="EL245" s="2">
        <f>IF($D245=3,(EK245*(1+'input_cool&amp;vent_evolution'!U$10)),EK245*(1+'input_cool&amp;vent_evolution'!U$9))</f>
        <v>0</v>
      </c>
      <c r="EM245" s="2">
        <f>IF($D245=3,(EL245*(1+'input_cool&amp;vent_evolution'!V$10)),EL245*(1+'input_cool&amp;vent_evolution'!V$9))</f>
        <v>0</v>
      </c>
      <c r="EN245" s="2">
        <f>IF($D245=3,(EM245*(1+'input_cool&amp;vent_evolution'!W$10)),EM245*(1+'input_cool&amp;vent_evolution'!W$9))</f>
        <v>0</v>
      </c>
      <c r="EO245" s="2">
        <f>IF($D245=3,(EN245*(1+'input_cool&amp;vent_evolution'!X$10)),EN245*(1+'input_cool&amp;vent_evolution'!X$9))</f>
        <v>0</v>
      </c>
      <c r="EP245" s="2">
        <f>IF($D245=3,(EO245*(1+'input_cool&amp;vent_evolution'!Y$10)),EO245*(1+'input_cool&amp;vent_evolution'!Y$9))</f>
        <v>0</v>
      </c>
      <c r="EQ245" s="2">
        <f>IF($D245=3,(EP245*(1+'input_cool&amp;vent_evolution'!Z$10)),EP245*(1+'input_cool&amp;vent_evolution'!Z$9))</f>
        <v>0</v>
      </c>
      <c r="ER245" s="2">
        <f>IF($D245=3,(EQ245*(1+'input_cool&amp;vent_evolution'!AA$10)),EQ245*(1+'input_cool&amp;vent_evolution'!AA$9))</f>
        <v>0</v>
      </c>
      <c r="ES245" s="2">
        <f>IF($D245=3,(ER245*(1+'input_cool&amp;vent_evolution'!AB$10)),ER245*(1+'input_cool&amp;vent_evolution'!AB$9))</f>
        <v>0</v>
      </c>
      <c r="ET245" s="2">
        <f>IF($D245=3,(ES245*(1+'input_cool&amp;vent_evolution'!AC$10)),ES245*(1+'input_cool&amp;vent_evolution'!AC$9))</f>
        <v>0</v>
      </c>
      <c r="EU245" s="2">
        <f>IF($D245=3,(ET245*(1+'input_cool&amp;vent_evolution'!AD$10)),ET245*(1+'input_cool&amp;vent_evolution'!AD$9))</f>
        <v>0</v>
      </c>
      <c r="EV245" s="2">
        <f>IF($D245=3,(EU245*(1+'input_cool&amp;vent_evolution'!AE$10)),EU245*(1+'input_cool&amp;vent_evolution'!AE$9))</f>
        <v>0</v>
      </c>
      <c r="EW245" s="2">
        <f>IF($D245=3,(EV245*(1+'input_cool&amp;vent_evolution'!AF$10)),EV245*(1+'input_cool&amp;vent_evolution'!AF$9))</f>
        <v>0</v>
      </c>
      <c r="EX245" s="2">
        <f>IF($D245=3,(EW245*(1+'input_cool&amp;vent_evolution'!AG$10)),EW245*(1+'input_cool&amp;vent_evolution'!AG$9))</f>
        <v>0</v>
      </c>
      <c r="EY245" s="2">
        <f>IF($D245=3,(EX245*(1+'input_cool&amp;vent_evolution'!AH$10)),EX245*(1+'input_cool&amp;vent_evolution'!AH$9))</f>
        <v>0</v>
      </c>
      <c r="EZ245" s="2">
        <f>IF($D245=3,(EY245*(1+'input_cool&amp;vent_evolution'!AI$10)),EY245*(1+'input_cool&amp;vent_evolution'!AI$9))</f>
        <v>0</v>
      </c>
      <c r="FA245" s="2">
        <f>IF($D245=3,(EZ245*(1+'input_cool&amp;vent_evolution'!AJ$10)),EZ245*(1+'input_cool&amp;vent_evolution'!AJ$9))</f>
        <v>0</v>
      </c>
      <c r="FB245" s="2">
        <f>IF($D245=3,(FA245*(1+'input_cool&amp;vent_evolution'!AK$10)),FA245*(1+'input_cool&amp;vent_evolution'!AK$9))</f>
        <v>0</v>
      </c>
      <c r="FC245" s="2">
        <f>IF($D245=3,(FB245*(1+'input_cool&amp;vent_evolution'!AL$10)),FB245*(1+'input_cool&amp;vent_evolution'!AL$9))</f>
        <v>0</v>
      </c>
      <c r="FD245" s="2">
        <f>IF($D245=3,(FC245*(1+'input_cool&amp;vent_evolution'!AM$10)),FC245*(1+'input_cool&amp;vent_evolution'!AM$9))</f>
        <v>0</v>
      </c>
      <c r="FE245" s="2">
        <f>IF($D245=3,(FD245*(1+'input_cool&amp;vent_evolution'!AN$10)),FD245*(1+'input_cool&amp;vent_evolution'!AN$9))</f>
        <v>0</v>
      </c>
      <c r="FF245" s="2">
        <f>IF($D245=3,(FE245*(1+'input_cool&amp;vent_evolution'!AO$10)),FE245*(1+'input_cool&amp;vent_evolution'!AO$9))</f>
        <v>0</v>
      </c>
      <c r="FG245" s="2">
        <f>IF($D245=3,(FF245*(1+'input_cool&amp;vent_evolution'!AP$10)),FF245*(1+'input_cool&amp;vent_evolution'!AP$9))</f>
        <v>0</v>
      </c>
      <c r="FH245" s="2">
        <f>IF($D245=3,(FG245*(1+'input_cool&amp;vent_evolution'!AQ$10)),FG245*(1+'input_cool&amp;vent_evolution'!AQ$9))</f>
        <v>0</v>
      </c>
      <c r="FI245" s="2">
        <f>IF($D245=3,(FH245*(1+'input_cool&amp;vent_evolution'!AR$10)),FH245*(1+'input_cool&amp;vent_evolution'!AR$9))</f>
        <v>0</v>
      </c>
      <c r="FJ245" s="2">
        <f>IF($D245=3,(FI245*(1+'input_cool&amp;vent_evolution'!AS$10)),FI245*(1+'input_cool&amp;vent_evolution'!AS$9))</f>
        <v>0</v>
      </c>
      <c r="FK245" s="2">
        <f>IF($D245=3,(FJ245*(1+'input_cool&amp;vent_evolution'!AT$10)),FJ245*(1+'input_cool&amp;vent_evolution'!AT$9))</f>
        <v>0</v>
      </c>
      <c r="FL245" s="2">
        <f>IF($D245=3,(FK245*(1+'input_cool&amp;vent_evolution'!AU$10)),FK245*(1+'input_cool&amp;vent_evolution'!AU$9))</f>
        <v>0</v>
      </c>
      <c r="FM245" s="2">
        <f t="shared" si="271"/>
        <v>0</v>
      </c>
      <c r="FN245" s="2">
        <f t="shared" si="272"/>
        <v>0</v>
      </c>
      <c r="FO245" s="2">
        <f t="shared" si="273"/>
        <v>0</v>
      </c>
      <c r="FP245" s="2">
        <f t="shared" si="274"/>
        <v>0</v>
      </c>
      <c r="FQ245" s="2">
        <f t="shared" si="275"/>
        <v>0</v>
      </c>
      <c r="FR245" s="2">
        <f t="shared" si="276"/>
        <v>0</v>
      </c>
      <c r="FS245" s="2">
        <f t="shared" si="277"/>
        <v>0</v>
      </c>
      <c r="FT245" s="2">
        <f t="shared" si="278"/>
        <v>0</v>
      </c>
      <c r="FU245" s="2">
        <f t="shared" si="279"/>
        <v>0</v>
      </c>
      <c r="FV245" s="2">
        <f t="shared" si="280"/>
        <v>0</v>
      </c>
      <c r="FW245" s="2">
        <f t="shared" si="281"/>
        <v>0</v>
      </c>
      <c r="FX245" s="2">
        <f t="shared" si="282"/>
        <v>0</v>
      </c>
      <c r="FY245" s="2">
        <f t="shared" si="283"/>
        <v>0</v>
      </c>
      <c r="FZ245" s="2">
        <f t="shared" si="284"/>
        <v>0</v>
      </c>
      <c r="GA245" s="2">
        <f t="shared" si="285"/>
        <v>0</v>
      </c>
      <c r="GB245" s="2">
        <f t="shared" si="286"/>
        <v>0</v>
      </c>
      <c r="GC245" s="2">
        <f t="shared" si="287"/>
        <v>0</v>
      </c>
      <c r="GD245" s="2">
        <f t="shared" si="288"/>
        <v>0</v>
      </c>
      <c r="GE245" s="2">
        <f t="shared" si="289"/>
        <v>0</v>
      </c>
      <c r="GF245" s="2">
        <f t="shared" si="290"/>
        <v>0</v>
      </c>
      <c r="GG245" s="2">
        <f t="shared" si="291"/>
        <v>0</v>
      </c>
      <c r="GH245" s="2">
        <f t="shared" si="292"/>
        <v>0</v>
      </c>
      <c r="GI245" s="2">
        <f t="shared" si="293"/>
        <v>0</v>
      </c>
      <c r="GJ245" s="2">
        <f t="shared" si="294"/>
        <v>0</v>
      </c>
      <c r="GK245" s="2">
        <f t="shared" si="295"/>
        <v>0</v>
      </c>
      <c r="GL245" s="2">
        <f t="shared" si="296"/>
        <v>0</v>
      </c>
      <c r="GM245" s="2">
        <f t="shared" si="297"/>
        <v>0</v>
      </c>
      <c r="GN245" s="2">
        <f t="shared" si="298"/>
        <v>0</v>
      </c>
      <c r="GO245" s="2">
        <f t="shared" si="299"/>
        <v>0</v>
      </c>
      <c r="GP245" s="2">
        <f t="shared" si="300"/>
        <v>0</v>
      </c>
      <c r="GQ245" s="2">
        <f t="shared" si="301"/>
        <v>0</v>
      </c>
      <c r="GR245" s="2">
        <f t="shared" si="302"/>
        <v>0</v>
      </c>
      <c r="GS245" s="2">
        <f t="shared" si="303"/>
        <v>0</v>
      </c>
      <c r="GT245" s="2">
        <f t="shared" si="304"/>
        <v>0</v>
      </c>
      <c r="GU245" s="2">
        <f t="shared" si="305"/>
        <v>0</v>
      </c>
      <c r="GV245" s="2">
        <f t="shared" si="306"/>
        <v>0</v>
      </c>
      <c r="GW245" s="2">
        <f>IF($D245=3,($N245*$M245*EC245*'input_cooling&amp;ventilation'!$D$3)*'input_cool&amp;vent_evolution'!M$11,($O245*$M245*EC245*'input_cooling&amp;ventilation'!$D$3)*'input_cool&amp;vent_evolution'!M$10)</f>
        <v>0</v>
      </c>
      <c r="GX245" s="2">
        <f>IF($D245=3,($N245*$M245*ED245*'input_cooling&amp;ventilation'!$D$3)*'input_cool&amp;vent_evolution'!N$11,($O245*$M245*ED245*'input_cooling&amp;ventilation'!$D$3)*'input_cool&amp;vent_evolution'!N$10)</f>
        <v>0</v>
      </c>
      <c r="GY245" s="2">
        <f>IF($D245=3,($N245*$M245*EE245*'input_cooling&amp;ventilation'!$D$3)*'input_cool&amp;vent_evolution'!O$11,($O245*$M245*EE245*'input_cooling&amp;ventilation'!$D$3)*'input_cool&amp;vent_evolution'!O$10)</f>
        <v>0</v>
      </c>
      <c r="GZ245" s="2">
        <f>IF($D245=3,($N245*$M245*EF245*'input_cooling&amp;ventilation'!$D$3)*'input_cool&amp;vent_evolution'!P$11,($O245*$M245*EF245*'input_cooling&amp;ventilation'!$D$3)*'input_cool&amp;vent_evolution'!P$10)</f>
        <v>0</v>
      </c>
      <c r="HA245" s="2">
        <f>IF($D245=3,($N245*$M245*EG245*'input_cooling&amp;ventilation'!$D$3)*'input_cool&amp;vent_evolution'!Q$11,($O245*$M245*EG245*'input_cooling&amp;ventilation'!$D$3)*'input_cool&amp;vent_evolution'!Q$10)</f>
        <v>0</v>
      </c>
      <c r="HB245" s="2">
        <f>IF($D245=3,($N245*$M245*EH245*'input_cooling&amp;ventilation'!$D$3)*'input_cool&amp;vent_evolution'!R$11,($O245*$M245*EH245*'input_cooling&amp;ventilation'!$D$3)*'input_cool&amp;vent_evolution'!R$10)</f>
        <v>0</v>
      </c>
      <c r="HC245" s="2">
        <f>IF($D245=3,($N245*$M245*EI245*'input_cooling&amp;ventilation'!$D$3)*'input_cool&amp;vent_evolution'!S$11,($O245*$M245*EI245*'input_cooling&amp;ventilation'!$D$3)*'input_cool&amp;vent_evolution'!S$10)</f>
        <v>0</v>
      </c>
      <c r="HD245" s="2">
        <f>IF($D245=3,($N245*$M245*EJ245*'input_cooling&amp;ventilation'!$D$3)*'input_cool&amp;vent_evolution'!T$11,($O245*$M245*EJ245*'input_cooling&amp;ventilation'!$D$3)*'input_cool&amp;vent_evolution'!T$10)</f>
        <v>0</v>
      </c>
      <c r="HE245" s="2">
        <f>IF($D245=3,($N245*$M245*EK245*'input_cooling&amp;ventilation'!$D$3)*'input_cool&amp;vent_evolution'!U$11,($O245*$M245*EK245*'input_cooling&amp;ventilation'!$D$3)*'input_cool&amp;vent_evolution'!U$10)</f>
        <v>0</v>
      </c>
      <c r="HF245" s="2">
        <f>IF($D245=3,($N245*$M245*EL245*'input_cooling&amp;ventilation'!$D$3)*'input_cool&amp;vent_evolution'!V$11,($O245*$M245*EL245*'input_cooling&amp;ventilation'!$D$3)*'input_cool&amp;vent_evolution'!V$10)</f>
        <v>0</v>
      </c>
      <c r="HG245" s="2">
        <f>IF($D245=3,($N245*$M245*EM245*'input_cooling&amp;ventilation'!$D$3)*'input_cool&amp;vent_evolution'!W$11,($O245*$M245*EM245*'input_cooling&amp;ventilation'!$D$3)*'input_cool&amp;vent_evolution'!W$10)</f>
        <v>0</v>
      </c>
      <c r="HH245" s="2">
        <f>IF($D245=3,($N245*$M245*EN245*'input_cooling&amp;ventilation'!$D$3)*'input_cool&amp;vent_evolution'!X$11,($O245*$M245*EN245*'input_cooling&amp;ventilation'!$D$3)*'input_cool&amp;vent_evolution'!X$10)</f>
        <v>0</v>
      </c>
      <c r="HI245" s="2">
        <f>IF($D245=3,($N245*$M245*EO245*'input_cooling&amp;ventilation'!$D$3)*'input_cool&amp;vent_evolution'!Y$11,($O245*$M245*EO245*'input_cooling&amp;ventilation'!$D$3)*'input_cool&amp;vent_evolution'!Y$10)</f>
        <v>0</v>
      </c>
      <c r="HJ245" s="2">
        <f>IF($D245=3,($N245*$M245*EP245*'input_cooling&amp;ventilation'!$D$3)*'input_cool&amp;vent_evolution'!Z$11,($O245*$M245*EP245*'input_cooling&amp;ventilation'!$D$3)*'input_cool&amp;vent_evolution'!Z$10)</f>
        <v>0</v>
      </c>
      <c r="HK245" s="2">
        <f>IF($D245=3,($N245*$M245*EQ245*'input_cooling&amp;ventilation'!$D$3)*'input_cool&amp;vent_evolution'!AA$11,($O245*$M245*EQ245*'input_cooling&amp;ventilation'!$D$3)*'input_cool&amp;vent_evolution'!AA$10)</f>
        <v>0</v>
      </c>
      <c r="HL245" s="2">
        <f>IF($D245=3,($N245*$M245*ER245*'input_cooling&amp;ventilation'!$D$3)*'input_cool&amp;vent_evolution'!AB$11,($O245*$M245*ER245*'input_cooling&amp;ventilation'!$D$3)*'input_cool&amp;vent_evolution'!AB$10)</f>
        <v>0</v>
      </c>
      <c r="HM245" s="2">
        <f>IF($D245=3,($N245*$M245*ES245*'input_cooling&amp;ventilation'!$D$3)*'input_cool&amp;vent_evolution'!AC$11,($O245*$M245*ES245*'input_cooling&amp;ventilation'!$D$3)*'input_cool&amp;vent_evolution'!AC$10)</f>
        <v>0</v>
      </c>
      <c r="HN245" s="2">
        <f>IF($D245=3,($N245*$M245*ET245*'input_cooling&amp;ventilation'!$D$3)*'input_cool&amp;vent_evolution'!AD$11,($O245*$M245*ET245*'input_cooling&amp;ventilation'!$D$3)*'input_cool&amp;vent_evolution'!AD$10)</f>
        <v>0</v>
      </c>
      <c r="HO245" s="2">
        <f>IF($D245=3,($N245*$M245*EU245*'input_cooling&amp;ventilation'!$D$3)*'input_cool&amp;vent_evolution'!AE$11,($O245*$M245*EU245*'input_cooling&amp;ventilation'!$D$3)*'input_cool&amp;vent_evolution'!AE$10)</f>
        <v>0</v>
      </c>
      <c r="HP245" s="2">
        <f>IF($D245=3,($N245*$M245*EV245*'input_cooling&amp;ventilation'!$D$3)*'input_cool&amp;vent_evolution'!AF$11,($O245*$M245*EV245*'input_cooling&amp;ventilation'!$D$3)*'input_cool&amp;vent_evolution'!AF$10)</f>
        <v>0</v>
      </c>
      <c r="HQ245" s="2">
        <f>IF($D245=3,($N245*$M245*EW245*'input_cooling&amp;ventilation'!$D$3)*'input_cool&amp;vent_evolution'!AG$11,($O245*$M245*EW245*'input_cooling&amp;ventilation'!$D$3)*'input_cool&amp;vent_evolution'!AG$10)</f>
        <v>0</v>
      </c>
      <c r="HR245" s="2">
        <f>IF($D245=3,($N245*$M245*EX245*'input_cooling&amp;ventilation'!$D$3)*'input_cool&amp;vent_evolution'!AH$11,($O245*$M245*EX245*'input_cooling&amp;ventilation'!$D$3)*'input_cool&amp;vent_evolution'!AH$10)</f>
        <v>0</v>
      </c>
      <c r="HS245" s="2">
        <f>IF($D245=3,($N245*$M245*EY245*'input_cooling&amp;ventilation'!$D$3)*'input_cool&amp;vent_evolution'!AI$11,($O245*$M245*EY245*'input_cooling&amp;ventilation'!$D$3)*'input_cool&amp;vent_evolution'!AI$10)</f>
        <v>0</v>
      </c>
      <c r="HT245" s="2">
        <f>IF($D245=3,($N245*$M245*EZ245*'input_cooling&amp;ventilation'!$D$3)*'input_cool&amp;vent_evolution'!AJ$11,($O245*$M245*EZ245*'input_cooling&amp;ventilation'!$D$3)*'input_cool&amp;vent_evolution'!AJ$10)</f>
        <v>0</v>
      </c>
      <c r="HU245" s="2">
        <f>IF($D245=3,($N245*$M245*FA245*'input_cooling&amp;ventilation'!$D$3)*'input_cool&amp;vent_evolution'!AK$11,($O245*$M245*FA245*'input_cooling&amp;ventilation'!$D$3)*'input_cool&amp;vent_evolution'!AK$10)</f>
        <v>0</v>
      </c>
      <c r="HV245" s="2">
        <f>IF($D245=3,($N245*$M245*FB245*'input_cooling&amp;ventilation'!$D$3)*'input_cool&amp;vent_evolution'!AL$11,($O245*$M245*FB245*'input_cooling&amp;ventilation'!$D$3)*'input_cool&amp;vent_evolution'!AL$10)</f>
        <v>0</v>
      </c>
      <c r="HW245" s="2">
        <f>IF($D245=3,($N245*$M245*FC245*'input_cooling&amp;ventilation'!$D$3)*'input_cool&amp;vent_evolution'!AM$11,($O245*$M245*FC245*'input_cooling&amp;ventilation'!$D$3)*'input_cool&amp;vent_evolution'!AM$10)</f>
        <v>0</v>
      </c>
      <c r="HX245" s="2">
        <f>IF($D245=3,($N245*$M245*FD245*'input_cooling&amp;ventilation'!$D$3)*'input_cool&amp;vent_evolution'!AN$11,($O245*$M245*FD245*'input_cooling&amp;ventilation'!$D$3)*'input_cool&amp;vent_evolution'!AN$10)</f>
        <v>0</v>
      </c>
      <c r="HY245" s="2">
        <f>IF($D245=3,($N245*$M245*FE245*'input_cooling&amp;ventilation'!$D$3)*'input_cool&amp;vent_evolution'!AO$11,($O245*$M245*FE245*'input_cooling&amp;ventilation'!$D$3)*'input_cool&amp;vent_evolution'!AO$10)</f>
        <v>0</v>
      </c>
      <c r="HZ245" s="2">
        <f>IF($D245=3,($N245*$M245*FF245*'input_cooling&amp;ventilation'!$D$3)*'input_cool&amp;vent_evolution'!AP$11,($O245*$M245*FF245*'input_cooling&amp;ventilation'!$D$3)*'input_cool&amp;vent_evolution'!AP$10)</f>
        <v>0</v>
      </c>
      <c r="IA245" s="2">
        <f>IF($D245=3,($N245*$M245*FG245*'input_cooling&amp;ventilation'!$D$3)*'input_cool&amp;vent_evolution'!AQ$11,($O245*$M245*FG245*'input_cooling&amp;ventilation'!$D$3)*'input_cool&amp;vent_evolution'!AQ$10)</f>
        <v>0</v>
      </c>
      <c r="IB245" s="2">
        <f>IF($D245=3,($N245*$M245*FH245*'input_cooling&amp;ventilation'!$D$3)*'input_cool&amp;vent_evolution'!AR$11,($O245*$M245*FH245*'input_cooling&amp;ventilation'!$D$3)*'input_cool&amp;vent_evolution'!AR$10)</f>
        <v>0</v>
      </c>
      <c r="IC245" s="2">
        <f>IF($D245=3,($N245*$M245*FI245*'input_cooling&amp;ventilation'!$D$3)*'input_cool&amp;vent_evolution'!AS$11,($O245*$M245*FI245*'input_cooling&amp;ventilation'!$D$3)*'input_cool&amp;vent_evolution'!AS$10)</f>
        <v>0</v>
      </c>
      <c r="ID245" s="2">
        <f>IF($D245=3,($N245*$M245*FJ245*'input_cooling&amp;ventilation'!$D$3)*'input_cool&amp;vent_evolution'!AT$11,($O245*$M245*FJ245*'input_cooling&amp;ventilation'!$D$3)*'input_cool&amp;vent_evolution'!AT$10)</f>
        <v>0</v>
      </c>
      <c r="IE245" s="2">
        <f>IF($D245=3,($N245*$M245*FK245*'input_cooling&amp;ventilation'!$D$3)*'input_cool&amp;vent_evolution'!AU$11,($O245*$M245*FK245*'input_cooling&amp;ventilation'!$D$3)*'input_cool&amp;vent_evolution'!AU$10)</f>
        <v>0</v>
      </c>
      <c r="IF245" s="2">
        <f>IF($D245=3,($N245*$M245*FL245*'input_cooling&amp;ventilation'!$D$3)*'input_cool&amp;vent_evolution'!AV$11,($O245*$M245*FL245*'input_cooling&amp;ventilation'!$D$3)*'input_cool&amp;vent_evolution'!AV$10)</f>
        <v>0</v>
      </c>
    </row>
    <row r="246" spans="1:240" x14ac:dyDescent="0.25">
      <c r="A246">
        <v>244</v>
      </c>
      <c r="B246">
        <v>100100</v>
      </c>
      <c r="C246">
        <v>28</v>
      </c>
      <c r="D246">
        <v>3</v>
      </c>
      <c r="E246">
        <v>5</v>
      </c>
      <c r="F246" s="2">
        <v>0</v>
      </c>
      <c r="G246" s="2">
        <v>0</v>
      </c>
      <c r="H246" s="2">
        <v>0</v>
      </c>
      <c r="I246" s="17">
        <v>0.18</v>
      </c>
      <c r="J246">
        <v>0.116739683</v>
      </c>
      <c r="K246" s="2">
        <f t="shared" si="231"/>
        <v>0</v>
      </c>
      <c r="L246" s="2">
        <f t="shared" si="232"/>
        <v>0</v>
      </c>
      <c r="M246">
        <v>0.28827877507919702</v>
      </c>
      <c r="N246" s="17">
        <f>'input_cooling&amp;ventilation'!$D$5</f>
        <v>57.500092182043396</v>
      </c>
      <c r="O246" s="45">
        <f>'input_cooling&amp;ventilation'!$D$6</f>
        <v>19.328678831353667</v>
      </c>
      <c r="P246" s="45">
        <f>'input_cooling&amp;ventilation'!$C$5</f>
        <v>50.351688737400465</v>
      </c>
      <c r="Q246" s="45">
        <f>'input_cooling&amp;ventilation'!$C$6</f>
        <v>32.240814214248743</v>
      </c>
      <c r="R246">
        <v>17</v>
      </c>
      <c r="T246">
        <v>14</v>
      </c>
      <c r="U246" s="2">
        <f t="shared" si="233"/>
        <v>0</v>
      </c>
      <c r="V246" s="2">
        <f t="shared" si="234"/>
        <v>0</v>
      </c>
      <c r="W246" s="2">
        <v>0</v>
      </c>
      <c r="X246" s="57">
        <f>IF($D246=3,(W246*(1+'input_cool&amp;vent_evolution'!M$11)),(W246*(1+'input_cool&amp;vent_evolution'!M$12)))</f>
        <v>0</v>
      </c>
      <c r="Y246" s="57">
        <f>IF($D246=3,(X246*(1+'input_cool&amp;vent_evolution'!N$11)),(X246*(1+'input_cool&amp;vent_evolution'!N$12)))</f>
        <v>0</v>
      </c>
      <c r="Z246" s="57">
        <f>IF($D246=3,(Y246*(1+'input_cool&amp;vent_evolution'!O$11)),(Y246*(1+'input_cool&amp;vent_evolution'!O$12)))</f>
        <v>0</v>
      </c>
      <c r="AA246" s="57">
        <f>IF($D246=3,(Z246*(1+'input_cool&amp;vent_evolution'!P$11)),(Z246*(1+'input_cool&amp;vent_evolution'!P$12)))</f>
        <v>0</v>
      </c>
      <c r="AB246" s="57">
        <f>IF($D246=3,(AA246*(1+'input_cool&amp;vent_evolution'!Q$11)),(AA246*(1+'input_cool&amp;vent_evolution'!Q$12)))</f>
        <v>0</v>
      </c>
      <c r="AC246" s="57">
        <f>IF($D246=3,(AB246*(1+'input_cool&amp;vent_evolution'!R$11)),(AB246*(1+'input_cool&amp;vent_evolution'!R$12)))</f>
        <v>0</v>
      </c>
      <c r="AD246" s="57">
        <f>IF($D246=3,(AC246*(1+'input_cool&amp;vent_evolution'!S$11)),(AC246*(1+'input_cool&amp;vent_evolution'!S$12)))</f>
        <v>0</v>
      </c>
      <c r="AE246" s="57">
        <f>IF($D246=3,(AD246*(1+'input_cool&amp;vent_evolution'!T$11)),(AD246*(1+'input_cool&amp;vent_evolution'!T$12)))</f>
        <v>0</v>
      </c>
      <c r="AF246" s="57">
        <f>IF($D246=3,(AE246*(1+'input_cool&amp;vent_evolution'!U$11)),(AE246*(1+'input_cool&amp;vent_evolution'!U$12)))</f>
        <v>0</v>
      </c>
      <c r="AG246" s="57">
        <f>IF($D246=3,(AF246*(1+'input_cool&amp;vent_evolution'!V$11)),(AF246*(1+'input_cool&amp;vent_evolution'!V$12)))</f>
        <v>0</v>
      </c>
      <c r="AH246" s="57">
        <f>IF($D246=3,(AG246*(1+'input_cool&amp;vent_evolution'!W$11)),(AG246*(1+'input_cool&amp;vent_evolution'!W$12)))</f>
        <v>0</v>
      </c>
      <c r="AI246" s="57">
        <f>IF($D246=3,(AH246*(1+'input_cool&amp;vent_evolution'!X$11)),(AH246*(1+'input_cool&amp;vent_evolution'!X$12)))</f>
        <v>0</v>
      </c>
      <c r="AJ246" s="57">
        <f>IF($D246=3,(AI246*(1+'input_cool&amp;vent_evolution'!Y$11)),(AI246*(1+'input_cool&amp;vent_evolution'!Y$12)))</f>
        <v>0</v>
      </c>
      <c r="AK246" s="57">
        <f>IF($D246=3,(AJ246*(1+'input_cool&amp;vent_evolution'!Z$11)),(AJ246*(1+'input_cool&amp;vent_evolution'!Z$12)))</f>
        <v>0</v>
      </c>
      <c r="AL246" s="57">
        <f>IF($D246=3,(AK246*(1+'input_cool&amp;vent_evolution'!AA$11)),(AK246*(1+'input_cool&amp;vent_evolution'!AA$12)))</f>
        <v>0</v>
      </c>
      <c r="AM246" s="57">
        <f>IF($D246=3,(AL246*(1+'input_cool&amp;vent_evolution'!AB$11)),(AL246*(1+'input_cool&amp;vent_evolution'!AB$12)))</f>
        <v>0</v>
      </c>
      <c r="AN246" s="57">
        <f>IF($D246=3,(AM246*(1+'input_cool&amp;vent_evolution'!AC$11)),(AM246*(1+'input_cool&amp;vent_evolution'!AC$12)))</f>
        <v>0</v>
      </c>
      <c r="AO246" s="57">
        <f>IF($D246=3,(AN246*(1+'input_cool&amp;vent_evolution'!AD$11)),(AN246*(1+'input_cool&amp;vent_evolution'!AD$12)))</f>
        <v>0</v>
      </c>
      <c r="AP246" s="57">
        <f>IF($D246=3,(AO246*(1+'input_cool&amp;vent_evolution'!AE$11)),(AO246*(1+'input_cool&amp;vent_evolution'!AE$12)))</f>
        <v>0</v>
      </c>
      <c r="AQ246" s="57">
        <f>IF($D246=3,(AP246*(1+'input_cool&amp;vent_evolution'!AF$11)),(AP246*(1+'input_cool&amp;vent_evolution'!AF$12)))</f>
        <v>0</v>
      </c>
      <c r="AR246" s="57">
        <f>IF($D246=3,(AQ246*(1+'input_cool&amp;vent_evolution'!AG$11)),(AQ246*(1+'input_cool&amp;vent_evolution'!AG$12)))</f>
        <v>0</v>
      </c>
      <c r="AS246" s="57">
        <f>IF($D246=3,(AR246*(1+'input_cool&amp;vent_evolution'!AH$11)),(AR246*(1+'input_cool&amp;vent_evolution'!AH$12)))</f>
        <v>0</v>
      </c>
      <c r="AT246" s="57">
        <f>IF($D246=3,(AS246*(1+'input_cool&amp;vent_evolution'!AI$11)),(AS246*(1+'input_cool&amp;vent_evolution'!AI$12)))</f>
        <v>0</v>
      </c>
      <c r="AU246" s="57">
        <f>IF($D246=3,(AT246*(1+'input_cool&amp;vent_evolution'!AJ$11)),(AT246*(1+'input_cool&amp;vent_evolution'!AJ$12)))</f>
        <v>0</v>
      </c>
      <c r="AV246" s="57">
        <f>IF($D246=3,(AU246*(1+'input_cool&amp;vent_evolution'!AK$11)),(AU246*(1+'input_cool&amp;vent_evolution'!AK$12)))</f>
        <v>0</v>
      </c>
      <c r="AW246" s="57">
        <f>IF($D246=3,(AV246*(1+'input_cool&amp;vent_evolution'!AL$11)),(AV246*(1+'input_cool&amp;vent_evolution'!AL$12)))</f>
        <v>0</v>
      </c>
      <c r="AX246" s="57">
        <f>IF($D246=3,(AW246*(1+'input_cool&amp;vent_evolution'!AM$11)),(AW246*(1+'input_cool&amp;vent_evolution'!AM$12)))</f>
        <v>0</v>
      </c>
      <c r="AY246" s="57">
        <f>IF($D246=3,(AX246*(1+'input_cool&amp;vent_evolution'!AN$11)),(AX246*(1+'input_cool&amp;vent_evolution'!AN$12)))</f>
        <v>0</v>
      </c>
      <c r="AZ246" s="57">
        <f>IF($D246=3,(AY246*(1+'input_cool&amp;vent_evolution'!AO$11)),(AY246*(1+'input_cool&amp;vent_evolution'!AO$12)))</f>
        <v>0</v>
      </c>
      <c r="BA246" s="57">
        <f>IF($D246=3,(AZ246*(1+'input_cool&amp;vent_evolution'!AP$11)),(AZ246*(1+'input_cool&amp;vent_evolution'!AP$12)))</f>
        <v>0</v>
      </c>
      <c r="BB246" s="57">
        <f>IF($D246=3,(BA246*(1+'input_cool&amp;vent_evolution'!AQ$11)),(BA246*(1+'input_cool&amp;vent_evolution'!AQ$12)))</f>
        <v>0</v>
      </c>
      <c r="BC246" s="57">
        <f>IF($D246=3,(BB246*(1+'input_cool&amp;vent_evolution'!AR$11)),(BB246*(1+'input_cool&amp;vent_evolution'!AR$12)))</f>
        <v>0</v>
      </c>
      <c r="BD246" s="57">
        <f>IF($D246=3,(BC246*(1+'input_cool&amp;vent_evolution'!AS$11)),(BC246*(1+'input_cool&amp;vent_evolution'!AS$12)))</f>
        <v>0</v>
      </c>
      <c r="BE246" s="57">
        <f>IF($D246=3,(BD246*(1+'input_cool&amp;vent_evolution'!AT$11)),(BD246*(1+'input_cool&amp;vent_evolution'!AT$12)))</f>
        <v>0</v>
      </c>
      <c r="BF246" s="57">
        <f>IF($D246=3,(BE246*(1+'input_cool&amp;vent_evolution'!AU$11)),(BE246*(1+'input_cool&amp;vent_evolution'!AU$12)))</f>
        <v>0</v>
      </c>
      <c r="BG246" s="57">
        <f>IF($D246=3,(BF246*(1+'input_cool&amp;vent_evolution'!AV$11)),(BF246*(1+'input_cool&amp;vent_evolution'!AV$12)))</f>
        <v>0</v>
      </c>
      <c r="BH246" s="2">
        <f t="shared" si="307"/>
        <v>0</v>
      </c>
      <c r="BI246" s="2">
        <f t="shared" si="235"/>
        <v>0</v>
      </c>
      <c r="BJ246" s="2">
        <f t="shared" si="236"/>
        <v>0</v>
      </c>
      <c r="BK246" s="2">
        <f t="shared" si="237"/>
        <v>0</v>
      </c>
      <c r="BL246" s="2">
        <f t="shared" si="238"/>
        <v>0</v>
      </c>
      <c r="BM246" s="2">
        <f t="shared" si="239"/>
        <v>0</v>
      </c>
      <c r="BN246" s="2">
        <f t="shared" si="240"/>
        <v>0</v>
      </c>
      <c r="BO246" s="2">
        <f t="shared" si="241"/>
        <v>0</v>
      </c>
      <c r="BP246" s="2">
        <f t="shared" si="242"/>
        <v>0</v>
      </c>
      <c r="BQ246" s="2">
        <f t="shared" si="243"/>
        <v>0</v>
      </c>
      <c r="BR246" s="2">
        <f t="shared" si="244"/>
        <v>0</v>
      </c>
      <c r="BS246" s="2">
        <f t="shared" si="245"/>
        <v>0</v>
      </c>
      <c r="BT246" s="2">
        <f t="shared" si="246"/>
        <v>0</v>
      </c>
      <c r="BU246" s="2">
        <f t="shared" si="247"/>
        <v>0</v>
      </c>
      <c r="BV246" s="2">
        <f t="shared" si="248"/>
        <v>0</v>
      </c>
      <c r="BW246" s="2">
        <f t="shared" si="249"/>
        <v>0</v>
      </c>
      <c r="BX246" s="2">
        <f t="shared" si="250"/>
        <v>0</v>
      </c>
      <c r="BY246" s="2">
        <f t="shared" si="251"/>
        <v>0</v>
      </c>
      <c r="BZ246" s="2">
        <f t="shared" si="252"/>
        <v>0</v>
      </c>
      <c r="CA246" s="2">
        <f t="shared" si="253"/>
        <v>0</v>
      </c>
      <c r="CB246" s="2">
        <f t="shared" si="254"/>
        <v>0</v>
      </c>
      <c r="CC246" s="2">
        <f t="shared" si="255"/>
        <v>0</v>
      </c>
      <c r="CD246" s="2">
        <f t="shared" si="256"/>
        <v>0</v>
      </c>
      <c r="CE246" s="2">
        <f t="shared" si="257"/>
        <v>0</v>
      </c>
      <c r="CF246" s="2">
        <f t="shared" si="258"/>
        <v>0</v>
      </c>
      <c r="CG246" s="2">
        <f t="shared" si="259"/>
        <v>0</v>
      </c>
      <c r="CH246" s="2">
        <f t="shared" si="260"/>
        <v>0</v>
      </c>
      <c r="CI246" s="2">
        <f t="shared" si="261"/>
        <v>0</v>
      </c>
      <c r="CJ246" s="2">
        <f t="shared" si="262"/>
        <v>0</v>
      </c>
      <c r="CK246" s="2">
        <f t="shared" si="263"/>
        <v>0</v>
      </c>
      <c r="CL246" s="2">
        <f t="shared" si="264"/>
        <v>0</v>
      </c>
      <c r="CM246" s="2">
        <f t="shared" si="265"/>
        <v>0</v>
      </c>
      <c r="CN246" s="2">
        <f t="shared" si="266"/>
        <v>0</v>
      </c>
      <c r="CO246" s="2">
        <f t="shared" si="267"/>
        <v>0</v>
      </c>
      <c r="CP246" s="2">
        <f t="shared" si="268"/>
        <v>0</v>
      </c>
      <c r="CQ246" s="2">
        <f t="shared" si="269"/>
        <v>0</v>
      </c>
      <c r="CR246" s="2">
        <f>IF($D246=3,(W246*$P246*$M246*'input_cooling&amp;ventilation'!$D$3)*'input_cool&amp;vent_evolution'!M$11,(W246*$Q246*'input_cooling&amp;ventilation'!$D$3)*'input_cool&amp;vent_evolution'!M$12)</f>
        <v>0</v>
      </c>
      <c r="CS246" s="2">
        <f>IF($D246=3,(X246*$P246*$M246*'input_cooling&amp;ventilation'!$D$3)*'input_cool&amp;vent_evolution'!N$11,(X246*$Q246*'input_cooling&amp;ventilation'!$D$3)*'input_cool&amp;vent_evolution'!N$12)</f>
        <v>0</v>
      </c>
      <c r="CT246" s="2">
        <f>IF($D246=3,(Y246*$P246*$M246*'input_cooling&amp;ventilation'!$D$3)*'input_cool&amp;vent_evolution'!O$11,(Y246*$Q246*'input_cooling&amp;ventilation'!$D$3)*'input_cool&amp;vent_evolution'!O$12)</f>
        <v>0</v>
      </c>
      <c r="CU246" s="2">
        <f>IF($D246=3,(Z246*$P246*$M246*'input_cooling&amp;ventilation'!$D$3)*'input_cool&amp;vent_evolution'!P$11,(Z246*$Q246*'input_cooling&amp;ventilation'!$D$3)*'input_cool&amp;vent_evolution'!P$12)</f>
        <v>0</v>
      </c>
      <c r="CV246" s="2">
        <f>IF($D246=3,(AA246*$P246*$M246*'input_cooling&amp;ventilation'!$D$3)*'input_cool&amp;vent_evolution'!Q$11,(AA246*$Q246*'input_cooling&amp;ventilation'!$D$3)*'input_cool&amp;vent_evolution'!Q$12)</f>
        <v>0</v>
      </c>
      <c r="CW246" s="2">
        <f>IF($D246=3,(AB246*$P246*$M246*'input_cooling&amp;ventilation'!$D$3)*'input_cool&amp;vent_evolution'!R$11,(AB246*$Q246*'input_cooling&amp;ventilation'!$D$3)*'input_cool&amp;vent_evolution'!R$12)</f>
        <v>0</v>
      </c>
      <c r="CX246" s="2">
        <f>IF($D246=3,(AC246*$P246*$M246*'input_cooling&amp;ventilation'!$D$3)*'input_cool&amp;vent_evolution'!S$11,(AC246*$Q246*'input_cooling&amp;ventilation'!$D$3)*'input_cool&amp;vent_evolution'!S$12)</f>
        <v>0</v>
      </c>
      <c r="CY246" s="2">
        <f>IF($D246=3,(AD246*$P246*$M246*'input_cooling&amp;ventilation'!$D$3)*'input_cool&amp;vent_evolution'!T$11,(AD246*$Q246*'input_cooling&amp;ventilation'!$D$3)*'input_cool&amp;vent_evolution'!T$12)</f>
        <v>0</v>
      </c>
      <c r="CZ246" s="2">
        <f>IF($D246=3,(AE246*$P246*$M246*'input_cooling&amp;ventilation'!$D$3)*'input_cool&amp;vent_evolution'!U$11,(AE246*$Q246*'input_cooling&amp;ventilation'!$D$3)*'input_cool&amp;vent_evolution'!U$12)</f>
        <v>0</v>
      </c>
      <c r="DA246" s="2">
        <f>IF($D246=3,(AF246*$P246*$M246*'input_cooling&amp;ventilation'!$D$3)*'input_cool&amp;vent_evolution'!V$11,(AF246*$Q246*'input_cooling&amp;ventilation'!$D$3)*'input_cool&amp;vent_evolution'!V$12)</f>
        <v>0</v>
      </c>
      <c r="DB246" s="2">
        <f>IF($D246=3,(AG246*$P246*$M246*'input_cooling&amp;ventilation'!$D$3)*'input_cool&amp;vent_evolution'!W$11,(AG246*$Q246*'input_cooling&amp;ventilation'!$D$3)*'input_cool&amp;vent_evolution'!W$12)</f>
        <v>0</v>
      </c>
      <c r="DC246" s="2">
        <f>IF($D246=3,(AH246*$P246*$M246*'input_cooling&amp;ventilation'!$D$3)*'input_cool&amp;vent_evolution'!X$11,(AH246*$Q246*'input_cooling&amp;ventilation'!$D$3)*'input_cool&amp;vent_evolution'!X$12)</f>
        <v>0</v>
      </c>
      <c r="DD246" s="2">
        <f>IF($D246=3,(AI246*$P246*$M246*'input_cooling&amp;ventilation'!$D$3)*'input_cool&amp;vent_evolution'!Y$11,(AI246*$Q246*'input_cooling&amp;ventilation'!$D$3)*'input_cool&amp;vent_evolution'!Y$12)</f>
        <v>0</v>
      </c>
      <c r="DE246" s="2">
        <f>IF($D246=3,(AJ246*$P246*$M246*'input_cooling&amp;ventilation'!$D$3)*'input_cool&amp;vent_evolution'!Z$11,(AJ246*$Q246*'input_cooling&amp;ventilation'!$D$3)*'input_cool&amp;vent_evolution'!Z$12)</f>
        <v>0</v>
      </c>
      <c r="DF246" s="2">
        <f>IF($D246=3,(AK246*$P246*$M246*'input_cooling&amp;ventilation'!$D$3)*'input_cool&amp;vent_evolution'!AA$11,(AK246*$Q246*'input_cooling&amp;ventilation'!$D$3)*'input_cool&amp;vent_evolution'!AA$12)</f>
        <v>0</v>
      </c>
      <c r="DG246" s="2">
        <f>IF($D246=3,(AL246*$P246*$M246*'input_cooling&amp;ventilation'!$D$3)*'input_cool&amp;vent_evolution'!AB$11,(AL246*$Q246*'input_cooling&amp;ventilation'!$D$3)*'input_cool&amp;vent_evolution'!AB$12)</f>
        <v>0</v>
      </c>
      <c r="DH246" s="2">
        <f>IF($D246=3,(AM246*$P246*$M246*'input_cooling&amp;ventilation'!$D$3)*'input_cool&amp;vent_evolution'!AC$11,(AM246*$Q246*'input_cooling&amp;ventilation'!$D$3)*'input_cool&amp;vent_evolution'!AC$12)</f>
        <v>0</v>
      </c>
      <c r="DI246" s="2">
        <f>IF($D246=3,(AN246*$P246*$M246*'input_cooling&amp;ventilation'!$D$3)*'input_cool&amp;vent_evolution'!AD$11,(AN246*$Q246*'input_cooling&amp;ventilation'!$D$3)*'input_cool&amp;vent_evolution'!AD$12)</f>
        <v>0</v>
      </c>
      <c r="DJ246" s="2">
        <f>IF($D246=3,(AO246*$P246*$M246*'input_cooling&amp;ventilation'!$D$3)*'input_cool&amp;vent_evolution'!AE$11,(AO246*$Q246*'input_cooling&amp;ventilation'!$D$3)*'input_cool&amp;vent_evolution'!AE$12)</f>
        <v>0</v>
      </c>
      <c r="DK246" s="2">
        <f>IF($D246=3,(AP246*$P246*$M246*'input_cooling&amp;ventilation'!$D$3)*'input_cool&amp;vent_evolution'!AF$11,(AP246*$Q246*'input_cooling&amp;ventilation'!$D$3)*'input_cool&amp;vent_evolution'!AF$12)</f>
        <v>0</v>
      </c>
      <c r="DL246" s="2">
        <f>IF($D246=3,(AQ246*$P246*$M246*'input_cooling&amp;ventilation'!$D$3)*'input_cool&amp;vent_evolution'!AG$11,(AQ246*$Q246*'input_cooling&amp;ventilation'!$D$3)*'input_cool&amp;vent_evolution'!AG$12)</f>
        <v>0</v>
      </c>
      <c r="DM246" s="2">
        <f>IF($D246=3,(AR246*$P246*$M246*'input_cooling&amp;ventilation'!$D$3)*'input_cool&amp;vent_evolution'!AH$11,(AR246*$Q246*'input_cooling&amp;ventilation'!$D$3)*'input_cool&amp;vent_evolution'!AH$12)</f>
        <v>0</v>
      </c>
      <c r="DN246" s="2">
        <f>IF($D246=3,(AS246*$P246*$M246*'input_cooling&amp;ventilation'!$D$3)*'input_cool&amp;vent_evolution'!AI$11,(AS246*$Q246*'input_cooling&amp;ventilation'!$D$3)*'input_cool&amp;vent_evolution'!AI$12)</f>
        <v>0</v>
      </c>
      <c r="DO246" s="2">
        <f>IF($D246=3,(AT246*$P246*$M246*'input_cooling&amp;ventilation'!$D$3)*'input_cool&amp;vent_evolution'!AJ$11,(AT246*$Q246*'input_cooling&amp;ventilation'!$D$3)*'input_cool&amp;vent_evolution'!AJ$12)</f>
        <v>0</v>
      </c>
      <c r="DP246" s="2">
        <f>IF($D246=3,(AU246*$P246*$M246*'input_cooling&amp;ventilation'!$D$3)*'input_cool&amp;vent_evolution'!AK$11,(AU246*$Q246*'input_cooling&amp;ventilation'!$D$3)*'input_cool&amp;vent_evolution'!AK$12)</f>
        <v>0</v>
      </c>
      <c r="DQ246" s="2">
        <f>IF($D246=3,(AV246*$P246*$M246*'input_cooling&amp;ventilation'!$D$3)*'input_cool&amp;vent_evolution'!AL$11,(AV246*$Q246*'input_cooling&amp;ventilation'!$D$3)*'input_cool&amp;vent_evolution'!AL$12)</f>
        <v>0</v>
      </c>
      <c r="DR246" s="2">
        <f>IF($D246=3,(AW246*$P246*$M246*'input_cooling&amp;ventilation'!$D$3)*'input_cool&amp;vent_evolution'!AM$11,(AW246*$Q246*'input_cooling&amp;ventilation'!$D$3)*'input_cool&amp;vent_evolution'!AM$12)</f>
        <v>0</v>
      </c>
      <c r="DS246" s="2">
        <f>IF($D246=3,(AX246*$P246*$M246*'input_cooling&amp;ventilation'!$D$3)*'input_cool&amp;vent_evolution'!AN$11,(AX246*$Q246*'input_cooling&amp;ventilation'!$D$3)*'input_cool&amp;vent_evolution'!AN$12)</f>
        <v>0</v>
      </c>
      <c r="DT246" s="2">
        <f>IF($D246=3,(AY246*$P246*$M246*'input_cooling&amp;ventilation'!$D$3)*'input_cool&amp;vent_evolution'!AO$11,(AY246*$Q246*'input_cooling&amp;ventilation'!$D$3)*'input_cool&amp;vent_evolution'!AO$12)</f>
        <v>0</v>
      </c>
      <c r="DU246" s="2">
        <f>IF($D246=3,(AZ246*$P246*$M246*'input_cooling&amp;ventilation'!$D$3)*'input_cool&amp;vent_evolution'!AP$11,(AZ246*$Q246*'input_cooling&amp;ventilation'!$D$3)*'input_cool&amp;vent_evolution'!AP$12)</f>
        <v>0</v>
      </c>
      <c r="DV246" s="2">
        <f>IF($D246=3,(BA246*$P246*$M246*'input_cooling&amp;ventilation'!$D$3)*'input_cool&amp;vent_evolution'!AQ$11,(BA246*$Q246*'input_cooling&amp;ventilation'!$D$3)*'input_cool&amp;vent_evolution'!AQ$12)</f>
        <v>0</v>
      </c>
      <c r="DW246" s="2">
        <f>IF($D246=3,(BB246*$P246*$M246*'input_cooling&amp;ventilation'!$D$3)*'input_cool&amp;vent_evolution'!AR$11,(BB246*$Q246*'input_cooling&amp;ventilation'!$D$3)*'input_cool&amp;vent_evolution'!AR$12)</f>
        <v>0</v>
      </c>
      <c r="DX246" s="2">
        <f>IF($D246=3,(BC246*$P246*$M246*'input_cooling&amp;ventilation'!$D$3)*'input_cool&amp;vent_evolution'!AS$11,(BC246*$Q246*'input_cooling&amp;ventilation'!$D$3)*'input_cool&amp;vent_evolution'!AS$12)</f>
        <v>0</v>
      </c>
      <c r="DY246" s="2">
        <f>IF($D246=3,(BD246*$P246*$M246*'input_cooling&amp;ventilation'!$D$3)*'input_cool&amp;vent_evolution'!AT$11,(BD246*$Q246*'input_cooling&amp;ventilation'!$D$3)*'input_cool&amp;vent_evolution'!AT$12)</f>
        <v>0</v>
      </c>
      <c r="DZ246" s="2">
        <f>IF($D246=3,(BE246*$P246*$M246*'input_cooling&amp;ventilation'!$D$3)*'input_cool&amp;vent_evolution'!AU$11,(BE246*$Q246*'input_cooling&amp;ventilation'!$D$3)*'input_cool&amp;vent_evolution'!AU$12)</f>
        <v>0</v>
      </c>
      <c r="EA246" s="2">
        <f>IF($D246=3,(BF246*$P246*$M246*'input_cooling&amp;ventilation'!$D$3)*'input_cool&amp;vent_evolution'!AV$11,(BF246*$Q246*'input_cooling&amp;ventilation'!$D$3)*'input_cool&amp;vent_evolution'!AV$12)</f>
        <v>0</v>
      </c>
      <c r="EB246">
        <v>0.7</v>
      </c>
      <c r="EC246" s="2">
        <f t="shared" si="270"/>
        <v>0</v>
      </c>
      <c r="ED246" s="2">
        <f>IF($D246=3,(EC246*(1+'input_cool&amp;vent_evolution'!M$10)),EC246*(1+'input_cool&amp;vent_evolution'!M$9))</f>
        <v>0</v>
      </c>
      <c r="EE246" s="2">
        <f>IF($D246=3,(ED246*(1+'input_cool&amp;vent_evolution'!N$10)),ED246*(1+'input_cool&amp;vent_evolution'!N$9))</f>
        <v>0</v>
      </c>
      <c r="EF246" s="2">
        <f>IF($D246=3,(EE246*(1+'input_cool&amp;vent_evolution'!O$10)),EE246*(1+'input_cool&amp;vent_evolution'!O$9))</f>
        <v>0</v>
      </c>
      <c r="EG246" s="2">
        <f>IF($D246=3,(EF246*(1+'input_cool&amp;vent_evolution'!P$10)),EF246*(1+'input_cool&amp;vent_evolution'!P$9))</f>
        <v>0</v>
      </c>
      <c r="EH246" s="2">
        <f>IF($D246=3,(EG246*(1+'input_cool&amp;vent_evolution'!Q$10)),EG246*(1+'input_cool&amp;vent_evolution'!Q$9))</f>
        <v>0</v>
      </c>
      <c r="EI246" s="2">
        <f>IF($D246=3,(EH246*(1+'input_cool&amp;vent_evolution'!R$10)),EH246*(1+'input_cool&amp;vent_evolution'!R$9))</f>
        <v>0</v>
      </c>
      <c r="EJ246" s="2">
        <f>IF($D246=3,(EI246*(1+'input_cool&amp;vent_evolution'!S$10)),EI246*(1+'input_cool&amp;vent_evolution'!S$9))</f>
        <v>0</v>
      </c>
      <c r="EK246" s="2">
        <f>IF($D246=3,(EJ246*(1+'input_cool&amp;vent_evolution'!T$10)),EJ246*(1+'input_cool&amp;vent_evolution'!T$9))</f>
        <v>0</v>
      </c>
      <c r="EL246" s="2">
        <f>IF($D246=3,(EK246*(1+'input_cool&amp;vent_evolution'!U$10)),EK246*(1+'input_cool&amp;vent_evolution'!U$9))</f>
        <v>0</v>
      </c>
      <c r="EM246" s="2">
        <f>IF($D246=3,(EL246*(1+'input_cool&amp;vent_evolution'!V$10)),EL246*(1+'input_cool&amp;vent_evolution'!V$9))</f>
        <v>0</v>
      </c>
      <c r="EN246" s="2">
        <f>IF($D246=3,(EM246*(1+'input_cool&amp;vent_evolution'!W$10)),EM246*(1+'input_cool&amp;vent_evolution'!W$9))</f>
        <v>0</v>
      </c>
      <c r="EO246" s="2">
        <f>IF($D246=3,(EN246*(1+'input_cool&amp;vent_evolution'!X$10)),EN246*(1+'input_cool&amp;vent_evolution'!X$9))</f>
        <v>0</v>
      </c>
      <c r="EP246" s="2">
        <f>IF($D246=3,(EO246*(1+'input_cool&amp;vent_evolution'!Y$10)),EO246*(1+'input_cool&amp;vent_evolution'!Y$9))</f>
        <v>0</v>
      </c>
      <c r="EQ246" s="2">
        <f>IF($D246=3,(EP246*(1+'input_cool&amp;vent_evolution'!Z$10)),EP246*(1+'input_cool&amp;vent_evolution'!Z$9))</f>
        <v>0</v>
      </c>
      <c r="ER246" s="2">
        <f>IF($D246=3,(EQ246*(1+'input_cool&amp;vent_evolution'!AA$10)),EQ246*(1+'input_cool&amp;vent_evolution'!AA$9))</f>
        <v>0</v>
      </c>
      <c r="ES246" s="2">
        <f>IF($D246=3,(ER246*(1+'input_cool&amp;vent_evolution'!AB$10)),ER246*(1+'input_cool&amp;vent_evolution'!AB$9))</f>
        <v>0</v>
      </c>
      <c r="ET246" s="2">
        <f>IF($D246=3,(ES246*(1+'input_cool&amp;vent_evolution'!AC$10)),ES246*(1+'input_cool&amp;vent_evolution'!AC$9))</f>
        <v>0</v>
      </c>
      <c r="EU246" s="2">
        <f>IF($D246=3,(ET246*(1+'input_cool&amp;vent_evolution'!AD$10)),ET246*(1+'input_cool&amp;vent_evolution'!AD$9))</f>
        <v>0</v>
      </c>
      <c r="EV246" s="2">
        <f>IF($D246=3,(EU246*(1+'input_cool&amp;vent_evolution'!AE$10)),EU246*(1+'input_cool&amp;vent_evolution'!AE$9))</f>
        <v>0</v>
      </c>
      <c r="EW246" s="2">
        <f>IF($D246=3,(EV246*(1+'input_cool&amp;vent_evolution'!AF$10)),EV246*(1+'input_cool&amp;vent_evolution'!AF$9))</f>
        <v>0</v>
      </c>
      <c r="EX246" s="2">
        <f>IF($D246=3,(EW246*(1+'input_cool&amp;vent_evolution'!AG$10)),EW246*(1+'input_cool&amp;vent_evolution'!AG$9))</f>
        <v>0</v>
      </c>
      <c r="EY246" s="2">
        <f>IF($D246=3,(EX246*(1+'input_cool&amp;vent_evolution'!AH$10)),EX246*(1+'input_cool&amp;vent_evolution'!AH$9))</f>
        <v>0</v>
      </c>
      <c r="EZ246" s="2">
        <f>IF($D246=3,(EY246*(1+'input_cool&amp;vent_evolution'!AI$10)),EY246*(1+'input_cool&amp;vent_evolution'!AI$9))</f>
        <v>0</v>
      </c>
      <c r="FA246" s="2">
        <f>IF($D246=3,(EZ246*(1+'input_cool&amp;vent_evolution'!AJ$10)),EZ246*(1+'input_cool&amp;vent_evolution'!AJ$9))</f>
        <v>0</v>
      </c>
      <c r="FB246" s="2">
        <f>IF($D246=3,(FA246*(1+'input_cool&amp;vent_evolution'!AK$10)),FA246*(1+'input_cool&amp;vent_evolution'!AK$9))</f>
        <v>0</v>
      </c>
      <c r="FC246" s="2">
        <f>IF($D246=3,(FB246*(1+'input_cool&amp;vent_evolution'!AL$10)),FB246*(1+'input_cool&amp;vent_evolution'!AL$9))</f>
        <v>0</v>
      </c>
      <c r="FD246" s="2">
        <f>IF($D246=3,(FC246*(1+'input_cool&amp;vent_evolution'!AM$10)),FC246*(1+'input_cool&amp;vent_evolution'!AM$9))</f>
        <v>0</v>
      </c>
      <c r="FE246" s="2">
        <f>IF($D246=3,(FD246*(1+'input_cool&amp;vent_evolution'!AN$10)),FD246*(1+'input_cool&amp;vent_evolution'!AN$9))</f>
        <v>0</v>
      </c>
      <c r="FF246" s="2">
        <f>IF($D246=3,(FE246*(1+'input_cool&amp;vent_evolution'!AO$10)),FE246*(1+'input_cool&amp;vent_evolution'!AO$9))</f>
        <v>0</v>
      </c>
      <c r="FG246" s="2">
        <f>IF($D246=3,(FF246*(1+'input_cool&amp;vent_evolution'!AP$10)),FF246*(1+'input_cool&amp;vent_evolution'!AP$9))</f>
        <v>0</v>
      </c>
      <c r="FH246" s="2">
        <f>IF($D246=3,(FG246*(1+'input_cool&amp;vent_evolution'!AQ$10)),FG246*(1+'input_cool&amp;vent_evolution'!AQ$9))</f>
        <v>0</v>
      </c>
      <c r="FI246" s="2">
        <f>IF($D246=3,(FH246*(1+'input_cool&amp;vent_evolution'!AR$10)),FH246*(1+'input_cool&amp;vent_evolution'!AR$9))</f>
        <v>0</v>
      </c>
      <c r="FJ246" s="2">
        <f>IF($D246=3,(FI246*(1+'input_cool&amp;vent_evolution'!AS$10)),FI246*(1+'input_cool&amp;vent_evolution'!AS$9))</f>
        <v>0</v>
      </c>
      <c r="FK246" s="2">
        <f>IF($D246=3,(FJ246*(1+'input_cool&amp;vent_evolution'!AT$10)),FJ246*(1+'input_cool&amp;vent_evolution'!AT$9))</f>
        <v>0</v>
      </c>
      <c r="FL246" s="2">
        <f>IF($D246=3,(FK246*(1+'input_cool&amp;vent_evolution'!AU$10)),FK246*(1+'input_cool&amp;vent_evolution'!AU$9))</f>
        <v>0</v>
      </c>
      <c r="FM246" s="2">
        <f t="shared" si="271"/>
        <v>0</v>
      </c>
      <c r="FN246" s="2">
        <f t="shared" si="272"/>
        <v>0</v>
      </c>
      <c r="FO246" s="2">
        <f t="shared" si="273"/>
        <v>0</v>
      </c>
      <c r="FP246" s="2">
        <f t="shared" si="274"/>
        <v>0</v>
      </c>
      <c r="FQ246" s="2">
        <f t="shared" si="275"/>
        <v>0</v>
      </c>
      <c r="FR246" s="2">
        <f t="shared" si="276"/>
        <v>0</v>
      </c>
      <c r="FS246" s="2">
        <f t="shared" si="277"/>
        <v>0</v>
      </c>
      <c r="FT246" s="2">
        <f t="shared" si="278"/>
        <v>0</v>
      </c>
      <c r="FU246" s="2">
        <f t="shared" si="279"/>
        <v>0</v>
      </c>
      <c r="FV246" s="2">
        <f t="shared" si="280"/>
        <v>0</v>
      </c>
      <c r="FW246" s="2">
        <f t="shared" si="281"/>
        <v>0</v>
      </c>
      <c r="FX246" s="2">
        <f t="shared" si="282"/>
        <v>0</v>
      </c>
      <c r="FY246" s="2">
        <f t="shared" si="283"/>
        <v>0</v>
      </c>
      <c r="FZ246" s="2">
        <f t="shared" si="284"/>
        <v>0</v>
      </c>
      <c r="GA246" s="2">
        <f t="shared" si="285"/>
        <v>0</v>
      </c>
      <c r="GB246" s="2">
        <f t="shared" si="286"/>
        <v>0</v>
      </c>
      <c r="GC246" s="2">
        <f t="shared" si="287"/>
        <v>0</v>
      </c>
      <c r="GD246" s="2">
        <f t="shared" si="288"/>
        <v>0</v>
      </c>
      <c r="GE246" s="2">
        <f t="shared" si="289"/>
        <v>0</v>
      </c>
      <c r="GF246" s="2">
        <f t="shared" si="290"/>
        <v>0</v>
      </c>
      <c r="GG246" s="2">
        <f t="shared" si="291"/>
        <v>0</v>
      </c>
      <c r="GH246" s="2">
        <f t="shared" si="292"/>
        <v>0</v>
      </c>
      <c r="GI246" s="2">
        <f t="shared" si="293"/>
        <v>0</v>
      </c>
      <c r="GJ246" s="2">
        <f t="shared" si="294"/>
        <v>0</v>
      </c>
      <c r="GK246" s="2">
        <f t="shared" si="295"/>
        <v>0</v>
      </c>
      <c r="GL246" s="2">
        <f t="shared" si="296"/>
        <v>0</v>
      </c>
      <c r="GM246" s="2">
        <f t="shared" si="297"/>
        <v>0</v>
      </c>
      <c r="GN246" s="2">
        <f t="shared" si="298"/>
        <v>0</v>
      </c>
      <c r="GO246" s="2">
        <f t="shared" si="299"/>
        <v>0</v>
      </c>
      <c r="GP246" s="2">
        <f t="shared" si="300"/>
        <v>0</v>
      </c>
      <c r="GQ246" s="2">
        <f t="shared" si="301"/>
        <v>0</v>
      </c>
      <c r="GR246" s="2">
        <f t="shared" si="302"/>
        <v>0</v>
      </c>
      <c r="GS246" s="2">
        <f t="shared" si="303"/>
        <v>0</v>
      </c>
      <c r="GT246" s="2">
        <f t="shared" si="304"/>
        <v>0</v>
      </c>
      <c r="GU246" s="2">
        <f t="shared" si="305"/>
        <v>0</v>
      </c>
      <c r="GV246" s="2">
        <f t="shared" si="306"/>
        <v>0</v>
      </c>
      <c r="GW246" s="2">
        <f>IF($D246=3,($N246*$M246*EC246*'input_cooling&amp;ventilation'!$D$3)*'input_cool&amp;vent_evolution'!M$11,($O246*$M246*EC246*'input_cooling&amp;ventilation'!$D$3)*'input_cool&amp;vent_evolution'!M$10)</f>
        <v>0</v>
      </c>
      <c r="GX246" s="2">
        <f>IF($D246=3,($N246*$M246*ED246*'input_cooling&amp;ventilation'!$D$3)*'input_cool&amp;vent_evolution'!N$11,($O246*$M246*ED246*'input_cooling&amp;ventilation'!$D$3)*'input_cool&amp;vent_evolution'!N$10)</f>
        <v>0</v>
      </c>
      <c r="GY246" s="2">
        <f>IF($D246=3,($N246*$M246*EE246*'input_cooling&amp;ventilation'!$D$3)*'input_cool&amp;vent_evolution'!O$11,($O246*$M246*EE246*'input_cooling&amp;ventilation'!$D$3)*'input_cool&amp;vent_evolution'!O$10)</f>
        <v>0</v>
      </c>
      <c r="GZ246" s="2">
        <f>IF($D246=3,($N246*$M246*EF246*'input_cooling&amp;ventilation'!$D$3)*'input_cool&amp;vent_evolution'!P$11,($O246*$M246*EF246*'input_cooling&amp;ventilation'!$D$3)*'input_cool&amp;vent_evolution'!P$10)</f>
        <v>0</v>
      </c>
      <c r="HA246" s="2">
        <f>IF($D246=3,($N246*$M246*EG246*'input_cooling&amp;ventilation'!$D$3)*'input_cool&amp;vent_evolution'!Q$11,($O246*$M246*EG246*'input_cooling&amp;ventilation'!$D$3)*'input_cool&amp;vent_evolution'!Q$10)</f>
        <v>0</v>
      </c>
      <c r="HB246" s="2">
        <f>IF($D246=3,($N246*$M246*EH246*'input_cooling&amp;ventilation'!$D$3)*'input_cool&amp;vent_evolution'!R$11,($O246*$M246*EH246*'input_cooling&amp;ventilation'!$D$3)*'input_cool&amp;vent_evolution'!R$10)</f>
        <v>0</v>
      </c>
      <c r="HC246" s="2">
        <f>IF($D246=3,($N246*$M246*EI246*'input_cooling&amp;ventilation'!$D$3)*'input_cool&amp;vent_evolution'!S$11,($O246*$M246*EI246*'input_cooling&amp;ventilation'!$D$3)*'input_cool&amp;vent_evolution'!S$10)</f>
        <v>0</v>
      </c>
      <c r="HD246" s="2">
        <f>IF($D246=3,($N246*$M246*EJ246*'input_cooling&amp;ventilation'!$D$3)*'input_cool&amp;vent_evolution'!T$11,($O246*$M246*EJ246*'input_cooling&amp;ventilation'!$D$3)*'input_cool&amp;vent_evolution'!T$10)</f>
        <v>0</v>
      </c>
      <c r="HE246" s="2">
        <f>IF($D246=3,($N246*$M246*EK246*'input_cooling&amp;ventilation'!$D$3)*'input_cool&amp;vent_evolution'!U$11,($O246*$M246*EK246*'input_cooling&amp;ventilation'!$D$3)*'input_cool&amp;vent_evolution'!U$10)</f>
        <v>0</v>
      </c>
      <c r="HF246" s="2">
        <f>IF($D246=3,($N246*$M246*EL246*'input_cooling&amp;ventilation'!$D$3)*'input_cool&amp;vent_evolution'!V$11,($O246*$M246*EL246*'input_cooling&amp;ventilation'!$D$3)*'input_cool&amp;vent_evolution'!V$10)</f>
        <v>0</v>
      </c>
      <c r="HG246" s="2">
        <f>IF($D246=3,($N246*$M246*EM246*'input_cooling&amp;ventilation'!$D$3)*'input_cool&amp;vent_evolution'!W$11,($O246*$M246*EM246*'input_cooling&amp;ventilation'!$D$3)*'input_cool&amp;vent_evolution'!W$10)</f>
        <v>0</v>
      </c>
      <c r="HH246" s="2">
        <f>IF($D246=3,($N246*$M246*EN246*'input_cooling&amp;ventilation'!$D$3)*'input_cool&amp;vent_evolution'!X$11,($O246*$M246*EN246*'input_cooling&amp;ventilation'!$D$3)*'input_cool&amp;vent_evolution'!X$10)</f>
        <v>0</v>
      </c>
      <c r="HI246" s="2">
        <f>IF($D246=3,($N246*$M246*EO246*'input_cooling&amp;ventilation'!$D$3)*'input_cool&amp;vent_evolution'!Y$11,($O246*$M246*EO246*'input_cooling&amp;ventilation'!$D$3)*'input_cool&amp;vent_evolution'!Y$10)</f>
        <v>0</v>
      </c>
      <c r="HJ246" s="2">
        <f>IF($D246=3,($N246*$M246*EP246*'input_cooling&amp;ventilation'!$D$3)*'input_cool&amp;vent_evolution'!Z$11,($O246*$M246*EP246*'input_cooling&amp;ventilation'!$D$3)*'input_cool&amp;vent_evolution'!Z$10)</f>
        <v>0</v>
      </c>
      <c r="HK246" s="2">
        <f>IF($D246=3,($N246*$M246*EQ246*'input_cooling&amp;ventilation'!$D$3)*'input_cool&amp;vent_evolution'!AA$11,($O246*$M246*EQ246*'input_cooling&amp;ventilation'!$D$3)*'input_cool&amp;vent_evolution'!AA$10)</f>
        <v>0</v>
      </c>
      <c r="HL246" s="2">
        <f>IF($D246=3,($N246*$M246*ER246*'input_cooling&amp;ventilation'!$D$3)*'input_cool&amp;vent_evolution'!AB$11,($O246*$M246*ER246*'input_cooling&amp;ventilation'!$D$3)*'input_cool&amp;vent_evolution'!AB$10)</f>
        <v>0</v>
      </c>
      <c r="HM246" s="2">
        <f>IF($D246=3,($N246*$M246*ES246*'input_cooling&amp;ventilation'!$D$3)*'input_cool&amp;vent_evolution'!AC$11,($O246*$M246*ES246*'input_cooling&amp;ventilation'!$D$3)*'input_cool&amp;vent_evolution'!AC$10)</f>
        <v>0</v>
      </c>
      <c r="HN246" s="2">
        <f>IF($D246=3,($N246*$M246*ET246*'input_cooling&amp;ventilation'!$D$3)*'input_cool&amp;vent_evolution'!AD$11,($O246*$M246*ET246*'input_cooling&amp;ventilation'!$D$3)*'input_cool&amp;vent_evolution'!AD$10)</f>
        <v>0</v>
      </c>
      <c r="HO246" s="2">
        <f>IF($D246=3,($N246*$M246*EU246*'input_cooling&amp;ventilation'!$D$3)*'input_cool&amp;vent_evolution'!AE$11,($O246*$M246*EU246*'input_cooling&amp;ventilation'!$D$3)*'input_cool&amp;vent_evolution'!AE$10)</f>
        <v>0</v>
      </c>
      <c r="HP246" s="2">
        <f>IF($D246=3,($N246*$M246*EV246*'input_cooling&amp;ventilation'!$D$3)*'input_cool&amp;vent_evolution'!AF$11,($O246*$M246*EV246*'input_cooling&amp;ventilation'!$D$3)*'input_cool&amp;vent_evolution'!AF$10)</f>
        <v>0</v>
      </c>
      <c r="HQ246" s="2">
        <f>IF($D246=3,($N246*$M246*EW246*'input_cooling&amp;ventilation'!$D$3)*'input_cool&amp;vent_evolution'!AG$11,($O246*$M246*EW246*'input_cooling&amp;ventilation'!$D$3)*'input_cool&amp;vent_evolution'!AG$10)</f>
        <v>0</v>
      </c>
      <c r="HR246" s="2">
        <f>IF($D246=3,($N246*$M246*EX246*'input_cooling&amp;ventilation'!$D$3)*'input_cool&amp;vent_evolution'!AH$11,($O246*$M246*EX246*'input_cooling&amp;ventilation'!$D$3)*'input_cool&amp;vent_evolution'!AH$10)</f>
        <v>0</v>
      </c>
      <c r="HS246" s="2">
        <f>IF($D246=3,($N246*$M246*EY246*'input_cooling&amp;ventilation'!$D$3)*'input_cool&amp;vent_evolution'!AI$11,($O246*$M246*EY246*'input_cooling&amp;ventilation'!$D$3)*'input_cool&amp;vent_evolution'!AI$10)</f>
        <v>0</v>
      </c>
      <c r="HT246" s="2">
        <f>IF($D246=3,($N246*$M246*EZ246*'input_cooling&amp;ventilation'!$D$3)*'input_cool&amp;vent_evolution'!AJ$11,($O246*$M246*EZ246*'input_cooling&amp;ventilation'!$D$3)*'input_cool&amp;vent_evolution'!AJ$10)</f>
        <v>0</v>
      </c>
      <c r="HU246" s="2">
        <f>IF($D246=3,($N246*$M246*FA246*'input_cooling&amp;ventilation'!$D$3)*'input_cool&amp;vent_evolution'!AK$11,($O246*$M246*FA246*'input_cooling&amp;ventilation'!$D$3)*'input_cool&amp;vent_evolution'!AK$10)</f>
        <v>0</v>
      </c>
      <c r="HV246" s="2">
        <f>IF($D246=3,($N246*$M246*FB246*'input_cooling&amp;ventilation'!$D$3)*'input_cool&amp;vent_evolution'!AL$11,($O246*$M246*FB246*'input_cooling&amp;ventilation'!$D$3)*'input_cool&amp;vent_evolution'!AL$10)</f>
        <v>0</v>
      </c>
      <c r="HW246" s="2">
        <f>IF($D246=3,($N246*$M246*FC246*'input_cooling&amp;ventilation'!$D$3)*'input_cool&amp;vent_evolution'!AM$11,($O246*$M246*FC246*'input_cooling&amp;ventilation'!$D$3)*'input_cool&amp;vent_evolution'!AM$10)</f>
        <v>0</v>
      </c>
      <c r="HX246" s="2">
        <f>IF($D246=3,($N246*$M246*FD246*'input_cooling&amp;ventilation'!$D$3)*'input_cool&amp;vent_evolution'!AN$11,($O246*$M246*FD246*'input_cooling&amp;ventilation'!$D$3)*'input_cool&amp;vent_evolution'!AN$10)</f>
        <v>0</v>
      </c>
      <c r="HY246" s="2">
        <f>IF($D246=3,($N246*$M246*FE246*'input_cooling&amp;ventilation'!$D$3)*'input_cool&amp;vent_evolution'!AO$11,($O246*$M246*FE246*'input_cooling&amp;ventilation'!$D$3)*'input_cool&amp;vent_evolution'!AO$10)</f>
        <v>0</v>
      </c>
      <c r="HZ246" s="2">
        <f>IF($D246=3,($N246*$M246*FF246*'input_cooling&amp;ventilation'!$D$3)*'input_cool&amp;vent_evolution'!AP$11,($O246*$M246*FF246*'input_cooling&amp;ventilation'!$D$3)*'input_cool&amp;vent_evolution'!AP$10)</f>
        <v>0</v>
      </c>
      <c r="IA246" s="2">
        <f>IF($D246=3,($N246*$M246*FG246*'input_cooling&amp;ventilation'!$D$3)*'input_cool&amp;vent_evolution'!AQ$11,($O246*$M246*FG246*'input_cooling&amp;ventilation'!$D$3)*'input_cool&amp;vent_evolution'!AQ$10)</f>
        <v>0</v>
      </c>
      <c r="IB246" s="2">
        <f>IF($D246=3,($N246*$M246*FH246*'input_cooling&amp;ventilation'!$D$3)*'input_cool&amp;vent_evolution'!AR$11,($O246*$M246*FH246*'input_cooling&amp;ventilation'!$D$3)*'input_cool&amp;vent_evolution'!AR$10)</f>
        <v>0</v>
      </c>
      <c r="IC246" s="2">
        <f>IF($D246=3,($N246*$M246*FI246*'input_cooling&amp;ventilation'!$D$3)*'input_cool&amp;vent_evolution'!AS$11,($O246*$M246*FI246*'input_cooling&amp;ventilation'!$D$3)*'input_cool&amp;vent_evolution'!AS$10)</f>
        <v>0</v>
      </c>
      <c r="ID246" s="2">
        <f>IF($D246=3,($N246*$M246*FJ246*'input_cooling&amp;ventilation'!$D$3)*'input_cool&amp;vent_evolution'!AT$11,($O246*$M246*FJ246*'input_cooling&amp;ventilation'!$D$3)*'input_cool&amp;vent_evolution'!AT$10)</f>
        <v>0</v>
      </c>
      <c r="IE246" s="2">
        <f>IF($D246=3,($N246*$M246*FK246*'input_cooling&amp;ventilation'!$D$3)*'input_cool&amp;vent_evolution'!AU$11,($O246*$M246*FK246*'input_cooling&amp;ventilation'!$D$3)*'input_cool&amp;vent_evolution'!AU$10)</f>
        <v>0</v>
      </c>
      <c r="IF246" s="2">
        <f>IF($D246=3,($N246*$M246*FL246*'input_cooling&amp;ventilation'!$D$3)*'input_cool&amp;vent_evolution'!AV$11,($O246*$M246*FL246*'input_cooling&amp;ventilation'!$D$3)*'input_cool&amp;vent_evolution'!AV$10)</f>
        <v>0</v>
      </c>
    </row>
    <row r="247" spans="1:240" x14ac:dyDescent="0.25">
      <c r="A247">
        <v>245</v>
      </c>
      <c r="B247">
        <v>100100</v>
      </c>
      <c r="C247">
        <v>28</v>
      </c>
      <c r="D247">
        <v>3</v>
      </c>
      <c r="E247">
        <v>6</v>
      </c>
      <c r="F247" s="2">
        <v>0</v>
      </c>
      <c r="G247" s="2">
        <v>0</v>
      </c>
      <c r="H247" s="2">
        <v>0</v>
      </c>
      <c r="I247" s="17">
        <v>0.04</v>
      </c>
      <c r="J247">
        <v>0.116739683</v>
      </c>
      <c r="K247" s="2">
        <f t="shared" si="231"/>
        <v>0</v>
      </c>
      <c r="L247" s="2">
        <f t="shared" si="232"/>
        <v>0</v>
      </c>
      <c r="M247">
        <v>0.28827877507919702</v>
      </c>
      <c r="N247" s="17">
        <f>'input_cooling&amp;ventilation'!$D$5</f>
        <v>57.500092182043396</v>
      </c>
      <c r="O247" s="45">
        <f>'input_cooling&amp;ventilation'!$D$6</f>
        <v>19.328678831353667</v>
      </c>
      <c r="P247" s="45">
        <f>'input_cooling&amp;ventilation'!$C$5</f>
        <v>50.351688737400465</v>
      </c>
      <c r="Q247" s="45">
        <f>'input_cooling&amp;ventilation'!$C$6</f>
        <v>32.240814214248743</v>
      </c>
      <c r="R247">
        <v>17</v>
      </c>
      <c r="T247">
        <v>14</v>
      </c>
      <c r="U247" s="2">
        <f t="shared" si="233"/>
        <v>0</v>
      </c>
      <c r="V247" s="2">
        <f t="shared" si="234"/>
        <v>0</v>
      </c>
      <c r="W247" s="2">
        <v>0</v>
      </c>
      <c r="X247" s="57">
        <f>IF($D247=3,(W247*(1+'input_cool&amp;vent_evolution'!M$11)),(W247*(1+'input_cool&amp;vent_evolution'!M$12)))</f>
        <v>0</v>
      </c>
      <c r="Y247" s="57">
        <f>IF($D247=3,(X247*(1+'input_cool&amp;vent_evolution'!N$11)),(X247*(1+'input_cool&amp;vent_evolution'!N$12)))</f>
        <v>0</v>
      </c>
      <c r="Z247" s="57">
        <f>IF($D247=3,(Y247*(1+'input_cool&amp;vent_evolution'!O$11)),(Y247*(1+'input_cool&amp;vent_evolution'!O$12)))</f>
        <v>0</v>
      </c>
      <c r="AA247" s="57">
        <f>IF($D247=3,(Z247*(1+'input_cool&amp;vent_evolution'!P$11)),(Z247*(1+'input_cool&amp;vent_evolution'!P$12)))</f>
        <v>0</v>
      </c>
      <c r="AB247" s="57">
        <f>IF($D247=3,(AA247*(1+'input_cool&amp;vent_evolution'!Q$11)),(AA247*(1+'input_cool&amp;vent_evolution'!Q$12)))</f>
        <v>0</v>
      </c>
      <c r="AC247" s="57">
        <f>IF($D247=3,(AB247*(1+'input_cool&amp;vent_evolution'!R$11)),(AB247*(1+'input_cool&amp;vent_evolution'!R$12)))</f>
        <v>0</v>
      </c>
      <c r="AD247" s="57">
        <f>IF($D247=3,(AC247*(1+'input_cool&amp;vent_evolution'!S$11)),(AC247*(1+'input_cool&amp;vent_evolution'!S$12)))</f>
        <v>0</v>
      </c>
      <c r="AE247" s="57">
        <f>IF($D247=3,(AD247*(1+'input_cool&amp;vent_evolution'!T$11)),(AD247*(1+'input_cool&amp;vent_evolution'!T$12)))</f>
        <v>0</v>
      </c>
      <c r="AF247" s="57">
        <f>IF($D247=3,(AE247*(1+'input_cool&amp;vent_evolution'!U$11)),(AE247*(1+'input_cool&amp;vent_evolution'!U$12)))</f>
        <v>0</v>
      </c>
      <c r="AG247" s="57">
        <f>IF($D247=3,(AF247*(1+'input_cool&amp;vent_evolution'!V$11)),(AF247*(1+'input_cool&amp;vent_evolution'!V$12)))</f>
        <v>0</v>
      </c>
      <c r="AH247" s="57">
        <f>IF($D247=3,(AG247*(1+'input_cool&amp;vent_evolution'!W$11)),(AG247*(1+'input_cool&amp;vent_evolution'!W$12)))</f>
        <v>0</v>
      </c>
      <c r="AI247" s="57">
        <f>IF($D247=3,(AH247*(1+'input_cool&amp;vent_evolution'!X$11)),(AH247*(1+'input_cool&amp;vent_evolution'!X$12)))</f>
        <v>0</v>
      </c>
      <c r="AJ247" s="57">
        <f>IF($D247=3,(AI247*(1+'input_cool&amp;vent_evolution'!Y$11)),(AI247*(1+'input_cool&amp;vent_evolution'!Y$12)))</f>
        <v>0</v>
      </c>
      <c r="AK247" s="57">
        <f>IF($D247=3,(AJ247*(1+'input_cool&amp;vent_evolution'!Z$11)),(AJ247*(1+'input_cool&amp;vent_evolution'!Z$12)))</f>
        <v>0</v>
      </c>
      <c r="AL247" s="57">
        <f>IF($D247=3,(AK247*(1+'input_cool&amp;vent_evolution'!AA$11)),(AK247*(1+'input_cool&amp;vent_evolution'!AA$12)))</f>
        <v>0</v>
      </c>
      <c r="AM247" s="57">
        <f>IF($D247=3,(AL247*(1+'input_cool&amp;vent_evolution'!AB$11)),(AL247*(1+'input_cool&amp;vent_evolution'!AB$12)))</f>
        <v>0</v>
      </c>
      <c r="AN247" s="57">
        <f>IF($D247=3,(AM247*(1+'input_cool&amp;vent_evolution'!AC$11)),(AM247*(1+'input_cool&amp;vent_evolution'!AC$12)))</f>
        <v>0</v>
      </c>
      <c r="AO247" s="57">
        <f>IF($D247=3,(AN247*(1+'input_cool&amp;vent_evolution'!AD$11)),(AN247*(1+'input_cool&amp;vent_evolution'!AD$12)))</f>
        <v>0</v>
      </c>
      <c r="AP247" s="57">
        <f>IF($D247=3,(AO247*(1+'input_cool&amp;vent_evolution'!AE$11)),(AO247*(1+'input_cool&amp;vent_evolution'!AE$12)))</f>
        <v>0</v>
      </c>
      <c r="AQ247" s="57">
        <f>IF($D247=3,(AP247*(1+'input_cool&amp;vent_evolution'!AF$11)),(AP247*(1+'input_cool&amp;vent_evolution'!AF$12)))</f>
        <v>0</v>
      </c>
      <c r="AR247" s="57">
        <f>IF($D247=3,(AQ247*(1+'input_cool&amp;vent_evolution'!AG$11)),(AQ247*(1+'input_cool&amp;vent_evolution'!AG$12)))</f>
        <v>0</v>
      </c>
      <c r="AS247" s="57">
        <f>IF($D247=3,(AR247*(1+'input_cool&amp;vent_evolution'!AH$11)),(AR247*(1+'input_cool&amp;vent_evolution'!AH$12)))</f>
        <v>0</v>
      </c>
      <c r="AT247" s="57">
        <f>IF($D247=3,(AS247*(1+'input_cool&amp;vent_evolution'!AI$11)),(AS247*(1+'input_cool&amp;vent_evolution'!AI$12)))</f>
        <v>0</v>
      </c>
      <c r="AU247" s="57">
        <f>IF($D247=3,(AT247*(1+'input_cool&amp;vent_evolution'!AJ$11)),(AT247*(1+'input_cool&amp;vent_evolution'!AJ$12)))</f>
        <v>0</v>
      </c>
      <c r="AV247" s="57">
        <f>IF($D247=3,(AU247*(1+'input_cool&amp;vent_evolution'!AK$11)),(AU247*(1+'input_cool&amp;vent_evolution'!AK$12)))</f>
        <v>0</v>
      </c>
      <c r="AW247" s="57">
        <f>IF($D247=3,(AV247*(1+'input_cool&amp;vent_evolution'!AL$11)),(AV247*(1+'input_cool&amp;vent_evolution'!AL$12)))</f>
        <v>0</v>
      </c>
      <c r="AX247" s="57">
        <f>IF($D247=3,(AW247*(1+'input_cool&amp;vent_evolution'!AM$11)),(AW247*(1+'input_cool&amp;vent_evolution'!AM$12)))</f>
        <v>0</v>
      </c>
      <c r="AY247" s="57">
        <f>IF($D247=3,(AX247*(1+'input_cool&amp;vent_evolution'!AN$11)),(AX247*(1+'input_cool&amp;vent_evolution'!AN$12)))</f>
        <v>0</v>
      </c>
      <c r="AZ247" s="57">
        <f>IF($D247=3,(AY247*(1+'input_cool&amp;vent_evolution'!AO$11)),(AY247*(1+'input_cool&amp;vent_evolution'!AO$12)))</f>
        <v>0</v>
      </c>
      <c r="BA247" s="57">
        <f>IF($D247=3,(AZ247*(1+'input_cool&amp;vent_evolution'!AP$11)),(AZ247*(1+'input_cool&amp;vent_evolution'!AP$12)))</f>
        <v>0</v>
      </c>
      <c r="BB247" s="57">
        <f>IF($D247=3,(BA247*(1+'input_cool&amp;vent_evolution'!AQ$11)),(BA247*(1+'input_cool&amp;vent_evolution'!AQ$12)))</f>
        <v>0</v>
      </c>
      <c r="BC247" s="57">
        <f>IF($D247=3,(BB247*(1+'input_cool&amp;vent_evolution'!AR$11)),(BB247*(1+'input_cool&amp;vent_evolution'!AR$12)))</f>
        <v>0</v>
      </c>
      <c r="BD247" s="57">
        <f>IF($D247=3,(BC247*(1+'input_cool&amp;vent_evolution'!AS$11)),(BC247*(1+'input_cool&amp;vent_evolution'!AS$12)))</f>
        <v>0</v>
      </c>
      <c r="BE247" s="57">
        <f>IF($D247=3,(BD247*(1+'input_cool&amp;vent_evolution'!AT$11)),(BD247*(1+'input_cool&amp;vent_evolution'!AT$12)))</f>
        <v>0</v>
      </c>
      <c r="BF247" s="57">
        <f>IF($D247=3,(BE247*(1+'input_cool&amp;vent_evolution'!AU$11)),(BE247*(1+'input_cool&amp;vent_evolution'!AU$12)))</f>
        <v>0</v>
      </c>
      <c r="BG247" s="57">
        <f>IF($D247=3,(BF247*(1+'input_cool&amp;vent_evolution'!AV$11)),(BF247*(1+'input_cool&amp;vent_evolution'!AV$12)))</f>
        <v>0</v>
      </c>
      <c r="BH247" s="2">
        <f t="shared" si="307"/>
        <v>0</v>
      </c>
      <c r="BI247" s="2">
        <f t="shared" si="235"/>
        <v>0</v>
      </c>
      <c r="BJ247" s="2">
        <f t="shared" si="236"/>
        <v>0</v>
      </c>
      <c r="BK247" s="2">
        <f t="shared" si="237"/>
        <v>0</v>
      </c>
      <c r="BL247" s="2">
        <f t="shared" si="238"/>
        <v>0</v>
      </c>
      <c r="BM247" s="2">
        <f t="shared" si="239"/>
        <v>0</v>
      </c>
      <c r="BN247" s="2">
        <f t="shared" si="240"/>
        <v>0</v>
      </c>
      <c r="BO247" s="2">
        <f t="shared" si="241"/>
        <v>0</v>
      </c>
      <c r="BP247" s="2">
        <f t="shared" si="242"/>
        <v>0</v>
      </c>
      <c r="BQ247" s="2">
        <f t="shared" si="243"/>
        <v>0</v>
      </c>
      <c r="BR247" s="2">
        <f t="shared" si="244"/>
        <v>0</v>
      </c>
      <c r="BS247" s="2">
        <f t="shared" si="245"/>
        <v>0</v>
      </c>
      <c r="BT247" s="2">
        <f t="shared" si="246"/>
        <v>0</v>
      </c>
      <c r="BU247" s="2">
        <f t="shared" si="247"/>
        <v>0</v>
      </c>
      <c r="BV247" s="2">
        <f t="shared" si="248"/>
        <v>0</v>
      </c>
      <c r="BW247" s="2">
        <f t="shared" si="249"/>
        <v>0</v>
      </c>
      <c r="BX247" s="2">
        <f t="shared" si="250"/>
        <v>0</v>
      </c>
      <c r="BY247" s="2">
        <f t="shared" si="251"/>
        <v>0</v>
      </c>
      <c r="BZ247" s="2">
        <f t="shared" si="252"/>
        <v>0</v>
      </c>
      <c r="CA247" s="2">
        <f t="shared" si="253"/>
        <v>0</v>
      </c>
      <c r="CB247" s="2">
        <f t="shared" si="254"/>
        <v>0</v>
      </c>
      <c r="CC247" s="2">
        <f t="shared" si="255"/>
        <v>0</v>
      </c>
      <c r="CD247" s="2">
        <f t="shared" si="256"/>
        <v>0</v>
      </c>
      <c r="CE247" s="2">
        <f t="shared" si="257"/>
        <v>0</v>
      </c>
      <c r="CF247" s="2">
        <f t="shared" si="258"/>
        <v>0</v>
      </c>
      <c r="CG247" s="2">
        <f t="shared" si="259"/>
        <v>0</v>
      </c>
      <c r="CH247" s="2">
        <f t="shared" si="260"/>
        <v>0</v>
      </c>
      <c r="CI247" s="2">
        <f t="shared" si="261"/>
        <v>0</v>
      </c>
      <c r="CJ247" s="2">
        <f t="shared" si="262"/>
        <v>0</v>
      </c>
      <c r="CK247" s="2">
        <f t="shared" si="263"/>
        <v>0</v>
      </c>
      <c r="CL247" s="2">
        <f t="shared" si="264"/>
        <v>0</v>
      </c>
      <c r="CM247" s="2">
        <f t="shared" si="265"/>
        <v>0</v>
      </c>
      <c r="CN247" s="2">
        <f t="shared" si="266"/>
        <v>0</v>
      </c>
      <c r="CO247" s="2">
        <f t="shared" si="267"/>
        <v>0</v>
      </c>
      <c r="CP247" s="2">
        <f t="shared" si="268"/>
        <v>0</v>
      </c>
      <c r="CQ247" s="2">
        <f t="shared" si="269"/>
        <v>0</v>
      </c>
      <c r="CR247" s="2">
        <f>IF($D247=3,(W247*$P247*$M247*'input_cooling&amp;ventilation'!$D$3)*'input_cool&amp;vent_evolution'!M$11,(W247*$Q247*'input_cooling&amp;ventilation'!$D$3)*'input_cool&amp;vent_evolution'!M$12)</f>
        <v>0</v>
      </c>
      <c r="CS247" s="2">
        <f>IF($D247=3,(X247*$P247*$M247*'input_cooling&amp;ventilation'!$D$3)*'input_cool&amp;vent_evolution'!N$11,(X247*$Q247*'input_cooling&amp;ventilation'!$D$3)*'input_cool&amp;vent_evolution'!N$12)</f>
        <v>0</v>
      </c>
      <c r="CT247" s="2">
        <f>IF($D247=3,(Y247*$P247*$M247*'input_cooling&amp;ventilation'!$D$3)*'input_cool&amp;vent_evolution'!O$11,(Y247*$Q247*'input_cooling&amp;ventilation'!$D$3)*'input_cool&amp;vent_evolution'!O$12)</f>
        <v>0</v>
      </c>
      <c r="CU247" s="2">
        <f>IF($D247=3,(Z247*$P247*$M247*'input_cooling&amp;ventilation'!$D$3)*'input_cool&amp;vent_evolution'!P$11,(Z247*$Q247*'input_cooling&amp;ventilation'!$D$3)*'input_cool&amp;vent_evolution'!P$12)</f>
        <v>0</v>
      </c>
      <c r="CV247" s="2">
        <f>IF($D247=3,(AA247*$P247*$M247*'input_cooling&amp;ventilation'!$D$3)*'input_cool&amp;vent_evolution'!Q$11,(AA247*$Q247*'input_cooling&amp;ventilation'!$D$3)*'input_cool&amp;vent_evolution'!Q$12)</f>
        <v>0</v>
      </c>
      <c r="CW247" s="2">
        <f>IF($D247=3,(AB247*$P247*$M247*'input_cooling&amp;ventilation'!$D$3)*'input_cool&amp;vent_evolution'!R$11,(AB247*$Q247*'input_cooling&amp;ventilation'!$D$3)*'input_cool&amp;vent_evolution'!R$12)</f>
        <v>0</v>
      </c>
      <c r="CX247" s="2">
        <f>IF($D247=3,(AC247*$P247*$M247*'input_cooling&amp;ventilation'!$D$3)*'input_cool&amp;vent_evolution'!S$11,(AC247*$Q247*'input_cooling&amp;ventilation'!$D$3)*'input_cool&amp;vent_evolution'!S$12)</f>
        <v>0</v>
      </c>
      <c r="CY247" s="2">
        <f>IF($D247=3,(AD247*$P247*$M247*'input_cooling&amp;ventilation'!$D$3)*'input_cool&amp;vent_evolution'!T$11,(AD247*$Q247*'input_cooling&amp;ventilation'!$D$3)*'input_cool&amp;vent_evolution'!T$12)</f>
        <v>0</v>
      </c>
      <c r="CZ247" s="2">
        <f>IF($D247=3,(AE247*$P247*$M247*'input_cooling&amp;ventilation'!$D$3)*'input_cool&amp;vent_evolution'!U$11,(AE247*$Q247*'input_cooling&amp;ventilation'!$D$3)*'input_cool&amp;vent_evolution'!U$12)</f>
        <v>0</v>
      </c>
      <c r="DA247" s="2">
        <f>IF($D247=3,(AF247*$P247*$M247*'input_cooling&amp;ventilation'!$D$3)*'input_cool&amp;vent_evolution'!V$11,(AF247*$Q247*'input_cooling&amp;ventilation'!$D$3)*'input_cool&amp;vent_evolution'!V$12)</f>
        <v>0</v>
      </c>
      <c r="DB247" s="2">
        <f>IF($D247=3,(AG247*$P247*$M247*'input_cooling&amp;ventilation'!$D$3)*'input_cool&amp;vent_evolution'!W$11,(AG247*$Q247*'input_cooling&amp;ventilation'!$D$3)*'input_cool&amp;vent_evolution'!W$12)</f>
        <v>0</v>
      </c>
      <c r="DC247" s="2">
        <f>IF($D247=3,(AH247*$P247*$M247*'input_cooling&amp;ventilation'!$D$3)*'input_cool&amp;vent_evolution'!X$11,(AH247*$Q247*'input_cooling&amp;ventilation'!$D$3)*'input_cool&amp;vent_evolution'!X$12)</f>
        <v>0</v>
      </c>
      <c r="DD247" s="2">
        <f>IF($D247=3,(AI247*$P247*$M247*'input_cooling&amp;ventilation'!$D$3)*'input_cool&amp;vent_evolution'!Y$11,(AI247*$Q247*'input_cooling&amp;ventilation'!$D$3)*'input_cool&amp;vent_evolution'!Y$12)</f>
        <v>0</v>
      </c>
      <c r="DE247" s="2">
        <f>IF($D247=3,(AJ247*$P247*$M247*'input_cooling&amp;ventilation'!$D$3)*'input_cool&amp;vent_evolution'!Z$11,(AJ247*$Q247*'input_cooling&amp;ventilation'!$D$3)*'input_cool&amp;vent_evolution'!Z$12)</f>
        <v>0</v>
      </c>
      <c r="DF247" s="2">
        <f>IF($D247=3,(AK247*$P247*$M247*'input_cooling&amp;ventilation'!$D$3)*'input_cool&amp;vent_evolution'!AA$11,(AK247*$Q247*'input_cooling&amp;ventilation'!$D$3)*'input_cool&amp;vent_evolution'!AA$12)</f>
        <v>0</v>
      </c>
      <c r="DG247" s="2">
        <f>IF($D247=3,(AL247*$P247*$M247*'input_cooling&amp;ventilation'!$D$3)*'input_cool&amp;vent_evolution'!AB$11,(AL247*$Q247*'input_cooling&amp;ventilation'!$D$3)*'input_cool&amp;vent_evolution'!AB$12)</f>
        <v>0</v>
      </c>
      <c r="DH247" s="2">
        <f>IF($D247=3,(AM247*$P247*$M247*'input_cooling&amp;ventilation'!$D$3)*'input_cool&amp;vent_evolution'!AC$11,(AM247*$Q247*'input_cooling&amp;ventilation'!$D$3)*'input_cool&amp;vent_evolution'!AC$12)</f>
        <v>0</v>
      </c>
      <c r="DI247" s="2">
        <f>IF($D247=3,(AN247*$P247*$M247*'input_cooling&amp;ventilation'!$D$3)*'input_cool&amp;vent_evolution'!AD$11,(AN247*$Q247*'input_cooling&amp;ventilation'!$D$3)*'input_cool&amp;vent_evolution'!AD$12)</f>
        <v>0</v>
      </c>
      <c r="DJ247" s="2">
        <f>IF($D247=3,(AO247*$P247*$M247*'input_cooling&amp;ventilation'!$D$3)*'input_cool&amp;vent_evolution'!AE$11,(AO247*$Q247*'input_cooling&amp;ventilation'!$D$3)*'input_cool&amp;vent_evolution'!AE$12)</f>
        <v>0</v>
      </c>
      <c r="DK247" s="2">
        <f>IF($D247=3,(AP247*$P247*$M247*'input_cooling&amp;ventilation'!$D$3)*'input_cool&amp;vent_evolution'!AF$11,(AP247*$Q247*'input_cooling&amp;ventilation'!$D$3)*'input_cool&amp;vent_evolution'!AF$12)</f>
        <v>0</v>
      </c>
      <c r="DL247" s="2">
        <f>IF($D247=3,(AQ247*$P247*$M247*'input_cooling&amp;ventilation'!$D$3)*'input_cool&amp;vent_evolution'!AG$11,(AQ247*$Q247*'input_cooling&amp;ventilation'!$D$3)*'input_cool&amp;vent_evolution'!AG$12)</f>
        <v>0</v>
      </c>
      <c r="DM247" s="2">
        <f>IF($D247=3,(AR247*$P247*$M247*'input_cooling&amp;ventilation'!$D$3)*'input_cool&amp;vent_evolution'!AH$11,(AR247*$Q247*'input_cooling&amp;ventilation'!$D$3)*'input_cool&amp;vent_evolution'!AH$12)</f>
        <v>0</v>
      </c>
      <c r="DN247" s="2">
        <f>IF($D247=3,(AS247*$P247*$M247*'input_cooling&amp;ventilation'!$D$3)*'input_cool&amp;vent_evolution'!AI$11,(AS247*$Q247*'input_cooling&amp;ventilation'!$D$3)*'input_cool&amp;vent_evolution'!AI$12)</f>
        <v>0</v>
      </c>
      <c r="DO247" s="2">
        <f>IF($D247=3,(AT247*$P247*$M247*'input_cooling&amp;ventilation'!$D$3)*'input_cool&amp;vent_evolution'!AJ$11,(AT247*$Q247*'input_cooling&amp;ventilation'!$D$3)*'input_cool&amp;vent_evolution'!AJ$12)</f>
        <v>0</v>
      </c>
      <c r="DP247" s="2">
        <f>IF($D247=3,(AU247*$P247*$M247*'input_cooling&amp;ventilation'!$D$3)*'input_cool&amp;vent_evolution'!AK$11,(AU247*$Q247*'input_cooling&amp;ventilation'!$D$3)*'input_cool&amp;vent_evolution'!AK$12)</f>
        <v>0</v>
      </c>
      <c r="DQ247" s="2">
        <f>IF($D247=3,(AV247*$P247*$M247*'input_cooling&amp;ventilation'!$D$3)*'input_cool&amp;vent_evolution'!AL$11,(AV247*$Q247*'input_cooling&amp;ventilation'!$D$3)*'input_cool&amp;vent_evolution'!AL$12)</f>
        <v>0</v>
      </c>
      <c r="DR247" s="2">
        <f>IF($D247=3,(AW247*$P247*$M247*'input_cooling&amp;ventilation'!$D$3)*'input_cool&amp;vent_evolution'!AM$11,(AW247*$Q247*'input_cooling&amp;ventilation'!$D$3)*'input_cool&amp;vent_evolution'!AM$12)</f>
        <v>0</v>
      </c>
      <c r="DS247" s="2">
        <f>IF($D247=3,(AX247*$P247*$M247*'input_cooling&amp;ventilation'!$D$3)*'input_cool&amp;vent_evolution'!AN$11,(AX247*$Q247*'input_cooling&amp;ventilation'!$D$3)*'input_cool&amp;vent_evolution'!AN$12)</f>
        <v>0</v>
      </c>
      <c r="DT247" s="2">
        <f>IF($D247=3,(AY247*$P247*$M247*'input_cooling&amp;ventilation'!$D$3)*'input_cool&amp;vent_evolution'!AO$11,(AY247*$Q247*'input_cooling&amp;ventilation'!$D$3)*'input_cool&amp;vent_evolution'!AO$12)</f>
        <v>0</v>
      </c>
      <c r="DU247" s="2">
        <f>IF($D247=3,(AZ247*$P247*$M247*'input_cooling&amp;ventilation'!$D$3)*'input_cool&amp;vent_evolution'!AP$11,(AZ247*$Q247*'input_cooling&amp;ventilation'!$D$3)*'input_cool&amp;vent_evolution'!AP$12)</f>
        <v>0</v>
      </c>
      <c r="DV247" s="2">
        <f>IF($D247=3,(BA247*$P247*$M247*'input_cooling&amp;ventilation'!$D$3)*'input_cool&amp;vent_evolution'!AQ$11,(BA247*$Q247*'input_cooling&amp;ventilation'!$D$3)*'input_cool&amp;vent_evolution'!AQ$12)</f>
        <v>0</v>
      </c>
      <c r="DW247" s="2">
        <f>IF($D247=3,(BB247*$P247*$M247*'input_cooling&amp;ventilation'!$D$3)*'input_cool&amp;vent_evolution'!AR$11,(BB247*$Q247*'input_cooling&amp;ventilation'!$D$3)*'input_cool&amp;vent_evolution'!AR$12)</f>
        <v>0</v>
      </c>
      <c r="DX247" s="2">
        <f>IF($D247=3,(BC247*$P247*$M247*'input_cooling&amp;ventilation'!$D$3)*'input_cool&amp;vent_evolution'!AS$11,(BC247*$Q247*'input_cooling&amp;ventilation'!$D$3)*'input_cool&amp;vent_evolution'!AS$12)</f>
        <v>0</v>
      </c>
      <c r="DY247" s="2">
        <f>IF($D247=3,(BD247*$P247*$M247*'input_cooling&amp;ventilation'!$D$3)*'input_cool&amp;vent_evolution'!AT$11,(BD247*$Q247*'input_cooling&amp;ventilation'!$D$3)*'input_cool&amp;vent_evolution'!AT$12)</f>
        <v>0</v>
      </c>
      <c r="DZ247" s="2">
        <f>IF($D247=3,(BE247*$P247*$M247*'input_cooling&amp;ventilation'!$D$3)*'input_cool&amp;vent_evolution'!AU$11,(BE247*$Q247*'input_cooling&amp;ventilation'!$D$3)*'input_cool&amp;vent_evolution'!AU$12)</f>
        <v>0</v>
      </c>
      <c r="EA247" s="2">
        <f>IF($D247=3,(BF247*$P247*$M247*'input_cooling&amp;ventilation'!$D$3)*'input_cool&amp;vent_evolution'!AV$11,(BF247*$Q247*'input_cooling&amp;ventilation'!$D$3)*'input_cool&amp;vent_evolution'!AV$12)</f>
        <v>0</v>
      </c>
      <c r="EB247">
        <v>0.6</v>
      </c>
      <c r="EC247" s="2">
        <f t="shared" si="270"/>
        <v>0</v>
      </c>
      <c r="ED247" s="2">
        <f>IF($D247=3,(EC247*(1+'input_cool&amp;vent_evolution'!M$10)),EC247*(1+'input_cool&amp;vent_evolution'!M$9))</f>
        <v>0</v>
      </c>
      <c r="EE247" s="2">
        <f>IF($D247=3,(ED247*(1+'input_cool&amp;vent_evolution'!N$10)),ED247*(1+'input_cool&amp;vent_evolution'!N$9))</f>
        <v>0</v>
      </c>
      <c r="EF247" s="2">
        <f>IF($D247=3,(EE247*(1+'input_cool&amp;vent_evolution'!O$10)),EE247*(1+'input_cool&amp;vent_evolution'!O$9))</f>
        <v>0</v>
      </c>
      <c r="EG247" s="2">
        <f>IF($D247=3,(EF247*(1+'input_cool&amp;vent_evolution'!P$10)),EF247*(1+'input_cool&amp;vent_evolution'!P$9))</f>
        <v>0</v>
      </c>
      <c r="EH247" s="2">
        <f>IF($D247=3,(EG247*(1+'input_cool&amp;vent_evolution'!Q$10)),EG247*(1+'input_cool&amp;vent_evolution'!Q$9))</f>
        <v>0</v>
      </c>
      <c r="EI247" s="2">
        <f>IF($D247=3,(EH247*(1+'input_cool&amp;vent_evolution'!R$10)),EH247*(1+'input_cool&amp;vent_evolution'!R$9))</f>
        <v>0</v>
      </c>
      <c r="EJ247" s="2">
        <f>IF($D247=3,(EI247*(1+'input_cool&amp;vent_evolution'!S$10)),EI247*(1+'input_cool&amp;vent_evolution'!S$9))</f>
        <v>0</v>
      </c>
      <c r="EK247" s="2">
        <f>IF($D247=3,(EJ247*(1+'input_cool&amp;vent_evolution'!T$10)),EJ247*(1+'input_cool&amp;vent_evolution'!T$9))</f>
        <v>0</v>
      </c>
      <c r="EL247" s="2">
        <f>IF($D247=3,(EK247*(1+'input_cool&amp;vent_evolution'!U$10)),EK247*(1+'input_cool&amp;vent_evolution'!U$9))</f>
        <v>0</v>
      </c>
      <c r="EM247" s="2">
        <f>IF($D247=3,(EL247*(1+'input_cool&amp;vent_evolution'!V$10)),EL247*(1+'input_cool&amp;vent_evolution'!V$9))</f>
        <v>0</v>
      </c>
      <c r="EN247" s="2">
        <f>IF($D247=3,(EM247*(1+'input_cool&amp;vent_evolution'!W$10)),EM247*(1+'input_cool&amp;vent_evolution'!W$9))</f>
        <v>0</v>
      </c>
      <c r="EO247" s="2">
        <f>IF($D247=3,(EN247*(1+'input_cool&amp;vent_evolution'!X$10)),EN247*(1+'input_cool&amp;vent_evolution'!X$9))</f>
        <v>0</v>
      </c>
      <c r="EP247" s="2">
        <f>IF($D247=3,(EO247*(1+'input_cool&amp;vent_evolution'!Y$10)),EO247*(1+'input_cool&amp;vent_evolution'!Y$9))</f>
        <v>0</v>
      </c>
      <c r="EQ247" s="2">
        <f>IF($D247=3,(EP247*(1+'input_cool&amp;vent_evolution'!Z$10)),EP247*(1+'input_cool&amp;vent_evolution'!Z$9))</f>
        <v>0</v>
      </c>
      <c r="ER247" s="2">
        <f>IF($D247=3,(EQ247*(1+'input_cool&amp;vent_evolution'!AA$10)),EQ247*(1+'input_cool&amp;vent_evolution'!AA$9))</f>
        <v>0</v>
      </c>
      <c r="ES247" s="2">
        <f>IF($D247=3,(ER247*(1+'input_cool&amp;vent_evolution'!AB$10)),ER247*(1+'input_cool&amp;vent_evolution'!AB$9))</f>
        <v>0</v>
      </c>
      <c r="ET247" s="2">
        <f>IF($D247=3,(ES247*(1+'input_cool&amp;vent_evolution'!AC$10)),ES247*(1+'input_cool&amp;vent_evolution'!AC$9))</f>
        <v>0</v>
      </c>
      <c r="EU247" s="2">
        <f>IF($D247=3,(ET247*(1+'input_cool&amp;vent_evolution'!AD$10)),ET247*(1+'input_cool&amp;vent_evolution'!AD$9))</f>
        <v>0</v>
      </c>
      <c r="EV247" s="2">
        <f>IF($D247=3,(EU247*(1+'input_cool&amp;vent_evolution'!AE$10)),EU247*(1+'input_cool&amp;vent_evolution'!AE$9))</f>
        <v>0</v>
      </c>
      <c r="EW247" s="2">
        <f>IF($D247=3,(EV247*(1+'input_cool&amp;vent_evolution'!AF$10)),EV247*(1+'input_cool&amp;vent_evolution'!AF$9))</f>
        <v>0</v>
      </c>
      <c r="EX247" s="2">
        <f>IF($D247=3,(EW247*(1+'input_cool&amp;vent_evolution'!AG$10)),EW247*(1+'input_cool&amp;vent_evolution'!AG$9))</f>
        <v>0</v>
      </c>
      <c r="EY247" s="2">
        <f>IF($D247=3,(EX247*(1+'input_cool&amp;vent_evolution'!AH$10)),EX247*(1+'input_cool&amp;vent_evolution'!AH$9))</f>
        <v>0</v>
      </c>
      <c r="EZ247" s="2">
        <f>IF($D247=3,(EY247*(1+'input_cool&amp;vent_evolution'!AI$10)),EY247*(1+'input_cool&amp;vent_evolution'!AI$9))</f>
        <v>0</v>
      </c>
      <c r="FA247" s="2">
        <f>IF($D247=3,(EZ247*(1+'input_cool&amp;vent_evolution'!AJ$10)),EZ247*(1+'input_cool&amp;vent_evolution'!AJ$9))</f>
        <v>0</v>
      </c>
      <c r="FB247" s="2">
        <f>IF($D247=3,(FA247*(1+'input_cool&amp;vent_evolution'!AK$10)),FA247*(1+'input_cool&amp;vent_evolution'!AK$9))</f>
        <v>0</v>
      </c>
      <c r="FC247" s="2">
        <f>IF($D247=3,(FB247*(1+'input_cool&amp;vent_evolution'!AL$10)),FB247*(1+'input_cool&amp;vent_evolution'!AL$9))</f>
        <v>0</v>
      </c>
      <c r="FD247" s="2">
        <f>IF($D247=3,(FC247*(1+'input_cool&amp;vent_evolution'!AM$10)),FC247*(1+'input_cool&amp;vent_evolution'!AM$9))</f>
        <v>0</v>
      </c>
      <c r="FE247" s="2">
        <f>IF($D247=3,(FD247*(1+'input_cool&amp;vent_evolution'!AN$10)),FD247*(1+'input_cool&amp;vent_evolution'!AN$9))</f>
        <v>0</v>
      </c>
      <c r="FF247" s="2">
        <f>IF($D247=3,(FE247*(1+'input_cool&amp;vent_evolution'!AO$10)),FE247*(1+'input_cool&amp;vent_evolution'!AO$9))</f>
        <v>0</v>
      </c>
      <c r="FG247" s="2">
        <f>IF($D247=3,(FF247*(1+'input_cool&amp;vent_evolution'!AP$10)),FF247*(1+'input_cool&amp;vent_evolution'!AP$9))</f>
        <v>0</v>
      </c>
      <c r="FH247" s="2">
        <f>IF($D247=3,(FG247*(1+'input_cool&amp;vent_evolution'!AQ$10)),FG247*(1+'input_cool&amp;vent_evolution'!AQ$9))</f>
        <v>0</v>
      </c>
      <c r="FI247" s="2">
        <f>IF($D247=3,(FH247*(1+'input_cool&amp;vent_evolution'!AR$10)),FH247*(1+'input_cool&amp;vent_evolution'!AR$9))</f>
        <v>0</v>
      </c>
      <c r="FJ247" s="2">
        <f>IF($D247=3,(FI247*(1+'input_cool&amp;vent_evolution'!AS$10)),FI247*(1+'input_cool&amp;vent_evolution'!AS$9))</f>
        <v>0</v>
      </c>
      <c r="FK247" s="2">
        <f>IF($D247=3,(FJ247*(1+'input_cool&amp;vent_evolution'!AT$10)),FJ247*(1+'input_cool&amp;vent_evolution'!AT$9))</f>
        <v>0</v>
      </c>
      <c r="FL247" s="2">
        <f>IF($D247=3,(FK247*(1+'input_cool&amp;vent_evolution'!AU$10)),FK247*(1+'input_cool&amp;vent_evolution'!AU$9))</f>
        <v>0</v>
      </c>
      <c r="FM247" s="2">
        <f t="shared" si="271"/>
        <v>0</v>
      </c>
      <c r="FN247" s="2">
        <f t="shared" si="272"/>
        <v>0</v>
      </c>
      <c r="FO247" s="2">
        <f t="shared" si="273"/>
        <v>0</v>
      </c>
      <c r="FP247" s="2">
        <f t="shared" si="274"/>
        <v>0</v>
      </c>
      <c r="FQ247" s="2">
        <f t="shared" si="275"/>
        <v>0</v>
      </c>
      <c r="FR247" s="2">
        <f t="shared" si="276"/>
        <v>0</v>
      </c>
      <c r="FS247" s="2">
        <f t="shared" si="277"/>
        <v>0</v>
      </c>
      <c r="FT247" s="2">
        <f t="shared" si="278"/>
        <v>0</v>
      </c>
      <c r="FU247" s="2">
        <f t="shared" si="279"/>
        <v>0</v>
      </c>
      <c r="FV247" s="2">
        <f t="shared" si="280"/>
        <v>0</v>
      </c>
      <c r="FW247" s="2">
        <f t="shared" si="281"/>
        <v>0</v>
      </c>
      <c r="FX247" s="2">
        <f t="shared" si="282"/>
        <v>0</v>
      </c>
      <c r="FY247" s="2">
        <f t="shared" si="283"/>
        <v>0</v>
      </c>
      <c r="FZ247" s="2">
        <f t="shared" si="284"/>
        <v>0</v>
      </c>
      <c r="GA247" s="2">
        <f t="shared" si="285"/>
        <v>0</v>
      </c>
      <c r="GB247" s="2">
        <f t="shared" si="286"/>
        <v>0</v>
      </c>
      <c r="GC247" s="2">
        <f t="shared" si="287"/>
        <v>0</v>
      </c>
      <c r="GD247" s="2">
        <f t="shared" si="288"/>
        <v>0</v>
      </c>
      <c r="GE247" s="2">
        <f t="shared" si="289"/>
        <v>0</v>
      </c>
      <c r="GF247" s="2">
        <f t="shared" si="290"/>
        <v>0</v>
      </c>
      <c r="GG247" s="2">
        <f t="shared" si="291"/>
        <v>0</v>
      </c>
      <c r="GH247" s="2">
        <f t="shared" si="292"/>
        <v>0</v>
      </c>
      <c r="GI247" s="2">
        <f t="shared" si="293"/>
        <v>0</v>
      </c>
      <c r="GJ247" s="2">
        <f t="shared" si="294"/>
        <v>0</v>
      </c>
      <c r="GK247" s="2">
        <f t="shared" si="295"/>
        <v>0</v>
      </c>
      <c r="GL247" s="2">
        <f t="shared" si="296"/>
        <v>0</v>
      </c>
      <c r="GM247" s="2">
        <f t="shared" si="297"/>
        <v>0</v>
      </c>
      <c r="GN247" s="2">
        <f t="shared" si="298"/>
        <v>0</v>
      </c>
      <c r="GO247" s="2">
        <f t="shared" si="299"/>
        <v>0</v>
      </c>
      <c r="GP247" s="2">
        <f t="shared" si="300"/>
        <v>0</v>
      </c>
      <c r="GQ247" s="2">
        <f t="shared" si="301"/>
        <v>0</v>
      </c>
      <c r="GR247" s="2">
        <f t="shared" si="302"/>
        <v>0</v>
      </c>
      <c r="GS247" s="2">
        <f t="shared" si="303"/>
        <v>0</v>
      </c>
      <c r="GT247" s="2">
        <f t="shared" si="304"/>
        <v>0</v>
      </c>
      <c r="GU247" s="2">
        <f t="shared" si="305"/>
        <v>0</v>
      </c>
      <c r="GV247" s="2">
        <f t="shared" si="306"/>
        <v>0</v>
      </c>
      <c r="GW247" s="2">
        <f>IF($D247=3,($N247*$M247*EC247*'input_cooling&amp;ventilation'!$D$3)*'input_cool&amp;vent_evolution'!M$11,($O247*$M247*EC247*'input_cooling&amp;ventilation'!$D$3)*'input_cool&amp;vent_evolution'!M$10)</f>
        <v>0</v>
      </c>
      <c r="GX247" s="2">
        <f>IF($D247=3,($N247*$M247*ED247*'input_cooling&amp;ventilation'!$D$3)*'input_cool&amp;vent_evolution'!N$11,($O247*$M247*ED247*'input_cooling&amp;ventilation'!$D$3)*'input_cool&amp;vent_evolution'!N$10)</f>
        <v>0</v>
      </c>
      <c r="GY247" s="2">
        <f>IF($D247=3,($N247*$M247*EE247*'input_cooling&amp;ventilation'!$D$3)*'input_cool&amp;vent_evolution'!O$11,($O247*$M247*EE247*'input_cooling&amp;ventilation'!$D$3)*'input_cool&amp;vent_evolution'!O$10)</f>
        <v>0</v>
      </c>
      <c r="GZ247" s="2">
        <f>IF($D247=3,($N247*$M247*EF247*'input_cooling&amp;ventilation'!$D$3)*'input_cool&amp;vent_evolution'!P$11,($O247*$M247*EF247*'input_cooling&amp;ventilation'!$D$3)*'input_cool&amp;vent_evolution'!P$10)</f>
        <v>0</v>
      </c>
      <c r="HA247" s="2">
        <f>IF($D247=3,($N247*$M247*EG247*'input_cooling&amp;ventilation'!$D$3)*'input_cool&amp;vent_evolution'!Q$11,($O247*$M247*EG247*'input_cooling&amp;ventilation'!$D$3)*'input_cool&amp;vent_evolution'!Q$10)</f>
        <v>0</v>
      </c>
      <c r="HB247" s="2">
        <f>IF($D247=3,($N247*$M247*EH247*'input_cooling&amp;ventilation'!$D$3)*'input_cool&amp;vent_evolution'!R$11,($O247*$M247*EH247*'input_cooling&amp;ventilation'!$D$3)*'input_cool&amp;vent_evolution'!R$10)</f>
        <v>0</v>
      </c>
      <c r="HC247" s="2">
        <f>IF($D247=3,($N247*$M247*EI247*'input_cooling&amp;ventilation'!$D$3)*'input_cool&amp;vent_evolution'!S$11,($O247*$M247*EI247*'input_cooling&amp;ventilation'!$D$3)*'input_cool&amp;vent_evolution'!S$10)</f>
        <v>0</v>
      </c>
      <c r="HD247" s="2">
        <f>IF($D247=3,($N247*$M247*EJ247*'input_cooling&amp;ventilation'!$D$3)*'input_cool&amp;vent_evolution'!T$11,($O247*$M247*EJ247*'input_cooling&amp;ventilation'!$D$3)*'input_cool&amp;vent_evolution'!T$10)</f>
        <v>0</v>
      </c>
      <c r="HE247" s="2">
        <f>IF($D247=3,($N247*$M247*EK247*'input_cooling&amp;ventilation'!$D$3)*'input_cool&amp;vent_evolution'!U$11,($O247*$M247*EK247*'input_cooling&amp;ventilation'!$D$3)*'input_cool&amp;vent_evolution'!U$10)</f>
        <v>0</v>
      </c>
      <c r="HF247" s="2">
        <f>IF($D247=3,($N247*$M247*EL247*'input_cooling&amp;ventilation'!$D$3)*'input_cool&amp;vent_evolution'!V$11,($O247*$M247*EL247*'input_cooling&amp;ventilation'!$D$3)*'input_cool&amp;vent_evolution'!V$10)</f>
        <v>0</v>
      </c>
      <c r="HG247" s="2">
        <f>IF($D247=3,($N247*$M247*EM247*'input_cooling&amp;ventilation'!$D$3)*'input_cool&amp;vent_evolution'!W$11,($O247*$M247*EM247*'input_cooling&amp;ventilation'!$D$3)*'input_cool&amp;vent_evolution'!W$10)</f>
        <v>0</v>
      </c>
      <c r="HH247" s="2">
        <f>IF($D247=3,($N247*$M247*EN247*'input_cooling&amp;ventilation'!$D$3)*'input_cool&amp;vent_evolution'!X$11,($O247*$M247*EN247*'input_cooling&amp;ventilation'!$D$3)*'input_cool&amp;vent_evolution'!X$10)</f>
        <v>0</v>
      </c>
      <c r="HI247" s="2">
        <f>IF($D247=3,($N247*$M247*EO247*'input_cooling&amp;ventilation'!$D$3)*'input_cool&amp;vent_evolution'!Y$11,($O247*$M247*EO247*'input_cooling&amp;ventilation'!$D$3)*'input_cool&amp;vent_evolution'!Y$10)</f>
        <v>0</v>
      </c>
      <c r="HJ247" s="2">
        <f>IF($D247=3,($N247*$M247*EP247*'input_cooling&amp;ventilation'!$D$3)*'input_cool&amp;vent_evolution'!Z$11,($O247*$M247*EP247*'input_cooling&amp;ventilation'!$D$3)*'input_cool&amp;vent_evolution'!Z$10)</f>
        <v>0</v>
      </c>
      <c r="HK247" s="2">
        <f>IF($D247=3,($N247*$M247*EQ247*'input_cooling&amp;ventilation'!$D$3)*'input_cool&amp;vent_evolution'!AA$11,($O247*$M247*EQ247*'input_cooling&amp;ventilation'!$D$3)*'input_cool&amp;vent_evolution'!AA$10)</f>
        <v>0</v>
      </c>
      <c r="HL247" s="2">
        <f>IF($D247=3,($N247*$M247*ER247*'input_cooling&amp;ventilation'!$D$3)*'input_cool&amp;vent_evolution'!AB$11,($O247*$M247*ER247*'input_cooling&amp;ventilation'!$D$3)*'input_cool&amp;vent_evolution'!AB$10)</f>
        <v>0</v>
      </c>
      <c r="HM247" s="2">
        <f>IF($D247=3,($N247*$M247*ES247*'input_cooling&amp;ventilation'!$D$3)*'input_cool&amp;vent_evolution'!AC$11,($O247*$M247*ES247*'input_cooling&amp;ventilation'!$D$3)*'input_cool&amp;vent_evolution'!AC$10)</f>
        <v>0</v>
      </c>
      <c r="HN247" s="2">
        <f>IF($D247=3,($N247*$M247*ET247*'input_cooling&amp;ventilation'!$D$3)*'input_cool&amp;vent_evolution'!AD$11,($O247*$M247*ET247*'input_cooling&amp;ventilation'!$D$3)*'input_cool&amp;vent_evolution'!AD$10)</f>
        <v>0</v>
      </c>
      <c r="HO247" s="2">
        <f>IF($D247=3,($N247*$M247*EU247*'input_cooling&amp;ventilation'!$D$3)*'input_cool&amp;vent_evolution'!AE$11,($O247*$M247*EU247*'input_cooling&amp;ventilation'!$D$3)*'input_cool&amp;vent_evolution'!AE$10)</f>
        <v>0</v>
      </c>
      <c r="HP247" s="2">
        <f>IF($D247=3,($N247*$M247*EV247*'input_cooling&amp;ventilation'!$D$3)*'input_cool&amp;vent_evolution'!AF$11,($O247*$M247*EV247*'input_cooling&amp;ventilation'!$D$3)*'input_cool&amp;vent_evolution'!AF$10)</f>
        <v>0</v>
      </c>
      <c r="HQ247" s="2">
        <f>IF($D247=3,($N247*$M247*EW247*'input_cooling&amp;ventilation'!$D$3)*'input_cool&amp;vent_evolution'!AG$11,($O247*$M247*EW247*'input_cooling&amp;ventilation'!$D$3)*'input_cool&amp;vent_evolution'!AG$10)</f>
        <v>0</v>
      </c>
      <c r="HR247" s="2">
        <f>IF($D247=3,($N247*$M247*EX247*'input_cooling&amp;ventilation'!$D$3)*'input_cool&amp;vent_evolution'!AH$11,($O247*$M247*EX247*'input_cooling&amp;ventilation'!$D$3)*'input_cool&amp;vent_evolution'!AH$10)</f>
        <v>0</v>
      </c>
      <c r="HS247" s="2">
        <f>IF($D247=3,($N247*$M247*EY247*'input_cooling&amp;ventilation'!$D$3)*'input_cool&amp;vent_evolution'!AI$11,($O247*$M247*EY247*'input_cooling&amp;ventilation'!$D$3)*'input_cool&amp;vent_evolution'!AI$10)</f>
        <v>0</v>
      </c>
      <c r="HT247" s="2">
        <f>IF($D247=3,($N247*$M247*EZ247*'input_cooling&amp;ventilation'!$D$3)*'input_cool&amp;vent_evolution'!AJ$11,($O247*$M247*EZ247*'input_cooling&amp;ventilation'!$D$3)*'input_cool&amp;vent_evolution'!AJ$10)</f>
        <v>0</v>
      </c>
      <c r="HU247" s="2">
        <f>IF($D247=3,($N247*$M247*FA247*'input_cooling&amp;ventilation'!$D$3)*'input_cool&amp;vent_evolution'!AK$11,($O247*$M247*FA247*'input_cooling&amp;ventilation'!$D$3)*'input_cool&amp;vent_evolution'!AK$10)</f>
        <v>0</v>
      </c>
      <c r="HV247" s="2">
        <f>IF($D247=3,($N247*$M247*FB247*'input_cooling&amp;ventilation'!$D$3)*'input_cool&amp;vent_evolution'!AL$11,($O247*$M247*FB247*'input_cooling&amp;ventilation'!$D$3)*'input_cool&amp;vent_evolution'!AL$10)</f>
        <v>0</v>
      </c>
      <c r="HW247" s="2">
        <f>IF($D247=3,($N247*$M247*FC247*'input_cooling&amp;ventilation'!$D$3)*'input_cool&amp;vent_evolution'!AM$11,($O247*$M247*FC247*'input_cooling&amp;ventilation'!$D$3)*'input_cool&amp;vent_evolution'!AM$10)</f>
        <v>0</v>
      </c>
      <c r="HX247" s="2">
        <f>IF($D247=3,($N247*$M247*FD247*'input_cooling&amp;ventilation'!$D$3)*'input_cool&amp;vent_evolution'!AN$11,($O247*$M247*FD247*'input_cooling&amp;ventilation'!$D$3)*'input_cool&amp;vent_evolution'!AN$10)</f>
        <v>0</v>
      </c>
      <c r="HY247" s="2">
        <f>IF($D247=3,($N247*$M247*FE247*'input_cooling&amp;ventilation'!$D$3)*'input_cool&amp;vent_evolution'!AO$11,($O247*$M247*FE247*'input_cooling&amp;ventilation'!$D$3)*'input_cool&amp;vent_evolution'!AO$10)</f>
        <v>0</v>
      </c>
      <c r="HZ247" s="2">
        <f>IF($D247=3,($N247*$M247*FF247*'input_cooling&amp;ventilation'!$D$3)*'input_cool&amp;vent_evolution'!AP$11,($O247*$M247*FF247*'input_cooling&amp;ventilation'!$D$3)*'input_cool&amp;vent_evolution'!AP$10)</f>
        <v>0</v>
      </c>
      <c r="IA247" s="2">
        <f>IF($D247=3,($N247*$M247*FG247*'input_cooling&amp;ventilation'!$D$3)*'input_cool&amp;vent_evolution'!AQ$11,($O247*$M247*FG247*'input_cooling&amp;ventilation'!$D$3)*'input_cool&amp;vent_evolution'!AQ$10)</f>
        <v>0</v>
      </c>
      <c r="IB247" s="2">
        <f>IF($D247=3,($N247*$M247*FH247*'input_cooling&amp;ventilation'!$D$3)*'input_cool&amp;vent_evolution'!AR$11,($O247*$M247*FH247*'input_cooling&amp;ventilation'!$D$3)*'input_cool&amp;vent_evolution'!AR$10)</f>
        <v>0</v>
      </c>
      <c r="IC247" s="2">
        <f>IF($D247=3,($N247*$M247*FI247*'input_cooling&amp;ventilation'!$D$3)*'input_cool&amp;vent_evolution'!AS$11,($O247*$M247*FI247*'input_cooling&amp;ventilation'!$D$3)*'input_cool&amp;vent_evolution'!AS$10)</f>
        <v>0</v>
      </c>
      <c r="ID247" s="2">
        <f>IF($D247=3,($N247*$M247*FJ247*'input_cooling&amp;ventilation'!$D$3)*'input_cool&amp;vent_evolution'!AT$11,($O247*$M247*FJ247*'input_cooling&amp;ventilation'!$D$3)*'input_cool&amp;vent_evolution'!AT$10)</f>
        <v>0</v>
      </c>
      <c r="IE247" s="2">
        <f>IF($D247=3,($N247*$M247*FK247*'input_cooling&amp;ventilation'!$D$3)*'input_cool&amp;vent_evolution'!AU$11,($O247*$M247*FK247*'input_cooling&amp;ventilation'!$D$3)*'input_cool&amp;vent_evolution'!AU$10)</f>
        <v>0</v>
      </c>
      <c r="IF247" s="2">
        <f>IF($D247=3,($N247*$M247*FL247*'input_cooling&amp;ventilation'!$D$3)*'input_cool&amp;vent_evolution'!AV$11,($O247*$M247*FL247*'input_cooling&amp;ventilation'!$D$3)*'input_cool&amp;vent_evolution'!AV$10)</f>
        <v>0</v>
      </c>
    </row>
    <row r="248" spans="1:240" x14ac:dyDescent="0.25">
      <c r="A248">
        <v>246</v>
      </c>
      <c r="B248">
        <v>100100</v>
      </c>
      <c r="C248">
        <v>28</v>
      </c>
      <c r="D248">
        <v>3</v>
      </c>
      <c r="E248">
        <v>7</v>
      </c>
      <c r="F248" s="2">
        <v>0</v>
      </c>
      <c r="G248" s="2">
        <v>0</v>
      </c>
      <c r="H248" s="2">
        <v>0</v>
      </c>
      <c r="I248" s="17">
        <v>0.18</v>
      </c>
      <c r="J248">
        <v>0.116739683</v>
      </c>
      <c r="K248" s="2">
        <f t="shared" si="231"/>
        <v>0</v>
      </c>
      <c r="L248" s="2">
        <f t="shared" si="232"/>
        <v>0</v>
      </c>
      <c r="M248">
        <v>0.28827877507919702</v>
      </c>
      <c r="N248" s="17">
        <f>'input_cooling&amp;ventilation'!$D$5</f>
        <v>57.500092182043396</v>
      </c>
      <c r="O248" s="45">
        <f>'input_cooling&amp;ventilation'!$D$6</f>
        <v>19.328678831353667</v>
      </c>
      <c r="P248" s="45">
        <f>'input_cooling&amp;ventilation'!$C$5</f>
        <v>50.351688737400465</v>
      </c>
      <c r="Q248" s="45">
        <f>'input_cooling&amp;ventilation'!$C$6</f>
        <v>32.240814214248743</v>
      </c>
      <c r="R248">
        <v>17</v>
      </c>
      <c r="T248">
        <v>14</v>
      </c>
      <c r="U248" s="2">
        <f t="shared" si="233"/>
        <v>0</v>
      </c>
      <c r="V248" s="2">
        <f t="shared" si="234"/>
        <v>0</v>
      </c>
      <c r="W248" s="2">
        <v>0</v>
      </c>
      <c r="X248" s="57">
        <f>IF($D248=3,(W248*(1+'input_cool&amp;vent_evolution'!M$11)),(W248*(1+'input_cool&amp;vent_evolution'!M$12)))</f>
        <v>0</v>
      </c>
      <c r="Y248" s="57">
        <f>IF($D248=3,(X248*(1+'input_cool&amp;vent_evolution'!N$11)),(X248*(1+'input_cool&amp;vent_evolution'!N$12)))</f>
        <v>0</v>
      </c>
      <c r="Z248" s="57">
        <f>IF($D248=3,(Y248*(1+'input_cool&amp;vent_evolution'!O$11)),(Y248*(1+'input_cool&amp;vent_evolution'!O$12)))</f>
        <v>0</v>
      </c>
      <c r="AA248" s="57">
        <f>IF($D248=3,(Z248*(1+'input_cool&amp;vent_evolution'!P$11)),(Z248*(1+'input_cool&amp;vent_evolution'!P$12)))</f>
        <v>0</v>
      </c>
      <c r="AB248" s="57">
        <f>IF($D248=3,(AA248*(1+'input_cool&amp;vent_evolution'!Q$11)),(AA248*(1+'input_cool&amp;vent_evolution'!Q$12)))</f>
        <v>0</v>
      </c>
      <c r="AC248" s="57">
        <f>IF($D248=3,(AB248*(1+'input_cool&amp;vent_evolution'!R$11)),(AB248*(1+'input_cool&amp;vent_evolution'!R$12)))</f>
        <v>0</v>
      </c>
      <c r="AD248" s="57">
        <f>IF($D248=3,(AC248*(1+'input_cool&amp;vent_evolution'!S$11)),(AC248*(1+'input_cool&amp;vent_evolution'!S$12)))</f>
        <v>0</v>
      </c>
      <c r="AE248" s="57">
        <f>IF($D248=3,(AD248*(1+'input_cool&amp;vent_evolution'!T$11)),(AD248*(1+'input_cool&amp;vent_evolution'!T$12)))</f>
        <v>0</v>
      </c>
      <c r="AF248" s="57">
        <f>IF($D248=3,(AE248*(1+'input_cool&amp;vent_evolution'!U$11)),(AE248*(1+'input_cool&amp;vent_evolution'!U$12)))</f>
        <v>0</v>
      </c>
      <c r="AG248" s="57">
        <f>IF($D248=3,(AF248*(1+'input_cool&amp;vent_evolution'!V$11)),(AF248*(1+'input_cool&amp;vent_evolution'!V$12)))</f>
        <v>0</v>
      </c>
      <c r="AH248" s="57">
        <f>IF($D248=3,(AG248*(1+'input_cool&amp;vent_evolution'!W$11)),(AG248*(1+'input_cool&amp;vent_evolution'!W$12)))</f>
        <v>0</v>
      </c>
      <c r="AI248" s="57">
        <f>IF($D248=3,(AH248*(1+'input_cool&amp;vent_evolution'!X$11)),(AH248*(1+'input_cool&amp;vent_evolution'!X$12)))</f>
        <v>0</v>
      </c>
      <c r="AJ248" s="57">
        <f>IF($D248=3,(AI248*(1+'input_cool&amp;vent_evolution'!Y$11)),(AI248*(1+'input_cool&amp;vent_evolution'!Y$12)))</f>
        <v>0</v>
      </c>
      <c r="AK248" s="57">
        <f>IF($D248=3,(AJ248*(1+'input_cool&amp;vent_evolution'!Z$11)),(AJ248*(1+'input_cool&amp;vent_evolution'!Z$12)))</f>
        <v>0</v>
      </c>
      <c r="AL248" s="57">
        <f>IF($D248=3,(AK248*(1+'input_cool&amp;vent_evolution'!AA$11)),(AK248*(1+'input_cool&amp;vent_evolution'!AA$12)))</f>
        <v>0</v>
      </c>
      <c r="AM248" s="57">
        <f>IF($D248=3,(AL248*(1+'input_cool&amp;vent_evolution'!AB$11)),(AL248*(1+'input_cool&amp;vent_evolution'!AB$12)))</f>
        <v>0</v>
      </c>
      <c r="AN248" s="57">
        <f>IF($D248=3,(AM248*(1+'input_cool&amp;vent_evolution'!AC$11)),(AM248*(1+'input_cool&amp;vent_evolution'!AC$12)))</f>
        <v>0</v>
      </c>
      <c r="AO248" s="57">
        <f>IF($D248=3,(AN248*(1+'input_cool&amp;vent_evolution'!AD$11)),(AN248*(1+'input_cool&amp;vent_evolution'!AD$12)))</f>
        <v>0</v>
      </c>
      <c r="AP248" s="57">
        <f>IF($D248=3,(AO248*(1+'input_cool&amp;vent_evolution'!AE$11)),(AO248*(1+'input_cool&amp;vent_evolution'!AE$12)))</f>
        <v>0</v>
      </c>
      <c r="AQ248" s="57">
        <f>IF($D248=3,(AP248*(1+'input_cool&amp;vent_evolution'!AF$11)),(AP248*(1+'input_cool&amp;vent_evolution'!AF$12)))</f>
        <v>0</v>
      </c>
      <c r="AR248" s="57">
        <f>IF($D248=3,(AQ248*(1+'input_cool&amp;vent_evolution'!AG$11)),(AQ248*(1+'input_cool&amp;vent_evolution'!AG$12)))</f>
        <v>0</v>
      </c>
      <c r="AS248" s="57">
        <f>IF($D248=3,(AR248*(1+'input_cool&amp;vent_evolution'!AH$11)),(AR248*(1+'input_cool&amp;vent_evolution'!AH$12)))</f>
        <v>0</v>
      </c>
      <c r="AT248" s="57">
        <f>IF($D248=3,(AS248*(1+'input_cool&amp;vent_evolution'!AI$11)),(AS248*(1+'input_cool&amp;vent_evolution'!AI$12)))</f>
        <v>0</v>
      </c>
      <c r="AU248" s="57">
        <f>IF($D248=3,(AT248*(1+'input_cool&amp;vent_evolution'!AJ$11)),(AT248*(1+'input_cool&amp;vent_evolution'!AJ$12)))</f>
        <v>0</v>
      </c>
      <c r="AV248" s="57">
        <f>IF($D248=3,(AU248*(1+'input_cool&amp;vent_evolution'!AK$11)),(AU248*(1+'input_cool&amp;vent_evolution'!AK$12)))</f>
        <v>0</v>
      </c>
      <c r="AW248" s="57">
        <f>IF($D248=3,(AV248*(1+'input_cool&amp;vent_evolution'!AL$11)),(AV248*(1+'input_cool&amp;vent_evolution'!AL$12)))</f>
        <v>0</v>
      </c>
      <c r="AX248" s="57">
        <f>IF($D248=3,(AW248*(1+'input_cool&amp;vent_evolution'!AM$11)),(AW248*(1+'input_cool&amp;vent_evolution'!AM$12)))</f>
        <v>0</v>
      </c>
      <c r="AY248" s="57">
        <f>IF($D248=3,(AX248*(1+'input_cool&amp;vent_evolution'!AN$11)),(AX248*(1+'input_cool&amp;vent_evolution'!AN$12)))</f>
        <v>0</v>
      </c>
      <c r="AZ248" s="57">
        <f>IF($D248=3,(AY248*(1+'input_cool&amp;vent_evolution'!AO$11)),(AY248*(1+'input_cool&amp;vent_evolution'!AO$12)))</f>
        <v>0</v>
      </c>
      <c r="BA248" s="57">
        <f>IF($D248=3,(AZ248*(1+'input_cool&amp;vent_evolution'!AP$11)),(AZ248*(1+'input_cool&amp;vent_evolution'!AP$12)))</f>
        <v>0</v>
      </c>
      <c r="BB248" s="57">
        <f>IF($D248=3,(BA248*(1+'input_cool&amp;vent_evolution'!AQ$11)),(BA248*(1+'input_cool&amp;vent_evolution'!AQ$12)))</f>
        <v>0</v>
      </c>
      <c r="BC248" s="57">
        <f>IF($D248=3,(BB248*(1+'input_cool&amp;vent_evolution'!AR$11)),(BB248*(1+'input_cool&amp;vent_evolution'!AR$12)))</f>
        <v>0</v>
      </c>
      <c r="BD248" s="57">
        <f>IF($D248=3,(BC248*(1+'input_cool&amp;vent_evolution'!AS$11)),(BC248*(1+'input_cool&amp;vent_evolution'!AS$12)))</f>
        <v>0</v>
      </c>
      <c r="BE248" s="57">
        <f>IF($D248=3,(BD248*(1+'input_cool&amp;vent_evolution'!AT$11)),(BD248*(1+'input_cool&amp;vent_evolution'!AT$12)))</f>
        <v>0</v>
      </c>
      <c r="BF248" s="57">
        <f>IF($D248=3,(BE248*(1+'input_cool&amp;vent_evolution'!AU$11)),(BE248*(1+'input_cool&amp;vent_evolution'!AU$12)))</f>
        <v>0</v>
      </c>
      <c r="BG248" s="57">
        <f>IF($D248=3,(BF248*(1+'input_cool&amp;vent_evolution'!AV$11)),(BF248*(1+'input_cool&amp;vent_evolution'!AV$12)))</f>
        <v>0</v>
      </c>
      <c r="BH248" s="2">
        <f t="shared" si="307"/>
        <v>0</v>
      </c>
      <c r="BI248" s="2">
        <f t="shared" si="235"/>
        <v>0</v>
      </c>
      <c r="BJ248" s="2">
        <f t="shared" si="236"/>
        <v>0</v>
      </c>
      <c r="BK248" s="2">
        <f t="shared" si="237"/>
        <v>0</v>
      </c>
      <c r="BL248" s="2">
        <f t="shared" si="238"/>
        <v>0</v>
      </c>
      <c r="BM248" s="2">
        <f t="shared" si="239"/>
        <v>0</v>
      </c>
      <c r="BN248" s="2">
        <f t="shared" si="240"/>
        <v>0</v>
      </c>
      <c r="BO248" s="2">
        <f t="shared" si="241"/>
        <v>0</v>
      </c>
      <c r="BP248" s="2">
        <f t="shared" si="242"/>
        <v>0</v>
      </c>
      <c r="BQ248" s="2">
        <f t="shared" si="243"/>
        <v>0</v>
      </c>
      <c r="BR248" s="2">
        <f t="shared" si="244"/>
        <v>0</v>
      </c>
      <c r="BS248" s="2">
        <f t="shared" si="245"/>
        <v>0</v>
      </c>
      <c r="BT248" s="2">
        <f t="shared" si="246"/>
        <v>0</v>
      </c>
      <c r="BU248" s="2">
        <f t="shared" si="247"/>
        <v>0</v>
      </c>
      <c r="BV248" s="2">
        <f t="shared" si="248"/>
        <v>0</v>
      </c>
      <c r="BW248" s="2">
        <f t="shared" si="249"/>
        <v>0</v>
      </c>
      <c r="BX248" s="2">
        <f t="shared" si="250"/>
        <v>0</v>
      </c>
      <c r="BY248" s="2">
        <f t="shared" si="251"/>
        <v>0</v>
      </c>
      <c r="BZ248" s="2">
        <f t="shared" si="252"/>
        <v>0</v>
      </c>
      <c r="CA248" s="2">
        <f t="shared" si="253"/>
        <v>0</v>
      </c>
      <c r="CB248" s="2">
        <f t="shared" si="254"/>
        <v>0</v>
      </c>
      <c r="CC248" s="2">
        <f t="shared" si="255"/>
        <v>0</v>
      </c>
      <c r="CD248" s="2">
        <f t="shared" si="256"/>
        <v>0</v>
      </c>
      <c r="CE248" s="2">
        <f t="shared" si="257"/>
        <v>0</v>
      </c>
      <c r="CF248" s="2">
        <f t="shared" si="258"/>
        <v>0</v>
      </c>
      <c r="CG248" s="2">
        <f t="shared" si="259"/>
        <v>0</v>
      </c>
      <c r="CH248" s="2">
        <f t="shared" si="260"/>
        <v>0</v>
      </c>
      <c r="CI248" s="2">
        <f t="shared" si="261"/>
        <v>0</v>
      </c>
      <c r="CJ248" s="2">
        <f t="shared" si="262"/>
        <v>0</v>
      </c>
      <c r="CK248" s="2">
        <f t="shared" si="263"/>
        <v>0</v>
      </c>
      <c r="CL248" s="2">
        <f t="shared" si="264"/>
        <v>0</v>
      </c>
      <c r="CM248" s="2">
        <f t="shared" si="265"/>
        <v>0</v>
      </c>
      <c r="CN248" s="2">
        <f t="shared" si="266"/>
        <v>0</v>
      </c>
      <c r="CO248" s="2">
        <f t="shared" si="267"/>
        <v>0</v>
      </c>
      <c r="CP248" s="2">
        <f t="shared" si="268"/>
        <v>0</v>
      </c>
      <c r="CQ248" s="2">
        <f t="shared" si="269"/>
        <v>0</v>
      </c>
      <c r="CR248" s="2">
        <f>IF($D248=3,(W248*$P248*$M248*'input_cooling&amp;ventilation'!$D$3)*'input_cool&amp;vent_evolution'!M$11,(W248*$Q248*'input_cooling&amp;ventilation'!$D$3)*'input_cool&amp;vent_evolution'!M$12)</f>
        <v>0</v>
      </c>
      <c r="CS248" s="2">
        <f>IF($D248=3,(X248*$P248*$M248*'input_cooling&amp;ventilation'!$D$3)*'input_cool&amp;vent_evolution'!N$11,(X248*$Q248*'input_cooling&amp;ventilation'!$D$3)*'input_cool&amp;vent_evolution'!N$12)</f>
        <v>0</v>
      </c>
      <c r="CT248" s="2">
        <f>IF($D248=3,(Y248*$P248*$M248*'input_cooling&amp;ventilation'!$D$3)*'input_cool&amp;vent_evolution'!O$11,(Y248*$Q248*'input_cooling&amp;ventilation'!$D$3)*'input_cool&amp;vent_evolution'!O$12)</f>
        <v>0</v>
      </c>
      <c r="CU248" s="2">
        <f>IF($D248=3,(Z248*$P248*$M248*'input_cooling&amp;ventilation'!$D$3)*'input_cool&amp;vent_evolution'!P$11,(Z248*$Q248*'input_cooling&amp;ventilation'!$D$3)*'input_cool&amp;vent_evolution'!P$12)</f>
        <v>0</v>
      </c>
      <c r="CV248" s="2">
        <f>IF($D248=3,(AA248*$P248*$M248*'input_cooling&amp;ventilation'!$D$3)*'input_cool&amp;vent_evolution'!Q$11,(AA248*$Q248*'input_cooling&amp;ventilation'!$D$3)*'input_cool&amp;vent_evolution'!Q$12)</f>
        <v>0</v>
      </c>
      <c r="CW248" s="2">
        <f>IF($D248=3,(AB248*$P248*$M248*'input_cooling&amp;ventilation'!$D$3)*'input_cool&amp;vent_evolution'!R$11,(AB248*$Q248*'input_cooling&amp;ventilation'!$D$3)*'input_cool&amp;vent_evolution'!R$12)</f>
        <v>0</v>
      </c>
      <c r="CX248" s="2">
        <f>IF($D248=3,(AC248*$P248*$M248*'input_cooling&amp;ventilation'!$D$3)*'input_cool&amp;vent_evolution'!S$11,(AC248*$Q248*'input_cooling&amp;ventilation'!$D$3)*'input_cool&amp;vent_evolution'!S$12)</f>
        <v>0</v>
      </c>
      <c r="CY248" s="2">
        <f>IF($D248=3,(AD248*$P248*$M248*'input_cooling&amp;ventilation'!$D$3)*'input_cool&amp;vent_evolution'!T$11,(AD248*$Q248*'input_cooling&amp;ventilation'!$D$3)*'input_cool&amp;vent_evolution'!T$12)</f>
        <v>0</v>
      </c>
      <c r="CZ248" s="2">
        <f>IF($D248=3,(AE248*$P248*$M248*'input_cooling&amp;ventilation'!$D$3)*'input_cool&amp;vent_evolution'!U$11,(AE248*$Q248*'input_cooling&amp;ventilation'!$D$3)*'input_cool&amp;vent_evolution'!U$12)</f>
        <v>0</v>
      </c>
      <c r="DA248" s="2">
        <f>IF($D248=3,(AF248*$P248*$M248*'input_cooling&amp;ventilation'!$D$3)*'input_cool&amp;vent_evolution'!V$11,(AF248*$Q248*'input_cooling&amp;ventilation'!$D$3)*'input_cool&amp;vent_evolution'!V$12)</f>
        <v>0</v>
      </c>
      <c r="DB248" s="2">
        <f>IF($D248=3,(AG248*$P248*$M248*'input_cooling&amp;ventilation'!$D$3)*'input_cool&amp;vent_evolution'!W$11,(AG248*$Q248*'input_cooling&amp;ventilation'!$D$3)*'input_cool&amp;vent_evolution'!W$12)</f>
        <v>0</v>
      </c>
      <c r="DC248" s="2">
        <f>IF($D248=3,(AH248*$P248*$M248*'input_cooling&amp;ventilation'!$D$3)*'input_cool&amp;vent_evolution'!X$11,(AH248*$Q248*'input_cooling&amp;ventilation'!$D$3)*'input_cool&amp;vent_evolution'!X$12)</f>
        <v>0</v>
      </c>
      <c r="DD248" s="2">
        <f>IF($D248=3,(AI248*$P248*$M248*'input_cooling&amp;ventilation'!$D$3)*'input_cool&amp;vent_evolution'!Y$11,(AI248*$Q248*'input_cooling&amp;ventilation'!$D$3)*'input_cool&amp;vent_evolution'!Y$12)</f>
        <v>0</v>
      </c>
      <c r="DE248" s="2">
        <f>IF($D248=3,(AJ248*$P248*$M248*'input_cooling&amp;ventilation'!$D$3)*'input_cool&amp;vent_evolution'!Z$11,(AJ248*$Q248*'input_cooling&amp;ventilation'!$D$3)*'input_cool&amp;vent_evolution'!Z$12)</f>
        <v>0</v>
      </c>
      <c r="DF248" s="2">
        <f>IF($D248=3,(AK248*$P248*$M248*'input_cooling&amp;ventilation'!$D$3)*'input_cool&amp;vent_evolution'!AA$11,(AK248*$Q248*'input_cooling&amp;ventilation'!$D$3)*'input_cool&amp;vent_evolution'!AA$12)</f>
        <v>0</v>
      </c>
      <c r="DG248" s="2">
        <f>IF($D248=3,(AL248*$P248*$M248*'input_cooling&amp;ventilation'!$D$3)*'input_cool&amp;vent_evolution'!AB$11,(AL248*$Q248*'input_cooling&amp;ventilation'!$D$3)*'input_cool&amp;vent_evolution'!AB$12)</f>
        <v>0</v>
      </c>
      <c r="DH248" s="2">
        <f>IF($D248=3,(AM248*$P248*$M248*'input_cooling&amp;ventilation'!$D$3)*'input_cool&amp;vent_evolution'!AC$11,(AM248*$Q248*'input_cooling&amp;ventilation'!$D$3)*'input_cool&amp;vent_evolution'!AC$12)</f>
        <v>0</v>
      </c>
      <c r="DI248" s="2">
        <f>IF($D248=3,(AN248*$P248*$M248*'input_cooling&amp;ventilation'!$D$3)*'input_cool&amp;vent_evolution'!AD$11,(AN248*$Q248*'input_cooling&amp;ventilation'!$D$3)*'input_cool&amp;vent_evolution'!AD$12)</f>
        <v>0</v>
      </c>
      <c r="DJ248" s="2">
        <f>IF($D248=3,(AO248*$P248*$M248*'input_cooling&amp;ventilation'!$D$3)*'input_cool&amp;vent_evolution'!AE$11,(AO248*$Q248*'input_cooling&amp;ventilation'!$D$3)*'input_cool&amp;vent_evolution'!AE$12)</f>
        <v>0</v>
      </c>
      <c r="DK248" s="2">
        <f>IF($D248=3,(AP248*$P248*$M248*'input_cooling&amp;ventilation'!$D$3)*'input_cool&amp;vent_evolution'!AF$11,(AP248*$Q248*'input_cooling&amp;ventilation'!$D$3)*'input_cool&amp;vent_evolution'!AF$12)</f>
        <v>0</v>
      </c>
      <c r="DL248" s="2">
        <f>IF($D248=3,(AQ248*$P248*$M248*'input_cooling&amp;ventilation'!$D$3)*'input_cool&amp;vent_evolution'!AG$11,(AQ248*$Q248*'input_cooling&amp;ventilation'!$D$3)*'input_cool&amp;vent_evolution'!AG$12)</f>
        <v>0</v>
      </c>
      <c r="DM248" s="2">
        <f>IF($D248=3,(AR248*$P248*$M248*'input_cooling&amp;ventilation'!$D$3)*'input_cool&amp;vent_evolution'!AH$11,(AR248*$Q248*'input_cooling&amp;ventilation'!$D$3)*'input_cool&amp;vent_evolution'!AH$12)</f>
        <v>0</v>
      </c>
      <c r="DN248" s="2">
        <f>IF($D248=3,(AS248*$P248*$M248*'input_cooling&amp;ventilation'!$D$3)*'input_cool&amp;vent_evolution'!AI$11,(AS248*$Q248*'input_cooling&amp;ventilation'!$D$3)*'input_cool&amp;vent_evolution'!AI$12)</f>
        <v>0</v>
      </c>
      <c r="DO248" s="2">
        <f>IF($D248=3,(AT248*$P248*$M248*'input_cooling&amp;ventilation'!$D$3)*'input_cool&amp;vent_evolution'!AJ$11,(AT248*$Q248*'input_cooling&amp;ventilation'!$D$3)*'input_cool&amp;vent_evolution'!AJ$12)</f>
        <v>0</v>
      </c>
      <c r="DP248" s="2">
        <f>IF($D248=3,(AU248*$P248*$M248*'input_cooling&amp;ventilation'!$D$3)*'input_cool&amp;vent_evolution'!AK$11,(AU248*$Q248*'input_cooling&amp;ventilation'!$D$3)*'input_cool&amp;vent_evolution'!AK$12)</f>
        <v>0</v>
      </c>
      <c r="DQ248" s="2">
        <f>IF($D248=3,(AV248*$P248*$M248*'input_cooling&amp;ventilation'!$D$3)*'input_cool&amp;vent_evolution'!AL$11,(AV248*$Q248*'input_cooling&amp;ventilation'!$D$3)*'input_cool&amp;vent_evolution'!AL$12)</f>
        <v>0</v>
      </c>
      <c r="DR248" s="2">
        <f>IF($D248=3,(AW248*$P248*$M248*'input_cooling&amp;ventilation'!$D$3)*'input_cool&amp;vent_evolution'!AM$11,(AW248*$Q248*'input_cooling&amp;ventilation'!$D$3)*'input_cool&amp;vent_evolution'!AM$12)</f>
        <v>0</v>
      </c>
      <c r="DS248" s="2">
        <f>IF($D248=3,(AX248*$P248*$M248*'input_cooling&amp;ventilation'!$D$3)*'input_cool&amp;vent_evolution'!AN$11,(AX248*$Q248*'input_cooling&amp;ventilation'!$D$3)*'input_cool&amp;vent_evolution'!AN$12)</f>
        <v>0</v>
      </c>
      <c r="DT248" s="2">
        <f>IF($D248=3,(AY248*$P248*$M248*'input_cooling&amp;ventilation'!$D$3)*'input_cool&amp;vent_evolution'!AO$11,(AY248*$Q248*'input_cooling&amp;ventilation'!$D$3)*'input_cool&amp;vent_evolution'!AO$12)</f>
        <v>0</v>
      </c>
      <c r="DU248" s="2">
        <f>IF($D248=3,(AZ248*$P248*$M248*'input_cooling&amp;ventilation'!$D$3)*'input_cool&amp;vent_evolution'!AP$11,(AZ248*$Q248*'input_cooling&amp;ventilation'!$D$3)*'input_cool&amp;vent_evolution'!AP$12)</f>
        <v>0</v>
      </c>
      <c r="DV248" s="2">
        <f>IF($D248=3,(BA248*$P248*$M248*'input_cooling&amp;ventilation'!$D$3)*'input_cool&amp;vent_evolution'!AQ$11,(BA248*$Q248*'input_cooling&amp;ventilation'!$D$3)*'input_cool&amp;vent_evolution'!AQ$12)</f>
        <v>0</v>
      </c>
      <c r="DW248" s="2">
        <f>IF($D248=3,(BB248*$P248*$M248*'input_cooling&amp;ventilation'!$D$3)*'input_cool&amp;vent_evolution'!AR$11,(BB248*$Q248*'input_cooling&amp;ventilation'!$D$3)*'input_cool&amp;vent_evolution'!AR$12)</f>
        <v>0</v>
      </c>
      <c r="DX248" s="2">
        <f>IF($D248=3,(BC248*$P248*$M248*'input_cooling&amp;ventilation'!$D$3)*'input_cool&amp;vent_evolution'!AS$11,(BC248*$Q248*'input_cooling&amp;ventilation'!$D$3)*'input_cool&amp;vent_evolution'!AS$12)</f>
        <v>0</v>
      </c>
      <c r="DY248" s="2">
        <f>IF($D248=3,(BD248*$P248*$M248*'input_cooling&amp;ventilation'!$D$3)*'input_cool&amp;vent_evolution'!AT$11,(BD248*$Q248*'input_cooling&amp;ventilation'!$D$3)*'input_cool&amp;vent_evolution'!AT$12)</f>
        <v>0</v>
      </c>
      <c r="DZ248" s="2">
        <f>IF($D248=3,(BE248*$P248*$M248*'input_cooling&amp;ventilation'!$D$3)*'input_cool&amp;vent_evolution'!AU$11,(BE248*$Q248*'input_cooling&amp;ventilation'!$D$3)*'input_cool&amp;vent_evolution'!AU$12)</f>
        <v>0</v>
      </c>
      <c r="EA248" s="2">
        <f>IF($D248=3,(BF248*$P248*$M248*'input_cooling&amp;ventilation'!$D$3)*'input_cool&amp;vent_evolution'!AV$11,(BF248*$Q248*'input_cooling&amp;ventilation'!$D$3)*'input_cool&amp;vent_evolution'!AV$12)</f>
        <v>0</v>
      </c>
      <c r="EB248">
        <v>0.25</v>
      </c>
      <c r="EC248" s="2">
        <f t="shared" si="270"/>
        <v>0</v>
      </c>
      <c r="ED248" s="2">
        <f>IF($D248=3,(EC248*(1+'input_cool&amp;vent_evolution'!M$10)),EC248*(1+'input_cool&amp;vent_evolution'!M$9))</f>
        <v>0</v>
      </c>
      <c r="EE248" s="2">
        <f>IF($D248=3,(ED248*(1+'input_cool&amp;vent_evolution'!N$10)),ED248*(1+'input_cool&amp;vent_evolution'!N$9))</f>
        <v>0</v>
      </c>
      <c r="EF248" s="2">
        <f>IF($D248=3,(EE248*(1+'input_cool&amp;vent_evolution'!O$10)),EE248*(1+'input_cool&amp;vent_evolution'!O$9))</f>
        <v>0</v>
      </c>
      <c r="EG248" s="2">
        <f>IF($D248=3,(EF248*(1+'input_cool&amp;vent_evolution'!P$10)),EF248*(1+'input_cool&amp;vent_evolution'!P$9))</f>
        <v>0</v>
      </c>
      <c r="EH248" s="2">
        <f>IF($D248=3,(EG248*(1+'input_cool&amp;vent_evolution'!Q$10)),EG248*(1+'input_cool&amp;vent_evolution'!Q$9))</f>
        <v>0</v>
      </c>
      <c r="EI248" s="2">
        <f>IF($D248=3,(EH248*(1+'input_cool&amp;vent_evolution'!R$10)),EH248*(1+'input_cool&amp;vent_evolution'!R$9))</f>
        <v>0</v>
      </c>
      <c r="EJ248" s="2">
        <f>IF($D248=3,(EI248*(1+'input_cool&amp;vent_evolution'!S$10)),EI248*(1+'input_cool&amp;vent_evolution'!S$9))</f>
        <v>0</v>
      </c>
      <c r="EK248" s="2">
        <f>IF($D248=3,(EJ248*(1+'input_cool&amp;vent_evolution'!T$10)),EJ248*(1+'input_cool&amp;vent_evolution'!T$9))</f>
        <v>0</v>
      </c>
      <c r="EL248" s="2">
        <f>IF($D248=3,(EK248*(1+'input_cool&amp;vent_evolution'!U$10)),EK248*(1+'input_cool&amp;vent_evolution'!U$9))</f>
        <v>0</v>
      </c>
      <c r="EM248" s="2">
        <f>IF($D248=3,(EL248*(1+'input_cool&amp;vent_evolution'!V$10)),EL248*(1+'input_cool&amp;vent_evolution'!V$9))</f>
        <v>0</v>
      </c>
      <c r="EN248" s="2">
        <f>IF($D248=3,(EM248*(1+'input_cool&amp;vent_evolution'!W$10)),EM248*(1+'input_cool&amp;vent_evolution'!W$9))</f>
        <v>0</v>
      </c>
      <c r="EO248" s="2">
        <f>IF($D248=3,(EN248*(1+'input_cool&amp;vent_evolution'!X$10)),EN248*(1+'input_cool&amp;vent_evolution'!X$9))</f>
        <v>0</v>
      </c>
      <c r="EP248" s="2">
        <f>IF($D248=3,(EO248*(1+'input_cool&amp;vent_evolution'!Y$10)),EO248*(1+'input_cool&amp;vent_evolution'!Y$9))</f>
        <v>0</v>
      </c>
      <c r="EQ248" s="2">
        <f>IF($D248=3,(EP248*(1+'input_cool&amp;vent_evolution'!Z$10)),EP248*(1+'input_cool&amp;vent_evolution'!Z$9))</f>
        <v>0</v>
      </c>
      <c r="ER248" s="2">
        <f>IF($D248=3,(EQ248*(1+'input_cool&amp;vent_evolution'!AA$10)),EQ248*(1+'input_cool&amp;vent_evolution'!AA$9))</f>
        <v>0</v>
      </c>
      <c r="ES248" s="2">
        <f>IF($D248=3,(ER248*(1+'input_cool&amp;vent_evolution'!AB$10)),ER248*(1+'input_cool&amp;vent_evolution'!AB$9))</f>
        <v>0</v>
      </c>
      <c r="ET248" s="2">
        <f>IF($D248=3,(ES248*(1+'input_cool&amp;vent_evolution'!AC$10)),ES248*(1+'input_cool&amp;vent_evolution'!AC$9))</f>
        <v>0</v>
      </c>
      <c r="EU248" s="2">
        <f>IF($D248=3,(ET248*(1+'input_cool&amp;vent_evolution'!AD$10)),ET248*(1+'input_cool&amp;vent_evolution'!AD$9))</f>
        <v>0</v>
      </c>
      <c r="EV248" s="2">
        <f>IF($D248=3,(EU248*(1+'input_cool&amp;vent_evolution'!AE$10)),EU248*(1+'input_cool&amp;vent_evolution'!AE$9))</f>
        <v>0</v>
      </c>
      <c r="EW248" s="2">
        <f>IF($D248=3,(EV248*(1+'input_cool&amp;vent_evolution'!AF$10)),EV248*(1+'input_cool&amp;vent_evolution'!AF$9))</f>
        <v>0</v>
      </c>
      <c r="EX248" s="2">
        <f>IF($D248=3,(EW248*(1+'input_cool&amp;vent_evolution'!AG$10)),EW248*(1+'input_cool&amp;vent_evolution'!AG$9))</f>
        <v>0</v>
      </c>
      <c r="EY248" s="2">
        <f>IF($D248=3,(EX248*(1+'input_cool&amp;vent_evolution'!AH$10)),EX248*(1+'input_cool&amp;vent_evolution'!AH$9))</f>
        <v>0</v>
      </c>
      <c r="EZ248" s="2">
        <f>IF($D248=3,(EY248*(1+'input_cool&amp;vent_evolution'!AI$10)),EY248*(1+'input_cool&amp;vent_evolution'!AI$9))</f>
        <v>0</v>
      </c>
      <c r="FA248" s="2">
        <f>IF($D248=3,(EZ248*(1+'input_cool&amp;vent_evolution'!AJ$10)),EZ248*(1+'input_cool&amp;vent_evolution'!AJ$9))</f>
        <v>0</v>
      </c>
      <c r="FB248" s="2">
        <f>IF($D248=3,(FA248*(1+'input_cool&amp;vent_evolution'!AK$10)),FA248*(1+'input_cool&amp;vent_evolution'!AK$9))</f>
        <v>0</v>
      </c>
      <c r="FC248" s="2">
        <f>IF($D248=3,(FB248*(1+'input_cool&amp;vent_evolution'!AL$10)),FB248*(1+'input_cool&amp;vent_evolution'!AL$9))</f>
        <v>0</v>
      </c>
      <c r="FD248" s="2">
        <f>IF($D248=3,(FC248*(1+'input_cool&amp;vent_evolution'!AM$10)),FC248*(1+'input_cool&amp;vent_evolution'!AM$9))</f>
        <v>0</v>
      </c>
      <c r="FE248" s="2">
        <f>IF($D248=3,(FD248*(1+'input_cool&amp;vent_evolution'!AN$10)),FD248*(1+'input_cool&amp;vent_evolution'!AN$9))</f>
        <v>0</v>
      </c>
      <c r="FF248" s="2">
        <f>IF($D248=3,(FE248*(1+'input_cool&amp;vent_evolution'!AO$10)),FE248*(1+'input_cool&amp;vent_evolution'!AO$9))</f>
        <v>0</v>
      </c>
      <c r="FG248" s="2">
        <f>IF($D248=3,(FF248*(1+'input_cool&amp;vent_evolution'!AP$10)),FF248*(1+'input_cool&amp;vent_evolution'!AP$9))</f>
        <v>0</v>
      </c>
      <c r="FH248" s="2">
        <f>IF($D248=3,(FG248*(1+'input_cool&amp;vent_evolution'!AQ$10)),FG248*(1+'input_cool&amp;vent_evolution'!AQ$9))</f>
        <v>0</v>
      </c>
      <c r="FI248" s="2">
        <f>IF($D248=3,(FH248*(1+'input_cool&amp;vent_evolution'!AR$10)),FH248*(1+'input_cool&amp;vent_evolution'!AR$9))</f>
        <v>0</v>
      </c>
      <c r="FJ248" s="2">
        <f>IF($D248=3,(FI248*(1+'input_cool&amp;vent_evolution'!AS$10)),FI248*(1+'input_cool&amp;vent_evolution'!AS$9))</f>
        <v>0</v>
      </c>
      <c r="FK248" s="2">
        <f>IF($D248=3,(FJ248*(1+'input_cool&amp;vent_evolution'!AT$10)),FJ248*(1+'input_cool&amp;vent_evolution'!AT$9))</f>
        <v>0</v>
      </c>
      <c r="FL248" s="2">
        <f>IF($D248=3,(FK248*(1+'input_cool&amp;vent_evolution'!AU$10)),FK248*(1+'input_cool&amp;vent_evolution'!AU$9))</f>
        <v>0</v>
      </c>
      <c r="FM248" s="2">
        <f t="shared" si="271"/>
        <v>0</v>
      </c>
      <c r="FN248" s="2">
        <f t="shared" si="272"/>
        <v>0</v>
      </c>
      <c r="FO248" s="2">
        <f t="shared" si="273"/>
        <v>0</v>
      </c>
      <c r="FP248" s="2">
        <f t="shared" si="274"/>
        <v>0</v>
      </c>
      <c r="FQ248" s="2">
        <f t="shared" si="275"/>
        <v>0</v>
      </c>
      <c r="FR248" s="2">
        <f t="shared" si="276"/>
        <v>0</v>
      </c>
      <c r="FS248" s="2">
        <f t="shared" si="277"/>
        <v>0</v>
      </c>
      <c r="FT248" s="2">
        <f t="shared" si="278"/>
        <v>0</v>
      </c>
      <c r="FU248" s="2">
        <f t="shared" si="279"/>
        <v>0</v>
      </c>
      <c r="FV248" s="2">
        <f t="shared" si="280"/>
        <v>0</v>
      </c>
      <c r="FW248" s="2">
        <f t="shared" si="281"/>
        <v>0</v>
      </c>
      <c r="FX248" s="2">
        <f t="shared" si="282"/>
        <v>0</v>
      </c>
      <c r="FY248" s="2">
        <f t="shared" si="283"/>
        <v>0</v>
      </c>
      <c r="FZ248" s="2">
        <f t="shared" si="284"/>
        <v>0</v>
      </c>
      <c r="GA248" s="2">
        <f t="shared" si="285"/>
        <v>0</v>
      </c>
      <c r="GB248" s="2">
        <f t="shared" si="286"/>
        <v>0</v>
      </c>
      <c r="GC248" s="2">
        <f t="shared" si="287"/>
        <v>0</v>
      </c>
      <c r="GD248" s="2">
        <f t="shared" si="288"/>
        <v>0</v>
      </c>
      <c r="GE248" s="2">
        <f t="shared" si="289"/>
        <v>0</v>
      </c>
      <c r="GF248" s="2">
        <f t="shared" si="290"/>
        <v>0</v>
      </c>
      <c r="GG248" s="2">
        <f t="shared" si="291"/>
        <v>0</v>
      </c>
      <c r="GH248" s="2">
        <f t="shared" si="292"/>
        <v>0</v>
      </c>
      <c r="GI248" s="2">
        <f t="shared" si="293"/>
        <v>0</v>
      </c>
      <c r="GJ248" s="2">
        <f t="shared" si="294"/>
        <v>0</v>
      </c>
      <c r="GK248" s="2">
        <f t="shared" si="295"/>
        <v>0</v>
      </c>
      <c r="GL248" s="2">
        <f t="shared" si="296"/>
        <v>0</v>
      </c>
      <c r="GM248" s="2">
        <f t="shared" si="297"/>
        <v>0</v>
      </c>
      <c r="GN248" s="2">
        <f t="shared" si="298"/>
        <v>0</v>
      </c>
      <c r="GO248" s="2">
        <f t="shared" si="299"/>
        <v>0</v>
      </c>
      <c r="GP248" s="2">
        <f t="shared" si="300"/>
        <v>0</v>
      </c>
      <c r="GQ248" s="2">
        <f t="shared" si="301"/>
        <v>0</v>
      </c>
      <c r="GR248" s="2">
        <f t="shared" si="302"/>
        <v>0</v>
      </c>
      <c r="GS248" s="2">
        <f t="shared" si="303"/>
        <v>0</v>
      </c>
      <c r="GT248" s="2">
        <f t="shared" si="304"/>
        <v>0</v>
      </c>
      <c r="GU248" s="2">
        <f t="shared" si="305"/>
        <v>0</v>
      </c>
      <c r="GV248" s="2">
        <f t="shared" si="306"/>
        <v>0</v>
      </c>
      <c r="GW248" s="2">
        <f>IF($D248=3,($N248*$M248*EC248*'input_cooling&amp;ventilation'!$D$3)*'input_cool&amp;vent_evolution'!M$11,($O248*$M248*EC248*'input_cooling&amp;ventilation'!$D$3)*'input_cool&amp;vent_evolution'!M$10)</f>
        <v>0</v>
      </c>
      <c r="GX248" s="2">
        <f>IF($D248=3,($N248*$M248*ED248*'input_cooling&amp;ventilation'!$D$3)*'input_cool&amp;vent_evolution'!N$11,($O248*$M248*ED248*'input_cooling&amp;ventilation'!$D$3)*'input_cool&amp;vent_evolution'!N$10)</f>
        <v>0</v>
      </c>
      <c r="GY248" s="2">
        <f>IF($D248=3,($N248*$M248*EE248*'input_cooling&amp;ventilation'!$D$3)*'input_cool&amp;vent_evolution'!O$11,($O248*$M248*EE248*'input_cooling&amp;ventilation'!$D$3)*'input_cool&amp;vent_evolution'!O$10)</f>
        <v>0</v>
      </c>
      <c r="GZ248" s="2">
        <f>IF($D248=3,($N248*$M248*EF248*'input_cooling&amp;ventilation'!$D$3)*'input_cool&amp;vent_evolution'!P$11,($O248*$M248*EF248*'input_cooling&amp;ventilation'!$D$3)*'input_cool&amp;vent_evolution'!P$10)</f>
        <v>0</v>
      </c>
      <c r="HA248" s="2">
        <f>IF($D248=3,($N248*$M248*EG248*'input_cooling&amp;ventilation'!$D$3)*'input_cool&amp;vent_evolution'!Q$11,($O248*$M248*EG248*'input_cooling&amp;ventilation'!$D$3)*'input_cool&amp;vent_evolution'!Q$10)</f>
        <v>0</v>
      </c>
      <c r="HB248" s="2">
        <f>IF($D248=3,($N248*$M248*EH248*'input_cooling&amp;ventilation'!$D$3)*'input_cool&amp;vent_evolution'!R$11,($O248*$M248*EH248*'input_cooling&amp;ventilation'!$D$3)*'input_cool&amp;vent_evolution'!R$10)</f>
        <v>0</v>
      </c>
      <c r="HC248" s="2">
        <f>IF($D248=3,($N248*$M248*EI248*'input_cooling&amp;ventilation'!$D$3)*'input_cool&amp;vent_evolution'!S$11,($O248*$M248*EI248*'input_cooling&amp;ventilation'!$D$3)*'input_cool&amp;vent_evolution'!S$10)</f>
        <v>0</v>
      </c>
      <c r="HD248" s="2">
        <f>IF($D248=3,($N248*$M248*EJ248*'input_cooling&amp;ventilation'!$D$3)*'input_cool&amp;vent_evolution'!T$11,($O248*$M248*EJ248*'input_cooling&amp;ventilation'!$D$3)*'input_cool&amp;vent_evolution'!T$10)</f>
        <v>0</v>
      </c>
      <c r="HE248" s="2">
        <f>IF($D248=3,($N248*$M248*EK248*'input_cooling&amp;ventilation'!$D$3)*'input_cool&amp;vent_evolution'!U$11,($O248*$M248*EK248*'input_cooling&amp;ventilation'!$D$3)*'input_cool&amp;vent_evolution'!U$10)</f>
        <v>0</v>
      </c>
      <c r="HF248" s="2">
        <f>IF($D248=3,($N248*$M248*EL248*'input_cooling&amp;ventilation'!$D$3)*'input_cool&amp;vent_evolution'!V$11,($O248*$M248*EL248*'input_cooling&amp;ventilation'!$D$3)*'input_cool&amp;vent_evolution'!V$10)</f>
        <v>0</v>
      </c>
      <c r="HG248" s="2">
        <f>IF($D248=3,($N248*$M248*EM248*'input_cooling&amp;ventilation'!$D$3)*'input_cool&amp;vent_evolution'!W$11,($O248*$M248*EM248*'input_cooling&amp;ventilation'!$D$3)*'input_cool&amp;vent_evolution'!W$10)</f>
        <v>0</v>
      </c>
      <c r="HH248" s="2">
        <f>IF($D248=3,($N248*$M248*EN248*'input_cooling&amp;ventilation'!$D$3)*'input_cool&amp;vent_evolution'!X$11,($O248*$M248*EN248*'input_cooling&amp;ventilation'!$D$3)*'input_cool&amp;vent_evolution'!X$10)</f>
        <v>0</v>
      </c>
      <c r="HI248" s="2">
        <f>IF($D248=3,($N248*$M248*EO248*'input_cooling&amp;ventilation'!$D$3)*'input_cool&amp;vent_evolution'!Y$11,($O248*$M248*EO248*'input_cooling&amp;ventilation'!$D$3)*'input_cool&amp;vent_evolution'!Y$10)</f>
        <v>0</v>
      </c>
      <c r="HJ248" s="2">
        <f>IF($D248=3,($N248*$M248*EP248*'input_cooling&amp;ventilation'!$D$3)*'input_cool&amp;vent_evolution'!Z$11,($O248*$M248*EP248*'input_cooling&amp;ventilation'!$D$3)*'input_cool&amp;vent_evolution'!Z$10)</f>
        <v>0</v>
      </c>
      <c r="HK248" s="2">
        <f>IF($D248=3,($N248*$M248*EQ248*'input_cooling&amp;ventilation'!$D$3)*'input_cool&amp;vent_evolution'!AA$11,($O248*$M248*EQ248*'input_cooling&amp;ventilation'!$D$3)*'input_cool&amp;vent_evolution'!AA$10)</f>
        <v>0</v>
      </c>
      <c r="HL248" s="2">
        <f>IF($D248=3,($N248*$M248*ER248*'input_cooling&amp;ventilation'!$D$3)*'input_cool&amp;vent_evolution'!AB$11,($O248*$M248*ER248*'input_cooling&amp;ventilation'!$D$3)*'input_cool&amp;vent_evolution'!AB$10)</f>
        <v>0</v>
      </c>
      <c r="HM248" s="2">
        <f>IF($D248=3,($N248*$M248*ES248*'input_cooling&amp;ventilation'!$D$3)*'input_cool&amp;vent_evolution'!AC$11,($O248*$M248*ES248*'input_cooling&amp;ventilation'!$D$3)*'input_cool&amp;vent_evolution'!AC$10)</f>
        <v>0</v>
      </c>
      <c r="HN248" s="2">
        <f>IF($D248=3,($N248*$M248*ET248*'input_cooling&amp;ventilation'!$D$3)*'input_cool&amp;vent_evolution'!AD$11,($O248*$M248*ET248*'input_cooling&amp;ventilation'!$D$3)*'input_cool&amp;vent_evolution'!AD$10)</f>
        <v>0</v>
      </c>
      <c r="HO248" s="2">
        <f>IF($D248=3,($N248*$M248*EU248*'input_cooling&amp;ventilation'!$D$3)*'input_cool&amp;vent_evolution'!AE$11,($O248*$M248*EU248*'input_cooling&amp;ventilation'!$D$3)*'input_cool&amp;vent_evolution'!AE$10)</f>
        <v>0</v>
      </c>
      <c r="HP248" s="2">
        <f>IF($D248=3,($N248*$M248*EV248*'input_cooling&amp;ventilation'!$D$3)*'input_cool&amp;vent_evolution'!AF$11,($O248*$M248*EV248*'input_cooling&amp;ventilation'!$D$3)*'input_cool&amp;vent_evolution'!AF$10)</f>
        <v>0</v>
      </c>
      <c r="HQ248" s="2">
        <f>IF($D248=3,($N248*$M248*EW248*'input_cooling&amp;ventilation'!$D$3)*'input_cool&amp;vent_evolution'!AG$11,($O248*$M248*EW248*'input_cooling&amp;ventilation'!$D$3)*'input_cool&amp;vent_evolution'!AG$10)</f>
        <v>0</v>
      </c>
      <c r="HR248" s="2">
        <f>IF($D248=3,($N248*$M248*EX248*'input_cooling&amp;ventilation'!$D$3)*'input_cool&amp;vent_evolution'!AH$11,($O248*$M248*EX248*'input_cooling&amp;ventilation'!$D$3)*'input_cool&amp;vent_evolution'!AH$10)</f>
        <v>0</v>
      </c>
      <c r="HS248" s="2">
        <f>IF($D248=3,($N248*$M248*EY248*'input_cooling&amp;ventilation'!$D$3)*'input_cool&amp;vent_evolution'!AI$11,($O248*$M248*EY248*'input_cooling&amp;ventilation'!$D$3)*'input_cool&amp;vent_evolution'!AI$10)</f>
        <v>0</v>
      </c>
      <c r="HT248" s="2">
        <f>IF($D248=3,($N248*$M248*EZ248*'input_cooling&amp;ventilation'!$D$3)*'input_cool&amp;vent_evolution'!AJ$11,($O248*$M248*EZ248*'input_cooling&amp;ventilation'!$D$3)*'input_cool&amp;vent_evolution'!AJ$10)</f>
        <v>0</v>
      </c>
      <c r="HU248" s="2">
        <f>IF($D248=3,($N248*$M248*FA248*'input_cooling&amp;ventilation'!$D$3)*'input_cool&amp;vent_evolution'!AK$11,($O248*$M248*FA248*'input_cooling&amp;ventilation'!$D$3)*'input_cool&amp;vent_evolution'!AK$10)</f>
        <v>0</v>
      </c>
      <c r="HV248" s="2">
        <f>IF($D248=3,($N248*$M248*FB248*'input_cooling&amp;ventilation'!$D$3)*'input_cool&amp;vent_evolution'!AL$11,($O248*$M248*FB248*'input_cooling&amp;ventilation'!$D$3)*'input_cool&amp;vent_evolution'!AL$10)</f>
        <v>0</v>
      </c>
      <c r="HW248" s="2">
        <f>IF($D248=3,($N248*$M248*FC248*'input_cooling&amp;ventilation'!$D$3)*'input_cool&amp;vent_evolution'!AM$11,($O248*$M248*FC248*'input_cooling&amp;ventilation'!$D$3)*'input_cool&amp;vent_evolution'!AM$10)</f>
        <v>0</v>
      </c>
      <c r="HX248" s="2">
        <f>IF($D248=3,($N248*$M248*FD248*'input_cooling&amp;ventilation'!$D$3)*'input_cool&amp;vent_evolution'!AN$11,($O248*$M248*FD248*'input_cooling&amp;ventilation'!$D$3)*'input_cool&amp;vent_evolution'!AN$10)</f>
        <v>0</v>
      </c>
      <c r="HY248" s="2">
        <f>IF($D248=3,($N248*$M248*FE248*'input_cooling&amp;ventilation'!$D$3)*'input_cool&amp;vent_evolution'!AO$11,($O248*$M248*FE248*'input_cooling&amp;ventilation'!$D$3)*'input_cool&amp;vent_evolution'!AO$10)</f>
        <v>0</v>
      </c>
      <c r="HZ248" s="2">
        <f>IF($D248=3,($N248*$M248*FF248*'input_cooling&amp;ventilation'!$D$3)*'input_cool&amp;vent_evolution'!AP$11,($O248*$M248*FF248*'input_cooling&amp;ventilation'!$D$3)*'input_cool&amp;vent_evolution'!AP$10)</f>
        <v>0</v>
      </c>
      <c r="IA248" s="2">
        <f>IF($D248=3,($N248*$M248*FG248*'input_cooling&amp;ventilation'!$D$3)*'input_cool&amp;vent_evolution'!AQ$11,($O248*$M248*FG248*'input_cooling&amp;ventilation'!$D$3)*'input_cool&amp;vent_evolution'!AQ$10)</f>
        <v>0</v>
      </c>
      <c r="IB248" s="2">
        <f>IF($D248=3,($N248*$M248*FH248*'input_cooling&amp;ventilation'!$D$3)*'input_cool&amp;vent_evolution'!AR$11,($O248*$M248*FH248*'input_cooling&amp;ventilation'!$D$3)*'input_cool&amp;vent_evolution'!AR$10)</f>
        <v>0</v>
      </c>
      <c r="IC248" s="2">
        <f>IF($D248=3,($N248*$M248*FI248*'input_cooling&amp;ventilation'!$D$3)*'input_cool&amp;vent_evolution'!AS$11,($O248*$M248*FI248*'input_cooling&amp;ventilation'!$D$3)*'input_cool&amp;vent_evolution'!AS$10)</f>
        <v>0</v>
      </c>
      <c r="ID248" s="2">
        <f>IF($D248=3,($N248*$M248*FJ248*'input_cooling&amp;ventilation'!$D$3)*'input_cool&amp;vent_evolution'!AT$11,($O248*$M248*FJ248*'input_cooling&amp;ventilation'!$D$3)*'input_cool&amp;vent_evolution'!AT$10)</f>
        <v>0</v>
      </c>
      <c r="IE248" s="2">
        <f>IF($D248=3,($N248*$M248*FK248*'input_cooling&amp;ventilation'!$D$3)*'input_cool&amp;vent_evolution'!AU$11,($O248*$M248*FK248*'input_cooling&amp;ventilation'!$D$3)*'input_cool&amp;vent_evolution'!AU$10)</f>
        <v>0</v>
      </c>
      <c r="IF248" s="2">
        <f>IF($D248=3,($N248*$M248*FL248*'input_cooling&amp;ventilation'!$D$3)*'input_cool&amp;vent_evolution'!AV$11,($O248*$M248*FL248*'input_cooling&amp;ventilation'!$D$3)*'input_cool&amp;vent_evolution'!AV$10)</f>
        <v>0</v>
      </c>
    </row>
    <row r="249" spans="1:240" x14ac:dyDescent="0.25">
      <c r="A249">
        <v>247</v>
      </c>
      <c r="B249">
        <v>100100</v>
      </c>
      <c r="C249">
        <v>28</v>
      </c>
      <c r="D249">
        <v>3</v>
      </c>
      <c r="E249">
        <v>8</v>
      </c>
      <c r="F249" s="2">
        <v>0</v>
      </c>
      <c r="G249" s="2">
        <v>0</v>
      </c>
      <c r="H249" s="2">
        <v>0</v>
      </c>
      <c r="I249" s="17">
        <v>0.31</v>
      </c>
      <c r="J249">
        <v>0.194566139</v>
      </c>
      <c r="K249" s="2">
        <f t="shared" si="231"/>
        <v>0</v>
      </c>
      <c r="L249" s="2">
        <f t="shared" si="232"/>
        <v>0</v>
      </c>
      <c r="M249">
        <v>0.28827877507919702</v>
      </c>
      <c r="N249" s="17">
        <f>'input_cooling&amp;ventilation'!$D$5</f>
        <v>57.500092182043396</v>
      </c>
      <c r="O249" s="45">
        <f>'input_cooling&amp;ventilation'!$D$6</f>
        <v>19.328678831353667</v>
      </c>
      <c r="P249" s="45">
        <f>'input_cooling&amp;ventilation'!$C$5</f>
        <v>50.351688737400465</v>
      </c>
      <c r="Q249" s="45">
        <f>'input_cooling&amp;ventilation'!$C$6</f>
        <v>32.240814214248743</v>
      </c>
      <c r="R249">
        <v>17</v>
      </c>
      <c r="T249">
        <v>14</v>
      </c>
      <c r="U249" s="2">
        <f t="shared" si="233"/>
        <v>0</v>
      </c>
      <c r="V249" s="2">
        <f t="shared" si="234"/>
        <v>0</v>
      </c>
      <c r="W249" s="2">
        <v>0</v>
      </c>
      <c r="X249" s="57">
        <f>IF($D249=3,(W249*(1+'input_cool&amp;vent_evolution'!M$11)),(W249*(1+'input_cool&amp;vent_evolution'!M$12)))</f>
        <v>0</v>
      </c>
      <c r="Y249" s="57">
        <f>IF($D249=3,(X249*(1+'input_cool&amp;vent_evolution'!N$11)),(X249*(1+'input_cool&amp;vent_evolution'!N$12)))</f>
        <v>0</v>
      </c>
      <c r="Z249" s="57">
        <f>IF($D249=3,(Y249*(1+'input_cool&amp;vent_evolution'!O$11)),(Y249*(1+'input_cool&amp;vent_evolution'!O$12)))</f>
        <v>0</v>
      </c>
      <c r="AA249" s="57">
        <f>IF($D249=3,(Z249*(1+'input_cool&amp;vent_evolution'!P$11)),(Z249*(1+'input_cool&amp;vent_evolution'!P$12)))</f>
        <v>0</v>
      </c>
      <c r="AB249" s="57">
        <f>IF($D249=3,(AA249*(1+'input_cool&amp;vent_evolution'!Q$11)),(AA249*(1+'input_cool&amp;vent_evolution'!Q$12)))</f>
        <v>0</v>
      </c>
      <c r="AC249" s="57">
        <f>IF($D249=3,(AB249*(1+'input_cool&amp;vent_evolution'!R$11)),(AB249*(1+'input_cool&amp;vent_evolution'!R$12)))</f>
        <v>0</v>
      </c>
      <c r="AD249" s="57">
        <f>IF($D249=3,(AC249*(1+'input_cool&amp;vent_evolution'!S$11)),(AC249*(1+'input_cool&amp;vent_evolution'!S$12)))</f>
        <v>0</v>
      </c>
      <c r="AE249" s="57">
        <f>IF($D249=3,(AD249*(1+'input_cool&amp;vent_evolution'!T$11)),(AD249*(1+'input_cool&amp;vent_evolution'!T$12)))</f>
        <v>0</v>
      </c>
      <c r="AF249" s="57">
        <f>IF($D249=3,(AE249*(1+'input_cool&amp;vent_evolution'!U$11)),(AE249*(1+'input_cool&amp;vent_evolution'!U$12)))</f>
        <v>0</v>
      </c>
      <c r="AG249" s="57">
        <f>IF($D249=3,(AF249*(1+'input_cool&amp;vent_evolution'!V$11)),(AF249*(1+'input_cool&amp;vent_evolution'!V$12)))</f>
        <v>0</v>
      </c>
      <c r="AH249" s="57">
        <f>IF($D249=3,(AG249*(1+'input_cool&amp;vent_evolution'!W$11)),(AG249*(1+'input_cool&amp;vent_evolution'!W$12)))</f>
        <v>0</v>
      </c>
      <c r="AI249" s="57">
        <f>IF($D249=3,(AH249*(1+'input_cool&amp;vent_evolution'!X$11)),(AH249*(1+'input_cool&amp;vent_evolution'!X$12)))</f>
        <v>0</v>
      </c>
      <c r="AJ249" s="57">
        <f>IF($D249=3,(AI249*(1+'input_cool&amp;vent_evolution'!Y$11)),(AI249*(1+'input_cool&amp;vent_evolution'!Y$12)))</f>
        <v>0</v>
      </c>
      <c r="AK249" s="57">
        <f>IF($D249=3,(AJ249*(1+'input_cool&amp;vent_evolution'!Z$11)),(AJ249*(1+'input_cool&amp;vent_evolution'!Z$12)))</f>
        <v>0</v>
      </c>
      <c r="AL249" s="57">
        <f>IF($D249=3,(AK249*(1+'input_cool&amp;vent_evolution'!AA$11)),(AK249*(1+'input_cool&amp;vent_evolution'!AA$12)))</f>
        <v>0</v>
      </c>
      <c r="AM249" s="57">
        <f>IF($D249=3,(AL249*(1+'input_cool&amp;vent_evolution'!AB$11)),(AL249*(1+'input_cool&amp;vent_evolution'!AB$12)))</f>
        <v>0</v>
      </c>
      <c r="AN249" s="57">
        <f>IF($D249=3,(AM249*(1+'input_cool&amp;vent_evolution'!AC$11)),(AM249*(1+'input_cool&amp;vent_evolution'!AC$12)))</f>
        <v>0</v>
      </c>
      <c r="AO249" s="57">
        <f>IF($D249=3,(AN249*(1+'input_cool&amp;vent_evolution'!AD$11)),(AN249*(1+'input_cool&amp;vent_evolution'!AD$12)))</f>
        <v>0</v>
      </c>
      <c r="AP249" s="57">
        <f>IF($D249=3,(AO249*(1+'input_cool&amp;vent_evolution'!AE$11)),(AO249*(1+'input_cool&amp;vent_evolution'!AE$12)))</f>
        <v>0</v>
      </c>
      <c r="AQ249" s="57">
        <f>IF($D249=3,(AP249*(1+'input_cool&amp;vent_evolution'!AF$11)),(AP249*(1+'input_cool&amp;vent_evolution'!AF$12)))</f>
        <v>0</v>
      </c>
      <c r="AR249" s="57">
        <f>IF($D249=3,(AQ249*(1+'input_cool&amp;vent_evolution'!AG$11)),(AQ249*(1+'input_cool&amp;vent_evolution'!AG$12)))</f>
        <v>0</v>
      </c>
      <c r="AS249" s="57">
        <f>IF($D249=3,(AR249*(1+'input_cool&amp;vent_evolution'!AH$11)),(AR249*(1+'input_cool&amp;vent_evolution'!AH$12)))</f>
        <v>0</v>
      </c>
      <c r="AT249" s="57">
        <f>IF($D249=3,(AS249*(1+'input_cool&amp;vent_evolution'!AI$11)),(AS249*(1+'input_cool&amp;vent_evolution'!AI$12)))</f>
        <v>0</v>
      </c>
      <c r="AU249" s="57">
        <f>IF($D249=3,(AT249*(1+'input_cool&amp;vent_evolution'!AJ$11)),(AT249*(1+'input_cool&amp;vent_evolution'!AJ$12)))</f>
        <v>0</v>
      </c>
      <c r="AV249" s="57">
        <f>IF($D249=3,(AU249*(1+'input_cool&amp;vent_evolution'!AK$11)),(AU249*(1+'input_cool&amp;vent_evolution'!AK$12)))</f>
        <v>0</v>
      </c>
      <c r="AW249" s="57">
        <f>IF($D249=3,(AV249*(1+'input_cool&amp;vent_evolution'!AL$11)),(AV249*(1+'input_cool&amp;vent_evolution'!AL$12)))</f>
        <v>0</v>
      </c>
      <c r="AX249" s="57">
        <f>IF($D249=3,(AW249*(1+'input_cool&amp;vent_evolution'!AM$11)),(AW249*(1+'input_cool&amp;vent_evolution'!AM$12)))</f>
        <v>0</v>
      </c>
      <c r="AY249" s="57">
        <f>IF($D249=3,(AX249*(1+'input_cool&amp;vent_evolution'!AN$11)),(AX249*(1+'input_cool&amp;vent_evolution'!AN$12)))</f>
        <v>0</v>
      </c>
      <c r="AZ249" s="57">
        <f>IF($D249=3,(AY249*(1+'input_cool&amp;vent_evolution'!AO$11)),(AY249*(1+'input_cool&amp;vent_evolution'!AO$12)))</f>
        <v>0</v>
      </c>
      <c r="BA249" s="57">
        <f>IF($D249=3,(AZ249*(1+'input_cool&amp;vent_evolution'!AP$11)),(AZ249*(1+'input_cool&amp;vent_evolution'!AP$12)))</f>
        <v>0</v>
      </c>
      <c r="BB249" s="57">
        <f>IF($D249=3,(BA249*(1+'input_cool&amp;vent_evolution'!AQ$11)),(BA249*(1+'input_cool&amp;vent_evolution'!AQ$12)))</f>
        <v>0</v>
      </c>
      <c r="BC249" s="57">
        <f>IF($D249=3,(BB249*(1+'input_cool&amp;vent_evolution'!AR$11)),(BB249*(1+'input_cool&amp;vent_evolution'!AR$12)))</f>
        <v>0</v>
      </c>
      <c r="BD249" s="57">
        <f>IF($D249=3,(BC249*(1+'input_cool&amp;vent_evolution'!AS$11)),(BC249*(1+'input_cool&amp;vent_evolution'!AS$12)))</f>
        <v>0</v>
      </c>
      <c r="BE249" s="57">
        <f>IF($D249=3,(BD249*(1+'input_cool&amp;vent_evolution'!AT$11)),(BD249*(1+'input_cool&amp;vent_evolution'!AT$12)))</f>
        <v>0</v>
      </c>
      <c r="BF249" s="57">
        <f>IF($D249=3,(BE249*(1+'input_cool&amp;vent_evolution'!AU$11)),(BE249*(1+'input_cool&amp;vent_evolution'!AU$12)))</f>
        <v>0</v>
      </c>
      <c r="BG249" s="57">
        <f>IF($D249=3,(BF249*(1+'input_cool&amp;vent_evolution'!AV$11)),(BF249*(1+'input_cool&amp;vent_evolution'!AV$12)))</f>
        <v>0</v>
      </c>
      <c r="BH249" s="2">
        <f t="shared" si="307"/>
        <v>0</v>
      </c>
      <c r="BI249" s="2">
        <f t="shared" si="235"/>
        <v>0</v>
      </c>
      <c r="BJ249" s="2">
        <f t="shared" si="236"/>
        <v>0</v>
      </c>
      <c r="BK249" s="2">
        <f t="shared" si="237"/>
        <v>0</v>
      </c>
      <c r="BL249" s="2">
        <f t="shared" si="238"/>
        <v>0</v>
      </c>
      <c r="BM249" s="2">
        <f t="shared" si="239"/>
        <v>0</v>
      </c>
      <c r="BN249" s="2">
        <f t="shared" si="240"/>
        <v>0</v>
      </c>
      <c r="BO249" s="2">
        <f t="shared" si="241"/>
        <v>0</v>
      </c>
      <c r="BP249" s="2">
        <f t="shared" si="242"/>
        <v>0</v>
      </c>
      <c r="BQ249" s="2">
        <f t="shared" si="243"/>
        <v>0</v>
      </c>
      <c r="BR249" s="2">
        <f t="shared" si="244"/>
        <v>0</v>
      </c>
      <c r="BS249" s="2">
        <f t="shared" si="245"/>
        <v>0</v>
      </c>
      <c r="BT249" s="2">
        <f t="shared" si="246"/>
        <v>0</v>
      </c>
      <c r="BU249" s="2">
        <f t="shared" si="247"/>
        <v>0</v>
      </c>
      <c r="BV249" s="2">
        <f t="shared" si="248"/>
        <v>0</v>
      </c>
      <c r="BW249" s="2">
        <f t="shared" si="249"/>
        <v>0</v>
      </c>
      <c r="BX249" s="2">
        <f t="shared" si="250"/>
        <v>0</v>
      </c>
      <c r="BY249" s="2">
        <f t="shared" si="251"/>
        <v>0</v>
      </c>
      <c r="BZ249" s="2">
        <f t="shared" si="252"/>
        <v>0</v>
      </c>
      <c r="CA249" s="2">
        <f t="shared" si="253"/>
        <v>0</v>
      </c>
      <c r="CB249" s="2">
        <f t="shared" si="254"/>
        <v>0</v>
      </c>
      <c r="CC249" s="2">
        <f t="shared" si="255"/>
        <v>0</v>
      </c>
      <c r="CD249" s="2">
        <f t="shared" si="256"/>
        <v>0</v>
      </c>
      <c r="CE249" s="2">
        <f t="shared" si="257"/>
        <v>0</v>
      </c>
      <c r="CF249" s="2">
        <f t="shared" si="258"/>
        <v>0</v>
      </c>
      <c r="CG249" s="2">
        <f t="shared" si="259"/>
        <v>0</v>
      </c>
      <c r="CH249" s="2">
        <f t="shared" si="260"/>
        <v>0</v>
      </c>
      <c r="CI249" s="2">
        <f t="shared" si="261"/>
        <v>0</v>
      </c>
      <c r="CJ249" s="2">
        <f t="shared" si="262"/>
        <v>0</v>
      </c>
      <c r="CK249" s="2">
        <f t="shared" si="263"/>
        <v>0</v>
      </c>
      <c r="CL249" s="2">
        <f t="shared" si="264"/>
        <v>0</v>
      </c>
      <c r="CM249" s="2">
        <f t="shared" si="265"/>
        <v>0</v>
      </c>
      <c r="CN249" s="2">
        <f t="shared" si="266"/>
        <v>0</v>
      </c>
      <c r="CO249" s="2">
        <f t="shared" si="267"/>
        <v>0</v>
      </c>
      <c r="CP249" s="2">
        <f t="shared" si="268"/>
        <v>0</v>
      </c>
      <c r="CQ249" s="2">
        <f t="shared" si="269"/>
        <v>0</v>
      </c>
      <c r="CR249" s="2">
        <f>IF($D249=3,(W249*$P249*$M249*'input_cooling&amp;ventilation'!$D$3)*'input_cool&amp;vent_evolution'!M$11,(W249*$Q249*'input_cooling&amp;ventilation'!$D$3)*'input_cool&amp;vent_evolution'!M$12)</f>
        <v>0</v>
      </c>
      <c r="CS249" s="2">
        <f>IF($D249=3,(X249*$P249*$M249*'input_cooling&amp;ventilation'!$D$3)*'input_cool&amp;vent_evolution'!N$11,(X249*$Q249*'input_cooling&amp;ventilation'!$D$3)*'input_cool&amp;vent_evolution'!N$12)</f>
        <v>0</v>
      </c>
      <c r="CT249" s="2">
        <f>IF($D249=3,(Y249*$P249*$M249*'input_cooling&amp;ventilation'!$D$3)*'input_cool&amp;vent_evolution'!O$11,(Y249*$Q249*'input_cooling&amp;ventilation'!$D$3)*'input_cool&amp;vent_evolution'!O$12)</f>
        <v>0</v>
      </c>
      <c r="CU249" s="2">
        <f>IF($D249=3,(Z249*$P249*$M249*'input_cooling&amp;ventilation'!$D$3)*'input_cool&amp;vent_evolution'!P$11,(Z249*$Q249*'input_cooling&amp;ventilation'!$D$3)*'input_cool&amp;vent_evolution'!P$12)</f>
        <v>0</v>
      </c>
      <c r="CV249" s="2">
        <f>IF($D249=3,(AA249*$P249*$M249*'input_cooling&amp;ventilation'!$D$3)*'input_cool&amp;vent_evolution'!Q$11,(AA249*$Q249*'input_cooling&amp;ventilation'!$D$3)*'input_cool&amp;vent_evolution'!Q$12)</f>
        <v>0</v>
      </c>
      <c r="CW249" s="2">
        <f>IF($D249=3,(AB249*$P249*$M249*'input_cooling&amp;ventilation'!$D$3)*'input_cool&amp;vent_evolution'!R$11,(AB249*$Q249*'input_cooling&amp;ventilation'!$D$3)*'input_cool&amp;vent_evolution'!R$12)</f>
        <v>0</v>
      </c>
      <c r="CX249" s="2">
        <f>IF($D249=3,(AC249*$P249*$M249*'input_cooling&amp;ventilation'!$D$3)*'input_cool&amp;vent_evolution'!S$11,(AC249*$Q249*'input_cooling&amp;ventilation'!$D$3)*'input_cool&amp;vent_evolution'!S$12)</f>
        <v>0</v>
      </c>
      <c r="CY249" s="2">
        <f>IF($D249=3,(AD249*$P249*$M249*'input_cooling&amp;ventilation'!$D$3)*'input_cool&amp;vent_evolution'!T$11,(AD249*$Q249*'input_cooling&amp;ventilation'!$D$3)*'input_cool&amp;vent_evolution'!T$12)</f>
        <v>0</v>
      </c>
      <c r="CZ249" s="2">
        <f>IF($D249=3,(AE249*$P249*$M249*'input_cooling&amp;ventilation'!$D$3)*'input_cool&amp;vent_evolution'!U$11,(AE249*$Q249*'input_cooling&amp;ventilation'!$D$3)*'input_cool&amp;vent_evolution'!U$12)</f>
        <v>0</v>
      </c>
      <c r="DA249" s="2">
        <f>IF($D249=3,(AF249*$P249*$M249*'input_cooling&amp;ventilation'!$D$3)*'input_cool&amp;vent_evolution'!V$11,(AF249*$Q249*'input_cooling&amp;ventilation'!$D$3)*'input_cool&amp;vent_evolution'!V$12)</f>
        <v>0</v>
      </c>
      <c r="DB249" s="2">
        <f>IF($D249=3,(AG249*$P249*$M249*'input_cooling&amp;ventilation'!$D$3)*'input_cool&amp;vent_evolution'!W$11,(AG249*$Q249*'input_cooling&amp;ventilation'!$D$3)*'input_cool&amp;vent_evolution'!W$12)</f>
        <v>0</v>
      </c>
      <c r="DC249" s="2">
        <f>IF($D249=3,(AH249*$P249*$M249*'input_cooling&amp;ventilation'!$D$3)*'input_cool&amp;vent_evolution'!X$11,(AH249*$Q249*'input_cooling&amp;ventilation'!$D$3)*'input_cool&amp;vent_evolution'!X$12)</f>
        <v>0</v>
      </c>
      <c r="DD249" s="2">
        <f>IF($D249=3,(AI249*$P249*$M249*'input_cooling&amp;ventilation'!$D$3)*'input_cool&amp;vent_evolution'!Y$11,(AI249*$Q249*'input_cooling&amp;ventilation'!$D$3)*'input_cool&amp;vent_evolution'!Y$12)</f>
        <v>0</v>
      </c>
      <c r="DE249" s="2">
        <f>IF($D249=3,(AJ249*$P249*$M249*'input_cooling&amp;ventilation'!$D$3)*'input_cool&amp;vent_evolution'!Z$11,(AJ249*$Q249*'input_cooling&amp;ventilation'!$D$3)*'input_cool&amp;vent_evolution'!Z$12)</f>
        <v>0</v>
      </c>
      <c r="DF249" s="2">
        <f>IF($D249=3,(AK249*$P249*$M249*'input_cooling&amp;ventilation'!$D$3)*'input_cool&amp;vent_evolution'!AA$11,(AK249*$Q249*'input_cooling&amp;ventilation'!$D$3)*'input_cool&amp;vent_evolution'!AA$12)</f>
        <v>0</v>
      </c>
      <c r="DG249" s="2">
        <f>IF($D249=3,(AL249*$P249*$M249*'input_cooling&amp;ventilation'!$D$3)*'input_cool&amp;vent_evolution'!AB$11,(AL249*$Q249*'input_cooling&amp;ventilation'!$D$3)*'input_cool&amp;vent_evolution'!AB$12)</f>
        <v>0</v>
      </c>
      <c r="DH249" s="2">
        <f>IF($D249=3,(AM249*$P249*$M249*'input_cooling&amp;ventilation'!$D$3)*'input_cool&amp;vent_evolution'!AC$11,(AM249*$Q249*'input_cooling&amp;ventilation'!$D$3)*'input_cool&amp;vent_evolution'!AC$12)</f>
        <v>0</v>
      </c>
      <c r="DI249" s="2">
        <f>IF($D249=3,(AN249*$P249*$M249*'input_cooling&amp;ventilation'!$D$3)*'input_cool&amp;vent_evolution'!AD$11,(AN249*$Q249*'input_cooling&amp;ventilation'!$D$3)*'input_cool&amp;vent_evolution'!AD$12)</f>
        <v>0</v>
      </c>
      <c r="DJ249" s="2">
        <f>IF($D249=3,(AO249*$P249*$M249*'input_cooling&amp;ventilation'!$D$3)*'input_cool&amp;vent_evolution'!AE$11,(AO249*$Q249*'input_cooling&amp;ventilation'!$D$3)*'input_cool&amp;vent_evolution'!AE$12)</f>
        <v>0</v>
      </c>
      <c r="DK249" s="2">
        <f>IF($D249=3,(AP249*$P249*$M249*'input_cooling&amp;ventilation'!$D$3)*'input_cool&amp;vent_evolution'!AF$11,(AP249*$Q249*'input_cooling&amp;ventilation'!$D$3)*'input_cool&amp;vent_evolution'!AF$12)</f>
        <v>0</v>
      </c>
      <c r="DL249" s="2">
        <f>IF($D249=3,(AQ249*$P249*$M249*'input_cooling&amp;ventilation'!$D$3)*'input_cool&amp;vent_evolution'!AG$11,(AQ249*$Q249*'input_cooling&amp;ventilation'!$D$3)*'input_cool&amp;vent_evolution'!AG$12)</f>
        <v>0</v>
      </c>
      <c r="DM249" s="2">
        <f>IF($D249=3,(AR249*$P249*$M249*'input_cooling&amp;ventilation'!$D$3)*'input_cool&amp;vent_evolution'!AH$11,(AR249*$Q249*'input_cooling&amp;ventilation'!$D$3)*'input_cool&amp;vent_evolution'!AH$12)</f>
        <v>0</v>
      </c>
      <c r="DN249" s="2">
        <f>IF($D249=3,(AS249*$P249*$M249*'input_cooling&amp;ventilation'!$D$3)*'input_cool&amp;vent_evolution'!AI$11,(AS249*$Q249*'input_cooling&amp;ventilation'!$D$3)*'input_cool&amp;vent_evolution'!AI$12)</f>
        <v>0</v>
      </c>
      <c r="DO249" s="2">
        <f>IF($D249=3,(AT249*$P249*$M249*'input_cooling&amp;ventilation'!$D$3)*'input_cool&amp;vent_evolution'!AJ$11,(AT249*$Q249*'input_cooling&amp;ventilation'!$D$3)*'input_cool&amp;vent_evolution'!AJ$12)</f>
        <v>0</v>
      </c>
      <c r="DP249" s="2">
        <f>IF($D249=3,(AU249*$P249*$M249*'input_cooling&amp;ventilation'!$D$3)*'input_cool&amp;vent_evolution'!AK$11,(AU249*$Q249*'input_cooling&amp;ventilation'!$D$3)*'input_cool&amp;vent_evolution'!AK$12)</f>
        <v>0</v>
      </c>
      <c r="DQ249" s="2">
        <f>IF($D249=3,(AV249*$P249*$M249*'input_cooling&amp;ventilation'!$D$3)*'input_cool&amp;vent_evolution'!AL$11,(AV249*$Q249*'input_cooling&amp;ventilation'!$D$3)*'input_cool&amp;vent_evolution'!AL$12)</f>
        <v>0</v>
      </c>
      <c r="DR249" s="2">
        <f>IF($D249=3,(AW249*$P249*$M249*'input_cooling&amp;ventilation'!$D$3)*'input_cool&amp;vent_evolution'!AM$11,(AW249*$Q249*'input_cooling&amp;ventilation'!$D$3)*'input_cool&amp;vent_evolution'!AM$12)</f>
        <v>0</v>
      </c>
      <c r="DS249" s="2">
        <f>IF($D249=3,(AX249*$P249*$M249*'input_cooling&amp;ventilation'!$D$3)*'input_cool&amp;vent_evolution'!AN$11,(AX249*$Q249*'input_cooling&amp;ventilation'!$D$3)*'input_cool&amp;vent_evolution'!AN$12)</f>
        <v>0</v>
      </c>
      <c r="DT249" s="2">
        <f>IF($D249=3,(AY249*$P249*$M249*'input_cooling&amp;ventilation'!$D$3)*'input_cool&amp;vent_evolution'!AO$11,(AY249*$Q249*'input_cooling&amp;ventilation'!$D$3)*'input_cool&amp;vent_evolution'!AO$12)</f>
        <v>0</v>
      </c>
      <c r="DU249" s="2">
        <f>IF($D249=3,(AZ249*$P249*$M249*'input_cooling&amp;ventilation'!$D$3)*'input_cool&amp;vent_evolution'!AP$11,(AZ249*$Q249*'input_cooling&amp;ventilation'!$D$3)*'input_cool&amp;vent_evolution'!AP$12)</f>
        <v>0</v>
      </c>
      <c r="DV249" s="2">
        <f>IF($D249=3,(BA249*$P249*$M249*'input_cooling&amp;ventilation'!$D$3)*'input_cool&amp;vent_evolution'!AQ$11,(BA249*$Q249*'input_cooling&amp;ventilation'!$D$3)*'input_cool&amp;vent_evolution'!AQ$12)</f>
        <v>0</v>
      </c>
      <c r="DW249" s="2">
        <f>IF($D249=3,(BB249*$P249*$M249*'input_cooling&amp;ventilation'!$D$3)*'input_cool&amp;vent_evolution'!AR$11,(BB249*$Q249*'input_cooling&amp;ventilation'!$D$3)*'input_cool&amp;vent_evolution'!AR$12)</f>
        <v>0</v>
      </c>
      <c r="DX249" s="2">
        <f>IF($D249=3,(BC249*$P249*$M249*'input_cooling&amp;ventilation'!$D$3)*'input_cool&amp;vent_evolution'!AS$11,(BC249*$Q249*'input_cooling&amp;ventilation'!$D$3)*'input_cool&amp;vent_evolution'!AS$12)</f>
        <v>0</v>
      </c>
      <c r="DY249" s="2">
        <f>IF($D249=3,(BD249*$P249*$M249*'input_cooling&amp;ventilation'!$D$3)*'input_cool&amp;vent_evolution'!AT$11,(BD249*$Q249*'input_cooling&amp;ventilation'!$D$3)*'input_cool&amp;vent_evolution'!AT$12)</f>
        <v>0</v>
      </c>
      <c r="DZ249" s="2">
        <f>IF($D249=3,(BE249*$P249*$M249*'input_cooling&amp;ventilation'!$D$3)*'input_cool&amp;vent_evolution'!AU$11,(BE249*$Q249*'input_cooling&amp;ventilation'!$D$3)*'input_cool&amp;vent_evolution'!AU$12)</f>
        <v>0</v>
      </c>
      <c r="EA249" s="2">
        <f>IF($D249=3,(BF249*$P249*$M249*'input_cooling&amp;ventilation'!$D$3)*'input_cool&amp;vent_evolution'!AV$11,(BF249*$Q249*'input_cooling&amp;ventilation'!$D$3)*'input_cool&amp;vent_evolution'!AV$12)</f>
        <v>0</v>
      </c>
      <c r="EB249">
        <v>0.47</v>
      </c>
      <c r="EC249" s="2">
        <f t="shared" si="270"/>
        <v>0</v>
      </c>
      <c r="ED249" s="2">
        <f>IF($D249=3,(EC249*(1+'input_cool&amp;vent_evolution'!M$10)),EC249*(1+'input_cool&amp;vent_evolution'!M$9))</f>
        <v>0</v>
      </c>
      <c r="EE249" s="2">
        <f>IF($D249=3,(ED249*(1+'input_cool&amp;vent_evolution'!N$10)),ED249*(1+'input_cool&amp;vent_evolution'!N$9))</f>
        <v>0</v>
      </c>
      <c r="EF249" s="2">
        <f>IF($D249=3,(EE249*(1+'input_cool&amp;vent_evolution'!O$10)),EE249*(1+'input_cool&amp;vent_evolution'!O$9))</f>
        <v>0</v>
      </c>
      <c r="EG249" s="2">
        <f>IF($D249=3,(EF249*(1+'input_cool&amp;vent_evolution'!P$10)),EF249*(1+'input_cool&amp;vent_evolution'!P$9))</f>
        <v>0</v>
      </c>
      <c r="EH249" s="2">
        <f>IF($D249=3,(EG249*(1+'input_cool&amp;vent_evolution'!Q$10)),EG249*(1+'input_cool&amp;vent_evolution'!Q$9))</f>
        <v>0</v>
      </c>
      <c r="EI249" s="2">
        <f>IF($D249=3,(EH249*(1+'input_cool&amp;vent_evolution'!R$10)),EH249*(1+'input_cool&amp;vent_evolution'!R$9))</f>
        <v>0</v>
      </c>
      <c r="EJ249" s="2">
        <f>IF($D249=3,(EI249*(1+'input_cool&amp;vent_evolution'!S$10)),EI249*(1+'input_cool&amp;vent_evolution'!S$9))</f>
        <v>0</v>
      </c>
      <c r="EK249" s="2">
        <f>IF($D249=3,(EJ249*(1+'input_cool&amp;vent_evolution'!T$10)),EJ249*(1+'input_cool&amp;vent_evolution'!T$9))</f>
        <v>0</v>
      </c>
      <c r="EL249" s="2">
        <f>IF($D249=3,(EK249*(1+'input_cool&amp;vent_evolution'!U$10)),EK249*(1+'input_cool&amp;vent_evolution'!U$9))</f>
        <v>0</v>
      </c>
      <c r="EM249" s="2">
        <f>IF($D249=3,(EL249*(1+'input_cool&amp;vent_evolution'!V$10)),EL249*(1+'input_cool&amp;vent_evolution'!V$9))</f>
        <v>0</v>
      </c>
      <c r="EN249" s="2">
        <f>IF($D249=3,(EM249*(1+'input_cool&amp;vent_evolution'!W$10)),EM249*(1+'input_cool&amp;vent_evolution'!W$9))</f>
        <v>0</v>
      </c>
      <c r="EO249" s="2">
        <f>IF($D249=3,(EN249*(1+'input_cool&amp;vent_evolution'!X$10)),EN249*(1+'input_cool&amp;vent_evolution'!X$9))</f>
        <v>0</v>
      </c>
      <c r="EP249" s="2">
        <f>IF($D249=3,(EO249*(1+'input_cool&amp;vent_evolution'!Y$10)),EO249*(1+'input_cool&amp;vent_evolution'!Y$9))</f>
        <v>0</v>
      </c>
      <c r="EQ249" s="2">
        <f>IF($D249=3,(EP249*(1+'input_cool&amp;vent_evolution'!Z$10)),EP249*(1+'input_cool&amp;vent_evolution'!Z$9))</f>
        <v>0</v>
      </c>
      <c r="ER249" s="2">
        <f>IF($D249=3,(EQ249*(1+'input_cool&amp;vent_evolution'!AA$10)),EQ249*(1+'input_cool&amp;vent_evolution'!AA$9))</f>
        <v>0</v>
      </c>
      <c r="ES249" s="2">
        <f>IF($D249=3,(ER249*(1+'input_cool&amp;vent_evolution'!AB$10)),ER249*(1+'input_cool&amp;vent_evolution'!AB$9))</f>
        <v>0</v>
      </c>
      <c r="ET249" s="2">
        <f>IF($D249=3,(ES249*(1+'input_cool&amp;vent_evolution'!AC$10)),ES249*(1+'input_cool&amp;vent_evolution'!AC$9))</f>
        <v>0</v>
      </c>
      <c r="EU249" s="2">
        <f>IF($D249=3,(ET249*(1+'input_cool&amp;vent_evolution'!AD$10)),ET249*(1+'input_cool&amp;vent_evolution'!AD$9))</f>
        <v>0</v>
      </c>
      <c r="EV249" s="2">
        <f>IF($D249=3,(EU249*(1+'input_cool&amp;vent_evolution'!AE$10)),EU249*(1+'input_cool&amp;vent_evolution'!AE$9))</f>
        <v>0</v>
      </c>
      <c r="EW249" s="2">
        <f>IF($D249=3,(EV249*(1+'input_cool&amp;vent_evolution'!AF$10)),EV249*(1+'input_cool&amp;vent_evolution'!AF$9))</f>
        <v>0</v>
      </c>
      <c r="EX249" s="2">
        <f>IF($D249=3,(EW249*(1+'input_cool&amp;vent_evolution'!AG$10)),EW249*(1+'input_cool&amp;vent_evolution'!AG$9))</f>
        <v>0</v>
      </c>
      <c r="EY249" s="2">
        <f>IF($D249=3,(EX249*(1+'input_cool&amp;vent_evolution'!AH$10)),EX249*(1+'input_cool&amp;vent_evolution'!AH$9))</f>
        <v>0</v>
      </c>
      <c r="EZ249" s="2">
        <f>IF($D249=3,(EY249*(1+'input_cool&amp;vent_evolution'!AI$10)),EY249*(1+'input_cool&amp;vent_evolution'!AI$9))</f>
        <v>0</v>
      </c>
      <c r="FA249" s="2">
        <f>IF($D249=3,(EZ249*(1+'input_cool&amp;vent_evolution'!AJ$10)),EZ249*(1+'input_cool&amp;vent_evolution'!AJ$9))</f>
        <v>0</v>
      </c>
      <c r="FB249" s="2">
        <f>IF($D249=3,(FA249*(1+'input_cool&amp;vent_evolution'!AK$10)),FA249*(1+'input_cool&amp;vent_evolution'!AK$9))</f>
        <v>0</v>
      </c>
      <c r="FC249" s="2">
        <f>IF($D249=3,(FB249*(1+'input_cool&amp;vent_evolution'!AL$10)),FB249*(1+'input_cool&amp;vent_evolution'!AL$9))</f>
        <v>0</v>
      </c>
      <c r="FD249" s="2">
        <f>IF($D249=3,(FC249*(1+'input_cool&amp;vent_evolution'!AM$10)),FC249*(1+'input_cool&amp;vent_evolution'!AM$9))</f>
        <v>0</v>
      </c>
      <c r="FE249" s="2">
        <f>IF($D249=3,(FD249*(1+'input_cool&amp;vent_evolution'!AN$10)),FD249*(1+'input_cool&amp;vent_evolution'!AN$9))</f>
        <v>0</v>
      </c>
      <c r="FF249" s="2">
        <f>IF($D249=3,(FE249*(1+'input_cool&amp;vent_evolution'!AO$10)),FE249*(1+'input_cool&amp;vent_evolution'!AO$9))</f>
        <v>0</v>
      </c>
      <c r="FG249" s="2">
        <f>IF($D249=3,(FF249*(1+'input_cool&amp;vent_evolution'!AP$10)),FF249*(1+'input_cool&amp;vent_evolution'!AP$9))</f>
        <v>0</v>
      </c>
      <c r="FH249" s="2">
        <f>IF($D249=3,(FG249*(1+'input_cool&amp;vent_evolution'!AQ$10)),FG249*(1+'input_cool&amp;vent_evolution'!AQ$9))</f>
        <v>0</v>
      </c>
      <c r="FI249" s="2">
        <f>IF($D249=3,(FH249*(1+'input_cool&amp;vent_evolution'!AR$10)),FH249*(1+'input_cool&amp;vent_evolution'!AR$9))</f>
        <v>0</v>
      </c>
      <c r="FJ249" s="2">
        <f>IF($D249=3,(FI249*(1+'input_cool&amp;vent_evolution'!AS$10)),FI249*(1+'input_cool&amp;vent_evolution'!AS$9))</f>
        <v>0</v>
      </c>
      <c r="FK249" s="2">
        <f>IF($D249=3,(FJ249*(1+'input_cool&amp;vent_evolution'!AT$10)),FJ249*(1+'input_cool&amp;vent_evolution'!AT$9))</f>
        <v>0</v>
      </c>
      <c r="FL249" s="2">
        <f>IF($D249=3,(FK249*(1+'input_cool&amp;vent_evolution'!AU$10)),FK249*(1+'input_cool&amp;vent_evolution'!AU$9))</f>
        <v>0</v>
      </c>
      <c r="FM249" s="2">
        <f t="shared" si="271"/>
        <v>0</v>
      </c>
      <c r="FN249" s="2">
        <f t="shared" si="272"/>
        <v>0</v>
      </c>
      <c r="FO249" s="2">
        <f t="shared" si="273"/>
        <v>0</v>
      </c>
      <c r="FP249" s="2">
        <f t="shared" si="274"/>
        <v>0</v>
      </c>
      <c r="FQ249" s="2">
        <f t="shared" si="275"/>
        <v>0</v>
      </c>
      <c r="FR249" s="2">
        <f t="shared" si="276"/>
        <v>0</v>
      </c>
      <c r="FS249" s="2">
        <f t="shared" si="277"/>
        <v>0</v>
      </c>
      <c r="FT249" s="2">
        <f t="shared" si="278"/>
        <v>0</v>
      </c>
      <c r="FU249" s="2">
        <f t="shared" si="279"/>
        <v>0</v>
      </c>
      <c r="FV249" s="2">
        <f t="shared" si="280"/>
        <v>0</v>
      </c>
      <c r="FW249" s="2">
        <f t="shared" si="281"/>
        <v>0</v>
      </c>
      <c r="FX249" s="2">
        <f t="shared" si="282"/>
        <v>0</v>
      </c>
      <c r="FY249" s="2">
        <f t="shared" si="283"/>
        <v>0</v>
      </c>
      <c r="FZ249" s="2">
        <f t="shared" si="284"/>
        <v>0</v>
      </c>
      <c r="GA249" s="2">
        <f t="shared" si="285"/>
        <v>0</v>
      </c>
      <c r="GB249" s="2">
        <f t="shared" si="286"/>
        <v>0</v>
      </c>
      <c r="GC249" s="2">
        <f t="shared" si="287"/>
        <v>0</v>
      </c>
      <c r="GD249" s="2">
        <f t="shared" si="288"/>
        <v>0</v>
      </c>
      <c r="GE249" s="2">
        <f t="shared" si="289"/>
        <v>0</v>
      </c>
      <c r="GF249" s="2">
        <f t="shared" si="290"/>
        <v>0</v>
      </c>
      <c r="GG249" s="2">
        <f t="shared" si="291"/>
        <v>0</v>
      </c>
      <c r="GH249" s="2">
        <f t="shared" si="292"/>
        <v>0</v>
      </c>
      <c r="GI249" s="2">
        <f t="shared" si="293"/>
        <v>0</v>
      </c>
      <c r="GJ249" s="2">
        <f t="shared" si="294"/>
        <v>0</v>
      </c>
      <c r="GK249" s="2">
        <f t="shared" si="295"/>
        <v>0</v>
      </c>
      <c r="GL249" s="2">
        <f t="shared" si="296"/>
        <v>0</v>
      </c>
      <c r="GM249" s="2">
        <f t="shared" si="297"/>
        <v>0</v>
      </c>
      <c r="GN249" s="2">
        <f t="shared" si="298"/>
        <v>0</v>
      </c>
      <c r="GO249" s="2">
        <f t="shared" si="299"/>
        <v>0</v>
      </c>
      <c r="GP249" s="2">
        <f t="shared" si="300"/>
        <v>0</v>
      </c>
      <c r="GQ249" s="2">
        <f t="shared" si="301"/>
        <v>0</v>
      </c>
      <c r="GR249" s="2">
        <f t="shared" si="302"/>
        <v>0</v>
      </c>
      <c r="GS249" s="2">
        <f t="shared" si="303"/>
        <v>0</v>
      </c>
      <c r="GT249" s="2">
        <f t="shared" si="304"/>
        <v>0</v>
      </c>
      <c r="GU249" s="2">
        <f t="shared" si="305"/>
        <v>0</v>
      </c>
      <c r="GV249" s="2">
        <f t="shared" si="306"/>
        <v>0</v>
      </c>
      <c r="GW249" s="2">
        <f>IF($D249=3,($N249*$M249*EC249*'input_cooling&amp;ventilation'!$D$3)*'input_cool&amp;vent_evolution'!M$11,($O249*$M249*EC249*'input_cooling&amp;ventilation'!$D$3)*'input_cool&amp;vent_evolution'!M$10)</f>
        <v>0</v>
      </c>
      <c r="GX249" s="2">
        <f>IF($D249=3,($N249*$M249*ED249*'input_cooling&amp;ventilation'!$D$3)*'input_cool&amp;vent_evolution'!N$11,($O249*$M249*ED249*'input_cooling&amp;ventilation'!$D$3)*'input_cool&amp;vent_evolution'!N$10)</f>
        <v>0</v>
      </c>
      <c r="GY249" s="2">
        <f>IF($D249=3,($N249*$M249*EE249*'input_cooling&amp;ventilation'!$D$3)*'input_cool&amp;vent_evolution'!O$11,($O249*$M249*EE249*'input_cooling&amp;ventilation'!$D$3)*'input_cool&amp;vent_evolution'!O$10)</f>
        <v>0</v>
      </c>
      <c r="GZ249" s="2">
        <f>IF($D249=3,($N249*$M249*EF249*'input_cooling&amp;ventilation'!$D$3)*'input_cool&amp;vent_evolution'!P$11,($O249*$M249*EF249*'input_cooling&amp;ventilation'!$D$3)*'input_cool&amp;vent_evolution'!P$10)</f>
        <v>0</v>
      </c>
      <c r="HA249" s="2">
        <f>IF($D249=3,($N249*$M249*EG249*'input_cooling&amp;ventilation'!$D$3)*'input_cool&amp;vent_evolution'!Q$11,($O249*$M249*EG249*'input_cooling&amp;ventilation'!$D$3)*'input_cool&amp;vent_evolution'!Q$10)</f>
        <v>0</v>
      </c>
      <c r="HB249" s="2">
        <f>IF($D249=3,($N249*$M249*EH249*'input_cooling&amp;ventilation'!$D$3)*'input_cool&amp;vent_evolution'!R$11,($O249*$M249*EH249*'input_cooling&amp;ventilation'!$D$3)*'input_cool&amp;vent_evolution'!R$10)</f>
        <v>0</v>
      </c>
      <c r="HC249" s="2">
        <f>IF($D249=3,($N249*$M249*EI249*'input_cooling&amp;ventilation'!$D$3)*'input_cool&amp;vent_evolution'!S$11,($O249*$M249*EI249*'input_cooling&amp;ventilation'!$D$3)*'input_cool&amp;vent_evolution'!S$10)</f>
        <v>0</v>
      </c>
      <c r="HD249" s="2">
        <f>IF($D249=3,($N249*$M249*EJ249*'input_cooling&amp;ventilation'!$D$3)*'input_cool&amp;vent_evolution'!T$11,($O249*$M249*EJ249*'input_cooling&amp;ventilation'!$D$3)*'input_cool&amp;vent_evolution'!T$10)</f>
        <v>0</v>
      </c>
      <c r="HE249" s="2">
        <f>IF($D249=3,($N249*$M249*EK249*'input_cooling&amp;ventilation'!$D$3)*'input_cool&amp;vent_evolution'!U$11,($O249*$M249*EK249*'input_cooling&amp;ventilation'!$D$3)*'input_cool&amp;vent_evolution'!U$10)</f>
        <v>0</v>
      </c>
      <c r="HF249" s="2">
        <f>IF($D249=3,($N249*$M249*EL249*'input_cooling&amp;ventilation'!$D$3)*'input_cool&amp;vent_evolution'!V$11,($O249*$M249*EL249*'input_cooling&amp;ventilation'!$D$3)*'input_cool&amp;vent_evolution'!V$10)</f>
        <v>0</v>
      </c>
      <c r="HG249" s="2">
        <f>IF($D249=3,($N249*$M249*EM249*'input_cooling&amp;ventilation'!$D$3)*'input_cool&amp;vent_evolution'!W$11,($O249*$M249*EM249*'input_cooling&amp;ventilation'!$D$3)*'input_cool&amp;vent_evolution'!W$10)</f>
        <v>0</v>
      </c>
      <c r="HH249" s="2">
        <f>IF($D249=3,($N249*$M249*EN249*'input_cooling&amp;ventilation'!$D$3)*'input_cool&amp;vent_evolution'!X$11,($O249*$M249*EN249*'input_cooling&amp;ventilation'!$D$3)*'input_cool&amp;vent_evolution'!X$10)</f>
        <v>0</v>
      </c>
      <c r="HI249" s="2">
        <f>IF($D249=3,($N249*$M249*EO249*'input_cooling&amp;ventilation'!$D$3)*'input_cool&amp;vent_evolution'!Y$11,($O249*$M249*EO249*'input_cooling&amp;ventilation'!$D$3)*'input_cool&amp;vent_evolution'!Y$10)</f>
        <v>0</v>
      </c>
      <c r="HJ249" s="2">
        <f>IF($D249=3,($N249*$M249*EP249*'input_cooling&amp;ventilation'!$D$3)*'input_cool&amp;vent_evolution'!Z$11,($O249*$M249*EP249*'input_cooling&amp;ventilation'!$D$3)*'input_cool&amp;vent_evolution'!Z$10)</f>
        <v>0</v>
      </c>
      <c r="HK249" s="2">
        <f>IF($D249=3,($N249*$M249*EQ249*'input_cooling&amp;ventilation'!$D$3)*'input_cool&amp;vent_evolution'!AA$11,($O249*$M249*EQ249*'input_cooling&amp;ventilation'!$D$3)*'input_cool&amp;vent_evolution'!AA$10)</f>
        <v>0</v>
      </c>
      <c r="HL249" s="2">
        <f>IF($D249=3,($N249*$M249*ER249*'input_cooling&amp;ventilation'!$D$3)*'input_cool&amp;vent_evolution'!AB$11,($O249*$M249*ER249*'input_cooling&amp;ventilation'!$D$3)*'input_cool&amp;vent_evolution'!AB$10)</f>
        <v>0</v>
      </c>
      <c r="HM249" s="2">
        <f>IF($D249=3,($N249*$M249*ES249*'input_cooling&amp;ventilation'!$D$3)*'input_cool&amp;vent_evolution'!AC$11,($O249*$M249*ES249*'input_cooling&amp;ventilation'!$D$3)*'input_cool&amp;vent_evolution'!AC$10)</f>
        <v>0</v>
      </c>
      <c r="HN249" s="2">
        <f>IF($D249=3,($N249*$M249*ET249*'input_cooling&amp;ventilation'!$D$3)*'input_cool&amp;vent_evolution'!AD$11,($O249*$M249*ET249*'input_cooling&amp;ventilation'!$D$3)*'input_cool&amp;vent_evolution'!AD$10)</f>
        <v>0</v>
      </c>
      <c r="HO249" s="2">
        <f>IF($D249=3,($N249*$M249*EU249*'input_cooling&amp;ventilation'!$D$3)*'input_cool&amp;vent_evolution'!AE$11,($O249*$M249*EU249*'input_cooling&amp;ventilation'!$D$3)*'input_cool&amp;vent_evolution'!AE$10)</f>
        <v>0</v>
      </c>
      <c r="HP249" s="2">
        <f>IF($D249=3,($N249*$M249*EV249*'input_cooling&amp;ventilation'!$D$3)*'input_cool&amp;vent_evolution'!AF$11,($O249*$M249*EV249*'input_cooling&amp;ventilation'!$D$3)*'input_cool&amp;vent_evolution'!AF$10)</f>
        <v>0</v>
      </c>
      <c r="HQ249" s="2">
        <f>IF($D249=3,($N249*$M249*EW249*'input_cooling&amp;ventilation'!$D$3)*'input_cool&amp;vent_evolution'!AG$11,($O249*$M249*EW249*'input_cooling&amp;ventilation'!$D$3)*'input_cool&amp;vent_evolution'!AG$10)</f>
        <v>0</v>
      </c>
      <c r="HR249" s="2">
        <f>IF($D249=3,($N249*$M249*EX249*'input_cooling&amp;ventilation'!$D$3)*'input_cool&amp;vent_evolution'!AH$11,($O249*$M249*EX249*'input_cooling&amp;ventilation'!$D$3)*'input_cool&amp;vent_evolution'!AH$10)</f>
        <v>0</v>
      </c>
      <c r="HS249" s="2">
        <f>IF($D249=3,($N249*$M249*EY249*'input_cooling&amp;ventilation'!$D$3)*'input_cool&amp;vent_evolution'!AI$11,($O249*$M249*EY249*'input_cooling&amp;ventilation'!$D$3)*'input_cool&amp;vent_evolution'!AI$10)</f>
        <v>0</v>
      </c>
      <c r="HT249" s="2">
        <f>IF($D249=3,($N249*$M249*EZ249*'input_cooling&amp;ventilation'!$D$3)*'input_cool&amp;vent_evolution'!AJ$11,($O249*$M249*EZ249*'input_cooling&amp;ventilation'!$D$3)*'input_cool&amp;vent_evolution'!AJ$10)</f>
        <v>0</v>
      </c>
      <c r="HU249" s="2">
        <f>IF($D249=3,($N249*$M249*FA249*'input_cooling&amp;ventilation'!$D$3)*'input_cool&amp;vent_evolution'!AK$11,($O249*$M249*FA249*'input_cooling&amp;ventilation'!$D$3)*'input_cool&amp;vent_evolution'!AK$10)</f>
        <v>0</v>
      </c>
      <c r="HV249" s="2">
        <f>IF($D249=3,($N249*$M249*FB249*'input_cooling&amp;ventilation'!$D$3)*'input_cool&amp;vent_evolution'!AL$11,($O249*$M249*FB249*'input_cooling&amp;ventilation'!$D$3)*'input_cool&amp;vent_evolution'!AL$10)</f>
        <v>0</v>
      </c>
      <c r="HW249" s="2">
        <f>IF($D249=3,($N249*$M249*FC249*'input_cooling&amp;ventilation'!$D$3)*'input_cool&amp;vent_evolution'!AM$11,($O249*$M249*FC249*'input_cooling&amp;ventilation'!$D$3)*'input_cool&amp;vent_evolution'!AM$10)</f>
        <v>0</v>
      </c>
      <c r="HX249" s="2">
        <f>IF($D249=3,($N249*$M249*FD249*'input_cooling&amp;ventilation'!$D$3)*'input_cool&amp;vent_evolution'!AN$11,($O249*$M249*FD249*'input_cooling&amp;ventilation'!$D$3)*'input_cool&amp;vent_evolution'!AN$10)</f>
        <v>0</v>
      </c>
      <c r="HY249" s="2">
        <f>IF($D249=3,($N249*$M249*FE249*'input_cooling&amp;ventilation'!$D$3)*'input_cool&amp;vent_evolution'!AO$11,($O249*$M249*FE249*'input_cooling&amp;ventilation'!$D$3)*'input_cool&amp;vent_evolution'!AO$10)</f>
        <v>0</v>
      </c>
      <c r="HZ249" s="2">
        <f>IF($D249=3,($N249*$M249*FF249*'input_cooling&amp;ventilation'!$D$3)*'input_cool&amp;vent_evolution'!AP$11,($O249*$M249*FF249*'input_cooling&amp;ventilation'!$D$3)*'input_cool&amp;vent_evolution'!AP$10)</f>
        <v>0</v>
      </c>
      <c r="IA249" s="2">
        <f>IF($D249=3,($N249*$M249*FG249*'input_cooling&amp;ventilation'!$D$3)*'input_cool&amp;vent_evolution'!AQ$11,($O249*$M249*FG249*'input_cooling&amp;ventilation'!$D$3)*'input_cool&amp;vent_evolution'!AQ$10)</f>
        <v>0</v>
      </c>
      <c r="IB249" s="2">
        <f>IF($D249=3,($N249*$M249*FH249*'input_cooling&amp;ventilation'!$D$3)*'input_cool&amp;vent_evolution'!AR$11,($O249*$M249*FH249*'input_cooling&amp;ventilation'!$D$3)*'input_cool&amp;vent_evolution'!AR$10)</f>
        <v>0</v>
      </c>
      <c r="IC249" s="2">
        <f>IF($D249=3,($N249*$M249*FI249*'input_cooling&amp;ventilation'!$D$3)*'input_cool&amp;vent_evolution'!AS$11,($O249*$M249*FI249*'input_cooling&amp;ventilation'!$D$3)*'input_cool&amp;vent_evolution'!AS$10)</f>
        <v>0</v>
      </c>
      <c r="ID249" s="2">
        <f>IF($D249=3,($N249*$M249*FJ249*'input_cooling&amp;ventilation'!$D$3)*'input_cool&amp;vent_evolution'!AT$11,($O249*$M249*FJ249*'input_cooling&amp;ventilation'!$D$3)*'input_cool&amp;vent_evolution'!AT$10)</f>
        <v>0</v>
      </c>
      <c r="IE249" s="2">
        <f>IF($D249=3,($N249*$M249*FK249*'input_cooling&amp;ventilation'!$D$3)*'input_cool&amp;vent_evolution'!AU$11,($O249*$M249*FK249*'input_cooling&amp;ventilation'!$D$3)*'input_cool&amp;vent_evolution'!AU$10)</f>
        <v>0</v>
      </c>
      <c r="IF249" s="2">
        <f>IF($D249=3,($N249*$M249*FL249*'input_cooling&amp;ventilation'!$D$3)*'input_cool&amp;vent_evolution'!AV$11,($O249*$M249*FL249*'input_cooling&amp;ventilation'!$D$3)*'input_cool&amp;vent_evolution'!AV$10)</f>
        <v>0</v>
      </c>
    </row>
    <row r="250" spans="1:240" x14ac:dyDescent="0.25">
      <c r="A250">
        <v>248</v>
      </c>
      <c r="B250">
        <v>100100</v>
      </c>
      <c r="C250">
        <v>31</v>
      </c>
      <c r="D250">
        <v>3</v>
      </c>
      <c r="E250">
        <v>1</v>
      </c>
      <c r="F250" s="2">
        <v>0</v>
      </c>
      <c r="G250" s="2">
        <v>0</v>
      </c>
      <c r="H250" s="2">
        <v>0</v>
      </c>
      <c r="I250" s="17">
        <v>0</v>
      </c>
      <c r="J250">
        <v>0.102763824</v>
      </c>
      <c r="K250" s="2">
        <f t="shared" si="231"/>
        <v>0</v>
      </c>
      <c r="L250" s="2">
        <f t="shared" si="232"/>
        <v>0</v>
      </c>
      <c r="N250" s="17">
        <f>'input_cooling&amp;ventilation'!$D$5</f>
        <v>57.500092182043396</v>
      </c>
      <c r="O250" s="45">
        <f>'input_cooling&amp;ventilation'!$D$6</f>
        <v>19.328678831353667</v>
      </c>
      <c r="P250" s="45">
        <f>'input_cooling&amp;ventilation'!$C$5</f>
        <v>50.351688737400465</v>
      </c>
      <c r="Q250" s="45">
        <f>'input_cooling&amp;ventilation'!$C$6</f>
        <v>32.240814214248743</v>
      </c>
      <c r="R250">
        <v>17</v>
      </c>
      <c r="T250">
        <v>14</v>
      </c>
      <c r="U250" s="2">
        <f t="shared" si="233"/>
        <v>0</v>
      </c>
      <c r="V250" s="2">
        <f t="shared" si="234"/>
        <v>0</v>
      </c>
      <c r="W250" s="2">
        <v>0</v>
      </c>
      <c r="X250" s="57">
        <f>IF($D250=3,(W250*(1+'input_cool&amp;vent_evolution'!M$11)),(W250*(1+'input_cool&amp;vent_evolution'!M$12)))</f>
        <v>0</v>
      </c>
      <c r="Y250" s="57">
        <f>IF($D250=3,(X250*(1+'input_cool&amp;vent_evolution'!N$11)),(X250*(1+'input_cool&amp;vent_evolution'!N$12)))</f>
        <v>0</v>
      </c>
      <c r="Z250" s="57">
        <f>IF($D250=3,(Y250*(1+'input_cool&amp;vent_evolution'!O$11)),(Y250*(1+'input_cool&amp;vent_evolution'!O$12)))</f>
        <v>0</v>
      </c>
      <c r="AA250" s="57">
        <f>IF($D250=3,(Z250*(1+'input_cool&amp;vent_evolution'!P$11)),(Z250*(1+'input_cool&amp;vent_evolution'!P$12)))</f>
        <v>0</v>
      </c>
      <c r="AB250" s="57">
        <f>IF($D250=3,(AA250*(1+'input_cool&amp;vent_evolution'!Q$11)),(AA250*(1+'input_cool&amp;vent_evolution'!Q$12)))</f>
        <v>0</v>
      </c>
      <c r="AC250" s="57">
        <f>IF($D250=3,(AB250*(1+'input_cool&amp;vent_evolution'!R$11)),(AB250*(1+'input_cool&amp;vent_evolution'!R$12)))</f>
        <v>0</v>
      </c>
      <c r="AD250" s="57">
        <f>IF($D250=3,(AC250*(1+'input_cool&amp;vent_evolution'!S$11)),(AC250*(1+'input_cool&amp;vent_evolution'!S$12)))</f>
        <v>0</v>
      </c>
      <c r="AE250" s="57">
        <f>IF($D250=3,(AD250*(1+'input_cool&amp;vent_evolution'!T$11)),(AD250*(1+'input_cool&amp;vent_evolution'!T$12)))</f>
        <v>0</v>
      </c>
      <c r="AF250" s="57">
        <f>IF($D250=3,(AE250*(1+'input_cool&amp;vent_evolution'!U$11)),(AE250*(1+'input_cool&amp;vent_evolution'!U$12)))</f>
        <v>0</v>
      </c>
      <c r="AG250" s="57">
        <f>IF($D250=3,(AF250*(1+'input_cool&amp;vent_evolution'!V$11)),(AF250*(1+'input_cool&amp;vent_evolution'!V$12)))</f>
        <v>0</v>
      </c>
      <c r="AH250" s="57">
        <f>IF($D250=3,(AG250*(1+'input_cool&amp;vent_evolution'!W$11)),(AG250*(1+'input_cool&amp;vent_evolution'!W$12)))</f>
        <v>0</v>
      </c>
      <c r="AI250" s="57">
        <f>IF($D250=3,(AH250*(1+'input_cool&amp;vent_evolution'!X$11)),(AH250*(1+'input_cool&amp;vent_evolution'!X$12)))</f>
        <v>0</v>
      </c>
      <c r="AJ250" s="57">
        <f>IF($D250=3,(AI250*(1+'input_cool&amp;vent_evolution'!Y$11)),(AI250*(1+'input_cool&amp;vent_evolution'!Y$12)))</f>
        <v>0</v>
      </c>
      <c r="AK250" s="57">
        <f>IF($D250=3,(AJ250*(1+'input_cool&amp;vent_evolution'!Z$11)),(AJ250*(1+'input_cool&amp;vent_evolution'!Z$12)))</f>
        <v>0</v>
      </c>
      <c r="AL250" s="57">
        <f>IF($D250=3,(AK250*(1+'input_cool&amp;vent_evolution'!AA$11)),(AK250*(1+'input_cool&amp;vent_evolution'!AA$12)))</f>
        <v>0</v>
      </c>
      <c r="AM250" s="57">
        <f>IF($D250=3,(AL250*(1+'input_cool&amp;vent_evolution'!AB$11)),(AL250*(1+'input_cool&amp;vent_evolution'!AB$12)))</f>
        <v>0</v>
      </c>
      <c r="AN250" s="57">
        <f>IF($D250=3,(AM250*(1+'input_cool&amp;vent_evolution'!AC$11)),(AM250*(1+'input_cool&amp;vent_evolution'!AC$12)))</f>
        <v>0</v>
      </c>
      <c r="AO250" s="57">
        <f>IF($D250=3,(AN250*(1+'input_cool&amp;vent_evolution'!AD$11)),(AN250*(1+'input_cool&amp;vent_evolution'!AD$12)))</f>
        <v>0</v>
      </c>
      <c r="AP250" s="57">
        <f>IF($D250=3,(AO250*(1+'input_cool&amp;vent_evolution'!AE$11)),(AO250*(1+'input_cool&amp;vent_evolution'!AE$12)))</f>
        <v>0</v>
      </c>
      <c r="AQ250" s="57">
        <f>IF($D250=3,(AP250*(1+'input_cool&amp;vent_evolution'!AF$11)),(AP250*(1+'input_cool&amp;vent_evolution'!AF$12)))</f>
        <v>0</v>
      </c>
      <c r="AR250" s="57">
        <f>IF($D250=3,(AQ250*(1+'input_cool&amp;vent_evolution'!AG$11)),(AQ250*(1+'input_cool&amp;vent_evolution'!AG$12)))</f>
        <v>0</v>
      </c>
      <c r="AS250" s="57">
        <f>IF($D250=3,(AR250*(1+'input_cool&amp;vent_evolution'!AH$11)),(AR250*(1+'input_cool&amp;vent_evolution'!AH$12)))</f>
        <v>0</v>
      </c>
      <c r="AT250" s="57">
        <f>IF($D250=3,(AS250*(1+'input_cool&amp;vent_evolution'!AI$11)),(AS250*(1+'input_cool&amp;vent_evolution'!AI$12)))</f>
        <v>0</v>
      </c>
      <c r="AU250" s="57">
        <f>IF($D250=3,(AT250*(1+'input_cool&amp;vent_evolution'!AJ$11)),(AT250*(1+'input_cool&amp;vent_evolution'!AJ$12)))</f>
        <v>0</v>
      </c>
      <c r="AV250" s="57">
        <f>IF($D250=3,(AU250*(1+'input_cool&amp;vent_evolution'!AK$11)),(AU250*(1+'input_cool&amp;vent_evolution'!AK$12)))</f>
        <v>0</v>
      </c>
      <c r="AW250" s="57">
        <f>IF($D250=3,(AV250*(1+'input_cool&amp;vent_evolution'!AL$11)),(AV250*(1+'input_cool&amp;vent_evolution'!AL$12)))</f>
        <v>0</v>
      </c>
      <c r="AX250" s="57">
        <f>IF($D250=3,(AW250*(1+'input_cool&amp;vent_evolution'!AM$11)),(AW250*(1+'input_cool&amp;vent_evolution'!AM$12)))</f>
        <v>0</v>
      </c>
      <c r="AY250" s="57">
        <f>IF($D250=3,(AX250*(1+'input_cool&amp;vent_evolution'!AN$11)),(AX250*(1+'input_cool&amp;vent_evolution'!AN$12)))</f>
        <v>0</v>
      </c>
      <c r="AZ250" s="57">
        <f>IF($D250=3,(AY250*(1+'input_cool&amp;vent_evolution'!AO$11)),(AY250*(1+'input_cool&amp;vent_evolution'!AO$12)))</f>
        <v>0</v>
      </c>
      <c r="BA250" s="57">
        <f>IF($D250=3,(AZ250*(1+'input_cool&amp;vent_evolution'!AP$11)),(AZ250*(1+'input_cool&amp;vent_evolution'!AP$12)))</f>
        <v>0</v>
      </c>
      <c r="BB250" s="57">
        <f>IF($D250=3,(BA250*(1+'input_cool&amp;vent_evolution'!AQ$11)),(BA250*(1+'input_cool&amp;vent_evolution'!AQ$12)))</f>
        <v>0</v>
      </c>
      <c r="BC250" s="57">
        <f>IF($D250=3,(BB250*(1+'input_cool&amp;vent_evolution'!AR$11)),(BB250*(1+'input_cool&amp;vent_evolution'!AR$12)))</f>
        <v>0</v>
      </c>
      <c r="BD250" s="57">
        <f>IF($D250=3,(BC250*(1+'input_cool&amp;vent_evolution'!AS$11)),(BC250*(1+'input_cool&amp;vent_evolution'!AS$12)))</f>
        <v>0</v>
      </c>
      <c r="BE250" s="57">
        <f>IF($D250=3,(BD250*(1+'input_cool&amp;vent_evolution'!AT$11)),(BD250*(1+'input_cool&amp;vent_evolution'!AT$12)))</f>
        <v>0</v>
      </c>
      <c r="BF250" s="57">
        <f>IF($D250=3,(BE250*(1+'input_cool&amp;vent_evolution'!AU$11)),(BE250*(1+'input_cool&amp;vent_evolution'!AU$12)))</f>
        <v>0</v>
      </c>
      <c r="BG250" s="57">
        <f>IF($D250=3,(BF250*(1+'input_cool&amp;vent_evolution'!AV$11)),(BF250*(1+'input_cool&amp;vent_evolution'!AV$12)))</f>
        <v>0</v>
      </c>
      <c r="BH250" s="2">
        <f t="shared" si="307"/>
        <v>0</v>
      </c>
      <c r="BI250" s="2">
        <f t="shared" si="235"/>
        <v>0</v>
      </c>
      <c r="BJ250" s="2">
        <f t="shared" si="236"/>
        <v>0</v>
      </c>
      <c r="BK250" s="2">
        <f t="shared" si="237"/>
        <v>0</v>
      </c>
      <c r="BL250" s="2">
        <f t="shared" si="238"/>
        <v>0</v>
      </c>
      <c r="BM250" s="2">
        <f t="shared" si="239"/>
        <v>0</v>
      </c>
      <c r="BN250" s="2">
        <f t="shared" si="240"/>
        <v>0</v>
      </c>
      <c r="BO250" s="2">
        <f t="shared" si="241"/>
        <v>0</v>
      </c>
      <c r="BP250" s="2">
        <f t="shared" si="242"/>
        <v>0</v>
      </c>
      <c r="BQ250" s="2">
        <f t="shared" si="243"/>
        <v>0</v>
      </c>
      <c r="BR250" s="2">
        <f t="shared" si="244"/>
        <v>0</v>
      </c>
      <c r="BS250" s="2">
        <f t="shared" si="245"/>
        <v>0</v>
      </c>
      <c r="BT250" s="2">
        <f t="shared" si="246"/>
        <v>0</v>
      </c>
      <c r="BU250" s="2">
        <f t="shared" si="247"/>
        <v>0</v>
      </c>
      <c r="BV250" s="2">
        <f t="shared" si="248"/>
        <v>0</v>
      </c>
      <c r="BW250" s="2">
        <f t="shared" si="249"/>
        <v>0</v>
      </c>
      <c r="BX250" s="2">
        <f t="shared" si="250"/>
        <v>0</v>
      </c>
      <c r="BY250" s="2">
        <f t="shared" si="251"/>
        <v>0</v>
      </c>
      <c r="BZ250" s="2">
        <f t="shared" si="252"/>
        <v>0</v>
      </c>
      <c r="CA250" s="2">
        <f t="shared" si="253"/>
        <v>0</v>
      </c>
      <c r="CB250" s="2">
        <f t="shared" si="254"/>
        <v>0</v>
      </c>
      <c r="CC250" s="2">
        <f t="shared" si="255"/>
        <v>0</v>
      </c>
      <c r="CD250" s="2">
        <f t="shared" si="256"/>
        <v>0</v>
      </c>
      <c r="CE250" s="2">
        <f t="shared" si="257"/>
        <v>0</v>
      </c>
      <c r="CF250" s="2">
        <f t="shared" si="258"/>
        <v>0</v>
      </c>
      <c r="CG250" s="2">
        <f t="shared" si="259"/>
        <v>0</v>
      </c>
      <c r="CH250" s="2">
        <f t="shared" si="260"/>
        <v>0</v>
      </c>
      <c r="CI250" s="2">
        <f t="shared" si="261"/>
        <v>0</v>
      </c>
      <c r="CJ250" s="2">
        <f t="shared" si="262"/>
        <v>0</v>
      </c>
      <c r="CK250" s="2">
        <f t="shared" si="263"/>
        <v>0</v>
      </c>
      <c r="CL250" s="2">
        <f t="shared" si="264"/>
        <v>0</v>
      </c>
      <c r="CM250" s="2">
        <f t="shared" si="265"/>
        <v>0</v>
      </c>
      <c r="CN250" s="2">
        <f t="shared" si="266"/>
        <v>0</v>
      </c>
      <c r="CO250" s="2">
        <f t="shared" si="267"/>
        <v>0</v>
      </c>
      <c r="CP250" s="2">
        <f t="shared" si="268"/>
        <v>0</v>
      </c>
      <c r="CQ250" s="2">
        <f t="shared" si="269"/>
        <v>0</v>
      </c>
      <c r="CR250" s="2">
        <f>IF($D250=3,(W250*$P250*$M250*'input_cooling&amp;ventilation'!$D$3)*'input_cool&amp;vent_evolution'!M$11,(W250*$Q250*'input_cooling&amp;ventilation'!$D$3)*'input_cool&amp;vent_evolution'!M$12)</f>
        <v>0</v>
      </c>
      <c r="CS250" s="2">
        <f>IF($D250=3,(X250*$P250*$M250*'input_cooling&amp;ventilation'!$D$3)*'input_cool&amp;vent_evolution'!N$11,(X250*$Q250*'input_cooling&amp;ventilation'!$D$3)*'input_cool&amp;vent_evolution'!N$12)</f>
        <v>0</v>
      </c>
      <c r="CT250" s="2">
        <f>IF($D250=3,(Y250*$P250*$M250*'input_cooling&amp;ventilation'!$D$3)*'input_cool&amp;vent_evolution'!O$11,(Y250*$Q250*'input_cooling&amp;ventilation'!$D$3)*'input_cool&amp;vent_evolution'!O$12)</f>
        <v>0</v>
      </c>
      <c r="CU250" s="2">
        <f>IF($D250=3,(Z250*$P250*$M250*'input_cooling&amp;ventilation'!$D$3)*'input_cool&amp;vent_evolution'!P$11,(Z250*$Q250*'input_cooling&amp;ventilation'!$D$3)*'input_cool&amp;vent_evolution'!P$12)</f>
        <v>0</v>
      </c>
      <c r="CV250" s="2">
        <f>IF($D250=3,(AA250*$P250*$M250*'input_cooling&amp;ventilation'!$D$3)*'input_cool&amp;vent_evolution'!Q$11,(AA250*$Q250*'input_cooling&amp;ventilation'!$D$3)*'input_cool&amp;vent_evolution'!Q$12)</f>
        <v>0</v>
      </c>
      <c r="CW250" s="2">
        <f>IF($D250=3,(AB250*$P250*$M250*'input_cooling&amp;ventilation'!$D$3)*'input_cool&amp;vent_evolution'!R$11,(AB250*$Q250*'input_cooling&amp;ventilation'!$D$3)*'input_cool&amp;vent_evolution'!R$12)</f>
        <v>0</v>
      </c>
      <c r="CX250" s="2">
        <f>IF($D250=3,(AC250*$P250*$M250*'input_cooling&amp;ventilation'!$D$3)*'input_cool&amp;vent_evolution'!S$11,(AC250*$Q250*'input_cooling&amp;ventilation'!$D$3)*'input_cool&amp;vent_evolution'!S$12)</f>
        <v>0</v>
      </c>
      <c r="CY250" s="2">
        <f>IF($D250=3,(AD250*$P250*$M250*'input_cooling&amp;ventilation'!$D$3)*'input_cool&amp;vent_evolution'!T$11,(AD250*$Q250*'input_cooling&amp;ventilation'!$D$3)*'input_cool&amp;vent_evolution'!T$12)</f>
        <v>0</v>
      </c>
      <c r="CZ250" s="2">
        <f>IF($D250=3,(AE250*$P250*$M250*'input_cooling&amp;ventilation'!$D$3)*'input_cool&amp;vent_evolution'!U$11,(AE250*$Q250*'input_cooling&amp;ventilation'!$D$3)*'input_cool&amp;vent_evolution'!U$12)</f>
        <v>0</v>
      </c>
      <c r="DA250" s="2">
        <f>IF($D250=3,(AF250*$P250*$M250*'input_cooling&amp;ventilation'!$D$3)*'input_cool&amp;vent_evolution'!V$11,(AF250*$Q250*'input_cooling&amp;ventilation'!$D$3)*'input_cool&amp;vent_evolution'!V$12)</f>
        <v>0</v>
      </c>
      <c r="DB250" s="2">
        <f>IF($D250=3,(AG250*$P250*$M250*'input_cooling&amp;ventilation'!$D$3)*'input_cool&amp;vent_evolution'!W$11,(AG250*$Q250*'input_cooling&amp;ventilation'!$D$3)*'input_cool&amp;vent_evolution'!W$12)</f>
        <v>0</v>
      </c>
      <c r="DC250" s="2">
        <f>IF($D250=3,(AH250*$P250*$M250*'input_cooling&amp;ventilation'!$D$3)*'input_cool&amp;vent_evolution'!X$11,(AH250*$Q250*'input_cooling&amp;ventilation'!$D$3)*'input_cool&amp;vent_evolution'!X$12)</f>
        <v>0</v>
      </c>
      <c r="DD250" s="2">
        <f>IF($D250=3,(AI250*$P250*$M250*'input_cooling&amp;ventilation'!$D$3)*'input_cool&amp;vent_evolution'!Y$11,(AI250*$Q250*'input_cooling&amp;ventilation'!$D$3)*'input_cool&amp;vent_evolution'!Y$12)</f>
        <v>0</v>
      </c>
      <c r="DE250" s="2">
        <f>IF($D250=3,(AJ250*$P250*$M250*'input_cooling&amp;ventilation'!$D$3)*'input_cool&amp;vent_evolution'!Z$11,(AJ250*$Q250*'input_cooling&amp;ventilation'!$D$3)*'input_cool&amp;vent_evolution'!Z$12)</f>
        <v>0</v>
      </c>
      <c r="DF250" s="2">
        <f>IF($D250=3,(AK250*$P250*$M250*'input_cooling&amp;ventilation'!$D$3)*'input_cool&amp;vent_evolution'!AA$11,(AK250*$Q250*'input_cooling&amp;ventilation'!$D$3)*'input_cool&amp;vent_evolution'!AA$12)</f>
        <v>0</v>
      </c>
      <c r="DG250" s="2">
        <f>IF($D250=3,(AL250*$P250*$M250*'input_cooling&amp;ventilation'!$D$3)*'input_cool&amp;vent_evolution'!AB$11,(AL250*$Q250*'input_cooling&amp;ventilation'!$D$3)*'input_cool&amp;vent_evolution'!AB$12)</f>
        <v>0</v>
      </c>
      <c r="DH250" s="2">
        <f>IF($D250=3,(AM250*$P250*$M250*'input_cooling&amp;ventilation'!$D$3)*'input_cool&amp;vent_evolution'!AC$11,(AM250*$Q250*'input_cooling&amp;ventilation'!$D$3)*'input_cool&amp;vent_evolution'!AC$12)</f>
        <v>0</v>
      </c>
      <c r="DI250" s="2">
        <f>IF($D250=3,(AN250*$P250*$M250*'input_cooling&amp;ventilation'!$D$3)*'input_cool&amp;vent_evolution'!AD$11,(AN250*$Q250*'input_cooling&amp;ventilation'!$D$3)*'input_cool&amp;vent_evolution'!AD$12)</f>
        <v>0</v>
      </c>
      <c r="DJ250" s="2">
        <f>IF($D250=3,(AO250*$P250*$M250*'input_cooling&amp;ventilation'!$D$3)*'input_cool&amp;vent_evolution'!AE$11,(AO250*$Q250*'input_cooling&amp;ventilation'!$D$3)*'input_cool&amp;vent_evolution'!AE$12)</f>
        <v>0</v>
      </c>
      <c r="DK250" s="2">
        <f>IF($D250=3,(AP250*$P250*$M250*'input_cooling&amp;ventilation'!$D$3)*'input_cool&amp;vent_evolution'!AF$11,(AP250*$Q250*'input_cooling&amp;ventilation'!$D$3)*'input_cool&amp;vent_evolution'!AF$12)</f>
        <v>0</v>
      </c>
      <c r="DL250" s="2">
        <f>IF($D250=3,(AQ250*$P250*$M250*'input_cooling&amp;ventilation'!$D$3)*'input_cool&amp;vent_evolution'!AG$11,(AQ250*$Q250*'input_cooling&amp;ventilation'!$D$3)*'input_cool&amp;vent_evolution'!AG$12)</f>
        <v>0</v>
      </c>
      <c r="DM250" s="2">
        <f>IF($D250=3,(AR250*$P250*$M250*'input_cooling&amp;ventilation'!$D$3)*'input_cool&amp;vent_evolution'!AH$11,(AR250*$Q250*'input_cooling&amp;ventilation'!$D$3)*'input_cool&amp;vent_evolution'!AH$12)</f>
        <v>0</v>
      </c>
      <c r="DN250" s="2">
        <f>IF($D250=3,(AS250*$P250*$M250*'input_cooling&amp;ventilation'!$D$3)*'input_cool&amp;vent_evolution'!AI$11,(AS250*$Q250*'input_cooling&amp;ventilation'!$D$3)*'input_cool&amp;vent_evolution'!AI$12)</f>
        <v>0</v>
      </c>
      <c r="DO250" s="2">
        <f>IF($D250=3,(AT250*$P250*$M250*'input_cooling&amp;ventilation'!$D$3)*'input_cool&amp;vent_evolution'!AJ$11,(AT250*$Q250*'input_cooling&amp;ventilation'!$D$3)*'input_cool&amp;vent_evolution'!AJ$12)</f>
        <v>0</v>
      </c>
      <c r="DP250" s="2">
        <f>IF($D250=3,(AU250*$P250*$M250*'input_cooling&amp;ventilation'!$D$3)*'input_cool&amp;vent_evolution'!AK$11,(AU250*$Q250*'input_cooling&amp;ventilation'!$D$3)*'input_cool&amp;vent_evolution'!AK$12)</f>
        <v>0</v>
      </c>
      <c r="DQ250" s="2">
        <f>IF($D250=3,(AV250*$P250*$M250*'input_cooling&amp;ventilation'!$D$3)*'input_cool&amp;vent_evolution'!AL$11,(AV250*$Q250*'input_cooling&amp;ventilation'!$D$3)*'input_cool&amp;vent_evolution'!AL$12)</f>
        <v>0</v>
      </c>
      <c r="DR250" s="2">
        <f>IF($D250=3,(AW250*$P250*$M250*'input_cooling&amp;ventilation'!$D$3)*'input_cool&amp;vent_evolution'!AM$11,(AW250*$Q250*'input_cooling&amp;ventilation'!$D$3)*'input_cool&amp;vent_evolution'!AM$12)</f>
        <v>0</v>
      </c>
      <c r="DS250" s="2">
        <f>IF($D250=3,(AX250*$P250*$M250*'input_cooling&amp;ventilation'!$D$3)*'input_cool&amp;vent_evolution'!AN$11,(AX250*$Q250*'input_cooling&amp;ventilation'!$D$3)*'input_cool&amp;vent_evolution'!AN$12)</f>
        <v>0</v>
      </c>
      <c r="DT250" s="2">
        <f>IF($D250=3,(AY250*$P250*$M250*'input_cooling&amp;ventilation'!$D$3)*'input_cool&amp;vent_evolution'!AO$11,(AY250*$Q250*'input_cooling&amp;ventilation'!$D$3)*'input_cool&amp;vent_evolution'!AO$12)</f>
        <v>0</v>
      </c>
      <c r="DU250" s="2">
        <f>IF($D250=3,(AZ250*$P250*$M250*'input_cooling&amp;ventilation'!$D$3)*'input_cool&amp;vent_evolution'!AP$11,(AZ250*$Q250*'input_cooling&amp;ventilation'!$D$3)*'input_cool&amp;vent_evolution'!AP$12)</f>
        <v>0</v>
      </c>
      <c r="DV250" s="2">
        <f>IF($D250=3,(BA250*$P250*$M250*'input_cooling&amp;ventilation'!$D$3)*'input_cool&amp;vent_evolution'!AQ$11,(BA250*$Q250*'input_cooling&amp;ventilation'!$D$3)*'input_cool&amp;vent_evolution'!AQ$12)</f>
        <v>0</v>
      </c>
      <c r="DW250" s="2">
        <f>IF($D250=3,(BB250*$P250*$M250*'input_cooling&amp;ventilation'!$D$3)*'input_cool&amp;vent_evolution'!AR$11,(BB250*$Q250*'input_cooling&amp;ventilation'!$D$3)*'input_cool&amp;vent_evolution'!AR$12)</f>
        <v>0</v>
      </c>
      <c r="DX250" s="2">
        <f>IF($D250=3,(BC250*$P250*$M250*'input_cooling&amp;ventilation'!$D$3)*'input_cool&amp;vent_evolution'!AS$11,(BC250*$Q250*'input_cooling&amp;ventilation'!$D$3)*'input_cool&amp;vent_evolution'!AS$12)</f>
        <v>0</v>
      </c>
      <c r="DY250" s="2">
        <f>IF($D250=3,(BD250*$P250*$M250*'input_cooling&amp;ventilation'!$D$3)*'input_cool&amp;vent_evolution'!AT$11,(BD250*$Q250*'input_cooling&amp;ventilation'!$D$3)*'input_cool&amp;vent_evolution'!AT$12)</f>
        <v>0</v>
      </c>
      <c r="DZ250" s="2">
        <f>IF($D250=3,(BE250*$P250*$M250*'input_cooling&amp;ventilation'!$D$3)*'input_cool&amp;vent_evolution'!AU$11,(BE250*$Q250*'input_cooling&amp;ventilation'!$D$3)*'input_cool&amp;vent_evolution'!AU$12)</f>
        <v>0</v>
      </c>
      <c r="EA250" s="2">
        <f>IF($D250=3,(BF250*$P250*$M250*'input_cooling&amp;ventilation'!$D$3)*'input_cool&amp;vent_evolution'!AV$11,(BF250*$Q250*'input_cooling&amp;ventilation'!$D$3)*'input_cool&amp;vent_evolution'!AV$12)</f>
        <v>0</v>
      </c>
      <c r="EB250">
        <v>0.59967453213995114</v>
      </c>
      <c r="EC250" s="2">
        <f t="shared" si="270"/>
        <v>0</v>
      </c>
      <c r="ED250" s="2">
        <f>IF($D250=3,(EC250*(1+'input_cool&amp;vent_evolution'!M$10)),EC250*(1+'input_cool&amp;vent_evolution'!M$9))</f>
        <v>0</v>
      </c>
      <c r="EE250" s="2">
        <f>IF($D250=3,(ED250*(1+'input_cool&amp;vent_evolution'!N$10)),ED250*(1+'input_cool&amp;vent_evolution'!N$9))</f>
        <v>0</v>
      </c>
      <c r="EF250" s="2">
        <f>IF($D250=3,(EE250*(1+'input_cool&amp;vent_evolution'!O$10)),EE250*(1+'input_cool&amp;vent_evolution'!O$9))</f>
        <v>0</v>
      </c>
      <c r="EG250" s="2">
        <f>IF($D250=3,(EF250*(1+'input_cool&amp;vent_evolution'!P$10)),EF250*(1+'input_cool&amp;vent_evolution'!P$9))</f>
        <v>0</v>
      </c>
      <c r="EH250" s="2">
        <f>IF($D250=3,(EG250*(1+'input_cool&amp;vent_evolution'!Q$10)),EG250*(1+'input_cool&amp;vent_evolution'!Q$9))</f>
        <v>0</v>
      </c>
      <c r="EI250" s="2">
        <f>IF($D250=3,(EH250*(1+'input_cool&amp;vent_evolution'!R$10)),EH250*(1+'input_cool&amp;vent_evolution'!R$9))</f>
        <v>0</v>
      </c>
      <c r="EJ250" s="2">
        <f>IF($D250=3,(EI250*(1+'input_cool&amp;vent_evolution'!S$10)),EI250*(1+'input_cool&amp;vent_evolution'!S$9))</f>
        <v>0</v>
      </c>
      <c r="EK250" s="2">
        <f>IF($D250=3,(EJ250*(1+'input_cool&amp;vent_evolution'!T$10)),EJ250*(1+'input_cool&amp;vent_evolution'!T$9))</f>
        <v>0</v>
      </c>
      <c r="EL250" s="2">
        <f>IF($D250=3,(EK250*(1+'input_cool&amp;vent_evolution'!U$10)),EK250*(1+'input_cool&amp;vent_evolution'!U$9))</f>
        <v>0</v>
      </c>
      <c r="EM250" s="2">
        <f>IF($D250=3,(EL250*(1+'input_cool&amp;vent_evolution'!V$10)),EL250*(1+'input_cool&amp;vent_evolution'!V$9))</f>
        <v>0</v>
      </c>
      <c r="EN250" s="2">
        <f>IF($D250=3,(EM250*(1+'input_cool&amp;vent_evolution'!W$10)),EM250*(1+'input_cool&amp;vent_evolution'!W$9))</f>
        <v>0</v>
      </c>
      <c r="EO250" s="2">
        <f>IF($D250=3,(EN250*(1+'input_cool&amp;vent_evolution'!X$10)),EN250*(1+'input_cool&amp;vent_evolution'!X$9))</f>
        <v>0</v>
      </c>
      <c r="EP250" s="2">
        <f>IF($D250=3,(EO250*(1+'input_cool&amp;vent_evolution'!Y$10)),EO250*(1+'input_cool&amp;vent_evolution'!Y$9))</f>
        <v>0</v>
      </c>
      <c r="EQ250" s="2">
        <f>IF($D250=3,(EP250*(1+'input_cool&amp;vent_evolution'!Z$10)),EP250*(1+'input_cool&amp;vent_evolution'!Z$9))</f>
        <v>0</v>
      </c>
      <c r="ER250" s="2">
        <f>IF($D250=3,(EQ250*(1+'input_cool&amp;vent_evolution'!AA$10)),EQ250*(1+'input_cool&amp;vent_evolution'!AA$9))</f>
        <v>0</v>
      </c>
      <c r="ES250" s="2">
        <f>IF($D250=3,(ER250*(1+'input_cool&amp;vent_evolution'!AB$10)),ER250*(1+'input_cool&amp;vent_evolution'!AB$9))</f>
        <v>0</v>
      </c>
      <c r="ET250" s="2">
        <f>IF($D250=3,(ES250*(1+'input_cool&amp;vent_evolution'!AC$10)),ES250*(1+'input_cool&amp;vent_evolution'!AC$9))</f>
        <v>0</v>
      </c>
      <c r="EU250" s="2">
        <f>IF($D250=3,(ET250*(1+'input_cool&amp;vent_evolution'!AD$10)),ET250*(1+'input_cool&amp;vent_evolution'!AD$9))</f>
        <v>0</v>
      </c>
      <c r="EV250" s="2">
        <f>IF($D250=3,(EU250*(1+'input_cool&amp;vent_evolution'!AE$10)),EU250*(1+'input_cool&amp;vent_evolution'!AE$9))</f>
        <v>0</v>
      </c>
      <c r="EW250" s="2">
        <f>IF($D250=3,(EV250*(1+'input_cool&amp;vent_evolution'!AF$10)),EV250*(1+'input_cool&amp;vent_evolution'!AF$9))</f>
        <v>0</v>
      </c>
      <c r="EX250" s="2">
        <f>IF($D250=3,(EW250*(1+'input_cool&amp;vent_evolution'!AG$10)),EW250*(1+'input_cool&amp;vent_evolution'!AG$9))</f>
        <v>0</v>
      </c>
      <c r="EY250" s="2">
        <f>IF($D250=3,(EX250*(1+'input_cool&amp;vent_evolution'!AH$10)),EX250*(1+'input_cool&amp;vent_evolution'!AH$9))</f>
        <v>0</v>
      </c>
      <c r="EZ250" s="2">
        <f>IF($D250=3,(EY250*(1+'input_cool&amp;vent_evolution'!AI$10)),EY250*(1+'input_cool&amp;vent_evolution'!AI$9))</f>
        <v>0</v>
      </c>
      <c r="FA250" s="2">
        <f>IF($D250=3,(EZ250*(1+'input_cool&amp;vent_evolution'!AJ$10)),EZ250*(1+'input_cool&amp;vent_evolution'!AJ$9))</f>
        <v>0</v>
      </c>
      <c r="FB250" s="2">
        <f>IF($D250=3,(FA250*(1+'input_cool&amp;vent_evolution'!AK$10)),FA250*(1+'input_cool&amp;vent_evolution'!AK$9))</f>
        <v>0</v>
      </c>
      <c r="FC250" s="2">
        <f>IF($D250=3,(FB250*(1+'input_cool&amp;vent_evolution'!AL$10)),FB250*(1+'input_cool&amp;vent_evolution'!AL$9))</f>
        <v>0</v>
      </c>
      <c r="FD250" s="2">
        <f>IF($D250=3,(FC250*(1+'input_cool&amp;vent_evolution'!AM$10)),FC250*(1+'input_cool&amp;vent_evolution'!AM$9))</f>
        <v>0</v>
      </c>
      <c r="FE250" s="2">
        <f>IF($D250=3,(FD250*(1+'input_cool&amp;vent_evolution'!AN$10)),FD250*(1+'input_cool&amp;vent_evolution'!AN$9))</f>
        <v>0</v>
      </c>
      <c r="FF250" s="2">
        <f>IF($D250=3,(FE250*(1+'input_cool&amp;vent_evolution'!AO$10)),FE250*(1+'input_cool&amp;vent_evolution'!AO$9))</f>
        <v>0</v>
      </c>
      <c r="FG250" s="2">
        <f>IF($D250=3,(FF250*(1+'input_cool&amp;vent_evolution'!AP$10)),FF250*(1+'input_cool&amp;vent_evolution'!AP$9))</f>
        <v>0</v>
      </c>
      <c r="FH250" s="2">
        <f>IF($D250=3,(FG250*(1+'input_cool&amp;vent_evolution'!AQ$10)),FG250*(1+'input_cool&amp;vent_evolution'!AQ$9))</f>
        <v>0</v>
      </c>
      <c r="FI250" s="2">
        <f>IF($D250=3,(FH250*(1+'input_cool&amp;vent_evolution'!AR$10)),FH250*(1+'input_cool&amp;vent_evolution'!AR$9))</f>
        <v>0</v>
      </c>
      <c r="FJ250" s="2">
        <f>IF($D250=3,(FI250*(1+'input_cool&amp;vent_evolution'!AS$10)),FI250*(1+'input_cool&amp;vent_evolution'!AS$9))</f>
        <v>0</v>
      </c>
      <c r="FK250" s="2">
        <f>IF($D250=3,(FJ250*(1+'input_cool&amp;vent_evolution'!AT$10)),FJ250*(1+'input_cool&amp;vent_evolution'!AT$9))</f>
        <v>0</v>
      </c>
      <c r="FL250" s="2">
        <f>IF($D250=3,(FK250*(1+'input_cool&amp;vent_evolution'!AU$10)),FK250*(1+'input_cool&amp;vent_evolution'!AU$9))</f>
        <v>0</v>
      </c>
      <c r="FM250" s="2">
        <f t="shared" si="271"/>
        <v>0</v>
      </c>
      <c r="FN250" s="2">
        <f t="shared" si="272"/>
        <v>0</v>
      </c>
      <c r="FO250" s="2">
        <f t="shared" si="273"/>
        <v>0</v>
      </c>
      <c r="FP250" s="2">
        <f t="shared" si="274"/>
        <v>0</v>
      </c>
      <c r="FQ250" s="2">
        <f t="shared" si="275"/>
        <v>0</v>
      </c>
      <c r="FR250" s="2">
        <f t="shared" si="276"/>
        <v>0</v>
      </c>
      <c r="FS250" s="2">
        <f t="shared" si="277"/>
        <v>0</v>
      </c>
      <c r="FT250" s="2">
        <f t="shared" si="278"/>
        <v>0</v>
      </c>
      <c r="FU250" s="2">
        <f t="shared" si="279"/>
        <v>0</v>
      </c>
      <c r="FV250" s="2">
        <f t="shared" si="280"/>
        <v>0</v>
      </c>
      <c r="FW250" s="2">
        <f t="shared" si="281"/>
        <v>0</v>
      </c>
      <c r="FX250" s="2">
        <f t="shared" si="282"/>
        <v>0</v>
      </c>
      <c r="FY250" s="2">
        <f t="shared" si="283"/>
        <v>0</v>
      </c>
      <c r="FZ250" s="2">
        <f t="shared" si="284"/>
        <v>0</v>
      </c>
      <c r="GA250" s="2">
        <f t="shared" si="285"/>
        <v>0</v>
      </c>
      <c r="GB250" s="2">
        <f t="shared" si="286"/>
        <v>0</v>
      </c>
      <c r="GC250" s="2">
        <f t="shared" si="287"/>
        <v>0</v>
      </c>
      <c r="GD250" s="2">
        <f t="shared" si="288"/>
        <v>0</v>
      </c>
      <c r="GE250" s="2">
        <f t="shared" si="289"/>
        <v>0</v>
      </c>
      <c r="GF250" s="2">
        <f t="shared" si="290"/>
        <v>0</v>
      </c>
      <c r="GG250" s="2">
        <f t="shared" si="291"/>
        <v>0</v>
      </c>
      <c r="GH250" s="2">
        <f t="shared" si="292"/>
        <v>0</v>
      </c>
      <c r="GI250" s="2">
        <f t="shared" si="293"/>
        <v>0</v>
      </c>
      <c r="GJ250" s="2">
        <f t="shared" si="294"/>
        <v>0</v>
      </c>
      <c r="GK250" s="2">
        <f t="shared" si="295"/>
        <v>0</v>
      </c>
      <c r="GL250" s="2">
        <f t="shared" si="296"/>
        <v>0</v>
      </c>
      <c r="GM250" s="2">
        <f t="shared" si="297"/>
        <v>0</v>
      </c>
      <c r="GN250" s="2">
        <f t="shared" si="298"/>
        <v>0</v>
      </c>
      <c r="GO250" s="2">
        <f t="shared" si="299"/>
        <v>0</v>
      </c>
      <c r="GP250" s="2">
        <f t="shared" si="300"/>
        <v>0</v>
      </c>
      <c r="GQ250" s="2">
        <f t="shared" si="301"/>
        <v>0</v>
      </c>
      <c r="GR250" s="2">
        <f t="shared" si="302"/>
        <v>0</v>
      </c>
      <c r="GS250" s="2">
        <f t="shared" si="303"/>
        <v>0</v>
      </c>
      <c r="GT250" s="2">
        <f t="shared" si="304"/>
        <v>0</v>
      </c>
      <c r="GU250" s="2">
        <f t="shared" si="305"/>
        <v>0</v>
      </c>
      <c r="GV250" s="2">
        <f t="shared" si="306"/>
        <v>0</v>
      </c>
      <c r="GW250" s="2">
        <f>IF($D250=3,($N250*$M250*EC250*'input_cooling&amp;ventilation'!$D$3)*'input_cool&amp;vent_evolution'!M$11,($O250*$M250*EC250*'input_cooling&amp;ventilation'!$D$3)*'input_cool&amp;vent_evolution'!M$10)</f>
        <v>0</v>
      </c>
      <c r="GX250" s="2">
        <f>IF($D250=3,($N250*$M250*ED250*'input_cooling&amp;ventilation'!$D$3)*'input_cool&amp;vent_evolution'!N$11,($O250*$M250*ED250*'input_cooling&amp;ventilation'!$D$3)*'input_cool&amp;vent_evolution'!N$10)</f>
        <v>0</v>
      </c>
      <c r="GY250" s="2">
        <f>IF($D250=3,($N250*$M250*EE250*'input_cooling&amp;ventilation'!$D$3)*'input_cool&amp;vent_evolution'!O$11,($O250*$M250*EE250*'input_cooling&amp;ventilation'!$D$3)*'input_cool&amp;vent_evolution'!O$10)</f>
        <v>0</v>
      </c>
      <c r="GZ250" s="2">
        <f>IF($D250=3,($N250*$M250*EF250*'input_cooling&amp;ventilation'!$D$3)*'input_cool&amp;vent_evolution'!P$11,($O250*$M250*EF250*'input_cooling&amp;ventilation'!$D$3)*'input_cool&amp;vent_evolution'!P$10)</f>
        <v>0</v>
      </c>
      <c r="HA250" s="2">
        <f>IF($D250=3,($N250*$M250*EG250*'input_cooling&amp;ventilation'!$D$3)*'input_cool&amp;vent_evolution'!Q$11,($O250*$M250*EG250*'input_cooling&amp;ventilation'!$D$3)*'input_cool&amp;vent_evolution'!Q$10)</f>
        <v>0</v>
      </c>
      <c r="HB250" s="2">
        <f>IF($D250=3,($N250*$M250*EH250*'input_cooling&amp;ventilation'!$D$3)*'input_cool&amp;vent_evolution'!R$11,($O250*$M250*EH250*'input_cooling&amp;ventilation'!$D$3)*'input_cool&amp;vent_evolution'!R$10)</f>
        <v>0</v>
      </c>
      <c r="HC250" s="2">
        <f>IF($D250=3,($N250*$M250*EI250*'input_cooling&amp;ventilation'!$D$3)*'input_cool&amp;vent_evolution'!S$11,($O250*$M250*EI250*'input_cooling&amp;ventilation'!$D$3)*'input_cool&amp;vent_evolution'!S$10)</f>
        <v>0</v>
      </c>
      <c r="HD250" s="2">
        <f>IF($D250=3,($N250*$M250*EJ250*'input_cooling&amp;ventilation'!$D$3)*'input_cool&amp;vent_evolution'!T$11,($O250*$M250*EJ250*'input_cooling&amp;ventilation'!$D$3)*'input_cool&amp;vent_evolution'!T$10)</f>
        <v>0</v>
      </c>
      <c r="HE250" s="2">
        <f>IF($D250=3,($N250*$M250*EK250*'input_cooling&amp;ventilation'!$D$3)*'input_cool&amp;vent_evolution'!U$11,($O250*$M250*EK250*'input_cooling&amp;ventilation'!$D$3)*'input_cool&amp;vent_evolution'!U$10)</f>
        <v>0</v>
      </c>
      <c r="HF250" s="2">
        <f>IF($D250=3,($N250*$M250*EL250*'input_cooling&amp;ventilation'!$D$3)*'input_cool&amp;vent_evolution'!V$11,($O250*$M250*EL250*'input_cooling&amp;ventilation'!$D$3)*'input_cool&amp;vent_evolution'!V$10)</f>
        <v>0</v>
      </c>
      <c r="HG250" s="2">
        <f>IF($D250=3,($N250*$M250*EM250*'input_cooling&amp;ventilation'!$D$3)*'input_cool&amp;vent_evolution'!W$11,($O250*$M250*EM250*'input_cooling&amp;ventilation'!$D$3)*'input_cool&amp;vent_evolution'!W$10)</f>
        <v>0</v>
      </c>
      <c r="HH250" s="2">
        <f>IF($D250=3,($N250*$M250*EN250*'input_cooling&amp;ventilation'!$D$3)*'input_cool&amp;vent_evolution'!X$11,($O250*$M250*EN250*'input_cooling&amp;ventilation'!$D$3)*'input_cool&amp;vent_evolution'!X$10)</f>
        <v>0</v>
      </c>
      <c r="HI250" s="2">
        <f>IF($D250=3,($N250*$M250*EO250*'input_cooling&amp;ventilation'!$D$3)*'input_cool&amp;vent_evolution'!Y$11,($O250*$M250*EO250*'input_cooling&amp;ventilation'!$D$3)*'input_cool&amp;vent_evolution'!Y$10)</f>
        <v>0</v>
      </c>
      <c r="HJ250" s="2">
        <f>IF($D250=3,($N250*$M250*EP250*'input_cooling&amp;ventilation'!$D$3)*'input_cool&amp;vent_evolution'!Z$11,($O250*$M250*EP250*'input_cooling&amp;ventilation'!$D$3)*'input_cool&amp;vent_evolution'!Z$10)</f>
        <v>0</v>
      </c>
      <c r="HK250" s="2">
        <f>IF($D250=3,($N250*$M250*EQ250*'input_cooling&amp;ventilation'!$D$3)*'input_cool&amp;vent_evolution'!AA$11,($O250*$M250*EQ250*'input_cooling&amp;ventilation'!$D$3)*'input_cool&amp;vent_evolution'!AA$10)</f>
        <v>0</v>
      </c>
      <c r="HL250" s="2">
        <f>IF($D250=3,($N250*$M250*ER250*'input_cooling&amp;ventilation'!$D$3)*'input_cool&amp;vent_evolution'!AB$11,($O250*$M250*ER250*'input_cooling&amp;ventilation'!$D$3)*'input_cool&amp;vent_evolution'!AB$10)</f>
        <v>0</v>
      </c>
      <c r="HM250" s="2">
        <f>IF($D250=3,($N250*$M250*ES250*'input_cooling&amp;ventilation'!$D$3)*'input_cool&amp;vent_evolution'!AC$11,($O250*$M250*ES250*'input_cooling&amp;ventilation'!$D$3)*'input_cool&amp;vent_evolution'!AC$10)</f>
        <v>0</v>
      </c>
      <c r="HN250" s="2">
        <f>IF($D250=3,($N250*$M250*ET250*'input_cooling&amp;ventilation'!$D$3)*'input_cool&amp;vent_evolution'!AD$11,($O250*$M250*ET250*'input_cooling&amp;ventilation'!$D$3)*'input_cool&amp;vent_evolution'!AD$10)</f>
        <v>0</v>
      </c>
      <c r="HO250" s="2">
        <f>IF($D250=3,($N250*$M250*EU250*'input_cooling&amp;ventilation'!$D$3)*'input_cool&amp;vent_evolution'!AE$11,($O250*$M250*EU250*'input_cooling&amp;ventilation'!$D$3)*'input_cool&amp;vent_evolution'!AE$10)</f>
        <v>0</v>
      </c>
      <c r="HP250" s="2">
        <f>IF($D250=3,($N250*$M250*EV250*'input_cooling&amp;ventilation'!$D$3)*'input_cool&amp;vent_evolution'!AF$11,($O250*$M250*EV250*'input_cooling&amp;ventilation'!$D$3)*'input_cool&amp;vent_evolution'!AF$10)</f>
        <v>0</v>
      </c>
      <c r="HQ250" s="2">
        <f>IF($D250=3,($N250*$M250*EW250*'input_cooling&amp;ventilation'!$D$3)*'input_cool&amp;vent_evolution'!AG$11,($O250*$M250*EW250*'input_cooling&amp;ventilation'!$D$3)*'input_cool&amp;vent_evolution'!AG$10)</f>
        <v>0</v>
      </c>
      <c r="HR250" s="2">
        <f>IF($D250=3,($N250*$M250*EX250*'input_cooling&amp;ventilation'!$D$3)*'input_cool&amp;vent_evolution'!AH$11,($O250*$M250*EX250*'input_cooling&amp;ventilation'!$D$3)*'input_cool&amp;vent_evolution'!AH$10)</f>
        <v>0</v>
      </c>
      <c r="HS250" s="2">
        <f>IF($D250=3,($N250*$M250*EY250*'input_cooling&amp;ventilation'!$D$3)*'input_cool&amp;vent_evolution'!AI$11,($O250*$M250*EY250*'input_cooling&amp;ventilation'!$D$3)*'input_cool&amp;vent_evolution'!AI$10)</f>
        <v>0</v>
      </c>
      <c r="HT250" s="2">
        <f>IF($D250=3,($N250*$M250*EZ250*'input_cooling&amp;ventilation'!$D$3)*'input_cool&amp;vent_evolution'!AJ$11,($O250*$M250*EZ250*'input_cooling&amp;ventilation'!$D$3)*'input_cool&amp;vent_evolution'!AJ$10)</f>
        <v>0</v>
      </c>
      <c r="HU250" s="2">
        <f>IF($D250=3,($N250*$M250*FA250*'input_cooling&amp;ventilation'!$D$3)*'input_cool&amp;vent_evolution'!AK$11,($O250*$M250*FA250*'input_cooling&amp;ventilation'!$D$3)*'input_cool&amp;vent_evolution'!AK$10)</f>
        <v>0</v>
      </c>
      <c r="HV250" s="2">
        <f>IF($D250=3,($N250*$M250*FB250*'input_cooling&amp;ventilation'!$D$3)*'input_cool&amp;vent_evolution'!AL$11,($O250*$M250*FB250*'input_cooling&amp;ventilation'!$D$3)*'input_cool&amp;vent_evolution'!AL$10)</f>
        <v>0</v>
      </c>
      <c r="HW250" s="2">
        <f>IF($D250=3,($N250*$M250*FC250*'input_cooling&amp;ventilation'!$D$3)*'input_cool&amp;vent_evolution'!AM$11,($O250*$M250*FC250*'input_cooling&amp;ventilation'!$D$3)*'input_cool&amp;vent_evolution'!AM$10)</f>
        <v>0</v>
      </c>
      <c r="HX250" s="2">
        <f>IF($D250=3,($N250*$M250*FD250*'input_cooling&amp;ventilation'!$D$3)*'input_cool&amp;vent_evolution'!AN$11,($O250*$M250*FD250*'input_cooling&amp;ventilation'!$D$3)*'input_cool&amp;vent_evolution'!AN$10)</f>
        <v>0</v>
      </c>
      <c r="HY250" s="2">
        <f>IF($D250=3,($N250*$M250*FE250*'input_cooling&amp;ventilation'!$D$3)*'input_cool&amp;vent_evolution'!AO$11,($O250*$M250*FE250*'input_cooling&amp;ventilation'!$D$3)*'input_cool&amp;vent_evolution'!AO$10)</f>
        <v>0</v>
      </c>
      <c r="HZ250" s="2">
        <f>IF($D250=3,($N250*$M250*FF250*'input_cooling&amp;ventilation'!$D$3)*'input_cool&amp;vent_evolution'!AP$11,($O250*$M250*FF250*'input_cooling&amp;ventilation'!$D$3)*'input_cool&amp;vent_evolution'!AP$10)</f>
        <v>0</v>
      </c>
      <c r="IA250" s="2">
        <f>IF($D250=3,($N250*$M250*FG250*'input_cooling&amp;ventilation'!$D$3)*'input_cool&amp;vent_evolution'!AQ$11,($O250*$M250*FG250*'input_cooling&amp;ventilation'!$D$3)*'input_cool&amp;vent_evolution'!AQ$10)</f>
        <v>0</v>
      </c>
      <c r="IB250" s="2">
        <f>IF($D250=3,($N250*$M250*FH250*'input_cooling&amp;ventilation'!$D$3)*'input_cool&amp;vent_evolution'!AR$11,($O250*$M250*FH250*'input_cooling&amp;ventilation'!$D$3)*'input_cool&amp;vent_evolution'!AR$10)</f>
        <v>0</v>
      </c>
      <c r="IC250" s="2">
        <f>IF($D250=3,($N250*$M250*FI250*'input_cooling&amp;ventilation'!$D$3)*'input_cool&amp;vent_evolution'!AS$11,($O250*$M250*FI250*'input_cooling&amp;ventilation'!$D$3)*'input_cool&amp;vent_evolution'!AS$10)</f>
        <v>0</v>
      </c>
      <c r="ID250" s="2">
        <f>IF($D250=3,($N250*$M250*FJ250*'input_cooling&amp;ventilation'!$D$3)*'input_cool&amp;vent_evolution'!AT$11,($O250*$M250*FJ250*'input_cooling&amp;ventilation'!$D$3)*'input_cool&amp;vent_evolution'!AT$10)</f>
        <v>0</v>
      </c>
      <c r="IE250" s="2">
        <f>IF($D250=3,($N250*$M250*FK250*'input_cooling&amp;ventilation'!$D$3)*'input_cool&amp;vent_evolution'!AU$11,($O250*$M250*FK250*'input_cooling&amp;ventilation'!$D$3)*'input_cool&amp;vent_evolution'!AU$10)</f>
        <v>0</v>
      </c>
      <c r="IF250" s="2">
        <f>IF($D250=3,($N250*$M250*FL250*'input_cooling&amp;ventilation'!$D$3)*'input_cool&amp;vent_evolution'!AV$11,($O250*$M250*FL250*'input_cooling&amp;ventilation'!$D$3)*'input_cool&amp;vent_evolution'!AV$10)</f>
        <v>0</v>
      </c>
    </row>
    <row r="251" spans="1:240" x14ac:dyDescent="0.25">
      <c r="A251">
        <v>249</v>
      </c>
      <c r="B251">
        <v>100100</v>
      </c>
      <c r="C251">
        <v>31</v>
      </c>
      <c r="D251">
        <v>3</v>
      </c>
      <c r="E251">
        <v>2</v>
      </c>
      <c r="F251" s="2">
        <v>0</v>
      </c>
      <c r="G251" s="2">
        <v>0</v>
      </c>
      <c r="H251" s="2">
        <v>0</v>
      </c>
      <c r="I251" s="17">
        <v>0</v>
      </c>
      <c r="J251">
        <v>0.15070976899999999</v>
      </c>
      <c r="K251" s="2">
        <f t="shared" si="231"/>
        <v>0</v>
      </c>
      <c r="L251" s="2">
        <f t="shared" si="232"/>
        <v>0</v>
      </c>
      <c r="N251" s="17">
        <f>'input_cooling&amp;ventilation'!$D$5</f>
        <v>57.500092182043396</v>
      </c>
      <c r="O251" s="45">
        <f>'input_cooling&amp;ventilation'!$D$6</f>
        <v>19.328678831353667</v>
      </c>
      <c r="P251" s="45">
        <f>'input_cooling&amp;ventilation'!$C$5</f>
        <v>50.351688737400465</v>
      </c>
      <c r="Q251" s="45">
        <f>'input_cooling&amp;ventilation'!$C$6</f>
        <v>32.240814214248743</v>
      </c>
      <c r="R251">
        <v>17</v>
      </c>
      <c r="T251">
        <v>14</v>
      </c>
      <c r="U251" s="2">
        <f t="shared" si="233"/>
        <v>0</v>
      </c>
      <c r="V251" s="2">
        <f t="shared" si="234"/>
        <v>0</v>
      </c>
      <c r="W251" s="2">
        <v>0</v>
      </c>
      <c r="X251" s="57">
        <f>IF($D251=3,(W251*(1+'input_cool&amp;vent_evolution'!M$11)),(W251*(1+'input_cool&amp;vent_evolution'!M$12)))</f>
        <v>0</v>
      </c>
      <c r="Y251" s="57">
        <f>IF($D251=3,(X251*(1+'input_cool&amp;vent_evolution'!N$11)),(X251*(1+'input_cool&amp;vent_evolution'!N$12)))</f>
        <v>0</v>
      </c>
      <c r="Z251" s="57">
        <f>IF($D251=3,(Y251*(1+'input_cool&amp;vent_evolution'!O$11)),(Y251*(1+'input_cool&amp;vent_evolution'!O$12)))</f>
        <v>0</v>
      </c>
      <c r="AA251" s="57">
        <f>IF($D251=3,(Z251*(1+'input_cool&amp;vent_evolution'!P$11)),(Z251*(1+'input_cool&amp;vent_evolution'!P$12)))</f>
        <v>0</v>
      </c>
      <c r="AB251" s="57">
        <f>IF($D251=3,(AA251*(1+'input_cool&amp;vent_evolution'!Q$11)),(AA251*(1+'input_cool&amp;vent_evolution'!Q$12)))</f>
        <v>0</v>
      </c>
      <c r="AC251" s="57">
        <f>IF($D251=3,(AB251*(1+'input_cool&amp;vent_evolution'!R$11)),(AB251*(1+'input_cool&amp;vent_evolution'!R$12)))</f>
        <v>0</v>
      </c>
      <c r="AD251" s="57">
        <f>IF($D251=3,(AC251*(1+'input_cool&amp;vent_evolution'!S$11)),(AC251*(1+'input_cool&amp;vent_evolution'!S$12)))</f>
        <v>0</v>
      </c>
      <c r="AE251" s="57">
        <f>IF($D251=3,(AD251*(1+'input_cool&amp;vent_evolution'!T$11)),(AD251*(1+'input_cool&amp;vent_evolution'!T$12)))</f>
        <v>0</v>
      </c>
      <c r="AF251" s="57">
        <f>IF($D251=3,(AE251*(1+'input_cool&amp;vent_evolution'!U$11)),(AE251*(1+'input_cool&amp;vent_evolution'!U$12)))</f>
        <v>0</v>
      </c>
      <c r="AG251" s="57">
        <f>IF($D251=3,(AF251*(1+'input_cool&amp;vent_evolution'!V$11)),(AF251*(1+'input_cool&amp;vent_evolution'!V$12)))</f>
        <v>0</v>
      </c>
      <c r="AH251" s="57">
        <f>IF($D251=3,(AG251*(1+'input_cool&amp;vent_evolution'!W$11)),(AG251*(1+'input_cool&amp;vent_evolution'!W$12)))</f>
        <v>0</v>
      </c>
      <c r="AI251" s="57">
        <f>IF($D251=3,(AH251*(1+'input_cool&amp;vent_evolution'!X$11)),(AH251*(1+'input_cool&amp;vent_evolution'!X$12)))</f>
        <v>0</v>
      </c>
      <c r="AJ251" s="57">
        <f>IF($D251=3,(AI251*(1+'input_cool&amp;vent_evolution'!Y$11)),(AI251*(1+'input_cool&amp;vent_evolution'!Y$12)))</f>
        <v>0</v>
      </c>
      <c r="AK251" s="57">
        <f>IF($D251=3,(AJ251*(1+'input_cool&amp;vent_evolution'!Z$11)),(AJ251*(1+'input_cool&amp;vent_evolution'!Z$12)))</f>
        <v>0</v>
      </c>
      <c r="AL251" s="57">
        <f>IF($D251=3,(AK251*(1+'input_cool&amp;vent_evolution'!AA$11)),(AK251*(1+'input_cool&amp;vent_evolution'!AA$12)))</f>
        <v>0</v>
      </c>
      <c r="AM251" s="57">
        <f>IF($D251=3,(AL251*(1+'input_cool&amp;vent_evolution'!AB$11)),(AL251*(1+'input_cool&amp;vent_evolution'!AB$12)))</f>
        <v>0</v>
      </c>
      <c r="AN251" s="57">
        <f>IF($D251=3,(AM251*(1+'input_cool&amp;vent_evolution'!AC$11)),(AM251*(1+'input_cool&amp;vent_evolution'!AC$12)))</f>
        <v>0</v>
      </c>
      <c r="AO251" s="57">
        <f>IF($D251=3,(AN251*(1+'input_cool&amp;vent_evolution'!AD$11)),(AN251*(1+'input_cool&amp;vent_evolution'!AD$12)))</f>
        <v>0</v>
      </c>
      <c r="AP251" s="57">
        <f>IF($D251=3,(AO251*(1+'input_cool&amp;vent_evolution'!AE$11)),(AO251*(1+'input_cool&amp;vent_evolution'!AE$12)))</f>
        <v>0</v>
      </c>
      <c r="AQ251" s="57">
        <f>IF($D251=3,(AP251*(1+'input_cool&amp;vent_evolution'!AF$11)),(AP251*(1+'input_cool&amp;vent_evolution'!AF$12)))</f>
        <v>0</v>
      </c>
      <c r="AR251" s="57">
        <f>IF($D251=3,(AQ251*(1+'input_cool&amp;vent_evolution'!AG$11)),(AQ251*(1+'input_cool&amp;vent_evolution'!AG$12)))</f>
        <v>0</v>
      </c>
      <c r="AS251" s="57">
        <f>IF($D251=3,(AR251*(1+'input_cool&amp;vent_evolution'!AH$11)),(AR251*(1+'input_cool&amp;vent_evolution'!AH$12)))</f>
        <v>0</v>
      </c>
      <c r="AT251" s="57">
        <f>IF($D251=3,(AS251*(1+'input_cool&amp;vent_evolution'!AI$11)),(AS251*(1+'input_cool&amp;vent_evolution'!AI$12)))</f>
        <v>0</v>
      </c>
      <c r="AU251" s="57">
        <f>IF($D251=3,(AT251*(1+'input_cool&amp;vent_evolution'!AJ$11)),(AT251*(1+'input_cool&amp;vent_evolution'!AJ$12)))</f>
        <v>0</v>
      </c>
      <c r="AV251" s="57">
        <f>IF($D251=3,(AU251*(1+'input_cool&amp;vent_evolution'!AK$11)),(AU251*(1+'input_cool&amp;vent_evolution'!AK$12)))</f>
        <v>0</v>
      </c>
      <c r="AW251" s="57">
        <f>IF($D251=3,(AV251*(1+'input_cool&amp;vent_evolution'!AL$11)),(AV251*(1+'input_cool&amp;vent_evolution'!AL$12)))</f>
        <v>0</v>
      </c>
      <c r="AX251" s="57">
        <f>IF($D251=3,(AW251*(1+'input_cool&amp;vent_evolution'!AM$11)),(AW251*(1+'input_cool&amp;vent_evolution'!AM$12)))</f>
        <v>0</v>
      </c>
      <c r="AY251" s="57">
        <f>IF($D251=3,(AX251*(1+'input_cool&amp;vent_evolution'!AN$11)),(AX251*(1+'input_cool&amp;vent_evolution'!AN$12)))</f>
        <v>0</v>
      </c>
      <c r="AZ251" s="57">
        <f>IF($D251=3,(AY251*(1+'input_cool&amp;vent_evolution'!AO$11)),(AY251*(1+'input_cool&amp;vent_evolution'!AO$12)))</f>
        <v>0</v>
      </c>
      <c r="BA251" s="57">
        <f>IF($D251=3,(AZ251*(1+'input_cool&amp;vent_evolution'!AP$11)),(AZ251*(1+'input_cool&amp;vent_evolution'!AP$12)))</f>
        <v>0</v>
      </c>
      <c r="BB251" s="57">
        <f>IF($D251=3,(BA251*(1+'input_cool&amp;vent_evolution'!AQ$11)),(BA251*(1+'input_cool&amp;vent_evolution'!AQ$12)))</f>
        <v>0</v>
      </c>
      <c r="BC251" s="57">
        <f>IF($D251=3,(BB251*(1+'input_cool&amp;vent_evolution'!AR$11)),(BB251*(1+'input_cool&amp;vent_evolution'!AR$12)))</f>
        <v>0</v>
      </c>
      <c r="BD251" s="57">
        <f>IF($D251=3,(BC251*(1+'input_cool&amp;vent_evolution'!AS$11)),(BC251*(1+'input_cool&amp;vent_evolution'!AS$12)))</f>
        <v>0</v>
      </c>
      <c r="BE251" s="57">
        <f>IF($D251=3,(BD251*(1+'input_cool&amp;vent_evolution'!AT$11)),(BD251*(1+'input_cool&amp;vent_evolution'!AT$12)))</f>
        <v>0</v>
      </c>
      <c r="BF251" s="57">
        <f>IF($D251=3,(BE251*(1+'input_cool&amp;vent_evolution'!AU$11)),(BE251*(1+'input_cool&amp;vent_evolution'!AU$12)))</f>
        <v>0</v>
      </c>
      <c r="BG251" s="57">
        <f>IF($D251=3,(BF251*(1+'input_cool&amp;vent_evolution'!AV$11)),(BF251*(1+'input_cool&amp;vent_evolution'!AV$12)))</f>
        <v>0</v>
      </c>
      <c r="BH251" s="2">
        <f t="shared" si="307"/>
        <v>0</v>
      </c>
      <c r="BI251" s="2">
        <f t="shared" si="235"/>
        <v>0</v>
      </c>
      <c r="BJ251" s="2">
        <f t="shared" si="236"/>
        <v>0</v>
      </c>
      <c r="BK251" s="2">
        <f t="shared" si="237"/>
        <v>0</v>
      </c>
      <c r="BL251" s="2">
        <f t="shared" si="238"/>
        <v>0</v>
      </c>
      <c r="BM251" s="2">
        <f t="shared" si="239"/>
        <v>0</v>
      </c>
      <c r="BN251" s="2">
        <f t="shared" si="240"/>
        <v>0</v>
      </c>
      <c r="BO251" s="2">
        <f t="shared" si="241"/>
        <v>0</v>
      </c>
      <c r="BP251" s="2">
        <f t="shared" si="242"/>
        <v>0</v>
      </c>
      <c r="BQ251" s="2">
        <f t="shared" si="243"/>
        <v>0</v>
      </c>
      <c r="BR251" s="2">
        <f t="shared" si="244"/>
        <v>0</v>
      </c>
      <c r="BS251" s="2">
        <f t="shared" si="245"/>
        <v>0</v>
      </c>
      <c r="BT251" s="2">
        <f t="shared" si="246"/>
        <v>0</v>
      </c>
      <c r="BU251" s="2">
        <f t="shared" si="247"/>
        <v>0</v>
      </c>
      <c r="BV251" s="2">
        <f t="shared" si="248"/>
        <v>0</v>
      </c>
      <c r="BW251" s="2">
        <f t="shared" si="249"/>
        <v>0</v>
      </c>
      <c r="BX251" s="2">
        <f t="shared" si="250"/>
        <v>0</v>
      </c>
      <c r="BY251" s="2">
        <f t="shared" si="251"/>
        <v>0</v>
      </c>
      <c r="BZ251" s="2">
        <f t="shared" si="252"/>
        <v>0</v>
      </c>
      <c r="CA251" s="2">
        <f t="shared" si="253"/>
        <v>0</v>
      </c>
      <c r="CB251" s="2">
        <f t="shared" si="254"/>
        <v>0</v>
      </c>
      <c r="CC251" s="2">
        <f t="shared" si="255"/>
        <v>0</v>
      </c>
      <c r="CD251" s="2">
        <f t="shared" si="256"/>
        <v>0</v>
      </c>
      <c r="CE251" s="2">
        <f t="shared" si="257"/>
        <v>0</v>
      </c>
      <c r="CF251" s="2">
        <f t="shared" si="258"/>
        <v>0</v>
      </c>
      <c r="CG251" s="2">
        <f t="shared" si="259"/>
        <v>0</v>
      </c>
      <c r="CH251" s="2">
        <f t="shared" si="260"/>
        <v>0</v>
      </c>
      <c r="CI251" s="2">
        <f t="shared" si="261"/>
        <v>0</v>
      </c>
      <c r="CJ251" s="2">
        <f t="shared" si="262"/>
        <v>0</v>
      </c>
      <c r="CK251" s="2">
        <f t="shared" si="263"/>
        <v>0</v>
      </c>
      <c r="CL251" s="2">
        <f t="shared" si="264"/>
        <v>0</v>
      </c>
      <c r="CM251" s="2">
        <f t="shared" si="265"/>
        <v>0</v>
      </c>
      <c r="CN251" s="2">
        <f t="shared" si="266"/>
        <v>0</v>
      </c>
      <c r="CO251" s="2">
        <f t="shared" si="267"/>
        <v>0</v>
      </c>
      <c r="CP251" s="2">
        <f t="shared" si="268"/>
        <v>0</v>
      </c>
      <c r="CQ251" s="2">
        <f t="shared" si="269"/>
        <v>0</v>
      </c>
      <c r="CR251" s="2">
        <f>IF($D251=3,(W251*$P251*$M251*'input_cooling&amp;ventilation'!$D$3)*'input_cool&amp;vent_evolution'!M$11,(W251*$Q251*'input_cooling&amp;ventilation'!$D$3)*'input_cool&amp;vent_evolution'!M$12)</f>
        <v>0</v>
      </c>
      <c r="CS251" s="2">
        <f>IF($D251=3,(X251*$P251*$M251*'input_cooling&amp;ventilation'!$D$3)*'input_cool&amp;vent_evolution'!N$11,(X251*$Q251*'input_cooling&amp;ventilation'!$D$3)*'input_cool&amp;vent_evolution'!N$12)</f>
        <v>0</v>
      </c>
      <c r="CT251" s="2">
        <f>IF($D251=3,(Y251*$P251*$M251*'input_cooling&amp;ventilation'!$D$3)*'input_cool&amp;vent_evolution'!O$11,(Y251*$Q251*'input_cooling&amp;ventilation'!$D$3)*'input_cool&amp;vent_evolution'!O$12)</f>
        <v>0</v>
      </c>
      <c r="CU251" s="2">
        <f>IF($D251=3,(Z251*$P251*$M251*'input_cooling&amp;ventilation'!$D$3)*'input_cool&amp;vent_evolution'!P$11,(Z251*$Q251*'input_cooling&amp;ventilation'!$D$3)*'input_cool&amp;vent_evolution'!P$12)</f>
        <v>0</v>
      </c>
      <c r="CV251" s="2">
        <f>IF($D251=3,(AA251*$P251*$M251*'input_cooling&amp;ventilation'!$D$3)*'input_cool&amp;vent_evolution'!Q$11,(AA251*$Q251*'input_cooling&amp;ventilation'!$D$3)*'input_cool&amp;vent_evolution'!Q$12)</f>
        <v>0</v>
      </c>
      <c r="CW251" s="2">
        <f>IF($D251=3,(AB251*$P251*$M251*'input_cooling&amp;ventilation'!$D$3)*'input_cool&amp;vent_evolution'!R$11,(AB251*$Q251*'input_cooling&amp;ventilation'!$D$3)*'input_cool&amp;vent_evolution'!R$12)</f>
        <v>0</v>
      </c>
      <c r="CX251" s="2">
        <f>IF($D251=3,(AC251*$P251*$M251*'input_cooling&amp;ventilation'!$D$3)*'input_cool&amp;vent_evolution'!S$11,(AC251*$Q251*'input_cooling&amp;ventilation'!$D$3)*'input_cool&amp;vent_evolution'!S$12)</f>
        <v>0</v>
      </c>
      <c r="CY251" s="2">
        <f>IF($D251=3,(AD251*$P251*$M251*'input_cooling&amp;ventilation'!$D$3)*'input_cool&amp;vent_evolution'!T$11,(AD251*$Q251*'input_cooling&amp;ventilation'!$D$3)*'input_cool&amp;vent_evolution'!T$12)</f>
        <v>0</v>
      </c>
      <c r="CZ251" s="2">
        <f>IF($D251=3,(AE251*$P251*$M251*'input_cooling&amp;ventilation'!$D$3)*'input_cool&amp;vent_evolution'!U$11,(AE251*$Q251*'input_cooling&amp;ventilation'!$D$3)*'input_cool&amp;vent_evolution'!U$12)</f>
        <v>0</v>
      </c>
      <c r="DA251" s="2">
        <f>IF($D251=3,(AF251*$P251*$M251*'input_cooling&amp;ventilation'!$D$3)*'input_cool&amp;vent_evolution'!V$11,(AF251*$Q251*'input_cooling&amp;ventilation'!$D$3)*'input_cool&amp;vent_evolution'!V$12)</f>
        <v>0</v>
      </c>
      <c r="DB251" s="2">
        <f>IF($D251=3,(AG251*$P251*$M251*'input_cooling&amp;ventilation'!$D$3)*'input_cool&amp;vent_evolution'!W$11,(AG251*$Q251*'input_cooling&amp;ventilation'!$D$3)*'input_cool&amp;vent_evolution'!W$12)</f>
        <v>0</v>
      </c>
      <c r="DC251" s="2">
        <f>IF($D251=3,(AH251*$P251*$M251*'input_cooling&amp;ventilation'!$D$3)*'input_cool&amp;vent_evolution'!X$11,(AH251*$Q251*'input_cooling&amp;ventilation'!$D$3)*'input_cool&amp;vent_evolution'!X$12)</f>
        <v>0</v>
      </c>
      <c r="DD251" s="2">
        <f>IF($D251=3,(AI251*$P251*$M251*'input_cooling&amp;ventilation'!$D$3)*'input_cool&amp;vent_evolution'!Y$11,(AI251*$Q251*'input_cooling&amp;ventilation'!$D$3)*'input_cool&amp;vent_evolution'!Y$12)</f>
        <v>0</v>
      </c>
      <c r="DE251" s="2">
        <f>IF($D251=3,(AJ251*$P251*$M251*'input_cooling&amp;ventilation'!$D$3)*'input_cool&amp;vent_evolution'!Z$11,(AJ251*$Q251*'input_cooling&amp;ventilation'!$D$3)*'input_cool&amp;vent_evolution'!Z$12)</f>
        <v>0</v>
      </c>
      <c r="DF251" s="2">
        <f>IF($D251=3,(AK251*$P251*$M251*'input_cooling&amp;ventilation'!$D$3)*'input_cool&amp;vent_evolution'!AA$11,(AK251*$Q251*'input_cooling&amp;ventilation'!$D$3)*'input_cool&amp;vent_evolution'!AA$12)</f>
        <v>0</v>
      </c>
      <c r="DG251" s="2">
        <f>IF($D251=3,(AL251*$P251*$M251*'input_cooling&amp;ventilation'!$D$3)*'input_cool&amp;vent_evolution'!AB$11,(AL251*$Q251*'input_cooling&amp;ventilation'!$D$3)*'input_cool&amp;vent_evolution'!AB$12)</f>
        <v>0</v>
      </c>
      <c r="DH251" s="2">
        <f>IF($D251=3,(AM251*$P251*$M251*'input_cooling&amp;ventilation'!$D$3)*'input_cool&amp;vent_evolution'!AC$11,(AM251*$Q251*'input_cooling&amp;ventilation'!$D$3)*'input_cool&amp;vent_evolution'!AC$12)</f>
        <v>0</v>
      </c>
      <c r="DI251" s="2">
        <f>IF($D251=3,(AN251*$P251*$M251*'input_cooling&amp;ventilation'!$D$3)*'input_cool&amp;vent_evolution'!AD$11,(AN251*$Q251*'input_cooling&amp;ventilation'!$D$3)*'input_cool&amp;vent_evolution'!AD$12)</f>
        <v>0</v>
      </c>
      <c r="DJ251" s="2">
        <f>IF($D251=3,(AO251*$P251*$M251*'input_cooling&amp;ventilation'!$D$3)*'input_cool&amp;vent_evolution'!AE$11,(AO251*$Q251*'input_cooling&amp;ventilation'!$D$3)*'input_cool&amp;vent_evolution'!AE$12)</f>
        <v>0</v>
      </c>
      <c r="DK251" s="2">
        <f>IF($D251=3,(AP251*$P251*$M251*'input_cooling&amp;ventilation'!$D$3)*'input_cool&amp;vent_evolution'!AF$11,(AP251*$Q251*'input_cooling&amp;ventilation'!$D$3)*'input_cool&amp;vent_evolution'!AF$12)</f>
        <v>0</v>
      </c>
      <c r="DL251" s="2">
        <f>IF($D251=3,(AQ251*$P251*$M251*'input_cooling&amp;ventilation'!$D$3)*'input_cool&amp;vent_evolution'!AG$11,(AQ251*$Q251*'input_cooling&amp;ventilation'!$D$3)*'input_cool&amp;vent_evolution'!AG$12)</f>
        <v>0</v>
      </c>
      <c r="DM251" s="2">
        <f>IF($D251=3,(AR251*$P251*$M251*'input_cooling&amp;ventilation'!$D$3)*'input_cool&amp;vent_evolution'!AH$11,(AR251*$Q251*'input_cooling&amp;ventilation'!$D$3)*'input_cool&amp;vent_evolution'!AH$12)</f>
        <v>0</v>
      </c>
      <c r="DN251" s="2">
        <f>IF($D251=3,(AS251*$P251*$M251*'input_cooling&amp;ventilation'!$D$3)*'input_cool&amp;vent_evolution'!AI$11,(AS251*$Q251*'input_cooling&amp;ventilation'!$D$3)*'input_cool&amp;vent_evolution'!AI$12)</f>
        <v>0</v>
      </c>
      <c r="DO251" s="2">
        <f>IF($D251=3,(AT251*$P251*$M251*'input_cooling&amp;ventilation'!$D$3)*'input_cool&amp;vent_evolution'!AJ$11,(AT251*$Q251*'input_cooling&amp;ventilation'!$D$3)*'input_cool&amp;vent_evolution'!AJ$12)</f>
        <v>0</v>
      </c>
      <c r="DP251" s="2">
        <f>IF($D251=3,(AU251*$P251*$M251*'input_cooling&amp;ventilation'!$D$3)*'input_cool&amp;vent_evolution'!AK$11,(AU251*$Q251*'input_cooling&amp;ventilation'!$D$3)*'input_cool&amp;vent_evolution'!AK$12)</f>
        <v>0</v>
      </c>
      <c r="DQ251" s="2">
        <f>IF($D251=3,(AV251*$P251*$M251*'input_cooling&amp;ventilation'!$D$3)*'input_cool&amp;vent_evolution'!AL$11,(AV251*$Q251*'input_cooling&amp;ventilation'!$D$3)*'input_cool&amp;vent_evolution'!AL$12)</f>
        <v>0</v>
      </c>
      <c r="DR251" s="2">
        <f>IF($D251=3,(AW251*$P251*$M251*'input_cooling&amp;ventilation'!$D$3)*'input_cool&amp;vent_evolution'!AM$11,(AW251*$Q251*'input_cooling&amp;ventilation'!$D$3)*'input_cool&amp;vent_evolution'!AM$12)</f>
        <v>0</v>
      </c>
      <c r="DS251" s="2">
        <f>IF($D251=3,(AX251*$P251*$M251*'input_cooling&amp;ventilation'!$D$3)*'input_cool&amp;vent_evolution'!AN$11,(AX251*$Q251*'input_cooling&amp;ventilation'!$D$3)*'input_cool&amp;vent_evolution'!AN$12)</f>
        <v>0</v>
      </c>
      <c r="DT251" s="2">
        <f>IF($D251=3,(AY251*$P251*$M251*'input_cooling&amp;ventilation'!$D$3)*'input_cool&amp;vent_evolution'!AO$11,(AY251*$Q251*'input_cooling&amp;ventilation'!$D$3)*'input_cool&amp;vent_evolution'!AO$12)</f>
        <v>0</v>
      </c>
      <c r="DU251" s="2">
        <f>IF($D251=3,(AZ251*$P251*$M251*'input_cooling&amp;ventilation'!$D$3)*'input_cool&amp;vent_evolution'!AP$11,(AZ251*$Q251*'input_cooling&amp;ventilation'!$D$3)*'input_cool&amp;vent_evolution'!AP$12)</f>
        <v>0</v>
      </c>
      <c r="DV251" s="2">
        <f>IF($D251=3,(BA251*$P251*$M251*'input_cooling&amp;ventilation'!$D$3)*'input_cool&amp;vent_evolution'!AQ$11,(BA251*$Q251*'input_cooling&amp;ventilation'!$D$3)*'input_cool&amp;vent_evolution'!AQ$12)</f>
        <v>0</v>
      </c>
      <c r="DW251" s="2">
        <f>IF($D251=3,(BB251*$P251*$M251*'input_cooling&amp;ventilation'!$D$3)*'input_cool&amp;vent_evolution'!AR$11,(BB251*$Q251*'input_cooling&amp;ventilation'!$D$3)*'input_cool&amp;vent_evolution'!AR$12)</f>
        <v>0</v>
      </c>
      <c r="DX251" s="2">
        <f>IF($D251=3,(BC251*$P251*$M251*'input_cooling&amp;ventilation'!$D$3)*'input_cool&amp;vent_evolution'!AS$11,(BC251*$Q251*'input_cooling&amp;ventilation'!$D$3)*'input_cool&amp;vent_evolution'!AS$12)</f>
        <v>0</v>
      </c>
      <c r="DY251" s="2">
        <f>IF($D251=3,(BD251*$P251*$M251*'input_cooling&amp;ventilation'!$D$3)*'input_cool&amp;vent_evolution'!AT$11,(BD251*$Q251*'input_cooling&amp;ventilation'!$D$3)*'input_cool&amp;vent_evolution'!AT$12)</f>
        <v>0</v>
      </c>
      <c r="DZ251" s="2">
        <f>IF($D251=3,(BE251*$P251*$M251*'input_cooling&amp;ventilation'!$D$3)*'input_cool&amp;vent_evolution'!AU$11,(BE251*$Q251*'input_cooling&amp;ventilation'!$D$3)*'input_cool&amp;vent_evolution'!AU$12)</f>
        <v>0</v>
      </c>
      <c r="EA251" s="2">
        <f>IF($D251=3,(BF251*$P251*$M251*'input_cooling&amp;ventilation'!$D$3)*'input_cool&amp;vent_evolution'!AV$11,(BF251*$Q251*'input_cooling&amp;ventilation'!$D$3)*'input_cool&amp;vent_evolution'!AV$12)</f>
        <v>0</v>
      </c>
      <c r="EB251">
        <v>0.80023852116875371</v>
      </c>
      <c r="EC251" s="2">
        <f t="shared" si="270"/>
        <v>0</v>
      </c>
      <c r="ED251" s="2">
        <f>IF($D251=3,(EC251*(1+'input_cool&amp;vent_evolution'!M$10)),EC251*(1+'input_cool&amp;vent_evolution'!M$9))</f>
        <v>0</v>
      </c>
      <c r="EE251" s="2">
        <f>IF($D251=3,(ED251*(1+'input_cool&amp;vent_evolution'!N$10)),ED251*(1+'input_cool&amp;vent_evolution'!N$9))</f>
        <v>0</v>
      </c>
      <c r="EF251" s="2">
        <f>IF($D251=3,(EE251*(1+'input_cool&amp;vent_evolution'!O$10)),EE251*(1+'input_cool&amp;vent_evolution'!O$9))</f>
        <v>0</v>
      </c>
      <c r="EG251" s="2">
        <f>IF($D251=3,(EF251*(1+'input_cool&amp;vent_evolution'!P$10)),EF251*(1+'input_cool&amp;vent_evolution'!P$9))</f>
        <v>0</v>
      </c>
      <c r="EH251" s="2">
        <f>IF($D251=3,(EG251*(1+'input_cool&amp;vent_evolution'!Q$10)),EG251*(1+'input_cool&amp;vent_evolution'!Q$9))</f>
        <v>0</v>
      </c>
      <c r="EI251" s="2">
        <f>IF($D251=3,(EH251*(1+'input_cool&amp;vent_evolution'!R$10)),EH251*(1+'input_cool&amp;vent_evolution'!R$9))</f>
        <v>0</v>
      </c>
      <c r="EJ251" s="2">
        <f>IF($D251=3,(EI251*(1+'input_cool&amp;vent_evolution'!S$10)),EI251*(1+'input_cool&amp;vent_evolution'!S$9))</f>
        <v>0</v>
      </c>
      <c r="EK251" s="2">
        <f>IF($D251=3,(EJ251*(1+'input_cool&amp;vent_evolution'!T$10)),EJ251*(1+'input_cool&amp;vent_evolution'!T$9))</f>
        <v>0</v>
      </c>
      <c r="EL251" s="2">
        <f>IF($D251=3,(EK251*(1+'input_cool&amp;vent_evolution'!U$10)),EK251*(1+'input_cool&amp;vent_evolution'!U$9))</f>
        <v>0</v>
      </c>
      <c r="EM251" s="2">
        <f>IF($D251=3,(EL251*(1+'input_cool&amp;vent_evolution'!V$10)),EL251*(1+'input_cool&amp;vent_evolution'!V$9))</f>
        <v>0</v>
      </c>
      <c r="EN251" s="2">
        <f>IF($D251=3,(EM251*(1+'input_cool&amp;vent_evolution'!W$10)),EM251*(1+'input_cool&amp;vent_evolution'!W$9))</f>
        <v>0</v>
      </c>
      <c r="EO251" s="2">
        <f>IF($D251=3,(EN251*(1+'input_cool&amp;vent_evolution'!X$10)),EN251*(1+'input_cool&amp;vent_evolution'!X$9))</f>
        <v>0</v>
      </c>
      <c r="EP251" s="2">
        <f>IF($D251=3,(EO251*(1+'input_cool&amp;vent_evolution'!Y$10)),EO251*(1+'input_cool&amp;vent_evolution'!Y$9))</f>
        <v>0</v>
      </c>
      <c r="EQ251" s="2">
        <f>IF($D251=3,(EP251*(1+'input_cool&amp;vent_evolution'!Z$10)),EP251*(1+'input_cool&amp;vent_evolution'!Z$9))</f>
        <v>0</v>
      </c>
      <c r="ER251" s="2">
        <f>IF($D251=3,(EQ251*(1+'input_cool&amp;vent_evolution'!AA$10)),EQ251*(1+'input_cool&amp;vent_evolution'!AA$9))</f>
        <v>0</v>
      </c>
      <c r="ES251" s="2">
        <f>IF($D251=3,(ER251*(1+'input_cool&amp;vent_evolution'!AB$10)),ER251*(1+'input_cool&amp;vent_evolution'!AB$9))</f>
        <v>0</v>
      </c>
      <c r="ET251" s="2">
        <f>IF($D251=3,(ES251*(1+'input_cool&amp;vent_evolution'!AC$10)),ES251*(1+'input_cool&amp;vent_evolution'!AC$9))</f>
        <v>0</v>
      </c>
      <c r="EU251" s="2">
        <f>IF($D251=3,(ET251*(1+'input_cool&amp;vent_evolution'!AD$10)),ET251*(1+'input_cool&amp;vent_evolution'!AD$9))</f>
        <v>0</v>
      </c>
      <c r="EV251" s="2">
        <f>IF($D251=3,(EU251*(1+'input_cool&amp;vent_evolution'!AE$10)),EU251*(1+'input_cool&amp;vent_evolution'!AE$9))</f>
        <v>0</v>
      </c>
      <c r="EW251" s="2">
        <f>IF($D251=3,(EV251*(1+'input_cool&amp;vent_evolution'!AF$10)),EV251*(1+'input_cool&amp;vent_evolution'!AF$9))</f>
        <v>0</v>
      </c>
      <c r="EX251" s="2">
        <f>IF($D251=3,(EW251*(1+'input_cool&amp;vent_evolution'!AG$10)),EW251*(1+'input_cool&amp;vent_evolution'!AG$9))</f>
        <v>0</v>
      </c>
      <c r="EY251" s="2">
        <f>IF($D251=3,(EX251*(1+'input_cool&amp;vent_evolution'!AH$10)),EX251*(1+'input_cool&amp;vent_evolution'!AH$9))</f>
        <v>0</v>
      </c>
      <c r="EZ251" s="2">
        <f>IF($D251=3,(EY251*(1+'input_cool&amp;vent_evolution'!AI$10)),EY251*(1+'input_cool&amp;vent_evolution'!AI$9))</f>
        <v>0</v>
      </c>
      <c r="FA251" s="2">
        <f>IF($D251=3,(EZ251*(1+'input_cool&amp;vent_evolution'!AJ$10)),EZ251*(1+'input_cool&amp;vent_evolution'!AJ$9))</f>
        <v>0</v>
      </c>
      <c r="FB251" s="2">
        <f>IF($D251=3,(FA251*(1+'input_cool&amp;vent_evolution'!AK$10)),FA251*(1+'input_cool&amp;vent_evolution'!AK$9))</f>
        <v>0</v>
      </c>
      <c r="FC251" s="2">
        <f>IF($D251=3,(FB251*(1+'input_cool&amp;vent_evolution'!AL$10)),FB251*(1+'input_cool&amp;vent_evolution'!AL$9))</f>
        <v>0</v>
      </c>
      <c r="FD251" s="2">
        <f>IF($D251=3,(FC251*(1+'input_cool&amp;vent_evolution'!AM$10)),FC251*(1+'input_cool&amp;vent_evolution'!AM$9))</f>
        <v>0</v>
      </c>
      <c r="FE251" s="2">
        <f>IF($D251=3,(FD251*(1+'input_cool&amp;vent_evolution'!AN$10)),FD251*(1+'input_cool&amp;vent_evolution'!AN$9))</f>
        <v>0</v>
      </c>
      <c r="FF251" s="2">
        <f>IF($D251=3,(FE251*(1+'input_cool&amp;vent_evolution'!AO$10)),FE251*(1+'input_cool&amp;vent_evolution'!AO$9))</f>
        <v>0</v>
      </c>
      <c r="FG251" s="2">
        <f>IF($D251=3,(FF251*(1+'input_cool&amp;vent_evolution'!AP$10)),FF251*(1+'input_cool&amp;vent_evolution'!AP$9))</f>
        <v>0</v>
      </c>
      <c r="FH251" s="2">
        <f>IF($D251=3,(FG251*(1+'input_cool&amp;vent_evolution'!AQ$10)),FG251*(1+'input_cool&amp;vent_evolution'!AQ$9))</f>
        <v>0</v>
      </c>
      <c r="FI251" s="2">
        <f>IF($D251=3,(FH251*(1+'input_cool&amp;vent_evolution'!AR$10)),FH251*(1+'input_cool&amp;vent_evolution'!AR$9))</f>
        <v>0</v>
      </c>
      <c r="FJ251" s="2">
        <f>IF($D251=3,(FI251*(1+'input_cool&amp;vent_evolution'!AS$10)),FI251*(1+'input_cool&amp;vent_evolution'!AS$9))</f>
        <v>0</v>
      </c>
      <c r="FK251" s="2">
        <f>IF($D251=3,(FJ251*(1+'input_cool&amp;vent_evolution'!AT$10)),FJ251*(1+'input_cool&amp;vent_evolution'!AT$9))</f>
        <v>0</v>
      </c>
      <c r="FL251" s="2">
        <f>IF($D251=3,(FK251*(1+'input_cool&amp;vent_evolution'!AU$10)),FK251*(1+'input_cool&amp;vent_evolution'!AU$9))</f>
        <v>0</v>
      </c>
      <c r="FM251" s="2">
        <f t="shared" si="271"/>
        <v>0</v>
      </c>
      <c r="FN251" s="2">
        <f t="shared" si="272"/>
        <v>0</v>
      </c>
      <c r="FO251" s="2">
        <f t="shared" si="273"/>
        <v>0</v>
      </c>
      <c r="FP251" s="2">
        <f t="shared" si="274"/>
        <v>0</v>
      </c>
      <c r="FQ251" s="2">
        <f t="shared" si="275"/>
        <v>0</v>
      </c>
      <c r="FR251" s="2">
        <f t="shared" si="276"/>
        <v>0</v>
      </c>
      <c r="FS251" s="2">
        <f t="shared" si="277"/>
        <v>0</v>
      </c>
      <c r="FT251" s="2">
        <f t="shared" si="278"/>
        <v>0</v>
      </c>
      <c r="FU251" s="2">
        <f t="shared" si="279"/>
        <v>0</v>
      </c>
      <c r="FV251" s="2">
        <f t="shared" si="280"/>
        <v>0</v>
      </c>
      <c r="FW251" s="2">
        <f t="shared" si="281"/>
        <v>0</v>
      </c>
      <c r="FX251" s="2">
        <f t="shared" si="282"/>
        <v>0</v>
      </c>
      <c r="FY251" s="2">
        <f t="shared" si="283"/>
        <v>0</v>
      </c>
      <c r="FZ251" s="2">
        <f t="shared" si="284"/>
        <v>0</v>
      </c>
      <c r="GA251" s="2">
        <f t="shared" si="285"/>
        <v>0</v>
      </c>
      <c r="GB251" s="2">
        <f t="shared" si="286"/>
        <v>0</v>
      </c>
      <c r="GC251" s="2">
        <f t="shared" si="287"/>
        <v>0</v>
      </c>
      <c r="GD251" s="2">
        <f t="shared" si="288"/>
        <v>0</v>
      </c>
      <c r="GE251" s="2">
        <f t="shared" si="289"/>
        <v>0</v>
      </c>
      <c r="GF251" s="2">
        <f t="shared" si="290"/>
        <v>0</v>
      </c>
      <c r="GG251" s="2">
        <f t="shared" si="291"/>
        <v>0</v>
      </c>
      <c r="GH251" s="2">
        <f t="shared" si="292"/>
        <v>0</v>
      </c>
      <c r="GI251" s="2">
        <f t="shared" si="293"/>
        <v>0</v>
      </c>
      <c r="GJ251" s="2">
        <f t="shared" si="294"/>
        <v>0</v>
      </c>
      <c r="GK251" s="2">
        <f t="shared" si="295"/>
        <v>0</v>
      </c>
      <c r="GL251" s="2">
        <f t="shared" si="296"/>
        <v>0</v>
      </c>
      <c r="GM251" s="2">
        <f t="shared" si="297"/>
        <v>0</v>
      </c>
      <c r="GN251" s="2">
        <f t="shared" si="298"/>
        <v>0</v>
      </c>
      <c r="GO251" s="2">
        <f t="shared" si="299"/>
        <v>0</v>
      </c>
      <c r="GP251" s="2">
        <f t="shared" si="300"/>
        <v>0</v>
      </c>
      <c r="GQ251" s="2">
        <f t="shared" si="301"/>
        <v>0</v>
      </c>
      <c r="GR251" s="2">
        <f t="shared" si="302"/>
        <v>0</v>
      </c>
      <c r="GS251" s="2">
        <f t="shared" si="303"/>
        <v>0</v>
      </c>
      <c r="GT251" s="2">
        <f t="shared" si="304"/>
        <v>0</v>
      </c>
      <c r="GU251" s="2">
        <f t="shared" si="305"/>
        <v>0</v>
      </c>
      <c r="GV251" s="2">
        <f t="shared" si="306"/>
        <v>0</v>
      </c>
      <c r="GW251" s="2">
        <f>IF($D251=3,($N251*$M251*EC251*'input_cooling&amp;ventilation'!$D$3)*'input_cool&amp;vent_evolution'!M$11,($O251*$M251*EC251*'input_cooling&amp;ventilation'!$D$3)*'input_cool&amp;vent_evolution'!M$10)</f>
        <v>0</v>
      </c>
      <c r="GX251" s="2">
        <f>IF($D251=3,($N251*$M251*ED251*'input_cooling&amp;ventilation'!$D$3)*'input_cool&amp;vent_evolution'!N$11,($O251*$M251*ED251*'input_cooling&amp;ventilation'!$D$3)*'input_cool&amp;vent_evolution'!N$10)</f>
        <v>0</v>
      </c>
      <c r="GY251" s="2">
        <f>IF($D251=3,($N251*$M251*EE251*'input_cooling&amp;ventilation'!$D$3)*'input_cool&amp;vent_evolution'!O$11,($O251*$M251*EE251*'input_cooling&amp;ventilation'!$D$3)*'input_cool&amp;vent_evolution'!O$10)</f>
        <v>0</v>
      </c>
      <c r="GZ251" s="2">
        <f>IF($D251=3,($N251*$M251*EF251*'input_cooling&amp;ventilation'!$D$3)*'input_cool&amp;vent_evolution'!P$11,($O251*$M251*EF251*'input_cooling&amp;ventilation'!$D$3)*'input_cool&amp;vent_evolution'!P$10)</f>
        <v>0</v>
      </c>
      <c r="HA251" s="2">
        <f>IF($D251=3,($N251*$M251*EG251*'input_cooling&amp;ventilation'!$D$3)*'input_cool&amp;vent_evolution'!Q$11,($O251*$M251*EG251*'input_cooling&amp;ventilation'!$D$3)*'input_cool&amp;vent_evolution'!Q$10)</f>
        <v>0</v>
      </c>
      <c r="HB251" s="2">
        <f>IF($D251=3,($N251*$M251*EH251*'input_cooling&amp;ventilation'!$D$3)*'input_cool&amp;vent_evolution'!R$11,($O251*$M251*EH251*'input_cooling&amp;ventilation'!$D$3)*'input_cool&amp;vent_evolution'!R$10)</f>
        <v>0</v>
      </c>
      <c r="HC251" s="2">
        <f>IF($D251=3,($N251*$M251*EI251*'input_cooling&amp;ventilation'!$D$3)*'input_cool&amp;vent_evolution'!S$11,($O251*$M251*EI251*'input_cooling&amp;ventilation'!$D$3)*'input_cool&amp;vent_evolution'!S$10)</f>
        <v>0</v>
      </c>
      <c r="HD251" s="2">
        <f>IF($D251=3,($N251*$M251*EJ251*'input_cooling&amp;ventilation'!$D$3)*'input_cool&amp;vent_evolution'!T$11,($O251*$M251*EJ251*'input_cooling&amp;ventilation'!$D$3)*'input_cool&amp;vent_evolution'!T$10)</f>
        <v>0</v>
      </c>
      <c r="HE251" s="2">
        <f>IF($D251=3,($N251*$M251*EK251*'input_cooling&amp;ventilation'!$D$3)*'input_cool&amp;vent_evolution'!U$11,($O251*$M251*EK251*'input_cooling&amp;ventilation'!$D$3)*'input_cool&amp;vent_evolution'!U$10)</f>
        <v>0</v>
      </c>
      <c r="HF251" s="2">
        <f>IF($D251=3,($N251*$M251*EL251*'input_cooling&amp;ventilation'!$D$3)*'input_cool&amp;vent_evolution'!V$11,($O251*$M251*EL251*'input_cooling&amp;ventilation'!$D$3)*'input_cool&amp;vent_evolution'!V$10)</f>
        <v>0</v>
      </c>
      <c r="HG251" s="2">
        <f>IF($D251=3,($N251*$M251*EM251*'input_cooling&amp;ventilation'!$D$3)*'input_cool&amp;vent_evolution'!W$11,($O251*$M251*EM251*'input_cooling&amp;ventilation'!$D$3)*'input_cool&amp;vent_evolution'!W$10)</f>
        <v>0</v>
      </c>
      <c r="HH251" s="2">
        <f>IF($D251=3,($N251*$M251*EN251*'input_cooling&amp;ventilation'!$D$3)*'input_cool&amp;vent_evolution'!X$11,($O251*$M251*EN251*'input_cooling&amp;ventilation'!$D$3)*'input_cool&amp;vent_evolution'!X$10)</f>
        <v>0</v>
      </c>
      <c r="HI251" s="2">
        <f>IF($D251=3,($N251*$M251*EO251*'input_cooling&amp;ventilation'!$D$3)*'input_cool&amp;vent_evolution'!Y$11,($O251*$M251*EO251*'input_cooling&amp;ventilation'!$D$3)*'input_cool&amp;vent_evolution'!Y$10)</f>
        <v>0</v>
      </c>
      <c r="HJ251" s="2">
        <f>IF($D251=3,($N251*$M251*EP251*'input_cooling&amp;ventilation'!$D$3)*'input_cool&amp;vent_evolution'!Z$11,($O251*$M251*EP251*'input_cooling&amp;ventilation'!$D$3)*'input_cool&amp;vent_evolution'!Z$10)</f>
        <v>0</v>
      </c>
      <c r="HK251" s="2">
        <f>IF($D251=3,($N251*$M251*EQ251*'input_cooling&amp;ventilation'!$D$3)*'input_cool&amp;vent_evolution'!AA$11,($O251*$M251*EQ251*'input_cooling&amp;ventilation'!$D$3)*'input_cool&amp;vent_evolution'!AA$10)</f>
        <v>0</v>
      </c>
      <c r="HL251" s="2">
        <f>IF($D251=3,($N251*$M251*ER251*'input_cooling&amp;ventilation'!$D$3)*'input_cool&amp;vent_evolution'!AB$11,($O251*$M251*ER251*'input_cooling&amp;ventilation'!$D$3)*'input_cool&amp;vent_evolution'!AB$10)</f>
        <v>0</v>
      </c>
      <c r="HM251" s="2">
        <f>IF($D251=3,($N251*$M251*ES251*'input_cooling&amp;ventilation'!$D$3)*'input_cool&amp;vent_evolution'!AC$11,($O251*$M251*ES251*'input_cooling&amp;ventilation'!$D$3)*'input_cool&amp;vent_evolution'!AC$10)</f>
        <v>0</v>
      </c>
      <c r="HN251" s="2">
        <f>IF($D251=3,($N251*$M251*ET251*'input_cooling&amp;ventilation'!$D$3)*'input_cool&amp;vent_evolution'!AD$11,($O251*$M251*ET251*'input_cooling&amp;ventilation'!$D$3)*'input_cool&amp;vent_evolution'!AD$10)</f>
        <v>0</v>
      </c>
      <c r="HO251" s="2">
        <f>IF($D251=3,($N251*$M251*EU251*'input_cooling&amp;ventilation'!$D$3)*'input_cool&amp;vent_evolution'!AE$11,($O251*$M251*EU251*'input_cooling&amp;ventilation'!$D$3)*'input_cool&amp;vent_evolution'!AE$10)</f>
        <v>0</v>
      </c>
      <c r="HP251" s="2">
        <f>IF($D251=3,($N251*$M251*EV251*'input_cooling&amp;ventilation'!$D$3)*'input_cool&amp;vent_evolution'!AF$11,($O251*$M251*EV251*'input_cooling&amp;ventilation'!$D$3)*'input_cool&amp;vent_evolution'!AF$10)</f>
        <v>0</v>
      </c>
      <c r="HQ251" s="2">
        <f>IF($D251=3,($N251*$M251*EW251*'input_cooling&amp;ventilation'!$D$3)*'input_cool&amp;vent_evolution'!AG$11,($O251*$M251*EW251*'input_cooling&amp;ventilation'!$D$3)*'input_cool&amp;vent_evolution'!AG$10)</f>
        <v>0</v>
      </c>
      <c r="HR251" s="2">
        <f>IF($D251=3,($N251*$M251*EX251*'input_cooling&amp;ventilation'!$D$3)*'input_cool&amp;vent_evolution'!AH$11,($O251*$M251*EX251*'input_cooling&amp;ventilation'!$D$3)*'input_cool&amp;vent_evolution'!AH$10)</f>
        <v>0</v>
      </c>
      <c r="HS251" s="2">
        <f>IF($D251=3,($N251*$M251*EY251*'input_cooling&amp;ventilation'!$D$3)*'input_cool&amp;vent_evolution'!AI$11,($O251*$M251*EY251*'input_cooling&amp;ventilation'!$D$3)*'input_cool&amp;vent_evolution'!AI$10)</f>
        <v>0</v>
      </c>
      <c r="HT251" s="2">
        <f>IF($D251=3,($N251*$M251*EZ251*'input_cooling&amp;ventilation'!$D$3)*'input_cool&amp;vent_evolution'!AJ$11,($O251*$M251*EZ251*'input_cooling&amp;ventilation'!$D$3)*'input_cool&amp;vent_evolution'!AJ$10)</f>
        <v>0</v>
      </c>
      <c r="HU251" s="2">
        <f>IF($D251=3,($N251*$M251*FA251*'input_cooling&amp;ventilation'!$D$3)*'input_cool&amp;vent_evolution'!AK$11,($O251*$M251*FA251*'input_cooling&amp;ventilation'!$D$3)*'input_cool&amp;vent_evolution'!AK$10)</f>
        <v>0</v>
      </c>
      <c r="HV251" s="2">
        <f>IF($D251=3,($N251*$M251*FB251*'input_cooling&amp;ventilation'!$D$3)*'input_cool&amp;vent_evolution'!AL$11,($O251*$M251*FB251*'input_cooling&amp;ventilation'!$D$3)*'input_cool&amp;vent_evolution'!AL$10)</f>
        <v>0</v>
      </c>
      <c r="HW251" s="2">
        <f>IF($D251=3,($N251*$M251*FC251*'input_cooling&amp;ventilation'!$D$3)*'input_cool&amp;vent_evolution'!AM$11,($O251*$M251*FC251*'input_cooling&amp;ventilation'!$D$3)*'input_cool&amp;vent_evolution'!AM$10)</f>
        <v>0</v>
      </c>
      <c r="HX251" s="2">
        <f>IF($D251=3,($N251*$M251*FD251*'input_cooling&amp;ventilation'!$D$3)*'input_cool&amp;vent_evolution'!AN$11,($O251*$M251*FD251*'input_cooling&amp;ventilation'!$D$3)*'input_cool&amp;vent_evolution'!AN$10)</f>
        <v>0</v>
      </c>
      <c r="HY251" s="2">
        <f>IF($D251=3,($N251*$M251*FE251*'input_cooling&amp;ventilation'!$D$3)*'input_cool&amp;vent_evolution'!AO$11,($O251*$M251*FE251*'input_cooling&amp;ventilation'!$D$3)*'input_cool&amp;vent_evolution'!AO$10)</f>
        <v>0</v>
      </c>
      <c r="HZ251" s="2">
        <f>IF($D251=3,($N251*$M251*FF251*'input_cooling&amp;ventilation'!$D$3)*'input_cool&amp;vent_evolution'!AP$11,($O251*$M251*FF251*'input_cooling&amp;ventilation'!$D$3)*'input_cool&amp;vent_evolution'!AP$10)</f>
        <v>0</v>
      </c>
      <c r="IA251" s="2">
        <f>IF($D251=3,($N251*$M251*FG251*'input_cooling&amp;ventilation'!$D$3)*'input_cool&amp;vent_evolution'!AQ$11,($O251*$M251*FG251*'input_cooling&amp;ventilation'!$D$3)*'input_cool&amp;vent_evolution'!AQ$10)</f>
        <v>0</v>
      </c>
      <c r="IB251" s="2">
        <f>IF($D251=3,($N251*$M251*FH251*'input_cooling&amp;ventilation'!$D$3)*'input_cool&amp;vent_evolution'!AR$11,($O251*$M251*FH251*'input_cooling&amp;ventilation'!$D$3)*'input_cool&amp;vent_evolution'!AR$10)</f>
        <v>0</v>
      </c>
      <c r="IC251" s="2">
        <f>IF($D251=3,($N251*$M251*FI251*'input_cooling&amp;ventilation'!$D$3)*'input_cool&amp;vent_evolution'!AS$11,($O251*$M251*FI251*'input_cooling&amp;ventilation'!$D$3)*'input_cool&amp;vent_evolution'!AS$10)</f>
        <v>0</v>
      </c>
      <c r="ID251" s="2">
        <f>IF($D251=3,($N251*$M251*FJ251*'input_cooling&amp;ventilation'!$D$3)*'input_cool&amp;vent_evolution'!AT$11,($O251*$M251*FJ251*'input_cooling&amp;ventilation'!$D$3)*'input_cool&amp;vent_evolution'!AT$10)</f>
        <v>0</v>
      </c>
      <c r="IE251" s="2">
        <f>IF($D251=3,($N251*$M251*FK251*'input_cooling&amp;ventilation'!$D$3)*'input_cool&amp;vent_evolution'!AU$11,($O251*$M251*FK251*'input_cooling&amp;ventilation'!$D$3)*'input_cool&amp;vent_evolution'!AU$10)</f>
        <v>0</v>
      </c>
      <c r="IF251" s="2">
        <f>IF($D251=3,($N251*$M251*FL251*'input_cooling&amp;ventilation'!$D$3)*'input_cool&amp;vent_evolution'!AV$11,($O251*$M251*FL251*'input_cooling&amp;ventilation'!$D$3)*'input_cool&amp;vent_evolution'!AV$10)</f>
        <v>0</v>
      </c>
    </row>
    <row r="252" spans="1:240" x14ac:dyDescent="0.25">
      <c r="A252">
        <v>250</v>
      </c>
      <c r="B252">
        <v>100100</v>
      </c>
      <c r="C252">
        <v>31</v>
      </c>
      <c r="D252">
        <v>3</v>
      </c>
      <c r="E252">
        <v>3</v>
      </c>
      <c r="F252" s="2">
        <v>0</v>
      </c>
      <c r="G252" s="2">
        <v>0</v>
      </c>
      <c r="H252" s="2">
        <v>0</v>
      </c>
      <c r="I252" s="17">
        <v>0</v>
      </c>
      <c r="J252">
        <v>0.169046111</v>
      </c>
      <c r="K252" s="2">
        <f t="shared" si="231"/>
        <v>0</v>
      </c>
      <c r="L252" s="2">
        <f t="shared" si="232"/>
        <v>0</v>
      </c>
      <c r="N252" s="17">
        <f>'input_cooling&amp;ventilation'!$D$5</f>
        <v>57.500092182043396</v>
      </c>
      <c r="O252" s="45">
        <f>'input_cooling&amp;ventilation'!$D$6</f>
        <v>19.328678831353667</v>
      </c>
      <c r="P252" s="45">
        <f>'input_cooling&amp;ventilation'!$C$5</f>
        <v>50.351688737400465</v>
      </c>
      <c r="Q252" s="45">
        <f>'input_cooling&amp;ventilation'!$C$6</f>
        <v>32.240814214248743</v>
      </c>
      <c r="R252">
        <v>17</v>
      </c>
      <c r="T252">
        <v>14</v>
      </c>
      <c r="U252" s="2">
        <f t="shared" si="233"/>
        <v>0</v>
      </c>
      <c r="V252" s="2">
        <f t="shared" si="234"/>
        <v>0</v>
      </c>
      <c r="W252" s="2">
        <v>0</v>
      </c>
      <c r="X252" s="57">
        <f>IF($D252=3,(W252*(1+'input_cool&amp;vent_evolution'!M$11)),(W252*(1+'input_cool&amp;vent_evolution'!M$12)))</f>
        <v>0</v>
      </c>
      <c r="Y252" s="57">
        <f>IF($D252=3,(X252*(1+'input_cool&amp;vent_evolution'!N$11)),(X252*(1+'input_cool&amp;vent_evolution'!N$12)))</f>
        <v>0</v>
      </c>
      <c r="Z252" s="57">
        <f>IF($D252=3,(Y252*(1+'input_cool&amp;vent_evolution'!O$11)),(Y252*(1+'input_cool&amp;vent_evolution'!O$12)))</f>
        <v>0</v>
      </c>
      <c r="AA252" s="57">
        <f>IF($D252=3,(Z252*(1+'input_cool&amp;vent_evolution'!P$11)),(Z252*(1+'input_cool&amp;vent_evolution'!P$12)))</f>
        <v>0</v>
      </c>
      <c r="AB252" s="57">
        <f>IF($D252=3,(AA252*(1+'input_cool&amp;vent_evolution'!Q$11)),(AA252*(1+'input_cool&amp;vent_evolution'!Q$12)))</f>
        <v>0</v>
      </c>
      <c r="AC252" s="57">
        <f>IF($D252=3,(AB252*(1+'input_cool&amp;vent_evolution'!R$11)),(AB252*(1+'input_cool&amp;vent_evolution'!R$12)))</f>
        <v>0</v>
      </c>
      <c r="AD252" s="57">
        <f>IF($D252=3,(AC252*(1+'input_cool&amp;vent_evolution'!S$11)),(AC252*(1+'input_cool&amp;vent_evolution'!S$12)))</f>
        <v>0</v>
      </c>
      <c r="AE252" s="57">
        <f>IF($D252=3,(AD252*(1+'input_cool&amp;vent_evolution'!T$11)),(AD252*(1+'input_cool&amp;vent_evolution'!T$12)))</f>
        <v>0</v>
      </c>
      <c r="AF252" s="57">
        <f>IF($D252=3,(AE252*(1+'input_cool&amp;vent_evolution'!U$11)),(AE252*(1+'input_cool&amp;vent_evolution'!U$12)))</f>
        <v>0</v>
      </c>
      <c r="AG252" s="57">
        <f>IF($D252=3,(AF252*(1+'input_cool&amp;vent_evolution'!V$11)),(AF252*(1+'input_cool&amp;vent_evolution'!V$12)))</f>
        <v>0</v>
      </c>
      <c r="AH252" s="57">
        <f>IF($D252=3,(AG252*(1+'input_cool&amp;vent_evolution'!W$11)),(AG252*(1+'input_cool&amp;vent_evolution'!W$12)))</f>
        <v>0</v>
      </c>
      <c r="AI252" s="57">
        <f>IF($D252=3,(AH252*(1+'input_cool&amp;vent_evolution'!X$11)),(AH252*(1+'input_cool&amp;vent_evolution'!X$12)))</f>
        <v>0</v>
      </c>
      <c r="AJ252" s="57">
        <f>IF($D252=3,(AI252*(1+'input_cool&amp;vent_evolution'!Y$11)),(AI252*(1+'input_cool&amp;vent_evolution'!Y$12)))</f>
        <v>0</v>
      </c>
      <c r="AK252" s="57">
        <f>IF($D252=3,(AJ252*(1+'input_cool&amp;vent_evolution'!Z$11)),(AJ252*(1+'input_cool&amp;vent_evolution'!Z$12)))</f>
        <v>0</v>
      </c>
      <c r="AL252" s="57">
        <f>IF($D252=3,(AK252*(1+'input_cool&amp;vent_evolution'!AA$11)),(AK252*(1+'input_cool&amp;vent_evolution'!AA$12)))</f>
        <v>0</v>
      </c>
      <c r="AM252" s="57">
        <f>IF($D252=3,(AL252*(1+'input_cool&amp;vent_evolution'!AB$11)),(AL252*(1+'input_cool&amp;vent_evolution'!AB$12)))</f>
        <v>0</v>
      </c>
      <c r="AN252" s="57">
        <f>IF($D252=3,(AM252*(1+'input_cool&amp;vent_evolution'!AC$11)),(AM252*(1+'input_cool&amp;vent_evolution'!AC$12)))</f>
        <v>0</v>
      </c>
      <c r="AO252" s="57">
        <f>IF($D252=3,(AN252*(1+'input_cool&amp;vent_evolution'!AD$11)),(AN252*(1+'input_cool&amp;vent_evolution'!AD$12)))</f>
        <v>0</v>
      </c>
      <c r="AP252" s="57">
        <f>IF($D252=3,(AO252*(1+'input_cool&amp;vent_evolution'!AE$11)),(AO252*(1+'input_cool&amp;vent_evolution'!AE$12)))</f>
        <v>0</v>
      </c>
      <c r="AQ252" s="57">
        <f>IF($D252=3,(AP252*(1+'input_cool&amp;vent_evolution'!AF$11)),(AP252*(1+'input_cool&amp;vent_evolution'!AF$12)))</f>
        <v>0</v>
      </c>
      <c r="AR252" s="57">
        <f>IF($D252=3,(AQ252*(1+'input_cool&amp;vent_evolution'!AG$11)),(AQ252*(1+'input_cool&amp;vent_evolution'!AG$12)))</f>
        <v>0</v>
      </c>
      <c r="AS252" s="57">
        <f>IF($D252=3,(AR252*(1+'input_cool&amp;vent_evolution'!AH$11)),(AR252*(1+'input_cool&amp;vent_evolution'!AH$12)))</f>
        <v>0</v>
      </c>
      <c r="AT252" s="57">
        <f>IF($D252=3,(AS252*(1+'input_cool&amp;vent_evolution'!AI$11)),(AS252*(1+'input_cool&amp;vent_evolution'!AI$12)))</f>
        <v>0</v>
      </c>
      <c r="AU252" s="57">
        <f>IF($D252=3,(AT252*(1+'input_cool&amp;vent_evolution'!AJ$11)),(AT252*(1+'input_cool&amp;vent_evolution'!AJ$12)))</f>
        <v>0</v>
      </c>
      <c r="AV252" s="57">
        <f>IF($D252=3,(AU252*(1+'input_cool&amp;vent_evolution'!AK$11)),(AU252*(1+'input_cool&amp;vent_evolution'!AK$12)))</f>
        <v>0</v>
      </c>
      <c r="AW252" s="57">
        <f>IF($D252=3,(AV252*(1+'input_cool&amp;vent_evolution'!AL$11)),(AV252*(1+'input_cool&amp;vent_evolution'!AL$12)))</f>
        <v>0</v>
      </c>
      <c r="AX252" s="57">
        <f>IF($D252=3,(AW252*(1+'input_cool&amp;vent_evolution'!AM$11)),(AW252*(1+'input_cool&amp;vent_evolution'!AM$12)))</f>
        <v>0</v>
      </c>
      <c r="AY252" s="57">
        <f>IF($D252=3,(AX252*(1+'input_cool&amp;vent_evolution'!AN$11)),(AX252*(1+'input_cool&amp;vent_evolution'!AN$12)))</f>
        <v>0</v>
      </c>
      <c r="AZ252" s="57">
        <f>IF($D252=3,(AY252*(1+'input_cool&amp;vent_evolution'!AO$11)),(AY252*(1+'input_cool&amp;vent_evolution'!AO$12)))</f>
        <v>0</v>
      </c>
      <c r="BA252" s="57">
        <f>IF($D252=3,(AZ252*(1+'input_cool&amp;vent_evolution'!AP$11)),(AZ252*(1+'input_cool&amp;vent_evolution'!AP$12)))</f>
        <v>0</v>
      </c>
      <c r="BB252" s="57">
        <f>IF($D252=3,(BA252*(1+'input_cool&amp;vent_evolution'!AQ$11)),(BA252*(1+'input_cool&amp;vent_evolution'!AQ$12)))</f>
        <v>0</v>
      </c>
      <c r="BC252" s="57">
        <f>IF($D252=3,(BB252*(1+'input_cool&amp;vent_evolution'!AR$11)),(BB252*(1+'input_cool&amp;vent_evolution'!AR$12)))</f>
        <v>0</v>
      </c>
      <c r="BD252" s="57">
        <f>IF($D252=3,(BC252*(1+'input_cool&amp;vent_evolution'!AS$11)),(BC252*(1+'input_cool&amp;vent_evolution'!AS$12)))</f>
        <v>0</v>
      </c>
      <c r="BE252" s="57">
        <f>IF($D252=3,(BD252*(1+'input_cool&amp;vent_evolution'!AT$11)),(BD252*(1+'input_cool&amp;vent_evolution'!AT$12)))</f>
        <v>0</v>
      </c>
      <c r="BF252" s="57">
        <f>IF($D252=3,(BE252*(1+'input_cool&amp;vent_evolution'!AU$11)),(BE252*(1+'input_cool&amp;vent_evolution'!AU$12)))</f>
        <v>0</v>
      </c>
      <c r="BG252" s="57">
        <f>IF($D252=3,(BF252*(1+'input_cool&amp;vent_evolution'!AV$11)),(BF252*(1+'input_cool&amp;vent_evolution'!AV$12)))</f>
        <v>0</v>
      </c>
      <c r="BH252" s="2">
        <f t="shared" si="307"/>
        <v>0</v>
      </c>
      <c r="BI252" s="2">
        <f t="shared" si="235"/>
        <v>0</v>
      </c>
      <c r="BJ252" s="2">
        <f t="shared" si="236"/>
        <v>0</v>
      </c>
      <c r="BK252" s="2">
        <f t="shared" si="237"/>
        <v>0</v>
      </c>
      <c r="BL252" s="2">
        <f t="shared" si="238"/>
        <v>0</v>
      </c>
      <c r="BM252" s="2">
        <f t="shared" si="239"/>
        <v>0</v>
      </c>
      <c r="BN252" s="2">
        <f t="shared" si="240"/>
        <v>0</v>
      </c>
      <c r="BO252" s="2">
        <f t="shared" si="241"/>
        <v>0</v>
      </c>
      <c r="BP252" s="2">
        <f t="shared" si="242"/>
        <v>0</v>
      </c>
      <c r="BQ252" s="2">
        <f t="shared" si="243"/>
        <v>0</v>
      </c>
      <c r="BR252" s="2">
        <f t="shared" si="244"/>
        <v>0</v>
      </c>
      <c r="BS252" s="2">
        <f t="shared" si="245"/>
        <v>0</v>
      </c>
      <c r="BT252" s="2">
        <f t="shared" si="246"/>
        <v>0</v>
      </c>
      <c r="BU252" s="2">
        <f t="shared" si="247"/>
        <v>0</v>
      </c>
      <c r="BV252" s="2">
        <f t="shared" si="248"/>
        <v>0</v>
      </c>
      <c r="BW252" s="2">
        <f t="shared" si="249"/>
        <v>0</v>
      </c>
      <c r="BX252" s="2">
        <f t="shared" si="250"/>
        <v>0</v>
      </c>
      <c r="BY252" s="2">
        <f t="shared" si="251"/>
        <v>0</v>
      </c>
      <c r="BZ252" s="2">
        <f t="shared" si="252"/>
        <v>0</v>
      </c>
      <c r="CA252" s="2">
        <f t="shared" si="253"/>
        <v>0</v>
      </c>
      <c r="CB252" s="2">
        <f t="shared" si="254"/>
        <v>0</v>
      </c>
      <c r="CC252" s="2">
        <f t="shared" si="255"/>
        <v>0</v>
      </c>
      <c r="CD252" s="2">
        <f t="shared" si="256"/>
        <v>0</v>
      </c>
      <c r="CE252" s="2">
        <f t="shared" si="257"/>
        <v>0</v>
      </c>
      <c r="CF252" s="2">
        <f t="shared" si="258"/>
        <v>0</v>
      </c>
      <c r="CG252" s="2">
        <f t="shared" si="259"/>
        <v>0</v>
      </c>
      <c r="CH252" s="2">
        <f t="shared" si="260"/>
        <v>0</v>
      </c>
      <c r="CI252" s="2">
        <f t="shared" si="261"/>
        <v>0</v>
      </c>
      <c r="CJ252" s="2">
        <f t="shared" si="262"/>
        <v>0</v>
      </c>
      <c r="CK252" s="2">
        <f t="shared" si="263"/>
        <v>0</v>
      </c>
      <c r="CL252" s="2">
        <f t="shared" si="264"/>
        <v>0</v>
      </c>
      <c r="CM252" s="2">
        <f t="shared" si="265"/>
        <v>0</v>
      </c>
      <c r="CN252" s="2">
        <f t="shared" si="266"/>
        <v>0</v>
      </c>
      <c r="CO252" s="2">
        <f t="shared" si="267"/>
        <v>0</v>
      </c>
      <c r="CP252" s="2">
        <f t="shared" si="268"/>
        <v>0</v>
      </c>
      <c r="CQ252" s="2">
        <f t="shared" si="269"/>
        <v>0</v>
      </c>
      <c r="CR252" s="2">
        <f>IF($D252=3,(W252*$P252*$M252*'input_cooling&amp;ventilation'!$D$3)*'input_cool&amp;vent_evolution'!M$11,(W252*$Q252*'input_cooling&amp;ventilation'!$D$3)*'input_cool&amp;vent_evolution'!M$12)</f>
        <v>0</v>
      </c>
      <c r="CS252" s="2">
        <f>IF($D252=3,(X252*$P252*$M252*'input_cooling&amp;ventilation'!$D$3)*'input_cool&amp;vent_evolution'!N$11,(X252*$Q252*'input_cooling&amp;ventilation'!$D$3)*'input_cool&amp;vent_evolution'!N$12)</f>
        <v>0</v>
      </c>
      <c r="CT252" s="2">
        <f>IF($D252=3,(Y252*$P252*$M252*'input_cooling&amp;ventilation'!$D$3)*'input_cool&amp;vent_evolution'!O$11,(Y252*$Q252*'input_cooling&amp;ventilation'!$D$3)*'input_cool&amp;vent_evolution'!O$12)</f>
        <v>0</v>
      </c>
      <c r="CU252" s="2">
        <f>IF($D252=3,(Z252*$P252*$M252*'input_cooling&amp;ventilation'!$D$3)*'input_cool&amp;vent_evolution'!P$11,(Z252*$Q252*'input_cooling&amp;ventilation'!$D$3)*'input_cool&amp;vent_evolution'!P$12)</f>
        <v>0</v>
      </c>
      <c r="CV252" s="2">
        <f>IF($D252=3,(AA252*$P252*$M252*'input_cooling&amp;ventilation'!$D$3)*'input_cool&amp;vent_evolution'!Q$11,(AA252*$Q252*'input_cooling&amp;ventilation'!$D$3)*'input_cool&amp;vent_evolution'!Q$12)</f>
        <v>0</v>
      </c>
      <c r="CW252" s="2">
        <f>IF($D252=3,(AB252*$P252*$M252*'input_cooling&amp;ventilation'!$D$3)*'input_cool&amp;vent_evolution'!R$11,(AB252*$Q252*'input_cooling&amp;ventilation'!$D$3)*'input_cool&amp;vent_evolution'!R$12)</f>
        <v>0</v>
      </c>
      <c r="CX252" s="2">
        <f>IF($D252=3,(AC252*$P252*$M252*'input_cooling&amp;ventilation'!$D$3)*'input_cool&amp;vent_evolution'!S$11,(AC252*$Q252*'input_cooling&amp;ventilation'!$D$3)*'input_cool&amp;vent_evolution'!S$12)</f>
        <v>0</v>
      </c>
      <c r="CY252" s="2">
        <f>IF($D252=3,(AD252*$P252*$M252*'input_cooling&amp;ventilation'!$D$3)*'input_cool&amp;vent_evolution'!T$11,(AD252*$Q252*'input_cooling&amp;ventilation'!$D$3)*'input_cool&amp;vent_evolution'!T$12)</f>
        <v>0</v>
      </c>
      <c r="CZ252" s="2">
        <f>IF($D252=3,(AE252*$P252*$M252*'input_cooling&amp;ventilation'!$D$3)*'input_cool&amp;vent_evolution'!U$11,(AE252*$Q252*'input_cooling&amp;ventilation'!$D$3)*'input_cool&amp;vent_evolution'!U$12)</f>
        <v>0</v>
      </c>
      <c r="DA252" s="2">
        <f>IF($D252=3,(AF252*$P252*$M252*'input_cooling&amp;ventilation'!$D$3)*'input_cool&amp;vent_evolution'!V$11,(AF252*$Q252*'input_cooling&amp;ventilation'!$D$3)*'input_cool&amp;vent_evolution'!V$12)</f>
        <v>0</v>
      </c>
      <c r="DB252" s="2">
        <f>IF($D252=3,(AG252*$P252*$M252*'input_cooling&amp;ventilation'!$D$3)*'input_cool&amp;vent_evolution'!W$11,(AG252*$Q252*'input_cooling&amp;ventilation'!$D$3)*'input_cool&amp;vent_evolution'!W$12)</f>
        <v>0</v>
      </c>
      <c r="DC252" s="2">
        <f>IF($D252=3,(AH252*$P252*$M252*'input_cooling&amp;ventilation'!$D$3)*'input_cool&amp;vent_evolution'!X$11,(AH252*$Q252*'input_cooling&amp;ventilation'!$D$3)*'input_cool&amp;vent_evolution'!X$12)</f>
        <v>0</v>
      </c>
      <c r="DD252" s="2">
        <f>IF($D252=3,(AI252*$P252*$M252*'input_cooling&amp;ventilation'!$D$3)*'input_cool&amp;vent_evolution'!Y$11,(AI252*$Q252*'input_cooling&amp;ventilation'!$D$3)*'input_cool&amp;vent_evolution'!Y$12)</f>
        <v>0</v>
      </c>
      <c r="DE252" s="2">
        <f>IF($D252=3,(AJ252*$P252*$M252*'input_cooling&amp;ventilation'!$D$3)*'input_cool&amp;vent_evolution'!Z$11,(AJ252*$Q252*'input_cooling&amp;ventilation'!$D$3)*'input_cool&amp;vent_evolution'!Z$12)</f>
        <v>0</v>
      </c>
      <c r="DF252" s="2">
        <f>IF($D252=3,(AK252*$P252*$M252*'input_cooling&amp;ventilation'!$D$3)*'input_cool&amp;vent_evolution'!AA$11,(AK252*$Q252*'input_cooling&amp;ventilation'!$D$3)*'input_cool&amp;vent_evolution'!AA$12)</f>
        <v>0</v>
      </c>
      <c r="DG252" s="2">
        <f>IF($D252=3,(AL252*$P252*$M252*'input_cooling&amp;ventilation'!$D$3)*'input_cool&amp;vent_evolution'!AB$11,(AL252*$Q252*'input_cooling&amp;ventilation'!$D$3)*'input_cool&amp;vent_evolution'!AB$12)</f>
        <v>0</v>
      </c>
      <c r="DH252" s="2">
        <f>IF($D252=3,(AM252*$P252*$M252*'input_cooling&amp;ventilation'!$D$3)*'input_cool&amp;vent_evolution'!AC$11,(AM252*$Q252*'input_cooling&amp;ventilation'!$D$3)*'input_cool&amp;vent_evolution'!AC$12)</f>
        <v>0</v>
      </c>
      <c r="DI252" s="2">
        <f>IF($D252=3,(AN252*$P252*$M252*'input_cooling&amp;ventilation'!$D$3)*'input_cool&amp;vent_evolution'!AD$11,(AN252*$Q252*'input_cooling&amp;ventilation'!$D$3)*'input_cool&amp;vent_evolution'!AD$12)</f>
        <v>0</v>
      </c>
      <c r="DJ252" s="2">
        <f>IF($D252=3,(AO252*$P252*$M252*'input_cooling&amp;ventilation'!$D$3)*'input_cool&amp;vent_evolution'!AE$11,(AO252*$Q252*'input_cooling&amp;ventilation'!$D$3)*'input_cool&amp;vent_evolution'!AE$12)</f>
        <v>0</v>
      </c>
      <c r="DK252" s="2">
        <f>IF($D252=3,(AP252*$P252*$M252*'input_cooling&amp;ventilation'!$D$3)*'input_cool&amp;vent_evolution'!AF$11,(AP252*$Q252*'input_cooling&amp;ventilation'!$D$3)*'input_cool&amp;vent_evolution'!AF$12)</f>
        <v>0</v>
      </c>
      <c r="DL252" s="2">
        <f>IF($D252=3,(AQ252*$P252*$M252*'input_cooling&amp;ventilation'!$D$3)*'input_cool&amp;vent_evolution'!AG$11,(AQ252*$Q252*'input_cooling&amp;ventilation'!$D$3)*'input_cool&amp;vent_evolution'!AG$12)</f>
        <v>0</v>
      </c>
      <c r="DM252" s="2">
        <f>IF($D252=3,(AR252*$P252*$M252*'input_cooling&amp;ventilation'!$D$3)*'input_cool&amp;vent_evolution'!AH$11,(AR252*$Q252*'input_cooling&amp;ventilation'!$D$3)*'input_cool&amp;vent_evolution'!AH$12)</f>
        <v>0</v>
      </c>
      <c r="DN252" s="2">
        <f>IF($D252=3,(AS252*$P252*$M252*'input_cooling&amp;ventilation'!$D$3)*'input_cool&amp;vent_evolution'!AI$11,(AS252*$Q252*'input_cooling&amp;ventilation'!$D$3)*'input_cool&amp;vent_evolution'!AI$12)</f>
        <v>0</v>
      </c>
      <c r="DO252" s="2">
        <f>IF($D252=3,(AT252*$P252*$M252*'input_cooling&amp;ventilation'!$D$3)*'input_cool&amp;vent_evolution'!AJ$11,(AT252*$Q252*'input_cooling&amp;ventilation'!$D$3)*'input_cool&amp;vent_evolution'!AJ$12)</f>
        <v>0</v>
      </c>
      <c r="DP252" s="2">
        <f>IF($D252=3,(AU252*$P252*$M252*'input_cooling&amp;ventilation'!$D$3)*'input_cool&amp;vent_evolution'!AK$11,(AU252*$Q252*'input_cooling&amp;ventilation'!$D$3)*'input_cool&amp;vent_evolution'!AK$12)</f>
        <v>0</v>
      </c>
      <c r="DQ252" s="2">
        <f>IF($D252=3,(AV252*$P252*$M252*'input_cooling&amp;ventilation'!$D$3)*'input_cool&amp;vent_evolution'!AL$11,(AV252*$Q252*'input_cooling&amp;ventilation'!$D$3)*'input_cool&amp;vent_evolution'!AL$12)</f>
        <v>0</v>
      </c>
      <c r="DR252" s="2">
        <f>IF($D252=3,(AW252*$P252*$M252*'input_cooling&amp;ventilation'!$D$3)*'input_cool&amp;vent_evolution'!AM$11,(AW252*$Q252*'input_cooling&amp;ventilation'!$D$3)*'input_cool&amp;vent_evolution'!AM$12)</f>
        <v>0</v>
      </c>
      <c r="DS252" s="2">
        <f>IF($D252=3,(AX252*$P252*$M252*'input_cooling&amp;ventilation'!$D$3)*'input_cool&amp;vent_evolution'!AN$11,(AX252*$Q252*'input_cooling&amp;ventilation'!$D$3)*'input_cool&amp;vent_evolution'!AN$12)</f>
        <v>0</v>
      </c>
      <c r="DT252" s="2">
        <f>IF($D252=3,(AY252*$P252*$M252*'input_cooling&amp;ventilation'!$D$3)*'input_cool&amp;vent_evolution'!AO$11,(AY252*$Q252*'input_cooling&amp;ventilation'!$D$3)*'input_cool&amp;vent_evolution'!AO$12)</f>
        <v>0</v>
      </c>
      <c r="DU252" s="2">
        <f>IF($D252=3,(AZ252*$P252*$M252*'input_cooling&amp;ventilation'!$D$3)*'input_cool&amp;vent_evolution'!AP$11,(AZ252*$Q252*'input_cooling&amp;ventilation'!$D$3)*'input_cool&amp;vent_evolution'!AP$12)</f>
        <v>0</v>
      </c>
      <c r="DV252" s="2">
        <f>IF($D252=3,(BA252*$P252*$M252*'input_cooling&amp;ventilation'!$D$3)*'input_cool&amp;vent_evolution'!AQ$11,(BA252*$Q252*'input_cooling&amp;ventilation'!$D$3)*'input_cool&amp;vent_evolution'!AQ$12)</f>
        <v>0</v>
      </c>
      <c r="DW252" s="2">
        <f>IF($D252=3,(BB252*$P252*$M252*'input_cooling&amp;ventilation'!$D$3)*'input_cool&amp;vent_evolution'!AR$11,(BB252*$Q252*'input_cooling&amp;ventilation'!$D$3)*'input_cool&amp;vent_evolution'!AR$12)</f>
        <v>0</v>
      </c>
      <c r="DX252" s="2">
        <f>IF($D252=3,(BC252*$P252*$M252*'input_cooling&amp;ventilation'!$D$3)*'input_cool&amp;vent_evolution'!AS$11,(BC252*$Q252*'input_cooling&amp;ventilation'!$D$3)*'input_cool&amp;vent_evolution'!AS$12)</f>
        <v>0</v>
      </c>
      <c r="DY252" s="2">
        <f>IF($D252=3,(BD252*$P252*$M252*'input_cooling&amp;ventilation'!$D$3)*'input_cool&amp;vent_evolution'!AT$11,(BD252*$Q252*'input_cooling&amp;ventilation'!$D$3)*'input_cool&amp;vent_evolution'!AT$12)</f>
        <v>0</v>
      </c>
      <c r="DZ252" s="2">
        <f>IF($D252=3,(BE252*$P252*$M252*'input_cooling&amp;ventilation'!$D$3)*'input_cool&amp;vent_evolution'!AU$11,(BE252*$Q252*'input_cooling&amp;ventilation'!$D$3)*'input_cool&amp;vent_evolution'!AU$12)</f>
        <v>0</v>
      </c>
      <c r="EA252" s="2">
        <f>IF($D252=3,(BF252*$P252*$M252*'input_cooling&amp;ventilation'!$D$3)*'input_cool&amp;vent_evolution'!AV$11,(BF252*$Q252*'input_cooling&amp;ventilation'!$D$3)*'input_cool&amp;vent_evolution'!AV$12)</f>
        <v>0</v>
      </c>
      <c r="EB252">
        <v>0.6</v>
      </c>
      <c r="EC252" s="2">
        <f t="shared" si="270"/>
        <v>0</v>
      </c>
      <c r="ED252" s="2">
        <f>IF($D252=3,(EC252*(1+'input_cool&amp;vent_evolution'!M$10)),EC252*(1+'input_cool&amp;vent_evolution'!M$9))</f>
        <v>0</v>
      </c>
      <c r="EE252" s="2">
        <f>IF($D252=3,(ED252*(1+'input_cool&amp;vent_evolution'!N$10)),ED252*(1+'input_cool&amp;vent_evolution'!N$9))</f>
        <v>0</v>
      </c>
      <c r="EF252" s="2">
        <f>IF($D252=3,(EE252*(1+'input_cool&amp;vent_evolution'!O$10)),EE252*(1+'input_cool&amp;vent_evolution'!O$9))</f>
        <v>0</v>
      </c>
      <c r="EG252" s="2">
        <f>IF($D252=3,(EF252*(1+'input_cool&amp;vent_evolution'!P$10)),EF252*(1+'input_cool&amp;vent_evolution'!P$9))</f>
        <v>0</v>
      </c>
      <c r="EH252" s="2">
        <f>IF($D252=3,(EG252*(1+'input_cool&amp;vent_evolution'!Q$10)),EG252*(1+'input_cool&amp;vent_evolution'!Q$9))</f>
        <v>0</v>
      </c>
      <c r="EI252" s="2">
        <f>IF($D252=3,(EH252*(1+'input_cool&amp;vent_evolution'!R$10)),EH252*(1+'input_cool&amp;vent_evolution'!R$9))</f>
        <v>0</v>
      </c>
      <c r="EJ252" s="2">
        <f>IF($D252=3,(EI252*(1+'input_cool&amp;vent_evolution'!S$10)),EI252*(1+'input_cool&amp;vent_evolution'!S$9))</f>
        <v>0</v>
      </c>
      <c r="EK252" s="2">
        <f>IF($D252=3,(EJ252*(1+'input_cool&amp;vent_evolution'!T$10)),EJ252*(1+'input_cool&amp;vent_evolution'!T$9))</f>
        <v>0</v>
      </c>
      <c r="EL252" s="2">
        <f>IF($D252=3,(EK252*(1+'input_cool&amp;vent_evolution'!U$10)),EK252*(1+'input_cool&amp;vent_evolution'!U$9))</f>
        <v>0</v>
      </c>
      <c r="EM252" s="2">
        <f>IF($D252=3,(EL252*(1+'input_cool&amp;vent_evolution'!V$10)),EL252*(1+'input_cool&amp;vent_evolution'!V$9))</f>
        <v>0</v>
      </c>
      <c r="EN252" s="2">
        <f>IF($D252=3,(EM252*(1+'input_cool&amp;vent_evolution'!W$10)),EM252*(1+'input_cool&amp;vent_evolution'!W$9))</f>
        <v>0</v>
      </c>
      <c r="EO252" s="2">
        <f>IF($D252=3,(EN252*(1+'input_cool&amp;vent_evolution'!X$10)),EN252*(1+'input_cool&amp;vent_evolution'!X$9))</f>
        <v>0</v>
      </c>
      <c r="EP252" s="2">
        <f>IF($D252=3,(EO252*(1+'input_cool&amp;vent_evolution'!Y$10)),EO252*(1+'input_cool&amp;vent_evolution'!Y$9))</f>
        <v>0</v>
      </c>
      <c r="EQ252" s="2">
        <f>IF($D252=3,(EP252*(1+'input_cool&amp;vent_evolution'!Z$10)),EP252*(1+'input_cool&amp;vent_evolution'!Z$9))</f>
        <v>0</v>
      </c>
      <c r="ER252" s="2">
        <f>IF($D252=3,(EQ252*(1+'input_cool&amp;vent_evolution'!AA$10)),EQ252*(1+'input_cool&amp;vent_evolution'!AA$9))</f>
        <v>0</v>
      </c>
      <c r="ES252" s="2">
        <f>IF($D252=3,(ER252*(1+'input_cool&amp;vent_evolution'!AB$10)),ER252*(1+'input_cool&amp;vent_evolution'!AB$9))</f>
        <v>0</v>
      </c>
      <c r="ET252" s="2">
        <f>IF($D252=3,(ES252*(1+'input_cool&amp;vent_evolution'!AC$10)),ES252*(1+'input_cool&amp;vent_evolution'!AC$9))</f>
        <v>0</v>
      </c>
      <c r="EU252" s="2">
        <f>IF($D252=3,(ET252*(1+'input_cool&amp;vent_evolution'!AD$10)),ET252*(1+'input_cool&amp;vent_evolution'!AD$9))</f>
        <v>0</v>
      </c>
      <c r="EV252" s="2">
        <f>IF($D252=3,(EU252*(1+'input_cool&amp;vent_evolution'!AE$10)),EU252*(1+'input_cool&amp;vent_evolution'!AE$9))</f>
        <v>0</v>
      </c>
      <c r="EW252" s="2">
        <f>IF($D252=3,(EV252*(1+'input_cool&amp;vent_evolution'!AF$10)),EV252*(1+'input_cool&amp;vent_evolution'!AF$9))</f>
        <v>0</v>
      </c>
      <c r="EX252" s="2">
        <f>IF($D252=3,(EW252*(1+'input_cool&amp;vent_evolution'!AG$10)),EW252*(1+'input_cool&amp;vent_evolution'!AG$9))</f>
        <v>0</v>
      </c>
      <c r="EY252" s="2">
        <f>IF($D252=3,(EX252*(1+'input_cool&amp;vent_evolution'!AH$10)),EX252*(1+'input_cool&amp;vent_evolution'!AH$9))</f>
        <v>0</v>
      </c>
      <c r="EZ252" s="2">
        <f>IF($D252=3,(EY252*(1+'input_cool&amp;vent_evolution'!AI$10)),EY252*(1+'input_cool&amp;vent_evolution'!AI$9))</f>
        <v>0</v>
      </c>
      <c r="FA252" s="2">
        <f>IF($D252=3,(EZ252*(1+'input_cool&amp;vent_evolution'!AJ$10)),EZ252*(1+'input_cool&amp;vent_evolution'!AJ$9))</f>
        <v>0</v>
      </c>
      <c r="FB252" s="2">
        <f>IF($D252=3,(FA252*(1+'input_cool&amp;vent_evolution'!AK$10)),FA252*(1+'input_cool&amp;vent_evolution'!AK$9))</f>
        <v>0</v>
      </c>
      <c r="FC252" s="2">
        <f>IF($D252=3,(FB252*(1+'input_cool&amp;vent_evolution'!AL$10)),FB252*(1+'input_cool&amp;vent_evolution'!AL$9))</f>
        <v>0</v>
      </c>
      <c r="FD252" s="2">
        <f>IF($D252=3,(FC252*(1+'input_cool&amp;vent_evolution'!AM$10)),FC252*(1+'input_cool&amp;vent_evolution'!AM$9))</f>
        <v>0</v>
      </c>
      <c r="FE252" s="2">
        <f>IF($D252=3,(FD252*(1+'input_cool&amp;vent_evolution'!AN$10)),FD252*(1+'input_cool&amp;vent_evolution'!AN$9))</f>
        <v>0</v>
      </c>
      <c r="FF252" s="2">
        <f>IF($D252=3,(FE252*(1+'input_cool&amp;vent_evolution'!AO$10)),FE252*(1+'input_cool&amp;vent_evolution'!AO$9))</f>
        <v>0</v>
      </c>
      <c r="FG252" s="2">
        <f>IF($D252=3,(FF252*(1+'input_cool&amp;vent_evolution'!AP$10)),FF252*(1+'input_cool&amp;vent_evolution'!AP$9))</f>
        <v>0</v>
      </c>
      <c r="FH252" s="2">
        <f>IF($D252=3,(FG252*(1+'input_cool&amp;vent_evolution'!AQ$10)),FG252*(1+'input_cool&amp;vent_evolution'!AQ$9))</f>
        <v>0</v>
      </c>
      <c r="FI252" s="2">
        <f>IF($D252=3,(FH252*(1+'input_cool&amp;vent_evolution'!AR$10)),FH252*(1+'input_cool&amp;vent_evolution'!AR$9))</f>
        <v>0</v>
      </c>
      <c r="FJ252" s="2">
        <f>IF($D252=3,(FI252*(1+'input_cool&amp;vent_evolution'!AS$10)),FI252*(1+'input_cool&amp;vent_evolution'!AS$9))</f>
        <v>0</v>
      </c>
      <c r="FK252" s="2">
        <f>IF($D252=3,(FJ252*(1+'input_cool&amp;vent_evolution'!AT$10)),FJ252*(1+'input_cool&amp;vent_evolution'!AT$9))</f>
        <v>0</v>
      </c>
      <c r="FL252" s="2">
        <f>IF($D252=3,(FK252*(1+'input_cool&amp;vent_evolution'!AU$10)),FK252*(1+'input_cool&amp;vent_evolution'!AU$9))</f>
        <v>0</v>
      </c>
      <c r="FM252" s="2">
        <f t="shared" si="271"/>
        <v>0</v>
      </c>
      <c r="FN252" s="2">
        <f t="shared" si="272"/>
        <v>0</v>
      </c>
      <c r="FO252" s="2">
        <f t="shared" si="273"/>
        <v>0</v>
      </c>
      <c r="FP252" s="2">
        <f t="shared" si="274"/>
        <v>0</v>
      </c>
      <c r="FQ252" s="2">
        <f t="shared" si="275"/>
        <v>0</v>
      </c>
      <c r="FR252" s="2">
        <f t="shared" si="276"/>
        <v>0</v>
      </c>
      <c r="FS252" s="2">
        <f t="shared" si="277"/>
        <v>0</v>
      </c>
      <c r="FT252" s="2">
        <f t="shared" si="278"/>
        <v>0</v>
      </c>
      <c r="FU252" s="2">
        <f t="shared" si="279"/>
        <v>0</v>
      </c>
      <c r="FV252" s="2">
        <f t="shared" si="280"/>
        <v>0</v>
      </c>
      <c r="FW252" s="2">
        <f t="shared" si="281"/>
        <v>0</v>
      </c>
      <c r="FX252" s="2">
        <f t="shared" si="282"/>
        <v>0</v>
      </c>
      <c r="FY252" s="2">
        <f t="shared" si="283"/>
        <v>0</v>
      </c>
      <c r="FZ252" s="2">
        <f t="shared" si="284"/>
        <v>0</v>
      </c>
      <c r="GA252" s="2">
        <f t="shared" si="285"/>
        <v>0</v>
      </c>
      <c r="GB252" s="2">
        <f t="shared" si="286"/>
        <v>0</v>
      </c>
      <c r="GC252" s="2">
        <f t="shared" si="287"/>
        <v>0</v>
      </c>
      <c r="GD252" s="2">
        <f t="shared" si="288"/>
        <v>0</v>
      </c>
      <c r="GE252" s="2">
        <f t="shared" si="289"/>
        <v>0</v>
      </c>
      <c r="GF252" s="2">
        <f t="shared" si="290"/>
        <v>0</v>
      </c>
      <c r="GG252" s="2">
        <f t="shared" si="291"/>
        <v>0</v>
      </c>
      <c r="GH252" s="2">
        <f t="shared" si="292"/>
        <v>0</v>
      </c>
      <c r="GI252" s="2">
        <f t="shared" si="293"/>
        <v>0</v>
      </c>
      <c r="GJ252" s="2">
        <f t="shared" si="294"/>
        <v>0</v>
      </c>
      <c r="GK252" s="2">
        <f t="shared" si="295"/>
        <v>0</v>
      </c>
      <c r="GL252" s="2">
        <f t="shared" si="296"/>
        <v>0</v>
      </c>
      <c r="GM252" s="2">
        <f t="shared" si="297"/>
        <v>0</v>
      </c>
      <c r="GN252" s="2">
        <f t="shared" si="298"/>
        <v>0</v>
      </c>
      <c r="GO252" s="2">
        <f t="shared" si="299"/>
        <v>0</v>
      </c>
      <c r="GP252" s="2">
        <f t="shared" si="300"/>
        <v>0</v>
      </c>
      <c r="GQ252" s="2">
        <f t="shared" si="301"/>
        <v>0</v>
      </c>
      <c r="GR252" s="2">
        <f t="shared" si="302"/>
        <v>0</v>
      </c>
      <c r="GS252" s="2">
        <f t="shared" si="303"/>
        <v>0</v>
      </c>
      <c r="GT252" s="2">
        <f t="shared" si="304"/>
        <v>0</v>
      </c>
      <c r="GU252" s="2">
        <f t="shared" si="305"/>
        <v>0</v>
      </c>
      <c r="GV252" s="2">
        <f t="shared" si="306"/>
        <v>0</v>
      </c>
      <c r="GW252" s="2">
        <f>IF($D252=3,($N252*$M252*EC252*'input_cooling&amp;ventilation'!$D$3)*'input_cool&amp;vent_evolution'!M$11,($O252*$M252*EC252*'input_cooling&amp;ventilation'!$D$3)*'input_cool&amp;vent_evolution'!M$10)</f>
        <v>0</v>
      </c>
      <c r="GX252" s="2">
        <f>IF($D252=3,($N252*$M252*ED252*'input_cooling&amp;ventilation'!$D$3)*'input_cool&amp;vent_evolution'!N$11,($O252*$M252*ED252*'input_cooling&amp;ventilation'!$D$3)*'input_cool&amp;vent_evolution'!N$10)</f>
        <v>0</v>
      </c>
      <c r="GY252" s="2">
        <f>IF($D252=3,($N252*$M252*EE252*'input_cooling&amp;ventilation'!$D$3)*'input_cool&amp;vent_evolution'!O$11,($O252*$M252*EE252*'input_cooling&amp;ventilation'!$D$3)*'input_cool&amp;vent_evolution'!O$10)</f>
        <v>0</v>
      </c>
      <c r="GZ252" s="2">
        <f>IF($D252=3,($N252*$M252*EF252*'input_cooling&amp;ventilation'!$D$3)*'input_cool&amp;vent_evolution'!P$11,($O252*$M252*EF252*'input_cooling&amp;ventilation'!$D$3)*'input_cool&amp;vent_evolution'!P$10)</f>
        <v>0</v>
      </c>
      <c r="HA252" s="2">
        <f>IF($D252=3,($N252*$M252*EG252*'input_cooling&amp;ventilation'!$D$3)*'input_cool&amp;vent_evolution'!Q$11,($O252*$M252*EG252*'input_cooling&amp;ventilation'!$D$3)*'input_cool&amp;vent_evolution'!Q$10)</f>
        <v>0</v>
      </c>
      <c r="HB252" s="2">
        <f>IF($D252=3,($N252*$M252*EH252*'input_cooling&amp;ventilation'!$D$3)*'input_cool&amp;vent_evolution'!R$11,($O252*$M252*EH252*'input_cooling&amp;ventilation'!$D$3)*'input_cool&amp;vent_evolution'!R$10)</f>
        <v>0</v>
      </c>
      <c r="HC252" s="2">
        <f>IF($D252=3,($N252*$M252*EI252*'input_cooling&amp;ventilation'!$D$3)*'input_cool&amp;vent_evolution'!S$11,($O252*$M252*EI252*'input_cooling&amp;ventilation'!$D$3)*'input_cool&amp;vent_evolution'!S$10)</f>
        <v>0</v>
      </c>
      <c r="HD252" s="2">
        <f>IF($D252=3,($N252*$M252*EJ252*'input_cooling&amp;ventilation'!$D$3)*'input_cool&amp;vent_evolution'!T$11,($O252*$M252*EJ252*'input_cooling&amp;ventilation'!$D$3)*'input_cool&amp;vent_evolution'!T$10)</f>
        <v>0</v>
      </c>
      <c r="HE252" s="2">
        <f>IF($D252=3,($N252*$M252*EK252*'input_cooling&amp;ventilation'!$D$3)*'input_cool&amp;vent_evolution'!U$11,($O252*$M252*EK252*'input_cooling&amp;ventilation'!$D$3)*'input_cool&amp;vent_evolution'!U$10)</f>
        <v>0</v>
      </c>
      <c r="HF252" s="2">
        <f>IF($D252=3,($N252*$M252*EL252*'input_cooling&amp;ventilation'!$D$3)*'input_cool&amp;vent_evolution'!V$11,($O252*$M252*EL252*'input_cooling&amp;ventilation'!$D$3)*'input_cool&amp;vent_evolution'!V$10)</f>
        <v>0</v>
      </c>
      <c r="HG252" s="2">
        <f>IF($D252=3,($N252*$M252*EM252*'input_cooling&amp;ventilation'!$D$3)*'input_cool&amp;vent_evolution'!W$11,($O252*$M252*EM252*'input_cooling&amp;ventilation'!$D$3)*'input_cool&amp;vent_evolution'!W$10)</f>
        <v>0</v>
      </c>
      <c r="HH252" s="2">
        <f>IF($D252=3,($N252*$M252*EN252*'input_cooling&amp;ventilation'!$D$3)*'input_cool&amp;vent_evolution'!X$11,($O252*$M252*EN252*'input_cooling&amp;ventilation'!$D$3)*'input_cool&amp;vent_evolution'!X$10)</f>
        <v>0</v>
      </c>
      <c r="HI252" s="2">
        <f>IF($D252=3,($N252*$M252*EO252*'input_cooling&amp;ventilation'!$D$3)*'input_cool&amp;vent_evolution'!Y$11,($O252*$M252*EO252*'input_cooling&amp;ventilation'!$D$3)*'input_cool&amp;vent_evolution'!Y$10)</f>
        <v>0</v>
      </c>
      <c r="HJ252" s="2">
        <f>IF($D252=3,($N252*$M252*EP252*'input_cooling&amp;ventilation'!$D$3)*'input_cool&amp;vent_evolution'!Z$11,($O252*$M252*EP252*'input_cooling&amp;ventilation'!$D$3)*'input_cool&amp;vent_evolution'!Z$10)</f>
        <v>0</v>
      </c>
      <c r="HK252" s="2">
        <f>IF($D252=3,($N252*$M252*EQ252*'input_cooling&amp;ventilation'!$D$3)*'input_cool&amp;vent_evolution'!AA$11,($O252*$M252*EQ252*'input_cooling&amp;ventilation'!$D$3)*'input_cool&amp;vent_evolution'!AA$10)</f>
        <v>0</v>
      </c>
      <c r="HL252" s="2">
        <f>IF($D252=3,($N252*$M252*ER252*'input_cooling&amp;ventilation'!$D$3)*'input_cool&amp;vent_evolution'!AB$11,($O252*$M252*ER252*'input_cooling&amp;ventilation'!$D$3)*'input_cool&amp;vent_evolution'!AB$10)</f>
        <v>0</v>
      </c>
      <c r="HM252" s="2">
        <f>IF($D252=3,($N252*$M252*ES252*'input_cooling&amp;ventilation'!$D$3)*'input_cool&amp;vent_evolution'!AC$11,($O252*$M252*ES252*'input_cooling&amp;ventilation'!$D$3)*'input_cool&amp;vent_evolution'!AC$10)</f>
        <v>0</v>
      </c>
      <c r="HN252" s="2">
        <f>IF($D252=3,($N252*$M252*ET252*'input_cooling&amp;ventilation'!$D$3)*'input_cool&amp;vent_evolution'!AD$11,($O252*$M252*ET252*'input_cooling&amp;ventilation'!$D$3)*'input_cool&amp;vent_evolution'!AD$10)</f>
        <v>0</v>
      </c>
      <c r="HO252" s="2">
        <f>IF($D252=3,($N252*$M252*EU252*'input_cooling&amp;ventilation'!$D$3)*'input_cool&amp;vent_evolution'!AE$11,($O252*$M252*EU252*'input_cooling&amp;ventilation'!$D$3)*'input_cool&amp;vent_evolution'!AE$10)</f>
        <v>0</v>
      </c>
      <c r="HP252" s="2">
        <f>IF($D252=3,($N252*$M252*EV252*'input_cooling&amp;ventilation'!$D$3)*'input_cool&amp;vent_evolution'!AF$11,($O252*$M252*EV252*'input_cooling&amp;ventilation'!$D$3)*'input_cool&amp;vent_evolution'!AF$10)</f>
        <v>0</v>
      </c>
      <c r="HQ252" s="2">
        <f>IF($D252=3,($N252*$M252*EW252*'input_cooling&amp;ventilation'!$D$3)*'input_cool&amp;vent_evolution'!AG$11,($O252*$M252*EW252*'input_cooling&amp;ventilation'!$D$3)*'input_cool&amp;vent_evolution'!AG$10)</f>
        <v>0</v>
      </c>
      <c r="HR252" s="2">
        <f>IF($D252=3,($N252*$M252*EX252*'input_cooling&amp;ventilation'!$D$3)*'input_cool&amp;vent_evolution'!AH$11,($O252*$M252*EX252*'input_cooling&amp;ventilation'!$D$3)*'input_cool&amp;vent_evolution'!AH$10)</f>
        <v>0</v>
      </c>
      <c r="HS252" s="2">
        <f>IF($D252=3,($N252*$M252*EY252*'input_cooling&amp;ventilation'!$D$3)*'input_cool&amp;vent_evolution'!AI$11,($O252*$M252*EY252*'input_cooling&amp;ventilation'!$D$3)*'input_cool&amp;vent_evolution'!AI$10)</f>
        <v>0</v>
      </c>
      <c r="HT252" s="2">
        <f>IF($D252=3,($N252*$M252*EZ252*'input_cooling&amp;ventilation'!$D$3)*'input_cool&amp;vent_evolution'!AJ$11,($O252*$M252*EZ252*'input_cooling&amp;ventilation'!$D$3)*'input_cool&amp;vent_evolution'!AJ$10)</f>
        <v>0</v>
      </c>
      <c r="HU252" s="2">
        <f>IF($D252=3,($N252*$M252*FA252*'input_cooling&amp;ventilation'!$D$3)*'input_cool&amp;vent_evolution'!AK$11,($O252*$M252*FA252*'input_cooling&amp;ventilation'!$D$3)*'input_cool&amp;vent_evolution'!AK$10)</f>
        <v>0</v>
      </c>
      <c r="HV252" s="2">
        <f>IF($D252=3,($N252*$M252*FB252*'input_cooling&amp;ventilation'!$D$3)*'input_cool&amp;vent_evolution'!AL$11,($O252*$M252*FB252*'input_cooling&amp;ventilation'!$D$3)*'input_cool&amp;vent_evolution'!AL$10)</f>
        <v>0</v>
      </c>
      <c r="HW252" s="2">
        <f>IF($D252=3,($N252*$M252*FC252*'input_cooling&amp;ventilation'!$D$3)*'input_cool&amp;vent_evolution'!AM$11,($O252*$M252*FC252*'input_cooling&amp;ventilation'!$D$3)*'input_cool&amp;vent_evolution'!AM$10)</f>
        <v>0</v>
      </c>
      <c r="HX252" s="2">
        <f>IF($D252=3,($N252*$M252*FD252*'input_cooling&amp;ventilation'!$D$3)*'input_cool&amp;vent_evolution'!AN$11,($O252*$M252*FD252*'input_cooling&amp;ventilation'!$D$3)*'input_cool&amp;vent_evolution'!AN$10)</f>
        <v>0</v>
      </c>
      <c r="HY252" s="2">
        <f>IF($D252=3,($N252*$M252*FE252*'input_cooling&amp;ventilation'!$D$3)*'input_cool&amp;vent_evolution'!AO$11,($O252*$M252*FE252*'input_cooling&amp;ventilation'!$D$3)*'input_cool&amp;vent_evolution'!AO$10)</f>
        <v>0</v>
      </c>
      <c r="HZ252" s="2">
        <f>IF($D252=3,($N252*$M252*FF252*'input_cooling&amp;ventilation'!$D$3)*'input_cool&amp;vent_evolution'!AP$11,($O252*$M252*FF252*'input_cooling&amp;ventilation'!$D$3)*'input_cool&amp;vent_evolution'!AP$10)</f>
        <v>0</v>
      </c>
      <c r="IA252" s="2">
        <f>IF($D252=3,($N252*$M252*FG252*'input_cooling&amp;ventilation'!$D$3)*'input_cool&amp;vent_evolution'!AQ$11,($O252*$M252*FG252*'input_cooling&amp;ventilation'!$D$3)*'input_cool&amp;vent_evolution'!AQ$10)</f>
        <v>0</v>
      </c>
      <c r="IB252" s="2">
        <f>IF($D252=3,($N252*$M252*FH252*'input_cooling&amp;ventilation'!$D$3)*'input_cool&amp;vent_evolution'!AR$11,($O252*$M252*FH252*'input_cooling&amp;ventilation'!$D$3)*'input_cool&amp;vent_evolution'!AR$10)</f>
        <v>0</v>
      </c>
      <c r="IC252" s="2">
        <f>IF($D252=3,($N252*$M252*FI252*'input_cooling&amp;ventilation'!$D$3)*'input_cool&amp;vent_evolution'!AS$11,($O252*$M252*FI252*'input_cooling&amp;ventilation'!$D$3)*'input_cool&amp;vent_evolution'!AS$10)</f>
        <v>0</v>
      </c>
      <c r="ID252" s="2">
        <f>IF($D252=3,($N252*$M252*FJ252*'input_cooling&amp;ventilation'!$D$3)*'input_cool&amp;vent_evolution'!AT$11,($O252*$M252*FJ252*'input_cooling&amp;ventilation'!$D$3)*'input_cool&amp;vent_evolution'!AT$10)</f>
        <v>0</v>
      </c>
      <c r="IE252" s="2">
        <f>IF($D252=3,($N252*$M252*FK252*'input_cooling&amp;ventilation'!$D$3)*'input_cool&amp;vent_evolution'!AU$11,($O252*$M252*FK252*'input_cooling&amp;ventilation'!$D$3)*'input_cool&amp;vent_evolution'!AU$10)</f>
        <v>0</v>
      </c>
      <c r="IF252" s="2">
        <f>IF($D252=3,($N252*$M252*FL252*'input_cooling&amp;ventilation'!$D$3)*'input_cool&amp;vent_evolution'!AV$11,($O252*$M252*FL252*'input_cooling&amp;ventilation'!$D$3)*'input_cool&amp;vent_evolution'!AV$10)</f>
        <v>0</v>
      </c>
    </row>
    <row r="253" spans="1:240" x14ac:dyDescent="0.25">
      <c r="A253">
        <v>251</v>
      </c>
      <c r="B253">
        <v>100100</v>
      </c>
      <c r="C253">
        <v>31</v>
      </c>
      <c r="D253">
        <v>3</v>
      </c>
      <c r="E253">
        <v>4</v>
      </c>
      <c r="F253" s="2">
        <v>0</v>
      </c>
      <c r="G253" s="2">
        <v>0</v>
      </c>
      <c r="H253" s="2">
        <v>0</v>
      </c>
      <c r="I253" s="17">
        <v>0</v>
      </c>
      <c r="J253">
        <v>0.23016725199999999</v>
      </c>
      <c r="K253" s="2">
        <f t="shared" si="231"/>
        <v>0</v>
      </c>
      <c r="L253" s="2">
        <f t="shared" si="232"/>
        <v>0</v>
      </c>
      <c r="N253" s="17">
        <f>'input_cooling&amp;ventilation'!$D$5</f>
        <v>57.500092182043396</v>
      </c>
      <c r="O253" s="45">
        <f>'input_cooling&amp;ventilation'!$D$6</f>
        <v>19.328678831353667</v>
      </c>
      <c r="P253" s="45">
        <f>'input_cooling&amp;ventilation'!$C$5</f>
        <v>50.351688737400465</v>
      </c>
      <c r="Q253" s="45">
        <f>'input_cooling&amp;ventilation'!$C$6</f>
        <v>32.240814214248743</v>
      </c>
      <c r="R253">
        <v>17</v>
      </c>
      <c r="T253">
        <v>14</v>
      </c>
      <c r="U253" s="2">
        <f t="shared" si="233"/>
        <v>0</v>
      </c>
      <c r="V253" s="2">
        <f t="shared" si="234"/>
        <v>0</v>
      </c>
      <c r="W253" s="2">
        <v>0</v>
      </c>
      <c r="X253" s="57">
        <f>IF($D253=3,(W253*(1+'input_cool&amp;vent_evolution'!M$11)),(W253*(1+'input_cool&amp;vent_evolution'!M$12)))</f>
        <v>0</v>
      </c>
      <c r="Y253" s="57">
        <f>IF($D253=3,(X253*(1+'input_cool&amp;vent_evolution'!N$11)),(X253*(1+'input_cool&amp;vent_evolution'!N$12)))</f>
        <v>0</v>
      </c>
      <c r="Z253" s="57">
        <f>IF($D253=3,(Y253*(1+'input_cool&amp;vent_evolution'!O$11)),(Y253*(1+'input_cool&amp;vent_evolution'!O$12)))</f>
        <v>0</v>
      </c>
      <c r="AA253" s="57">
        <f>IF($D253=3,(Z253*(1+'input_cool&amp;vent_evolution'!P$11)),(Z253*(1+'input_cool&amp;vent_evolution'!P$12)))</f>
        <v>0</v>
      </c>
      <c r="AB253" s="57">
        <f>IF($D253=3,(AA253*(1+'input_cool&amp;vent_evolution'!Q$11)),(AA253*(1+'input_cool&amp;vent_evolution'!Q$12)))</f>
        <v>0</v>
      </c>
      <c r="AC253" s="57">
        <f>IF($D253=3,(AB253*(1+'input_cool&amp;vent_evolution'!R$11)),(AB253*(1+'input_cool&amp;vent_evolution'!R$12)))</f>
        <v>0</v>
      </c>
      <c r="AD253" s="57">
        <f>IF($D253=3,(AC253*(1+'input_cool&amp;vent_evolution'!S$11)),(AC253*(1+'input_cool&amp;vent_evolution'!S$12)))</f>
        <v>0</v>
      </c>
      <c r="AE253" s="57">
        <f>IF($D253=3,(AD253*(1+'input_cool&amp;vent_evolution'!T$11)),(AD253*(1+'input_cool&amp;vent_evolution'!T$12)))</f>
        <v>0</v>
      </c>
      <c r="AF253" s="57">
        <f>IF($D253=3,(AE253*(1+'input_cool&amp;vent_evolution'!U$11)),(AE253*(1+'input_cool&amp;vent_evolution'!U$12)))</f>
        <v>0</v>
      </c>
      <c r="AG253" s="57">
        <f>IF($D253=3,(AF253*(1+'input_cool&amp;vent_evolution'!V$11)),(AF253*(1+'input_cool&amp;vent_evolution'!V$12)))</f>
        <v>0</v>
      </c>
      <c r="AH253" s="57">
        <f>IF($D253=3,(AG253*(1+'input_cool&amp;vent_evolution'!W$11)),(AG253*(1+'input_cool&amp;vent_evolution'!W$12)))</f>
        <v>0</v>
      </c>
      <c r="AI253" s="57">
        <f>IF($D253=3,(AH253*(1+'input_cool&amp;vent_evolution'!X$11)),(AH253*(1+'input_cool&amp;vent_evolution'!X$12)))</f>
        <v>0</v>
      </c>
      <c r="AJ253" s="57">
        <f>IF($D253=3,(AI253*(1+'input_cool&amp;vent_evolution'!Y$11)),(AI253*(1+'input_cool&amp;vent_evolution'!Y$12)))</f>
        <v>0</v>
      </c>
      <c r="AK253" s="57">
        <f>IF($D253=3,(AJ253*(1+'input_cool&amp;vent_evolution'!Z$11)),(AJ253*(1+'input_cool&amp;vent_evolution'!Z$12)))</f>
        <v>0</v>
      </c>
      <c r="AL253" s="57">
        <f>IF($D253=3,(AK253*(1+'input_cool&amp;vent_evolution'!AA$11)),(AK253*(1+'input_cool&amp;vent_evolution'!AA$12)))</f>
        <v>0</v>
      </c>
      <c r="AM253" s="57">
        <f>IF($D253=3,(AL253*(1+'input_cool&amp;vent_evolution'!AB$11)),(AL253*(1+'input_cool&amp;vent_evolution'!AB$12)))</f>
        <v>0</v>
      </c>
      <c r="AN253" s="57">
        <f>IF($D253=3,(AM253*(1+'input_cool&amp;vent_evolution'!AC$11)),(AM253*(1+'input_cool&amp;vent_evolution'!AC$12)))</f>
        <v>0</v>
      </c>
      <c r="AO253" s="57">
        <f>IF($D253=3,(AN253*(1+'input_cool&amp;vent_evolution'!AD$11)),(AN253*(1+'input_cool&amp;vent_evolution'!AD$12)))</f>
        <v>0</v>
      </c>
      <c r="AP253" s="57">
        <f>IF($D253=3,(AO253*(1+'input_cool&amp;vent_evolution'!AE$11)),(AO253*(1+'input_cool&amp;vent_evolution'!AE$12)))</f>
        <v>0</v>
      </c>
      <c r="AQ253" s="57">
        <f>IF($D253=3,(AP253*(1+'input_cool&amp;vent_evolution'!AF$11)),(AP253*(1+'input_cool&amp;vent_evolution'!AF$12)))</f>
        <v>0</v>
      </c>
      <c r="AR253" s="57">
        <f>IF($D253=3,(AQ253*(1+'input_cool&amp;vent_evolution'!AG$11)),(AQ253*(1+'input_cool&amp;vent_evolution'!AG$12)))</f>
        <v>0</v>
      </c>
      <c r="AS253" s="57">
        <f>IF($D253=3,(AR253*(1+'input_cool&amp;vent_evolution'!AH$11)),(AR253*(1+'input_cool&amp;vent_evolution'!AH$12)))</f>
        <v>0</v>
      </c>
      <c r="AT253" s="57">
        <f>IF($D253=3,(AS253*(1+'input_cool&amp;vent_evolution'!AI$11)),(AS253*(1+'input_cool&amp;vent_evolution'!AI$12)))</f>
        <v>0</v>
      </c>
      <c r="AU253" s="57">
        <f>IF($D253=3,(AT253*(1+'input_cool&amp;vent_evolution'!AJ$11)),(AT253*(1+'input_cool&amp;vent_evolution'!AJ$12)))</f>
        <v>0</v>
      </c>
      <c r="AV253" s="57">
        <f>IF($D253=3,(AU253*(1+'input_cool&amp;vent_evolution'!AK$11)),(AU253*(1+'input_cool&amp;vent_evolution'!AK$12)))</f>
        <v>0</v>
      </c>
      <c r="AW253" s="57">
        <f>IF($D253=3,(AV253*(1+'input_cool&amp;vent_evolution'!AL$11)),(AV253*(1+'input_cool&amp;vent_evolution'!AL$12)))</f>
        <v>0</v>
      </c>
      <c r="AX253" s="57">
        <f>IF($D253=3,(AW253*(1+'input_cool&amp;vent_evolution'!AM$11)),(AW253*(1+'input_cool&amp;vent_evolution'!AM$12)))</f>
        <v>0</v>
      </c>
      <c r="AY253" s="57">
        <f>IF($D253=3,(AX253*(1+'input_cool&amp;vent_evolution'!AN$11)),(AX253*(1+'input_cool&amp;vent_evolution'!AN$12)))</f>
        <v>0</v>
      </c>
      <c r="AZ253" s="57">
        <f>IF($D253=3,(AY253*(1+'input_cool&amp;vent_evolution'!AO$11)),(AY253*(1+'input_cool&amp;vent_evolution'!AO$12)))</f>
        <v>0</v>
      </c>
      <c r="BA253" s="57">
        <f>IF($D253=3,(AZ253*(1+'input_cool&amp;vent_evolution'!AP$11)),(AZ253*(1+'input_cool&amp;vent_evolution'!AP$12)))</f>
        <v>0</v>
      </c>
      <c r="BB253" s="57">
        <f>IF($D253=3,(BA253*(1+'input_cool&amp;vent_evolution'!AQ$11)),(BA253*(1+'input_cool&amp;vent_evolution'!AQ$12)))</f>
        <v>0</v>
      </c>
      <c r="BC253" s="57">
        <f>IF($D253=3,(BB253*(1+'input_cool&amp;vent_evolution'!AR$11)),(BB253*(1+'input_cool&amp;vent_evolution'!AR$12)))</f>
        <v>0</v>
      </c>
      <c r="BD253" s="57">
        <f>IF($D253=3,(BC253*(1+'input_cool&amp;vent_evolution'!AS$11)),(BC253*(1+'input_cool&amp;vent_evolution'!AS$12)))</f>
        <v>0</v>
      </c>
      <c r="BE253" s="57">
        <f>IF($D253=3,(BD253*(1+'input_cool&amp;vent_evolution'!AT$11)),(BD253*(1+'input_cool&amp;vent_evolution'!AT$12)))</f>
        <v>0</v>
      </c>
      <c r="BF253" s="57">
        <f>IF($D253=3,(BE253*(1+'input_cool&amp;vent_evolution'!AU$11)),(BE253*(1+'input_cool&amp;vent_evolution'!AU$12)))</f>
        <v>0</v>
      </c>
      <c r="BG253" s="57">
        <f>IF($D253=3,(BF253*(1+'input_cool&amp;vent_evolution'!AV$11)),(BF253*(1+'input_cool&amp;vent_evolution'!AV$12)))</f>
        <v>0</v>
      </c>
      <c r="BH253" s="2">
        <f t="shared" si="307"/>
        <v>0</v>
      </c>
      <c r="BI253" s="2">
        <f t="shared" si="235"/>
        <v>0</v>
      </c>
      <c r="BJ253" s="2">
        <f t="shared" si="236"/>
        <v>0</v>
      </c>
      <c r="BK253" s="2">
        <f t="shared" si="237"/>
        <v>0</v>
      </c>
      <c r="BL253" s="2">
        <f t="shared" si="238"/>
        <v>0</v>
      </c>
      <c r="BM253" s="2">
        <f t="shared" si="239"/>
        <v>0</v>
      </c>
      <c r="BN253" s="2">
        <f t="shared" si="240"/>
        <v>0</v>
      </c>
      <c r="BO253" s="2">
        <f t="shared" si="241"/>
        <v>0</v>
      </c>
      <c r="BP253" s="2">
        <f t="shared" si="242"/>
        <v>0</v>
      </c>
      <c r="BQ253" s="2">
        <f t="shared" si="243"/>
        <v>0</v>
      </c>
      <c r="BR253" s="2">
        <f t="shared" si="244"/>
        <v>0</v>
      </c>
      <c r="BS253" s="2">
        <f t="shared" si="245"/>
        <v>0</v>
      </c>
      <c r="BT253" s="2">
        <f t="shared" si="246"/>
        <v>0</v>
      </c>
      <c r="BU253" s="2">
        <f t="shared" si="247"/>
        <v>0</v>
      </c>
      <c r="BV253" s="2">
        <f t="shared" si="248"/>
        <v>0</v>
      </c>
      <c r="BW253" s="2">
        <f t="shared" si="249"/>
        <v>0</v>
      </c>
      <c r="BX253" s="2">
        <f t="shared" si="250"/>
        <v>0</v>
      </c>
      <c r="BY253" s="2">
        <f t="shared" si="251"/>
        <v>0</v>
      </c>
      <c r="BZ253" s="2">
        <f t="shared" si="252"/>
        <v>0</v>
      </c>
      <c r="CA253" s="2">
        <f t="shared" si="253"/>
        <v>0</v>
      </c>
      <c r="CB253" s="2">
        <f t="shared" si="254"/>
        <v>0</v>
      </c>
      <c r="CC253" s="2">
        <f t="shared" si="255"/>
        <v>0</v>
      </c>
      <c r="CD253" s="2">
        <f t="shared" si="256"/>
        <v>0</v>
      </c>
      <c r="CE253" s="2">
        <f t="shared" si="257"/>
        <v>0</v>
      </c>
      <c r="CF253" s="2">
        <f t="shared" si="258"/>
        <v>0</v>
      </c>
      <c r="CG253" s="2">
        <f t="shared" si="259"/>
        <v>0</v>
      </c>
      <c r="CH253" s="2">
        <f t="shared" si="260"/>
        <v>0</v>
      </c>
      <c r="CI253" s="2">
        <f t="shared" si="261"/>
        <v>0</v>
      </c>
      <c r="CJ253" s="2">
        <f t="shared" si="262"/>
        <v>0</v>
      </c>
      <c r="CK253" s="2">
        <f t="shared" si="263"/>
        <v>0</v>
      </c>
      <c r="CL253" s="2">
        <f t="shared" si="264"/>
        <v>0</v>
      </c>
      <c r="CM253" s="2">
        <f t="shared" si="265"/>
        <v>0</v>
      </c>
      <c r="CN253" s="2">
        <f t="shared" si="266"/>
        <v>0</v>
      </c>
      <c r="CO253" s="2">
        <f t="shared" si="267"/>
        <v>0</v>
      </c>
      <c r="CP253" s="2">
        <f t="shared" si="268"/>
        <v>0</v>
      </c>
      <c r="CQ253" s="2">
        <f t="shared" si="269"/>
        <v>0</v>
      </c>
      <c r="CR253" s="2">
        <f>IF($D253=3,(W253*$P253*$M253*'input_cooling&amp;ventilation'!$D$3)*'input_cool&amp;vent_evolution'!M$11,(W253*$Q253*'input_cooling&amp;ventilation'!$D$3)*'input_cool&amp;vent_evolution'!M$12)</f>
        <v>0</v>
      </c>
      <c r="CS253" s="2">
        <f>IF($D253=3,(X253*$P253*$M253*'input_cooling&amp;ventilation'!$D$3)*'input_cool&amp;vent_evolution'!N$11,(X253*$Q253*'input_cooling&amp;ventilation'!$D$3)*'input_cool&amp;vent_evolution'!N$12)</f>
        <v>0</v>
      </c>
      <c r="CT253" s="2">
        <f>IF($D253=3,(Y253*$P253*$M253*'input_cooling&amp;ventilation'!$D$3)*'input_cool&amp;vent_evolution'!O$11,(Y253*$Q253*'input_cooling&amp;ventilation'!$D$3)*'input_cool&amp;vent_evolution'!O$12)</f>
        <v>0</v>
      </c>
      <c r="CU253" s="2">
        <f>IF($D253=3,(Z253*$P253*$M253*'input_cooling&amp;ventilation'!$D$3)*'input_cool&amp;vent_evolution'!P$11,(Z253*$Q253*'input_cooling&amp;ventilation'!$D$3)*'input_cool&amp;vent_evolution'!P$12)</f>
        <v>0</v>
      </c>
      <c r="CV253" s="2">
        <f>IF($D253=3,(AA253*$P253*$M253*'input_cooling&amp;ventilation'!$D$3)*'input_cool&amp;vent_evolution'!Q$11,(AA253*$Q253*'input_cooling&amp;ventilation'!$D$3)*'input_cool&amp;vent_evolution'!Q$12)</f>
        <v>0</v>
      </c>
      <c r="CW253" s="2">
        <f>IF($D253=3,(AB253*$P253*$M253*'input_cooling&amp;ventilation'!$D$3)*'input_cool&amp;vent_evolution'!R$11,(AB253*$Q253*'input_cooling&amp;ventilation'!$D$3)*'input_cool&amp;vent_evolution'!R$12)</f>
        <v>0</v>
      </c>
      <c r="CX253" s="2">
        <f>IF($D253=3,(AC253*$P253*$M253*'input_cooling&amp;ventilation'!$D$3)*'input_cool&amp;vent_evolution'!S$11,(AC253*$Q253*'input_cooling&amp;ventilation'!$D$3)*'input_cool&amp;vent_evolution'!S$12)</f>
        <v>0</v>
      </c>
      <c r="CY253" s="2">
        <f>IF($D253=3,(AD253*$P253*$M253*'input_cooling&amp;ventilation'!$D$3)*'input_cool&amp;vent_evolution'!T$11,(AD253*$Q253*'input_cooling&amp;ventilation'!$D$3)*'input_cool&amp;vent_evolution'!T$12)</f>
        <v>0</v>
      </c>
      <c r="CZ253" s="2">
        <f>IF($D253=3,(AE253*$P253*$M253*'input_cooling&amp;ventilation'!$D$3)*'input_cool&amp;vent_evolution'!U$11,(AE253*$Q253*'input_cooling&amp;ventilation'!$D$3)*'input_cool&amp;vent_evolution'!U$12)</f>
        <v>0</v>
      </c>
      <c r="DA253" s="2">
        <f>IF($D253=3,(AF253*$P253*$M253*'input_cooling&amp;ventilation'!$D$3)*'input_cool&amp;vent_evolution'!V$11,(AF253*$Q253*'input_cooling&amp;ventilation'!$D$3)*'input_cool&amp;vent_evolution'!V$12)</f>
        <v>0</v>
      </c>
      <c r="DB253" s="2">
        <f>IF($D253=3,(AG253*$P253*$M253*'input_cooling&amp;ventilation'!$D$3)*'input_cool&amp;vent_evolution'!W$11,(AG253*$Q253*'input_cooling&amp;ventilation'!$D$3)*'input_cool&amp;vent_evolution'!W$12)</f>
        <v>0</v>
      </c>
      <c r="DC253" s="2">
        <f>IF($D253=3,(AH253*$P253*$M253*'input_cooling&amp;ventilation'!$D$3)*'input_cool&amp;vent_evolution'!X$11,(AH253*$Q253*'input_cooling&amp;ventilation'!$D$3)*'input_cool&amp;vent_evolution'!X$12)</f>
        <v>0</v>
      </c>
      <c r="DD253" s="2">
        <f>IF($D253=3,(AI253*$P253*$M253*'input_cooling&amp;ventilation'!$D$3)*'input_cool&amp;vent_evolution'!Y$11,(AI253*$Q253*'input_cooling&amp;ventilation'!$D$3)*'input_cool&amp;vent_evolution'!Y$12)</f>
        <v>0</v>
      </c>
      <c r="DE253" s="2">
        <f>IF($D253=3,(AJ253*$P253*$M253*'input_cooling&amp;ventilation'!$D$3)*'input_cool&amp;vent_evolution'!Z$11,(AJ253*$Q253*'input_cooling&amp;ventilation'!$D$3)*'input_cool&amp;vent_evolution'!Z$12)</f>
        <v>0</v>
      </c>
      <c r="DF253" s="2">
        <f>IF($D253=3,(AK253*$P253*$M253*'input_cooling&amp;ventilation'!$D$3)*'input_cool&amp;vent_evolution'!AA$11,(AK253*$Q253*'input_cooling&amp;ventilation'!$D$3)*'input_cool&amp;vent_evolution'!AA$12)</f>
        <v>0</v>
      </c>
      <c r="DG253" s="2">
        <f>IF($D253=3,(AL253*$P253*$M253*'input_cooling&amp;ventilation'!$D$3)*'input_cool&amp;vent_evolution'!AB$11,(AL253*$Q253*'input_cooling&amp;ventilation'!$D$3)*'input_cool&amp;vent_evolution'!AB$12)</f>
        <v>0</v>
      </c>
      <c r="DH253" s="2">
        <f>IF($D253=3,(AM253*$P253*$M253*'input_cooling&amp;ventilation'!$D$3)*'input_cool&amp;vent_evolution'!AC$11,(AM253*$Q253*'input_cooling&amp;ventilation'!$D$3)*'input_cool&amp;vent_evolution'!AC$12)</f>
        <v>0</v>
      </c>
      <c r="DI253" s="2">
        <f>IF($D253=3,(AN253*$P253*$M253*'input_cooling&amp;ventilation'!$D$3)*'input_cool&amp;vent_evolution'!AD$11,(AN253*$Q253*'input_cooling&amp;ventilation'!$D$3)*'input_cool&amp;vent_evolution'!AD$12)</f>
        <v>0</v>
      </c>
      <c r="DJ253" s="2">
        <f>IF($D253=3,(AO253*$P253*$M253*'input_cooling&amp;ventilation'!$D$3)*'input_cool&amp;vent_evolution'!AE$11,(AO253*$Q253*'input_cooling&amp;ventilation'!$D$3)*'input_cool&amp;vent_evolution'!AE$12)</f>
        <v>0</v>
      </c>
      <c r="DK253" s="2">
        <f>IF($D253=3,(AP253*$P253*$M253*'input_cooling&amp;ventilation'!$D$3)*'input_cool&amp;vent_evolution'!AF$11,(AP253*$Q253*'input_cooling&amp;ventilation'!$D$3)*'input_cool&amp;vent_evolution'!AF$12)</f>
        <v>0</v>
      </c>
      <c r="DL253" s="2">
        <f>IF($D253=3,(AQ253*$P253*$M253*'input_cooling&amp;ventilation'!$D$3)*'input_cool&amp;vent_evolution'!AG$11,(AQ253*$Q253*'input_cooling&amp;ventilation'!$D$3)*'input_cool&amp;vent_evolution'!AG$12)</f>
        <v>0</v>
      </c>
      <c r="DM253" s="2">
        <f>IF($D253=3,(AR253*$P253*$M253*'input_cooling&amp;ventilation'!$D$3)*'input_cool&amp;vent_evolution'!AH$11,(AR253*$Q253*'input_cooling&amp;ventilation'!$D$3)*'input_cool&amp;vent_evolution'!AH$12)</f>
        <v>0</v>
      </c>
      <c r="DN253" s="2">
        <f>IF($D253=3,(AS253*$P253*$M253*'input_cooling&amp;ventilation'!$D$3)*'input_cool&amp;vent_evolution'!AI$11,(AS253*$Q253*'input_cooling&amp;ventilation'!$D$3)*'input_cool&amp;vent_evolution'!AI$12)</f>
        <v>0</v>
      </c>
      <c r="DO253" s="2">
        <f>IF($D253=3,(AT253*$P253*$M253*'input_cooling&amp;ventilation'!$D$3)*'input_cool&amp;vent_evolution'!AJ$11,(AT253*$Q253*'input_cooling&amp;ventilation'!$D$3)*'input_cool&amp;vent_evolution'!AJ$12)</f>
        <v>0</v>
      </c>
      <c r="DP253" s="2">
        <f>IF($D253=3,(AU253*$P253*$M253*'input_cooling&amp;ventilation'!$D$3)*'input_cool&amp;vent_evolution'!AK$11,(AU253*$Q253*'input_cooling&amp;ventilation'!$D$3)*'input_cool&amp;vent_evolution'!AK$12)</f>
        <v>0</v>
      </c>
      <c r="DQ253" s="2">
        <f>IF($D253=3,(AV253*$P253*$M253*'input_cooling&amp;ventilation'!$D$3)*'input_cool&amp;vent_evolution'!AL$11,(AV253*$Q253*'input_cooling&amp;ventilation'!$D$3)*'input_cool&amp;vent_evolution'!AL$12)</f>
        <v>0</v>
      </c>
      <c r="DR253" s="2">
        <f>IF($D253=3,(AW253*$P253*$M253*'input_cooling&amp;ventilation'!$D$3)*'input_cool&amp;vent_evolution'!AM$11,(AW253*$Q253*'input_cooling&amp;ventilation'!$D$3)*'input_cool&amp;vent_evolution'!AM$12)</f>
        <v>0</v>
      </c>
      <c r="DS253" s="2">
        <f>IF($D253=3,(AX253*$P253*$M253*'input_cooling&amp;ventilation'!$D$3)*'input_cool&amp;vent_evolution'!AN$11,(AX253*$Q253*'input_cooling&amp;ventilation'!$D$3)*'input_cool&amp;vent_evolution'!AN$12)</f>
        <v>0</v>
      </c>
      <c r="DT253" s="2">
        <f>IF($D253=3,(AY253*$P253*$M253*'input_cooling&amp;ventilation'!$D$3)*'input_cool&amp;vent_evolution'!AO$11,(AY253*$Q253*'input_cooling&amp;ventilation'!$D$3)*'input_cool&amp;vent_evolution'!AO$12)</f>
        <v>0</v>
      </c>
      <c r="DU253" s="2">
        <f>IF($D253=3,(AZ253*$P253*$M253*'input_cooling&amp;ventilation'!$D$3)*'input_cool&amp;vent_evolution'!AP$11,(AZ253*$Q253*'input_cooling&amp;ventilation'!$D$3)*'input_cool&amp;vent_evolution'!AP$12)</f>
        <v>0</v>
      </c>
      <c r="DV253" s="2">
        <f>IF($D253=3,(BA253*$P253*$M253*'input_cooling&amp;ventilation'!$D$3)*'input_cool&amp;vent_evolution'!AQ$11,(BA253*$Q253*'input_cooling&amp;ventilation'!$D$3)*'input_cool&amp;vent_evolution'!AQ$12)</f>
        <v>0</v>
      </c>
      <c r="DW253" s="2">
        <f>IF($D253=3,(BB253*$P253*$M253*'input_cooling&amp;ventilation'!$D$3)*'input_cool&amp;vent_evolution'!AR$11,(BB253*$Q253*'input_cooling&amp;ventilation'!$D$3)*'input_cool&amp;vent_evolution'!AR$12)</f>
        <v>0</v>
      </c>
      <c r="DX253" s="2">
        <f>IF($D253=3,(BC253*$P253*$M253*'input_cooling&amp;ventilation'!$D$3)*'input_cool&amp;vent_evolution'!AS$11,(BC253*$Q253*'input_cooling&amp;ventilation'!$D$3)*'input_cool&amp;vent_evolution'!AS$12)</f>
        <v>0</v>
      </c>
      <c r="DY253" s="2">
        <f>IF($D253=3,(BD253*$P253*$M253*'input_cooling&amp;ventilation'!$D$3)*'input_cool&amp;vent_evolution'!AT$11,(BD253*$Q253*'input_cooling&amp;ventilation'!$D$3)*'input_cool&amp;vent_evolution'!AT$12)</f>
        <v>0</v>
      </c>
      <c r="DZ253" s="2">
        <f>IF($D253=3,(BE253*$P253*$M253*'input_cooling&amp;ventilation'!$D$3)*'input_cool&amp;vent_evolution'!AU$11,(BE253*$Q253*'input_cooling&amp;ventilation'!$D$3)*'input_cool&amp;vent_evolution'!AU$12)</f>
        <v>0</v>
      </c>
      <c r="EA253" s="2">
        <f>IF($D253=3,(BF253*$P253*$M253*'input_cooling&amp;ventilation'!$D$3)*'input_cool&amp;vent_evolution'!AV$11,(BF253*$Q253*'input_cooling&amp;ventilation'!$D$3)*'input_cool&amp;vent_evolution'!AV$12)</f>
        <v>0</v>
      </c>
      <c r="EB253">
        <v>0.7001055966209081</v>
      </c>
      <c r="EC253" s="2">
        <f t="shared" si="270"/>
        <v>0</v>
      </c>
      <c r="ED253" s="2">
        <f>IF($D253=3,(EC253*(1+'input_cool&amp;vent_evolution'!M$10)),EC253*(1+'input_cool&amp;vent_evolution'!M$9))</f>
        <v>0</v>
      </c>
      <c r="EE253" s="2">
        <f>IF($D253=3,(ED253*(1+'input_cool&amp;vent_evolution'!N$10)),ED253*(1+'input_cool&amp;vent_evolution'!N$9))</f>
        <v>0</v>
      </c>
      <c r="EF253" s="2">
        <f>IF($D253=3,(EE253*(1+'input_cool&amp;vent_evolution'!O$10)),EE253*(1+'input_cool&amp;vent_evolution'!O$9))</f>
        <v>0</v>
      </c>
      <c r="EG253" s="2">
        <f>IF($D253=3,(EF253*(1+'input_cool&amp;vent_evolution'!P$10)),EF253*(1+'input_cool&amp;vent_evolution'!P$9))</f>
        <v>0</v>
      </c>
      <c r="EH253" s="2">
        <f>IF($D253=3,(EG253*(1+'input_cool&amp;vent_evolution'!Q$10)),EG253*(1+'input_cool&amp;vent_evolution'!Q$9))</f>
        <v>0</v>
      </c>
      <c r="EI253" s="2">
        <f>IF($D253=3,(EH253*(1+'input_cool&amp;vent_evolution'!R$10)),EH253*(1+'input_cool&amp;vent_evolution'!R$9))</f>
        <v>0</v>
      </c>
      <c r="EJ253" s="2">
        <f>IF($D253=3,(EI253*(1+'input_cool&amp;vent_evolution'!S$10)),EI253*(1+'input_cool&amp;vent_evolution'!S$9))</f>
        <v>0</v>
      </c>
      <c r="EK253" s="2">
        <f>IF($D253=3,(EJ253*(1+'input_cool&amp;vent_evolution'!T$10)),EJ253*(1+'input_cool&amp;vent_evolution'!T$9))</f>
        <v>0</v>
      </c>
      <c r="EL253" s="2">
        <f>IF($D253=3,(EK253*(1+'input_cool&amp;vent_evolution'!U$10)),EK253*(1+'input_cool&amp;vent_evolution'!U$9))</f>
        <v>0</v>
      </c>
      <c r="EM253" s="2">
        <f>IF($D253=3,(EL253*(1+'input_cool&amp;vent_evolution'!V$10)),EL253*(1+'input_cool&amp;vent_evolution'!V$9))</f>
        <v>0</v>
      </c>
      <c r="EN253" s="2">
        <f>IF($D253=3,(EM253*(1+'input_cool&amp;vent_evolution'!W$10)),EM253*(1+'input_cool&amp;vent_evolution'!W$9))</f>
        <v>0</v>
      </c>
      <c r="EO253" s="2">
        <f>IF($D253=3,(EN253*(1+'input_cool&amp;vent_evolution'!X$10)),EN253*(1+'input_cool&amp;vent_evolution'!X$9))</f>
        <v>0</v>
      </c>
      <c r="EP253" s="2">
        <f>IF($D253=3,(EO253*(1+'input_cool&amp;vent_evolution'!Y$10)),EO253*(1+'input_cool&amp;vent_evolution'!Y$9))</f>
        <v>0</v>
      </c>
      <c r="EQ253" s="2">
        <f>IF($D253=3,(EP253*(1+'input_cool&amp;vent_evolution'!Z$10)),EP253*(1+'input_cool&amp;vent_evolution'!Z$9))</f>
        <v>0</v>
      </c>
      <c r="ER253" s="2">
        <f>IF($D253=3,(EQ253*(1+'input_cool&amp;vent_evolution'!AA$10)),EQ253*(1+'input_cool&amp;vent_evolution'!AA$9))</f>
        <v>0</v>
      </c>
      <c r="ES253" s="2">
        <f>IF($D253=3,(ER253*(1+'input_cool&amp;vent_evolution'!AB$10)),ER253*(1+'input_cool&amp;vent_evolution'!AB$9))</f>
        <v>0</v>
      </c>
      <c r="ET253" s="2">
        <f>IF($D253=3,(ES253*(1+'input_cool&amp;vent_evolution'!AC$10)),ES253*(1+'input_cool&amp;vent_evolution'!AC$9))</f>
        <v>0</v>
      </c>
      <c r="EU253" s="2">
        <f>IF($D253=3,(ET253*(1+'input_cool&amp;vent_evolution'!AD$10)),ET253*(1+'input_cool&amp;vent_evolution'!AD$9))</f>
        <v>0</v>
      </c>
      <c r="EV253" s="2">
        <f>IF($D253=3,(EU253*(1+'input_cool&amp;vent_evolution'!AE$10)),EU253*(1+'input_cool&amp;vent_evolution'!AE$9))</f>
        <v>0</v>
      </c>
      <c r="EW253" s="2">
        <f>IF($D253=3,(EV253*(1+'input_cool&amp;vent_evolution'!AF$10)),EV253*(1+'input_cool&amp;vent_evolution'!AF$9))</f>
        <v>0</v>
      </c>
      <c r="EX253" s="2">
        <f>IF($D253=3,(EW253*(1+'input_cool&amp;vent_evolution'!AG$10)),EW253*(1+'input_cool&amp;vent_evolution'!AG$9))</f>
        <v>0</v>
      </c>
      <c r="EY253" s="2">
        <f>IF($D253=3,(EX253*(1+'input_cool&amp;vent_evolution'!AH$10)),EX253*(1+'input_cool&amp;vent_evolution'!AH$9))</f>
        <v>0</v>
      </c>
      <c r="EZ253" s="2">
        <f>IF($D253=3,(EY253*(1+'input_cool&amp;vent_evolution'!AI$10)),EY253*(1+'input_cool&amp;vent_evolution'!AI$9))</f>
        <v>0</v>
      </c>
      <c r="FA253" s="2">
        <f>IF($D253=3,(EZ253*(1+'input_cool&amp;vent_evolution'!AJ$10)),EZ253*(1+'input_cool&amp;vent_evolution'!AJ$9))</f>
        <v>0</v>
      </c>
      <c r="FB253" s="2">
        <f>IF($D253=3,(FA253*(1+'input_cool&amp;vent_evolution'!AK$10)),FA253*(1+'input_cool&amp;vent_evolution'!AK$9))</f>
        <v>0</v>
      </c>
      <c r="FC253" s="2">
        <f>IF($D253=3,(FB253*(1+'input_cool&amp;vent_evolution'!AL$10)),FB253*(1+'input_cool&amp;vent_evolution'!AL$9))</f>
        <v>0</v>
      </c>
      <c r="FD253" s="2">
        <f>IF($D253=3,(FC253*(1+'input_cool&amp;vent_evolution'!AM$10)),FC253*(1+'input_cool&amp;vent_evolution'!AM$9))</f>
        <v>0</v>
      </c>
      <c r="FE253" s="2">
        <f>IF($D253=3,(FD253*(1+'input_cool&amp;vent_evolution'!AN$10)),FD253*(1+'input_cool&amp;vent_evolution'!AN$9))</f>
        <v>0</v>
      </c>
      <c r="FF253" s="2">
        <f>IF($D253=3,(FE253*(1+'input_cool&amp;vent_evolution'!AO$10)),FE253*(1+'input_cool&amp;vent_evolution'!AO$9))</f>
        <v>0</v>
      </c>
      <c r="FG253" s="2">
        <f>IF($D253=3,(FF253*(1+'input_cool&amp;vent_evolution'!AP$10)),FF253*(1+'input_cool&amp;vent_evolution'!AP$9))</f>
        <v>0</v>
      </c>
      <c r="FH253" s="2">
        <f>IF($D253=3,(FG253*(1+'input_cool&amp;vent_evolution'!AQ$10)),FG253*(1+'input_cool&amp;vent_evolution'!AQ$9))</f>
        <v>0</v>
      </c>
      <c r="FI253" s="2">
        <f>IF($D253=3,(FH253*(1+'input_cool&amp;vent_evolution'!AR$10)),FH253*(1+'input_cool&amp;vent_evolution'!AR$9))</f>
        <v>0</v>
      </c>
      <c r="FJ253" s="2">
        <f>IF($D253=3,(FI253*(1+'input_cool&amp;vent_evolution'!AS$10)),FI253*(1+'input_cool&amp;vent_evolution'!AS$9))</f>
        <v>0</v>
      </c>
      <c r="FK253" s="2">
        <f>IF($D253=3,(FJ253*(1+'input_cool&amp;vent_evolution'!AT$10)),FJ253*(1+'input_cool&amp;vent_evolution'!AT$9))</f>
        <v>0</v>
      </c>
      <c r="FL253" s="2">
        <f>IF($D253=3,(FK253*(1+'input_cool&amp;vent_evolution'!AU$10)),FK253*(1+'input_cool&amp;vent_evolution'!AU$9))</f>
        <v>0</v>
      </c>
      <c r="FM253" s="2">
        <f t="shared" si="271"/>
        <v>0</v>
      </c>
      <c r="FN253" s="2">
        <f t="shared" si="272"/>
        <v>0</v>
      </c>
      <c r="FO253" s="2">
        <f t="shared" si="273"/>
        <v>0</v>
      </c>
      <c r="FP253" s="2">
        <f t="shared" si="274"/>
        <v>0</v>
      </c>
      <c r="FQ253" s="2">
        <f t="shared" si="275"/>
        <v>0</v>
      </c>
      <c r="FR253" s="2">
        <f t="shared" si="276"/>
        <v>0</v>
      </c>
      <c r="FS253" s="2">
        <f t="shared" si="277"/>
        <v>0</v>
      </c>
      <c r="FT253" s="2">
        <f t="shared" si="278"/>
        <v>0</v>
      </c>
      <c r="FU253" s="2">
        <f t="shared" si="279"/>
        <v>0</v>
      </c>
      <c r="FV253" s="2">
        <f t="shared" si="280"/>
        <v>0</v>
      </c>
      <c r="FW253" s="2">
        <f t="shared" si="281"/>
        <v>0</v>
      </c>
      <c r="FX253" s="2">
        <f t="shared" si="282"/>
        <v>0</v>
      </c>
      <c r="FY253" s="2">
        <f t="shared" si="283"/>
        <v>0</v>
      </c>
      <c r="FZ253" s="2">
        <f t="shared" si="284"/>
        <v>0</v>
      </c>
      <c r="GA253" s="2">
        <f t="shared" si="285"/>
        <v>0</v>
      </c>
      <c r="GB253" s="2">
        <f t="shared" si="286"/>
        <v>0</v>
      </c>
      <c r="GC253" s="2">
        <f t="shared" si="287"/>
        <v>0</v>
      </c>
      <c r="GD253" s="2">
        <f t="shared" si="288"/>
        <v>0</v>
      </c>
      <c r="GE253" s="2">
        <f t="shared" si="289"/>
        <v>0</v>
      </c>
      <c r="GF253" s="2">
        <f t="shared" si="290"/>
        <v>0</v>
      </c>
      <c r="GG253" s="2">
        <f t="shared" si="291"/>
        <v>0</v>
      </c>
      <c r="GH253" s="2">
        <f t="shared" si="292"/>
        <v>0</v>
      </c>
      <c r="GI253" s="2">
        <f t="shared" si="293"/>
        <v>0</v>
      </c>
      <c r="GJ253" s="2">
        <f t="shared" si="294"/>
        <v>0</v>
      </c>
      <c r="GK253" s="2">
        <f t="shared" si="295"/>
        <v>0</v>
      </c>
      <c r="GL253" s="2">
        <f t="shared" si="296"/>
        <v>0</v>
      </c>
      <c r="GM253" s="2">
        <f t="shared" si="297"/>
        <v>0</v>
      </c>
      <c r="GN253" s="2">
        <f t="shared" si="298"/>
        <v>0</v>
      </c>
      <c r="GO253" s="2">
        <f t="shared" si="299"/>
        <v>0</v>
      </c>
      <c r="GP253" s="2">
        <f t="shared" si="300"/>
        <v>0</v>
      </c>
      <c r="GQ253" s="2">
        <f t="shared" si="301"/>
        <v>0</v>
      </c>
      <c r="GR253" s="2">
        <f t="shared" si="302"/>
        <v>0</v>
      </c>
      <c r="GS253" s="2">
        <f t="shared" si="303"/>
        <v>0</v>
      </c>
      <c r="GT253" s="2">
        <f t="shared" si="304"/>
        <v>0</v>
      </c>
      <c r="GU253" s="2">
        <f t="shared" si="305"/>
        <v>0</v>
      </c>
      <c r="GV253" s="2">
        <f t="shared" si="306"/>
        <v>0</v>
      </c>
      <c r="GW253" s="2">
        <f>IF($D253=3,($N253*$M253*EC253*'input_cooling&amp;ventilation'!$D$3)*'input_cool&amp;vent_evolution'!M$11,($O253*$M253*EC253*'input_cooling&amp;ventilation'!$D$3)*'input_cool&amp;vent_evolution'!M$10)</f>
        <v>0</v>
      </c>
      <c r="GX253" s="2">
        <f>IF($D253=3,($N253*$M253*ED253*'input_cooling&amp;ventilation'!$D$3)*'input_cool&amp;vent_evolution'!N$11,($O253*$M253*ED253*'input_cooling&amp;ventilation'!$D$3)*'input_cool&amp;vent_evolution'!N$10)</f>
        <v>0</v>
      </c>
      <c r="GY253" s="2">
        <f>IF($D253=3,($N253*$M253*EE253*'input_cooling&amp;ventilation'!$D$3)*'input_cool&amp;vent_evolution'!O$11,($O253*$M253*EE253*'input_cooling&amp;ventilation'!$D$3)*'input_cool&amp;vent_evolution'!O$10)</f>
        <v>0</v>
      </c>
      <c r="GZ253" s="2">
        <f>IF($D253=3,($N253*$M253*EF253*'input_cooling&amp;ventilation'!$D$3)*'input_cool&amp;vent_evolution'!P$11,($O253*$M253*EF253*'input_cooling&amp;ventilation'!$D$3)*'input_cool&amp;vent_evolution'!P$10)</f>
        <v>0</v>
      </c>
      <c r="HA253" s="2">
        <f>IF($D253=3,($N253*$M253*EG253*'input_cooling&amp;ventilation'!$D$3)*'input_cool&amp;vent_evolution'!Q$11,($O253*$M253*EG253*'input_cooling&amp;ventilation'!$D$3)*'input_cool&amp;vent_evolution'!Q$10)</f>
        <v>0</v>
      </c>
      <c r="HB253" s="2">
        <f>IF($D253=3,($N253*$M253*EH253*'input_cooling&amp;ventilation'!$D$3)*'input_cool&amp;vent_evolution'!R$11,($O253*$M253*EH253*'input_cooling&amp;ventilation'!$D$3)*'input_cool&amp;vent_evolution'!R$10)</f>
        <v>0</v>
      </c>
      <c r="HC253" s="2">
        <f>IF($D253=3,($N253*$M253*EI253*'input_cooling&amp;ventilation'!$D$3)*'input_cool&amp;vent_evolution'!S$11,($O253*$M253*EI253*'input_cooling&amp;ventilation'!$D$3)*'input_cool&amp;vent_evolution'!S$10)</f>
        <v>0</v>
      </c>
      <c r="HD253" s="2">
        <f>IF($D253=3,($N253*$M253*EJ253*'input_cooling&amp;ventilation'!$D$3)*'input_cool&amp;vent_evolution'!T$11,($O253*$M253*EJ253*'input_cooling&amp;ventilation'!$D$3)*'input_cool&amp;vent_evolution'!T$10)</f>
        <v>0</v>
      </c>
      <c r="HE253" s="2">
        <f>IF($D253=3,($N253*$M253*EK253*'input_cooling&amp;ventilation'!$D$3)*'input_cool&amp;vent_evolution'!U$11,($O253*$M253*EK253*'input_cooling&amp;ventilation'!$D$3)*'input_cool&amp;vent_evolution'!U$10)</f>
        <v>0</v>
      </c>
      <c r="HF253" s="2">
        <f>IF($D253=3,($N253*$M253*EL253*'input_cooling&amp;ventilation'!$D$3)*'input_cool&amp;vent_evolution'!V$11,($O253*$M253*EL253*'input_cooling&amp;ventilation'!$D$3)*'input_cool&amp;vent_evolution'!V$10)</f>
        <v>0</v>
      </c>
      <c r="HG253" s="2">
        <f>IF($D253=3,($N253*$M253*EM253*'input_cooling&amp;ventilation'!$D$3)*'input_cool&amp;vent_evolution'!W$11,($O253*$M253*EM253*'input_cooling&amp;ventilation'!$D$3)*'input_cool&amp;vent_evolution'!W$10)</f>
        <v>0</v>
      </c>
      <c r="HH253" s="2">
        <f>IF($D253=3,($N253*$M253*EN253*'input_cooling&amp;ventilation'!$D$3)*'input_cool&amp;vent_evolution'!X$11,($O253*$M253*EN253*'input_cooling&amp;ventilation'!$D$3)*'input_cool&amp;vent_evolution'!X$10)</f>
        <v>0</v>
      </c>
      <c r="HI253" s="2">
        <f>IF($D253=3,($N253*$M253*EO253*'input_cooling&amp;ventilation'!$D$3)*'input_cool&amp;vent_evolution'!Y$11,($O253*$M253*EO253*'input_cooling&amp;ventilation'!$D$3)*'input_cool&amp;vent_evolution'!Y$10)</f>
        <v>0</v>
      </c>
      <c r="HJ253" s="2">
        <f>IF($D253=3,($N253*$M253*EP253*'input_cooling&amp;ventilation'!$D$3)*'input_cool&amp;vent_evolution'!Z$11,($O253*$M253*EP253*'input_cooling&amp;ventilation'!$D$3)*'input_cool&amp;vent_evolution'!Z$10)</f>
        <v>0</v>
      </c>
      <c r="HK253" s="2">
        <f>IF($D253=3,($N253*$M253*EQ253*'input_cooling&amp;ventilation'!$D$3)*'input_cool&amp;vent_evolution'!AA$11,($O253*$M253*EQ253*'input_cooling&amp;ventilation'!$D$3)*'input_cool&amp;vent_evolution'!AA$10)</f>
        <v>0</v>
      </c>
      <c r="HL253" s="2">
        <f>IF($D253=3,($N253*$M253*ER253*'input_cooling&amp;ventilation'!$D$3)*'input_cool&amp;vent_evolution'!AB$11,($O253*$M253*ER253*'input_cooling&amp;ventilation'!$D$3)*'input_cool&amp;vent_evolution'!AB$10)</f>
        <v>0</v>
      </c>
      <c r="HM253" s="2">
        <f>IF($D253=3,($N253*$M253*ES253*'input_cooling&amp;ventilation'!$D$3)*'input_cool&amp;vent_evolution'!AC$11,($O253*$M253*ES253*'input_cooling&amp;ventilation'!$D$3)*'input_cool&amp;vent_evolution'!AC$10)</f>
        <v>0</v>
      </c>
      <c r="HN253" s="2">
        <f>IF($D253=3,($N253*$M253*ET253*'input_cooling&amp;ventilation'!$D$3)*'input_cool&amp;vent_evolution'!AD$11,($O253*$M253*ET253*'input_cooling&amp;ventilation'!$D$3)*'input_cool&amp;vent_evolution'!AD$10)</f>
        <v>0</v>
      </c>
      <c r="HO253" s="2">
        <f>IF($D253=3,($N253*$M253*EU253*'input_cooling&amp;ventilation'!$D$3)*'input_cool&amp;vent_evolution'!AE$11,($O253*$M253*EU253*'input_cooling&amp;ventilation'!$D$3)*'input_cool&amp;vent_evolution'!AE$10)</f>
        <v>0</v>
      </c>
      <c r="HP253" s="2">
        <f>IF($D253=3,($N253*$M253*EV253*'input_cooling&amp;ventilation'!$D$3)*'input_cool&amp;vent_evolution'!AF$11,($O253*$M253*EV253*'input_cooling&amp;ventilation'!$D$3)*'input_cool&amp;vent_evolution'!AF$10)</f>
        <v>0</v>
      </c>
      <c r="HQ253" s="2">
        <f>IF($D253=3,($N253*$M253*EW253*'input_cooling&amp;ventilation'!$D$3)*'input_cool&amp;vent_evolution'!AG$11,($O253*$M253*EW253*'input_cooling&amp;ventilation'!$D$3)*'input_cool&amp;vent_evolution'!AG$10)</f>
        <v>0</v>
      </c>
      <c r="HR253" s="2">
        <f>IF($D253=3,($N253*$M253*EX253*'input_cooling&amp;ventilation'!$D$3)*'input_cool&amp;vent_evolution'!AH$11,($O253*$M253*EX253*'input_cooling&amp;ventilation'!$D$3)*'input_cool&amp;vent_evolution'!AH$10)</f>
        <v>0</v>
      </c>
      <c r="HS253" s="2">
        <f>IF($D253=3,($N253*$M253*EY253*'input_cooling&amp;ventilation'!$D$3)*'input_cool&amp;vent_evolution'!AI$11,($O253*$M253*EY253*'input_cooling&amp;ventilation'!$D$3)*'input_cool&amp;vent_evolution'!AI$10)</f>
        <v>0</v>
      </c>
      <c r="HT253" s="2">
        <f>IF($D253=3,($N253*$M253*EZ253*'input_cooling&amp;ventilation'!$D$3)*'input_cool&amp;vent_evolution'!AJ$11,($O253*$M253*EZ253*'input_cooling&amp;ventilation'!$D$3)*'input_cool&amp;vent_evolution'!AJ$10)</f>
        <v>0</v>
      </c>
      <c r="HU253" s="2">
        <f>IF($D253=3,($N253*$M253*FA253*'input_cooling&amp;ventilation'!$D$3)*'input_cool&amp;vent_evolution'!AK$11,($O253*$M253*FA253*'input_cooling&amp;ventilation'!$D$3)*'input_cool&amp;vent_evolution'!AK$10)</f>
        <v>0</v>
      </c>
      <c r="HV253" s="2">
        <f>IF($D253=3,($N253*$M253*FB253*'input_cooling&amp;ventilation'!$D$3)*'input_cool&amp;vent_evolution'!AL$11,($O253*$M253*FB253*'input_cooling&amp;ventilation'!$D$3)*'input_cool&amp;vent_evolution'!AL$10)</f>
        <v>0</v>
      </c>
      <c r="HW253" s="2">
        <f>IF($D253=3,($N253*$M253*FC253*'input_cooling&amp;ventilation'!$D$3)*'input_cool&amp;vent_evolution'!AM$11,($O253*$M253*FC253*'input_cooling&amp;ventilation'!$D$3)*'input_cool&amp;vent_evolution'!AM$10)</f>
        <v>0</v>
      </c>
      <c r="HX253" s="2">
        <f>IF($D253=3,($N253*$M253*FD253*'input_cooling&amp;ventilation'!$D$3)*'input_cool&amp;vent_evolution'!AN$11,($O253*$M253*FD253*'input_cooling&amp;ventilation'!$D$3)*'input_cool&amp;vent_evolution'!AN$10)</f>
        <v>0</v>
      </c>
      <c r="HY253" s="2">
        <f>IF($D253=3,($N253*$M253*FE253*'input_cooling&amp;ventilation'!$D$3)*'input_cool&amp;vent_evolution'!AO$11,($O253*$M253*FE253*'input_cooling&amp;ventilation'!$D$3)*'input_cool&amp;vent_evolution'!AO$10)</f>
        <v>0</v>
      </c>
      <c r="HZ253" s="2">
        <f>IF($D253=3,($N253*$M253*FF253*'input_cooling&amp;ventilation'!$D$3)*'input_cool&amp;vent_evolution'!AP$11,($O253*$M253*FF253*'input_cooling&amp;ventilation'!$D$3)*'input_cool&amp;vent_evolution'!AP$10)</f>
        <v>0</v>
      </c>
      <c r="IA253" s="2">
        <f>IF($D253=3,($N253*$M253*FG253*'input_cooling&amp;ventilation'!$D$3)*'input_cool&amp;vent_evolution'!AQ$11,($O253*$M253*FG253*'input_cooling&amp;ventilation'!$D$3)*'input_cool&amp;vent_evolution'!AQ$10)</f>
        <v>0</v>
      </c>
      <c r="IB253" s="2">
        <f>IF($D253=3,($N253*$M253*FH253*'input_cooling&amp;ventilation'!$D$3)*'input_cool&amp;vent_evolution'!AR$11,($O253*$M253*FH253*'input_cooling&amp;ventilation'!$D$3)*'input_cool&amp;vent_evolution'!AR$10)</f>
        <v>0</v>
      </c>
      <c r="IC253" s="2">
        <f>IF($D253=3,($N253*$M253*FI253*'input_cooling&amp;ventilation'!$D$3)*'input_cool&amp;vent_evolution'!AS$11,($O253*$M253*FI253*'input_cooling&amp;ventilation'!$D$3)*'input_cool&amp;vent_evolution'!AS$10)</f>
        <v>0</v>
      </c>
      <c r="ID253" s="2">
        <f>IF($D253=3,($N253*$M253*FJ253*'input_cooling&amp;ventilation'!$D$3)*'input_cool&amp;vent_evolution'!AT$11,($O253*$M253*FJ253*'input_cooling&amp;ventilation'!$D$3)*'input_cool&amp;vent_evolution'!AT$10)</f>
        <v>0</v>
      </c>
      <c r="IE253" s="2">
        <f>IF($D253=3,($N253*$M253*FK253*'input_cooling&amp;ventilation'!$D$3)*'input_cool&amp;vent_evolution'!AU$11,($O253*$M253*FK253*'input_cooling&amp;ventilation'!$D$3)*'input_cool&amp;vent_evolution'!AU$10)</f>
        <v>0</v>
      </c>
      <c r="IF253" s="2">
        <f>IF($D253=3,($N253*$M253*FL253*'input_cooling&amp;ventilation'!$D$3)*'input_cool&amp;vent_evolution'!AV$11,($O253*$M253*FL253*'input_cooling&amp;ventilation'!$D$3)*'input_cool&amp;vent_evolution'!AV$10)</f>
        <v>0</v>
      </c>
    </row>
    <row r="254" spans="1:240" x14ac:dyDescent="0.25">
      <c r="A254">
        <v>252</v>
      </c>
      <c r="B254">
        <v>100100</v>
      </c>
      <c r="C254">
        <v>31</v>
      </c>
      <c r="D254">
        <v>3</v>
      </c>
      <c r="E254">
        <v>5</v>
      </c>
      <c r="F254" s="2">
        <v>0</v>
      </c>
      <c r="G254" s="2">
        <v>0</v>
      </c>
      <c r="H254" s="2">
        <v>0</v>
      </c>
      <c r="I254" s="17">
        <v>0</v>
      </c>
      <c r="J254">
        <v>4.5212930999999998E-2</v>
      </c>
      <c r="K254" s="2">
        <f t="shared" si="231"/>
        <v>0</v>
      </c>
      <c r="L254" s="2">
        <f t="shared" si="232"/>
        <v>0</v>
      </c>
      <c r="N254" s="17">
        <f>'input_cooling&amp;ventilation'!$D$5</f>
        <v>57.500092182043396</v>
      </c>
      <c r="O254" s="45">
        <f>'input_cooling&amp;ventilation'!$D$6</f>
        <v>19.328678831353667</v>
      </c>
      <c r="P254" s="45">
        <f>'input_cooling&amp;ventilation'!$C$5</f>
        <v>50.351688737400465</v>
      </c>
      <c r="Q254" s="45">
        <f>'input_cooling&amp;ventilation'!$C$6</f>
        <v>32.240814214248743</v>
      </c>
      <c r="R254">
        <v>17</v>
      </c>
      <c r="T254">
        <v>14</v>
      </c>
      <c r="U254" s="2">
        <f t="shared" si="233"/>
        <v>0</v>
      </c>
      <c r="V254" s="2">
        <f t="shared" si="234"/>
        <v>0</v>
      </c>
      <c r="W254" s="2">
        <v>0</v>
      </c>
      <c r="X254" s="57">
        <f>IF($D254=3,(W254*(1+'input_cool&amp;vent_evolution'!M$11)),(W254*(1+'input_cool&amp;vent_evolution'!M$12)))</f>
        <v>0</v>
      </c>
      <c r="Y254" s="57">
        <f>IF($D254=3,(X254*(1+'input_cool&amp;vent_evolution'!N$11)),(X254*(1+'input_cool&amp;vent_evolution'!N$12)))</f>
        <v>0</v>
      </c>
      <c r="Z254" s="57">
        <f>IF($D254=3,(Y254*(1+'input_cool&amp;vent_evolution'!O$11)),(Y254*(1+'input_cool&amp;vent_evolution'!O$12)))</f>
        <v>0</v>
      </c>
      <c r="AA254" s="57">
        <f>IF($D254=3,(Z254*(1+'input_cool&amp;vent_evolution'!P$11)),(Z254*(1+'input_cool&amp;vent_evolution'!P$12)))</f>
        <v>0</v>
      </c>
      <c r="AB254" s="57">
        <f>IF($D254=3,(AA254*(1+'input_cool&amp;vent_evolution'!Q$11)),(AA254*(1+'input_cool&amp;vent_evolution'!Q$12)))</f>
        <v>0</v>
      </c>
      <c r="AC254" s="57">
        <f>IF($D254=3,(AB254*(1+'input_cool&amp;vent_evolution'!R$11)),(AB254*(1+'input_cool&amp;vent_evolution'!R$12)))</f>
        <v>0</v>
      </c>
      <c r="AD254" s="57">
        <f>IF($D254=3,(AC254*(1+'input_cool&amp;vent_evolution'!S$11)),(AC254*(1+'input_cool&amp;vent_evolution'!S$12)))</f>
        <v>0</v>
      </c>
      <c r="AE254" s="57">
        <f>IF($D254=3,(AD254*(1+'input_cool&amp;vent_evolution'!T$11)),(AD254*(1+'input_cool&amp;vent_evolution'!T$12)))</f>
        <v>0</v>
      </c>
      <c r="AF254" s="57">
        <f>IF($D254=3,(AE254*(1+'input_cool&amp;vent_evolution'!U$11)),(AE254*(1+'input_cool&amp;vent_evolution'!U$12)))</f>
        <v>0</v>
      </c>
      <c r="AG254" s="57">
        <f>IF($D254=3,(AF254*(1+'input_cool&amp;vent_evolution'!V$11)),(AF254*(1+'input_cool&amp;vent_evolution'!V$12)))</f>
        <v>0</v>
      </c>
      <c r="AH254" s="57">
        <f>IF($D254=3,(AG254*(1+'input_cool&amp;vent_evolution'!W$11)),(AG254*(1+'input_cool&amp;vent_evolution'!W$12)))</f>
        <v>0</v>
      </c>
      <c r="AI254" s="57">
        <f>IF($D254=3,(AH254*(1+'input_cool&amp;vent_evolution'!X$11)),(AH254*(1+'input_cool&amp;vent_evolution'!X$12)))</f>
        <v>0</v>
      </c>
      <c r="AJ254" s="57">
        <f>IF($D254=3,(AI254*(1+'input_cool&amp;vent_evolution'!Y$11)),(AI254*(1+'input_cool&amp;vent_evolution'!Y$12)))</f>
        <v>0</v>
      </c>
      <c r="AK254" s="57">
        <f>IF($D254=3,(AJ254*(1+'input_cool&amp;vent_evolution'!Z$11)),(AJ254*(1+'input_cool&amp;vent_evolution'!Z$12)))</f>
        <v>0</v>
      </c>
      <c r="AL254" s="57">
        <f>IF($D254=3,(AK254*(1+'input_cool&amp;vent_evolution'!AA$11)),(AK254*(1+'input_cool&amp;vent_evolution'!AA$12)))</f>
        <v>0</v>
      </c>
      <c r="AM254" s="57">
        <f>IF($D254=3,(AL254*(1+'input_cool&amp;vent_evolution'!AB$11)),(AL254*(1+'input_cool&amp;vent_evolution'!AB$12)))</f>
        <v>0</v>
      </c>
      <c r="AN254" s="57">
        <f>IF($D254=3,(AM254*(1+'input_cool&amp;vent_evolution'!AC$11)),(AM254*(1+'input_cool&amp;vent_evolution'!AC$12)))</f>
        <v>0</v>
      </c>
      <c r="AO254" s="57">
        <f>IF($D254=3,(AN254*(1+'input_cool&amp;vent_evolution'!AD$11)),(AN254*(1+'input_cool&amp;vent_evolution'!AD$12)))</f>
        <v>0</v>
      </c>
      <c r="AP254" s="57">
        <f>IF($D254=3,(AO254*(1+'input_cool&amp;vent_evolution'!AE$11)),(AO254*(1+'input_cool&amp;vent_evolution'!AE$12)))</f>
        <v>0</v>
      </c>
      <c r="AQ254" s="57">
        <f>IF($D254=3,(AP254*(1+'input_cool&amp;vent_evolution'!AF$11)),(AP254*(1+'input_cool&amp;vent_evolution'!AF$12)))</f>
        <v>0</v>
      </c>
      <c r="AR254" s="57">
        <f>IF($D254=3,(AQ254*(1+'input_cool&amp;vent_evolution'!AG$11)),(AQ254*(1+'input_cool&amp;vent_evolution'!AG$12)))</f>
        <v>0</v>
      </c>
      <c r="AS254" s="57">
        <f>IF($D254=3,(AR254*(1+'input_cool&amp;vent_evolution'!AH$11)),(AR254*(1+'input_cool&amp;vent_evolution'!AH$12)))</f>
        <v>0</v>
      </c>
      <c r="AT254" s="57">
        <f>IF($D254=3,(AS254*(1+'input_cool&amp;vent_evolution'!AI$11)),(AS254*(1+'input_cool&amp;vent_evolution'!AI$12)))</f>
        <v>0</v>
      </c>
      <c r="AU254" s="57">
        <f>IF($D254=3,(AT254*(1+'input_cool&amp;vent_evolution'!AJ$11)),(AT254*(1+'input_cool&amp;vent_evolution'!AJ$12)))</f>
        <v>0</v>
      </c>
      <c r="AV254" s="57">
        <f>IF($D254=3,(AU254*(1+'input_cool&amp;vent_evolution'!AK$11)),(AU254*(1+'input_cool&amp;vent_evolution'!AK$12)))</f>
        <v>0</v>
      </c>
      <c r="AW254" s="57">
        <f>IF($D254=3,(AV254*(1+'input_cool&amp;vent_evolution'!AL$11)),(AV254*(1+'input_cool&amp;vent_evolution'!AL$12)))</f>
        <v>0</v>
      </c>
      <c r="AX254" s="57">
        <f>IF($D254=3,(AW254*(1+'input_cool&amp;vent_evolution'!AM$11)),(AW254*(1+'input_cool&amp;vent_evolution'!AM$12)))</f>
        <v>0</v>
      </c>
      <c r="AY254" s="57">
        <f>IF($D254=3,(AX254*(1+'input_cool&amp;vent_evolution'!AN$11)),(AX254*(1+'input_cool&amp;vent_evolution'!AN$12)))</f>
        <v>0</v>
      </c>
      <c r="AZ254" s="57">
        <f>IF($D254=3,(AY254*(1+'input_cool&amp;vent_evolution'!AO$11)),(AY254*(1+'input_cool&amp;vent_evolution'!AO$12)))</f>
        <v>0</v>
      </c>
      <c r="BA254" s="57">
        <f>IF($D254=3,(AZ254*(1+'input_cool&amp;vent_evolution'!AP$11)),(AZ254*(1+'input_cool&amp;vent_evolution'!AP$12)))</f>
        <v>0</v>
      </c>
      <c r="BB254" s="57">
        <f>IF($D254=3,(BA254*(1+'input_cool&amp;vent_evolution'!AQ$11)),(BA254*(1+'input_cool&amp;vent_evolution'!AQ$12)))</f>
        <v>0</v>
      </c>
      <c r="BC254" s="57">
        <f>IF($D254=3,(BB254*(1+'input_cool&amp;vent_evolution'!AR$11)),(BB254*(1+'input_cool&amp;vent_evolution'!AR$12)))</f>
        <v>0</v>
      </c>
      <c r="BD254" s="57">
        <f>IF($D254=3,(BC254*(1+'input_cool&amp;vent_evolution'!AS$11)),(BC254*(1+'input_cool&amp;vent_evolution'!AS$12)))</f>
        <v>0</v>
      </c>
      <c r="BE254" s="57">
        <f>IF($D254=3,(BD254*(1+'input_cool&amp;vent_evolution'!AT$11)),(BD254*(1+'input_cool&amp;vent_evolution'!AT$12)))</f>
        <v>0</v>
      </c>
      <c r="BF254" s="57">
        <f>IF($D254=3,(BE254*(1+'input_cool&amp;vent_evolution'!AU$11)),(BE254*(1+'input_cool&amp;vent_evolution'!AU$12)))</f>
        <v>0</v>
      </c>
      <c r="BG254" s="57">
        <f>IF($D254=3,(BF254*(1+'input_cool&amp;vent_evolution'!AV$11)),(BF254*(1+'input_cool&amp;vent_evolution'!AV$12)))</f>
        <v>0</v>
      </c>
      <c r="BH254" s="2">
        <f t="shared" si="307"/>
        <v>0</v>
      </c>
      <c r="BI254" s="2">
        <f t="shared" si="235"/>
        <v>0</v>
      </c>
      <c r="BJ254" s="2">
        <f t="shared" si="236"/>
        <v>0</v>
      </c>
      <c r="BK254" s="2">
        <f t="shared" si="237"/>
        <v>0</v>
      </c>
      <c r="BL254" s="2">
        <f t="shared" si="238"/>
        <v>0</v>
      </c>
      <c r="BM254" s="2">
        <f t="shared" si="239"/>
        <v>0</v>
      </c>
      <c r="BN254" s="2">
        <f t="shared" si="240"/>
        <v>0</v>
      </c>
      <c r="BO254" s="2">
        <f t="shared" si="241"/>
        <v>0</v>
      </c>
      <c r="BP254" s="2">
        <f t="shared" si="242"/>
        <v>0</v>
      </c>
      <c r="BQ254" s="2">
        <f t="shared" si="243"/>
        <v>0</v>
      </c>
      <c r="BR254" s="2">
        <f t="shared" si="244"/>
        <v>0</v>
      </c>
      <c r="BS254" s="2">
        <f t="shared" si="245"/>
        <v>0</v>
      </c>
      <c r="BT254" s="2">
        <f t="shared" si="246"/>
        <v>0</v>
      </c>
      <c r="BU254" s="2">
        <f t="shared" si="247"/>
        <v>0</v>
      </c>
      <c r="BV254" s="2">
        <f t="shared" si="248"/>
        <v>0</v>
      </c>
      <c r="BW254" s="2">
        <f t="shared" si="249"/>
        <v>0</v>
      </c>
      <c r="BX254" s="2">
        <f t="shared" si="250"/>
        <v>0</v>
      </c>
      <c r="BY254" s="2">
        <f t="shared" si="251"/>
        <v>0</v>
      </c>
      <c r="BZ254" s="2">
        <f t="shared" si="252"/>
        <v>0</v>
      </c>
      <c r="CA254" s="2">
        <f t="shared" si="253"/>
        <v>0</v>
      </c>
      <c r="CB254" s="2">
        <f t="shared" si="254"/>
        <v>0</v>
      </c>
      <c r="CC254" s="2">
        <f t="shared" si="255"/>
        <v>0</v>
      </c>
      <c r="CD254" s="2">
        <f t="shared" si="256"/>
        <v>0</v>
      </c>
      <c r="CE254" s="2">
        <f t="shared" si="257"/>
        <v>0</v>
      </c>
      <c r="CF254" s="2">
        <f t="shared" si="258"/>
        <v>0</v>
      </c>
      <c r="CG254" s="2">
        <f t="shared" si="259"/>
        <v>0</v>
      </c>
      <c r="CH254" s="2">
        <f t="shared" si="260"/>
        <v>0</v>
      </c>
      <c r="CI254" s="2">
        <f t="shared" si="261"/>
        <v>0</v>
      </c>
      <c r="CJ254" s="2">
        <f t="shared" si="262"/>
        <v>0</v>
      </c>
      <c r="CK254" s="2">
        <f t="shared" si="263"/>
        <v>0</v>
      </c>
      <c r="CL254" s="2">
        <f t="shared" si="264"/>
        <v>0</v>
      </c>
      <c r="CM254" s="2">
        <f t="shared" si="265"/>
        <v>0</v>
      </c>
      <c r="CN254" s="2">
        <f t="shared" si="266"/>
        <v>0</v>
      </c>
      <c r="CO254" s="2">
        <f t="shared" si="267"/>
        <v>0</v>
      </c>
      <c r="CP254" s="2">
        <f t="shared" si="268"/>
        <v>0</v>
      </c>
      <c r="CQ254" s="2">
        <f t="shared" si="269"/>
        <v>0</v>
      </c>
      <c r="CR254" s="2">
        <f>IF($D254=3,(W254*$P254*$M254*'input_cooling&amp;ventilation'!$D$3)*'input_cool&amp;vent_evolution'!M$11,(W254*$Q254*'input_cooling&amp;ventilation'!$D$3)*'input_cool&amp;vent_evolution'!M$12)</f>
        <v>0</v>
      </c>
      <c r="CS254" s="2">
        <f>IF($D254=3,(X254*$P254*$M254*'input_cooling&amp;ventilation'!$D$3)*'input_cool&amp;vent_evolution'!N$11,(X254*$Q254*'input_cooling&amp;ventilation'!$D$3)*'input_cool&amp;vent_evolution'!N$12)</f>
        <v>0</v>
      </c>
      <c r="CT254" s="2">
        <f>IF($D254=3,(Y254*$P254*$M254*'input_cooling&amp;ventilation'!$D$3)*'input_cool&amp;vent_evolution'!O$11,(Y254*$Q254*'input_cooling&amp;ventilation'!$D$3)*'input_cool&amp;vent_evolution'!O$12)</f>
        <v>0</v>
      </c>
      <c r="CU254" s="2">
        <f>IF($D254=3,(Z254*$P254*$M254*'input_cooling&amp;ventilation'!$D$3)*'input_cool&amp;vent_evolution'!P$11,(Z254*$Q254*'input_cooling&amp;ventilation'!$D$3)*'input_cool&amp;vent_evolution'!P$12)</f>
        <v>0</v>
      </c>
      <c r="CV254" s="2">
        <f>IF($D254=3,(AA254*$P254*$M254*'input_cooling&amp;ventilation'!$D$3)*'input_cool&amp;vent_evolution'!Q$11,(AA254*$Q254*'input_cooling&amp;ventilation'!$D$3)*'input_cool&amp;vent_evolution'!Q$12)</f>
        <v>0</v>
      </c>
      <c r="CW254" s="2">
        <f>IF($D254=3,(AB254*$P254*$M254*'input_cooling&amp;ventilation'!$D$3)*'input_cool&amp;vent_evolution'!R$11,(AB254*$Q254*'input_cooling&amp;ventilation'!$D$3)*'input_cool&amp;vent_evolution'!R$12)</f>
        <v>0</v>
      </c>
      <c r="CX254" s="2">
        <f>IF($D254=3,(AC254*$P254*$M254*'input_cooling&amp;ventilation'!$D$3)*'input_cool&amp;vent_evolution'!S$11,(AC254*$Q254*'input_cooling&amp;ventilation'!$D$3)*'input_cool&amp;vent_evolution'!S$12)</f>
        <v>0</v>
      </c>
      <c r="CY254" s="2">
        <f>IF($D254=3,(AD254*$P254*$M254*'input_cooling&amp;ventilation'!$D$3)*'input_cool&amp;vent_evolution'!T$11,(AD254*$Q254*'input_cooling&amp;ventilation'!$D$3)*'input_cool&amp;vent_evolution'!T$12)</f>
        <v>0</v>
      </c>
      <c r="CZ254" s="2">
        <f>IF($D254=3,(AE254*$P254*$M254*'input_cooling&amp;ventilation'!$D$3)*'input_cool&amp;vent_evolution'!U$11,(AE254*$Q254*'input_cooling&amp;ventilation'!$D$3)*'input_cool&amp;vent_evolution'!U$12)</f>
        <v>0</v>
      </c>
      <c r="DA254" s="2">
        <f>IF($D254=3,(AF254*$P254*$M254*'input_cooling&amp;ventilation'!$D$3)*'input_cool&amp;vent_evolution'!V$11,(AF254*$Q254*'input_cooling&amp;ventilation'!$D$3)*'input_cool&amp;vent_evolution'!V$12)</f>
        <v>0</v>
      </c>
      <c r="DB254" s="2">
        <f>IF($D254=3,(AG254*$P254*$M254*'input_cooling&amp;ventilation'!$D$3)*'input_cool&amp;vent_evolution'!W$11,(AG254*$Q254*'input_cooling&amp;ventilation'!$D$3)*'input_cool&amp;vent_evolution'!W$12)</f>
        <v>0</v>
      </c>
      <c r="DC254" s="2">
        <f>IF($D254=3,(AH254*$P254*$M254*'input_cooling&amp;ventilation'!$D$3)*'input_cool&amp;vent_evolution'!X$11,(AH254*$Q254*'input_cooling&amp;ventilation'!$D$3)*'input_cool&amp;vent_evolution'!X$12)</f>
        <v>0</v>
      </c>
      <c r="DD254" s="2">
        <f>IF($D254=3,(AI254*$P254*$M254*'input_cooling&amp;ventilation'!$D$3)*'input_cool&amp;vent_evolution'!Y$11,(AI254*$Q254*'input_cooling&amp;ventilation'!$D$3)*'input_cool&amp;vent_evolution'!Y$12)</f>
        <v>0</v>
      </c>
      <c r="DE254" s="2">
        <f>IF($D254=3,(AJ254*$P254*$M254*'input_cooling&amp;ventilation'!$D$3)*'input_cool&amp;vent_evolution'!Z$11,(AJ254*$Q254*'input_cooling&amp;ventilation'!$D$3)*'input_cool&amp;vent_evolution'!Z$12)</f>
        <v>0</v>
      </c>
      <c r="DF254" s="2">
        <f>IF($D254=3,(AK254*$P254*$M254*'input_cooling&amp;ventilation'!$D$3)*'input_cool&amp;vent_evolution'!AA$11,(AK254*$Q254*'input_cooling&amp;ventilation'!$D$3)*'input_cool&amp;vent_evolution'!AA$12)</f>
        <v>0</v>
      </c>
      <c r="DG254" s="2">
        <f>IF($D254=3,(AL254*$P254*$M254*'input_cooling&amp;ventilation'!$D$3)*'input_cool&amp;vent_evolution'!AB$11,(AL254*$Q254*'input_cooling&amp;ventilation'!$D$3)*'input_cool&amp;vent_evolution'!AB$12)</f>
        <v>0</v>
      </c>
      <c r="DH254" s="2">
        <f>IF($D254=3,(AM254*$P254*$M254*'input_cooling&amp;ventilation'!$D$3)*'input_cool&amp;vent_evolution'!AC$11,(AM254*$Q254*'input_cooling&amp;ventilation'!$D$3)*'input_cool&amp;vent_evolution'!AC$12)</f>
        <v>0</v>
      </c>
      <c r="DI254" s="2">
        <f>IF($D254=3,(AN254*$P254*$M254*'input_cooling&amp;ventilation'!$D$3)*'input_cool&amp;vent_evolution'!AD$11,(AN254*$Q254*'input_cooling&amp;ventilation'!$D$3)*'input_cool&amp;vent_evolution'!AD$12)</f>
        <v>0</v>
      </c>
      <c r="DJ254" s="2">
        <f>IF($D254=3,(AO254*$P254*$M254*'input_cooling&amp;ventilation'!$D$3)*'input_cool&amp;vent_evolution'!AE$11,(AO254*$Q254*'input_cooling&amp;ventilation'!$D$3)*'input_cool&amp;vent_evolution'!AE$12)</f>
        <v>0</v>
      </c>
      <c r="DK254" s="2">
        <f>IF($D254=3,(AP254*$P254*$M254*'input_cooling&amp;ventilation'!$D$3)*'input_cool&amp;vent_evolution'!AF$11,(AP254*$Q254*'input_cooling&amp;ventilation'!$D$3)*'input_cool&amp;vent_evolution'!AF$12)</f>
        <v>0</v>
      </c>
      <c r="DL254" s="2">
        <f>IF($D254=3,(AQ254*$P254*$M254*'input_cooling&amp;ventilation'!$D$3)*'input_cool&amp;vent_evolution'!AG$11,(AQ254*$Q254*'input_cooling&amp;ventilation'!$D$3)*'input_cool&amp;vent_evolution'!AG$12)</f>
        <v>0</v>
      </c>
      <c r="DM254" s="2">
        <f>IF($D254=3,(AR254*$P254*$M254*'input_cooling&amp;ventilation'!$D$3)*'input_cool&amp;vent_evolution'!AH$11,(AR254*$Q254*'input_cooling&amp;ventilation'!$D$3)*'input_cool&amp;vent_evolution'!AH$12)</f>
        <v>0</v>
      </c>
      <c r="DN254" s="2">
        <f>IF($D254=3,(AS254*$P254*$M254*'input_cooling&amp;ventilation'!$D$3)*'input_cool&amp;vent_evolution'!AI$11,(AS254*$Q254*'input_cooling&amp;ventilation'!$D$3)*'input_cool&amp;vent_evolution'!AI$12)</f>
        <v>0</v>
      </c>
      <c r="DO254" s="2">
        <f>IF($D254=3,(AT254*$P254*$M254*'input_cooling&amp;ventilation'!$D$3)*'input_cool&amp;vent_evolution'!AJ$11,(AT254*$Q254*'input_cooling&amp;ventilation'!$D$3)*'input_cool&amp;vent_evolution'!AJ$12)</f>
        <v>0</v>
      </c>
      <c r="DP254" s="2">
        <f>IF($D254=3,(AU254*$P254*$M254*'input_cooling&amp;ventilation'!$D$3)*'input_cool&amp;vent_evolution'!AK$11,(AU254*$Q254*'input_cooling&amp;ventilation'!$D$3)*'input_cool&amp;vent_evolution'!AK$12)</f>
        <v>0</v>
      </c>
      <c r="DQ254" s="2">
        <f>IF($D254=3,(AV254*$P254*$M254*'input_cooling&amp;ventilation'!$D$3)*'input_cool&amp;vent_evolution'!AL$11,(AV254*$Q254*'input_cooling&amp;ventilation'!$D$3)*'input_cool&amp;vent_evolution'!AL$12)</f>
        <v>0</v>
      </c>
      <c r="DR254" s="2">
        <f>IF($D254=3,(AW254*$P254*$M254*'input_cooling&amp;ventilation'!$D$3)*'input_cool&amp;vent_evolution'!AM$11,(AW254*$Q254*'input_cooling&amp;ventilation'!$D$3)*'input_cool&amp;vent_evolution'!AM$12)</f>
        <v>0</v>
      </c>
      <c r="DS254" s="2">
        <f>IF($D254=3,(AX254*$P254*$M254*'input_cooling&amp;ventilation'!$D$3)*'input_cool&amp;vent_evolution'!AN$11,(AX254*$Q254*'input_cooling&amp;ventilation'!$D$3)*'input_cool&amp;vent_evolution'!AN$12)</f>
        <v>0</v>
      </c>
      <c r="DT254" s="2">
        <f>IF($D254=3,(AY254*$P254*$M254*'input_cooling&amp;ventilation'!$D$3)*'input_cool&amp;vent_evolution'!AO$11,(AY254*$Q254*'input_cooling&amp;ventilation'!$D$3)*'input_cool&amp;vent_evolution'!AO$12)</f>
        <v>0</v>
      </c>
      <c r="DU254" s="2">
        <f>IF($D254=3,(AZ254*$P254*$M254*'input_cooling&amp;ventilation'!$D$3)*'input_cool&amp;vent_evolution'!AP$11,(AZ254*$Q254*'input_cooling&amp;ventilation'!$D$3)*'input_cool&amp;vent_evolution'!AP$12)</f>
        <v>0</v>
      </c>
      <c r="DV254" s="2">
        <f>IF($D254=3,(BA254*$P254*$M254*'input_cooling&amp;ventilation'!$D$3)*'input_cool&amp;vent_evolution'!AQ$11,(BA254*$Q254*'input_cooling&amp;ventilation'!$D$3)*'input_cool&amp;vent_evolution'!AQ$12)</f>
        <v>0</v>
      </c>
      <c r="DW254" s="2">
        <f>IF($D254=3,(BB254*$P254*$M254*'input_cooling&amp;ventilation'!$D$3)*'input_cool&amp;vent_evolution'!AR$11,(BB254*$Q254*'input_cooling&amp;ventilation'!$D$3)*'input_cool&amp;vent_evolution'!AR$12)</f>
        <v>0</v>
      </c>
      <c r="DX254" s="2">
        <f>IF($D254=3,(BC254*$P254*$M254*'input_cooling&amp;ventilation'!$D$3)*'input_cool&amp;vent_evolution'!AS$11,(BC254*$Q254*'input_cooling&amp;ventilation'!$D$3)*'input_cool&amp;vent_evolution'!AS$12)</f>
        <v>0</v>
      </c>
      <c r="DY254" s="2">
        <f>IF($D254=3,(BD254*$P254*$M254*'input_cooling&amp;ventilation'!$D$3)*'input_cool&amp;vent_evolution'!AT$11,(BD254*$Q254*'input_cooling&amp;ventilation'!$D$3)*'input_cool&amp;vent_evolution'!AT$12)</f>
        <v>0</v>
      </c>
      <c r="DZ254" s="2">
        <f>IF($D254=3,(BE254*$P254*$M254*'input_cooling&amp;ventilation'!$D$3)*'input_cool&amp;vent_evolution'!AU$11,(BE254*$Q254*'input_cooling&amp;ventilation'!$D$3)*'input_cool&amp;vent_evolution'!AU$12)</f>
        <v>0</v>
      </c>
      <c r="EA254" s="2">
        <f>IF($D254=3,(BF254*$P254*$M254*'input_cooling&amp;ventilation'!$D$3)*'input_cool&amp;vent_evolution'!AV$11,(BF254*$Q254*'input_cooling&amp;ventilation'!$D$3)*'input_cool&amp;vent_evolution'!AV$12)</f>
        <v>0</v>
      </c>
      <c r="EB254">
        <v>0.7</v>
      </c>
      <c r="EC254" s="2">
        <f t="shared" si="270"/>
        <v>0</v>
      </c>
      <c r="ED254" s="2">
        <f>IF($D254=3,(EC254*(1+'input_cool&amp;vent_evolution'!M$10)),EC254*(1+'input_cool&amp;vent_evolution'!M$9))</f>
        <v>0</v>
      </c>
      <c r="EE254" s="2">
        <f>IF($D254=3,(ED254*(1+'input_cool&amp;vent_evolution'!N$10)),ED254*(1+'input_cool&amp;vent_evolution'!N$9))</f>
        <v>0</v>
      </c>
      <c r="EF254" s="2">
        <f>IF($D254=3,(EE254*(1+'input_cool&amp;vent_evolution'!O$10)),EE254*(1+'input_cool&amp;vent_evolution'!O$9))</f>
        <v>0</v>
      </c>
      <c r="EG254" s="2">
        <f>IF($D254=3,(EF254*(1+'input_cool&amp;vent_evolution'!P$10)),EF254*(1+'input_cool&amp;vent_evolution'!P$9))</f>
        <v>0</v>
      </c>
      <c r="EH254" s="2">
        <f>IF($D254=3,(EG254*(1+'input_cool&amp;vent_evolution'!Q$10)),EG254*(1+'input_cool&amp;vent_evolution'!Q$9))</f>
        <v>0</v>
      </c>
      <c r="EI254" s="2">
        <f>IF($D254=3,(EH254*(1+'input_cool&amp;vent_evolution'!R$10)),EH254*(1+'input_cool&amp;vent_evolution'!R$9))</f>
        <v>0</v>
      </c>
      <c r="EJ254" s="2">
        <f>IF($D254=3,(EI254*(1+'input_cool&amp;vent_evolution'!S$10)),EI254*(1+'input_cool&amp;vent_evolution'!S$9))</f>
        <v>0</v>
      </c>
      <c r="EK254" s="2">
        <f>IF($D254=3,(EJ254*(1+'input_cool&amp;vent_evolution'!T$10)),EJ254*(1+'input_cool&amp;vent_evolution'!T$9))</f>
        <v>0</v>
      </c>
      <c r="EL254" s="2">
        <f>IF($D254=3,(EK254*(1+'input_cool&amp;vent_evolution'!U$10)),EK254*(1+'input_cool&amp;vent_evolution'!U$9))</f>
        <v>0</v>
      </c>
      <c r="EM254" s="2">
        <f>IF($D254=3,(EL254*(1+'input_cool&amp;vent_evolution'!V$10)),EL254*(1+'input_cool&amp;vent_evolution'!V$9))</f>
        <v>0</v>
      </c>
      <c r="EN254" s="2">
        <f>IF($D254=3,(EM254*(1+'input_cool&amp;vent_evolution'!W$10)),EM254*(1+'input_cool&amp;vent_evolution'!W$9))</f>
        <v>0</v>
      </c>
      <c r="EO254" s="2">
        <f>IF($D254=3,(EN254*(1+'input_cool&amp;vent_evolution'!X$10)),EN254*(1+'input_cool&amp;vent_evolution'!X$9))</f>
        <v>0</v>
      </c>
      <c r="EP254" s="2">
        <f>IF($D254=3,(EO254*(1+'input_cool&amp;vent_evolution'!Y$10)),EO254*(1+'input_cool&amp;vent_evolution'!Y$9))</f>
        <v>0</v>
      </c>
      <c r="EQ254" s="2">
        <f>IF($D254=3,(EP254*(1+'input_cool&amp;vent_evolution'!Z$10)),EP254*(1+'input_cool&amp;vent_evolution'!Z$9))</f>
        <v>0</v>
      </c>
      <c r="ER254" s="2">
        <f>IF($D254=3,(EQ254*(1+'input_cool&amp;vent_evolution'!AA$10)),EQ254*(1+'input_cool&amp;vent_evolution'!AA$9))</f>
        <v>0</v>
      </c>
      <c r="ES254" s="2">
        <f>IF($D254=3,(ER254*(1+'input_cool&amp;vent_evolution'!AB$10)),ER254*(1+'input_cool&amp;vent_evolution'!AB$9))</f>
        <v>0</v>
      </c>
      <c r="ET254" s="2">
        <f>IF($D254=3,(ES254*(1+'input_cool&amp;vent_evolution'!AC$10)),ES254*(1+'input_cool&amp;vent_evolution'!AC$9))</f>
        <v>0</v>
      </c>
      <c r="EU254" s="2">
        <f>IF($D254=3,(ET254*(1+'input_cool&amp;vent_evolution'!AD$10)),ET254*(1+'input_cool&amp;vent_evolution'!AD$9))</f>
        <v>0</v>
      </c>
      <c r="EV254" s="2">
        <f>IF($D254=3,(EU254*(1+'input_cool&amp;vent_evolution'!AE$10)),EU254*(1+'input_cool&amp;vent_evolution'!AE$9))</f>
        <v>0</v>
      </c>
      <c r="EW254" s="2">
        <f>IF($D254=3,(EV254*(1+'input_cool&amp;vent_evolution'!AF$10)),EV254*(1+'input_cool&amp;vent_evolution'!AF$9))</f>
        <v>0</v>
      </c>
      <c r="EX254" s="2">
        <f>IF($D254=3,(EW254*(1+'input_cool&amp;vent_evolution'!AG$10)),EW254*(1+'input_cool&amp;vent_evolution'!AG$9))</f>
        <v>0</v>
      </c>
      <c r="EY254" s="2">
        <f>IF($D254=3,(EX254*(1+'input_cool&amp;vent_evolution'!AH$10)),EX254*(1+'input_cool&amp;vent_evolution'!AH$9))</f>
        <v>0</v>
      </c>
      <c r="EZ254" s="2">
        <f>IF($D254=3,(EY254*(1+'input_cool&amp;vent_evolution'!AI$10)),EY254*(1+'input_cool&amp;vent_evolution'!AI$9))</f>
        <v>0</v>
      </c>
      <c r="FA254" s="2">
        <f>IF($D254=3,(EZ254*(1+'input_cool&amp;vent_evolution'!AJ$10)),EZ254*(1+'input_cool&amp;vent_evolution'!AJ$9))</f>
        <v>0</v>
      </c>
      <c r="FB254" s="2">
        <f>IF($D254=3,(FA254*(1+'input_cool&amp;vent_evolution'!AK$10)),FA254*(1+'input_cool&amp;vent_evolution'!AK$9))</f>
        <v>0</v>
      </c>
      <c r="FC254" s="2">
        <f>IF($D254=3,(FB254*(1+'input_cool&amp;vent_evolution'!AL$10)),FB254*(1+'input_cool&amp;vent_evolution'!AL$9))</f>
        <v>0</v>
      </c>
      <c r="FD254" s="2">
        <f>IF($D254=3,(FC254*(1+'input_cool&amp;vent_evolution'!AM$10)),FC254*(1+'input_cool&amp;vent_evolution'!AM$9))</f>
        <v>0</v>
      </c>
      <c r="FE254" s="2">
        <f>IF($D254=3,(FD254*(1+'input_cool&amp;vent_evolution'!AN$10)),FD254*(1+'input_cool&amp;vent_evolution'!AN$9))</f>
        <v>0</v>
      </c>
      <c r="FF254" s="2">
        <f>IF($D254=3,(FE254*(1+'input_cool&amp;vent_evolution'!AO$10)),FE254*(1+'input_cool&amp;vent_evolution'!AO$9))</f>
        <v>0</v>
      </c>
      <c r="FG254" s="2">
        <f>IF($D254=3,(FF254*(1+'input_cool&amp;vent_evolution'!AP$10)),FF254*(1+'input_cool&amp;vent_evolution'!AP$9))</f>
        <v>0</v>
      </c>
      <c r="FH254" s="2">
        <f>IF($D254=3,(FG254*(1+'input_cool&amp;vent_evolution'!AQ$10)),FG254*(1+'input_cool&amp;vent_evolution'!AQ$9))</f>
        <v>0</v>
      </c>
      <c r="FI254" s="2">
        <f>IF($D254=3,(FH254*(1+'input_cool&amp;vent_evolution'!AR$10)),FH254*(1+'input_cool&amp;vent_evolution'!AR$9))</f>
        <v>0</v>
      </c>
      <c r="FJ254" s="2">
        <f>IF($D254=3,(FI254*(1+'input_cool&amp;vent_evolution'!AS$10)),FI254*(1+'input_cool&amp;vent_evolution'!AS$9))</f>
        <v>0</v>
      </c>
      <c r="FK254" s="2">
        <f>IF($D254=3,(FJ254*(1+'input_cool&amp;vent_evolution'!AT$10)),FJ254*(1+'input_cool&amp;vent_evolution'!AT$9))</f>
        <v>0</v>
      </c>
      <c r="FL254" s="2">
        <f>IF($D254=3,(FK254*(1+'input_cool&amp;vent_evolution'!AU$10)),FK254*(1+'input_cool&amp;vent_evolution'!AU$9))</f>
        <v>0</v>
      </c>
      <c r="FM254" s="2">
        <f t="shared" si="271"/>
        <v>0</v>
      </c>
      <c r="FN254" s="2">
        <f t="shared" si="272"/>
        <v>0</v>
      </c>
      <c r="FO254" s="2">
        <f t="shared" si="273"/>
        <v>0</v>
      </c>
      <c r="FP254" s="2">
        <f t="shared" si="274"/>
        <v>0</v>
      </c>
      <c r="FQ254" s="2">
        <f t="shared" si="275"/>
        <v>0</v>
      </c>
      <c r="FR254" s="2">
        <f t="shared" si="276"/>
        <v>0</v>
      </c>
      <c r="FS254" s="2">
        <f t="shared" si="277"/>
        <v>0</v>
      </c>
      <c r="FT254" s="2">
        <f t="shared" si="278"/>
        <v>0</v>
      </c>
      <c r="FU254" s="2">
        <f t="shared" si="279"/>
        <v>0</v>
      </c>
      <c r="FV254" s="2">
        <f t="shared" si="280"/>
        <v>0</v>
      </c>
      <c r="FW254" s="2">
        <f t="shared" si="281"/>
        <v>0</v>
      </c>
      <c r="FX254" s="2">
        <f t="shared" si="282"/>
        <v>0</v>
      </c>
      <c r="FY254" s="2">
        <f t="shared" si="283"/>
        <v>0</v>
      </c>
      <c r="FZ254" s="2">
        <f t="shared" si="284"/>
        <v>0</v>
      </c>
      <c r="GA254" s="2">
        <f t="shared" si="285"/>
        <v>0</v>
      </c>
      <c r="GB254" s="2">
        <f t="shared" si="286"/>
        <v>0</v>
      </c>
      <c r="GC254" s="2">
        <f t="shared" si="287"/>
        <v>0</v>
      </c>
      <c r="GD254" s="2">
        <f t="shared" si="288"/>
        <v>0</v>
      </c>
      <c r="GE254" s="2">
        <f t="shared" si="289"/>
        <v>0</v>
      </c>
      <c r="GF254" s="2">
        <f t="shared" si="290"/>
        <v>0</v>
      </c>
      <c r="GG254" s="2">
        <f t="shared" si="291"/>
        <v>0</v>
      </c>
      <c r="GH254" s="2">
        <f t="shared" si="292"/>
        <v>0</v>
      </c>
      <c r="GI254" s="2">
        <f t="shared" si="293"/>
        <v>0</v>
      </c>
      <c r="GJ254" s="2">
        <f t="shared" si="294"/>
        <v>0</v>
      </c>
      <c r="GK254" s="2">
        <f t="shared" si="295"/>
        <v>0</v>
      </c>
      <c r="GL254" s="2">
        <f t="shared" si="296"/>
        <v>0</v>
      </c>
      <c r="GM254" s="2">
        <f t="shared" si="297"/>
        <v>0</v>
      </c>
      <c r="GN254" s="2">
        <f t="shared" si="298"/>
        <v>0</v>
      </c>
      <c r="GO254" s="2">
        <f t="shared" si="299"/>
        <v>0</v>
      </c>
      <c r="GP254" s="2">
        <f t="shared" si="300"/>
        <v>0</v>
      </c>
      <c r="GQ254" s="2">
        <f t="shared" si="301"/>
        <v>0</v>
      </c>
      <c r="GR254" s="2">
        <f t="shared" si="302"/>
        <v>0</v>
      </c>
      <c r="GS254" s="2">
        <f t="shared" si="303"/>
        <v>0</v>
      </c>
      <c r="GT254" s="2">
        <f t="shared" si="304"/>
        <v>0</v>
      </c>
      <c r="GU254" s="2">
        <f t="shared" si="305"/>
        <v>0</v>
      </c>
      <c r="GV254" s="2">
        <f t="shared" si="306"/>
        <v>0</v>
      </c>
      <c r="GW254" s="2">
        <f>IF($D254=3,($N254*$M254*EC254*'input_cooling&amp;ventilation'!$D$3)*'input_cool&amp;vent_evolution'!M$11,($O254*$M254*EC254*'input_cooling&amp;ventilation'!$D$3)*'input_cool&amp;vent_evolution'!M$10)</f>
        <v>0</v>
      </c>
      <c r="GX254" s="2">
        <f>IF($D254=3,($N254*$M254*ED254*'input_cooling&amp;ventilation'!$D$3)*'input_cool&amp;vent_evolution'!N$11,($O254*$M254*ED254*'input_cooling&amp;ventilation'!$D$3)*'input_cool&amp;vent_evolution'!N$10)</f>
        <v>0</v>
      </c>
      <c r="GY254" s="2">
        <f>IF($D254=3,($N254*$M254*EE254*'input_cooling&amp;ventilation'!$D$3)*'input_cool&amp;vent_evolution'!O$11,($O254*$M254*EE254*'input_cooling&amp;ventilation'!$D$3)*'input_cool&amp;vent_evolution'!O$10)</f>
        <v>0</v>
      </c>
      <c r="GZ254" s="2">
        <f>IF($D254=3,($N254*$M254*EF254*'input_cooling&amp;ventilation'!$D$3)*'input_cool&amp;vent_evolution'!P$11,($O254*$M254*EF254*'input_cooling&amp;ventilation'!$D$3)*'input_cool&amp;vent_evolution'!P$10)</f>
        <v>0</v>
      </c>
      <c r="HA254" s="2">
        <f>IF($D254=3,($N254*$M254*EG254*'input_cooling&amp;ventilation'!$D$3)*'input_cool&amp;vent_evolution'!Q$11,($O254*$M254*EG254*'input_cooling&amp;ventilation'!$D$3)*'input_cool&amp;vent_evolution'!Q$10)</f>
        <v>0</v>
      </c>
      <c r="HB254" s="2">
        <f>IF($D254=3,($N254*$M254*EH254*'input_cooling&amp;ventilation'!$D$3)*'input_cool&amp;vent_evolution'!R$11,($O254*$M254*EH254*'input_cooling&amp;ventilation'!$D$3)*'input_cool&amp;vent_evolution'!R$10)</f>
        <v>0</v>
      </c>
      <c r="HC254" s="2">
        <f>IF($D254=3,($N254*$M254*EI254*'input_cooling&amp;ventilation'!$D$3)*'input_cool&amp;vent_evolution'!S$11,($O254*$M254*EI254*'input_cooling&amp;ventilation'!$D$3)*'input_cool&amp;vent_evolution'!S$10)</f>
        <v>0</v>
      </c>
      <c r="HD254" s="2">
        <f>IF($D254=3,($N254*$M254*EJ254*'input_cooling&amp;ventilation'!$D$3)*'input_cool&amp;vent_evolution'!T$11,($O254*$M254*EJ254*'input_cooling&amp;ventilation'!$D$3)*'input_cool&amp;vent_evolution'!T$10)</f>
        <v>0</v>
      </c>
      <c r="HE254" s="2">
        <f>IF($D254=3,($N254*$M254*EK254*'input_cooling&amp;ventilation'!$D$3)*'input_cool&amp;vent_evolution'!U$11,($O254*$M254*EK254*'input_cooling&amp;ventilation'!$D$3)*'input_cool&amp;vent_evolution'!U$10)</f>
        <v>0</v>
      </c>
      <c r="HF254" s="2">
        <f>IF($D254=3,($N254*$M254*EL254*'input_cooling&amp;ventilation'!$D$3)*'input_cool&amp;vent_evolution'!V$11,($O254*$M254*EL254*'input_cooling&amp;ventilation'!$D$3)*'input_cool&amp;vent_evolution'!V$10)</f>
        <v>0</v>
      </c>
      <c r="HG254" s="2">
        <f>IF($D254=3,($N254*$M254*EM254*'input_cooling&amp;ventilation'!$D$3)*'input_cool&amp;vent_evolution'!W$11,($O254*$M254*EM254*'input_cooling&amp;ventilation'!$D$3)*'input_cool&amp;vent_evolution'!W$10)</f>
        <v>0</v>
      </c>
      <c r="HH254" s="2">
        <f>IF($D254=3,($N254*$M254*EN254*'input_cooling&amp;ventilation'!$D$3)*'input_cool&amp;vent_evolution'!X$11,($O254*$M254*EN254*'input_cooling&amp;ventilation'!$D$3)*'input_cool&amp;vent_evolution'!X$10)</f>
        <v>0</v>
      </c>
      <c r="HI254" s="2">
        <f>IF($D254=3,($N254*$M254*EO254*'input_cooling&amp;ventilation'!$D$3)*'input_cool&amp;vent_evolution'!Y$11,($O254*$M254*EO254*'input_cooling&amp;ventilation'!$D$3)*'input_cool&amp;vent_evolution'!Y$10)</f>
        <v>0</v>
      </c>
      <c r="HJ254" s="2">
        <f>IF($D254=3,($N254*$M254*EP254*'input_cooling&amp;ventilation'!$D$3)*'input_cool&amp;vent_evolution'!Z$11,($O254*$M254*EP254*'input_cooling&amp;ventilation'!$D$3)*'input_cool&amp;vent_evolution'!Z$10)</f>
        <v>0</v>
      </c>
      <c r="HK254" s="2">
        <f>IF($D254=3,($N254*$M254*EQ254*'input_cooling&amp;ventilation'!$D$3)*'input_cool&amp;vent_evolution'!AA$11,($O254*$M254*EQ254*'input_cooling&amp;ventilation'!$D$3)*'input_cool&amp;vent_evolution'!AA$10)</f>
        <v>0</v>
      </c>
      <c r="HL254" s="2">
        <f>IF($D254=3,($N254*$M254*ER254*'input_cooling&amp;ventilation'!$D$3)*'input_cool&amp;vent_evolution'!AB$11,($O254*$M254*ER254*'input_cooling&amp;ventilation'!$D$3)*'input_cool&amp;vent_evolution'!AB$10)</f>
        <v>0</v>
      </c>
      <c r="HM254" s="2">
        <f>IF($D254=3,($N254*$M254*ES254*'input_cooling&amp;ventilation'!$D$3)*'input_cool&amp;vent_evolution'!AC$11,($O254*$M254*ES254*'input_cooling&amp;ventilation'!$D$3)*'input_cool&amp;vent_evolution'!AC$10)</f>
        <v>0</v>
      </c>
      <c r="HN254" s="2">
        <f>IF($D254=3,($N254*$M254*ET254*'input_cooling&amp;ventilation'!$D$3)*'input_cool&amp;vent_evolution'!AD$11,($O254*$M254*ET254*'input_cooling&amp;ventilation'!$D$3)*'input_cool&amp;vent_evolution'!AD$10)</f>
        <v>0</v>
      </c>
      <c r="HO254" s="2">
        <f>IF($D254=3,($N254*$M254*EU254*'input_cooling&amp;ventilation'!$D$3)*'input_cool&amp;vent_evolution'!AE$11,($O254*$M254*EU254*'input_cooling&amp;ventilation'!$D$3)*'input_cool&amp;vent_evolution'!AE$10)</f>
        <v>0</v>
      </c>
      <c r="HP254" s="2">
        <f>IF($D254=3,($N254*$M254*EV254*'input_cooling&amp;ventilation'!$D$3)*'input_cool&amp;vent_evolution'!AF$11,($O254*$M254*EV254*'input_cooling&amp;ventilation'!$D$3)*'input_cool&amp;vent_evolution'!AF$10)</f>
        <v>0</v>
      </c>
      <c r="HQ254" s="2">
        <f>IF($D254=3,($N254*$M254*EW254*'input_cooling&amp;ventilation'!$D$3)*'input_cool&amp;vent_evolution'!AG$11,($O254*$M254*EW254*'input_cooling&amp;ventilation'!$D$3)*'input_cool&amp;vent_evolution'!AG$10)</f>
        <v>0</v>
      </c>
      <c r="HR254" s="2">
        <f>IF($D254=3,($N254*$M254*EX254*'input_cooling&amp;ventilation'!$D$3)*'input_cool&amp;vent_evolution'!AH$11,($O254*$M254*EX254*'input_cooling&amp;ventilation'!$D$3)*'input_cool&amp;vent_evolution'!AH$10)</f>
        <v>0</v>
      </c>
      <c r="HS254" s="2">
        <f>IF($D254=3,($N254*$M254*EY254*'input_cooling&amp;ventilation'!$D$3)*'input_cool&amp;vent_evolution'!AI$11,($O254*$M254*EY254*'input_cooling&amp;ventilation'!$D$3)*'input_cool&amp;vent_evolution'!AI$10)</f>
        <v>0</v>
      </c>
      <c r="HT254" s="2">
        <f>IF($D254=3,($N254*$M254*EZ254*'input_cooling&amp;ventilation'!$D$3)*'input_cool&amp;vent_evolution'!AJ$11,($O254*$M254*EZ254*'input_cooling&amp;ventilation'!$D$3)*'input_cool&amp;vent_evolution'!AJ$10)</f>
        <v>0</v>
      </c>
      <c r="HU254" s="2">
        <f>IF($D254=3,($N254*$M254*FA254*'input_cooling&amp;ventilation'!$D$3)*'input_cool&amp;vent_evolution'!AK$11,($O254*$M254*FA254*'input_cooling&amp;ventilation'!$D$3)*'input_cool&amp;vent_evolution'!AK$10)</f>
        <v>0</v>
      </c>
      <c r="HV254" s="2">
        <f>IF($D254=3,($N254*$M254*FB254*'input_cooling&amp;ventilation'!$D$3)*'input_cool&amp;vent_evolution'!AL$11,($O254*$M254*FB254*'input_cooling&amp;ventilation'!$D$3)*'input_cool&amp;vent_evolution'!AL$10)</f>
        <v>0</v>
      </c>
      <c r="HW254" s="2">
        <f>IF($D254=3,($N254*$M254*FC254*'input_cooling&amp;ventilation'!$D$3)*'input_cool&amp;vent_evolution'!AM$11,($O254*$M254*FC254*'input_cooling&amp;ventilation'!$D$3)*'input_cool&amp;vent_evolution'!AM$10)</f>
        <v>0</v>
      </c>
      <c r="HX254" s="2">
        <f>IF($D254=3,($N254*$M254*FD254*'input_cooling&amp;ventilation'!$D$3)*'input_cool&amp;vent_evolution'!AN$11,($O254*$M254*FD254*'input_cooling&amp;ventilation'!$D$3)*'input_cool&amp;vent_evolution'!AN$10)</f>
        <v>0</v>
      </c>
      <c r="HY254" s="2">
        <f>IF($D254=3,($N254*$M254*FE254*'input_cooling&amp;ventilation'!$D$3)*'input_cool&amp;vent_evolution'!AO$11,($O254*$M254*FE254*'input_cooling&amp;ventilation'!$D$3)*'input_cool&amp;vent_evolution'!AO$10)</f>
        <v>0</v>
      </c>
      <c r="HZ254" s="2">
        <f>IF($D254=3,($N254*$M254*FF254*'input_cooling&amp;ventilation'!$D$3)*'input_cool&amp;vent_evolution'!AP$11,($O254*$M254*FF254*'input_cooling&amp;ventilation'!$D$3)*'input_cool&amp;vent_evolution'!AP$10)</f>
        <v>0</v>
      </c>
      <c r="IA254" s="2">
        <f>IF($D254=3,($N254*$M254*FG254*'input_cooling&amp;ventilation'!$D$3)*'input_cool&amp;vent_evolution'!AQ$11,($O254*$M254*FG254*'input_cooling&amp;ventilation'!$D$3)*'input_cool&amp;vent_evolution'!AQ$10)</f>
        <v>0</v>
      </c>
      <c r="IB254" s="2">
        <f>IF($D254=3,($N254*$M254*FH254*'input_cooling&amp;ventilation'!$D$3)*'input_cool&amp;vent_evolution'!AR$11,($O254*$M254*FH254*'input_cooling&amp;ventilation'!$D$3)*'input_cool&amp;vent_evolution'!AR$10)</f>
        <v>0</v>
      </c>
      <c r="IC254" s="2">
        <f>IF($D254=3,($N254*$M254*FI254*'input_cooling&amp;ventilation'!$D$3)*'input_cool&amp;vent_evolution'!AS$11,($O254*$M254*FI254*'input_cooling&amp;ventilation'!$D$3)*'input_cool&amp;vent_evolution'!AS$10)</f>
        <v>0</v>
      </c>
      <c r="ID254" s="2">
        <f>IF($D254=3,($N254*$M254*FJ254*'input_cooling&amp;ventilation'!$D$3)*'input_cool&amp;vent_evolution'!AT$11,($O254*$M254*FJ254*'input_cooling&amp;ventilation'!$D$3)*'input_cool&amp;vent_evolution'!AT$10)</f>
        <v>0</v>
      </c>
      <c r="IE254" s="2">
        <f>IF($D254=3,($N254*$M254*FK254*'input_cooling&amp;ventilation'!$D$3)*'input_cool&amp;vent_evolution'!AU$11,($O254*$M254*FK254*'input_cooling&amp;ventilation'!$D$3)*'input_cool&amp;vent_evolution'!AU$10)</f>
        <v>0</v>
      </c>
      <c r="IF254" s="2">
        <f>IF($D254=3,($N254*$M254*FL254*'input_cooling&amp;ventilation'!$D$3)*'input_cool&amp;vent_evolution'!AV$11,($O254*$M254*FL254*'input_cooling&amp;ventilation'!$D$3)*'input_cool&amp;vent_evolution'!AV$10)</f>
        <v>0</v>
      </c>
    </row>
    <row r="255" spans="1:240" x14ac:dyDescent="0.25">
      <c r="A255">
        <v>253</v>
      </c>
      <c r="B255">
        <v>100100</v>
      </c>
      <c r="C255">
        <v>31</v>
      </c>
      <c r="D255">
        <v>3</v>
      </c>
      <c r="E255">
        <v>6</v>
      </c>
      <c r="F255" s="2">
        <v>0</v>
      </c>
      <c r="G255" s="2">
        <v>0</v>
      </c>
      <c r="H255" s="2">
        <v>0</v>
      </c>
      <c r="I255" s="17">
        <v>0</v>
      </c>
      <c r="J255">
        <v>4.5212930999999998E-2</v>
      </c>
      <c r="K255" s="2">
        <f t="shared" si="231"/>
        <v>0</v>
      </c>
      <c r="L255" s="2">
        <f t="shared" si="232"/>
        <v>0</v>
      </c>
      <c r="N255" s="17">
        <f>'input_cooling&amp;ventilation'!$D$5</f>
        <v>57.500092182043396</v>
      </c>
      <c r="O255" s="45">
        <f>'input_cooling&amp;ventilation'!$D$6</f>
        <v>19.328678831353667</v>
      </c>
      <c r="P255" s="45">
        <f>'input_cooling&amp;ventilation'!$C$5</f>
        <v>50.351688737400465</v>
      </c>
      <c r="Q255" s="45">
        <f>'input_cooling&amp;ventilation'!$C$6</f>
        <v>32.240814214248743</v>
      </c>
      <c r="R255">
        <v>17</v>
      </c>
      <c r="T255">
        <v>14</v>
      </c>
      <c r="U255" s="2">
        <f t="shared" si="233"/>
        <v>0</v>
      </c>
      <c r="V255" s="2">
        <f t="shared" si="234"/>
        <v>0</v>
      </c>
      <c r="W255" s="2">
        <v>0</v>
      </c>
      <c r="X255" s="57">
        <f>IF($D255=3,(W255*(1+'input_cool&amp;vent_evolution'!M$11)),(W255*(1+'input_cool&amp;vent_evolution'!M$12)))</f>
        <v>0</v>
      </c>
      <c r="Y255" s="57">
        <f>IF($D255=3,(X255*(1+'input_cool&amp;vent_evolution'!N$11)),(X255*(1+'input_cool&amp;vent_evolution'!N$12)))</f>
        <v>0</v>
      </c>
      <c r="Z255" s="57">
        <f>IF($D255=3,(Y255*(1+'input_cool&amp;vent_evolution'!O$11)),(Y255*(1+'input_cool&amp;vent_evolution'!O$12)))</f>
        <v>0</v>
      </c>
      <c r="AA255" s="57">
        <f>IF($D255=3,(Z255*(1+'input_cool&amp;vent_evolution'!P$11)),(Z255*(1+'input_cool&amp;vent_evolution'!P$12)))</f>
        <v>0</v>
      </c>
      <c r="AB255" s="57">
        <f>IF($D255=3,(AA255*(1+'input_cool&amp;vent_evolution'!Q$11)),(AA255*(1+'input_cool&amp;vent_evolution'!Q$12)))</f>
        <v>0</v>
      </c>
      <c r="AC255" s="57">
        <f>IF($D255=3,(AB255*(1+'input_cool&amp;vent_evolution'!R$11)),(AB255*(1+'input_cool&amp;vent_evolution'!R$12)))</f>
        <v>0</v>
      </c>
      <c r="AD255" s="57">
        <f>IF($D255=3,(AC255*(1+'input_cool&amp;vent_evolution'!S$11)),(AC255*(1+'input_cool&amp;vent_evolution'!S$12)))</f>
        <v>0</v>
      </c>
      <c r="AE255" s="57">
        <f>IF($D255=3,(AD255*(1+'input_cool&amp;vent_evolution'!T$11)),(AD255*(1+'input_cool&amp;vent_evolution'!T$12)))</f>
        <v>0</v>
      </c>
      <c r="AF255" s="57">
        <f>IF($D255=3,(AE255*(1+'input_cool&amp;vent_evolution'!U$11)),(AE255*(1+'input_cool&amp;vent_evolution'!U$12)))</f>
        <v>0</v>
      </c>
      <c r="AG255" s="57">
        <f>IF($D255=3,(AF255*(1+'input_cool&amp;vent_evolution'!V$11)),(AF255*(1+'input_cool&amp;vent_evolution'!V$12)))</f>
        <v>0</v>
      </c>
      <c r="AH255" s="57">
        <f>IF($D255=3,(AG255*(1+'input_cool&amp;vent_evolution'!W$11)),(AG255*(1+'input_cool&amp;vent_evolution'!W$12)))</f>
        <v>0</v>
      </c>
      <c r="AI255" s="57">
        <f>IF($D255=3,(AH255*(1+'input_cool&amp;vent_evolution'!X$11)),(AH255*(1+'input_cool&amp;vent_evolution'!X$12)))</f>
        <v>0</v>
      </c>
      <c r="AJ255" s="57">
        <f>IF($D255=3,(AI255*(1+'input_cool&amp;vent_evolution'!Y$11)),(AI255*(1+'input_cool&amp;vent_evolution'!Y$12)))</f>
        <v>0</v>
      </c>
      <c r="AK255" s="57">
        <f>IF($D255=3,(AJ255*(1+'input_cool&amp;vent_evolution'!Z$11)),(AJ255*(1+'input_cool&amp;vent_evolution'!Z$12)))</f>
        <v>0</v>
      </c>
      <c r="AL255" s="57">
        <f>IF($D255=3,(AK255*(1+'input_cool&amp;vent_evolution'!AA$11)),(AK255*(1+'input_cool&amp;vent_evolution'!AA$12)))</f>
        <v>0</v>
      </c>
      <c r="AM255" s="57">
        <f>IF($D255=3,(AL255*(1+'input_cool&amp;vent_evolution'!AB$11)),(AL255*(1+'input_cool&amp;vent_evolution'!AB$12)))</f>
        <v>0</v>
      </c>
      <c r="AN255" s="57">
        <f>IF($D255=3,(AM255*(1+'input_cool&amp;vent_evolution'!AC$11)),(AM255*(1+'input_cool&amp;vent_evolution'!AC$12)))</f>
        <v>0</v>
      </c>
      <c r="AO255" s="57">
        <f>IF($D255=3,(AN255*(1+'input_cool&amp;vent_evolution'!AD$11)),(AN255*(1+'input_cool&amp;vent_evolution'!AD$12)))</f>
        <v>0</v>
      </c>
      <c r="AP255" s="57">
        <f>IF($D255=3,(AO255*(1+'input_cool&amp;vent_evolution'!AE$11)),(AO255*(1+'input_cool&amp;vent_evolution'!AE$12)))</f>
        <v>0</v>
      </c>
      <c r="AQ255" s="57">
        <f>IF($D255=3,(AP255*(1+'input_cool&amp;vent_evolution'!AF$11)),(AP255*(1+'input_cool&amp;vent_evolution'!AF$12)))</f>
        <v>0</v>
      </c>
      <c r="AR255" s="57">
        <f>IF($D255=3,(AQ255*(1+'input_cool&amp;vent_evolution'!AG$11)),(AQ255*(1+'input_cool&amp;vent_evolution'!AG$12)))</f>
        <v>0</v>
      </c>
      <c r="AS255" s="57">
        <f>IF($D255=3,(AR255*(1+'input_cool&amp;vent_evolution'!AH$11)),(AR255*(1+'input_cool&amp;vent_evolution'!AH$12)))</f>
        <v>0</v>
      </c>
      <c r="AT255" s="57">
        <f>IF($D255=3,(AS255*(1+'input_cool&amp;vent_evolution'!AI$11)),(AS255*(1+'input_cool&amp;vent_evolution'!AI$12)))</f>
        <v>0</v>
      </c>
      <c r="AU255" s="57">
        <f>IF($D255=3,(AT255*(1+'input_cool&amp;vent_evolution'!AJ$11)),(AT255*(1+'input_cool&amp;vent_evolution'!AJ$12)))</f>
        <v>0</v>
      </c>
      <c r="AV255" s="57">
        <f>IF($D255=3,(AU255*(1+'input_cool&amp;vent_evolution'!AK$11)),(AU255*(1+'input_cool&amp;vent_evolution'!AK$12)))</f>
        <v>0</v>
      </c>
      <c r="AW255" s="57">
        <f>IF($D255=3,(AV255*(1+'input_cool&amp;vent_evolution'!AL$11)),(AV255*(1+'input_cool&amp;vent_evolution'!AL$12)))</f>
        <v>0</v>
      </c>
      <c r="AX255" s="57">
        <f>IF($D255=3,(AW255*(1+'input_cool&amp;vent_evolution'!AM$11)),(AW255*(1+'input_cool&amp;vent_evolution'!AM$12)))</f>
        <v>0</v>
      </c>
      <c r="AY255" s="57">
        <f>IF($D255=3,(AX255*(1+'input_cool&amp;vent_evolution'!AN$11)),(AX255*(1+'input_cool&amp;vent_evolution'!AN$12)))</f>
        <v>0</v>
      </c>
      <c r="AZ255" s="57">
        <f>IF($D255=3,(AY255*(1+'input_cool&amp;vent_evolution'!AO$11)),(AY255*(1+'input_cool&amp;vent_evolution'!AO$12)))</f>
        <v>0</v>
      </c>
      <c r="BA255" s="57">
        <f>IF($D255=3,(AZ255*(1+'input_cool&amp;vent_evolution'!AP$11)),(AZ255*(1+'input_cool&amp;vent_evolution'!AP$12)))</f>
        <v>0</v>
      </c>
      <c r="BB255" s="57">
        <f>IF($D255=3,(BA255*(1+'input_cool&amp;vent_evolution'!AQ$11)),(BA255*(1+'input_cool&amp;vent_evolution'!AQ$12)))</f>
        <v>0</v>
      </c>
      <c r="BC255" s="57">
        <f>IF($D255=3,(BB255*(1+'input_cool&amp;vent_evolution'!AR$11)),(BB255*(1+'input_cool&amp;vent_evolution'!AR$12)))</f>
        <v>0</v>
      </c>
      <c r="BD255" s="57">
        <f>IF($D255=3,(BC255*(1+'input_cool&amp;vent_evolution'!AS$11)),(BC255*(1+'input_cool&amp;vent_evolution'!AS$12)))</f>
        <v>0</v>
      </c>
      <c r="BE255" s="57">
        <f>IF($D255=3,(BD255*(1+'input_cool&amp;vent_evolution'!AT$11)),(BD255*(1+'input_cool&amp;vent_evolution'!AT$12)))</f>
        <v>0</v>
      </c>
      <c r="BF255" s="57">
        <f>IF($D255=3,(BE255*(1+'input_cool&amp;vent_evolution'!AU$11)),(BE255*(1+'input_cool&amp;vent_evolution'!AU$12)))</f>
        <v>0</v>
      </c>
      <c r="BG255" s="57">
        <f>IF($D255=3,(BF255*(1+'input_cool&amp;vent_evolution'!AV$11)),(BF255*(1+'input_cool&amp;vent_evolution'!AV$12)))</f>
        <v>0</v>
      </c>
      <c r="BH255" s="2">
        <f t="shared" si="307"/>
        <v>0</v>
      </c>
      <c r="BI255" s="2">
        <f t="shared" si="235"/>
        <v>0</v>
      </c>
      <c r="BJ255" s="2">
        <f t="shared" si="236"/>
        <v>0</v>
      </c>
      <c r="BK255" s="2">
        <f t="shared" si="237"/>
        <v>0</v>
      </c>
      <c r="BL255" s="2">
        <f t="shared" si="238"/>
        <v>0</v>
      </c>
      <c r="BM255" s="2">
        <f t="shared" si="239"/>
        <v>0</v>
      </c>
      <c r="BN255" s="2">
        <f t="shared" si="240"/>
        <v>0</v>
      </c>
      <c r="BO255" s="2">
        <f t="shared" si="241"/>
        <v>0</v>
      </c>
      <c r="BP255" s="2">
        <f t="shared" si="242"/>
        <v>0</v>
      </c>
      <c r="BQ255" s="2">
        <f t="shared" si="243"/>
        <v>0</v>
      </c>
      <c r="BR255" s="2">
        <f t="shared" si="244"/>
        <v>0</v>
      </c>
      <c r="BS255" s="2">
        <f t="shared" si="245"/>
        <v>0</v>
      </c>
      <c r="BT255" s="2">
        <f t="shared" si="246"/>
        <v>0</v>
      </c>
      <c r="BU255" s="2">
        <f t="shared" si="247"/>
        <v>0</v>
      </c>
      <c r="BV255" s="2">
        <f t="shared" si="248"/>
        <v>0</v>
      </c>
      <c r="BW255" s="2">
        <f t="shared" si="249"/>
        <v>0</v>
      </c>
      <c r="BX255" s="2">
        <f t="shared" si="250"/>
        <v>0</v>
      </c>
      <c r="BY255" s="2">
        <f t="shared" si="251"/>
        <v>0</v>
      </c>
      <c r="BZ255" s="2">
        <f t="shared" si="252"/>
        <v>0</v>
      </c>
      <c r="CA255" s="2">
        <f t="shared" si="253"/>
        <v>0</v>
      </c>
      <c r="CB255" s="2">
        <f t="shared" si="254"/>
        <v>0</v>
      </c>
      <c r="CC255" s="2">
        <f t="shared" si="255"/>
        <v>0</v>
      </c>
      <c r="CD255" s="2">
        <f t="shared" si="256"/>
        <v>0</v>
      </c>
      <c r="CE255" s="2">
        <f t="shared" si="257"/>
        <v>0</v>
      </c>
      <c r="CF255" s="2">
        <f t="shared" si="258"/>
        <v>0</v>
      </c>
      <c r="CG255" s="2">
        <f t="shared" si="259"/>
        <v>0</v>
      </c>
      <c r="CH255" s="2">
        <f t="shared" si="260"/>
        <v>0</v>
      </c>
      <c r="CI255" s="2">
        <f t="shared" si="261"/>
        <v>0</v>
      </c>
      <c r="CJ255" s="2">
        <f t="shared" si="262"/>
        <v>0</v>
      </c>
      <c r="CK255" s="2">
        <f t="shared" si="263"/>
        <v>0</v>
      </c>
      <c r="CL255" s="2">
        <f t="shared" si="264"/>
        <v>0</v>
      </c>
      <c r="CM255" s="2">
        <f t="shared" si="265"/>
        <v>0</v>
      </c>
      <c r="CN255" s="2">
        <f t="shared" si="266"/>
        <v>0</v>
      </c>
      <c r="CO255" s="2">
        <f t="shared" si="267"/>
        <v>0</v>
      </c>
      <c r="CP255" s="2">
        <f t="shared" si="268"/>
        <v>0</v>
      </c>
      <c r="CQ255" s="2">
        <f t="shared" si="269"/>
        <v>0</v>
      </c>
      <c r="CR255" s="2">
        <f>IF($D255=3,(W255*$P255*$M255*'input_cooling&amp;ventilation'!$D$3)*'input_cool&amp;vent_evolution'!M$11,(W255*$Q255*'input_cooling&amp;ventilation'!$D$3)*'input_cool&amp;vent_evolution'!M$12)</f>
        <v>0</v>
      </c>
      <c r="CS255" s="2">
        <f>IF($D255=3,(X255*$P255*$M255*'input_cooling&amp;ventilation'!$D$3)*'input_cool&amp;vent_evolution'!N$11,(X255*$Q255*'input_cooling&amp;ventilation'!$D$3)*'input_cool&amp;vent_evolution'!N$12)</f>
        <v>0</v>
      </c>
      <c r="CT255" s="2">
        <f>IF($D255=3,(Y255*$P255*$M255*'input_cooling&amp;ventilation'!$D$3)*'input_cool&amp;vent_evolution'!O$11,(Y255*$Q255*'input_cooling&amp;ventilation'!$D$3)*'input_cool&amp;vent_evolution'!O$12)</f>
        <v>0</v>
      </c>
      <c r="CU255" s="2">
        <f>IF($D255=3,(Z255*$P255*$M255*'input_cooling&amp;ventilation'!$D$3)*'input_cool&amp;vent_evolution'!P$11,(Z255*$Q255*'input_cooling&amp;ventilation'!$D$3)*'input_cool&amp;vent_evolution'!P$12)</f>
        <v>0</v>
      </c>
      <c r="CV255" s="2">
        <f>IF($D255=3,(AA255*$P255*$M255*'input_cooling&amp;ventilation'!$D$3)*'input_cool&amp;vent_evolution'!Q$11,(AA255*$Q255*'input_cooling&amp;ventilation'!$D$3)*'input_cool&amp;vent_evolution'!Q$12)</f>
        <v>0</v>
      </c>
      <c r="CW255" s="2">
        <f>IF($D255=3,(AB255*$P255*$M255*'input_cooling&amp;ventilation'!$D$3)*'input_cool&amp;vent_evolution'!R$11,(AB255*$Q255*'input_cooling&amp;ventilation'!$D$3)*'input_cool&amp;vent_evolution'!R$12)</f>
        <v>0</v>
      </c>
      <c r="CX255" s="2">
        <f>IF($D255=3,(AC255*$P255*$M255*'input_cooling&amp;ventilation'!$D$3)*'input_cool&amp;vent_evolution'!S$11,(AC255*$Q255*'input_cooling&amp;ventilation'!$D$3)*'input_cool&amp;vent_evolution'!S$12)</f>
        <v>0</v>
      </c>
      <c r="CY255" s="2">
        <f>IF($D255=3,(AD255*$P255*$M255*'input_cooling&amp;ventilation'!$D$3)*'input_cool&amp;vent_evolution'!T$11,(AD255*$Q255*'input_cooling&amp;ventilation'!$D$3)*'input_cool&amp;vent_evolution'!T$12)</f>
        <v>0</v>
      </c>
      <c r="CZ255" s="2">
        <f>IF($D255=3,(AE255*$P255*$M255*'input_cooling&amp;ventilation'!$D$3)*'input_cool&amp;vent_evolution'!U$11,(AE255*$Q255*'input_cooling&amp;ventilation'!$D$3)*'input_cool&amp;vent_evolution'!U$12)</f>
        <v>0</v>
      </c>
      <c r="DA255" s="2">
        <f>IF($D255=3,(AF255*$P255*$M255*'input_cooling&amp;ventilation'!$D$3)*'input_cool&amp;vent_evolution'!V$11,(AF255*$Q255*'input_cooling&amp;ventilation'!$D$3)*'input_cool&amp;vent_evolution'!V$12)</f>
        <v>0</v>
      </c>
      <c r="DB255" s="2">
        <f>IF($D255=3,(AG255*$P255*$M255*'input_cooling&amp;ventilation'!$D$3)*'input_cool&amp;vent_evolution'!W$11,(AG255*$Q255*'input_cooling&amp;ventilation'!$D$3)*'input_cool&amp;vent_evolution'!W$12)</f>
        <v>0</v>
      </c>
      <c r="DC255" s="2">
        <f>IF($D255=3,(AH255*$P255*$M255*'input_cooling&amp;ventilation'!$D$3)*'input_cool&amp;vent_evolution'!X$11,(AH255*$Q255*'input_cooling&amp;ventilation'!$D$3)*'input_cool&amp;vent_evolution'!X$12)</f>
        <v>0</v>
      </c>
      <c r="DD255" s="2">
        <f>IF($D255=3,(AI255*$P255*$M255*'input_cooling&amp;ventilation'!$D$3)*'input_cool&amp;vent_evolution'!Y$11,(AI255*$Q255*'input_cooling&amp;ventilation'!$D$3)*'input_cool&amp;vent_evolution'!Y$12)</f>
        <v>0</v>
      </c>
      <c r="DE255" s="2">
        <f>IF($D255=3,(AJ255*$P255*$M255*'input_cooling&amp;ventilation'!$D$3)*'input_cool&amp;vent_evolution'!Z$11,(AJ255*$Q255*'input_cooling&amp;ventilation'!$D$3)*'input_cool&amp;vent_evolution'!Z$12)</f>
        <v>0</v>
      </c>
      <c r="DF255" s="2">
        <f>IF($D255=3,(AK255*$P255*$M255*'input_cooling&amp;ventilation'!$D$3)*'input_cool&amp;vent_evolution'!AA$11,(AK255*$Q255*'input_cooling&amp;ventilation'!$D$3)*'input_cool&amp;vent_evolution'!AA$12)</f>
        <v>0</v>
      </c>
      <c r="DG255" s="2">
        <f>IF($D255=3,(AL255*$P255*$M255*'input_cooling&amp;ventilation'!$D$3)*'input_cool&amp;vent_evolution'!AB$11,(AL255*$Q255*'input_cooling&amp;ventilation'!$D$3)*'input_cool&amp;vent_evolution'!AB$12)</f>
        <v>0</v>
      </c>
      <c r="DH255" s="2">
        <f>IF($D255=3,(AM255*$P255*$M255*'input_cooling&amp;ventilation'!$D$3)*'input_cool&amp;vent_evolution'!AC$11,(AM255*$Q255*'input_cooling&amp;ventilation'!$D$3)*'input_cool&amp;vent_evolution'!AC$12)</f>
        <v>0</v>
      </c>
      <c r="DI255" s="2">
        <f>IF($D255=3,(AN255*$P255*$M255*'input_cooling&amp;ventilation'!$D$3)*'input_cool&amp;vent_evolution'!AD$11,(AN255*$Q255*'input_cooling&amp;ventilation'!$D$3)*'input_cool&amp;vent_evolution'!AD$12)</f>
        <v>0</v>
      </c>
      <c r="DJ255" s="2">
        <f>IF($D255=3,(AO255*$P255*$M255*'input_cooling&amp;ventilation'!$D$3)*'input_cool&amp;vent_evolution'!AE$11,(AO255*$Q255*'input_cooling&amp;ventilation'!$D$3)*'input_cool&amp;vent_evolution'!AE$12)</f>
        <v>0</v>
      </c>
      <c r="DK255" s="2">
        <f>IF($D255=3,(AP255*$P255*$M255*'input_cooling&amp;ventilation'!$D$3)*'input_cool&amp;vent_evolution'!AF$11,(AP255*$Q255*'input_cooling&amp;ventilation'!$D$3)*'input_cool&amp;vent_evolution'!AF$12)</f>
        <v>0</v>
      </c>
      <c r="DL255" s="2">
        <f>IF($D255=3,(AQ255*$P255*$M255*'input_cooling&amp;ventilation'!$D$3)*'input_cool&amp;vent_evolution'!AG$11,(AQ255*$Q255*'input_cooling&amp;ventilation'!$D$3)*'input_cool&amp;vent_evolution'!AG$12)</f>
        <v>0</v>
      </c>
      <c r="DM255" s="2">
        <f>IF($D255=3,(AR255*$P255*$M255*'input_cooling&amp;ventilation'!$D$3)*'input_cool&amp;vent_evolution'!AH$11,(AR255*$Q255*'input_cooling&amp;ventilation'!$D$3)*'input_cool&amp;vent_evolution'!AH$12)</f>
        <v>0</v>
      </c>
      <c r="DN255" s="2">
        <f>IF($D255=3,(AS255*$P255*$M255*'input_cooling&amp;ventilation'!$D$3)*'input_cool&amp;vent_evolution'!AI$11,(AS255*$Q255*'input_cooling&amp;ventilation'!$D$3)*'input_cool&amp;vent_evolution'!AI$12)</f>
        <v>0</v>
      </c>
      <c r="DO255" s="2">
        <f>IF($D255=3,(AT255*$P255*$M255*'input_cooling&amp;ventilation'!$D$3)*'input_cool&amp;vent_evolution'!AJ$11,(AT255*$Q255*'input_cooling&amp;ventilation'!$D$3)*'input_cool&amp;vent_evolution'!AJ$12)</f>
        <v>0</v>
      </c>
      <c r="DP255" s="2">
        <f>IF($D255=3,(AU255*$P255*$M255*'input_cooling&amp;ventilation'!$D$3)*'input_cool&amp;vent_evolution'!AK$11,(AU255*$Q255*'input_cooling&amp;ventilation'!$D$3)*'input_cool&amp;vent_evolution'!AK$12)</f>
        <v>0</v>
      </c>
      <c r="DQ255" s="2">
        <f>IF($D255=3,(AV255*$P255*$M255*'input_cooling&amp;ventilation'!$D$3)*'input_cool&amp;vent_evolution'!AL$11,(AV255*$Q255*'input_cooling&amp;ventilation'!$D$3)*'input_cool&amp;vent_evolution'!AL$12)</f>
        <v>0</v>
      </c>
      <c r="DR255" s="2">
        <f>IF($D255=3,(AW255*$P255*$M255*'input_cooling&amp;ventilation'!$D$3)*'input_cool&amp;vent_evolution'!AM$11,(AW255*$Q255*'input_cooling&amp;ventilation'!$D$3)*'input_cool&amp;vent_evolution'!AM$12)</f>
        <v>0</v>
      </c>
      <c r="DS255" s="2">
        <f>IF($D255=3,(AX255*$P255*$M255*'input_cooling&amp;ventilation'!$D$3)*'input_cool&amp;vent_evolution'!AN$11,(AX255*$Q255*'input_cooling&amp;ventilation'!$D$3)*'input_cool&amp;vent_evolution'!AN$12)</f>
        <v>0</v>
      </c>
      <c r="DT255" s="2">
        <f>IF($D255=3,(AY255*$P255*$M255*'input_cooling&amp;ventilation'!$D$3)*'input_cool&amp;vent_evolution'!AO$11,(AY255*$Q255*'input_cooling&amp;ventilation'!$D$3)*'input_cool&amp;vent_evolution'!AO$12)</f>
        <v>0</v>
      </c>
      <c r="DU255" s="2">
        <f>IF($D255=3,(AZ255*$P255*$M255*'input_cooling&amp;ventilation'!$D$3)*'input_cool&amp;vent_evolution'!AP$11,(AZ255*$Q255*'input_cooling&amp;ventilation'!$D$3)*'input_cool&amp;vent_evolution'!AP$12)</f>
        <v>0</v>
      </c>
      <c r="DV255" s="2">
        <f>IF($D255=3,(BA255*$P255*$M255*'input_cooling&amp;ventilation'!$D$3)*'input_cool&amp;vent_evolution'!AQ$11,(BA255*$Q255*'input_cooling&amp;ventilation'!$D$3)*'input_cool&amp;vent_evolution'!AQ$12)</f>
        <v>0</v>
      </c>
      <c r="DW255" s="2">
        <f>IF($D255=3,(BB255*$P255*$M255*'input_cooling&amp;ventilation'!$D$3)*'input_cool&amp;vent_evolution'!AR$11,(BB255*$Q255*'input_cooling&amp;ventilation'!$D$3)*'input_cool&amp;vent_evolution'!AR$12)</f>
        <v>0</v>
      </c>
      <c r="DX255" s="2">
        <f>IF($D255=3,(BC255*$P255*$M255*'input_cooling&amp;ventilation'!$D$3)*'input_cool&amp;vent_evolution'!AS$11,(BC255*$Q255*'input_cooling&amp;ventilation'!$D$3)*'input_cool&amp;vent_evolution'!AS$12)</f>
        <v>0</v>
      </c>
      <c r="DY255" s="2">
        <f>IF($D255=3,(BD255*$P255*$M255*'input_cooling&amp;ventilation'!$D$3)*'input_cool&amp;vent_evolution'!AT$11,(BD255*$Q255*'input_cooling&amp;ventilation'!$D$3)*'input_cool&amp;vent_evolution'!AT$12)</f>
        <v>0</v>
      </c>
      <c r="DZ255" s="2">
        <f>IF($D255=3,(BE255*$P255*$M255*'input_cooling&amp;ventilation'!$D$3)*'input_cool&amp;vent_evolution'!AU$11,(BE255*$Q255*'input_cooling&amp;ventilation'!$D$3)*'input_cool&amp;vent_evolution'!AU$12)</f>
        <v>0</v>
      </c>
      <c r="EA255" s="2">
        <f>IF($D255=3,(BF255*$P255*$M255*'input_cooling&amp;ventilation'!$D$3)*'input_cool&amp;vent_evolution'!AV$11,(BF255*$Q255*'input_cooling&amp;ventilation'!$D$3)*'input_cool&amp;vent_evolution'!AV$12)</f>
        <v>0</v>
      </c>
      <c r="EB255">
        <v>0.6</v>
      </c>
      <c r="EC255" s="2">
        <f t="shared" si="270"/>
        <v>0</v>
      </c>
      <c r="ED255" s="2">
        <f>IF($D255=3,(EC255*(1+'input_cool&amp;vent_evolution'!M$10)),EC255*(1+'input_cool&amp;vent_evolution'!M$9))</f>
        <v>0</v>
      </c>
      <c r="EE255" s="2">
        <f>IF($D255=3,(ED255*(1+'input_cool&amp;vent_evolution'!N$10)),ED255*(1+'input_cool&amp;vent_evolution'!N$9))</f>
        <v>0</v>
      </c>
      <c r="EF255" s="2">
        <f>IF($D255=3,(EE255*(1+'input_cool&amp;vent_evolution'!O$10)),EE255*(1+'input_cool&amp;vent_evolution'!O$9))</f>
        <v>0</v>
      </c>
      <c r="EG255" s="2">
        <f>IF($D255=3,(EF255*(1+'input_cool&amp;vent_evolution'!P$10)),EF255*(1+'input_cool&amp;vent_evolution'!P$9))</f>
        <v>0</v>
      </c>
      <c r="EH255" s="2">
        <f>IF($D255=3,(EG255*(1+'input_cool&amp;vent_evolution'!Q$10)),EG255*(1+'input_cool&amp;vent_evolution'!Q$9))</f>
        <v>0</v>
      </c>
      <c r="EI255" s="2">
        <f>IF($D255=3,(EH255*(1+'input_cool&amp;vent_evolution'!R$10)),EH255*(1+'input_cool&amp;vent_evolution'!R$9))</f>
        <v>0</v>
      </c>
      <c r="EJ255" s="2">
        <f>IF($D255=3,(EI255*(1+'input_cool&amp;vent_evolution'!S$10)),EI255*(1+'input_cool&amp;vent_evolution'!S$9))</f>
        <v>0</v>
      </c>
      <c r="EK255" s="2">
        <f>IF($D255=3,(EJ255*(1+'input_cool&amp;vent_evolution'!T$10)),EJ255*(1+'input_cool&amp;vent_evolution'!T$9))</f>
        <v>0</v>
      </c>
      <c r="EL255" s="2">
        <f>IF($D255=3,(EK255*(1+'input_cool&amp;vent_evolution'!U$10)),EK255*(1+'input_cool&amp;vent_evolution'!U$9))</f>
        <v>0</v>
      </c>
      <c r="EM255" s="2">
        <f>IF($D255=3,(EL255*(1+'input_cool&amp;vent_evolution'!V$10)),EL255*(1+'input_cool&amp;vent_evolution'!V$9))</f>
        <v>0</v>
      </c>
      <c r="EN255" s="2">
        <f>IF($D255=3,(EM255*(1+'input_cool&amp;vent_evolution'!W$10)),EM255*(1+'input_cool&amp;vent_evolution'!W$9))</f>
        <v>0</v>
      </c>
      <c r="EO255" s="2">
        <f>IF($D255=3,(EN255*(1+'input_cool&amp;vent_evolution'!X$10)),EN255*(1+'input_cool&amp;vent_evolution'!X$9))</f>
        <v>0</v>
      </c>
      <c r="EP255" s="2">
        <f>IF($D255=3,(EO255*(1+'input_cool&amp;vent_evolution'!Y$10)),EO255*(1+'input_cool&amp;vent_evolution'!Y$9))</f>
        <v>0</v>
      </c>
      <c r="EQ255" s="2">
        <f>IF($D255=3,(EP255*(1+'input_cool&amp;vent_evolution'!Z$10)),EP255*(1+'input_cool&amp;vent_evolution'!Z$9))</f>
        <v>0</v>
      </c>
      <c r="ER255" s="2">
        <f>IF($D255=3,(EQ255*(1+'input_cool&amp;vent_evolution'!AA$10)),EQ255*(1+'input_cool&amp;vent_evolution'!AA$9))</f>
        <v>0</v>
      </c>
      <c r="ES255" s="2">
        <f>IF($D255=3,(ER255*(1+'input_cool&amp;vent_evolution'!AB$10)),ER255*(1+'input_cool&amp;vent_evolution'!AB$9))</f>
        <v>0</v>
      </c>
      <c r="ET255" s="2">
        <f>IF($D255=3,(ES255*(1+'input_cool&amp;vent_evolution'!AC$10)),ES255*(1+'input_cool&amp;vent_evolution'!AC$9))</f>
        <v>0</v>
      </c>
      <c r="EU255" s="2">
        <f>IF($D255=3,(ET255*(1+'input_cool&amp;vent_evolution'!AD$10)),ET255*(1+'input_cool&amp;vent_evolution'!AD$9))</f>
        <v>0</v>
      </c>
      <c r="EV255" s="2">
        <f>IF($D255=3,(EU255*(1+'input_cool&amp;vent_evolution'!AE$10)),EU255*(1+'input_cool&amp;vent_evolution'!AE$9))</f>
        <v>0</v>
      </c>
      <c r="EW255" s="2">
        <f>IF($D255=3,(EV255*(1+'input_cool&amp;vent_evolution'!AF$10)),EV255*(1+'input_cool&amp;vent_evolution'!AF$9))</f>
        <v>0</v>
      </c>
      <c r="EX255" s="2">
        <f>IF($D255=3,(EW255*(1+'input_cool&amp;vent_evolution'!AG$10)),EW255*(1+'input_cool&amp;vent_evolution'!AG$9))</f>
        <v>0</v>
      </c>
      <c r="EY255" s="2">
        <f>IF($D255=3,(EX255*(1+'input_cool&amp;vent_evolution'!AH$10)),EX255*(1+'input_cool&amp;vent_evolution'!AH$9))</f>
        <v>0</v>
      </c>
      <c r="EZ255" s="2">
        <f>IF($D255=3,(EY255*(1+'input_cool&amp;vent_evolution'!AI$10)),EY255*(1+'input_cool&amp;vent_evolution'!AI$9))</f>
        <v>0</v>
      </c>
      <c r="FA255" s="2">
        <f>IF($D255=3,(EZ255*(1+'input_cool&amp;vent_evolution'!AJ$10)),EZ255*(1+'input_cool&amp;vent_evolution'!AJ$9))</f>
        <v>0</v>
      </c>
      <c r="FB255" s="2">
        <f>IF($D255=3,(FA255*(1+'input_cool&amp;vent_evolution'!AK$10)),FA255*(1+'input_cool&amp;vent_evolution'!AK$9))</f>
        <v>0</v>
      </c>
      <c r="FC255" s="2">
        <f>IF($D255=3,(FB255*(1+'input_cool&amp;vent_evolution'!AL$10)),FB255*(1+'input_cool&amp;vent_evolution'!AL$9))</f>
        <v>0</v>
      </c>
      <c r="FD255" s="2">
        <f>IF($D255=3,(FC255*(1+'input_cool&amp;vent_evolution'!AM$10)),FC255*(1+'input_cool&amp;vent_evolution'!AM$9))</f>
        <v>0</v>
      </c>
      <c r="FE255" s="2">
        <f>IF($D255=3,(FD255*(1+'input_cool&amp;vent_evolution'!AN$10)),FD255*(1+'input_cool&amp;vent_evolution'!AN$9))</f>
        <v>0</v>
      </c>
      <c r="FF255" s="2">
        <f>IF($D255=3,(FE255*(1+'input_cool&amp;vent_evolution'!AO$10)),FE255*(1+'input_cool&amp;vent_evolution'!AO$9))</f>
        <v>0</v>
      </c>
      <c r="FG255" s="2">
        <f>IF($D255=3,(FF255*(1+'input_cool&amp;vent_evolution'!AP$10)),FF255*(1+'input_cool&amp;vent_evolution'!AP$9))</f>
        <v>0</v>
      </c>
      <c r="FH255" s="2">
        <f>IF($D255=3,(FG255*(1+'input_cool&amp;vent_evolution'!AQ$10)),FG255*(1+'input_cool&amp;vent_evolution'!AQ$9))</f>
        <v>0</v>
      </c>
      <c r="FI255" s="2">
        <f>IF($D255=3,(FH255*(1+'input_cool&amp;vent_evolution'!AR$10)),FH255*(1+'input_cool&amp;vent_evolution'!AR$9))</f>
        <v>0</v>
      </c>
      <c r="FJ255" s="2">
        <f>IF($D255=3,(FI255*(1+'input_cool&amp;vent_evolution'!AS$10)),FI255*(1+'input_cool&amp;vent_evolution'!AS$9))</f>
        <v>0</v>
      </c>
      <c r="FK255" s="2">
        <f>IF($D255=3,(FJ255*(1+'input_cool&amp;vent_evolution'!AT$10)),FJ255*(1+'input_cool&amp;vent_evolution'!AT$9))</f>
        <v>0</v>
      </c>
      <c r="FL255" s="2">
        <f>IF($D255=3,(FK255*(1+'input_cool&amp;vent_evolution'!AU$10)),FK255*(1+'input_cool&amp;vent_evolution'!AU$9))</f>
        <v>0</v>
      </c>
      <c r="FM255" s="2">
        <f t="shared" si="271"/>
        <v>0</v>
      </c>
      <c r="FN255" s="2">
        <f t="shared" si="272"/>
        <v>0</v>
      </c>
      <c r="FO255" s="2">
        <f t="shared" si="273"/>
        <v>0</v>
      </c>
      <c r="FP255" s="2">
        <f t="shared" si="274"/>
        <v>0</v>
      </c>
      <c r="FQ255" s="2">
        <f t="shared" si="275"/>
        <v>0</v>
      </c>
      <c r="FR255" s="2">
        <f t="shared" si="276"/>
        <v>0</v>
      </c>
      <c r="FS255" s="2">
        <f t="shared" si="277"/>
        <v>0</v>
      </c>
      <c r="FT255" s="2">
        <f t="shared" si="278"/>
        <v>0</v>
      </c>
      <c r="FU255" s="2">
        <f t="shared" si="279"/>
        <v>0</v>
      </c>
      <c r="FV255" s="2">
        <f t="shared" si="280"/>
        <v>0</v>
      </c>
      <c r="FW255" s="2">
        <f t="shared" si="281"/>
        <v>0</v>
      </c>
      <c r="FX255" s="2">
        <f t="shared" si="282"/>
        <v>0</v>
      </c>
      <c r="FY255" s="2">
        <f t="shared" si="283"/>
        <v>0</v>
      </c>
      <c r="FZ255" s="2">
        <f t="shared" si="284"/>
        <v>0</v>
      </c>
      <c r="GA255" s="2">
        <f t="shared" si="285"/>
        <v>0</v>
      </c>
      <c r="GB255" s="2">
        <f t="shared" si="286"/>
        <v>0</v>
      </c>
      <c r="GC255" s="2">
        <f t="shared" si="287"/>
        <v>0</v>
      </c>
      <c r="GD255" s="2">
        <f t="shared" si="288"/>
        <v>0</v>
      </c>
      <c r="GE255" s="2">
        <f t="shared" si="289"/>
        <v>0</v>
      </c>
      <c r="GF255" s="2">
        <f t="shared" si="290"/>
        <v>0</v>
      </c>
      <c r="GG255" s="2">
        <f t="shared" si="291"/>
        <v>0</v>
      </c>
      <c r="GH255" s="2">
        <f t="shared" si="292"/>
        <v>0</v>
      </c>
      <c r="GI255" s="2">
        <f t="shared" si="293"/>
        <v>0</v>
      </c>
      <c r="GJ255" s="2">
        <f t="shared" si="294"/>
        <v>0</v>
      </c>
      <c r="GK255" s="2">
        <f t="shared" si="295"/>
        <v>0</v>
      </c>
      <c r="GL255" s="2">
        <f t="shared" si="296"/>
        <v>0</v>
      </c>
      <c r="GM255" s="2">
        <f t="shared" si="297"/>
        <v>0</v>
      </c>
      <c r="GN255" s="2">
        <f t="shared" si="298"/>
        <v>0</v>
      </c>
      <c r="GO255" s="2">
        <f t="shared" si="299"/>
        <v>0</v>
      </c>
      <c r="GP255" s="2">
        <f t="shared" si="300"/>
        <v>0</v>
      </c>
      <c r="GQ255" s="2">
        <f t="shared" si="301"/>
        <v>0</v>
      </c>
      <c r="GR255" s="2">
        <f t="shared" si="302"/>
        <v>0</v>
      </c>
      <c r="GS255" s="2">
        <f t="shared" si="303"/>
        <v>0</v>
      </c>
      <c r="GT255" s="2">
        <f t="shared" si="304"/>
        <v>0</v>
      </c>
      <c r="GU255" s="2">
        <f t="shared" si="305"/>
        <v>0</v>
      </c>
      <c r="GV255" s="2">
        <f t="shared" si="306"/>
        <v>0</v>
      </c>
      <c r="GW255" s="2">
        <f>IF($D255=3,($N255*$M255*EC255*'input_cooling&amp;ventilation'!$D$3)*'input_cool&amp;vent_evolution'!M$11,($O255*$M255*EC255*'input_cooling&amp;ventilation'!$D$3)*'input_cool&amp;vent_evolution'!M$10)</f>
        <v>0</v>
      </c>
      <c r="GX255" s="2">
        <f>IF($D255=3,($N255*$M255*ED255*'input_cooling&amp;ventilation'!$D$3)*'input_cool&amp;vent_evolution'!N$11,($O255*$M255*ED255*'input_cooling&amp;ventilation'!$D$3)*'input_cool&amp;vent_evolution'!N$10)</f>
        <v>0</v>
      </c>
      <c r="GY255" s="2">
        <f>IF($D255=3,($N255*$M255*EE255*'input_cooling&amp;ventilation'!$D$3)*'input_cool&amp;vent_evolution'!O$11,($O255*$M255*EE255*'input_cooling&amp;ventilation'!$D$3)*'input_cool&amp;vent_evolution'!O$10)</f>
        <v>0</v>
      </c>
      <c r="GZ255" s="2">
        <f>IF($D255=3,($N255*$M255*EF255*'input_cooling&amp;ventilation'!$D$3)*'input_cool&amp;vent_evolution'!P$11,($O255*$M255*EF255*'input_cooling&amp;ventilation'!$D$3)*'input_cool&amp;vent_evolution'!P$10)</f>
        <v>0</v>
      </c>
      <c r="HA255" s="2">
        <f>IF($D255=3,($N255*$M255*EG255*'input_cooling&amp;ventilation'!$D$3)*'input_cool&amp;vent_evolution'!Q$11,($O255*$M255*EG255*'input_cooling&amp;ventilation'!$D$3)*'input_cool&amp;vent_evolution'!Q$10)</f>
        <v>0</v>
      </c>
      <c r="HB255" s="2">
        <f>IF($D255=3,($N255*$M255*EH255*'input_cooling&amp;ventilation'!$D$3)*'input_cool&amp;vent_evolution'!R$11,($O255*$M255*EH255*'input_cooling&amp;ventilation'!$D$3)*'input_cool&amp;vent_evolution'!R$10)</f>
        <v>0</v>
      </c>
      <c r="HC255" s="2">
        <f>IF($D255=3,($N255*$M255*EI255*'input_cooling&amp;ventilation'!$D$3)*'input_cool&amp;vent_evolution'!S$11,($O255*$M255*EI255*'input_cooling&amp;ventilation'!$D$3)*'input_cool&amp;vent_evolution'!S$10)</f>
        <v>0</v>
      </c>
      <c r="HD255" s="2">
        <f>IF($D255=3,($N255*$M255*EJ255*'input_cooling&amp;ventilation'!$D$3)*'input_cool&amp;vent_evolution'!T$11,($O255*$M255*EJ255*'input_cooling&amp;ventilation'!$D$3)*'input_cool&amp;vent_evolution'!T$10)</f>
        <v>0</v>
      </c>
      <c r="HE255" s="2">
        <f>IF($D255=3,($N255*$M255*EK255*'input_cooling&amp;ventilation'!$D$3)*'input_cool&amp;vent_evolution'!U$11,($O255*$M255*EK255*'input_cooling&amp;ventilation'!$D$3)*'input_cool&amp;vent_evolution'!U$10)</f>
        <v>0</v>
      </c>
      <c r="HF255" s="2">
        <f>IF($D255=3,($N255*$M255*EL255*'input_cooling&amp;ventilation'!$D$3)*'input_cool&amp;vent_evolution'!V$11,($O255*$M255*EL255*'input_cooling&amp;ventilation'!$D$3)*'input_cool&amp;vent_evolution'!V$10)</f>
        <v>0</v>
      </c>
      <c r="HG255" s="2">
        <f>IF($D255=3,($N255*$M255*EM255*'input_cooling&amp;ventilation'!$D$3)*'input_cool&amp;vent_evolution'!W$11,($O255*$M255*EM255*'input_cooling&amp;ventilation'!$D$3)*'input_cool&amp;vent_evolution'!W$10)</f>
        <v>0</v>
      </c>
      <c r="HH255" s="2">
        <f>IF($D255=3,($N255*$M255*EN255*'input_cooling&amp;ventilation'!$D$3)*'input_cool&amp;vent_evolution'!X$11,($O255*$M255*EN255*'input_cooling&amp;ventilation'!$D$3)*'input_cool&amp;vent_evolution'!X$10)</f>
        <v>0</v>
      </c>
      <c r="HI255" s="2">
        <f>IF($D255=3,($N255*$M255*EO255*'input_cooling&amp;ventilation'!$D$3)*'input_cool&amp;vent_evolution'!Y$11,($O255*$M255*EO255*'input_cooling&amp;ventilation'!$D$3)*'input_cool&amp;vent_evolution'!Y$10)</f>
        <v>0</v>
      </c>
      <c r="HJ255" s="2">
        <f>IF($D255=3,($N255*$M255*EP255*'input_cooling&amp;ventilation'!$D$3)*'input_cool&amp;vent_evolution'!Z$11,($O255*$M255*EP255*'input_cooling&amp;ventilation'!$D$3)*'input_cool&amp;vent_evolution'!Z$10)</f>
        <v>0</v>
      </c>
      <c r="HK255" s="2">
        <f>IF($D255=3,($N255*$M255*EQ255*'input_cooling&amp;ventilation'!$D$3)*'input_cool&amp;vent_evolution'!AA$11,($O255*$M255*EQ255*'input_cooling&amp;ventilation'!$D$3)*'input_cool&amp;vent_evolution'!AA$10)</f>
        <v>0</v>
      </c>
      <c r="HL255" s="2">
        <f>IF($D255=3,($N255*$M255*ER255*'input_cooling&amp;ventilation'!$D$3)*'input_cool&amp;vent_evolution'!AB$11,($O255*$M255*ER255*'input_cooling&amp;ventilation'!$D$3)*'input_cool&amp;vent_evolution'!AB$10)</f>
        <v>0</v>
      </c>
      <c r="HM255" s="2">
        <f>IF($D255=3,($N255*$M255*ES255*'input_cooling&amp;ventilation'!$D$3)*'input_cool&amp;vent_evolution'!AC$11,($O255*$M255*ES255*'input_cooling&amp;ventilation'!$D$3)*'input_cool&amp;vent_evolution'!AC$10)</f>
        <v>0</v>
      </c>
      <c r="HN255" s="2">
        <f>IF($D255=3,($N255*$M255*ET255*'input_cooling&amp;ventilation'!$D$3)*'input_cool&amp;vent_evolution'!AD$11,($O255*$M255*ET255*'input_cooling&amp;ventilation'!$D$3)*'input_cool&amp;vent_evolution'!AD$10)</f>
        <v>0</v>
      </c>
      <c r="HO255" s="2">
        <f>IF($D255=3,($N255*$M255*EU255*'input_cooling&amp;ventilation'!$D$3)*'input_cool&amp;vent_evolution'!AE$11,($O255*$M255*EU255*'input_cooling&amp;ventilation'!$D$3)*'input_cool&amp;vent_evolution'!AE$10)</f>
        <v>0</v>
      </c>
      <c r="HP255" s="2">
        <f>IF($D255=3,($N255*$M255*EV255*'input_cooling&amp;ventilation'!$D$3)*'input_cool&amp;vent_evolution'!AF$11,($O255*$M255*EV255*'input_cooling&amp;ventilation'!$D$3)*'input_cool&amp;vent_evolution'!AF$10)</f>
        <v>0</v>
      </c>
      <c r="HQ255" s="2">
        <f>IF($D255=3,($N255*$M255*EW255*'input_cooling&amp;ventilation'!$D$3)*'input_cool&amp;vent_evolution'!AG$11,($O255*$M255*EW255*'input_cooling&amp;ventilation'!$D$3)*'input_cool&amp;vent_evolution'!AG$10)</f>
        <v>0</v>
      </c>
      <c r="HR255" s="2">
        <f>IF($D255=3,($N255*$M255*EX255*'input_cooling&amp;ventilation'!$D$3)*'input_cool&amp;vent_evolution'!AH$11,($O255*$M255*EX255*'input_cooling&amp;ventilation'!$D$3)*'input_cool&amp;vent_evolution'!AH$10)</f>
        <v>0</v>
      </c>
      <c r="HS255" s="2">
        <f>IF($D255=3,($N255*$M255*EY255*'input_cooling&amp;ventilation'!$D$3)*'input_cool&amp;vent_evolution'!AI$11,($O255*$M255*EY255*'input_cooling&amp;ventilation'!$D$3)*'input_cool&amp;vent_evolution'!AI$10)</f>
        <v>0</v>
      </c>
      <c r="HT255" s="2">
        <f>IF($D255=3,($N255*$M255*EZ255*'input_cooling&amp;ventilation'!$D$3)*'input_cool&amp;vent_evolution'!AJ$11,($O255*$M255*EZ255*'input_cooling&amp;ventilation'!$D$3)*'input_cool&amp;vent_evolution'!AJ$10)</f>
        <v>0</v>
      </c>
      <c r="HU255" s="2">
        <f>IF($D255=3,($N255*$M255*FA255*'input_cooling&amp;ventilation'!$D$3)*'input_cool&amp;vent_evolution'!AK$11,($O255*$M255*FA255*'input_cooling&amp;ventilation'!$D$3)*'input_cool&amp;vent_evolution'!AK$10)</f>
        <v>0</v>
      </c>
      <c r="HV255" s="2">
        <f>IF($D255=3,($N255*$M255*FB255*'input_cooling&amp;ventilation'!$D$3)*'input_cool&amp;vent_evolution'!AL$11,($O255*$M255*FB255*'input_cooling&amp;ventilation'!$D$3)*'input_cool&amp;vent_evolution'!AL$10)</f>
        <v>0</v>
      </c>
      <c r="HW255" s="2">
        <f>IF($D255=3,($N255*$M255*FC255*'input_cooling&amp;ventilation'!$D$3)*'input_cool&amp;vent_evolution'!AM$11,($O255*$M255*FC255*'input_cooling&amp;ventilation'!$D$3)*'input_cool&amp;vent_evolution'!AM$10)</f>
        <v>0</v>
      </c>
      <c r="HX255" s="2">
        <f>IF($D255=3,($N255*$M255*FD255*'input_cooling&amp;ventilation'!$D$3)*'input_cool&amp;vent_evolution'!AN$11,($O255*$M255*FD255*'input_cooling&amp;ventilation'!$D$3)*'input_cool&amp;vent_evolution'!AN$10)</f>
        <v>0</v>
      </c>
      <c r="HY255" s="2">
        <f>IF($D255=3,($N255*$M255*FE255*'input_cooling&amp;ventilation'!$D$3)*'input_cool&amp;vent_evolution'!AO$11,($O255*$M255*FE255*'input_cooling&amp;ventilation'!$D$3)*'input_cool&amp;vent_evolution'!AO$10)</f>
        <v>0</v>
      </c>
      <c r="HZ255" s="2">
        <f>IF($D255=3,($N255*$M255*FF255*'input_cooling&amp;ventilation'!$D$3)*'input_cool&amp;vent_evolution'!AP$11,($O255*$M255*FF255*'input_cooling&amp;ventilation'!$D$3)*'input_cool&amp;vent_evolution'!AP$10)</f>
        <v>0</v>
      </c>
      <c r="IA255" s="2">
        <f>IF($D255=3,($N255*$M255*FG255*'input_cooling&amp;ventilation'!$D$3)*'input_cool&amp;vent_evolution'!AQ$11,($O255*$M255*FG255*'input_cooling&amp;ventilation'!$D$3)*'input_cool&amp;vent_evolution'!AQ$10)</f>
        <v>0</v>
      </c>
      <c r="IB255" s="2">
        <f>IF($D255=3,($N255*$M255*FH255*'input_cooling&amp;ventilation'!$D$3)*'input_cool&amp;vent_evolution'!AR$11,($O255*$M255*FH255*'input_cooling&amp;ventilation'!$D$3)*'input_cool&amp;vent_evolution'!AR$10)</f>
        <v>0</v>
      </c>
      <c r="IC255" s="2">
        <f>IF($D255=3,($N255*$M255*FI255*'input_cooling&amp;ventilation'!$D$3)*'input_cool&amp;vent_evolution'!AS$11,($O255*$M255*FI255*'input_cooling&amp;ventilation'!$D$3)*'input_cool&amp;vent_evolution'!AS$10)</f>
        <v>0</v>
      </c>
      <c r="ID255" s="2">
        <f>IF($D255=3,($N255*$M255*FJ255*'input_cooling&amp;ventilation'!$D$3)*'input_cool&amp;vent_evolution'!AT$11,($O255*$M255*FJ255*'input_cooling&amp;ventilation'!$D$3)*'input_cool&amp;vent_evolution'!AT$10)</f>
        <v>0</v>
      </c>
      <c r="IE255" s="2">
        <f>IF($D255=3,($N255*$M255*FK255*'input_cooling&amp;ventilation'!$D$3)*'input_cool&amp;vent_evolution'!AU$11,($O255*$M255*FK255*'input_cooling&amp;ventilation'!$D$3)*'input_cool&amp;vent_evolution'!AU$10)</f>
        <v>0</v>
      </c>
      <c r="IF255" s="2">
        <f>IF($D255=3,($N255*$M255*FL255*'input_cooling&amp;ventilation'!$D$3)*'input_cool&amp;vent_evolution'!AV$11,($O255*$M255*FL255*'input_cooling&amp;ventilation'!$D$3)*'input_cool&amp;vent_evolution'!AV$10)</f>
        <v>0</v>
      </c>
    </row>
    <row r="256" spans="1:240" x14ac:dyDescent="0.25">
      <c r="A256">
        <v>254</v>
      </c>
      <c r="B256">
        <v>100100</v>
      </c>
      <c r="C256">
        <v>31</v>
      </c>
      <c r="D256">
        <v>3</v>
      </c>
      <c r="E256">
        <v>7</v>
      </c>
      <c r="F256" s="2">
        <v>0</v>
      </c>
      <c r="G256" s="2">
        <v>0</v>
      </c>
      <c r="H256" s="2">
        <v>0</v>
      </c>
      <c r="I256" s="17">
        <v>0</v>
      </c>
      <c r="J256">
        <v>5.7175584000000002E-2</v>
      </c>
      <c r="K256" s="2">
        <f t="shared" si="231"/>
        <v>0</v>
      </c>
      <c r="L256" s="2">
        <f t="shared" si="232"/>
        <v>0</v>
      </c>
      <c r="N256" s="17">
        <f>'input_cooling&amp;ventilation'!$D$5</f>
        <v>57.500092182043396</v>
      </c>
      <c r="O256" s="45">
        <f>'input_cooling&amp;ventilation'!$D$6</f>
        <v>19.328678831353667</v>
      </c>
      <c r="P256" s="45">
        <f>'input_cooling&amp;ventilation'!$C$5</f>
        <v>50.351688737400465</v>
      </c>
      <c r="Q256" s="45">
        <f>'input_cooling&amp;ventilation'!$C$6</f>
        <v>32.240814214248743</v>
      </c>
      <c r="R256">
        <v>17</v>
      </c>
      <c r="T256">
        <v>14</v>
      </c>
      <c r="U256" s="2">
        <f t="shared" si="233"/>
        <v>0</v>
      </c>
      <c r="V256" s="2">
        <f t="shared" si="234"/>
        <v>0</v>
      </c>
      <c r="W256" s="2">
        <v>0</v>
      </c>
      <c r="X256" s="57">
        <f>IF($D256=3,(W256*(1+'input_cool&amp;vent_evolution'!M$11)),(W256*(1+'input_cool&amp;vent_evolution'!M$12)))</f>
        <v>0</v>
      </c>
      <c r="Y256" s="57">
        <f>IF($D256=3,(X256*(1+'input_cool&amp;vent_evolution'!N$11)),(X256*(1+'input_cool&amp;vent_evolution'!N$12)))</f>
        <v>0</v>
      </c>
      <c r="Z256" s="57">
        <f>IF($D256=3,(Y256*(1+'input_cool&amp;vent_evolution'!O$11)),(Y256*(1+'input_cool&amp;vent_evolution'!O$12)))</f>
        <v>0</v>
      </c>
      <c r="AA256" s="57">
        <f>IF($D256=3,(Z256*(1+'input_cool&amp;vent_evolution'!P$11)),(Z256*(1+'input_cool&amp;vent_evolution'!P$12)))</f>
        <v>0</v>
      </c>
      <c r="AB256" s="57">
        <f>IF($D256=3,(AA256*(1+'input_cool&amp;vent_evolution'!Q$11)),(AA256*(1+'input_cool&amp;vent_evolution'!Q$12)))</f>
        <v>0</v>
      </c>
      <c r="AC256" s="57">
        <f>IF($D256=3,(AB256*(1+'input_cool&amp;vent_evolution'!R$11)),(AB256*(1+'input_cool&amp;vent_evolution'!R$12)))</f>
        <v>0</v>
      </c>
      <c r="AD256" s="57">
        <f>IF($D256=3,(AC256*(1+'input_cool&amp;vent_evolution'!S$11)),(AC256*(1+'input_cool&amp;vent_evolution'!S$12)))</f>
        <v>0</v>
      </c>
      <c r="AE256" s="57">
        <f>IF($D256=3,(AD256*(1+'input_cool&amp;vent_evolution'!T$11)),(AD256*(1+'input_cool&amp;vent_evolution'!T$12)))</f>
        <v>0</v>
      </c>
      <c r="AF256" s="57">
        <f>IF($D256=3,(AE256*(1+'input_cool&amp;vent_evolution'!U$11)),(AE256*(1+'input_cool&amp;vent_evolution'!U$12)))</f>
        <v>0</v>
      </c>
      <c r="AG256" s="57">
        <f>IF($D256=3,(AF256*(1+'input_cool&amp;vent_evolution'!V$11)),(AF256*(1+'input_cool&amp;vent_evolution'!V$12)))</f>
        <v>0</v>
      </c>
      <c r="AH256" s="57">
        <f>IF($D256=3,(AG256*(1+'input_cool&amp;vent_evolution'!W$11)),(AG256*(1+'input_cool&amp;vent_evolution'!W$12)))</f>
        <v>0</v>
      </c>
      <c r="AI256" s="57">
        <f>IF($D256=3,(AH256*(1+'input_cool&amp;vent_evolution'!X$11)),(AH256*(1+'input_cool&amp;vent_evolution'!X$12)))</f>
        <v>0</v>
      </c>
      <c r="AJ256" s="57">
        <f>IF($D256=3,(AI256*(1+'input_cool&amp;vent_evolution'!Y$11)),(AI256*(1+'input_cool&amp;vent_evolution'!Y$12)))</f>
        <v>0</v>
      </c>
      <c r="AK256" s="57">
        <f>IF($D256=3,(AJ256*(1+'input_cool&amp;vent_evolution'!Z$11)),(AJ256*(1+'input_cool&amp;vent_evolution'!Z$12)))</f>
        <v>0</v>
      </c>
      <c r="AL256" s="57">
        <f>IF($D256=3,(AK256*(1+'input_cool&amp;vent_evolution'!AA$11)),(AK256*(1+'input_cool&amp;vent_evolution'!AA$12)))</f>
        <v>0</v>
      </c>
      <c r="AM256" s="57">
        <f>IF($D256=3,(AL256*(1+'input_cool&amp;vent_evolution'!AB$11)),(AL256*(1+'input_cool&amp;vent_evolution'!AB$12)))</f>
        <v>0</v>
      </c>
      <c r="AN256" s="57">
        <f>IF($D256=3,(AM256*(1+'input_cool&amp;vent_evolution'!AC$11)),(AM256*(1+'input_cool&amp;vent_evolution'!AC$12)))</f>
        <v>0</v>
      </c>
      <c r="AO256" s="57">
        <f>IF($D256=3,(AN256*(1+'input_cool&amp;vent_evolution'!AD$11)),(AN256*(1+'input_cool&amp;vent_evolution'!AD$12)))</f>
        <v>0</v>
      </c>
      <c r="AP256" s="57">
        <f>IF($D256=3,(AO256*(1+'input_cool&amp;vent_evolution'!AE$11)),(AO256*(1+'input_cool&amp;vent_evolution'!AE$12)))</f>
        <v>0</v>
      </c>
      <c r="AQ256" s="57">
        <f>IF($D256=3,(AP256*(1+'input_cool&amp;vent_evolution'!AF$11)),(AP256*(1+'input_cool&amp;vent_evolution'!AF$12)))</f>
        <v>0</v>
      </c>
      <c r="AR256" s="57">
        <f>IF($D256=3,(AQ256*(1+'input_cool&amp;vent_evolution'!AG$11)),(AQ256*(1+'input_cool&amp;vent_evolution'!AG$12)))</f>
        <v>0</v>
      </c>
      <c r="AS256" s="57">
        <f>IF($D256=3,(AR256*(1+'input_cool&amp;vent_evolution'!AH$11)),(AR256*(1+'input_cool&amp;vent_evolution'!AH$12)))</f>
        <v>0</v>
      </c>
      <c r="AT256" s="57">
        <f>IF($D256=3,(AS256*(1+'input_cool&amp;vent_evolution'!AI$11)),(AS256*(1+'input_cool&amp;vent_evolution'!AI$12)))</f>
        <v>0</v>
      </c>
      <c r="AU256" s="57">
        <f>IF($D256=3,(AT256*(1+'input_cool&amp;vent_evolution'!AJ$11)),(AT256*(1+'input_cool&amp;vent_evolution'!AJ$12)))</f>
        <v>0</v>
      </c>
      <c r="AV256" s="57">
        <f>IF($D256=3,(AU256*(1+'input_cool&amp;vent_evolution'!AK$11)),(AU256*(1+'input_cool&amp;vent_evolution'!AK$12)))</f>
        <v>0</v>
      </c>
      <c r="AW256" s="57">
        <f>IF($D256=3,(AV256*(1+'input_cool&amp;vent_evolution'!AL$11)),(AV256*(1+'input_cool&amp;vent_evolution'!AL$12)))</f>
        <v>0</v>
      </c>
      <c r="AX256" s="57">
        <f>IF($D256=3,(AW256*(1+'input_cool&amp;vent_evolution'!AM$11)),(AW256*(1+'input_cool&amp;vent_evolution'!AM$12)))</f>
        <v>0</v>
      </c>
      <c r="AY256" s="57">
        <f>IF($D256=3,(AX256*(1+'input_cool&amp;vent_evolution'!AN$11)),(AX256*(1+'input_cool&amp;vent_evolution'!AN$12)))</f>
        <v>0</v>
      </c>
      <c r="AZ256" s="57">
        <f>IF($D256=3,(AY256*(1+'input_cool&amp;vent_evolution'!AO$11)),(AY256*(1+'input_cool&amp;vent_evolution'!AO$12)))</f>
        <v>0</v>
      </c>
      <c r="BA256" s="57">
        <f>IF($D256=3,(AZ256*(1+'input_cool&amp;vent_evolution'!AP$11)),(AZ256*(1+'input_cool&amp;vent_evolution'!AP$12)))</f>
        <v>0</v>
      </c>
      <c r="BB256" s="57">
        <f>IF($D256=3,(BA256*(1+'input_cool&amp;vent_evolution'!AQ$11)),(BA256*(1+'input_cool&amp;vent_evolution'!AQ$12)))</f>
        <v>0</v>
      </c>
      <c r="BC256" s="57">
        <f>IF($D256=3,(BB256*(1+'input_cool&amp;vent_evolution'!AR$11)),(BB256*(1+'input_cool&amp;vent_evolution'!AR$12)))</f>
        <v>0</v>
      </c>
      <c r="BD256" s="57">
        <f>IF($D256=3,(BC256*(1+'input_cool&amp;vent_evolution'!AS$11)),(BC256*(1+'input_cool&amp;vent_evolution'!AS$12)))</f>
        <v>0</v>
      </c>
      <c r="BE256" s="57">
        <f>IF($D256=3,(BD256*(1+'input_cool&amp;vent_evolution'!AT$11)),(BD256*(1+'input_cool&amp;vent_evolution'!AT$12)))</f>
        <v>0</v>
      </c>
      <c r="BF256" s="57">
        <f>IF($D256=3,(BE256*(1+'input_cool&amp;vent_evolution'!AU$11)),(BE256*(1+'input_cool&amp;vent_evolution'!AU$12)))</f>
        <v>0</v>
      </c>
      <c r="BG256" s="57">
        <f>IF($D256=3,(BF256*(1+'input_cool&amp;vent_evolution'!AV$11)),(BF256*(1+'input_cool&amp;vent_evolution'!AV$12)))</f>
        <v>0</v>
      </c>
      <c r="BH256" s="2">
        <f t="shared" si="307"/>
        <v>0</v>
      </c>
      <c r="BI256" s="2">
        <f t="shared" si="235"/>
        <v>0</v>
      </c>
      <c r="BJ256" s="2">
        <f t="shared" si="236"/>
        <v>0</v>
      </c>
      <c r="BK256" s="2">
        <f t="shared" si="237"/>
        <v>0</v>
      </c>
      <c r="BL256" s="2">
        <f t="shared" si="238"/>
        <v>0</v>
      </c>
      <c r="BM256" s="2">
        <f t="shared" si="239"/>
        <v>0</v>
      </c>
      <c r="BN256" s="2">
        <f t="shared" si="240"/>
        <v>0</v>
      </c>
      <c r="BO256" s="2">
        <f t="shared" si="241"/>
        <v>0</v>
      </c>
      <c r="BP256" s="2">
        <f t="shared" si="242"/>
        <v>0</v>
      </c>
      <c r="BQ256" s="2">
        <f t="shared" si="243"/>
        <v>0</v>
      </c>
      <c r="BR256" s="2">
        <f t="shared" si="244"/>
        <v>0</v>
      </c>
      <c r="BS256" s="2">
        <f t="shared" si="245"/>
        <v>0</v>
      </c>
      <c r="BT256" s="2">
        <f t="shared" si="246"/>
        <v>0</v>
      </c>
      <c r="BU256" s="2">
        <f t="shared" si="247"/>
        <v>0</v>
      </c>
      <c r="BV256" s="2">
        <f t="shared" si="248"/>
        <v>0</v>
      </c>
      <c r="BW256" s="2">
        <f t="shared" si="249"/>
        <v>0</v>
      </c>
      <c r="BX256" s="2">
        <f t="shared" si="250"/>
        <v>0</v>
      </c>
      <c r="BY256" s="2">
        <f t="shared" si="251"/>
        <v>0</v>
      </c>
      <c r="BZ256" s="2">
        <f t="shared" si="252"/>
        <v>0</v>
      </c>
      <c r="CA256" s="2">
        <f t="shared" si="253"/>
        <v>0</v>
      </c>
      <c r="CB256" s="2">
        <f t="shared" si="254"/>
        <v>0</v>
      </c>
      <c r="CC256" s="2">
        <f t="shared" si="255"/>
        <v>0</v>
      </c>
      <c r="CD256" s="2">
        <f t="shared" si="256"/>
        <v>0</v>
      </c>
      <c r="CE256" s="2">
        <f t="shared" si="257"/>
        <v>0</v>
      </c>
      <c r="CF256" s="2">
        <f t="shared" si="258"/>
        <v>0</v>
      </c>
      <c r="CG256" s="2">
        <f t="shared" si="259"/>
        <v>0</v>
      </c>
      <c r="CH256" s="2">
        <f t="shared" si="260"/>
        <v>0</v>
      </c>
      <c r="CI256" s="2">
        <f t="shared" si="261"/>
        <v>0</v>
      </c>
      <c r="CJ256" s="2">
        <f t="shared" si="262"/>
        <v>0</v>
      </c>
      <c r="CK256" s="2">
        <f t="shared" si="263"/>
        <v>0</v>
      </c>
      <c r="CL256" s="2">
        <f t="shared" si="264"/>
        <v>0</v>
      </c>
      <c r="CM256" s="2">
        <f t="shared" si="265"/>
        <v>0</v>
      </c>
      <c r="CN256" s="2">
        <f t="shared" si="266"/>
        <v>0</v>
      </c>
      <c r="CO256" s="2">
        <f t="shared" si="267"/>
        <v>0</v>
      </c>
      <c r="CP256" s="2">
        <f t="shared" si="268"/>
        <v>0</v>
      </c>
      <c r="CQ256" s="2">
        <f t="shared" si="269"/>
        <v>0</v>
      </c>
      <c r="CR256" s="2">
        <f>IF($D256=3,(W256*$P256*$M256*'input_cooling&amp;ventilation'!$D$3)*'input_cool&amp;vent_evolution'!M$11,(W256*$Q256*'input_cooling&amp;ventilation'!$D$3)*'input_cool&amp;vent_evolution'!M$12)</f>
        <v>0</v>
      </c>
      <c r="CS256" s="2">
        <f>IF($D256=3,(X256*$P256*$M256*'input_cooling&amp;ventilation'!$D$3)*'input_cool&amp;vent_evolution'!N$11,(X256*$Q256*'input_cooling&amp;ventilation'!$D$3)*'input_cool&amp;vent_evolution'!N$12)</f>
        <v>0</v>
      </c>
      <c r="CT256" s="2">
        <f>IF($D256=3,(Y256*$P256*$M256*'input_cooling&amp;ventilation'!$D$3)*'input_cool&amp;vent_evolution'!O$11,(Y256*$Q256*'input_cooling&amp;ventilation'!$D$3)*'input_cool&amp;vent_evolution'!O$12)</f>
        <v>0</v>
      </c>
      <c r="CU256" s="2">
        <f>IF($D256=3,(Z256*$P256*$M256*'input_cooling&amp;ventilation'!$D$3)*'input_cool&amp;vent_evolution'!P$11,(Z256*$Q256*'input_cooling&amp;ventilation'!$D$3)*'input_cool&amp;vent_evolution'!P$12)</f>
        <v>0</v>
      </c>
      <c r="CV256" s="2">
        <f>IF($D256=3,(AA256*$P256*$M256*'input_cooling&amp;ventilation'!$D$3)*'input_cool&amp;vent_evolution'!Q$11,(AA256*$Q256*'input_cooling&amp;ventilation'!$D$3)*'input_cool&amp;vent_evolution'!Q$12)</f>
        <v>0</v>
      </c>
      <c r="CW256" s="2">
        <f>IF($D256=3,(AB256*$P256*$M256*'input_cooling&amp;ventilation'!$D$3)*'input_cool&amp;vent_evolution'!R$11,(AB256*$Q256*'input_cooling&amp;ventilation'!$D$3)*'input_cool&amp;vent_evolution'!R$12)</f>
        <v>0</v>
      </c>
      <c r="CX256" s="2">
        <f>IF($D256=3,(AC256*$P256*$M256*'input_cooling&amp;ventilation'!$D$3)*'input_cool&amp;vent_evolution'!S$11,(AC256*$Q256*'input_cooling&amp;ventilation'!$D$3)*'input_cool&amp;vent_evolution'!S$12)</f>
        <v>0</v>
      </c>
      <c r="CY256" s="2">
        <f>IF($D256=3,(AD256*$P256*$M256*'input_cooling&amp;ventilation'!$D$3)*'input_cool&amp;vent_evolution'!T$11,(AD256*$Q256*'input_cooling&amp;ventilation'!$D$3)*'input_cool&amp;vent_evolution'!T$12)</f>
        <v>0</v>
      </c>
      <c r="CZ256" s="2">
        <f>IF($D256=3,(AE256*$P256*$M256*'input_cooling&amp;ventilation'!$D$3)*'input_cool&amp;vent_evolution'!U$11,(AE256*$Q256*'input_cooling&amp;ventilation'!$D$3)*'input_cool&amp;vent_evolution'!U$12)</f>
        <v>0</v>
      </c>
      <c r="DA256" s="2">
        <f>IF($D256=3,(AF256*$P256*$M256*'input_cooling&amp;ventilation'!$D$3)*'input_cool&amp;vent_evolution'!V$11,(AF256*$Q256*'input_cooling&amp;ventilation'!$D$3)*'input_cool&amp;vent_evolution'!V$12)</f>
        <v>0</v>
      </c>
      <c r="DB256" s="2">
        <f>IF($D256=3,(AG256*$P256*$M256*'input_cooling&amp;ventilation'!$D$3)*'input_cool&amp;vent_evolution'!W$11,(AG256*$Q256*'input_cooling&amp;ventilation'!$D$3)*'input_cool&amp;vent_evolution'!W$12)</f>
        <v>0</v>
      </c>
      <c r="DC256" s="2">
        <f>IF($D256=3,(AH256*$P256*$M256*'input_cooling&amp;ventilation'!$D$3)*'input_cool&amp;vent_evolution'!X$11,(AH256*$Q256*'input_cooling&amp;ventilation'!$D$3)*'input_cool&amp;vent_evolution'!X$12)</f>
        <v>0</v>
      </c>
      <c r="DD256" s="2">
        <f>IF($D256=3,(AI256*$P256*$M256*'input_cooling&amp;ventilation'!$D$3)*'input_cool&amp;vent_evolution'!Y$11,(AI256*$Q256*'input_cooling&amp;ventilation'!$D$3)*'input_cool&amp;vent_evolution'!Y$12)</f>
        <v>0</v>
      </c>
      <c r="DE256" s="2">
        <f>IF($D256=3,(AJ256*$P256*$M256*'input_cooling&amp;ventilation'!$D$3)*'input_cool&amp;vent_evolution'!Z$11,(AJ256*$Q256*'input_cooling&amp;ventilation'!$D$3)*'input_cool&amp;vent_evolution'!Z$12)</f>
        <v>0</v>
      </c>
      <c r="DF256" s="2">
        <f>IF($D256=3,(AK256*$P256*$M256*'input_cooling&amp;ventilation'!$D$3)*'input_cool&amp;vent_evolution'!AA$11,(AK256*$Q256*'input_cooling&amp;ventilation'!$D$3)*'input_cool&amp;vent_evolution'!AA$12)</f>
        <v>0</v>
      </c>
      <c r="DG256" s="2">
        <f>IF($D256=3,(AL256*$P256*$M256*'input_cooling&amp;ventilation'!$D$3)*'input_cool&amp;vent_evolution'!AB$11,(AL256*$Q256*'input_cooling&amp;ventilation'!$D$3)*'input_cool&amp;vent_evolution'!AB$12)</f>
        <v>0</v>
      </c>
      <c r="DH256" s="2">
        <f>IF($D256=3,(AM256*$P256*$M256*'input_cooling&amp;ventilation'!$D$3)*'input_cool&amp;vent_evolution'!AC$11,(AM256*$Q256*'input_cooling&amp;ventilation'!$D$3)*'input_cool&amp;vent_evolution'!AC$12)</f>
        <v>0</v>
      </c>
      <c r="DI256" s="2">
        <f>IF($D256=3,(AN256*$P256*$M256*'input_cooling&amp;ventilation'!$D$3)*'input_cool&amp;vent_evolution'!AD$11,(AN256*$Q256*'input_cooling&amp;ventilation'!$D$3)*'input_cool&amp;vent_evolution'!AD$12)</f>
        <v>0</v>
      </c>
      <c r="DJ256" s="2">
        <f>IF($D256=3,(AO256*$P256*$M256*'input_cooling&amp;ventilation'!$D$3)*'input_cool&amp;vent_evolution'!AE$11,(AO256*$Q256*'input_cooling&amp;ventilation'!$D$3)*'input_cool&amp;vent_evolution'!AE$12)</f>
        <v>0</v>
      </c>
      <c r="DK256" s="2">
        <f>IF($D256=3,(AP256*$P256*$M256*'input_cooling&amp;ventilation'!$D$3)*'input_cool&amp;vent_evolution'!AF$11,(AP256*$Q256*'input_cooling&amp;ventilation'!$D$3)*'input_cool&amp;vent_evolution'!AF$12)</f>
        <v>0</v>
      </c>
      <c r="DL256" s="2">
        <f>IF($D256=3,(AQ256*$P256*$M256*'input_cooling&amp;ventilation'!$D$3)*'input_cool&amp;vent_evolution'!AG$11,(AQ256*$Q256*'input_cooling&amp;ventilation'!$D$3)*'input_cool&amp;vent_evolution'!AG$12)</f>
        <v>0</v>
      </c>
      <c r="DM256" s="2">
        <f>IF($D256=3,(AR256*$P256*$M256*'input_cooling&amp;ventilation'!$D$3)*'input_cool&amp;vent_evolution'!AH$11,(AR256*$Q256*'input_cooling&amp;ventilation'!$D$3)*'input_cool&amp;vent_evolution'!AH$12)</f>
        <v>0</v>
      </c>
      <c r="DN256" s="2">
        <f>IF($D256=3,(AS256*$P256*$M256*'input_cooling&amp;ventilation'!$D$3)*'input_cool&amp;vent_evolution'!AI$11,(AS256*$Q256*'input_cooling&amp;ventilation'!$D$3)*'input_cool&amp;vent_evolution'!AI$12)</f>
        <v>0</v>
      </c>
      <c r="DO256" s="2">
        <f>IF($D256=3,(AT256*$P256*$M256*'input_cooling&amp;ventilation'!$D$3)*'input_cool&amp;vent_evolution'!AJ$11,(AT256*$Q256*'input_cooling&amp;ventilation'!$D$3)*'input_cool&amp;vent_evolution'!AJ$12)</f>
        <v>0</v>
      </c>
      <c r="DP256" s="2">
        <f>IF($D256=3,(AU256*$P256*$M256*'input_cooling&amp;ventilation'!$D$3)*'input_cool&amp;vent_evolution'!AK$11,(AU256*$Q256*'input_cooling&amp;ventilation'!$D$3)*'input_cool&amp;vent_evolution'!AK$12)</f>
        <v>0</v>
      </c>
      <c r="DQ256" s="2">
        <f>IF($D256=3,(AV256*$P256*$M256*'input_cooling&amp;ventilation'!$D$3)*'input_cool&amp;vent_evolution'!AL$11,(AV256*$Q256*'input_cooling&amp;ventilation'!$D$3)*'input_cool&amp;vent_evolution'!AL$12)</f>
        <v>0</v>
      </c>
      <c r="DR256" s="2">
        <f>IF($D256=3,(AW256*$P256*$M256*'input_cooling&amp;ventilation'!$D$3)*'input_cool&amp;vent_evolution'!AM$11,(AW256*$Q256*'input_cooling&amp;ventilation'!$D$3)*'input_cool&amp;vent_evolution'!AM$12)</f>
        <v>0</v>
      </c>
      <c r="DS256" s="2">
        <f>IF($D256=3,(AX256*$P256*$M256*'input_cooling&amp;ventilation'!$D$3)*'input_cool&amp;vent_evolution'!AN$11,(AX256*$Q256*'input_cooling&amp;ventilation'!$D$3)*'input_cool&amp;vent_evolution'!AN$12)</f>
        <v>0</v>
      </c>
      <c r="DT256" s="2">
        <f>IF($D256=3,(AY256*$P256*$M256*'input_cooling&amp;ventilation'!$D$3)*'input_cool&amp;vent_evolution'!AO$11,(AY256*$Q256*'input_cooling&amp;ventilation'!$D$3)*'input_cool&amp;vent_evolution'!AO$12)</f>
        <v>0</v>
      </c>
      <c r="DU256" s="2">
        <f>IF($D256=3,(AZ256*$P256*$M256*'input_cooling&amp;ventilation'!$D$3)*'input_cool&amp;vent_evolution'!AP$11,(AZ256*$Q256*'input_cooling&amp;ventilation'!$D$3)*'input_cool&amp;vent_evolution'!AP$12)</f>
        <v>0</v>
      </c>
      <c r="DV256" s="2">
        <f>IF($D256=3,(BA256*$P256*$M256*'input_cooling&amp;ventilation'!$D$3)*'input_cool&amp;vent_evolution'!AQ$11,(BA256*$Q256*'input_cooling&amp;ventilation'!$D$3)*'input_cool&amp;vent_evolution'!AQ$12)</f>
        <v>0</v>
      </c>
      <c r="DW256" s="2">
        <f>IF($D256=3,(BB256*$P256*$M256*'input_cooling&amp;ventilation'!$D$3)*'input_cool&amp;vent_evolution'!AR$11,(BB256*$Q256*'input_cooling&amp;ventilation'!$D$3)*'input_cool&amp;vent_evolution'!AR$12)</f>
        <v>0</v>
      </c>
      <c r="DX256" s="2">
        <f>IF($D256=3,(BC256*$P256*$M256*'input_cooling&amp;ventilation'!$D$3)*'input_cool&amp;vent_evolution'!AS$11,(BC256*$Q256*'input_cooling&amp;ventilation'!$D$3)*'input_cool&amp;vent_evolution'!AS$12)</f>
        <v>0</v>
      </c>
      <c r="DY256" s="2">
        <f>IF($D256=3,(BD256*$P256*$M256*'input_cooling&amp;ventilation'!$D$3)*'input_cool&amp;vent_evolution'!AT$11,(BD256*$Q256*'input_cooling&amp;ventilation'!$D$3)*'input_cool&amp;vent_evolution'!AT$12)</f>
        <v>0</v>
      </c>
      <c r="DZ256" s="2">
        <f>IF($D256=3,(BE256*$P256*$M256*'input_cooling&amp;ventilation'!$D$3)*'input_cool&amp;vent_evolution'!AU$11,(BE256*$Q256*'input_cooling&amp;ventilation'!$D$3)*'input_cool&amp;vent_evolution'!AU$12)</f>
        <v>0</v>
      </c>
      <c r="EA256" s="2">
        <f>IF($D256=3,(BF256*$P256*$M256*'input_cooling&amp;ventilation'!$D$3)*'input_cool&amp;vent_evolution'!AV$11,(BF256*$Q256*'input_cooling&amp;ventilation'!$D$3)*'input_cool&amp;vent_evolution'!AV$12)</f>
        <v>0</v>
      </c>
      <c r="EB256">
        <v>0.25</v>
      </c>
      <c r="EC256" s="2">
        <f t="shared" si="270"/>
        <v>0</v>
      </c>
      <c r="ED256" s="2">
        <f>IF($D256=3,(EC256*(1+'input_cool&amp;vent_evolution'!M$10)),EC256*(1+'input_cool&amp;vent_evolution'!M$9))</f>
        <v>0</v>
      </c>
      <c r="EE256" s="2">
        <f>IF($D256=3,(ED256*(1+'input_cool&amp;vent_evolution'!N$10)),ED256*(1+'input_cool&amp;vent_evolution'!N$9))</f>
        <v>0</v>
      </c>
      <c r="EF256" s="2">
        <f>IF($D256=3,(EE256*(1+'input_cool&amp;vent_evolution'!O$10)),EE256*(1+'input_cool&amp;vent_evolution'!O$9))</f>
        <v>0</v>
      </c>
      <c r="EG256" s="2">
        <f>IF($D256=3,(EF256*(1+'input_cool&amp;vent_evolution'!P$10)),EF256*(1+'input_cool&amp;vent_evolution'!P$9))</f>
        <v>0</v>
      </c>
      <c r="EH256" s="2">
        <f>IF($D256=3,(EG256*(1+'input_cool&amp;vent_evolution'!Q$10)),EG256*(1+'input_cool&amp;vent_evolution'!Q$9))</f>
        <v>0</v>
      </c>
      <c r="EI256" s="2">
        <f>IF($D256=3,(EH256*(1+'input_cool&amp;vent_evolution'!R$10)),EH256*(1+'input_cool&amp;vent_evolution'!R$9))</f>
        <v>0</v>
      </c>
      <c r="EJ256" s="2">
        <f>IF($D256=3,(EI256*(1+'input_cool&amp;vent_evolution'!S$10)),EI256*(1+'input_cool&amp;vent_evolution'!S$9))</f>
        <v>0</v>
      </c>
      <c r="EK256" s="2">
        <f>IF($D256=3,(EJ256*(1+'input_cool&amp;vent_evolution'!T$10)),EJ256*(1+'input_cool&amp;vent_evolution'!T$9))</f>
        <v>0</v>
      </c>
      <c r="EL256" s="2">
        <f>IF($D256=3,(EK256*(1+'input_cool&amp;vent_evolution'!U$10)),EK256*(1+'input_cool&amp;vent_evolution'!U$9))</f>
        <v>0</v>
      </c>
      <c r="EM256" s="2">
        <f>IF($D256=3,(EL256*(1+'input_cool&amp;vent_evolution'!V$10)),EL256*(1+'input_cool&amp;vent_evolution'!V$9))</f>
        <v>0</v>
      </c>
      <c r="EN256" s="2">
        <f>IF($D256=3,(EM256*(1+'input_cool&amp;vent_evolution'!W$10)),EM256*(1+'input_cool&amp;vent_evolution'!W$9))</f>
        <v>0</v>
      </c>
      <c r="EO256" s="2">
        <f>IF($D256=3,(EN256*(1+'input_cool&amp;vent_evolution'!X$10)),EN256*(1+'input_cool&amp;vent_evolution'!X$9))</f>
        <v>0</v>
      </c>
      <c r="EP256" s="2">
        <f>IF($D256=3,(EO256*(1+'input_cool&amp;vent_evolution'!Y$10)),EO256*(1+'input_cool&amp;vent_evolution'!Y$9))</f>
        <v>0</v>
      </c>
      <c r="EQ256" s="2">
        <f>IF($D256=3,(EP256*(1+'input_cool&amp;vent_evolution'!Z$10)),EP256*(1+'input_cool&amp;vent_evolution'!Z$9))</f>
        <v>0</v>
      </c>
      <c r="ER256" s="2">
        <f>IF($D256=3,(EQ256*(1+'input_cool&amp;vent_evolution'!AA$10)),EQ256*(1+'input_cool&amp;vent_evolution'!AA$9))</f>
        <v>0</v>
      </c>
      <c r="ES256" s="2">
        <f>IF($D256=3,(ER256*(1+'input_cool&amp;vent_evolution'!AB$10)),ER256*(1+'input_cool&amp;vent_evolution'!AB$9))</f>
        <v>0</v>
      </c>
      <c r="ET256" s="2">
        <f>IF($D256=3,(ES256*(1+'input_cool&amp;vent_evolution'!AC$10)),ES256*(1+'input_cool&amp;vent_evolution'!AC$9))</f>
        <v>0</v>
      </c>
      <c r="EU256" s="2">
        <f>IF($D256=3,(ET256*(1+'input_cool&amp;vent_evolution'!AD$10)),ET256*(1+'input_cool&amp;vent_evolution'!AD$9))</f>
        <v>0</v>
      </c>
      <c r="EV256" s="2">
        <f>IF($D256=3,(EU256*(1+'input_cool&amp;vent_evolution'!AE$10)),EU256*(1+'input_cool&amp;vent_evolution'!AE$9))</f>
        <v>0</v>
      </c>
      <c r="EW256" s="2">
        <f>IF($D256=3,(EV256*(1+'input_cool&amp;vent_evolution'!AF$10)),EV256*(1+'input_cool&amp;vent_evolution'!AF$9))</f>
        <v>0</v>
      </c>
      <c r="EX256" s="2">
        <f>IF($D256=3,(EW256*(1+'input_cool&amp;vent_evolution'!AG$10)),EW256*(1+'input_cool&amp;vent_evolution'!AG$9))</f>
        <v>0</v>
      </c>
      <c r="EY256" s="2">
        <f>IF($D256=3,(EX256*(1+'input_cool&amp;vent_evolution'!AH$10)),EX256*(1+'input_cool&amp;vent_evolution'!AH$9))</f>
        <v>0</v>
      </c>
      <c r="EZ256" s="2">
        <f>IF($D256=3,(EY256*(1+'input_cool&amp;vent_evolution'!AI$10)),EY256*(1+'input_cool&amp;vent_evolution'!AI$9))</f>
        <v>0</v>
      </c>
      <c r="FA256" s="2">
        <f>IF($D256=3,(EZ256*(1+'input_cool&amp;vent_evolution'!AJ$10)),EZ256*(1+'input_cool&amp;vent_evolution'!AJ$9))</f>
        <v>0</v>
      </c>
      <c r="FB256" s="2">
        <f>IF($D256=3,(FA256*(1+'input_cool&amp;vent_evolution'!AK$10)),FA256*(1+'input_cool&amp;vent_evolution'!AK$9))</f>
        <v>0</v>
      </c>
      <c r="FC256" s="2">
        <f>IF($D256=3,(FB256*(1+'input_cool&amp;vent_evolution'!AL$10)),FB256*(1+'input_cool&amp;vent_evolution'!AL$9))</f>
        <v>0</v>
      </c>
      <c r="FD256" s="2">
        <f>IF($D256=3,(FC256*(1+'input_cool&amp;vent_evolution'!AM$10)),FC256*(1+'input_cool&amp;vent_evolution'!AM$9))</f>
        <v>0</v>
      </c>
      <c r="FE256" s="2">
        <f>IF($D256=3,(FD256*(1+'input_cool&amp;vent_evolution'!AN$10)),FD256*(1+'input_cool&amp;vent_evolution'!AN$9))</f>
        <v>0</v>
      </c>
      <c r="FF256" s="2">
        <f>IF($D256=3,(FE256*(1+'input_cool&amp;vent_evolution'!AO$10)),FE256*(1+'input_cool&amp;vent_evolution'!AO$9))</f>
        <v>0</v>
      </c>
      <c r="FG256" s="2">
        <f>IF($D256=3,(FF256*(1+'input_cool&amp;vent_evolution'!AP$10)),FF256*(1+'input_cool&amp;vent_evolution'!AP$9))</f>
        <v>0</v>
      </c>
      <c r="FH256" s="2">
        <f>IF($D256=3,(FG256*(1+'input_cool&amp;vent_evolution'!AQ$10)),FG256*(1+'input_cool&amp;vent_evolution'!AQ$9))</f>
        <v>0</v>
      </c>
      <c r="FI256" s="2">
        <f>IF($D256=3,(FH256*(1+'input_cool&amp;vent_evolution'!AR$10)),FH256*(1+'input_cool&amp;vent_evolution'!AR$9))</f>
        <v>0</v>
      </c>
      <c r="FJ256" s="2">
        <f>IF($D256=3,(FI256*(1+'input_cool&amp;vent_evolution'!AS$10)),FI256*(1+'input_cool&amp;vent_evolution'!AS$9))</f>
        <v>0</v>
      </c>
      <c r="FK256" s="2">
        <f>IF($D256=3,(FJ256*(1+'input_cool&amp;vent_evolution'!AT$10)),FJ256*(1+'input_cool&amp;vent_evolution'!AT$9))</f>
        <v>0</v>
      </c>
      <c r="FL256" s="2">
        <f>IF($D256=3,(FK256*(1+'input_cool&amp;vent_evolution'!AU$10)),FK256*(1+'input_cool&amp;vent_evolution'!AU$9))</f>
        <v>0</v>
      </c>
      <c r="FM256" s="2">
        <f t="shared" si="271"/>
        <v>0</v>
      </c>
      <c r="FN256" s="2">
        <f t="shared" si="272"/>
        <v>0</v>
      </c>
      <c r="FO256" s="2">
        <f t="shared" si="273"/>
        <v>0</v>
      </c>
      <c r="FP256" s="2">
        <f t="shared" si="274"/>
        <v>0</v>
      </c>
      <c r="FQ256" s="2">
        <f t="shared" si="275"/>
        <v>0</v>
      </c>
      <c r="FR256" s="2">
        <f t="shared" si="276"/>
        <v>0</v>
      </c>
      <c r="FS256" s="2">
        <f t="shared" si="277"/>
        <v>0</v>
      </c>
      <c r="FT256" s="2">
        <f t="shared" si="278"/>
        <v>0</v>
      </c>
      <c r="FU256" s="2">
        <f t="shared" si="279"/>
        <v>0</v>
      </c>
      <c r="FV256" s="2">
        <f t="shared" si="280"/>
        <v>0</v>
      </c>
      <c r="FW256" s="2">
        <f t="shared" si="281"/>
        <v>0</v>
      </c>
      <c r="FX256" s="2">
        <f t="shared" si="282"/>
        <v>0</v>
      </c>
      <c r="FY256" s="2">
        <f t="shared" si="283"/>
        <v>0</v>
      </c>
      <c r="FZ256" s="2">
        <f t="shared" si="284"/>
        <v>0</v>
      </c>
      <c r="GA256" s="2">
        <f t="shared" si="285"/>
        <v>0</v>
      </c>
      <c r="GB256" s="2">
        <f t="shared" si="286"/>
        <v>0</v>
      </c>
      <c r="GC256" s="2">
        <f t="shared" si="287"/>
        <v>0</v>
      </c>
      <c r="GD256" s="2">
        <f t="shared" si="288"/>
        <v>0</v>
      </c>
      <c r="GE256" s="2">
        <f t="shared" si="289"/>
        <v>0</v>
      </c>
      <c r="GF256" s="2">
        <f t="shared" si="290"/>
        <v>0</v>
      </c>
      <c r="GG256" s="2">
        <f t="shared" si="291"/>
        <v>0</v>
      </c>
      <c r="GH256" s="2">
        <f t="shared" si="292"/>
        <v>0</v>
      </c>
      <c r="GI256" s="2">
        <f t="shared" si="293"/>
        <v>0</v>
      </c>
      <c r="GJ256" s="2">
        <f t="shared" si="294"/>
        <v>0</v>
      </c>
      <c r="GK256" s="2">
        <f t="shared" si="295"/>
        <v>0</v>
      </c>
      <c r="GL256" s="2">
        <f t="shared" si="296"/>
        <v>0</v>
      </c>
      <c r="GM256" s="2">
        <f t="shared" si="297"/>
        <v>0</v>
      </c>
      <c r="GN256" s="2">
        <f t="shared" si="298"/>
        <v>0</v>
      </c>
      <c r="GO256" s="2">
        <f t="shared" si="299"/>
        <v>0</v>
      </c>
      <c r="GP256" s="2">
        <f t="shared" si="300"/>
        <v>0</v>
      </c>
      <c r="GQ256" s="2">
        <f t="shared" si="301"/>
        <v>0</v>
      </c>
      <c r="GR256" s="2">
        <f t="shared" si="302"/>
        <v>0</v>
      </c>
      <c r="GS256" s="2">
        <f t="shared" si="303"/>
        <v>0</v>
      </c>
      <c r="GT256" s="2">
        <f t="shared" si="304"/>
        <v>0</v>
      </c>
      <c r="GU256" s="2">
        <f t="shared" si="305"/>
        <v>0</v>
      </c>
      <c r="GV256" s="2">
        <f t="shared" si="306"/>
        <v>0</v>
      </c>
      <c r="GW256" s="2">
        <f>IF($D256=3,($N256*$M256*EC256*'input_cooling&amp;ventilation'!$D$3)*'input_cool&amp;vent_evolution'!M$11,($O256*$M256*EC256*'input_cooling&amp;ventilation'!$D$3)*'input_cool&amp;vent_evolution'!M$10)</f>
        <v>0</v>
      </c>
      <c r="GX256" s="2">
        <f>IF($D256=3,($N256*$M256*ED256*'input_cooling&amp;ventilation'!$D$3)*'input_cool&amp;vent_evolution'!N$11,($O256*$M256*ED256*'input_cooling&amp;ventilation'!$D$3)*'input_cool&amp;vent_evolution'!N$10)</f>
        <v>0</v>
      </c>
      <c r="GY256" s="2">
        <f>IF($D256=3,($N256*$M256*EE256*'input_cooling&amp;ventilation'!$D$3)*'input_cool&amp;vent_evolution'!O$11,($O256*$M256*EE256*'input_cooling&amp;ventilation'!$D$3)*'input_cool&amp;vent_evolution'!O$10)</f>
        <v>0</v>
      </c>
      <c r="GZ256" s="2">
        <f>IF($D256=3,($N256*$M256*EF256*'input_cooling&amp;ventilation'!$D$3)*'input_cool&amp;vent_evolution'!P$11,($O256*$M256*EF256*'input_cooling&amp;ventilation'!$D$3)*'input_cool&amp;vent_evolution'!P$10)</f>
        <v>0</v>
      </c>
      <c r="HA256" s="2">
        <f>IF($D256=3,($N256*$M256*EG256*'input_cooling&amp;ventilation'!$D$3)*'input_cool&amp;vent_evolution'!Q$11,($O256*$M256*EG256*'input_cooling&amp;ventilation'!$D$3)*'input_cool&amp;vent_evolution'!Q$10)</f>
        <v>0</v>
      </c>
      <c r="HB256" s="2">
        <f>IF($D256=3,($N256*$M256*EH256*'input_cooling&amp;ventilation'!$D$3)*'input_cool&amp;vent_evolution'!R$11,($O256*$M256*EH256*'input_cooling&amp;ventilation'!$D$3)*'input_cool&amp;vent_evolution'!R$10)</f>
        <v>0</v>
      </c>
      <c r="HC256" s="2">
        <f>IF($D256=3,($N256*$M256*EI256*'input_cooling&amp;ventilation'!$D$3)*'input_cool&amp;vent_evolution'!S$11,($O256*$M256*EI256*'input_cooling&amp;ventilation'!$D$3)*'input_cool&amp;vent_evolution'!S$10)</f>
        <v>0</v>
      </c>
      <c r="HD256" s="2">
        <f>IF($D256=3,($N256*$M256*EJ256*'input_cooling&amp;ventilation'!$D$3)*'input_cool&amp;vent_evolution'!T$11,($O256*$M256*EJ256*'input_cooling&amp;ventilation'!$D$3)*'input_cool&amp;vent_evolution'!T$10)</f>
        <v>0</v>
      </c>
      <c r="HE256" s="2">
        <f>IF($D256=3,($N256*$M256*EK256*'input_cooling&amp;ventilation'!$D$3)*'input_cool&amp;vent_evolution'!U$11,($O256*$M256*EK256*'input_cooling&amp;ventilation'!$D$3)*'input_cool&amp;vent_evolution'!U$10)</f>
        <v>0</v>
      </c>
      <c r="HF256" s="2">
        <f>IF($D256=3,($N256*$M256*EL256*'input_cooling&amp;ventilation'!$D$3)*'input_cool&amp;vent_evolution'!V$11,($O256*$M256*EL256*'input_cooling&amp;ventilation'!$D$3)*'input_cool&amp;vent_evolution'!V$10)</f>
        <v>0</v>
      </c>
      <c r="HG256" s="2">
        <f>IF($D256=3,($N256*$M256*EM256*'input_cooling&amp;ventilation'!$D$3)*'input_cool&amp;vent_evolution'!W$11,($O256*$M256*EM256*'input_cooling&amp;ventilation'!$D$3)*'input_cool&amp;vent_evolution'!W$10)</f>
        <v>0</v>
      </c>
      <c r="HH256" s="2">
        <f>IF($D256=3,($N256*$M256*EN256*'input_cooling&amp;ventilation'!$D$3)*'input_cool&amp;vent_evolution'!X$11,($O256*$M256*EN256*'input_cooling&amp;ventilation'!$D$3)*'input_cool&amp;vent_evolution'!X$10)</f>
        <v>0</v>
      </c>
      <c r="HI256" s="2">
        <f>IF($D256=3,($N256*$M256*EO256*'input_cooling&amp;ventilation'!$D$3)*'input_cool&amp;vent_evolution'!Y$11,($O256*$M256*EO256*'input_cooling&amp;ventilation'!$D$3)*'input_cool&amp;vent_evolution'!Y$10)</f>
        <v>0</v>
      </c>
      <c r="HJ256" s="2">
        <f>IF($D256=3,($N256*$M256*EP256*'input_cooling&amp;ventilation'!$D$3)*'input_cool&amp;vent_evolution'!Z$11,($O256*$M256*EP256*'input_cooling&amp;ventilation'!$D$3)*'input_cool&amp;vent_evolution'!Z$10)</f>
        <v>0</v>
      </c>
      <c r="HK256" s="2">
        <f>IF($D256=3,($N256*$M256*EQ256*'input_cooling&amp;ventilation'!$D$3)*'input_cool&amp;vent_evolution'!AA$11,($O256*$M256*EQ256*'input_cooling&amp;ventilation'!$D$3)*'input_cool&amp;vent_evolution'!AA$10)</f>
        <v>0</v>
      </c>
      <c r="HL256" s="2">
        <f>IF($D256=3,($N256*$M256*ER256*'input_cooling&amp;ventilation'!$D$3)*'input_cool&amp;vent_evolution'!AB$11,($O256*$M256*ER256*'input_cooling&amp;ventilation'!$D$3)*'input_cool&amp;vent_evolution'!AB$10)</f>
        <v>0</v>
      </c>
      <c r="HM256" s="2">
        <f>IF($D256=3,($N256*$M256*ES256*'input_cooling&amp;ventilation'!$D$3)*'input_cool&amp;vent_evolution'!AC$11,($O256*$M256*ES256*'input_cooling&amp;ventilation'!$D$3)*'input_cool&amp;vent_evolution'!AC$10)</f>
        <v>0</v>
      </c>
      <c r="HN256" s="2">
        <f>IF($D256=3,($N256*$M256*ET256*'input_cooling&amp;ventilation'!$D$3)*'input_cool&amp;vent_evolution'!AD$11,($O256*$M256*ET256*'input_cooling&amp;ventilation'!$D$3)*'input_cool&amp;vent_evolution'!AD$10)</f>
        <v>0</v>
      </c>
      <c r="HO256" s="2">
        <f>IF($D256=3,($N256*$M256*EU256*'input_cooling&amp;ventilation'!$D$3)*'input_cool&amp;vent_evolution'!AE$11,($O256*$M256*EU256*'input_cooling&amp;ventilation'!$D$3)*'input_cool&amp;vent_evolution'!AE$10)</f>
        <v>0</v>
      </c>
      <c r="HP256" s="2">
        <f>IF($D256=3,($N256*$M256*EV256*'input_cooling&amp;ventilation'!$D$3)*'input_cool&amp;vent_evolution'!AF$11,($O256*$M256*EV256*'input_cooling&amp;ventilation'!$D$3)*'input_cool&amp;vent_evolution'!AF$10)</f>
        <v>0</v>
      </c>
      <c r="HQ256" s="2">
        <f>IF($D256=3,($N256*$M256*EW256*'input_cooling&amp;ventilation'!$D$3)*'input_cool&amp;vent_evolution'!AG$11,($O256*$M256*EW256*'input_cooling&amp;ventilation'!$D$3)*'input_cool&amp;vent_evolution'!AG$10)</f>
        <v>0</v>
      </c>
      <c r="HR256" s="2">
        <f>IF($D256=3,($N256*$M256*EX256*'input_cooling&amp;ventilation'!$D$3)*'input_cool&amp;vent_evolution'!AH$11,($O256*$M256*EX256*'input_cooling&amp;ventilation'!$D$3)*'input_cool&amp;vent_evolution'!AH$10)</f>
        <v>0</v>
      </c>
      <c r="HS256" s="2">
        <f>IF($D256=3,($N256*$M256*EY256*'input_cooling&amp;ventilation'!$D$3)*'input_cool&amp;vent_evolution'!AI$11,($O256*$M256*EY256*'input_cooling&amp;ventilation'!$D$3)*'input_cool&amp;vent_evolution'!AI$10)</f>
        <v>0</v>
      </c>
      <c r="HT256" s="2">
        <f>IF($D256=3,($N256*$M256*EZ256*'input_cooling&amp;ventilation'!$D$3)*'input_cool&amp;vent_evolution'!AJ$11,($O256*$M256*EZ256*'input_cooling&amp;ventilation'!$D$3)*'input_cool&amp;vent_evolution'!AJ$10)</f>
        <v>0</v>
      </c>
      <c r="HU256" s="2">
        <f>IF($D256=3,($N256*$M256*FA256*'input_cooling&amp;ventilation'!$D$3)*'input_cool&amp;vent_evolution'!AK$11,($O256*$M256*FA256*'input_cooling&amp;ventilation'!$D$3)*'input_cool&amp;vent_evolution'!AK$10)</f>
        <v>0</v>
      </c>
      <c r="HV256" s="2">
        <f>IF($D256=3,($N256*$M256*FB256*'input_cooling&amp;ventilation'!$D$3)*'input_cool&amp;vent_evolution'!AL$11,($O256*$M256*FB256*'input_cooling&amp;ventilation'!$D$3)*'input_cool&amp;vent_evolution'!AL$10)</f>
        <v>0</v>
      </c>
      <c r="HW256" s="2">
        <f>IF($D256=3,($N256*$M256*FC256*'input_cooling&amp;ventilation'!$D$3)*'input_cool&amp;vent_evolution'!AM$11,($O256*$M256*FC256*'input_cooling&amp;ventilation'!$D$3)*'input_cool&amp;vent_evolution'!AM$10)</f>
        <v>0</v>
      </c>
      <c r="HX256" s="2">
        <f>IF($D256=3,($N256*$M256*FD256*'input_cooling&amp;ventilation'!$D$3)*'input_cool&amp;vent_evolution'!AN$11,($O256*$M256*FD256*'input_cooling&amp;ventilation'!$D$3)*'input_cool&amp;vent_evolution'!AN$10)</f>
        <v>0</v>
      </c>
      <c r="HY256" s="2">
        <f>IF($D256=3,($N256*$M256*FE256*'input_cooling&amp;ventilation'!$D$3)*'input_cool&amp;vent_evolution'!AO$11,($O256*$M256*FE256*'input_cooling&amp;ventilation'!$D$3)*'input_cool&amp;vent_evolution'!AO$10)</f>
        <v>0</v>
      </c>
      <c r="HZ256" s="2">
        <f>IF($D256=3,($N256*$M256*FF256*'input_cooling&amp;ventilation'!$D$3)*'input_cool&amp;vent_evolution'!AP$11,($O256*$M256*FF256*'input_cooling&amp;ventilation'!$D$3)*'input_cool&amp;vent_evolution'!AP$10)</f>
        <v>0</v>
      </c>
      <c r="IA256" s="2">
        <f>IF($D256=3,($N256*$M256*FG256*'input_cooling&amp;ventilation'!$D$3)*'input_cool&amp;vent_evolution'!AQ$11,($O256*$M256*FG256*'input_cooling&amp;ventilation'!$D$3)*'input_cool&amp;vent_evolution'!AQ$10)</f>
        <v>0</v>
      </c>
      <c r="IB256" s="2">
        <f>IF($D256=3,($N256*$M256*FH256*'input_cooling&amp;ventilation'!$D$3)*'input_cool&amp;vent_evolution'!AR$11,($O256*$M256*FH256*'input_cooling&amp;ventilation'!$D$3)*'input_cool&amp;vent_evolution'!AR$10)</f>
        <v>0</v>
      </c>
      <c r="IC256" s="2">
        <f>IF($D256=3,($N256*$M256*FI256*'input_cooling&amp;ventilation'!$D$3)*'input_cool&amp;vent_evolution'!AS$11,($O256*$M256*FI256*'input_cooling&amp;ventilation'!$D$3)*'input_cool&amp;vent_evolution'!AS$10)</f>
        <v>0</v>
      </c>
      <c r="ID256" s="2">
        <f>IF($D256=3,($N256*$M256*FJ256*'input_cooling&amp;ventilation'!$D$3)*'input_cool&amp;vent_evolution'!AT$11,($O256*$M256*FJ256*'input_cooling&amp;ventilation'!$D$3)*'input_cool&amp;vent_evolution'!AT$10)</f>
        <v>0</v>
      </c>
      <c r="IE256" s="2">
        <f>IF($D256=3,($N256*$M256*FK256*'input_cooling&amp;ventilation'!$D$3)*'input_cool&amp;vent_evolution'!AU$11,($O256*$M256*FK256*'input_cooling&amp;ventilation'!$D$3)*'input_cool&amp;vent_evolution'!AU$10)</f>
        <v>0</v>
      </c>
      <c r="IF256" s="2">
        <f>IF($D256=3,($N256*$M256*FL256*'input_cooling&amp;ventilation'!$D$3)*'input_cool&amp;vent_evolution'!AV$11,($O256*$M256*FL256*'input_cooling&amp;ventilation'!$D$3)*'input_cool&amp;vent_evolution'!AV$10)</f>
        <v>0</v>
      </c>
    </row>
    <row r="257" spans="1:240" x14ac:dyDescent="0.25">
      <c r="A257">
        <v>255</v>
      </c>
      <c r="B257">
        <v>100100</v>
      </c>
      <c r="C257">
        <v>31</v>
      </c>
      <c r="D257">
        <v>3</v>
      </c>
      <c r="E257">
        <v>8</v>
      </c>
      <c r="F257" s="2">
        <v>0</v>
      </c>
      <c r="G257" s="2">
        <v>0</v>
      </c>
      <c r="H257" s="2">
        <v>0</v>
      </c>
      <c r="I257" s="17">
        <v>0</v>
      </c>
      <c r="J257">
        <v>9.5292639999999998E-2</v>
      </c>
      <c r="K257" s="2">
        <f t="shared" si="231"/>
        <v>0</v>
      </c>
      <c r="L257" s="2">
        <f t="shared" si="232"/>
        <v>0</v>
      </c>
      <c r="N257" s="17">
        <f>'input_cooling&amp;ventilation'!$D$5</f>
        <v>57.500092182043396</v>
      </c>
      <c r="O257" s="45">
        <f>'input_cooling&amp;ventilation'!$D$6</f>
        <v>19.328678831353667</v>
      </c>
      <c r="P257" s="45">
        <f>'input_cooling&amp;ventilation'!$C$5</f>
        <v>50.351688737400465</v>
      </c>
      <c r="Q257" s="45">
        <f>'input_cooling&amp;ventilation'!$C$6</f>
        <v>32.240814214248743</v>
      </c>
      <c r="R257">
        <v>17</v>
      </c>
      <c r="T257">
        <v>14</v>
      </c>
      <c r="U257" s="2">
        <f t="shared" si="233"/>
        <v>0</v>
      </c>
      <c r="V257" s="2">
        <f t="shared" si="234"/>
        <v>0</v>
      </c>
      <c r="W257" s="2">
        <v>0</v>
      </c>
      <c r="X257" s="57">
        <f>IF($D257=3,(W257*(1+'input_cool&amp;vent_evolution'!M$11)),(W257*(1+'input_cool&amp;vent_evolution'!M$12)))</f>
        <v>0</v>
      </c>
      <c r="Y257" s="57">
        <f>IF($D257=3,(X257*(1+'input_cool&amp;vent_evolution'!N$11)),(X257*(1+'input_cool&amp;vent_evolution'!N$12)))</f>
        <v>0</v>
      </c>
      <c r="Z257" s="57">
        <f>IF($D257=3,(Y257*(1+'input_cool&amp;vent_evolution'!O$11)),(Y257*(1+'input_cool&amp;vent_evolution'!O$12)))</f>
        <v>0</v>
      </c>
      <c r="AA257" s="57">
        <f>IF($D257=3,(Z257*(1+'input_cool&amp;vent_evolution'!P$11)),(Z257*(1+'input_cool&amp;vent_evolution'!P$12)))</f>
        <v>0</v>
      </c>
      <c r="AB257" s="57">
        <f>IF($D257=3,(AA257*(1+'input_cool&amp;vent_evolution'!Q$11)),(AA257*(1+'input_cool&amp;vent_evolution'!Q$12)))</f>
        <v>0</v>
      </c>
      <c r="AC257" s="57">
        <f>IF($D257=3,(AB257*(1+'input_cool&amp;vent_evolution'!R$11)),(AB257*(1+'input_cool&amp;vent_evolution'!R$12)))</f>
        <v>0</v>
      </c>
      <c r="AD257" s="57">
        <f>IF($D257=3,(AC257*(1+'input_cool&amp;vent_evolution'!S$11)),(AC257*(1+'input_cool&amp;vent_evolution'!S$12)))</f>
        <v>0</v>
      </c>
      <c r="AE257" s="57">
        <f>IF($D257=3,(AD257*(1+'input_cool&amp;vent_evolution'!T$11)),(AD257*(1+'input_cool&amp;vent_evolution'!T$12)))</f>
        <v>0</v>
      </c>
      <c r="AF257" s="57">
        <f>IF($D257=3,(AE257*(1+'input_cool&amp;vent_evolution'!U$11)),(AE257*(1+'input_cool&amp;vent_evolution'!U$12)))</f>
        <v>0</v>
      </c>
      <c r="AG257" s="57">
        <f>IF($D257=3,(AF257*(1+'input_cool&amp;vent_evolution'!V$11)),(AF257*(1+'input_cool&amp;vent_evolution'!V$12)))</f>
        <v>0</v>
      </c>
      <c r="AH257" s="57">
        <f>IF($D257=3,(AG257*(1+'input_cool&amp;vent_evolution'!W$11)),(AG257*(1+'input_cool&amp;vent_evolution'!W$12)))</f>
        <v>0</v>
      </c>
      <c r="AI257" s="57">
        <f>IF($D257=3,(AH257*(1+'input_cool&amp;vent_evolution'!X$11)),(AH257*(1+'input_cool&amp;vent_evolution'!X$12)))</f>
        <v>0</v>
      </c>
      <c r="AJ257" s="57">
        <f>IF($D257=3,(AI257*(1+'input_cool&amp;vent_evolution'!Y$11)),(AI257*(1+'input_cool&amp;vent_evolution'!Y$12)))</f>
        <v>0</v>
      </c>
      <c r="AK257" s="57">
        <f>IF($D257=3,(AJ257*(1+'input_cool&amp;vent_evolution'!Z$11)),(AJ257*(1+'input_cool&amp;vent_evolution'!Z$12)))</f>
        <v>0</v>
      </c>
      <c r="AL257" s="57">
        <f>IF($D257=3,(AK257*(1+'input_cool&amp;vent_evolution'!AA$11)),(AK257*(1+'input_cool&amp;vent_evolution'!AA$12)))</f>
        <v>0</v>
      </c>
      <c r="AM257" s="57">
        <f>IF($D257=3,(AL257*(1+'input_cool&amp;vent_evolution'!AB$11)),(AL257*(1+'input_cool&amp;vent_evolution'!AB$12)))</f>
        <v>0</v>
      </c>
      <c r="AN257" s="57">
        <f>IF($D257=3,(AM257*(1+'input_cool&amp;vent_evolution'!AC$11)),(AM257*(1+'input_cool&amp;vent_evolution'!AC$12)))</f>
        <v>0</v>
      </c>
      <c r="AO257" s="57">
        <f>IF($D257=3,(AN257*(1+'input_cool&amp;vent_evolution'!AD$11)),(AN257*(1+'input_cool&amp;vent_evolution'!AD$12)))</f>
        <v>0</v>
      </c>
      <c r="AP257" s="57">
        <f>IF($D257=3,(AO257*(1+'input_cool&amp;vent_evolution'!AE$11)),(AO257*(1+'input_cool&amp;vent_evolution'!AE$12)))</f>
        <v>0</v>
      </c>
      <c r="AQ257" s="57">
        <f>IF($D257=3,(AP257*(1+'input_cool&amp;vent_evolution'!AF$11)),(AP257*(1+'input_cool&amp;vent_evolution'!AF$12)))</f>
        <v>0</v>
      </c>
      <c r="AR257" s="57">
        <f>IF($D257=3,(AQ257*(1+'input_cool&amp;vent_evolution'!AG$11)),(AQ257*(1+'input_cool&amp;vent_evolution'!AG$12)))</f>
        <v>0</v>
      </c>
      <c r="AS257" s="57">
        <f>IF($D257=3,(AR257*(1+'input_cool&amp;vent_evolution'!AH$11)),(AR257*(1+'input_cool&amp;vent_evolution'!AH$12)))</f>
        <v>0</v>
      </c>
      <c r="AT257" s="57">
        <f>IF($D257=3,(AS257*(1+'input_cool&amp;vent_evolution'!AI$11)),(AS257*(1+'input_cool&amp;vent_evolution'!AI$12)))</f>
        <v>0</v>
      </c>
      <c r="AU257" s="57">
        <f>IF($D257=3,(AT257*(1+'input_cool&amp;vent_evolution'!AJ$11)),(AT257*(1+'input_cool&amp;vent_evolution'!AJ$12)))</f>
        <v>0</v>
      </c>
      <c r="AV257" s="57">
        <f>IF($D257=3,(AU257*(1+'input_cool&amp;vent_evolution'!AK$11)),(AU257*(1+'input_cool&amp;vent_evolution'!AK$12)))</f>
        <v>0</v>
      </c>
      <c r="AW257" s="57">
        <f>IF($D257=3,(AV257*(1+'input_cool&amp;vent_evolution'!AL$11)),(AV257*(1+'input_cool&amp;vent_evolution'!AL$12)))</f>
        <v>0</v>
      </c>
      <c r="AX257" s="57">
        <f>IF($D257=3,(AW257*(1+'input_cool&amp;vent_evolution'!AM$11)),(AW257*(1+'input_cool&amp;vent_evolution'!AM$12)))</f>
        <v>0</v>
      </c>
      <c r="AY257" s="57">
        <f>IF($D257=3,(AX257*(1+'input_cool&amp;vent_evolution'!AN$11)),(AX257*(1+'input_cool&amp;vent_evolution'!AN$12)))</f>
        <v>0</v>
      </c>
      <c r="AZ257" s="57">
        <f>IF($D257=3,(AY257*(1+'input_cool&amp;vent_evolution'!AO$11)),(AY257*(1+'input_cool&amp;vent_evolution'!AO$12)))</f>
        <v>0</v>
      </c>
      <c r="BA257" s="57">
        <f>IF($D257=3,(AZ257*(1+'input_cool&amp;vent_evolution'!AP$11)),(AZ257*(1+'input_cool&amp;vent_evolution'!AP$12)))</f>
        <v>0</v>
      </c>
      <c r="BB257" s="57">
        <f>IF($D257=3,(BA257*(1+'input_cool&amp;vent_evolution'!AQ$11)),(BA257*(1+'input_cool&amp;vent_evolution'!AQ$12)))</f>
        <v>0</v>
      </c>
      <c r="BC257" s="57">
        <f>IF($D257=3,(BB257*(1+'input_cool&amp;vent_evolution'!AR$11)),(BB257*(1+'input_cool&amp;vent_evolution'!AR$12)))</f>
        <v>0</v>
      </c>
      <c r="BD257" s="57">
        <f>IF($D257=3,(BC257*(1+'input_cool&amp;vent_evolution'!AS$11)),(BC257*(1+'input_cool&amp;vent_evolution'!AS$12)))</f>
        <v>0</v>
      </c>
      <c r="BE257" s="57">
        <f>IF($D257=3,(BD257*(1+'input_cool&amp;vent_evolution'!AT$11)),(BD257*(1+'input_cool&amp;vent_evolution'!AT$12)))</f>
        <v>0</v>
      </c>
      <c r="BF257" s="57">
        <f>IF($D257=3,(BE257*(1+'input_cool&amp;vent_evolution'!AU$11)),(BE257*(1+'input_cool&amp;vent_evolution'!AU$12)))</f>
        <v>0</v>
      </c>
      <c r="BG257" s="57">
        <f>IF($D257=3,(BF257*(1+'input_cool&amp;vent_evolution'!AV$11)),(BF257*(1+'input_cool&amp;vent_evolution'!AV$12)))</f>
        <v>0</v>
      </c>
      <c r="BH257" s="2">
        <f t="shared" si="307"/>
        <v>0</v>
      </c>
      <c r="BI257" s="2">
        <f t="shared" si="235"/>
        <v>0</v>
      </c>
      <c r="BJ257" s="2">
        <f t="shared" si="236"/>
        <v>0</v>
      </c>
      <c r="BK257" s="2">
        <f t="shared" si="237"/>
        <v>0</v>
      </c>
      <c r="BL257" s="2">
        <f t="shared" si="238"/>
        <v>0</v>
      </c>
      <c r="BM257" s="2">
        <f t="shared" si="239"/>
        <v>0</v>
      </c>
      <c r="BN257" s="2">
        <f t="shared" si="240"/>
        <v>0</v>
      </c>
      <c r="BO257" s="2">
        <f t="shared" si="241"/>
        <v>0</v>
      </c>
      <c r="BP257" s="2">
        <f t="shared" si="242"/>
        <v>0</v>
      </c>
      <c r="BQ257" s="2">
        <f t="shared" si="243"/>
        <v>0</v>
      </c>
      <c r="BR257" s="2">
        <f t="shared" si="244"/>
        <v>0</v>
      </c>
      <c r="BS257" s="2">
        <f t="shared" si="245"/>
        <v>0</v>
      </c>
      <c r="BT257" s="2">
        <f t="shared" si="246"/>
        <v>0</v>
      </c>
      <c r="BU257" s="2">
        <f t="shared" si="247"/>
        <v>0</v>
      </c>
      <c r="BV257" s="2">
        <f t="shared" si="248"/>
        <v>0</v>
      </c>
      <c r="BW257" s="2">
        <f t="shared" si="249"/>
        <v>0</v>
      </c>
      <c r="BX257" s="2">
        <f t="shared" si="250"/>
        <v>0</v>
      </c>
      <c r="BY257" s="2">
        <f t="shared" si="251"/>
        <v>0</v>
      </c>
      <c r="BZ257" s="2">
        <f t="shared" si="252"/>
        <v>0</v>
      </c>
      <c r="CA257" s="2">
        <f t="shared" si="253"/>
        <v>0</v>
      </c>
      <c r="CB257" s="2">
        <f t="shared" si="254"/>
        <v>0</v>
      </c>
      <c r="CC257" s="2">
        <f t="shared" si="255"/>
        <v>0</v>
      </c>
      <c r="CD257" s="2">
        <f t="shared" si="256"/>
        <v>0</v>
      </c>
      <c r="CE257" s="2">
        <f t="shared" si="257"/>
        <v>0</v>
      </c>
      <c r="CF257" s="2">
        <f t="shared" si="258"/>
        <v>0</v>
      </c>
      <c r="CG257" s="2">
        <f t="shared" si="259"/>
        <v>0</v>
      </c>
      <c r="CH257" s="2">
        <f t="shared" si="260"/>
        <v>0</v>
      </c>
      <c r="CI257" s="2">
        <f t="shared" si="261"/>
        <v>0</v>
      </c>
      <c r="CJ257" s="2">
        <f t="shared" si="262"/>
        <v>0</v>
      </c>
      <c r="CK257" s="2">
        <f t="shared" si="263"/>
        <v>0</v>
      </c>
      <c r="CL257" s="2">
        <f t="shared" si="264"/>
        <v>0</v>
      </c>
      <c r="CM257" s="2">
        <f t="shared" si="265"/>
        <v>0</v>
      </c>
      <c r="CN257" s="2">
        <f t="shared" si="266"/>
        <v>0</v>
      </c>
      <c r="CO257" s="2">
        <f t="shared" si="267"/>
        <v>0</v>
      </c>
      <c r="CP257" s="2">
        <f t="shared" si="268"/>
        <v>0</v>
      </c>
      <c r="CQ257" s="2">
        <f t="shared" si="269"/>
        <v>0</v>
      </c>
      <c r="CR257" s="2">
        <f>IF($D257=3,(W257*$P257*$M257*'input_cooling&amp;ventilation'!$D$3)*'input_cool&amp;vent_evolution'!M$11,(W257*$Q257*'input_cooling&amp;ventilation'!$D$3)*'input_cool&amp;vent_evolution'!M$12)</f>
        <v>0</v>
      </c>
      <c r="CS257" s="2">
        <f>IF($D257=3,(X257*$P257*$M257*'input_cooling&amp;ventilation'!$D$3)*'input_cool&amp;vent_evolution'!N$11,(X257*$Q257*'input_cooling&amp;ventilation'!$D$3)*'input_cool&amp;vent_evolution'!N$12)</f>
        <v>0</v>
      </c>
      <c r="CT257" s="2">
        <f>IF($D257=3,(Y257*$P257*$M257*'input_cooling&amp;ventilation'!$D$3)*'input_cool&amp;vent_evolution'!O$11,(Y257*$Q257*'input_cooling&amp;ventilation'!$D$3)*'input_cool&amp;vent_evolution'!O$12)</f>
        <v>0</v>
      </c>
      <c r="CU257" s="2">
        <f>IF($D257=3,(Z257*$P257*$M257*'input_cooling&amp;ventilation'!$D$3)*'input_cool&amp;vent_evolution'!P$11,(Z257*$Q257*'input_cooling&amp;ventilation'!$D$3)*'input_cool&amp;vent_evolution'!P$12)</f>
        <v>0</v>
      </c>
      <c r="CV257" s="2">
        <f>IF($D257=3,(AA257*$P257*$M257*'input_cooling&amp;ventilation'!$D$3)*'input_cool&amp;vent_evolution'!Q$11,(AA257*$Q257*'input_cooling&amp;ventilation'!$D$3)*'input_cool&amp;vent_evolution'!Q$12)</f>
        <v>0</v>
      </c>
      <c r="CW257" s="2">
        <f>IF($D257=3,(AB257*$P257*$M257*'input_cooling&amp;ventilation'!$D$3)*'input_cool&amp;vent_evolution'!R$11,(AB257*$Q257*'input_cooling&amp;ventilation'!$D$3)*'input_cool&amp;vent_evolution'!R$12)</f>
        <v>0</v>
      </c>
      <c r="CX257" s="2">
        <f>IF($D257=3,(AC257*$P257*$M257*'input_cooling&amp;ventilation'!$D$3)*'input_cool&amp;vent_evolution'!S$11,(AC257*$Q257*'input_cooling&amp;ventilation'!$D$3)*'input_cool&amp;vent_evolution'!S$12)</f>
        <v>0</v>
      </c>
      <c r="CY257" s="2">
        <f>IF($D257=3,(AD257*$P257*$M257*'input_cooling&amp;ventilation'!$D$3)*'input_cool&amp;vent_evolution'!T$11,(AD257*$Q257*'input_cooling&amp;ventilation'!$D$3)*'input_cool&amp;vent_evolution'!T$12)</f>
        <v>0</v>
      </c>
      <c r="CZ257" s="2">
        <f>IF($D257=3,(AE257*$P257*$M257*'input_cooling&amp;ventilation'!$D$3)*'input_cool&amp;vent_evolution'!U$11,(AE257*$Q257*'input_cooling&amp;ventilation'!$D$3)*'input_cool&amp;vent_evolution'!U$12)</f>
        <v>0</v>
      </c>
      <c r="DA257" s="2">
        <f>IF($D257=3,(AF257*$P257*$M257*'input_cooling&amp;ventilation'!$D$3)*'input_cool&amp;vent_evolution'!V$11,(AF257*$Q257*'input_cooling&amp;ventilation'!$D$3)*'input_cool&amp;vent_evolution'!V$12)</f>
        <v>0</v>
      </c>
      <c r="DB257" s="2">
        <f>IF($D257=3,(AG257*$P257*$M257*'input_cooling&amp;ventilation'!$D$3)*'input_cool&amp;vent_evolution'!W$11,(AG257*$Q257*'input_cooling&amp;ventilation'!$D$3)*'input_cool&amp;vent_evolution'!W$12)</f>
        <v>0</v>
      </c>
      <c r="DC257" s="2">
        <f>IF($D257=3,(AH257*$P257*$M257*'input_cooling&amp;ventilation'!$D$3)*'input_cool&amp;vent_evolution'!X$11,(AH257*$Q257*'input_cooling&amp;ventilation'!$D$3)*'input_cool&amp;vent_evolution'!X$12)</f>
        <v>0</v>
      </c>
      <c r="DD257" s="2">
        <f>IF($D257=3,(AI257*$P257*$M257*'input_cooling&amp;ventilation'!$D$3)*'input_cool&amp;vent_evolution'!Y$11,(AI257*$Q257*'input_cooling&amp;ventilation'!$D$3)*'input_cool&amp;vent_evolution'!Y$12)</f>
        <v>0</v>
      </c>
      <c r="DE257" s="2">
        <f>IF($D257=3,(AJ257*$P257*$M257*'input_cooling&amp;ventilation'!$D$3)*'input_cool&amp;vent_evolution'!Z$11,(AJ257*$Q257*'input_cooling&amp;ventilation'!$D$3)*'input_cool&amp;vent_evolution'!Z$12)</f>
        <v>0</v>
      </c>
      <c r="DF257" s="2">
        <f>IF($D257=3,(AK257*$P257*$M257*'input_cooling&amp;ventilation'!$D$3)*'input_cool&amp;vent_evolution'!AA$11,(AK257*$Q257*'input_cooling&amp;ventilation'!$D$3)*'input_cool&amp;vent_evolution'!AA$12)</f>
        <v>0</v>
      </c>
      <c r="DG257" s="2">
        <f>IF($D257=3,(AL257*$P257*$M257*'input_cooling&amp;ventilation'!$D$3)*'input_cool&amp;vent_evolution'!AB$11,(AL257*$Q257*'input_cooling&amp;ventilation'!$D$3)*'input_cool&amp;vent_evolution'!AB$12)</f>
        <v>0</v>
      </c>
      <c r="DH257" s="2">
        <f>IF($D257=3,(AM257*$P257*$M257*'input_cooling&amp;ventilation'!$D$3)*'input_cool&amp;vent_evolution'!AC$11,(AM257*$Q257*'input_cooling&amp;ventilation'!$D$3)*'input_cool&amp;vent_evolution'!AC$12)</f>
        <v>0</v>
      </c>
      <c r="DI257" s="2">
        <f>IF($D257=3,(AN257*$P257*$M257*'input_cooling&amp;ventilation'!$D$3)*'input_cool&amp;vent_evolution'!AD$11,(AN257*$Q257*'input_cooling&amp;ventilation'!$D$3)*'input_cool&amp;vent_evolution'!AD$12)</f>
        <v>0</v>
      </c>
      <c r="DJ257" s="2">
        <f>IF($D257=3,(AO257*$P257*$M257*'input_cooling&amp;ventilation'!$D$3)*'input_cool&amp;vent_evolution'!AE$11,(AO257*$Q257*'input_cooling&amp;ventilation'!$D$3)*'input_cool&amp;vent_evolution'!AE$12)</f>
        <v>0</v>
      </c>
      <c r="DK257" s="2">
        <f>IF($D257=3,(AP257*$P257*$M257*'input_cooling&amp;ventilation'!$D$3)*'input_cool&amp;vent_evolution'!AF$11,(AP257*$Q257*'input_cooling&amp;ventilation'!$D$3)*'input_cool&amp;vent_evolution'!AF$12)</f>
        <v>0</v>
      </c>
      <c r="DL257" s="2">
        <f>IF($D257=3,(AQ257*$P257*$M257*'input_cooling&amp;ventilation'!$D$3)*'input_cool&amp;vent_evolution'!AG$11,(AQ257*$Q257*'input_cooling&amp;ventilation'!$D$3)*'input_cool&amp;vent_evolution'!AG$12)</f>
        <v>0</v>
      </c>
      <c r="DM257" s="2">
        <f>IF($D257=3,(AR257*$P257*$M257*'input_cooling&amp;ventilation'!$D$3)*'input_cool&amp;vent_evolution'!AH$11,(AR257*$Q257*'input_cooling&amp;ventilation'!$D$3)*'input_cool&amp;vent_evolution'!AH$12)</f>
        <v>0</v>
      </c>
      <c r="DN257" s="2">
        <f>IF($D257=3,(AS257*$P257*$M257*'input_cooling&amp;ventilation'!$D$3)*'input_cool&amp;vent_evolution'!AI$11,(AS257*$Q257*'input_cooling&amp;ventilation'!$D$3)*'input_cool&amp;vent_evolution'!AI$12)</f>
        <v>0</v>
      </c>
      <c r="DO257" s="2">
        <f>IF($D257=3,(AT257*$P257*$M257*'input_cooling&amp;ventilation'!$D$3)*'input_cool&amp;vent_evolution'!AJ$11,(AT257*$Q257*'input_cooling&amp;ventilation'!$D$3)*'input_cool&amp;vent_evolution'!AJ$12)</f>
        <v>0</v>
      </c>
      <c r="DP257" s="2">
        <f>IF($D257=3,(AU257*$P257*$M257*'input_cooling&amp;ventilation'!$D$3)*'input_cool&amp;vent_evolution'!AK$11,(AU257*$Q257*'input_cooling&amp;ventilation'!$D$3)*'input_cool&amp;vent_evolution'!AK$12)</f>
        <v>0</v>
      </c>
      <c r="DQ257" s="2">
        <f>IF($D257=3,(AV257*$P257*$M257*'input_cooling&amp;ventilation'!$D$3)*'input_cool&amp;vent_evolution'!AL$11,(AV257*$Q257*'input_cooling&amp;ventilation'!$D$3)*'input_cool&amp;vent_evolution'!AL$12)</f>
        <v>0</v>
      </c>
      <c r="DR257" s="2">
        <f>IF($D257=3,(AW257*$P257*$M257*'input_cooling&amp;ventilation'!$D$3)*'input_cool&amp;vent_evolution'!AM$11,(AW257*$Q257*'input_cooling&amp;ventilation'!$D$3)*'input_cool&amp;vent_evolution'!AM$12)</f>
        <v>0</v>
      </c>
      <c r="DS257" s="2">
        <f>IF($D257=3,(AX257*$P257*$M257*'input_cooling&amp;ventilation'!$D$3)*'input_cool&amp;vent_evolution'!AN$11,(AX257*$Q257*'input_cooling&amp;ventilation'!$D$3)*'input_cool&amp;vent_evolution'!AN$12)</f>
        <v>0</v>
      </c>
      <c r="DT257" s="2">
        <f>IF($D257=3,(AY257*$P257*$M257*'input_cooling&amp;ventilation'!$D$3)*'input_cool&amp;vent_evolution'!AO$11,(AY257*$Q257*'input_cooling&amp;ventilation'!$D$3)*'input_cool&amp;vent_evolution'!AO$12)</f>
        <v>0</v>
      </c>
      <c r="DU257" s="2">
        <f>IF($D257=3,(AZ257*$P257*$M257*'input_cooling&amp;ventilation'!$D$3)*'input_cool&amp;vent_evolution'!AP$11,(AZ257*$Q257*'input_cooling&amp;ventilation'!$D$3)*'input_cool&amp;vent_evolution'!AP$12)</f>
        <v>0</v>
      </c>
      <c r="DV257" s="2">
        <f>IF($D257=3,(BA257*$P257*$M257*'input_cooling&amp;ventilation'!$D$3)*'input_cool&amp;vent_evolution'!AQ$11,(BA257*$Q257*'input_cooling&amp;ventilation'!$D$3)*'input_cool&amp;vent_evolution'!AQ$12)</f>
        <v>0</v>
      </c>
      <c r="DW257" s="2">
        <f>IF($D257=3,(BB257*$P257*$M257*'input_cooling&amp;ventilation'!$D$3)*'input_cool&amp;vent_evolution'!AR$11,(BB257*$Q257*'input_cooling&amp;ventilation'!$D$3)*'input_cool&amp;vent_evolution'!AR$12)</f>
        <v>0</v>
      </c>
      <c r="DX257" s="2">
        <f>IF($D257=3,(BC257*$P257*$M257*'input_cooling&amp;ventilation'!$D$3)*'input_cool&amp;vent_evolution'!AS$11,(BC257*$Q257*'input_cooling&amp;ventilation'!$D$3)*'input_cool&amp;vent_evolution'!AS$12)</f>
        <v>0</v>
      </c>
      <c r="DY257" s="2">
        <f>IF($D257=3,(BD257*$P257*$M257*'input_cooling&amp;ventilation'!$D$3)*'input_cool&amp;vent_evolution'!AT$11,(BD257*$Q257*'input_cooling&amp;ventilation'!$D$3)*'input_cool&amp;vent_evolution'!AT$12)</f>
        <v>0</v>
      </c>
      <c r="DZ257" s="2">
        <f>IF($D257=3,(BE257*$P257*$M257*'input_cooling&amp;ventilation'!$D$3)*'input_cool&amp;vent_evolution'!AU$11,(BE257*$Q257*'input_cooling&amp;ventilation'!$D$3)*'input_cool&amp;vent_evolution'!AU$12)</f>
        <v>0</v>
      </c>
      <c r="EA257" s="2">
        <f>IF($D257=3,(BF257*$P257*$M257*'input_cooling&amp;ventilation'!$D$3)*'input_cool&amp;vent_evolution'!AV$11,(BF257*$Q257*'input_cooling&amp;ventilation'!$D$3)*'input_cool&amp;vent_evolution'!AV$12)</f>
        <v>0</v>
      </c>
      <c r="EB257">
        <v>0.47</v>
      </c>
      <c r="EC257" s="2">
        <f t="shared" si="270"/>
        <v>0</v>
      </c>
      <c r="ED257" s="2">
        <f>IF($D257=3,(EC257*(1+'input_cool&amp;vent_evolution'!M$10)),EC257*(1+'input_cool&amp;vent_evolution'!M$9))</f>
        <v>0</v>
      </c>
      <c r="EE257" s="2">
        <f>IF($D257=3,(ED257*(1+'input_cool&amp;vent_evolution'!N$10)),ED257*(1+'input_cool&amp;vent_evolution'!N$9))</f>
        <v>0</v>
      </c>
      <c r="EF257" s="2">
        <f>IF($D257=3,(EE257*(1+'input_cool&amp;vent_evolution'!O$10)),EE257*(1+'input_cool&amp;vent_evolution'!O$9))</f>
        <v>0</v>
      </c>
      <c r="EG257" s="2">
        <f>IF($D257=3,(EF257*(1+'input_cool&amp;vent_evolution'!P$10)),EF257*(1+'input_cool&amp;vent_evolution'!P$9))</f>
        <v>0</v>
      </c>
      <c r="EH257" s="2">
        <f>IF($D257=3,(EG257*(1+'input_cool&amp;vent_evolution'!Q$10)),EG257*(1+'input_cool&amp;vent_evolution'!Q$9))</f>
        <v>0</v>
      </c>
      <c r="EI257" s="2">
        <f>IF($D257=3,(EH257*(1+'input_cool&amp;vent_evolution'!R$10)),EH257*(1+'input_cool&amp;vent_evolution'!R$9))</f>
        <v>0</v>
      </c>
      <c r="EJ257" s="2">
        <f>IF($D257=3,(EI257*(1+'input_cool&amp;vent_evolution'!S$10)),EI257*(1+'input_cool&amp;vent_evolution'!S$9))</f>
        <v>0</v>
      </c>
      <c r="EK257" s="2">
        <f>IF($D257=3,(EJ257*(1+'input_cool&amp;vent_evolution'!T$10)),EJ257*(1+'input_cool&amp;vent_evolution'!T$9))</f>
        <v>0</v>
      </c>
      <c r="EL257" s="2">
        <f>IF($D257=3,(EK257*(1+'input_cool&amp;vent_evolution'!U$10)),EK257*(1+'input_cool&amp;vent_evolution'!U$9))</f>
        <v>0</v>
      </c>
      <c r="EM257" s="2">
        <f>IF($D257=3,(EL257*(1+'input_cool&amp;vent_evolution'!V$10)),EL257*(1+'input_cool&amp;vent_evolution'!V$9))</f>
        <v>0</v>
      </c>
      <c r="EN257" s="2">
        <f>IF($D257=3,(EM257*(1+'input_cool&amp;vent_evolution'!W$10)),EM257*(1+'input_cool&amp;vent_evolution'!W$9))</f>
        <v>0</v>
      </c>
      <c r="EO257" s="2">
        <f>IF($D257=3,(EN257*(1+'input_cool&amp;vent_evolution'!X$10)),EN257*(1+'input_cool&amp;vent_evolution'!X$9))</f>
        <v>0</v>
      </c>
      <c r="EP257" s="2">
        <f>IF($D257=3,(EO257*(1+'input_cool&amp;vent_evolution'!Y$10)),EO257*(1+'input_cool&amp;vent_evolution'!Y$9))</f>
        <v>0</v>
      </c>
      <c r="EQ257" s="2">
        <f>IF($D257=3,(EP257*(1+'input_cool&amp;vent_evolution'!Z$10)),EP257*(1+'input_cool&amp;vent_evolution'!Z$9))</f>
        <v>0</v>
      </c>
      <c r="ER257" s="2">
        <f>IF($D257=3,(EQ257*(1+'input_cool&amp;vent_evolution'!AA$10)),EQ257*(1+'input_cool&amp;vent_evolution'!AA$9))</f>
        <v>0</v>
      </c>
      <c r="ES257" s="2">
        <f>IF($D257=3,(ER257*(1+'input_cool&amp;vent_evolution'!AB$10)),ER257*(1+'input_cool&amp;vent_evolution'!AB$9))</f>
        <v>0</v>
      </c>
      <c r="ET257" s="2">
        <f>IF($D257=3,(ES257*(1+'input_cool&amp;vent_evolution'!AC$10)),ES257*(1+'input_cool&amp;vent_evolution'!AC$9))</f>
        <v>0</v>
      </c>
      <c r="EU257" s="2">
        <f>IF($D257=3,(ET257*(1+'input_cool&amp;vent_evolution'!AD$10)),ET257*(1+'input_cool&amp;vent_evolution'!AD$9))</f>
        <v>0</v>
      </c>
      <c r="EV257" s="2">
        <f>IF($D257=3,(EU257*(1+'input_cool&amp;vent_evolution'!AE$10)),EU257*(1+'input_cool&amp;vent_evolution'!AE$9))</f>
        <v>0</v>
      </c>
      <c r="EW257" s="2">
        <f>IF($D257=3,(EV257*(1+'input_cool&amp;vent_evolution'!AF$10)),EV257*(1+'input_cool&amp;vent_evolution'!AF$9))</f>
        <v>0</v>
      </c>
      <c r="EX257" s="2">
        <f>IF($D257=3,(EW257*(1+'input_cool&amp;vent_evolution'!AG$10)),EW257*(1+'input_cool&amp;vent_evolution'!AG$9))</f>
        <v>0</v>
      </c>
      <c r="EY257" s="2">
        <f>IF($D257=3,(EX257*(1+'input_cool&amp;vent_evolution'!AH$10)),EX257*(1+'input_cool&amp;vent_evolution'!AH$9))</f>
        <v>0</v>
      </c>
      <c r="EZ257" s="2">
        <f>IF($D257=3,(EY257*(1+'input_cool&amp;vent_evolution'!AI$10)),EY257*(1+'input_cool&amp;vent_evolution'!AI$9))</f>
        <v>0</v>
      </c>
      <c r="FA257" s="2">
        <f>IF($D257=3,(EZ257*(1+'input_cool&amp;vent_evolution'!AJ$10)),EZ257*(1+'input_cool&amp;vent_evolution'!AJ$9))</f>
        <v>0</v>
      </c>
      <c r="FB257" s="2">
        <f>IF($D257=3,(FA257*(1+'input_cool&amp;vent_evolution'!AK$10)),FA257*(1+'input_cool&amp;vent_evolution'!AK$9))</f>
        <v>0</v>
      </c>
      <c r="FC257" s="2">
        <f>IF($D257=3,(FB257*(1+'input_cool&amp;vent_evolution'!AL$10)),FB257*(1+'input_cool&amp;vent_evolution'!AL$9))</f>
        <v>0</v>
      </c>
      <c r="FD257" s="2">
        <f>IF($D257=3,(FC257*(1+'input_cool&amp;vent_evolution'!AM$10)),FC257*(1+'input_cool&amp;vent_evolution'!AM$9))</f>
        <v>0</v>
      </c>
      <c r="FE257" s="2">
        <f>IF($D257=3,(FD257*(1+'input_cool&amp;vent_evolution'!AN$10)),FD257*(1+'input_cool&amp;vent_evolution'!AN$9))</f>
        <v>0</v>
      </c>
      <c r="FF257" s="2">
        <f>IF($D257=3,(FE257*(1+'input_cool&amp;vent_evolution'!AO$10)),FE257*(1+'input_cool&amp;vent_evolution'!AO$9))</f>
        <v>0</v>
      </c>
      <c r="FG257" s="2">
        <f>IF($D257=3,(FF257*(1+'input_cool&amp;vent_evolution'!AP$10)),FF257*(1+'input_cool&amp;vent_evolution'!AP$9))</f>
        <v>0</v>
      </c>
      <c r="FH257" s="2">
        <f>IF($D257=3,(FG257*(1+'input_cool&amp;vent_evolution'!AQ$10)),FG257*(1+'input_cool&amp;vent_evolution'!AQ$9))</f>
        <v>0</v>
      </c>
      <c r="FI257" s="2">
        <f>IF($D257=3,(FH257*(1+'input_cool&amp;vent_evolution'!AR$10)),FH257*(1+'input_cool&amp;vent_evolution'!AR$9))</f>
        <v>0</v>
      </c>
      <c r="FJ257" s="2">
        <f>IF($D257=3,(FI257*(1+'input_cool&amp;vent_evolution'!AS$10)),FI257*(1+'input_cool&amp;vent_evolution'!AS$9))</f>
        <v>0</v>
      </c>
      <c r="FK257" s="2">
        <f>IF($D257=3,(FJ257*(1+'input_cool&amp;vent_evolution'!AT$10)),FJ257*(1+'input_cool&amp;vent_evolution'!AT$9))</f>
        <v>0</v>
      </c>
      <c r="FL257" s="2">
        <f>IF($D257=3,(FK257*(1+'input_cool&amp;vent_evolution'!AU$10)),FK257*(1+'input_cool&amp;vent_evolution'!AU$9))</f>
        <v>0</v>
      </c>
      <c r="FM257" s="2">
        <f t="shared" si="271"/>
        <v>0</v>
      </c>
      <c r="FN257" s="2">
        <f t="shared" si="272"/>
        <v>0</v>
      </c>
      <c r="FO257" s="2">
        <f t="shared" si="273"/>
        <v>0</v>
      </c>
      <c r="FP257" s="2">
        <f t="shared" si="274"/>
        <v>0</v>
      </c>
      <c r="FQ257" s="2">
        <f t="shared" si="275"/>
        <v>0</v>
      </c>
      <c r="FR257" s="2">
        <f t="shared" si="276"/>
        <v>0</v>
      </c>
      <c r="FS257" s="2">
        <f t="shared" si="277"/>
        <v>0</v>
      </c>
      <c r="FT257" s="2">
        <f t="shared" si="278"/>
        <v>0</v>
      </c>
      <c r="FU257" s="2">
        <f t="shared" si="279"/>
        <v>0</v>
      </c>
      <c r="FV257" s="2">
        <f t="shared" si="280"/>
        <v>0</v>
      </c>
      <c r="FW257" s="2">
        <f t="shared" si="281"/>
        <v>0</v>
      </c>
      <c r="FX257" s="2">
        <f t="shared" si="282"/>
        <v>0</v>
      </c>
      <c r="FY257" s="2">
        <f t="shared" si="283"/>
        <v>0</v>
      </c>
      <c r="FZ257" s="2">
        <f t="shared" si="284"/>
        <v>0</v>
      </c>
      <c r="GA257" s="2">
        <f t="shared" si="285"/>
        <v>0</v>
      </c>
      <c r="GB257" s="2">
        <f t="shared" si="286"/>
        <v>0</v>
      </c>
      <c r="GC257" s="2">
        <f t="shared" si="287"/>
        <v>0</v>
      </c>
      <c r="GD257" s="2">
        <f t="shared" si="288"/>
        <v>0</v>
      </c>
      <c r="GE257" s="2">
        <f t="shared" si="289"/>
        <v>0</v>
      </c>
      <c r="GF257" s="2">
        <f t="shared" si="290"/>
        <v>0</v>
      </c>
      <c r="GG257" s="2">
        <f t="shared" si="291"/>
        <v>0</v>
      </c>
      <c r="GH257" s="2">
        <f t="shared" si="292"/>
        <v>0</v>
      </c>
      <c r="GI257" s="2">
        <f t="shared" si="293"/>
        <v>0</v>
      </c>
      <c r="GJ257" s="2">
        <f t="shared" si="294"/>
        <v>0</v>
      </c>
      <c r="GK257" s="2">
        <f t="shared" si="295"/>
        <v>0</v>
      </c>
      <c r="GL257" s="2">
        <f t="shared" si="296"/>
        <v>0</v>
      </c>
      <c r="GM257" s="2">
        <f t="shared" si="297"/>
        <v>0</v>
      </c>
      <c r="GN257" s="2">
        <f t="shared" si="298"/>
        <v>0</v>
      </c>
      <c r="GO257" s="2">
        <f t="shared" si="299"/>
        <v>0</v>
      </c>
      <c r="GP257" s="2">
        <f t="shared" si="300"/>
        <v>0</v>
      </c>
      <c r="GQ257" s="2">
        <f t="shared" si="301"/>
        <v>0</v>
      </c>
      <c r="GR257" s="2">
        <f t="shared" si="302"/>
        <v>0</v>
      </c>
      <c r="GS257" s="2">
        <f t="shared" si="303"/>
        <v>0</v>
      </c>
      <c r="GT257" s="2">
        <f t="shared" si="304"/>
        <v>0</v>
      </c>
      <c r="GU257" s="2">
        <f t="shared" si="305"/>
        <v>0</v>
      </c>
      <c r="GV257" s="2">
        <f t="shared" si="306"/>
        <v>0</v>
      </c>
      <c r="GW257" s="2">
        <f>IF($D257=3,($N257*$M257*EC257*'input_cooling&amp;ventilation'!$D$3)*'input_cool&amp;vent_evolution'!M$11,($O257*$M257*EC257*'input_cooling&amp;ventilation'!$D$3)*'input_cool&amp;vent_evolution'!M$10)</f>
        <v>0</v>
      </c>
      <c r="GX257" s="2">
        <f>IF($D257=3,($N257*$M257*ED257*'input_cooling&amp;ventilation'!$D$3)*'input_cool&amp;vent_evolution'!N$11,($O257*$M257*ED257*'input_cooling&amp;ventilation'!$D$3)*'input_cool&amp;vent_evolution'!N$10)</f>
        <v>0</v>
      </c>
      <c r="GY257" s="2">
        <f>IF($D257=3,($N257*$M257*EE257*'input_cooling&amp;ventilation'!$D$3)*'input_cool&amp;vent_evolution'!O$11,($O257*$M257*EE257*'input_cooling&amp;ventilation'!$D$3)*'input_cool&amp;vent_evolution'!O$10)</f>
        <v>0</v>
      </c>
      <c r="GZ257" s="2">
        <f>IF($D257=3,($N257*$M257*EF257*'input_cooling&amp;ventilation'!$D$3)*'input_cool&amp;vent_evolution'!P$11,($O257*$M257*EF257*'input_cooling&amp;ventilation'!$D$3)*'input_cool&amp;vent_evolution'!P$10)</f>
        <v>0</v>
      </c>
      <c r="HA257" s="2">
        <f>IF($D257=3,($N257*$M257*EG257*'input_cooling&amp;ventilation'!$D$3)*'input_cool&amp;vent_evolution'!Q$11,($O257*$M257*EG257*'input_cooling&amp;ventilation'!$D$3)*'input_cool&amp;vent_evolution'!Q$10)</f>
        <v>0</v>
      </c>
      <c r="HB257" s="2">
        <f>IF($D257=3,($N257*$M257*EH257*'input_cooling&amp;ventilation'!$D$3)*'input_cool&amp;vent_evolution'!R$11,($O257*$M257*EH257*'input_cooling&amp;ventilation'!$D$3)*'input_cool&amp;vent_evolution'!R$10)</f>
        <v>0</v>
      </c>
      <c r="HC257" s="2">
        <f>IF($D257=3,($N257*$M257*EI257*'input_cooling&amp;ventilation'!$D$3)*'input_cool&amp;vent_evolution'!S$11,($O257*$M257*EI257*'input_cooling&amp;ventilation'!$D$3)*'input_cool&amp;vent_evolution'!S$10)</f>
        <v>0</v>
      </c>
      <c r="HD257" s="2">
        <f>IF($D257=3,($N257*$M257*EJ257*'input_cooling&amp;ventilation'!$D$3)*'input_cool&amp;vent_evolution'!T$11,($O257*$M257*EJ257*'input_cooling&amp;ventilation'!$D$3)*'input_cool&amp;vent_evolution'!T$10)</f>
        <v>0</v>
      </c>
      <c r="HE257" s="2">
        <f>IF($D257=3,($N257*$M257*EK257*'input_cooling&amp;ventilation'!$D$3)*'input_cool&amp;vent_evolution'!U$11,($O257*$M257*EK257*'input_cooling&amp;ventilation'!$D$3)*'input_cool&amp;vent_evolution'!U$10)</f>
        <v>0</v>
      </c>
      <c r="HF257" s="2">
        <f>IF($D257=3,($N257*$M257*EL257*'input_cooling&amp;ventilation'!$D$3)*'input_cool&amp;vent_evolution'!V$11,($O257*$M257*EL257*'input_cooling&amp;ventilation'!$D$3)*'input_cool&amp;vent_evolution'!V$10)</f>
        <v>0</v>
      </c>
      <c r="HG257" s="2">
        <f>IF($D257=3,($N257*$M257*EM257*'input_cooling&amp;ventilation'!$D$3)*'input_cool&amp;vent_evolution'!W$11,($O257*$M257*EM257*'input_cooling&amp;ventilation'!$D$3)*'input_cool&amp;vent_evolution'!W$10)</f>
        <v>0</v>
      </c>
      <c r="HH257" s="2">
        <f>IF($D257=3,($N257*$M257*EN257*'input_cooling&amp;ventilation'!$D$3)*'input_cool&amp;vent_evolution'!X$11,($O257*$M257*EN257*'input_cooling&amp;ventilation'!$D$3)*'input_cool&amp;vent_evolution'!X$10)</f>
        <v>0</v>
      </c>
      <c r="HI257" s="2">
        <f>IF($D257=3,($N257*$M257*EO257*'input_cooling&amp;ventilation'!$D$3)*'input_cool&amp;vent_evolution'!Y$11,($O257*$M257*EO257*'input_cooling&amp;ventilation'!$D$3)*'input_cool&amp;vent_evolution'!Y$10)</f>
        <v>0</v>
      </c>
      <c r="HJ257" s="2">
        <f>IF($D257=3,($N257*$M257*EP257*'input_cooling&amp;ventilation'!$D$3)*'input_cool&amp;vent_evolution'!Z$11,($O257*$M257*EP257*'input_cooling&amp;ventilation'!$D$3)*'input_cool&amp;vent_evolution'!Z$10)</f>
        <v>0</v>
      </c>
      <c r="HK257" s="2">
        <f>IF($D257=3,($N257*$M257*EQ257*'input_cooling&amp;ventilation'!$D$3)*'input_cool&amp;vent_evolution'!AA$11,($O257*$M257*EQ257*'input_cooling&amp;ventilation'!$D$3)*'input_cool&amp;vent_evolution'!AA$10)</f>
        <v>0</v>
      </c>
      <c r="HL257" s="2">
        <f>IF($D257=3,($N257*$M257*ER257*'input_cooling&amp;ventilation'!$D$3)*'input_cool&amp;vent_evolution'!AB$11,($O257*$M257*ER257*'input_cooling&amp;ventilation'!$D$3)*'input_cool&amp;vent_evolution'!AB$10)</f>
        <v>0</v>
      </c>
      <c r="HM257" s="2">
        <f>IF($D257=3,($N257*$M257*ES257*'input_cooling&amp;ventilation'!$D$3)*'input_cool&amp;vent_evolution'!AC$11,($O257*$M257*ES257*'input_cooling&amp;ventilation'!$D$3)*'input_cool&amp;vent_evolution'!AC$10)</f>
        <v>0</v>
      </c>
      <c r="HN257" s="2">
        <f>IF($D257=3,($N257*$M257*ET257*'input_cooling&amp;ventilation'!$D$3)*'input_cool&amp;vent_evolution'!AD$11,($O257*$M257*ET257*'input_cooling&amp;ventilation'!$D$3)*'input_cool&amp;vent_evolution'!AD$10)</f>
        <v>0</v>
      </c>
      <c r="HO257" s="2">
        <f>IF($D257=3,($N257*$M257*EU257*'input_cooling&amp;ventilation'!$D$3)*'input_cool&amp;vent_evolution'!AE$11,($O257*$M257*EU257*'input_cooling&amp;ventilation'!$D$3)*'input_cool&amp;vent_evolution'!AE$10)</f>
        <v>0</v>
      </c>
      <c r="HP257" s="2">
        <f>IF($D257=3,($N257*$M257*EV257*'input_cooling&amp;ventilation'!$D$3)*'input_cool&amp;vent_evolution'!AF$11,($O257*$M257*EV257*'input_cooling&amp;ventilation'!$D$3)*'input_cool&amp;vent_evolution'!AF$10)</f>
        <v>0</v>
      </c>
      <c r="HQ257" s="2">
        <f>IF($D257=3,($N257*$M257*EW257*'input_cooling&amp;ventilation'!$D$3)*'input_cool&amp;vent_evolution'!AG$11,($O257*$M257*EW257*'input_cooling&amp;ventilation'!$D$3)*'input_cool&amp;vent_evolution'!AG$10)</f>
        <v>0</v>
      </c>
      <c r="HR257" s="2">
        <f>IF($D257=3,($N257*$M257*EX257*'input_cooling&amp;ventilation'!$D$3)*'input_cool&amp;vent_evolution'!AH$11,($O257*$M257*EX257*'input_cooling&amp;ventilation'!$D$3)*'input_cool&amp;vent_evolution'!AH$10)</f>
        <v>0</v>
      </c>
      <c r="HS257" s="2">
        <f>IF($D257=3,($N257*$M257*EY257*'input_cooling&amp;ventilation'!$D$3)*'input_cool&amp;vent_evolution'!AI$11,($O257*$M257*EY257*'input_cooling&amp;ventilation'!$D$3)*'input_cool&amp;vent_evolution'!AI$10)</f>
        <v>0</v>
      </c>
      <c r="HT257" s="2">
        <f>IF($D257=3,($N257*$M257*EZ257*'input_cooling&amp;ventilation'!$D$3)*'input_cool&amp;vent_evolution'!AJ$11,($O257*$M257*EZ257*'input_cooling&amp;ventilation'!$D$3)*'input_cool&amp;vent_evolution'!AJ$10)</f>
        <v>0</v>
      </c>
      <c r="HU257" s="2">
        <f>IF($D257=3,($N257*$M257*FA257*'input_cooling&amp;ventilation'!$D$3)*'input_cool&amp;vent_evolution'!AK$11,($O257*$M257*FA257*'input_cooling&amp;ventilation'!$D$3)*'input_cool&amp;vent_evolution'!AK$10)</f>
        <v>0</v>
      </c>
      <c r="HV257" s="2">
        <f>IF($D257=3,($N257*$M257*FB257*'input_cooling&amp;ventilation'!$D$3)*'input_cool&amp;vent_evolution'!AL$11,($O257*$M257*FB257*'input_cooling&amp;ventilation'!$D$3)*'input_cool&amp;vent_evolution'!AL$10)</f>
        <v>0</v>
      </c>
      <c r="HW257" s="2">
        <f>IF($D257=3,($N257*$M257*FC257*'input_cooling&amp;ventilation'!$D$3)*'input_cool&amp;vent_evolution'!AM$11,($O257*$M257*FC257*'input_cooling&amp;ventilation'!$D$3)*'input_cool&amp;vent_evolution'!AM$10)</f>
        <v>0</v>
      </c>
      <c r="HX257" s="2">
        <f>IF($D257=3,($N257*$M257*FD257*'input_cooling&amp;ventilation'!$D$3)*'input_cool&amp;vent_evolution'!AN$11,($O257*$M257*FD257*'input_cooling&amp;ventilation'!$D$3)*'input_cool&amp;vent_evolution'!AN$10)</f>
        <v>0</v>
      </c>
      <c r="HY257" s="2">
        <f>IF($D257=3,($N257*$M257*FE257*'input_cooling&amp;ventilation'!$D$3)*'input_cool&amp;vent_evolution'!AO$11,($O257*$M257*FE257*'input_cooling&amp;ventilation'!$D$3)*'input_cool&amp;vent_evolution'!AO$10)</f>
        <v>0</v>
      </c>
      <c r="HZ257" s="2">
        <f>IF($D257=3,($N257*$M257*FF257*'input_cooling&amp;ventilation'!$D$3)*'input_cool&amp;vent_evolution'!AP$11,($O257*$M257*FF257*'input_cooling&amp;ventilation'!$D$3)*'input_cool&amp;vent_evolution'!AP$10)</f>
        <v>0</v>
      </c>
      <c r="IA257" s="2">
        <f>IF($D257=3,($N257*$M257*FG257*'input_cooling&amp;ventilation'!$D$3)*'input_cool&amp;vent_evolution'!AQ$11,($O257*$M257*FG257*'input_cooling&amp;ventilation'!$D$3)*'input_cool&amp;vent_evolution'!AQ$10)</f>
        <v>0</v>
      </c>
      <c r="IB257" s="2">
        <f>IF($D257=3,($N257*$M257*FH257*'input_cooling&amp;ventilation'!$D$3)*'input_cool&amp;vent_evolution'!AR$11,($O257*$M257*FH257*'input_cooling&amp;ventilation'!$D$3)*'input_cool&amp;vent_evolution'!AR$10)</f>
        <v>0</v>
      </c>
      <c r="IC257" s="2">
        <f>IF($D257=3,($N257*$M257*FI257*'input_cooling&amp;ventilation'!$D$3)*'input_cool&amp;vent_evolution'!AS$11,($O257*$M257*FI257*'input_cooling&amp;ventilation'!$D$3)*'input_cool&amp;vent_evolution'!AS$10)</f>
        <v>0</v>
      </c>
      <c r="ID257" s="2">
        <f>IF($D257=3,($N257*$M257*FJ257*'input_cooling&amp;ventilation'!$D$3)*'input_cool&amp;vent_evolution'!AT$11,($O257*$M257*FJ257*'input_cooling&amp;ventilation'!$D$3)*'input_cool&amp;vent_evolution'!AT$10)</f>
        <v>0</v>
      </c>
      <c r="IE257" s="2">
        <f>IF($D257=3,($N257*$M257*FK257*'input_cooling&amp;ventilation'!$D$3)*'input_cool&amp;vent_evolution'!AU$11,($O257*$M257*FK257*'input_cooling&amp;ventilation'!$D$3)*'input_cool&amp;vent_evolution'!AU$10)</f>
        <v>0</v>
      </c>
      <c r="IF257" s="2">
        <f>IF($D257=3,($N257*$M257*FL257*'input_cooling&amp;ventilation'!$D$3)*'input_cool&amp;vent_evolution'!AV$11,($O257*$M257*FL257*'input_cooling&amp;ventilation'!$D$3)*'input_cool&amp;vent_evolution'!AV$10)</f>
        <v>0</v>
      </c>
    </row>
    <row r="258" spans="1:240" x14ac:dyDescent="0.25">
      <c r="A258">
        <v>256</v>
      </c>
      <c r="B258">
        <v>100100</v>
      </c>
      <c r="C258">
        <v>33</v>
      </c>
      <c r="D258">
        <v>3</v>
      </c>
      <c r="E258">
        <v>1</v>
      </c>
      <c r="F258" s="2">
        <v>0</v>
      </c>
      <c r="G258" s="2">
        <v>0</v>
      </c>
      <c r="H258" s="2">
        <v>0</v>
      </c>
      <c r="I258" s="17">
        <v>0</v>
      </c>
      <c r="J258">
        <v>0.21863263799999999</v>
      </c>
      <c r="K258" s="2">
        <f t="shared" ref="K258:K321" si="308">H258*J258</f>
        <v>0</v>
      </c>
      <c r="L258" s="2">
        <f t="shared" ref="L258:L321" si="309">G258*I258</f>
        <v>0</v>
      </c>
      <c r="M258">
        <v>0.680042238648363</v>
      </c>
      <c r="N258" s="17">
        <f>'input_cooling&amp;ventilation'!$D$5</f>
        <v>57.500092182043396</v>
      </c>
      <c r="O258" s="45">
        <f>'input_cooling&amp;ventilation'!$D$6</f>
        <v>19.328678831353667</v>
      </c>
      <c r="P258" s="45">
        <f>'input_cooling&amp;ventilation'!$C$5</f>
        <v>50.351688737400465</v>
      </c>
      <c r="Q258" s="45">
        <f>'input_cooling&amp;ventilation'!$C$6</f>
        <v>32.240814214248743</v>
      </c>
      <c r="R258">
        <v>17</v>
      </c>
      <c r="T258">
        <v>14</v>
      </c>
      <c r="U258" s="2">
        <f t="shared" ref="U258:U321" si="310">(K258*M258*P258*0.7)/T258</f>
        <v>0</v>
      </c>
      <c r="V258" s="2">
        <f t="shared" ref="V258:V321" si="311">(L258*M258*N258*0.7)/R258</f>
        <v>0</v>
      </c>
      <c r="W258" s="2">
        <v>0</v>
      </c>
      <c r="X258" s="57">
        <f>IF($D258=3,(W258*(1+'input_cool&amp;vent_evolution'!M$11)),(W258*(1+'input_cool&amp;vent_evolution'!M$12)))</f>
        <v>0</v>
      </c>
      <c r="Y258" s="57">
        <f>IF($D258=3,(X258*(1+'input_cool&amp;vent_evolution'!N$11)),(X258*(1+'input_cool&amp;vent_evolution'!N$12)))</f>
        <v>0</v>
      </c>
      <c r="Z258" s="57">
        <f>IF($D258=3,(Y258*(1+'input_cool&amp;vent_evolution'!O$11)),(Y258*(1+'input_cool&amp;vent_evolution'!O$12)))</f>
        <v>0</v>
      </c>
      <c r="AA258" s="57">
        <f>IF($D258=3,(Z258*(1+'input_cool&amp;vent_evolution'!P$11)),(Z258*(1+'input_cool&amp;vent_evolution'!P$12)))</f>
        <v>0</v>
      </c>
      <c r="AB258" s="57">
        <f>IF($D258=3,(AA258*(1+'input_cool&amp;vent_evolution'!Q$11)),(AA258*(1+'input_cool&amp;vent_evolution'!Q$12)))</f>
        <v>0</v>
      </c>
      <c r="AC258" s="57">
        <f>IF($D258=3,(AB258*(1+'input_cool&amp;vent_evolution'!R$11)),(AB258*(1+'input_cool&amp;vent_evolution'!R$12)))</f>
        <v>0</v>
      </c>
      <c r="AD258" s="57">
        <f>IF($D258=3,(AC258*(1+'input_cool&amp;vent_evolution'!S$11)),(AC258*(1+'input_cool&amp;vent_evolution'!S$12)))</f>
        <v>0</v>
      </c>
      <c r="AE258" s="57">
        <f>IF($D258=3,(AD258*(1+'input_cool&amp;vent_evolution'!T$11)),(AD258*(1+'input_cool&amp;vent_evolution'!T$12)))</f>
        <v>0</v>
      </c>
      <c r="AF258" s="57">
        <f>IF($D258=3,(AE258*(1+'input_cool&amp;vent_evolution'!U$11)),(AE258*(1+'input_cool&amp;vent_evolution'!U$12)))</f>
        <v>0</v>
      </c>
      <c r="AG258" s="57">
        <f>IF($D258=3,(AF258*(1+'input_cool&amp;vent_evolution'!V$11)),(AF258*(1+'input_cool&amp;vent_evolution'!V$12)))</f>
        <v>0</v>
      </c>
      <c r="AH258" s="57">
        <f>IF($D258=3,(AG258*(1+'input_cool&amp;vent_evolution'!W$11)),(AG258*(1+'input_cool&amp;vent_evolution'!W$12)))</f>
        <v>0</v>
      </c>
      <c r="AI258" s="57">
        <f>IF($D258=3,(AH258*(1+'input_cool&amp;vent_evolution'!X$11)),(AH258*(1+'input_cool&amp;vent_evolution'!X$12)))</f>
        <v>0</v>
      </c>
      <c r="AJ258" s="57">
        <f>IF($D258=3,(AI258*(1+'input_cool&amp;vent_evolution'!Y$11)),(AI258*(1+'input_cool&amp;vent_evolution'!Y$12)))</f>
        <v>0</v>
      </c>
      <c r="AK258" s="57">
        <f>IF($D258=3,(AJ258*(1+'input_cool&amp;vent_evolution'!Z$11)),(AJ258*(1+'input_cool&amp;vent_evolution'!Z$12)))</f>
        <v>0</v>
      </c>
      <c r="AL258" s="57">
        <f>IF($D258=3,(AK258*(1+'input_cool&amp;vent_evolution'!AA$11)),(AK258*(1+'input_cool&amp;vent_evolution'!AA$12)))</f>
        <v>0</v>
      </c>
      <c r="AM258" s="57">
        <f>IF($D258=3,(AL258*(1+'input_cool&amp;vent_evolution'!AB$11)),(AL258*(1+'input_cool&amp;vent_evolution'!AB$12)))</f>
        <v>0</v>
      </c>
      <c r="AN258" s="57">
        <f>IF($D258=3,(AM258*(1+'input_cool&amp;vent_evolution'!AC$11)),(AM258*(1+'input_cool&amp;vent_evolution'!AC$12)))</f>
        <v>0</v>
      </c>
      <c r="AO258" s="57">
        <f>IF($D258=3,(AN258*(1+'input_cool&amp;vent_evolution'!AD$11)),(AN258*(1+'input_cool&amp;vent_evolution'!AD$12)))</f>
        <v>0</v>
      </c>
      <c r="AP258" s="57">
        <f>IF($D258=3,(AO258*(1+'input_cool&amp;vent_evolution'!AE$11)),(AO258*(1+'input_cool&amp;vent_evolution'!AE$12)))</f>
        <v>0</v>
      </c>
      <c r="AQ258" s="57">
        <f>IF($D258=3,(AP258*(1+'input_cool&amp;vent_evolution'!AF$11)),(AP258*(1+'input_cool&amp;vent_evolution'!AF$12)))</f>
        <v>0</v>
      </c>
      <c r="AR258" s="57">
        <f>IF($D258=3,(AQ258*(1+'input_cool&amp;vent_evolution'!AG$11)),(AQ258*(1+'input_cool&amp;vent_evolution'!AG$12)))</f>
        <v>0</v>
      </c>
      <c r="AS258" s="57">
        <f>IF($D258=3,(AR258*(1+'input_cool&amp;vent_evolution'!AH$11)),(AR258*(1+'input_cool&amp;vent_evolution'!AH$12)))</f>
        <v>0</v>
      </c>
      <c r="AT258" s="57">
        <f>IF($D258=3,(AS258*(1+'input_cool&amp;vent_evolution'!AI$11)),(AS258*(1+'input_cool&amp;vent_evolution'!AI$12)))</f>
        <v>0</v>
      </c>
      <c r="AU258" s="57">
        <f>IF($D258=3,(AT258*(1+'input_cool&amp;vent_evolution'!AJ$11)),(AT258*(1+'input_cool&amp;vent_evolution'!AJ$12)))</f>
        <v>0</v>
      </c>
      <c r="AV258" s="57">
        <f>IF($D258=3,(AU258*(1+'input_cool&amp;vent_evolution'!AK$11)),(AU258*(1+'input_cool&amp;vent_evolution'!AK$12)))</f>
        <v>0</v>
      </c>
      <c r="AW258" s="57">
        <f>IF($D258=3,(AV258*(1+'input_cool&amp;vent_evolution'!AL$11)),(AV258*(1+'input_cool&amp;vent_evolution'!AL$12)))</f>
        <v>0</v>
      </c>
      <c r="AX258" s="57">
        <f>IF($D258=3,(AW258*(1+'input_cool&amp;vent_evolution'!AM$11)),(AW258*(1+'input_cool&amp;vent_evolution'!AM$12)))</f>
        <v>0</v>
      </c>
      <c r="AY258" s="57">
        <f>IF($D258=3,(AX258*(1+'input_cool&amp;vent_evolution'!AN$11)),(AX258*(1+'input_cool&amp;vent_evolution'!AN$12)))</f>
        <v>0</v>
      </c>
      <c r="AZ258" s="57">
        <f>IF($D258=3,(AY258*(1+'input_cool&amp;vent_evolution'!AO$11)),(AY258*(1+'input_cool&amp;vent_evolution'!AO$12)))</f>
        <v>0</v>
      </c>
      <c r="BA258" s="57">
        <f>IF($D258=3,(AZ258*(1+'input_cool&amp;vent_evolution'!AP$11)),(AZ258*(1+'input_cool&amp;vent_evolution'!AP$12)))</f>
        <v>0</v>
      </c>
      <c r="BB258" s="57">
        <f>IF($D258=3,(BA258*(1+'input_cool&amp;vent_evolution'!AQ$11)),(BA258*(1+'input_cool&amp;vent_evolution'!AQ$12)))</f>
        <v>0</v>
      </c>
      <c r="BC258" s="57">
        <f>IF($D258=3,(BB258*(1+'input_cool&amp;vent_evolution'!AR$11)),(BB258*(1+'input_cool&amp;vent_evolution'!AR$12)))</f>
        <v>0</v>
      </c>
      <c r="BD258" s="57">
        <f>IF($D258=3,(BC258*(1+'input_cool&amp;vent_evolution'!AS$11)),(BC258*(1+'input_cool&amp;vent_evolution'!AS$12)))</f>
        <v>0</v>
      </c>
      <c r="BE258" s="57">
        <f>IF($D258=3,(BD258*(1+'input_cool&amp;vent_evolution'!AT$11)),(BD258*(1+'input_cool&amp;vent_evolution'!AT$12)))</f>
        <v>0</v>
      </c>
      <c r="BF258" s="57">
        <f>IF($D258=3,(BE258*(1+'input_cool&amp;vent_evolution'!AU$11)),(BE258*(1+'input_cool&amp;vent_evolution'!AU$12)))</f>
        <v>0</v>
      </c>
      <c r="BG258" s="57">
        <f>IF($D258=3,(BF258*(1+'input_cool&amp;vent_evolution'!AV$11)),(BF258*(1+'input_cool&amp;vent_evolution'!AV$12)))</f>
        <v>0</v>
      </c>
      <c r="BH258" s="2">
        <f t="shared" si="307"/>
        <v>0</v>
      </c>
      <c r="BI258" s="2">
        <f t="shared" ref="BI258:BI321" si="312">IF($D258=3,(X258*$M258*$P258)/$T258,(X258*$Q258)/$S258)</f>
        <v>0</v>
      </c>
      <c r="BJ258" s="2">
        <f t="shared" ref="BJ258:BJ321" si="313">IF($D258=3,(Y258*$M258*$P258)/$T258,(Y258*$Q258)/$S258)</f>
        <v>0</v>
      </c>
      <c r="BK258" s="2">
        <f t="shared" ref="BK258:BK321" si="314">IF($D258=3,(Z258*$M258*$P258)/$T258,(Z258*$Q258)/$S258)</f>
        <v>0</v>
      </c>
      <c r="BL258" s="2">
        <f t="shared" ref="BL258:BL321" si="315">IF($D258=3,(AA258*$M258*$P258)/$T258,(AA258*$Q258)/$S258)</f>
        <v>0</v>
      </c>
      <c r="BM258" s="2">
        <f t="shared" ref="BM258:BM321" si="316">IF($D258=3,(AB258*$M258*$P258)/$T258,(AB258*$Q258)/$S258)</f>
        <v>0</v>
      </c>
      <c r="BN258" s="2">
        <f t="shared" ref="BN258:BN321" si="317">IF($D258=3,(AC258*$M258*$P258)/$T258,(AC258*$Q258)/$S258)</f>
        <v>0</v>
      </c>
      <c r="BO258" s="2">
        <f t="shared" ref="BO258:BO321" si="318">IF($D258=3,(AD258*$M258*$P258)/$T258,(AD258*$Q258)/$S258)</f>
        <v>0</v>
      </c>
      <c r="BP258" s="2">
        <f t="shared" ref="BP258:BP321" si="319">IF($D258=3,(AE258*$M258*$P258)/$T258,(AE258*$Q258)/$S258)</f>
        <v>0</v>
      </c>
      <c r="BQ258" s="2">
        <f t="shared" ref="BQ258:BQ321" si="320">IF($D258=3,(AF258*$M258*$P258)/$T258,(AF258*$Q258)/$S258)</f>
        <v>0</v>
      </c>
      <c r="BR258" s="2">
        <f t="shared" ref="BR258:BR321" si="321">IF($D258=3,(AG258*$M258*$P258)/$T258,(AG258*$Q258)/$S258)</f>
        <v>0</v>
      </c>
      <c r="BS258" s="2">
        <f t="shared" ref="BS258:BS321" si="322">IF($D258=3,(AH258*$M258*$P258)/$T258,(AH258*$Q258)/$S258)</f>
        <v>0</v>
      </c>
      <c r="BT258" s="2">
        <f t="shared" ref="BT258:BT321" si="323">IF($D258=3,(AI258*$M258*$P258)/$T258,(AI258*$Q258)/$S258)</f>
        <v>0</v>
      </c>
      <c r="BU258" s="2">
        <f t="shared" ref="BU258:BU321" si="324">IF($D258=3,(AJ258*$M258*$P258)/$T258,(AJ258*$Q258)/$S258)</f>
        <v>0</v>
      </c>
      <c r="BV258" s="2">
        <f t="shared" ref="BV258:BV321" si="325">IF($D258=3,(AK258*$M258*$P258)/$T258,(AK258*$Q258)/$S258)</f>
        <v>0</v>
      </c>
      <c r="BW258" s="2">
        <f t="shared" ref="BW258:BW321" si="326">IF($D258=3,(AL258*$M258*$P258)/$T258,(AL258*$Q258)/$S258)</f>
        <v>0</v>
      </c>
      <c r="BX258" s="2">
        <f t="shared" ref="BX258:BX321" si="327">IF($D258=3,(AM258*$M258*$P258)/$T258,(AM258*$Q258)/$S258)</f>
        <v>0</v>
      </c>
      <c r="BY258" s="2">
        <f t="shared" ref="BY258:BY321" si="328">IF($D258=3,(AN258*$M258*$P258)/$T258,(AN258*$Q258)/$S258)</f>
        <v>0</v>
      </c>
      <c r="BZ258" s="2">
        <f t="shared" ref="BZ258:BZ321" si="329">IF($D258=3,(AO258*$M258*$P258)/$T258,(AO258*$Q258)/$S258)</f>
        <v>0</v>
      </c>
      <c r="CA258" s="2">
        <f t="shared" ref="CA258:CA321" si="330">IF($D258=3,(AP258*$M258*$P258)/$T258,(AP258*$Q258)/$S258)</f>
        <v>0</v>
      </c>
      <c r="CB258" s="2">
        <f t="shared" ref="CB258:CB321" si="331">IF($D258=3,(AQ258*$M258*$P258)/$T258,(AQ258*$Q258)/$S258)</f>
        <v>0</v>
      </c>
      <c r="CC258" s="2">
        <f t="shared" ref="CC258:CC321" si="332">IF($D258=3,(AR258*$M258*$P258)/$T258,(AR258*$Q258)/$S258)</f>
        <v>0</v>
      </c>
      <c r="CD258" s="2">
        <f t="shared" ref="CD258:CD321" si="333">IF($D258=3,(AS258*$M258*$P258)/$T258,(AS258*$Q258)/$S258)</f>
        <v>0</v>
      </c>
      <c r="CE258" s="2">
        <f t="shared" ref="CE258:CE321" si="334">IF($D258=3,(AT258*$M258*$P258)/$T258,(AT258*$Q258)/$S258)</f>
        <v>0</v>
      </c>
      <c r="CF258" s="2">
        <f t="shared" ref="CF258:CF321" si="335">IF($D258=3,(AU258*$M258*$P258)/$T258,(AU258*$Q258)/$S258)</f>
        <v>0</v>
      </c>
      <c r="CG258" s="2">
        <f t="shared" ref="CG258:CG321" si="336">IF($D258=3,(AV258*$M258*$P258)/$T258,(AV258*$Q258)/$S258)</f>
        <v>0</v>
      </c>
      <c r="CH258" s="2">
        <f t="shared" ref="CH258:CH321" si="337">IF($D258=3,(AW258*$M258*$P258)/$T258,(AW258*$Q258)/$S258)</f>
        <v>0</v>
      </c>
      <c r="CI258" s="2">
        <f t="shared" ref="CI258:CI321" si="338">IF($D258=3,(AX258*$M258*$P258)/$T258,(AX258*$Q258)/$S258)</f>
        <v>0</v>
      </c>
      <c r="CJ258" s="2">
        <f t="shared" ref="CJ258:CJ321" si="339">IF($D258=3,(AY258*$M258*$P258)/$T258,(AY258*$Q258)/$S258)</f>
        <v>0</v>
      </c>
      <c r="CK258" s="2">
        <f t="shared" ref="CK258:CK321" si="340">IF($D258=3,(AZ258*$M258*$P258)/$T258,(AZ258*$Q258)/$S258)</f>
        <v>0</v>
      </c>
      <c r="CL258" s="2">
        <f t="shared" ref="CL258:CL321" si="341">IF($D258=3,(BA258*$M258*$P258)/$T258,(BA258*$Q258)/$S258)</f>
        <v>0</v>
      </c>
      <c r="CM258" s="2">
        <f t="shared" ref="CM258:CM321" si="342">IF($D258=3,(BB258*$M258*$P258)/$T258,(BB258*$Q258)/$S258)</f>
        <v>0</v>
      </c>
      <c r="CN258" s="2">
        <f t="shared" ref="CN258:CN321" si="343">IF($D258=3,(BC258*$M258*$P258)/$T258,(BC258*$Q258)/$S258)</f>
        <v>0</v>
      </c>
      <c r="CO258" s="2">
        <f t="shared" ref="CO258:CO321" si="344">IF($D258=3,(BD258*$M258*$P258)/$T258,(BD258*$Q258)/$S258)</f>
        <v>0</v>
      </c>
      <c r="CP258" s="2">
        <f t="shared" ref="CP258:CP321" si="345">IF($D258=3,(BE258*$M258*$P258)/$T258,(BE258*$Q258)/$S258)</f>
        <v>0</v>
      </c>
      <c r="CQ258" s="2">
        <f t="shared" ref="CQ258:CQ321" si="346">IF($D258=3,(BF258*$M258*$P258)/$T258,(BF258*$Q258)/$S258)</f>
        <v>0</v>
      </c>
      <c r="CR258" s="2">
        <f>IF($D258=3,(W258*$P258*$M258*'input_cooling&amp;ventilation'!$D$3)*'input_cool&amp;vent_evolution'!M$11,(W258*$Q258*'input_cooling&amp;ventilation'!$D$3)*'input_cool&amp;vent_evolution'!M$12)</f>
        <v>0</v>
      </c>
      <c r="CS258" s="2">
        <f>IF($D258=3,(X258*$P258*$M258*'input_cooling&amp;ventilation'!$D$3)*'input_cool&amp;vent_evolution'!N$11,(X258*$Q258*'input_cooling&amp;ventilation'!$D$3)*'input_cool&amp;vent_evolution'!N$12)</f>
        <v>0</v>
      </c>
      <c r="CT258" s="2">
        <f>IF($D258=3,(Y258*$P258*$M258*'input_cooling&amp;ventilation'!$D$3)*'input_cool&amp;vent_evolution'!O$11,(Y258*$Q258*'input_cooling&amp;ventilation'!$D$3)*'input_cool&amp;vent_evolution'!O$12)</f>
        <v>0</v>
      </c>
      <c r="CU258" s="2">
        <f>IF($D258=3,(Z258*$P258*$M258*'input_cooling&amp;ventilation'!$D$3)*'input_cool&amp;vent_evolution'!P$11,(Z258*$Q258*'input_cooling&amp;ventilation'!$D$3)*'input_cool&amp;vent_evolution'!P$12)</f>
        <v>0</v>
      </c>
      <c r="CV258" s="2">
        <f>IF($D258=3,(AA258*$P258*$M258*'input_cooling&amp;ventilation'!$D$3)*'input_cool&amp;vent_evolution'!Q$11,(AA258*$Q258*'input_cooling&amp;ventilation'!$D$3)*'input_cool&amp;vent_evolution'!Q$12)</f>
        <v>0</v>
      </c>
      <c r="CW258" s="2">
        <f>IF($D258=3,(AB258*$P258*$M258*'input_cooling&amp;ventilation'!$D$3)*'input_cool&amp;vent_evolution'!R$11,(AB258*$Q258*'input_cooling&amp;ventilation'!$D$3)*'input_cool&amp;vent_evolution'!R$12)</f>
        <v>0</v>
      </c>
      <c r="CX258" s="2">
        <f>IF($D258=3,(AC258*$P258*$M258*'input_cooling&amp;ventilation'!$D$3)*'input_cool&amp;vent_evolution'!S$11,(AC258*$Q258*'input_cooling&amp;ventilation'!$D$3)*'input_cool&amp;vent_evolution'!S$12)</f>
        <v>0</v>
      </c>
      <c r="CY258" s="2">
        <f>IF($D258=3,(AD258*$P258*$M258*'input_cooling&amp;ventilation'!$D$3)*'input_cool&amp;vent_evolution'!T$11,(AD258*$Q258*'input_cooling&amp;ventilation'!$D$3)*'input_cool&amp;vent_evolution'!T$12)</f>
        <v>0</v>
      </c>
      <c r="CZ258" s="2">
        <f>IF($D258=3,(AE258*$P258*$M258*'input_cooling&amp;ventilation'!$D$3)*'input_cool&amp;vent_evolution'!U$11,(AE258*$Q258*'input_cooling&amp;ventilation'!$D$3)*'input_cool&amp;vent_evolution'!U$12)</f>
        <v>0</v>
      </c>
      <c r="DA258" s="2">
        <f>IF($D258=3,(AF258*$P258*$M258*'input_cooling&amp;ventilation'!$D$3)*'input_cool&amp;vent_evolution'!V$11,(AF258*$Q258*'input_cooling&amp;ventilation'!$D$3)*'input_cool&amp;vent_evolution'!V$12)</f>
        <v>0</v>
      </c>
      <c r="DB258" s="2">
        <f>IF($D258=3,(AG258*$P258*$M258*'input_cooling&amp;ventilation'!$D$3)*'input_cool&amp;vent_evolution'!W$11,(AG258*$Q258*'input_cooling&amp;ventilation'!$D$3)*'input_cool&amp;vent_evolution'!W$12)</f>
        <v>0</v>
      </c>
      <c r="DC258" s="2">
        <f>IF($D258=3,(AH258*$P258*$M258*'input_cooling&amp;ventilation'!$D$3)*'input_cool&amp;vent_evolution'!X$11,(AH258*$Q258*'input_cooling&amp;ventilation'!$D$3)*'input_cool&amp;vent_evolution'!X$12)</f>
        <v>0</v>
      </c>
      <c r="DD258" s="2">
        <f>IF($D258=3,(AI258*$P258*$M258*'input_cooling&amp;ventilation'!$D$3)*'input_cool&amp;vent_evolution'!Y$11,(AI258*$Q258*'input_cooling&amp;ventilation'!$D$3)*'input_cool&amp;vent_evolution'!Y$12)</f>
        <v>0</v>
      </c>
      <c r="DE258" s="2">
        <f>IF($D258=3,(AJ258*$P258*$M258*'input_cooling&amp;ventilation'!$D$3)*'input_cool&amp;vent_evolution'!Z$11,(AJ258*$Q258*'input_cooling&amp;ventilation'!$D$3)*'input_cool&amp;vent_evolution'!Z$12)</f>
        <v>0</v>
      </c>
      <c r="DF258" s="2">
        <f>IF($D258=3,(AK258*$P258*$M258*'input_cooling&amp;ventilation'!$D$3)*'input_cool&amp;vent_evolution'!AA$11,(AK258*$Q258*'input_cooling&amp;ventilation'!$D$3)*'input_cool&amp;vent_evolution'!AA$12)</f>
        <v>0</v>
      </c>
      <c r="DG258" s="2">
        <f>IF($D258=3,(AL258*$P258*$M258*'input_cooling&amp;ventilation'!$D$3)*'input_cool&amp;vent_evolution'!AB$11,(AL258*$Q258*'input_cooling&amp;ventilation'!$D$3)*'input_cool&amp;vent_evolution'!AB$12)</f>
        <v>0</v>
      </c>
      <c r="DH258" s="2">
        <f>IF($D258=3,(AM258*$P258*$M258*'input_cooling&amp;ventilation'!$D$3)*'input_cool&amp;vent_evolution'!AC$11,(AM258*$Q258*'input_cooling&amp;ventilation'!$D$3)*'input_cool&amp;vent_evolution'!AC$12)</f>
        <v>0</v>
      </c>
      <c r="DI258" s="2">
        <f>IF($D258=3,(AN258*$P258*$M258*'input_cooling&amp;ventilation'!$D$3)*'input_cool&amp;vent_evolution'!AD$11,(AN258*$Q258*'input_cooling&amp;ventilation'!$D$3)*'input_cool&amp;vent_evolution'!AD$12)</f>
        <v>0</v>
      </c>
      <c r="DJ258" s="2">
        <f>IF($D258=3,(AO258*$P258*$M258*'input_cooling&amp;ventilation'!$D$3)*'input_cool&amp;vent_evolution'!AE$11,(AO258*$Q258*'input_cooling&amp;ventilation'!$D$3)*'input_cool&amp;vent_evolution'!AE$12)</f>
        <v>0</v>
      </c>
      <c r="DK258" s="2">
        <f>IF($D258=3,(AP258*$P258*$M258*'input_cooling&amp;ventilation'!$D$3)*'input_cool&amp;vent_evolution'!AF$11,(AP258*$Q258*'input_cooling&amp;ventilation'!$D$3)*'input_cool&amp;vent_evolution'!AF$12)</f>
        <v>0</v>
      </c>
      <c r="DL258" s="2">
        <f>IF($D258=3,(AQ258*$P258*$M258*'input_cooling&amp;ventilation'!$D$3)*'input_cool&amp;vent_evolution'!AG$11,(AQ258*$Q258*'input_cooling&amp;ventilation'!$D$3)*'input_cool&amp;vent_evolution'!AG$12)</f>
        <v>0</v>
      </c>
      <c r="DM258" s="2">
        <f>IF($D258=3,(AR258*$P258*$M258*'input_cooling&amp;ventilation'!$D$3)*'input_cool&amp;vent_evolution'!AH$11,(AR258*$Q258*'input_cooling&amp;ventilation'!$D$3)*'input_cool&amp;vent_evolution'!AH$12)</f>
        <v>0</v>
      </c>
      <c r="DN258" s="2">
        <f>IF($D258=3,(AS258*$P258*$M258*'input_cooling&amp;ventilation'!$D$3)*'input_cool&amp;vent_evolution'!AI$11,(AS258*$Q258*'input_cooling&amp;ventilation'!$D$3)*'input_cool&amp;vent_evolution'!AI$12)</f>
        <v>0</v>
      </c>
      <c r="DO258" s="2">
        <f>IF($D258=3,(AT258*$P258*$M258*'input_cooling&amp;ventilation'!$D$3)*'input_cool&amp;vent_evolution'!AJ$11,(AT258*$Q258*'input_cooling&amp;ventilation'!$D$3)*'input_cool&amp;vent_evolution'!AJ$12)</f>
        <v>0</v>
      </c>
      <c r="DP258" s="2">
        <f>IF($D258=3,(AU258*$P258*$M258*'input_cooling&amp;ventilation'!$D$3)*'input_cool&amp;vent_evolution'!AK$11,(AU258*$Q258*'input_cooling&amp;ventilation'!$D$3)*'input_cool&amp;vent_evolution'!AK$12)</f>
        <v>0</v>
      </c>
      <c r="DQ258" s="2">
        <f>IF($D258=3,(AV258*$P258*$M258*'input_cooling&amp;ventilation'!$D$3)*'input_cool&amp;vent_evolution'!AL$11,(AV258*$Q258*'input_cooling&amp;ventilation'!$D$3)*'input_cool&amp;vent_evolution'!AL$12)</f>
        <v>0</v>
      </c>
      <c r="DR258" s="2">
        <f>IF($D258=3,(AW258*$P258*$M258*'input_cooling&amp;ventilation'!$D$3)*'input_cool&amp;vent_evolution'!AM$11,(AW258*$Q258*'input_cooling&amp;ventilation'!$D$3)*'input_cool&amp;vent_evolution'!AM$12)</f>
        <v>0</v>
      </c>
      <c r="DS258" s="2">
        <f>IF($D258=3,(AX258*$P258*$M258*'input_cooling&amp;ventilation'!$D$3)*'input_cool&amp;vent_evolution'!AN$11,(AX258*$Q258*'input_cooling&amp;ventilation'!$D$3)*'input_cool&amp;vent_evolution'!AN$12)</f>
        <v>0</v>
      </c>
      <c r="DT258" s="2">
        <f>IF($D258=3,(AY258*$P258*$M258*'input_cooling&amp;ventilation'!$D$3)*'input_cool&amp;vent_evolution'!AO$11,(AY258*$Q258*'input_cooling&amp;ventilation'!$D$3)*'input_cool&amp;vent_evolution'!AO$12)</f>
        <v>0</v>
      </c>
      <c r="DU258" s="2">
        <f>IF($D258=3,(AZ258*$P258*$M258*'input_cooling&amp;ventilation'!$D$3)*'input_cool&amp;vent_evolution'!AP$11,(AZ258*$Q258*'input_cooling&amp;ventilation'!$D$3)*'input_cool&amp;vent_evolution'!AP$12)</f>
        <v>0</v>
      </c>
      <c r="DV258" s="2">
        <f>IF($D258=3,(BA258*$P258*$M258*'input_cooling&amp;ventilation'!$D$3)*'input_cool&amp;vent_evolution'!AQ$11,(BA258*$Q258*'input_cooling&amp;ventilation'!$D$3)*'input_cool&amp;vent_evolution'!AQ$12)</f>
        <v>0</v>
      </c>
      <c r="DW258" s="2">
        <f>IF($D258=3,(BB258*$P258*$M258*'input_cooling&amp;ventilation'!$D$3)*'input_cool&amp;vent_evolution'!AR$11,(BB258*$Q258*'input_cooling&amp;ventilation'!$D$3)*'input_cool&amp;vent_evolution'!AR$12)</f>
        <v>0</v>
      </c>
      <c r="DX258" s="2">
        <f>IF($D258=3,(BC258*$P258*$M258*'input_cooling&amp;ventilation'!$D$3)*'input_cool&amp;vent_evolution'!AS$11,(BC258*$Q258*'input_cooling&amp;ventilation'!$D$3)*'input_cool&amp;vent_evolution'!AS$12)</f>
        <v>0</v>
      </c>
      <c r="DY258" s="2">
        <f>IF($D258=3,(BD258*$P258*$M258*'input_cooling&amp;ventilation'!$D$3)*'input_cool&amp;vent_evolution'!AT$11,(BD258*$Q258*'input_cooling&amp;ventilation'!$D$3)*'input_cool&amp;vent_evolution'!AT$12)</f>
        <v>0</v>
      </c>
      <c r="DZ258" s="2">
        <f>IF($D258=3,(BE258*$P258*$M258*'input_cooling&amp;ventilation'!$D$3)*'input_cool&amp;vent_evolution'!AU$11,(BE258*$Q258*'input_cooling&amp;ventilation'!$D$3)*'input_cool&amp;vent_evolution'!AU$12)</f>
        <v>0</v>
      </c>
      <c r="EA258" s="2">
        <f>IF($D258=3,(BF258*$P258*$M258*'input_cooling&amp;ventilation'!$D$3)*'input_cool&amp;vent_evolution'!AV$11,(BF258*$Q258*'input_cooling&amp;ventilation'!$D$3)*'input_cool&amp;vent_evolution'!AV$12)</f>
        <v>0</v>
      </c>
      <c r="EB258">
        <v>0.59967453213995114</v>
      </c>
      <c r="EC258" s="2">
        <f t="shared" ref="EC258:EC321" si="347">$EB258*$H258</f>
        <v>0</v>
      </c>
      <c r="ED258" s="2">
        <f>IF($D258=3,(EC258*(1+'input_cool&amp;vent_evolution'!M$10)),EC258*(1+'input_cool&amp;vent_evolution'!M$9))</f>
        <v>0</v>
      </c>
      <c r="EE258" s="2">
        <f>IF($D258=3,(ED258*(1+'input_cool&amp;vent_evolution'!N$10)),ED258*(1+'input_cool&amp;vent_evolution'!N$9))</f>
        <v>0</v>
      </c>
      <c r="EF258" s="2">
        <f>IF($D258=3,(EE258*(1+'input_cool&amp;vent_evolution'!O$10)),EE258*(1+'input_cool&amp;vent_evolution'!O$9))</f>
        <v>0</v>
      </c>
      <c r="EG258" s="2">
        <f>IF($D258=3,(EF258*(1+'input_cool&amp;vent_evolution'!P$10)),EF258*(1+'input_cool&amp;vent_evolution'!P$9))</f>
        <v>0</v>
      </c>
      <c r="EH258" s="2">
        <f>IF($D258=3,(EG258*(1+'input_cool&amp;vent_evolution'!Q$10)),EG258*(1+'input_cool&amp;vent_evolution'!Q$9))</f>
        <v>0</v>
      </c>
      <c r="EI258" s="2">
        <f>IF($D258=3,(EH258*(1+'input_cool&amp;vent_evolution'!R$10)),EH258*(1+'input_cool&amp;vent_evolution'!R$9))</f>
        <v>0</v>
      </c>
      <c r="EJ258" s="2">
        <f>IF($D258=3,(EI258*(1+'input_cool&amp;vent_evolution'!S$10)),EI258*(1+'input_cool&amp;vent_evolution'!S$9))</f>
        <v>0</v>
      </c>
      <c r="EK258" s="2">
        <f>IF($D258=3,(EJ258*(1+'input_cool&amp;vent_evolution'!T$10)),EJ258*(1+'input_cool&amp;vent_evolution'!T$9))</f>
        <v>0</v>
      </c>
      <c r="EL258" s="2">
        <f>IF($D258=3,(EK258*(1+'input_cool&amp;vent_evolution'!U$10)),EK258*(1+'input_cool&amp;vent_evolution'!U$9))</f>
        <v>0</v>
      </c>
      <c r="EM258" s="2">
        <f>IF($D258=3,(EL258*(1+'input_cool&amp;vent_evolution'!V$10)),EL258*(1+'input_cool&amp;vent_evolution'!V$9))</f>
        <v>0</v>
      </c>
      <c r="EN258" s="2">
        <f>IF($D258=3,(EM258*(1+'input_cool&amp;vent_evolution'!W$10)),EM258*(1+'input_cool&amp;vent_evolution'!W$9))</f>
        <v>0</v>
      </c>
      <c r="EO258" s="2">
        <f>IF($D258=3,(EN258*(1+'input_cool&amp;vent_evolution'!X$10)),EN258*(1+'input_cool&amp;vent_evolution'!X$9))</f>
        <v>0</v>
      </c>
      <c r="EP258" s="2">
        <f>IF($D258=3,(EO258*(1+'input_cool&amp;vent_evolution'!Y$10)),EO258*(1+'input_cool&amp;vent_evolution'!Y$9))</f>
        <v>0</v>
      </c>
      <c r="EQ258" s="2">
        <f>IF($D258=3,(EP258*(1+'input_cool&amp;vent_evolution'!Z$10)),EP258*(1+'input_cool&amp;vent_evolution'!Z$9))</f>
        <v>0</v>
      </c>
      <c r="ER258" s="2">
        <f>IF($D258=3,(EQ258*(1+'input_cool&amp;vent_evolution'!AA$10)),EQ258*(1+'input_cool&amp;vent_evolution'!AA$9))</f>
        <v>0</v>
      </c>
      <c r="ES258" s="2">
        <f>IF($D258=3,(ER258*(1+'input_cool&amp;vent_evolution'!AB$10)),ER258*(1+'input_cool&amp;vent_evolution'!AB$9))</f>
        <v>0</v>
      </c>
      <c r="ET258" s="2">
        <f>IF($D258=3,(ES258*(1+'input_cool&amp;vent_evolution'!AC$10)),ES258*(1+'input_cool&amp;vent_evolution'!AC$9))</f>
        <v>0</v>
      </c>
      <c r="EU258" s="2">
        <f>IF($D258=3,(ET258*(1+'input_cool&amp;vent_evolution'!AD$10)),ET258*(1+'input_cool&amp;vent_evolution'!AD$9))</f>
        <v>0</v>
      </c>
      <c r="EV258" s="2">
        <f>IF($D258=3,(EU258*(1+'input_cool&amp;vent_evolution'!AE$10)),EU258*(1+'input_cool&amp;vent_evolution'!AE$9))</f>
        <v>0</v>
      </c>
      <c r="EW258" s="2">
        <f>IF($D258=3,(EV258*(1+'input_cool&amp;vent_evolution'!AF$10)),EV258*(1+'input_cool&amp;vent_evolution'!AF$9))</f>
        <v>0</v>
      </c>
      <c r="EX258" s="2">
        <f>IF($D258=3,(EW258*(1+'input_cool&amp;vent_evolution'!AG$10)),EW258*(1+'input_cool&amp;vent_evolution'!AG$9))</f>
        <v>0</v>
      </c>
      <c r="EY258" s="2">
        <f>IF($D258=3,(EX258*(1+'input_cool&amp;vent_evolution'!AH$10)),EX258*(1+'input_cool&amp;vent_evolution'!AH$9))</f>
        <v>0</v>
      </c>
      <c r="EZ258" s="2">
        <f>IF($D258=3,(EY258*(1+'input_cool&amp;vent_evolution'!AI$10)),EY258*(1+'input_cool&amp;vent_evolution'!AI$9))</f>
        <v>0</v>
      </c>
      <c r="FA258" s="2">
        <f>IF($D258=3,(EZ258*(1+'input_cool&amp;vent_evolution'!AJ$10)),EZ258*(1+'input_cool&amp;vent_evolution'!AJ$9))</f>
        <v>0</v>
      </c>
      <c r="FB258" s="2">
        <f>IF($D258=3,(FA258*(1+'input_cool&amp;vent_evolution'!AK$10)),FA258*(1+'input_cool&amp;vent_evolution'!AK$9))</f>
        <v>0</v>
      </c>
      <c r="FC258" s="2">
        <f>IF($D258=3,(FB258*(1+'input_cool&amp;vent_evolution'!AL$10)),FB258*(1+'input_cool&amp;vent_evolution'!AL$9))</f>
        <v>0</v>
      </c>
      <c r="FD258" s="2">
        <f>IF($D258=3,(FC258*(1+'input_cool&amp;vent_evolution'!AM$10)),FC258*(1+'input_cool&amp;vent_evolution'!AM$9))</f>
        <v>0</v>
      </c>
      <c r="FE258" s="2">
        <f>IF($D258=3,(FD258*(1+'input_cool&amp;vent_evolution'!AN$10)),FD258*(1+'input_cool&amp;vent_evolution'!AN$9))</f>
        <v>0</v>
      </c>
      <c r="FF258" s="2">
        <f>IF($D258=3,(FE258*(1+'input_cool&amp;vent_evolution'!AO$10)),FE258*(1+'input_cool&amp;vent_evolution'!AO$9))</f>
        <v>0</v>
      </c>
      <c r="FG258" s="2">
        <f>IF($D258=3,(FF258*(1+'input_cool&amp;vent_evolution'!AP$10)),FF258*(1+'input_cool&amp;vent_evolution'!AP$9))</f>
        <v>0</v>
      </c>
      <c r="FH258" s="2">
        <f>IF($D258=3,(FG258*(1+'input_cool&amp;vent_evolution'!AQ$10)),FG258*(1+'input_cool&amp;vent_evolution'!AQ$9))</f>
        <v>0</v>
      </c>
      <c r="FI258" s="2">
        <f>IF($D258=3,(FH258*(1+'input_cool&amp;vent_evolution'!AR$10)),FH258*(1+'input_cool&amp;vent_evolution'!AR$9))</f>
        <v>0</v>
      </c>
      <c r="FJ258" s="2">
        <f>IF($D258=3,(FI258*(1+'input_cool&amp;vent_evolution'!AS$10)),FI258*(1+'input_cool&amp;vent_evolution'!AS$9))</f>
        <v>0</v>
      </c>
      <c r="FK258" s="2">
        <f>IF($D258=3,(FJ258*(1+'input_cool&amp;vent_evolution'!AT$10)),FJ258*(1+'input_cool&amp;vent_evolution'!AT$9))</f>
        <v>0</v>
      </c>
      <c r="FL258" s="2">
        <f>IF($D258=3,(FK258*(1+'input_cool&amp;vent_evolution'!AU$10)),FK258*(1+'input_cool&amp;vent_evolution'!AU$9))</f>
        <v>0</v>
      </c>
      <c r="FM258" s="2">
        <f t="shared" ref="FM258:FM321" si="348">IF($D258=3,(EC258*$M258*$N258/$R258),(EC258*$O258*$M258)/R$2)</f>
        <v>0</v>
      </c>
      <c r="FN258" s="2">
        <f t="shared" ref="FN258:FN321" si="349">IF($D258=3,(ED258*$M258*$N258/$R258),(ED258*$O258*$M258)/$S258)</f>
        <v>0</v>
      </c>
      <c r="FO258" s="2">
        <f t="shared" ref="FO258:FO321" si="350">IF($D258=3,(EE258*$M258*$N258/$R258),(EE258*$O258*$M258)/$S258)</f>
        <v>0</v>
      </c>
      <c r="FP258" s="2">
        <f t="shared" ref="FP258:FP321" si="351">IF($D258=3,(EF258*$M258*$N258/$R258),(EF258*$O258*$M258)/$S258)</f>
        <v>0</v>
      </c>
      <c r="FQ258" s="2">
        <f t="shared" ref="FQ258:FQ321" si="352">IF($D258=3,(EG258*$M258*$N258/$R258),(EG258*$O258*$M258)/$S258)</f>
        <v>0</v>
      </c>
      <c r="FR258" s="2">
        <f t="shared" ref="FR258:FR321" si="353">IF($D258=3,(EH258*$M258*$N258/$R258),(EH258*$O258*$M258)/$S258)</f>
        <v>0</v>
      </c>
      <c r="FS258" s="2">
        <f t="shared" ref="FS258:FS321" si="354">IF($D258=3,(EI258*$M258*$N258/$R258),(EI258*$O258*$M258)/$S258)</f>
        <v>0</v>
      </c>
      <c r="FT258" s="2">
        <f t="shared" ref="FT258:FT321" si="355">IF($D258=3,(EJ258*$M258*$N258/$R258),(EJ258*$O258*$M258)/$S258)</f>
        <v>0</v>
      </c>
      <c r="FU258" s="2">
        <f t="shared" ref="FU258:FU321" si="356">IF($D258=3,(EK258*$M258*$N258/$R258),(EK258*$O258*$M258)/$S258)</f>
        <v>0</v>
      </c>
      <c r="FV258" s="2">
        <f t="shared" ref="FV258:FV321" si="357">IF($D258=3,(EL258*$M258*$N258/$R258),(EL258*$O258*$M258)/$S258)</f>
        <v>0</v>
      </c>
      <c r="FW258" s="2">
        <f t="shared" ref="FW258:FW321" si="358">IF($D258=3,(EM258*$M258*$N258/$R258),(EM258*$O258*$M258)/$S258)</f>
        <v>0</v>
      </c>
      <c r="FX258" s="2">
        <f t="shared" ref="FX258:FX321" si="359">IF($D258=3,(EN258*$M258*$N258/$R258),(EN258*$O258*$M258)/$S258)</f>
        <v>0</v>
      </c>
      <c r="FY258" s="2">
        <f t="shared" ref="FY258:FY321" si="360">IF($D258=3,(EO258*$M258*$N258/$R258),(EO258*$O258*$M258)/$S258)</f>
        <v>0</v>
      </c>
      <c r="FZ258" s="2">
        <f t="shared" ref="FZ258:FZ321" si="361">IF($D258=3,(EP258*$M258*$N258/$R258),(EP258*$O258*$M258)/$S258)</f>
        <v>0</v>
      </c>
      <c r="GA258" s="2">
        <f t="shared" ref="GA258:GA321" si="362">IF($D258=3,(EQ258*$M258*$N258/$R258),(EQ258*$O258*$M258)/$S258)</f>
        <v>0</v>
      </c>
      <c r="GB258" s="2">
        <f t="shared" ref="GB258:GB321" si="363">IF($D258=3,(ER258*$M258*$N258/$R258),(ER258*$O258*$M258)/$S258)</f>
        <v>0</v>
      </c>
      <c r="GC258" s="2">
        <f t="shared" ref="GC258:GC321" si="364">IF($D258=3,(ES258*$M258*$N258/$R258),(ES258*$O258*$M258)/$S258)</f>
        <v>0</v>
      </c>
      <c r="GD258" s="2">
        <f t="shared" ref="GD258:GD321" si="365">IF($D258=3,(ET258*$M258*$N258/$R258),(ET258*$O258*$M258)/$S258)</f>
        <v>0</v>
      </c>
      <c r="GE258" s="2">
        <f t="shared" ref="GE258:GE321" si="366">IF($D258=3,(EU258*$M258*$N258/$R258),(EU258*$O258*$M258)/$S258)</f>
        <v>0</v>
      </c>
      <c r="GF258" s="2">
        <f t="shared" ref="GF258:GF321" si="367">IF($D258=3,(EV258*$M258*$N258/$R258),(EV258*$O258*$M258)/$S258)</f>
        <v>0</v>
      </c>
      <c r="GG258" s="2">
        <f t="shared" ref="GG258:GG321" si="368">IF($D258=3,(EW258*$M258*$N258/$R258),(EW258*$O258*$M258)/$S258)</f>
        <v>0</v>
      </c>
      <c r="GH258" s="2">
        <f t="shared" ref="GH258:GH321" si="369">IF($D258=3,(EX258*$M258*$N258/$R258),(EX258*$O258*$M258)/$S258)</f>
        <v>0</v>
      </c>
      <c r="GI258" s="2">
        <f t="shared" ref="GI258:GI321" si="370">IF($D258=3,(EY258*$M258*$N258/$R258),(EY258*$O258*$M258)/$S258)</f>
        <v>0</v>
      </c>
      <c r="GJ258" s="2">
        <f t="shared" ref="GJ258:GJ321" si="371">IF($D258=3,(EZ258*$M258*$N258/$R258),(EZ258*$O258*$M258)/$S258)</f>
        <v>0</v>
      </c>
      <c r="GK258" s="2">
        <f t="shared" ref="GK258:GK321" si="372">IF($D258=3,(FA258*$M258*$N258/$R258),(FA258*$O258*$M258)/$S258)</f>
        <v>0</v>
      </c>
      <c r="GL258" s="2">
        <f t="shared" ref="GL258:GL321" si="373">IF($D258=3,(FB258*$M258*$N258/$R258),(FB258*$O258*$M258)/$S258)</f>
        <v>0</v>
      </c>
      <c r="GM258" s="2">
        <f t="shared" ref="GM258:GM321" si="374">IF($D258=3,(FC258*$M258*$N258/$R258),(FC258*$O258*$M258)/$S258)</f>
        <v>0</v>
      </c>
      <c r="GN258" s="2">
        <f t="shared" ref="GN258:GN321" si="375">IF($D258=3,(FD258*$M258*$N258/$R258),(FD258*$O258*$M258)/$S258)</f>
        <v>0</v>
      </c>
      <c r="GO258" s="2">
        <f t="shared" ref="GO258:GO321" si="376">IF($D258=3,(FE258*$M258*$N258/$R258),(FE258*$O258*$M258)/$S258)</f>
        <v>0</v>
      </c>
      <c r="GP258" s="2">
        <f t="shared" ref="GP258:GP321" si="377">IF($D258=3,(FF258*$M258*$N258/$R258),(FF258*$O258*$M258)/$S258)</f>
        <v>0</v>
      </c>
      <c r="GQ258" s="2">
        <f t="shared" ref="GQ258:GQ321" si="378">IF($D258=3,(FG258*$M258*$N258/$R258),(FG258*$O258*$M258)/$S258)</f>
        <v>0</v>
      </c>
      <c r="GR258" s="2">
        <f t="shared" ref="GR258:GR321" si="379">IF($D258=3,(FH258*$M258*$N258/$R258),(FH258*$O258*$M258)/$S258)</f>
        <v>0</v>
      </c>
      <c r="GS258" s="2">
        <f t="shared" ref="GS258:GS321" si="380">IF($D258=3,(FI258*$M258*$N258/$R258),(FI258*$O258*$M258)/$S258)</f>
        <v>0</v>
      </c>
      <c r="GT258" s="2">
        <f t="shared" ref="GT258:GT321" si="381">IF($D258=3,(FJ258*$M258*$N258/$R258),(FJ258*$O258*$M258)/$S258)</f>
        <v>0</v>
      </c>
      <c r="GU258" s="2">
        <f t="shared" ref="GU258:GU321" si="382">IF($D258=3,(FK258*$M258*$N258/$R258),(FK258*$O258*$M258)/$S258)</f>
        <v>0</v>
      </c>
      <c r="GV258" s="2">
        <f t="shared" ref="GV258:GV321" si="383">IF($D258=3,(FL258*$M258*$N258/$R258),(FL258*$O258*$M258)/$S258)</f>
        <v>0</v>
      </c>
      <c r="GW258" s="2">
        <f>IF($D258=3,($N258*$M258*EC258*'input_cooling&amp;ventilation'!$D$3)*'input_cool&amp;vent_evolution'!M$11,($O258*$M258*EC258*'input_cooling&amp;ventilation'!$D$3)*'input_cool&amp;vent_evolution'!M$10)</f>
        <v>0</v>
      </c>
      <c r="GX258" s="2">
        <f>IF($D258=3,($N258*$M258*ED258*'input_cooling&amp;ventilation'!$D$3)*'input_cool&amp;vent_evolution'!N$11,($O258*$M258*ED258*'input_cooling&amp;ventilation'!$D$3)*'input_cool&amp;vent_evolution'!N$10)</f>
        <v>0</v>
      </c>
      <c r="GY258" s="2">
        <f>IF($D258=3,($N258*$M258*EE258*'input_cooling&amp;ventilation'!$D$3)*'input_cool&amp;vent_evolution'!O$11,($O258*$M258*EE258*'input_cooling&amp;ventilation'!$D$3)*'input_cool&amp;vent_evolution'!O$10)</f>
        <v>0</v>
      </c>
      <c r="GZ258" s="2">
        <f>IF($D258=3,($N258*$M258*EF258*'input_cooling&amp;ventilation'!$D$3)*'input_cool&amp;vent_evolution'!P$11,($O258*$M258*EF258*'input_cooling&amp;ventilation'!$D$3)*'input_cool&amp;vent_evolution'!P$10)</f>
        <v>0</v>
      </c>
      <c r="HA258" s="2">
        <f>IF($D258=3,($N258*$M258*EG258*'input_cooling&amp;ventilation'!$D$3)*'input_cool&amp;vent_evolution'!Q$11,($O258*$M258*EG258*'input_cooling&amp;ventilation'!$D$3)*'input_cool&amp;vent_evolution'!Q$10)</f>
        <v>0</v>
      </c>
      <c r="HB258" s="2">
        <f>IF($D258=3,($N258*$M258*EH258*'input_cooling&amp;ventilation'!$D$3)*'input_cool&amp;vent_evolution'!R$11,($O258*$M258*EH258*'input_cooling&amp;ventilation'!$D$3)*'input_cool&amp;vent_evolution'!R$10)</f>
        <v>0</v>
      </c>
      <c r="HC258" s="2">
        <f>IF($D258=3,($N258*$M258*EI258*'input_cooling&amp;ventilation'!$D$3)*'input_cool&amp;vent_evolution'!S$11,($O258*$M258*EI258*'input_cooling&amp;ventilation'!$D$3)*'input_cool&amp;vent_evolution'!S$10)</f>
        <v>0</v>
      </c>
      <c r="HD258" s="2">
        <f>IF($D258=3,($N258*$M258*EJ258*'input_cooling&amp;ventilation'!$D$3)*'input_cool&amp;vent_evolution'!T$11,($O258*$M258*EJ258*'input_cooling&amp;ventilation'!$D$3)*'input_cool&amp;vent_evolution'!T$10)</f>
        <v>0</v>
      </c>
      <c r="HE258" s="2">
        <f>IF($D258=3,($N258*$M258*EK258*'input_cooling&amp;ventilation'!$D$3)*'input_cool&amp;vent_evolution'!U$11,($O258*$M258*EK258*'input_cooling&amp;ventilation'!$D$3)*'input_cool&amp;vent_evolution'!U$10)</f>
        <v>0</v>
      </c>
      <c r="HF258" s="2">
        <f>IF($D258=3,($N258*$M258*EL258*'input_cooling&amp;ventilation'!$D$3)*'input_cool&amp;vent_evolution'!V$11,($O258*$M258*EL258*'input_cooling&amp;ventilation'!$D$3)*'input_cool&amp;vent_evolution'!V$10)</f>
        <v>0</v>
      </c>
      <c r="HG258" s="2">
        <f>IF($D258=3,($N258*$M258*EM258*'input_cooling&amp;ventilation'!$D$3)*'input_cool&amp;vent_evolution'!W$11,($O258*$M258*EM258*'input_cooling&amp;ventilation'!$D$3)*'input_cool&amp;vent_evolution'!W$10)</f>
        <v>0</v>
      </c>
      <c r="HH258" s="2">
        <f>IF($D258=3,($N258*$M258*EN258*'input_cooling&amp;ventilation'!$D$3)*'input_cool&amp;vent_evolution'!X$11,($O258*$M258*EN258*'input_cooling&amp;ventilation'!$D$3)*'input_cool&amp;vent_evolution'!X$10)</f>
        <v>0</v>
      </c>
      <c r="HI258" s="2">
        <f>IF($D258=3,($N258*$M258*EO258*'input_cooling&amp;ventilation'!$D$3)*'input_cool&amp;vent_evolution'!Y$11,($O258*$M258*EO258*'input_cooling&amp;ventilation'!$D$3)*'input_cool&amp;vent_evolution'!Y$10)</f>
        <v>0</v>
      </c>
      <c r="HJ258" s="2">
        <f>IF($D258=3,($N258*$M258*EP258*'input_cooling&amp;ventilation'!$D$3)*'input_cool&amp;vent_evolution'!Z$11,($O258*$M258*EP258*'input_cooling&amp;ventilation'!$D$3)*'input_cool&amp;vent_evolution'!Z$10)</f>
        <v>0</v>
      </c>
      <c r="HK258" s="2">
        <f>IF($D258=3,($N258*$M258*EQ258*'input_cooling&amp;ventilation'!$D$3)*'input_cool&amp;vent_evolution'!AA$11,($O258*$M258*EQ258*'input_cooling&amp;ventilation'!$D$3)*'input_cool&amp;vent_evolution'!AA$10)</f>
        <v>0</v>
      </c>
      <c r="HL258" s="2">
        <f>IF($D258=3,($N258*$M258*ER258*'input_cooling&amp;ventilation'!$D$3)*'input_cool&amp;vent_evolution'!AB$11,($O258*$M258*ER258*'input_cooling&amp;ventilation'!$D$3)*'input_cool&amp;vent_evolution'!AB$10)</f>
        <v>0</v>
      </c>
      <c r="HM258" s="2">
        <f>IF($D258=3,($N258*$M258*ES258*'input_cooling&amp;ventilation'!$D$3)*'input_cool&amp;vent_evolution'!AC$11,($O258*$M258*ES258*'input_cooling&amp;ventilation'!$D$3)*'input_cool&amp;vent_evolution'!AC$10)</f>
        <v>0</v>
      </c>
      <c r="HN258" s="2">
        <f>IF($D258=3,($N258*$M258*ET258*'input_cooling&amp;ventilation'!$D$3)*'input_cool&amp;vent_evolution'!AD$11,($O258*$M258*ET258*'input_cooling&amp;ventilation'!$D$3)*'input_cool&amp;vent_evolution'!AD$10)</f>
        <v>0</v>
      </c>
      <c r="HO258" s="2">
        <f>IF($D258=3,($N258*$M258*EU258*'input_cooling&amp;ventilation'!$D$3)*'input_cool&amp;vent_evolution'!AE$11,($O258*$M258*EU258*'input_cooling&amp;ventilation'!$D$3)*'input_cool&amp;vent_evolution'!AE$10)</f>
        <v>0</v>
      </c>
      <c r="HP258" s="2">
        <f>IF($D258=3,($N258*$M258*EV258*'input_cooling&amp;ventilation'!$D$3)*'input_cool&amp;vent_evolution'!AF$11,($O258*$M258*EV258*'input_cooling&amp;ventilation'!$D$3)*'input_cool&amp;vent_evolution'!AF$10)</f>
        <v>0</v>
      </c>
      <c r="HQ258" s="2">
        <f>IF($D258=3,($N258*$M258*EW258*'input_cooling&amp;ventilation'!$D$3)*'input_cool&amp;vent_evolution'!AG$11,($O258*$M258*EW258*'input_cooling&amp;ventilation'!$D$3)*'input_cool&amp;vent_evolution'!AG$10)</f>
        <v>0</v>
      </c>
      <c r="HR258" s="2">
        <f>IF($D258=3,($N258*$M258*EX258*'input_cooling&amp;ventilation'!$D$3)*'input_cool&amp;vent_evolution'!AH$11,($O258*$M258*EX258*'input_cooling&amp;ventilation'!$D$3)*'input_cool&amp;vent_evolution'!AH$10)</f>
        <v>0</v>
      </c>
      <c r="HS258" s="2">
        <f>IF($D258=3,($N258*$M258*EY258*'input_cooling&amp;ventilation'!$D$3)*'input_cool&amp;vent_evolution'!AI$11,($O258*$M258*EY258*'input_cooling&amp;ventilation'!$D$3)*'input_cool&amp;vent_evolution'!AI$10)</f>
        <v>0</v>
      </c>
      <c r="HT258" s="2">
        <f>IF($D258=3,($N258*$M258*EZ258*'input_cooling&amp;ventilation'!$D$3)*'input_cool&amp;vent_evolution'!AJ$11,($O258*$M258*EZ258*'input_cooling&amp;ventilation'!$D$3)*'input_cool&amp;vent_evolution'!AJ$10)</f>
        <v>0</v>
      </c>
      <c r="HU258" s="2">
        <f>IF($D258=3,($N258*$M258*FA258*'input_cooling&amp;ventilation'!$D$3)*'input_cool&amp;vent_evolution'!AK$11,($O258*$M258*FA258*'input_cooling&amp;ventilation'!$D$3)*'input_cool&amp;vent_evolution'!AK$10)</f>
        <v>0</v>
      </c>
      <c r="HV258" s="2">
        <f>IF($D258=3,($N258*$M258*FB258*'input_cooling&amp;ventilation'!$D$3)*'input_cool&amp;vent_evolution'!AL$11,($O258*$M258*FB258*'input_cooling&amp;ventilation'!$D$3)*'input_cool&amp;vent_evolution'!AL$10)</f>
        <v>0</v>
      </c>
      <c r="HW258" s="2">
        <f>IF($D258=3,($N258*$M258*FC258*'input_cooling&amp;ventilation'!$D$3)*'input_cool&amp;vent_evolution'!AM$11,($O258*$M258*FC258*'input_cooling&amp;ventilation'!$D$3)*'input_cool&amp;vent_evolution'!AM$10)</f>
        <v>0</v>
      </c>
      <c r="HX258" s="2">
        <f>IF($D258=3,($N258*$M258*FD258*'input_cooling&amp;ventilation'!$D$3)*'input_cool&amp;vent_evolution'!AN$11,($O258*$M258*FD258*'input_cooling&amp;ventilation'!$D$3)*'input_cool&amp;vent_evolution'!AN$10)</f>
        <v>0</v>
      </c>
      <c r="HY258" s="2">
        <f>IF($D258=3,($N258*$M258*FE258*'input_cooling&amp;ventilation'!$D$3)*'input_cool&amp;vent_evolution'!AO$11,($O258*$M258*FE258*'input_cooling&amp;ventilation'!$D$3)*'input_cool&amp;vent_evolution'!AO$10)</f>
        <v>0</v>
      </c>
      <c r="HZ258" s="2">
        <f>IF($D258=3,($N258*$M258*FF258*'input_cooling&amp;ventilation'!$D$3)*'input_cool&amp;vent_evolution'!AP$11,($O258*$M258*FF258*'input_cooling&amp;ventilation'!$D$3)*'input_cool&amp;vent_evolution'!AP$10)</f>
        <v>0</v>
      </c>
      <c r="IA258" s="2">
        <f>IF($D258=3,($N258*$M258*FG258*'input_cooling&amp;ventilation'!$D$3)*'input_cool&amp;vent_evolution'!AQ$11,($O258*$M258*FG258*'input_cooling&amp;ventilation'!$D$3)*'input_cool&amp;vent_evolution'!AQ$10)</f>
        <v>0</v>
      </c>
      <c r="IB258" s="2">
        <f>IF($D258=3,($N258*$M258*FH258*'input_cooling&amp;ventilation'!$D$3)*'input_cool&amp;vent_evolution'!AR$11,($O258*$M258*FH258*'input_cooling&amp;ventilation'!$D$3)*'input_cool&amp;vent_evolution'!AR$10)</f>
        <v>0</v>
      </c>
      <c r="IC258" s="2">
        <f>IF($D258=3,($N258*$M258*FI258*'input_cooling&amp;ventilation'!$D$3)*'input_cool&amp;vent_evolution'!AS$11,($O258*$M258*FI258*'input_cooling&amp;ventilation'!$D$3)*'input_cool&amp;vent_evolution'!AS$10)</f>
        <v>0</v>
      </c>
      <c r="ID258" s="2">
        <f>IF($D258=3,($N258*$M258*FJ258*'input_cooling&amp;ventilation'!$D$3)*'input_cool&amp;vent_evolution'!AT$11,($O258*$M258*FJ258*'input_cooling&amp;ventilation'!$D$3)*'input_cool&amp;vent_evolution'!AT$10)</f>
        <v>0</v>
      </c>
      <c r="IE258" s="2">
        <f>IF($D258=3,($N258*$M258*FK258*'input_cooling&amp;ventilation'!$D$3)*'input_cool&amp;vent_evolution'!AU$11,($O258*$M258*FK258*'input_cooling&amp;ventilation'!$D$3)*'input_cool&amp;vent_evolution'!AU$10)</f>
        <v>0</v>
      </c>
      <c r="IF258" s="2">
        <f>IF($D258=3,($N258*$M258*FL258*'input_cooling&amp;ventilation'!$D$3)*'input_cool&amp;vent_evolution'!AV$11,($O258*$M258*FL258*'input_cooling&amp;ventilation'!$D$3)*'input_cool&amp;vent_evolution'!AV$10)</f>
        <v>0</v>
      </c>
    </row>
    <row r="259" spans="1:240" x14ac:dyDescent="0.25">
      <c r="A259">
        <v>257</v>
      </c>
      <c r="B259">
        <v>100100</v>
      </c>
      <c r="C259">
        <v>33</v>
      </c>
      <c r="D259">
        <v>3</v>
      </c>
      <c r="E259">
        <v>2</v>
      </c>
      <c r="F259" s="2">
        <v>0</v>
      </c>
      <c r="G259" s="2">
        <v>0</v>
      </c>
      <c r="H259" s="2">
        <v>0</v>
      </c>
      <c r="I259" s="17">
        <v>0</v>
      </c>
      <c r="J259">
        <v>0.234943245</v>
      </c>
      <c r="K259" s="2">
        <f t="shared" si="308"/>
        <v>0</v>
      </c>
      <c r="L259" s="2">
        <f t="shared" si="309"/>
        <v>0</v>
      </c>
      <c r="M259">
        <v>0.680042238648363</v>
      </c>
      <c r="N259" s="17">
        <f>'input_cooling&amp;ventilation'!$D$5</f>
        <v>57.500092182043396</v>
      </c>
      <c r="O259" s="45">
        <f>'input_cooling&amp;ventilation'!$D$6</f>
        <v>19.328678831353667</v>
      </c>
      <c r="P259" s="45">
        <f>'input_cooling&amp;ventilation'!$C$5</f>
        <v>50.351688737400465</v>
      </c>
      <c r="Q259" s="45">
        <f>'input_cooling&amp;ventilation'!$C$6</f>
        <v>32.240814214248743</v>
      </c>
      <c r="R259">
        <v>17</v>
      </c>
      <c r="T259">
        <v>14</v>
      </c>
      <c r="U259" s="2">
        <f t="shared" si="310"/>
        <v>0</v>
      </c>
      <c r="V259" s="2">
        <f t="shared" si="311"/>
        <v>0</v>
      </c>
      <c r="W259" s="2">
        <v>0</v>
      </c>
      <c r="X259" s="57">
        <f>IF($D259=3,(W259*(1+'input_cool&amp;vent_evolution'!M$11)),(W259*(1+'input_cool&amp;vent_evolution'!M$12)))</f>
        <v>0</v>
      </c>
      <c r="Y259" s="57">
        <f>IF($D259=3,(X259*(1+'input_cool&amp;vent_evolution'!N$11)),(X259*(1+'input_cool&amp;vent_evolution'!N$12)))</f>
        <v>0</v>
      </c>
      <c r="Z259" s="57">
        <f>IF($D259=3,(Y259*(1+'input_cool&amp;vent_evolution'!O$11)),(Y259*(1+'input_cool&amp;vent_evolution'!O$12)))</f>
        <v>0</v>
      </c>
      <c r="AA259" s="57">
        <f>IF($D259=3,(Z259*(1+'input_cool&amp;vent_evolution'!P$11)),(Z259*(1+'input_cool&amp;vent_evolution'!P$12)))</f>
        <v>0</v>
      </c>
      <c r="AB259" s="57">
        <f>IF($D259=3,(AA259*(1+'input_cool&amp;vent_evolution'!Q$11)),(AA259*(1+'input_cool&amp;vent_evolution'!Q$12)))</f>
        <v>0</v>
      </c>
      <c r="AC259" s="57">
        <f>IF($D259=3,(AB259*(1+'input_cool&amp;vent_evolution'!R$11)),(AB259*(1+'input_cool&amp;vent_evolution'!R$12)))</f>
        <v>0</v>
      </c>
      <c r="AD259" s="57">
        <f>IF($D259=3,(AC259*(1+'input_cool&amp;vent_evolution'!S$11)),(AC259*(1+'input_cool&amp;vent_evolution'!S$12)))</f>
        <v>0</v>
      </c>
      <c r="AE259" s="57">
        <f>IF($D259=3,(AD259*(1+'input_cool&amp;vent_evolution'!T$11)),(AD259*(1+'input_cool&amp;vent_evolution'!T$12)))</f>
        <v>0</v>
      </c>
      <c r="AF259" s="57">
        <f>IF($D259=3,(AE259*(1+'input_cool&amp;vent_evolution'!U$11)),(AE259*(1+'input_cool&amp;vent_evolution'!U$12)))</f>
        <v>0</v>
      </c>
      <c r="AG259" s="57">
        <f>IF($D259=3,(AF259*(1+'input_cool&amp;vent_evolution'!V$11)),(AF259*(1+'input_cool&amp;vent_evolution'!V$12)))</f>
        <v>0</v>
      </c>
      <c r="AH259" s="57">
        <f>IF($D259=3,(AG259*(1+'input_cool&amp;vent_evolution'!W$11)),(AG259*(1+'input_cool&amp;vent_evolution'!W$12)))</f>
        <v>0</v>
      </c>
      <c r="AI259" s="57">
        <f>IF($D259=3,(AH259*(1+'input_cool&amp;vent_evolution'!X$11)),(AH259*(1+'input_cool&amp;vent_evolution'!X$12)))</f>
        <v>0</v>
      </c>
      <c r="AJ259" s="57">
        <f>IF($D259=3,(AI259*(1+'input_cool&amp;vent_evolution'!Y$11)),(AI259*(1+'input_cool&amp;vent_evolution'!Y$12)))</f>
        <v>0</v>
      </c>
      <c r="AK259" s="57">
        <f>IF($D259=3,(AJ259*(1+'input_cool&amp;vent_evolution'!Z$11)),(AJ259*(1+'input_cool&amp;vent_evolution'!Z$12)))</f>
        <v>0</v>
      </c>
      <c r="AL259" s="57">
        <f>IF($D259=3,(AK259*(1+'input_cool&amp;vent_evolution'!AA$11)),(AK259*(1+'input_cool&amp;vent_evolution'!AA$12)))</f>
        <v>0</v>
      </c>
      <c r="AM259" s="57">
        <f>IF($D259=3,(AL259*(1+'input_cool&amp;vent_evolution'!AB$11)),(AL259*(1+'input_cool&amp;vent_evolution'!AB$12)))</f>
        <v>0</v>
      </c>
      <c r="AN259" s="57">
        <f>IF($D259=3,(AM259*(1+'input_cool&amp;vent_evolution'!AC$11)),(AM259*(1+'input_cool&amp;vent_evolution'!AC$12)))</f>
        <v>0</v>
      </c>
      <c r="AO259" s="57">
        <f>IF($D259=3,(AN259*(1+'input_cool&amp;vent_evolution'!AD$11)),(AN259*(1+'input_cool&amp;vent_evolution'!AD$12)))</f>
        <v>0</v>
      </c>
      <c r="AP259" s="57">
        <f>IF($D259=3,(AO259*(1+'input_cool&amp;vent_evolution'!AE$11)),(AO259*(1+'input_cool&amp;vent_evolution'!AE$12)))</f>
        <v>0</v>
      </c>
      <c r="AQ259" s="57">
        <f>IF($D259=3,(AP259*(1+'input_cool&amp;vent_evolution'!AF$11)),(AP259*(1+'input_cool&amp;vent_evolution'!AF$12)))</f>
        <v>0</v>
      </c>
      <c r="AR259" s="57">
        <f>IF($D259=3,(AQ259*(1+'input_cool&amp;vent_evolution'!AG$11)),(AQ259*(1+'input_cool&amp;vent_evolution'!AG$12)))</f>
        <v>0</v>
      </c>
      <c r="AS259" s="57">
        <f>IF($D259=3,(AR259*(1+'input_cool&amp;vent_evolution'!AH$11)),(AR259*(1+'input_cool&amp;vent_evolution'!AH$12)))</f>
        <v>0</v>
      </c>
      <c r="AT259" s="57">
        <f>IF($D259=3,(AS259*(1+'input_cool&amp;vent_evolution'!AI$11)),(AS259*(1+'input_cool&amp;vent_evolution'!AI$12)))</f>
        <v>0</v>
      </c>
      <c r="AU259" s="57">
        <f>IF($D259=3,(AT259*(1+'input_cool&amp;vent_evolution'!AJ$11)),(AT259*(1+'input_cool&amp;vent_evolution'!AJ$12)))</f>
        <v>0</v>
      </c>
      <c r="AV259" s="57">
        <f>IF($D259=3,(AU259*(1+'input_cool&amp;vent_evolution'!AK$11)),(AU259*(1+'input_cool&amp;vent_evolution'!AK$12)))</f>
        <v>0</v>
      </c>
      <c r="AW259" s="57">
        <f>IF($D259=3,(AV259*(1+'input_cool&amp;vent_evolution'!AL$11)),(AV259*(1+'input_cool&amp;vent_evolution'!AL$12)))</f>
        <v>0</v>
      </c>
      <c r="AX259" s="57">
        <f>IF($D259=3,(AW259*(1+'input_cool&amp;vent_evolution'!AM$11)),(AW259*(1+'input_cool&amp;vent_evolution'!AM$12)))</f>
        <v>0</v>
      </c>
      <c r="AY259" s="57">
        <f>IF($D259=3,(AX259*(1+'input_cool&amp;vent_evolution'!AN$11)),(AX259*(1+'input_cool&amp;vent_evolution'!AN$12)))</f>
        <v>0</v>
      </c>
      <c r="AZ259" s="57">
        <f>IF($D259=3,(AY259*(1+'input_cool&amp;vent_evolution'!AO$11)),(AY259*(1+'input_cool&amp;vent_evolution'!AO$12)))</f>
        <v>0</v>
      </c>
      <c r="BA259" s="57">
        <f>IF($D259=3,(AZ259*(1+'input_cool&amp;vent_evolution'!AP$11)),(AZ259*(1+'input_cool&amp;vent_evolution'!AP$12)))</f>
        <v>0</v>
      </c>
      <c r="BB259" s="57">
        <f>IF($D259=3,(BA259*(1+'input_cool&amp;vent_evolution'!AQ$11)),(BA259*(1+'input_cool&amp;vent_evolution'!AQ$12)))</f>
        <v>0</v>
      </c>
      <c r="BC259" s="57">
        <f>IF($D259=3,(BB259*(1+'input_cool&amp;vent_evolution'!AR$11)),(BB259*(1+'input_cool&amp;vent_evolution'!AR$12)))</f>
        <v>0</v>
      </c>
      <c r="BD259" s="57">
        <f>IF($D259=3,(BC259*(1+'input_cool&amp;vent_evolution'!AS$11)),(BC259*(1+'input_cool&amp;vent_evolution'!AS$12)))</f>
        <v>0</v>
      </c>
      <c r="BE259" s="57">
        <f>IF($D259=3,(BD259*(1+'input_cool&amp;vent_evolution'!AT$11)),(BD259*(1+'input_cool&amp;vent_evolution'!AT$12)))</f>
        <v>0</v>
      </c>
      <c r="BF259" s="57">
        <f>IF($D259=3,(BE259*(1+'input_cool&amp;vent_evolution'!AU$11)),(BE259*(1+'input_cool&amp;vent_evolution'!AU$12)))</f>
        <v>0</v>
      </c>
      <c r="BG259" s="57">
        <f>IF($D259=3,(BF259*(1+'input_cool&amp;vent_evolution'!AV$11)),(BF259*(1+'input_cool&amp;vent_evolution'!AV$12)))</f>
        <v>0</v>
      </c>
      <c r="BH259" s="2">
        <f t="shared" ref="BH259:BH322" si="384">IF($D259=3,(W259*$M259*$P259)/$T259,(W259*$Q259)/$S259)</f>
        <v>0</v>
      </c>
      <c r="BI259" s="2">
        <f t="shared" si="312"/>
        <v>0</v>
      </c>
      <c r="BJ259" s="2">
        <f t="shared" si="313"/>
        <v>0</v>
      </c>
      <c r="BK259" s="2">
        <f t="shared" si="314"/>
        <v>0</v>
      </c>
      <c r="BL259" s="2">
        <f t="shared" si="315"/>
        <v>0</v>
      </c>
      <c r="BM259" s="2">
        <f t="shared" si="316"/>
        <v>0</v>
      </c>
      <c r="BN259" s="2">
        <f t="shared" si="317"/>
        <v>0</v>
      </c>
      <c r="BO259" s="2">
        <f t="shared" si="318"/>
        <v>0</v>
      </c>
      <c r="BP259" s="2">
        <f t="shared" si="319"/>
        <v>0</v>
      </c>
      <c r="BQ259" s="2">
        <f t="shared" si="320"/>
        <v>0</v>
      </c>
      <c r="BR259" s="2">
        <f t="shared" si="321"/>
        <v>0</v>
      </c>
      <c r="BS259" s="2">
        <f t="shared" si="322"/>
        <v>0</v>
      </c>
      <c r="BT259" s="2">
        <f t="shared" si="323"/>
        <v>0</v>
      </c>
      <c r="BU259" s="2">
        <f t="shared" si="324"/>
        <v>0</v>
      </c>
      <c r="BV259" s="2">
        <f t="shared" si="325"/>
        <v>0</v>
      </c>
      <c r="BW259" s="2">
        <f t="shared" si="326"/>
        <v>0</v>
      </c>
      <c r="BX259" s="2">
        <f t="shared" si="327"/>
        <v>0</v>
      </c>
      <c r="BY259" s="2">
        <f t="shared" si="328"/>
        <v>0</v>
      </c>
      <c r="BZ259" s="2">
        <f t="shared" si="329"/>
        <v>0</v>
      </c>
      <c r="CA259" s="2">
        <f t="shared" si="330"/>
        <v>0</v>
      </c>
      <c r="CB259" s="2">
        <f t="shared" si="331"/>
        <v>0</v>
      </c>
      <c r="CC259" s="2">
        <f t="shared" si="332"/>
        <v>0</v>
      </c>
      <c r="CD259" s="2">
        <f t="shared" si="333"/>
        <v>0</v>
      </c>
      <c r="CE259" s="2">
        <f t="shared" si="334"/>
        <v>0</v>
      </c>
      <c r="CF259" s="2">
        <f t="shared" si="335"/>
        <v>0</v>
      </c>
      <c r="CG259" s="2">
        <f t="shared" si="336"/>
        <v>0</v>
      </c>
      <c r="CH259" s="2">
        <f t="shared" si="337"/>
        <v>0</v>
      </c>
      <c r="CI259" s="2">
        <f t="shared" si="338"/>
        <v>0</v>
      </c>
      <c r="CJ259" s="2">
        <f t="shared" si="339"/>
        <v>0</v>
      </c>
      <c r="CK259" s="2">
        <f t="shared" si="340"/>
        <v>0</v>
      </c>
      <c r="CL259" s="2">
        <f t="shared" si="341"/>
        <v>0</v>
      </c>
      <c r="CM259" s="2">
        <f t="shared" si="342"/>
        <v>0</v>
      </c>
      <c r="CN259" s="2">
        <f t="shared" si="343"/>
        <v>0</v>
      </c>
      <c r="CO259" s="2">
        <f t="shared" si="344"/>
        <v>0</v>
      </c>
      <c r="CP259" s="2">
        <f t="shared" si="345"/>
        <v>0</v>
      </c>
      <c r="CQ259" s="2">
        <f t="shared" si="346"/>
        <v>0</v>
      </c>
      <c r="CR259" s="2">
        <f>IF($D259=3,(W259*$P259*$M259*'input_cooling&amp;ventilation'!$D$3)*'input_cool&amp;vent_evolution'!M$11,(W259*$Q259*'input_cooling&amp;ventilation'!$D$3)*'input_cool&amp;vent_evolution'!M$12)</f>
        <v>0</v>
      </c>
      <c r="CS259" s="2">
        <f>IF($D259=3,(X259*$P259*$M259*'input_cooling&amp;ventilation'!$D$3)*'input_cool&amp;vent_evolution'!N$11,(X259*$Q259*'input_cooling&amp;ventilation'!$D$3)*'input_cool&amp;vent_evolution'!N$12)</f>
        <v>0</v>
      </c>
      <c r="CT259" s="2">
        <f>IF($D259=3,(Y259*$P259*$M259*'input_cooling&amp;ventilation'!$D$3)*'input_cool&amp;vent_evolution'!O$11,(Y259*$Q259*'input_cooling&amp;ventilation'!$D$3)*'input_cool&amp;vent_evolution'!O$12)</f>
        <v>0</v>
      </c>
      <c r="CU259" s="2">
        <f>IF($D259=3,(Z259*$P259*$M259*'input_cooling&amp;ventilation'!$D$3)*'input_cool&amp;vent_evolution'!P$11,(Z259*$Q259*'input_cooling&amp;ventilation'!$D$3)*'input_cool&amp;vent_evolution'!P$12)</f>
        <v>0</v>
      </c>
      <c r="CV259" s="2">
        <f>IF($D259=3,(AA259*$P259*$M259*'input_cooling&amp;ventilation'!$D$3)*'input_cool&amp;vent_evolution'!Q$11,(AA259*$Q259*'input_cooling&amp;ventilation'!$D$3)*'input_cool&amp;vent_evolution'!Q$12)</f>
        <v>0</v>
      </c>
      <c r="CW259" s="2">
        <f>IF($D259=3,(AB259*$P259*$M259*'input_cooling&amp;ventilation'!$D$3)*'input_cool&amp;vent_evolution'!R$11,(AB259*$Q259*'input_cooling&amp;ventilation'!$D$3)*'input_cool&amp;vent_evolution'!R$12)</f>
        <v>0</v>
      </c>
      <c r="CX259" s="2">
        <f>IF($D259=3,(AC259*$P259*$M259*'input_cooling&amp;ventilation'!$D$3)*'input_cool&amp;vent_evolution'!S$11,(AC259*$Q259*'input_cooling&amp;ventilation'!$D$3)*'input_cool&amp;vent_evolution'!S$12)</f>
        <v>0</v>
      </c>
      <c r="CY259" s="2">
        <f>IF($D259=3,(AD259*$P259*$M259*'input_cooling&amp;ventilation'!$D$3)*'input_cool&amp;vent_evolution'!T$11,(AD259*$Q259*'input_cooling&amp;ventilation'!$D$3)*'input_cool&amp;vent_evolution'!T$12)</f>
        <v>0</v>
      </c>
      <c r="CZ259" s="2">
        <f>IF($D259=3,(AE259*$P259*$M259*'input_cooling&amp;ventilation'!$D$3)*'input_cool&amp;vent_evolution'!U$11,(AE259*$Q259*'input_cooling&amp;ventilation'!$D$3)*'input_cool&amp;vent_evolution'!U$12)</f>
        <v>0</v>
      </c>
      <c r="DA259" s="2">
        <f>IF($D259=3,(AF259*$P259*$M259*'input_cooling&amp;ventilation'!$D$3)*'input_cool&amp;vent_evolution'!V$11,(AF259*$Q259*'input_cooling&amp;ventilation'!$D$3)*'input_cool&amp;vent_evolution'!V$12)</f>
        <v>0</v>
      </c>
      <c r="DB259" s="2">
        <f>IF($D259=3,(AG259*$P259*$M259*'input_cooling&amp;ventilation'!$D$3)*'input_cool&amp;vent_evolution'!W$11,(AG259*$Q259*'input_cooling&amp;ventilation'!$D$3)*'input_cool&amp;vent_evolution'!W$12)</f>
        <v>0</v>
      </c>
      <c r="DC259" s="2">
        <f>IF($D259=3,(AH259*$P259*$M259*'input_cooling&amp;ventilation'!$D$3)*'input_cool&amp;vent_evolution'!X$11,(AH259*$Q259*'input_cooling&amp;ventilation'!$D$3)*'input_cool&amp;vent_evolution'!X$12)</f>
        <v>0</v>
      </c>
      <c r="DD259" s="2">
        <f>IF($D259=3,(AI259*$P259*$M259*'input_cooling&amp;ventilation'!$D$3)*'input_cool&amp;vent_evolution'!Y$11,(AI259*$Q259*'input_cooling&amp;ventilation'!$D$3)*'input_cool&amp;vent_evolution'!Y$12)</f>
        <v>0</v>
      </c>
      <c r="DE259" s="2">
        <f>IF($D259=3,(AJ259*$P259*$M259*'input_cooling&amp;ventilation'!$D$3)*'input_cool&amp;vent_evolution'!Z$11,(AJ259*$Q259*'input_cooling&amp;ventilation'!$D$3)*'input_cool&amp;vent_evolution'!Z$12)</f>
        <v>0</v>
      </c>
      <c r="DF259" s="2">
        <f>IF($D259=3,(AK259*$P259*$M259*'input_cooling&amp;ventilation'!$D$3)*'input_cool&amp;vent_evolution'!AA$11,(AK259*$Q259*'input_cooling&amp;ventilation'!$D$3)*'input_cool&amp;vent_evolution'!AA$12)</f>
        <v>0</v>
      </c>
      <c r="DG259" s="2">
        <f>IF($D259=3,(AL259*$P259*$M259*'input_cooling&amp;ventilation'!$D$3)*'input_cool&amp;vent_evolution'!AB$11,(AL259*$Q259*'input_cooling&amp;ventilation'!$D$3)*'input_cool&amp;vent_evolution'!AB$12)</f>
        <v>0</v>
      </c>
      <c r="DH259" s="2">
        <f>IF($D259=3,(AM259*$P259*$M259*'input_cooling&amp;ventilation'!$D$3)*'input_cool&amp;vent_evolution'!AC$11,(AM259*$Q259*'input_cooling&amp;ventilation'!$D$3)*'input_cool&amp;vent_evolution'!AC$12)</f>
        <v>0</v>
      </c>
      <c r="DI259" s="2">
        <f>IF($D259=3,(AN259*$P259*$M259*'input_cooling&amp;ventilation'!$D$3)*'input_cool&amp;vent_evolution'!AD$11,(AN259*$Q259*'input_cooling&amp;ventilation'!$D$3)*'input_cool&amp;vent_evolution'!AD$12)</f>
        <v>0</v>
      </c>
      <c r="DJ259" s="2">
        <f>IF($D259=3,(AO259*$P259*$M259*'input_cooling&amp;ventilation'!$D$3)*'input_cool&amp;vent_evolution'!AE$11,(AO259*$Q259*'input_cooling&amp;ventilation'!$D$3)*'input_cool&amp;vent_evolution'!AE$12)</f>
        <v>0</v>
      </c>
      <c r="DK259" s="2">
        <f>IF($D259=3,(AP259*$P259*$M259*'input_cooling&amp;ventilation'!$D$3)*'input_cool&amp;vent_evolution'!AF$11,(AP259*$Q259*'input_cooling&amp;ventilation'!$D$3)*'input_cool&amp;vent_evolution'!AF$12)</f>
        <v>0</v>
      </c>
      <c r="DL259" s="2">
        <f>IF($D259=3,(AQ259*$P259*$M259*'input_cooling&amp;ventilation'!$D$3)*'input_cool&amp;vent_evolution'!AG$11,(AQ259*$Q259*'input_cooling&amp;ventilation'!$D$3)*'input_cool&amp;vent_evolution'!AG$12)</f>
        <v>0</v>
      </c>
      <c r="DM259" s="2">
        <f>IF($D259=3,(AR259*$P259*$M259*'input_cooling&amp;ventilation'!$D$3)*'input_cool&amp;vent_evolution'!AH$11,(AR259*$Q259*'input_cooling&amp;ventilation'!$D$3)*'input_cool&amp;vent_evolution'!AH$12)</f>
        <v>0</v>
      </c>
      <c r="DN259" s="2">
        <f>IF($D259=3,(AS259*$P259*$M259*'input_cooling&amp;ventilation'!$D$3)*'input_cool&amp;vent_evolution'!AI$11,(AS259*$Q259*'input_cooling&amp;ventilation'!$D$3)*'input_cool&amp;vent_evolution'!AI$12)</f>
        <v>0</v>
      </c>
      <c r="DO259" s="2">
        <f>IF($D259=3,(AT259*$P259*$M259*'input_cooling&amp;ventilation'!$D$3)*'input_cool&amp;vent_evolution'!AJ$11,(AT259*$Q259*'input_cooling&amp;ventilation'!$D$3)*'input_cool&amp;vent_evolution'!AJ$12)</f>
        <v>0</v>
      </c>
      <c r="DP259" s="2">
        <f>IF($D259=3,(AU259*$P259*$M259*'input_cooling&amp;ventilation'!$D$3)*'input_cool&amp;vent_evolution'!AK$11,(AU259*$Q259*'input_cooling&amp;ventilation'!$D$3)*'input_cool&amp;vent_evolution'!AK$12)</f>
        <v>0</v>
      </c>
      <c r="DQ259" s="2">
        <f>IF($D259=3,(AV259*$P259*$M259*'input_cooling&amp;ventilation'!$D$3)*'input_cool&amp;vent_evolution'!AL$11,(AV259*$Q259*'input_cooling&amp;ventilation'!$D$3)*'input_cool&amp;vent_evolution'!AL$12)</f>
        <v>0</v>
      </c>
      <c r="DR259" s="2">
        <f>IF($D259=3,(AW259*$P259*$M259*'input_cooling&amp;ventilation'!$D$3)*'input_cool&amp;vent_evolution'!AM$11,(AW259*$Q259*'input_cooling&amp;ventilation'!$D$3)*'input_cool&amp;vent_evolution'!AM$12)</f>
        <v>0</v>
      </c>
      <c r="DS259" s="2">
        <f>IF($D259=3,(AX259*$P259*$M259*'input_cooling&amp;ventilation'!$D$3)*'input_cool&amp;vent_evolution'!AN$11,(AX259*$Q259*'input_cooling&amp;ventilation'!$D$3)*'input_cool&amp;vent_evolution'!AN$12)</f>
        <v>0</v>
      </c>
      <c r="DT259" s="2">
        <f>IF($D259=3,(AY259*$P259*$M259*'input_cooling&amp;ventilation'!$D$3)*'input_cool&amp;vent_evolution'!AO$11,(AY259*$Q259*'input_cooling&amp;ventilation'!$D$3)*'input_cool&amp;vent_evolution'!AO$12)</f>
        <v>0</v>
      </c>
      <c r="DU259" s="2">
        <f>IF($D259=3,(AZ259*$P259*$M259*'input_cooling&amp;ventilation'!$D$3)*'input_cool&amp;vent_evolution'!AP$11,(AZ259*$Q259*'input_cooling&amp;ventilation'!$D$3)*'input_cool&amp;vent_evolution'!AP$12)</f>
        <v>0</v>
      </c>
      <c r="DV259" s="2">
        <f>IF($D259=3,(BA259*$P259*$M259*'input_cooling&amp;ventilation'!$D$3)*'input_cool&amp;vent_evolution'!AQ$11,(BA259*$Q259*'input_cooling&amp;ventilation'!$D$3)*'input_cool&amp;vent_evolution'!AQ$12)</f>
        <v>0</v>
      </c>
      <c r="DW259" s="2">
        <f>IF($D259=3,(BB259*$P259*$M259*'input_cooling&amp;ventilation'!$D$3)*'input_cool&amp;vent_evolution'!AR$11,(BB259*$Q259*'input_cooling&amp;ventilation'!$D$3)*'input_cool&amp;vent_evolution'!AR$12)</f>
        <v>0</v>
      </c>
      <c r="DX259" s="2">
        <f>IF($D259=3,(BC259*$P259*$M259*'input_cooling&amp;ventilation'!$D$3)*'input_cool&amp;vent_evolution'!AS$11,(BC259*$Q259*'input_cooling&amp;ventilation'!$D$3)*'input_cool&amp;vent_evolution'!AS$12)</f>
        <v>0</v>
      </c>
      <c r="DY259" s="2">
        <f>IF($D259=3,(BD259*$P259*$M259*'input_cooling&amp;ventilation'!$D$3)*'input_cool&amp;vent_evolution'!AT$11,(BD259*$Q259*'input_cooling&amp;ventilation'!$D$3)*'input_cool&amp;vent_evolution'!AT$12)</f>
        <v>0</v>
      </c>
      <c r="DZ259" s="2">
        <f>IF($D259=3,(BE259*$P259*$M259*'input_cooling&amp;ventilation'!$D$3)*'input_cool&amp;vent_evolution'!AU$11,(BE259*$Q259*'input_cooling&amp;ventilation'!$D$3)*'input_cool&amp;vent_evolution'!AU$12)</f>
        <v>0</v>
      </c>
      <c r="EA259" s="2">
        <f>IF($D259=3,(BF259*$P259*$M259*'input_cooling&amp;ventilation'!$D$3)*'input_cool&amp;vent_evolution'!AV$11,(BF259*$Q259*'input_cooling&amp;ventilation'!$D$3)*'input_cool&amp;vent_evolution'!AV$12)</f>
        <v>0</v>
      </c>
      <c r="EB259">
        <v>0.80023852116875371</v>
      </c>
      <c r="EC259" s="2">
        <f t="shared" si="347"/>
        <v>0</v>
      </c>
      <c r="ED259" s="2">
        <f>IF($D259=3,(EC259*(1+'input_cool&amp;vent_evolution'!M$10)),EC259*(1+'input_cool&amp;vent_evolution'!M$9))</f>
        <v>0</v>
      </c>
      <c r="EE259" s="2">
        <f>IF($D259=3,(ED259*(1+'input_cool&amp;vent_evolution'!N$10)),ED259*(1+'input_cool&amp;vent_evolution'!N$9))</f>
        <v>0</v>
      </c>
      <c r="EF259" s="2">
        <f>IF($D259=3,(EE259*(1+'input_cool&amp;vent_evolution'!O$10)),EE259*(1+'input_cool&amp;vent_evolution'!O$9))</f>
        <v>0</v>
      </c>
      <c r="EG259" s="2">
        <f>IF($D259=3,(EF259*(1+'input_cool&amp;vent_evolution'!P$10)),EF259*(1+'input_cool&amp;vent_evolution'!P$9))</f>
        <v>0</v>
      </c>
      <c r="EH259" s="2">
        <f>IF($D259=3,(EG259*(1+'input_cool&amp;vent_evolution'!Q$10)),EG259*(1+'input_cool&amp;vent_evolution'!Q$9))</f>
        <v>0</v>
      </c>
      <c r="EI259" s="2">
        <f>IF($D259=3,(EH259*(1+'input_cool&amp;vent_evolution'!R$10)),EH259*(1+'input_cool&amp;vent_evolution'!R$9))</f>
        <v>0</v>
      </c>
      <c r="EJ259" s="2">
        <f>IF($D259=3,(EI259*(1+'input_cool&amp;vent_evolution'!S$10)),EI259*(1+'input_cool&amp;vent_evolution'!S$9))</f>
        <v>0</v>
      </c>
      <c r="EK259" s="2">
        <f>IF($D259=3,(EJ259*(1+'input_cool&amp;vent_evolution'!T$10)),EJ259*(1+'input_cool&amp;vent_evolution'!T$9))</f>
        <v>0</v>
      </c>
      <c r="EL259" s="2">
        <f>IF($D259=3,(EK259*(1+'input_cool&amp;vent_evolution'!U$10)),EK259*(1+'input_cool&amp;vent_evolution'!U$9))</f>
        <v>0</v>
      </c>
      <c r="EM259" s="2">
        <f>IF($D259=3,(EL259*(1+'input_cool&amp;vent_evolution'!V$10)),EL259*(1+'input_cool&amp;vent_evolution'!V$9))</f>
        <v>0</v>
      </c>
      <c r="EN259" s="2">
        <f>IF($D259=3,(EM259*(1+'input_cool&amp;vent_evolution'!W$10)),EM259*(1+'input_cool&amp;vent_evolution'!W$9))</f>
        <v>0</v>
      </c>
      <c r="EO259" s="2">
        <f>IF($D259=3,(EN259*(1+'input_cool&amp;vent_evolution'!X$10)),EN259*(1+'input_cool&amp;vent_evolution'!X$9))</f>
        <v>0</v>
      </c>
      <c r="EP259" s="2">
        <f>IF($D259=3,(EO259*(1+'input_cool&amp;vent_evolution'!Y$10)),EO259*(1+'input_cool&amp;vent_evolution'!Y$9))</f>
        <v>0</v>
      </c>
      <c r="EQ259" s="2">
        <f>IF($D259=3,(EP259*(1+'input_cool&amp;vent_evolution'!Z$10)),EP259*(1+'input_cool&amp;vent_evolution'!Z$9))</f>
        <v>0</v>
      </c>
      <c r="ER259" s="2">
        <f>IF($D259=3,(EQ259*(1+'input_cool&amp;vent_evolution'!AA$10)),EQ259*(1+'input_cool&amp;vent_evolution'!AA$9))</f>
        <v>0</v>
      </c>
      <c r="ES259" s="2">
        <f>IF($D259=3,(ER259*(1+'input_cool&amp;vent_evolution'!AB$10)),ER259*(1+'input_cool&amp;vent_evolution'!AB$9))</f>
        <v>0</v>
      </c>
      <c r="ET259" s="2">
        <f>IF($D259=3,(ES259*(1+'input_cool&amp;vent_evolution'!AC$10)),ES259*(1+'input_cool&amp;vent_evolution'!AC$9))</f>
        <v>0</v>
      </c>
      <c r="EU259" s="2">
        <f>IF($D259=3,(ET259*(1+'input_cool&amp;vent_evolution'!AD$10)),ET259*(1+'input_cool&amp;vent_evolution'!AD$9))</f>
        <v>0</v>
      </c>
      <c r="EV259" s="2">
        <f>IF($D259=3,(EU259*(1+'input_cool&amp;vent_evolution'!AE$10)),EU259*(1+'input_cool&amp;vent_evolution'!AE$9))</f>
        <v>0</v>
      </c>
      <c r="EW259" s="2">
        <f>IF($D259=3,(EV259*(1+'input_cool&amp;vent_evolution'!AF$10)),EV259*(1+'input_cool&amp;vent_evolution'!AF$9))</f>
        <v>0</v>
      </c>
      <c r="EX259" s="2">
        <f>IF($D259=3,(EW259*(1+'input_cool&amp;vent_evolution'!AG$10)),EW259*(1+'input_cool&amp;vent_evolution'!AG$9))</f>
        <v>0</v>
      </c>
      <c r="EY259" s="2">
        <f>IF($D259=3,(EX259*(1+'input_cool&amp;vent_evolution'!AH$10)),EX259*(1+'input_cool&amp;vent_evolution'!AH$9))</f>
        <v>0</v>
      </c>
      <c r="EZ259" s="2">
        <f>IF($D259=3,(EY259*(1+'input_cool&amp;vent_evolution'!AI$10)),EY259*(1+'input_cool&amp;vent_evolution'!AI$9))</f>
        <v>0</v>
      </c>
      <c r="FA259" s="2">
        <f>IF($D259=3,(EZ259*(1+'input_cool&amp;vent_evolution'!AJ$10)),EZ259*(1+'input_cool&amp;vent_evolution'!AJ$9))</f>
        <v>0</v>
      </c>
      <c r="FB259" s="2">
        <f>IF($D259=3,(FA259*(1+'input_cool&amp;vent_evolution'!AK$10)),FA259*(1+'input_cool&amp;vent_evolution'!AK$9))</f>
        <v>0</v>
      </c>
      <c r="FC259" s="2">
        <f>IF($D259=3,(FB259*(1+'input_cool&amp;vent_evolution'!AL$10)),FB259*(1+'input_cool&amp;vent_evolution'!AL$9))</f>
        <v>0</v>
      </c>
      <c r="FD259" s="2">
        <f>IF($D259=3,(FC259*(1+'input_cool&amp;vent_evolution'!AM$10)),FC259*(1+'input_cool&amp;vent_evolution'!AM$9))</f>
        <v>0</v>
      </c>
      <c r="FE259" s="2">
        <f>IF($D259=3,(FD259*(1+'input_cool&amp;vent_evolution'!AN$10)),FD259*(1+'input_cool&amp;vent_evolution'!AN$9))</f>
        <v>0</v>
      </c>
      <c r="FF259" s="2">
        <f>IF($D259=3,(FE259*(1+'input_cool&amp;vent_evolution'!AO$10)),FE259*(1+'input_cool&amp;vent_evolution'!AO$9))</f>
        <v>0</v>
      </c>
      <c r="FG259" s="2">
        <f>IF($D259=3,(FF259*(1+'input_cool&amp;vent_evolution'!AP$10)),FF259*(1+'input_cool&amp;vent_evolution'!AP$9))</f>
        <v>0</v>
      </c>
      <c r="FH259" s="2">
        <f>IF($D259=3,(FG259*(1+'input_cool&amp;vent_evolution'!AQ$10)),FG259*(1+'input_cool&amp;vent_evolution'!AQ$9))</f>
        <v>0</v>
      </c>
      <c r="FI259" s="2">
        <f>IF($D259=3,(FH259*(1+'input_cool&amp;vent_evolution'!AR$10)),FH259*(1+'input_cool&amp;vent_evolution'!AR$9))</f>
        <v>0</v>
      </c>
      <c r="FJ259" s="2">
        <f>IF($D259=3,(FI259*(1+'input_cool&amp;vent_evolution'!AS$10)),FI259*(1+'input_cool&amp;vent_evolution'!AS$9))</f>
        <v>0</v>
      </c>
      <c r="FK259" s="2">
        <f>IF($D259=3,(FJ259*(1+'input_cool&amp;vent_evolution'!AT$10)),FJ259*(1+'input_cool&amp;vent_evolution'!AT$9))</f>
        <v>0</v>
      </c>
      <c r="FL259" s="2">
        <f>IF($D259=3,(FK259*(1+'input_cool&amp;vent_evolution'!AU$10)),FK259*(1+'input_cool&amp;vent_evolution'!AU$9))</f>
        <v>0</v>
      </c>
      <c r="FM259" s="2">
        <f t="shared" si="348"/>
        <v>0</v>
      </c>
      <c r="FN259" s="2">
        <f t="shared" si="349"/>
        <v>0</v>
      </c>
      <c r="FO259" s="2">
        <f t="shared" si="350"/>
        <v>0</v>
      </c>
      <c r="FP259" s="2">
        <f t="shared" si="351"/>
        <v>0</v>
      </c>
      <c r="FQ259" s="2">
        <f t="shared" si="352"/>
        <v>0</v>
      </c>
      <c r="FR259" s="2">
        <f t="shared" si="353"/>
        <v>0</v>
      </c>
      <c r="FS259" s="2">
        <f t="shared" si="354"/>
        <v>0</v>
      </c>
      <c r="FT259" s="2">
        <f t="shared" si="355"/>
        <v>0</v>
      </c>
      <c r="FU259" s="2">
        <f t="shared" si="356"/>
        <v>0</v>
      </c>
      <c r="FV259" s="2">
        <f t="shared" si="357"/>
        <v>0</v>
      </c>
      <c r="FW259" s="2">
        <f t="shared" si="358"/>
        <v>0</v>
      </c>
      <c r="FX259" s="2">
        <f t="shared" si="359"/>
        <v>0</v>
      </c>
      <c r="FY259" s="2">
        <f t="shared" si="360"/>
        <v>0</v>
      </c>
      <c r="FZ259" s="2">
        <f t="shared" si="361"/>
        <v>0</v>
      </c>
      <c r="GA259" s="2">
        <f t="shared" si="362"/>
        <v>0</v>
      </c>
      <c r="GB259" s="2">
        <f t="shared" si="363"/>
        <v>0</v>
      </c>
      <c r="GC259" s="2">
        <f t="shared" si="364"/>
        <v>0</v>
      </c>
      <c r="GD259" s="2">
        <f t="shared" si="365"/>
        <v>0</v>
      </c>
      <c r="GE259" s="2">
        <f t="shared" si="366"/>
        <v>0</v>
      </c>
      <c r="GF259" s="2">
        <f t="shared" si="367"/>
        <v>0</v>
      </c>
      <c r="GG259" s="2">
        <f t="shared" si="368"/>
        <v>0</v>
      </c>
      <c r="GH259" s="2">
        <f t="shared" si="369"/>
        <v>0</v>
      </c>
      <c r="GI259" s="2">
        <f t="shared" si="370"/>
        <v>0</v>
      </c>
      <c r="GJ259" s="2">
        <f t="shared" si="371"/>
        <v>0</v>
      </c>
      <c r="GK259" s="2">
        <f t="shared" si="372"/>
        <v>0</v>
      </c>
      <c r="GL259" s="2">
        <f t="shared" si="373"/>
        <v>0</v>
      </c>
      <c r="GM259" s="2">
        <f t="shared" si="374"/>
        <v>0</v>
      </c>
      <c r="GN259" s="2">
        <f t="shared" si="375"/>
        <v>0</v>
      </c>
      <c r="GO259" s="2">
        <f t="shared" si="376"/>
        <v>0</v>
      </c>
      <c r="GP259" s="2">
        <f t="shared" si="377"/>
        <v>0</v>
      </c>
      <c r="GQ259" s="2">
        <f t="shared" si="378"/>
        <v>0</v>
      </c>
      <c r="GR259" s="2">
        <f t="shared" si="379"/>
        <v>0</v>
      </c>
      <c r="GS259" s="2">
        <f t="shared" si="380"/>
        <v>0</v>
      </c>
      <c r="GT259" s="2">
        <f t="shared" si="381"/>
        <v>0</v>
      </c>
      <c r="GU259" s="2">
        <f t="shared" si="382"/>
        <v>0</v>
      </c>
      <c r="GV259" s="2">
        <f t="shared" si="383"/>
        <v>0</v>
      </c>
      <c r="GW259" s="2">
        <f>IF($D259=3,($N259*$M259*EC259*'input_cooling&amp;ventilation'!$D$3)*'input_cool&amp;vent_evolution'!M$11,($O259*$M259*EC259*'input_cooling&amp;ventilation'!$D$3)*'input_cool&amp;vent_evolution'!M$10)</f>
        <v>0</v>
      </c>
      <c r="GX259" s="2">
        <f>IF($D259=3,($N259*$M259*ED259*'input_cooling&amp;ventilation'!$D$3)*'input_cool&amp;vent_evolution'!N$11,($O259*$M259*ED259*'input_cooling&amp;ventilation'!$D$3)*'input_cool&amp;vent_evolution'!N$10)</f>
        <v>0</v>
      </c>
      <c r="GY259" s="2">
        <f>IF($D259=3,($N259*$M259*EE259*'input_cooling&amp;ventilation'!$D$3)*'input_cool&amp;vent_evolution'!O$11,($O259*$M259*EE259*'input_cooling&amp;ventilation'!$D$3)*'input_cool&amp;vent_evolution'!O$10)</f>
        <v>0</v>
      </c>
      <c r="GZ259" s="2">
        <f>IF($D259=3,($N259*$M259*EF259*'input_cooling&amp;ventilation'!$D$3)*'input_cool&amp;vent_evolution'!P$11,($O259*$M259*EF259*'input_cooling&amp;ventilation'!$D$3)*'input_cool&amp;vent_evolution'!P$10)</f>
        <v>0</v>
      </c>
      <c r="HA259" s="2">
        <f>IF($D259=3,($N259*$M259*EG259*'input_cooling&amp;ventilation'!$D$3)*'input_cool&amp;vent_evolution'!Q$11,($O259*$M259*EG259*'input_cooling&amp;ventilation'!$D$3)*'input_cool&amp;vent_evolution'!Q$10)</f>
        <v>0</v>
      </c>
      <c r="HB259" s="2">
        <f>IF($D259=3,($N259*$M259*EH259*'input_cooling&amp;ventilation'!$D$3)*'input_cool&amp;vent_evolution'!R$11,($O259*$M259*EH259*'input_cooling&amp;ventilation'!$D$3)*'input_cool&amp;vent_evolution'!R$10)</f>
        <v>0</v>
      </c>
      <c r="HC259" s="2">
        <f>IF($D259=3,($N259*$M259*EI259*'input_cooling&amp;ventilation'!$D$3)*'input_cool&amp;vent_evolution'!S$11,($O259*$M259*EI259*'input_cooling&amp;ventilation'!$D$3)*'input_cool&amp;vent_evolution'!S$10)</f>
        <v>0</v>
      </c>
      <c r="HD259" s="2">
        <f>IF($D259=3,($N259*$M259*EJ259*'input_cooling&amp;ventilation'!$D$3)*'input_cool&amp;vent_evolution'!T$11,($O259*$M259*EJ259*'input_cooling&amp;ventilation'!$D$3)*'input_cool&amp;vent_evolution'!T$10)</f>
        <v>0</v>
      </c>
      <c r="HE259" s="2">
        <f>IF($D259=3,($N259*$M259*EK259*'input_cooling&amp;ventilation'!$D$3)*'input_cool&amp;vent_evolution'!U$11,($O259*$M259*EK259*'input_cooling&amp;ventilation'!$D$3)*'input_cool&amp;vent_evolution'!U$10)</f>
        <v>0</v>
      </c>
      <c r="HF259" s="2">
        <f>IF($D259=3,($N259*$M259*EL259*'input_cooling&amp;ventilation'!$D$3)*'input_cool&amp;vent_evolution'!V$11,($O259*$M259*EL259*'input_cooling&amp;ventilation'!$D$3)*'input_cool&amp;vent_evolution'!V$10)</f>
        <v>0</v>
      </c>
      <c r="HG259" s="2">
        <f>IF($D259=3,($N259*$M259*EM259*'input_cooling&amp;ventilation'!$D$3)*'input_cool&amp;vent_evolution'!W$11,($O259*$M259*EM259*'input_cooling&amp;ventilation'!$D$3)*'input_cool&amp;vent_evolution'!W$10)</f>
        <v>0</v>
      </c>
      <c r="HH259" s="2">
        <f>IF($D259=3,($N259*$M259*EN259*'input_cooling&amp;ventilation'!$D$3)*'input_cool&amp;vent_evolution'!X$11,($O259*$M259*EN259*'input_cooling&amp;ventilation'!$D$3)*'input_cool&amp;vent_evolution'!X$10)</f>
        <v>0</v>
      </c>
      <c r="HI259" s="2">
        <f>IF($D259=3,($N259*$M259*EO259*'input_cooling&amp;ventilation'!$D$3)*'input_cool&amp;vent_evolution'!Y$11,($O259*$M259*EO259*'input_cooling&amp;ventilation'!$D$3)*'input_cool&amp;vent_evolution'!Y$10)</f>
        <v>0</v>
      </c>
      <c r="HJ259" s="2">
        <f>IF($D259=3,($N259*$M259*EP259*'input_cooling&amp;ventilation'!$D$3)*'input_cool&amp;vent_evolution'!Z$11,($O259*$M259*EP259*'input_cooling&amp;ventilation'!$D$3)*'input_cool&amp;vent_evolution'!Z$10)</f>
        <v>0</v>
      </c>
      <c r="HK259" s="2">
        <f>IF($D259=3,($N259*$M259*EQ259*'input_cooling&amp;ventilation'!$D$3)*'input_cool&amp;vent_evolution'!AA$11,($O259*$M259*EQ259*'input_cooling&amp;ventilation'!$D$3)*'input_cool&amp;vent_evolution'!AA$10)</f>
        <v>0</v>
      </c>
      <c r="HL259" s="2">
        <f>IF($D259=3,($N259*$M259*ER259*'input_cooling&amp;ventilation'!$D$3)*'input_cool&amp;vent_evolution'!AB$11,($O259*$M259*ER259*'input_cooling&amp;ventilation'!$D$3)*'input_cool&amp;vent_evolution'!AB$10)</f>
        <v>0</v>
      </c>
      <c r="HM259" s="2">
        <f>IF($D259=3,($N259*$M259*ES259*'input_cooling&amp;ventilation'!$D$3)*'input_cool&amp;vent_evolution'!AC$11,($O259*$M259*ES259*'input_cooling&amp;ventilation'!$D$3)*'input_cool&amp;vent_evolution'!AC$10)</f>
        <v>0</v>
      </c>
      <c r="HN259" s="2">
        <f>IF($D259=3,($N259*$M259*ET259*'input_cooling&amp;ventilation'!$D$3)*'input_cool&amp;vent_evolution'!AD$11,($O259*$M259*ET259*'input_cooling&amp;ventilation'!$D$3)*'input_cool&amp;vent_evolution'!AD$10)</f>
        <v>0</v>
      </c>
      <c r="HO259" s="2">
        <f>IF($D259=3,($N259*$M259*EU259*'input_cooling&amp;ventilation'!$D$3)*'input_cool&amp;vent_evolution'!AE$11,($O259*$M259*EU259*'input_cooling&amp;ventilation'!$D$3)*'input_cool&amp;vent_evolution'!AE$10)</f>
        <v>0</v>
      </c>
      <c r="HP259" s="2">
        <f>IF($D259=3,($N259*$M259*EV259*'input_cooling&amp;ventilation'!$D$3)*'input_cool&amp;vent_evolution'!AF$11,($O259*$M259*EV259*'input_cooling&amp;ventilation'!$D$3)*'input_cool&amp;vent_evolution'!AF$10)</f>
        <v>0</v>
      </c>
      <c r="HQ259" s="2">
        <f>IF($D259=3,($N259*$M259*EW259*'input_cooling&amp;ventilation'!$D$3)*'input_cool&amp;vent_evolution'!AG$11,($O259*$M259*EW259*'input_cooling&amp;ventilation'!$D$3)*'input_cool&amp;vent_evolution'!AG$10)</f>
        <v>0</v>
      </c>
      <c r="HR259" s="2">
        <f>IF($D259=3,($N259*$M259*EX259*'input_cooling&amp;ventilation'!$D$3)*'input_cool&amp;vent_evolution'!AH$11,($O259*$M259*EX259*'input_cooling&amp;ventilation'!$D$3)*'input_cool&amp;vent_evolution'!AH$10)</f>
        <v>0</v>
      </c>
      <c r="HS259" s="2">
        <f>IF($D259=3,($N259*$M259*EY259*'input_cooling&amp;ventilation'!$D$3)*'input_cool&amp;vent_evolution'!AI$11,($O259*$M259*EY259*'input_cooling&amp;ventilation'!$D$3)*'input_cool&amp;vent_evolution'!AI$10)</f>
        <v>0</v>
      </c>
      <c r="HT259" s="2">
        <f>IF($D259=3,($N259*$M259*EZ259*'input_cooling&amp;ventilation'!$D$3)*'input_cool&amp;vent_evolution'!AJ$11,($O259*$M259*EZ259*'input_cooling&amp;ventilation'!$D$3)*'input_cool&amp;vent_evolution'!AJ$10)</f>
        <v>0</v>
      </c>
      <c r="HU259" s="2">
        <f>IF($D259=3,($N259*$M259*FA259*'input_cooling&amp;ventilation'!$D$3)*'input_cool&amp;vent_evolution'!AK$11,($O259*$M259*FA259*'input_cooling&amp;ventilation'!$D$3)*'input_cool&amp;vent_evolution'!AK$10)</f>
        <v>0</v>
      </c>
      <c r="HV259" s="2">
        <f>IF($D259=3,($N259*$M259*FB259*'input_cooling&amp;ventilation'!$D$3)*'input_cool&amp;vent_evolution'!AL$11,($O259*$M259*FB259*'input_cooling&amp;ventilation'!$D$3)*'input_cool&amp;vent_evolution'!AL$10)</f>
        <v>0</v>
      </c>
      <c r="HW259" s="2">
        <f>IF($D259=3,($N259*$M259*FC259*'input_cooling&amp;ventilation'!$D$3)*'input_cool&amp;vent_evolution'!AM$11,($O259*$M259*FC259*'input_cooling&amp;ventilation'!$D$3)*'input_cool&amp;vent_evolution'!AM$10)</f>
        <v>0</v>
      </c>
      <c r="HX259" s="2">
        <f>IF($D259=3,($N259*$M259*FD259*'input_cooling&amp;ventilation'!$D$3)*'input_cool&amp;vent_evolution'!AN$11,($O259*$M259*FD259*'input_cooling&amp;ventilation'!$D$3)*'input_cool&amp;vent_evolution'!AN$10)</f>
        <v>0</v>
      </c>
      <c r="HY259" s="2">
        <f>IF($D259=3,($N259*$M259*FE259*'input_cooling&amp;ventilation'!$D$3)*'input_cool&amp;vent_evolution'!AO$11,($O259*$M259*FE259*'input_cooling&amp;ventilation'!$D$3)*'input_cool&amp;vent_evolution'!AO$10)</f>
        <v>0</v>
      </c>
      <c r="HZ259" s="2">
        <f>IF($D259=3,($N259*$M259*FF259*'input_cooling&amp;ventilation'!$D$3)*'input_cool&amp;vent_evolution'!AP$11,($O259*$M259*FF259*'input_cooling&amp;ventilation'!$D$3)*'input_cool&amp;vent_evolution'!AP$10)</f>
        <v>0</v>
      </c>
      <c r="IA259" s="2">
        <f>IF($D259=3,($N259*$M259*FG259*'input_cooling&amp;ventilation'!$D$3)*'input_cool&amp;vent_evolution'!AQ$11,($O259*$M259*FG259*'input_cooling&amp;ventilation'!$D$3)*'input_cool&amp;vent_evolution'!AQ$10)</f>
        <v>0</v>
      </c>
      <c r="IB259" s="2">
        <f>IF($D259=3,($N259*$M259*FH259*'input_cooling&amp;ventilation'!$D$3)*'input_cool&amp;vent_evolution'!AR$11,($O259*$M259*FH259*'input_cooling&amp;ventilation'!$D$3)*'input_cool&amp;vent_evolution'!AR$10)</f>
        <v>0</v>
      </c>
      <c r="IC259" s="2">
        <f>IF($D259=3,($N259*$M259*FI259*'input_cooling&amp;ventilation'!$D$3)*'input_cool&amp;vent_evolution'!AS$11,($O259*$M259*FI259*'input_cooling&amp;ventilation'!$D$3)*'input_cool&amp;vent_evolution'!AS$10)</f>
        <v>0</v>
      </c>
      <c r="ID259" s="2">
        <f>IF($D259=3,($N259*$M259*FJ259*'input_cooling&amp;ventilation'!$D$3)*'input_cool&amp;vent_evolution'!AT$11,($O259*$M259*FJ259*'input_cooling&amp;ventilation'!$D$3)*'input_cool&amp;vent_evolution'!AT$10)</f>
        <v>0</v>
      </c>
      <c r="IE259" s="2">
        <f>IF($D259=3,($N259*$M259*FK259*'input_cooling&amp;ventilation'!$D$3)*'input_cool&amp;vent_evolution'!AU$11,($O259*$M259*FK259*'input_cooling&amp;ventilation'!$D$3)*'input_cool&amp;vent_evolution'!AU$10)</f>
        <v>0</v>
      </c>
      <c r="IF259" s="2">
        <f>IF($D259=3,($N259*$M259*FL259*'input_cooling&amp;ventilation'!$D$3)*'input_cool&amp;vent_evolution'!AV$11,($O259*$M259*FL259*'input_cooling&amp;ventilation'!$D$3)*'input_cool&amp;vent_evolution'!AV$10)</f>
        <v>0</v>
      </c>
    </row>
    <row r="260" spans="1:240" x14ac:dyDescent="0.25">
      <c r="A260">
        <v>258</v>
      </c>
      <c r="B260">
        <v>100100</v>
      </c>
      <c r="C260">
        <v>33</v>
      </c>
      <c r="D260">
        <v>3</v>
      </c>
      <c r="E260">
        <v>3</v>
      </c>
      <c r="F260" s="2">
        <v>0</v>
      </c>
      <c r="G260" s="2">
        <v>0</v>
      </c>
      <c r="H260" s="2">
        <v>0</v>
      </c>
      <c r="I260" s="17">
        <v>0</v>
      </c>
      <c r="J260">
        <v>6.7422502999999995E-2</v>
      </c>
      <c r="K260" s="2">
        <f t="shared" si="308"/>
        <v>0</v>
      </c>
      <c r="L260" s="2">
        <f t="shared" si="309"/>
        <v>0</v>
      </c>
      <c r="M260">
        <v>0.680042238648363</v>
      </c>
      <c r="N260" s="17">
        <f>'input_cooling&amp;ventilation'!$D$5</f>
        <v>57.500092182043396</v>
      </c>
      <c r="O260" s="45">
        <f>'input_cooling&amp;ventilation'!$D$6</f>
        <v>19.328678831353667</v>
      </c>
      <c r="P260" s="45">
        <f>'input_cooling&amp;ventilation'!$C$5</f>
        <v>50.351688737400465</v>
      </c>
      <c r="Q260" s="45">
        <f>'input_cooling&amp;ventilation'!$C$6</f>
        <v>32.240814214248743</v>
      </c>
      <c r="R260">
        <v>17</v>
      </c>
      <c r="T260">
        <v>14</v>
      </c>
      <c r="U260" s="2">
        <f t="shared" si="310"/>
        <v>0</v>
      </c>
      <c r="V260" s="2">
        <f t="shared" si="311"/>
        <v>0</v>
      </c>
      <c r="W260" s="2">
        <v>0</v>
      </c>
      <c r="X260" s="57">
        <f>IF($D260=3,(W260*(1+'input_cool&amp;vent_evolution'!M$11)),(W260*(1+'input_cool&amp;vent_evolution'!M$12)))</f>
        <v>0</v>
      </c>
      <c r="Y260" s="57">
        <f>IF($D260=3,(X260*(1+'input_cool&amp;vent_evolution'!N$11)),(X260*(1+'input_cool&amp;vent_evolution'!N$12)))</f>
        <v>0</v>
      </c>
      <c r="Z260" s="57">
        <f>IF($D260=3,(Y260*(1+'input_cool&amp;vent_evolution'!O$11)),(Y260*(1+'input_cool&amp;vent_evolution'!O$12)))</f>
        <v>0</v>
      </c>
      <c r="AA260" s="57">
        <f>IF($D260=3,(Z260*(1+'input_cool&amp;vent_evolution'!P$11)),(Z260*(1+'input_cool&amp;vent_evolution'!P$12)))</f>
        <v>0</v>
      </c>
      <c r="AB260" s="57">
        <f>IF($D260=3,(AA260*(1+'input_cool&amp;vent_evolution'!Q$11)),(AA260*(1+'input_cool&amp;vent_evolution'!Q$12)))</f>
        <v>0</v>
      </c>
      <c r="AC260" s="57">
        <f>IF($D260=3,(AB260*(1+'input_cool&amp;vent_evolution'!R$11)),(AB260*(1+'input_cool&amp;vent_evolution'!R$12)))</f>
        <v>0</v>
      </c>
      <c r="AD260" s="57">
        <f>IF($D260=3,(AC260*(1+'input_cool&amp;vent_evolution'!S$11)),(AC260*(1+'input_cool&amp;vent_evolution'!S$12)))</f>
        <v>0</v>
      </c>
      <c r="AE260" s="57">
        <f>IF($D260=3,(AD260*(1+'input_cool&amp;vent_evolution'!T$11)),(AD260*(1+'input_cool&amp;vent_evolution'!T$12)))</f>
        <v>0</v>
      </c>
      <c r="AF260" s="57">
        <f>IF($D260=3,(AE260*(1+'input_cool&amp;vent_evolution'!U$11)),(AE260*(1+'input_cool&amp;vent_evolution'!U$12)))</f>
        <v>0</v>
      </c>
      <c r="AG260" s="57">
        <f>IF($D260=3,(AF260*(1+'input_cool&amp;vent_evolution'!V$11)),(AF260*(1+'input_cool&amp;vent_evolution'!V$12)))</f>
        <v>0</v>
      </c>
      <c r="AH260" s="57">
        <f>IF($D260=3,(AG260*(1+'input_cool&amp;vent_evolution'!W$11)),(AG260*(1+'input_cool&amp;vent_evolution'!W$12)))</f>
        <v>0</v>
      </c>
      <c r="AI260" s="57">
        <f>IF($D260=3,(AH260*(1+'input_cool&amp;vent_evolution'!X$11)),(AH260*(1+'input_cool&amp;vent_evolution'!X$12)))</f>
        <v>0</v>
      </c>
      <c r="AJ260" s="57">
        <f>IF($D260=3,(AI260*(1+'input_cool&amp;vent_evolution'!Y$11)),(AI260*(1+'input_cool&amp;vent_evolution'!Y$12)))</f>
        <v>0</v>
      </c>
      <c r="AK260" s="57">
        <f>IF($D260=3,(AJ260*(1+'input_cool&amp;vent_evolution'!Z$11)),(AJ260*(1+'input_cool&amp;vent_evolution'!Z$12)))</f>
        <v>0</v>
      </c>
      <c r="AL260" s="57">
        <f>IF($D260=3,(AK260*(1+'input_cool&amp;vent_evolution'!AA$11)),(AK260*(1+'input_cool&amp;vent_evolution'!AA$12)))</f>
        <v>0</v>
      </c>
      <c r="AM260" s="57">
        <f>IF($D260=3,(AL260*(1+'input_cool&amp;vent_evolution'!AB$11)),(AL260*(1+'input_cool&amp;vent_evolution'!AB$12)))</f>
        <v>0</v>
      </c>
      <c r="AN260" s="57">
        <f>IF($D260=3,(AM260*(1+'input_cool&amp;vent_evolution'!AC$11)),(AM260*(1+'input_cool&amp;vent_evolution'!AC$12)))</f>
        <v>0</v>
      </c>
      <c r="AO260" s="57">
        <f>IF($D260=3,(AN260*(1+'input_cool&amp;vent_evolution'!AD$11)),(AN260*(1+'input_cool&amp;vent_evolution'!AD$12)))</f>
        <v>0</v>
      </c>
      <c r="AP260" s="57">
        <f>IF($D260=3,(AO260*(1+'input_cool&amp;vent_evolution'!AE$11)),(AO260*(1+'input_cool&amp;vent_evolution'!AE$12)))</f>
        <v>0</v>
      </c>
      <c r="AQ260" s="57">
        <f>IF($D260=3,(AP260*(1+'input_cool&amp;vent_evolution'!AF$11)),(AP260*(1+'input_cool&amp;vent_evolution'!AF$12)))</f>
        <v>0</v>
      </c>
      <c r="AR260" s="57">
        <f>IF($D260=3,(AQ260*(1+'input_cool&amp;vent_evolution'!AG$11)),(AQ260*(1+'input_cool&amp;vent_evolution'!AG$12)))</f>
        <v>0</v>
      </c>
      <c r="AS260" s="57">
        <f>IF($D260=3,(AR260*(1+'input_cool&amp;vent_evolution'!AH$11)),(AR260*(1+'input_cool&amp;vent_evolution'!AH$12)))</f>
        <v>0</v>
      </c>
      <c r="AT260" s="57">
        <f>IF($D260=3,(AS260*(1+'input_cool&amp;vent_evolution'!AI$11)),(AS260*(1+'input_cool&amp;vent_evolution'!AI$12)))</f>
        <v>0</v>
      </c>
      <c r="AU260" s="57">
        <f>IF($D260=3,(AT260*(1+'input_cool&amp;vent_evolution'!AJ$11)),(AT260*(1+'input_cool&amp;vent_evolution'!AJ$12)))</f>
        <v>0</v>
      </c>
      <c r="AV260" s="57">
        <f>IF($D260=3,(AU260*(1+'input_cool&amp;vent_evolution'!AK$11)),(AU260*(1+'input_cool&amp;vent_evolution'!AK$12)))</f>
        <v>0</v>
      </c>
      <c r="AW260" s="57">
        <f>IF($D260=3,(AV260*(1+'input_cool&amp;vent_evolution'!AL$11)),(AV260*(1+'input_cool&amp;vent_evolution'!AL$12)))</f>
        <v>0</v>
      </c>
      <c r="AX260" s="57">
        <f>IF($D260=3,(AW260*(1+'input_cool&amp;vent_evolution'!AM$11)),(AW260*(1+'input_cool&amp;vent_evolution'!AM$12)))</f>
        <v>0</v>
      </c>
      <c r="AY260" s="57">
        <f>IF($D260=3,(AX260*(1+'input_cool&amp;vent_evolution'!AN$11)),(AX260*(1+'input_cool&amp;vent_evolution'!AN$12)))</f>
        <v>0</v>
      </c>
      <c r="AZ260" s="57">
        <f>IF($D260=3,(AY260*(1+'input_cool&amp;vent_evolution'!AO$11)),(AY260*(1+'input_cool&amp;vent_evolution'!AO$12)))</f>
        <v>0</v>
      </c>
      <c r="BA260" s="57">
        <f>IF($D260=3,(AZ260*(1+'input_cool&amp;vent_evolution'!AP$11)),(AZ260*(1+'input_cool&amp;vent_evolution'!AP$12)))</f>
        <v>0</v>
      </c>
      <c r="BB260" s="57">
        <f>IF($D260=3,(BA260*(1+'input_cool&amp;vent_evolution'!AQ$11)),(BA260*(1+'input_cool&amp;vent_evolution'!AQ$12)))</f>
        <v>0</v>
      </c>
      <c r="BC260" s="57">
        <f>IF($D260=3,(BB260*(1+'input_cool&amp;vent_evolution'!AR$11)),(BB260*(1+'input_cool&amp;vent_evolution'!AR$12)))</f>
        <v>0</v>
      </c>
      <c r="BD260" s="57">
        <f>IF($D260=3,(BC260*(1+'input_cool&amp;vent_evolution'!AS$11)),(BC260*(1+'input_cool&amp;vent_evolution'!AS$12)))</f>
        <v>0</v>
      </c>
      <c r="BE260" s="57">
        <f>IF($D260=3,(BD260*(1+'input_cool&amp;vent_evolution'!AT$11)),(BD260*(1+'input_cool&amp;vent_evolution'!AT$12)))</f>
        <v>0</v>
      </c>
      <c r="BF260" s="57">
        <f>IF($D260=3,(BE260*(1+'input_cool&amp;vent_evolution'!AU$11)),(BE260*(1+'input_cool&amp;vent_evolution'!AU$12)))</f>
        <v>0</v>
      </c>
      <c r="BG260" s="57">
        <f>IF($D260=3,(BF260*(1+'input_cool&amp;vent_evolution'!AV$11)),(BF260*(1+'input_cool&amp;vent_evolution'!AV$12)))</f>
        <v>0</v>
      </c>
      <c r="BH260" s="2">
        <f t="shared" si="384"/>
        <v>0</v>
      </c>
      <c r="BI260" s="2">
        <f t="shared" si="312"/>
        <v>0</v>
      </c>
      <c r="BJ260" s="2">
        <f t="shared" si="313"/>
        <v>0</v>
      </c>
      <c r="BK260" s="2">
        <f t="shared" si="314"/>
        <v>0</v>
      </c>
      <c r="BL260" s="2">
        <f t="shared" si="315"/>
        <v>0</v>
      </c>
      <c r="BM260" s="2">
        <f t="shared" si="316"/>
        <v>0</v>
      </c>
      <c r="BN260" s="2">
        <f t="shared" si="317"/>
        <v>0</v>
      </c>
      <c r="BO260" s="2">
        <f t="shared" si="318"/>
        <v>0</v>
      </c>
      <c r="BP260" s="2">
        <f t="shared" si="319"/>
        <v>0</v>
      </c>
      <c r="BQ260" s="2">
        <f t="shared" si="320"/>
        <v>0</v>
      </c>
      <c r="BR260" s="2">
        <f t="shared" si="321"/>
        <v>0</v>
      </c>
      <c r="BS260" s="2">
        <f t="shared" si="322"/>
        <v>0</v>
      </c>
      <c r="BT260" s="2">
        <f t="shared" si="323"/>
        <v>0</v>
      </c>
      <c r="BU260" s="2">
        <f t="shared" si="324"/>
        <v>0</v>
      </c>
      <c r="BV260" s="2">
        <f t="shared" si="325"/>
        <v>0</v>
      </c>
      <c r="BW260" s="2">
        <f t="shared" si="326"/>
        <v>0</v>
      </c>
      <c r="BX260" s="2">
        <f t="shared" si="327"/>
        <v>0</v>
      </c>
      <c r="BY260" s="2">
        <f t="shared" si="328"/>
        <v>0</v>
      </c>
      <c r="BZ260" s="2">
        <f t="shared" si="329"/>
        <v>0</v>
      </c>
      <c r="CA260" s="2">
        <f t="shared" si="330"/>
        <v>0</v>
      </c>
      <c r="CB260" s="2">
        <f t="shared" si="331"/>
        <v>0</v>
      </c>
      <c r="CC260" s="2">
        <f t="shared" si="332"/>
        <v>0</v>
      </c>
      <c r="CD260" s="2">
        <f t="shared" si="333"/>
        <v>0</v>
      </c>
      <c r="CE260" s="2">
        <f t="shared" si="334"/>
        <v>0</v>
      </c>
      <c r="CF260" s="2">
        <f t="shared" si="335"/>
        <v>0</v>
      </c>
      <c r="CG260" s="2">
        <f t="shared" si="336"/>
        <v>0</v>
      </c>
      <c r="CH260" s="2">
        <f t="shared" si="337"/>
        <v>0</v>
      </c>
      <c r="CI260" s="2">
        <f t="shared" si="338"/>
        <v>0</v>
      </c>
      <c r="CJ260" s="2">
        <f t="shared" si="339"/>
        <v>0</v>
      </c>
      <c r="CK260" s="2">
        <f t="shared" si="340"/>
        <v>0</v>
      </c>
      <c r="CL260" s="2">
        <f t="shared" si="341"/>
        <v>0</v>
      </c>
      <c r="CM260" s="2">
        <f t="shared" si="342"/>
        <v>0</v>
      </c>
      <c r="CN260" s="2">
        <f t="shared" si="343"/>
        <v>0</v>
      </c>
      <c r="CO260" s="2">
        <f t="shared" si="344"/>
        <v>0</v>
      </c>
      <c r="CP260" s="2">
        <f t="shared" si="345"/>
        <v>0</v>
      </c>
      <c r="CQ260" s="2">
        <f t="shared" si="346"/>
        <v>0</v>
      </c>
      <c r="CR260" s="2">
        <f>IF($D260=3,(W260*$P260*$M260*'input_cooling&amp;ventilation'!$D$3)*'input_cool&amp;vent_evolution'!M$11,(W260*$Q260*'input_cooling&amp;ventilation'!$D$3)*'input_cool&amp;vent_evolution'!M$12)</f>
        <v>0</v>
      </c>
      <c r="CS260" s="2">
        <f>IF($D260=3,(X260*$P260*$M260*'input_cooling&amp;ventilation'!$D$3)*'input_cool&amp;vent_evolution'!N$11,(X260*$Q260*'input_cooling&amp;ventilation'!$D$3)*'input_cool&amp;vent_evolution'!N$12)</f>
        <v>0</v>
      </c>
      <c r="CT260" s="2">
        <f>IF($D260=3,(Y260*$P260*$M260*'input_cooling&amp;ventilation'!$D$3)*'input_cool&amp;vent_evolution'!O$11,(Y260*$Q260*'input_cooling&amp;ventilation'!$D$3)*'input_cool&amp;vent_evolution'!O$12)</f>
        <v>0</v>
      </c>
      <c r="CU260" s="2">
        <f>IF($D260=3,(Z260*$P260*$M260*'input_cooling&amp;ventilation'!$D$3)*'input_cool&amp;vent_evolution'!P$11,(Z260*$Q260*'input_cooling&amp;ventilation'!$D$3)*'input_cool&amp;vent_evolution'!P$12)</f>
        <v>0</v>
      </c>
      <c r="CV260" s="2">
        <f>IF($D260=3,(AA260*$P260*$M260*'input_cooling&amp;ventilation'!$D$3)*'input_cool&amp;vent_evolution'!Q$11,(AA260*$Q260*'input_cooling&amp;ventilation'!$D$3)*'input_cool&amp;vent_evolution'!Q$12)</f>
        <v>0</v>
      </c>
      <c r="CW260" s="2">
        <f>IF($D260=3,(AB260*$P260*$M260*'input_cooling&amp;ventilation'!$D$3)*'input_cool&amp;vent_evolution'!R$11,(AB260*$Q260*'input_cooling&amp;ventilation'!$D$3)*'input_cool&amp;vent_evolution'!R$12)</f>
        <v>0</v>
      </c>
      <c r="CX260" s="2">
        <f>IF($D260=3,(AC260*$P260*$M260*'input_cooling&amp;ventilation'!$D$3)*'input_cool&amp;vent_evolution'!S$11,(AC260*$Q260*'input_cooling&amp;ventilation'!$D$3)*'input_cool&amp;vent_evolution'!S$12)</f>
        <v>0</v>
      </c>
      <c r="CY260" s="2">
        <f>IF($D260=3,(AD260*$P260*$M260*'input_cooling&amp;ventilation'!$D$3)*'input_cool&amp;vent_evolution'!T$11,(AD260*$Q260*'input_cooling&amp;ventilation'!$D$3)*'input_cool&amp;vent_evolution'!T$12)</f>
        <v>0</v>
      </c>
      <c r="CZ260" s="2">
        <f>IF($D260=3,(AE260*$P260*$M260*'input_cooling&amp;ventilation'!$D$3)*'input_cool&amp;vent_evolution'!U$11,(AE260*$Q260*'input_cooling&amp;ventilation'!$D$3)*'input_cool&amp;vent_evolution'!U$12)</f>
        <v>0</v>
      </c>
      <c r="DA260" s="2">
        <f>IF($D260=3,(AF260*$P260*$M260*'input_cooling&amp;ventilation'!$D$3)*'input_cool&amp;vent_evolution'!V$11,(AF260*$Q260*'input_cooling&amp;ventilation'!$D$3)*'input_cool&amp;vent_evolution'!V$12)</f>
        <v>0</v>
      </c>
      <c r="DB260" s="2">
        <f>IF($D260=3,(AG260*$P260*$M260*'input_cooling&amp;ventilation'!$D$3)*'input_cool&amp;vent_evolution'!W$11,(AG260*$Q260*'input_cooling&amp;ventilation'!$D$3)*'input_cool&amp;vent_evolution'!W$12)</f>
        <v>0</v>
      </c>
      <c r="DC260" s="2">
        <f>IF($D260=3,(AH260*$P260*$M260*'input_cooling&amp;ventilation'!$D$3)*'input_cool&amp;vent_evolution'!X$11,(AH260*$Q260*'input_cooling&amp;ventilation'!$D$3)*'input_cool&amp;vent_evolution'!X$12)</f>
        <v>0</v>
      </c>
      <c r="DD260" s="2">
        <f>IF($D260=3,(AI260*$P260*$M260*'input_cooling&amp;ventilation'!$D$3)*'input_cool&amp;vent_evolution'!Y$11,(AI260*$Q260*'input_cooling&amp;ventilation'!$D$3)*'input_cool&amp;vent_evolution'!Y$12)</f>
        <v>0</v>
      </c>
      <c r="DE260" s="2">
        <f>IF($D260=3,(AJ260*$P260*$M260*'input_cooling&amp;ventilation'!$D$3)*'input_cool&amp;vent_evolution'!Z$11,(AJ260*$Q260*'input_cooling&amp;ventilation'!$D$3)*'input_cool&amp;vent_evolution'!Z$12)</f>
        <v>0</v>
      </c>
      <c r="DF260" s="2">
        <f>IF($D260=3,(AK260*$P260*$M260*'input_cooling&amp;ventilation'!$D$3)*'input_cool&amp;vent_evolution'!AA$11,(AK260*$Q260*'input_cooling&amp;ventilation'!$D$3)*'input_cool&amp;vent_evolution'!AA$12)</f>
        <v>0</v>
      </c>
      <c r="DG260" s="2">
        <f>IF($D260=3,(AL260*$P260*$M260*'input_cooling&amp;ventilation'!$D$3)*'input_cool&amp;vent_evolution'!AB$11,(AL260*$Q260*'input_cooling&amp;ventilation'!$D$3)*'input_cool&amp;vent_evolution'!AB$12)</f>
        <v>0</v>
      </c>
      <c r="DH260" s="2">
        <f>IF($D260=3,(AM260*$P260*$M260*'input_cooling&amp;ventilation'!$D$3)*'input_cool&amp;vent_evolution'!AC$11,(AM260*$Q260*'input_cooling&amp;ventilation'!$D$3)*'input_cool&amp;vent_evolution'!AC$12)</f>
        <v>0</v>
      </c>
      <c r="DI260" s="2">
        <f>IF($D260=3,(AN260*$P260*$M260*'input_cooling&amp;ventilation'!$D$3)*'input_cool&amp;vent_evolution'!AD$11,(AN260*$Q260*'input_cooling&amp;ventilation'!$D$3)*'input_cool&amp;vent_evolution'!AD$12)</f>
        <v>0</v>
      </c>
      <c r="DJ260" s="2">
        <f>IF($D260=3,(AO260*$P260*$M260*'input_cooling&amp;ventilation'!$D$3)*'input_cool&amp;vent_evolution'!AE$11,(AO260*$Q260*'input_cooling&amp;ventilation'!$D$3)*'input_cool&amp;vent_evolution'!AE$12)</f>
        <v>0</v>
      </c>
      <c r="DK260" s="2">
        <f>IF($D260=3,(AP260*$P260*$M260*'input_cooling&amp;ventilation'!$D$3)*'input_cool&amp;vent_evolution'!AF$11,(AP260*$Q260*'input_cooling&amp;ventilation'!$D$3)*'input_cool&amp;vent_evolution'!AF$12)</f>
        <v>0</v>
      </c>
      <c r="DL260" s="2">
        <f>IF($D260=3,(AQ260*$P260*$M260*'input_cooling&amp;ventilation'!$D$3)*'input_cool&amp;vent_evolution'!AG$11,(AQ260*$Q260*'input_cooling&amp;ventilation'!$D$3)*'input_cool&amp;vent_evolution'!AG$12)</f>
        <v>0</v>
      </c>
      <c r="DM260" s="2">
        <f>IF($D260=3,(AR260*$P260*$M260*'input_cooling&amp;ventilation'!$D$3)*'input_cool&amp;vent_evolution'!AH$11,(AR260*$Q260*'input_cooling&amp;ventilation'!$D$3)*'input_cool&amp;vent_evolution'!AH$12)</f>
        <v>0</v>
      </c>
      <c r="DN260" s="2">
        <f>IF($D260=3,(AS260*$P260*$M260*'input_cooling&amp;ventilation'!$D$3)*'input_cool&amp;vent_evolution'!AI$11,(AS260*$Q260*'input_cooling&amp;ventilation'!$D$3)*'input_cool&amp;vent_evolution'!AI$12)</f>
        <v>0</v>
      </c>
      <c r="DO260" s="2">
        <f>IF($D260=3,(AT260*$P260*$M260*'input_cooling&amp;ventilation'!$D$3)*'input_cool&amp;vent_evolution'!AJ$11,(AT260*$Q260*'input_cooling&amp;ventilation'!$D$3)*'input_cool&amp;vent_evolution'!AJ$12)</f>
        <v>0</v>
      </c>
      <c r="DP260" s="2">
        <f>IF($D260=3,(AU260*$P260*$M260*'input_cooling&amp;ventilation'!$D$3)*'input_cool&amp;vent_evolution'!AK$11,(AU260*$Q260*'input_cooling&amp;ventilation'!$D$3)*'input_cool&amp;vent_evolution'!AK$12)</f>
        <v>0</v>
      </c>
      <c r="DQ260" s="2">
        <f>IF($D260=3,(AV260*$P260*$M260*'input_cooling&amp;ventilation'!$D$3)*'input_cool&amp;vent_evolution'!AL$11,(AV260*$Q260*'input_cooling&amp;ventilation'!$D$3)*'input_cool&amp;vent_evolution'!AL$12)</f>
        <v>0</v>
      </c>
      <c r="DR260" s="2">
        <f>IF($D260=3,(AW260*$P260*$M260*'input_cooling&amp;ventilation'!$D$3)*'input_cool&amp;vent_evolution'!AM$11,(AW260*$Q260*'input_cooling&amp;ventilation'!$D$3)*'input_cool&amp;vent_evolution'!AM$12)</f>
        <v>0</v>
      </c>
      <c r="DS260" s="2">
        <f>IF($D260=3,(AX260*$P260*$M260*'input_cooling&amp;ventilation'!$D$3)*'input_cool&amp;vent_evolution'!AN$11,(AX260*$Q260*'input_cooling&amp;ventilation'!$D$3)*'input_cool&amp;vent_evolution'!AN$12)</f>
        <v>0</v>
      </c>
      <c r="DT260" s="2">
        <f>IF($D260=3,(AY260*$P260*$M260*'input_cooling&amp;ventilation'!$D$3)*'input_cool&amp;vent_evolution'!AO$11,(AY260*$Q260*'input_cooling&amp;ventilation'!$D$3)*'input_cool&amp;vent_evolution'!AO$12)</f>
        <v>0</v>
      </c>
      <c r="DU260" s="2">
        <f>IF($D260=3,(AZ260*$P260*$M260*'input_cooling&amp;ventilation'!$D$3)*'input_cool&amp;vent_evolution'!AP$11,(AZ260*$Q260*'input_cooling&amp;ventilation'!$D$3)*'input_cool&amp;vent_evolution'!AP$12)</f>
        <v>0</v>
      </c>
      <c r="DV260" s="2">
        <f>IF($D260=3,(BA260*$P260*$M260*'input_cooling&amp;ventilation'!$D$3)*'input_cool&amp;vent_evolution'!AQ$11,(BA260*$Q260*'input_cooling&amp;ventilation'!$D$3)*'input_cool&amp;vent_evolution'!AQ$12)</f>
        <v>0</v>
      </c>
      <c r="DW260" s="2">
        <f>IF($D260=3,(BB260*$P260*$M260*'input_cooling&amp;ventilation'!$D$3)*'input_cool&amp;vent_evolution'!AR$11,(BB260*$Q260*'input_cooling&amp;ventilation'!$D$3)*'input_cool&amp;vent_evolution'!AR$12)</f>
        <v>0</v>
      </c>
      <c r="DX260" s="2">
        <f>IF($D260=3,(BC260*$P260*$M260*'input_cooling&amp;ventilation'!$D$3)*'input_cool&amp;vent_evolution'!AS$11,(BC260*$Q260*'input_cooling&amp;ventilation'!$D$3)*'input_cool&amp;vent_evolution'!AS$12)</f>
        <v>0</v>
      </c>
      <c r="DY260" s="2">
        <f>IF($D260=3,(BD260*$P260*$M260*'input_cooling&amp;ventilation'!$D$3)*'input_cool&amp;vent_evolution'!AT$11,(BD260*$Q260*'input_cooling&amp;ventilation'!$D$3)*'input_cool&amp;vent_evolution'!AT$12)</f>
        <v>0</v>
      </c>
      <c r="DZ260" s="2">
        <f>IF($D260=3,(BE260*$P260*$M260*'input_cooling&amp;ventilation'!$D$3)*'input_cool&amp;vent_evolution'!AU$11,(BE260*$Q260*'input_cooling&amp;ventilation'!$D$3)*'input_cool&amp;vent_evolution'!AU$12)</f>
        <v>0</v>
      </c>
      <c r="EA260" s="2">
        <f>IF($D260=3,(BF260*$P260*$M260*'input_cooling&amp;ventilation'!$D$3)*'input_cool&amp;vent_evolution'!AV$11,(BF260*$Q260*'input_cooling&amp;ventilation'!$D$3)*'input_cool&amp;vent_evolution'!AV$12)</f>
        <v>0</v>
      </c>
      <c r="EB260">
        <v>0.6</v>
      </c>
      <c r="EC260" s="2">
        <f t="shared" si="347"/>
        <v>0</v>
      </c>
      <c r="ED260" s="2">
        <f>IF($D260=3,(EC260*(1+'input_cool&amp;vent_evolution'!M$10)),EC260*(1+'input_cool&amp;vent_evolution'!M$9))</f>
        <v>0</v>
      </c>
      <c r="EE260" s="2">
        <f>IF($D260=3,(ED260*(1+'input_cool&amp;vent_evolution'!N$10)),ED260*(1+'input_cool&amp;vent_evolution'!N$9))</f>
        <v>0</v>
      </c>
      <c r="EF260" s="2">
        <f>IF($D260=3,(EE260*(1+'input_cool&amp;vent_evolution'!O$10)),EE260*(1+'input_cool&amp;vent_evolution'!O$9))</f>
        <v>0</v>
      </c>
      <c r="EG260" s="2">
        <f>IF($D260=3,(EF260*(1+'input_cool&amp;vent_evolution'!P$10)),EF260*(1+'input_cool&amp;vent_evolution'!P$9))</f>
        <v>0</v>
      </c>
      <c r="EH260" s="2">
        <f>IF($D260=3,(EG260*(1+'input_cool&amp;vent_evolution'!Q$10)),EG260*(1+'input_cool&amp;vent_evolution'!Q$9))</f>
        <v>0</v>
      </c>
      <c r="EI260" s="2">
        <f>IF($D260=3,(EH260*(1+'input_cool&amp;vent_evolution'!R$10)),EH260*(1+'input_cool&amp;vent_evolution'!R$9))</f>
        <v>0</v>
      </c>
      <c r="EJ260" s="2">
        <f>IF($D260=3,(EI260*(1+'input_cool&amp;vent_evolution'!S$10)),EI260*(1+'input_cool&amp;vent_evolution'!S$9))</f>
        <v>0</v>
      </c>
      <c r="EK260" s="2">
        <f>IF($D260=3,(EJ260*(1+'input_cool&amp;vent_evolution'!T$10)),EJ260*(1+'input_cool&amp;vent_evolution'!T$9))</f>
        <v>0</v>
      </c>
      <c r="EL260" s="2">
        <f>IF($D260=3,(EK260*(1+'input_cool&amp;vent_evolution'!U$10)),EK260*(1+'input_cool&amp;vent_evolution'!U$9))</f>
        <v>0</v>
      </c>
      <c r="EM260" s="2">
        <f>IF($D260=3,(EL260*(1+'input_cool&amp;vent_evolution'!V$10)),EL260*(1+'input_cool&amp;vent_evolution'!V$9))</f>
        <v>0</v>
      </c>
      <c r="EN260" s="2">
        <f>IF($D260=3,(EM260*(1+'input_cool&amp;vent_evolution'!W$10)),EM260*(1+'input_cool&amp;vent_evolution'!W$9))</f>
        <v>0</v>
      </c>
      <c r="EO260" s="2">
        <f>IF($D260=3,(EN260*(1+'input_cool&amp;vent_evolution'!X$10)),EN260*(1+'input_cool&amp;vent_evolution'!X$9))</f>
        <v>0</v>
      </c>
      <c r="EP260" s="2">
        <f>IF($D260=3,(EO260*(1+'input_cool&amp;vent_evolution'!Y$10)),EO260*(1+'input_cool&amp;vent_evolution'!Y$9))</f>
        <v>0</v>
      </c>
      <c r="EQ260" s="2">
        <f>IF($D260=3,(EP260*(1+'input_cool&amp;vent_evolution'!Z$10)),EP260*(1+'input_cool&amp;vent_evolution'!Z$9))</f>
        <v>0</v>
      </c>
      <c r="ER260" s="2">
        <f>IF($D260=3,(EQ260*(1+'input_cool&amp;vent_evolution'!AA$10)),EQ260*(1+'input_cool&amp;vent_evolution'!AA$9))</f>
        <v>0</v>
      </c>
      <c r="ES260" s="2">
        <f>IF($D260=3,(ER260*(1+'input_cool&amp;vent_evolution'!AB$10)),ER260*(1+'input_cool&amp;vent_evolution'!AB$9))</f>
        <v>0</v>
      </c>
      <c r="ET260" s="2">
        <f>IF($D260=3,(ES260*(1+'input_cool&amp;vent_evolution'!AC$10)),ES260*(1+'input_cool&amp;vent_evolution'!AC$9))</f>
        <v>0</v>
      </c>
      <c r="EU260" s="2">
        <f>IF($D260=3,(ET260*(1+'input_cool&amp;vent_evolution'!AD$10)),ET260*(1+'input_cool&amp;vent_evolution'!AD$9))</f>
        <v>0</v>
      </c>
      <c r="EV260" s="2">
        <f>IF($D260=3,(EU260*(1+'input_cool&amp;vent_evolution'!AE$10)),EU260*(1+'input_cool&amp;vent_evolution'!AE$9))</f>
        <v>0</v>
      </c>
      <c r="EW260" s="2">
        <f>IF($D260=3,(EV260*(1+'input_cool&amp;vent_evolution'!AF$10)),EV260*(1+'input_cool&amp;vent_evolution'!AF$9))</f>
        <v>0</v>
      </c>
      <c r="EX260" s="2">
        <f>IF($D260=3,(EW260*(1+'input_cool&amp;vent_evolution'!AG$10)),EW260*(1+'input_cool&amp;vent_evolution'!AG$9))</f>
        <v>0</v>
      </c>
      <c r="EY260" s="2">
        <f>IF($D260=3,(EX260*(1+'input_cool&amp;vent_evolution'!AH$10)),EX260*(1+'input_cool&amp;vent_evolution'!AH$9))</f>
        <v>0</v>
      </c>
      <c r="EZ260" s="2">
        <f>IF($D260=3,(EY260*(1+'input_cool&amp;vent_evolution'!AI$10)),EY260*(1+'input_cool&amp;vent_evolution'!AI$9))</f>
        <v>0</v>
      </c>
      <c r="FA260" s="2">
        <f>IF($D260=3,(EZ260*(1+'input_cool&amp;vent_evolution'!AJ$10)),EZ260*(1+'input_cool&amp;vent_evolution'!AJ$9))</f>
        <v>0</v>
      </c>
      <c r="FB260" s="2">
        <f>IF($D260=3,(FA260*(1+'input_cool&amp;vent_evolution'!AK$10)),FA260*(1+'input_cool&amp;vent_evolution'!AK$9))</f>
        <v>0</v>
      </c>
      <c r="FC260" s="2">
        <f>IF($D260=3,(FB260*(1+'input_cool&amp;vent_evolution'!AL$10)),FB260*(1+'input_cool&amp;vent_evolution'!AL$9))</f>
        <v>0</v>
      </c>
      <c r="FD260" s="2">
        <f>IF($D260=3,(FC260*(1+'input_cool&amp;vent_evolution'!AM$10)),FC260*(1+'input_cool&amp;vent_evolution'!AM$9))</f>
        <v>0</v>
      </c>
      <c r="FE260" s="2">
        <f>IF($D260=3,(FD260*(1+'input_cool&amp;vent_evolution'!AN$10)),FD260*(1+'input_cool&amp;vent_evolution'!AN$9))</f>
        <v>0</v>
      </c>
      <c r="FF260" s="2">
        <f>IF($D260=3,(FE260*(1+'input_cool&amp;vent_evolution'!AO$10)),FE260*(1+'input_cool&amp;vent_evolution'!AO$9))</f>
        <v>0</v>
      </c>
      <c r="FG260" s="2">
        <f>IF($D260=3,(FF260*(1+'input_cool&amp;vent_evolution'!AP$10)),FF260*(1+'input_cool&amp;vent_evolution'!AP$9))</f>
        <v>0</v>
      </c>
      <c r="FH260" s="2">
        <f>IF($D260=3,(FG260*(1+'input_cool&amp;vent_evolution'!AQ$10)),FG260*(1+'input_cool&amp;vent_evolution'!AQ$9))</f>
        <v>0</v>
      </c>
      <c r="FI260" s="2">
        <f>IF($D260=3,(FH260*(1+'input_cool&amp;vent_evolution'!AR$10)),FH260*(1+'input_cool&amp;vent_evolution'!AR$9))</f>
        <v>0</v>
      </c>
      <c r="FJ260" s="2">
        <f>IF($D260=3,(FI260*(1+'input_cool&amp;vent_evolution'!AS$10)),FI260*(1+'input_cool&amp;vent_evolution'!AS$9))</f>
        <v>0</v>
      </c>
      <c r="FK260" s="2">
        <f>IF($D260=3,(FJ260*(1+'input_cool&amp;vent_evolution'!AT$10)),FJ260*(1+'input_cool&amp;vent_evolution'!AT$9))</f>
        <v>0</v>
      </c>
      <c r="FL260" s="2">
        <f>IF($D260=3,(FK260*(1+'input_cool&amp;vent_evolution'!AU$10)),FK260*(1+'input_cool&amp;vent_evolution'!AU$9))</f>
        <v>0</v>
      </c>
      <c r="FM260" s="2">
        <f t="shared" si="348"/>
        <v>0</v>
      </c>
      <c r="FN260" s="2">
        <f t="shared" si="349"/>
        <v>0</v>
      </c>
      <c r="FO260" s="2">
        <f t="shared" si="350"/>
        <v>0</v>
      </c>
      <c r="FP260" s="2">
        <f t="shared" si="351"/>
        <v>0</v>
      </c>
      <c r="FQ260" s="2">
        <f t="shared" si="352"/>
        <v>0</v>
      </c>
      <c r="FR260" s="2">
        <f t="shared" si="353"/>
        <v>0</v>
      </c>
      <c r="FS260" s="2">
        <f t="shared" si="354"/>
        <v>0</v>
      </c>
      <c r="FT260" s="2">
        <f t="shared" si="355"/>
        <v>0</v>
      </c>
      <c r="FU260" s="2">
        <f t="shared" si="356"/>
        <v>0</v>
      </c>
      <c r="FV260" s="2">
        <f t="shared" si="357"/>
        <v>0</v>
      </c>
      <c r="FW260" s="2">
        <f t="shared" si="358"/>
        <v>0</v>
      </c>
      <c r="FX260" s="2">
        <f t="shared" si="359"/>
        <v>0</v>
      </c>
      <c r="FY260" s="2">
        <f t="shared" si="360"/>
        <v>0</v>
      </c>
      <c r="FZ260" s="2">
        <f t="shared" si="361"/>
        <v>0</v>
      </c>
      <c r="GA260" s="2">
        <f t="shared" si="362"/>
        <v>0</v>
      </c>
      <c r="GB260" s="2">
        <f t="shared" si="363"/>
        <v>0</v>
      </c>
      <c r="GC260" s="2">
        <f t="shared" si="364"/>
        <v>0</v>
      </c>
      <c r="GD260" s="2">
        <f t="shared" si="365"/>
        <v>0</v>
      </c>
      <c r="GE260" s="2">
        <f t="shared" si="366"/>
        <v>0</v>
      </c>
      <c r="GF260" s="2">
        <f t="shared" si="367"/>
        <v>0</v>
      </c>
      <c r="GG260" s="2">
        <f t="shared" si="368"/>
        <v>0</v>
      </c>
      <c r="GH260" s="2">
        <f t="shared" si="369"/>
        <v>0</v>
      </c>
      <c r="GI260" s="2">
        <f t="shared" si="370"/>
        <v>0</v>
      </c>
      <c r="GJ260" s="2">
        <f t="shared" si="371"/>
        <v>0</v>
      </c>
      <c r="GK260" s="2">
        <f t="shared" si="372"/>
        <v>0</v>
      </c>
      <c r="GL260" s="2">
        <f t="shared" si="373"/>
        <v>0</v>
      </c>
      <c r="GM260" s="2">
        <f t="shared" si="374"/>
        <v>0</v>
      </c>
      <c r="GN260" s="2">
        <f t="shared" si="375"/>
        <v>0</v>
      </c>
      <c r="GO260" s="2">
        <f t="shared" si="376"/>
        <v>0</v>
      </c>
      <c r="GP260" s="2">
        <f t="shared" si="377"/>
        <v>0</v>
      </c>
      <c r="GQ260" s="2">
        <f t="shared" si="378"/>
        <v>0</v>
      </c>
      <c r="GR260" s="2">
        <f t="shared" si="379"/>
        <v>0</v>
      </c>
      <c r="GS260" s="2">
        <f t="shared" si="380"/>
        <v>0</v>
      </c>
      <c r="GT260" s="2">
        <f t="shared" si="381"/>
        <v>0</v>
      </c>
      <c r="GU260" s="2">
        <f t="shared" si="382"/>
        <v>0</v>
      </c>
      <c r="GV260" s="2">
        <f t="shared" si="383"/>
        <v>0</v>
      </c>
      <c r="GW260" s="2">
        <f>IF($D260=3,($N260*$M260*EC260*'input_cooling&amp;ventilation'!$D$3)*'input_cool&amp;vent_evolution'!M$11,($O260*$M260*EC260*'input_cooling&amp;ventilation'!$D$3)*'input_cool&amp;vent_evolution'!M$10)</f>
        <v>0</v>
      </c>
      <c r="GX260" s="2">
        <f>IF($D260=3,($N260*$M260*ED260*'input_cooling&amp;ventilation'!$D$3)*'input_cool&amp;vent_evolution'!N$11,($O260*$M260*ED260*'input_cooling&amp;ventilation'!$D$3)*'input_cool&amp;vent_evolution'!N$10)</f>
        <v>0</v>
      </c>
      <c r="GY260" s="2">
        <f>IF($D260=3,($N260*$M260*EE260*'input_cooling&amp;ventilation'!$D$3)*'input_cool&amp;vent_evolution'!O$11,($O260*$M260*EE260*'input_cooling&amp;ventilation'!$D$3)*'input_cool&amp;vent_evolution'!O$10)</f>
        <v>0</v>
      </c>
      <c r="GZ260" s="2">
        <f>IF($D260=3,($N260*$M260*EF260*'input_cooling&amp;ventilation'!$D$3)*'input_cool&amp;vent_evolution'!P$11,($O260*$M260*EF260*'input_cooling&amp;ventilation'!$D$3)*'input_cool&amp;vent_evolution'!P$10)</f>
        <v>0</v>
      </c>
      <c r="HA260" s="2">
        <f>IF($D260=3,($N260*$M260*EG260*'input_cooling&amp;ventilation'!$D$3)*'input_cool&amp;vent_evolution'!Q$11,($O260*$M260*EG260*'input_cooling&amp;ventilation'!$D$3)*'input_cool&amp;vent_evolution'!Q$10)</f>
        <v>0</v>
      </c>
      <c r="HB260" s="2">
        <f>IF($D260=3,($N260*$M260*EH260*'input_cooling&amp;ventilation'!$D$3)*'input_cool&amp;vent_evolution'!R$11,($O260*$M260*EH260*'input_cooling&amp;ventilation'!$D$3)*'input_cool&amp;vent_evolution'!R$10)</f>
        <v>0</v>
      </c>
      <c r="HC260" s="2">
        <f>IF($D260=3,($N260*$M260*EI260*'input_cooling&amp;ventilation'!$D$3)*'input_cool&amp;vent_evolution'!S$11,($O260*$M260*EI260*'input_cooling&amp;ventilation'!$D$3)*'input_cool&amp;vent_evolution'!S$10)</f>
        <v>0</v>
      </c>
      <c r="HD260" s="2">
        <f>IF($D260=3,($N260*$M260*EJ260*'input_cooling&amp;ventilation'!$D$3)*'input_cool&amp;vent_evolution'!T$11,($O260*$M260*EJ260*'input_cooling&amp;ventilation'!$D$3)*'input_cool&amp;vent_evolution'!T$10)</f>
        <v>0</v>
      </c>
      <c r="HE260" s="2">
        <f>IF($D260=3,($N260*$M260*EK260*'input_cooling&amp;ventilation'!$D$3)*'input_cool&amp;vent_evolution'!U$11,($O260*$M260*EK260*'input_cooling&amp;ventilation'!$D$3)*'input_cool&amp;vent_evolution'!U$10)</f>
        <v>0</v>
      </c>
      <c r="HF260" s="2">
        <f>IF($D260=3,($N260*$M260*EL260*'input_cooling&amp;ventilation'!$D$3)*'input_cool&amp;vent_evolution'!V$11,($O260*$M260*EL260*'input_cooling&amp;ventilation'!$D$3)*'input_cool&amp;vent_evolution'!V$10)</f>
        <v>0</v>
      </c>
      <c r="HG260" s="2">
        <f>IF($D260=3,($N260*$M260*EM260*'input_cooling&amp;ventilation'!$D$3)*'input_cool&amp;vent_evolution'!W$11,($O260*$M260*EM260*'input_cooling&amp;ventilation'!$D$3)*'input_cool&amp;vent_evolution'!W$10)</f>
        <v>0</v>
      </c>
      <c r="HH260" s="2">
        <f>IF($D260=3,($N260*$M260*EN260*'input_cooling&amp;ventilation'!$D$3)*'input_cool&amp;vent_evolution'!X$11,($O260*$M260*EN260*'input_cooling&amp;ventilation'!$D$3)*'input_cool&amp;vent_evolution'!X$10)</f>
        <v>0</v>
      </c>
      <c r="HI260" s="2">
        <f>IF($D260=3,($N260*$M260*EO260*'input_cooling&amp;ventilation'!$D$3)*'input_cool&amp;vent_evolution'!Y$11,($O260*$M260*EO260*'input_cooling&amp;ventilation'!$D$3)*'input_cool&amp;vent_evolution'!Y$10)</f>
        <v>0</v>
      </c>
      <c r="HJ260" s="2">
        <f>IF($D260=3,($N260*$M260*EP260*'input_cooling&amp;ventilation'!$D$3)*'input_cool&amp;vent_evolution'!Z$11,($O260*$M260*EP260*'input_cooling&amp;ventilation'!$D$3)*'input_cool&amp;vent_evolution'!Z$10)</f>
        <v>0</v>
      </c>
      <c r="HK260" s="2">
        <f>IF($D260=3,($N260*$M260*EQ260*'input_cooling&amp;ventilation'!$D$3)*'input_cool&amp;vent_evolution'!AA$11,($O260*$M260*EQ260*'input_cooling&amp;ventilation'!$D$3)*'input_cool&amp;vent_evolution'!AA$10)</f>
        <v>0</v>
      </c>
      <c r="HL260" s="2">
        <f>IF($D260=3,($N260*$M260*ER260*'input_cooling&amp;ventilation'!$D$3)*'input_cool&amp;vent_evolution'!AB$11,($O260*$M260*ER260*'input_cooling&amp;ventilation'!$D$3)*'input_cool&amp;vent_evolution'!AB$10)</f>
        <v>0</v>
      </c>
      <c r="HM260" s="2">
        <f>IF($D260=3,($N260*$M260*ES260*'input_cooling&amp;ventilation'!$D$3)*'input_cool&amp;vent_evolution'!AC$11,($O260*$M260*ES260*'input_cooling&amp;ventilation'!$D$3)*'input_cool&amp;vent_evolution'!AC$10)</f>
        <v>0</v>
      </c>
      <c r="HN260" s="2">
        <f>IF($D260=3,($N260*$M260*ET260*'input_cooling&amp;ventilation'!$D$3)*'input_cool&amp;vent_evolution'!AD$11,($O260*$M260*ET260*'input_cooling&amp;ventilation'!$D$3)*'input_cool&amp;vent_evolution'!AD$10)</f>
        <v>0</v>
      </c>
      <c r="HO260" s="2">
        <f>IF($D260=3,($N260*$M260*EU260*'input_cooling&amp;ventilation'!$D$3)*'input_cool&amp;vent_evolution'!AE$11,($O260*$M260*EU260*'input_cooling&amp;ventilation'!$D$3)*'input_cool&amp;vent_evolution'!AE$10)</f>
        <v>0</v>
      </c>
      <c r="HP260" s="2">
        <f>IF($D260=3,($N260*$M260*EV260*'input_cooling&amp;ventilation'!$D$3)*'input_cool&amp;vent_evolution'!AF$11,($O260*$M260*EV260*'input_cooling&amp;ventilation'!$D$3)*'input_cool&amp;vent_evolution'!AF$10)</f>
        <v>0</v>
      </c>
      <c r="HQ260" s="2">
        <f>IF($D260=3,($N260*$M260*EW260*'input_cooling&amp;ventilation'!$D$3)*'input_cool&amp;vent_evolution'!AG$11,($O260*$M260*EW260*'input_cooling&amp;ventilation'!$D$3)*'input_cool&amp;vent_evolution'!AG$10)</f>
        <v>0</v>
      </c>
      <c r="HR260" s="2">
        <f>IF($D260=3,($N260*$M260*EX260*'input_cooling&amp;ventilation'!$D$3)*'input_cool&amp;vent_evolution'!AH$11,($O260*$M260*EX260*'input_cooling&amp;ventilation'!$D$3)*'input_cool&amp;vent_evolution'!AH$10)</f>
        <v>0</v>
      </c>
      <c r="HS260" s="2">
        <f>IF($D260=3,($N260*$M260*EY260*'input_cooling&amp;ventilation'!$D$3)*'input_cool&amp;vent_evolution'!AI$11,($O260*$M260*EY260*'input_cooling&amp;ventilation'!$D$3)*'input_cool&amp;vent_evolution'!AI$10)</f>
        <v>0</v>
      </c>
      <c r="HT260" s="2">
        <f>IF($D260=3,($N260*$M260*EZ260*'input_cooling&amp;ventilation'!$D$3)*'input_cool&amp;vent_evolution'!AJ$11,($O260*$M260*EZ260*'input_cooling&amp;ventilation'!$D$3)*'input_cool&amp;vent_evolution'!AJ$10)</f>
        <v>0</v>
      </c>
      <c r="HU260" s="2">
        <f>IF($D260=3,($N260*$M260*FA260*'input_cooling&amp;ventilation'!$D$3)*'input_cool&amp;vent_evolution'!AK$11,($O260*$M260*FA260*'input_cooling&amp;ventilation'!$D$3)*'input_cool&amp;vent_evolution'!AK$10)</f>
        <v>0</v>
      </c>
      <c r="HV260" s="2">
        <f>IF($D260=3,($N260*$M260*FB260*'input_cooling&amp;ventilation'!$D$3)*'input_cool&amp;vent_evolution'!AL$11,($O260*$M260*FB260*'input_cooling&amp;ventilation'!$D$3)*'input_cool&amp;vent_evolution'!AL$10)</f>
        <v>0</v>
      </c>
      <c r="HW260" s="2">
        <f>IF($D260=3,($N260*$M260*FC260*'input_cooling&amp;ventilation'!$D$3)*'input_cool&amp;vent_evolution'!AM$11,($O260*$M260*FC260*'input_cooling&amp;ventilation'!$D$3)*'input_cool&amp;vent_evolution'!AM$10)</f>
        <v>0</v>
      </c>
      <c r="HX260" s="2">
        <f>IF($D260=3,($N260*$M260*FD260*'input_cooling&amp;ventilation'!$D$3)*'input_cool&amp;vent_evolution'!AN$11,($O260*$M260*FD260*'input_cooling&amp;ventilation'!$D$3)*'input_cool&amp;vent_evolution'!AN$10)</f>
        <v>0</v>
      </c>
      <c r="HY260" s="2">
        <f>IF($D260=3,($N260*$M260*FE260*'input_cooling&amp;ventilation'!$D$3)*'input_cool&amp;vent_evolution'!AO$11,($O260*$M260*FE260*'input_cooling&amp;ventilation'!$D$3)*'input_cool&amp;vent_evolution'!AO$10)</f>
        <v>0</v>
      </c>
      <c r="HZ260" s="2">
        <f>IF($D260=3,($N260*$M260*FF260*'input_cooling&amp;ventilation'!$D$3)*'input_cool&amp;vent_evolution'!AP$11,($O260*$M260*FF260*'input_cooling&amp;ventilation'!$D$3)*'input_cool&amp;vent_evolution'!AP$10)</f>
        <v>0</v>
      </c>
      <c r="IA260" s="2">
        <f>IF($D260=3,($N260*$M260*FG260*'input_cooling&amp;ventilation'!$D$3)*'input_cool&amp;vent_evolution'!AQ$11,($O260*$M260*FG260*'input_cooling&amp;ventilation'!$D$3)*'input_cool&amp;vent_evolution'!AQ$10)</f>
        <v>0</v>
      </c>
      <c r="IB260" s="2">
        <f>IF($D260=3,($N260*$M260*FH260*'input_cooling&amp;ventilation'!$D$3)*'input_cool&amp;vent_evolution'!AR$11,($O260*$M260*FH260*'input_cooling&amp;ventilation'!$D$3)*'input_cool&amp;vent_evolution'!AR$10)</f>
        <v>0</v>
      </c>
      <c r="IC260" s="2">
        <f>IF($D260=3,($N260*$M260*FI260*'input_cooling&amp;ventilation'!$D$3)*'input_cool&amp;vent_evolution'!AS$11,($O260*$M260*FI260*'input_cooling&amp;ventilation'!$D$3)*'input_cool&amp;vent_evolution'!AS$10)</f>
        <v>0</v>
      </c>
      <c r="ID260" s="2">
        <f>IF($D260=3,($N260*$M260*FJ260*'input_cooling&amp;ventilation'!$D$3)*'input_cool&amp;vent_evolution'!AT$11,($O260*$M260*FJ260*'input_cooling&amp;ventilation'!$D$3)*'input_cool&amp;vent_evolution'!AT$10)</f>
        <v>0</v>
      </c>
      <c r="IE260" s="2">
        <f>IF($D260=3,($N260*$M260*FK260*'input_cooling&amp;ventilation'!$D$3)*'input_cool&amp;vent_evolution'!AU$11,($O260*$M260*FK260*'input_cooling&amp;ventilation'!$D$3)*'input_cool&amp;vent_evolution'!AU$10)</f>
        <v>0</v>
      </c>
      <c r="IF260" s="2">
        <f>IF($D260=3,($N260*$M260*FL260*'input_cooling&amp;ventilation'!$D$3)*'input_cool&amp;vent_evolution'!AV$11,($O260*$M260*FL260*'input_cooling&amp;ventilation'!$D$3)*'input_cool&amp;vent_evolution'!AV$10)</f>
        <v>0</v>
      </c>
    </row>
    <row r="261" spans="1:240" x14ac:dyDescent="0.25">
      <c r="A261">
        <v>259</v>
      </c>
      <c r="B261">
        <v>100100</v>
      </c>
      <c r="C261">
        <v>33</v>
      </c>
      <c r="D261">
        <v>3</v>
      </c>
      <c r="E261">
        <v>4</v>
      </c>
      <c r="F261" s="2">
        <v>0</v>
      </c>
      <c r="G261" s="2">
        <v>0</v>
      </c>
      <c r="H261" s="2">
        <v>0</v>
      </c>
      <c r="I261" s="17">
        <v>0</v>
      </c>
      <c r="J261">
        <v>0.27069136799999999</v>
      </c>
      <c r="K261" s="2">
        <f t="shared" si="308"/>
        <v>0</v>
      </c>
      <c r="L261" s="2">
        <f t="shared" si="309"/>
        <v>0</v>
      </c>
      <c r="M261">
        <v>0.680042238648363</v>
      </c>
      <c r="N261" s="17">
        <f>'input_cooling&amp;ventilation'!$D$5</f>
        <v>57.500092182043396</v>
      </c>
      <c r="O261" s="45">
        <f>'input_cooling&amp;ventilation'!$D$6</f>
        <v>19.328678831353667</v>
      </c>
      <c r="P261" s="45">
        <f>'input_cooling&amp;ventilation'!$C$5</f>
        <v>50.351688737400465</v>
      </c>
      <c r="Q261" s="45">
        <f>'input_cooling&amp;ventilation'!$C$6</f>
        <v>32.240814214248743</v>
      </c>
      <c r="R261">
        <v>17</v>
      </c>
      <c r="T261">
        <v>14</v>
      </c>
      <c r="U261" s="2">
        <f t="shared" si="310"/>
        <v>0</v>
      </c>
      <c r="V261" s="2">
        <f t="shared" si="311"/>
        <v>0</v>
      </c>
      <c r="W261" s="2">
        <v>0</v>
      </c>
      <c r="X261" s="57">
        <f>IF($D261=3,(W261*(1+'input_cool&amp;vent_evolution'!M$11)),(W261*(1+'input_cool&amp;vent_evolution'!M$12)))</f>
        <v>0</v>
      </c>
      <c r="Y261" s="57">
        <f>IF($D261=3,(X261*(1+'input_cool&amp;vent_evolution'!N$11)),(X261*(1+'input_cool&amp;vent_evolution'!N$12)))</f>
        <v>0</v>
      </c>
      <c r="Z261" s="57">
        <f>IF($D261=3,(Y261*(1+'input_cool&amp;vent_evolution'!O$11)),(Y261*(1+'input_cool&amp;vent_evolution'!O$12)))</f>
        <v>0</v>
      </c>
      <c r="AA261" s="57">
        <f>IF($D261=3,(Z261*(1+'input_cool&amp;vent_evolution'!P$11)),(Z261*(1+'input_cool&amp;vent_evolution'!P$12)))</f>
        <v>0</v>
      </c>
      <c r="AB261" s="57">
        <f>IF($D261=3,(AA261*(1+'input_cool&amp;vent_evolution'!Q$11)),(AA261*(1+'input_cool&amp;vent_evolution'!Q$12)))</f>
        <v>0</v>
      </c>
      <c r="AC261" s="57">
        <f>IF($D261=3,(AB261*(1+'input_cool&amp;vent_evolution'!R$11)),(AB261*(1+'input_cool&amp;vent_evolution'!R$12)))</f>
        <v>0</v>
      </c>
      <c r="AD261" s="57">
        <f>IF($D261=3,(AC261*(1+'input_cool&amp;vent_evolution'!S$11)),(AC261*(1+'input_cool&amp;vent_evolution'!S$12)))</f>
        <v>0</v>
      </c>
      <c r="AE261" s="57">
        <f>IF($D261=3,(AD261*(1+'input_cool&amp;vent_evolution'!T$11)),(AD261*(1+'input_cool&amp;vent_evolution'!T$12)))</f>
        <v>0</v>
      </c>
      <c r="AF261" s="57">
        <f>IF($D261=3,(AE261*(1+'input_cool&amp;vent_evolution'!U$11)),(AE261*(1+'input_cool&amp;vent_evolution'!U$12)))</f>
        <v>0</v>
      </c>
      <c r="AG261" s="57">
        <f>IF($D261=3,(AF261*(1+'input_cool&amp;vent_evolution'!V$11)),(AF261*(1+'input_cool&amp;vent_evolution'!V$12)))</f>
        <v>0</v>
      </c>
      <c r="AH261" s="57">
        <f>IF($D261=3,(AG261*(1+'input_cool&amp;vent_evolution'!W$11)),(AG261*(1+'input_cool&amp;vent_evolution'!W$12)))</f>
        <v>0</v>
      </c>
      <c r="AI261" s="57">
        <f>IF($D261=3,(AH261*(1+'input_cool&amp;vent_evolution'!X$11)),(AH261*(1+'input_cool&amp;vent_evolution'!X$12)))</f>
        <v>0</v>
      </c>
      <c r="AJ261" s="57">
        <f>IF($D261=3,(AI261*(1+'input_cool&amp;vent_evolution'!Y$11)),(AI261*(1+'input_cool&amp;vent_evolution'!Y$12)))</f>
        <v>0</v>
      </c>
      <c r="AK261" s="57">
        <f>IF($D261=3,(AJ261*(1+'input_cool&amp;vent_evolution'!Z$11)),(AJ261*(1+'input_cool&amp;vent_evolution'!Z$12)))</f>
        <v>0</v>
      </c>
      <c r="AL261" s="57">
        <f>IF($D261=3,(AK261*(1+'input_cool&amp;vent_evolution'!AA$11)),(AK261*(1+'input_cool&amp;vent_evolution'!AA$12)))</f>
        <v>0</v>
      </c>
      <c r="AM261" s="57">
        <f>IF($D261=3,(AL261*(1+'input_cool&amp;vent_evolution'!AB$11)),(AL261*(1+'input_cool&amp;vent_evolution'!AB$12)))</f>
        <v>0</v>
      </c>
      <c r="AN261" s="57">
        <f>IF($D261=3,(AM261*(1+'input_cool&amp;vent_evolution'!AC$11)),(AM261*(1+'input_cool&amp;vent_evolution'!AC$12)))</f>
        <v>0</v>
      </c>
      <c r="AO261" s="57">
        <f>IF($D261=3,(AN261*(1+'input_cool&amp;vent_evolution'!AD$11)),(AN261*(1+'input_cool&amp;vent_evolution'!AD$12)))</f>
        <v>0</v>
      </c>
      <c r="AP261" s="57">
        <f>IF($D261=3,(AO261*(1+'input_cool&amp;vent_evolution'!AE$11)),(AO261*(1+'input_cool&amp;vent_evolution'!AE$12)))</f>
        <v>0</v>
      </c>
      <c r="AQ261" s="57">
        <f>IF($D261=3,(AP261*(1+'input_cool&amp;vent_evolution'!AF$11)),(AP261*(1+'input_cool&amp;vent_evolution'!AF$12)))</f>
        <v>0</v>
      </c>
      <c r="AR261" s="57">
        <f>IF($D261=3,(AQ261*(1+'input_cool&amp;vent_evolution'!AG$11)),(AQ261*(1+'input_cool&amp;vent_evolution'!AG$12)))</f>
        <v>0</v>
      </c>
      <c r="AS261" s="57">
        <f>IF($D261=3,(AR261*(1+'input_cool&amp;vent_evolution'!AH$11)),(AR261*(1+'input_cool&amp;vent_evolution'!AH$12)))</f>
        <v>0</v>
      </c>
      <c r="AT261" s="57">
        <f>IF($D261=3,(AS261*(1+'input_cool&amp;vent_evolution'!AI$11)),(AS261*(1+'input_cool&amp;vent_evolution'!AI$12)))</f>
        <v>0</v>
      </c>
      <c r="AU261" s="57">
        <f>IF($D261=3,(AT261*(1+'input_cool&amp;vent_evolution'!AJ$11)),(AT261*(1+'input_cool&amp;vent_evolution'!AJ$12)))</f>
        <v>0</v>
      </c>
      <c r="AV261" s="57">
        <f>IF($D261=3,(AU261*(1+'input_cool&amp;vent_evolution'!AK$11)),(AU261*(1+'input_cool&amp;vent_evolution'!AK$12)))</f>
        <v>0</v>
      </c>
      <c r="AW261" s="57">
        <f>IF($D261=3,(AV261*(1+'input_cool&amp;vent_evolution'!AL$11)),(AV261*(1+'input_cool&amp;vent_evolution'!AL$12)))</f>
        <v>0</v>
      </c>
      <c r="AX261" s="57">
        <f>IF($D261=3,(AW261*(1+'input_cool&amp;vent_evolution'!AM$11)),(AW261*(1+'input_cool&amp;vent_evolution'!AM$12)))</f>
        <v>0</v>
      </c>
      <c r="AY261" s="57">
        <f>IF($D261=3,(AX261*(1+'input_cool&amp;vent_evolution'!AN$11)),(AX261*(1+'input_cool&amp;vent_evolution'!AN$12)))</f>
        <v>0</v>
      </c>
      <c r="AZ261" s="57">
        <f>IF($D261=3,(AY261*(1+'input_cool&amp;vent_evolution'!AO$11)),(AY261*(1+'input_cool&amp;vent_evolution'!AO$12)))</f>
        <v>0</v>
      </c>
      <c r="BA261" s="57">
        <f>IF($D261=3,(AZ261*(1+'input_cool&amp;vent_evolution'!AP$11)),(AZ261*(1+'input_cool&amp;vent_evolution'!AP$12)))</f>
        <v>0</v>
      </c>
      <c r="BB261" s="57">
        <f>IF($D261=3,(BA261*(1+'input_cool&amp;vent_evolution'!AQ$11)),(BA261*(1+'input_cool&amp;vent_evolution'!AQ$12)))</f>
        <v>0</v>
      </c>
      <c r="BC261" s="57">
        <f>IF($D261=3,(BB261*(1+'input_cool&amp;vent_evolution'!AR$11)),(BB261*(1+'input_cool&amp;vent_evolution'!AR$12)))</f>
        <v>0</v>
      </c>
      <c r="BD261" s="57">
        <f>IF($D261=3,(BC261*(1+'input_cool&amp;vent_evolution'!AS$11)),(BC261*(1+'input_cool&amp;vent_evolution'!AS$12)))</f>
        <v>0</v>
      </c>
      <c r="BE261" s="57">
        <f>IF($D261=3,(BD261*(1+'input_cool&amp;vent_evolution'!AT$11)),(BD261*(1+'input_cool&amp;vent_evolution'!AT$12)))</f>
        <v>0</v>
      </c>
      <c r="BF261" s="57">
        <f>IF($D261=3,(BE261*(1+'input_cool&amp;vent_evolution'!AU$11)),(BE261*(1+'input_cool&amp;vent_evolution'!AU$12)))</f>
        <v>0</v>
      </c>
      <c r="BG261" s="57">
        <f>IF($D261=3,(BF261*(1+'input_cool&amp;vent_evolution'!AV$11)),(BF261*(1+'input_cool&amp;vent_evolution'!AV$12)))</f>
        <v>0</v>
      </c>
      <c r="BH261" s="2">
        <f t="shared" si="384"/>
        <v>0</v>
      </c>
      <c r="BI261" s="2">
        <f t="shared" si="312"/>
        <v>0</v>
      </c>
      <c r="BJ261" s="2">
        <f t="shared" si="313"/>
        <v>0</v>
      </c>
      <c r="BK261" s="2">
        <f t="shared" si="314"/>
        <v>0</v>
      </c>
      <c r="BL261" s="2">
        <f t="shared" si="315"/>
        <v>0</v>
      </c>
      <c r="BM261" s="2">
        <f t="shared" si="316"/>
        <v>0</v>
      </c>
      <c r="BN261" s="2">
        <f t="shared" si="317"/>
        <v>0</v>
      </c>
      <c r="BO261" s="2">
        <f t="shared" si="318"/>
        <v>0</v>
      </c>
      <c r="BP261" s="2">
        <f t="shared" si="319"/>
        <v>0</v>
      </c>
      <c r="BQ261" s="2">
        <f t="shared" si="320"/>
        <v>0</v>
      </c>
      <c r="BR261" s="2">
        <f t="shared" si="321"/>
        <v>0</v>
      </c>
      <c r="BS261" s="2">
        <f t="shared" si="322"/>
        <v>0</v>
      </c>
      <c r="BT261" s="2">
        <f t="shared" si="323"/>
        <v>0</v>
      </c>
      <c r="BU261" s="2">
        <f t="shared" si="324"/>
        <v>0</v>
      </c>
      <c r="BV261" s="2">
        <f t="shared" si="325"/>
        <v>0</v>
      </c>
      <c r="BW261" s="2">
        <f t="shared" si="326"/>
        <v>0</v>
      </c>
      <c r="BX261" s="2">
        <f t="shared" si="327"/>
        <v>0</v>
      </c>
      <c r="BY261" s="2">
        <f t="shared" si="328"/>
        <v>0</v>
      </c>
      <c r="BZ261" s="2">
        <f t="shared" si="329"/>
        <v>0</v>
      </c>
      <c r="CA261" s="2">
        <f t="shared" si="330"/>
        <v>0</v>
      </c>
      <c r="CB261" s="2">
        <f t="shared" si="331"/>
        <v>0</v>
      </c>
      <c r="CC261" s="2">
        <f t="shared" si="332"/>
        <v>0</v>
      </c>
      <c r="CD261" s="2">
        <f t="shared" si="333"/>
        <v>0</v>
      </c>
      <c r="CE261" s="2">
        <f t="shared" si="334"/>
        <v>0</v>
      </c>
      <c r="CF261" s="2">
        <f t="shared" si="335"/>
        <v>0</v>
      </c>
      <c r="CG261" s="2">
        <f t="shared" si="336"/>
        <v>0</v>
      </c>
      <c r="CH261" s="2">
        <f t="shared" si="337"/>
        <v>0</v>
      </c>
      <c r="CI261" s="2">
        <f t="shared" si="338"/>
        <v>0</v>
      </c>
      <c r="CJ261" s="2">
        <f t="shared" si="339"/>
        <v>0</v>
      </c>
      <c r="CK261" s="2">
        <f t="shared" si="340"/>
        <v>0</v>
      </c>
      <c r="CL261" s="2">
        <f t="shared" si="341"/>
        <v>0</v>
      </c>
      <c r="CM261" s="2">
        <f t="shared" si="342"/>
        <v>0</v>
      </c>
      <c r="CN261" s="2">
        <f t="shared" si="343"/>
        <v>0</v>
      </c>
      <c r="CO261" s="2">
        <f t="shared" si="344"/>
        <v>0</v>
      </c>
      <c r="CP261" s="2">
        <f t="shared" si="345"/>
        <v>0</v>
      </c>
      <c r="CQ261" s="2">
        <f t="shared" si="346"/>
        <v>0</v>
      </c>
      <c r="CR261" s="2">
        <f>IF($D261=3,(W261*$P261*$M261*'input_cooling&amp;ventilation'!$D$3)*'input_cool&amp;vent_evolution'!M$11,(W261*$Q261*'input_cooling&amp;ventilation'!$D$3)*'input_cool&amp;vent_evolution'!M$12)</f>
        <v>0</v>
      </c>
      <c r="CS261" s="2">
        <f>IF($D261=3,(X261*$P261*$M261*'input_cooling&amp;ventilation'!$D$3)*'input_cool&amp;vent_evolution'!N$11,(X261*$Q261*'input_cooling&amp;ventilation'!$D$3)*'input_cool&amp;vent_evolution'!N$12)</f>
        <v>0</v>
      </c>
      <c r="CT261" s="2">
        <f>IF($D261=3,(Y261*$P261*$M261*'input_cooling&amp;ventilation'!$D$3)*'input_cool&amp;vent_evolution'!O$11,(Y261*$Q261*'input_cooling&amp;ventilation'!$D$3)*'input_cool&amp;vent_evolution'!O$12)</f>
        <v>0</v>
      </c>
      <c r="CU261" s="2">
        <f>IF($D261=3,(Z261*$P261*$M261*'input_cooling&amp;ventilation'!$D$3)*'input_cool&amp;vent_evolution'!P$11,(Z261*$Q261*'input_cooling&amp;ventilation'!$D$3)*'input_cool&amp;vent_evolution'!P$12)</f>
        <v>0</v>
      </c>
      <c r="CV261" s="2">
        <f>IF($D261=3,(AA261*$P261*$M261*'input_cooling&amp;ventilation'!$D$3)*'input_cool&amp;vent_evolution'!Q$11,(AA261*$Q261*'input_cooling&amp;ventilation'!$D$3)*'input_cool&amp;vent_evolution'!Q$12)</f>
        <v>0</v>
      </c>
      <c r="CW261" s="2">
        <f>IF($D261=3,(AB261*$P261*$M261*'input_cooling&amp;ventilation'!$D$3)*'input_cool&amp;vent_evolution'!R$11,(AB261*$Q261*'input_cooling&amp;ventilation'!$D$3)*'input_cool&amp;vent_evolution'!R$12)</f>
        <v>0</v>
      </c>
      <c r="CX261" s="2">
        <f>IF($D261=3,(AC261*$P261*$M261*'input_cooling&amp;ventilation'!$D$3)*'input_cool&amp;vent_evolution'!S$11,(AC261*$Q261*'input_cooling&amp;ventilation'!$D$3)*'input_cool&amp;vent_evolution'!S$12)</f>
        <v>0</v>
      </c>
      <c r="CY261" s="2">
        <f>IF($D261=3,(AD261*$P261*$M261*'input_cooling&amp;ventilation'!$D$3)*'input_cool&amp;vent_evolution'!T$11,(AD261*$Q261*'input_cooling&amp;ventilation'!$D$3)*'input_cool&amp;vent_evolution'!T$12)</f>
        <v>0</v>
      </c>
      <c r="CZ261" s="2">
        <f>IF($D261=3,(AE261*$P261*$M261*'input_cooling&amp;ventilation'!$D$3)*'input_cool&amp;vent_evolution'!U$11,(AE261*$Q261*'input_cooling&amp;ventilation'!$D$3)*'input_cool&amp;vent_evolution'!U$12)</f>
        <v>0</v>
      </c>
      <c r="DA261" s="2">
        <f>IF($D261=3,(AF261*$P261*$M261*'input_cooling&amp;ventilation'!$D$3)*'input_cool&amp;vent_evolution'!V$11,(AF261*$Q261*'input_cooling&amp;ventilation'!$D$3)*'input_cool&amp;vent_evolution'!V$12)</f>
        <v>0</v>
      </c>
      <c r="DB261" s="2">
        <f>IF($D261=3,(AG261*$P261*$M261*'input_cooling&amp;ventilation'!$D$3)*'input_cool&amp;vent_evolution'!W$11,(AG261*$Q261*'input_cooling&amp;ventilation'!$D$3)*'input_cool&amp;vent_evolution'!W$12)</f>
        <v>0</v>
      </c>
      <c r="DC261" s="2">
        <f>IF($D261=3,(AH261*$P261*$M261*'input_cooling&amp;ventilation'!$D$3)*'input_cool&amp;vent_evolution'!X$11,(AH261*$Q261*'input_cooling&amp;ventilation'!$D$3)*'input_cool&amp;vent_evolution'!X$12)</f>
        <v>0</v>
      </c>
      <c r="DD261" s="2">
        <f>IF($D261=3,(AI261*$P261*$M261*'input_cooling&amp;ventilation'!$D$3)*'input_cool&amp;vent_evolution'!Y$11,(AI261*$Q261*'input_cooling&amp;ventilation'!$D$3)*'input_cool&amp;vent_evolution'!Y$12)</f>
        <v>0</v>
      </c>
      <c r="DE261" s="2">
        <f>IF($D261=3,(AJ261*$P261*$M261*'input_cooling&amp;ventilation'!$D$3)*'input_cool&amp;vent_evolution'!Z$11,(AJ261*$Q261*'input_cooling&amp;ventilation'!$D$3)*'input_cool&amp;vent_evolution'!Z$12)</f>
        <v>0</v>
      </c>
      <c r="DF261" s="2">
        <f>IF($D261=3,(AK261*$P261*$M261*'input_cooling&amp;ventilation'!$D$3)*'input_cool&amp;vent_evolution'!AA$11,(AK261*$Q261*'input_cooling&amp;ventilation'!$D$3)*'input_cool&amp;vent_evolution'!AA$12)</f>
        <v>0</v>
      </c>
      <c r="DG261" s="2">
        <f>IF($D261=3,(AL261*$P261*$M261*'input_cooling&amp;ventilation'!$D$3)*'input_cool&amp;vent_evolution'!AB$11,(AL261*$Q261*'input_cooling&amp;ventilation'!$D$3)*'input_cool&amp;vent_evolution'!AB$12)</f>
        <v>0</v>
      </c>
      <c r="DH261" s="2">
        <f>IF($D261=3,(AM261*$P261*$M261*'input_cooling&amp;ventilation'!$D$3)*'input_cool&amp;vent_evolution'!AC$11,(AM261*$Q261*'input_cooling&amp;ventilation'!$D$3)*'input_cool&amp;vent_evolution'!AC$12)</f>
        <v>0</v>
      </c>
      <c r="DI261" s="2">
        <f>IF($D261=3,(AN261*$P261*$M261*'input_cooling&amp;ventilation'!$D$3)*'input_cool&amp;vent_evolution'!AD$11,(AN261*$Q261*'input_cooling&amp;ventilation'!$D$3)*'input_cool&amp;vent_evolution'!AD$12)</f>
        <v>0</v>
      </c>
      <c r="DJ261" s="2">
        <f>IF($D261=3,(AO261*$P261*$M261*'input_cooling&amp;ventilation'!$D$3)*'input_cool&amp;vent_evolution'!AE$11,(AO261*$Q261*'input_cooling&amp;ventilation'!$D$3)*'input_cool&amp;vent_evolution'!AE$12)</f>
        <v>0</v>
      </c>
      <c r="DK261" s="2">
        <f>IF($D261=3,(AP261*$P261*$M261*'input_cooling&amp;ventilation'!$D$3)*'input_cool&amp;vent_evolution'!AF$11,(AP261*$Q261*'input_cooling&amp;ventilation'!$D$3)*'input_cool&amp;vent_evolution'!AF$12)</f>
        <v>0</v>
      </c>
      <c r="DL261" s="2">
        <f>IF($D261=3,(AQ261*$P261*$M261*'input_cooling&amp;ventilation'!$D$3)*'input_cool&amp;vent_evolution'!AG$11,(AQ261*$Q261*'input_cooling&amp;ventilation'!$D$3)*'input_cool&amp;vent_evolution'!AG$12)</f>
        <v>0</v>
      </c>
      <c r="DM261" s="2">
        <f>IF($D261=3,(AR261*$P261*$M261*'input_cooling&amp;ventilation'!$D$3)*'input_cool&amp;vent_evolution'!AH$11,(AR261*$Q261*'input_cooling&amp;ventilation'!$D$3)*'input_cool&amp;vent_evolution'!AH$12)</f>
        <v>0</v>
      </c>
      <c r="DN261" s="2">
        <f>IF($D261=3,(AS261*$P261*$M261*'input_cooling&amp;ventilation'!$D$3)*'input_cool&amp;vent_evolution'!AI$11,(AS261*$Q261*'input_cooling&amp;ventilation'!$D$3)*'input_cool&amp;vent_evolution'!AI$12)</f>
        <v>0</v>
      </c>
      <c r="DO261" s="2">
        <f>IF($D261=3,(AT261*$P261*$M261*'input_cooling&amp;ventilation'!$D$3)*'input_cool&amp;vent_evolution'!AJ$11,(AT261*$Q261*'input_cooling&amp;ventilation'!$D$3)*'input_cool&amp;vent_evolution'!AJ$12)</f>
        <v>0</v>
      </c>
      <c r="DP261" s="2">
        <f>IF($D261=3,(AU261*$P261*$M261*'input_cooling&amp;ventilation'!$D$3)*'input_cool&amp;vent_evolution'!AK$11,(AU261*$Q261*'input_cooling&amp;ventilation'!$D$3)*'input_cool&amp;vent_evolution'!AK$12)</f>
        <v>0</v>
      </c>
      <c r="DQ261" s="2">
        <f>IF($D261=3,(AV261*$P261*$M261*'input_cooling&amp;ventilation'!$D$3)*'input_cool&amp;vent_evolution'!AL$11,(AV261*$Q261*'input_cooling&amp;ventilation'!$D$3)*'input_cool&amp;vent_evolution'!AL$12)</f>
        <v>0</v>
      </c>
      <c r="DR261" s="2">
        <f>IF($D261=3,(AW261*$P261*$M261*'input_cooling&amp;ventilation'!$D$3)*'input_cool&amp;vent_evolution'!AM$11,(AW261*$Q261*'input_cooling&amp;ventilation'!$D$3)*'input_cool&amp;vent_evolution'!AM$12)</f>
        <v>0</v>
      </c>
      <c r="DS261" s="2">
        <f>IF($D261=3,(AX261*$P261*$M261*'input_cooling&amp;ventilation'!$D$3)*'input_cool&amp;vent_evolution'!AN$11,(AX261*$Q261*'input_cooling&amp;ventilation'!$D$3)*'input_cool&amp;vent_evolution'!AN$12)</f>
        <v>0</v>
      </c>
      <c r="DT261" s="2">
        <f>IF($D261=3,(AY261*$P261*$M261*'input_cooling&amp;ventilation'!$D$3)*'input_cool&amp;vent_evolution'!AO$11,(AY261*$Q261*'input_cooling&amp;ventilation'!$D$3)*'input_cool&amp;vent_evolution'!AO$12)</f>
        <v>0</v>
      </c>
      <c r="DU261" s="2">
        <f>IF($D261=3,(AZ261*$P261*$M261*'input_cooling&amp;ventilation'!$D$3)*'input_cool&amp;vent_evolution'!AP$11,(AZ261*$Q261*'input_cooling&amp;ventilation'!$D$3)*'input_cool&amp;vent_evolution'!AP$12)</f>
        <v>0</v>
      </c>
      <c r="DV261" s="2">
        <f>IF($D261=3,(BA261*$P261*$M261*'input_cooling&amp;ventilation'!$D$3)*'input_cool&amp;vent_evolution'!AQ$11,(BA261*$Q261*'input_cooling&amp;ventilation'!$D$3)*'input_cool&amp;vent_evolution'!AQ$12)</f>
        <v>0</v>
      </c>
      <c r="DW261" s="2">
        <f>IF($D261=3,(BB261*$P261*$M261*'input_cooling&amp;ventilation'!$D$3)*'input_cool&amp;vent_evolution'!AR$11,(BB261*$Q261*'input_cooling&amp;ventilation'!$D$3)*'input_cool&amp;vent_evolution'!AR$12)</f>
        <v>0</v>
      </c>
      <c r="DX261" s="2">
        <f>IF($D261=3,(BC261*$P261*$M261*'input_cooling&amp;ventilation'!$D$3)*'input_cool&amp;vent_evolution'!AS$11,(BC261*$Q261*'input_cooling&amp;ventilation'!$D$3)*'input_cool&amp;vent_evolution'!AS$12)</f>
        <v>0</v>
      </c>
      <c r="DY261" s="2">
        <f>IF($D261=3,(BD261*$P261*$M261*'input_cooling&amp;ventilation'!$D$3)*'input_cool&amp;vent_evolution'!AT$11,(BD261*$Q261*'input_cooling&amp;ventilation'!$D$3)*'input_cool&amp;vent_evolution'!AT$12)</f>
        <v>0</v>
      </c>
      <c r="DZ261" s="2">
        <f>IF($D261=3,(BE261*$P261*$M261*'input_cooling&amp;ventilation'!$D$3)*'input_cool&amp;vent_evolution'!AU$11,(BE261*$Q261*'input_cooling&amp;ventilation'!$D$3)*'input_cool&amp;vent_evolution'!AU$12)</f>
        <v>0</v>
      </c>
      <c r="EA261" s="2">
        <f>IF($D261=3,(BF261*$P261*$M261*'input_cooling&amp;ventilation'!$D$3)*'input_cool&amp;vent_evolution'!AV$11,(BF261*$Q261*'input_cooling&amp;ventilation'!$D$3)*'input_cool&amp;vent_evolution'!AV$12)</f>
        <v>0</v>
      </c>
      <c r="EB261">
        <v>0.7001055966209081</v>
      </c>
      <c r="EC261" s="2">
        <f t="shared" si="347"/>
        <v>0</v>
      </c>
      <c r="ED261" s="2">
        <f>IF($D261=3,(EC261*(1+'input_cool&amp;vent_evolution'!M$10)),EC261*(1+'input_cool&amp;vent_evolution'!M$9))</f>
        <v>0</v>
      </c>
      <c r="EE261" s="2">
        <f>IF($D261=3,(ED261*(1+'input_cool&amp;vent_evolution'!N$10)),ED261*(1+'input_cool&amp;vent_evolution'!N$9))</f>
        <v>0</v>
      </c>
      <c r="EF261" s="2">
        <f>IF($D261=3,(EE261*(1+'input_cool&amp;vent_evolution'!O$10)),EE261*(1+'input_cool&amp;vent_evolution'!O$9))</f>
        <v>0</v>
      </c>
      <c r="EG261" s="2">
        <f>IF($D261=3,(EF261*(1+'input_cool&amp;vent_evolution'!P$10)),EF261*(1+'input_cool&amp;vent_evolution'!P$9))</f>
        <v>0</v>
      </c>
      <c r="EH261" s="2">
        <f>IF($D261=3,(EG261*(1+'input_cool&amp;vent_evolution'!Q$10)),EG261*(1+'input_cool&amp;vent_evolution'!Q$9))</f>
        <v>0</v>
      </c>
      <c r="EI261" s="2">
        <f>IF($D261=3,(EH261*(1+'input_cool&amp;vent_evolution'!R$10)),EH261*(1+'input_cool&amp;vent_evolution'!R$9))</f>
        <v>0</v>
      </c>
      <c r="EJ261" s="2">
        <f>IF($D261=3,(EI261*(1+'input_cool&amp;vent_evolution'!S$10)),EI261*(1+'input_cool&amp;vent_evolution'!S$9))</f>
        <v>0</v>
      </c>
      <c r="EK261" s="2">
        <f>IF($D261=3,(EJ261*(1+'input_cool&amp;vent_evolution'!T$10)),EJ261*(1+'input_cool&amp;vent_evolution'!T$9))</f>
        <v>0</v>
      </c>
      <c r="EL261" s="2">
        <f>IF($D261=3,(EK261*(1+'input_cool&amp;vent_evolution'!U$10)),EK261*(1+'input_cool&amp;vent_evolution'!U$9))</f>
        <v>0</v>
      </c>
      <c r="EM261" s="2">
        <f>IF($D261=3,(EL261*(1+'input_cool&amp;vent_evolution'!V$10)),EL261*(1+'input_cool&amp;vent_evolution'!V$9))</f>
        <v>0</v>
      </c>
      <c r="EN261" s="2">
        <f>IF($D261=3,(EM261*(1+'input_cool&amp;vent_evolution'!W$10)),EM261*(1+'input_cool&amp;vent_evolution'!W$9))</f>
        <v>0</v>
      </c>
      <c r="EO261" s="2">
        <f>IF($D261=3,(EN261*(1+'input_cool&amp;vent_evolution'!X$10)),EN261*(1+'input_cool&amp;vent_evolution'!X$9))</f>
        <v>0</v>
      </c>
      <c r="EP261" s="2">
        <f>IF($D261=3,(EO261*(1+'input_cool&amp;vent_evolution'!Y$10)),EO261*(1+'input_cool&amp;vent_evolution'!Y$9))</f>
        <v>0</v>
      </c>
      <c r="EQ261" s="2">
        <f>IF($D261=3,(EP261*(1+'input_cool&amp;vent_evolution'!Z$10)),EP261*(1+'input_cool&amp;vent_evolution'!Z$9))</f>
        <v>0</v>
      </c>
      <c r="ER261" s="2">
        <f>IF($D261=3,(EQ261*(1+'input_cool&amp;vent_evolution'!AA$10)),EQ261*(1+'input_cool&amp;vent_evolution'!AA$9))</f>
        <v>0</v>
      </c>
      <c r="ES261" s="2">
        <f>IF($D261=3,(ER261*(1+'input_cool&amp;vent_evolution'!AB$10)),ER261*(1+'input_cool&amp;vent_evolution'!AB$9))</f>
        <v>0</v>
      </c>
      <c r="ET261" s="2">
        <f>IF($D261=3,(ES261*(1+'input_cool&amp;vent_evolution'!AC$10)),ES261*(1+'input_cool&amp;vent_evolution'!AC$9))</f>
        <v>0</v>
      </c>
      <c r="EU261" s="2">
        <f>IF($D261=3,(ET261*(1+'input_cool&amp;vent_evolution'!AD$10)),ET261*(1+'input_cool&amp;vent_evolution'!AD$9))</f>
        <v>0</v>
      </c>
      <c r="EV261" s="2">
        <f>IF($D261=3,(EU261*(1+'input_cool&amp;vent_evolution'!AE$10)),EU261*(1+'input_cool&amp;vent_evolution'!AE$9))</f>
        <v>0</v>
      </c>
      <c r="EW261" s="2">
        <f>IF($D261=3,(EV261*(1+'input_cool&amp;vent_evolution'!AF$10)),EV261*(1+'input_cool&amp;vent_evolution'!AF$9))</f>
        <v>0</v>
      </c>
      <c r="EX261" s="2">
        <f>IF($D261=3,(EW261*(1+'input_cool&amp;vent_evolution'!AG$10)),EW261*(1+'input_cool&amp;vent_evolution'!AG$9))</f>
        <v>0</v>
      </c>
      <c r="EY261" s="2">
        <f>IF($D261=3,(EX261*(1+'input_cool&amp;vent_evolution'!AH$10)),EX261*(1+'input_cool&amp;vent_evolution'!AH$9))</f>
        <v>0</v>
      </c>
      <c r="EZ261" s="2">
        <f>IF($D261=3,(EY261*(1+'input_cool&amp;vent_evolution'!AI$10)),EY261*(1+'input_cool&amp;vent_evolution'!AI$9))</f>
        <v>0</v>
      </c>
      <c r="FA261" s="2">
        <f>IF($D261=3,(EZ261*(1+'input_cool&amp;vent_evolution'!AJ$10)),EZ261*(1+'input_cool&amp;vent_evolution'!AJ$9))</f>
        <v>0</v>
      </c>
      <c r="FB261" s="2">
        <f>IF($D261=3,(FA261*(1+'input_cool&amp;vent_evolution'!AK$10)),FA261*(1+'input_cool&amp;vent_evolution'!AK$9))</f>
        <v>0</v>
      </c>
      <c r="FC261" s="2">
        <f>IF($D261=3,(FB261*(1+'input_cool&amp;vent_evolution'!AL$10)),FB261*(1+'input_cool&amp;vent_evolution'!AL$9))</f>
        <v>0</v>
      </c>
      <c r="FD261" s="2">
        <f>IF($D261=3,(FC261*(1+'input_cool&amp;vent_evolution'!AM$10)),FC261*(1+'input_cool&amp;vent_evolution'!AM$9))</f>
        <v>0</v>
      </c>
      <c r="FE261" s="2">
        <f>IF($D261=3,(FD261*(1+'input_cool&amp;vent_evolution'!AN$10)),FD261*(1+'input_cool&amp;vent_evolution'!AN$9))</f>
        <v>0</v>
      </c>
      <c r="FF261" s="2">
        <f>IF($D261=3,(FE261*(1+'input_cool&amp;vent_evolution'!AO$10)),FE261*(1+'input_cool&amp;vent_evolution'!AO$9))</f>
        <v>0</v>
      </c>
      <c r="FG261" s="2">
        <f>IF($D261=3,(FF261*(1+'input_cool&amp;vent_evolution'!AP$10)),FF261*(1+'input_cool&amp;vent_evolution'!AP$9))</f>
        <v>0</v>
      </c>
      <c r="FH261" s="2">
        <f>IF($D261=3,(FG261*(1+'input_cool&amp;vent_evolution'!AQ$10)),FG261*(1+'input_cool&amp;vent_evolution'!AQ$9))</f>
        <v>0</v>
      </c>
      <c r="FI261" s="2">
        <f>IF($D261=3,(FH261*(1+'input_cool&amp;vent_evolution'!AR$10)),FH261*(1+'input_cool&amp;vent_evolution'!AR$9))</f>
        <v>0</v>
      </c>
      <c r="FJ261" s="2">
        <f>IF($D261=3,(FI261*(1+'input_cool&amp;vent_evolution'!AS$10)),FI261*(1+'input_cool&amp;vent_evolution'!AS$9))</f>
        <v>0</v>
      </c>
      <c r="FK261" s="2">
        <f>IF($D261=3,(FJ261*(1+'input_cool&amp;vent_evolution'!AT$10)),FJ261*(1+'input_cool&amp;vent_evolution'!AT$9))</f>
        <v>0</v>
      </c>
      <c r="FL261" s="2">
        <f>IF($D261=3,(FK261*(1+'input_cool&amp;vent_evolution'!AU$10)),FK261*(1+'input_cool&amp;vent_evolution'!AU$9))</f>
        <v>0</v>
      </c>
      <c r="FM261" s="2">
        <f t="shared" si="348"/>
        <v>0</v>
      </c>
      <c r="FN261" s="2">
        <f t="shared" si="349"/>
        <v>0</v>
      </c>
      <c r="FO261" s="2">
        <f t="shared" si="350"/>
        <v>0</v>
      </c>
      <c r="FP261" s="2">
        <f t="shared" si="351"/>
        <v>0</v>
      </c>
      <c r="FQ261" s="2">
        <f t="shared" si="352"/>
        <v>0</v>
      </c>
      <c r="FR261" s="2">
        <f t="shared" si="353"/>
        <v>0</v>
      </c>
      <c r="FS261" s="2">
        <f t="shared" si="354"/>
        <v>0</v>
      </c>
      <c r="FT261" s="2">
        <f t="shared" si="355"/>
        <v>0</v>
      </c>
      <c r="FU261" s="2">
        <f t="shared" si="356"/>
        <v>0</v>
      </c>
      <c r="FV261" s="2">
        <f t="shared" si="357"/>
        <v>0</v>
      </c>
      <c r="FW261" s="2">
        <f t="shared" si="358"/>
        <v>0</v>
      </c>
      <c r="FX261" s="2">
        <f t="shared" si="359"/>
        <v>0</v>
      </c>
      <c r="FY261" s="2">
        <f t="shared" si="360"/>
        <v>0</v>
      </c>
      <c r="FZ261" s="2">
        <f t="shared" si="361"/>
        <v>0</v>
      </c>
      <c r="GA261" s="2">
        <f t="shared" si="362"/>
        <v>0</v>
      </c>
      <c r="GB261" s="2">
        <f t="shared" si="363"/>
        <v>0</v>
      </c>
      <c r="GC261" s="2">
        <f t="shared" si="364"/>
        <v>0</v>
      </c>
      <c r="GD261" s="2">
        <f t="shared" si="365"/>
        <v>0</v>
      </c>
      <c r="GE261" s="2">
        <f t="shared" si="366"/>
        <v>0</v>
      </c>
      <c r="GF261" s="2">
        <f t="shared" si="367"/>
        <v>0</v>
      </c>
      <c r="GG261" s="2">
        <f t="shared" si="368"/>
        <v>0</v>
      </c>
      <c r="GH261" s="2">
        <f t="shared" si="369"/>
        <v>0</v>
      </c>
      <c r="GI261" s="2">
        <f t="shared" si="370"/>
        <v>0</v>
      </c>
      <c r="GJ261" s="2">
        <f t="shared" si="371"/>
        <v>0</v>
      </c>
      <c r="GK261" s="2">
        <f t="shared" si="372"/>
        <v>0</v>
      </c>
      <c r="GL261" s="2">
        <f t="shared" si="373"/>
        <v>0</v>
      </c>
      <c r="GM261" s="2">
        <f t="shared" si="374"/>
        <v>0</v>
      </c>
      <c r="GN261" s="2">
        <f t="shared" si="375"/>
        <v>0</v>
      </c>
      <c r="GO261" s="2">
        <f t="shared" si="376"/>
        <v>0</v>
      </c>
      <c r="GP261" s="2">
        <f t="shared" si="377"/>
        <v>0</v>
      </c>
      <c r="GQ261" s="2">
        <f t="shared" si="378"/>
        <v>0</v>
      </c>
      <c r="GR261" s="2">
        <f t="shared" si="379"/>
        <v>0</v>
      </c>
      <c r="GS261" s="2">
        <f t="shared" si="380"/>
        <v>0</v>
      </c>
      <c r="GT261" s="2">
        <f t="shared" si="381"/>
        <v>0</v>
      </c>
      <c r="GU261" s="2">
        <f t="shared" si="382"/>
        <v>0</v>
      </c>
      <c r="GV261" s="2">
        <f t="shared" si="383"/>
        <v>0</v>
      </c>
      <c r="GW261" s="2">
        <f>IF($D261=3,($N261*$M261*EC261*'input_cooling&amp;ventilation'!$D$3)*'input_cool&amp;vent_evolution'!M$11,($O261*$M261*EC261*'input_cooling&amp;ventilation'!$D$3)*'input_cool&amp;vent_evolution'!M$10)</f>
        <v>0</v>
      </c>
      <c r="GX261" s="2">
        <f>IF($D261=3,($N261*$M261*ED261*'input_cooling&amp;ventilation'!$D$3)*'input_cool&amp;vent_evolution'!N$11,($O261*$M261*ED261*'input_cooling&amp;ventilation'!$D$3)*'input_cool&amp;vent_evolution'!N$10)</f>
        <v>0</v>
      </c>
      <c r="GY261" s="2">
        <f>IF($D261=3,($N261*$M261*EE261*'input_cooling&amp;ventilation'!$D$3)*'input_cool&amp;vent_evolution'!O$11,($O261*$M261*EE261*'input_cooling&amp;ventilation'!$D$3)*'input_cool&amp;vent_evolution'!O$10)</f>
        <v>0</v>
      </c>
      <c r="GZ261" s="2">
        <f>IF($D261=3,($N261*$M261*EF261*'input_cooling&amp;ventilation'!$D$3)*'input_cool&amp;vent_evolution'!P$11,($O261*$M261*EF261*'input_cooling&amp;ventilation'!$D$3)*'input_cool&amp;vent_evolution'!P$10)</f>
        <v>0</v>
      </c>
      <c r="HA261" s="2">
        <f>IF($D261=3,($N261*$M261*EG261*'input_cooling&amp;ventilation'!$D$3)*'input_cool&amp;vent_evolution'!Q$11,($O261*$M261*EG261*'input_cooling&amp;ventilation'!$D$3)*'input_cool&amp;vent_evolution'!Q$10)</f>
        <v>0</v>
      </c>
      <c r="HB261" s="2">
        <f>IF($D261=3,($N261*$M261*EH261*'input_cooling&amp;ventilation'!$D$3)*'input_cool&amp;vent_evolution'!R$11,($O261*$M261*EH261*'input_cooling&amp;ventilation'!$D$3)*'input_cool&amp;vent_evolution'!R$10)</f>
        <v>0</v>
      </c>
      <c r="HC261" s="2">
        <f>IF($D261=3,($N261*$M261*EI261*'input_cooling&amp;ventilation'!$D$3)*'input_cool&amp;vent_evolution'!S$11,($O261*$M261*EI261*'input_cooling&amp;ventilation'!$D$3)*'input_cool&amp;vent_evolution'!S$10)</f>
        <v>0</v>
      </c>
      <c r="HD261" s="2">
        <f>IF($D261=3,($N261*$M261*EJ261*'input_cooling&amp;ventilation'!$D$3)*'input_cool&amp;vent_evolution'!T$11,($O261*$M261*EJ261*'input_cooling&amp;ventilation'!$D$3)*'input_cool&amp;vent_evolution'!T$10)</f>
        <v>0</v>
      </c>
      <c r="HE261" s="2">
        <f>IF($D261=3,($N261*$M261*EK261*'input_cooling&amp;ventilation'!$D$3)*'input_cool&amp;vent_evolution'!U$11,($O261*$M261*EK261*'input_cooling&amp;ventilation'!$D$3)*'input_cool&amp;vent_evolution'!U$10)</f>
        <v>0</v>
      </c>
      <c r="HF261" s="2">
        <f>IF($D261=3,($N261*$M261*EL261*'input_cooling&amp;ventilation'!$D$3)*'input_cool&amp;vent_evolution'!V$11,($O261*$M261*EL261*'input_cooling&amp;ventilation'!$D$3)*'input_cool&amp;vent_evolution'!V$10)</f>
        <v>0</v>
      </c>
      <c r="HG261" s="2">
        <f>IF($D261=3,($N261*$M261*EM261*'input_cooling&amp;ventilation'!$D$3)*'input_cool&amp;vent_evolution'!W$11,($O261*$M261*EM261*'input_cooling&amp;ventilation'!$D$3)*'input_cool&amp;vent_evolution'!W$10)</f>
        <v>0</v>
      </c>
      <c r="HH261" s="2">
        <f>IF($D261=3,($N261*$M261*EN261*'input_cooling&amp;ventilation'!$D$3)*'input_cool&amp;vent_evolution'!X$11,($O261*$M261*EN261*'input_cooling&amp;ventilation'!$D$3)*'input_cool&amp;vent_evolution'!X$10)</f>
        <v>0</v>
      </c>
      <c r="HI261" s="2">
        <f>IF($D261=3,($N261*$M261*EO261*'input_cooling&amp;ventilation'!$D$3)*'input_cool&amp;vent_evolution'!Y$11,($O261*$M261*EO261*'input_cooling&amp;ventilation'!$D$3)*'input_cool&amp;vent_evolution'!Y$10)</f>
        <v>0</v>
      </c>
      <c r="HJ261" s="2">
        <f>IF($D261=3,($N261*$M261*EP261*'input_cooling&amp;ventilation'!$D$3)*'input_cool&amp;vent_evolution'!Z$11,($O261*$M261*EP261*'input_cooling&amp;ventilation'!$D$3)*'input_cool&amp;vent_evolution'!Z$10)</f>
        <v>0</v>
      </c>
      <c r="HK261" s="2">
        <f>IF($D261=3,($N261*$M261*EQ261*'input_cooling&amp;ventilation'!$D$3)*'input_cool&amp;vent_evolution'!AA$11,($O261*$M261*EQ261*'input_cooling&amp;ventilation'!$D$3)*'input_cool&amp;vent_evolution'!AA$10)</f>
        <v>0</v>
      </c>
      <c r="HL261" s="2">
        <f>IF($D261=3,($N261*$M261*ER261*'input_cooling&amp;ventilation'!$D$3)*'input_cool&amp;vent_evolution'!AB$11,($O261*$M261*ER261*'input_cooling&amp;ventilation'!$D$3)*'input_cool&amp;vent_evolution'!AB$10)</f>
        <v>0</v>
      </c>
      <c r="HM261" s="2">
        <f>IF($D261=3,($N261*$M261*ES261*'input_cooling&amp;ventilation'!$D$3)*'input_cool&amp;vent_evolution'!AC$11,($O261*$M261*ES261*'input_cooling&amp;ventilation'!$D$3)*'input_cool&amp;vent_evolution'!AC$10)</f>
        <v>0</v>
      </c>
      <c r="HN261" s="2">
        <f>IF($D261=3,($N261*$M261*ET261*'input_cooling&amp;ventilation'!$D$3)*'input_cool&amp;vent_evolution'!AD$11,($O261*$M261*ET261*'input_cooling&amp;ventilation'!$D$3)*'input_cool&amp;vent_evolution'!AD$10)</f>
        <v>0</v>
      </c>
      <c r="HO261" s="2">
        <f>IF($D261=3,($N261*$M261*EU261*'input_cooling&amp;ventilation'!$D$3)*'input_cool&amp;vent_evolution'!AE$11,($O261*$M261*EU261*'input_cooling&amp;ventilation'!$D$3)*'input_cool&amp;vent_evolution'!AE$10)</f>
        <v>0</v>
      </c>
      <c r="HP261" s="2">
        <f>IF($D261=3,($N261*$M261*EV261*'input_cooling&amp;ventilation'!$D$3)*'input_cool&amp;vent_evolution'!AF$11,($O261*$M261*EV261*'input_cooling&amp;ventilation'!$D$3)*'input_cool&amp;vent_evolution'!AF$10)</f>
        <v>0</v>
      </c>
      <c r="HQ261" s="2">
        <f>IF($D261=3,($N261*$M261*EW261*'input_cooling&amp;ventilation'!$D$3)*'input_cool&amp;vent_evolution'!AG$11,($O261*$M261*EW261*'input_cooling&amp;ventilation'!$D$3)*'input_cool&amp;vent_evolution'!AG$10)</f>
        <v>0</v>
      </c>
      <c r="HR261" s="2">
        <f>IF($D261=3,($N261*$M261*EX261*'input_cooling&amp;ventilation'!$D$3)*'input_cool&amp;vent_evolution'!AH$11,($O261*$M261*EX261*'input_cooling&amp;ventilation'!$D$3)*'input_cool&amp;vent_evolution'!AH$10)</f>
        <v>0</v>
      </c>
      <c r="HS261" s="2">
        <f>IF($D261=3,($N261*$M261*EY261*'input_cooling&amp;ventilation'!$D$3)*'input_cool&amp;vent_evolution'!AI$11,($O261*$M261*EY261*'input_cooling&amp;ventilation'!$D$3)*'input_cool&amp;vent_evolution'!AI$10)</f>
        <v>0</v>
      </c>
      <c r="HT261" s="2">
        <f>IF($D261=3,($N261*$M261*EZ261*'input_cooling&amp;ventilation'!$D$3)*'input_cool&amp;vent_evolution'!AJ$11,($O261*$M261*EZ261*'input_cooling&amp;ventilation'!$D$3)*'input_cool&amp;vent_evolution'!AJ$10)</f>
        <v>0</v>
      </c>
      <c r="HU261" s="2">
        <f>IF($D261=3,($N261*$M261*FA261*'input_cooling&amp;ventilation'!$D$3)*'input_cool&amp;vent_evolution'!AK$11,($O261*$M261*FA261*'input_cooling&amp;ventilation'!$D$3)*'input_cool&amp;vent_evolution'!AK$10)</f>
        <v>0</v>
      </c>
      <c r="HV261" s="2">
        <f>IF($D261=3,($N261*$M261*FB261*'input_cooling&amp;ventilation'!$D$3)*'input_cool&amp;vent_evolution'!AL$11,($O261*$M261*FB261*'input_cooling&amp;ventilation'!$D$3)*'input_cool&amp;vent_evolution'!AL$10)</f>
        <v>0</v>
      </c>
      <c r="HW261" s="2">
        <f>IF($D261=3,($N261*$M261*FC261*'input_cooling&amp;ventilation'!$D$3)*'input_cool&amp;vent_evolution'!AM$11,($O261*$M261*FC261*'input_cooling&amp;ventilation'!$D$3)*'input_cool&amp;vent_evolution'!AM$10)</f>
        <v>0</v>
      </c>
      <c r="HX261" s="2">
        <f>IF($D261=3,($N261*$M261*FD261*'input_cooling&amp;ventilation'!$D$3)*'input_cool&amp;vent_evolution'!AN$11,($O261*$M261*FD261*'input_cooling&amp;ventilation'!$D$3)*'input_cool&amp;vent_evolution'!AN$10)</f>
        <v>0</v>
      </c>
      <c r="HY261" s="2">
        <f>IF($D261=3,($N261*$M261*FE261*'input_cooling&amp;ventilation'!$D$3)*'input_cool&amp;vent_evolution'!AO$11,($O261*$M261*FE261*'input_cooling&amp;ventilation'!$D$3)*'input_cool&amp;vent_evolution'!AO$10)</f>
        <v>0</v>
      </c>
      <c r="HZ261" s="2">
        <f>IF($D261=3,($N261*$M261*FF261*'input_cooling&amp;ventilation'!$D$3)*'input_cool&amp;vent_evolution'!AP$11,($O261*$M261*FF261*'input_cooling&amp;ventilation'!$D$3)*'input_cool&amp;vent_evolution'!AP$10)</f>
        <v>0</v>
      </c>
      <c r="IA261" s="2">
        <f>IF($D261=3,($N261*$M261*FG261*'input_cooling&amp;ventilation'!$D$3)*'input_cool&amp;vent_evolution'!AQ$11,($O261*$M261*FG261*'input_cooling&amp;ventilation'!$D$3)*'input_cool&amp;vent_evolution'!AQ$10)</f>
        <v>0</v>
      </c>
      <c r="IB261" s="2">
        <f>IF($D261=3,($N261*$M261*FH261*'input_cooling&amp;ventilation'!$D$3)*'input_cool&amp;vent_evolution'!AR$11,($O261*$M261*FH261*'input_cooling&amp;ventilation'!$D$3)*'input_cool&amp;vent_evolution'!AR$10)</f>
        <v>0</v>
      </c>
      <c r="IC261" s="2">
        <f>IF($D261=3,($N261*$M261*FI261*'input_cooling&amp;ventilation'!$D$3)*'input_cool&amp;vent_evolution'!AS$11,($O261*$M261*FI261*'input_cooling&amp;ventilation'!$D$3)*'input_cool&amp;vent_evolution'!AS$10)</f>
        <v>0</v>
      </c>
      <c r="ID261" s="2">
        <f>IF($D261=3,($N261*$M261*FJ261*'input_cooling&amp;ventilation'!$D$3)*'input_cool&amp;vent_evolution'!AT$11,($O261*$M261*FJ261*'input_cooling&amp;ventilation'!$D$3)*'input_cool&amp;vent_evolution'!AT$10)</f>
        <v>0</v>
      </c>
      <c r="IE261" s="2">
        <f>IF($D261=3,($N261*$M261*FK261*'input_cooling&amp;ventilation'!$D$3)*'input_cool&amp;vent_evolution'!AU$11,($O261*$M261*FK261*'input_cooling&amp;ventilation'!$D$3)*'input_cool&amp;vent_evolution'!AU$10)</f>
        <v>0</v>
      </c>
      <c r="IF261" s="2">
        <f>IF($D261=3,($N261*$M261*FL261*'input_cooling&amp;ventilation'!$D$3)*'input_cool&amp;vent_evolution'!AV$11,($O261*$M261*FL261*'input_cooling&amp;ventilation'!$D$3)*'input_cool&amp;vent_evolution'!AV$10)</f>
        <v>0</v>
      </c>
    </row>
    <row r="262" spans="1:240" x14ac:dyDescent="0.25">
      <c r="A262">
        <v>260</v>
      </c>
      <c r="B262">
        <v>100100</v>
      </c>
      <c r="C262">
        <v>33</v>
      </c>
      <c r="D262">
        <v>3</v>
      </c>
      <c r="E262">
        <v>5</v>
      </c>
      <c r="F262" s="2">
        <v>0</v>
      </c>
      <c r="G262" s="2">
        <v>0</v>
      </c>
      <c r="H262" s="2">
        <v>0</v>
      </c>
      <c r="I262" s="17">
        <v>0</v>
      </c>
      <c r="J262">
        <v>6.0987038E-2</v>
      </c>
      <c r="K262" s="2">
        <f t="shared" si="308"/>
        <v>0</v>
      </c>
      <c r="L262" s="2">
        <f t="shared" si="309"/>
        <v>0</v>
      </c>
      <c r="M262">
        <v>0.680042238648363</v>
      </c>
      <c r="N262" s="17">
        <f>'input_cooling&amp;ventilation'!$D$5</f>
        <v>57.500092182043396</v>
      </c>
      <c r="O262" s="45">
        <f>'input_cooling&amp;ventilation'!$D$6</f>
        <v>19.328678831353667</v>
      </c>
      <c r="P262" s="45">
        <f>'input_cooling&amp;ventilation'!$C$5</f>
        <v>50.351688737400465</v>
      </c>
      <c r="Q262" s="45">
        <f>'input_cooling&amp;ventilation'!$C$6</f>
        <v>32.240814214248743</v>
      </c>
      <c r="R262">
        <v>17</v>
      </c>
      <c r="T262">
        <v>14</v>
      </c>
      <c r="U262" s="2">
        <f t="shared" si="310"/>
        <v>0</v>
      </c>
      <c r="V262" s="2">
        <f t="shared" si="311"/>
        <v>0</v>
      </c>
      <c r="W262" s="2">
        <v>0</v>
      </c>
      <c r="X262" s="57">
        <f>IF($D262=3,(W262*(1+'input_cool&amp;vent_evolution'!M$11)),(W262*(1+'input_cool&amp;vent_evolution'!M$12)))</f>
        <v>0</v>
      </c>
      <c r="Y262" s="57">
        <f>IF($D262=3,(X262*(1+'input_cool&amp;vent_evolution'!N$11)),(X262*(1+'input_cool&amp;vent_evolution'!N$12)))</f>
        <v>0</v>
      </c>
      <c r="Z262" s="57">
        <f>IF($D262=3,(Y262*(1+'input_cool&amp;vent_evolution'!O$11)),(Y262*(1+'input_cool&amp;vent_evolution'!O$12)))</f>
        <v>0</v>
      </c>
      <c r="AA262" s="57">
        <f>IF($D262=3,(Z262*(1+'input_cool&amp;vent_evolution'!P$11)),(Z262*(1+'input_cool&amp;vent_evolution'!P$12)))</f>
        <v>0</v>
      </c>
      <c r="AB262" s="57">
        <f>IF($D262=3,(AA262*(1+'input_cool&amp;vent_evolution'!Q$11)),(AA262*(1+'input_cool&amp;vent_evolution'!Q$12)))</f>
        <v>0</v>
      </c>
      <c r="AC262" s="57">
        <f>IF($D262=3,(AB262*(1+'input_cool&amp;vent_evolution'!R$11)),(AB262*(1+'input_cool&amp;vent_evolution'!R$12)))</f>
        <v>0</v>
      </c>
      <c r="AD262" s="57">
        <f>IF($D262=3,(AC262*(1+'input_cool&amp;vent_evolution'!S$11)),(AC262*(1+'input_cool&amp;vent_evolution'!S$12)))</f>
        <v>0</v>
      </c>
      <c r="AE262" s="57">
        <f>IF($D262=3,(AD262*(1+'input_cool&amp;vent_evolution'!T$11)),(AD262*(1+'input_cool&amp;vent_evolution'!T$12)))</f>
        <v>0</v>
      </c>
      <c r="AF262" s="57">
        <f>IF($D262=3,(AE262*(1+'input_cool&amp;vent_evolution'!U$11)),(AE262*(1+'input_cool&amp;vent_evolution'!U$12)))</f>
        <v>0</v>
      </c>
      <c r="AG262" s="57">
        <f>IF($D262=3,(AF262*(1+'input_cool&amp;vent_evolution'!V$11)),(AF262*(1+'input_cool&amp;vent_evolution'!V$12)))</f>
        <v>0</v>
      </c>
      <c r="AH262" s="57">
        <f>IF($D262=3,(AG262*(1+'input_cool&amp;vent_evolution'!W$11)),(AG262*(1+'input_cool&amp;vent_evolution'!W$12)))</f>
        <v>0</v>
      </c>
      <c r="AI262" s="57">
        <f>IF($D262=3,(AH262*(1+'input_cool&amp;vent_evolution'!X$11)),(AH262*(1+'input_cool&amp;vent_evolution'!X$12)))</f>
        <v>0</v>
      </c>
      <c r="AJ262" s="57">
        <f>IF($D262=3,(AI262*(1+'input_cool&amp;vent_evolution'!Y$11)),(AI262*(1+'input_cool&amp;vent_evolution'!Y$12)))</f>
        <v>0</v>
      </c>
      <c r="AK262" s="57">
        <f>IF($D262=3,(AJ262*(1+'input_cool&amp;vent_evolution'!Z$11)),(AJ262*(1+'input_cool&amp;vent_evolution'!Z$12)))</f>
        <v>0</v>
      </c>
      <c r="AL262" s="57">
        <f>IF($D262=3,(AK262*(1+'input_cool&amp;vent_evolution'!AA$11)),(AK262*(1+'input_cool&amp;vent_evolution'!AA$12)))</f>
        <v>0</v>
      </c>
      <c r="AM262" s="57">
        <f>IF($D262=3,(AL262*(1+'input_cool&amp;vent_evolution'!AB$11)),(AL262*(1+'input_cool&amp;vent_evolution'!AB$12)))</f>
        <v>0</v>
      </c>
      <c r="AN262" s="57">
        <f>IF($D262=3,(AM262*(1+'input_cool&amp;vent_evolution'!AC$11)),(AM262*(1+'input_cool&amp;vent_evolution'!AC$12)))</f>
        <v>0</v>
      </c>
      <c r="AO262" s="57">
        <f>IF($D262=3,(AN262*(1+'input_cool&amp;vent_evolution'!AD$11)),(AN262*(1+'input_cool&amp;vent_evolution'!AD$12)))</f>
        <v>0</v>
      </c>
      <c r="AP262" s="57">
        <f>IF($D262=3,(AO262*(1+'input_cool&amp;vent_evolution'!AE$11)),(AO262*(1+'input_cool&amp;vent_evolution'!AE$12)))</f>
        <v>0</v>
      </c>
      <c r="AQ262" s="57">
        <f>IF($D262=3,(AP262*(1+'input_cool&amp;vent_evolution'!AF$11)),(AP262*(1+'input_cool&amp;vent_evolution'!AF$12)))</f>
        <v>0</v>
      </c>
      <c r="AR262" s="57">
        <f>IF($D262=3,(AQ262*(1+'input_cool&amp;vent_evolution'!AG$11)),(AQ262*(1+'input_cool&amp;vent_evolution'!AG$12)))</f>
        <v>0</v>
      </c>
      <c r="AS262" s="57">
        <f>IF($D262=3,(AR262*(1+'input_cool&amp;vent_evolution'!AH$11)),(AR262*(1+'input_cool&amp;vent_evolution'!AH$12)))</f>
        <v>0</v>
      </c>
      <c r="AT262" s="57">
        <f>IF($D262=3,(AS262*(1+'input_cool&amp;vent_evolution'!AI$11)),(AS262*(1+'input_cool&amp;vent_evolution'!AI$12)))</f>
        <v>0</v>
      </c>
      <c r="AU262" s="57">
        <f>IF($D262=3,(AT262*(1+'input_cool&amp;vent_evolution'!AJ$11)),(AT262*(1+'input_cool&amp;vent_evolution'!AJ$12)))</f>
        <v>0</v>
      </c>
      <c r="AV262" s="57">
        <f>IF($D262=3,(AU262*(1+'input_cool&amp;vent_evolution'!AK$11)),(AU262*(1+'input_cool&amp;vent_evolution'!AK$12)))</f>
        <v>0</v>
      </c>
      <c r="AW262" s="57">
        <f>IF($D262=3,(AV262*(1+'input_cool&amp;vent_evolution'!AL$11)),(AV262*(1+'input_cool&amp;vent_evolution'!AL$12)))</f>
        <v>0</v>
      </c>
      <c r="AX262" s="57">
        <f>IF($D262=3,(AW262*(1+'input_cool&amp;vent_evolution'!AM$11)),(AW262*(1+'input_cool&amp;vent_evolution'!AM$12)))</f>
        <v>0</v>
      </c>
      <c r="AY262" s="57">
        <f>IF($D262=3,(AX262*(1+'input_cool&amp;vent_evolution'!AN$11)),(AX262*(1+'input_cool&amp;vent_evolution'!AN$12)))</f>
        <v>0</v>
      </c>
      <c r="AZ262" s="57">
        <f>IF($D262=3,(AY262*(1+'input_cool&amp;vent_evolution'!AO$11)),(AY262*(1+'input_cool&amp;vent_evolution'!AO$12)))</f>
        <v>0</v>
      </c>
      <c r="BA262" s="57">
        <f>IF($D262=3,(AZ262*(1+'input_cool&amp;vent_evolution'!AP$11)),(AZ262*(1+'input_cool&amp;vent_evolution'!AP$12)))</f>
        <v>0</v>
      </c>
      <c r="BB262" s="57">
        <f>IF($D262=3,(BA262*(1+'input_cool&amp;vent_evolution'!AQ$11)),(BA262*(1+'input_cool&amp;vent_evolution'!AQ$12)))</f>
        <v>0</v>
      </c>
      <c r="BC262" s="57">
        <f>IF($D262=3,(BB262*(1+'input_cool&amp;vent_evolution'!AR$11)),(BB262*(1+'input_cool&amp;vent_evolution'!AR$12)))</f>
        <v>0</v>
      </c>
      <c r="BD262" s="57">
        <f>IF($D262=3,(BC262*(1+'input_cool&amp;vent_evolution'!AS$11)),(BC262*(1+'input_cool&amp;vent_evolution'!AS$12)))</f>
        <v>0</v>
      </c>
      <c r="BE262" s="57">
        <f>IF($D262=3,(BD262*(1+'input_cool&amp;vent_evolution'!AT$11)),(BD262*(1+'input_cool&amp;vent_evolution'!AT$12)))</f>
        <v>0</v>
      </c>
      <c r="BF262" s="57">
        <f>IF($D262=3,(BE262*(1+'input_cool&amp;vent_evolution'!AU$11)),(BE262*(1+'input_cool&amp;vent_evolution'!AU$12)))</f>
        <v>0</v>
      </c>
      <c r="BG262" s="57">
        <f>IF($D262=3,(BF262*(1+'input_cool&amp;vent_evolution'!AV$11)),(BF262*(1+'input_cool&amp;vent_evolution'!AV$12)))</f>
        <v>0</v>
      </c>
      <c r="BH262" s="2">
        <f t="shared" si="384"/>
        <v>0</v>
      </c>
      <c r="BI262" s="2">
        <f t="shared" si="312"/>
        <v>0</v>
      </c>
      <c r="BJ262" s="2">
        <f t="shared" si="313"/>
        <v>0</v>
      </c>
      <c r="BK262" s="2">
        <f t="shared" si="314"/>
        <v>0</v>
      </c>
      <c r="BL262" s="2">
        <f t="shared" si="315"/>
        <v>0</v>
      </c>
      <c r="BM262" s="2">
        <f t="shared" si="316"/>
        <v>0</v>
      </c>
      <c r="BN262" s="2">
        <f t="shared" si="317"/>
        <v>0</v>
      </c>
      <c r="BO262" s="2">
        <f t="shared" si="318"/>
        <v>0</v>
      </c>
      <c r="BP262" s="2">
        <f t="shared" si="319"/>
        <v>0</v>
      </c>
      <c r="BQ262" s="2">
        <f t="shared" si="320"/>
        <v>0</v>
      </c>
      <c r="BR262" s="2">
        <f t="shared" si="321"/>
        <v>0</v>
      </c>
      <c r="BS262" s="2">
        <f t="shared" si="322"/>
        <v>0</v>
      </c>
      <c r="BT262" s="2">
        <f t="shared" si="323"/>
        <v>0</v>
      </c>
      <c r="BU262" s="2">
        <f t="shared" si="324"/>
        <v>0</v>
      </c>
      <c r="BV262" s="2">
        <f t="shared" si="325"/>
        <v>0</v>
      </c>
      <c r="BW262" s="2">
        <f t="shared" si="326"/>
        <v>0</v>
      </c>
      <c r="BX262" s="2">
        <f t="shared" si="327"/>
        <v>0</v>
      </c>
      <c r="BY262" s="2">
        <f t="shared" si="328"/>
        <v>0</v>
      </c>
      <c r="BZ262" s="2">
        <f t="shared" si="329"/>
        <v>0</v>
      </c>
      <c r="CA262" s="2">
        <f t="shared" si="330"/>
        <v>0</v>
      </c>
      <c r="CB262" s="2">
        <f t="shared" si="331"/>
        <v>0</v>
      </c>
      <c r="CC262" s="2">
        <f t="shared" si="332"/>
        <v>0</v>
      </c>
      <c r="CD262" s="2">
        <f t="shared" si="333"/>
        <v>0</v>
      </c>
      <c r="CE262" s="2">
        <f t="shared" si="334"/>
        <v>0</v>
      </c>
      <c r="CF262" s="2">
        <f t="shared" si="335"/>
        <v>0</v>
      </c>
      <c r="CG262" s="2">
        <f t="shared" si="336"/>
        <v>0</v>
      </c>
      <c r="CH262" s="2">
        <f t="shared" si="337"/>
        <v>0</v>
      </c>
      <c r="CI262" s="2">
        <f t="shared" si="338"/>
        <v>0</v>
      </c>
      <c r="CJ262" s="2">
        <f t="shared" si="339"/>
        <v>0</v>
      </c>
      <c r="CK262" s="2">
        <f t="shared" si="340"/>
        <v>0</v>
      </c>
      <c r="CL262" s="2">
        <f t="shared" si="341"/>
        <v>0</v>
      </c>
      <c r="CM262" s="2">
        <f t="shared" si="342"/>
        <v>0</v>
      </c>
      <c r="CN262" s="2">
        <f t="shared" si="343"/>
        <v>0</v>
      </c>
      <c r="CO262" s="2">
        <f t="shared" si="344"/>
        <v>0</v>
      </c>
      <c r="CP262" s="2">
        <f t="shared" si="345"/>
        <v>0</v>
      </c>
      <c r="CQ262" s="2">
        <f t="shared" si="346"/>
        <v>0</v>
      </c>
      <c r="CR262" s="2">
        <f>IF($D262=3,(W262*$P262*$M262*'input_cooling&amp;ventilation'!$D$3)*'input_cool&amp;vent_evolution'!M$11,(W262*$Q262*'input_cooling&amp;ventilation'!$D$3)*'input_cool&amp;vent_evolution'!M$12)</f>
        <v>0</v>
      </c>
      <c r="CS262" s="2">
        <f>IF($D262=3,(X262*$P262*$M262*'input_cooling&amp;ventilation'!$D$3)*'input_cool&amp;vent_evolution'!N$11,(X262*$Q262*'input_cooling&amp;ventilation'!$D$3)*'input_cool&amp;vent_evolution'!N$12)</f>
        <v>0</v>
      </c>
      <c r="CT262" s="2">
        <f>IF($D262=3,(Y262*$P262*$M262*'input_cooling&amp;ventilation'!$D$3)*'input_cool&amp;vent_evolution'!O$11,(Y262*$Q262*'input_cooling&amp;ventilation'!$D$3)*'input_cool&amp;vent_evolution'!O$12)</f>
        <v>0</v>
      </c>
      <c r="CU262" s="2">
        <f>IF($D262=3,(Z262*$P262*$M262*'input_cooling&amp;ventilation'!$D$3)*'input_cool&amp;vent_evolution'!P$11,(Z262*$Q262*'input_cooling&amp;ventilation'!$D$3)*'input_cool&amp;vent_evolution'!P$12)</f>
        <v>0</v>
      </c>
      <c r="CV262" s="2">
        <f>IF($D262=3,(AA262*$P262*$M262*'input_cooling&amp;ventilation'!$D$3)*'input_cool&amp;vent_evolution'!Q$11,(AA262*$Q262*'input_cooling&amp;ventilation'!$D$3)*'input_cool&amp;vent_evolution'!Q$12)</f>
        <v>0</v>
      </c>
      <c r="CW262" s="2">
        <f>IF($D262=3,(AB262*$P262*$M262*'input_cooling&amp;ventilation'!$D$3)*'input_cool&amp;vent_evolution'!R$11,(AB262*$Q262*'input_cooling&amp;ventilation'!$D$3)*'input_cool&amp;vent_evolution'!R$12)</f>
        <v>0</v>
      </c>
      <c r="CX262" s="2">
        <f>IF($D262=3,(AC262*$P262*$M262*'input_cooling&amp;ventilation'!$D$3)*'input_cool&amp;vent_evolution'!S$11,(AC262*$Q262*'input_cooling&amp;ventilation'!$D$3)*'input_cool&amp;vent_evolution'!S$12)</f>
        <v>0</v>
      </c>
      <c r="CY262" s="2">
        <f>IF($D262=3,(AD262*$P262*$M262*'input_cooling&amp;ventilation'!$D$3)*'input_cool&amp;vent_evolution'!T$11,(AD262*$Q262*'input_cooling&amp;ventilation'!$D$3)*'input_cool&amp;vent_evolution'!T$12)</f>
        <v>0</v>
      </c>
      <c r="CZ262" s="2">
        <f>IF($D262=3,(AE262*$P262*$M262*'input_cooling&amp;ventilation'!$D$3)*'input_cool&amp;vent_evolution'!U$11,(AE262*$Q262*'input_cooling&amp;ventilation'!$D$3)*'input_cool&amp;vent_evolution'!U$12)</f>
        <v>0</v>
      </c>
      <c r="DA262" s="2">
        <f>IF($D262=3,(AF262*$P262*$M262*'input_cooling&amp;ventilation'!$D$3)*'input_cool&amp;vent_evolution'!V$11,(AF262*$Q262*'input_cooling&amp;ventilation'!$D$3)*'input_cool&amp;vent_evolution'!V$12)</f>
        <v>0</v>
      </c>
      <c r="DB262" s="2">
        <f>IF($D262=3,(AG262*$P262*$M262*'input_cooling&amp;ventilation'!$D$3)*'input_cool&amp;vent_evolution'!W$11,(AG262*$Q262*'input_cooling&amp;ventilation'!$D$3)*'input_cool&amp;vent_evolution'!W$12)</f>
        <v>0</v>
      </c>
      <c r="DC262" s="2">
        <f>IF($D262=3,(AH262*$P262*$M262*'input_cooling&amp;ventilation'!$D$3)*'input_cool&amp;vent_evolution'!X$11,(AH262*$Q262*'input_cooling&amp;ventilation'!$D$3)*'input_cool&amp;vent_evolution'!X$12)</f>
        <v>0</v>
      </c>
      <c r="DD262" s="2">
        <f>IF($D262=3,(AI262*$P262*$M262*'input_cooling&amp;ventilation'!$D$3)*'input_cool&amp;vent_evolution'!Y$11,(AI262*$Q262*'input_cooling&amp;ventilation'!$D$3)*'input_cool&amp;vent_evolution'!Y$12)</f>
        <v>0</v>
      </c>
      <c r="DE262" s="2">
        <f>IF($D262=3,(AJ262*$P262*$M262*'input_cooling&amp;ventilation'!$D$3)*'input_cool&amp;vent_evolution'!Z$11,(AJ262*$Q262*'input_cooling&amp;ventilation'!$D$3)*'input_cool&amp;vent_evolution'!Z$12)</f>
        <v>0</v>
      </c>
      <c r="DF262" s="2">
        <f>IF($D262=3,(AK262*$P262*$M262*'input_cooling&amp;ventilation'!$D$3)*'input_cool&amp;vent_evolution'!AA$11,(AK262*$Q262*'input_cooling&amp;ventilation'!$D$3)*'input_cool&amp;vent_evolution'!AA$12)</f>
        <v>0</v>
      </c>
      <c r="DG262" s="2">
        <f>IF($D262=3,(AL262*$P262*$M262*'input_cooling&amp;ventilation'!$D$3)*'input_cool&amp;vent_evolution'!AB$11,(AL262*$Q262*'input_cooling&amp;ventilation'!$D$3)*'input_cool&amp;vent_evolution'!AB$12)</f>
        <v>0</v>
      </c>
      <c r="DH262" s="2">
        <f>IF($D262=3,(AM262*$P262*$M262*'input_cooling&amp;ventilation'!$D$3)*'input_cool&amp;vent_evolution'!AC$11,(AM262*$Q262*'input_cooling&amp;ventilation'!$D$3)*'input_cool&amp;vent_evolution'!AC$12)</f>
        <v>0</v>
      </c>
      <c r="DI262" s="2">
        <f>IF($D262=3,(AN262*$P262*$M262*'input_cooling&amp;ventilation'!$D$3)*'input_cool&amp;vent_evolution'!AD$11,(AN262*$Q262*'input_cooling&amp;ventilation'!$D$3)*'input_cool&amp;vent_evolution'!AD$12)</f>
        <v>0</v>
      </c>
      <c r="DJ262" s="2">
        <f>IF($D262=3,(AO262*$P262*$M262*'input_cooling&amp;ventilation'!$D$3)*'input_cool&amp;vent_evolution'!AE$11,(AO262*$Q262*'input_cooling&amp;ventilation'!$D$3)*'input_cool&amp;vent_evolution'!AE$12)</f>
        <v>0</v>
      </c>
      <c r="DK262" s="2">
        <f>IF($D262=3,(AP262*$P262*$M262*'input_cooling&amp;ventilation'!$D$3)*'input_cool&amp;vent_evolution'!AF$11,(AP262*$Q262*'input_cooling&amp;ventilation'!$D$3)*'input_cool&amp;vent_evolution'!AF$12)</f>
        <v>0</v>
      </c>
      <c r="DL262" s="2">
        <f>IF($D262=3,(AQ262*$P262*$M262*'input_cooling&amp;ventilation'!$D$3)*'input_cool&amp;vent_evolution'!AG$11,(AQ262*$Q262*'input_cooling&amp;ventilation'!$D$3)*'input_cool&amp;vent_evolution'!AG$12)</f>
        <v>0</v>
      </c>
      <c r="DM262" s="2">
        <f>IF($D262=3,(AR262*$P262*$M262*'input_cooling&amp;ventilation'!$D$3)*'input_cool&amp;vent_evolution'!AH$11,(AR262*$Q262*'input_cooling&amp;ventilation'!$D$3)*'input_cool&amp;vent_evolution'!AH$12)</f>
        <v>0</v>
      </c>
      <c r="DN262" s="2">
        <f>IF($D262=3,(AS262*$P262*$M262*'input_cooling&amp;ventilation'!$D$3)*'input_cool&amp;vent_evolution'!AI$11,(AS262*$Q262*'input_cooling&amp;ventilation'!$D$3)*'input_cool&amp;vent_evolution'!AI$12)</f>
        <v>0</v>
      </c>
      <c r="DO262" s="2">
        <f>IF($D262=3,(AT262*$P262*$M262*'input_cooling&amp;ventilation'!$D$3)*'input_cool&amp;vent_evolution'!AJ$11,(AT262*$Q262*'input_cooling&amp;ventilation'!$D$3)*'input_cool&amp;vent_evolution'!AJ$12)</f>
        <v>0</v>
      </c>
      <c r="DP262" s="2">
        <f>IF($D262=3,(AU262*$P262*$M262*'input_cooling&amp;ventilation'!$D$3)*'input_cool&amp;vent_evolution'!AK$11,(AU262*$Q262*'input_cooling&amp;ventilation'!$D$3)*'input_cool&amp;vent_evolution'!AK$12)</f>
        <v>0</v>
      </c>
      <c r="DQ262" s="2">
        <f>IF($D262=3,(AV262*$P262*$M262*'input_cooling&amp;ventilation'!$D$3)*'input_cool&amp;vent_evolution'!AL$11,(AV262*$Q262*'input_cooling&amp;ventilation'!$D$3)*'input_cool&amp;vent_evolution'!AL$12)</f>
        <v>0</v>
      </c>
      <c r="DR262" s="2">
        <f>IF($D262=3,(AW262*$P262*$M262*'input_cooling&amp;ventilation'!$D$3)*'input_cool&amp;vent_evolution'!AM$11,(AW262*$Q262*'input_cooling&amp;ventilation'!$D$3)*'input_cool&amp;vent_evolution'!AM$12)</f>
        <v>0</v>
      </c>
      <c r="DS262" s="2">
        <f>IF($D262=3,(AX262*$P262*$M262*'input_cooling&amp;ventilation'!$D$3)*'input_cool&amp;vent_evolution'!AN$11,(AX262*$Q262*'input_cooling&amp;ventilation'!$D$3)*'input_cool&amp;vent_evolution'!AN$12)</f>
        <v>0</v>
      </c>
      <c r="DT262" s="2">
        <f>IF($D262=3,(AY262*$P262*$M262*'input_cooling&amp;ventilation'!$D$3)*'input_cool&amp;vent_evolution'!AO$11,(AY262*$Q262*'input_cooling&amp;ventilation'!$D$3)*'input_cool&amp;vent_evolution'!AO$12)</f>
        <v>0</v>
      </c>
      <c r="DU262" s="2">
        <f>IF($D262=3,(AZ262*$P262*$M262*'input_cooling&amp;ventilation'!$D$3)*'input_cool&amp;vent_evolution'!AP$11,(AZ262*$Q262*'input_cooling&amp;ventilation'!$D$3)*'input_cool&amp;vent_evolution'!AP$12)</f>
        <v>0</v>
      </c>
      <c r="DV262" s="2">
        <f>IF($D262=3,(BA262*$P262*$M262*'input_cooling&amp;ventilation'!$D$3)*'input_cool&amp;vent_evolution'!AQ$11,(BA262*$Q262*'input_cooling&amp;ventilation'!$D$3)*'input_cool&amp;vent_evolution'!AQ$12)</f>
        <v>0</v>
      </c>
      <c r="DW262" s="2">
        <f>IF($D262=3,(BB262*$P262*$M262*'input_cooling&amp;ventilation'!$D$3)*'input_cool&amp;vent_evolution'!AR$11,(BB262*$Q262*'input_cooling&amp;ventilation'!$D$3)*'input_cool&amp;vent_evolution'!AR$12)</f>
        <v>0</v>
      </c>
      <c r="DX262" s="2">
        <f>IF($D262=3,(BC262*$P262*$M262*'input_cooling&amp;ventilation'!$D$3)*'input_cool&amp;vent_evolution'!AS$11,(BC262*$Q262*'input_cooling&amp;ventilation'!$D$3)*'input_cool&amp;vent_evolution'!AS$12)</f>
        <v>0</v>
      </c>
      <c r="DY262" s="2">
        <f>IF($D262=3,(BD262*$P262*$M262*'input_cooling&amp;ventilation'!$D$3)*'input_cool&amp;vent_evolution'!AT$11,(BD262*$Q262*'input_cooling&amp;ventilation'!$D$3)*'input_cool&amp;vent_evolution'!AT$12)</f>
        <v>0</v>
      </c>
      <c r="DZ262" s="2">
        <f>IF($D262=3,(BE262*$P262*$M262*'input_cooling&amp;ventilation'!$D$3)*'input_cool&amp;vent_evolution'!AU$11,(BE262*$Q262*'input_cooling&amp;ventilation'!$D$3)*'input_cool&amp;vent_evolution'!AU$12)</f>
        <v>0</v>
      </c>
      <c r="EA262" s="2">
        <f>IF($D262=3,(BF262*$P262*$M262*'input_cooling&amp;ventilation'!$D$3)*'input_cool&amp;vent_evolution'!AV$11,(BF262*$Q262*'input_cooling&amp;ventilation'!$D$3)*'input_cool&amp;vent_evolution'!AV$12)</f>
        <v>0</v>
      </c>
      <c r="EB262">
        <v>0.7</v>
      </c>
      <c r="EC262" s="2">
        <f t="shared" si="347"/>
        <v>0</v>
      </c>
      <c r="ED262" s="2">
        <f>IF($D262=3,(EC262*(1+'input_cool&amp;vent_evolution'!M$10)),EC262*(1+'input_cool&amp;vent_evolution'!M$9))</f>
        <v>0</v>
      </c>
      <c r="EE262" s="2">
        <f>IF($D262=3,(ED262*(1+'input_cool&amp;vent_evolution'!N$10)),ED262*(1+'input_cool&amp;vent_evolution'!N$9))</f>
        <v>0</v>
      </c>
      <c r="EF262" s="2">
        <f>IF($D262=3,(EE262*(1+'input_cool&amp;vent_evolution'!O$10)),EE262*(1+'input_cool&amp;vent_evolution'!O$9))</f>
        <v>0</v>
      </c>
      <c r="EG262" s="2">
        <f>IF($D262=3,(EF262*(1+'input_cool&amp;vent_evolution'!P$10)),EF262*(1+'input_cool&amp;vent_evolution'!P$9))</f>
        <v>0</v>
      </c>
      <c r="EH262" s="2">
        <f>IF($D262=3,(EG262*(1+'input_cool&amp;vent_evolution'!Q$10)),EG262*(1+'input_cool&amp;vent_evolution'!Q$9))</f>
        <v>0</v>
      </c>
      <c r="EI262" s="2">
        <f>IF($D262=3,(EH262*(1+'input_cool&amp;vent_evolution'!R$10)),EH262*(1+'input_cool&amp;vent_evolution'!R$9))</f>
        <v>0</v>
      </c>
      <c r="EJ262" s="2">
        <f>IF($D262=3,(EI262*(1+'input_cool&amp;vent_evolution'!S$10)),EI262*(1+'input_cool&amp;vent_evolution'!S$9))</f>
        <v>0</v>
      </c>
      <c r="EK262" s="2">
        <f>IF($D262=3,(EJ262*(1+'input_cool&amp;vent_evolution'!T$10)),EJ262*(1+'input_cool&amp;vent_evolution'!T$9))</f>
        <v>0</v>
      </c>
      <c r="EL262" s="2">
        <f>IF($D262=3,(EK262*(1+'input_cool&amp;vent_evolution'!U$10)),EK262*(1+'input_cool&amp;vent_evolution'!U$9))</f>
        <v>0</v>
      </c>
      <c r="EM262" s="2">
        <f>IF($D262=3,(EL262*(1+'input_cool&amp;vent_evolution'!V$10)),EL262*(1+'input_cool&amp;vent_evolution'!V$9))</f>
        <v>0</v>
      </c>
      <c r="EN262" s="2">
        <f>IF($D262=3,(EM262*(1+'input_cool&amp;vent_evolution'!W$10)),EM262*(1+'input_cool&amp;vent_evolution'!W$9))</f>
        <v>0</v>
      </c>
      <c r="EO262" s="2">
        <f>IF($D262=3,(EN262*(1+'input_cool&amp;vent_evolution'!X$10)),EN262*(1+'input_cool&amp;vent_evolution'!X$9))</f>
        <v>0</v>
      </c>
      <c r="EP262" s="2">
        <f>IF($D262=3,(EO262*(1+'input_cool&amp;vent_evolution'!Y$10)),EO262*(1+'input_cool&amp;vent_evolution'!Y$9))</f>
        <v>0</v>
      </c>
      <c r="EQ262" s="2">
        <f>IF($D262=3,(EP262*(1+'input_cool&amp;vent_evolution'!Z$10)),EP262*(1+'input_cool&amp;vent_evolution'!Z$9))</f>
        <v>0</v>
      </c>
      <c r="ER262" s="2">
        <f>IF($D262=3,(EQ262*(1+'input_cool&amp;vent_evolution'!AA$10)),EQ262*(1+'input_cool&amp;vent_evolution'!AA$9))</f>
        <v>0</v>
      </c>
      <c r="ES262" s="2">
        <f>IF($D262=3,(ER262*(1+'input_cool&amp;vent_evolution'!AB$10)),ER262*(1+'input_cool&amp;vent_evolution'!AB$9))</f>
        <v>0</v>
      </c>
      <c r="ET262" s="2">
        <f>IF($D262=3,(ES262*(1+'input_cool&amp;vent_evolution'!AC$10)),ES262*(1+'input_cool&amp;vent_evolution'!AC$9))</f>
        <v>0</v>
      </c>
      <c r="EU262" s="2">
        <f>IF($D262=3,(ET262*(1+'input_cool&amp;vent_evolution'!AD$10)),ET262*(1+'input_cool&amp;vent_evolution'!AD$9))</f>
        <v>0</v>
      </c>
      <c r="EV262" s="2">
        <f>IF($D262=3,(EU262*(1+'input_cool&amp;vent_evolution'!AE$10)),EU262*(1+'input_cool&amp;vent_evolution'!AE$9))</f>
        <v>0</v>
      </c>
      <c r="EW262" s="2">
        <f>IF($D262=3,(EV262*(1+'input_cool&amp;vent_evolution'!AF$10)),EV262*(1+'input_cool&amp;vent_evolution'!AF$9))</f>
        <v>0</v>
      </c>
      <c r="EX262" s="2">
        <f>IF($D262=3,(EW262*(1+'input_cool&amp;vent_evolution'!AG$10)),EW262*(1+'input_cool&amp;vent_evolution'!AG$9))</f>
        <v>0</v>
      </c>
      <c r="EY262" s="2">
        <f>IF($D262=3,(EX262*(1+'input_cool&amp;vent_evolution'!AH$10)),EX262*(1+'input_cool&amp;vent_evolution'!AH$9))</f>
        <v>0</v>
      </c>
      <c r="EZ262" s="2">
        <f>IF($D262=3,(EY262*(1+'input_cool&amp;vent_evolution'!AI$10)),EY262*(1+'input_cool&amp;vent_evolution'!AI$9))</f>
        <v>0</v>
      </c>
      <c r="FA262" s="2">
        <f>IF($D262=3,(EZ262*(1+'input_cool&amp;vent_evolution'!AJ$10)),EZ262*(1+'input_cool&amp;vent_evolution'!AJ$9))</f>
        <v>0</v>
      </c>
      <c r="FB262" s="2">
        <f>IF($D262=3,(FA262*(1+'input_cool&amp;vent_evolution'!AK$10)),FA262*(1+'input_cool&amp;vent_evolution'!AK$9))</f>
        <v>0</v>
      </c>
      <c r="FC262" s="2">
        <f>IF($D262=3,(FB262*(1+'input_cool&amp;vent_evolution'!AL$10)),FB262*(1+'input_cool&amp;vent_evolution'!AL$9))</f>
        <v>0</v>
      </c>
      <c r="FD262" s="2">
        <f>IF($D262=3,(FC262*(1+'input_cool&amp;vent_evolution'!AM$10)),FC262*(1+'input_cool&amp;vent_evolution'!AM$9))</f>
        <v>0</v>
      </c>
      <c r="FE262" s="2">
        <f>IF($D262=3,(FD262*(1+'input_cool&amp;vent_evolution'!AN$10)),FD262*(1+'input_cool&amp;vent_evolution'!AN$9))</f>
        <v>0</v>
      </c>
      <c r="FF262" s="2">
        <f>IF($D262=3,(FE262*(1+'input_cool&amp;vent_evolution'!AO$10)),FE262*(1+'input_cool&amp;vent_evolution'!AO$9))</f>
        <v>0</v>
      </c>
      <c r="FG262" s="2">
        <f>IF($D262=3,(FF262*(1+'input_cool&amp;vent_evolution'!AP$10)),FF262*(1+'input_cool&amp;vent_evolution'!AP$9))</f>
        <v>0</v>
      </c>
      <c r="FH262" s="2">
        <f>IF($D262=3,(FG262*(1+'input_cool&amp;vent_evolution'!AQ$10)),FG262*(1+'input_cool&amp;vent_evolution'!AQ$9))</f>
        <v>0</v>
      </c>
      <c r="FI262" s="2">
        <f>IF($D262=3,(FH262*(1+'input_cool&amp;vent_evolution'!AR$10)),FH262*(1+'input_cool&amp;vent_evolution'!AR$9))</f>
        <v>0</v>
      </c>
      <c r="FJ262" s="2">
        <f>IF($D262=3,(FI262*(1+'input_cool&amp;vent_evolution'!AS$10)),FI262*(1+'input_cool&amp;vent_evolution'!AS$9))</f>
        <v>0</v>
      </c>
      <c r="FK262" s="2">
        <f>IF($D262=3,(FJ262*(1+'input_cool&amp;vent_evolution'!AT$10)),FJ262*(1+'input_cool&amp;vent_evolution'!AT$9))</f>
        <v>0</v>
      </c>
      <c r="FL262" s="2">
        <f>IF($D262=3,(FK262*(1+'input_cool&amp;vent_evolution'!AU$10)),FK262*(1+'input_cool&amp;vent_evolution'!AU$9))</f>
        <v>0</v>
      </c>
      <c r="FM262" s="2">
        <f t="shared" si="348"/>
        <v>0</v>
      </c>
      <c r="FN262" s="2">
        <f t="shared" si="349"/>
        <v>0</v>
      </c>
      <c r="FO262" s="2">
        <f t="shared" si="350"/>
        <v>0</v>
      </c>
      <c r="FP262" s="2">
        <f t="shared" si="351"/>
        <v>0</v>
      </c>
      <c r="FQ262" s="2">
        <f t="shared" si="352"/>
        <v>0</v>
      </c>
      <c r="FR262" s="2">
        <f t="shared" si="353"/>
        <v>0</v>
      </c>
      <c r="FS262" s="2">
        <f t="shared" si="354"/>
        <v>0</v>
      </c>
      <c r="FT262" s="2">
        <f t="shared" si="355"/>
        <v>0</v>
      </c>
      <c r="FU262" s="2">
        <f t="shared" si="356"/>
        <v>0</v>
      </c>
      <c r="FV262" s="2">
        <f t="shared" si="357"/>
        <v>0</v>
      </c>
      <c r="FW262" s="2">
        <f t="shared" si="358"/>
        <v>0</v>
      </c>
      <c r="FX262" s="2">
        <f t="shared" si="359"/>
        <v>0</v>
      </c>
      <c r="FY262" s="2">
        <f t="shared" si="360"/>
        <v>0</v>
      </c>
      <c r="FZ262" s="2">
        <f t="shared" si="361"/>
        <v>0</v>
      </c>
      <c r="GA262" s="2">
        <f t="shared" si="362"/>
        <v>0</v>
      </c>
      <c r="GB262" s="2">
        <f t="shared" si="363"/>
        <v>0</v>
      </c>
      <c r="GC262" s="2">
        <f t="shared" si="364"/>
        <v>0</v>
      </c>
      <c r="GD262" s="2">
        <f t="shared" si="365"/>
        <v>0</v>
      </c>
      <c r="GE262" s="2">
        <f t="shared" si="366"/>
        <v>0</v>
      </c>
      <c r="GF262" s="2">
        <f t="shared" si="367"/>
        <v>0</v>
      </c>
      <c r="GG262" s="2">
        <f t="shared" si="368"/>
        <v>0</v>
      </c>
      <c r="GH262" s="2">
        <f t="shared" si="369"/>
        <v>0</v>
      </c>
      <c r="GI262" s="2">
        <f t="shared" si="370"/>
        <v>0</v>
      </c>
      <c r="GJ262" s="2">
        <f t="shared" si="371"/>
        <v>0</v>
      </c>
      <c r="GK262" s="2">
        <f t="shared" si="372"/>
        <v>0</v>
      </c>
      <c r="GL262" s="2">
        <f t="shared" si="373"/>
        <v>0</v>
      </c>
      <c r="GM262" s="2">
        <f t="shared" si="374"/>
        <v>0</v>
      </c>
      <c r="GN262" s="2">
        <f t="shared" si="375"/>
        <v>0</v>
      </c>
      <c r="GO262" s="2">
        <f t="shared" si="376"/>
        <v>0</v>
      </c>
      <c r="GP262" s="2">
        <f t="shared" si="377"/>
        <v>0</v>
      </c>
      <c r="GQ262" s="2">
        <f t="shared" si="378"/>
        <v>0</v>
      </c>
      <c r="GR262" s="2">
        <f t="shared" si="379"/>
        <v>0</v>
      </c>
      <c r="GS262" s="2">
        <f t="shared" si="380"/>
        <v>0</v>
      </c>
      <c r="GT262" s="2">
        <f t="shared" si="381"/>
        <v>0</v>
      </c>
      <c r="GU262" s="2">
        <f t="shared" si="382"/>
        <v>0</v>
      </c>
      <c r="GV262" s="2">
        <f t="shared" si="383"/>
        <v>0</v>
      </c>
      <c r="GW262" s="2">
        <f>IF($D262=3,($N262*$M262*EC262*'input_cooling&amp;ventilation'!$D$3)*'input_cool&amp;vent_evolution'!M$11,($O262*$M262*EC262*'input_cooling&amp;ventilation'!$D$3)*'input_cool&amp;vent_evolution'!M$10)</f>
        <v>0</v>
      </c>
      <c r="GX262" s="2">
        <f>IF($D262=3,($N262*$M262*ED262*'input_cooling&amp;ventilation'!$D$3)*'input_cool&amp;vent_evolution'!N$11,($O262*$M262*ED262*'input_cooling&amp;ventilation'!$D$3)*'input_cool&amp;vent_evolution'!N$10)</f>
        <v>0</v>
      </c>
      <c r="GY262" s="2">
        <f>IF($D262=3,($N262*$M262*EE262*'input_cooling&amp;ventilation'!$D$3)*'input_cool&amp;vent_evolution'!O$11,($O262*$M262*EE262*'input_cooling&amp;ventilation'!$D$3)*'input_cool&amp;vent_evolution'!O$10)</f>
        <v>0</v>
      </c>
      <c r="GZ262" s="2">
        <f>IF($D262=3,($N262*$M262*EF262*'input_cooling&amp;ventilation'!$D$3)*'input_cool&amp;vent_evolution'!P$11,($O262*$M262*EF262*'input_cooling&amp;ventilation'!$D$3)*'input_cool&amp;vent_evolution'!P$10)</f>
        <v>0</v>
      </c>
      <c r="HA262" s="2">
        <f>IF($D262=3,($N262*$M262*EG262*'input_cooling&amp;ventilation'!$D$3)*'input_cool&amp;vent_evolution'!Q$11,($O262*$M262*EG262*'input_cooling&amp;ventilation'!$D$3)*'input_cool&amp;vent_evolution'!Q$10)</f>
        <v>0</v>
      </c>
      <c r="HB262" s="2">
        <f>IF($D262=3,($N262*$M262*EH262*'input_cooling&amp;ventilation'!$D$3)*'input_cool&amp;vent_evolution'!R$11,($O262*$M262*EH262*'input_cooling&amp;ventilation'!$D$3)*'input_cool&amp;vent_evolution'!R$10)</f>
        <v>0</v>
      </c>
      <c r="HC262" s="2">
        <f>IF($D262=3,($N262*$M262*EI262*'input_cooling&amp;ventilation'!$D$3)*'input_cool&amp;vent_evolution'!S$11,($O262*$M262*EI262*'input_cooling&amp;ventilation'!$D$3)*'input_cool&amp;vent_evolution'!S$10)</f>
        <v>0</v>
      </c>
      <c r="HD262" s="2">
        <f>IF($D262=3,($N262*$M262*EJ262*'input_cooling&amp;ventilation'!$D$3)*'input_cool&amp;vent_evolution'!T$11,($O262*$M262*EJ262*'input_cooling&amp;ventilation'!$D$3)*'input_cool&amp;vent_evolution'!T$10)</f>
        <v>0</v>
      </c>
      <c r="HE262" s="2">
        <f>IF($D262=3,($N262*$M262*EK262*'input_cooling&amp;ventilation'!$D$3)*'input_cool&amp;vent_evolution'!U$11,($O262*$M262*EK262*'input_cooling&amp;ventilation'!$D$3)*'input_cool&amp;vent_evolution'!U$10)</f>
        <v>0</v>
      </c>
      <c r="HF262" s="2">
        <f>IF($D262=3,($N262*$M262*EL262*'input_cooling&amp;ventilation'!$D$3)*'input_cool&amp;vent_evolution'!V$11,($O262*$M262*EL262*'input_cooling&amp;ventilation'!$D$3)*'input_cool&amp;vent_evolution'!V$10)</f>
        <v>0</v>
      </c>
      <c r="HG262" s="2">
        <f>IF($D262=3,($N262*$M262*EM262*'input_cooling&amp;ventilation'!$D$3)*'input_cool&amp;vent_evolution'!W$11,($O262*$M262*EM262*'input_cooling&amp;ventilation'!$D$3)*'input_cool&amp;vent_evolution'!W$10)</f>
        <v>0</v>
      </c>
      <c r="HH262" s="2">
        <f>IF($D262=3,($N262*$M262*EN262*'input_cooling&amp;ventilation'!$D$3)*'input_cool&amp;vent_evolution'!X$11,($O262*$M262*EN262*'input_cooling&amp;ventilation'!$D$3)*'input_cool&amp;vent_evolution'!X$10)</f>
        <v>0</v>
      </c>
      <c r="HI262" s="2">
        <f>IF($D262=3,($N262*$M262*EO262*'input_cooling&amp;ventilation'!$D$3)*'input_cool&amp;vent_evolution'!Y$11,($O262*$M262*EO262*'input_cooling&amp;ventilation'!$D$3)*'input_cool&amp;vent_evolution'!Y$10)</f>
        <v>0</v>
      </c>
      <c r="HJ262" s="2">
        <f>IF($D262=3,($N262*$M262*EP262*'input_cooling&amp;ventilation'!$D$3)*'input_cool&amp;vent_evolution'!Z$11,($O262*$M262*EP262*'input_cooling&amp;ventilation'!$D$3)*'input_cool&amp;vent_evolution'!Z$10)</f>
        <v>0</v>
      </c>
      <c r="HK262" s="2">
        <f>IF($D262=3,($N262*$M262*EQ262*'input_cooling&amp;ventilation'!$D$3)*'input_cool&amp;vent_evolution'!AA$11,($O262*$M262*EQ262*'input_cooling&amp;ventilation'!$D$3)*'input_cool&amp;vent_evolution'!AA$10)</f>
        <v>0</v>
      </c>
      <c r="HL262" s="2">
        <f>IF($D262=3,($N262*$M262*ER262*'input_cooling&amp;ventilation'!$D$3)*'input_cool&amp;vent_evolution'!AB$11,($O262*$M262*ER262*'input_cooling&amp;ventilation'!$D$3)*'input_cool&amp;vent_evolution'!AB$10)</f>
        <v>0</v>
      </c>
      <c r="HM262" s="2">
        <f>IF($D262=3,($N262*$M262*ES262*'input_cooling&amp;ventilation'!$D$3)*'input_cool&amp;vent_evolution'!AC$11,($O262*$M262*ES262*'input_cooling&amp;ventilation'!$D$3)*'input_cool&amp;vent_evolution'!AC$10)</f>
        <v>0</v>
      </c>
      <c r="HN262" s="2">
        <f>IF($D262=3,($N262*$M262*ET262*'input_cooling&amp;ventilation'!$D$3)*'input_cool&amp;vent_evolution'!AD$11,($O262*$M262*ET262*'input_cooling&amp;ventilation'!$D$3)*'input_cool&amp;vent_evolution'!AD$10)</f>
        <v>0</v>
      </c>
      <c r="HO262" s="2">
        <f>IF($D262=3,($N262*$M262*EU262*'input_cooling&amp;ventilation'!$D$3)*'input_cool&amp;vent_evolution'!AE$11,($O262*$M262*EU262*'input_cooling&amp;ventilation'!$D$3)*'input_cool&amp;vent_evolution'!AE$10)</f>
        <v>0</v>
      </c>
      <c r="HP262" s="2">
        <f>IF($D262=3,($N262*$M262*EV262*'input_cooling&amp;ventilation'!$D$3)*'input_cool&amp;vent_evolution'!AF$11,($O262*$M262*EV262*'input_cooling&amp;ventilation'!$D$3)*'input_cool&amp;vent_evolution'!AF$10)</f>
        <v>0</v>
      </c>
      <c r="HQ262" s="2">
        <f>IF($D262=3,($N262*$M262*EW262*'input_cooling&amp;ventilation'!$D$3)*'input_cool&amp;vent_evolution'!AG$11,($O262*$M262*EW262*'input_cooling&amp;ventilation'!$D$3)*'input_cool&amp;vent_evolution'!AG$10)</f>
        <v>0</v>
      </c>
      <c r="HR262" s="2">
        <f>IF($D262=3,($N262*$M262*EX262*'input_cooling&amp;ventilation'!$D$3)*'input_cool&amp;vent_evolution'!AH$11,($O262*$M262*EX262*'input_cooling&amp;ventilation'!$D$3)*'input_cool&amp;vent_evolution'!AH$10)</f>
        <v>0</v>
      </c>
      <c r="HS262" s="2">
        <f>IF($D262=3,($N262*$M262*EY262*'input_cooling&amp;ventilation'!$D$3)*'input_cool&amp;vent_evolution'!AI$11,($O262*$M262*EY262*'input_cooling&amp;ventilation'!$D$3)*'input_cool&amp;vent_evolution'!AI$10)</f>
        <v>0</v>
      </c>
      <c r="HT262" s="2">
        <f>IF($D262=3,($N262*$M262*EZ262*'input_cooling&amp;ventilation'!$D$3)*'input_cool&amp;vent_evolution'!AJ$11,($O262*$M262*EZ262*'input_cooling&amp;ventilation'!$D$3)*'input_cool&amp;vent_evolution'!AJ$10)</f>
        <v>0</v>
      </c>
      <c r="HU262" s="2">
        <f>IF($D262=3,($N262*$M262*FA262*'input_cooling&amp;ventilation'!$D$3)*'input_cool&amp;vent_evolution'!AK$11,($O262*$M262*FA262*'input_cooling&amp;ventilation'!$D$3)*'input_cool&amp;vent_evolution'!AK$10)</f>
        <v>0</v>
      </c>
      <c r="HV262" s="2">
        <f>IF($D262=3,($N262*$M262*FB262*'input_cooling&amp;ventilation'!$D$3)*'input_cool&amp;vent_evolution'!AL$11,($O262*$M262*FB262*'input_cooling&amp;ventilation'!$D$3)*'input_cool&amp;vent_evolution'!AL$10)</f>
        <v>0</v>
      </c>
      <c r="HW262" s="2">
        <f>IF($D262=3,($N262*$M262*FC262*'input_cooling&amp;ventilation'!$D$3)*'input_cool&amp;vent_evolution'!AM$11,($O262*$M262*FC262*'input_cooling&amp;ventilation'!$D$3)*'input_cool&amp;vent_evolution'!AM$10)</f>
        <v>0</v>
      </c>
      <c r="HX262" s="2">
        <f>IF($D262=3,($N262*$M262*FD262*'input_cooling&amp;ventilation'!$D$3)*'input_cool&amp;vent_evolution'!AN$11,($O262*$M262*FD262*'input_cooling&amp;ventilation'!$D$3)*'input_cool&amp;vent_evolution'!AN$10)</f>
        <v>0</v>
      </c>
      <c r="HY262" s="2">
        <f>IF($D262=3,($N262*$M262*FE262*'input_cooling&amp;ventilation'!$D$3)*'input_cool&amp;vent_evolution'!AO$11,($O262*$M262*FE262*'input_cooling&amp;ventilation'!$D$3)*'input_cool&amp;vent_evolution'!AO$10)</f>
        <v>0</v>
      </c>
      <c r="HZ262" s="2">
        <f>IF($D262=3,($N262*$M262*FF262*'input_cooling&amp;ventilation'!$D$3)*'input_cool&amp;vent_evolution'!AP$11,($O262*$M262*FF262*'input_cooling&amp;ventilation'!$D$3)*'input_cool&amp;vent_evolution'!AP$10)</f>
        <v>0</v>
      </c>
      <c r="IA262" s="2">
        <f>IF($D262=3,($N262*$M262*FG262*'input_cooling&amp;ventilation'!$D$3)*'input_cool&amp;vent_evolution'!AQ$11,($O262*$M262*FG262*'input_cooling&amp;ventilation'!$D$3)*'input_cool&amp;vent_evolution'!AQ$10)</f>
        <v>0</v>
      </c>
      <c r="IB262" s="2">
        <f>IF($D262=3,($N262*$M262*FH262*'input_cooling&amp;ventilation'!$D$3)*'input_cool&amp;vent_evolution'!AR$11,($O262*$M262*FH262*'input_cooling&amp;ventilation'!$D$3)*'input_cool&amp;vent_evolution'!AR$10)</f>
        <v>0</v>
      </c>
      <c r="IC262" s="2">
        <f>IF($D262=3,($N262*$M262*FI262*'input_cooling&amp;ventilation'!$D$3)*'input_cool&amp;vent_evolution'!AS$11,($O262*$M262*FI262*'input_cooling&amp;ventilation'!$D$3)*'input_cool&amp;vent_evolution'!AS$10)</f>
        <v>0</v>
      </c>
      <c r="ID262" s="2">
        <f>IF($D262=3,($N262*$M262*FJ262*'input_cooling&amp;ventilation'!$D$3)*'input_cool&amp;vent_evolution'!AT$11,($O262*$M262*FJ262*'input_cooling&amp;ventilation'!$D$3)*'input_cool&amp;vent_evolution'!AT$10)</f>
        <v>0</v>
      </c>
      <c r="IE262" s="2">
        <f>IF($D262=3,($N262*$M262*FK262*'input_cooling&amp;ventilation'!$D$3)*'input_cool&amp;vent_evolution'!AU$11,($O262*$M262*FK262*'input_cooling&amp;ventilation'!$D$3)*'input_cool&amp;vent_evolution'!AU$10)</f>
        <v>0</v>
      </c>
      <c r="IF262" s="2">
        <f>IF($D262=3,($N262*$M262*FL262*'input_cooling&amp;ventilation'!$D$3)*'input_cool&amp;vent_evolution'!AV$11,($O262*$M262*FL262*'input_cooling&amp;ventilation'!$D$3)*'input_cool&amp;vent_evolution'!AV$10)</f>
        <v>0</v>
      </c>
    </row>
    <row r="263" spans="1:240" x14ac:dyDescent="0.25">
      <c r="A263">
        <v>261</v>
      </c>
      <c r="B263">
        <v>100100</v>
      </c>
      <c r="C263">
        <v>33</v>
      </c>
      <c r="D263">
        <v>3</v>
      </c>
      <c r="E263">
        <v>6</v>
      </c>
      <c r="F263" s="2">
        <v>0</v>
      </c>
      <c r="G263" s="2">
        <v>0</v>
      </c>
      <c r="H263" s="2">
        <v>0</v>
      </c>
      <c r="I263" s="17">
        <v>0</v>
      </c>
      <c r="J263">
        <v>6.9543311999999996E-2</v>
      </c>
      <c r="K263" s="2">
        <f t="shared" si="308"/>
        <v>0</v>
      </c>
      <c r="L263" s="2">
        <f t="shared" si="309"/>
        <v>0</v>
      </c>
      <c r="M263">
        <v>0.680042238648363</v>
      </c>
      <c r="N263" s="17">
        <f>'input_cooling&amp;ventilation'!$D$5</f>
        <v>57.500092182043396</v>
      </c>
      <c r="O263" s="45">
        <f>'input_cooling&amp;ventilation'!$D$6</f>
        <v>19.328678831353667</v>
      </c>
      <c r="P263" s="45">
        <f>'input_cooling&amp;ventilation'!$C$5</f>
        <v>50.351688737400465</v>
      </c>
      <c r="Q263" s="45">
        <f>'input_cooling&amp;ventilation'!$C$6</f>
        <v>32.240814214248743</v>
      </c>
      <c r="R263">
        <v>17</v>
      </c>
      <c r="T263">
        <v>14</v>
      </c>
      <c r="U263" s="2">
        <f t="shared" si="310"/>
        <v>0</v>
      </c>
      <c r="V263" s="2">
        <f t="shared" si="311"/>
        <v>0</v>
      </c>
      <c r="W263" s="2">
        <v>0</v>
      </c>
      <c r="X263" s="57">
        <f>IF($D263=3,(W263*(1+'input_cool&amp;vent_evolution'!M$11)),(W263*(1+'input_cool&amp;vent_evolution'!M$12)))</f>
        <v>0</v>
      </c>
      <c r="Y263" s="57">
        <f>IF($D263=3,(X263*(1+'input_cool&amp;vent_evolution'!N$11)),(X263*(1+'input_cool&amp;vent_evolution'!N$12)))</f>
        <v>0</v>
      </c>
      <c r="Z263" s="57">
        <f>IF($D263=3,(Y263*(1+'input_cool&amp;vent_evolution'!O$11)),(Y263*(1+'input_cool&amp;vent_evolution'!O$12)))</f>
        <v>0</v>
      </c>
      <c r="AA263" s="57">
        <f>IF($D263=3,(Z263*(1+'input_cool&amp;vent_evolution'!P$11)),(Z263*(1+'input_cool&amp;vent_evolution'!P$12)))</f>
        <v>0</v>
      </c>
      <c r="AB263" s="57">
        <f>IF($D263=3,(AA263*(1+'input_cool&amp;vent_evolution'!Q$11)),(AA263*(1+'input_cool&amp;vent_evolution'!Q$12)))</f>
        <v>0</v>
      </c>
      <c r="AC263" s="57">
        <f>IF($D263=3,(AB263*(1+'input_cool&amp;vent_evolution'!R$11)),(AB263*(1+'input_cool&amp;vent_evolution'!R$12)))</f>
        <v>0</v>
      </c>
      <c r="AD263" s="57">
        <f>IF($D263=3,(AC263*(1+'input_cool&amp;vent_evolution'!S$11)),(AC263*(1+'input_cool&amp;vent_evolution'!S$12)))</f>
        <v>0</v>
      </c>
      <c r="AE263" s="57">
        <f>IF($D263=3,(AD263*(1+'input_cool&amp;vent_evolution'!T$11)),(AD263*(1+'input_cool&amp;vent_evolution'!T$12)))</f>
        <v>0</v>
      </c>
      <c r="AF263" s="57">
        <f>IF($D263=3,(AE263*(1+'input_cool&amp;vent_evolution'!U$11)),(AE263*(1+'input_cool&amp;vent_evolution'!U$12)))</f>
        <v>0</v>
      </c>
      <c r="AG263" s="57">
        <f>IF($D263=3,(AF263*(1+'input_cool&amp;vent_evolution'!V$11)),(AF263*(1+'input_cool&amp;vent_evolution'!V$12)))</f>
        <v>0</v>
      </c>
      <c r="AH263" s="57">
        <f>IF($D263=3,(AG263*(1+'input_cool&amp;vent_evolution'!W$11)),(AG263*(1+'input_cool&amp;vent_evolution'!W$12)))</f>
        <v>0</v>
      </c>
      <c r="AI263" s="57">
        <f>IF($D263=3,(AH263*(1+'input_cool&amp;vent_evolution'!X$11)),(AH263*(1+'input_cool&amp;vent_evolution'!X$12)))</f>
        <v>0</v>
      </c>
      <c r="AJ263" s="57">
        <f>IF($D263=3,(AI263*(1+'input_cool&amp;vent_evolution'!Y$11)),(AI263*(1+'input_cool&amp;vent_evolution'!Y$12)))</f>
        <v>0</v>
      </c>
      <c r="AK263" s="57">
        <f>IF($D263=3,(AJ263*(1+'input_cool&amp;vent_evolution'!Z$11)),(AJ263*(1+'input_cool&amp;vent_evolution'!Z$12)))</f>
        <v>0</v>
      </c>
      <c r="AL263" s="57">
        <f>IF($D263=3,(AK263*(1+'input_cool&amp;vent_evolution'!AA$11)),(AK263*(1+'input_cool&amp;vent_evolution'!AA$12)))</f>
        <v>0</v>
      </c>
      <c r="AM263" s="57">
        <f>IF($D263=3,(AL263*(1+'input_cool&amp;vent_evolution'!AB$11)),(AL263*(1+'input_cool&amp;vent_evolution'!AB$12)))</f>
        <v>0</v>
      </c>
      <c r="AN263" s="57">
        <f>IF($D263=3,(AM263*(1+'input_cool&amp;vent_evolution'!AC$11)),(AM263*(1+'input_cool&amp;vent_evolution'!AC$12)))</f>
        <v>0</v>
      </c>
      <c r="AO263" s="57">
        <f>IF($D263=3,(AN263*(1+'input_cool&amp;vent_evolution'!AD$11)),(AN263*(1+'input_cool&amp;vent_evolution'!AD$12)))</f>
        <v>0</v>
      </c>
      <c r="AP263" s="57">
        <f>IF($D263=3,(AO263*(1+'input_cool&amp;vent_evolution'!AE$11)),(AO263*(1+'input_cool&amp;vent_evolution'!AE$12)))</f>
        <v>0</v>
      </c>
      <c r="AQ263" s="57">
        <f>IF($D263=3,(AP263*(1+'input_cool&amp;vent_evolution'!AF$11)),(AP263*(1+'input_cool&amp;vent_evolution'!AF$12)))</f>
        <v>0</v>
      </c>
      <c r="AR263" s="57">
        <f>IF($D263=3,(AQ263*(1+'input_cool&amp;vent_evolution'!AG$11)),(AQ263*(1+'input_cool&amp;vent_evolution'!AG$12)))</f>
        <v>0</v>
      </c>
      <c r="AS263" s="57">
        <f>IF($D263=3,(AR263*(1+'input_cool&amp;vent_evolution'!AH$11)),(AR263*(1+'input_cool&amp;vent_evolution'!AH$12)))</f>
        <v>0</v>
      </c>
      <c r="AT263" s="57">
        <f>IF($D263=3,(AS263*(1+'input_cool&amp;vent_evolution'!AI$11)),(AS263*(1+'input_cool&amp;vent_evolution'!AI$12)))</f>
        <v>0</v>
      </c>
      <c r="AU263" s="57">
        <f>IF($D263=3,(AT263*(1+'input_cool&amp;vent_evolution'!AJ$11)),(AT263*(1+'input_cool&amp;vent_evolution'!AJ$12)))</f>
        <v>0</v>
      </c>
      <c r="AV263" s="57">
        <f>IF($D263=3,(AU263*(1+'input_cool&amp;vent_evolution'!AK$11)),(AU263*(1+'input_cool&amp;vent_evolution'!AK$12)))</f>
        <v>0</v>
      </c>
      <c r="AW263" s="57">
        <f>IF($D263=3,(AV263*(1+'input_cool&amp;vent_evolution'!AL$11)),(AV263*(1+'input_cool&amp;vent_evolution'!AL$12)))</f>
        <v>0</v>
      </c>
      <c r="AX263" s="57">
        <f>IF($D263=3,(AW263*(1+'input_cool&amp;vent_evolution'!AM$11)),(AW263*(1+'input_cool&amp;vent_evolution'!AM$12)))</f>
        <v>0</v>
      </c>
      <c r="AY263" s="57">
        <f>IF($D263=3,(AX263*(1+'input_cool&amp;vent_evolution'!AN$11)),(AX263*(1+'input_cool&amp;vent_evolution'!AN$12)))</f>
        <v>0</v>
      </c>
      <c r="AZ263" s="57">
        <f>IF($D263=3,(AY263*(1+'input_cool&amp;vent_evolution'!AO$11)),(AY263*(1+'input_cool&amp;vent_evolution'!AO$12)))</f>
        <v>0</v>
      </c>
      <c r="BA263" s="57">
        <f>IF($D263=3,(AZ263*(1+'input_cool&amp;vent_evolution'!AP$11)),(AZ263*(1+'input_cool&amp;vent_evolution'!AP$12)))</f>
        <v>0</v>
      </c>
      <c r="BB263" s="57">
        <f>IF($D263=3,(BA263*(1+'input_cool&amp;vent_evolution'!AQ$11)),(BA263*(1+'input_cool&amp;vent_evolution'!AQ$12)))</f>
        <v>0</v>
      </c>
      <c r="BC263" s="57">
        <f>IF($D263=3,(BB263*(1+'input_cool&amp;vent_evolution'!AR$11)),(BB263*(1+'input_cool&amp;vent_evolution'!AR$12)))</f>
        <v>0</v>
      </c>
      <c r="BD263" s="57">
        <f>IF($D263=3,(BC263*(1+'input_cool&amp;vent_evolution'!AS$11)),(BC263*(1+'input_cool&amp;vent_evolution'!AS$12)))</f>
        <v>0</v>
      </c>
      <c r="BE263" s="57">
        <f>IF($D263=3,(BD263*(1+'input_cool&amp;vent_evolution'!AT$11)),(BD263*(1+'input_cool&amp;vent_evolution'!AT$12)))</f>
        <v>0</v>
      </c>
      <c r="BF263" s="57">
        <f>IF($D263=3,(BE263*(1+'input_cool&amp;vent_evolution'!AU$11)),(BE263*(1+'input_cool&amp;vent_evolution'!AU$12)))</f>
        <v>0</v>
      </c>
      <c r="BG263" s="57">
        <f>IF($D263=3,(BF263*(1+'input_cool&amp;vent_evolution'!AV$11)),(BF263*(1+'input_cool&amp;vent_evolution'!AV$12)))</f>
        <v>0</v>
      </c>
      <c r="BH263" s="2">
        <f t="shared" si="384"/>
        <v>0</v>
      </c>
      <c r="BI263" s="2">
        <f t="shared" si="312"/>
        <v>0</v>
      </c>
      <c r="BJ263" s="2">
        <f t="shared" si="313"/>
        <v>0</v>
      </c>
      <c r="BK263" s="2">
        <f t="shared" si="314"/>
        <v>0</v>
      </c>
      <c r="BL263" s="2">
        <f t="shared" si="315"/>
        <v>0</v>
      </c>
      <c r="BM263" s="2">
        <f t="shared" si="316"/>
        <v>0</v>
      </c>
      <c r="BN263" s="2">
        <f t="shared" si="317"/>
        <v>0</v>
      </c>
      <c r="BO263" s="2">
        <f t="shared" si="318"/>
        <v>0</v>
      </c>
      <c r="BP263" s="2">
        <f t="shared" si="319"/>
        <v>0</v>
      </c>
      <c r="BQ263" s="2">
        <f t="shared" si="320"/>
        <v>0</v>
      </c>
      <c r="BR263" s="2">
        <f t="shared" si="321"/>
        <v>0</v>
      </c>
      <c r="BS263" s="2">
        <f t="shared" si="322"/>
        <v>0</v>
      </c>
      <c r="BT263" s="2">
        <f t="shared" si="323"/>
        <v>0</v>
      </c>
      <c r="BU263" s="2">
        <f t="shared" si="324"/>
        <v>0</v>
      </c>
      <c r="BV263" s="2">
        <f t="shared" si="325"/>
        <v>0</v>
      </c>
      <c r="BW263" s="2">
        <f t="shared" si="326"/>
        <v>0</v>
      </c>
      <c r="BX263" s="2">
        <f t="shared" si="327"/>
        <v>0</v>
      </c>
      <c r="BY263" s="2">
        <f t="shared" si="328"/>
        <v>0</v>
      </c>
      <c r="BZ263" s="2">
        <f t="shared" si="329"/>
        <v>0</v>
      </c>
      <c r="CA263" s="2">
        <f t="shared" si="330"/>
        <v>0</v>
      </c>
      <c r="CB263" s="2">
        <f t="shared" si="331"/>
        <v>0</v>
      </c>
      <c r="CC263" s="2">
        <f t="shared" si="332"/>
        <v>0</v>
      </c>
      <c r="CD263" s="2">
        <f t="shared" si="333"/>
        <v>0</v>
      </c>
      <c r="CE263" s="2">
        <f t="shared" si="334"/>
        <v>0</v>
      </c>
      <c r="CF263" s="2">
        <f t="shared" si="335"/>
        <v>0</v>
      </c>
      <c r="CG263" s="2">
        <f t="shared" si="336"/>
        <v>0</v>
      </c>
      <c r="CH263" s="2">
        <f t="shared" si="337"/>
        <v>0</v>
      </c>
      <c r="CI263" s="2">
        <f t="shared" si="338"/>
        <v>0</v>
      </c>
      <c r="CJ263" s="2">
        <f t="shared" si="339"/>
        <v>0</v>
      </c>
      <c r="CK263" s="2">
        <f t="shared" si="340"/>
        <v>0</v>
      </c>
      <c r="CL263" s="2">
        <f t="shared" si="341"/>
        <v>0</v>
      </c>
      <c r="CM263" s="2">
        <f t="shared" si="342"/>
        <v>0</v>
      </c>
      <c r="CN263" s="2">
        <f t="shared" si="343"/>
        <v>0</v>
      </c>
      <c r="CO263" s="2">
        <f t="shared" si="344"/>
        <v>0</v>
      </c>
      <c r="CP263" s="2">
        <f t="shared" si="345"/>
        <v>0</v>
      </c>
      <c r="CQ263" s="2">
        <f t="shared" si="346"/>
        <v>0</v>
      </c>
      <c r="CR263" s="2">
        <f>IF($D263=3,(W263*$P263*$M263*'input_cooling&amp;ventilation'!$D$3)*'input_cool&amp;vent_evolution'!M$11,(W263*$Q263*'input_cooling&amp;ventilation'!$D$3)*'input_cool&amp;vent_evolution'!M$12)</f>
        <v>0</v>
      </c>
      <c r="CS263" s="2">
        <f>IF($D263=3,(X263*$P263*$M263*'input_cooling&amp;ventilation'!$D$3)*'input_cool&amp;vent_evolution'!N$11,(X263*$Q263*'input_cooling&amp;ventilation'!$D$3)*'input_cool&amp;vent_evolution'!N$12)</f>
        <v>0</v>
      </c>
      <c r="CT263" s="2">
        <f>IF($D263=3,(Y263*$P263*$M263*'input_cooling&amp;ventilation'!$D$3)*'input_cool&amp;vent_evolution'!O$11,(Y263*$Q263*'input_cooling&amp;ventilation'!$D$3)*'input_cool&amp;vent_evolution'!O$12)</f>
        <v>0</v>
      </c>
      <c r="CU263" s="2">
        <f>IF($D263=3,(Z263*$P263*$M263*'input_cooling&amp;ventilation'!$D$3)*'input_cool&amp;vent_evolution'!P$11,(Z263*$Q263*'input_cooling&amp;ventilation'!$D$3)*'input_cool&amp;vent_evolution'!P$12)</f>
        <v>0</v>
      </c>
      <c r="CV263" s="2">
        <f>IF($D263=3,(AA263*$P263*$M263*'input_cooling&amp;ventilation'!$D$3)*'input_cool&amp;vent_evolution'!Q$11,(AA263*$Q263*'input_cooling&amp;ventilation'!$D$3)*'input_cool&amp;vent_evolution'!Q$12)</f>
        <v>0</v>
      </c>
      <c r="CW263" s="2">
        <f>IF($D263=3,(AB263*$P263*$M263*'input_cooling&amp;ventilation'!$D$3)*'input_cool&amp;vent_evolution'!R$11,(AB263*$Q263*'input_cooling&amp;ventilation'!$D$3)*'input_cool&amp;vent_evolution'!R$12)</f>
        <v>0</v>
      </c>
      <c r="CX263" s="2">
        <f>IF($D263=3,(AC263*$P263*$M263*'input_cooling&amp;ventilation'!$D$3)*'input_cool&amp;vent_evolution'!S$11,(AC263*$Q263*'input_cooling&amp;ventilation'!$D$3)*'input_cool&amp;vent_evolution'!S$12)</f>
        <v>0</v>
      </c>
      <c r="CY263" s="2">
        <f>IF($D263=3,(AD263*$P263*$M263*'input_cooling&amp;ventilation'!$D$3)*'input_cool&amp;vent_evolution'!T$11,(AD263*$Q263*'input_cooling&amp;ventilation'!$D$3)*'input_cool&amp;vent_evolution'!T$12)</f>
        <v>0</v>
      </c>
      <c r="CZ263" s="2">
        <f>IF($D263=3,(AE263*$P263*$M263*'input_cooling&amp;ventilation'!$D$3)*'input_cool&amp;vent_evolution'!U$11,(AE263*$Q263*'input_cooling&amp;ventilation'!$D$3)*'input_cool&amp;vent_evolution'!U$12)</f>
        <v>0</v>
      </c>
      <c r="DA263" s="2">
        <f>IF($D263=3,(AF263*$P263*$M263*'input_cooling&amp;ventilation'!$D$3)*'input_cool&amp;vent_evolution'!V$11,(AF263*$Q263*'input_cooling&amp;ventilation'!$D$3)*'input_cool&amp;vent_evolution'!V$12)</f>
        <v>0</v>
      </c>
      <c r="DB263" s="2">
        <f>IF($D263=3,(AG263*$P263*$M263*'input_cooling&amp;ventilation'!$D$3)*'input_cool&amp;vent_evolution'!W$11,(AG263*$Q263*'input_cooling&amp;ventilation'!$D$3)*'input_cool&amp;vent_evolution'!W$12)</f>
        <v>0</v>
      </c>
      <c r="DC263" s="2">
        <f>IF($D263=3,(AH263*$P263*$M263*'input_cooling&amp;ventilation'!$D$3)*'input_cool&amp;vent_evolution'!X$11,(AH263*$Q263*'input_cooling&amp;ventilation'!$D$3)*'input_cool&amp;vent_evolution'!X$12)</f>
        <v>0</v>
      </c>
      <c r="DD263" s="2">
        <f>IF($D263=3,(AI263*$P263*$M263*'input_cooling&amp;ventilation'!$D$3)*'input_cool&amp;vent_evolution'!Y$11,(AI263*$Q263*'input_cooling&amp;ventilation'!$D$3)*'input_cool&amp;vent_evolution'!Y$12)</f>
        <v>0</v>
      </c>
      <c r="DE263" s="2">
        <f>IF($D263=3,(AJ263*$P263*$M263*'input_cooling&amp;ventilation'!$D$3)*'input_cool&amp;vent_evolution'!Z$11,(AJ263*$Q263*'input_cooling&amp;ventilation'!$D$3)*'input_cool&amp;vent_evolution'!Z$12)</f>
        <v>0</v>
      </c>
      <c r="DF263" s="2">
        <f>IF($D263=3,(AK263*$P263*$M263*'input_cooling&amp;ventilation'!$D$3)*'input_cool&amp;vent_evolution'!AA$11,(AK263*$Q263*'input_cooling&amp;ventilation'!$D$3)*'input_cool&amp;vent_evolution'!AA$12)</f>
        <v>0</v>
      </c>
      <c r="DG263" s="2">
        <f>IF($D263=3,(AL263*$P263*$M263*'input_cooling&amp;ventilation'!$D$3)*'input_cool&amp;vent_evolution'!AB$11,(AL263*$Q263*'input_cooling&amp;ventilation'!$D$3)*'input_cool&amp;vent_evolution'!AB$12)</f>
        <v>0</v>
      </c>
      <c r="DH263" s="2">
        <f>IF($D263=3,(AM263*$P263*$M263*'input_cooling&amp;ventilation'!$D$3)*'input_cool&amp;vent_evolution'!AC$11,(AM263*$Q263*'input_cooling&amp;ventilation'!$D$3)*'input_cool&amp;vent_evolution'!AC$12)</f>
        <v>0</v>
      </c>
      <c r="DI263" s="2">
        <f>IF($D263=3,(AN263*$P263*$M263*'input_cooling&amp;ventilation'!$D$3)*'input_cool&amp;vent_evolution'!AD$11,(AN263*$Q263*'input_cooling&amp;ventilation'!$D$3)*'input_cool&amp;vent_evolution'!AD$12)</f>
        <v>0</v>
      </c>
      <c r="DJ263" s="2">
        <f>IF($D263=3,(AO263*$P263*$M263*'input_cooling&amp;ventilation'!$D$3)*'input_cool&amp;vent_evolution'!AE$11,(AO263*$Q263*'input_cooling&amp;ventilation'!$D$3)*'input_cool&amp;vent_evolution'!AE$12)</f>
        <v>0</v>
      </c>
      <c r="DK263" s="2">
        <f>IF($D263=3,(AP263*$P263*$M263*'input_cooling&amp;ventilation'!$D$3)*'input_cool&amp;vent_evolution'!AF$11,(AP263*$Q263*'input_cooling&amp;ventilation'!$D$3)*'input_cool&amp;vent_evolution'!AF$12)</f>
        <v>0</v>
      </c>
      <c r="DL263" s="2">
        <f>IF($D263=3,(AQ263*$P263*$M263*'input_cooling&amp;ventilation'!$D$3)*'input_cool&amp;vent_evolution'!AG$11,(AQ263*$Q263*'input_cooling&amp;ventilation'!$D$3)*'input_cool&amp;vent_evolution'!AG$12)</f>
        <v>0</v>
      </c>
      <c r="DM263" s="2">
        <f>IF($D263=3,(AR263*$P263*$M263*'input_cooling&amp;ventilation'!$D$3)*'input_cool&amp;vent_evolution'!AH$11,(AR263*$Q263*'input_cooling&amp;ventilation'!$D$3)*'input_cool&amp;vent_evolution'!AH$12)</f>
        <v>0</v>
      </c>
      <c r="DN263" s="2">
        <f>IF($D263=3,(AS263*$P263*$M263*'input_cooling&amp;ventilation'!$D$3)*'input_cool&amp;vent_evolution'!AI$11,(AS263*$Q263*'input_cooling&amp;ventilation'!$D$3)*'input_cool&amp;vent_evolution'!AI$12)</f>
        <v>0</v>
      </c>
      <c r="DO263" s="2">
        <f>IF($D263=3,(AT263*$P263*$M263*'input_cooling&amp;ventilation'!$D$3)*'input_cool&amp;vent_evolution'!AJ$11,(AT263*$Q263*'input_cooling&amp;ventilation'!$D$3)*'input_cool&amp;vent_evolution'!AJ$12)</f>
        <v>0</v>
      </c>
      <c r="DP263" s="2">
        <f>IF($D263=3,(AU263*$P263*$M263*'input_cooling&amp;ventilation'!$D$3)*'input_cool&amp;vent_evolution'!AK$11,(AU263*$Q263*'input_cooling&amp;ventilation'!$D$3)*'input_cool&amp;vent_evolution'!AK$12)</f>
        <v>0</v>
      </c>
      <c r="DQ263" s="2">
        <f>IF($D263=3,(AV263*$P263*$M263*'input_cooling&amp;ventilation'!$D$3)*'input_cool&amp;vent_evolution'!AL$11,(AV263*$Q263*'input_cooling&amp;ventilation'!$D$3)*'input_cool&amp;vent_evolution'!AL$12)</f>
        <v>0</v>
      </c>
      <c r="DR263" s="2">
        <f>IF($D263=3,(AW263*$P263*$M263*'input_cooling&amp;ventilation'!$D$3)*'input_cool&amp;vent_evolution'!AM$11,(AW263*$Q263*'input_cooling&amp;ventilation'!$D$3)*'input_cool&amp;vent_evolution'!AM$12)</f>
        <v>0</v>
      </c>
      <c r="DS263" s="2">
        <f>IF($D263=3,(AX263*$P263*$M263*'input_cooling&amp;ventilation'!$D$3)*'input_cool&amp;vent_evolution'!AN$11,(AX263*$Q263*'input_cooling&amp;ventilation'!$D$3)*'input_cool&amp;vent_evolution'!AN$12)</f>
        <v>0</v>
      </c>
      <c r="DT263" s="2">
        <f>IF($D263=3,(AY263*$P263*$M263*'input_cooling&amp;ventilation'!$D$3)*'input_cool&amp;vent_evolution'!AO$11,(AY263*$Q263*'input_cooling&amp;ventilation'!$D$3)*'input_cool&amp;vent_evolution'!AO$12)</f>
        <v>0</v>
      </c>
      <c r="DU263" s="2">
        <f>IF($D263=3,(AZ263*$P263*$M263*'input_cooling&amp;ventilation'!$D$3)*'input_cool&amp;vent_evolution'!AP$11,(AZ263*$Q263*'input_cooling&amp;ventilation'!$D$3)*'input_cool&amp;vent_evolution'!AP$12)</f>
        <v>0</v>
      </c>
      <c r="DV263" s="2">
        <f>IF($D263=3,(BA263*$P263*$M263*'input_cooling&amp;ventilation'!$D$3)*'input_cool&amp;vent_evolution'!AQ$11,(BA263*$Q263*'input_cooling&amp;ventilation'!$D$3)*'input_cool&amp;vent_evolution'!AQ$12)</f>
        <v>0</v>
      </c>
      <c r="DW263" s="2">
        <f>IF($D263=3,(BB263*$P263*$M263*'input_cooling&amp;ventilation'!$D$3)*'input_cool&amp;vent_evolution'!AR$11,(BB263*$Q263*'input_cooling&amp;ventilation'!$D$3)*'input_cool&amp;vent_evolution'!AR$12)</f>
        <v>0</v>
      </c>
      <c r="DX263" s="2">
        <f>IF($D263=3,(BC263*$P263*$M263*'input_cooling&amp;ventilation'!$D$3)*'input_cool&amp;vent_evolution'!AS$11,(BC263*$Q263*'input_cooling&amp;ventilation'!$D$3)*'input_cool&amp;vent_evolution'!AS$12)</f>
        <v>0</v>
      </c>
      <c r="DY263" s="2">
        <f>IF($D263=3,(BD263*$P263*$M263*'input_cooling&amp;ventilation'!$D$3)*'input_cool&amp;vent_evolution'!AT$11,(BD263*$Q263*'input_cooling&amp;ventilation'!$D$3)*'input_cool&amp;vent_evolution'!AT$12)</f>
        <v>0</v>
      </c>
      <c r="DZ263" s="2">
        <f>IF($D263=3,(BE263*$P263*$M263*'input_cooling&amp;ventilation'!$D$3)*'input_cool&amp;vent_evolution'!AU$11,(BE263*$Q263*'input_cooling&amp;ventilation'!$D$3)*'input_cool&amp;vent_evolution'!AU$12)</f>
        <v>0</v>
      </c>
      <c r="EA263" s="2">
        <f>IF($D263=3,(BF263*$P263*$M263*'input_cooling&amp;ventilation'!$D$3)*'input_cool&amp;vent_evolution'!AV$11,(BF263*$Q263*'input_cooling&amp;ventilation'!$D$3)*'input_cool&amp;vent_evolution'!AV$12)</f>
        <v>0</v>
      </c>
      <c r="EB263">
        <v>0.6</v>
      </c>
      <c r="EC263" s="2">
        <f t="shared" si="347"/>
        <v>0</v>
      </c>
      <c r="ED263" s="2">
        <f>IF($D263=3,(EC263*(1+'input_cool&amp;vent_evolution'!M$10)),EC263*(1+'input_cool&amp;vent_evolution'!M$9))</f>
        <v>0</v>
      </c>
      <c r="EE263" s="2">
        <f>IF($D263=3,(ED263*(1+'input_cool&amp;vent_evolution'!N$10)),ED263*(1+'input_cool&amp;vent_evolution'!N$9))</f>
        <v>0</v>
      </c>
      <c r="EF263" s="2">
        <f>IF($D263=3,(EE263*(1+'input_cool&amp;vent_evolution'!O$10)),EE263*(1+'input_cool&amp;vent_evolution'!O$9))</f>
        <v>0</v>
      </c>
      <c r="EG263" s="2">
        <f>IF($D263=3,(EF263*(1+'input_cool&amp;vent_evolution'!P$10)),EF263*(1+'input_cool&amp;vent_evolution'!P$9))</f>
        <v>0</v>
      </c>
      <c r="EH263" s="2">
        <f>IF($D263=3,(EG263*(1+'input_cool&amp;vent_evolution'!Q$10)),EG263*(1+'input_cool&amp;vent_evolution'!Q$9))</f>
        <v>0</v>
      </c>
      <c r="EI263" s="2">
        <f>IF($D263=3,(EH263*(1+'input_cool&amp;vent_evolution'!R$10)),EH263*(1+'input_cool&amp;vent_evolution'!R$9))</f>
        <v>0</v>
      </c>
      <c r="EJ263" s="2">
        <f>IF($D263=3,(EI263*(1+'input_cool&amp;vent_evolution'!S$10)),EI263*(1+'input_cool&amp;vent_evolution'!S$9))</f>
        <v>0</v>
      </c>
      <c r="EK263" s="2">
        <f>IF($D263=3,(EJ263*(1+'input_cool&amp;vent_evolution'!T$10)),EJ263*(1+'input_cool&amp;vent_evolution'!T$9))</f>
        <v>0</v>
      </c>
      <c r="EL263" s="2">
        <f>IF($D263=3,(EK263*(1+'input_cool&amp;vent_evolution'!U$10)),EK263*(1+'input_cool&amp;vent_evolution'!U$9))</f>
        <v>0</v>
      </c>
      <c r="EM263" s="2">
        <f>IF($D263=3,(EL263*(1+'input_cool&amp;vent_evolution'!V$10)),EL263*(1+'input_cool&amp;vent_evolution'!V$9))</f>
        <v>0</v>
      </c>
      <c r="EN263" s="2">
        <f>IF($D263=3,(EM263*(1+'input_cool&amp;vent_evolution'!W$10)),EM263*(1+'input_cool&amp;vent_evolution'!W$9))</f>
        <v>0</v>
      </c>
      <c r="EO263" s="2">
        <f>IF($D263=3,(EN263*(1+'input_cool&amp;vent_evolution'!X$10)),EN263*(1+'input_cool&amp;vent_evolution'!X$9))</f>
        <v>0</v>
      </c>
      <c r="EP263" s="2">
        <f>IF($D263=3,(EO263*(1+'input_cool&amp;vent_evolution'!Y$10)),EO263*(1+'input_cool&amp;vent_evolution'!Y$9))</f>
        <v>0</v>
      </c>
      <c r="EQ263" s="2">
        <f>IF($D263=3,(EP263*(1+'input_cool&amp;vent_evolution'!Z$10)),EP263*(1+'input_cool&amp;vent_evolution'!Z$9))</f>
        <v>0</v>
      </c>
      <c r="ER263" s="2">
        <f>IF($D263=3,(EQ263*(1+'input_cool&amp;vent_evolution'!AA$10)),EQ263*(1+'input_cool&amp;vent_evolution'!AA$9))</f>
        <v>0</v>
      </c>
      <c r="ES263" s="2">
        <f>IF($D263=3,(ER263*(1+'input_cool&amp;vent_evolution'!AB$10)),ER263*(1+'input_cool&amp;vent_evolution'!AB$9))</f>
        <v>0</v>
      </c>
      <c r="ET263" s="2">
        <f>IF($D263=3,(ES263*(1+'input_cool&amp;vent_evolution'!AC$10)),ES263*(1+'input_cool&amp;vent_evolution'!AC$9))</f>
        <v>0</v>
      </c>
      <c r="EU263" s="2">
        <f>IF($D263=3,(ET263*(1+'input_cool&amp;vent_evolution'!AD$10)),ET263*(1+'input_cool&amp;vent_evolution'!AD$9))</f>
        <v>0</v>
      </c>
      <c r="EV263" s="2">
        <f>IF($D263=3,(EU263*(1+'input_cool&amp;vent_evolution'!AE$10)),EU263*(1+'input_cool&amp;vent_evolution'!AE$9))</f>
        <v>0</v>
      </c>
      <c r="EW263" s="2">
        <f>IF($D263=3,(EV263*(1+'input_cool&amp;vent_evolution'!AF$10)),EV263*(1+'input_cool&amp;vent_evolution'!AF$9))</f>
        <v>0</v>
      </c>
      <c r="EX263" s="2">
        <f>IF($D263=3,(EW263*(1+'input_cool&amp;vent_evolution'!AG$10)),EW263*(1+'input_cool&amp;vent_evolution'!AG$9))</f>
        <v>0</v>
      </c>
      <c r="EY263" s="2">
        <f>IF($D263=3,(EX263*(1+'input_cool&amp;vent_evolution'!AH$10)),EX263*(1+'input_cool&amp;vent_evolution'!AH$9))</f>
        <v>0</v>
      </c>
      <c r="EZ263" s="2">
        <f>IF($D263=3,(EY263*(1+'input_cool&amp;vent_evolution'!AI$10)),EY263*(1+'input_cool&amp;vent_evolution'!AI$9))</f>
        <v>0</v>
      </c>
      <c r="FA263" s="2">
        <f>IF($D263=3,(EZ263*(1+'input_cool&amp;vent_evolution'!AJ$10)),EZ263*(1+'input_cool&amp;vent_evolution'!AJ$9))</f>
        <v>0</v>
      </c>
      <c r="FB263" s="2">
        <f>IF($D263=3,(FA263*(1+'input_cool&amp;vent_evolution'!AK$10)),FA263*(1+'input_cool&amp;vent_evolution'!AK$9))</f>
        <v>0</v>
      </c>
      <c r="FC263" s="2">
        <f>IF($D263=3,(FB263*(1+'input_cool&amp;vent_evolution'!AL$10)),FB263*(1+'input_cool&amp;vent_evolution'!AL$9))</f>
        <v>0</v>
      </c>
      <c r="FD263" s="2">
        <f>IF($D263=3,(FC263*(1+'input_cool&amp;vent_evolution'!AM$10)),FC263*(1+'input_cool&amp;vent_evolution'!AM$9))</f>
        <v>0</v>
      </c>
      <c r="FE263" s="2">
        <f>IF($D263=3,(FD263*(1+'input_cool&amp;vent_evolution'!AN$10)),FD263*(1+'input_cool&amp;vent_evolution'!AN$9))</f>
        <v>0</v>
      </c>
      <c r="FF263" s="2">
        <f>IF($D263=3,(FE263*(1+'input_cool&amp;vent_evolution'!AO$10)),FE263*(1+'input_cool&amp;vent_evolution'!AO$9))</f>
        <v>0</v>
      </c>
      <c r="FG263" s="2">
        <f>IF($D263=3,(FF263*(1+'input_cool&amp;vent_evolution'!AP$10)),FF263*(1+'input_cool&amp;vent_evolution'!AP$9))</f>
        <v>0</v>
      </c>
      <c r="FH263" s="2">
        <f>IF($D263=3,(FG263*(1+'input_cool&amp;vent_evolution'!AQ$10)),FG263*(1+'input_cool&amp;vent_evolution'!AQ$9))</f>
        <v>0</v>
      </c>
      <c r="FI263" s="2">
        <f>IF($D263=3,(FH263*(1+'input_cool&amp;vent_evolution'!AR$10)),FH263*(1+'input_cool&amp;vent_evolution'!AR$9))</f>
        <v>0</v>
      </c>
      <c r="FJ263" s="2">
        <f>IF($D263=3,(FI263*(1+'input_cool&amp;vent_evolution'!AS$10)),FI263*(1+'input_cool&amp;vent_evolution'!AS$9))</f>
        <v>0</v>
      </c>
      <c r="FK263" s="2">
        <f>IF($D263=3,(FJ263*(1+'input_cool&amp;vent_evolution'!AT$10)),FJ263*(1+'input_cool&amp;vent_evolution'!AT$9))</f>
        <v>0</v>
      </c>
      <c r="FL263" s="2">
        <f>IF($D263=3,(FK263*(1+'input_cool&amp;vent_evolution'!AU$10)),FK263*(1+'input_cool&amp;vent_evolution'!AU$9))</f>
        <v>0</v>
      </c>
      <c r="FM263" s="2">
        <f t="shared" si="348"/>
        <v>0</v>
      </c>
      <c r="FN263" s="2">
        <f t="shared" si="349"/>
        <v>0</v>
      </c>
      <c r="FO263" s="2">
        <f t="shared" si="350"/>
        <v>0</v>
      </c>
      <c r="FP263" s="2">
        <f t="shared" si="351"/>
        <v>0</v>
      </c>
      <c r="FQ263" s="2">
        <f t="shared" si="352"/>
        <v>0</v>
      </c>
      <c r="FR263" s="2">
        <f t="shared" si="353"/>
        <v>0</v>
      </c>
      <c r="FS263" s="2">
        <f t="shared" si="354"/>
        <v>0</v>
      </c>
      <c r="FT263" s="2">
        <f t="shared" si="355"/>
        <v>0</v>
      </c>
      <c r="FU263" s="2">
        <f t="shared" si="356"/>
        <v>0</v>
      </c>
      <c r="FV263" s="2">
        <f t="shared" si="357"/>
        <v>0</v>
      </c>
      <c r="FW263" s="2">
        <f t="shared" si="358"/>
        <v>0</v>
      </c>
      <c r="FX263" s="2">
        <f t="shared" si="359"/>
        <v>0</v>
      </c>
      <c r="FY263" s="2">
        <f t="shared" si="360"/>
        <v>0</v>
      </c>
      <c r="FZ263" s="2">
        <f t="shared" si="361"/>
        <v>0</v>
      </c>
      <c r="GA263" s="2">
        <f t="shared" si="362"/>
        <v>0</v>
      </c>
      <c r="GB263" s="2">
        <f t="shared" si="363"/>
        <v>0</v>
      </c>
      <c r="GC263" s="2">
        <f t="shared" si="364"/>
        <v>0</v>
      </c>
      <c r="GD263" s="2">
        <f t="shared" si="365"/>
        <v>0</v>
      </c>
      <c r="GE263" s="2">
        <f t="shared" si="366"/>
        <v>0</v>
      </c>
      <c r="GF263" s="2">
        <f t="shared" si="367"/>
        <v>0</v>
      </c>
      <c r="GG263" s="2">
        <f t="shared" si="368"/>
        <v>0</v>
      </c>
      <c r="GH263" s="2">
        <f t="shared" si="369"/>
        <v>0</v>
      </c>
      <c r="GI263" s="2">
        <f t="shared" si="370"/>
        <v>0</v>
      </c>
      <c r="GJ263" s="2">
        <f t="shared" si="371"/>
        <v>0</v>
      </c>
      <c r="GK263" s="2">
        <f t="shared" si="372"/>
        <v>0</v>
      </c>
      <c r="GL263" s="2">
        <f t="shared" si="373"/>
        <v>0</v>
      </c>
      <c r="GM263" s="2">
        <f t="shared" si="374"/>
        <v>0</v>
      </c>
      <c r="GN263" s="2">
        <f t="shared" si="375"/>
        <v>0</v>
      </c>
      <c r="GO263" s="2">
        <f t="shared" si="376"/>
        <v>0</v>
      </c>
      <c r="GP263" s="2">
        <f t="shared" si="377"/>
        <v>0</v>
      </c>
      <c r="GQ263" s="2">
        <f t="shared" si="378"/>
        <v>0</v>
      </c>
      <c r="GR263" s="2">
        <f t="shared" si="379"/>
        <v>0</v>
      </c>
      <c r="GS263" s="2">
        <f t="shared" si="380"/>
        <v>0</v>
      </c>
      <c r="GT263" s="2">
        <f t="shared" si="381"/>
        <v>0</v>
      </c>
      <c r="GU263" s="2">
        <f t="shared" si="382"/>
        <v>0</v>
      </c>
      <c r="GV263" s="2">
        <f t="shared" si="383"/>
        <v>0</v>
      </c>
      <c r="GW263" s="2">
        <f>IF($D263=3,($N263*$M263*EC263*'input_cooling&amp;ventilation'!$D$3)*'input_cool&amp;vent_evolution'!M$11,($O263*$M263*EC263*'input_cooling&amp;ventilation'!$D$3)*'input_cool&amp;vent_evolution'!M$10)</f>
        <v>0</v>
      </c>
      <c r="GX263" s="2">
        <f>IF($D263=3,($N263*$M263*ED263*'input_cooling&amp;ventilation'!$D$3)*'input_cool&amp;vent_evolution'!N$11,($O263*$M263*ED263*'input_cooling&amp;ventilation'!$D$3)*'input_cool&amp;vent_evolution'!N$10)</f>
        <v>0</v>
      </c>
      <c r="GY263" s="2">
        <f>IF($D263=3,($N263*$M263*EE263*'input_cooling&amp;ventilation'!$D$3)*'input_cool&amp;vent_evolution'!O$11,($O263*$M263*EE263*'input_cooling&amp;ventilation'!$D$3)*'input_cool&amp;vent_evolution'!O$10)</f>
        <v>0</v>
      </c>
      <c r="GZ263" s="2">
        <f>IF($D263=3,($N263*$M263*EF263*'input_cooling&amp;ventilation'!$D$3)*'input_cool&amp;vent_evolution'!P$11,($O263*$M263*EF263*'input_cooling&amp;ventilation'!$D$3)*'input_cool&amp;vent_evolution'!P$10)</f>
        <v>0</v>
      </c>
      <c r="HA263" s="2">
        <f>IF($D263=3,($N263*$M263*EG263*'input_cooling&amp;ventilation'!$D$3)*'input_cool&amp;vent_evolution'!Q$11,($O263*$M263*EG263*'input_cooling&amp;ventilation'!$D$3)*'input_cool&amp;vent_evolution'!Q$10)</f>
        <v>0</v>
      </c>
      <c r="HB263" s="2">
        <f>IF($D263=3,($N263*$M263*EH263*'input_cooling&amp;ventilation'!$D$3)*'input_cool&amp;vent_evolution'!R$11,($O263*$M263*EH263*'input_cooling&amp;ventilation'!$D$3)*'input_cool&amp;vent_evolution'!R$10)</f>
        <v>0</v>
      </c>
      <c r="HC263" s="2">
        <f>IF($D263=3,($N263*$M263*EI263*'input_cooling&amp;ventilation'!$D$3)*'input_cool&amp;vent_evolution'!S$11,($O263*$M263*EI263*'input_cooling&amp;ventilation'!$D$3)*'input_cool&amp;vent_evolution'!S$10)</f>
        <v>0</v>
      </c>
      <c r="HD263" s="2">
        <f>IF($D263=3,($N263*$M263*EJ263*'input_cooling&amp;ventilation'!$D$3)*'input_cool&amp;vent_evolution'!T$11,($O263*$M263*EJ263*'input_cooling&amp;ventilation'!$D$3)*'input_cool&amp;vent_evolution'!T$10)</f>
        <v>0</v>
      </c>
      <c r="HE263" s="2">
        <f>IF($D263=3,($N263*$M263*EK263*'input_cooling&amp;ventilation'!$D$3)*'input_cool&amp;vent_evolution'!U$11,($O263*$M263*EK263*'input_cooling&amp;ventilation'!$D$3)*'input_cool&amp;vent_evolution'!U$10)</f>
        <v>0</v>
      </c>
      <c r="HF263" s="2">
        <f>IF($D263=3,($N263*$M263*EL263*'input_cooling&amp;ventilation'!$D$3)*'input_cool&amp;vent_evolution'!V$11,($O263*$M263*EL263*'input_cooling&amp;ventilation'!$D$3)*'input_cool&amp;vent_evolution'!V$10)</f>
        <v>0</v>
      </c>
      <c r="HG263" s="2">
        <f>IF($D263=3,($N263*$M263*EM263*'input_cooling&amp;ventilation'!$D$3)*'input_cool&amp;vent_evolution'!W$11,($O263*$M263*EM263*'input_cooling&amp;ventilation'!$D$3)*'input_cool&amp;vent_evolution'!W$10)</f>
        <v>0</v>
      </c>
      <c r="HH263" s="2">
        <f>IF($D263=3,($N263*$M263*EN263*'input_cooling&amp;ventilation'!$D$3)*'input_cool&amp;vent_evolution'!X$11,($O263*$M263*EN263*'input_cooling&amp;ventilation'!$D$3)*'input_cool&amp;vent_evolution'!X$10)</f>
        <v>0</v>
      </c>
      <c r="HI263" s="2">
        <f>IF($D263=3,($N263*$M263*EO263*'input_cooling&amp;ventilation'!$D$3)*'input_cool&amp;vent_evolution'!Y$11,($O263*$M263*EO263*'input_cooling&amp;ventilation'!$D$3)*'input_cool&amp;vent_evolution'!Y$10)</f>
        <v>0</v>
      </c>
      <c r="HJ263" s="2">
        <f>IF($D263=3,($N263*$M263*EP263*'input_cooling&amp;ventilation'!$D$3)*'input_cool&amp;vent_evolution'!Z$11,($O263*$M263*EP263*'input_cooling&amp;ventilation'!$D$3)*'input_cool&amp;vent_evolution'!Z$10)</f>
        <v>0</v>
      </c>
      <c r="HK263" s="2">
        <f>IF($D263=3,($N263*$M263*EQ263*'input_cooling&amp;ventilation'!$D$3)*'input_cool&amp;vent_evolution'!AA$11,($O263*$M263*EQ263*'input_cooling&amp;ventilation'!$D$3)*'input_cool&amp;vent_evolution'!AA$10)</f>
        <v>0</v>
      </c>
      <c r="HL263" s="2">
        <f>IF($D263=3,($N263*$M263*ER263*'input_cooling&amp;ventilation'!$D$3)*'input_cool&amp;vent_evolution'!AB$11,($O263*$M263*ER263*'input_cooling&amp;ventilation'!$D$3)*'input_cool&amp;vent_evolution'!AB$10)</f>
        <v>0</v>
      </c>
      <c r="HM263" s="2">
        <f>IF($D263=3,($N263*$M263*ES263*'input_cooling&amp;ventilation'!$D$3)*'input_cool&amp;vent_evolution'!AC$11,($O263*$M263*ES263*'input_cooling&amp;ventilation'!$D$3)*'input_cool&amp;vent_evolution'!AC$10)</f>
        <v>0</v>
      </c>
      <c r="HN263" s="2">
        <f>IF($D263=3,($N263*$M263*ET263*'input_cooling&amp;ventilation'!$D$3)*'input_cool&amp;vent_evolution'!AD$11,($O263*$M263*ET263*'input_cooling&amp;ventilation'!$D$3)*'input_cool&amp;vent_evolution'!AD$10)</f>
        <v>0</v>
      </c>
      <c r="HO263" s="2">
        <f>IF($D263=3,($N263*$M263*EU263*'input_cooling&amp;ventilation'!$D$3)*'input_cool&amp;vent_evolution'!AE$11,($O263*$M263*EU263*'input_cooling&amp;ventilation'!$D$3)*'input_cool&amp;vent_evolution'!AE$10)</f>
        <v>0</v>
      </c>
      <c r="HP263" s="2">
        <f>IF($D263=3,($N263*$M263*EV263*'input_cooling&amp;ventilation'!$D$3)*'input_cool&amp;vent_evolution'!AF$11,($O263*$M263*EV263*'input_cooling&amp;ventilation'!$D$3)*'input_cool&amp;vent_evolution'!AF$10)</f>
        <v>0</v>
      </c>
      <c r="HQ263" s="2">
        <f>IF($D263=3,($N263*$M263*EW263*'input_cooling&amp;ventilation'!$D$3)*'input_cool&amp;vent_evolution'!AG$11,($O263*$M263*EW263*'input_cooling&amp;ventilation'!$D$3)*'input_cool&amp;vent_evolution'!AG$10)</f>
        <v>0</v>
      </c>
      <c r="HR263" s="2">
        <f>IF($D263=3,($N263*$M263*EX263*'input_cooling&amp;ventilation'!$D$3)*'input_cool&amp;vent_evolution'!AH$11,($O263*$M263*EX263*'input_cooling&amp;ventilation'!$D$3)*'input_cool&amp;vent_evolution'!AH$10)</f>
        <v>0</v>
      </c>
      <c r="HS263" s="2">
        <f>IF($D263=3,($N263*$M263*EY263*'input_cooling&amp;ventilation'!$D$3)*'input_cool&amp;vent_evolution'!AI$11,($O263*$M263*EY263*'input_cooling&amp;ventilation'!$D$3)*'input_cool&amp;vent_evolution'!AI$10)</f>
        <v>0</v>
      </c>
      <c r="HT263" s="2">
        <f>IF($D263=3,($N263*$M263*EZ263*'input_cooling&amp;ventilation'!$D$3)*'input_cool&amp;vent_evolution'!AJ$11,($O263*$M263*EZ263*'input_cooling&amp;ventilation'!$D$3)*'input_cool&amp;vent_evolution'!AJ$10)</f>
        <v>0</v>
      </c>
      <c r="HU263" s="2">
        <f>IF($D263=3,($N263*$M263*FA263*'input_cooling&amp;ventilation'!$D$3)*'input_cool&amp;vent_evolution'!AK$11,($O263*$M263*FA263*'input_cooling&amp;ventilation'!$D$3)*'input_cool&amp;vent_evolution'!AK$10)</f>
        <v>0</v>
      </c>
      <c r="HV263" s="2">
        <f>IF($D263=3,($N263*$M263*FB263*'input_cooling&amp;ventilation'!$D$3)*'input_cool&amp;vent_evolution'!AL$11,($O263*$M263*FB263*'input_cooling&amp;ventilation'!$D$3)*'input_cool&amp;vent_evolution'!AL$10)</f>
        <v>0</v>
      </c>
      <c r="HW263" s="2">
        <f>IF($D263=3,($N263*$M263*FC263*'input_cooling&amp;ventilation'!$D$3)*'input_cool&amp;vent_evolution'!AM$11,($O263*$M263*FC263*'input_cooling&amp;ventilation'!$D$3)*'input_cool&amp;vent_evolution'!AM$10)</f>
        <v>0</v>
      </c>
      <c r="HX263" s="2">
        <f>IF($D263=3,($N263*$M263*FD263*'input_cooling&amp;ventilation'!$D$3)*'input_cool&amp;vent_evolution'!AN$11,($O263*$M263*FD263*'input_cooling&amp;ventilation'!$D$3)*'input_cool&amp;vent_evolution'!AN$10)</f>
        <v>0</v>
      </c>
      <c r="HY263" s="2">
        <f>IF($D263=3,($N263*$M263*FE263*'input_cooling&amp;ventilation'!$D$3)*'input_cool&amp;vent_evolution'!AO$11,($O263*$M263*FE263*'input_cooling&amp;ventilation'!$D$3)*'input_cool&amp;vent_evolution'!AO$10)</f>
        <v>0</v>
      </c>
      <c r="HZ263" s="2">
        <f>IF($D263=3,($N263*$M263*FF263*'input_cooling&amp;ventilation'!$D$3)*'input_cool&amp;vent_evolution'!AP$11,($O263*$M263*FF263*'input_cooling&amp;ventilation'!$D$3)*'input_cool&amp;vent_evolution'!AP$10)</f>
        <v>0</v>
      </c>
      <c r="IA263" s="2">
        <f>IF($D263=3,($N263*$M263*FG263*'input_cooling&amp;ventilation'!$D$3)*'input_cool&amp;vent_evolution'!AQ$11,($O263*$M263*FG263*'input_cooling&amp;ventilation'!$D$3)*'input_cool&amp;vent_evolution'!AQ$10)</f>
        <v>0</v>
      </c>
      <c r="IB263" s="2">
        <f>IF($D263=3,($N263*$M263*FH263*'input_cooling&amp;ventilation'!$D$3)*'input_cool&amp;vent_evolution'!AR$11,($O263*$M263*FH263*'input_cooling&amp;ventilation'!$D$3)*'input_cool&amp;vent_evolution'!AR$10)</f>
        <v>0</v>
      </c>
      <c r="IC263" s="2">
        <f>IF($D263=3,($N263*$M263*FI263*'input_cooling&amp;ventilation'!$D$3)*'input_cool&amp;vent_evolution'!AS$11,($O263*$M263*FI263*'input_cooling&amp;ventilation'!$D$3)*'input_cool&amp;vent_evolution'!AS$10)</f>
        <v>0</v>
      </c>
      <c r="ID263" s="2">
        <f>IF($D263=3,($N263*$M263*FJ263*'input_cooling&amp;ventilation'!$D$3)*'input_cool&amp;vent_evolution'!AT$11,($O263*$M263*FJ263*'input_cooling&amp;ventilation'!$D$3)*'input_cool&amp;vent_evolution'!AT$10)</f>
        <v>0</v>
      </c>
      <c r="IE263" s="2">
        <f>IF($D263=3,($N263*$M263*FK263*'input_cooling&amp;ventilation'!$D$3)*'input_cool&amp;vent_evolution'!AU$11,($O263*$M263*FK263*'input_cooling&amp;ventilation'!$D$3)*'input_cool&amp;vent_evolution'!AU$10)</f>
        <v>0</v>
      </c>
      <c r="IF263" s="2">
        <f>IF($D263=3,($N263*$M263*FL263*'input_cooling&amp;ventilation'!$D$3)*'input_cool&amp;vent_evolution'!AV$11,($O263*$M263*FL263*'input_cooling&amp;ventilation'!$D$3)*'input_cool&amp;vent_evolution'!AV$10)</f>
        <v>0</v>
      </c>
    </row>
    <row r="264" spans="1:240" x14ac:dyDescent="0.25">
      <c r="A264">
        <v>262</v>
      </c>
      <c r="B264">
        <v>100100</v>
      </c>
      <c r="C264">
        <v>33</v>
      </c>
      <c r="D264">
        <v>3</v>
      </c>
      <c r="E264">
        <v>7</v>
      </c>
      <c r="F264" s="2">
        <v>0</v>
      </c>
      <c r="G264" s="2">
        <v>0</v>
      </c>
      <c r="H264" s="2">
        <v>0</v>
      </c>
      <c r="I264" s="17">
        <v>0</v>
      </c>
      <c r="J264">
        <v>6.3115489999999996E-2</v>
      </c>
      <c r="K264" s="2">
        <f t="shared" si="308"/>
        <v>0</v>
      </c>
      <c r="L264" s="2">
        <f t="shared" si="309"/>
        <v>0</v>
      </c>
      <c r="M264">
        <v>0.680042238648363</v>
      </c>
      <c r="N264" s="17">
        <f>'input_cooling&amp;ventilation'!$D$5</f>
        <v>57.500092182043396</v>
      </c>
      <c r="O264" s="45">
        <f>'input_cooling&amp;ventilation'!$D$6</f>
        <v>19.328678831353667</v>
      </c>
      <c r="P264" s="45">
        <f>'input_cooling&amp;ventilation'!$C$5</f>
        <v>50.351688737400465</v>
      </c>
      <c r="Q264" s="45">
        <f>'input_cooling&amp;ventilation'!$C$6</f>
        <v>32.240814214248743</v>
      </c>
      <c r="R264">
        <v>17</v>
      </c>
      <c r="T264">
        <v>14</v>
      </c>
      <c r="U264" s="2">
        <f t="shared" si="310"/>
        <v>0</v>
      </c>
      <c r="V264" s="2">
        <f t="shared" si="311"/>
        <v>0</v>
      </c>
      <c r="W264" s="2">
        <v>0</v>
      </c>
      <c r="X264" s="57">
        <f>IF($D264=3,(W264*(1+'input_cool&amp;vent_evolution'!M$11)),(W264*(1+'input_cool&amp;vent_evolution'!M$12)))</f>
        <v>0</v>
      </c>
      <c r="Y264" s="57">
        <f>IF($D264=3,(X264*(1+'input_cool&amp;vent_evolution'!N$11)),(X264*(1+'input_cool&amp;vent_evolution'!N$12)))</f>
        <v>0</v>
      </c>
      <c r="Z264" s="57">
        <f>IF($D264=3,(Y264*(1+'input_cool&amp;vent_evolution'!O$11)),(Y264*(1+'input_cool&amp;vent_evolution'!O$12)))</f>
        <v>0</v>
      </c>
      <c r="AA264" s="57">
        <f>IF($D264=3,(Z264*(1+'input_cool&amp;vent_evolution'!P$11)),(Z264*(1+'input_cool&amp;vent_evolution'!P$12)))</f>
        <v>0</v>
      </c>
      <c r="AB264" s="57">
        <f>IF($D264=3,(AA264*(1+'input_cool&amp;vent_evolution'!Q$11)),(AA264*(1+'input_cool&amp;vent_evolution'!Q$12)))</f>
        <v>0</v>
      </c>
      <c r="AC264" s="57">
        <f>IF($D264=3,(AB264*(1+'input_cool&amp;vent_evolution'!R$11)),(AB264*(1+'input_cool&amp;vent_evolution'!R$12)))</f>
        <v>0</v>
      </c>
      <c r="AD264" s="57">
        <f>IF($D264=3,(AC264*(1+'input_cool&amp;vent_evolution'!S$11)),(AC264*(1+'input_cool&amp;vent_evolution'!S$12)))</f>
        <v>0</v>
      </c>
      <c r="AE264" s="57">
        <f>IF($D264=3,(AD264*(1+'input_cool&amp;vent_evolution'!T$11)),(AD264*(1+'input_cool&amp;vent_evolution'!T$12)))</f>
        <v>0</v>
      </c>
      <c r="AF264" s="57">
        <f>IF($D264=3,(AE264*(1+'input_cool&amp;vent_evolution'!U$11)),(AE264*(1+'input_cool&amp;vent_evolution'!U$12)))</f>
        <v>0</v>
      </c>
      <c r="AG264" s="57">
        <f>IF($D264=3,(AF264*(1+'input_cool&amp;vent_evolution'!V$11)),(AF264*(1+'input_cool&amp;vent_evolution'!V$12)))</f>
        <v>0</v>
      </c>
      <c r="AH264" s="57">
        <f>IF($D264=3,(AG264*(1+'input_cool&amp;vent_evolution'!W$11)),(AG264*(1+'input_cool&amp;vent_evolution'!W$12)))</f>
        <v>0</v>
      </c>
      <c r="AI264" s="57">
        <f>IF($D264=3,(AH264*(1+'input_cool&amp;vent_evolution'!X$11)),(AH264*(1+'input_cool&amp;vent_evolution'!X$12)))</f>
        <v>0</v>
      </c>
      <c r="AJ264" s="57">
        <f>IF($D264=3,(AI264*(1+'input_cool&amp;vent_evolution'!Y$11)),(AI264*(1+'input_cool&amp;vent_evolution'!Y$12)))</f>
        <v>0</v>
      </c>
      <c r="AK264" s="57">
        <f>IF($D264=3,(AJ264*(1+'input_cool&amp;vent_evolution'!Z$11)),(AJ264*(1+'input_cool&amp;vent_evolution'!Z$12)))</f>
        <v>0</v>
      </c>
      <c r="AL264" s="57">
        <f>IF($D264=3,(AK264*(1+'input_cool&amp;vent_evolution'!AA$11)),(AK264*(1+'input_cool&amp;vent_evolution'!AA$12)))</f>
        <v>0</v>
      </c>
      <c r="AM264" s="57">
        <f>IF($D264=3,(AL264*(1+'input_cool&amp;vent_evolution'!AB$11)),(AL264*(1+'input_cool&amp;vent_evolution'!AB$12)))</f>
        <v>0</v>
      </c>
      <c r="AN264" s="57">
        <f>IF($D264=3,(AM264*(1+'input_cool&amp;vent_evolution'!AC$11)),(AM264*(1+'input_cool&amp;vent_evolution'!AC$12)))</f>
        <v>0</v>
      </c>
      <c r="AO264" s="57">
        <f>IF($D264=3,(AN264*(1+'input_cool&amp;vent_evolution'!AD$11)),(AN264*(1+'input_cool&amp;vent_evolution'!AD$12)))</f>
        <v>0</v>
      </c>
      <c r="AP264" s="57">
        <f>IF($D264=3,(AO264*(1+'input_cool&amp;vent_evolution'!AE$11)),(AO264*(1+'input_cool&amp;vent_evolution'!AE$12)))</f>
        <v>0</v>
      </c>
      <c r="AQ264" s="57">
        <f>IF($D264=3,(AP264*(1+'input_cool&amp;vent_evolution'!AF$11)),(AP264*(1+'input_cool&amp;vent_evolution'!AF$12)))</f>
        <v>0</v>
      </c>
      <c r="AR264" s="57">
        <f>IF($D264=3,(AQ264*(1+'input_cool&amp;vent_evolution'!AG$11)),(AQ264*(1+'input_cool&amp;vent_evolution'!AG$12)))</f>
        <v>0</v>
      </c>
      <c r="AS264" s="57">
        <f>IF($D264=3,(AR264*(1+'input_cool&amp;vent_evolution'!AH$11)),(AR264*(1+'input_cool&amp;vent_evolution'!AH$12)))</f>
        <v>0</v>
      </c>
      <c r="AT264" s="57">
        <f>IF($D264=3,(AS264*(1+'input_cool&amp;vent_evolution'!AI$11)),(AS264*(1+'input_cool&amp;vent_evolution'!AI$12)))</f>
        <v>0</v>
      </c>
      <c r="AU264" s="57">
        <f>IF($D264=3,(AT264*(1+'input_cool&amp;vent_evolution'!AJ$11)),(AT264*(1+'input_cool&amp;vent_evolution'!AJ$12)))</f>
        <v>0</v>
      </c>
      <c r="AV264" s="57">
        <f>IF($D264=3,(AU264*(1+'input_cool&amp;vent_evolution'!AK$11)),(AU264*(1+'input_cool&amp;vent_evolution'!AK$12)))</f>
        <v>0</v>
      </c>
      <c r="AW264" s="57">
        <f>IF($D264=3,(AV264*(1+'input_cool&amp;vent_evolution'!AL$11)),(AV264*(1+'input_cool&amp;vent_evolution'!AL$12)))</f>
        <v>0</v>
      </c>
      <c r="AX264" s="57">
        <f>IF($D264=3,(AW264*(1+'input_cool&amp;vent_evolution'!AM$11)),(AW264*(1+'input_cool&amp;vent_evolution'!AM$12)))</f>
        <v>0</v>
      </c>
      <c r="AY264" s="57">
        <f>IF($D264=3,(AX264*(1+'input_cool&amp;vent_evolution'!AN$11)),(AX264*(1+'input_cool&amp;vent_evolution'!AN$12)))</f>
        <v>0</v>
      </c>
      <c r="AZ264" s="57">
        <f>IF($D264=3,(AY264*(1+'input_cool&amp;vent_evolution'!AO$11)),(AY264*(1+'input_cool&amp;vent_evolution'!AO$12)))</f>
        <v>0</v>
      </c>
      <c r="BA264" s="57">
        <f>IF($D264=3,(AZ264*(1+'input_cool&amp;vent_evolution'!AP$11)),(AZ264*(1+'input_cool&amp;vent_evolution'!AP$12)))</f>
        <v>0</v>
      </c>
      <c r="BB264" s="57">
        <f>IF($D264=3,(BA264*(1+'input_cool&amp;vent_evolution'!AQ$11)),(BA264*(1+'input_cool&amp;vent_evolution'!AQ$12)))</f>
        <v>0</v>
      </c>
      <c r="BC264" s="57">
        <f>IF($D264=3,(BB264*(1+'input_cool&amp;vent_evolution'!AR$11)),(BB264*(1+'input_cool&amp;vent_evolution'!AR$12)))</f>
        <v>0</v>
      </c>
      <c r="BD264" s="57">
        <f>IF($D264=3,(BC264*(1+'input_cool&amp;vent_evolution'!AS$11)),(BC264*(1+'input_cool&amp;vent_evolution'!AS$12)))</f>
        <v>0</v>
      </c>
      <c r="BE264" s="57">
        <f>IF($D264=3,(BD264*(1+'input_cool&amp;vent_evolution'!AT$11)),(BD264*(1+'input_cool&amp;vent_evolution'!AT$12)))</f>
        <v>0</v>
      </c>
      <c r="BF264" s="57">
        <f>IF($D264=3,(BE264*(1+'input_cool&amp;vent_evolution'!AU$11)),(BE264*(1+'input_cool&amp;vent_evolution'!AU$12)))</f>
        <v>0</v>
      </c>
      <c r="BG264" s="57">
        <f>IF($D264=3,(BF264*(1+'input_cool&amp;vent_evolution'!AV$11)),(BF264*(1+'input_cool&amp;vent_evolution'!AV$12)))</f>
        <v>0</v>
      </c>
      <c r="BH264" s="2">
        <f t="shared" si="384"/>
        <v>0</v>
      </c>
      <c r="BI264" s="2">
        <f t="shared" si="312"/>
        <v>0</v>
      </c>
      <c r="BJ264" s="2">
        <f t="shared" si="313"/>
        <v>0</v>
      </c>
      <c r="BK264" s="2">
        <f t="shared" si="314"/>
        <v>0</v>
      </c>
      <c r="BL264" s="2">
        <f t="shared" si="315"/>
        <v>0</v>
      </c>
      <c r="BM264" s="2">
        <f t="shared" si="316"/>
        <v>0</v>
      </c>
      <c r="BN264" s="2">
        <f t="shared" si="317"/>
        <v>0</v>
      </c>
      <c r="BO264" s="2">
        <f t="shared" si="318"/>
        <v>0</v>
      </c>
      <c r="BP264" s="2">
        <f t="shared" si="319"/>
        <v>0</v>
      </c>
      <c r="BQ264" s="2">
        <f t="shared" si="320"/>
        <v>0</v>
      </c>
      <c r="BR264" s="2">
        <f t="shared" si="321"/>
        <v>0</v>
      </c>
      <c r="BS264" s="2">
        <f t="shared" si="322"/>
        <v>0</v>
      </c>
      <c r="BT264" s="2">
        <f t="shared" si="323"/>
        <v>0</v>
      </c>
      <c r="BU264" s="2">
        <f t="shared" si="324"/>
        <v>0</v>
      </c>
      <c r="BV264" s="2">
        <f t="shared" si="325"/>
        <v>0</v>
      </c>
      <c r="BW264" s="2">
        <f t="shared" si="326"/>
        <v>0</v>
      </c>
      <c r="BX264" s="2">
        <f t="shared" si="327"/>
        <v>0</v>
      </c>
      <c r="BY264" s="2">
        <f t="shared" si="328"/>
        <v>0</v>
      </c>
      <c r="BZ264" s="2">
        <f t="shared" si="329"/>
        <v>0</v>
      </c>
      <c r="CA264" s="2">
        <f t="shared" si="330"/>
        <v>0</v>
      </c>
      <c r="CB264" s="2">
        <f t="shared" si="331"/>
        <v>0</v>
      </c>
      <c r="CC264" s="2">
        <f t="shared" si="332"/>
        <v>0</v>
      </c>
      <c r="CD264" s="2">
        <f t="shared" si="333"/>
        <v>0</v>
      </c>
      <c r="CE264" s="2">
        <f t="shared" si="334"/>
        <v>0</v>
      </c>
      <c r="CF264" s="2">
        <f t="shared" si="335"/>
        <v>0</v>
      </c>
      <c r="CG264" s="2">
        <f t="shared" si="336"/>
        <v>0</v>
      </c>
      <c r="CH264" s="2">
        <f t="shared" si="337"/>
        <v>0</v>
      </c>
      <c r="CI264" s="2">
        <f t="shared" si="338"/>
        <v>0</v>
      </c>
      <c r="CJ264" s="2">
        <f t="shared" si="339"/>
        <v>0</v>
      </c>
      <c r="CK264" s="2">
        <f t="shared" si="340"/>
        <v>0</v>
      </c>
      <c r="CL264" s="2">
        <f t="shared" si="341"/>
        <v>0</v>
      </c>
      <c r="CM264" s="2">
        <f t="shared" si="342"/>
        <v>0</v>
      </c>
      <c r="CN264" s="2">
        <f t="shared" si="343"/>
        <v>0</v>
      </c>
      <c r="CO264" s="2">
        <f t="shared" si="344"/>
        <v>0</v>
      </c>
      <c r="CP264" s="2">
        <f t="shared" si="345"/>
        <v>0</v>
      </c>
      <c r="CQ264" s="2">
        <f t="shared" si="346"/>
        <v>0</v>
      </c>
      <c r="CR264" s="2">
        <f>IF($D264=3,(W264*$P264*$M264*'input_cooling&amp;ventilation'!$D$3)*'input_cool&amp;vent_evolution'!M$11,(W264*$Q264*'input_cooling&amp;ventilation'!$D$3)*'input_cool&amp;vent_evolution'!M$12)</f>
        <v>0</v>
      </c>
      <c r="CS264" s="2">
        <f>IF($D264=3,(X264*$P264*$M264*'input_cooling&amp;ventilation'!$D$3)*'input_cool&amp;vent_evolution'!N$11,(X264*$Q264*'input_cooling&amp;ventilation'!$D$3)*'input_cool&amp;vent_evolution'!N$12)</f>
        <v>0</v>
      </c>
      <c r="CT264" s="2">
        <f>IF($D264=3,(Y264*$P264*$M264*'input_cooling&amp;ventilation'!$D$3)*'input_cool&amp;vent_evolution'!O$11,(Y264*$Q264*'input_cooling&amp;ventilation'!$D$3)*'input_cool&amp;vent_evolution'!O$12)</f>
        <v>0</v>
      </c>
      <c r="CU264" s="2">
        <f>IF($D264=3,(Z264*$P264*$M264*'input_cooling&amp;ventilation'!$D$3)*'input_cool&amp;vent_evolution'!P$11,(Z264*$Q264*'input_cooling&amp;ventilation'!$D$3)*'input_cool&amp;vent_evolution'!P$12)</f>
        <v>0</v>
      </c>
      <c r="CV264" s="2">
        <f>IF($D264=3,(AA264*$P264*$M264*'input_cooling&amp;ventilation'!$D$3)*'input_cool&amp;vent_evolution'!Q$11,(AA264*$Q264*'input_cooling&amp;ventilation'!$D$3)*'input_cool&amp;vent_evolution'!Q$12)</f>
        <v>0</v>
      </c>
      <c r="CW264" s="2">
        <f>IF($D264=3,(AB264*$P264*$M264*'input_cooling&amp;ventilation'!$D$3)*'input_cool&amp;vent_evolution'!R$11,(AB264*$Q264*'input_cooling&amp;ventilation'!$D$3)*'input_cool&amp;vent_evolution'!R$12)</f>
        <v>0</v>
      </c>
      <c r="CX264" s="2">
        <f>IF($D264=3,(AC264*$P264*$M264*'input_cooling&amp;ventilation'!$D$3)*'input_cool&amp;vent_evolution'!S$11,(AC264*$Q264*'input_cooling&amp;ventilation'!$D$3)*'input_cool&amp;vent_evolution'!S$12)</f>
        <v>0</v>
      </c>
      <c r="CY264" s="2">
        <f>IF($D264=3,(AD264*$P264*$M264*'input_cooling&amp;ventilation'!$D$3)*'input_cool&amp;vent_evolution'!T$11,(AD264*$Q264*'input_cooling&amp;ventilation'!$D$3)*'input_cool&amp;vent_evolution'!T$12)</f>
        <v>0</v>
      </c>
      <c r="CZ264" s="2">
        <f>IF($D264=3,(AE264*$P264*$M264*'input_cooling&amp;ventilation'!$D$3)*'input_cool&amp;vent_evolution'!U$11,(AE264*$Q264*'input_cooling&amp;ventilation'!$D$3)*'input_cool&amp;vent_evolution'!U$12)</f>
        <v>0</v>
      </c>
      <c r="DA264" s="2">
        <f>IF($D264=3,(AF264*$P264*$M264*'input_cooling&amp;ventilation'!$D$3)*'input_cool&amp;vent_evolution'!V$11,(AF264*$Q264*'input_cooling&amp;ventilation'!$D$3)*'input_cool&amp;vent_evolution'!V$12)</f>
        <v>0</v>
      </c>
      <c r="DB264" s="2">
        <f>IF($D264=3,(AG264*$P264*$M264*'input_cooling&amp;ventilation'!$D$3)*'input_cool&amp;vent_evolution'!W$11,(AG264*$Q264*'input_cooling&amp;ventilation'!$D$3)*'input_cool&amp;vent_evolution'!W$12)</f>
        <v>0</v>
      </c>
      <c r="DC264" s="2">
        <f>IF($D264=3,(AH264*$P264*$M264*'input_cooling&amp;ventilation'!$D$3)*'input_cool&amp;vent_evolution'!X$11,(AH264*$Q264*'input_cooling&amp;ventilation'!$D$3)*'input_cool&amp;vent_evolution'!X$12)</f>
        <v>0</v>
      </c>
      <c r="DD264" s="2">
        <f>IF($D264=3,(AI264*$P264*$M264*'input_cooling&amp;ventilation'!$D$3)*'input_cool&amp;vent_evolution'!Y$11,(AI264*$Q264*'input_cooling&amp;ventilation'!$D$3)*'input_cool&amp;vent_evolution'!Y$12)</f>
        <v>0</v>
      </c>
      <c r="DE264" s="2">
        <f>IF($D264=3,(AJ264*$P264*$M264*'input_cooling&amp;ventilation'!$D$3)*'input_cool&amp;vent_evolution'!Z$11,(AJ264*$Q264*'input_cooling&amp;ventilation'!$D$3)*'input_cool&amp;vent_evolution'!Z$12)</f>
        <v>0</v>
      </c>
      <c r="DF264" s="2">
        <f>IF($D264=3,(AK264*$P264*$M264*'input_cooling&amp;ventilation'!$D$3)*'input_cool&amp;vent_evolution'!AA$11,(AK264*$Q264*'input_cooling&amp;ventilation'!$D$3)*'input_cool&amp;vent_evolution'!AA$12)</f>
        <v>0</v>
      </c>
      <c r="DG264" s="2">
        <f>IF($D264=3,(AL264*$P264*$M264*'input_cooling&amp;ventilation'!$D$3)*'input_cool&amp;vent_evolution'!AB$11,(AL264*$Q264*'input_cooling&amp;ventilation'!$D$3)*'input_cool&amp;vent_evolution'!AB$12)</f>
        <v>0</v>
      </c>
      <c r="DH264" s="2">
        <f>IF($D264=3,(AM264*$P264*$M264*'input_cooling&amp;ventilation'!$D$3)*'input_cool&amp;vent_evolution'!AC$11,(AM264*$Q264*'input_cooling&amp;ventilation'!$D$3)*'input_cool&amp;vent_evolution'!AC$12)</f>
        <v>0</v>
      </c>
      <c r="DI264" s="2">
        <f>IF($D264=3,(AN264*$P264*$M264*'input_cooling&amp;ventilation'!$D$3)*'input_cool&amp;vent_evolution'!AD$11,(AN264*$Q264*'input_cooling&amp;ventilation'!$D$3)*'input_cool&amp;vent_evolution'!AD$12)</f>
        <v>0</v>
      </c>
      <c r="DJ264" s="2">
        <f>IF($D264=3,(AO264*$P264*$M264*'input_cooling&amp;ventilation'!$D$3)*'input_cool&amp;vent_evolution'!AE$11,(AO264*$Q264*'input_cooling&amp;ventilation'!$D$3)*'input_cool&amp;vent_evolution'!AE$12)</f>
        <v>0</v>
      </c>
      <c r="DK264" s="2">
        <f>IF($D264=3,(AP264*$P264*$M264*'input_cooling&amp;ventilation'!$D$3)*'input_cool&amp;vent_evolution'!AF$11,(AP264*$Q264*'input_cooling&amp;ventilation'!$D$3)*'input_cool&amp;vent_evolution'!AF$12)</f>
        <v>0</v>
      </c>
      <c r="DL264" s="2">
        <f>IF($D264=3,(AQ264*$P264*$M264*'input_cooling&amp;ventilation'!$D$3)*'input_cool&amp;vent_evolution'!AG$11,(AQ264*$Q264*'input_cooling&amp;ventilation'!$D$3)*'input_cool&amp;vent_evolution'!AG$12)</f>
        <v>0</v>
      </c>
      <c r="DM264" s="2">
        <f>IF($D264=3,(AR264*$P264*$M264*'input_cooling&amp;ventilation'!$D$3)*'input_cool&amp;vent_evolution'!AH$11,(AR264*$Q264*'input_cooling&amp;ventilation'!$D$3)*'input_cool&amp;vent_evolution'!AH$12)</f>
        <v>0</v>
      </c>
      <c r="DN264" s="2">
        <f>IF($D264=3,(AS264*$P264*$M264*'input_cooling&amp;ventilation'!$D$3)*'input_cool&amp;vent_evolution'!AI$11,(AS264*$Q264*'input_cooling&amp;ventilation'!$D$3)*'input_cool&amp;vent_evolution'!AI$12)</f>
        <v>0</v>
      </c>
      <c r="DO264" s="2">
        <f>IF($D264=3,(AT264*$P264*$M264*'input_cooling&amp;ventilation'!$D$3)*'input_cool&amp;vent_evolution'!AJ$11,(AT264*$Q264*'input_cooling&amp;ventilation'!$D$3)*'input_cool&amp;vent_evolution'!AJ$12)</f>
        <v>0</v>
      </c>
      <c r="DP264" s="2">
        <f>IF($D264=3,(AU264*$P264*$M264*'input_cooling&amp;ventilation'!$D$3)*'input_cool&amp;vent_evolution'!AK$11,(AU264*$Q264*'input_cooling&amp;ventilation'!$D$3)*'input_cool&amp;vent_evolution'!AK$12)</f>
        <v>0</v>
      </c>
      <c r="DQ264" s="2">
        <f>IF($D264=3,(AV264*$P264*$M264*'input_cooling&amp;ventilation'!$D$3)*'input_cool&amp;vent_evolution'!AL$11,(AV264*$Q264*'input_cooling&amp;ventilation'!$D$3)*'input_cool&amp;vent_evolution'!AL$12)</f>
        <v>0</v>
      </c>
      <c r="DR264" s="2">
        <f>IF($D264=3,(AW264*$P264*$M264*'input_cooling&amp;ventilation'!$D$3)*'input_cool&amp;vent_evolution'!AM$11,(AW264*$Q264*'input_cooling&amp;ventilation'!$D$3)*'input_cool&amp;vent_evolution'!AM$12)</f>
        <v>0</v>
      </c>
      <c r="DS264" s="2">
        <f>IF($D264=3,(AX264*$P264*$M264*'input_cooling&amp;ventilation'!$D$3)*'input_cool&amp;vent_evolution'!AN$11,(AX264*$Q264*'input_cooling&amp;ventilation'!$D$3)*'input_cool&amp;vent_evolution'!AN$12)</f>
        <v>0</v>
      </c>
      <c r="DT264" s="2">
        <f>IF($D264=3,(AY264*$P264*$M264*'input_cooling&amp;ventilation'!$D$3)*'input_cool&amp;vent_evolution'!AO$11,(AY264*$Q264*'input_cooling&amp;ventilation'!$D$3)*'input_cool&amp;vent_evolution'!AO$12)</f>
        <v>0</v>
      </c>
      <c r="DU264" s="2">
        <f>IF($D264=3,(AZ264*$P264*$M264*'input_cooling&amp;ventilation'!$D$3)*'input_cool&amp;vent_evolution'!AP$11,(AZ264*$Q264*'input_cooling&amp;ventilation'!$D$3)*'input_cool&amp;vent_evolution'!AP$12)</f>
        <v>0</v>
      </c>
      <c r="DV264" s="2">
        <f>IF($D264=3,(BA264*$P264*$M264*'input_cooling&amp;ventilation'!$D$3)*'input_cool&amp;vent_evolution'!AQ$11,(BA264*$Q264*'input_cooling&amp;ventilation'!$D$3)*'input_cool&amp;vent_evolution'!AQ$12)</f>
        <v>0</v>
      </c>
      <c r="DW264" s="2">
        <f>IF($D264=3,(BB264*$P264*$M264*'input_cooling&amp;ventilation'!$D$3)*'input_cool&amp;vent_evolution'!AR$11,(BB264*$Q264*'input_cooling&amp;ventilation'!$D$3)*'input_cool&amp;vent_evolution'!AR$12)</f>
        <v>0</v>
      </c>
      <c r="DX264" s="2">
        <f>IF($D264=3,(BC264*$P264*$M264*'input_cooling&amp;ventilation'!$D$3)*'input_cool&amp;vent_evolution'!AS$11,(BC264*$Q264*'input_cooling&amp;ventilation'!$D$3)*'input_cool&amp;vent_evolution'!AS$12)</f>
        <v>0</v>
      </c>
      <c r="DY264" s="2">
        <f>IF($D264=3,(BD264*$P264*$M264*'input_cooling&amp;ventilation'!$D$3)*'input_cool&amp;vent_evolution'!AT$11,(BD264*$Q264*'input_cooling&amp;ventilation'!$D$3)*'input_cool&amp;vent_evolution'!AT$12)</f>
        <v>0</v>
      </c>
      <c r="DZ264" s="2">
        <f>IF($D264=3,(BE264*$P264*$M264*'input_cooling&amp;ventilation'!$D$3)*'input_cool&amp;vent_evolution'!AU$11,(BE264*$Q264*'input_cooling&amp;ventilation'!$D$3)*'input_cool&amp;vent_evolution'!AU$12)</f>
        <v>0</v>
      </c>
      <c r="EA264" s="2">
        <f>IF($D264=3,(BF264*$P264*$M264*'input_cooling&amp;ventilation'!$D$3)*'input_cool&amp;vent_evolution'!AV$11,(BF264*$Q264*'input_cooling&amp;ventilation'!$D$3)*'input_cool&amp;vent_evolution'!AV$12)</f>
        <v>0</v>
      </c>
      <c r="EB264">
        <v>0.25</v>
      </c>
      <c r="EC264" s="2">
        <f t="shared" si="347"/>
        <v>0</v>
      </c>
      <c r="ED264" s="2">
        <f>IF($D264=3,(EC264*(1+'input_cool&amp;vent_evolution'!M$10)),EC264*(1+'input_cool&amp;vent_evolution'!M$9))</f>
        <v>0</v>
      </c>
      <c r="EE264" s="2">
        <f>IF($D264=3,(ED264*(1+'input_cool&amp;vent_evolution'!N$10)),ED264*(1+'input_cool&amp;vent_evolution'!N$9))</f>
        <v>0</v>
      </c>
      <c r="EF264" s="2">
        <f>IF($D264=3,(EE264*(1+'input_cool&amp;vent_evolution'!O$10)),EE264*(1+'input_cool&amp;vent_evolution'!O$9))</f>
        <v>0</v>
      </c>
      <c r="EG264" s="2">
        <f>IF($D264=3,(EF264*(1+'input_cool&amp;vent_evolution'!P$10)),EF264*(1+'input_cool&amp;vent_evolution'!P$9))</f>
        <v>0</v>
      </c>
      <c r="EH264" s="2">
        <f>IF($D264=3,(EG264*(1+'input_cool&amp;vent_evolution'!Q$10)),EG264*(1+'input_cool&amp;vent_evolution'!Q$9))</f>
        <v>0</v>
      </c>
      <c r="EI264" s="2">
        <f>IF($D264=3,(EH264*(1+'input_cool&amp;vent_evolution'!R$10)),EH264*(1+'input_cool&amp;vent_evolution'!R$9))</f>
        <v>0</v>
      </c>
      <c r="EJ264" s="2">
        <f>IF($D264=3,(EI264*(1+'input_cool&amp;vent_evolution'!S$10)),EI264*(1+'input_cool&amp;vent_evolution'!S$9))</f>
        <v>0</v>
      </c>
      <c r="EK264" s="2">
        <f>IF($D264=3,(EJ264*(1+'input_cool&amp;vent_evolution'!T$10)),EJ264*(1+'input_cool&amp;vent_evolution'!T$9))</f>
        <v>0</v>
      </c>
      <c r="EL264" s="2">
        <f>IF($D264=3,(EK264*(1+'input_cool&amp;vent_evolution'!U$10)),EK264*(1+'input_cool&amp;vent_evolution'!U$9))</f>
        <v>0</v>
      </c>
      <c r="EM264" s="2">
        <f>IF($D264=3,(EL264*(1+'input_cool&amp;vent_evolution'!V$10)),EL264*(1+'input_cool&amp;vent_evolution'!V$9))</f>
        <v>0</v>
      </c>
      <c r="EN264" s="2">
        <f>IF($D264=3,(EM264*(1+'input_cool&amp;vent_evolution'!W$10)),EM264*(1+'input_cool&amp;vent_evolution'!W$9))</f>
        <v>0</v>
      </c>
      <c r="EO264" s="2">
        <f>IF($D264=3,(EN264*(1+'input_cool&amp;vent_evolution'!X$10)),EN264*(1+'input_cool&amp;vent_evolution'!X$9))</f>
        <v>0</v>
      </c>
      <c r="EP264" s="2">
        <f>IF($D264=3,(EO264*(1+'input_cool&amp;vent_evolution'!Y$10)),EO264*(1+'input_cool&amp;vent_evolution'!Y$9))</f>
        <v>0</v>
      </c>
      <c r="EQ264" s="2">
        <f>IF($D264=3,(EP264*(1+'input_cool&amp;vent_evolution'!Z$10)),EP264*(1+'input_cool&amp;vent_evolution'!Z$9))</f>
        <v>0</v>
      </c>
      <c r="ER264" s="2">
        <f>IF($D264=3,(EQ264*(1+'input_cool&amp;vent_evolution'!AA$10)),EQ264*(1+'input_cool&amp;vent_evolution'!AA$9))</f>
        <v>0</v>
      </c>
      <c r="ES264" s="2">
        <f>IF($D264=3,(ER264*(1+'input_cool&amp;vent_evolution'!AB$10)),ER264*(1+'input_cool&amp;vent_evolution'!AB$9))</f>
        <v>0</v>
      </c>
      <c r="ET264" s="2">
        <f>IF($D264=3,(ES264*(1+'input_cool&amp;vent_evolution'!AC$10)),ES264*(1+'input_cool&amp;vent_evolution'!AC$9))</f>
        <v>0</v>
      </c>
      <c r="EU264" s="2">
        <f>IF($D264=3,(ET264*(1+'input_cool&amp;vent_evolution'!AD$10)),ET264*(1+'input_cool&amp;vent_evolution'!AD$9))</f>
        <v>0</v>
      </c>
      <c r="EV264" s="2">
        <f>IF($D264=3,(EU264*(1+'input_cool&amp;vent_evolution'!AE$10)),EU264*(1+'input_cool&amp;vent_evolution'!AE$9))</f>
        <v>0</v>
      </c>
      <c r="EW264" s="2">
        <f>IF($D264=3,(EV264*(1+'input_cool&amp;vent_evolution'!AF$10)),EV264*(1+'input_cool&amp;vent_evolution'!AF$9))</f>
        <v>0</v>
      </c>
      <c r="EX264" s="2">
        <f>IF($D264=3,(EW264*(1+'input_cool&amp;vent_evolution'!AG$10)),EW264*(1+'input_cool&amp;vent_evolution'!AG$9))</f>
        <v>0</v>
      </c>
      <c r="EY264" s="2">
        <f>IF($D264=3,(EX264*(1+'input_cool&amp;vent_evolution'!AH$10)),EX264*(1+'input_cool&amp;vent_evolution'!AH$9))</f>
        <v>0</v>
      </c>
      <c r="EZ264" s="2">
        <f>IF($D264=3,(EY264*(1+'input_cool&amp;vent_evolution'!AI$10)),EY264*(1+'input_cool&amp;vent_evolution'!AI$9))</f>
        <v>0</v>
      </c>
      <c r="FA264" s="2">
        <f>IF($D264=3,(EZ264*(1+'input_cool&amp;vent_evolution'!AJ$10)),EZ264*(1+'input_cool&amp;vent_evolution'!AJ$9))</f>
        <v>0</v>
      </c>
      <c r="FB264" s="2">
        <f>IF($D264=3,(FA264*(1+'input_cool&amp;vent_evolution'!AK$10)),FA264*(1+'input_cool&amp;vent_evolution'!AK$9))</f>
        <v>0</v>
      </c>
      <c r="FC264" s="2">
        <f>IF($D264=3,(FB264*(1+'input_cool&amp;vent_evolution'!AL$10)),FB264*(1+'input_cool&amp;vent_evolution'!AL$9))</f>
        <v>0</v>
      </c>
      <c r="FD264" s="2">
        <f>IF($D264=3,(FC264*(1+'input_cool&amp;vent_evolution'!AM$10)),FC264*(1+'input_cool&amp;vent_evolution'!AM$9))</f>
        <v>0</v>
      </c>
      <c r="FE264" s="2">
        <f>IF($D264=3,(FD264*(1+'input_cool&amp;vent_evolution'!AN$10)),FD264*(1+'input_cool&amp;vent_evolution'!AN$9))</f>
        <v>0</v>
      </c>
      <c r="FF264" s="2">
        <f>IF($D264=3,(FE264*(1+'input_cool&amp;vent_evolution'!AO$10)),FE264*(1+'input_cool&amp;vent_evolution'!AO$9))</f>
        <v>0</v>
      </c>
      <c r="FG264" s="2">
        <f>IF($D264=3,(FF264*(1+'input_cool&amp;vent_evolution'!AP$10)),FF264*(1+'input_cool&amp;vent_evolution'!AP$9))</f>
        <v>0</v>
      </c>
      <c r="FH264" s="2">
        <f>IF($D264=3,(FG264*(1+'input_cool&amp;vent_evolution'!AQ$10)),FG264*(1+'input_cool&amp;vent_evolution'!AQ$9))</f>
        <v>0</v>
      </c>
      <c r="FI264" s="2">
        <f>IF($D264=3,(FH264*(1+'input_cool&amp;vent_evolution'!AR$10)),FH264*(1+'input_cool&amp;vent_evolution'!AR$9))</f>
        <v>0</v>
      </c>
      <c r="FJ264" s="2">
        <f>IF($D264=3,(FI264*(1+'input_cool&amp;vent_evolution'!AS$10)),FI264*(1+'input_cool&amp;vent_evolution'!AS$9))</f>
        <v>0</v>
      </c>
      <c r="FK264" s="2">
        <f>IF($D264=3,(FJ264*(1+'input_cool&amp;vent_evolution'!AT$10)),FJ264*(1+'input_cool&amp;vent_evolution'!AT$9))</f>
        <v>0</v>
      </c>
      <c r="FL264" s="2">
        <f>IF($D264=3,(FK264*(1+'input_cool&amp;vent_evolution'!AU$10)),FK264*(1+'input_cool&amp;vent_evolution'!AU$9))</f>
        <v>0</v>
      </c>
      <c r="FM264" s="2">
        <f t="shared" si="348"/>
        <v>0</v>
      </c>
      <c r="FN264" s="2">
        <f t="shared" si="349"/>
        <v>0</v>
      </c>
      <c r="FO264" s="2">
        <f t="shared" si="350"/>
        <v>0</v>
      </c>
      <c r="FP264" s="2">
        <f t="shared" si="351"/>
        <v>0</v>
      </c>
      <c r="FQ264" s="2">
        <f t="shared" si="352"/>
        <v>0</v>
      </c>
      <c r="FR264" s="2">
        <f t="shared" si="353"/>
        <v>0</v>
      </c>
      <c r="FS264" s="2">
        <f t="shared" si="354"/>
        <v>0</v>
      </c>
      <c r="FT264" s="2">
        <f t="shared" si="355"/>
        <v>0</v>
      </c>
      <c r="FU264" s="2">
        <f t="shared" si="356"/>
        <v>0</v>
      </c>
      <c r="FV264" s="2">
        <f t="shared" si="357"/>
        <v>0</v>
      </c>
      <c r="FW264" s="2">
        <f t="shared" si="358"/>
        <v>0</v>
      </c>
      <c r="FX264" s="2">
        <f t="shared" si="359"/>
        <v>0</v>
      </c>
      <c r="FY264" s="2">
        <f t="shared" si="360"/>
        <v>0</v>
      </c>
      <c r="FZ264" s="2">
        <f t="shared" si="361"/>
        <v>0</v>
      </c>
      <c r="GA264" s="2">
        <f t="shared" si="362"/>
        <v>0</v>
      </c>
      <c r="GB264" s="2">
        <f t="shared" si="363"/>
        <v>0</v>
      </c>
      <c r="GC264" s="2">
        <f t="shared" si="364"/>
        <v>0</v>
      </c>
      <c r="GD264" s="2">
        <f t="shared" si="365"/>
        <v>0</v>
      </c>
      <c r="GE264" s="2">
        <f t="shared" si="366"/>
        <v>0</v>
      </c>
      <c r="GF264" s="2">
        <f t="shared" si="367"/>
        <v>0</v>
      </c>
      <c r="GG264" s="2">
        <f t="shared" si="368"/>
        <v>0</v>
      </c>
      <c r="GH264" s="2">
        <f t="shared" si="369"/>
        <v>0</v>
      </c>
      <c r="GI264" s="2">
        <f t="shared" si="370"/>
        <v>0</v>
      </c>
      <c r="GJ264" s="2">
        <f t="shared" si="371"/>
        <v>0</v>
      </c>
      <c r="GK264" s="2">
        <f t="shared" si="372"/>
        <v>0</v>
      </c>
      <c r="GL264" s="2">
        <f t="shared" si="373"/>
        <v>0</v>
      </c>
      <c r="GM264" s="2">
        <f t="shared" si="374"/>
        <v>0</v>
      </c>
      <c r="GN264" s="2">
        <f t="shared" si="375"/>
        <v>0</v>
      </c>
      <c r="GO264" s="2">
        <f t="shared" si="376"/>
        <v>0</v>
      </c>
      <c r="GP264" s="2">
        <f t="shared" si="377"/>
        <v>0</v>
      </c>
      <c r="GQ264" s="2">
        <f t="shared" si="378"/>
        <v>0</v>
      </c>
      <c r="GR264" s="2">
        <f t="shared" si="379"/>
        <v>0</v>
      </c>
      <c r="GS264" s="2">
        <f t="shared" si="380"/>
        <v>0</v>
      </c>
      <c r="GT264" s="2">
        <f t="shared" si="381"/>
        <v>0</v>
      </c>
      <c r="GU264" s="2">
        <f t="shared" si="382"/>
        <v>0</v>
      </c>
      <c r="GV264" s="2">
        <f t="shared" si="383"/>
        <v>0</v>
      </c>
      <c r="GW264" s="2">
        <f>IF($D264=3,($N264*$M264*EC264*'input_cooling&amp;ventilation'!$D$3)*'input_cool&amp;vent_evolution'!M$11,($O264*$M264*EC264*'input_cooling&amp;ventilation'!$D$3)*'input_cool&amp;vent_evolution'!M$10)</f>
        <v>0</v>
      </c>
      <c r="GX264" s="2">
        <f>IF($D264=3,($N264*$M264*ED264*'input_cooling&amp;ventilation'!$D$3)*'input_cool&amp;vent_evolution'!N$11,($O264*$M264*ED264*'input_cooling&amp;ventilation'!$D$3)*'input_cool&amp;vent_evolution'!N$10)</f>
        <v>0</v>
      </c>
      <c r="GY264" s="2">
        <f>IF($D264=3,($N264*$M264*EE264*'input_cooling&amp;ventilation'!$D$3)*'input_cool&amp;vent_evolution'!O$11,($O264*$M264*EE264*'input_cooling&amp;ventilation'!$D$3)*'input_cool&amp;vent_evolution'!O$10)</f>
        <v>0</v>
      </c>
      <c r="GZ264" s="2">
        <f>IF($D264=3,($N264*$M264*EF264*'input_cooling&amp;ventilation'!$D$3)*'input_cool&amp;vent_evolution'!P$11,($O264*$M264*EF264*'input_cooling&amp;ventilation'!$D$3)*'input_cool&amp;vent_evolution'!P$10)</f>
        <v>0</v>
      </c>
      <c r="HA264" s="2">
        <f>IF($D264=3,($N264*$M264*EG264*'input_cooling&amp;ventilation'!$D$3)*'input_cool&amp;vent_evolution'!Q$11,($O264*$M264*EG264*'input_cooling&amp;ventilation'!$D$3)*'input_cool&amp;vent_evolution'!Q$10)</f>
        <v>0</v>
      </c>
      <c r="HB264" s="2">
        <f>IF($D264=3,($N264*$M264*EH264*'input_cooling&amp;ventilation'!$D$3)*'input_cool&amp;vent_evolution'!R$11,($O264*$M264*EH264*'input_cooling&amp;ventilation'!$D$3)*'input_cool&amp;vent_evolution'!R$10)</f>
        <v>0</v>
      </c>
      <c r="HC264" s="2">
        <f>IF($D264=3,($N264*$M264*EI264*'input_cooling&amp;ventilation'!$D$3)*'input_cool&amp;vent_evolution'!S$11,($O264*$M264*EI264*'input_cooling&amp;ventilation'!$D$3)*'input_cool&amp;vent_evolution'!S$10)</f>
        <v>0</v>
      </c>
      <c r="HD264" s="2">
        <f>IF($D264=3,($N264*$M264*EJ264*'input_cooling&amp;ventilation'!$D$3)*'input_cool&amp;vent_evolution'!T$11,($O264*$M264*EJ264*'input_cooling&amp;ventilation'!$D$3)*'input_cool&amp;vent_evolution'!T$10)</f>
        <v>0</v>
      </c>
      <c r="HE264" s="2">
        <f>IF($D264=3,($N264*$M264*EK264*'input_cooling&amp;ventilation'!$D$3)*'input_cool&amp;vent_evolution'!U$11,($O264*$M264*EK264*'input_cooling&amp;ventilation'!$D$3)*'input_cool&amp;vent_evolution'!U$10)</f>
        <v>0</v>
      </c>
      <c r="HF264" s="2">
        <f>IF($D264=3,($N264*$M264*EL264*'input_cooling&amp;ventilation'!$D$3)*'input_cool&amp;vent_evolution'!V$11,($O264*$M264*EL264*'input_cooling&amp;ventilation'!$D$3)*'input_cool&amp;vent_evolution'!V$10)</f>
        <v>0</v>
      </c>
      <c r="HG264" s="2">
        <f>IF($D264=3,($N264*$M264*EM264*'input_cooling&amp;ventilation'!$D$3)*'input_cool&amp;vent_evolution'!W$11,($O264*$M264*EM264*'input_cooling&amp;ventilation'!$D$3)*'input_cool&amp;vent_evolution'!W$10)</f>
        <v>0</v>
      </c>
      <c r="HH264" s="2">
        <f>IF($D264=3,($N264*$M264*EN264*'input_cooling&amp;ventilation'!$D$3)*'input_cool&amp;vent_evolution'!X$11,($O264*$M264*EN264*'input_cooling&amp;ventilation'!$D$3)*'input_cool&amp;vent_evolution'!X$10)</f>
        <v>0</v>
      </c>
      <c r="HI264" s="2">
        <f>IF($D264=3,($N264*$M264*EO264*'input_cooling&amp;ventilation'!$D$3)*'input_cool&amp;vent_evolution'!Y$11,($O264*$M264*EO264*'input_cooling&amp;ventilation'!$D$3)*'input_cool&amp;vent_evolution'!Y$10)</f>
        <v>0</v>
      </c>
      <c r="HJ264" s="2">
        <f>IF($D264=3,($N264*$M264*EP264*'input_cooling&amp;ventilation'!$D$3)*'input_cool&amp;vent_evolution'!Z$11,($O264*$M264*EP264*'input_cooling&amp;ventilation'!$D$3)*'input_cool&amp;vent_evolution'!Z$10)</f>
        <v>0</v>
      </c>
      <c r="HK264" s="2">
        <f>IF($D264=3,($N264*$M264*EQ264*'input_cooling&amp;ventilation'!$D$3)*'input_cool&amp;vent_evolution'!AA$11,($O264*$M264*EQ264*'input_cooling&amp;ventilation'!$D$3)*'input_cool&amp;vent_evolution'!AA$10)</f>
        <v>0</v>
      </c>
      <c r="HL264" s="2">
        <f>IF($D264=3,($N264*$M264*ER264*'input_cooling&amp;ventilation'!$D$3)*'input_cool&amp;vent_evolution'!AB$11,($O264*$M264*ER264*'input_cooling&amp;ventilation'!$D$3)*'input_cool&amp;vent_evolution'!AB$10)</f>
        <v>0</v>
      </c>
      <c r="HM264" s="2">
        <f>IF($D264=3,($N264*$M264*ES264*'input_cooling&amp;ventilation'!$D$3)*'input_cool&amp;vent_evolution'!AC$11,($O264*$M264*ES264*'input_cooling&amp;ventilation'!$D$3)*'input_cool&amp;vent_evolution'!AC$10)</f>
        <v>0</v>
      </c>
      <c r="HN264" s="2">
        <f>IF($D264=3,($N264*$M264*ET264*'input_cooling&amp;ventilation'!$D$3)*'input_cool&amp;vent_evolution'!AD$11,($O264*$M264*ET264*'input_cooling&amp;ventilation'!$D$3)*'input_cool&amp;vent_evolution'!AD$10)</f>
        <v>0</v>
      </c>
      <c r="HO264" s="2">
        <f>IF($D264=3,($N264*$M264*EU264*'input_cooling&amp;ventilation'!$D$3)*'input_cool&amp;vent_evolution'!AE$11,($O264*$M264*EU264*'input_cooling&amp;ventilation'!$D$3)*'input_cool&amp;vent_evolution'!AE$10)</f>
        <v>0</v>
      </c>
      <c r="HP264" s="2">
        <f>IF($D264=3,($N264*$M264*EV264*'input_cooling&amp;ventilation'!$D$3)*'input_cool&amp;vent_evolution'!AF$11,($O264*$M264*EV264*'input_cooling&amp;ventilation'!$D$3)*'input_cool&amp;vent_evolution'!AF$10)</f>
        <v>0</v>
      </c>
      <c r="HQ264" s="2">
        <f>IF($D264=3,($N264*$M264*EW264*'input_cooling&amp;ventilation'!$D$3)*'input_cool&amp;vent_evolution'!AG$11,($O264*$M264*EW264*'input_cooling&amp;ventilation'!$D$3)*'input_cool&amp;vent_evolution'!AG$10)</f>
        <v>0</v>
      </c>
      <c r="HR264" s="2">
        <f>IF($D264=3,($N264*$M264*EX264*'input_cooling&amp;ventilation'!$D$3)*'input_cool&amp;vent_evolution'!AH$11,($O264*$M264*EX264*'input_cooling&amp;ventilation'!$D$3)*'input_cool&amp;vent_evolution'!AH$10)</f>
        <v>0</v>
      </c>
      <c r="HS264" s="2">
        <f>IF($D264=3,($N264*$M264*EY264*'input_cooling&amp;ventilation'!$D$3)*'input_cool&amp;vent_evolution'!AI$11,($O264*$M264*EY264*'input_cooling&amp;ventilation'!$D$3)*'input_cool&amp;vent_evolution'!AI$10)</f>
        <v>0</v>
      </c>
      <c r="HT264" s="2">
        <f>IF($D264=3,($N264*$M264*EZ264*'input_cooling&amp;ventilation'!$D$3)*'input_cool&amp;vent_evolution'!AJ$11,($O264*$M264*EZ264*'input_cooling&amp;ventilation'!$D$3)*'input_cool&amp;vent_evolution'!AJ$10)</f>
        <v>0</v>
      </c>
      <c r="HU264" s="2">
        <f>IF($D264=3,($N264*$M264*FA264*'input_cooling&amp;ventilation'!$D$3)*'input_cool&amp;vent_evolution'!AK$11,($O264*$M264*FA264*'input_cooling&amp;ventilation'!$D$3)*'input_cool&amp;vent_evolution'!AK$10)</f>
        <v>0</v>
      </c>
      <c r="HV264" s="2">
        <f>IF($D264=3,($N264*$M264*FB264*'input_cooling&amp;ventilation'!$D$3)*'input_cool&amp;vent_evolution'!AL$11,($O264*$M264*FB264*'input_cooling&amp;ventilation'!$D$3)*'input_cool&amp;vent_evolution'!AL$10)</f>
        <v>0</v>
      </c>
      <c r="HW264" s="2">
        <f>IF($D264=3,($N264*$M264*FC264*'input_cooling&amp;ventilation'!$D$3)*'input_cool&amp;vent_evolution'!AM$11,($O264*$M264*FC264*'input_cooling&amp;ventilation'!$D$3)*'input_cool&amp;vent_evolution'!AM$10)</f>
        <v>0</v>
      </c>
      <c r="HX264" s="2">
        <f>IF($D264=3,($N264*$M264*FD264*'input_cooling&amp;ventilation'!$D$3)*'input_cool&amp;vent_evolution'!AN$11,($O264*$M264*FD264*'input_cooling&amp;ventilation'!$D$3)*'input_cool&amp;vent_evolution'!AN$10)</f>
        <v>0</v>
      </c>
      <c r="HY264" s="2">
        <f>IF($D264=3,($N264*$M264*FE264*'input_cooling&amp;ventilation'!$D$3)*'input_cool&amp;vent_evolution'!AO$11,($O264*$M264*FE264*'input_cooling&amp;ventilation'!$D$3)*'input_cool&amp;vent_evolution'!AO$10)</f>
        <v>0</v>
      </c>
      <c r="HZ264" s="2">
        <f>IF($D264=3,($N264*$M264*FF264*'input_cooling&amp;ventilation'!$D$3)*'input_cool&amp;vent_evolution'!AP$11,($O264*$M264*FF264*'input_cooling&amp;ventilation'!$D$3)*'input_cool&amp;vent_evolution'!AP$10)</f>
        <v>0</v>
      </c>
      <c r="IA264" s="2">
        <f>IF($D264=3,($N264*$M264*FG264*'input_cooling&amp;ventilation'!$D$3)*'input_cool&amp;vent_evolution'!AQ$11,($O264*$M264*FG264*'input_cooling&amp;ventilation'!$D$3)*'input_cool&amp;vent_evolution'!AQ$10)</f>
        <v>0</v>
      </c>
      <c r="IB264" s="2">
        <f>IF($D264=3,($N264*$M264*FH264*'input_cooling&amp;ventilation'!$D$3)*'input_cool&amp;vent_evolution'!AR$11,($O264*$M264*FH264*'input_cooling&amp;ventilation'!$D$3)*'input_cool&amp;vent_evolution'!AR$10)</f>
        <v>0</v>
      </c>
      <c r="IC264" s="2">
        <f>IF($D264=3,($N264*$M264*FI264*'input_cooling&amp;ventilation'!$D$3)*'input_cool&amp;vent_evolution'!AS$11,($O264*$M264*FI264*'input_cooling&amp;ventilation'!$D$3)*'input_cool&amp;vent_evolution'!AS$10)</f>
        <v>0</v>
      </c>
      <c r="ID264" s="2">
        <f>IF($D264=3,($N264*$M264*FJ264*'input_cooling&amp;ventilation'!$D$3)*'input_cool&amp;vent_evolution'!AT$11,($O264*$M264*FJ264*'input_cooling&amp;ventilation'!$D$3)*'input_cool&amp;vent_evolution'!AT$10)</f>
        <v>0</v>
      </c>
      <c r="IE264" s="2">
        <f>IF($D264=3,($N264*$M264*FK264*'input_cooling&amp;ventilation'!$D$3)*'input_cool&amp;vent_evolution'!AU$11,($O264*$M264*FK264*'input_cooling&amp;ventilation'!$D$3)*'input_cool&amp;vent_evolution'!AU$10)</f>
        <v>0</v>
      </c>
      <c r="IF264" s="2">
        <f>IF($D264=3,($N264*$M264*FL264*'input_cooling&amp;ventilation'!$D$3)*'input_cool&amp;vent_evolution'!AV$11,($O264*$M264*FL264*'input_cooling&amp;ventilation'!$D$3)*'input_cool&amp;vent_evolution'!AV$10)</f>
        <v>0</v>
      </c>
    </row>
    <row r="265" spans="1:240" x14ac:dyDescent="0.25">
      <c r="A265">
        <v>263</v>
      </c>
      <c r="B265">
        <v>100100</v>
      </c>
      <c r="C265">
        <v>33</v>
      </c>
      <c r="D265">
        <v>3</v>
      </c>
      <c r="E265">
        <v>8</v>
      </c>
      <c r="F265" s="2">
        <v>0</v>
      </c>
      <c r="G265" s="2">
        <v>0</v>
      </c>
      <c r="H265" s="2">
        <v>0</v>
      </c>
      <c r="I265" s="17">
        <v>0</v>
      </c>
      <c r="J265">
        <v>0.11171176400000001</v>
      </c>
      <c r="K265" s="2">
        <f t="shared" si="308"/>
        <v>0</v>
      </c>
      <c r="L265" s="2">
        <f t="shared" si="309"/>
        <v>0</v>
      </c>
      <c r="M265">
        <v>0.680042238648363</v>
      </c>
      <c r="N265" s="17">
        <f>'input_cooling&amp;ventilation'!$D$5</f>
        <v>57.500092182043396</v>
      </c>
      <c r="O265" s="45">
        <f>'input_cooling&amp;ventilation'!$D$6</f>
        <v>19.328678831353667</v>
      </c>
      <c r="P265" s="45">
        <f>'input_cooling&amp;ventilation'!$C$5</f>
        <v>50.351688737400465</v>
      </c>
      <c r="Q265" s="45">
        <f>'input_cooling&amp;ventilation'!$C$6</f>
        <v>32.240814214248743</v>
      </c>
      <c r="R265">
        <v>17</v>
      </c>
      <c r="T265">
        <v>14</v>
      </c>
      <c r="U265" s="2">
        <f t="shared" si="310"/>
        <v>0</v>
      </c>
      <c r="V265" s="2">
        <f t="shared" si="311"/>
        <v>0</v>
      </c>
      <c r="W265" s="2">
        <v>0</v>
      </c>
      <c r="X265" s="57">
        <f>IF($D265=3,(W265*(1+'input_cool&amp;vent_evolution'!M$11)),(W265*(1+'input_cool&amp;vent_evolution'!M$12)))</f>
        <v>0</v>
      </c>
      <c r="Y265" s="57">
        <f>IF($D265=3,(X265*(1+'input_cool&amp;vent_evolution'!N$11)),(X265*(1+'input_cool&amp;vent_evolution'!N$12)))</f>
        <v>0</v>
      </c>
      <c r="Z265" s="57">
        <f>IF($D265=3,(Y265*(1+'input_cool&amp;vent_evolution'!O$11)),(Y265*(1+'input_cool&amp;vent_evolution'!O$12)))</f>
        <v>0</v>
      </c>
      <c r="AA265" s="57">
        <f>IF($D265=3,(Z265*(1+'input_cool&amp;vent_evolution'!P$11)),(Z265*(1+'input_cool&amp;vent_evolution'!P$12)))</f>
        <v>0</v>
      </c>
      <c r="AB265" s="57">
        <f>IF($D265=3,(AA265*(1+'input_cool&amp;vent_evolution'!Q$11)),(AA265*(1+'input_cool&amp;vent_evolution'!Q$12)))</f>
        <v>0</v>
      </c>
      <c r="AC265" s="57">
        <f>IF($D265=3,(AB265*(1+'input_cool&amp;vent_evolution'!R$11)),(AB265*(1+'input_cool&amp;vent_evolution'!R$12)))</f>
        <v>0</v>
      </c>
      <c r="AD265" s="57">
        <f>IF($D265=3,(AC265*(1+'input_cool&amp;vent_evolution'!S$11)),(AC265*(1+'input_cool&amp;vent_evolution'!S$12)))</f>
        <v>0</v>
      </c>
      <c r="AE265" s="57">
        <f>IF($D265=3,(AD265*(1+'input_cool&amp;vent_evolution'!T$11)),(AD265*(1+'input_cool&amp;vent_evolution'!T$12)))</f>
        <v>0</v>
      </c>
      <c r="AF265" s="57">
        <f>IF($D265=3,(AE265*(1+'input_cool&amp;vent_evolution'!U$11)),(AE265*(1+'input_cool&amp;vent_evolution'!U$12)))</f>
        <v>0</v>
      </c>
      <c r="AG265" s="57">
        <f>IF($D265=3,(AF265*(1+'input_cool&amp;vent_evolution'!V$11)),(AF265*(1+'input_cool&amp;vent_evolution'!V$12)))</f>
        <v>0</v>
      </c>
      <c r="AH265" s="57">
        <f>IF($D265=3,(AG265*(1+'input_cool&amp;vent_evolution'!W$11)),(AG265*(1+'input_cool&amp;vent_evolution'!W$12)))</f>
        <v>0</v>
      </c>
      <c r="AI265" s="57">
        <f>IF($D265=3,(AH265*(1+'input_cool&amp;vent_evolution'!X$11)),(AH265*(1+'input_cool&amp;vent_evolution'!X$12)))</f>
        <v>0</v>
      </c>
      <c r="AJ265" s="57">
        <f>IF($D265=3,(AI265*(1+'input_cool&amp;vent_evolution'!Y$11)),(AI265*(1+'input_cool&amp;vent_evolution'!Y$12)))</f>
        <v>0</v>
      </c>
      <c r="AK265" s="57">
        <f>IF($D265=3,(AJ265*(1+'input_cool&amp;vent_evolution'!Z$11)),(AJ265*(1+'input_cool&amp;vent_evolution'!Z$12)))</f>
        <v>0</v>
      </c>
      <c r="AL265" s="57">
        <f>IF($D265=3,(AK265*(1+'input_cool&amp;vent_evolution'!AA$11)),(AK265*(1+'input_cool&amp;vent_evolution'!AA$12)))</f>
        <v>0</v>
      </c>
      <c r="AM265" s="57">
        <f>IF($D265=3,(AL265*(1+'input_cool&amp;vent_evolution'!AB$11)),(AL265*(1+'input_cool&amp;vent_evolution'!AB$12)))</f>
        <v>0</v>
      </c>
      <c r="AN265" s="57">
        <f>IF($D265=3,(AM265*(1+'input_cool&amp;vent_evolution'!AC$11)),(AM265*(1+'input_cool&amp;vent_evolution'!AC$12)))</f>
        <v>0</v>
      </c>
      <c r="AO265" s="57">
        <f>IF($D265=3,(AN265*(1+'input_cool&amp;vent_evolution'!AD$11)),(AN265*(1+'input_cool&amp;vent_evolution'!AD$12)))</f>
        <v>0</v>
      </c>
      <c r="AP265" s="57">
        <f>IF($D265=3,(AO265*(1+'input_cool&amp;vent_evolution'!AE$11)),(AO265*(1+'input_cool&amp;vent_evolution'!AE$12)))</f>
        <v>0</v>
      </c>
      <c r="AQ265" s="57">
        <f>IF($D265=3,(AP265*(1+'input_cool&amp;vent_evolution'!AF$11)),(AP265*(1+'input_cool&amp;vent_evolution'!AF$12)))</f>
        <v>0</v>
      </c>
      <c r="AR265" s="57">
        <f>IF($D265=3,(AQ265*(1+'input_cool&amp;vent_evolution'!AG$11)),(AQ265*(1+'input_cool&amp;vent_evolution'!AG$12)))</f>
        <v>0</v>
      </c>
      <c r="AS265" s="57">
        <f>IF($D265=3,(AR265*(1+'input_cool&amp;vent_evolution'!AH$11)),(AR265*(1+'input_cool&amp;vent_evolution'!AH$12)))</f>
        <v>0</v>
      </c>
      <c r="AT265" s="57">
        <f>IF($D265=3,(AS265*(1+'input_cool&amp;vent_evolution'!AI$11)),(AS265*(1+'input_cool&amp;vent_evolution'!AI$12)))</f>
        <v>0</v>
      </c>
      <c r="AU265" s="57">
        <f>IF($D265=3,(AT265*(1+'input_cool&amp;vent_evolution'!AJ$11)),(AT265*(1+'input_cool&amp;vent_evolution'!AJ$12)))</f>
        <v>0</v>
      </c>
      <c r="AV265" s="57">
        <f>IF($D265=3,(AU265*(1+'input_cool&amp;vent_evolution'!AK$11)),(AU265*(1+'input_cool&amp;vent_evolution'!AK$12)))</f>
        <v>0</v>
      </c>
      <c r="AW265" s="57">
        <f>IF($D265=3,(AV265*(1+'input_cool&amp;vent_evolution'!AL$11)),(AV265*(1+'input_cool&amp;vent_evolution'!AL$12)))</f>
        <v>0</v>
      </c>
      <c r="AX265" s="57">
        <f>IF($D265=3,(AW265*(1+'input_cool&amp;vent_evolution'!AM$11)),(AW265*(1+'input_cool&amp;vent_evolution'!AM$12)))</f>
        <v>0</v>
      </c>
      <c r="AY265" s="57">
        <f>IF($D265=3,(AX265*(1+'input_cool&amp;vent_evolution'!AN$11)),(AX265*(1+'input_cool&amp;vent_evolution'!AN$12)))</f>
        <v>0</v>
      </c>
      <c r="AZ265" s="57">
        <f>IF($D265=3,(AY265*(1+'input_cool&amp;vent_evolution'!AO$11)),(AY265*(1+'input_cool&amp;vent_evolution'!AO$12)))</f>
        <v>0</v>
      </c>
      <c r="BA265" s="57">
        <f>IF($D265=3,(AZ265*(1+'input_cool&amp;vent_evolution'!AP$11)),(AZ265*(1+'input_cool&amp;vent_evolution'!AP$12)))</f>
        <v>0</v>
      </c>
      <c r="BB265" s="57">
        <f>IF($D265=3,(BA265*(1+'input_cool&amp;vent_evolution'!AQ$11)),(BA265*(1+'input_cool&amp;vent_evolution'!AQ$12)))</f>
        <v>0</v>
      </c>
      <c r="BC265" s="57">
        <f>IF($D265=3,(BB265*(1+'input_cool&amp;vent_evolution'!AR$11)),(BB265*(1+'input_cool&amp;vent_evolution'!AR$12)))</f>
        <v>0</v>
      </c>
      <c r="BD265" s="57">
        <f>IF($D265=3,(BC265*(1+'input_cool&amp;vent_evolution'!AS$11)),(BC265*(1+'input_cool&amp;vent_evolution'!AS$12)))</f>
        <v>0</v>
      </c>
      <c r="BE265" s="57">
        <f>IF($D265=3,(BD265*(1+'input_cool&amp;vent_evolution'!AT$11)),(BD265*(1+'input_cool&amp;vent_evolution'!AT$12)))</f>
        <v>0</v>
      </c>
      <c r="BF265" s="57">
        <f>IF($D265=3,(BE265*(1+'input_cool&amp;vent_evolution'!AU$11)),(BE265*(1+'input_cool&amp;vent_evolution'!AU$12)))</f>
        <v>0</v>
      </c>
      <c r="BG265" s="57">
        <f>IF($D265=3,(BF265*(1+'input_cool&amp;vent_evolution'!AV$11)),(BF265*(1+'input_cool&amp;vent_evolution'!AV$12)))</f>
        <v>0</v>
      </c>
      <c r="BH265" s="2">
        <f t="shared" si="384"/>
        <v>0</v>
      </c>
      <c r="BI265" s="2">
        <f t="shared" si="312"/>
        <v>0</v>
      </c>
      <c r="BJ265" s="2">
        <f t="shared" si="313"/>
        <v>0</v>
      </c>
      <c r="BK265" s="2">
        <f t="shared" si="314"/>
        <v>0</v>
      </c>
      <c r="BL265" s="2">
        <f t="shared" si="315"/>
        <v>0</v>
      </c>
      <c r="BM265" s="2">
        <f t="shared" si="316"/>
        <v>0</v>
      </c>
      <c r="BN265" s="2">
        <f t="shared" si="317"/>
        <v>0</v>
      </c>
      <c r="BO265" s="2">
        <f t="shared" si="318"/>
        <v>0</v>
      </c>
      <c r="BP265" s="2">
        <f t="shared" si="319"/>
        <v>0</v>
      </c>
      <c r="BQ265" s="2">
        <f t="shared" si="320"/>
        <v>0</v>
      </c>
      <c r="BR265" s="2">
        <f t="shared" si="321"/>
        <v>0</v>
      </c>
      <c r="BS265" s="2">
        <f t="shared" si="322"/>
        <v>0</v>
      </c>
      <c r="BT265" s="2">
        <f t="shared" si="323"/>
        <v>0</v>
      </c>
      <c r="BU265" s="2">
        <f t="shared" si="324"/>
        <v>0</v>
      </c>
      <c r="BV265" s="2">
        <f t="shared" si="325"/>
        <v>0</v>
      </c>
      <c r="BW265" s="2">
        <f t="shared" si="326"/>
        <v>0</v>
      </c>
      <c r="BX265" s="2">
        <f t="shared" si="327"/>
        <v>0</v>
      </c>
      <c r="BY265" s="2">
        <f t="shared" si="328"/>
        <v>0</v>
      </c>
      <c r="BZ265" s="2">
        <f t="shared" si="329"/>
        <v>0</v>
      </c>
      <c r="CA265" s="2">
        <f t="shared" si="330"/>
        <v>0</v>
      </c>
      <c r="CB265" s="2">
        <f t="shared" si="331"/>
        <v>0</v>
      </c>
      <c r="CC265" s="2">
        <f t="shared" si="332"/>
        <v>0</v>
      </c>
      <c r="CD265" s="2">
        <f t="shared" si="333"/>
        <v>0</v>
      </c>
      <c r="CE265" s="2">
        <f t="shared" si="334"/>
        <v>0</v>
      </c>
      <c r="CF265" s="2">
        <f t="shared" si="335"/>
        <v>0</v>
      </c>
      <c r="CG265" s="2">
        <f t="shared" si="336"/>
        <v>0</v>
      </c>
      <c r="CH265" s="2">
        <f t="shared" si="337"/>
        <v>0</v>
      </c>
      <c r="CI265" s="2">
        <f t="shared" si="338"/>
        <v>0</v>
      </c>
      <c r="CJ265" s="2">
        <f t="shared" si="339"/>
        <v>0</v>
      </c>
      <c r="CK265" s="2">
        <f t="shared" si="340"/>
        <v>0</v>
      </c>
      <c r="CL265" s="2">
        <f t="shared" si="341"/>
        <v>0</v>
      </c>
      <c r="CM265" s="2">
        <f t="shared" si="342"/>
        <v>0</v>
      </c>
      <c r="CN265" s="2">
        <f t="shared" si="343"/>
        <v>0</v>
      </c>
      <c r="CO265" s="2">
        <f t="shared" si="344"/>
        <v>0</v>
      </c>
      <c r="CP265" s="2">
        <f t="shared" si="345"/>
        <v>0</v>
      </c>
      <c r="CQ265" s="2">
        <f t="shared" si="346"/>
        <v>0</v>
      </c>
      <c r="CR265" s="2">
        <f>IF($D265=3,(W265*$P265*$M265*'input_cooling&amp;ventilation'!$D$3)*'input_cool&amp;vent_evolution'!M$11,(W265*$Q265*'input_cooling&amp;ventilation'!$D$3)*'input_cool&amp;vent_evolution'!M$12)</f>
        <v>0</v>
      </c>
      <c r="CS265" s="2">
        <f>IF($D265=3,(X265*$P265*$M265*'input_cooling&amp;ventilation'!$D$3)*'input_cool&amp;vent_evolution'!N$11,(X265*$Q265*'input_cooling&amp;ventilation'!$D$3)*'input_cool&amp;vent_evolution'!N$12)</f>
        <v>0</v>
      </c>
      <c r="CT265" s="2">
        <f>IF($D265=3,(Y265*$P265*$M265*'input_cooling&amp;ventilation'!$D$3)*'input_cool&amp;vent_evolution'!O$11,(Y265*$Q265*'input_cooling&amp;ventilation'!$D$3)*'input_cool&amp;vent_evolution'!O$12)</f>
        <v>0</v>
      </c>
      <c r="CU265" s="2">
        <f>IF($D265=3,(Z265*$P265*$M265*'input_cooling&amp;ventilation'!$D$3)*'input_cool&amp;vent_evolution'!P$11,(Z265*$Q265*'input_cooling&amp;ventilation'!$D$3)*'input_cool&amp;vent_evolution'!P$12)</f>
        <v>0</v>
      </c>
      <c r="CV265" s="2">
        <f>IF($D265=3,(AA265*$P265*$M265*'input_cooling&amp;ventilation'!$D$3)*'input_cool&amp;vent_evolution'!Q$11,(AA265*$Q265*'input_cooling&amp;ventilation'!$D$3)*'input_cool&amp;vent_evolution'!Q$12)</f>
        <v>0</v>
      </c>
      <c r="CW265" s="2">
        <f>IF($D265=3,(AB265*$P265*$M265*'input_cooling&amp;ventilation'!$D$3)*'input_cool&amp;vent_evolution'!R$11,(AB265*$Q265*'input_cooling&amp;ventilation'!$D$3)*'input_cool&amp;vent_evolution'!R$12)</f>
        <v>0</v>
      </c>
      <c r="CX265" s="2">
        <f>IF($D265=3,(AC265*$P265*$M265*'input_cooling&amp;ventilation'!$D$3)*'input_cool&amp;vent_evolution'!S$11,(AC265*$Q265*'input_cooling&amp;ventilation'!$D$3)*'input_cool&amp;vent_evolution'!S$12)</f>
        <v>0</v>
      </c>
      <c r="CY265" s="2">
        <f>IF($D265=3,(AD265*$P265*$M265*'input_cooling&amp;ventilation'!$D$3)*'input_cool&amp;vent_evolution'!T$11,(AD265*$Q265*'input_cooling&amp;ventilation'!$D$3)*'input_cool&amp;vent_evolution'!T$12)</f>
        <v>0</v>
      </c>
      <c r="CZ265" s="2">
        <f>IF($D265=3,(AE265*$P265*$M265*'input_cooling&amp;ventilation'!$D$3)*'input_cool&amp;vent_evolution'!U$11,(AE265*$Q265*'input_cooling&amp;ventilation'!$D$3)*'input_cool&amp;vent_evolution'!U$12)</f>
        <v>0</v>
      </c>
      <c r="DA265" s="2">
        <f>IF($D265=3,(AF265*$P265*$M265*'input_cooling&amp;ventilation'!$D$3)*'input_cool&amp;vent_evolution'!V$11,(AF265*$Q265*'input_cooling&amp;ventilation'!$D$3)*'input_cool&amp;vent_evolution'!V$12)</f>
        <v>0</v>
      </c>
      <c r="DB265" s="2">
        <f>IF($D265=3,(AG265*$P265*$M265*'input_cooling&amp;ventilation'!$D$3)*'input_cool&amp;vent_evolution'!W$11,(AG265*$Q265*'input_cooling&amp;ventilation'!$D$3)*'input_cool&amp;vent_evolution'!W$12)</f>
        <v>0</v>
      </c>
      <c r="DC265" s="2">
        <f>IF($D265=3,(AH265*$P265*$M265*'input_cooling&amp;ventilation'!$D$3)*'input_cool&amp;vent_evolution'!X$11,(AH265*$Q265*'input_cooling&amp;ventilation'!$D$3)*'input_cool&amp;vent_evolution'!X$12)</f>
        <v>0</v>
      </c>
      <c r="DD265" s="2">
        <f>IF($D265=3,(AI265*$P265*$M265*'input_cooling&amp;ventilation'!$D$3)*'input_cool&amp;vent_evolution'!Y$11,(AI265*$Q265*'input_cooling&amp;ventilation'!$D$3)*'input_cool&amp;vent_evolution'!Y$12)</f>
        <v>0</v>
      </c>
      <c r="DE265" s="2">
        <f>IF($D265=3,(AJ265*$P265*$M265*'input_cooling&amp;ventilation'!$D$3)*'input_cool&amp;vent_evolution'!Z$11,(AJ265*$Q265*'input_cooling&amp;ventilation'!$D$3)*'input_cool&amp;vent_evolution'!Z$12)</f>
        <v>0</v>
      </c>
      <c r="DF265" s="2">
        <f>IF($D265=3,(AK265*$P265*$M265*'input_cooling&amp;ventilation'!$D$3)*'input_cool&amp;vent_evolution'!AA$11,(AK265*$Q265*'input_cooling&amp;ventilation'!$D$3)*'input_cool&amp;vent_evolution'!AA$12)</f>
        <v>0</v>
      </c>
      <c r="DG265" s="2">
        <f>IF($D265=3,(AL265*$P265*$M265*'input_cooling&amp;ventilation'!$D$3)*'input_cool&amp;vent_evolution'!AB$11,(AL265*$Q265*'input_cooling&amp;ventilation'!$D$3)*'input_cool&amp;vent_evolution'!AB$12)</f>
        <v>0</v>
      </c>
      <c r="DH265" s="2">
        <f>IF($D265=3,(AM265*$P265*$M265*'input_cooling&amp;ventilation'!$D$3)*'input_cool&amp;vent_evolution'!AC$11,(AM265*$Q265*'input_cooling&amp;ventilation'!$D$3)*'input_cool&amp;vent_evolution'!AC$12)</f>
        <v>0</v>
      </c>
      <c r="DI265" s="2">
        <f>IF($D265=3,(AN265*$P265*$M265*'input_cooling&amp;ventilation'!$D$3)*'input_cool&amp;vent_evolution'!AD$11,(AN265*$Q265*'input_cooling&amp;ventilation'!$D$3)*'input_cool&amp;vent_evolution'!AD$12)</f>
        <v>0</v>
      </c>
      <c r="DJ265" s="2">
        <f>IF($D265=3,(AO265*$P265*$M265*'input_cooling&amp;ventilation'!$D$3)*'input_cool&amp;vent_evolution'!AE$11,(AO265*$Q265*'input_cooling&amp;ventilation'!$D$3)*'input_cool&amp;vent_evolution'!AE$12)</f>
        <v>0</v>
      </c>
      <c r="DK265" s="2">
        <f>IF($D265=3,(AP265*$P265*$M265*'input_cooling&amp;ventilation'!$D$3)*'input_cool&amp;vent_evolution'!AF$11,(AP265*$Q265*'input_cooling&amp;ventilation'!$D$3)*'input_cool&amp;vent_evolution'!AF$12)</f>
        <v>0</v>
      </c>
      <c r="DL265" s="2">
        <f>IF($D265=3,(AQ265*$P265*$M265*'input_cooling&amp;ventilation'!$D$3)*'input_cool&amp;vent_evolution'!AG$11,(AQ265*$Q265*'input_cooling&amp;ventilation'!$D$3)*'input_cool&amp;vent_evolution'!AG$12)</f>
        <v>0</v>
      </c>
      <c r="DM265" s="2">
        <f>IF($D265=3,(AR265*$P265*$M265*'input_cooling&amp;ventilation'!$D$3)*'input_cool&amp;vent_evolution'!AH$11,(AR265*$Q265*'input_cooling&amp;ventilation'!$D$3)*'input_cool&amp;vent_evolution'!AH$12)</f>
        <v>0</v>
      </c>
      <c r="DN265" s="2">
        <f>IF($D265=3,(AS265*$P265*$M265*'input_cooling&amp;ventilation'!$D$3)*'input_cool&amp;vent_evolution'!AI$11,(AS265*$Q265*'input_cooling&amp;ventilation'!$D$3)*'input_cool&amp;vent_evolution'!AI$12)</f>
        <v>0</v>
      </c>
      <c r="DO265" s="2">
        <f>IF($D265=3,(AT265*$P265*$M265*'input_cooling&amp;ventilation'!$D$3)*'input_cool&amp;vent_evolution'!AJ$11,(AT265*$Q265*'input_cooling&amp;ventilation'!$D$3)*'input_cool&amp;vent_evolution'!AJ$12)</f>
        <v>0</v>
      </c>
      <c r="DP265" s="2">
        <f>IF($D265=3,(AU265*$P265*$M265*'input_cooling&amp;ventilation'!$D$3)*'input_cool&amp;vent_evolution'!AK$11,(AU265*$Q265*'input_cooling&amp;ventilation'!$D$3)*'input_cool&amp;vent_evolution'!AK$12)</f>
        <v>0</v>
      </c>
      <c r="DQ265" s="2">
        <f>IF($D265=3,(AV265*$P265*$M265*'input_cooling&amp;ventilation'!$D$3)*'input_cool&amp;vent_evolution'!AL$11,(AV265*$Q265*'input_cooling&amp;ventilation'!$D$3)*'input_cool&amp;vent_evolution'!AL$12)</f>
        <v>0</v>
      </c>
      <c r="DR265" s="2">
        <f>IF($D265=3,(AW265*$P265*$M265*'input_cooling&amp;ventilation'!$D$3)*'input_cool&amp;vent_evolution'!AM$11,(AW265*$Q265*'input_cooling&amp;ventilation'!$D$3)*'input_cool&amp;vent_evolution'!AM$12)</f>
        <v>0</v>
      </c>
      <c r="DS265" s="2">
        <f>IF($D265=3,(AX265*$P265*$M265*'input_cooling&amp;ventilation'!$D$3)*'input_cool&amp;vent_evolution'!AN$11,(AX265*$Q265*'input_cooling&amp;ventilation'!$D$3)*'input_cool&amp;vent_evolution'!AN$12)</f>
        <v>0</v>
      </c>
      <c r="DT265" s="2">
        <f>IF($D265=3,(AY265*$P265*$M265*'input_cooling&amp;ventilation'!$D$3)*'input_cool&amp;vent_evolution'!AO$11,(AY265*$Q265*'input_cooling&amp;ventilation'!$D$3)*'input_cool&amp;vent_evolution'!AO$12)</f>
        <v>0</v>
      </c>
      <c r="DU265" s="2">
        <f>IF($D265=3,(AZ265*$P265*$M265*'input_cooling&amp;ventilation'!$D$3)*'input_cool&amp;vent_evolution'!AP$11,(AZ265*$Q265*'input_cooling&amp;ventilation'!$D$3)*'input_cool&amp;vent_evolution'!AP$12)</f>
        <v>0</v>
      </c>
      <c r="DV265" s="2">
        <f>IF($D265=3,(BA265*$P265*$M265*'input_cooling&amp;ventilation'!$D$3)*'input_cool&amp;vent_evolution'!AQ$11,(BA265*$Q265*'input_cooling&amp;ventilation'!$D$3)*'input_cool&amp;vent_evolution'!AQ$12)</f>
        <v>0</v>
      </c>
      <c r="DW265" s="2">
        <f>IF($D265=3,(BB265*$P265*$M265*'input_cooling&amp;ventilation'!$D$3)*'input_cool&amp;vent_evolution'!AR$11,(BB265*$Q265*'input_cooling&amp;ventilation'!$D$3)*'input_cool&amp;vent_evolution'!AR$12)</f>
        <v>0</v>
      </c>
      <c r="DX265" s="2">
        <f>IF($D265=3,(BC265*$P265*$M265*'input_cooling&amp;ventilation'!$D$3)*'input_cool&amp;vent_evolution'!AS$11,(BC265*$Q265*'input_cooling&amp;ventilation'!$D$3)*'input_cool&amp;vent_evolution'!AS$12)</f>
        <v>0</v>
      </c>
      <c r="DY265" s="2">
        <f>IF($D265=3,(BD265*$P265*$M265*'input_cooling&amp;ventilation'!$D$3)*'input_cool&amp;vent_evolution'!AT$11,(BD265*$Q265*'input_cooling&amp;ventilation'!$D$3)*'input_cool&amp;vent_evolution'!AT$12)</f>
        <v>0</v>
      </c>
      <c r="DZ265" s="2">
        <f>IF($D265=3,(BE265*$P265*$M265*'input_cooling&amp;ventilation'!$D$3)*'input_cool&amp;vent_evolution'!AU$11,(BE265*$Q265*'input_cooling&amp;ventilation'!$D$3)*'input_cool&amp;vent_evolution'!AU$12)</f>
        <v>0</v>
      </c>
      <c r="EA265" s="2">
        <f>IF($D265=3,(BF265*$P265*$M265*'input_cooling&amp;ventilation'!$D$3)*'input_cool&amp;vent_evolution'!AV$11,(BF265*$Q265*'input_cooling&amp;ventilation'!$D$3)*'input_cool&amp;vent_evolution'!AV$12)</f>
        <v>0</v>
      </c>
      <c r="EB265">
        <v>0.47</v>
      </c>
      <c r="EC265" s="2">
        <f t="shared" si="347"/>
        <v>0</v>
      </c>
      <c r="ED265" s="2">
        <f>IF($D265=3,(EC265*(1+'input_cool&amp;vent_evolution'!M$10)),EC265*(1+'input_cool&amp;vent_evolution'!M$9))</f>
        <v>0</v>
      </c>
      <c r="EE265" s="2">
        <f>IF($D265=3,(ED265*(1+'input_cool&amp;vent_evolution'!N$10)),ED265*(1+'input_cool&amp;vent_evolution'!N$9))</f>
        <v>0</v>
      </c>
      <c r="EF265" s="2">
        <f>IF($D265=3,(EE265*(1+'input_cool&amp;vent_evolution'!O$10)),EE265*(1+'input_cool&amp;vent_evolution'!O$9))</f>
        <v>0</v>
      </c>
      <c r="EG265" s="2">
        <f>IF($D265=3,(EF265*(1+'input_cool&amp;vent_evolution'!P$10)),EF265*(1+'input_cool&amp;vent_evolution'!P$9))</f>
        <v>0</v>
      </c>
      <c r="EH265" s="2">
        <f>IF($D265=3,(EG265*(1+'input_cool&amp;vent_evolution'!Q$10)),EG265*(1+'input_cool&amp;vent_evolution'!Q$9))</f>
        <v>0</v>
      </c>
      <c r="EI265" s="2">
        <f>IF($D265=3,(EH265*(1+'input_cool&amp;vent_evolution'!R$10)),EH265*(1+'input_cool&amp;vent_evolution'!R$9))</f>
        <v>0</v>
      </c>
      <c r="EJ265" s="2">
        <f>IF($D265=3,(EI265*(1+'input_cool&amp;vent_evolution'!S$10)),EI265*(1+'input_cool&amp;vent_evolution'!S$9))</f>
        <v>0</v>
      </c>
      <c r="EK265" s="2">
        <f>IF($D265=3,(EJ265*(1+'input_cool&amp;vent_evolution'!T$10)),EJ265*(1+'input_cool&amp;vent_evolution'!T$9))</f>
        <v>0</v>
      </c>
      <c r="EL265" s="2">
        <f>IF($D265=3,(EK265*(1+'input_cool&amp;vent_evolution'!U$10)),EK265*(1+'input_cool&amp;vent_evolution'!U$9))</f>
        <v>0</v>
      </c>
      <c r="EM265" s="2">
        <f>IF($D265=3,(EL265*(1+'input_cool&amp;vent_evolution'!V$10)),EL265*(1+'input_cool&amp;vent_evolution'!V$9))</f>
        <v>0</v>
      </c>
      <c r="EN265" s="2">
        <f>IF($D265=3,(EM265*(1+'input_cool&amp;vent_evolution'!W$10)),EM265*(1+'input_cool&amp;vent_evolution'!W$9))</f>
        <v>0</v>
      </c>
      <c r="EO265" s="2">
        <f>IF($D265=3,(EN265*(1+'input_cool&amp;vent_evolution'!X$10)),EN265*(1+'input_cool&amp;vent_evolution'!X$9))</f>
        <v>0</v>
      </c>
      <c r="EP265" s="2">
        <f>IF($D265=3,(EO265*(1+'input_cool&amp;vent_evolution'!Y$10)),EO265*(1+'input_cool&amp;vent_evolution'!Y$9))</f>
        <v>0</v>
      </c>
      <c r="EQ265" s="2">
        <f>IF($D265=3,(EP265*(1+'input_cool&amp;vent_evolution'!Z$10)),EP265*(1+'input_cool&amp;vent_evolution'!Z$9))</f>
        <v>0</v>
      </c>
      <c r="ER265" s="2">
        <f>IF($D265=3,(EQ265*(1+'input_cool&amp;vent_evolution'!AA$10)),EQ265*(1+'input_cool&amp;vent_evolution'!AA$9))</f>
        <v>0</v>
      </c>
      <c r="ES265" s="2">
        <f>IF($D265=3,(ER265*(1+'input_cool&amp;vent_evolution'!AB$10)),ER265*(1+'input_cool&amp;vent_evolution'!AB$9))</f>
        <v>0</v>
      </c>
      <c r="ET265" s="2">
        <f>IF($D265=3,(ES265*(1+'input_cool&amp;vent_evolution'!AC$10)),ES265*(1+'input_cool&amp;vent_evolution'!AC$9))</f>
        <v>0</v>
      </c>
      <c r="EU265" s="2">
        <f>IF($D265=3,(ET265*(1+'input_cool&amp;vent_evolution'!AD$10)),ET265*(1+'input_cool&amp;vent_evolution'!AD$9))</f>
        <v>0</v>
      </c>
      <c r="EV265" s="2">
        <f>IF($D265=3,(EU265*(1+'input_cool&amp;vent_evolution'!AE$10)),EU265*(1+'input_cool&amp;vent_evolution'!AE$9))</f>
        <v>0</v>
      </c>
      <c r="EW265" s="2">
        <f>IF($D265=3,(EV265*(1+'input_cool&amp;vent_evolution'!AF$10)),EV265*(1+'input_cool&amp;vent_evolution'!AF$9))</f>
        <v>0</v>
      </c>
      <c r="EX265" s="2">
        <f>IF($D265=3,(EW265*(1+'input_cool&amp;vent_evolution'!AG$10)),EW265*(1+'input_cool&amp;vent_evolution'!AG$9))</f>
        <v>0</v>
      </c>
      <c r="EY265" s="2">
        <f>IF($D265=3,(EX265*(1+'input_cool&amp;vent_evolution'!AH$10)),EX265*(1+'input_cool&amp;vent_evolution'!AH$9))</f>
        <v>0</v>
      </c>
      <c r="EZ265" s="2">
        <f>IF($D265=3,(EY265*(1+'input_cool&amp;vent_evolution'!AI$10)),EY265*(1+'input_cool&amp;vent_evolution'!AI$9))</f>
        <v>0</v>
      </c>
      <c r="FA265" s="2">
        <f>IF($D265=3,(EZ265*(1+'input_cool&amp;vent_evolution'!AJ$10)),EZ265*(1+'input_cool&amp;vent_evolution'!AJ$9))</f>
        <v>0</v>
      </c>
      <c r="FB265" s="2">
        <f>IF($D265=3,(FA265*(1+'input_cool&amp;vent_evolution'!AK$10)),FA265*(1+'input_cool&amp;vent_evolution'!AK$9))</f>
        <v>0</v>
      </c>
      <c r="FC265" s="2">
        <f>IF($D265=3,(FB265*(1+'input_cool&amp;vent_evolution'!AL$10)),FB265*(1+'input_cool&amp;vent_evolution'!AL$9))</f>
        <v>0</v>
      </c>
      <c r="FD265" s="2">
        <f>IF($D265=3,(FC265*(1+'input_cool&amp;vent_evolution'!AM$10)),FC265*(1+'input_cool&amp;vent_evolution'!AM$9))</f>
        <v>0</v>
      </c>
      <c r="FE265" s="2">
        <f>IF($D265=3,(FD265*(1+'input_cool&amp;vent_evolution'!AN$10)),FD265*(1+'input_cool&amp;vent_evolution'!AN$9))</f>
        <v>0</v>
      </c>
      <c r="FF265" s="2">
        <f>IF($D265=3,(FE265*(1+'input_cool&amp;vent_evolution'!AO$10)),FE265*(1+'input_cool&amp;vent_evolution'!AO$9))</f>
        <v>0</v>
      </c>
      <c r="FG265" s="2">
        <f>IF($D265=3,(FF265*(1+'input_cool&amp;vent_evolution'!AP$10)),FF265*(1+'input_cool&amp;vent_evolution'!AP$9))</f>
        <v>0</v>
      </c>
      <c r="FH265" s="2">
        <f>IF($D265=3,(FG265*(1+'input_cool&amp;vent_evolution'!AQ$10)),FG265*(1+'input_cool&amp;vent_evolution'!AQ$9))</f>
        <v>0</v>
      </c>
      <c r="FI265" s="2">
        <f>IF($D265=3,(FH265*(1+'input_cool&amp;vent_evolution'!AR$10)),FH265*(1+'input_cool&amp;vent_evolution'!AR$9))</f>
        <v>0</v>
      </c>
      <c r="FJ265" s="2">
        <f>IF($D265=3,(FI265*(1+'input_cool&amp;vent_evolution'!AS$10)),FI265*(1+'input_cool&amp;vent_evolution'!AS$9))</f>
        <v>0</v>
      </c>
      <c r="FK265" s="2">
        <f>IF($D265=3,(FJ265*(1+'input_cool&amp;vent_evolution'!AT$10)),FJ265*(1+'input_cool&amp;vent_evolution'!AT$9))</f>
        <v>0</v>
      </c>
      <c r="FL265" s="2">
        <f>IF($D265=3,(FK265*(1+'input_cool&amp;vent_evolution'!AU$10)),FK265*(1+'input_cool&amp;vent_evolution'!AU$9))</f>
        <v>0</v>
      </c>
      <c r="FM265" s="2">
        <f t="shared" si="348"/>
        <v>0</v>
      </c>
      <c r="FN265" s="2">
        <f t="shared" si="349"/>
        <v>0</v>
      </c>
      <c r="FO265" s="2">
        <f t="shared" si="350"/>
        <v>0</v>
      </c>
      <c r="FP265" s="2">
        <f t="shared" si="351"/>
        <v>0</v>
      </c>
      <c r="FQ265" s="2">
        <f t="shared" si="352"/>
        <v>0</v>
      </c>
      <c r="FR265" s="2">
        <f t="shared" si="353"/>
        <v>0</v>
      </c>
      <c r="FS265" s="2">
        <f t="shared" si="354"/>
        <v>0</v>
      </c>
      <c r="FT265" s="2">
        <f t="shared" si="355"/>
        <v>0</v>
      </c>
      <c r="FU265" s="2">
        <f t="shared" si="356"/>
        <v>0</v>
      </c>
      <c r="FV265" s="2">
        <f t="shared" si="357"/>
        <v>0</v>
      </c>
      <c r="FW265" s="2">
        <f t="shared" si="358"/>
        <v>0</v>
      </c>
      <c r="FX265" s="2">
        <f t="shared" si="359"/>
        <v>0</v>
      </c>
      <c r="FY265" s="2">
        <f t="shared" si="360"/>
        <v>0</v>
      </c>
      <c r="FZ265" s="2">
        <f t="shared" si="361"/>
        <v>0</v>
      </c>
      <c r="GA265" s="2">
        <f t="shared" si="362"/>
        <v>0</v>
      </c>
      <c r="GB265" s="2">
        <f t="shared" si="363"/>
        <v>0</v>
      </c>
      <c r="GC265" s="2">
        <f t="shared" si="364"/>
        <v>0</v>
      </c>
      <c r="GD265" s="2">
        <f t="shared" si="365"/>
        <v>0</v>
      </c>
      <c r="GE265" s="2">
        <f t="shared" si="366"/>
        <v>0</v>
      </c>
      <c r="GF265" s="2">
        <f t="shared" si="367"/>
        <v>0</v>
      </c>
      <c r="GG265" s="2">
        <f t="shared" si="368"/>
        <v>0</v>
      </c>
      <c r="GH265" s="2">
        <f t="shared" si="369"/>
        <v>0</v>
      </c>
      <c r="GI265" s="2">
        <f t="shared" si="370"/>
        <v>0</v>
      </c>
      <c r="GJ265" s="2">
        <f t="shared" si="371"/>
        <v>0</v>
      </c>
      <c r="GK265" s="2">
        <f t="shared" si="372"/>
        <v>0</v>
      </c>
      <c r="GL265" s="2">
        <f t="shared" si="373"/>
        <v>0</v>
      </c>
      <c r="GM265" s="2">
        <f t="shared" si="374"/>
        <v>0</v>
      </c>
      <c r="GN265" s="2">
        <f t="shared" si="375"/>
        <v>0</v>
      </c>
      <c r="GO265" s="2">
        <f t="shared" si="376"/>
        <v>0</v>
      </c>
      <c r="GP265" s="2">
        <f t="shared" si="377"/>
        <v>0</v>
      </c>
      <c r="GQ265" s="2">
        <f t="shared" si="378"/>
        <v>0</v>
      </c>
      <c r="GR265" s="2">
        <f t="shared" si="379"/>
        <v>0</v>
      </c>
      <c r="GS265" s="2">
        <f t="shared" si="380"/>
        <v>0</v>
      </c>
      <c r="GT265" s="2">
        <f t="shared" si="381"/>
        <v>0</v>
      </c>
      <c r="GU265" s="2">
        <f t="shared" si="382"/>
        <v>0</v>
      </c>
      <c r="GV265" s="2">
        <f t="shared" si="383"/>
        <v>0</v>
      </c>
      <c r="GW265" s="2">
        <f>IF($D265=3,($N265*$M265*EC265*'input_cooling&amp;ventilation'!$D$3)*'input_cool&amp;vent_evolution'!M$11,($O265*$M265*EC265*'input_cooling&amp;ventilation'!$D$3)*'input_cool&amp;vent_evolution'!M$10)</f>
        <v>0</v>
      </c>
      <c r="GX265" s="2">
        <f>IF($D265=3,($N265*$M265*ED265*'input_cooling&amp;ventilation'!$D$3)*'input_cool&amp;vent_evolution'!N$11,($O265*$M265*ED265*'input_cooling&amp;ventilation'!$D$3)*'input_cool&amp;vent_evolution'!N$10)</f>
        <v>0</v>
      </c>
      <c r="GY265" s="2">
        <f>IF($D265=3,($N265*$M265*EE265*'input_cooling&amp;ventilation'!$D$3)*'input_cool&amp;vent_evolution'!O$11,($O265*$M265*EE265*'input_cooling&amp;ventilation'!$D$3)*'input_cool&amp;vent_evolution'!O$10)</f>
        <v>0</v>
      </c>
      <c r="GZ265" s="2">
        <f>IF($D265=3,($N265*$M265*EF265*'input_cooling&amp;ventilation'!$D$3)*'input_cool&amp;vent_evolution'!P$11,($O265*$M265*EF265*'input_cooling&amp;ventilation'!$D$3)*'input_cool&amp;vent_evolution'!P$10)</f>
        <v>0</v>
      </c>
      <c r="HA265" s="2">
        <f>IF($D265=3,($N265*$M265*EG265*'input_cooling&amp;ventilation'!$D$3)*'input_cool&amp;vent_evolution'!Q$11,($O265*$M265*EG265*'input_cooling&amp;ventilation'!$D$3)*'input_cool&amp;vent_evolution'!Q$10)</f>
        <v>0</v>
      </c>
      <c r="HB265" s="2">
        <f>IF($D265=3,($N265*$M265*EH265*'input_cooling&amp;ventilation'!$D$3)*'input_cool&amp;vent_evolution'!R$11,($O265*$M265*EH265*'input_cooling&amp;ventilation'!$D$3)*'input_cool&amp;vent_evolution'!R$10)</f>
        <v>0</v>
      </c>
      <c r="HC265" s="2">
        <f>IF($D265=3,($N265*$M265*EI265*'input_cooling&amp;ventilation'!$D$3)*'input_cool&amp;vent_evolution'!S$11,($O265*$M265*EI265*'input_cooling&amp;ventilation'!$D$3)*'input_cool&amp;vent_evolution'!S$10)</f>
        <v>0</v>
      </c>
      <c r="HD265" s="2">
        <f>IF($D265=3,($N265*$M265*EJ265*'input_cooling&amp;ventilation'!$D$3)*'input_cool&amp;vent_evolution'!T$11,($O265*$M265*EJ265*'input_cooling&amp;ventilation'!$D$3)*'input_cool&amp;vent_evolution'!T$10)</f>
        <v>0</v>
      </c>
      <c r="HE265" s="2">
        <f>IF($D265=3,($N265*$M265*EK265*'input_cooling&amp;ventilation'!$D$3)*'input_cool&amp;vent_evolution'!U$11,($O265*$M265*EK265*'input_cooling&amp;ventilation'!$D$3)*'input_cool&amp;vent_evolution'!U$10)</f>
        <v>0</v>
      </c>
      <c r="HF265" s="2">
        <f>IF($D265=3,($N265*$M265*EL265*'input_cooling&amp;ventilation'!$D$3)*'input_cool&amp;vent_evolution'!V$11,($O265*$M265*EL265*'input_cooling&amp;ventilation'!$D$3)*'input_cool&amp;vent_evolution'!V$10)</f>
        <v>0</v>
      </c>
      <c r="HG265" s="2">
        <f>IF($D265=3,($N265*$M265*EM265*'input_cooling&amp;ventilation'!$D$3)*'input_cool&amp;vent_evolution'!W$11,($O265*$M265*EM265*'input_cooling&amp;ventilation'!$D$3)*'input_cool&amp;vent_evolution'!W$10)</f>
        <v>0</v>
      </c>
      <c r="HH265" s="2">
        <f>IF($D265=3,($N265*$M265*EN265*'input_cooling&amp;ventilation'!$D$3)*'input_cool&amp;vent_evolution'!X$11,($O265*$M265*EN265*'input_cooling&amp;ventilation'!$D$3)*'input_cool&amp;vent_evolution'!X$10)</f>
        <v>0</v>
      </c>
      <c r="HI265" s="2">
        <f>IF($D265=3,($N265*$M265*EO265*'input_cooling&amp;ventilation'!$D$3)*'input_cool&amp;vent_evolution'!Y$11,($O265*$M265*EO265*'input_cooling&amp;ventilation'!$D$3)*'input_cool&amp;vent_evolution'!Y$10)</f>
        <v>0</v>
      </c>
      <c r="HJ265" s="2">
        <f>IF($D265=3,($N265*$M265*EP265*'input_cooling&amp;ventilation'!$D$3)*'input_cool&amp;vent_evolution'!Z$11,($O265*$M265*EP265*'input_cooling&amp;ventilation'!$D$3)*'input_cool&amp;vent_evolution'!Z$10)</f>
        <v>0</v>
      </c>
      <c r="HK265" s="2">
        <f>IF($D265=3,($N265*$M265*EQ265*'input_cooling&amp;ventilation'!$D$3)*'input_cool&amp;vent_evolution'!AA$11,($O265*$M265*EQ265*'input_cooling&amp;ventilation'!$D$3)*'input_cool&amp;vent_evolution'!AA$10)</f>
        <v>0</v>
      </c>
      <c r="HL265" s="2">
        <f>IF($D265=3,($N265*$M265*ER265*'input_cooling&amp;ventilation'!$D$3)*'input_cool&amp;vent_evolution'!AB$11,($O265*$M265*ER265*'input_cooling&amp;ventilation'!$D$3)*'input_cool&amp;vent_evolution'!AB$10)</f>
        <v>0</v>
      </c>
      <c r="HM265" s="2">
        <f>IF($D265=3,($N265*$M265*ES265*'input_cooling&amp;ventilation'!$D$3)*'input_cool&amp;vent_evolution'!AC$11,($O265*$M265*ES265*'input_cooling&amp;ventilation'!$D$3)*'input_cool&amp;vent_evolution'!AC$10)</f>
        <v>0</v>
      </c>
      <c r="HN265" s="2">
        <f>IF($D265=3,($N265*$M265*ET265*'input_cooling&amp;ventilation'!$D$3)*'input_cool&amp;vent_evolution'!AD$11,($O265*$M265*ET265*'input_cooling&amp;ventilation'!$D$3)*'input_cool&amp;vent_evolution'!AD$10)</f>
        <v>0</v>
      </c>
      <c r="HO265" s="2">
        <f>IF($D265=3,($N265*$M265*EU265*'input_cooling&amp;ventilation'!$D$3)*'input_cool&amp;vent_evolution'!AE$11,($O265*$M265*EU265*'input_cooling&amp;ventilation'!$D$3)*'input_cool&amp;vent_evolution'!AE$10)</f>
        <v>0</v>
      </c>
      <c r="HP265" s="2">
        <f>IF($D265=3,($N265*$M265*EV265*'input_cooling&amp;ventilation'!$D$3)*'input_cool&amp;vent_evolution'!AF$11,($O265*$M265*EV265*'input_cooling&amp;ventilation'!$D$3)*'input_cool&amp;vent_evolution'!AF$10)</f>
        <v>0</v>
      </c>
      <c r="HQ265" s="2">
        <f>IF($D265=3,($N265*$M265*EW265*'input_cooling&amp;ventilation'!$D$3)*'input_cool&amp;vent_evolution'!AG$11,($O265*$M265*EW265*'input_cooling&amp;ventilation'!$D$3)*'input_cool&amp;vent_evolution'!AG$10)</f>
        <v>0</v>
      </c>
      <c r="HR265" s="2">
        <f>IF($D265=3,($N265*$M265*EX265*'input_cooling&amp;ventilation'!$D$3)*'input_cool&amp;vent_evolution'!AH$11,($O265*$M265*EX265*'input_cooling&amp;ventilation'!$D$3)*'input_cool&amp;vent_evolution'!AH$10)</f>
        <v>0</v>
      </c>
      <c r="HS265" s="2">
        <f>IF($D265=3,($N265*$M265*EY265*'input_cooling&amp;ventilation'!$D$3)*'input_cool&amp;vent_evolution'!AI$11,($O265*$M265*EY265*'input_cooling&amp;ventilation'!$D$3)*'input_cool&amp;vent_evolution'!AI$10)</f>
        <v>0</v>
      </c>
      <c r="HT265" s="2">
        <f>IF($D265=3,($N265*$M265*EZ265*'input_cooling&amp;ventilation'!$D$3)*'input_cool&amp;vent_evolution'!AJ$11,($O265*$M265*EZ265*'input_cooling&amp;ventilation'!$D$3)*'input_cool&amp;vent_evolution'!AJ$10)</f>
        <v>0</v>
      </c>
      <c r="HU265" s="2">
        <f>IF($D265=3,($N265*$M265*FA265*'input_cooling&amp;ventilation'!$D$3)*'input_cool&amp;vent_evolution'!AK$11,($O265*$M265*FA265*'input_cooling&amp;ventilation'!$D$3)*'input_cool&amp;vent_evolution'!AK$10)</f>
        <v>0</v>
      </c>
      <c r="HV265" s="2">
        <f>IF($D265=3,($N265*$M265*FB265*'input_cooling&amp;ventilation'!$D$3)*'input_cool&amp;vent_evolution'!AL$11,($O265*$M265*FB265*'input_cooling&amp;ventilation'!$D$3)*'input_cool&amp;vent_evolution'!AL$10)</f>
        <v>0</v>
      </c>
      <c r="HW265" s="2">
        <f>IF($D265=3,($N265*$M265*FC265*'input_cooling&amp;ventilation'!$D$3)*'input_cool&amp;vent_evolution'!AM$11,($O265*$M265*FC265*'input_cooling&amp;ventilation'!$D$3)*'input_cool&amp;vent_evolution'!AM$10)</f>
        <v>0</v>
      </c>
      <c r="HX265" s="2">
        <f>IF($D265=3,($N265*$M265*FD265*'input_cooling&amp;ventilation'!$D$3)*'input_cool&amp;vent_evolution'!AN$11,($O265*$M265*FD265*'input_cooling&amp;ventilation'!$D$3)*'input_cool&amp;vent_evolution'!AN$10)</f>
        <v>0</v>
      </c>
      <c r="HY265" s="2">
        <f>IF($D265=3,($N265*$M265*FE265*'input_cooling&amp;ventilation'!$D$3)*'input_cool&amp;vent_evolution'!AO$11,($O265*$M265*FE265*'input_cooling&amp;ventilation'!$D$3)*'input_cool&amp;vent_evolution'!AO$10)</f>
        <v>0</v>
      </c>
      <c r="HZ265" s="2">
        <f>IF($D265=3,($N265*$M265*FF265*'input_cooling&amp;ventilation'!$D$3)*'input_cool&amp;vent_evolution'!AP$11,($O265*$M265*FF265*'input_cooling&amp;ventilation'!$D$3)*'input_cool&amp;vent_evolution'!AP$10)</f>
        <v>0</v>
      </c>
      <c r="IA265" s="2">
        <f>IF($D265=3,($N265*$M265*FG265*'input_cooling&amp;ventilation'!$D$3)*'input_cool&amp;vent_evolution'!AQ$11,($O265*$M265*FG265*'input_cooling&amp;ventilation'!$D$3)*'input_cool&amp;vent_evolution'!AQ$10)</f>
        <v>0</v>
      </c>
      <c r="IB265" s="2">
        <f>IF($D265=3,($N265*$M265*FH265*'input_cooling&amp;ventilation'!$D$3)*'input_cool&amp;vent_evolution'!AR$11,($O265*$M265*FH265*'input_cooling&amp;ventilation'!$D$3)*'input_cool&amp;vent_evolution'!AR$10)</f>
        <v>0</v>
      </c>
      <c r="IC265" s="2">
        <f>IF($D265=3,($N265*$M265*FI265*'input_cooling&amp;ventilation'!$D$3)*'input_cool&amp;vent_evolution'!AS$11,($O265*$M265*FI265*'input_cooling&amp;ventilation'!$D$3)*'input_cool&amp;vent_evolution'!AS$10)</f>
        <v>0</v>
      </c>
      <c r="ID265" s="2">
        <f>IF($D265=3,($N265*$M265*FJ265*'input_cooling&amp;ventilation'!$D$3)*'input_cool&amp;vent_evolution'!AT$11,($O265*$M265*FJ265*'input_cooling&amp;ventilation'!$D$3)*'input_cool&amp;vent_evolution'!AT$10)</f>
        <v>0</v>
      </c>
      <c r="IE265" s="2">
        <f>IF($D265=3,($N265*$M265*FK265*'input_cooling&amp;ventilation'!$D$3)*'input_cool&amp;vent_evolution'!AU$11,($O265*$M265*FK265*'input_cooling&amp;ventilation'!$D$3)*'input_cool&amp;vent_evolution'!AU$10)</f>
        <v>0</v>
      </c>
      <c r="IF265" s="2">
        <f>IF($D265=3,($N265*$M265*FL265*'input_cooling&amp;ventilation'!$D$3)*'input_cool&amp;vent_evolution'!AV$11,($O265*$M265*FL265*'input_cooling&amp;ventilation'!$D$3)*'input_cool&amp;vent_evolution'!AV$10)</f>
        <v>0</v>
      </c>
    </row>
    <row r="266" spans="1:240" x14ac:dyDescent="0.25">
      <c r="A266">
        <v>264</v>
      </c>
      <c r="B266">
        <v>100100</v>
      </c>
      <c r="C266">
        <v>1</v>
      </c>
      <c r="D266">
        <v>6</v>
      </c>
      <c r="E266">
        <v>1</v>
      </c>
      <c r="F266" s="2">
        <v>152556848.04638901</v>
      </c>
      <c r="G266" s="2">
        <v>163012620.31437001</v>
      </c>
      <c r="H266" s="2">
        <v>152556848.04638901</v>
      </c>
      <c r="I266" s="17">
        <v>0.23223859499999999</v>
      </c>
      <c r="J266">
        <v>7.4440027000000006E-2</v>
      </c>
      <c r="K266" s="2">
        <f t="shared" si="308"/>
        <v>11356335.887608096</v>
      </c>
      <c r="L266" s="2">
        <f t="shared" si="309"/>
        <v>37857821.909077749</v>
      </c>
      <c r="M266">
        <v>0.71488912354804601</v>
      </c>
      <c r="N266" s="17">
        <f>'input_cooling&amp;ventilation'!$D$5</f>
        <v>57.500092182043396</v>
      </c>
      <c r="O266" s="45">
        <f>'input_cooling&amp;ventilation'!$D$6</f>
        <v>19.328678831353667</v>
      </c>
      <c r="P266" s="45">
        <f>'input_cooling&amp;ventilation'!$C$5</f>
        <v>50.351688737400465</v>
      </c>
      <c r="Q266" s="45">
        <f>'input_cooling&amp;ventilation'!$C$6</f>
        <v>32.240814214248743</v>
      </c>
      <c r="R266">
        <v>17</v>
      </c>
      <c r="S266">
        <v>12</v>
      </c>
      <c r="T266">
        <v>14</v>
      </c>
      <c r="U266" s="2">
        <f t="shared" si="310"/>
        <v>20439062.14369135</v>
      </c>
      <c r="V266" s="2">
        <f t="shared" si="311"/>
        <v>64078446.330675825</v>
      </c>
      <c r="W266" s="2">
        <v>4817530.3697766438</v>
      </c>
      <c r="X266" s="57">
        <f>IF($D266=3,(W266*(1+'input_cool&amp;vent_evolution'!M$11)),(W266*(1+'input_cool&amp;vent_evolution'!M$12)))</f>
        <v>4894739.1973506911</v>
      </c>
      <c r="Y266" s="57">
        <f>IF($D266=3,(X266*(1+'input_cool&amp;vent_evolution'!N$11)),(X266*(1+'input_cool&amp;vent_evolution'!N$12)))</f>
        <v>4965887.3993795598</v>
      </c>
      <c r="Z266" s="57">
        <f>IF($D266=3,(Y266*(1+'input_cool&amp;vent_evolution'!O$11)),(Y266*(1+'input_cool&amp;vent_evolution'!O$12)))</f>
        <v>5032285.3584955139</v>
      </c>
      <c r="AA266" s="57">
        <f>IF($D266=3,(Z266*(1+'input_cool&amp;vent_evolution'!P$11)),(Z266*(1+'input_cool&amp;vent_evolution'!P$12)))</f>
        <v>5108366.4912542887</v>
      </c>
      <c r="AB266" s="57">
        <f>IF($D266=3,(AA266*(1+'input_cool&amp;vent_evolution'!Q$11)),(AA266*(1+'input_cool&amp;vent_evolution'!Q$12)))</f>
        <v>5187248.5548843741</v>
      </c>
      <c r="AC266" s="57">
        <f>IF($D266=3,(AB266*(1+'input_cool&amp;vent_evolution'!R$11)),(AB266*(1+'input_cool&amp;vent_evolution'!R$12)))</f>
        <v>5265470.0031250101</v>
      </c>
      <c r="AD266" s="57">
        <f>IF($D266=3,(AC266*(1+'input_cool&amp;vent_evolution'!S$11)),(AC266*(1+'input_cool&amp;vent_evolution'!S$12)))</f>
        <v>5340598.1133104833</v>
      </c>
      <c r="AE266" s="57">
        <f>IF($D266=3,(AD266*(1+'input_cool&amp;vent_evolution'!T$11)),(AD266*(1+'input_cool&amp;vent_evolution'!T$12)))</f>
        <v>5418550.0150798485</v>
      </c>
      <c r="AF266" s="57">
        <f>IF($D266=3,(AE266*(1+'input_cool&amp;vent_evolution'!U$11)),(AE266*(1+'input_cool&amp;vent_evolution'!U$12)))</f>
        <v>5507645.8598273015</v>
      </c>
      <c r="AG266" s="57">
        <f>IF($D266=3,(AF266*(1+'input_cool&amp;vent_evolution'!V$11)),(AF266*(1+'input_cool&amp;vent_evolution'!V$12)))</f>
        <v>5597764.9377969205</v>
      </c>
      <c r="AH266" s="57">
        <f>IF($D266=3,(AG266*(1+'input_cool&amp;vent_evolution'!W$11)),(AG266*(1+'input_cool&amp;vent_evolution'!W$12)))</f>
        <v>5668915.7084451774</v>
      </c>
      <c r="AI266" s="57">
        <f>IF($D266=3,(AH266*(1+'input_cool&amp;vent_evolution'!X$11)),(AH266*(1+'input_cool&amp;vent_evolution'!X$12)))</f>
        <v>5754804.2212914461</v>
      </c>
      <c r="AJ266" s="57">
        <f>IF($D266=3,(AI266*(1+'input_cool&amp;vent_evolution'!Y$11)),(AI266*(1+'input_cool&amp;vent_evolution'!Y$12)))</f>
        <v>5842282.54356304</v>
      </c>
      <c r="AK266" s="57">
        <f>IF($D266=3,(AJ266*(1+'input_cool&amp;vent_evolution'!Z$11)),(AJ266*(1+'input_cool&amp;vent_evolution'!Z$12)))</f>
        <v>5937778.2720770873</v>
      </c>
      <c r="AL266" s="57">
        <f>IF($D266=3,(AK266*(1+'input_cool&amp;vent_evolution'!AA$11)),(AK266*(1+'input_cool&amp;vent_evolution'!AA$12)))</f>
        <v>6032978.5342686148</v>
      </c>
      <c r="AM266" s="57">
        <f>IF($D266=3,(AL266*(1+'input_cool&amp;vent_evolution'!AB$11)),(AL266*(1+'input_cool&amp;vent_evolution'!AB$12)))</f>
        <v>6125199.1650941763</v>
      </c>
      <c r="AN266" s="57">
        <f>IF($D266=3,(AM266*(1+'input_cool&amp;vent_evolution'!AC$11)),(AM266*(1+'input_cool&amp;vent_evolution'!AC$12)))</f>
        <v>6217852.8806186812</v>
      </c>
      <c r="AO266" s="57">
        <f>IF($D266=3,(AN266*(1+'input_cool&amp;vent_evolution'!AD$11)),(AN266*(1+'input_cool&amp;vent_evolution'!AD$12)))</f>
        <v>6310020.146684411</v>
      </c>
      <c r="AP266" s="57">
        <f>IF($D266=3,(AO266*(1+'input_cool&amp;vent_evolution'!AE$11)),(AO266*(1+'input_cool&amp;vent_evolution'!AE$12)))</f>
        <v>6401338.0067360764</v>
      </c>
      <c r="AQ266" s="57">
        <f>IF($D266=3,(AP266*(1+'input_cool&amp;vent_evolution'!AF$11)),(AP266*(1+'input_cool&amp;vent_evolution'!AF$12)))</f>
        <v>6491308.93144463</v>
      </c>
      <c r="AR266" s="57">
        <f>IF($D266=3,(AQ266*(1+'input_cool&amp;vent_evolution'!AG$11)),(AQ266*(1+'input_cool&amp;vent_evolution'!AG$12)))</f>
        <v>6577577.4562211121</v>
      </c>
      <c r="AS266" s="57">
        <f>IF($D266=3,(AR266*(1+'input_cool&amp;vent_evolution'!AH$11)),(AR266*(1+'input_cool&amp;vent_evolution'!AH$12)))</f>
        <v>6662472.9456453687</v>
      </c>
      <c r="AT266" s="57">
        <f>IF($D266=3,(AS266*(1+'input_cool&amp;vent_evolution'!AI$11)),(AS266*(1+'input_cool&amp;vent_evolution'!AI$12)))</f>
        <v>6745889.3060679911</v>
      </c>
      <c r="AU266" s="57">
        <f>IF($D266=3,(AT266*(1+'input_cool&amp;vent_evolution'!AJ$11)),(AT266*(1+'input_cool&amp;vent_evolution'!AJ$12)))</f>
        <v>6827718.9065353852</v>
      </c>
      <c r="AV266" s="57">
        <f>IF($D266=3,(AU266*(1+'input_cool&amp;vent_evolution'!AK$11)),(AU266*(1+'input_cool&amp;vent_evolution'!AK$12)))</f>
        <v>6907857.8394640554</v>
      </c>
      <c r="AW266" s="57">
        <f>IF($D266=3,(AV266*(1+'input_cool&amp;vent_evolution'!AL$11)),(AV266*(1+'input_cool&amp;vent_evolution'!AL$12)))</f>
        <v>6986205.9586703815</v>
      </c>
      <c r="AX266" s="57">
        <f>IF($D266=3,(AW266*(1+'input_cool&amp;vent_evolution'!AM$11)),(AW266*(1+'input_cool&amp;vent_evolution'!AM$12)))</f>
        <v>7062674.3960468946</v>
      </c>
      <c r="AY266" s="57">
        <f>IF($D266=3,(AX266*(1+'input_cool&amp;vent_evolution'!AN$11)),(AX266*(1+'input_cool&amp;vent_evolution'!AN$12)))</f>
        <v>7137187.4559593527</v>
      </c>
      <c r="AZ266" s="57">
        <f>IF($D266=3,(AY266*(1+'input_cool&amp;vent_evolution'!AO$11)),(AY266*(1+'input_cool&amp;vent_evolution'!AO$12)))</f>
        <v>7209701.6040153895</v>
      </c>
      <c r="BA266" s="57">
        <f>IF($D266=3,(AZ266*(1+'input_cool&amp;vent_evolution'!AP$11)),(AZ266*(1+'input_cool&amp;vent_evolution'!AP$12)))</f>
        <v>7280185.0176957324</v>
      </c>
      <c r="BB266" s="57">
        <f>IF($D266=3,(BA266*(1+'input_cool&amp;vent_evolution'!AQ$11)),(BA266*(1+'input_cool&amp;vent_evolution'!AQ$12)))</f>
        <v>7348614.0837499984</v>
      </c>
      <c r="BC266" s="57">
        <f>IF($D266=3,(BB266*(1+'input_cool&amp;vent_evolution'!AR$11)),(BB266*(1+'input_cool&amp;vent_evolution'!AR$12)))</f>
        <v>7414977.6436701398</v>
      </c>
      <c r="BD266" s="57">
        <f>IF($D266=3,(BC266*(1+'input_cool&amp;vent_evolution'!AS$11)),(BC266*(1+'input_cool&amp;vent_evolution'!AS$12)))</f>
        <v>7479277.1100356821</v>
      </c>
      <c r="BE266" s="57">
        <f>IF($D266=3,(BD266*(1+'input_cool&amp;vent_evolution'!AT$11)),(BD266*(1+'input_cool&amp;vent_evolution'!AT$12)))</f>
        <v>7541526.1010413999</v>
      </c>
      <c r="BF266" s="57">
        <f>IF($D266=3,(BE266*(1+'input_cool&amp;vent_evolution'!AU$11)),(BE266*(1+'input_cool&amp;vent_evolution'!AU$12)))</f>
        <v>7604293.1818068931</v>
      </c>
      <c r="BG266" s="57">
        <f>IF($D266=3,(BF266*(1+'input_cool&amp;vent_evolution'!AV$11)),(BF266*(1+'input_cool&amp;vent_evolution'!AV$12)))</f>
        <v>7667582.6643217187</v>
      </c>
      <c r="BH266" s="2">
        <f t="shared" si="384"/>
        <v>12943425.135289153</v>
      </c>
      <c r="BI266" s="2">
        <f t="shared" si="312"/>
        <v>13150864.757415386</v>
      </c>
      <c r="BJ266" s="2">
        <f t="shared" si="313"/>
        <v>13342021.087689603</v>
      </c>
      <c r="BK266" s="2">
        <f t="shared" si="314"/>
        <v>13520414.776361501</v>
      </c>
      <c r="BL266" s="2">
        <f t="shared" si="315"/>
        <v>13724824.581901938</v>
      </c>
      <c r="BM266" s="2">
        <f t="shared" si="316"/>
        <v>13936759.745096447</v>
      </c>
      <c r="BN266" s="2">
        <f t="shared" si="317"/>
        <v>14146920.0101211</v>
      </c>
      <c r="BO266" s="2">
        <f t="shared" si="318"/>
        <v>14348769.297017554</v>
      </c>
      <c r="BP266" s="2">
        <f t="shared" si="319"/>
        <v>14558205.362233676</v>
      </c>
      <c r="BQ266" s="2">
        <f t="shared" si="320"/>
        <v>14797582.243714025</v>
      </c>
      <c r="BR266" s="2">
        <f t="shared" si="321"/>
        <v>15039708.281212183</v>
      </c>
      <c r="BS266" s="2">
        <f t="shared" si="322"/>
        <v>15230871.512684772</v>
      </c>
      <c r="BT266" s="2">
        <f t="shared" si="323"/>
        <v>15461631.144835994</v>
      </c>
      <c r="BU266" s="2">
        <f t="shared" si="324"/>
        <v>15696662.172847047</v>
      </c>
      <c r="BV266" s="2">
        <f t="shared" si="325"/>
        <v>15953233.84295336</v>
      </c>
      <c r="BW266" s="2">
        <f t="shared" si="326"/>
        <v>16209011.673492091</v>
      </c>
      <c r="BX266" s="2">
        <f t="shared" si="327"/>
        <v>16456784.025589405</v>
      </c>
      <c r="BY266" s="2">
        <f t="shared" si="328"/>
        <v>16705719.961296523</v>
      </c>
      <c r="BZ266" s="2">
        <f t="shared" si="329"/>
        <v>16953348.936451558</v>
      </c>
      <c r="CA266" s="2">
        <f t="shared" si="330"/>
        <v>17198695.783148933</v>
      </c>
      <c r="CB266" s="2">
        <f t="shared" si="331"/>
        <v>17440423.772166654</v>
      </c>
      <c r="CC266" s="2">
        <f t="shared" si="332"/>
        <v>17672204.395487975</v>
      </c>
      <c r="CD266" s="2">
        <f t="shared" si="333"/>
        <v>17900296.037334241</v>
      </c>
      <c r="CE266" s="2">
        <f t="shared" si="334"/>
        <v>18124413.652235456</v>
      </c>
      <c r="CF266" s="2">
        <f t="shared" si="335"/>
        <v>18344268.064393412</v>
      </c>
      <c r="CG266" s="2">
        <f t="shared" si="336"/>
        <v>18559580.101716861</v>
      </c>
      <c r="CH266" s="2">
        <f t="shared" si="337"/>
        <v>18770080.69799744</v>
      </c>
      <c r="CI266" s="2">
        <f t="shared" si="338"/>
        <v>18975531.088223282</v>
      </c>
      <c r="CJ266" s="2">
        <f t="shared" si="339"/>
        <v>19175727.89832101</v>
      </c>
      <c r="CK266" s="2">
        <f t="shared" si="340"/>
        <v>19370554.162935946</v>
      </c>
      <c r="CL266" s="2">
        <f t="shared" si="341"/>
        <v>19559924.383407108</v>
      </c>
      <c r="CM266" s="2">
        <f t="shared" si="342"/>
        <v>19743775.117199622</v>
      </c>
      <c r="CN266" s="2">
        <f t="shared" si="343"/>
        <v>19922076.384364743</v>
      </c>
      <c r="CO266" s="2">
        <f t="shared" si="344"/>
        <v>20094831.980128642</v>
      </c>
      <c r="CP266" s="2">
        <f t="shared" si="345"/>
        <v>20262078.492965288</v>
      </c>
      <c r="CQ266" s="2">
        <f t="shared" si="346"/>
        <v>20430716.975442875</v>
      </c>
      <c r="CR266" s="2">
        <f>IF($D266=3,(W266*$P266*$M266*'input_cooling&amp;ventilation'!$D$3)*'input_cool&amp;vent_evolution'!M$11,(W266*$Q266*'input_cooling&amp;ventilation'!$D$3)*'input_cool&amp;vent_evolution'!M$12)</f>
        <v>2032369.4823043952</v>
      </c>
      <c r="CS266" s="2">
        <f>IF($D266=3,(X266*$P266*$M266*'input_cooling&amp;ventilation'!$D$3)*'input_cool&amp;vent_evolution'!N$11,(X266*$Q266*'input_cooling&amp;ventilation'!$D$3)*'input_cool&amp;vent_evolution'!N$12)</f>
        <v>1872835.5172291852</v>
      </c>
      <c r="CT266" s="2">
        <f>IF($D266=3,(Y266*$P266*$M266*'input_cooling&amp;ventilation'!$D$3)*'input_cool&amp;vent_evolution'!O$11,(Y266*$Q266*'input_cooling&amp;ventilation'!$D$3)*'input_cool&amp;vent_evolution'!O$12)</f>
        <v>1747794.7798798003</v>
      </c>
      <c r="CU266" s="2">
        <f>IF($D266=3,(Z266*$P266*$M266*'input_cooling&amp;ventilation'!$D$3)*'input_cool&amp;vent_evolution'!P$11,(Z266*$Q266*'input_cooling&amp;ventilation'!$D$3)*'input_cool&amp;vent_evolution'!P$12)</f>
        <v>2002685.1495677736</v>
      </c>
      <c r="CV266" s="2">
        <f>IF($D266=3,(AA266*$P266*$M266*'input_cooling&amp;ventilation'!$D$3)*'input_cool&amp;vent_evolution'!Q$11,(AA266*$Q266*'input_cooling&amp;ventilation'!$D$3)*'input_cool&amp;vent_evolution'!Q$12)</f>
        <v>2076414.107819821</v>
      </c>
      <c r="CW266" s="2">
        <f>IF($D266=3,(AB266*$P266*$M266*'input_cooling&amp;ventilation'!$D$3)*'input_cool&amp;vent_evolution'!R$11,(AB266*$Q266*'input_cooling&amp;ventilation'!$D$3)*'input_cool&amp;vent_evolution'!R$12)</f>
        <v>2059024.7159686037</v>
      </c>
      <c r="CX266" s="2">
        <f>IF($D266=3,(AC266*$P266*$M266*'input_cooling&amp;ventilation'!$D$3)*'input_cool&amp;vent_evolution'!S$11,(AC266*$Q266*'input_cooling&amp;ventilation'!$D$3)*'input_cool&amp;vent_evolution'!S$12)</f>
        <v>1977598.7176819011</v>
      </c>
      <c r="CY266" s="2">
        <f>IF($D266=3,(AD266*$P266*$M266*'input_cooling&amp;ventilation'!$D$3)*'input_cool&amp;vent_evolution'!T$11,(AD266*$Q266*'input_cooling&amp;ventilation'!$D$3)*'input_cool&amp;vent_evolution'!T$12)</f>
        <v>2051929.4389195149</v>
      </c>
      <c r="CZ266" s="2">
        <f>IF($D266=3,(AE266*$P266*$M266*'input_cooling&amp;ventilation'!$D$3)*'input_cool&amp;vent_evolution'!U$11,(AE266*$Q266*'input_cooling&amp;ventilation'!$D$3)*'input_cool&amp;vent_evolution'!U$12)</f>
        <v>2345271.668465551</v>
      </c>
      <c r="DA266" s="2">
        <f>IF($D266=3,(AF266*$P266*$M266*'input_cooling&amp;ventilation'!$D$3)*'input_cool&amp;vent_evolution'!V$11,(AF266*$Q266*'input_cooling&amp;ventilation'!$D$3)*'input_cool&amp;vent_evolution'!V$12)</f>
        <v>2372206.2566383248</v>
      </c>
      <c r="DB266" s="2">
        <f>IF($D266=3,(AG266*$P266*$M266*'input_cooling&amp;ventilation'!$D$3)*'input_cool&amp;vent_evolution'!W$11,(AG266*$Q266*'input_cooling&amp;ventilation'!$D$3)*'input_cool&amp;vent_evolution'!W$12)</f>
        <v>1872903.1310477268</v>
      </c>
      <c r="DC266" s="2">
        <f>IF($D266=3,(AH266*$P266*$M266*'input_cooling&amp;ventilation'!$D$3)*'input_cool&amp;vent_evolution'!X$11,(AH266*$Q266*'input_cooling&amp;ventilation'!$D$3)*'input_cool&amp;vent_evolution'!X$12)</f>
        <v>2260845.0079345722</v>
      </c>
      <c r="DD266" s="2">
        <f>IF($D266=3,(AI266*$P266*$M266*'input_cooling&amp;ventilation'!$D$3)*'input_cool&amp;vent_evolution'!Y$11,(AI266*$Q266*'input_cooling&amp;ventilation'!$D$3)*'input_cool&amp;vent_evolution'!Y$12)</f>
        <v>2302693.5926137366</v>
      </c>
      <c r="DE266" s="2">
        <f>IF($D266=3,(AJ266*$P266*$M266*'input_cooling&amp;ventilation'!$D$3)*'input_cool&amp;vent_evolution'!Z$11,(AJ266*$Q266*'input_cooling&amp;ventilation'!$D$3)*'input_cool&amp;vent_evolution'!Z$12)</f>
        <v>2513735.9343559765</v>
      </c>
      <c r="DF266" s="2">
        <f>IF($D266=3,(AK266*$P266*$M266*'input_cooling&amp;ventilation'!$D$3)*'input_cool&amp;vent_evolution'!AA$11,(AK266*$Q266*'input_cooling&amp;ventilation'!$D$3)*'input_cool&amp;vent_evolution'!AA$12)</f>
        <v>2505958.3685541549</v>
      </c>
      <c r="DG266" s="2">
        <f>IF($D266=3,(AL266*$P266*$M266*'input_cooling&amp;ventilation'!$D$3)*'input_cool&amp;vent_evolution'!AB$11,(AL266*$Q266*'input_cooling&amp;ventilation'!$D$3)*'input_cool&amp;vent_evolution'!AB$12)</f>
        <v>2427525.4736769721</v>
      </c>
      <c r="DH266" s="2">
        <f>IF($D266=3,(AM266*$P266*$M266*'input_cooling&amp;ventilation'!$D$3)*'input_cool&amp;vent_evolution'!AC$11,(AM266*$Q266*'input_cooling&amp;ventilation'!$D$3)*'input_cool&amp;vent_evolution'!AC$12)</f>
        <v>2438925.570700103</v>
      </c>
      <c r="DI266" s="2">
        <f>IF($D266=3,(AN266*$P266*$M266*'input_cooling&amp;ventilation'!$D$3)*'input_cool&amp;vent_evolution'!AD$11,(AN266*$Q266*'input_cooling&amp;ventilation'!$D$3)*'input_cool&amp;vent_evolution'!AD$12)</f>
        <v>2426120.7520574108</v>
      </c>
      <c r="DJ266" s="2">
        <f>IF($D266=3,(AO266*$P266*$M266*'input_cooling&amp;ventilation'!$D$3)*'input_cool&amp;vent_evolution'!AE$11,(AO266*$Q266*'input_cooling&amp;ventilation'!$D$3)*'input_cool&amp;vent_evolution'!AE$12)</f>
        <v>2403761.8208922632</v>
      </c>
      <c r="DK266" s="2">
        <f>IF($D266=3,(AP266*$P266*$M266*'input_cooling&amp;ventilation'!$D$3)*'input_cool&amp;vent_evolution'!AF$11,(AP266*$Q266*'input_cooling&amp;ventilation'!$D$3)*'input_cool&amp;vent_evolution'!AF$12)</f>
        <v>2368306.4154420206</v>
      </c>
      <c r="DL266" s="2">
        <f>IF($D266=3,(AQ266*$P266*$M266*'input_cooling&amp;ventilation'!$D$3)*'input_cool&amp;vent_evolution'!AG$11,(AQ266*$Q266*'input_cooling&amp;ventilation'!$D$3)*'input_cool&amp;vent_evolution'!AG$12)</f>
        <v>2270848.0694256583</v>
      </c>
      <c r="DM266" s="2">
        <f>IF($D266=3,(AR266*$P266*$M266*'input_cooling&amp;ventilation'!$D$3)*'input_cool&amp;vent_evolution'!AH$11,(AR266*$Q266*'input_cooling&amp;ventilation'!$D$3)*'input_cool&amp;vent_evolution'!AH$12)</f>
        <v>2234705.6329236692</v>
      </c>
      <c r="DN266" s="2">
        <f>IF($D266=3,(AS266*$P266*$M266*'input_cooling&amp;ventilation'!$D$3)*'input_cool&amp;vent_evolution'!AI$11,(AS266*$Q266*'input_cooling&amp;ventilation'!$D$3)*'input_cool&amp;vent_evolution'!AI$12)</f>
        <v>2195770.4912077975</v>
      </c>
      <c r="DO266" s="2">
        <f>IF($D266=3,(AT266*$P266*$M266*'input_cooling&amp;ventilation'!$D$3)*'input_cool&amp;vent_evolution'!AJ$11,(AT266*$Q266*'input_cooling&amp;ventilation'!$D$3)*'input_cool&amp;vent_evolution'!AJ$12)</f>
        <v>2154002.1777898027</v>
      </c>
      <c r="DP266" s="2">
        <f>IF($D266=3,(AU266*$P266*$M266*'input_cooling&amp;ventilation'!$D$3)*'input_cool&amp;vent_evolution'!AK$11,(AU266*$Q266*'input_cooling&amp;ventilation'!$D$3)*'input_cool&amp;vent_evolution'!AK$12)</f>
        <v>2109498.7030137847</v>
      </c>
      <c r="DQ266" s="2">
        <f>IF($D266=3,(AV266*$P266*$M266*'input_cooling&amp;ventilation'!$D$3)*'input_cool&amp;vent_evolution'!AL$11,(AV266*$Q266*'input_cooling&amp;ventilation'!$D$3)*'input_cool&amp;vent_evolution'!AL$12)</f>
        <v>2062359.078282505</v>
      </c>
      <c r="DR266" s="2">
        <f>IF($D266=3,(AW266*$P266*$M266*'input_cooling&amp;ventilation'!$D$3)*'input_cool&amp;vent_evolution'!AM$11,(AW266*$Q266*'input_cooling&amp;ventilation'!$D$3)*'input_cool&amp;vent_evolution'!AM$12)</f>
        <v>2012880.1766156026</v>
      </c>
      <c r="DS266" s="2">
        <f>IF($D266=3,(AX266*$P266*$M266*'input_cooling&amp;ventilation'!$D$3)*'input_cool&amp;vent_evolution'!AN$11,(AX266*$Q266*'input_cooling&amp;ventilation'!$D$3)*'input_cool&amp;vent_evolution'!AN$12)</f>
        <v>1961408.7372841181</v>
      </c>
      <c r="DT266" s="2">
        <f>IF($D266=3,(AY266*$P266*$M266*'input_cooling&amp;ventilation'!$D$3)*'input_cool&amp;vent_evolution'!AO$11,(AY266*$Q266*'input_cooling&amp;ventilation'!$D$3)*'input_cool&amp;vent_evolution'!AO$12)</f>
        <v>1908791.3412886756</v>
      </c>
      <c r="DU266" s="2">
        <f>IF($D266=3,(AZ266*$P266*$M266*'input_cooling&amp;ventilation'!$D$3)*'input_cool&amp;vent_evolution'!AP$11,(AZ266*$Q266*'input_cooling&amp;ventilation'!$D$3)*'input_cool&amp;vent_evolution'!AP$12)</f>
        <v>1855336.2804943663</v>
      </c>
      <c r="DV266" s="2">
        <f>IF($D266=3,(BA266*$P266*$M266*'input_cooling&amp;ventilation'!$D$3)*'input_cool&amp;vent_evolution'!AQ$11,(BA266*$Q266*'input_cooling&amp;ventilation'!$D$3)*'input_cool&amp;vent_evolution'!AQ$12)</f>
        <v>1801259.6476471778</v>
      </c>
      <c r="DW266" s="2">
        <f>IF($D266=3,(BB266*$P266*$M266*'input_cooling&amp;ventilation'!$D$3)*'input_cool&amp;vent_evolution'!AR$11,(BB266*$Q266*'input_cooling&amp;ventilation'!$D$3)*'input_cool&amp;vent_evolution'!AR$12)</f>
        <v>1746889.2891738727</v>
      </c>
      <c r="DX266" s="2">
        <f>IF($D266=3,(BC266*$P266*$M266*'input_cooling&amp;ventilation'!$D$3)*'input_cool&amp;vent_evolution'!AS$11,(BC266*$Q266*'input_cooling&amp;ventilation'!$D$3)*'input_cool&amp;vent_evolution'!AS$12)</f>
        <v>1692556.1140590496</v>
      </c>
      <c r="DY266" s="2">
        <f>IF($D266=3,(BD266*$P266*$M266*'input_cooling&amp;ventilation'!$D$3)*'input_cool&amp;vent_evolution'!AT$11,(BD266*$Q266*'input_cooling&amp;ventilation'!$D$3)*'input_cool&amp;vent_evolution'!AT$12)</f>
        <v>1638581.4109523764</v>
      </c>
      <c r="DZ266" s="2">
        <f>IF($D266=3,(BE266*$P266*$M266*'input_cooling&amp;ventilation'!$D$3)*'input_cool&amp;vent_evolution'!AU$11,(BE266*$Q266*'input_cooling&amp;ventilation'!$D$3)*'input_cool&amp;vent_evolution'!AU$12)</f>
        <v>1652219.0978587284</v>
      </c>
      <c r="EA266" s="2">
        <f>IF($D266=3,(BF266*$P266*$M266*'input_cooling&amp;ventilation'!$D$3)*'input_cool&amp;vent_evolution'!AV$11,(BF266*$Q266*'input_cooling&amp;ventilation'!$D$3)*'input_cool&amp;vent_evolution'!AV$12)</f>
        <v>1665970.289350762</v>
      </c>
      <c r="EB266">
        <v>0.1833809251856082</v>
      </c>
      <c r="EC266" s="2">
        <f t="shared" si="347"/>
        <v>27976015.938147061</v>
      </c>
      <c r="ED266" s="2">
        <f>IF($D266=3,(EC266*(1+'input_cool&amp;vent_evolution'!M$10)),EC266*(1+'input_cool&amp;vent_evolution'!M$9))</f>
        <v>28445588.457827512</v>
      </c>
      <c r="EE266" s="2">
        <f>IF($D266=3,(ED266*(1+'input_cool&amp;vent_evolution'!N$10)),ED266*(1+'input_cool&amp;vent_evolution'!N$9))</f>
        <v>28908552.325593248</v>
      </c>
      <c r="EF266" s="2">
        <f>IF($D266=3,(EE266*(1+'input_cool&amp;vent_evolution'!O$10)),EE266*(1+'input_cool&amp;vent_evolution'!O$9))</f>
        <v>29346203.202248406</v>
      </c>
      <c r="EG266" s="2">
        <f>IF($D266=3,(EF266*(1+'input_cool&amp;vent_evolution'!P$10)),EF266*(1+'input_cool&amp;vent_evolution'!P$9))</f>
        <v>29830166.415543534</v>
      </c>
      <c r="EH266" s="2">
        <f>IF($D266=3,(EG266*(1+'input_cool&amp;vent_evolution'!Q$10)),EG266*(1+'input_cool&amp;vent_evolution'!Q$9))</f>
        <v>30301209.791338027</v>
      </c>
      <c r="EI266" s="2">
        <f>IF($D266=3,(EH266*(1+'input_cool&amp;vent_evolution'!R$10)),EH266*(1+'input_cool&amp;vent_evolution'!R$9))</f>
        <v>30643817.600343022</v>
      </c>
      <c r="EJ266" s="2">
        <f>IF($D266=3,(EI266*(1+'input_cool&amp;vent_evolution'!S$10)),EI266*(1+'input_cool&amp;vent_evolution'!S$9))</f>
        <v>31080019.955361523</v>
      </c>
      <c r="EK266" s="2">
        <f>IF($D266=3,(EJ266*(1+'input_cool&amp;vent_evolution'!T$10)),EJ266*(1+'input_cool&amp;vent_evolution'!T$9))</f>
        <v>31452728.687735379</v>
      </c>
      <c r="EL266" s="2">
        <f>IF($D266=3,(EK266*(1+'input_cool&amp;vent_evolution'!U$10)),EK266*(1+'input_cool&amp;vent_evolution'!U$9))</f>
        <v>31874837.663962886</v>
      </c>
      <c r="EM266" s="2">
        <f>IF($D266=3,(EL266*(1+'input_cool&amp;vent_evolution'!V$10)),EL266*(1+'input_cool&amp;vent_evolution'!V$9))</f>
        <v>32232424.487256356</v>
      </c>
      <c r="EN266" s="2">
        <f>IF($D266=3,(EM266*(1+'input_cool&amp;vent_evolution'!W$10)),EM266*(1+'input_cool&amp;vent_evolution'!W$9))</f>
        <v>32565627.422698744</v>
      </c>
      <c r="EO266" s="2">
        <f>IF($D266=3,(EN266*(1+'input_cool&amp;vent_evolution'!X$10)),EN266*(1+'input_cool&amp;vent_evolution'!X$9))</f>
        <v>32883441.647747841</v>
      </c>
      <c r="EP266" s="2">
        <f>IF($D266=3,(EO266*(1+'input_cool&amp;vent_evolution'!Y$10)),EO266*(1+'input_cool&amp;vent_evolution'!Y$9))</f>
        <v>33196337.116030782</v>
      </c>
      <c r="EQ266" s="2">
        <f>IF($D266=3,(EP266*(1+'input_cool&amp;vent_evolution'!Z$10)),EP266*(1+'input_cool&amp;vent_evolution'!Z$9))</f>
        <v>33496324.610227287</v>
      </c>
      <c r="ER266" s="2">
        <f>IF($D266=3,(EQ266*(1+'input_cool&amp;vent_evolution'!AA$10)),EQ266*(1+'input_cool&amp;vent_evolution'!AA$9))</f>
        <v>33850603.349300496</v>
      </c>
      <c r="ES266" s="2">
        <f>IF($D266=3,(ER266*(1+'input_cool&amp;vent_evolution'!AB$10)),ER266*(1+'input_cool&amp;vent_evolution'!AB$9))</f>
        <v>34008101.369309448</v>
      </c>
      <c r="ET266" s="2">
        <f>IF($D266=3,(ES266*(1+'input_cool&amp;vent_evolution'!AC$10)),ES266*(1+'input_cool&amp;vent_evolution'!AC$9))</f>
        <v>34204859.253368244</v>
      </c>
      <c r="EU266" s="2">
        <f>IF($D266=3,(ET266*(1+'input_cool&amp;vent_evolution'!AD$10)),ET266*(1+'input_cool&amp;vent_evolution'!AD$9))</f>
        <v>34467124.139284924</v>
      </c>
      <c r="EV266" s="2">
        <f>IF($D266=3,(EU266*(1+'input_cool&amp;vent_evolution'!AE$10)),EU266*(1+'input_cool&amp;vent_evolution'!AE$9))</f>
        <v>34705180.103724748</v>
      </c>
      <c r="EW266" s="2">
        <f>IF($D266=3,(EV266*(1+'input_cool&amp;vent_evolution'!AF$10)),EV266*(1+'input_cool&amp;vent_evolution'!AF$9))</f>
        <v>34889169.218122937</v>
      </c>
      <c r="EX266" s="2">
        <f>IF($D266=3,(EW266*(1+'input_cool&amp;vent_evolution'!AG$10)),EW266*(1+'input_cool&amp;vent_evolution'!AG$9))</f>
        <v>35093861.609309897</v>
      </c>
      <c r="EY266" s="2">
        <f>IF($D266=3,(EX266*(1+'input_cool&amp;vent_evolution'!AH$10)),EX266*(1+'input_cool&amp;vent_evolution'!AH$9))</f>
        <v>35289472.829839692</v>
      </c>
      <c r="EZ266" s="2">
        <f>IF($D266=3,(EY266*(1+'input_cool&amp;vent_evolution'!AI$10)),EY266*(1+'input_cool&amp;vent_evolution'!AI$9))</f>
        <v>35449900.022313632</v>
      </c>
      <c r="FA266" s="2">
        <f>IF($D266=3,(EZ266*(1+'input_cool&amp;vent_evolution'!AJ$10)),EZ266*(1+'input_cool&amp;vent_evolution'!AJ$9))</f>
        <v>35605158.791379608</v>
      </c>
      <c r="FB266" s="2">
        <f>IF($D266=3,(FA266*(1+'input_cool&amp;vent_evolution'!AK$10)),FA266*(1+'input_cool&amp;vent_evolution'!AK$9))</f>
        <v>35781529.709600173</v>
      </c>
      <c r="FC266" s="2">
        <f>IF($D266=3,(FB266*(1+'input_cool&amp;vent_evolution'!AL$10)),FB266*(1+'input_cool&amp;vent_evolution'!AL$9))</f>
        <v>35957092.628798068</v>
      </c>
      <c r="FD266" s="2">
        <f>IF($D266=3,(FC266*(1+'input_cool&amp;vent_evolution'!AM$10)),FC266*(1+'input_cool&amp;vent_evolution'!AM$9))</f>
        <v>36168748.979153074</v>
      </c>
      <c r="FE266" s="2">
        <f>IF($D266=3,(FD266*(1+'input_cool&amp;vent_evolution'!AN$10)),FD266*(1+'input_cool&amp;vent_evolution'!AN$9))</f>
        <v>36356744.703663617</v>
      </c>
      <c r="FF266" s="2">
        <f>IF($D266=3,(FE266*(1+'input_cool&amp;vent_evolution'!AO$10)),FE266*(1+'input_cool&amp;vent_evolution'!AO$9))</f>
        <v>36517445.150447488</v>
      </c>
      <c r="FG266" s="2">
        <f>IF($D266=3,(FF266*(1+'input_cool&amp;vent_evolution'!AP$10)),FF266*(1+'input_cool&amp;vent_evolution'!AP$9))</f>
        <v>36722039.857848965</v>
      </c>
      <c r="FH266" s="2">
        <f>IF($D266=3,(FG266*(1+'input_cool&amp;vent_evolution'!AQ$10)),FG266*(1+'input_cool&amp;vent_evolution'!AQ$9))</f>
        <v>36907054.460088745</v>
      </c>
      <c r="FI266" s="2">
        <f>IF($D266=3,(FH266*(1+'input_cool&amp;vent_evolution'!AR$10)),FH266*(1+'input_cool&amp;vent_evolution'!AR$9))</f>
        <v>37121248.481636822</v>
      </c>
      <c r="FJ266" s="2">
        <f>IF($D266=3,(FI266*(1+'input_cool&amp;vent_evolution'!AS$10)),FI266*(1+'input_cool&amp;vent_evolution'!AS$9))</f>
        <v>37312386.455077723</v>
      </c>
      <c r="FK266" s="2">
        <f>IF($D266=3,(FJ266*(1+'input_cool&amp;vent_evolution'!AT$10)),FJ266*(1+'input_cool&amp;vent_evolution'!AT$9))</f>
        <v>37532986.25716269</v>
      </c>
      <c r="FL266" s="2">
        <f>IF($D266=3,(FK266*(1+'input_cool&amp;vent_evolution'!AU$10)),FK266*(1+'input_cool&amp;vent_evolution'!AU$9))</f>
        <v>37754890.298330262</v>
      </c>
      <c r="FM266" s="2">
        <f t="shared" si="348"/>
        <v>22739337.357125256</v>
      </c>
      <c r="FN266" s="2">
        <f t="shared" si="349"/>
        <v>32754768.622785214</v>
      </c>
      <c r="FO266" s="2">
        <f t="shared" si="350"/>
        <v>33287866.202814478</v>
      </c>
      <c r="FP266" s="2">
        <f t="shared" si="351"/>
        <v>33791816.164111704</v>
      </c>
      <c r="FQ266" s="2">
        <f t="shared" si="352"/>
        <v>34349094.249496482</v>
      </c>
      <c r="FR266" s="2">
        <f t="shared" si="353"/>
        <v>34891495.290287696</v>
      </c>
      <c r="FS266" s="2">
        <f t="shared" si="354"/>
        <v>35286004.250049792</v>
      </c>
      <c r="FT266" s="2">
        <f t="shared" si="355"/>
        <v>35788286.25530792</v>
      </c>
      <c r="FU266" s="2">
        <f t="shared" si="356"/>
        <v>36217456.082843617</v>
      </c>
      <c r="FV266" s="2">
        <f t="shared" si="357"/>
        <v>36703509.724181734</v>
      </c>
      <c r="FW266" s="2">
        <f t="shared" si="358"/>
        <v>37115266.846974224</v>
      </c>
      <c r="FX266" s="2">
        <f t="shared" si="359"/>
        <v>37498946.202774122</v>
      </c>
      <c r="FY266" s="2">
        <f t="shared" si="360"/>
        <v>37864905.635181241</v>
      </c>
      <c r="FZ266" s="2">
        <f t="shared" si="361"/>
        <v>38225201.175627537</v>
      </c>
      <c r="GA266" s="2">
        <f t="shared" si="362"/>
        <v>38570633.332065545</v>
      </c>
      <c r="GB266" s="2">
        <f t="shared" si="363"/>
        <v>38978581.233847201</v>
      </c>
      <c r="GC266" s="2">
        <f t="shared" si="364"/>
        <v>39159938.396192007</v>
      </c>
      <c r="GD266" s="2">
        <f t="shared" si="365"/>
        <v>39386502.841382153</v>
      </c>
      <c r="GE266" s="2">
        <f t="shared" si="366"/>
        <v>39688497.847350046</v>
      </c>
      <c r="GF266" s="2">
        <f t="shared" si="367"/>
        <v>39962616.558097087</v>
      </c>
      <c r="GG266" s="2">
        <f t="shared" si="368"/>
        <v>40174477.911577553</v>
      </c>
      <c r="GH266" s="2">
        <f t="shared" si="369"/>
        <v>40410178.85065686</v>
      </c>
      <c r="GI266" s="2">
        <f t="shared" si="370"/>
        <v>40635422.925954275</v>
      </c>
      <c r="GJ266" s="2">
        <f t="shared" si="371"/>
        <v>40820152.996772721</v>
      </c>
      <c r="GK266" s="2">
        <f t="shared" si="372"/>
        <v>40998931.687357873</v>
      </c>
      <c r="GL266" s="2">
        <f t="shared" si="373"/>
        <v>41202020.775378242</v>
      </c>
      <c r="GM266" s="2">
        <f t="shared" si="374"/>
        <v>41404179.461797871</v>
      </c>
      <c r="GN266" s="2">
        <f t="shared" si="375"/>
        <v>41647899.319929816</v>
      </c>
      <c r="GO266" s="2">
        <f t="shared" si="376"/>
        <v>41864374.238968492</v>
      </c>
      <c r="GP266" s="2">
        <f t="shared" si="377"/>
        <v>42049418.958988525</v>
      </c>
      <c r="GQ266" s="2">
        <f t="shared" si="378"/>
        <v>42285007.41631002</v>
      </c>
      <c r="GR266" s="2">
        <f t="shared" si="379"/>
        <v>42498049.607269973</v>
      </c>
      <c r="GS266" s="2">
        <f t="shared" si="380"/>
        <v>42744691.564654432</v>
      </c>
      <c r="GT266" s="2">
        <f t="shared" si="381"/>
        <v>42964784.747271009</v>
      </c>
      <c r="GU266" s="2">
        <f t="shared" si="382"/>
        <v>43218802.887420855</v>
      </c>
      <c r="GV266" s="2">
        <f t="shared" si="383"/>
        <v>43474322.843904823</v>
      </c>
      <c r="GW266" s="2">
        <f>IF($D266=3,($N266*$M266*EC266*'input_cooling&amp;ventilation'!$D$3)*'input_cool&amp;vent_evolution'!M$11,($O266*$M266*EC266*'input_cooling&amp;ventilation'!$D$3)*'input_cool&amp;vent_evolution'!M$10)</f>
        <v>6727675.4063947061</v>
      </c>
      <c r="GX266" s="2">
        <f>IF($D266=3,($N266*$M266*ED266*'input_cooling&amp;ventilation'!$D$3)*'input_cool&amp;vent_evolution'!N$11,($O266*$M266*ED266*'input_cooling&amp;ventilation'!$D$3)*'input_cool&amp;vent_evolution'!N$10)</f>
        <v>6704739.2541857352</v>
      </c>
      <c r="GY266" s="2">
        <f>IF($D266=3,($N266*$M266*EE266*'input_cooling&amp;ventilation'!$D$3)*'input_cool&amp;vent_evolution'!O$11,($O266*$M266*EE266*'input_cooling&amp;ventilation'!$D$3)*'input_cool&amp;vent_evolution'!O$10)</f>
        <v>6681296.2312296648</v>
      </c>
      <c r="GZ266" s="2">
        <f>IF($D266=3,($N266*$M266*EF266*'input_cooling&amp;ventilation'!$D$3)*'input_cool&amp;vent_evolution'!P$11,($O266*$M266*EF266*'input_cooling&amp;ventilation'!$D$3)*'input_cool&amp;vent_evolution'!P$10)</f>
        <v>6284357.2777884733</v>
      </c>
      <c r="HA266" s="2">
        <f>IF($D266=3,($N266*$M266*EG266*'input_cooling&amp;ventilation'!$D$3)*'input_cool&amp;vent_evolution'!Q$11,($O266*$M266*EG266*'input_cooling&amp;ventilation'!$D$3)*'input_cool&amp;vent_evolution'!Q$10)</f>
        <v>6275827.5632245038</v>
      </c>
      <c r="HB266" s="2">
        <f>IF($D266=3,($N266*$M266*EH266*'input_cooling&amp;ventilation'!$D$3)*'input_cool&amp;vent_evolution'!R$11,($O266*$M266*EH266*'input_cooling&amp;ventilation'!$D$3)*'input_cool&amp;vent_evolution'!R$10)</f>
        <v>4917335.0054604784</v>
      </c>
      <c r="HC266" s="2">
        <f>IF($D266=3,($N266*$M266*EI266*'input_cooling&amp;ventilation'!$D$3)*'input_cool&amp;vent_evolution'!S$11,($O266*$M266*EI266*'input_cooling&amp;ventilation'!$D$3)*'input_cool&amp;vent_evolution'!S$10)</f>
        <v>4905393.922957262</v>
      </c>
      <c r="HD266" s="2">
        <f>IF($D266=3,($N266*$M266*EJ266*'input_cooling&amp;ventilation'!$D$3)*'input_cool&amp;vent_evolution'!T$11,($O266*$M266*EJ266*'input_cooling&amp;ventilation'!$D$3)*'input_cool&amp;vent_evolution'!T$10)</f>
        <v>4908592.6109460704</v>
      </c>
      <c r="HE266" s="2">
        <f>IF($D266=3,($N266*$M266*EK266*'input_cooling&amp;ventilation'!$D$3)*'input_cool&amp;vent_evolution'!U$11,($O266*$M266*EK266*'input_cooling&amp;ventilation'!$D$3)*'input_cool&amp;vent_evolution'!U$10)</f>
        <v>4901848.7747664163</v>
      </c>
      <c r="HF266" s="2">
        <f>IF($D266=3,($N266*$M266*EL266*'input_cooling&amp;ventilation'!$D$3)*'input_cool&amp;vent_evolution'!V$11,($O266*$M266*EL266*'input_cooling&amp;ventilation'!$D$3)*'input_cool&amp;vent_evolution'!V$10)</f>
        <v>4902916.4793795487</v>
      </c>
      <c r="HG266" s="2">
        <f>IF($D266=3,($N266*$M266*EM266*'input_cooling&amp;ventilation'!$D$3)*'input_cool&amp;vent_evolution'!W$11,($O266*$M266*EM266*'input_cooling&amp;ventilation'!$D$3)*'input_cool&amp;vent_evolution'!W$10)</f>
        <v>3804076.9311031122</v>
      </c>
      <c r="HH266" s="2">
        <f>IF($D266=3,($N266*$M266*EN266*'input_cooling&amp;ventilation'!$D$3)*'input_cool&amp;vent_evolution'!X$11,($O266*$M266*EN266*'input_cooling&amp;ventilation'!$D$3)*'input_cool&amp;vent_evolution'!X$10)</f>
        <v>3806092.3404417569</v>
      </c>
      <c r="HI266" s="2">
        <f>IF($D266=3,($N266*$M266*EO266*'input_cooling&amp;ventilation'!$D$3)*'input_cool&amp;vent_evolution'!Y$11,($O266*$M266*EO266*'input_cooling&amp;ventilation'!$D$3)*'input_cool&amp;vent_evolution'!Y$10)</f>
        <v>3806310.1249596686</v>
      </c>
      <c r="HJ266" s="2">
        <f>IF($D266=3,($N266*$M266*EP266*'input_cooling&amp;ventilation'!$D$3)*'input_cool&amp;vent_evolution'!Z$11,($O266*$M266*EP266*'input_cooling&amp;ventilation'!$D$3)*'input_cool&amp;vent_evolution'!Z$10)</f>
        <v>3805981.5777738397</v>
      </c>
      <c r="HK266" s="2">
        <f>IF($D266=3,($N266*$M266*EQ266*'input_cooling&amp;ventilation'!$D$3)*'input_cool&amp;vent_evolution'!AA$11,($O266*$M266*EQ266*'input_cooling&amp;ventilation'!$D$3)*'input_cool&amp;vent_evolution'!AA$10)</f>
        <v>3804215.2159612193</v>
      </c>
      <c r="HL266" s="2">
        <f>IF($D266=3,($N266*$M266*ER266*'input_cooling&amp;ventilation'!$D$3)*'input_cool&amp;vent_evolution'!AB$11,($O266*$M266*ER266*'input_cooling&amp;ventilation'!$D$3)*'input_cool&amp;vent_evolution'!AB$10)</f>
        <v>2649362.0283589503</v>
      </c>
      <c r="HM266" s="2">
        <f>IF($D266=3,($N266*$M266*ES266*'input_cooling&amp;ventilation'!$D$3)*'input_cool&amp;vent_evolution'!AC$11,($O266*$M266*ES266*'input_cooling&amp;ventilation'!$D$3)*'input_cool&amp;vent_evolution'!AC$10)</f>
        <v>2645205.2221216126</v>
      </c>
      <c r="HN266" s="2">
        <f>IF($D266=3,($N266*$M266*ET266*'input_cooling&amp;ventilation'!$D$3)*'input_cool&amp;vent_evolution'!AD$11,($O266*$M266*ET266*'input_cooling&amp;ventilation'!$D$3)*'input_cool&amp;vent_evolution'!AD$10)</f>
        <v>2644144.9226628067</v>
      </c>
      <c r="HO266" s="2">
        <f>IF($D266=3,($N266*$M266*EU266*'input_cooling&amp;ventilation'!$D$3)*'input_cool&amp;vent_evolution'!AE$11,($O266*$M266*EU266*'input_cooling&amp;ventilation'!$D$3)*'input_cool&amp;vent_evolution'!AE$10)</f>
        <v>2648140.2744562193</v>
      </c>
      <c r="HP266" s="2">
        <f>IF($D266=3,($N266*$M266*EV266*'input_cooling&amp;ventilation'!$D$3)*'input_cool&amp;vent_evolution'!AF$11,($O266*$M266*EV266*'input_cooling&amp;ventilation'!$D$3)*'input_cool&amp;vent_evolution'!AF$10)</f>
        <v>2650248.6608941015</v>
      </c>
      <c r="HQ266" s="2">
        <f>IF($D266=3,($N266*$M266*EW266*'input_cooling&amp;ventilation'!$D$3)*'input_cool&amp;vent_evolution'!AG$11,($O266*$M266*EW266*'input_cooling&amp;ventilation'!$D$3)*'input_cool&amp;vent_evolution'!AG$10)</f>
        <v>1673146.8319420661</v>
      </c>
      <c r="HR266" s="2">
        <f>IF($D266=3,($N266*$M266*EX266*'input_cooling&amp;ventilation'!$D$3)*'input_cool&amp;vent_evolution'!AH$11,($O266*$M266*EX266*'input_cooling&amp;ventilation'!$D$3)*'input_cool&amp;vent_evolution'!AH$10)</f>
        <v>1676338.3314181441</v>
      </c>
      <c r="HS266" s="2">
        <f>IF($D266=3,($N266*$M266*EY266*'input_cooling&amp;ventilation'!$D$3)*'input_cool&amp;vent_evolution'!AI$11,($O266*$M266*EY266*'input_cooling&amp;ventilation'!$D$3)*'input_cool&amp;vent_evolution'!AI$10)</f>
        <v>1679074.6240800677</v>
      </c>
      <c r="HT266" s="2">
        <f>IF($D266=3,($N266*$M266*EZ266*'input_cooling&amp;ventilation'!$D$3)*'input_cool&amp;vent_evolution'!AJ$11,($O266*$M266*EZ266*'input_cooling&amp;ventilation'!$D$3)*'input_cool&amp;vent_evolution'!AJ$10)</f>
        <v>1680123.7266681171</v>
      </c>
      <c r="HU266" s="2">
        <f>IF($D266=3,($N266*$M266*FA266*'input_cooling&amp;ventilation'!$D$3)*'input_cool&amp;vent_evolution'!AK$11,($O266*$M266*FA266*'input_cooling&amp;ventilation'!$D$3)*'input_cool&amp;vent_evolution'!AK$10)</f>
        <v>1680922.2422099167</v>
      </c>
      <c r="HV266" s="2">
        <f>IF($D266=3,($N266*$M266*FB266*'input_cooling&amp;ventilation'!$D$3)*'input_cool&amp;vent_evolution'!AL$11,($O266*$M266*FB266*'input_cooling&amp;ventilation'!$D$3)*'input_cool&amp;vent_evolution'!AL$10)</f>
        <v>1682709.6931488418</v>
      </c>
      <c r="HW266" s="2">
        <f>IF($D266=3,($N266*$M266*FC266*'input_cooling&amp;ventilation'!$D$3)*'input_cool&amp;vent_evolution'!AM$11,($O266*$M266*FC266*'input_cooling&amp;ventilation'!$D$3)*'input_cool&amp;vent_evolution'!AM$10)</f>
        <v>1684446.8839883115</v>
      </c>
      <c r="HX266" s="2">
        <f>IF($D266=3,($N266*$M266*FD266*'input_cooling&amp;ventilation'!$D$3)*'input_cool&amp;vent_evolution'!AN$11,($O266*$M266*FD266*'input_cooling&amp;ventilation'!$D$3)*'input_cool&amp;vent_evolution'!AN$10)</f>
        <v>1687857.0985053582</v>
      </c>
      <c r="HY266" s="2">
        <f>IF($D266=3,($N266*$M266*FE266*'input_cooling&amp;ventilation'!$D$3)*'input_cool&amp;vent_evolution'!AO$11,($O266*$M266*FE266*'input_cooling&amp;ventilation'!$D$3)*'input_cool&amp;vent_evolution'!AO$10)</f>
        <v>1690142.9138410748</v>
      </c>
      <c r="HZ266" s="2">
        <f>IF($D266=3,($N266*$M266*FF266*'input_cooling&amp;ventilation'!$D$3)*'input_cool&amp;vent_evolution'!AP$11,($O266*$M266*FF266*'input_cooling&amp;ventilation'!$D$3)*'input_cool&amp;vent_evolution'!AP$10)</f>
        <v>1691149.1223331634</v>
      </c>
      <c r="IA266" s="2">
        <f>IF($D266=3,($N266*$M266*FG266*'input_cooling&amp;ventilation'!$D$3)*'input_cool&amp;vent_evolution'!AQ$11,($O266*$M266*FG266*'input_cooling&amp;ventilation'!$D$3)*'input_cool&amp;vent_evolution'!AQ$10)</f>
        <v>1694174.3612281713</v>
      </c>
      <c r="IB266" s="2">
        <f>IF($D266=3,($N266*$M266*FH266*'input_cooling&amp;ventilation'!$D$3)*'input_cool&amp;vent_evolution'!AR$11,($O266*$M266*FH266*'input_cooling&amp;ventilation'!$D$3)*'input_cool&amp;vent_evolution'!AR$10)</f>
        <v>1696278.7605644672</v>
      </c>
      <c r="IC266" s="2">
        <f>IF($D266=3,($N266*$M266*FI266*'input_cooling&amp;ventilation'!$D$3)*'input_cool&amp;vent_evolution'!AS$11,($O266*$M266*FI266*'input_cooling&amp;ventilation'!$D$3)*'input_cool&amp;vent_evolution'!AS$10)</f>
        <v>1699705.0162618707</v>
      </c>
      <c r="ID266" s="2">
        <f>IF($D266=3,($N266*$M266*FJ266*'input_cooling&amp;ventilation'!$D$3)*'input_cool&amp;vent_evolution'!AT$11,($O266*$M266*FJ266*'input_cooling&amp;ventilation'!$D$3)*'input_cool&amp;vent_evolution'!AT$10)</f>
        <v>1702055.7591154887</v>
      </c>
      <c r="IE266" s="2">
        <f>IF($D266=3,($N266*$M266*FK266*'input_cooling&amp;ventilation'!$D$3)*'input_cool&amp;vent_evolution'!AU$11,($O266*$M266*FK266*'input_cooling&amp;ventilation'!$D$3)*'input_cool&amp;vent_evolution'!AU$10)</f>
        <v>1712118.7220956376</v>
      </c>
      <c r="IF266" s="2">
        <f>IF($D266=3,($N266*$M266*FL266*'input_cooling&amp;ventilation'!$D$3)*'input_cool&amp;vent_evolution'!AV$11,($O266*$M266*FL266*'input_cooling&amp;ventilation'!$D$3)*'input_cool&amp;vent_evolution'!AV$10)</f>
        <v>1722241.1797329958</v>
      </c>
    </row>
    <row r="267" spans="1:240" x14ac:dyDescent="0.25">
      <c r="A267">
        <v>265</v>
      </c>
      <c r="B267">
        <v>100100</v>
      </c>
      <c r="C267">
        <v>1</v>
      </c>
      <c r="D267">
        <v>6</v>
      </c>
      <c r="E267">
        <v>2</v>
      </c>
      <c r="F267" s="2">
        <v>125940388.323847</v>
      </c>
      <c r="G267" s="2">
        <v>138934602.72400001</v>
      </c>
      <c r="H267" s="2">
        <v>125940388.323847</v>
      </c>
      <c r="I267" s="17">
        <v>0.23281365700000001</v>
      </c>
      <c r="J267">
        <v>7.4624353000000004E-2</v>
      </c>
      <c r="K267" s="2">
        <f t="shared" si="308"/>
        <v>9398219.995235838</v>
      </c>
      <c r="L267" s="2">
        <f t="shared" si="309"/>
        <v>32345872.944016606</v>
      </c>
      <c r="M267">
        <v>0.71488912354804601</v>
      </c>
      <c r="N267" s="17">
        <f>'input_cooling&amp;ventilation'!$D$5</f>
        <v>57.500092182043396</v>
      </c>
      <c r="O267" s="45">
        <f>'input_cooling&amp;ventilation'!$D$6</f>
        <v>19.328678831353667</v>
      </c>
      <c r="P267" s="45">
        <f>'input_cooling&amp;ventilation'!$C$5</f>
        <v>50.351688737400465</v>
      </c>
      <c r="Q267" s="45">
        <f>'input_cooling&amp;ventilation'!$C$6</f>
        <v>32.240814214248743</v>
      </c>
      <c r="R267">
        <v>17</v>
      </c>
      <c r="S267">
        <v>12</v>
      </c>
      <c r="T267">
        <v>14</v>
      </c>
      <c r="U267" s="2">
        <f t="shared" si="310"/>
        <v>16914857.434986155</v>
      </c>
      <c r="V267" s="2">
        <f t="shared" si="311"/>
        <v>54748878.27514004</v>
      </c>
      <c r="W267" s="2">
        <v>3986867.832810021</v>
      </c>
      <c r="X267" s="57">
        <f>IF($D267=3,(W267*(1+'input_cool&amp;vent_evolution'!M$11)),(W267*(1+'input_cool&amp;vent_evolution'!M$12)))</f>
        <v>4050763.9304859377</v>
      </c>
      <c r="Y267" s="57">
        <f>IF($D267=3,(X267*(1+'input_cool&amp;vent_evolution'!N$11)),(X267*(1+'input_cool&amp;vent_evolution'!N$12)))</f>
        <v>4109644.4058038993</v>
      </c>
      <c r="Z267" s="57">
        <f>IF($D267=3,(Y267*(1+'input_cool&amp;vent_evolution'!O$11)),(Y267*(1+'input_cool&amp;vent_evolution'!O$12)))</f>
        <v>4164593.6987080779</v>
      </c>
      <c r="AA267" s="57">
        <f>IF($D267=3,(Z267*(1+'input_cool&amp;vent_evolution'!P$11)),(Z267*(1+'input_cool&amp;vent_evolution'!P$12)))</f>
        <v>4227556.5443151668</v>
      </c>
      <c r="AB267" s="57">
        <f>IF($D267=3,(AA267*(1+'input_cool&amp;vent_evolution'!Q$11)),(AA267*(1+'input_cool&amp;vent_evolution'!Q$12)))</f>
        <v>4292837.370367757</v>
      </c>
      <c r="AC267" s="57">
        <f>IF($D267=3,(AB267*(1+'input_cool&amp;vent_evolution'!R$11)),(AB267*(1+'input_cool&amp;vent_evolution'!R$12)))</f>
        <v>4357571.4876206312</v>
      </c>
      <c r="AD267" s="57">
        <f>IF($D267=3,(AC267*(1+'input_cool&amp;vent_evolution'!S$11)),(AC267*(1+'input_cool&amp;vent_evolution'!S$12)))</f>
        <v>4419745.6355445096</v>
      </c>
      <c r="AE267" s="57">
        <f>IF($D267=3,(AD267*(1+'input_cool&amp;vent_evolution'!T$11)),(AD267*(1+'input_cool&amp;vent_evolution'!T$12)))</f>
        <v>4484256.6828687545</v>
      </c>
      <c r="AF267" s="57">
        <f>IF($D267=3,(AE267*(1+'input_cool&amp;vent_evolution'!U$11)),(AE267*(1+'input_cool&amp;vent_evolution'!U$12)))</f>
        <v>4557990.1791200973</v>
      </c>
      <c r="AG267" s="57">
        <f>IF($D267=3,(AF267*(1+'input_cool&amp;vent_evolution'!V$11)),(AF267*(1+'input_cool&amp;vent_evolution'!V$12)))</f>
        <v>4632570.4776343815</v>
      </c>
      <c r="AH267" s="57">
        <f>IF($D267=3,(AG267*(1+'input_cool&amp;vent_evolution'!W$11)),(AG267*(1+'input_cool&amp;vent_evolution'!W$12)))</f>
        <v>4691453.0786776068</v>
      </c>
      <c r="AI267" s="57">
        <f>IF($D267=3,(AH267*(1+'input_cool&amp;vent_evolution'!X$11)),(AH267*(1+'input_cool&amp;vent_evolution'!X$12)))</f>
        <v>4762532.2671395894</v>
      </c>
      <c r="AJ267" s="57">
        <f>IF($D267=3,(AI267*(1+'input_cool&amp;vent_evolution'!Y$11)),(AI267*(1+'input_cool&amp;vent_evolution'!Y$12)))</f>
        <v>4834927.1421819599</v>
      </c>
      <c r="AK267" s="57">
        <f>IF($D267=3,(AJ267*(1+'input_cool&amp;vent_evolution'!Z$11)),(AJ267*(1+'input_cool&amp;vent_evolution'!Z$12)))</f>
        <v>4913957.0224234965</v>
      </c>
      <c r="AL267" s="57">
        <f>IF($D267=3,(AK267*(1+'input_cool&amp;vent_evolution'!AA$11)),(AK267*(1+'input_cool&amp;vent_evolution'!AA$12)))</f>
        <v>4992742.382114769</v>
      </c>
      <c r="AM267" s="57">
        <f>IF($D267=3,(AL267*(1+'input_cool&amp;vent_evolution'!AB$11)),(AL267*(1+'input_cool&amp;vent_evolution'!AB$12)))</f>
        <v>5069061.8732935917</v>
      </c>
      <c r="AN267" s="57">
        <f>IF($D267=3,(AM267*(1+'input_cool&amp;vent_evolution'!AC$11)),(AM267*(1+'input_cool&amp;vent_evolution'!AC$12)))</f>
        <v>5145739.7745544622</v>
      </c>
      <c r="AO267" s="57">
        <f>IF($D267=3,(AN267*(1+'input_cool&amp;vent_evolution'!AD$11)),(AN267*(1+'input_cool&amp;vent_evolution'!AD$12)))</f>
        <v>5222015.1023906488</v>
      </c>
      <c r="AP267" s="57">
        <f>IF($D267=3,(AO267*(1+'input_cool&amp;vent_evolution'!AE$11)),(AO267*(1+'input_cool&amp;vent_evolution'!AE$12)))</f>
        <v>5297587.4830205841</v>
      </c>
      <c r="AQ267" s="57">
        <f>IF($D267=3,(AP267*(1+'input_cool&amp;vent_evolution'!AF$11)),(AP267*(1+'input_cool&amp;vent_evolution'!AF$12)))</f>
        <v>5372045.1735956278</v>
      </c>
      <c r="AR267" s="57">
        <f>IF($D267=3,(AQ267*(1+'input_cool&amp;vent_evolution'!AG$11)),(AQ267*(1+'input_cool&amp;vent_evolution'!AG$12)))</f>
        <v>5443438.8504415667</v>
      </c>
      <c r="AS267" s="57">
        <f>IF($D267=3,(AR267*(1+'input_cool&amp;vent_evolution'!AH$11)),(AR267*(1+'input_cool&amp;vent_evolution'!AH$12)))</f>
        <v>5513696.2375168297</v>
      </c>
      <c r="AT267" s="57">
        <f>IF($D267=3,(AS267*(1+'input_cool&amp;vent_evolution'!AI$11)),(AS267*(1+'input_cool&amp;vent_evolution'!AI$12)))</f>
        <v>5582729.5343664894</v>
      </c>
      <c r="AU267" s="57">
        <f>IF($D267=3,(AT267*(1+'input_cool&amp;vent_evolution'!AJ$11)),(AT267*(1+'input_cool&amp;vent_evolution'!AJ$12)))</f>
        <v>5650449.6683010627</v>
      </c>
      <c r="AV267" s="57">
        <f>IF($D267=3,(AU267*(1+'input_cool&amp;vent_evolution'!AK$11)),(AU267*(1+'input_cool&amp;vent_evolution'!AK$12)))</f>
        <v>5716770.6479991833</v>
      </c>
      <c r="AW267" s="57">
        <f>IF($D267=3,(AV267*(1+'input_cool&amp;vent_evolution'!AL$11)),(AV267*(1+'input_cool&amp;vent_evolution'!AL$12)))</f>
        <v>5781609.5949800918</v>
      </c>
      <c r="AX267" s="57">
        <f>IF($D267=3,(AW267*(1+'input_cool&amp;vent_evolution'!AM$11)),(AW267*(1+'input_cool&amp;vent_evolution'!AM$12)))</f>
        <v>5844892.9642172232</v>
      </c>
      <c r="AY267" s="57">
        <f>IF($D267=3,(AX267*(1+'input_cool&amp;vent_evolution'!AN$11)),(AX267*(1+'input_cool&amp;vent_evolution'!AN$12)))</f>
        <v>5906558.1118939146</v>
      </c>
      <c r="AZ267" s="57">
        <f>IF($D267=3,(AY267*(1+'input_cool&amp;vent_evolution'!AO$11)),(AY267*(1+'input_cool&amp;vent_evolution'!AO$12)))</f>
        <v>5966569.0100341663</v>
      </c>
      <c r="BA267" s="57">
        <f>IF($D267=3,(AZ267*(1+'input_cool&amp;vent_evolution'!AP$11)),(AZ267*(1+'input_cool&amp;vent_evolution'!AP$12)))</f>
        <v>6024899.323115686</v>
      </c>
      <c r="BB267" s="57">
        <f>IF($D267=3,(BA267*(1+'input_cool&amp;vent_evolution'!AQ$11)),(BA267*(1+'input_cool&amp;vent_evolution'!AQ$12)))</f>
        <v>6081529.5094021158</v>
      </c>
      <c r="BC267" s="57">
        <f>IF($D267=3,(BB267*(1+'input_cool&amp;vent_evolution'!AR$11)),(BB267*(1+'input_cool&amp;vent_evolution'!AR$12)))</f>
        <v>6136450.3343908405</v>
      </c>
      <c r="BD267" s="57">
        <f>IF($D267=3,(BC267*(1+'input_cool&amp;vent_evolution'!AS$11)),(BC267*(1+'input_cool&amp;vent_evolution'!AS$12)))</f>
        <v>6189662.9670974016</v>
      </c>
      <c r="BE267" s="57">
        <f>IF($D267=3,(BD267*(1+'input_cool&amp;vent_evolution'!AT$11)),(BD267*(1+'input_cool&amp;vent_evolution'!AT$12)))</f>
        <v>6241178.6775997272</v>
      </c>
      <c r="BF267" s="57">
        <f>IF($D267=3,(BE267*(1+'input_cool&amp;vent_evolution'!AU$11)),(BE267*(1+'input_cool&amp;vent_evolution'!AU$12)))</f>
        <v>6293123.1462497367</v>
      </c>
      <c r="BG267" s="57">
        <f>IF($D267=3,(BF267*(1+'input_cool&amp;vent_evolution'!AV$11)),(BF267*(1+'input_cool&amp;vent_evolution'!AV$12)))</f>
        <v>6345499.9415423106</v>
      </c>
      <c r="BH267" s="2">
        <f t="shared" si="384"/>
        <v>10711655.4245327</v>
      </c>
      <c r="BI267" s="2">
        <f t="shared" si="312"/>
        <v>10883327.275714761</v>
      </c>
      <c r="BJ267" s="2">
        <f t="shared" si="313"/>
        <v>11041523.481179183</v>
      </c>
      <c r="BK267" s="2">
        <f t="shared" si="314"/>
        <v>11189157.643156512</v>
      </c>
      <c r="BL267" s="2">
        <f t="shared" si="315"/>
        <v>11358322.093791394</v>
      </c>
      <c r="BM267" s="2">
        <f t="shared" si="316"/>
        <v>11533714.342500916</v>
      </c>
      <c r="BN267" s="2">
        <f t="shared" si="317"/>
        <v>11707637.729807025</v>
      </c>
      <c r="BO267" s="2">
        <f t="shared" si="318"/>
        <v>11874683.159152271</v>
      </c>
      <c r="BP267" s="2">
        <f t="shared" si="319"/>
        <v>12048007.216781238</v>
      </c>
      <c r="BQ267" s="2">
        <f t="shared" si="320"/>
        <v>12246109.546281785</v>
      </c>
      <c r="BR267" s="2">
        <f t="shared" si="321"/>
        <v>12446487.008651972</v>
      </c>
      <c r="BS267" s="2">
        <f t="shared" si="322"/>
        <v>12604688.925375834</v>
      </c>
      <c r="BT267" s="2">
        <f t="shared" si="323"/>
        <v>12795659.834517697</v>
      </c>
      <c r="BU267" s="2">
        <f t="shared" si="324"/>
        <v>12990165.644209765</v>
      </c>
      <c r="BV267" s="2">
        <f t="shared" si="325"/>
        <v>13202497.951396575</v>
      </c>
      <c r="BW267" s="2">
        <f t="shared" si="326"/>
        <v>13414173.296780666</v>
      </c>
      <c r="BX267" s="2">
        <f t="shared" si="327"/>
        <v>13619223.508115865</v>
      </c>
      <c r="BY267" s="2">
        <f t="shared" si="328"/>
        <v>13825236.672190053</v>
      </c>
      <c r="BZ267" s="2">
        <f t="shared" si="329"/>
        <v>14030168.228348171</v>
      </c>
      <c r="CA267" s="2">
        <f t="shared" si="330"/>
        <v>14233211.151983023</v>
      </c>
      <c r="CB267" s="2">
        <f t="shared" si="331"/>
        <v>14433259.19937069</v>
      </c>
      <c r="CC267" s="2">
        <f t="shared" si="332"/>
        <v>14625075.055309191</v>
      </c>
      <c r="CD267" s="2">
        <f t="shared" si="333"/>
        <v>14813838.002298534</v>
      </c>
      <c r="CE267" s="2">
        <f t="shared" si="334"/>
        <v>14999312.143825782</v>
      </c>
      <c r="CF267" s="2">
        <f t="shared" si="335"/>
        <v>15181258.165221499</v>
      </c>
      <c r="CG267" s="2">
        <f t="shared" si="336"/>
        <v>15359445.030634338</v>
      </c>
      <c r="CH267" s="2">
        <f t="shared" si="337"/>
        <v>15533650.067589255</v>
      </c>
      <c r="CI267" s="2">
        <f t="shared" si="338"/>
        <v>15703675.68012476</v>
      </c>
      <c r="CJ267" s="2">
        <f t="shared" si="339"/>
        <v>15869353.560936294</v>
      </c>
      <c r="CK267" s="2">
        <f t="shared" si="340"/>
        <v>16030586.912417134</v>
      </c>
      <c r="CL267" s="2">
        <f t="shared" si="341"/>
        <v>16187304.978010485</v>
      </c>
      <c r="CM267" s="2">
        <f t="shared" si="342"/>
        <v>16339455.254258744</v>
      </c>
      <c r="CN267" s="2">
        <f t="shared" si="343"/>
        <v>16487012.930504972</v>
      </c>
      <c r="CO267" s="2">
        <f t="shared" si="344"/>
        <v>16629981.14758358</v>
      </c>
      <c r="CP267" s="2">
        <f t="shared" si="345"/>
        <v>16768390.185201956</v>
      </c>
      <c r="CQ267" s="2">
        <f t="shared" si="346"/>
        <v>16907951.182135526</v>
      </c>
      <c r="CR267" s="2">
        <f>IF($D267=3,(W267*$P267*$M267*'input_cooling&amp;ventilation'!$D$3)*'input_cool&amp;vent_evolution'!M$11,(W267*$Q267*'input_cooling&amp;ventilation'!$D$3)*'input_cool&amp;vent_evolution'!M$12)</f>
        <v>1681938.2321319585</v>
      </c>
      <c r="CS267" s="2">
        <f>IF($D267=3,(X267*$P267*$M267*'input_cooling&amp;ventilation'!$D$3)*'input_cool&amp;vent_evolution'!N$11,(X267*$Q267*'input_cooling&amp;ventilation'!$D$3)*'input_cool&amp;vent_evolution'!N$12)</f>
        <v>1549911.9064466506</v>
      </c>
      <c r="CT267" s="2">
        <f>IF($D267=3,(Y267*$P267*$M267*'input_cooling&amp;ventilation'!$D$3)*'input_cool&amp;vent_evolution'!O$11,(Y267*$Q267*'input_cooling&amp;ventilation'!$D$3)*'input_cool&amp;vent_evolution'!O$12)</f>
        <v>1446431.314677756</v>
      </c>
      <c r="CU267" s="2">
        <f>IF($D267=3,(Z267*$P267*$M267*'input_cooling&amp;ventilation'!$D$3)*'input_cool&amp;vent_evolution'!P$11,(Z267*$Q267*'input_cooling&amp;ventilation'!$D$3)*'input_cool&amp;vent_evolution'!P$12)</f>
        <v>1657372.2196230316</v>
      </c>
      <c r="CV267" s="2">
        <f>IF($D267=3,(AA267*$P267*$M267*'input_cooling&amp;ventilation'!$D$3)*'input_cool&amp;vent_evolution'!Q$11,(AA267*$Q267*'input_cooling&amp;ventilation'!$D$3)*'input_cool&amp;vent_evolution'!Q$12)</f>
        <v>1718388.4643458042</v>
      </c>
      <c r="CW267" s="2">
        <f>IF($D267=3,(AB267*$P267*$M267*'input_cooling&amp;ventilation'!$D$3)*'input_cool&amp;vent_evolution'!R$11,(AB267*$Q267*'input_cooling&amp;ventilation'!$D$3)*'input_cool&amp;vent_evolution'!R$12)</f>
        <v>1703997.4378898651</v>
      </c>
      <c r="CX267" s="2">
        <f>IF($D267=3,(AC267*$P267*$M267*'input_cooling&amp;ventilation'!$D$3)*'input_cool&amp;vent_evolution'!S$11,(AC267*$Q267*'input_cooling&amp;ventilation'!$D$3)*'input_cool&amp;vent_evolution'!S$12)</f>
        <v>1636611.3150414585</v>
      </c>
      <c r="CY267" s="2">
        <f>IF($D267=3,(AD267*$P267*$M267*'input_cooling&amp;ventilation'!$D$3)*'input_cool&amp;vent_evolution'!T$11,(AD267*$Q267*'input_cooling&amp;ventilation'!$D$3)*'input_cool&amp;vent_evolution'!T$12)</f>
        <v>1698125.563784129</v>
      </c>
      <c r="CZ267" s="2">
        <f>IF($D267=3,(AE267*$P267*$M267*'input_cooling&amp;ventilation'!$D$3)*'input_cool&amp;vent_evolution'!U$11,(AE267*$Q267*'input_cooling&amp;ventilation'!$D$3)*'input_cool&amp;vent_evolution'!U$12)</f>
        <v>1940888.2677452639</v>
      </c>
      <c r="DA267" s="2">
        <f>IF($D267=3,(AF267*$P267*$M267*'input_cooling&amp;ventilation'!$D$3)*'input_cool&amp;vent_evolution'!V$11,(AF267*$Q267*'input_cooling&amp;ventilation'!$D$3)*'input_cool&amp;vent_evolution'!V$12)</f>
        <v>1963178.6603185437</v>
      </c>
      <c r="DB267" s="2">
        <f>IF($D267=3,(AG267*$P267*$M267*'input_cooling&amp;ventilation'!$D$3)*'input_cool&amp;vent_evolution'!W$11,(AG267*$Q267*'input_cooling&amp;ventilation'!$D$3)*'input_cool&amp;vent_evolution'!W$12)</f>
        <v>1549967.8619544534</v>
      </c>
      <c r="DC267" s="2">
        <f>IF($D267=3,(AH267*$P267*$M267*'input_cooling&amp;ventilation'!$D$3)*'input_cool&amp;vent_evolution'!X$11,(AH267*$Q267*'input_cooling&amp;ventilation'!$D$3)*'input_cool&amp;vent_evolution'!X$12)</f>
        <v>1871018.8717546919</v>
      </c>
      <c r="DD267" s="2">
        <f>IF($D267=3,(AI267*$P267*$M267*'input_cooling&amp;ventilation'!$D$3)*'input_cool&amp;vent_evolution'!Y$11,(AI267*$Q267*'input_cooling&amp;ventilation'!$D$3)*'input_cool&amp;vent_evolution'!Y$12)</f>
        <v>1905651.7154109995</v>
      </c>
      <c r="DE267" s="2">
        <f>IF($D267=3,(AJ267*$P267*$M267*'input_cooling&amp;ventilation'!$D$3)*'input_cool&amp;vent_evolution'!Z$11,(AJ267*$Q267*'input_cooling&amp;ventilation'!$D$3)*'input_cool&amp;vent_evolution'!Z$12)</f>
        <v>2080305.0873817599</v>
      </c>
      <c r="DF267" s="2">
        <f>IF($D267=3,(AK267*$P267*$M267*'input_cooling&amp;ventilation'!$D$3)*'input_cool&amp;vent_evolution'!AA$11,(AK267*$Q267*'input_cooling&amp;ventilation'!$D$3)*'input_cool&amp;vent_evolution'!AA$12)</f>
        <v>2073868.5681420723</v>
      </c>
      <c r="DG267" s="2">
        <f>IF($D267=3,(AL267*$P267*$M267*'input_cooling&amp;ventilation'!$D$3)*'input_cool&amp;vent_evolution'!AB$11,(AL267*$Q267*'input_cooling&amp;ventilation'!$D$3)*'input_cool&amp;vent_evolution'!AB$12)</f>
        <v>2008959.4629329429</v>
      </c>
      <c r="DH267" s="2">
        <f>IF($D267=3,(AM267*$P267*$M267*'input_cooling&amp;ventilation'!$D$3)*'input_cool&amp;vent_evolution'!AC$11,(AM267*$Q267*'input_cooling&amp;ventilation'!$D$3)*'input_cool&amp;vent_evolution'!AC$12)</f>
        <v>2018393.8985511535</v>
      </c>
      <c r="DI267" s="2">
        <f>IF($D267=3,(AN267*$P267*$M267*'input_cooling&amp;ventilation'!$D$3)*'input_cool&amp;vent_evolution'!AD$11,(AN267*$Q267*'input_cooling&amp;ventilation'!$D$3)*'input_cool&amp;vent_evolution'!AD$12)</f>
        <v>2007796.9503986747</v>
      </c>
      <c r="DJ267" s="2">
        <f>IF($D267=3,(AO267*$P267*$M267*'input_cooling&amp;ventilation'!$D$3)*'input_cool&amp;vent_evolution'!AE$11,(AO267*$Q267*'input_cooling&amp;ventilation'!$D$3)*'input_cool&amp;vent_evolution'!AE$12)</f>
        <v>1989293.257303643</v>
      </c>
      <c r="DK267" s="2">
        <f>IF($D267=3,(AP267*$P267*$M267*'input_cooling&amp;ventilation'!$D$3)*'input_cool&amp;vent_evolution'!AF$11,(AP267*$Q267*'input_cooling&amp;ventilation'!$D$3)*'input_cool&amp;vent_evolution'!AF$12)</f>
        <v>1959951.249129575</v>
      </c>
      <c r="DL267" s="2">
        <f>IF($D267=3,(AQ267*$P267*$M267*'input_cooling&amp;ventilation'!$D$3)*'input_cool&amp;vent_evolution'!AG$11,(AQ267*$Q267*'input_cooling&amp;ventilation'!$D$3)*'input_cool&amp;vent_evolution'!AG$12)</f>
        <v>1879297.1556527303</v>
      </c>
      <c r="DM267" s="2">
        <f>IF($D267=3,(AR267*$P267*$M267*'input_cooling&amp;ventilation'!$D$3)*'input_cool&amp;vent_evolution'!AH$11,(AR267*$Q267*'input_cooling&amp;ventilation'!$D$3)*'input_cool&amp;vent_evolution'!AH$12)</f>
        <v>1849386.577736469</v>
      </c>
      <c r="DN267" s="2">
        <f>IF($D267=3,(AS267*$P267*$M267*'input_cooling&amp;ventilation'!$D$3)*'input_cool&amp;vent_evolution'!AI$11,(AS267*$Q267*'input_cooling&amp;ventilation'!$D$3)*'input_cool&amp;vent_evolution'!AI$12)</f>
        <v>1817164.8267233863</v>
      </c>
      <c r="DO267" s="2">
        <f>IF($D267=3,(AT267*$P267*$M267*'input_cooling&amp;ventilation'!$D$3)*'input_cool&amp;vent_evolution'!AJ$11,(AT267*$Q267*'input_cooling&amp;ventilation'!$D$3)*'input_cool&amp;vent_evolution'!AJ$12)</f>
        <v>1782598.4135583246</v>
      </c>
      <c r="DP267" s="2">
        <f>IF($D267=3,(AU267*$P267*$M267*'input_cooling&amp;ventilation'!$D$3)*'input_cool&amp;vent_evolution'!AK$11,(AU267*$Q267*'input_cooling&amp;ventilation'!$D$3)*'input_cool&amp;vent_evolution'!AK$12)</f>
        <v>1745768.4491545917</v>
      </c>
      <c r="DQ267" s="2">
        <f>IF($D267=3,(AV267*$P267*$M267*'input_cooling&amp;ventilation'!$D$3)*'input_cool&amp;vent_evolution'!AL$11,(AV267*$Q267*'input_cooling&amp;ventilation'!$D$3)*'input_cool&amp;vent_evolution'!AL$12)</f>
        <v>1706756.872876643</v>
      </c>
      <c r="DR267" s="2">
        <f>IF($D267=3,(AW267*$P267*$M267*'input_cooling&amp;ventilation'!$D$3)*'input_cool&amp;vent_evolution'!AM$11,(AW267*$Q267*'input_cooling&amp;ventilation'!$D$3)*'input_cool&amp;vent_evolution'!AM$12)</f>
        <v>1665809.3694221522</v>
      </c>
      <c r="DS267" s="2">
        <f>IF($D267=3,(AX267*$P267*$M267*'input_cooling&amp;ventilation'!$D$3)*'input_cool&amp;vent_evolution'!AN$11,(AX267*$Q267*'input_cooling&amp;ventilation'!$D$3)*'input_cool&amp;vent_evolution'!AN$12)</f>
        <v>1623212.8915532138</v>
      </c>
      <c r="DT267" s="2">
        <f>IF($D267=3,(AY267*$P267*$M267*'input_cooling&amp;ventilation'!$D$3)*'input_cool&amp;vent_evolution'!AO$11,(AY267*$Q267*'input_cooling&amp;ventilation'!$D$3)*'input_cool&amp;vent_evolution'!AO$12)</f>
        <v>1579668.0485655023</v>
      </c>
      <c r="DU267" s="2">
        <f>IF($D267=3,(AZ267*$P267*$M267*'input_cooling&amp;ventilation'!$D$3)*'input_cool&amp;vent_evolution'!AP$11,(AZ267*$Q267*'input_cooling&amp;ventilation'!$D$3)*'input_cool&amp;vent_evolution'!AP$12)</f>
        <v>1535429.9751080396</v>
      </c>
      <c r="DV267" s="2">
        <f>IF($D267=3,(BA267*$P267*$M267*'input_cooling&amp;ventilation'!$D$3)*'input_cool&amp;vent_evolution'!AQ$11,(BA267*$Q267*'input_cooling&amp;ventilation'!$D$3)*'input_cool&amp;vent_evolution'!AQ$12)</f>
        <v>1490677.5041412339</v>
      </c>
      <c r="DW267" s="2">
        <f>IF($D267=3,(BB267*$P267*$M267*'input_cooling&amp;ventilation'!$D$3)*'input_cool&amp;vent_evolution'!AR$11,(BB267*$Q267*'input_cooling&amp;ventilation'!$D$3)*'input_cool&amp;vent_evolution'!AR$12)</f>
        <v>1445681.9531810395</v>
      </c>
      <c r="DX267" s="2">
        <f>IF($D267=3,(BC267*$P267*$M267*'input_cooling&amp;ventilation'!$D$3)*'input_cool&amp;vent_evolution'!AS$11,(BC267*$Q267*'input_cooling&amp;ventilation'!$D$3)*'input_cool&amp;vent_evolution'!AS$12)</f>
        <v>1400717.1742397984</v>
      </c>
      <c r="DY267" s="2">
        <f>IF($D267=3,(BD267*$P267*$M267*'input_cooling&amp;ventilation'!$D$3)*'input_cool&amp;vent_evolution'!AT$11,(BD267*$Q267*'input_cooling&amp;ventilation'!$D$3)*'input_cool&amp;vent_evolution'!AT$12)</f>
        <v>1356049.0577808991</v>
      </c>
      <c r="DZ267" s="2">
        <f>IF($D267=3,(BE267*$P267*$M267*'input_cooling&amp;ventilation'!$D$3)*'input_cool&amp;vent_evolution'!AU$11,(BE267*$Q267*'input_cooling&amp;ventilation'!$D$3)*'input_cool&amp;vent_evolution'!AU$12)</f>
        <v>1367335.2669103686</v>
      </c>
      <c r="EA267" s="2">
        <f>IF($D267=3,(BF267*$P267*$M267*'input_cooling&amp;ventilation'!$D$3)*'input_cool&amp;vent_evolution'!AV$11,(BF267*$Q267*'input_cooling&amp;ventilation'!$D$3)*'input_cool&amp;vent_evolution'!AV$12)</f>
        <v>1378715.409600562</v>
      </c>
      <c r="EB267">
        <v>0.1833809251856082</v>
      </c>
      <c r="EC267" s="2">
        <f t="shared" si="347"/>
        <v>23095064.92906183</v>
      </c>
      <c r="ED267" s="2">
        <f>IF($D267=3,(EC267*(1+'input_cool&amp;vent_evolution'!M$10)),EC267*(1+'input_cool&amp;vent_evolution'!M$9))</f>
        <v>23482711.54232157</v>
      </c>
      <c r="EE267" s="2">
        <f>IF($D267=3,(ED267*(1+'input_cool&amp;vent_evolution'!N$10)),ED267*(1+'input_cool&amp;vent_evolution'!N$9))</f>
        <v>23864902.509380598</v>
      </c>
      <c r="EF267" s="2">
        <f>IF($D267=3,(EE267*(1+'input_cool&amp;vent_evolution'!O$10)),EE267*(1+'input_cool&amp;vent_evolution'!O$9))</f>
        <v>24226196.820727818</v>
      </c>
      <c r="EG267" s="2">
        <f>IF($D267=3,(EF267*(1+'input_cool&amp;vent_evolution'!P$10)),EF267*(1+'input_cool&amp;vent_evolution'!P$9))</f>
        <v>24625723.395885635</v>
      </c>
      <c r="EH267" s="2">
        <f>IF($D267=3,(EG267*(1+'input_cool&amp;vent_evolution'!Q$10)),EG267*(1+'input_cool&amp;vent_evolution'!Q$9))</f>
        <v>25014584.24628086</v>
      </c>
      <c r="EI267" s="2">
        <f>IF($D267=3,(EH267*(1+'input_cool&amp;vent_evolution'!R$10)),EH267*(1+'input_cool&amp;vent_evolution'!R$9))</f>
        <v>25297417.570785254</v>
      </c>
      <c r="EJ267" s="2">
        <f>IF($D267=3,(EI267*(1+'input_cool&amp;vent_evolution'!S$10)),EI267*(1+'input_cool&amp;vent_evolution'!S$9))</f>
        <v>25657516.082797654</v>
      </c>
      <c r="EK267" s="2">
        <f>IF($D267=3,(EJ267*(1+'input_cool&amp;vent_evolution'!T$10)),EJ267*(1+'input_cool&amp;vent_evolution'!T$9))</f>
        <v>25965198.648922637</v>
      </c>
      <c r="EL267" s="2">
        <f>IF($D267=3,(EK267*(1+'input_cool&amp;vent_evolution'!U$10)),EK267*(1+'input_cool&amp;vent_evolution'!U$9))</f>
        <v>26313662.641603641</v>
      </c>
      <c r="EM267" s="2">
        <f>IF($D267=3,(EL267*(1+'input_cool&amp;vent_evolution'!V$10)),EL267*(1+'input_cool&amp;vent_evolution'!V$9))</f>
        <v>26608861.604886994</v>
      </c>
      <c r="EN267" s="2">
        <f>IF($D267=3,(EM267*(1+'input_cool&amp;vent_evolution'!W$10)),EM267*(1+'input_cool&amp;vent_evolution'!W$9))</f>
        <v>26883930.915885735</v>
      </c>
      <c r="EO267" s="2">
        <f>IF($D267=3,(EN267*(1+'input_cool&amp;vent_evolution'!X$10)),EN267*(1+'input_cool&amp;vent_evolution'!X$9))</f>
        <v>27146296.371321436</v>
      </c>
      <c r="EP267" s="2">
        <f>IF($D267=3,(EO267*(1+'input_cool&amp;vent_evolution'!Y$10)),EO267*(1+'input_cool&amp;vent_evolution'!Y$9))</f>
        <v>27404601.241177838</v>
      </c>
      <c r="EQ267" s="2">
        <f>IF($D267=3,(EP267*(1+'input_cool&amp;vent_evolution'!Z$10)),EP267*(1+'input_cool&amp;vent_evolution'!Z$9))</f>
        <v>27652250.17988636</v>
      </c>
      <c r="ER267" s="2">
        <f>IF($D267=3,(EQ267*(1+'input_cool&amp;vent_evolution'!AA$10)),EQ267*(1+'input_cool&amp;vent_evolution'!AA$9))</f>
        <v>27944718.217507295</v>
      </c>
      <c r="ES267" s="2">
        <f>IF($D267=3,(ER267*(1+'input_cool&amp;vent_evolution'!AB$10)),ER267*(1+'input_cool&amp;vent_evolution'!AB$9))</f>
        <v>28074737.695847154</v>
      </c>
      <c r="ET267" s="2">
        <f>IF($D267=3,(ES267*(1+'input_cool&amp;vent_evolution'!AC$10)),ES267*(1+'input_cool&amp;vent_evolution'!AC$9))</f>
        <v>28237167.404126182</v>
      </c>
      <c r="EU267" s="2">
        <f>IF($D267=3,(ET267*(1+'input_cool&amp;vent_evolution'!AD$10)),ET267*(1+'input_cool&amp;vent_evolution'!AD$9))</f>
        <v>28453675.164997149</v>
      </c>
      <c r="EV267" s="2">
        <f>IF($D267=3,(EU267*(1+'input_cool&amp;vent_evolution'!AE$10)),EU267*(1+'input_cool&amp;vent_evolution'!AE$9))</f>
        <v>28650197.713727593</v>
      </c>
      <c r="EW267" s="2">
        <f>IF($D267=3,(EV267*(1+'input_cool&amp;vent_evolution'!AF$10)),EV267*(1+'input_cool&amp;vent_evolution'!AF$9))</f>
        <v>28802086.408410266</v>
      </c>
      <c r="EX267" s="2">
        <f>IF($D267=3,(EW267*(1+'input_cool&amp;vent_evolution'!AG$10)),EW267*(1+'input_cool&amp;vent_evolution'!AG$9))</f>
        <v>28971066.297305085</v>
      </c>
      <c r="EY267" s="2">
        <f>IF($D267=3,(EX267*(1+'input_cool&amp;vent_evolution'!AH$10)),EX267*(1+'input_cool&amp;vent_evolution'!AH$9))</f>
        <v>29132549.399437167</v>
      </c>
      <c r="EZ267" s="2">
        <f>IF($D267=3,(EY267*(1+'input_cool&amp;vent_evolution'!AI$10)),EY267*(1+'input_cool&amp;vent_evolution'!AI$9))</f>
        <v>29264987.000086397</v>
      </c>
      <c r="FA267" s="2">
        <f>IF($D267=3,(EZ267*(1+'input_cool&amp;vent_evolution'!AJ$10)),EZ267*(1+'input_cool&amp;vent_evolution'!AJ$9))</f>
        <v>29393157.907634947</v>
      </c>
      <c r="FB267" s="2">
        <f>IF($D267=3,(FA267*(1+'input_cool&amp;vent_evolution'!AK$10)),FA267*(1+'input_cool&amp;vent_evolution'!AK$9))</f>
        <v>29538757.546157744</v>
      </c>
      <c r="FC267" s="2">
        <f>IF($D267=3,(FB267*(1+'input_cool&amp;vent_evolution'!AL$10)),FB267*(1+'input_cool&amp;vent_evolution'!AL$9))</f>
        <v>29683690.156539995</v>
      </c>
      <c r="FD267" s="2">
        <f>IF($D267=3,(FC267*(1+'input_cool&amp;vent_evolution'!AM$10)),FC267*(1+'input_cool&amp;vent_evolution'!AM$9))</f>
        <v>29858419.008743417</v>
      </c>
      <c r="FE267" s="2">
        <f>IF($D267=3,(FD267*(1+'input_cool&amp;vent_evolution'!AN$10)),FD267*(1+'input_cool&amp;vent_evolution'!AN$9))</f>
        <v>30013615.283779733</v>
      </c>
      <c r="FF267" s="2">
        <f>IF($D267=3,(FE267*(1+'input_cool&amp;vent_evolution'!AO$10)),FE267*(1+'input_cool&amp;vent_evolution'!AO$9))</f>
        <v>30146278.464298654</v>
      </c>
      <c r="FG267" s="2">
        <f>IF($D267=3,(FF267*(1+'input_cool&amp;vent_evolution'!AP$10)),FF267*(1+'input_cool&amp;vent_evolution'!AP$9))</f>
        <v>30315177.712212525</v>
      </c>
      <c r="FH267" s="2">
        <f>IF($D267=3,(FG267*(1+'input_cool&amp;vent_evolution'!AQ$10)),FG267*(1+'input_cool&amp;vent_evolution'!AQ$9))</f>
        <v>30467912.97877083</v>
      </c>
      <c r="FI267" s="2">
        <f>IF($D267=3,(FH267*(1+'input_cool&amp;vent_evolution'!AR$10)),FH267*(1+'input_cool&amp;vent_evolution'!AR$9))</f>
        <v>30644736.756895874</v>
      </c>
      <c r="FJ267" s="2">
        <f>IF($D267=3,(FI267*(1+'input_cool&amp;vent_evolution'!AS$10)),FI267*(1+'input_cool&amp;vent_evolution'!AS$9))</f>
        <v>30802527.055442553</v>
      </c>
      <c r="FK267" s="2">
        <f>IF($D267=3,(FJ267*(1+'input_cool&amp;vent_evolution'!AT$10)),FJ267*(1+'input_cool&amp;vent_evolution'!AT$9))</f>
        <v>30984639.003182169</v>
      </c>
      <c r="FL267" s="2">
        <f>IF($D267=3,(FK267*(1+'input_cool&amp;vent_evolution'!AU$10)),FK267*(1+'input_cool&amp;vent_evolution'!AU$9))</f>
        <v>31167827.640553445</v>
      </c>
      <c r="FM267" s="2">
        <f t="shared" si="348"/>
        <v>18772025.075613126</v>
      </c>
      <c r="FN267" s="2">
        <f t="shared" si="349"/>
        <v>27040072.816377059</v>
      </c>
      <c r="FO267" s="2">
        <f t="shared" si="350"/>
        <v>27480161.328319658</v>
      </c>
      <c r="FP267" s="2">
        <f t="shared" si="351"/>
        <v>27896187.581053067</v>
      </c>
      <c r="FQ267" s="2">
        <f t="shared" si="352"/>
        <v>28356237.846750673</v>
      </c>
      <c r="FR267" s="2">
        <f t="shared" si="353"/>
        <v>28804006.65280081</v>
      </c>
      <c r="FS267" s="2">
        <f t="shared" si="354"/>
        <v>29129685.979726642</v>
      </c>
      <c r="FT267" s="2">
        <f t="shared" si="355"/>
        <v>29544335.283250887</v>
      </c>
      <c r="FU267" s="2">
        <f t="shared" si="356"/>
        <v>29898628.226693768</v>
      </c>
      <c r="FV267" s="2">
        <f t="shared" si="357"/>
        <v>30299880.514743987</v>
      </c>
      <c r="FW267" s="2">
        <f t="shared" si="358"/>
        <v>30639798.732796237</v>
      </c>
      <c r="FX267" s="2">
        <f t="shared" si="359"/>
        <v>30956537.887282368</v>
      </c>
      <c r="FY267" s="2">
        <f t="shared" si="360"/>
        <v>31258648.697897121</v>
      </c>
      <c r="FZ267" s="2">
        <f t="shared" si="361"/>
        <v>31556083.790822998</v>
      </c>
      <c r="GA267" s="2">
        <f t="shared" si="362"/>
        <v>31841248.70133635</v>
      </c>
      <c r="GB267" s="2">
        <f t="shared" si="363"/>
        <v>32178022.28983273</v>
      </c>
      <c r="GC267" s="2">
        <f t="shared" si="364"/>
        <v>32327738.226832628</v>
      </c>
      <c r="GD267" s="2">
        <f t="shared" si="365"/>
        <v>32514774.171616614</v>
      </c>
      <c r="GE267" s="2">
        <f t="shared" si="366"/>
        <v>32764080.373275254</v>
      </c>
      <c r="GF267" s="2">
        <f t="shared" si="367"/>
        <v>32990373.832535874</v>
      </c>
      <c r="GG267" s="2">
        <f t="shared" si="368"/>
        <v>33165271.921148937</v>
      </c>
      <c r="GH267" s="2">
        <f t="shared" si="369"/>
        <v>33359850.323731799</v>
      </c>
      <c r="GI267" s="2">
        <f t="shared" si="370"/>
        <v>33545796.262402322</v>
      </c>
      <c r="GJ267" s="2">
        <f t="shared" si="371"/>
        <v>33698296.639487281</v>
      </c>
      <c r="GK267" s="2">
        <f t="shared" si="372"/>
        <v>33845883.968438104</v>
      </c>
      <c r="GL267" s="2">
        <f t="shared" si="373"/>
        <v>34013540.281066187</v>
      </c>
      <c r="GM267" s="2">
        <f t="shared" si="374"/>
        <v>34180428.518446304</v>
      </c>
      <c r="GN267" s="2">
        <f t="shared" si="375"/>
        <v>34381626.786294863</v>
      </c>
      <c r="GO267" s="2">
        <f t="shared" si="376"/>
        <v>34560333.515722141</v>
      </c>
      <c r="GP267" s="2">
        <f t="shared" si="377"/>
        <v>34713093.645437941</v>
      </c>
      <c r="GQ267" s="2">
        <f t="shared" si="378"/>
        <v>34907579.190856814</v>
      </c>
      <c r="GR267" s="2">
        <f t="shared" si="379"/>
        <v>35083452.097268075</v>
      </c>
      <c r="GS267" s="2">
        <f t="shared" si="380"/>
        <v>35287062.648270704</v>
      </c>
      <c r="GT267" s="2">
        <f t="shared" si="381"/>
        <v>35468756.365997069</v>
      </c>
      <c r="GU267" s="2">
        <f t="shared" si="382"/>
        <v>35678456.183615513</v>
      </c>
      <c r="GV267" s="2">
        <f t="shared" si="383"/>
        <v>35889395.796987034</v>
      </c>
      <c r="GW267" s="2">
        <f>IF($D267=3,($N267*$M267*EC267*'input_cooling&amp;ventilation'!$D$3)*'input_cool&amp;vent_evolution'!M$11,($O267*$M267*EC267*'input_cooling&amp;ventilation'!$D$3)*'input_cool&amp;vent_evolution'!M$10)</f>
        <v>5553903.7679941067</v>
      </c>
      <c r="GX267" s="2">
        <f>IF($D267=3,($N267*$M267*ED267*'input_cooling&amp;ventilation'!$D$3)*'input_cool&amp;vent_evolution'!N$11,($O267*$M267*ED267*'input_cooling&amp;ventilation'!$D$3)*'input_cool&amp;vent_evolution'!N$10)</f>
        <v>5534969.2661815481</v>
      </c>
      <c r="GY267" s="2">
        <f>IF($D267=3,($N267*$M267*EE267*'input_cooling&amp;ventilation'!$D$3)*'input_cool&amp;vent_evolution'!O$11,($O267*$M267*EE267*'input_cooling&amp;ventilation'!$D$3)*'input_cool&amp;vent_evolution'!O$10)</f>
        <v>5515616.326917395</v>
      </c>
      <c r="GZ267" s="2">
        <f>IF($D267=3,($N267*$M267*EF267*'input_cooling&amp;ventilation'!$D$3)*'input_cool&amp;vent_evolution'!P$11,($O267*$M267*EF267*'input_cooling&amp;ventilation'!$D$3)*'input_cool&amp;vent_evolution'!P$10)</f>
        <v>5187930.9651823128</v>
      </c>
      <c r="HA267" s="2">
        <f>IF($D267=3,($N267*$M267*EG267*'input_cooling&amp;ventilation'!$D$3)*'input_cool&amp;vent_evolution'!Q$11,($O267*$M267*EG267*'input_cooling&amp;ventilation'!$D$3)*'input_cool&amp;vent_evolution'!Q$10)</f>
        <v>5180889.4224509681</v>
      </c>
      <c r="HB267" s="2">
        <f>IF($D267=3,($N267*$M267*EH267*'input_cooling&amp;ventilation'!$D$3)*'input_cool&amp;vent_evolution'!R$11,($O267*$M267*EH267*'input_cooling&amp;ventilation'!$D$3)*'input_cool&amp;vent_evolution'!R$10)</f>
        <v>4059411.8719457733</v>
      </c>
      <c r="HC267" s="2">
        <f>IF($D267=3,($N267*$M267*EI267*'input_cooling&amp;ventilation'!$D$3)*'input_cool&amp;vent_evolution'!S$11,($O267*$M267*EI267*'input_cooling&amp;ventilation'!$D$3)*'input_cool&amp;vent_evolution'!S$10)</f>
        <v>4049554.1396530564</v>
      </c>
      <c r="HD267" s="2">
        <f>IF($D267=3,($N267*$M267*EJ267*'input_cooling&amp;ventilation'!$D$3)*'input_cool&amp;vent_evolution'!T$11,($O267*$M267*EJ267*'input_cooling&amp;ventilation'!$D$3)*'input_cool&amp;vent_evolution'!T$10)</f>
        <v>4052194.7553487523</v>
      </c>
      <c r="HE267" s="2">
        <f>IF($D267=3,($N267*$M267*EK267*'input_cooling&amp;ventilation'!$D$3)*'input_cool&amp;vent_evolution'!U$11,($O267*$M267*EK267*'input_cooling&amp;ventilation'!$D$3)*'input_cool&amp;vent_evolution'!U$10)</f>
        <v>4046627.510363461</v>
      </c>
      <c r="HF267" s="2">
        <f>IF($D267=3,($N267*$M267*EL267*'input_cooling&amp;ventilation'!$D$3)*'input_cool&amp;vent_evolution'!V$11,($O267*$M267*EL267*'input_cooling&amp;ventilation'!$D$3)*'input_cool&amp;vent_evolution'!V$10)</f>
        <v>4047508.9334874642</v>
      </c>
      <c r="HG267" s="2">
        <f>IF($D267=3,($N267*$M267*EM267*'input_cooling&amp;ventilation'!$D$3)*'input_cool&amp;vent_evolution'!W$11,($O267*$M267*EM267*'input_cooling&amp;ventilation'!$D$3)*'input_cool&amp;vent_evolution'!W$10)</f>
        <v>3140382.9592181584</v>
      </c>
      <c r="HH267" s="2">
        <f>IF($D267=3,($N267*$M267*EN267*'input_cooling&amp;ventilation'!$D$3)*'input_cool&amp;vent_evolution'!X$11,($O267*$M267*EN267*'input_cooling&amp;ventilation'!$D$3)*'input_cool&amp;vent_evolution'!X$10)</f>
        <v>3142046.7418538826</v>
      </c>
      <c r="HI267" s="2">
        <f>IF($D267=3,($N267*$M267*EO267*'input_cooling&amp;ventilation'!$D$3)*'input_cool&amp;vent_evolution'!Y$11,($O267*$M267*EO267*'input_cooling&amp;ventilation'!$D$3)*'input_cool&amp;vent_evolution'!Y$10)</f>
        <v>3142226.5296976143</v>
      </c>
      <c r="HJ267" s="2">
        <f>IF($D267=3,($N267*$M267*EP267*'input_cooling&amp;ventilation'!$D$3)*'input_cool&amp;vent_evolution'!Z$11,($O267*$M267*EP267*'input_cooling&amp;ventilation'!$D$3)*'input_cool&amp;vent_evolution'!Z$10)</f>
        <v>3141955.3038516687</v>
      </c>
      <c r="HK267" s="2">
        <f>IF($D267=3,($N267*$M267*EQ267*'input_cooling&amp;ventilation'!$D$3)*'input_cool&amp;vent_evolution'!AA$11,($O267*$M267*EQ267*'input_cooling&amp;ventilation'!$D$3)*'input_cool&amp;vent_evolution'!AA$10)</f>
        <v>3140497.1176381335</v>
      </c>
      <c r="HL267" s="2">
        <f>IF($D267=3,($N267*$M267*ER267*'input_cooling&amp;ventilation'!$D$3)*'input_cool&amp;vent_evolution'!AB$11,($O267*$M267*ER267*'input_cooling&amp;ventilation'!$D$3)*'input_cool&amp;vent_evolution'!AB$10)</f>
        <v>2187130.1546589518</v>
      </c>
      <c r="HM267" s="2">
        <f>IF($D267=3,($N267*$M267*ES267*'input_cooling&amp;ventilation'!$D$3)*'input_cool&amp;vent_evolution'!AC$11,($O267*$M267*ES267*'input_cooling&amp;ventilation'!$D$3)*'input_cool&amp;vent_evolution'!AC$10)</f>
        <v>2183698.5827667611</v>
      </c>
      <c r="HN267" s="2">
        <f>IF($D267=3,($N267*$M267*ET267*'input_cooling&amp;ventilation'!$D$3)*'input_cool&amp;vent_evolution'!AD$11,($O267*$M267*ET267*'input_cooling&amp;ventilation'!$D$3)*'input_cool&amp;vent_evolution'!AD$10)</f>
        <v>2182823.2728262921</v>
      </c>
      <c r="HO267" s="2">
        <f>IF($D267=3,($N267*$M267*EU267*'input_cooling&amp;ventilation'!$D$3)*'input_cool&amp;vent_evolution'!AE$11,($O267*$M267*EU267*'input_cooling&amp;ventilation'!$D$3)*'input_cool&amp;vent_evolution'!AE$10)</f>
        <v>2186121.5590900443</v>
      </c>
      <c r="HP267" s="2">
        <f>IF($D267=3,($N267*$M267*EV267*'input_cooling&amp;ventilation'!$D$3)*'input_cool&amp;vent_evolution'!AF$11,($O267*$M267*EV267*'input_cooling&amp;ventilation'!$D$3)*'input_cool&amp;vent_evolution'!AF$10)</f>
        <v>2187862.0971918991</v>
      </c>
      <c r="HQ267" s="2">
        <f>IF($D267=3,($N267*$M267*EW267*'input_cooling&amp;ventilation'!$D$3)*'input_cool&amp;vent_evolution'!AG$11,($O267*$M267*EW267*'input_cooling&amp;ventilation'!$D$3)*'input_cool&amp;vent_evolution'!AG$10)</f>
        <v>1381234.3689319277</v>
      </c>
      <c r="HR267" s="2">
        <f>IF($D267=3,($N267*$M267*EX267*'input_cooling&amp;ventilation'!$D$3)*'input_cool&amp;vent_evolution'!AH$11,($O267*$M267*EX267*'input_cooling&amp;ventilation'!$D$3)*'input_cool&amp;vent_evolution'!AH$10)</f>
        <v>1383869.0502884174</v>
      </c>
      <c r="HS267" s="2">
        <f>IF($D267=3,($N267*$M267*EY267*'input_cooling&amp;ventilation'!$D$3)*'input_cool&amp;vent_evolution'!AI$11,($O267*$M267*EY267*'input_cooling&amp;ventilation'!$D$3)*'input_cool&amp;vent_evolution'!AI$10)</f>
        <v>1386127.9443651065</v>
      </c>
      <c r="HT267" s="2">
        <f>IF($D267=3,($N267*$M267*EZ267*'input_cooling&amp;ventilation'!$D$3)*'input_cool&amp;vent_evolution'!AJ$11,($O267*$M267*EZ267*'input_cooling&amp;ventilation'!$D$3)*'input_cool&amp;vent_evolution'!AJ$10)</f>
        <v>1386994.010943057</v>
      </c>
      <c r="HU267" s="2">
        <f>IF($D267=3,($N267*$M267*FA267*'input_cooling&amp;ventilation'!$D$3)*'input_cool&amp;vent_evolution'!AK$11,($O267*$M267*FA267*'input_cooling&amp;ventilation'!$D$3)*'input_cool&amp;vent_evolution'!AK$10)</f>
        <v>1387653.210177341</v>
      </c>
      <c r="HV267" s="2">
        <f>IF($D267=3,($N267*$M267*FB267*'input_cooling&amp;ventilation'!$D$3)*'input_cool&amp;vent_evolution'!AL$11,($O267*$M267*FB267*'input_cooling&amp;ventilation'!$D$3)*'input_cool&amp;vent_evolution'!AL$10)</f>
        <v>1389128.8061157779</v>
      </c>
      <c r="HW267" s="2">
        <f>IF($D267=3,($N267*$M267*FC267*'input_cooling&amp;ventilation'!$D$3)*'input_cool&amp;vent_evolution'!AM$11,($O267*$M267*FC267*'input_cooling&amp;ventilation'!$D$3)*'input_cool&amp;vent_evolution'!AM$10)</f>
        <v>1390562.9107903121</v>
      </c>
      <c r="HX267" s="2">
        <f>IF($D267=3,($N267*$M267*FD267*'input_cooling&amp;ventilation'!$D$3)*'input_cool&amp;vent_evolution'!AN$11,($O267*$M267*FD267*'input_cooling&amp;ventilation'!$D$3)*'input_cool&amp;vent_evolution'!AN$10)</f>
        <v>1393378.1481660465</v>
      </c>
      <c r="HY267" s="2">
        <f>IF($D267=3,($N267*$M267*FE267*'input_cooling&amp;ventilation'!$D$3)*'input_cool&amp;vent_evolution'!AO$11,($O267*$M267*FE267*'input_cooling&amp;ventilation'!$D$3)*'input_cool&amp;vent_evolution'!AO$10)</f>
        <v>1395265.1593012607</v>
      </c>
      <c r="HZ267" s="2">
        <f>IF($D267=3,($N267*$M267*FF267*'input_cooling&amp;ventilation'!$D$3)*'input_cool&amp;vent_evolution'!AP$11,($O267*$M267*FF267*'input_cooling&amp;ventilation'!$D$3)*'input_cool&amp;vent_evolution'!AP$10)</f>
        <v>1396095.8154786215</v>
      </c>
      <c r="IA267" s="2">
        <f>IF($D267=3,($N267*$M267*FG267*'input_cooling&amp;ventilation'!$D$3)*'input_cool&amp;vent_evolution'!AQ$11,($O267*$M267*FG267*'input_cooling&amp;ventilation'!$D$3)*'input_cool&amp;vent_evolution'!AQ$10)</f>
        <v>1398593.2435920667</v>
      </c>
      <c r="IB267" s="2">
        <f>IF($D267=3,($N267*$M267*FH267*'input_cooling&amp;ventilation'!$D$3)*'input_cool&amp;vent_evolution'!AR$11,($O267*$M267*FH267*'input_cooling&amp;ventilation'!$D$3)*'input_cool&amp;vent_evolution'!AR$10)</f>
        <v>1400330.4902184587</v>
      </c>
      <c r="IC267" s="2">
        <f>IF($D267=3,($N267*$M267*FI267*'input_cooling&amp;ventilation'!$D$3)*'input_cool&amp;vent_evolution'!AS$11,($O267*$M267*FI267*'input_cooling&amp;ventilation'!$D$3)*'input_cool&amp;vent_evolution'!AS$10)</f>
        <v>1403158.9700838565</v>
      </c>
      <c r="ID267" s="2">
        <f>IF($D267=3,($N267*$M267*FJ267*'input_cooling&amp;ventilation'!$D$3)*'input_cool&amp;vent_evolution'!AT$11,($O267*$M267*FJ267*'input_cooling&amp;ventilation'!$D$3)*'input_cool&amp;vent_evolution'!AT$10)</f>
        <v>1405099.5808897652</v>
      </c>
      <c r="IE267" s="2">
        <f>IF($D267=3,($N267*$M267*FK267*'input_cooling&amp;ventilation'!$D$3)*'input_cool&amp;vent_evolution'!AU$11,($O267*$M267*FK267*'input_cooling&amp;ventilation'!$D$3)*'input_cool&amp;vent_evolution'!AU$10)</f>
        <v>1413406.8675284027</v>
      </c>
      <c r="IF267" s="2">
        <f>IF($D267=3,($N267*$M267*FL267*'input_cooling&amp;ventilation'!$D$3)*'input_cool&amp;vent_evolution'!AV$11,($O267*$M267*FL267*'input_cooling&amp;ventilation'!$D$3)*'input_cool&amp;vent_evolution'!AV$10)</f>
        <v>1421763.2688434911</v>
      </c>
    </row>
    <row r="268" spans="1:240" x14ac:dyDescent="0.25">
      <c r="A268">
        <v>266</v>
      </c>
      <c r="B268">
        <v>100100</v>
      </c>
      <c r="C268">
        <v>4</v>
      </c>
      <c r="D268">
        <v>6</v>
      </c>
      <c r="E268">
        <v>1</v>
      </c>
      <c r="F268" s="2">
        <v>170308535.659989</v>
      </c>
      <c r="G268" s="2">
        <v>177366351.48828101</v>
      </c>
      <c r="H268" s="2">
        <v>170308535.659989</v>
      </c>
      <c r="I268" s="17">
        <v>0.51892817899999999</v>
      </c>
      <c r="J268">
        <v>0.116026592</v>
      </c>
      <c r="K268" s="2">
        <f t="shared" si="308"/>
        <v>19760318.981138993</v>
      </c>
      <c r="L268" s="2">
        <f t="shared" si="309"/>
        <v>92040397.793687597</v>
      </c>
      <c r="M268">
        <v>0.38965153115100298</v>
      </c>
      <c r="N268" s="17">
        <f>'input_cooling&amp;ventilation'!$D$5</f>
        <v>57.500092182043396</v>
      </c>
      <c r="O268" s="45">
        <f>'input_cooling&amp;ventilation'!$D$6</f>
        <v>19.328678831353667</v>
      </c>
      <c r="P268" s="45">
        <f>'input_cooling&amp;ventilation'!$C$5</f>
        <v>50.351688737400465</v>
      </c>
      <c r="Q268" s="45">
        <f>'input_cooling&amp;ventilation'!$C$6</f>
        <v>32.240814214248743</v>
      </c>
      <c r="R268">
        <v>17</v>
      </c>
      <c r="S268">
        <v>12</v>
      </c>
      <c r="T268">
        <v>14</v>
      </c>
      <c r="U268" s="2">
        <f t="shared" si="310"/>
        <v>19384490.175534885</v>
      </c>
      <c r="V268" s="2">
        <f t="shared" si="311"/>
        <v>84912677.164444923</v>
      </c>
      <c r="W268" s="2">
        <v>8382627.790358657</v>
      </c>
      <c r="X268" s="57">
        <f>IF($D268=3,(W268*(1+'input_cool&amp;vent_evolution'!M$11)),(W268*(1+'input_cool&amp;vent_evolution'!M$12)))</f>
        <v>8516973.1528173108</v>
      </c>
      <c r="Y268" s="57">
        <f>IF($D268=3,(X268*(1+'input_cool&amp;vent_evolution'!N$11)),(X268*(1+'input_cool&amp;vent_evolution'!N$12)))</f>
        <v>8640772.8696396239</v>
      </c>
      <c r="Z268" s="57">
        <f>IF($D268=3,(Y268*(1+'input_cool&amp;vent_evolution'!O$11)),(Y268*(1+'input_cool&amp;vent_evolution'!O$12)))</f>
        <v>8756307.0405916795</v>
      </c>
      <c r="AA268" s="57">
        <f>IF($D268=3,(Z268*(1+'input_cool&amp;vent_evolution'!P$11)),(Z268*(1+'input_cool&amp;vent_evolution'!P$12)))</f>
        <v>8888690.1848239899</v>
      </c>
      <c r="AB268" s="57">
        <f>IF($D268=3,(AA268*(1+'input_cool&amp;vent_evolution'!Q$11)),(AA268*(1+'input_cool&amp;vent_evolution'!Q$12)))</f>
        <v>9025947.0214170199</v>
      </c>
      <c r="AC268" s="57">
        <f>IF($D268=3,(AB268*(1+'input_cool&amp;vent_evolution'!R$11)),(AB268*(1+'input_cool&amp;vent_evolution'!R$12)))</f>
        <v>9162054.3700987585</v>
      </c>
      <c r="AD268" s="57">
        <f>IF($D268=3,(AC268*(1+'input_cool&amp;vent_evolution'!S$11)),(AC268*(1+'input_cool&amp;vent_evolution'!S$12)))</f>
        <v>9292779.2303360328</v>
      </c>
      <c r="AE268" s="57">
        <f>IF($D268=3,(AD268*(1+'input_cool&amp;vent_evolution'!T$11)),(AD268*(1+'input_cool&amp;vent_evolution'!T$12)))</f>
        <v>9428417.5611668322</v>
      </c>
      <c r="AF268" s="57">
        <f>IF($D268=3,(AE268*(1+'input_cool&amp;vent_evolution'!U$11)),(AE268*(1+'input_cool&amp;vent_evolution'!U$12)))</f>
        <v>9583446.6418076064</v>
      </c>
      <c r="AG268" s="57">
        <f>IF($D268=3,(AF268*(1+'input_cool&amp;vent_evolution'!V$11)),(AF268*(1+'input_cool&amp;vent_evolution'!V$12)))</f>
        <v>9740256.1747934148</v>
      </c>
      <c r="AH268" s="57">
        <f>IF($D268=3,(AG268*(1+'input_cool&amp;vent_evolution'!W$11)),(AG268*(1+'input_cool&amp;vent_evolution'!W$12)))</f>
        <v>9864060.361080084</v>
      </c>
      <c r="AI268" s="57">
        <f>IF($D268=3,(AH268*(1+'input_cool&amp;vent_evolution'!X$11)),(AH268*(1+'input_cool&amp;vent_evolution'!X$12)))</f>
        <v>10013508.601027783</v>
      </c>
      <c r="AJ268" s="57">
        <f>IF($D268=3,(AI268*(1+'input_cool&amp;vent_evolution'!Y$11)),(AI268*(1+'input_cool&amp;vent_evolution'!Y$12)))</f>
        <v>10165723.150608674</v>
      </c>
      <c r="AK268" s="57">
        <f>IF($D268=3,(AJ268*(1+'input_cool&amp;vent_evolution'!Z$11)),(AJ268*(1+'input_cool&amp;vent_evolution'!Z$12)))</f>
        <v>10331888.194990017</v>
      </c>
      <c r="AL268" s="57">
        <f>IF($D268=3,(AK268*(1+'input_cool&amp;vent_evolution'!AA$11)),(AK268*(1+'input_cool&amp;vent_evolution'!AA$12)))</f>
        <v>10497539.120306991</v>
      </c>
      <c r="AM268" s="57">
        <f>IF($D268=3,(AL268*(1+'input_cool&amp;vent_evolution'!AB$11)),(AL268*(1+'input_cool&amp;vent_evolution'!AB$12)))</f>
        <v>10658005.409767788</v>
      </c>
      <c r="AN268" s="57">
        <f>IF($D268=3,(AM268*(1+'input_cool&amp;vent_evolution'!AC$11)),(AM268*(1+'input_cool&amp;vent_evolution'!AC$12)))</f>
        <v>10819225.277837185</v>
      </c>
      <c r="AO268" s="57">
        <f>IF($D268=3,(AN268*(1+'input_cool&amp;vent_evolution'!AD$11)),(AN268*(1+'input_cool&amp;vent_evolution'!AD$12)))</f>
        <v>10979598.711231811</v>
      </c>
      <c r="AP268" s="57">
        <f>IF($D268=3,(AO268*(1+'input_cool&amp;vent_evolution'!AE$11)),(AO268*(1+'input_cool&amp;vent_evolution'!AE$12)))</f>
        <v>11138494.156131864</v>
      </c>
      <c r="AQ268" s="57">
        <f>IF($D268=3,(AP268*(1+'input_cool&amp;vent_evolution'!AF$11)),(AP268*(1+'input_cool&amp;vent_evolution'!AF$12)))</f>
        <v>11295045.898600932</v>
      </c>
      <c r="AR268" s="57">
        <f>IF($D268=3,(AQ268*(1+'input_cool&amp;vent_evolution'!AG$11)),(AQ268*(1+'input_cool&amp;vent_evolution'!AG$12)))</f>
        <v>11445155.36916315</v>
      </c>
      <c r="AS268" s="57">
        <f>IF($D268=3,(AR268*(1+'input_cool&amp;vent_evolution'!AH$11)),(AR268*(1+'input_cool&amp;vent_evolution'!AH$12)))</f>
        <v>11592875.7226016</v>
      </c>
      <c r="AT268" s="57">
        <f>IF($D268=3,(AS268*(1+'input_cool&amp;vent_evolution'!AI$11)),(AS268*(1+'input_cool&amp;vent_evolution'!AI$12)))</f>
        <v>11738022.353214677</v>
      </c>
      <c r="AU268" s="57">
        <f>IF($D268=3,(AT268*(1+'input_cool&amp;vent_evolution'!AJ$11)),(AT268*(1+'input_cool&amp;vent_evolution'!AJ$12)))</f>
        <v>11880407.980351621</v>
      </c>
      <c r="AV268" s="57">
        <f>IF($D268=3,(AU268*(1+'input_cool&amp;vent_evolution'!AK$11)),(AU268*(1+'input_cool&amp;vent_evolution'!AK$12)))</f>
        <v>12019851.802122215</v>
      </c>
      <c r="AW268" s="57">
        <f>IF($D268=3,(AV268*(1+'input_cool&amp;vent_evolution'!AL$11)),(AV268*(1+'input_cool&amp;vent_evolution'!AL$12)))</f>
        <v>12156179.561569579</v>
      </c>
      <c r="AX268" s="57">
        <f>IF($D268=3,(AW268*(1+'input_cool&amp;vent_evolution'!AM$11)),(AW268*(1+'input_cool&amp;vent_evolution'!AM$12)))</f>
        <v>12289236.625881843</v>
      </c>
      <c r="AY268" s="57">
        <f>IF($D268=3,(AX268*(1+'input_cool&amp;vent_evolution'!AN$11)),(AX268*(1+'input_cool&amp;vent_evolution'!AN$12)))</f>
        <v>12418891.282692192</v>
      </c>
      <c r="AZ268" s="57">
        <f>IF($D268=3,(AY268*(1+'input_cool&amp;vent_evolution'!AO$11)),(AY268*(1+'input_cool&amp;vent_evolution'!AO$12)))</f>
        <v>12545067.781028807</v>
      </c>
      <c r="BA268" s="57">
        <f>IF($D268=3,(AZ268*(1+'input_cool&amp;vent_evolution'!AP$11)),(AZ268*(1+'input_cool&amp;vent_evolution'!AP$12)))</f>
        <v>12667710.748882808</v>
      </c>
      <c r="BB268" s="57">
        <f>IF($D268=3,(BA268*(1+'input_cool&amp;vent_evolution'!AQ$11)),(BA268*(1+'input_cool&amp;vent_evolution'!AQ$12)))</f>
        <v>12786779.098586095</v>
      </c>
      <c r="BC268" s="57">
        <f>IF($D268=3,(BB268*(1+'input_cool&amp;vent_evolution'!AR$11)),(BB268*(1+'input_cool&amp;vent_evolution'!AR$12)))</f>
        <v>12902253.414045263</v>
      </c>
      <c r="BD268" s="57">
        <f>IF($D268=3,(BC268*(1+'input_cool&amp;vent_evolution'!AS$11)),(BC268*(1+'input_cool&amp;vent_evolution'!AS$12)))</f>
        <v>13014136.153185321</v>
      </c>
      <c r="BE268" s="57">
        <f>IF($D268=3,(BD268*(1+'input_cool&amp;vent_evolution'!AT$11)),(BD268*(1+'input_cool&amp;vent_evolution'!AT$12)))</f>
        <v>13122451.012018377</v>
      </c>
      <c r="BF268" s="57">
        <f>IF($D268=3,(BE268*(1+'input_cool&amp;vent_evolution'!AU$11)),(BE268*(1+'input_cool&amp;vent_evolution'!AU$12)))</f>
        <v>13231667.360470561</v>
      </c>
      <c r="BG268" s="57">
        <f>IF($D268=3,(BF268*(1+'input_cool&amp;vent_evolution'!AV$11)),(BF268*(1+'input_cool&amp;vent_evolution'!AV$12)))</f>
        <v>13341792.70151554</v>
      </c>
      <c r="BH268" s="2">
        <f t="shared" si="384"/>
        <v>22521895.434679329</v>
      </c>
      <c r="BI268" s="2">
        <f t="shared" si="312"/>
        <v>22882845.75731061</v>
      </c>
      <c r="BJ268" s="2">
        <f t="shared" si="313"/>
        <v>23215462.729797676</v>
      </c>
      <c r="BK268" s="2">
        <f t="shared" si="314"/>
        <v>23525872.374886215</v>
      </c>
      <c r="BL268" s="2">
        <f t="shared" si="315"/>
        <v>23881550.738077212</v>
      </c>
      <c r="BM268" s="2">
        <f t="shared" si="316"/>
        <v>24250323.418763164</v>
      </c>
      <c r="BN268" s="2">
        <f t="shared" si="317"/>
        <v>24616007.730599988</v>
      </c>
      <c r="BO268" s="2">
        <f t="shared" si="318"/>
        <v>24967230.724941123</v>
      </c>
      <c r="BP268" s="2">
        <f t="shared" si="319"/>
        <v>25331654.91032834</v>
      </c>
      <c r="BQ268" s="2">
        <f t="shared" si="320"/>
        <v>25748176.892557088</v>
      </c>
      <c r="BR268" s="2">
        <f t="shared" si="321"/>
        <v>26169482.477558631</v>
      </c>
      <c r="BS268" s="2">
        <f t="shared" si="322"/>
        <v>26502111.458309863</v>
      </c>
      <c r="BT268" s="2">
        <f t="shared" si="323"/>
        <v>26903639.203209881</v>
      </c>
      <c r="BU268" s="2">
        <f t="shared" si="324"/>
        <v>27312599.287688468</v>
      </c>
      <c r="BV268" s="2">
        <f t="shared" si="325"/>
        <v>27759040.648088574</v>
      </c>
      <c r="BW268" s="2">
        <f t="shared" si="326"/>
        <v>28204100.707052156</v>
      </c>
      <c r="BX268" s="2">
        <f t="shared" si="327"/>
        <v>28635231.025898442</v>
      </c>
      <c r="BY268" s="2">
        <f t="shared" si="328"/>
        <v>29068386.010404367</v>
      </c>
      <c r="BZ268" s="2">
        <f t="shared" si="329"/>
        <v>29499266.84965248</v>
      </c>
      <c r="CA268" s="2">
        <f t="shared" si="330"/>
        <v>29926176.726195231</v>
      </c>
      <c r="CB268" s="2">
        <f t="shared" si="331"/>
        <v>30346789.696517076</v>
      </c>
      <c r="CC268" s="2">
        <f t="shared" si="332"/>
        <v>30750093.992533386</v>
      </c>
      <c r="CD268" s="2">
        <f t="shared" si="333"/>
        <v>31146979.365106072</v>
      </c>
      <c r="CE268" s="2">
        <f t="shared" si="334"/>
        <v>31536949.827724438</v>
      </c>
      <c r="CF268" s="2">
        <f t="shared" si="335"/>
        <v>31919502.206999566</v>
      </c>
      <c r="CG268" s="2">
        <f t="shared" si="336"/>
        <v>32294150.736252103</v>
      </c>
      <c r="CH268" s="2">
        <f t="shared" si="337"/>
        <v>32660427.233301044</v>
      </c>
      <c r="CI268" s="2">
        <f t="shared" si="338"/>
        <v>33017916.240833133</v>
      </c>
      <c r="CJ268" s="2">
        <f t="shared" si="339"/>
        <v>33366263.882686019</v>
      </c>
      <c r="CK268" s="2">
        <f t="shared" si="340"/>
        <v>33705266.636108957</v>
      </c>
      <c r="CL268" s="2">
        <f t="shared" si="341"/>
        <v>34034775.731214367</v>
      </c>
      <c r="CM268" s="2">
        <f t="shared" si="342"/>
        <v>34354680.77634611</v>
      </c>
      <c r="CN268" s="2">
        <f t="shared" si="343"/>
        <v>34664929.605615824</v>
      </c>
      <c r="CO268" s="2">
        <f t="shared" si="344"/>
        <v>34965528.822815478</v>
      </c>
      <c r="CP268" s="2">
        <f t="shared" si="345"/>
        <v>35256542.092838742</v>
      </c>
      <c r="CQ268" s="2">
        <f t="shared" si="346"/>
        <v>35549977.426139198</v>
      </c>
      <c r="CR268" s="2">
        <f>IF($D268=3,(W268*$P268*$M268*'input_cooling&amp;ventilation'!$D$3)*'input_cool&amp;vent_evolution'!M$11,(W268*$Q268*'input_cooling&amp;ventilation'!$D$3)*'input_cool&amp;vent_evolution'!M$12)</f>
        <v>3536375.6105250111</v>
      </c>
      <c r="CS268" s="2">
        <f>IF($D268=3,(X268*$P268*$M268*'input_cooling&amp;ventilation'!$D$3)*'input_cool&amp;vent_evolution'!N$11,(X268*$Q268*'input_cooling&amp;ventilation'!$D$3)*'input_cool&amp;vent_evolution'!N$12)</f>
        <v>3258782.3736384599</v>
      </c>
      <c r="CT268" s="2">
        <f>IF($D268=3,(Y268*$P268*$M268*'input_cooling&amp;ventilation'!$D$3)*'input_cool&amp;vent_evolution'!O$11,(Y268*$Q268*'input_cooling&amp;ventilation'!$D$3)*'input_cool&amp;vent_evolution'!O$12)</f>
        <v>3041208.2476074724</v>
      </c>
      <c r="CU268" s="2">
        <f>IF($D268=3,(Z268*$P268*$M268*'input_cooling&amp;ventilation'!$D$3)*'input_cool&amp;vent_evolution'!P$11,(Z268*$Q268*'input_cooling&amp;ventilation'!$D$3)*'input_cool&amp;vent_evolution'!P$12)</f>
        <v>3484724.1016736412</v>
      </c>
      <c r="CV268" s="2">
        <f>IF($D268=3,(AA268*$P268*$M268*'input_cooling&amp;ventilation'!$D$3)*'input_cool&amp;vent_evolution'!Q$11,(AA268*$Q268*'input_cooling&amp;ventilation'!$D$3)*'input_cool&amp;vent_evolution'!Q$12)</f>
        <v>3613014.4012585003</v>
      </c>
      <c r="CW268" s="2">
        <f>IF($D268=3,(AB268*$P268*$M268*'input_cooling&amp;ventilation'!$D$3)*'input_cool&amp;vent_evolution'!R$11,(AB268*$Q268*'input_cooling&amp;ventilation'!$D$3)*'input_cool&amp;vent_evolution'!R$12)</f>
        <v>3582756.4084279947</v>
      </c>
      <c r="CX268" s="2">
        <f>IF($D268=3,(AC268*$P268*$M268*'input_cooling&amp;ventilation'!$D$3)*'input_cool&amp;vent_evolution'!S$11,(AC268*$Q268*'input_cooling&amp;ventilation'!$D$3)*'input_cool&amp;vent_evolution'!S$12)</f>
        <v>3441073.0595532358</v>
      </c>
      <c r="CY268" s="2">
        <f>IF($D268=3,(AD268*$P268*$M268*'input_cooling&amp;ventilation'!$D$3)*'input_cool&amp;vent_evolution'!T$11,(AD268*$Q268*'input_cooling&amp;ventilation'!$D$3)*'input_cool&amp;vent_evolution'!T$12)</f>
        <v>3570410.4423402413</v>
      </c>
      <c r="CZ268" s="2">
        <f>IF($D268=3,(AE268*$P268*$M268*'input_cooling&amp;ventilation'!$D$3)*'input_cool&amp;vent_evolution'!U$11,(AE268*$Q268*'input_cooling&amp;ventilation'!$D$3)*'input_cool&amp;vent_evolution'!U$12)</f>
        <v>4080833.5298427227</v>
      </c>
      <c r="DA268" s="2">
        <f>IF($D268=3,(AF268*$P268*$M268*'input_cooling&amp;ventilation'!$D$3)*'input_cool&amp;vent_evolution'!V$11,(AF268*$Q268*'input_cooling&amp;ventilation'!$D$3)*'input_cool&amp;vent_evolution'!V$12)</f>
        <v>4127700.4118359191</v>
      </c>
      <c r="DB268" s="2">
        <f>IF($D268=3,(AG268*$P268*$M268*'input_cooling&amp;ventilation'!$D$3)*'input_cool&amp;vent_evolution'!W$11,(AG268*$Q268*'input_cooling&amp;ventilation'!$D$3)*'input_cool&amp;vent_evolution'!W$12)</f>
        <v>3258900.0234363456</v>
      </c>
      <c r="DC268" s="2">
        <f>IF($D268=3,(AH268*$P268*$M268*'input_cooling&amp;ventilation'!$D$3)*'input_cool&amp;vent_evolution'!X$11,(AH268*$Q268*'input_cooling&amp;ventilation'!$D$3)*'input_cool&amp;vent_evolution'!X$12)</f>
        <v>3933928.9508380722</v>
      </c>
      <c r="DD268" s="2">
        <f>IF($D268=3,(AI268*$P268*$M268*'input_cooling&amp;ventilation'!$D$3)*'input_cool&amp;vent_evolution'!Y$11,(AI268*$Q268*'input_cooling&amp;ventilation'!$D$3)*'input_cool&amp;vent_evolution'!Y$12)</f>
        <v>4006746.5735601899</v>
      </c>
      <c r="DE268" s="2">
        <f>IF($D268=3,(AJ268*$P268*$M268*'input_cooling&amp;ventilation'!$D$3)*'input_cool&amp;vent_evolution'!Z$11,(AJ268*$Q268*'input_cooling&amp;ventilation'!$D$3)*'input_cool&amp;vent_evolution'!Z$12)</f>
        <v>4373965.7217630669</v>
      </c>
      <c r="DF268" s="2">
        <f>IF($D268=3,(AK268*$P268*$M268*'input_cooling&amp;ventilation'!$D$3)*'input_cool&amp;vent_evolution'!AA$11,(AK268*$Q268*'input_cooling&amp;ventilation'!$D$3)*'input_cool&amp;vent_evolution'!AA$12)</f>
        <v>4360432.5555497902</v>
      </c>
      <c r="DG268" s="2">
        <f>IF($D268=3,(AL268*$P268*$M268*'input_cooling&amp;ventilation'!$D$3)*'input_cool&amp;vent_evolution'!AB$11,(AL268*$Q268*'input_cooling&amp;ventilation'!$D$3)*'input_cool&amp;vent_evolution'!AB$12)</f>
        <v>4223957.2842364032</v>
      </c>
      <c r="DH268" s="2">
        <f>IF($D268=3,(AM268*$P268*$M268*'input_cooling&amp;ventilation'!$D$3)*'input_cool&amp;vent_evolution'!AC$11,(AM268*$Q268*'input_cooling&amp;ventilation'!$D$3)*'input_cool&amp;vent_evolution'!AC$12)</f>
        <v>4243793.7487283358</v>
      </c>
      <c r="DI268" s="2">
        <f>IF($D268=3,(AN268*$P268*$M268*'input_cooling&amp;ventilation'!$D$3)*'input_cool&amp;vent_evolution'!AD$11,(AN268*$Q268*'input_cooling&amp;ventilation'!$D$3)*'input_cool&amp;vent_evolution'!AD$12)</f>
        <v>4221513.0321856588</v>
      </c>
      <c r="DJ268" s="2">
        <f>IF($D268=3,(AO268*$P268*$M268*'input_cooling&amp;ventilation'!$D$3)*'input_cool&amp;vent_evolution'!AE$11,(AO268*$Q268*'input_cooling&amp;ventilation'!$D$3)*'input_cool&amp;vent_evolution'!AE$12)</f>
        <v>4182607.9120594775</v>
      </c>
      <c r="DK268" s="2">
        <f>IF($D268=3,(AP268*$P268*$M268*'input_cooling&amp;ventilation'!$D$3)*'input_cool&amp;vent_evolution'!AF$11,(AP268*$Q268*'input_cooling&amp;ventilation'!$D$3)*'input_cool&amp;vent_evolution'!AF$12)</f>
        <v>4120914.5870084902</v>
      </c>
      <c r="DL268" s="2">
        <f>IF($D268=3,(AQ268*$P268*$M268*'input_cooling&amp;ventilation'!$D$3)*'input_cool&amp;vent_evolution'!AG$11,(AQ268*$Q268*'input_cooling&amp;ventilation'!$D$3)*'input_cool&amp;vent_evolution'!AG$12)</f>
        <v>3951334.5372708845</v>
      </c>
      <c r="DM268" s="2">
        <f>IF($D268=3,(AR268*$P268*$M268*'input_cooling&amp;ventilation'!$D$3)*'input_cool&amp;vent_evolution'!AH$11,(AR268*$Q268*'input_cooling&amp;ventilation'!$D$3)*'input_cool&amp;vent_evolution'!AH$12)</f>
        <v>3888445.7603710936</v>
      </c>
      <c r="DN268" s="2">
        <f>IF($D268=3,(AS268*$P268*$M268*'input_cooling&amp;ventilation'!$D$3)*'input_cool&amp;vent_evolution'!AI$11,(AS268*$Q268*'input_cooling&amp;ventilation'!$D$3)*'input_cool&amp;vent_evolution'!AI$12)</f>
        <v>3820697.6039678478</v>
      </c>
      <c r="DO268" s="2">
        <f>IF($D268=3,(AT268*$P268*$M268*'input_cooling&amp;ventilation'!$D$3)*'input_cool&amp;vent_evolution'!AJ$11,(AT268*$Q268*'input_cooling&amp;ventilation'!$D$3)*'input_cool&amp;vent_evolution'!AJ$12)</f>
        <v>3748019.6553220716</v>
      </c>
      <c r="DP268" s="2">
        <f>IF($D268=3,(AU268*$P268*$M268*'input_cooling&amp;ventilation'!$D$3)*'input_cool&amp;vent_evolution'!AK$11,(AU268*$Q268*'input_cooling&amp;ventilation'!$D$3)*'input_cool&amp;vent_evolution'!AK$12)</f>
        <v>3670582.4549744856</v>
      </c>
      <c r="DQ268" s="2">
        <f>IF($D268=3,(AV268*$P268*$M268*'input_cooling&amp;ventilation'!$D$3)*'input_cool&amp;vent_evolution'!AL$11,(AV268*$Q268*'input_cooling&amp;ventilation'!$D$3)*'input_cool&amp;vent_evolution'!AL$12)</f>
        <v>3588558.285333843</v>
      </c>
      <c r="DR268" s="2">
        <f>IF($D268=3,(AW268*$P268*$M268*'input_cooling&amp;ventilation'!$D$3)*'input_cool&amp;vent_evolution'!AM$11,(AW268*$Q268*'input_cooling&amp;ventilation'!$D$3)*'input_cool&amp;vent_evolution'!AM$12)</f>
        <v>3502463.7131539835</v>
      </c>
      <c r="DS268" s="2">
        <f>IF($D268=3,(AX268*$P268*$M268*'input_cooling&amp;ventilation'!$D$3)*'input_cool&amp;vent_evolution'!AN$11,(AX268*$Q268*'input_cooling&amp;ventilation'!$D$3)*'input_cool&amp;vent_evolution'!AN$12)</f>
        <v>3412902.0737595102</v>
      </c>
      <c r="DT268" s="2">
        <f>IF($D268=3,(AY268*$P268*$M268*'input_cooling&amp;ventilation'!$D$3)*'input_cool&amp;vent_evolution'!AO$11,(AY268*$Q268*'input_cooling&amp;ventilation'!$D$3)*'input_cool&amp;vent_evolution'!AO$12)</f>
        <v>3321346.4400483407</v>
      </c>
      <c r="DU268" s="2">
        <f>IF($D268=3,(AZ268*$P268*$M268*'input_cooling&amp;ventilation'!$D$3)*'input_cool&amp;vent_evolution'!AP$11,(AZ268*$Q268*'input_cooling&amp;ventilation'!$D$3)*'input_cool&amp;vent_evolution'!AP$12)</f>
        <v>3228333.2478615595</v>
      </c>
      <c r="DV268" s="2">
        <f>IF($D268=3,(BA268*$P268*$M268*'input_cooling&amp;ventilation'!$D$3)*'input_cool&amp;vent_evolution'!AQ$11,(BA268*$Q268*'input_cooling&amp;ventilation'!$D$3)*'input_cool&amp;vent_evolution'!AQ$12)</f>
        <v>3134238.5041817436</v>
      </c>
      <c r="DW268" s="2">
        <f>IF($D268=3,(BB268*$P268*$M268*'input_cooling&amp;ventilation'!$D$3)*'input_cool&amp;vent_evolution'!AR$11,(BB268*$Q268*'input_cooling&amp;ventilation'!$D$3)*'input_cool&amp;vent_evolution'!AR$12)</f>
        <v>3039632.6702944483</v>
      </c>
      <c r="DX268" s="2">
        <f>IF($D268=3,(BC268*$P268*$M268*'input_cooling&amp;ventilation'!$D$3)*'input_cool&amp;vent_evolution'!AS$11,(BC268*$Q268*'input_cooling&amp;ventilation'!$D$3)*'input_cool&amp;vent_evolution'!AS$12)</f>
        <v>2945091.5364152952</v>
      </c>
      <c r="DY268" s="2">
        <f>IF($D268=3,(BD268*$P268*$M268*'input_cooling&amp;ventilation'!$D$3)*'input_cool&amp;vent_evolution'!AT$11,(BD268*$Q268*'input_cooling&amp;ventilation'!$D$3)*'input_cool&amp;vent_evolution'!AT$12)</f>
        <v>2851174.1531276144</v>
      </c>
      <c r="DZ268" s="2">
        <f>IF($D268=3,(BE268*$P268*$M268*'input_cooling&amp;ventilation'!$D$3)*'input_cool&amp;vent_evolution'!AU$11,(BE268*$Q268*'input_cooling&amp;ventilation'!$D$3)*'input_cool&amp;vent_evolution'!AU$12)</f>
        <v>2874904.0820502406</v>
      </c>
      <c r="EA268" s="2">
        <f>IF($D268=3,(BF268*$P268*$M268*'input_cooling&amp;ventilation'!$D$3)*'input_cool&amp;vent_evolution'!AV$11,(BF268*$Q268*'input_cooling&amp;ventilation'!$D$3)*'input_cool&amp;vent_evolution'!AV$12)</f>
        <v>2898831.5118957963</v>
      </c>
      <c r="EB268">
        <v>0.1833809251856082</v>
      </c>
      <c r="EC268" s="2">
        <f t="shared" si="347"/>
        <v>31231336.836334929</v>
      </c>
      <c r="ED268" s="2">
        <f>IF($D268=3,(EC268*(1+'input_cool&amp;vent_evolution'!M$10)),EC268*(1+'input_cool&amp;vent_evolution'!M$9))</f>
        <v>31755549.346209485</v>
      </c>
      <c r="EE268" s="2">
        <f>IF($D268=3,(ED268*(1+'input_cool&amp;vent_evolution'!N$10)),ED268*(1+'input_cool&amp;vent_evolution'!N$9))</f>
        <v>32272384.213948045</v>
      </c>
      <c r="EF268" s="2">
        <f>IF($D268=3,(EE268*(1+'input_cool&amp;vent_evolution'!O$10)),EE268*(1+'input_cool&amp;vent_evolution'!O$9))</f>
        <v>32760960.642262727</v>
      </c>
      <c r="EG268" s="2">
        <f>IF($D268=3,(EF268*(1+'input_cool&amp;vent_evolution'!P$10)),EF268*(1+'input_cool&amp;vent_evolution'!P$9))</f>
        <v>33301238.36315883</v>
      </c>
      <c r="EH268" s="2">
        <f>IF($D268=3,(EG268*(1+'input_cool&amp;vent_evolution'!Q$10)),EG268*(1+'input_cool&amp;vent_evolution'!Q$9))</f>
        <v>33827092.87963064</v>
      </c>
      <c r="EI268" s="2">
        <f>IF($D268=3,(EH268*(1+'input_cool&amp;vent_evolution'!R$10)),EH268*(1+'input_cool&amp;vent_evolution'!R$9))</f>
        <v>34209566.921304442</v>
      </c>
      <c r="EJ268" s="2">
        <f>IF($D268=3,(EI268*(1+'input_cool&amp;vent_evolution'!S$10)),EI268*(1+'input_cool&amp;vent_evolution'!S$9))</f>
        <v>34696526.276364334</v>
      </c>
      <c r="EK268" s="2">
        <f>IF($D268=3,(EJ268*(1+'input_cool&amp;vent_evolution'!T$10)),EJ268*(1+'input_cool&amp;vent_evolution'!T$9))</f>
        <v>35112603.818940334</v>
      </c>
      <c r="EL268" s="2">
        <f>IF($D268=3,(EK268*(1+'input_cool&amp;vent_evolution'!U$10)),EK268*(1+'input_cool&amp;vent_evolution'!U$9))</f>
        <v>35583829.873691969</v>
      </c>
      <c r="EM268" s="2">
        <f>IF($D268=3,(EL268*(1+'input_cool&amp;vent_evolution'!V$10)),EL268*(1+'input_cool&amp;vent_evolution'!V$9))</f>
        <v>35983025.904720999</v>
      </c>
      <c r="EN268" s="2">
        <f>IF($D268=3,(EM268*(1+'input_cool&amp;vent_evolution'!W$10)),EM268*(1+'input_cool&amp;vent_evolution'!W$9))</f>
        <v>36355000.711093165</v>
      </c>
      <c r="EO268" s="2">
        <f>IF($D268=3,(EN268*(1+'input_cool&amp;vent_evolution'!X$10)),EN268*(1+'input_cool&amp;vent_evolution'!X$9))</f>
        <v>36709796.159302525</v>
      </c>
      <c r="EP268" s="2">
        <f>IF($D268=3,(EO268*(1+'input_cool&amp;vent_evolution'!Y$10)),EO268*(1+'input_cool&amp;vent_evolution'!Y$9))</f>
        <v>37059100.498637788</v>
      </c>
      <c r="EQ268" s="2">
        <f>IF($D268=3,(EP268*(1+'input_cool&amp;vent_evolution'!Z$10)),EP268*(1+'input_cool&amp;vent_evolution'!Z$9))</f>
        <v>37393994.877403274</v>
      </c>
      <c r="ER268" s="2">
        <f>IF($D268=3,(EQ268*(1+'input_cool&amp;vent_evolution'!AA$10)),EQ268*(1+'input_cool&amp;vent_evolution'!AA$9))</f>
        <v>37789497.891785681</v>
      </c>
      <c r="ES268" s="2">
        <f>IF($D268=3,(ER268*(1+'input_cool&amp;vent_evolution'!AB$10)),ER268*(1+'input_cool&amp;vent_evolution'!AB$9))</f>
        <v>37965322.559773818</v>
      </c>
      <c r="ET268" s="2">
        <f>IF($D268=3,(ES268*(1+'input_cool&amp;vent_evolution'!AC$10)),ES268*(1+'input_cool&amp;vent_evolution'!AC$9))</f>
        <v>38184975.414055534</v>
      </c>
      <c r="EU268" s="2">
        <f>IF($D268=3,(ET268*(1+'input_cool&amp;vent_evolution'!AD$10)),ET268*(1+'input_cool&amp;vent_evolution'!AD$9))</f>
        <v>38477757.739119843</v>
      </c>
      <c r="EV268" s="2">
        <f>IF($D268=3,(EU268*(1+'input_cool&amp;vent_evolution'!AE$10)),EU268*(1+'input_cool&amp;vent_evolution'!AE$9))</f>
        <v>38743514.165186964</v>
      </c>
      <c r="EW268" s="2">
        <f>IF($D268=3,(EV268*(1+'input_cool&amp;vent_evolution'!AF$10)),EV268*(1+'input_cool&amp;vent_evolution'!AF$9))</f>
        <v>38948912.461309373</v>
      </c>
      <c r="EX268" s="2">
        <f>IF($D268=3,(EW268*(1+'input_cool&amp;vent_evolution'!AG$10)),EW268*(1+'input_cool&amp;vent_evolution'!AG$9))</f>
        <v>39177423.090954736</v>
      </c>
      <c r="EY268" s="2">
        <f>IF($D268=3,(EX268*(1+'input_cool&amp;vent_evolution'!AH$10)),EX268*(1+'input_cool&amp;vent_evolution'!AH$9))</f>
        <v>39395795.854640588</v>
      </c>
      <c r="EZ268" s="2">
        <f>IF($D268=3,(EY268*(1+'input_cool&amp;vent_evolution'!AI$10)),EY268*(1+'input_cool&amp;vent_evolution'!AI$9))</f>
        <v>39574890.53691911</v>
      </c>
      <c r="FA268" s="2">
        <f>IF($D268=3,(EZ268*(1+'input_cool&amp;vent_evolution'!AJ$10)),EZ268*(1+'input_cool&amp;vent_evolution'!AJ$9))</f>
        <v>39748215.392188527</v>
      </c>
      <c r="FB268" s="2">
        <f>IF($D268=3,(FA268*(1+'input_cool&amp;vent_evolution'!AK$10)),FA268*(1+'input_cool&amp;vent_evolution'!AK$9))</f>
        <v>39945109.030198261</v>
      </c>
      <c r="FC268" s="2">
        <f>IF($D268=3,(FB268*(1+'input_cool&amp;vent_evolution'!AL$10)),FB268*(1+'input_cool&amp;vent_evolution'!AL$9))</f>
        <v>40141100.649503969</v>
      </c>
      <c r="FD268" s="2">
        <f>IF($D268=3,(FC268*(1+'input_cool&amp;vent_evolution'!AM$10)),FC268*(1+'input_cool&amp;vent_evolution'!AM$9))</f>
        <v>40377385.572493054</v>
      </c>
      <c r="FE268" s="2">
        <f>IF($D268=3,(FD268*(1+'input_cool&amp;vent_evolution'!AN$10)),FD268*(1+'input_cool&amp;vent_evolution'!AN$9))</f>
        <v>40587256.692418091</v>
      </c>
      <c r="FF268" s="2">
        <f>IF($D268=3,(FE268*(1+'input_cool&amp;vent_evolution'!AO$10)),FE268*(1+'input_cool&amp;vent_evolution'!AO$9))</f>
        <v>40766656.425187506</v>
      </c>
      <c r="FG268" s="2">
        <f>IF($D268=3,(FF268*(1+'input_cool&amp;vent_evolution'!AP$10)),FF268*(1+'input_cool&amp;vent_evolution'!AP$9))</f>
        <v>40995058.004451483</v>
      </c>
      <c r="FH268" s="2">
        <f>IF($D268=3,(FG268*(1+'input_cool&amp;vent_evolution'!AQ$10)),FG268*(1+'input_cool&amp;vent_evolution'!AQ$9))</f>
        <v>41201601.115342125</v>
      </c>
      <c r="FI268" s="2">
        <f>IF($D268=3,(FH268*(1+'input_cool&amp;vent_evolution'!AR$10)),FH268*(1+'input_cool&amp;vent_evolution'!AR$9))</f>
        <v>41440718.995818287</v>
      </c>
      <c r="FJ268" s="2">
        <f>IF($D268=3,(FI268*(1+'input_cool&amp;vent_evolution'!AS$10)),FI268*(1+'input_cool&amp;vent_evolution'!AS$9))</f>
        <v>41654098.000317901</v>
      </c>
      <c r="FK268" s="2">
        <f>IF($D268=3,(FJ268*(1+'input_cool&amp;vent_evolution'!AT$10)),FJ268*(1+'input_cool&amp;vent_evolution'!AT$9))</f>
        <v>41900367.045208961</v>
      </c>
      <c r="FL268" s="2">
        <f>IF($D268=3,(FK268*(1+'input_cool&amp;vent_evolution'!AU$10)),FK268*(1+'input_cool&amp;vent_evolution'!AU$9))</f>
        <v>42148092.091919363</v>
      </c>
      <c r="FM268" s="2">
        <f t="shared" si="348"/>
        <v>13836307.647596339</v>
      </c>
      <c r="FN268" s="2">
        <f t="shared" si="349"/>
        <v>19930442.49588399</v>
      </c>
      <c r="FO268" s="2">
        <f t="shared" si="350"/>
        <v>20254818.796197016</v>
      </c>
      <c r="FP268" s="2">
        <f t="shared" si="351"/>
        <v>20561459.512854386</v>
      </c>
      <c r="FQ268" s="2">
        <f t="shared" si="352"/>
        <v>20900549.034837801</v>
      </c>
      <c r="FR268" s="2">
        <f t="shared" si="353"/>
        <v>21230586.254080344</v>
      </c>
      <c r="FS268" s="2">
        <f t="shared" si="354"/>
        <v>21470634.908589233</v>
      </c>
      <c r="FT268" s="2">
        <f t="shared" si="355"/>
        <v>21776260.716476958</v>
      </c>
      <c r="FU268" s="2">
        <f t="shared" si="356"/>
        <v>22037399.626269732</v>
      </c>
      <c r="FV268" s="2">
        <f t="shared" si="357"/>
        <v>22333150.888022374</v>
      </c>
      <c r="FW268" s="2">
        <f t="shared" si="358"/>
        <v>22583694.610452384</v>
      </c>
      <c r="FX268" s="2">
        <f t="shared" si="359"/>
        <v>22817153.726762801</v>
      </c>
      <c r="FY268" s="2">
        <f t="shared" si="360"/>
        <v>23039830.720986556</v>
      </c>
      <c r="FZ268" s="2">
        <f t="shared" si="361"/>
        <v>23259061.381202336</v>
      </c>
      <c r="GA268" s="2">
        <f t="shared" si="362"/>
        <v>23469248.050795469</v>
      </c>
      <c r="GB268" s="2">
        <f t="shared" si="363"/>
        <v>23717473.959255096</v>
      </c>
      <c r="GC268" s="2">
        <f t="shared" si="364"/>
        <v>23827825.173667759</v>
      </c>
      <c r="GD268" s="2">
        <f t="shared" si="365"/>
        <v>23965683.868335281</v>
      </c>
      <c r="GE268" s="2">
        <f t="shared" si="366"/>
        <v>24149440.138141464</v>
      </c>
      <c r="GF268" s="2">
        <f t="shared" si="367"/>
        <v>24316234.39226998</v>
      </c>
      <c r="GG268" s="2">
        <f t="shared" si="368"/>
        <v>24445146.630096182</v>
      </c>
      <c r="GH268" s="2">
        <f t="shared" si="369"/>
        <v>24588564.648603514</v>
      </c>
      <c r="GI268" s="2">
        <f t="shared" si="370"/>
        <v>24725619.931818996</v>
      </c>
      <c r="GJ268" s="2">
        <f t="shared" si="371"/>
        <v>24838023.475135338</v>
      </c>
      <c r="GK268" s="2">
        <f t="shared" si="372"/>
        <v>24946805.755151752</v>
      </c>
      <c r="GL268" s="2">
        <f t="shared" si="373"/>
        <v>25070380.292860921</v>
      </c>
      <c r="GM268" s="2">
        <f t="shared" si="374"/>
        <v>25193388.704891864</v>
      </c>
      <c r="GN268" s="2">
        <f t="shared" si="375"/>
        <v>25341686.031413805</v>
      </c>
      <c r="GO268" s="2">
        <f t="shared" si="376"/>
        <v>25473405.506382104</v>
      </c>
      <c r="GP268" s="2">
        <f t="shared" si="377"/>
        <v>25586000.505723994</v>
      </c>
      <c r="GQ268" s="2">
        <f t="shared" si="378"/>
        <v>25729350.081946433</v>
      </c>
      <c r="GR268" s="2">
        <f t="shared" si="379"/>
        <v>25858980.82930487</v>
      </c>
      <c r="GS268" s="2">
        <f t="shared" si="380"/>
        <v>26009056.178800803</v>
      </c>
      <c r="GT268" s="2">
        <f t="shared" si="381"/>
        <v>26142977.275004927</v>
      </c>
      <c r="GU268" s="2">
        <f t="shared" si="382"/>
        <v>26297540.843854144</v>
      </c>
      <c r="GV268" s="2">
        <f t="shared" si="383"/>
        <v>26453018.22969383</v>
      </c>
      <c r="GW268" s="2">
        <f>IF($D268=3,($N268*$M268*EC268*'input_cooling&amp;ventilation'!$D$3)*'input_cool&amp;vent_evolution'!M$11,($O268*$M268*EC268*'input_cooling&amp;ventilation'!$D$3)*'input_cool&amp;vent_evolution'!M$10)</f>
        <v>4093619.1417590608</v>
      </c>
      <c r="GX268" s="2">
        <f>IF($D268=3,($N268*$M268*ED268*'input_cooling&amp;ventilation'!$D$3)*'input_cool&amp;vent_evolution'!N$11,($O268*$M268*ED268*'input_cooling&amp;ventilation'!$D$3)*'input_cool&amp;vent_evolution'!N$10)</f>
        <v>4079663.0772866718</v>
      </c>
      <c r="GY268" s="2">
        <f>IF($D268=3,($N268*$M268*EE268*'input_cooling&amp;ventilation'!$D$3)*'input_cool&amp;vent_evolution'!O$11,($O268*$M268*EE268*'input_cooling&amp;ventilation'!$D$3)*'input_cool&amp;vent_evolution'!O$10)</f>
        <v>4065398.5948738544</v>
      </c>
      <c r="GZ268" s="2">
        <f>IF($D268=3,($N268*$M268*EF268*'input_cooling&amp;ventilation'!$D$3)*'input_cool&amp;vent_evolution'!P$11,($O268*$M268*EF268*'input_cooling&amp;ventilation'!$D$3)*'input_cool&amp;vent_evolution'!P$10)</f>
        <v>3823871.351099256</v>
      </c>
      <c r="HA268" s="2">
        <f>IF($D268=3,($N268*$M268*EG268*'input_cooling&amp;ventilation'!$D$3)*'input_cool&amp;vent_evolution'!Q$11,($O268*$M268*EG268*'input_cooling&amp;ventilation'!$D$3)*'input_cool&amp;vent_evolution'!Q$10)</f>
        <v>3818681.2370251403</v>
      </c>
      <c r="HB268" s="2">
        <f>IF($D268=3,($N268*$M268*EH268*'input_cooling&amp;ventilation'!$D$3)*'input_cool&amp;vent_evolution'!R$11,($O268*$M268*EH268*'input_cooling&amp;ventilation'!$D$3)*'input_cool&amp;vent_evolution'!R$10)</f>
        <v>2992073.114238163</v>
      </c>
      <c r="HC268" s="2">
        <f>IF($D268=3,($N268*$M268*EI268*'input_cooling&amp;ventilation'!$D$3)*'input_cool&amp;vent_evolution'!S$11,($O268*$M268*EI268*'input_cooling&amp;ventilation'!$D$3)*'input_cool&amp;vent_evolution'!S$10)</f>
        <v>2984807.2696550516</v>
      </c>
      <c r="HD268" s="2">
        <f>IF($D268=3,($N268*$M268*EJ268*'input_cooling&amp;ventilation'!$D$3)*'input_cool&amp;vent_evolution'!T$11,($O268*$M268*EJ268*'input_cooling&amp;ventilation'!$D$3)*'input_cool&amp;vent_evolution'!T$10)</f>
        <v>2986753.5898308214</v>
      </c>
      <c r="HE268" s="2">
        <f>IF($D268=3,($N268*$M268*EK268*'input_cooling&amp;ventilation'!$D$3)*'input_cool&amp;vent_evolution'!U$11,($O268*$M268*EK268*'input_cooling&amp;ventilation'!$D$3)*'input_cool&amp;vent_evolution'!U$10)</f>
        <v>2982650.1372701228</v>
      </c>
      <c r="HF268" s="2">
        <f>IF($D268=3,($N268*$M268*EL268*'input_cooling&amp;ventilation'!$D$3)*'input_cool&amp;vent_evolution'!V$11,($O268*$M268*EL268*'input_cooling&amp;ventilation'!$D$3)*'input_cool&amp;vent_evolution'!V$10)</f>
        <v>2983299.808334501</v>
      </c>
      <c r="HG268" s="2">
        <f>IF($D268=3,($N268*$M268*EM268*'input_cooling&amp;ventilation'!$D$3)*'input_cool&amp;vent_evolution'!W$11,($O268*$M268*EM268*'input_cooling&amp;ventilation'!$D$3)*'input_cool&amp;vent_evolution'!W$10)</f>
        <v>2314683.9288777281</v>
      </c>
      <c r="HH268" s="2">
        <f>IF($D268=3,($N268*$M268*EN268*'input_cooling&amp;ventilation'!$D$3)*'input_cool&amp;vent_evolution'!X$11,($O268*$M268*EN268*'input_cooling&amp;ventilation'!$D$3)*'input_cool&amp;vent_evolution'!X$10)</f>
        <v>2315910.2541310708</v>
      </c>
      <c r="HI268" s="2">
        <f>IF($D268=3,($N268*$M268*EO268*'input_cooling&amp;ventilation'!$D$3)*'input_cool&amp;vent_evolution'!Y$11,($O268*$M268*EO268*'input_cooling&amp;ventilation'!$D$3)*'input_cool&amp;vent_evolution'!Y$10)</f>
        <v>2316042.7704636003</v>
      </c>
      <c r="HJ268" s="2">
        <f>IF($D268=3,($N268*$M268*EP268*'input_cooling&amp;ventilation'!$D$3)*'input_cool&amp;vent_evolution'!Z$11,($O268*$M268*EP268*'input_cooling&amp;ventilation'!$D$3)*'input_cool&amp;vent_evolution'!Z$10)</f>
        <v>2315842.8578685895</v>
      </c>
      <c r="HK268" s="2">
        <f>IF($D268=3,($N268*$M268*EQ268*'input_cooling&amp;ventilation'!$D$3)*'input_cool&amp;vent_evolution'!AA$11,($O268*$M268*EQ268*'input_cooling&amp;ventilation'!$D$3)*'input_cool&amp;vent_evolution'!AA$10)</f>
        <v>2314768.0716919941</v>
      </c>
      <c r="HL268" s="2">
        <f>IF($D268=3,($N268*$M268*ER268*'input_cooling&amp;ventilation'!$D$3)*'input_cool&amp;vent_evolution'!AB$11,($O268*$M268*ER268*'input_cooling&amp;ventilation'!$D$3)*'input_cool&amp;vent_evolution'!AB$10)</f>
        <v>1612069.3192824225</v>
      </c>
      <c r="HM268" s="2">
        <f>IF($D268=3,($N268*$M268*ES268*'input_cooling&amp;ventilation'!$D$3)*'input_cool&amp;vent_evolution'!AC$11,($O268*$M268*ES268*'input_cooling&amp;ventilation'!$D$3)*'input_cool&amp;vent_evolution'!AC$10)</f>
        <v>1609540.0085541473</v>
      </c>
      <c r="HN268" s="2">
        <f>IF($D268=3,($N268*$M268*ET268*'input_cooling&amp;ventilation'!$D$3)*'input_cool&amp;vent_evolution'!AD$11,($O268*$M268*ET268*'input_cooling&amp;ventilation'!$D$3)*'input_cool&amp;vent_evolution'!AD$10)</f>
        <v>1608894.8433375796</v>
      </c>
      <c r="HO268" s="2">
        <f>IF($D268=3,($N268*$M268*EU268*'input_cooling&amp;ventilation'!$D$3)*'input_cool&amp;vent_evolution'!AE$11,($O268*$M268*EU268*'input_cooling&amp;ventilation'!$D$3)*'input_cool&amp;vent_evolution'!AE$10)</f>
        <v>1611325.9131487107</v>
      </c>
      <c r="HP268" s="2">
        <f>IF($D268=3,($N268*$M268*EV268*'input_cooling&amp;ventilation'!$D$3)*'input_cool&amp;vent_evolution'!AF$11,($O268*$M268*EV268*'input_cooling&amp;ventilation'!$D$3)*'input_cool&amp;vent_evolution'!AF$10)</f>
        <v>1612608.812598963</v>
      </c>
      <c r="HQ268" s="2">
        <f>IF($D268=3,($N268*$M268*EW268*'input_cooling&amp;ventilation'!$D$3)*'input_cool&amp;vent_evolution'!AG$11,($O268*$M268*EW268*'input_cooling&amp;ventilation'!$D$3)*'input_cool&amp;vent_evolution'!AG$10)</f>
        <v>1018067.2348878979</v>
      </c>
      <c r="HR268" s="2">
        <f>IF($D268=3,($N268*$M268*EX268*'input_cooling&amp;ventilation'!$D$3)*'input_cool&amp;vent_evolution'!AH$11,($O268*$M268*EX268*'input_cooling&amp;ventilation'!$D$3)*'input_cool&amp;vent_evolution'!AH$10)</f>
        <v>1020009.1810367517</v>
      </c>
      <c r="HS268" s="2">
        <f>IF($D268=3,($N268*$M268*EY268*'input_cooling&amp;ventilation'!$D$3)*'input_cool&amp;vent_evolution'!AI$11,($O268*$M268*EY268*'input_cooling&amp;ventilation'!$D$3)*'input_cool&amp;vent_evolution'!AI$10)</f>
        <v>1021674.1454325753</v>
      </c>
      <c r="HT268" s="2">
        <f>IF($D268=3,($N268*$M268*EZ268*'input_cooling&amp;ventilation'!$D$3)*'input_cool&amp;vent_evolution'!AJ$11,($O268*$M268*EZ268*'input_cooling&amp;ventilation'!$D$3)*'input_cool&amp;vent_evolution'!AJ$10)</f>
        <v>1022312.4976384541</v>
      </c>
      <c r="HU268" s="2">
        <f>IF($D268=3,($N268*$M268*FA268*'input_cooling&amp;ventilation'!$D$3)*'input_cool&amp;vent_evolution'!AK$11,($O268*$M268*FA268*'input_cooling&amp;ventilation'!$D$3)*'input_cool&amp;vent_evolution'!AK$10)</f>
        <v>1022798.3740087375</v>
      </c>
      <c r="HV268" s="2">
        <f>IF($D268=3,($N268*$M268*FB268*'input_cooling&amp;ventilation'!$D$3)*'input_cool&amp;vent_evolution'!AL$11,($O268*$M268*FB268*'input_cooling&amp;ventilation'!$D$3)*'input_cool&amp;vent_evolution'!AL$10)</f>
        <v>1023885.9923815833</v>
      </c>
      <c r="HW268" s="2">
        <f>IF($D268=3,($N268*$M268*FC268*'input_cooling&amp;ventilation'!$D$3)*'input_cool&amp;vent_evolution'!AM$11,($O268*$M268*FC268*'input_cooling&amp;ventilation'!$D$3)*'input_cool&amp;vent_evolution'!AM$10)</f>
        <v>1024943.0287639544</v>
      </c>
      <c r="HX268" s="2">
        <f>IF($D268=3,($N268*$M268*FD268*'input_cooling&amp;ventilation'!$D$3)*'input_cool&amp;vent_evolution'!AN$11,($O268*$M268*FD268*'input_cooling&amp;ventilation'!$D$3)*'input_cool&amp;vent_evolution'!AN$10)</f>
        <v>1027018.0574449187</v>
      </c>
      <c r="HY268" s="2">
        <f>IF($D268=3,($N268*$M268*FE268*'input_cooling&amp;ventilation'!$D$3)*'input_cool&amp;vent_evolution'!AO$11,($O268*$M268*FE268*'input_cooling&amp;ventilation'!$D$3)*'input_cool&amp;vent_evolution'!AO$10)</f>
        <v>1028408.9178606754</v>
      </c>
      <c r="HZ268" s="2">
        <f>IF($D268=3,($N268*$M268*FF268*'input_cooling&amp;ventilation'!$D$3)*'input_cool&amp;vent_evolution'!AP$11,($O268*$M268*FF268*'input_cooling&amp;ventilation'!$D$3)*'input_cool&amp;vent_evolution'!AP$10)</f>
        <v>1029021.1701016054</v>
      </c>
      <c r="IA268" s="2">
        <f>IF($D268=3,($N268*$M268*FG268*'input_cooling&amp;ventilation'!$D$3)*'input_cool&amp;vent_evolution'!AQ$11,($O268*$M268*FG268*'input_cooling&amp;ventilation'!$D$3)*'input_cool&amp;vent_evolution'!AQ$10)</f>
        <v>1030861.9509212666</v>
      </c>
      <c r="IB268" s="2">
        <f>IF($D268=3,($N268*$M268*FH268*'input_cooling&amp;ventilation'!$D$3)*'input_cool&amp;vent_evolution'!AR$11,($O268*$M268*FH268*'input_cooling&amp;ventilation'!$D$3)*'input_cool&amp;vent_evolution'!AR$10)</f>
        <v>1032142.4243217488</v>
      </c>
      <c r="IC268" s="2">
        <f>IF($D268=3,($N268*$M268*FI268*'input_cooling&amp;ventilation'!$D$3)*'input_cool&amp;vent_evolution'!AS$11,($O268*$M268*FI268*'input_cooling&amp;ventilation'!$D$3)*'input_cool&amp;vent_evolution'!AS$10)</f>
        <v>1034227.2136524171</v>
      </c>
      <c r="ID268" s="2">
        <f>IF($D268=3,($N268*$M268*FJ268*'input_cooling&amp;ventilation'!$D$3)*'input_cool&amp;vent_evolution'!AT$11,($O268*$M268*FJ268*'input_cooling&amp;ventilation'!$D$3)*'input_cool&amp;vent_evolution'!AT$10)</f>
        <v>1035657.580809218</v>
      </c>
      <c r="IE268" s="2">
        <f>IF($D268=3,($N268*$M268*FK268*'input_cooling&amp;ventilation'!$D$3)*'input_cool&amp;vent_evolution'!AU$11,($O268*$M268*FK268*'input_cooling&amp;ventilation'!$D$3)*'input_cool&amp;vent_evolution'!AU$10)</f>
        <v>1041780.6374952162</v>
      </c>
      <c r="IF268" s="2">
        <f>IF($D268=3,($N268*$M268*FL268*'input_cooling&amp;ventilation'!$D$3)*'input_cool&amp;vent_evolution'!AV$11,($O268*$M268*FL268*'input_cooling&amp;ventilation'!$D$3)*'input_cool&amp;vent_evolution'!AV$10)</f>
        <v>1047939.8951648934</v>
      </c>
    </row>
    <row r="269" spans="1:240" x14ac:dyDescent="0.25">
      <c r="A269">
        <v>267</v>
      </c>
      <c r="B269">
        <v>100100</v>
      </c>
      <c r="C269">
        <v>4</v>
      </c>
      <c r="D269">
        <v>6</v>
      </c>
      <c r="E269">
        <v>2</v>
      </c>
      <c r="F269" s="2">
        <v>147140619.01592001</v>
      </c>
      <c r="G269" s="2">
        <v>153520207.40127799</v>
      </c>
      <c r="H269" s="2">
        <v>147140619.01592001</v>
      </c>
      <c r="I269" s="17">
        <v>0.51892817899999999</v>
      </c>
      <c r="J269">
        <v>0.116026592</v>
      </c>
      <c r="K269" s="2">
        <f t="shared" si="308"/>
        <v>17072224.569187593</v>
      </c>
      <c r="L269" s="2">
        <f t="shared" si="309"/>
        <v>79665961.666447505</v>
      </c>
      <c r="M269">
        <v>0.38965153115100298</v>
      </c>
      <c r="N269" s="17">
        <f>'input_cooling&amp;ventilation'!$D$5</f>
        <v>57.500092182043396</v>
      </c>
      <c r="O269" s="45">
        <f>'input_cooling&amp;ventilation'!$D$6</f>
        <v>19.328678831353667</v>
      </c>
      <c r="P269" s="45">
        <f>'input_cooling&amp;ventilation'!$C$5</f>
        <v>50.351688737400465</v>
      </c>
      <c r="Q269" s="45">
        <f>'input_cooling&amp;ventilation'!$C$6</f>
        <v>32.240814214248743</v>
      </c>
      <c r="R269">
        <v>17</v>
      </c>
      <c r="S269">
        <v>12</v>
      </c>
      <c r="T269">
        <v>14</v>
      </c>
      <c r="U269" s="2">
        <f t="shared" si="310"/>
        <v>16747521.624110285</v>
      </c>
      <c r="V269" s="2">
        <f t="shared" si="311"/>
        <v>73496532.458946422</v>
      </c>
      <c r="W269" s="2">
        <v>7242297.2652168609</v>
      </c>
      <c r="X269" s="57">
        <f>IF($D269=3,(W269*(1+'input_cool&amp;vent_evolution'!M$11)),(W269*(1+'input_cool&amp;vent_evolution'!M$12)))</f>
        <v>7358366.9602411287</v>
      </c>
      <c r="Y269" s="57">
        <f>IF($D269=3,(X269*(1+'input_cool&amp;vent_evolution'!N$11)),(X269*(1+'input_cool&amp;vent_evolution'!N$12)))</f>
        <v>7465325.5862233164</v>
      </c>
      <c r="Z269" s="57">
        <f>IF($D269=3,(Y269*(1+'input_cool&amp;vent_evolution'!O$11)),(Y269*(1+'input_cool&amp;vent_evolution'!O$12)))</f>
        <v>7565143.0696248272</v>
      </c>
      <c r="AA269" s="57">
        <f>IF($D269=3,(Z269*(1+'input_cool&amp;vent_evolution'!P$11)),(Z269*(1+'input_cool&amp;vent_evolution'!P$12)))</f>
        <v>7679517.4767215122</v>
      </c>
      <c r="AB269" s="57">
        <f>IF($D269=3,(AA269*(1+'input_cool&amp;vent_evolution'!Q$11)),(AA269*(1+'input_cool&amp;vent_evolution'!Q$12)))</f>
        <v>7798102.5835818378</v>
      </c>
      <c r="AC269" s="57">
        <f>IF($D269=3,(AB269*(1+'input_cool&amp;vent_evolution'!R$11)),(AB269*(1+'input_cool&amp;vent_evolution'!R$12)))</f>
        <v>7915694.5730851069</v>
      </c>
      <c r="AD269" s="57">
        <f>IF($D269=3,(AC269*(1+'input_cool&amp;vent_evolution'!S$11)),(AC269*(1+'input_cool&amp;vent_evolution'!S$12)))</f>
        <v>8028636.2808012934</v>
      </c>
      <c r="AE269" s="57">
        <f>IF($D269=3,(AD269*(1+'input_cool&amp;vent_evolution'!T$11)),(AD269*(1+'input_cool&amp;vent_evolution'!T$12)))</f>
        <v>8145823.0552831953</v>
      </c>
      <c r="AF269" s="57">
        <f>IF($D269=3,(AE269*(1+'input_cool&amp;vent_evolution'!U$11)),(AE269*(1+'input_cool&amp;vent_evolution'!U$12)))</f>
        <v>8279762.7594944602</v>
      </c>
      <c r="AG269" s="57">
        <f>IF($D269=3,(AF269*(1+'input_cool&amp;vent_evolution'!V$11)),(AF269*(1+'input_cool&amp;vent_evolution'!V$12)))</f>
        <v>8415240.7122683208</v>
      </c>
      <c r="AH269" s="57">
        <f>IF($D269=3,(AG269*(1+'input_cool&amp;vent_evolution'!W$11)),(AG269*(1+'input_cool&amp;vent_evolution'!W$12)))</f>
        <v>8522203.1997114122</v>
      </c>
      <c r="AI269" s="57">
        <f>IF($D269=3,(AH269*(1+'input_cool&amp;vent_evolution'!X$11)),(AH269*(1+'input_cool&amp;vent_evolution'!X$12)))</f>
        <v>8651321.252729293</v>
      </c>
      <c r="AJ269" s="57">
        <f>IF($D269=3,(AI269*(1+'input_cool&amp;vent_evolution'!Y$11)),(AI269*(1+'input_cool&amp;vent_evolution'!Y$12)))</f>
        <v>8782829.3005307019</v>
      </c>
      <c r="AK269" s="57">
        <f>IF($D269=3,(AJ269*(1+'input_cool&amp;vent_evolution'!Z$11)),(AJ269*(1+'input_cool&amp;vent_evolution'!Z$12)))</f>
        <v>8926390.0879823118</v>
      </c>
      <c r="AL269" s="57">
        <f>IF($D269=3,(AK269*(1+'input_cool&amp;vent_evolution'!AA$11)),(AK269*(1+'input_cool&amp;vent_evolution'!AA$12)))</f>
        <v>9069506.6945413686</v>
      </c>
      <c r="AM269" s="57">
        <f>IF($D269=3,(AL269*(1+'input_cool&amp;vent_evolution'!AB$11)),(AL269*(1+'input_cool&amp;vent_evolution'!AB$12)))</f>
        <v>9208143.9570305943</v>
      </c>
      <c r="AN269" s="57">
        <f>IF($D269=3,(AM269*(1+'input_cool&amp;vent_evolution'!AC$11)),(AM269*(1+'input_cool&amp;vent_evolution'!AC$12)))</f>
        <v>9347432.2850845419</v>
      </c>
      <c r="AO269" s="57">
        <f>IF($D269=3,(AN269*(1+'input_cool&amp;vent_evolution'!AD$11)),(AN269*(1+'input_cool&amp;vent_evolution'!AD$12)))</f>
        <v>9485989.3231798299</v>
      </c>
      <c r="AP269" s="57">
        <f>IF($D269=3,(AO269*(1+'input_cool&amp;vent_evolution'!AE$11)),(AO269*(1+'input_cool&amp;vent_evolution'!AE$12)))</f>
        <v>9623269.4309019726</v>
      </c>
      <c r="AQ269" s="57">
        <f>IF($D269=3,(AP269*(1+'input_cool&amp;vent_evolution'!AF$11)),(AP269*(1+'input_cool&amp;vent_evolution'!AF$12)))</f>
        <v>9758524.6616844609</v>
      </c>
      <c r="AR269" s="57">
        <f>IF($D269=3,(AQ269*(1+'input_cool&amp;vent_evolution'!AG$11)),(AQ269*(1+'input_cool&amp;vent_evolution'!AG$12)))</f>
        <v>9888213.9948296454</v>
      </c>
      <c r="AS269" s="57">
        <f>IF($D269=3,(AR269*(1+'input_cool&amp;vent_evolution'!AH$11)),(AR269*(1+'input_cool&amp;vent_evolution'!AH$12)))</f>
        <v>10015839.21432879</v>
      </c>
      <c r="AT269" s="57">
        <f>IF($D269=3,(AS269*(1+'input_cool&amp;vent_evolution'!AI$11)),(AS269*(1+'input_cool&amp;vent_evolution'!AI$12)))</f>
        <v>10141240.827311484</v>
      </c>
      <c r="AU269" s="57">
        <f>IF($D269=3,(AT269*(1+'input_cool&amp;vent_evolution'!AJ$11)),(AT269*(1+'input_cool&amp;vent_evolution'!AJ$12)))</f>
        <v>10264257.029844791</v>
      </c>
      <c r="AV269" s="57">
        <f>IF($D269=3,(AU269*(1+'input_cool&amp;vent_evolution'!AK$11)),(AU269*(1+'input_cool&amp;vent_evolution'!AK$12)))</f>
        <v>10384731.615418315</v>
      </c>
      <c r="AW269" s="57">
        <f>IF($D269=3,(AV269*(1+'input_cool&amp;vent_evolution'!AL$11)),(AV269*(1+'input_cool&amp;vent_evolution'!AL$12)))</f>
        <v>10502514.032115186</v>
      </c>
      <c r="AX269" s="57">
        <f>IF($D269=3,(AW269*(1+'input_cool&amp;vent_evolution'!AM$11)),(AW269*(1+'input_cool&amp;vent_evolution'!AM$12)))</f>
        <v>10617470.682593552</v>
      </c>
      <c r="AY269" s="57">
        <f>IF($D269=3,(AX269*(1+'input_cool&amp;vent_evolution'!AN$11)),(AX269*(1+'input_cool&amp;vent_evolution'!AN$12)))</f>
        <v>10729487.771974549</v>
      </c>
      <c r="AZ269" s="57">
        <f>IF($D269=3,(AY269*(1+'input_cool&amp;vent_evolution'!AO$11)),(AY269*(1+'input_cool&amp;vent_evolution'!AO$12)))</f>
        <v>10838499.854067581</v>
      </c>
      <c r="BA269" s="57">
        <f>IF($D269=3,(AZ269*(1+'input_cool&amp;vent_evolution'!AP$11)),(AZ269*(1+'input_cool&amp;vent_evolution'!AP$12)))</f>
        <v>10944459.089393368</v>
      </c>
      <c r="BB269" s="57">
        <f>IF($D269=3,(BA269*(1+'input_cool&amp;vent_evolution'!AQ$11)),(BA269*(1+'input_cool&amp;vent_evolution'!AQ$12)))</f>
        <v>11047329.979643537</v>
      </c>
      <c r="BC269" s="57">
        <f>IF($D269=3,(BB269*(1+'input_cool&amp;vent_evolution'!AR$11)),(BB269*(1+'input_cool&amp;vent_evolution'!AR$12)))</f>
        <v>11147095.749992376</v>
      </c>
      <c r="BD269" s="57">
        <f>IF($D269=3,(BC269*(1+'input_cool&amp;vent_evolution'!AS$11)),(BC269*(1+'input_cool&amp;vent_evolution'!AS$12)))</f>
        <v>11243758.524001138</v>
      </c>
      <c r="BE269" s="57">
        <f>IF($D269=3,(BD269*(1+'input_cool&amp;vent_evolution'!AT$11)),(BD269*(1+'input_cool&amp;vent_evolution'!AT$12)))</f>
        <v>11337338.774195621</v>
      </c>
      <c r="BF269" s="57">
        <f>IF($D269=3,(BE269*(1+'input_cool&amp;vent_evolution'!AU$11)),(BE269*(1+'input_cool&amp;vent_evolution'!AU$12)))</f>
        <v>11431697.879895385</v>
      </c>
      <c r="BG269" s="57">
        <f>IF($D269=3,(BF269*(1+'input_cool&amp;vent_evolution'!AV$11)),(BF269*(1+'input_cool&amp;vent_evolution'!AV$12)))</f>
        <v>11526842.323407292</v>
      </c>
      <c r="BH269" s="2">
        <f t="shared" si="384"/>
        <v>19458130.051018212</v>
      </c>
      <c r="BI269" s="2">
        <f t="shared" si="312"/>
        <v>19769978.507116709</v>
      </c>
      <c r="BJ269" s="2">
        <f t="shared" si="313"/>
        <v>20057347.939525295</v>
      </c>
      <c r="BK269" s="2">
        <f t="shared" si="314"/>
        <v>20325531.017665457</v>
      </c>
      <c r="BL269" s="2">
        <f t="shared" si="315"/>
        <v>20632824.685171213</v>
      </c>
      <c r="BM269" s="2">
        <f t="shared" si="316"/>
        <v>20951431.385076266</v>
      </c>
      <c r="BN269" s="2">
        <f t="shared" si="317"/>
        <v>21267369.84229783</v>
      </c>
      <c r="BO269" s="2">
        <f t="shared" si="318"/>
        <v>21570814.226924293</v>
      </c>
      <c r="BP269" s="2">
        <f t="shared" si="319"/>
        <v>21885663.978960797</v>
      </c>
      <c r="BQ269" s="2">
        <f t="shared" si="320"/>
        <v>22245524.405576367</v>
      </c>
      <c r="BR269" s="2">
        <f t="shared" si="321"/>
        <v>22609517.697702099</v>
      </c>
      <c r="BS269" s="2">
        <f t="shared" si="322"/>
        <v>22896897.504830986</v>
      </c>
      <c r="BT269" s="2">
        <f t="shared" si="323"/>
        <v>23243803.434752237</v>
      </c>
      <c r="BU269" s="2">
        <f t="shared" si="324"/>
        <v>23597130.646155883</v>
      </c>
      <c r="BV269" s="2">
        <f t="shared" si="325"/>
        <v>23982840.369212434</v>
      </c>
      <c r="BW269" s="2">
        <f t="shared" si="326"/>
        <v>24367356.69613279</v>
      </c>
      <c r="BX269" s="2">
        <f t="shared" si="327"/>
        <v>24739838.21472339</v>
      </c>
      <c r="BY269" s="2">
        <f t="shared" si="328"/>
        <v>25114068.97364011</v>
      </c>
      <c r="BZ269" s="2">
        <f t="shared" si="329"/>
        <v>25486334.95058234</v>
      </c>
      <c r="CA269" s="2">
        <f t="shared" si="330"/>
        <v>25855170.154614147</v>
      </c>
      <c r="CB269" s="2">
        <f t="shared" si="331"/>
        <v>26218565.051877771</v>
      </c>
      <c r="CC269" s="2">
        <f t="shared" si="332"/>
        <v>26567005.859836414</v>
      </c>
      <c r="CD269" s="2">
        <f t="shared" si="333"/>
        <v>26909900.942413468</v>
      </c>
      <c r="CE269" s="2">
        <f t="shared" si="334"/>
        <v>27246821.784608647</v>
      </c>
      <c r="CF269" s="2">
        <f t="shared" si="335"/>
        <v>27577333.662210211</v>
      </c>
      <c r="CG269" s="2">
        <f t="shared" si="336"/>
        <v>27901016.889794763</v>
      </c>
      <c r="CH269" s="2">
        <f t="shared" si="337"/>
        <v>28217466.974330515</v>
      </c>
      <c r="CI269" s="2">
        <f t="shared" si="338"/>
        <v>28526324.975227624</v>
      </c>
      <c r="CJ269" s="2">
        <f t="shared" si="339"/>
        <v>28827285.15585709</v>
      </c>
      <c r="CK269" s="2">
        <f t="shared" si="340"/>
        <v>29120171.679679584</v>
      </c>
      <c r="CL269" s="2">
        <f t="shared" si="341"/>
        <v>29404856.014714796</v>
      </c>
      <c r="CM269" s="2">
        <f t="shared" si="342"/>
        <v>29681242.7864323</v>
      </c>
      <c r="CN269" s="2">
        <f t="shared" si="343"/>
        <v>29949286.925328832</v>
      </c>
      <c r="CO269" s="2">
        <f t="shared" si="344"/>
        <v>30208994.136849698</v>
      </c>
      <c r="CP269" s="2">
        <f t="shared" si="345"/>
        <v>30460419.425236631</v>
      </c>
      <c r="CQ269" s="2">
        <f t="shared" si="346"/>
        <v>30713937.291594028</v>
      </c>
      <c r="CR269" s="2">
        <f>IF($D269=3,(W269*$P269*$M269*'input_cooling&amp;ventilation'!$D$3)*'input_cool&amp;vent_evolution'!M$11,(W269*$Q269*'input_cooling&amp;ventilation'!$D$3)*'input_cool&amp;vent_evolution'!M$12)</f>
        <v>3055304.8582620039</v>
      </c>
      <c r="CS269" s="2">
        <f>IF($D269=3,(X269*$P269*$M269*'input_cooling&amp;ventilation'!$D$3)*'input_cool&amp;vent_evolution'!N$11,(X269*$Q269*'input_cooling&amp;ventilation'!$D$3)*'input_cool&amp;vent_evolution'!N$12)</f>
        <v>2815474.0091983657</v>
      </c>
      <c r="CT269" s="2">
        <f>IF($D269=3,(Y269*$P269*$M269*'input_cooling&amp;ventilation'!$D$3)*'input_cool&amp;vent_evolution'!O$11,(Y269*$Q269*'input_cooling&amp;ventilation'!$D$3)*'input_cool&amp;vent_evolution'!O$12)</f>
        <v>2627497.5730086891</v>
      </c>
      <c r="CU269" s="2">
        <f>IF($D269=3,(Z269*$P269*$M269*'input_cooling&amp;ventilation'!$D$3)*'input_cool&amp;vent_evolution'!P$11,(Z269*$Q269*'input_cooling&amp;ventilation'!$D$3)*'input_cool&amp;vent_evolution'!P$12)</f>
        <v>3010679.7608994748</v>
      </c>
      <c r="CV269" s="2">
        <f>IF($D269=3,(AA269*$P269*$M269*'input_cooling&amp;ventilation'!$D$3)*'input_cool&amp;vent_evolution'!Q$11,(AA269*$Q269*'input_cooling&amp;ventilation'!$D$3)*'input_cool&amp;vent_evolution'!Q$12)</f>
        <v>3121518.0933500594</v>
      </c>
      <c r="CW269" s="2">
        <f>IF($D269=3,(AB269*$P269*$M269*'input_cooling&amp;ventilation'!$D$3)*'input_cool&amp;vent_evolution'!R$11,(AB269*$Q269*'input_cooling&amp;ventilation'!$D$3)*'input_cool&amp;vent_evolution'!R$12)</f>
        <v>3095376.2456851341</v>
      </c>
      <c r="CX269" s="2">
        <f>IF($D269=3,(AC269*$P269*$M269*'input_cooling&amp;ventilation'!$D$3)*'input_cool&amp;vent_evolution'!S$11,(AC269*$Q269*'input_cooling&amp;ventilation'!$D$3)*'input_cool&amp;vent_evolution'!S$12)</f>
        <v>2972966.7870112527</v>
      </c>
      <c r="CY269" s="2">
        <f>IF($D269=3,(AD269*$P269*$M269*'input_cooling&amp;ventilation'!$D$3)*'input_cool&amp;vent_evolution'!T$11,(AD269*$Q269*'input_cooling&amp;ventilation'!$D$3)*'input_cool&amp;vent_evolution'!T$12)</f>
        <v>3084709.7627313468</v>
      </c>
      <c r="CZ269" s="2">
        <f>IF($D269=3,(AE269*$P269*$M269*'input_cooling&amp;ventilation'!$D$3)*'input_cool&amp;vent_evolution'!U$11,(AE269*$Q269*'input_cooling&amp;ventilation'!$D$3)*'input_cool&amp;vent_evolution'!U$12)</f>
        <v>3525697.4605239751</v>
      </c>
      <c r="DA269" s="2">
        <f>IF($D269=3,(AF269*$P269*$M269*'input_cooling&amp;ventilation'!$D$3)*'input_cool&amp;vent_evolution'!V$11,(AF269*$Q269*'input_cooling&amp;ventilation'!$D$3)*'input_cool&amp;vent_evolution'!V$12)</f>
        <v>3566188.8076023892</v>
      </c>
      <c r="DB269" s="2">
        <f>IF($D269=3,(AG269*$P269*$M269*'input_cooling&amp;ventilation'!$D$3)*'input_cool&amp;vent_evolution'!W$11,(AG269*$Q269*'input_cooling&amp;ventilation'!$D$3)*'input_cool&amp;vent_evolution'!W$12)</f>
        <v>2815575.6545094545</v>
      </c>
      <c r="DC269" s="2">
        <f>IF($D269=3,(AH269*$P269*$M269*'input_cooling&amp;ventilation'!$D$3)*'input_cool&amp;vent_evolution'!X$11,(AH269*$Q269*'input_cooling&amp;ventilation'!$D$3)*'input_cool&amp;vent_evolution'!X$12)</f>
        <v>3398777.0416075001</v>
      </c>
      <c r="DD269" s="2">
        <f>IF($D269=3,(AI269*$P269*$M269*'input_cooling&amp;ventilation'!$D$3)*'input_cool&amp;vent_evolution'!Y$11,(AI269*$Q269*'input_cooling&amp;ventilation'!$D$3)*'input_cool&amp;vent_evolution'!Y$12)</f>
        <v>3461688.9211623264</v>
      </c>
      <c r="DE269" s="2">
        <f>IF($D269=3,(AJ269*$P269*$M269*'input_cooling&amp;ventilation'!$D$3)*'input_cool&amp;vent_evolution'!Z$11,(AJ269*$Q269*'input_cooling&amp;ventilation'!$D$3)*'input_cool&amp;vent_evolution'!Z$12)</f>
        <v>3778953.4233299904</v>
      </c>
      <c r="DF269" s="2">
        <f>IF($D269=3,(AK269*$P269*$M269*'input_cooling&amp;ventilation'!$D$3)*'input_cool&amp;vent_evolution'!AA$11,(AK269*$Q269*'input_cooling&amp;ventilation'!$D$3)*'input_cool&amp;vent_evolution'!AA$12)</f>
        <v>3767261.2409848711</v>
      </c>
      <c r="DG269" s="2">
        <f>IF($D269=3,(AL269*$P269*$M269*'input_cooling&amp;ventilation'!$D$3)*'input_cool&amp;vent_evolution'!AB$11,(AL269*$Q269*'input_cooling&amp;ventilation'!$D$3)*'input_cool&amp;vent_evolution'!AB$12)</f>
        <v>3649351.3791943379</v>
      </c>
      <c r="DH269" s="2">
        <f>IF($D269=3,(AM269*$P269*$M269*'input_cooling&amp;ventilation'!$D$3)*'input_cool&amp;vent_evolution'!AC$11,(AM269*$Q269*'input_cooling&amp;ventilation'!$D$3)*'input_cool&amp;vent_evolution'!AC$12)</f>
        <v>3666489.3908219961</v>
      </c>
      <c r="DI269" s="2">
        <f>IF($D269=3,(AN269*$P269*$M269*'input_cooling&amp;ventilation'!$D$3)*'input_cool&amp;vent_evolution'!AD$11,(AN269*$Q269*'input_cooling&amp;ventilation'!$D$3)*'input_cool&amp;vent_evolution'!AD$12)</f>
        <v>3647239.6308994931</v>
      </c>
      <c r="DJ269" s="2">
        <f>IF($D269=3,(AO269*$P269*$M269*'input_cooling&amp;ventilation'!$D$3)*'input_cool&amp;vent_evolution'!AE$11,(AO269*$Q269*'input_cooling&amp;ventilation'!$D$3)*'input_cool&amp;vent_evolution'!AE$12)</f>
        <v>3613626.9676464684</v>
      </c>
      <c r="DK269" s="2">
        <f>IF($D269=3,(AP269*$P269*$M269*'input_cooling&amp;ventilation'!$D$3)*'input_cool&amp;vent_evolution'!AF$11,(AP269*$Q269*'input_cooling&amp;ventilation'!$D$3)*'input_cool&amp;vent_evolution'!AF$12)</f>
        <v>3560326.0922559625</v>
      </c>
      <c r="DL269" s="2">
        <f>IF($D269=3,(AQ269*$P269*$M269*'input_cooling&amp;ventilation'!$D$3)*'input_cool&amp;vent_evolution'!AG$11,(AQ269*$Q269*'input_cooling&amp;ventilation'!$D$3)*'input_cool&amp;vent_evolution'!AG$12)</f>
        <v>3413814.8596013798</v>
      </c>
      <c r="DM269" s="2">
        <f>IF($D269=3,(AR269*$P269*$M269*'input_cooling&amp;ventilation'!$D$3)*'input_cool&amp;vent_evolution'!AH$11,(AR269*$Q269*'input_cooling&amp;ventilation'!$D$3)*'input_cool&amp;vent_evolution'!AH$12)</f>
        <v>3359481.1556191947</v>
      </c>
      <c r="DN269" s="2">
        <f>IF($D269=3,(AS269*$P269*$M269*'input_cooling&amp;ventilation'!$D$3)*'input_cool&amp;vent_evolution'!AI$11,(AS269*$Q269*'input_cooling&amp;ventilation'!$D$3)*'input_cool&amp;vent_evolution'!AI$12)</f>
        <v>3300949.1176815163</v>
      </c>
      <c r="DO269" s="2">
        <f>IF($D269=3,(AT269*$P269*$M269*'input_cooling&amp;ventilation'!$D$3)*'input_cool&amp;vent_evolution'!AJ$11,(AT269*$Q269*'input_cooling&amp;ventilation'!$D$3)*'input_cool&amp;vent_evolution'!AJ$12)</f>
        <v>3238157.9116441598</v>
      </c>
      <c r="DP269" s="2">
        <f>IF($D269=3,(AU269*$P269*$M269*'input_cooling&amp;ventilation'!$D$3)*'input_cool&amp;vent_evolution'!AK$11,(AU269*$Q269*'input_cooling&amp;ventilation'!$D$3)*'input_cool&amp;vent_evolution'!AK$12)</f>
        <v>3171254.878570402</v>
      </c>
      <c r="DQ269" s="2">
        <f>IF($D269=3,(AV269*$P269*$M269*'input_cooling&amp;ventilation'!$D$3)*'input_cool&amp;vent_evolution'!AL$11,(AV269*$Q269*'input_cooling&amp;ventilation'!$D$3)*'input_cool&amp;vent_evolution'!AL$12)</f>
        <v>3100388.8644365827</v>
      </c>
      <c r="DR269" s="2">
        <f>IF($D269=3,(AW269*$P269*$M269*'input_cooling&amp;ventilation'!$D$3)*'input_cool&amp;vent_evolution'!AM$11,(AW269*$Q269*'input_cooling&amp;ventilation'!$D$3)*'input_cool&amp;vent_evolution'!AM$12)</f>
        <v>3026006.164853361</v>
      </c>
      <c r="DS269" s="2">
        <f>IF($D269=3,(AX269*$P269*$M269*'input_cooling&amp;ventilation'!$D$3)*'input_cool&amp;vent_evolution'!AN$11,(AX269*$Q269*'input_cooling&amp;ventilation'!$D$3)*'input_cool&amp;vent_evolution'!AN$12)</f>
        <v>2948628.0404421869</v>
      </c>
      <c r="DT269" s="2">
        <f>IF($D269=3,(AY269*$P269*$M269*'input_cooling&amp;ventilation'!$D$3)*'input_cool&amp;vent_evolution'!AO$11,(AY269*$Q269*'input_cooling&amp;ventilation'!$D$3)*'input_cool&amp;vent_evolution'!AO$12)</f>
        <v>2869527.1746725971</v>
      </c>
      <c r="DU269" s="2">
        <f>IF($D269=3,(AZ269*$P269*$M269*'input_cooling&amp;ventilation'!$D$3)*'input_cool&amp;vent_evolution'!AP$11,(AZ269*$Q269*'input_cooling&amp;ventilation'!$D$3)*'input_cool&amp;vent_evolution'!AP$12)</f>
        <v>2789167.0293517956</v>
      </c>
      <c r="DV269" s="2">
        <f>IF($D269=3,(BA269*$P269*$M269*'input_cooling&amp;ventilation'!$D$3)*'input_cool&amp;vent_evolution'!AQ$11,(BA269*$Q269*'input_cooling&amp;ventilation'!$D$3)*'input_cool&amp;vent_evolution'!AQ$12)</f>
        <v>2707872.4613635316</v>
      </c>
      <c r="DW269" s="2">
        <f>IF($D269=3,(BB269*$P269*$M269*'input_cooling&amp;ventilation'!$D$3)*'input_cool&amp;vent_evolution'!AR$11,(BB269*$Q269*'input_cooling&amp;ventilation'!$D$3)*'input_cool&amp;vent_evolution'!AR$12)</f>
        <v>2626136.3293091455</v>
      </c>
      <c r="DX269" s="2">
        <f>IF($D269=3,(BC269*$P269*$M269*'input_cooling&amp;ventilation'!$D$3)*'input_cool&amp;vent_evolution'!AS$11,(BC269*$Q269*'input_cooling&amp;ventilation'!$D$3)*'input_cool&amp;vent_evolution'!AS$12)</f>
        <v>2544456.095799196</v>
      </c>
      <c r="DY269" s="2">
        <f>IF($D269=3,(BD269*$P269*$M269*'input_cooling&amp;ventilation'!$D$3)*'input_cool&amp;vent_evolution'!AT$11,(BD269*$Q269*'input_cooling&amp;ventilation'!$D$3)*'input_cool&amp;vent_evolution'!AT$12)</f>
        <v>2463314.7609873354</v>
      </c>
      <c r="DZ269" s="2">
        <f>IF($D269=3,(BE269*$P269*$M269*'input_cooling&amp;ventilation'!$D$3)*'input_cool&amp;vent_evolution'!AU$11,(BE269*$Q269*'input_cooling&amp;ventilation'!$D$3)*'input_cool&amp;vent_evolution'!AU$12)</f>
        <v>2483816.5897262655</v>
      </c>
      <c r="EA269" s="2">
        <f>IF($D269=3,(BF269*$P269*$M269*'input_cooling&amp;ventilation'!$D$3)*'input_cool&amp;vent_evolution'!AV$11,(BF269*$Q269*'input_cooling&amp;ventilation'!$D$3)*'input_cool&amp;vent_evolution'!AV$12)</f>
        <v>2504489.0523558776</v>
      </c>
      <c r="EB269">
        <v>0.1833809251856082</v>
      </c>
      <c r="EC269" s="2">
        <f t="shared" si="347"/>
        <v>26982782.847522508</v>
      </c>
      <c r="ED269" s="2">
        <f>IF($D269=3,(EC269*(1+'input_cool&amp;vent_evolution'!M$10)),EC269*(1+'input_cool&amp;vent_evolution'!M$9))</f>
        <v>27435684.124020021</v>
      </c>
      <c r="EE269" s="2">
        <f>IF($D269=3,(ED269*(1+'input_cool&amp;vent_evolution'!N$10)),ED269*(1+'input_cool&amp;vent_evolution'!N$9))</f>
        <v>27882211.375712719</v>
      </c>
      <c r="EF269" s="2">
        <f>IF($D269=3,(EE269*(1+'input_cool&amp;vent_evolution'!O$10)),EE269*(1+'input_cool&amp;vent_evolution'!O$9))</f>
        <v>28304324.323958203</v>
      </c>
      <c r="EG269" s="2">
        <f>IF($D269=3,(EF269*(1+'input_cool&amp;vent_evolution'!P$10)),EF269*(1+'input_cool&amp;vent_evolution'!P$9))</f>
        <v>28771105.380968016</v>
      </c>
      <c r="EH269" s="2">
        <f>IF($D269=3,(EG269*(1+'input_cool&amp;vent_evolution'!Q$10)),EG269*(1+'input_cool&amp;vent_evolution'!Q$9))</f>
        <v>29225425.293743577</v>
      </c>
      <c r="EI269" s="2">
        <f>IF($D269=3,(EH269*(1+'input_cool&amp;vent_evolution'!R$10)),EH269*(1+'input_cool&amp;vent_evolution'!R$9))</f>
        <v>29555869.490397103</v>
      </c>
      <c r="EJ269" s="2">
        <f>IF($D269=3,(EI269*(1+'input_cool&amp;vent_evolution'!S$10)),EI269*(1+'input_cool&amp;vent_evolution'!S$9))</f>
        <v>29976585.343900498</v>
      </c>
      <c r="EK269" s="2">
        <f>IF($D269=3,(EJ269*(1+'input_cool&amp;vent_evolution'!T$10)),EJ269*(1+'input_cool&amp;vent_evolution'!T$9))</f>
        <v>30336061.790198419</v>
      </c>
      <c r="EL269" s="2">
        <f>IF($D269=3,(EK269*(1+'input_cool&amp;vent_evolution'!U$10)),EK269*(1+'input_cool&amp;vent_evolution'!U$9))</f>
        <v>30743184.622438673</v>
      </c>
      <c r="EM269" s="2">
        <f>IF($D269=3,(EL269*(1+'input_cool&amp;vent_evolution'!V$10)),EL269*(1+'input_cool&amp;vent_evolution'!V$9))</f>
        <v>31088076.033116862</v>
      </c>
      <c r="EN269" s="2">
        <f>IF($D269=3,(EM269*(1+'input_cool&amp;vent_evolution'!W$10)),EM269*(1+'input_cool&amp;vent_evolution'!W$9))</f>
        <v>31409449.257634494</v>
      </c>
      <c r="EO269" s="2">
        <f>IF($D269=3,(EN269*(1+'input_cool&amp;vent_evolution'!X$10)),EN269*(1+'input_cool&amp;vent_evolution'!X$9))</f>
        <v>31715980.117472194</v>
      </c>
      <c r="EP269" s="2">
        <f>IF($D269=3,(EO269*(1+'input_cool&amp;vent_evolution'!Y$10)),EO269*(1+'input_cool&amp;vent_evolution'!Y$9))</f>
        <v>32017766.851270132</v>
      </c>
      <c r="EQ269" s="2">
        <f>IF($D269=3,(EP269*(1+'input_cool&amp;vent_evolution'!Z$10)),EP269*(1+'input_cool&amp;vent_evolution'!Z$9))</f>
        <v>32307103.883060969</v>
      </c>
      <c r="ER269" s="2">
        <f>IF($D269=3,(EQ269*(1+'input_cool&amp;vent_evolution'!AA$10)),EQ269*(1+'input_cool&amp;vent_evolution'!AA$9))</f>
        <v>32648804.656503536</v>
      </c>
      <c r="ES269" s="2">
        <f>IF($D269=3,(ER269*(1+'input_cool&amp;vent_evolution'!AB$10)),ER269*(1+'input_cool&amp;vent_evolution'!AB$9))</f>
        <v>32800711.020948429</v>
      </c>
      <c r="ET269" s="2">
        <f>IF($D269=3,(ES269*(1+'input_cool&amp;vent_evolution'!AC$10)),ES269*(1+'input_cool&amp;vent_evolution'!AC$9))</f>
        <v>32990483.405652329</v>
      </c>
      <c r="EU269" s="2">
        <f>IF($D269=3,(ET269*(1+'input_cool&amp;vent_evolution'!AD$10)),ET269*(1+'input_cool&amp;vent_evolution'!AD$9))</f>
        <v>33243437.095729787</v>
      </c>
      <c r="EV269" s="2">
        <f>IF($D269=3,(EU269*(1+'input_cool&amp;vent_evolution'!AE$10)),EU269*(1+'input_cool&amp;vent_evolution'!AE$9))</f>
        <v>33473041.354185998</v>
      </c>
      <c r="EW269" s="2">
        <f>IF($D269=3,(EV269*(1+'input_cool&amp;vent_evolution'!AF$10)),EV269*(1+'input_cool&amp;vent_evolution'!AF$9))</f>
        <v>33650498.299130931</v>
      </c>
      <c r="EX269" s="2">
        <f>IF($D269=3,(EW269*(1+'input_cool&amp;vent_evolution'!AG$10)),EW269*(1+'input_cool&amp;vent_evolution'!AG$9))</f>
        <v>33847923.491987169</v>
      </c>
      <c r="EY269" s="2">
        <f>IF($D269=3,(EX269*(1+'input_cool&amp;vent_evolution'!AH$10)),EX269*(1+'input_cool&amp;vent_evolution'!AH$9))</f>
        <v>34036589.923181795</v>
      </c>
      <c r="EZ269" s="2">
        <f>IF($D269=3,(EY269*(1+'input_cool&amp;vent_evolution'!AI$10)),EY269*(1+'input_cool&amp;vent_evolution'!AI$9))</f>
        <v>34191321.465619169</v>
      </c>
      <c r="FA269" s="2">
        <f>IF($D269=3,(EZ269*(1+'input_cool&amp;vent_evolution'!AJ$10)),EZ269*(1+'input_cool&amp;vent_evolution'!AJ$9))</f>
        <v>34341068.079295084</v>
      </c>
      <c r="FB269" s="2">
        <f>IF($D269=3,(FA269*(1+'input_cool&amp;vent_evolution'!AK$10)),FA269*(1+'input_cool&amp;vent_evolution'!AK$9))</f>
        <v>34511177.297043793</v>
      </c>
      <c r="FC269" s="2">
        <f>IF($D269=3,(FB269*(1+'input_cool&amp;vent_evolution'!AL$10)),FB269*(1+'input_cool&amp;vent_evolution'!AL$9))</f>
        <v>34680507.202176377</v>
      </c>
      <c r="FD269" s="2">
        <f>IF($D269=3,(FC269*(1+'input_cool&amp;vent_evolution'!AM$10)),FC269*(1+'input_cool&amp;vent_evolution'!AM$9))</f>
        <v>34884649.112609766</v>
      </c>
      <c r="FE269" s="2">
        <f>IF($D269=3,(FD269*(1+'input_cool&amp;vent_evolution'!AN$10)),FD269*(1+'input_cool&amp;vent_evolution'!AN$9))</f>
        <v>35065970.420902766</v>
      </c>
      <c r="FF269" s="2">
        <f>IF($D269=3,(FE269*(1+'input_cool&amp;vent_evolution'!AO$10)),FE269*(1+'input_cool&amp;vent_evolution'!AO$9))</f>
        <v>35220965.516296476</v>
      </c>
      <c r="FG269" s="2">
        <f>IF($D269=3,(FF269*(1+'input_cool&amp;vent_evolution'!AP$10)),FF269*(1+'input_cool&amp;vent_evolution'!AP$9))</f>
        <v>35418296.493436754</v>
      </c>
      <c r="FH269" s="2">
        <f>IF($D269=3,(FG269*(1+'input_cool&amp;vent_evolution'!AQ$10)),FG269*(1+'input_cool&amp;vent_evolution'!AQ$9))</f>
        <v>35596742.518306561</v>
      </c>
      <c r="FI269" s="2">
        <f>IF($D269=3,(FH269*(1+'input_cool&amp;vent_evolution'!AR$10)),FH269*(1+'input_cool&amp;vent_evolution'!AR$9))</f>
        <v>35803332.00493852</v>
      </c>
      <c r="FJ269" s="2">
        <f>IF($D269=3,(FI269*(1+'input_cool&amp;vent_evolution'!AS$10)),FI269*(1+'input_cool&amp;vent_evolution'!AS$9))</f>
        <v>35987684.002831072</v>
      </c>
      <c r="FK269" s="2">
        <f>IF($D269=3,(FJ269*(1+'input_cool&amp;vent_evolution'!AT$10)),FJ269*(1+'input_cool&amp;vent_evolution'!AT$9))</f>
        <v>36200451.845436879</v>
      </c>
      <c r="FL269" s="2">
        <f>IF($D269=3,(FK269*(1+'input_cool&amp;vent_evolution'!AU$10)),FK269*(1+'input_cool&amp;vent_evolution'!AU$9))</f>
        <v>36414477.622697316</v>
      </c>
      <c r="FM269" s="2">
        <f t="shared" si="348"/>
        <v>11954085.943329077</v>
      </c>
      <c r="FN269" s="2">
        <f t="shared" si="349"/>
        <v>17219205.33660325</v>
      </c>
      <c r="FO269" s="2">
        <f t="shared" si="350"/>
        <v>17499455.116434842</v>
      </c>
      <c r="FP269" s="2">
        <f t="shared" si="351"/>
        <v>17764381.972212225</v>
      </c>
      <c r="FQ269" s="2">
        <f t="shared" si="352"/>
        <v>18057343.461036615</v>
      </c>
      <c r="FR269" s="2">
        <f t="shared" si="353"/>
        <v>18342484.076857489</v>
      </c>
      <c r="FS269" s="2">
        <f t="shared" si="354"/>
        <v>18549877.719703972</v>
      </c>
      <c r="FT269" s="2">
        <f t="shared" si="355"/>
        <v>18813927.729796369</v>
      </c>
      <c r="FU269" s="2">
        <f t="shared" si="356"/>
        <v>19039542.615668926</v>
      </c>
      <c r="FV269" s="2">
        <f t="shared" si="357"/>
        <v>19295061.363219563</v>
      </c>
      <c r="FW269" s="2">
        <f t="shared" si="358"/>
        <v>19511522.377730921</v>
      </c>
      <c r="FX269" s="2">
        <f t="shared" si="359"/>
        <v>19713222.890014138</v>
      </c>
      <c r="FY269" s="2">
        <f t="shared" si="360"/>
        <v>19905608.025871925</v>
      </c>
      <c r="FZ269" s="2">
        <f t="shared" si="361"/>
        <v>20095015.649667241</v>
      </c>
      <c r="GA269" s="2">
        <f t="shared" si="362"/>
        <v>20276609.581838511</v>
      </c>
      <c r="GB269" s="2">
        <f t="shared" si="363"/>
        <v>20491068.086134832</v>
      </c>
      <c r="GC269" s="2">
        <f t="shared" si="364"/>
        <v>20586407.676337484</v>
      </c>
      <c r="GD269" s="2">
        <f t="shared" si="365"/>
        <v>20705512.767526828</v>
      </c>
      <c r="GE269" s="2">
        <f t="shared" si="366"/>
        <v>20864271.758569513</v>
      </c>
      <c r="GF269" s="2">
        <f t="shared" si="367"/>
        <v>21008376.161238831</v>
      </c>
      <c r="GG269" s="2">
        <f t="shared" si="368"/>
        <v>21119751.826580372</v>
      </c>
      <c r="GH269" s="2">
        <f t="shared" si="369"/>
        <v>21243659.979154333</v>
      </c>
      <c r="GI269" s="2">
        <f t="shared" si="370"/>
        <v>21362070.950944908</v>
      </c>
      <c r="GJ269" s="2">
        <f t="shared" si="371"/>
        <v>21459183.681549132</v>
      </c>
      <c r="GK269" s="2">
        <f t="shared" si="372"/>
        <v>21553167.767300036</v>
      </c>
      <c r="GL269" s="2">
        <f t="shared" si="373"/>
        <v>21659931.846403111</v>
      </c>
      <c r="GM269" s="2">
        <f t="shared" si="374"/>
        <v>21766206.812717978</v>
      </c>
      <c r="GN269" s="2">
        <f t="shared" si="375"/>
        <v>21894330.51678415</v>
      </c>
      <c r="GO269" s="2">
        <f t="shared" si="376"/>
        <v>22008131.536845658</v>
      </c>
      <c r="GP269" s="2">
        <f t="shared" si="377"/>
        <v>22105409.678760629</v>
      </c>
      <c r="GQ269" s="2">
        <f t="shared" si="378"/>
        <v>22229258.699593905</v>
      </c>
      <c r="GR269" s="2">
        <f t="shared" si="379"/>
        <v>22341255.13204458</v>
      </c>
      <c r="GS269" s="2">
        <f t="shared" si="380"/>
        <v>22470914.985781733</v>
      </c>
      <c r="GT269" s="2">
        <f t="shared" si="381"/>
        <v>22586618.129598934</v>
      </c>
      <c r="GU269" s="2">
        <f t="shared" si="382"/>
        <v>22720155.647901524</v>
      </c>
      <c r="GV269" s="2">
        <f t="shared" si="383"/>
        <v>22854482.672127143</v>
      </c>
      <c r="GW269" s="2">
        <f>IF($D269=3,($N269*$M269*EC269*'input_cooling&amp;ventilation'!$D$3)*'input_cool&amp;vent_evolution'!M$11,($O269*$M269*EC269*'input_cooling&amp;ventilation'!$D$3)*'input_cool&amp;vent_evolution'!M$10)</f>
        <v>3536743.7820989741</v>
      </c>
      <c r="GX269" s="2">
        <f>IF($D269=3,($N269*$M269*ED269*'input_cooling&amp;ventilation'!$D$3)*'input_cool&amp;vent_evolution'!N$11,($O269*$M269*ED269*'input_cooling&amp;ventilation'!$D$3)*'input_cool&amp;vent_evolution'!N$10)</f>
        <v>3524686.2304469943</v>
      </c>
      <c r="GY269" s="2">
        <f>IF($D269=3,($N269*$M269*EE269*'input_cooling&amp;ventilation'!$D$3)*'input_cool&amp;vent_evolution'!O$11,($O269*$M269*EE269*'input_cooling&amp;ventilation'!$D$3)*'input_cool&amp;vent_evolution'!O$10)</f>
        <v>3512362.2164800488</v>
      </c>
      <c r="GZ269" s="2">
        <f>IF($D269=3,($N269*$M269*EF269*'input_cooling&amp;ventilation'!$D$3)*'input_cool&amp;vent_evolution'!P$11,($O269*$M269*EF269*'input_cooling&amp;ventilation'!$D$3)*'input_cool&amp;vent_evolution'!P$10)</f>
        <v>3303691.1242151605</v>
      </c>
      <c r="HA269" s="2">
        <f>IF($D269=3,($N269*$M269*EG269*'input_cooling&amp;ventilation'!$D$3)*'input_cool&amp;vent_evolution'!Q$11,($O269*$M269*EG269*'input_cooling&amp;ventilation'!$D$3)*'input_cool&amp;vent_evolution'!Q$10)</f>
        <v>3299207.0471566082</v>
      </c>
      <c r="HB269" s="2">
        <f>IF($D269=3,($N269*$M269*EH269*'input_cooling&amp;ventilation'!$D$3)*'input_cool&amp;vent_evolution'!R$11,($O269*$M269*EH269*'input_cooling&amp;ventilation'!$D$3)*'input_cool&amp;vent_evolution'!R$10)</f>
        <v>2585046.5360634602</v>
      </c>
      <c r="HC269" s="2">
        <f>IF($D269=3,($N269*$M269*EI269*'input_cooling&amp;ventilation'!$D$3)*'input_cool&amp;vent_evolution'!S$11,($O269*$M269*EI269*'input_cooling&amp;ventilation'!$D$3)*'input_cool&amp;vent_evolution'!S$10)</f>
        <v>2578769.1004347084</v>
      </c>
      <c r="HD269" s="2">
        <f>IF($D269=3,($N269*$M269*EJ269*'input_cooling&amp;ventilation'!$D$3)*'input_cool&amp;vent_evolution'!T$11,($O269*$M269*EJ269*'input_cooling&amp;ventilation'!$D$3)*'input_cool&amp;vent_evolution'!T$10)</f>
        <v>2580450.6530025592</v>
      </c>
      <c r="HE269" s="2">
        <f>IF($D269=3,($N269*$M269*EK269*'input_cooling&amp;ventilation'!$D$3)*'input_cool&amp;vent_evolution'!U$11,($O269*$M269*EK269*'input_cooling&amp;ventilation'!$D$3)*'input_cool&amp;vent_evolution'!U$10)</f>
        <v>2576905.4134903774</v>
      </c>
      <c r="HF269" s="2">
        <f>IF($D269=3,($N269*$M269*EL269*'input_cooling&amp;ventilation'!$D$3)*'input_cool&amp;vent_evolution'!V$11,($O269*$M269*EL269*'input_cooling&amp;ventilation'!$D$3)*'input_cool&amp;vent_evolution'!V$10)</f>
        <v>2577466.706570603</v>
      </c>
      <c r="HG269" s="2">
        <f>IF($D269=3,($N269*$M269*EM269*'input_cooling&amp;ventilation'!$D$3)*'input_cool&amp;vent_evolution'!W$11,($O269*$M269*EM269*'input_cooling&amp;ventilation'!$D$3)*'input_cool&amp;vent_evolution'!W$10)</f>
        <v>1999805.9686287635</v>
      </c>
      <c r="HH269" s="2">
        <f>IF($D269=3,($N269*$M269*EN269*'input_cooling&amp;ventilation'!$D$3)*'input_cool&amp;vent_evolution'!X$11,($O269*$M269*EN269*'input_cooling&amp;ventilation'!$D$3)*'input_cool&amp;vent_evolution'!X$10)</f>
        <v>2000865.4707623029</v>
      </c>
      <c r="HI269" s="2">
        <f>IF($D269=3,($N269*$M269*EO269*'input_cooling&amp;ventilation'!$D$3)*'input_cool&amp;vent_evolution'!Y$11,($O269*$M269*EO269*'input_cooling&amp;ventilation'!$D$3)*'input_cool&amp;vent_evolution'!Y$10)</f>
        <v>2000979.9602394302</v>
      </c>
      <c r="HJ269" s="2">
        <f>IF($D269=3,($N269*$M269*EP269*'input_cooling&amp;ventilation'!$D$3)*'input_cool&amp;vent_evolution'!Z$11,($O269*$M269*EP269*'input_cooling&amp;ventilation'!$D$3)*'input_cool&amp;vent_evolution'!Z$10)</f>
        <v>2000807.2427484076</v>
      </c>
      <c r="HK269" s="2">
        <f>IF($D269=3,($N269*$M269*EQ269*'input_cooling&amp;ventilation'!$D$3)*'input_cool&amp;vent_evolution'!AA$11,($O269*$M269*EQ269*'input_cooling&amp;ventilation'!$D$3)*'input_cool&amp;vent_evolution'!AA$10)</f>
        <v>1999878.6650777634</v>
      </c>
      <c r="HL269" s="2">
        <f>IF($D269=3,($N269*$M269*ER269*'input_cooling&amp;ventilation'!$D$3)*'input_cool&amp;vent_evolution'!AB$11,($O269*$M269*ER269*'input_cooling&amp;ventilation'!$D$3)*'input_cool&amp;vent_evolution'!AB$10)</f>
        <v>1392771.5168037494</v>
      </c>
      <c r="HM269" s="2">
        <f>IF($D269=3,($N269*$M269*ES269*'input_cooling&amp;ventilation'!$D$3)*'input_cool&amp;vent_evolution'!AC$11,($O269*$M269*ES269*'input_cooling&amp;ventilation'!$D$3)*'input_cool&amp;vent_evolution'!AC$10)</f>
        <v>1390586.2807860728</v>
      </c>
      <c r="HN269" s="2">
        <f>IF($D269=3,($N269*$M269*ET269*'input_cooling&amp;ventilation'!$D$3)*'input_cool&amp;vent_evolution'!AD$11,($O269*$M269*ET269*'input_cooling&amp;ventilation'!$D$3)*'input_cool&amp;vent_evolution'!AD$10)</f>
        <v>1390028.8806007828</v>
      </c>
      <c r="HO269" s="2">
        <f>IF($D269=3,($N269*$M269*EU269*'input_cooling&amp;ventilation'!$D$3)*'input_cool&amp;vent_evolution'!AE$11,($O269*$M269*EU269*'input_cooling&amp;ventilation'!$D$3)*'input_cool&amp;vent_evolution'!AE$10)</f>
        <v>1392129.2399015925</v>
      </c>
      <c r="HP269" s="2">
        <f>IF($D269=3,($N269*$M269*EV269*'input_cooling&amp;ventilation'!$D$3)*'input_cool&amp;vent_evolution'!AF$11,($O269*$M269*EV269*'input_cooling&amp;ventilation'!$D$3)*'input_cool&amp;vent_evolution'!AF$10)</f>
        <v>1393237.620162827</v>
      </c>
      <c r="HQ269" s="2">
        <f>IF($D269=3,($N269*$M269*EW269*'input_cooling&amp;ventilation'!$D$3)*'input_cool&amp;vent_evolution'!AG$11,($O269*$M269*EW269*'input_cooling&amp;ventilation'!$D$3)*'input_cool&amp;vent_evolution'!AG$10)</f>
        <v>879574.48850535753</v>
      </c>
      <c r="HR269" s="2">
        <f>IF($D269=3,($N269*$M269*EX269*'input_cooling&amp;ventilation'!$D$3)*'input_cool&amp;vent_evolution'!AH$11,($O269*$M269*EX269*'input_cooling&amp;ventilation'!$D$3)*'input_cool&amp;vent_evolution'!AH$10)</f>
        <v>881252.26206691528</v>
      </c>
      <c r="HS269" s="2">
        <f>IF($D269=3,($N269*$M269*EY269*'input_cooling&amp;ventilation'!$D$3)*'input_cool&amp;vent_evolution'!AI$11,($O269*$M269*EY269*'input_cooling&amp;ventilation'!$D$3)*'input_cool&amp;vent_evolution'!AI$10)</f>
        <v>882690.7330800771</v>
      </c>
      <c r="HT269" s="2">
        <f>IF($D269=3,($N269*$M269*EZ269*'input_cooling&amp;ventilation'!$D$3)*'input_cool&amp;vent_evolution'!AJ$11,($O269*$M269*EZ269*'input_cooling&amp;ventilation'!$D$3)*'input_cool&amp;vent_evolution'!AJ$10)</f>
        <v>883242.24706238683</v>
      </c>
      <c r="HU269" s="2">
        <f>IF($D269=3,($N269*$M269*FA269*'input_cooling&amp;ventilation'!$D$3)*'input_cool&amp;vent_evolution'!AK$11,($O269*$M269*FA269*'input_cooling&amp;ventilation'!$D$3)*'input_cool&amp;vent_evolution'!AK$10)</f>
        <v>883662.02725491603</v>
      </c>
      <c r="HV269" s="2">
        <f>IF($D269=3,($N269*$M269*FB269*'input_cooling&amp;ventilation'!$D$3)*'input_cool&amp;vent_evolution'!AL$11,($O269*$M269*FB269*'input_cooling&amp;ventilation'!$D$3)*'input_cool&amp;vent_evolution'!AL$10)</f>
        <v>884601.69149437093</v>
      </c>
      <c r="HW269" s="2">
        <f>IF($D269=3,($N269*$M269*FC269*'input_cooling&amp;ventilation'!$D$3)*'input_cool&amp;vent_evolution'!AM$11,($O269*$M269*FC269*'input_cooling&amp;ventilation'!$D$3)*'input_cool&amp;vent_evolution'!AM$10)</f>
        <v>885514.93396352674</v>
      </c>
      <c r="HX269" s="2">
        <f>IF($D269=3,($N269*$M269*FD269*'input_cooling&amp;ventilation'!$D$3)*'input_cool&amp;vent_evolution'!AN$11,($O269*$M269*FD269*'input_cooling&amp;ventilation'!$D$3)*'input_cool&amp;vent_evolution'!AN$10)</f>
        <v>887307.68617884989</v>
      </c>
      <c r="HY269" s="2">
        <f>IF($D269=3,($N269*$M269*FE269*'input_cooling&amp;ventilation'!$D$3)*'input_cool&amp;vent_evolution'!AO$11,($O269*$M269*FE269*'input_cooling&amp;ventilation'!$D$3)*'input_cool&amp;vent_evolution'!AO$10)</f>
        <v>888509.34093881911</v>
      </c>
      <c r="HZ269" s="2">
        <f>IF($D269=3,($N269*$M269*FF269*'input_cooling&amp;ventilation'!$D$3)*'input_cool&amp;vent_evolution'!AP$11,($O269*$M269*FF269*'input_cooling&amp;ventilation'!$D$3)*'input_cool&amp;vent_evolution'!AP$10)</f>
        <v>889038.3054641448</v>
      </c>
      <c r="IA269" s="2">
        <f>IF($D269=3,($N269*$M269*FG269*'input_cooling&amp;ventilation'!$D$3)*'input_cool&amp;vent_evolution'!AQ$11,($O269*$M269*FG269*'input_cooling&amp;ventilation'!$D$3)*'input_cool&amp;vent_evolution'!AQ$10)</f>
        <v>890628.675719094</v>
      </c>
      <c r="IB269" s="2">
        <f>IF($D269=3,($N269*$M269*FH269*'input_cooling&amp;ventilation'!$D$3)*'input_cool&amp;vent_evolution'!AR$11,($O269*$M269*FH269*'input_cooling&amp;ventilation'!$D$3)*'input_cool&amp;vent_evolution'!AR$10)</f>
        <v>891734.95995816763</v>
      </c>
      <c r="IC269" s="2">
        <f>IF($D269=3,($N269*$M269*FI269*'input_cooling&amp;ventilation'!$D$3)*'input_cool&amp;vent_evolution'!AS$11,($O269*$M269*FI269*'input_cooling&amp;ventilation'!$D$3)*'input_cool&amp;vent_evolution'!AS$10)</f>
        <v>893536.14503349923</v>
      </c>
      <c r="ID269" s="2">
        <f>IF($D269=3,($N269*$M269*FJ269*'input_cooling&amp;ventilation'!$D$3)*'input_cool&amp;vent_evolution'!AT$11,($O269*$M269*FJ269*'input_cooling&amp;ventilation'!$D$3)*'input_cool&amp;vent_evolution'!AT$10)</f>
        <v>894771.93223615538</v>
      </c>
      <c r="IE269" s="2">
        <f>IF($D269=3,($N269*$M269*FK269*'input_cooling&amp;ventilation'!$D$3)*'input_cool&amp;vent_evolution'!AU$11,($O269*$M269*FK269*'input_cooling&amp;ventilation'!$D$3)*'input_cool&amp;vent_evolution'!AU$10)</f>
        <v>900062.0390857968</v>
      </c>
      <c r="IF269" s="2">
        <f>IF($D269=3,($N269*$M269*FL269*'input_cooling&amp;ventilation'!$D$3)*'input_cool&amp;vent_evolution'!AV$11,($O269*$M269*FL269*'input_cooling&amp;ventilation'!$D$3)*'input_cool&amp;vent_evolution'!AV$10)</f>
        <v>905383.42231936648</v>
      </c>
    </row>
    <row r="270" spans="1:240" x14ac:dyDescent="0.25">
      <c r="A270">
        <v>268</v>
      </c>
      <c r="B270">
        <v>100100</v>
      </c>
      <c r="C270">
        <v>3</v>
      </c>
      <c r="D270">
        <v>6</v>
      </c>
      <c r="E270">
        <v>1</v>
      </c>
      <c r="F270" s="2">
        <v>11917771.120502399</v>
      </c>
      <c r="G270" s="2">
        <v>12949992.1040469</v>
      </c>
      <c r="H270" s="2">
        <v>11917771.120502399</v>
      </c>
      <c r="I270" s="17">
        <v>0.8929686</v>
      </c>
      <c r="J270">
        <v>0.95846847499999999</v>
      </c>
      <c r="K270" s="2">
        <f t="shared" si="308"/>
        <v>11422807.911266975</v>
      </c>
      <c r="L270" s="2">
        <f t="shared" si="309"/>
        <v>11563936.319161814</v>
      </c>
      <c r="M270">
        <v>0.82893347412882701</v>
      </c>
      <c r="N270" s="17">
        <f>'input_cooling&amp;ventilation'!$D$5</f>
        <v>57.500092182043396</v>
      </c>
      <c r="O270" s="45">
        <f>'input_cooling&amp;ventilation'!$D$6</f>
        <v>19.328678831353667</v>
      </c>
      <c r="P270" s="45">
        <f>'input_cooling&amp;ventilation'!$C$5</f>
        <v>50.351688737400465</v>
      </c>
      <c r="Q270" s="45">
        <f>'input_cooling&amp;ventilation'!$C$6</f>
        <v>32.240814214248743</v>
      </c>
      <c r="R270">
        <v>17</v>
      </c>
      <c r="S270">
        <v>12</v>
      </c>
      <c r="T270">
        <v>14</v>
      </c>
      <c r="U270" s="2">
        <f t="shared" si="310"/>
        <v>23838372.2142215</v>
      </c>
      <c r="V270" s="2">
        <f t="shared" si="311"/>
        <v>22695671.077975418</v>
      </c>
      <c r="W270" s="2">
        <v>4845728.8129969258</v>
      </c>
      <c r="X270" s="57">
        <f>IF($D270=3,(W270*(1+'input_cool&amp;vent_evolution'!M$11)),(W270*(1+'input_cool&amp;vent_evolution'!M$12)))</f>
        <v>4923389.5668845279</v>
      </c>
      <c r="Y270" s="57">
        <f>IF($D270=3,(X270*(1+'input_cool&amp;vent_evolution'!N$11)),(X270*(1+'input_cool&amp;vent_evolution'!N$12)))</f>
        <v>4994954.2205766225</v>
      </c>
      <c r="Z270" s="57">
        <f>IF($D270=3,(Y270*(1+'input_cool&amp;vent_evolution'!O$11)),(Y270*(1+'input_cool&amp;vent_evolution'!O$12)))</f>
        <v>5061740.8267661519</v>
      </c>
      <c r="AA270" s="57">
        <f>IF($D270=3,(Z270*(1+'input_cool&amp;vent_evolution'!P$11)),(Z270*(1+'input_cool&amp;vent_evolution'!P$12)))</f>
        <v>5138267.2851041267</v>
      </c>
      <c r="AB270" s="57">
        <f>IF($D270=3,(AA270*(1+'input_cool&amp;vent_evolution'!Q$11)),(AA270*(1+'input_cool&amp;vent_evolution'!Q$12)))</f>
        <v>5217611.0689978404</v>
      </c>
      <c r="AC270" s="57">
        <f>IF($D270=3,(AB270*(1+'input_cool&amp;vent_evolution'!R$11)),(AB270*(1+'input_cool&amp;vent_evolution'!R$12)))</f>
        <v>5296290.3707230454</v>
      </c>
      <c r="AD270" s="57">
        <f>IF($D270=3,(AC270*(1+'input_cool&amp;vent_evolution'!S$11)),(AC270*(1+'input_cool&amp;vent_evolution'!S$12)))</f>
        <v>5371858.2281621331</v>
      </c>
      <c r="AE270" s="57">
        <f>IF($D270=3,(AD270*(1+'input_cool&amp;vent_evolution'!T$11)),(AD270*(1+'input_cool&amp;vent_evolution'!T$12)))</f>
        <v>5450266.4056801163</v>
      </c>
      <c r="AF270" s="57">
        <f>IF($D270=3,(AE270*(1+'input_cool&amp;vent_evolution'!U$11)),(AE270*(1+'input_cool&amp;vent_evolution'!U$12)))</f>
        <v>5539883.7550007496</v>
      </c>
      <c r="AG270" s="57">
        <f>IF($D270=3,(AF270*(1+'input_cool&amp;vent_evolution'!V$11)),(AF270*(1+'input_cool&amp;vent_evolution'!V$12)))</f>
        <v>5630530.326833019</v>
      </c>
      <c r="AH270" s="57">
        <f>IF($D270=3,(AG270*(1+'input_cool&amp;vent_evolution'!W$11)),(AG270*(1+'input_cool&amp;vent_evolution'!W$12)))</f>
        <v>5702097.5641793981</v>
      </c>
      <c r="AI270" s="57">
        <f>IF($D270=3,(AH270*(1+'input_cool&amp;vent_evolution'!X$11)),(AH270*(1+'input_cool&amp;vent_evolution'!X$12)))</f>
        <v>5788488.8081278848</v>
      </c>
      <c r="AJ270" s="57">
        <f>IF($D270=3,(AI270*(1+'input_cool&amp;vent_evolution'!Y$11)),(AI270*(1+'input_cool&amp;vent_evolution'!Y$12)))</f>
        <v>5876479.1671308</v>
      </c>
      <c r="AK270" s="57">
        <f>IF($D270=3,(AJ270*(1+'input_cool&amp;vent_evolution'!Z$11)),(AJ270*(1+'input_cool&amp;vent_evolution'!Z$12)))</f>
        <v>5972533.8606479904</v>
      </c>
      <c r="AL270" s="57">
        <f>IF($D270=3,(AK270*(1+'input_cool&amp;vent_evolution'!AA$11)),(AK270*(1+'input_cool&amp;vent_evolution'!AA$12)))</f>
        <v>6068291.3583900826</v>
      </c>
      <c r="AM270" s="57">
        <f>IF($D270=3,(AL270*(1+'input_cool&amp;vent_evolution'!AB$11)),(AL270*(1+'input_cool&amp;vent_evolution'!AB$12)))</f>
        <v>6161051.7840944454</v>
      </c>
      <c r="AN270" s="57">
        <f>IF($D270=3,(AM270*(1+'input_cool&amp;vent_evolution'!AC$11)),(AM270*(1+'input_cool&amp;vent_evolution'!AC$12)))</f>
        <v>6254247.8294717642</v>
      </c>
      <c r="AO270" s="57">
        <f>IF($D270=3,(AN270*(1+'input_cool&amp;vent_evolution'!AD$11)),(AN270*(1+'input_cool&amp;vent_evolution'!AD$12)))</f>
        <v>6346954.5780564267</v>
      </c>
      <c r="AP270" s="57">
        <f>IF($D270=3,(AO270*(1+'input_cool&amp;vent_evolution'!AE$11)),(AO270*(1+'input_cool&amp;vent_evolution'!AE$12)))</f>
        <v>6438806.9488000888</v>
      </c>
      <c r="AQ270" s="57">
        <f>IF($D270=3,(AP270*(1+'input_cool&amp;vent_evolution'!AF$11)),(AP270*(1+'input_cool&amp;vent_evolution'!AF$12)))</f>
        <v>6529304.5001860345</v>
      </c>
      <c r="AR270" s="57">
        <f>IF($D270=3,(AQ270*(1+'input_cool&amp;vent_evolution'!AG$11)),(AQ270*(1+'input_cool&amp;vent_evolution'!AG$12)))</f>
        <v>6616077.9803879904</v>
      </c>
      <c r="AS270" s="57">
        <f>IF($D270=3,(AR270*(1+'input_cool&amp;vent_evolution'!AH$11)),(AR270*(1+'input_cool&amp;vent_evolution'!AH$12)))</f>
        <v>6701470.388451973</v>
      </c>
      <c r="AT270" s="57">
        <f>IF($D270=3,(AS270*(1+'input_cool&amp;vent_evolution'!AI$11)),(AS270*(1+'input_cool&amp;vent_evolution'!AI$12)))</f>
        <v>6785375.0097307758</v>
      </c>
      <c r="AU270" s="57">
        <f>IF($D270=3,(AT270*(1+'input_cool&amp;vent_evolution'!AJ$11)),(AT270*(1+'input_cool&amp;vent_evolution'!AJ$12)))</f>
        <v>6867683.5832747063</v>
      </c>
      <c r="AV270" s="57">
        <f>IF($D270=3,(AU270*(1+'input_cool&amp;vent_evolution'!AK$11)),(AU270*(1+'input_cool&amp;vent_evolution'!AK$12)))</f>
        <v>6948291.5932981679</v>
      </c>
      <c r="AW270" s="57">
        <f>IF($D270=3,(AV270*(1+'input_cool&amp;vent_evolution'!AL$11)),(AV270*(1+'input_cool&amp;vent_evolution'!AL$12)))</f>
        <v>7027098.307432035</v>
      </c>
      <c r="AX270" s="57">
        <f>IF($D270=3,(AW270*(1+'input_cool&amp;vent_evolution'!AM$11)),(AW270*(1+'input_cool&amp;vent_evolution'!AM$12)))</f>
        <v>7104014.3373972811</v>
      </c>
      <c r="AY270" s="57">
        <f>IF($D270=3,(AX270*(1+'input_cool&amp;vent_evolution'!AN$11)),(AX270*(1+'input_cool&amp;vent_evolution'!AN$12)))</f>
        <v>7178963.5444905208</v>
      </c>
      <c r="AZ270" s="57">
        <f>IF($D270=3,(AY270*(1+'input_cool&amp;vent_evolution'!AO$11)),(AY270*(1+'input_cool&amp;vent_evolution'!AO$12)))</f>
        <v>7251902.1394995973</v>
      </c>
      <c r="BA270" s="57">
        <f>IF($D270=3,(AZ270*(1+'input_cool&amp;vent_evolution'!AP$11)),(AZ270*(1+'input_cool&amp;vent_evolution'!AP$12)))</f>
        <v>7322798.1136385323</v>
      </c>
      <c r="BB270" s="57">
        <f>IF($D270=3,(BA270*(1+'input_cool&amp;vent_evolution'!AQ$11)),(BA270*(1+'input_cool&amp;vent_evolution'!AQ$12)))</f>
        <v>7391627.7154415408</v>
      </c>
      <c r="BC270" s="57">
        <f>IF($D270=3,(BB270*(1+'input_cool&amp;vent_evolution'!AR$11)),(BB270*(1+'input_cool&amp;vent_evolution'!AR$12)))</f>
        <v>7458379.7210864965</v>
      </c>
      <c r="BD270" s="57">
        <f>IF($D270=3,(BC270*(1+'input_cool&amp;vent_evolution'!AS$11)),(BC270*(1+'input_cool&amp;vent_evolution'!AS$12)))</f>
        <v>7523055.5514211748</v>
      </c>
      <c r="BE270" s="57">
        <f>IF($D270=3,(BD270*(1+'input_cool&amp;vent_evolution'!AT$11)),(BD270*(1+'input_cool&amp;vent_evolution'!AT$12)))</f>
        <v>7585668.9043517094</v>
      </c>
      <c r="BF270" s="57">
        <f>IF($D270=3,(BE270*(1+'input_cool&amp;vent_evolution'!AU$11)),(BE270*(1+'input_cool&amp;vent_evolution'!AU$12)))</f>
        <v>7648803.3795760255</v>
      </c>
      <c r="BG270" s="57">
        <f>IF($D270=3,(BF270*(1+'input_cool&amp;vent_evolution'!AV$11)),(BF270*(1+'input_cool&amp;vent_evolution'!AV$12)))</f>
        <v>7712463.3143230435</v>
      </c>
      <c r="BH270" s="2">
        <f t="shared" si="384"/>
        <v>13019186.866038831</v>
      </c>
      <c r="BI270" s="2">
        <f t="shared" si="312"/>
        <v>13227840.694191219</v>
      </c>
      <c r="BJ270" s="2">
        <f t="shared" si="313"/>
        <v>13420115.919524044</v>
      </c>
      <c r="BK270" s="2">
        <f t="shared" si="314"/>
        <v>13599553.799703779</v>
      </c>
      <c r="BL270" s="2">
        <f t="shared" si="315"/>
        <v>13805160.076849535</v>
      </c>
      <c r="BM270" s="2">
        <f t="shared" si="316"/>
        <v>14018335.759813929</v>
      </c>
      <c r="BN270" s="2">
        <f t="shared" si="317"/>
        <v>14229726.155599693</v>
      </c>
      <c r="BO270" s="2">
        <f t="shared" si="318"/>
        <v>14432756.926621564</v>
      </c>
      <c r="BP270" s="2">
        <f t="shared" si="319"/>
        <v>14643418.883641159</v>
      </c>
      <c r="BQ270" s="2">
        <f t="shared" si="320"/>
        <v>14884196.909459488</v>
      </c>
      <c r="BR270" s="2">
        <f t="shared" si="321"/>
        <v>15127740.182926385</v>
      </c>
      <c r="BS270" s="2">
        <f t="shared" si="322"/>
        <v>15320022.349852355</v>
      </c>
      <c r="BT270" s="2">
        <f t="shared" si="323"/>
        <v>15552132.687009105</v>
      </c>
      <c r="BU270" s="2">
        <f t="shared" si="324"/>
        <v>15788539.421780609</v>
      </c>
      <c r="BV270" s="2">
        <f t="shared" si="325"/>
        <v>16046612.882455138</v>
      </c>
      <c r="BW270" s="2">
        <f t="shared" si="326"/>
        <v>16303887.856982149</v>
      </c>
      <c r="BX270" s="2">
        <f t="shared" si="327"/>
        <v>16553110.494612897</v>
      </c>
      <c r="BY270" s="2">
        <f t="shared" si="328"/>
        <v>16803503.526655633</v>
      </c>
      <c r="BZ270" s="2">
        <f t="shared" si="329"/>
        <v>17052581.948116064</v>
      </c>
      <c r="CA270" s="2">
        <f t="shared" si="330"/>
        <v>17299364.883139793</v>
      </c>
      <c r="CB270" s="2">
        <f t="shared" si="331"/>
        <v>17542507.77822968</v>
      </c>
      <c r="CC270" s="2">
        <f t="shared" si="332"/>
        <v>17775645.082722604</v>
      </c>
      <c r="CD270" s="2">
        <f t="shared" si="333"/>
        <v>18005071.813030783</v>
      </c>
      <c r="CE270" s="2">
        <f t="shared" si="334"/>
        <v>18230501.255228017</v>
      </c>
      <c r="CF270" s="2">
        <f t="shared" si="335"/>
        <v>18451642.540883824</v>
      </c>
      <c r="CG270" s="2">
        <f t="shared" si="336"/>
        <v>18668214.863829385</v>
      </c>
      <c r="CH270" s="2">
        <f t="shared" si="337"/>
        <v>18879947.582931504</v>
      </c>
      <c r="CI270" s="2">
        <f t="shared" si="338"/>
        <v>19086600.535615426</v>
      </c>
      <c r="CJ270" s="2">
        <f t="shared" si="339"/>
        <v>19287969.157398626</v>
      </c>
      <c r="CK270" s="2">
        <f t="shared" si="340"/>
        <v>19483935.798293289</v>
      </c>
      <c r="CL270" s="2">
        <f t="shared" si="341"/>
        <v>19674414.459189255</v>
      </c>
      <c r="CM270" s="2">
        <f t="shared" si="342"/>
        <v>19859341.326203551</v>
      </c>
      <c r="CN270" s="2">
        <f t="shared" si="343"/>
        <v>20038686.243905842</v>
      </c>
      <c r="CO270" s="2">
        <f t="shared" si="344"/>
        <v>20212453.029736895</v>
      </c>
      <c r="CP270" s="2">
        <f t="shared" si="345"/>
        <v>20380678.48633394</v>
      </c>
      <c r="CQ270" s="2">
        <f t="shared" si="346"/>
        <v>20550304.060185712</v>
      </c>
      <c r="CR270" s="2">
        <f>IF($D270=3,(W270*$P270*$M270*'input_cooling&amp;ventilation'!$D$3)*'input_cool&amp;vent_evolution'!M$11,(W270*$Q270*'input_cooling&amp;ventilation'!$D$3)*'input_cool&amp;vent_evolution'!M$12)</f>
        <v>2044265.5475184172</v>
      </c>
      <c r="CS270" s="2">
        <f>IF($D270=3,(X270*$P270*$M270*'input_cooling&amp;ventilation'!$D$3)*'input_cool&amp;vent_evolution'!N$11,(X270*$Q270*'input_cooling&amp;ventilation'!$D$3)*'input_cool&amp;vent_evolution'!N$12)</f>
        <v>1883797.7825269466</v>
      </c>
      <c r="CT270" s="2">
        <f>IF($D270=3,(Y270*$P270*$M270*'input_cooling&amp;ventilation'!$D$3)*'input_cool&amp;vent_evolution'!O$11,(Y270*$Q270*'input_cooling&amp;ventilation'!$D$3)*'input_cool&amp;vent_evolution'!O$12)</f>
        <v>1758025.1444189304</v>
      </c>
      <c r="CU270" s="2">
        <f>IF($D270=3,(Z270*$P270*$M270*'input_cooling&amp;ventilation'!$D$3)*'input_cool&amp;vent_evolution'!P$11,(Z270*$Q270*'input_cooling&amp;ventilation'!$D$3)*'input_cool&amp;vent_evolution'!P$12)</f>
        <v>2014407.4635219267</v>
      </c>
      <c r="CV270" s="2">
        <f>IF($D270=3,(AA270*$P270*$M270*'input_cooling&amp;ventilation'!$D$3)*'input_cool&amp;vent_evolution'!Q$11,(AA270*$Q270*'input_cooling&amp;ventilation'!$D$3)*'input_cool&amp;vent_evolution'!Q$12)</f>
        <v>2088567.9793736944</v>
      </c>
      <c r="CW270" s="2">
        <f>IF($D270=3,(AB270*$P270*$M270*'input_cooling&amp;ventilation'!$D$3)*'input_cool&amp;vent_evolution'!R$11,(AB270*$Q270*'input_cooling&amp;ventilation'!$D$3)*'input_cool&amp;vent_evolution'!R$12)</f>
        <v>2071076.8022214801</v>
      </c>
      <c r="CX270" s="2">
        <f>IF($D270=3,(AC270*$P270*$M270*'input_cooling&amp;ventilation'!$D$3)*'input_cool&amp;vent_evolution'!S$11,(AC270*$Q270*'input_cooling&amp;ventilation'!$D$3)*'input_cool&amp;vent_evolution'!S$12)</f>
        <v>1989174.1932622746</v>
      </c>
      <c r="CY270" s="2">
        <f>IF($D270=3,(AD270*$P270*$M270*'input_cooling&amp;ventilation'!$D$3)*'input_cool&amp;vent_evolution'!T$11,(AD270*$Q270*'input_cooling&amp;ventilation'!$D$3)*'input_cool&amp;vent_evolution'!T$12)</f>
        <v>2063939.9943979806</v>
      </c>
      <c r="CZ270" s="2">
        <f>IF($D270=3,(AE270*$P270*$M270*'input_cooling&amp;ventilation'!$D$3)*'input_cool&amp;vent_evolution'!U$11,(AE270*$Q270*'input_cooling&amp;ventilation'!$D$3)*'input_cool&amp;vent_evolution'!U$12)</f>
        <v>2358999.2435721355</v>
      </c>
      <c r="DA270" s="2">
        <f>IF($D270=3,(AF270*$P270*$M270*'input_cooling&amp;ventilation'!$D$3)*'input_cool&amp;vent_evolution'!V$11,(AF270*$Q270*'input_cooling&amp;ventilation'!$D$3)*'input_cool&amp;vent_evolution'!V$12)</f>
        <v>2386091.4879290862</v>
      </c>
      <c r="DB270" s="2">
        <f>IF($D270=3,(AG270*$P270*$M270*'input_cooling&amp;ventilation'!$D$3)*'input_cool&amp;vent_evolution'!W$11,(AG270*$Q270*'input_cooling&amp;ventilation'!$D$3)*'input_cool&amp;vent_evolution'!W$12)</f>
        <v>1883865.79210935</v>
      </c>
      <c r="DC270" s="2">
        <f>IF($D270=3,(AH270*$P270*$M270*'input_cooling&amp;ventilation'!$D$3)*'input_cool&amp;vent_evolution'!X$11,(AH270*$Q270*'input_cooling&amp;ventilation'!$D$3)*'input_cool&amp;vent_evolution'!X$12)</f>
        <v>2274078.4085968821</v>
      </c>
      <c r="DD270" s="2">
        <f>IF($D270=3,(AI270*$P270*$M270*'input_cooling&amp;ventilation'!$D$3)*'input_cool&amp;vent_evolution'!Y$11,(AI270*$Q270*'input_cooling&amp;ventilation'!$D$3)*'input_cool&amp;vent_evolution'!Y$12)</f>
        <v>2316171.9455333953</v>
      </c>
      <c r="DE270" s="2">
        <f>IF($D270=3,(AJ270*$P270*$M270*'input_cooling&amp;ventilation'!$D$3)*'input_cool&amp;vent_evolution'!Z$11,(AJ270*$Q270*'input_cooling&amp;ventilation'!$D$3)*'input_cool&amp;vent_evolution'!Z$12)</f>
        <v>2528449.5810950641</v>
      </c>
      <c r="DF270" s="2">
        <f>IF($D270=3,(AK270*$P270*$M270*'input_cooling&amp;ventilation'!$D$3)*'input_cool&amp;vent_evolution'!AA$11,(AK270*$Q270*'input_cooling&amp;ventilation'!$D$3)*'input_cool&amp;vent_evolution'!AA$12)</f>
        <v>2520626.4908791087</v>
      </c>
      <c r="DG270" s="2">
        <f>IF($D270=3,(AL270*$P270*$M270*'input_cooling&amp;ventilation'!$D$3)*'input_cool&amp;vent_evolution'!AB$11,(AL270*$Q270*'input_cooling&amp;ventilation'!$D$3)*'input_cool&amp;vent_evolution'!AB$12)</f>
        <v>2441734.5048570787</v>
      </c>
      <c r="DH270" s="2">
        <f>IF($D270=3,(AM270*$P270*$M270*'input_cooling&amp;ventilation'!$D$3)*'input_cool&amp;vent_evolution'!AC$11,(AM270*$Q270*'input_cooling&amp;ventilation'!$D$3)*'input_cool&amp;vent_evolution'!AC$12)</f>
        <v>2453201.3300508573</v>
      </c>
      <c r="DI270" s="2">
        <f>IF($D270=3,(AN270*$P270*$M270*'input_cooling&amp;ventilation'!$D$3)*'input_cool&amp;vent_evolution'!AD$11,(AN270*$Q270*'input_cooling&amp;ventilation'!$D$3)*'input_cool&amp;vent_evolution'!AD$12)</f>
        <v>2440321.5609825891</v>
      </c>
      <c r="DJ270" s="2">
        <f>IF($D270=3,(AO270*$P270*$M270*'input_cooling&amp;ventilation'!$D$3)*'input_cool&amp;vent_evolution'!AE$11,(AO270*$Q270*'input_cooling&amp;ventilation'!$D$3)*'input_cool&amp;vent_evolution'!AE$12)</f>
        <v>2417831.7563195005</v>
      </c>
      <c r="DK270" s="2">
        <f>IF($D270=3,(AP270*$P270*$M270*'input_cooling&amp;ventilation'!$D$3)*'input_cool&amp;vent_evolution'!AF$11,(AP270*$Q270*'input_cooling&amp;ventilation'!$D$3)*'input_cool&amp;vent_evolution'!AF$12)</f>
        <v>2382168.8197982116</v>
      </c>
      <c r="DL270" s="2">
        <f>IF($D270=3,(AQ270*$P270*$M270*'input_cooling&amp;ventilation'!$D$3)*'input_cool&amp;vent_evolution'!AG$11,(AQ270*$Q270*'input_cooling&amp;ventilation'!$D$3)*'input_cool&amp;vent_evolution'!AG$12)</f>
        <v>2284140.0209926507</v>
      </c>
      <c r="DM270" s="2">
        <f>IF($D270=3,(AR270*$P270*$M270*'input_cooling&amp;ventilation'!$D$3)*'input_cool&amp;vent_evolution'!AH$11,(AR270*$Q270*'input_cooling&amp;ventilation'!$D$3)*'input_cool&amp;vent_evolution'!AH$12)</f>
        <v>2247786.0320217996</v>
      </c>
      <c r="DN270" s="2">
        <f>IF($D270=3,(AS270*$P270*$M270*'input_cooling&amp;ventilation'!$D$3)*'input_cool&amp;vent_evolution'!AI$11,(AS270*$Q270*'input_cooling&amp;ventilation'!$D$3)*'input_cool&amp;vent_evolution'!AI$12)</f>
        <v>2208622.9912998653</v>
      </c>
      <c r="DO270" s="2">
        <f>IF($D270=3,(AT270*$P270*$M270*'input_cooling&amp;ventilation'!$D$3)*'input_cool&amp;vent_evolution'!AJ$11,(AT270*$Q270*'input_cooling&amp;ventilation'!$D$3)*'input_cool&amp;vent_evolution'!AJ$12)</f>
        <v>2166610.195476173</v>
      </c>
      <c r="DP270" s="2">
        <f>IF($D270=3,(AU270*$P270*$M270*'input_cooling&amp;ventilation'!$D$3)*'input_cool&amp;vent_evolution'!AK$11,(AU270*$Q270*'input_cooling&amp;ventilation'!$D$3)*'input_cool&amp;vent_evolution'!AK$12)</f>
        <v>2121846.2285786211</v>
      </c>
      <c r="DQ270" s="2">
        <f>IF($D270=3,(AV270*$P270*$M270*'input_cooling&amp;ventilation'!$D$3)*'input_cool&amp;vent_evolution'!AL$11,(AV270*$Q270*'input_cooling&amp;ventilation'!$D$3)*'input_cool&amp;vent_evolution'!AL$12)</f>
        <v>2074430.6815532655</v>
      </c>
      <c r="DR270" s="2">
        <f>IF($D270=3,(AW270*$P270*$M270*'input_cooling&amp;ventilation'!$D$3)*'input_cool&amp;vent_evolution'!AM$11,(AW270*$Q270*'input_cooling&amp;ventilation'!$D$3)*'input_cool&amp;vent_evolution'!AM$12)</f>
        <v>2024662.1651061408</v>
      </c>
      <c r="DS270" s="2">
        <f>IF($D270=3,(AX270*$P270*$M270*'input_cooling&amp;ventilation'!$D$3)*'input_cool&amp;vent_evolution'!AN$11,(AX270*$Q270*'input_cooling&amp;ventilation'!$D$3)*'input_cool&amp;vent_evolution'!AN$12)</f>
        <v>1972889.4480767385</v>
      </c>
      <c r="DT270" s="2">
        <f>IF($D270=3,(AY270*$P270*$M270*'input_cooling&amp;ventilation'!$D$3)*'input_cool&amp;vent_evolution'!AO$11,(AY270*$Q270*'input_cooling&amp;ventilation'!$D$3)*'input_cool&amp;vent_evolution'!AO$12)</f>
        <v>1919964.0667569721</v>
      </c>
      <c r="DU270" s="2">
        <f>IF($D270=3,(AZ270*$P270*$M270*'input_cooling&amp;ventilation'!$D$3)*'input_cool&amp;vent_evolution'!AP$11,(AZ270*$Q270*'input_cooling&amp;ventilation'!$D$3)*'input_cool&amp;vent_evolution'!AP$12)</f>
        <v>1866196.1175362396</v>
      </c>
      <c r="DV270" s="2">
        <f>IF($D270=3,(BA270*$P270*$M270*'input_cooling&amp;ventilation'!$D$3)*'input_cool&amp;vent_evolution'!AQ$11,(BA270*$Q270*'input_cooling&amp;ventilation'!$D$3)*'input_cool&amp;vent_evolution'!AQ$12)</f>
        <v>1811802.9580158717</v>
      </c>
      <c r="DW270" s="2">
        <f>IF($D270=3,(BB270*$P270*$M270*'input_cooling&amp;ventilation'!$D$3)*'input_cool&amp;vent_evolution'!AR$11,(BB270*$Q270*'input_cooling&amp;ventilation'!$D$3)*'input_cool&amp;vent_evolution'!AR$12)</f>
        <v>1757114.3536056248</v>
      </c>
      <c r="DX270" s="2">
        <f>IF($D270=3,(BC270*$P270*$M270*'input_cooling&amp;ventilation'!$D$3)*'input_cool&amp;vent_evolution'!AS$11,(BC270*$Q270*'input_cooling&amp;ventilation'!$D$3)*'input_cool&amp;vent_evolution'!AS$12)</f>
        <v>1702463.1501991558</v>
      </c>
      <c r="DY270" s="2">
        <f>IF($D270=3,(BD270*$P270*$M270*'input_cooling&amp;ventilation'!$D$3)*'input_cool&amp;vent_evolution'!AT$11,(BD270*$Q270*'input_cooling&amp;ventilation'!$D$3)*'input_cool&amp;vent_evolution'!AT$12)</f>
        <v>1648172.5170444991</v>
      </c>
      <c r="DZ270" s="2">
        <f>IF($D270=3,(BE270*$P270*$M270*'input_cooling&amp;ventilation'!$D$3)*'input_cool&amp;vent_evolution'!AU$11,(BE270*$Q270*'input_cooling&amp;ventilation'!$D$3)*'input_cool&amp;vent_evolution'!AU$12)</f>
        <v>1661890.0294029743</v>
      </c>
      <c r="EA270" s="2">
        <f>IF($D270=3,(BF270*$P270*$M270*'input_cooling&amp;ventilation'!$D$3)*'input_cool&amp;vent_evolution'!AV$11,(BF270*$Q270*'input_cooling&amp;ventilation'!$D$3)*'input_cool&amp;vent_evolution'!AV$12)</f>
        <v>1675721.7107233505</v>
      </c>
      <c r="EB270">
        <v>0.1833809251856082</v>
      </c>
      <c r="EC270" s="2">
        <f t="shared" si="347"/>
        <v>2185491.8942280523</v>
      </c>
      <c r="ED270" s="2">
        <f>IF($D270=3,(EC270*(1+'input_cool&amp;vent_evolution'!M$10)),EC270*(1+'input_cool&amp;vent_evolution'!M$9))</f>
        <v>2222174.9922711342</v>
      </c>
      <c r="EE270" s="2">
        <f>IF($D270=3,(ED270*(1+'input_cool&amp;vent_evolution'!N$10)),ED270*(1+'input_cool&amp;vent_evolution'!N$9))</f>
        <v>2258341.8211205136</v>
      </c>
      <c r="EF270" s="2">
        <f>IF($D270=3,(EE270*(1+'input_cool&amp;vent_evolution'!O$10)),EE270*(1+'input_cool&amp;vent_evolution'!O$9))</f>
        <v>2292531.1941015115</v>
      </c>
      <c r="EG270" s="2">
        <f>IF($D270=3,(EF270*(1+'input_cool&amp;vent_evolution'!P$10)),EF270*(1+'input_cool&amp;vent_evolution'!P$9))</f>
        <v>2330338.4959739279</v>
      </c>
      <c r="EH270" s="2">
        <f>IF($D270=3,(EG270*(1+'input_cool&amp;vent_evolution'!Q$10)),EG270*(1+'input_cool&amp;vent_evolution'!Q$9))</f>
        <v>2367136.4975873362</v>
      </c>
      <c r="EI270" s="2">
        <f>IF($D270=3,(EH270*(1+'input_cool&amp;vent_evolution'!R$10)),EH270*(1+'input_cool&amp;vent_evolution'!R$9))</f>
        <v>2393901.0873393267</v>
      </c>
      <c r="EJ270" s="2">
        <f>IF($D270=3,(EI270*(1+'input_cool&amp;vent_evolution'!S$10)),EI270*(1+'input_cool&amp;vent_evolution'!S$9))</f>
        <v>2427977.3015237851</v>
      </c>
      <c r="EK270" s="2">
        <f>IF($D270=3,(EJ270*(1+'input_cool&amp;vent_evolution'!T$10)),EJ270*(1+'input_cool&amp;vent_evolution'!T$9))</f>
        <v>2457093.3813584545</v>
      </c>
      <c r="EL270" s="2">
        <f>IF($D270=3,(EK270*(1+'input_cool&amp;vent_evolution'!U$10)),EK270*(1+'input_cool&amp;vent_evolution'!U$9))</f>
        <v>2490068.6180063654</v>
      </c>
      <c r="EM270" s="2">
        <f>IF($D270=3,(EL270*(1+'input_cool&amp;vent_evolution'!V$10)),EL270*(1+'input_cool&amp;vent_evolution'!V$9))</f>
        <v>2518003.3713150024</v>
      </c>
      <c r="EN270" s="2">
        <f>IF($D270=3,(EM270*(1+'input_cool&amp;vent_evolution'!W$10)),EM270*(1+'input_cool&amp;vent_evolution'!W$9))</f>
        <v>2544033.2504855162</v>
      </c>
      <c r="EO270" s="2">
        <f>IF($D270=3,(EN270*(1+'input_cool&amp;vent_evolution'!X$10)),EN270*(1+'input_cool&amp;vent_evolution'!X$9))</f>
        <v>2568860.9605587032</v>
      </c>
      <c r="EP270" s="2">
        <f>IF($D270=3,(EO270*(1+'input_cool&amp;vent_evolution'!Y$10)),EO270*(1+'input_cool&amp;vent_evolution'!Y$9))</f>
        <v>2593304.4163811817</v>
      </c>
      <c r="EQ270" s="2">
        <f>IF($D270=3,(EP270*(1+'input_cool&amp;vent_evolution'!Z$10)),EP270*(1+'input_cool&amp;vent_evolution'!Z$9))</f>
        <v>2616739.4987169141</v>
      </c>
      <c r="ER270" s="2">
        <f>IF($D270=3,(EQ270*(1+'input_cool&amp;vent_evolution'!AA$10)),EQ270*(1+'input_cool&amp;vent_evolution'!AA$9))</f>
        <v>2644415.8238324593</v>
      </c>
      <c r="ES270" s="2">
        <f>IF($D270=3,(ER270*(1+'input_cool&amp;vent_evolution'!AB$10)),ER270*(1+'input_cool&amp;vent_evolution'!AB$9))</f>
        <v>2656719.6002832432</v>
      </c>
      <c r="ET270" s="2">
        <f>IF($D270=3,(ES270*(1+'input_cool&amp;vent_evolution'!AC$10)),ES270*(1+'input_cool&amp;vent_evolution'!AC$9))</f>
        <v>2672090.3650728646</v>
      </c>
      <c r="EU270" s="2">
        <f>IF($D270=3,(ET270*(1+'input_cool&amp;vent_evolution'!AD$10)),ET270*(1+'input_cool&amp;vent_evolution'!AD$9))</f>
        <v>2692578.5497943345</v>
      </c>
      <c r="EV270" s="2">
        <f>IF($D270=3,(EU270*(1+'input_cool&amp;vent_evolution'!AE$10)),EU270*(1+'input_cool&amp;vent_evolution'!AE$9))</f>
        <v>2711175.5287854159</v>
      </c>
      <c r="EW270" s="2">
        <f>IF($D270=3,(EV270*(1+'input_cool&amp;vent_evolution'!AF$10)),EV270*(1+'input_cool&amp;vent_evolution'!AF$9))</f>
        <v>2725548.7947655492</v>
      </c>
      <c r="EX270" s="2">
        <f>IF($D270=3,(EW270*(1+'input_cool&amp;vent_evolution'!AG$10)),EW270*(1+'input_cool&amp;vent_evolution'!AG$9))</f>
        <v>2741539.4048201875</v>
      </c>
      <c r="EY270" s="2">
        <f>IF($D270=3,(EX270*(1+'input_cool&amp;vent_evolution'!AH$10)),EX270*(1+'input_cool&amp;vent_evolution'!AH$9))</f>
        <v>2756820.5920282984</v>
      </c>
      <c r="EZ270" s="2">
        <f>IF($D270=3,(EY270*(1+'input_cool&amp;vent_evolution'!AI$10)),EY270*(1+'input_cool&amp;vent_evolution'!AI$9))</f>
        <v>2769353.1960109649</v>
      </c>
      <c r="FA270" s="2">
        <f>IF($D270=3,(EZ270*(1+'input_cool&amp;vent_evolution'!AJ$10)),EZ270*(1+'input_cool&amp;vent_evolution'!AJ$9))</f>
        <v>2781482.0417355215</v>
      </c>
      <c r="FB270" s="2">
        <f>IF($D270=3,(FA270*(1+'input_cool&amp;vent_evolution'!AK$10)),FA270*(1+'input_cool&amp;vent_evolution'!AK$9))</f>
        <v>2795260.1727246097</v>
      </c>
      <c r="FC270" s="2">
        <f>IF($D270=3,(FB270*(1+'input_cool&amp;vent_evolution'!AL$10)),FB270*(1+'input_cool&amp;vent_evolution'!AL$9))</f>
        <v>2808975.1826703553</v>
      </c>
      <c r="FD270" s="2">
        <f>IF($D270=3,(FC270*(1+'input_cool&amp;vent_evolution'!AM$10)),FC270*(1+'input_cool&amp;vent_evolution'!AM$9))</f>
        <v>2825509.8185915481</v>
      </c>
      <c r="FE270" s="2">
        <f>IF($D270=3,(FD270*(1+'input_cool&amp;vent_evolution'!AN$10)),FD270*(1+'input_cool&amp;vent_evolution'!AN$9))</f>
        <v>2840196.0817455198</v>
      </c>
      <c r="FF270" s="2">
        <f>IF($D270=3,(FE270*(1+'input_cool&amp;vent_evolution'!AO$10)),FE270*(1+'input_cool&amp;vent_evolution'!AO$9))</f>
        <v>2852750.0324088833</v>
      </c>
      <c r="FG270" s="2">
        <f>IF($D270=3,(FF270*(1+'input_cool&amp;vent_evolution'!AP$10)),FF270*(1+'input_cool&amp;vent_evolution'!AP$9))</f>
        <v>2868733.0113868937</v>
      </c>
      <c r="FH270" s="2">
        <f>IF($D270=3,(FG270*(1+'input_cool&amp;vent_evolution'!AQ$10)),FG270*(1+'input_cool&amp;vent_evolution'!AQ$9))</f>
        <v>2883186.3886798881</v>
      </c>
      <c r="FI270" s="2">
        <f>IF($D270=3,(FH270*(1+'input_cool&amp;vent_evolution'!AR$10)),FH270*(1+'input_cool&amp;vent_evolution'!AR$9))</f>
        <v>2899919.2679762254</v>
      </c>
      <c r="FJ270" s="2">
        <f>IF($D270=3,(FI270*(1+'input_cool&amp;vent_evolution'!AS$10)),FI270*(1+'input_cool&amp;vent_evolution'!AS$9))</f>
        <v>2914851.0042376658</v>
      </c>
      <c r="FK270" s="2">
        <f>IF($D270=3,(FJ270*(1+'input_cool&amp;vent_evolution'!AT$10)),FJ270*(1+'input_cool&amp;vent_evolution'!AT$9))</f>
        <v>2932084.3043755745</v>
      </c>
      <c r="FL270" s="2">
        <f>IF($D270=3,(FK270*(1+'input_cool&amp;vent_evolution'!AU$10)),FK270*(1+'input_cool&amp;vent_evolution'!AU$9))</f>
        <v>2949419.4919283842</v>
      </c>
      <c r="FM270" s="2">
        <f t="shared" si="348"/>
        <v>2059786.1150361935</v>
      </c>
      <c r="FN270" s="2">
        <f t="shared" si="349"/>
        <v>2967008.9568065382</v>
      </c>
      <c r="FO270" s="2">
        <f t="shared" si="350"/>
        <v>3015298.2704333314</v>
      </c>
      <c r="FP270" s="2">
        <f t="shared" si="351"/>
        <v>3060947.3197723958</v>
      </c>
      <c r="FQ270" s="2">
        <f t="shared" si="352"/>
        <v>3111426.9641200732</v>
      </c>
      <c r="FR270" s="2">
        <f t="shared" si="353"/>
        <v>3160559.0085177012</v>
      </c>
      <c r="FS270" s="2">
        <f t="shared" si="354"/>
        <v>3196294.6179074221</v>
      </c>
      <c r="FT270" s="2">
        <f t="shared" si="355"/>
        <v>3241792.5796120553</v>
      </c>
      <c r="FU270" s="2">
        <f t="shared" si="356"/>
        <v>3280667.8571923636</v>
      </c>
      <c r="FV270" s="2">
        <f t="shared" si="357"/>
        <v>3324695.8130587791</v>
      </c>
      <c r="FW270" s="2">
        <f t="shared" si="358"/>
        <v>3361993.8042436223</v>
      </c>
      <c r="FX270" s="2">
        <f t="shared" si="359"/>
        <v>3396748.4409901071</v>
      </c>
      <c r="FY270" s="2">
        <f t="shared" si="360"/>
        <v>3429897.9627066012</v>
      </c>
      <c r="FZ270" s="2">
        <f t="shared" si="361"/>
        <v>3462534.434907414</v>
      </c>
      <c r="GA270" s="2">
        <f t="shared" si="362"/>
        <v>3493824.5445681983</v>
      </c>
      <c r="GB270" s="2">
        <f t="shared" si="363"/>
        <v>3530777.4869759367</v>
      </c>
      <c r="GC270" s="2">
        <f t="shared" si="364"/>
        <v>3547205.272842932</v>
      </c>
      <c r="GD270" s="2">
        <f t="shared" si="365"/>
        <v>3567728.0475849714</v>
      </c>
      <c r="GE270" s="2">
        <f t="shared" si="366"/>
        <v>3595083.5113935075</v>
      </c>
      <c r="GF270" s="2">
        <f t="shared" si="367"/>
        <v>3619913.8705812371</v>
      </c>
      <c r="GG270" s="2">
        <f t="shared" si="368"/>
        <v>3639104.8024610137</v>
      </c>
      <c r="GH270" s="2">
        <f t="shared" si="369"/>
        <v>3660455.1836964819</v>
      </c>
      <c r="GI270" s="2">
        <f t="shared" si="370"/>
        <v>3680858.3560275515</v>
      </c>
      <c r="GJ270" s="2">
        <f t="shared" si="371"/>
        <v>3697591.6683895444</v>
      </c>
      <c r="GK270" s="2">
        <f t="shared" si="372"/>
        <v>3713785.8898282913</v>
      </c>
      <c r="GL270" s="2">
        <f t="shared" si="373"/>
        <v>3732182.2079377384</v>
      </c>
      <c r="GM270" s="2">
        <f t="shared" si="374"/>
        <v>3750494.247940551</v>
      </c>
      <c r="GN270" s="2">
        <f t="shared" si="375"/>
        <v>3772571.0029424485</v>
      </c>
      <c r="GO270" s="2">
        <f t="shared" si="376"/>
        <v>3792179.843142435</v>
      </c>
      <c r="GP270" s="2">
        <f t="shared" si="377"/>
        <v>3808941.6572169601</v>
      </c>
      <c r="GQ270" s="2">
        <f t="shared" si="378"/>
        <v>3830281.8495731619</v>
      </c>
      <c r="GR270" s="2">
        <f t="shared" si="379"/>
        <v>3849579.7446685391</v>
      </c>
      <c r="GS270" s="2">
        <f t="shared" si="380"/>
        <v>3871921.1907373988</v>
      </c>
      <c r="GT270" s="2">
        <f t="shared" si="381"/>
        <v>3891857.7823120747</v>
      </c>
      <c r="GU270" s="2">
        <f t="shared" si="382"/>
        <v>3914867.3814851134</v>
      </c>
      <c r="GV270" s="2">
        <f t="shared" si="383"/>
        <v>3938013.0189421084</v>
      </c>
      <c r="GW270" s="2">
        <f>IF($D270=3,($N270*$M270*EC270*'input_cooling&amp;ventilation'!$D$3)*'input_cool&amp;vent_evolution'!M$11,($O270*$M270*EC270*'input_cooling&amp;ventilation'!$D$3)*'input_cool&amp;vent_evolution'!M$10)</f>
        <v>609409.68379714421</v>
      </c>
      <c r="GX270" s="2">
        <f>IF($D270=3,($N270*$M270*ED270*'input_cooling&amp;ventilation'!$D$3)*'input_cool&amp;vent_evolution'!N$11,($O270*$M270*ED270*'input_cooling&amp;ventilation'!$D$3)*'input_cool&amp;vent_evolution'!N$10)</f>
        <v>607332.06970002153</v>
      </c>
      <c r="GY270" s="2">
        <f>IF($D270=3,($N270*$M270*EE270*'input_cooling&amp;ventilation'!$D$3)*'input_cool&amp;vent_evolution'!O$11,($O270*$M270*EE270*'input_cooling&amp;ventilation'!$D$3)*'input_cool&amp;vent_evolution'!O$10)</f>
        <v>605208.54198146809</v>
      </c>
      <c r="GZ270" s="2">
        <f>IF($D270=3,($N270*$M270*EF270*'input_cooling&amp;ventilation'!$D$3)*'input_cool&amp;vent_evolution'!P$11,($O270*$M270*EF270*'input_cooling&amp;ventilation'!$D$3)*'input_cool&amp;vent_evolution'!P$10)</f>
        <v>569252.81767981127</v>
      </c>
      <c r="HA270" s="2">
        <f>IF($D270=3,($N270*$M270*EG270*'input_cooling&amp;ventilation'!$D$3)*'input_cool&amp;vent_evolution'!Q$11,($O270*$M270*EG270*'input_cooling&amp;ventilation'!$D$3)*'input_cool&amp;vent_evolution'!Q$10)</f>
        <v>568480.17477697914</v>
      </c>
      <c r="HB270" s="2">
        <f>IF($D270=3,($N270*$M270*EH270*'input_cooling&amp;ventilation'!$D$3)*'input_cool&amp;vent_evolution'!R$11,($O270*$M270*EH270*'input_cooling&amp;ventilation'!$D$3)*'input_cool&amp;vent_evolution'!R$10)</f>
        <v>445424.51735319151</v>
      </c>
      <c r="HC270" s="2">
        <f>IF($D270=3,($N270*$M270*EI270*'input_cooling&amp;ventilation'!$D$3)*'input_cool&amp;vent_evolution'!S$11,($O270*$M270*EI270*'input_cooling&amp;ventilation'!$D$3)*'input_cool&amp;vent_evolution'!S$10)</f>
        <v>444342.86420066812</v>
      </c>
      <c r="HD270" s="2">
        <f>IF($D270=3,($N270*$M270*EJ270*'input_cooling&amp;ventilation'!$D$3)*'input_cool&amp;vent_evolution'!T$11,($O270*$M270*EJ270*'input_cooling&amp;ventilation'!$D$3)*'input_cool&amp;vent_evolution'!T$10)</f>
        <v>444632.60936791752</v>
      </c>
      <c r="HE270" s="2">
        <f>IF($D270=3,($N270*$M270*EK270*'input_cooling&amp;ventilation'!$D$3)*'input_cool&amp;vent_evolution'!U$11,($O270*$M270*EK270*'input_cooling&amp;ventilation'!$D$3)*'input_cool&amp;vent_evolution'!U$10)</f>
        <v>444021.73580081336</v>
      </c>
      <c r="HF270" s="2">
        <f>IF($D270=3,($N270*$M270*EL270*'input_cooling&amp;ventilation'!$D$3)*'input_cool&amp;vent_evolution'!V$11,($O270*$M270*EL270*'input_cooling&amp;ventilation'!$D$3)*'input_cool&amp;vent_evolution'!V$10)</f>
        <v>444118.45115810598</v>
      </c>
      <c r="HG270" s="2">
        <f>IF($D270=3,($N270*$M270*EM270*'input_cooling&amp;ventilation'!$D$3)*'input_cool&amp;vent_evolution'!W$11,($O270*$M270*EM270*'input_cooling&amp;ventilation'!$D$3)*'input_cool&amp;vent_evolution'!W$10)</f>
        <v>344582.81348116958</v>
      </c>
      <c r="HH270" s="2">
        <f>IF($D270=3,($N270*$M270*EN270*'input_cooling&amp;ventilation'!$D$3)*'input_cool&amp;vent_evolution'!X$11,($O270*$M270*EN270*'input_cooling&amp;ventilation'!$D$3)*'input_cool&amp;vent_evolution'!X$10)</f>
        <v>344765.3743054652</v>
      </c>
      <c r="HI270" s="2">
        <f>IF($D270=3,($N270*$M270*EO270*'input_cooling&amp;ventilation'!$D$3)*'input_cool&amp;vent_evolution'!Y$11,($O270*$M270*EO270*'input_cooling&amp;ventilation'!$D$3)*'input_cool&amp;vent_evolution'!Y$10)</f>
        <v>344785.10177241033</v>
      </c>
      <c r="HJ270" s="2">
        <f>IF($D270=3,($N270*$M270*EP270*'input_cooling&amp;ventilation'!$D$3)*'input_cool&amp;vent_evolution'!Z$11,($O270*$M270*EP270*'input_cooling&amp;ventilation'!$D$3)*'input_cool&amp;vent_evolution'!Z$10)</f>
        <v>344755.34114566562</v>
      </c>
      <c r="HK270" s="2">
        <f>IF($D270=3,($N270*$M270*EQ270*'input_cooling&amp;ventilation'!$D$3)*'input_cool&amp;vent_evolution'!AA$11,($O270*$M270*EQ270*'input_cooling&amp;ventilation'!$D$3)*'input_cool&amp;vent_evolution'!AA$10)</f>
        <v>344595.33966986951</v>
      </c>
      <c r="HL270" s="2">
        <f>IF($D270=3,($N270*$M270*ER270*'input_cooling&amp;ventilation'!$D$3)*'input_cool&amp;vent_evolution'!AB$11,($O270*$M270*ER270*'input_cooling&amp;ventilation'!$D$3)*'input_cool&amp;vent_evolution'!AB$10)</f>
        <v>239985.84628975252</v>
      </c>
      <c r="HM270" s="2">
        <f>IF($D270=3,($N270*$M270*ES270*'input_cooling&amp;ventilation'!$D$3)*'input_cool&amp;vent_evolution'!AC$11,($O270*$M270*ES270*'input_cooling&amp;ventilation'!$D$3)*'input_cool&amp;vent_evolution'!AC$10)</f>
        <v>239609.31237251058</v>
      </c>
      <c r="HN270" s="2">
        <f>IF($D270=3,($N270*$M270*ET270*'input_cooling&amp;ventilation'!$D$3)*'input_cool&amp;vent_evolution'!AD$11,($O270*$M270*ET270*'input_cooling&amp;ventilation'!$D$3)*'input_cool&amp;vent_evolution'!AD$10)</f>
        <v>239513.26779263877</v>
      </c>
      <c r="HO270" s="2">
        <f>IF($D270=3,($N270*$M270*EU270*'input_cooling&amp;ventilation'!$D$3)*'input_cool&amp;vent_evolution'!AE$11,($O270*$M270*EU270*'input_cooling&amp;ventilation'!$D$3)*'input_cool&amp;vent_evolution'!AE$10)</f>
        <v>239875.1767620827</v>
      </c>
      <c r="HP270" s="2">
        <f>IF($D270=3,($N270*$M270*EV270*'input_cooling&amp;ventilation'!$D$3)*'input_cool&amp;vent_evolution'!AF$11,($O270*$M270*EV270*'input_cooling&amp;ventilation'!$D$3)*'input_cool&amp;vent_evolution'!AF$10)</f>
        <v>240066.15968483352</v>
      </c>
      <c r="HQ270" s="2">
        <f>IF($D270=3,($N270*$M270*EW270*'input_cooling&amp;ventilation'!$D$3)*'input_cool&amp;vent_evolution'!AG$11,($O270*$M270*EW270*'input_cooling&amp;ventilation'!$D$3)*'input_cool&amp;vent_evolution'!AG$10)</f>
        <v>151557.82944445268</v>
      </c>
      <c r="HR270" s="2">
        <f>IF($D270=3,($N270*$M270*EX270*'input_cooling&amp;ventilation'!$D$3)*'input_cool&amp;vent_evolution'!AH$11,($O270*$M270*EX270*'input_cooling&amp;ventilation'!$D$3)*'input_cool&amp;vent_evolution'!AH$10)</f>
        <v>151846.92345821956</v>
      </c>
      <c r="HS270" s="2">
        <f>IF($D270=3,($N270*$M270*EY270*'input_cooling&amp;ventilation'!$D$3)*'input_cool&amp;vent_evolution'!AI$11,($O270*$M270*EY270*'input_cooling&amp;ventilation'!$D$3)*'input_cool&amp;vent_evolution'!AI$10)</f>
        <v>152094.78369896399</v>
      </c>
      <c r="HT270" s="2">
        <f>IF($D270=3,($N270*$M270*EZ270*'input_cooling&amp;ventilation'!$D$3)*'input_cool&amp;vent_evolution'!AJ$11,($O270*$M270*EZ270*'input_cooling&amp;ventilation'!$D$3)*'input_cool&amp;vent_evolution'!AJ$10)</f>
        <v>152189.81403824675</v>
      </c>
      <c r="HU270" s="2">
        <f>IF($D270=3,($N270*$M270*FA270*'input_cooling&amp;ventilation'!$D$3)*'input_cool&amp;vent_evolution'!AK$11,($O270*$M270*FA270*'input_cooling&amp;ventilation'!$D$3)*'input_cool&amp;vent_evolution'!AK$10)</f>
        <v>152262.1455754331</v>
      </c>
      <c r="HV270" s="2">
        <f>IF($D270=3,($N270*$M270*FB270*'input_cooling&amp;ventilation'!$D$3)*'input_cool&amp;vent_evolution'!AL$11,($O270*$M270*FB270*'input_cooling&amp;ventilation'!$D$3)*'input_cool&amp;vent_evolution'!AL$10)</f>
        <v>152424.05735709515</v>
      </c>
      <c r="HW270" s="2">
        <f>IF($D270=3,($N270*$M270*FC270*'input_cooling&amp;ventilation'!$D$3)*'input_cool&amp;vent_evolution'!AM$11,($O270*$M270*FC270*'input_cooling&amp;ventilation'!$D$3)*'input_cool&amp;vent_evolution'!AM$10)</f>
        <v>152581.41645310185</v>
      </c>
      <c r="HX270" s="2">
        <f>IF($D270=3,($N270*$M270*FD270*'input_cooling&amp;ventilation'!$D$3)*'input_cool&amp;vent_evolution'!AN$11,($O270*$M270*FD270*'input_cooling&amp;ventilation'!$D$3)*'input_cool&amp;vent_evolution'!AN$10)</f>
        <v>152890.32222292214</v>
      </c>
      <c r="HY270" s="2">
        <f>IF($D270=3,($N270*$M270*FE270*'input_cooling&amp;ventilation'!$D$3)*'input_cool&amp;vent_evolution'!AO$11,($O270*$M270*FE270*'input_cooling&amp;ventilation'!$D$3)*'input_cool&amp;vent_evolution'!AO$10)</f>
        <v>153097.37709950461</v>
      </c>
      <c r="HZ270" s="2">
        <f>IF($D270=3,($N270*$M270*FF270*'input_cooling&amp;ventilation'!$D$3)*'input_cool&amp;vent_evolution'!AP$11,($O270*$M270*FF270*'input_cooling&amp;ventilation'!$D$3)*'input_cool&amp;vent_evolution'!AP$10)</f>
        <v>153188.52198417234</v>
      </c>
      <c r="IA270" s="2">
        <f>IF($D270=3,($N270*$M270*FG270*'input_cooling&amp;ventilation'!$D$3)*'input_cool&amp;vent_evolution'!AQ$11,($O270*$M270*FG270*'input_cooling&amp;ventilation'!$D$3)*'input_cool&amp;vent_evolution'!AQ$10)</f>
        <v>153462.55569820455</v>
      </c>
      <c r="IB270" s="2">
        <f>IF($D270=3,($N270*$M270*FH270*'input_cooling&amp;ventilation'!$D$3)*'input_cool&amp;vent_evolution'!AR$11,($O270*$M270*FH270*'input_cooling&amp;ventilation'!$D$3)*'input_cool&amp;vent_evolution'!AR$10)</f>
        <v>153653.1774593103</v>
      </c>
      <c r="IC270" s="2">
        <f>IF($D270=3,($N270*$M270*FI270*'input_cooling&amp;ventilation'!$D$3)*'input_cool&amp;vent_evolution'!AS$11,($O270*$M270*FI270*'input_cooling&amp;ventilation'!$D$3)*'input_cool&amp;vent_evolution'!AS$10)</f>
        <v>153963.53627941306</v>
      </c>
      <c r="ID270" s="2">
        <f>IF($D270=3,($N270*$M270*FJ270*'input_cooling&amp;ventilation'!$D$3)*'input_cool&amp;vent_evolution'!AT$11,($O270*$M270*FJ270*'input_cooling&amp;ventilation'!$D$3)*'input_cool&amp;vent_evolution'!AT$10)</f>
        <v>154176.47245313958</v>
      </c>
      <c r="IE270" s="2">
        <f>IF($D270=3,($N270*$M270*FK270*'input_cooling&amp;ventilation'!$D$3)*'input_cool&amp;vent_evolution'!AU$11,($O270*$M270*FK270*'input_cooling&amp;ventilation'!$D$3)*'input_cool&amp;vent_evolution'!AU$10)</f>
        <v>155088.0008366234</v>
      </c>
      <c r="IF270" s="2">
        <f>IF($D270=3,($N270*$M270*FL270*'input_cooling&amp;ventilation'!$D$3)*'input_cool&amp;vent_evolution'!AV$11,($O270*$M270*FL270*'input_cooling&amp;ventilation'!$D$3)*'input_cool&amp;vent_evolution'!AV$10)</f>
        <v>156004.91839512644</v>
      </c>
    </row>
    <row r="271" spans="1:240" x14ac:dyDescent="0.25">
      <c r="A271">
        <v>269</v>
      </c>
      <c r="B271">
        <v>100100</v>
      </c>
      <c r="C271">
        <v>3</v>
      </c>
      <c r="D271">
        <v>6</v>
      </c>
      <c r="E271">
        <v>2</v>
      </c>
      <c r="F271" s="2">
        <v>6678531.0397615097</v>
      </c>
      <c r="G271" s="2">
        <v>7256971.4090582198</v>
      </c>
      <c r="H271" s="2">
        <v>6678531.0397615097</v>
      </c>
      <c r="I271" s="17">
        <v>0.8929686</v>
      </c>
      <c r="J271">
        <v>0.95846847499999999</v>
      </c>
      <c r="K271" s="2">
        <f t="shared" si="308"/>
        <v>6401161.4609203786</v>
      </c>
      <c r="L271" s="2">
        <f t="shared" si="309"/>
        <v>6480247.5993867461</v>
      </c>
      <c r="M271">
        <v>0.82893347412882701</v>
      </c>
      <c r="N271" s="17">
        <f>'input_cooling&amp;ventilation'!$D$5</f>
        <v>57.500092182043396</v>
      </c>
      <c r="O271" s="45">
        <f>'input_cooling&amp;ventilation'!$D$6</f>
        <v>19.328678831353667</v>
      </c>
      <c r="P271" s="45">
        <f>'input_cooling&amp;ventilation'!$C$5</f>
        <v>50.351688737400465</v>
      </c>
      <c r="Q271" s="45">
        <f>'input_cooling&amp;ventilation'!$C$6</f>
        <v>32.240814214248743</v>
      </c>
      <c r="R271">
        <v>17</v>
      </c>
      <c r="S271">
        <v>12</v>
      </c>
      <c r="T271">
        <v>14</v>
      </c>
      <c r="U271" s="2">
        <f t="shared" si="310"/>
        <v>13358647.951896165</v>
      </c>
      <c r="V271" s="2">
        <f t="shared" si="311"/>
        <v>12718296.25832648</v>
      </c>
      <c r="W271" s="2">
        <v>2715470.028803709</v>
      </c>
      <c r="X271" s="57">
        <f>IF($D271=3,(W271*(1+'input_cool&amp;vent_evolution'!M$11)),(W271*(1+'input_cool&amp;vent_evolution'!M$12)))</f>
        <v>2758989.8908790401</v>
      </c>
      <c r="Y271" s="57">
        <f>IF($D271=3,(X271*(1+'input_cool&amp;vent_evolution'!N$11)),(X271*(1+'input_cool&amp;vent_evolution'!N$12)))</f>
        <v>2799093.5945162256</v>
      </c>
      <c r="Z271" s="57">
        <f>IF($D271=3,(Y271*(1+'input_cool&amp;vent_evolution'!O$11)),(Y271*(1+'input_cool&amp;vent_evolution'!O$12)))</f>
        <v>2836519.7556639067</v>
      </c>
      <c r="AA271" s="57">
        <f>IF($D271=3,(Z271*(1+'input_cool&amp;vent_evolution'!P$11)),(Z271*(1+'input_cool&amp;vent_evolution'!P$12)))</f>
        <v>2879403.9763965863</v>
      </c>
      <c r="AB271" s="57">
        <f>IF($D271=3,(AA271*(1+'input_cool&amp;vent_evolution'!Q$11)),(AA271*(1+'input_cool&amp;vent_evolution'!Q$12)))</f>
        <v>2923866.9819526081</v>
      </c>
      <c r="AC271" s="57">
        <f>IF($D271=3,(AB271*(1+'input_cool&amp;vent_evolution'!R$11)),(AB271*(1+'input_cool&amp;vent_evolution'!R$12)))</f>
        <v>2967957.6221776563</v>
      </c>
      <c r="AD271" s="57">
        <f>IF($D271=3,(AC271*(1+'input_cool&amp;vent_evolution'!S$11)),(AC271*(1+'input_cool&amp;vent_evolution'!S$12)))</f>
        <v>3010304.6580799487</v>
      </c>
      <c r="AE271" s="57">
        <f>IF($D271=3,(AD271*(1+'input_cool&amp;vent_evolution'!T$11)),(AD271*(1+'input_cool&amp;vent_evolution'!T$12)))</f>
        <v>3054243.3645738275</v>
      </c>
      <c r="AF271" s="57">
        <f>IF($D271=3,(AE271*(1+'input_cool&amp;vent_evolution'!U$11)),(AE271*(1+'input_cool&amp;vent_evolution'!U$12)))</f>
        <v>3104463.5142215556</v>
      </c>
      <c r="AG271" s="57">
        <f>IF($D271=3,(AF271*(1+'input_cool&amp;vent_evolution'!V$11)),(AF271*(1+'input_cool&amp;vent_evolution'!V$12)))</f>
        <v>3155260.4239380313</v>
      </c>
      <c r="AH271" s="57">
        <f>IF($D271=3,(AG271*(1+'input_cool&amp;vent_evolution'!W$11)),(AG271*(1+'input_cool&amp;vent_evolution'!W$12)))</f>
        <v>3195365.5754143437</v>
      </c>
      <c r="AI271" s="57">
        <f>IF($D271=3,(AH271*(1+'input_cool&amp;vent_evolution'!X$11)),(AH271*(1+'input_cool&amp;vent_evolution'!X$12)))</f>
        <v>3243777.8664744576</v>
      </c>
      <c r="AJ271" s="57">
        <f>IF($D271=3,(AI271*(1+'input_cool&amp;vent_evolution'!Y$11)),(AI271*(1+'input_cool&amp;vent_evolution'!Y$12)))</f>
        <v>3293086.2763993461</v>
      </c>
      <c r="AK271" s="57">
        <f>IF($D271=3,(AJ271*(1+'input_cool&amp;vent_evolution'!Z$11)),(AJ271*(1+'input_cool&amp;vent_evolution'!Z$12)))</f>
        <v>3346913.8122433377</v>
      </c>
      <c r="AL271" s="57">
        <f>IF($D271=3,(AK271*(1+'input_cool&amp;vent_evolution'!AA$11)),(AK271*(1+'input_cool&amp;vent_evolution'!AA$12)))</f>
        <v>3400574.8042605678</v>
      </c>
      <c r="AM271" s="57">
        <f>IF($D271=3,(AL271*(1+'input_cool&amp;vent_evolution'!AB$11)),(AL271*(1+'input_cool&amp;vent_evolution'!AB$12)))</f>
        <v>3452556.2843598402</v>
      </c>
      <c r="AN271" s="57">
        <f>IF($D271=3,(AM271*(1+'input_cool&amp;vent_evolution'!AC$11)),(AM271*(1+'input_cool&amp;vent_evolution'!AC$12)))</f>
        <v>3504781.8788558356</v>
      </c>
      <c r="AO271" s="57">
        <f>IF($D271=3,(AN271*(1+'input_cool&amp;vent_evolution'!AD$11)),(AN271*(1+'input_cool&amp;vent_evolution'!AD$12)))</f>
        <v>3556733.2791435039</v>
      </c>
      <c r="AP271" s="57">
        <f>IF($D271=3,(AO271*(1+'input_cool&amp;vent_evolution'!AE$11)),(AO271*(1+'input_cool&amp;vent_evolution'!AE$12)))</f>
        <v>3608205.8995592389</v>
      </c>
      <c r="AQ271" s="57">
        <f>IF($D271=3,(AP271*(1+'input_cool&amp;vent_evolution'!AF$11)),(AP271*(1+'input_cool&amp;vent_evolution'!AF$12)))</f>
        <v>3658919.3005670584</v>
      </c>
      <c r="AR271" s="57">
        <f>IF($D271=3,(AQ271*(1+'input_cool&amp;vent_evolution'!AG$11)),(AQ271*(1+'input_cool&amp;vent_evolution'!AG$12)))</f>
        <v>3707545.7907972606</v>
      </c>
      <c r="AS271" s="57">
        <f>IF($D271=3,(AR271*(1+'input_cool&amp;vent_evolution'!AH$11)),(AR271*(1+'input_cool&amp;vent_evolution'!AH$12)))</f>
        <v>3755398.3499753941</v>
      </c>
      <c r="AT271" s="57">
        <f>IF($D271=3,(AS271*(1+'input_cool&amp;vent_evolution'!AI$11)),(AS271*(1+'input_cool&amp;vent_evolution'!AI$12)))</f>
        <v>3802417.1768956324</v>
      </c>
      <c r="AU271" s="57">
        <f>IF($D271=3,(AT271*(1+'input_cool&amp;vent_evolution'!AJ$11)),(AT271*(1+'input_cool&amp;vent_evolution'!AJ$12)))</f>
        <v>3848541.6038286155</v>
      </c>
      <c r="AV271" s="57">
        <f>IF($D271=3,(AU271*(1+'input_cool&amp;vent_evolution'!AK$11)),(AU271*(1+'input_cool&amp;vent_evolution'!AK$12)))</f>
        <v>3893713.0617758967</v>
      </c>
      <c r="AW271" s="57">
        <f>IF($D271=3,(AV271*(1+'input_cool&amp;vent_evolution'!AL$11)),(AV271*(1+'input_cool&amp;vent_evolution'!AL$12)))</f>
        <v>3937875.101905969</v>
      </c>
      <c r="AX271" s="57">
        <f>IF($D271=3,(AW271*(1+'input_cool&amp;vent_evolution'!AM$11)),(AW271*(1+'input_cool&amp;vent_evolution'!AM$12)))</f>
        <v>3980977.6324365661</v>
      </c>
      <c r="AY271" s="57">
        <f>IF($D271=3,(AX271*(1+'input_cool&amp;vent_evolution'!AN$11)),(AX271*(1+'input_cool&amp;vent_evolution'!AN$12)))</f>
        <v>4022977.9864387172</v>
      </c>
      <c r="AZ271" s="57">
        <f>IF($D271=3,(AY271*(1+'input_cool&amp;vent_evolution'!AO$11)),(AY271*(1+'input_cool&amp;vent_evolution'!AO$12)))</f>
        <v>4063851.6251283125</v>
      </c>
      <c r="BA271" s="57">
        <f>IF($D271=3,(AZ271*(1+'input_cool&amp;vent_evolution'!AP$11)),(AZ271*(1+'input_cool&amp;vent_evolution'!AP$12)))</f>
        <v>4103580.6112863421</v>
      </c>
      <c r="BB271" s="57">
        <f>IF($D271=3,(BA271*(1+'input_cool&amp;vent_evolution'!AQ$11)),(BA271*(1+'input_cool&amp;vent_evolution'!AQ$12)))</f>
        <v>4142151.6349658468</v>
      </c>
      <c r="BC271" s="57">
        <f>IF($D271=3,(BB271*(1+'input_cool&amp;vent_evolution'!AR$11)),(BB271*(1+'input_cool&amp;vent_evolution'!AR$12)))</f>
        <v>4179558.4065138623</v>
      </c>
      <c r="BD271" s="57">
        <f>IF($D271=3,(BC271*(1+'input_cool&amp;vent_evolution'!AS$11)),(BC271*(1+'input_cool&amp;vent_evolution'!AS$12)))</f>
        <v>4215801.7221510811</v>
      </c>
      <c r="BE271" s="57">
        <f>IF($D271=3,(BD271*(1+'input_cool&amp;vent_evolution'!AT$11)),(BD271*(1+'input_cool&amp;vent_evolution'!AT$12)))</f>
        <v>4250889.257968138</v>
      </c>
      <c r="BF271" s="57">
        <f>IF($D271=3,(BE271*(1+'input_cool&amp;vent_evolution'!AU$11)),(BE271*(1+'input_cool&amp;vent_evolution'!AU$12)))</f>
        <v>4286268.8225025907</v>
      </c>
      <c r="BG271" s="57">
        <f>IF($D271=3,(BF271*(1+'input_cool&amp;vent_evolution'!AV$11)),(BF271*(1+'input_cool&amp;vent_evolution'!AV$12)))</f>
        <v>4321942.8462691447</v>
      </c>
      <c r="BH271" s="2">
        <f t="shared" si="384"/>
        <v>7295747.0585850887</v>
      </c>
      <c r="BI271" s="2">
        <f t="shared" si="312"/>
        <v>7412673.3742351281</v>
      </c>
      <c r="BJ271" s="2">
        <f t="shared" si="313"/>
        <v>7520421.3790909452</v>
      </c>
      <c r="BK271" s="2">
        <f t="shared" si="314"/>
        <v>7620975.538117188</v>
      </c>
      <c r="BL271" s="2">
        <f t="shared" si="315"/>
        <v>7736194.0542309508</v>
      </c>
      <c r="BM271" s="2">
        <f t="shared" si="316"/>
        <v>7855654.3460258516</v>
      </c>
      <c r="BN271" s="2">
        <f t="shared" si="317"/>
        <v>7974114.1910327738</v>
      </c>
      <c r="BO271" s="2">
        <f t="shared" si="318"/>
        <v>8087889.4341202676</v>
      </c>
      <c r="BP271" s="2">
        <f t="shared" si="319"/>
        <v>8205941.0735272309</v>
      </c>
      <c r="BQ271" s="2">
        <f t="shared" si="320"/>
        <v>8340869.2830775781</v>
      </c>
      <c r="BR271" s="2">
        <f t="shared" si="321"/>
        <v>8477347.0938131493</v>
      </c>
      <c r="BS271" s="2">
        <f t="shared" si="322"/>
        <v>8585098.9886283241</v>
      </c>
      <c r="BT271" s="2">
        <f t="shared" si="323"/>
        <v>8715169.9621079285</v>
      </c>
      <c r="BU271" s="2">
        <f t="shared" si="324"/>
        <v>8847648.5690736249</v>
      </c>
      <c r="BV271" s="2">
        <f t="shared" si="325"/>
        <v>8992268.8676367048</v>
      </c>
      <c r="BW271" s="2">
        <f t="shared" si="326"/>
        <v>9136441.7071516868</v>
      </c>
      <c r="BX271" s="2">
        <f t="shared" si="327"/>
        <v>9276102.1440235469</v>
      </c>
      <c r="BY271" s="2">
        <f t="shared" si="328"/>
        <v>9416418.4514713865</v>
      </c>
      <c r="BZ271" s="2">
        <f t="shared" si="329"/>
        <v>9555998.0718751196</v>
      </c>
      <c r="CA271" s="2">
        <f t="shared" si="330"/>
        <v>9694291.337870473</v>
      </c>
      <c r="CB271" s="2">
        <f t="shared" si="331"/>
        <v>9830544.782875957</v>
      </c>
      <c r="CC271" s="2">
        <f t="shared" si="332"/>
        <v>9961191.252659535</v>
      </c>
      <c r="CD271" s="2">
        <f t="shared" si="333"/>
        <v>10089758.37517108</v>
      </c>
      <c r="CE271" s="2">
        <f t="shared" si="334"/>
        <v>10216085.480446691</v>
      </c>
      <c r="CF271" s="2">
        <f t="shared" si="335"/>
        <v>10340009.570403773</v>
      </c>
      <c r="CG271" s="2">
        <f t="shared" si="336"/>
        <v>10461373.285692526</v>
      </c>
      <c r="CH271" s="2">
        <f t="shared" si="337"/>
        <v>10580024.963288849</v>
      </c>
      <c r="CI271" s="2">
        <f t="shared" si="338"/>
        <v>10695830.019872261</v>
      </c>
      <c r="CJ271" s="2">
        <f t="shared" si="339"/>
        <v>10808673.820731932</v>
      </c>
      <c r="CK271" s="2">
        <f t="shared" si="340"/>
        <v>10918490.436669564</v>
      </c>
      <c r="CL271" s="2">
        <f t="shared" si="341"/>
        <v>11025231.675139686</v>
      </c>
      <c r="CM271" s="2">
        <f t="shared" si="342"/>
        <v>11128861.775848379</v>
      </c>
      <c r="CN271" s="2">
        <f t="shared" si="343"/>
        <v>11229363.840167912</v>
      </c>
      <c r="CO271" s="2">
        <f t="shared" si="344"/>
        <v>11326740.007331908</v>
      </c>
      <c r="CP271" s="2">
        <f t="shared" si="345"/>
        <v>11421010.900958037</v>
      </c>
      <c r="CQ271" s="2">
        <f t="shared" si="346"/>
        <v>11516066.398219397</v>
      </c>
      <c r="CR271" s="2">
        <f>IF($D271=3,(W271*$P271*$M271*'input_cooling&amp;ventilation'!$D$3)*'input_cool&amp;vent_evolution'!M$11,(W271*$Q271*'input_cooling&amp;ventilation'!$D$3)*'input_cool&amp;vent_evolution'!M$12)</f>
        <v>1145574.1828377445</v>
      </c>
      <c r="CS271" s="2">
        <f>IF($D271=3,(X271*$P271*$M271*'input_cooling&amp;ventilation'!$D$3)*'input_cool&amp;vent_evolution'!N$11,(X271*$Q271*'input_cooling&amp;ventilation'!$D$3)*'input_cool&amp;vent_evolution'!N$12)</f>
        <v>1055650.5772792317</v>
      </c>
      <c r="CT271" s="2">
        <f>IF($D271=3,(Y271*$P271*$M271*'input_cooling&amp;ventilation'!$D$3)*'input_cool&amp;vent_evolution'!O$11,(Y271*$Q271*'input_cooling&amp;ventilation'!$D$3)*'input_cool&amp;vent_evolution'!O$12)</f>
        <v>985169.57382112299</v>
      </c>
      <c r="CU271" s="2">
        <f>IF($D271=3,(Z271*$P271*$M271*'input_cooling&amp;ventilation'!$D$3)*'input_cool&amp;vent_evolution'!P$11,(Z271*$Q271*'input_cooling&amp;ventilation'!$D$3)*'input_cool&amp;vent_evolution'!P$12)</f>
        <v>1128842.1833101376</v>
      </c>
      <c r="CV271" s="2">
        <f>IF($D271=3,(AA271*$P271*$M271*'input_cooling&amp;ventilation'!$D$3)*'input_cool&amp;vent_evolution'!Q$11,(AA271*$Q271*'input_cooling&amp;ventilation'!$D$3)*'input_cool&amp;vent_evolution'!Q$12)</f>
        <v>1170400.5671751131</v>
      </c>
      <c r="CW271" s="2">
        <f>IF($D271=3,(AB271*$P271*$M271*'input_cooling&amp;ventilation'!$D$3)*'input_cool&amp;vent_evolution'!R$11,(AB271*$Q271*'input_cooling&amp;ventilation'!$D$3)*'input_cool&amp;vent_evolution'!R$12)</f>
        <v>1160598.787265775</v>
      </c>
      <c r="CX271" s="2">
        <f>IF($D271=3,(AC271*$P271*$M271*'input_cooling&amp;ventilation'!$D$3)*'input_cool&amp;vent_evolution'!S$11,(AC271*$Q271*'input_cooling&amp;ventilation'!$D$3)*'input_cool&amp;vent_evolution'!S$12)</f>
        <v>1114701.8564856136</v>
      </c>
      <c r="CY271" s="2">
        <f>IF($D271=3,(AD271*$P271*$M271*'input_cooling&amp;ventilation'!$D$3)*'input_cool&amp;vent_evolution'!T$11,(AD271*$Q271*'input_cooling&amp;ventilation'!$D$3)*'input_cool&amp;vent_evolution'!T$12)</f>
        <v>1156599.4326807503</v>
      </c>
      <c r="CZ271" s="2">
        <f>IF($D271=3,(AE271*$P271*$M271*'input_cooling&amp;ventilation'!$D$3)*'input_cool&amp;vent_evolution'!U$11,(AE271*$Q271*'input_cooling&amp;ventilation'!$D$3)*'input_cool&amp;vent_evolution'!U$12)</f>
        <v>1321945.9839992533</v>
      </c>
      <c r="DA271" s="2">
        <f>IF($D271=3,(AF271*$P271*$M271*'input_cooling&amp;ventilation'!$D$3)*'input_cool&amp;vent_evolution'!V$11,(AF271*$Q271*'input_cooling&amp;ventilation'!$D$3)*'input_cool&amp;vent_evolution'!V$12)</f>
        <v>1337128.0505992256</v>
      </c>
      <c r="DB271" s="2">
        <f>IF($D271=3,(AG271*$P271*$M271*'input_cooling&amp;ventilation'!$D$3)*'input_cool&amp;vent_evolution'!W$11,(AG271*$Q271*'input_cooling&amp;ventilation'!$D$3)*'input_cool&amp;vent_evolution'!W$12)</f>
        <v>1055688.6887769678</v>
      </c>
      <c r="DC271" s="2">
        <f>IF($D271=3,(AH271*$P271*$M271*'input_cooling&amp;ventilation'!$D$3)*'input_cool&amp;vent_evolution'!X$11,(AH271*$Q271*'input_cooling&amp;ventilation'!$D$3)*'input_cool&amp;vent_evolution'!X$12)</f>
        <v>1274357.686945199</v>
      </c>
      <c r="DD271" s="2">
        <f>IF($D271=3,(AI271*$P271*$M271*'input_cooling&amp;ventilation'!$D$3)*'input_cool&amp;vent_evolution'!Y$11,(AI271*$Q271*'input_cooling&amp;ventilation'!$D$3)*'input_cool&amp;vent_evolution'!Y$12)</f>
        <v>1297946.2413956393</v>
      </c>
      <c r="DE271" s="2">
        <f>IF($D271=3,(AJ271*$P271*$M271*'input_cooling&amp;ventilation'!$D$3)*'input_cool&amp;vent_evolution'!Z$11,(AJ271*$Q271*'input_cooling&amp;ventilation'!$D$3)*'input_cool&amp;vent_evolution'!Z$12)</f>
        <v>1416903.2815847127</v>
      </c>
      <c r="DF271" s="2">
        <f>IF($D271=3,(AK271*$P271*$M271*'input_cooling&amp;ventilation'!$D$3)*'input_cool&amp;vent_evolution'!AA$11,(AK271*$Q271*'input_cooling&amp;ventilation'!$D$3)*'input_cool&amp;vent_evolution'!AA$12)</f>
        <v>1412519.3451669181</v>
      </c>
      <c r="DG271" s="2">
        <f>IF($D271=3,(AL271*$P271*$M271*'input_cooling&amp;ventilation'!$D$3)*'input_cool&amp;vent_evolution'!AB$11,(AL271*$Q271*'input_cooling&amp;ventilation'!$D$3)*'input_cool&amp;vent_evolution'!AB$12)</f>
        <v>1368309.52001512</v>
      </c>
      <c r="DH271" s="2">
        <f>IF($D271=3,(AM271*$P271*$M271*'input_cooling&amp;ventilation'!$D$3)*'input_cool&amp;vent_evolution'!AC$11,(AM271*$Q271*'input_cooling&amp;ventilation'!$D$3)*'input_cool&amp;vent_evolution'!AC$12)</f>
        <v>1374735.3480671812</v>
      </c>
      <c r="DI271" s="2">
        <f>IF($D271=3,(AN271*$P271*$M271*'input_cooling&amp;ventilation'!$D$3)*'input_cool&amp;vent_evolution'!AD$11,(AN271*$Q271*'input_cooling&amp;ventilation'!$D$3)*'input_cool&amp;vent_evolution'!AD$12)</f>
        <v>1367517.7285443987</v>
      </c>
      <c r="DJ271" s="2">
        <f>IF($D271=3,(AO271*$P271*$M271*'input_cooling&amp;ventilation'!$D$3)*'input_cool&amp;vent_evolution'!AE$11,(AO271*$Q271*'input_cooling&amp;ventilation'!$D$3)*'input_cool&amp;vent_evolution'!AE$12)</f>
        <v>1354914.796586575</v>
      </c>
      <c r="DK271" s="2">
        <f>IF($D271=3,(AP271*$P271*$M271*'input_cooling&amp;ventilation'!$D$3)*'input_cool&amp;vent_evolution'!AF$11,(AP271*$Q271*'input_cooling&amp;ventilation'!$D$3)*'input_cool&amp;vent_evolution'!AF$12)</f>
        <v>1334929.8492236629</v>
      </c>
      <c r="DL271" s="2">
        <f>IF($D271=3,(AQ271*$P271*$M271*'input_cooling&amp;ventilation'!$D$3)*'input_cool&amp;vent_evolution'!AG$11,(AQ271*$Q271*'input_cooling&amp;ventilation'!$D$3)*'input_cool&amp;vent_evolution'!AG$12)</f>
        <v>1279996.0558999099</v>
      </c>
      <c r="DM271" s="2">
        <f>IF($D271=3,(AR271*$P271*$M271*'input_cooling&amp;ventilation'!$D$3)*'input_cool&amp;vent_evolution'!AH$11,(AR271*$Q271*'input_cooling&amp;ventilation'!$D$3)*'input_cool&amp;vent_evolution'!AH$12)</f>
        <v>1259623.8536394301</v>
      </c>
      <c r="DN271" s="2">
        <f>IF($D271=3,(AS271*$P271*$M271*'input_cooling&amp;ventilation'!$D$3)*'input_cool&amp;vent_evolution'!AI$11,(AS271*$Q271*'input_cooling&amp;ventilation'!$D$3)*'input_cool&amp;vent_evolution'!AI$12)</f>
        <v>1237677.5030652925</v>
      </c>
      <c r="DO271" s="2">
        <f>IF($D271=3,(AT271*$P271*$M271*'input_cooling&amp;ventilation'!$D$3)*'input_cool&amp;vent_evolution'!AJ$11,(AT271*$Q271*'input_cooling&amp;ventilation'!$D$3)*'input_cool&amp;vent_evolution'!AJ$12)</f>
        <v>1214134.194661509</v>
      </c>
      <c r="DP271" s="2">
        <f>IF($D271=3,(AU271*$P271*$M271*'input_cooling&amp;ventilation'!$D$3)*'input_cool&amp;vent_evolution'!AK$11,(AU271*$Q271*'input_cooling&amp;ventilation'!$D$3)*'input_cool&amp;vent_evolution'!AK$12)</f>
        <v>1189049.1733630337</v>
      </c>
      <c r="DQ271" s="2">
        <f>IF($D271=3,(AV271*$P271*$M271*'input_cooling&amp;ventilation'!$D$3)*'input_cool&amp;vent_evolution'!AL$11,(AV271*$Q271*'input_cooling&amp;ventilation'!$D$3)*'input_cool&amp;vent_evolution'!AL$12)</f>
        <v>1162478.2483658802</v>
      </c>
      <c r="DR271" s="2">
        <f>IF($D271=3,(AW271*$P271*$M271*'input_cooling&amp;ventilation'!$D$3)*'input_cool&amp;vent_evolution'!AM$11,(AW271*$Q271*'input_cooling&amp;ventilation'!$D$3)*'input_cool&amp;vent_evolution'!AM$12)</f>
        <v>1134588.7564017996</v>
      </c>
      <c r="DS271" s="2">
        <f>IF($D271=3,(AX271*$P271*$M271*'input_cooling&amp;ventilation'!$D$3)*'input_cool&amp;vent_evolution'!AN$11,(AX271*$Q271*'input_cooling&amp;ventilation'!$D$3)*'input_cool&amp;vent_evolution'!AN$12)</f>
        <v>1105576.142029736</v>
      </c>
      <c r="DT271" s="2">
        <f>IF($D271=3,(AY271*$P271*$M271*'input_cooling&amp;ventilation'!$D$3)*'input_cool&amp;vent_evolution'!AO$11,(AY271*$Q271*'input_cooling&amp;ventilation'!$D$3)*'input_cool&amp;vent_evolution'!AO$12)</f>
        <v>1075917.5927623145</v>
      </c>
      <c r="DU271" s="2">
        <f>IF($D271=3,(AZ271*$P271*$M271*'input_cooling&amp;ventilation'!$D$3)*'input_cool&amp;vent_evolution'!AP$11,(AZ271*$Q271*'input_cooling&amp;ventilation'!$D$3)*'input_cool&amp;vent_evolution'!AP$12)</f>
        <v>1045786.8817271587</v>
      </c>
      <c r="DV271" s="2">
        <f>IF($D271=3,(BA271*$P271*$M271*'input_cooling&amp;ventilation'!$D$3)*'input_cool&amp;vent_evolution'!AQ$11,(BA271*$Q271*'input_cooling&amp;ventilation'!$D$3)*'input_cool&amp;vent_evolution'!AQ$12)</f>
        <v>1015305.8126971837</v>
      </c>
      <c r="DW271" s="2">
        <f>IF($D271=3,(BB271*$P271*$M271*'input_cooling&amp;ventilation'!$D$3)*'input_cool&amp;vent_evolution'!AR$11,(BB271*$Q271*'input_cooling&amp;ventilation'!$D$3)*'input_cool&amp;vent_evolution'!AR$12)</f>
        <v>984659.18100891914</v>
      </c>
      <c r="DX271" s="2">
        <f>IF($D271=3,(BC271*$P271*$M271*'input_cooling&amp;ventilation'!$D$3)*'input_cool&amp;vent_evolution'!AS$11,(BC271*$Q271*'input_cooling&amp;ventilation'!$D$3)*'input_cool&amp;vent_evolution'!AS$12)</f>
        <v>954033.50825350557</v>
      </c>
      <c r="DY271" s="2">
        <f>IF($D271=3,(BD271*$P271*$M271*'input_cooling&amp;ventilation'!$D$3)*'input_cool&amp;vent_evolution'!AT$11,(BD271*$Q271*'input_cooling&amp;ventilation'!$D$3)*'input_cool&amp;vent_evolution'!AT$12)</f>
        <v>923609.89338243951</v>
      </c>
      <c r="DZ271" s="2">
        <f>IF($D271=3,(BE271*$P271*$M271*'input_cooling&amp;ventilation'!$D$3)*'input_cool&amp;vent_evolution'!AU$11,(BE271*$Q271*'input_cooling&amp;ventilation'!$D$3)*'input_cool&amp;vent_evolution'!AU$12)</f>
        <v>931296.97103715176</v>
      </c>
      <c r="EA271" s="2">
        <f>IF($D271=3,(BF271*$P271*$M271*'input_cooling&amp;ventilation'!$D$3)*'input_cool&amp;vent_evolution'!AV$11,(BF271*$Q271*'input_cooling&amp;ventilation'!$D$3)*'input_cool&amp;vent_evolution'!AV$12)</f>
        <v>939048.02717811987</v>
      </c>
      <c r="EB271">
        <v>0.1833809251856082</v>
      </c>
      <c r="EC271" s="2">
        <f t="shared" si="347"/>
        <v>1224715.2009522675</v>
      </c>
      <c r="ED271" s="2">
        <f>IF($D271=3,(EC271*(1+'input_cool&amp;vent_evolution'!M$10)),EC271*(1+'input_cool&amp;vent_evolution'!M$9))</f>
        <v>1245271.8307480752</v>
      </c>
      <c r="EE271" s="2">
        <f>IF($D271=3,(ED271*(1+'input_cool&amp;vent_evolution'!N$10)),ED271*(1+'input_cool&amp;vent_evolution'!N$9))</f>
        <v>1265539.1514272578</v>
      </c>
      <c r="EF271" s="2">
        <f>IF($D271=3,(EE271*(1+'input_cool&amp;vent_evolution'!O$10)),EE271*(1+'input_cool&amp;vent_evolution'!O$9))</f>
        <v>1284698.3370144661</v>
      </c>
      <c r="EG271" s="2">
        <f>IF($D271=3,(EF271*(1+'input_cool&amp;vent_evolution'!P$10)),EF271*(1+'input_cool&amp;vent_evolution'!P$9))</f>
        <v>1305884.95291198</v>
      </c>
      <c r="EH271" s="2">
        <f>IF($D271=3,(EG271*(1+'input_cool&amp;vent_evolution'!Q$10)),EG271*(1+'input_cool&amp;vent_evolution'!Q$9))</f>
        <v>1326505.9728570234</v>
      </c>
      <c r="EI271" s="2">
        <f>IF($D271=3,(EH271*(1+'input_cool&amp;vent_evolution'!R$10)),EH271*(1+'input_cool&amp;vent_evolution'!R$9))</f>
        <v>1341504.4269821951</v>
      </c>
      <c r="EJ271" s="2">
        <f>IF($D271=3,(EI271*(1+'input_cool&amp;vent_evolution'!S$10)),EI271*(1+'input_cool&amp;vent_evolution'!S$9))</f>
        <v>1360600.2001638899</v>
      </c>
      <c r="EK271" s="2">
        <f>IF($D271=3,(EJ271*(1+'input_cool&amp;vent_evolution'!T$10)),EJ271*(1+'input_cool&amp;vent_evolution'!T$9))</f>
        <v>1376916.392257686</v>
      </c>
      <c r="EL271" s="2">
        <f>IF($D271=3,(EK271*(1+'input_cool&amp;vent_evolution'!U$10)),EK271*(1+'input_cool&amp;vent_evolution'!U$9))</f>
        <v>1395395.1949859657</v>
      </c>
      <c r="EM271" s="2">
        <f>IF($D271=3,(EL271*(1+'input_cool&amp;vent_evolution'!V$10)),EL271*(1+'input_cool&amp;vent_evolution'!V$9))</f>
        <v>1411049.3903194256</v>
      </c>
      <c r="EN271" s="2">
        <f>IF($D271=3,(EM271*(1+'input_cool&amp;vent_evolution'!W$10)),EM271*(1+'input_cool&amp;vent_evolution'!W$9))</f>
        <v>1425636.1242182211</v>
      </c>
      <c r="EO271" s="2">
        <f>IF($D271=3,(EN271*(1+'input_cool&amp;vent_evolution'!X$10)),EN271*(1+'input_cool&amp;vent_evolution'!X$9))</f>
        <v>1439549.181508332</v>
      </c>
      <c r="EP271" s="2">
        <f>IF($D271=3,(EO271*(1+'input_cool&amp;vent_evolution'!Y$10)),EO271*(1+'input_cool&amp;vent_evolution'!Y$9))</f>
        <v>1453246.9087745175</v>
      </c>
      <c r="EQ271" s="2">
        <f>IF($D271=3,(EP271*(1+'input_cool&amp;vent_evolution'!Z$10)),EP271*(1+'input_cool&amp;vent_evolution'!Z$9))</f>
        <v>1466379.5594367965</v>
      </c>
      <c r="ER271" s="2">
        <f>IF($D271=3,(EQ271*(1+'input_cool&amp;vent_evolution'!AA$10)),EQ271*(1+'input_cool&amp;vent_evolution'!AA$9))</f>
        <v>1481888.9356852395</v>
      </c>
      <c r="ES271" s="2">
        <f>IF($D271=3,(ER271*(1+'input_cool&amp;vent_evolution'!AB$10)),ER271*(1+'input_cool&amp;vent_evolution'!AB$9))</f>
        <v>1488783.7780263119</v>
      </c>
      <c r="ET271" s="2">
        <f>IF($D271=3,(ES271*(1+'input_cool&amp;vent_evolution'!AC$10)),ES271*(1+'input_cool&amp;vent_evolution'!AC$9))</f>
        <v>1497397.312278179</v>
      </c>
      <c r="EU271" s="2">
        <f>IF($D271=3,(ET271*(1+'input_cool&amp;vent_evolution'!AD$10)),ET271*(1+'input_cool&amp;vent_evolution'!AD$9))</f>
        <v>1508878.5679783588</v>
      </c>
      <c r="EV271" s="2">
        <f>IF($D271=3,(EU271*(1+'input_cool&amp;vent_evolution'!AE$10)),EU271*(1+'input_cool&amp;vent_evolution'!AE$9))</f>
        <v>1519300.0218040717</v>
      </c>
      <c r="EW271" s="2">
        <f>IF($D271=3,(EV271*(1+'input_cool&amp;vent_evolution'!AF$10)),EV271*(1+'input_cool&amp;vent_evolution'!AF$9))</f>
        <v>1527354.5734497174</v>
      </c>
      <c r="EX271" s="2">
        <f>IF($D271=3,(EW271*(1+'input_cool&amp;vent_evolution'!AG$10)),EW271*(1+'input_cool&amp;vent_evolution'!AG$9))</f>
        <v>1536315.4592155889</v>
      </c>
      <c r="EY271" s="2">
        <f>IF($D271=3,(EX271*(1+'input_cool&amp;vent_evolution'!AH$10)),EX271*(1+'input_cool&amp;vent_evolution'!AH$9))</f>
        <v>1544878.795603062</v>
      </c>
      <c r="EZ271" s="2">
        <f>IF($D271=3,(EY271*(1+'input_cool&amp;vent_evolution'!AI$10)),EY271*(1+'input_cool&amp;vent_evolution'!AI$9))</f>
        <v>1551901.869285295</v>
      </c>
      <c r="FA271" s="2">
        <f>IF($D271=3,(EZ271*(1+'input_cool&amp;vent_evolution'!AJ$10)),EZ271*(1+'input_cool&amp;vent_evolution'!AJ$9))</f>
        <v>1558698.6832053559</v>
      </c>
      <c r="FB271" s="2">
        <f>IF($D271=3,(FA271*(1+'input_cool&amp;vent_evolution'!AK$10)),FA271*(1+'input_cool&amp;vent_evolution'!AK$9))</f>
        <v>1566419.7305849472</v>
      </c>
      <c r="FC271" s="2">
        <f>IF($D271=3,(FB271*(1+'input_cool&amp;vent_evolution'!AL$10)),FB271*(1+'input_cool&amp;vent_evolution'!AL$9))</f>
        <v>1574105.4059270187</v>
      </c>
      <c r="FD271" s="2">
        <f>IF($D271=3,(FC271*(1+'input_cool&amp;vent_evolution'!AM$10)),FC271*(1+'input_cool&amp;vent_evolution'!AM$9))</f>
        <v>1583371.1552113688</v>
      </c>
      <c r="FE271" s="2">
        <f>IF($D271=3,(FD271*(1+'input_cool&amp;vent_evolution'!AN$10)),FD271*(1+'input_cool&amp;vent_evolution'!AN$9))</f>
        <v>1591601.1055385042</v>
      </c>
      <c r="FF271" s="2">
        <f>IF($D271=3,(FE271*(1+'input_cool&amp;vent_evolution'!AO$10)),FE271*(1+'input_cool&amp;vent_evolution'!AO$9))</f>
        <v>1598636.141564047</v>
      </c>
      <c r="FG271" s="2">
        <f>IF($D271=3,(FF271*(1+'input_cool&amp;vent_evolution'!AP$10)),FF271*(1+'input_cool&amp;vent_evolution'!AP$9))</f>
        <v>1607592.7509948881</v>
      </c>
      <c r="FH271" s="2">
        <f>IF($D271=3,(FG271*(1+'input_cool&amp;vent_evolution'!AQ$10)),FG271*(1+'input_cool&amp;vent_evolution'!AQ$9))</f>
        <v>1615692.1957572221</v>
      </c>
      <c r="FI271" s="2">
        <f>IF($D271=3,(FH271*(1+'input_cool&amp;vent_evolution'!AR$10)),FH271*(1+'input_cool&amp;vent_evolution'!AR$9))</f>
        <v>1625069.0375034881</v>
      </c>
      <c r="FJ271" s="2">
        <f>IF($D271=3,(FI271*(1+'input_cool&amp;vent_evolution'!AS$10)),FI271*(1+'input_cool&amp;vent_evolution'!AS$9))</f>
        <v>1633436.547089908</v>
      </c>
      <c r="FK271" s="2">
        <f>IF($D271=3,(FJ271*(1+'input_cool&amp;vent_evolution'!AT$10)),FJ271*(1+'input_cool&amp;vent_evolution'!AT$9))</f>
        <v>1643093.8167861311</v>
      </c>
      <c r="FL271" s="2">
        <f>IF($D271=3,(FK271*(1+'input_cool&amp;vent_evolution'!AU$10)),FK271*(1+'input_cool&amp;vent_evolution'!AU$9))</f>
        <v>1652808.1825833027</v>
      </c>
      <c r="FM271" s="2">
        <f t="shared" si="348"/>
        <v>1154271.6641766725</v>
      </c>
      <c r="FN271" s="2">
        <f t="shared" si="349"/>
        <v>1662665.0413846478</v>
      </c>
      <c r="FO271" s="2">
        <f t="shared" si="350"/>
        <v>1689725.6114093997</v>
      </c>
      <c r="FP271" s="2">
        <f t="shared" si="351"/>
        <v>1715306.6189538448</v>
      </c>
      <c r="FQ271" s="2">
        <f t="shared" si="352"/>
        <v>1743594.6157817177</v>
      </c>
      <c r="FR271" s="2">
        <f t="shared" si="353"/>
        <v>1771127.4388439099</v>
      </c>
      <c r="FS271" s="2">
        <f t="shared" si="354"/>
        <v>1791153.1109365274</v>
      </c>
      <c r="FT271" s="2">
        <f t="shared" si="355"/>
        <v>1816649.4513526929</v>
      </c>
      <c r="FU271" s="2">
        <f t="shared" si="356"/>
        <v>1838434.5439991506</v>
      </c>
      <c r="FV271" s="2">
        <f t="shared" si="357"/>
        <v>1863107.1163197637</v>
      </c>
      <c r="FW271" s="2">
        <f t="shared" si="358"/>
        <v>1884008.3225377786</v>
      </c>
      <c r="FX271" s="2">
        <f t="shared" si="359"/>
        <v>1903484.2730271898</v>
      </c>
      <c r="FY271" s="2">
        <f t="shared" si="360"/>
        <v>1922060.7423601167</v>
      </c>
      <c r="FZ271" s="2">
        <f t="shared" si="361"/>
        <v>1940349.7068332199</v>
      </c>
      <c r="GA271" s="2">
        <f t="shared" si="362"/>
        <v>1957884.1909657093</v>
      </c>
      <c r="GB271" s="2">
        <f t="shared" si="363"/>
        <v>1978592.0372890912</v>
      </c>
      <c r="GC271" s="2">
        <f t="shared" si="364"/>
        <v>1987797.9094876722</v>
      </c>
      <c r="GD271" s="2">
        <f t="shared" si="365"/>
        <v>1999298.5488900309</v>
      </c>
      <c r="GE271" s="2">
        <f t="shared" si="366"/>
        <v>2014628.1195207417</v>
      </c>
      <c r="GF271" s="2">
        <f t="shared" si="367"/>
        <v>2028542.6613328762</v>
      </c>
      <c r="GG271" s="2">
        <f t="shared" si="368"/>
        <v>2039296.9569931233</v>
      </c>
      <c r="GH271" s="2">
        <f t="shared" si="369"/>
        <v>2051261.3740263146</v>
      </c>
      <c r="GI271" s="2">
        <f t="shared" si="370"/>
        <v>2062694.9901232237</v>
      </c>
      <c r="GJ271" s="2">
        <f t="shared" si="371"/>
        <v>2072072.0745526552</v>
      </c>
      <c r="GK271" s="2">
        <f t="shared" si="372"/>
        <v>2081147.0609280339</v>
      </c>
      <c r="GL271" s="2">
        <f t="shared" si="373"/>
        <v>2091456.0675593084</v>
      </c>
      <c r="GM271" s="2">
        <f t="shared" si="374"/>
        <v>2101717.8460683571</v>
      </c>
      <c r="GN271" s="2">
        <f t="shared" si="375"/>
        <v>2114089.3115082113</v>
      </c>
      <c r="GO271" s="2">
        <f t="shared" si="376"/>
        <v>2125077.7964023408</v>
      </c>
      <c r="GP271" s="2">
        <f t="shared" si="377"/>
        <v>2134470.8527421155</v>
      </c>
      <c r="GQ271" s="2">
        <f t="shared" si="378"/>
        <v>2146429.5600880049</v>
      </c>
      <c r="GR271" s="2">
        <f t="shared" si="379"/>
        <v>2157243.7962478874</v>
      </c>
      <c r="GS271" s="2">
        <f t="shared" si="380"/>
        <v>2169763.5903885341</v>
      </c>
      <c r="GT271" s="2">
        <f t="shared" si="381"/>
        <v>2180935.741985695</v>
      </c>
      <c r="GU271" s="2">
        <f t="shared" si="382"/>
        <v>2193829.9585917895</v>
      </c>
      <c r="GV271" s="2">
        <f t="shared" si="383"/>
        <v>2206800.4089074261</v>
      </c>
      <c r="GW271" s="2">
        <f>IF($D271=3,($N271*$M271*EC271*'input_cooling&amp;ventilation'!$D$3)*'input_cool&amp;vent_evolution'!M$11,($O271*$M271*EC271*'input_cooling&amp;ventilation'!$D$3)*'input_cool&amp;vent_evolution'!M$10)</f>
        <v>341503.57881674974</v>
      </c>
      <c r="GX271" s="2">
        <f>IF($D271=3,($N271*$M271*ED271*'input_cooling&amp;ventilation'!$D$3)*'input_cool&amp;vent_evolution'!N$11,($O271*$M271*ED271*'input_cooling&amp;ventilation'!$D$3)*'input_cool&amp;vent_evolution'!N$10)</f>
        <v>340339.31663248857</v>
      </c>
      <c r="GY271" s="2">
        <f>IF($D271=3,($N271*$M271*EE271*'input_cooling&amp;ventilation'!$D$3)*'input_cool&amp;vent_evolution'!O$11,($O271*$M271*EE271*'input_cooling&amp;ventilation'!$D$3)*'input_cool&amp;vent_evolution'!O$10)</f>
        <v>339149.32517865422</v>
      </c>
      <c r="GZ271" s="2">
        <f>IF($D271=3,($N271*$M271*EF271*'input_cooling&amp;ventilation'!$D$3)*'input_cool&amp;vent_evolution'!P$11,($O271*$M271*EF271*'input_cooling&amp;ventilation'!$D$3)*'input_cool&amp;vent_evolution'!P$10)</f>
        <v>319000.30415973056</v>
      </c>
      <c r="HA271" s="2">
        <f>IF($D271=3,($N271*$M271*EG271*'input_cooling&amp;ventilation'!$D$3)*'input_cool&amp;vent_evolution'!Q$11,($O271*$M271*EG271*'input_cooling&amp;ventilation'!$D$3)*'input_cool&amp;vent_evolution'!Q$10)</f>
        <v>318567.32725850976</v>
      </c>
      <c r="HB271" s="2">
        <f>IF($D271=3,($N271*$M271*EH271*'input_cooling&amp;ventilation'!$D$3)*'input_cool&amp;vent_evolution'!R$11,($O271*$M271*EH271*'input_cooling&amp;ventilation'!$D$3)*'input_cool&amp;vent_evolution'!R$10)</f>
        <v>249608.87693979102</v>
      </c>
      <c r="HC271" s="2">
        <f>IF($D271=3,($N271*$M271*EI271*'input_cooling&amp;ventilation'!$D$3)*'input_cool&amp;vent_evolution'!S$11,($O271*$M271*EI271*'input_cooling&amp;ventilation'!$D$3)*'input_cool&amp;vent_evolution'!S$10)</f>
        <v>249002.73556651399</v>
      </c>
      <c r="HD271" s="2">
        <f>IF($D271=3,($N271*$M271*EJ271*'input_cooling&amp;ventilation'!$D$3)*'input_cool&amp;vent_evolution'!T$11,($O271*$M271*EJ271*'input_cooling&amp;ventilation'!$D$3)*'input_cool&amp;vent_evolution'!T$10)</f>
        <v>249165.10419010391</v>
      </c>
      <c r="HE271" s="2">
        <f>IF($D271=3,($N271*$M271*EK271*'input_cooling&amp;ventilation'!$D$3)*'input_cool&amp;vent_evolution'!U$11,($O271*$M271*EK271*'input_cooling&amp;ventilation'!$D$3)*'input_cool&amp;vent_evolution'!U$10)</f>
        <v>248822.78027416157</v>
      </c>
      <c r="HF271" s="2">
        <f>IF($D271=3,($N271*$M271*EL271*'input_cooling&amp;ventilation'!$D$3)*'input_cool&amp;vent_evolution'!V$11,($O271*$M271*EL271*'input_cooling&amp;ventilation'!$D$3)*'input_cool&amp;vent_evolution'!V$10)</f>
        <v>248876.97803556922</v>
      </c>
      <c r="HG271" s="2">
        <f>IF($D271=3,($N271*$M271*EM271*'input_cooling&amp;ventilation'!$D$3)*'input_cool&amp;vent_evolution'!W$11,($O271*$M271*EM271*'input_cooling&amp;ventilation'!$D$3)*'input_cool&amp;vent_evolution'!W$10)</f>
        <v>193098.77596519314</v>
      </c>
      <c r="HH271" s="2">
        <f>IF($D271=3,($N271*$M271*EN271*'input_cooling&amp;ventilation'!$D$3)*'input_cool&amp;vent_evolution'!X$11,($O271*$M271*EN271*'input_cooling&amp;ventilation'!$D$3)*'input_cool&amp;vent_evolution'!X$10)</f>
        <v>193201.08017286545</v>
      </c>
      <c r="HI271" s="2">
        <f>IF($D271=3,($N271*$M271*EO271*'input_cooling&amp;ventilation'!$D$3)*'input_cool&amp;vent_evolution'!Y$11,($O271*$M271*EO271*'input_cooling&amp;ventilation'!$D$3)*'input_cool&amp;vent_evolution'!Y$10)</f>
        <v>193212.13513431727</v>
      </c>
      <c r="HJ271" s="2">
        <f>IF($D271=3,($N271*$M271*EP271*'input_cooling&amp;ventilation'!$D$3)*'input_cool&amp;vent_evolution'!Z$11,($O271*$M271*EP271*'input_cooling&amp;ventilation'!$D$3)*'input_cool&amp;vent_evolution'!Z$10)</f>
        <v>193195.45774829708</v>
      </c>
      <c r="HK271" s="2">
        <f>IF($D271=3,($N271*$M271*EQ271*'input_cooling&amp;ventilation'!$D$3)*'input_cool&amp;vent_evolution'!AA$11,($O271*$M271*EQ271*'input_cooling&amp;ventilation'!$D$3)*'input_cool&amp;vent_evolution'!AA$10)</f>
        <v>193105.79544385211</v>
      </c>
      <c r="HL271" s="2">
        <f>IF($D271=3,($N271*$M271*ER271*'input_cooling&amp;ventilation'!$D$3)*'input_cool&amp;vent_evolution'!AB$11,($O271*$M271*ER271*'input_cooling&amp;ventilation'!$D$3)*'input_cool&amp;vent_evolution'!AB$10)</f>
        <v>134484.28463207319</v>
      </c>
      <c r="HM271" s="2">
        <f>IF($D271=3,($N271*$M271*ES271*'input_cooling&amp;ventilation'!$D$3)*'input_cool&amp;vent_evolution'!AC$11,($O271*$M271*ES271*'input_cooling&amp;ventilation'!$D$3)*'input_cool&amp;vent_evolution'!AC$10)</f>
        <v>134273.28096130322</v>
      </c>
      <c r="HN271" s="2">
        <f>IF($D271=3,($N271*$M271*ET271*'input_cooling&amp;ventilation'!$D$3)*'input_cool&amp;vent_evolution'!AD$11,($O271*$M271*ET271*'input_cooling&amp;ventilation'!$D$3)*'input_cool&amp;vent_evolution'!AD$10)</f>
        <v>134219.45909298662</v>
      </c>
      <c r="HO271" s="2">
        <f>IF($D271=3,($N271*$M271*EU271*'input_cooling&amp;ventilation'!$D$3)*'input_cool&amp;vent_evolution'!AE$11,($O271*$M271*EU271*'input_cooling&amp;ventilation'!$D$3)*'input_cool&amp;vent_evolution'!AE$10)</f>
        <v>134422.26717358833</v>
      </c>
      <c r="HP271" s="2">
        <f>IF($D271=3,($N271*$M271*EV271*'input_cooling&amp;ventilation'!$D$3)*'input_cool&amp;vent_evolution'!AF$11,($O271*$M271*EV271*'input_cooling&amp;ventilation'!$D$3)*'input_cool&amp;vent_evolution'!AF$10)</f>
        <v>134529.29099245172</v>
      </c>
      <c r="HQ271" s="2">
        <f>IF($D271=3,($N271*$M271*EW271*'input_cooling&amp;ventilation'!$D$3)*'input_cool&amp;vent_evolution'!AG$11,($O271*$M271*EW271*'input_cooling&amp;ventilation'!$D$3)*'input_cool&amp;vent_evolution'!AG$10)</f>
        <v>84930.618152447743</v>
      </c>
      <c r="HR271" s="2">
        <f>IF($D271=3,($N271*$M271*EX271*'input_cooling&amp;ventilation'!$D$3)*'input_cool&amp;vent_evolution'!AH$11,($O271*$M271*EX271*'input_cooling&amp;ventilation'!$D$3)*'input_cool&amp;vent_evolution'!AH$10)</f>
        <v>85092.62187989222</v>
      </c>
      <c r="HS271" s="2">
        <f>IF($D271=3,($N271*$M271*EY271*'input_cooling&amp;ventilation'!$D$3)*'input_cool&amp;vent_evolution'!AI$11,($O271*$M271*EY271*'input_cooling&amp;ventilation'!$D$3)*'input_cool&amp;vent_evolution'!AI$10)</f>
        <v>85231.51885102861</v>
      </c>
      <c r="HT271" s="2">
        <f>IF($D271=3,($N271*$M271*EZ271*'input_cooling&amp;ventilation'!$D$3)*'input_cool&amp;vent_evolution'!AJ$11,($O271*$M271*EZ271*'input_cooling&amp;ventilation'!$D$3)*'input_cool&amp;vent_evolution'!AJ$10)</f>
        <v>85284.772354909641</v>
      </c>
      <c r="HU271" s="2">
        <f>IF($D271=3,($N271*$M271*FA271*'input_cooling&amp;ventilation'!$D$3)*'input_cool&amp;vent_evolution'!AK$11,($O271*$M271*FA271*'input_cooling&amp;ventilation'!$D$3)*'input_cool&amp;vent_evolution'!AK$10)</f>
        <v>85325.305807966273</v>
      </c>
      <c r="HV271" s="2">
        <f>IF($D271=3,($N271*$M271*FB271*'input_cooling&amp;ventilation'!$D$3)*'input_cool&amp;vent_evolution'!AL$11,($O271*$M271*FB271*'input_cooling&amp;ventilation'!$D$3)*'input_cool&amp;vent_evolution'!AL$10)</f>
        <v>85416.038617700528</v>
      </c>
      <c r="HW271" s="2">
        <f>IF($D271=3,($N271*$M271*FC271*'input_cooling&amp;ventilation'!$D$3)*'input_cool&amp;vent_evolution'!AM$11,($O271*$M271*FC271*'input_cooling&amp;ventilation'!$D$3)*'input_cool&amp;vent_evolution'!AM$10)</f>
        <v>85504.220174171394</v>
      </c>
      <c r="HX271" s="2">
        <f>IF($D271=3,($N271*$M271*FD271*'input_cooling&amp;ventilation'!$D$3)*'input_cool&amp;vent_evolution'!AN$11,($O271*$M271*FD271*'input_cooling&amp;ventilation'!$D$3)*'input_cool&amp;vent_evolution'!AN$10)</f>
        <v>85677.326097355079</v>
      </c>
      <c r="HY271" s="2">
        <f>IF($D271=3,($N271*$M271*FE271*'input_cooling&amp;ventilation'!$D$3)*'input_cool&amp;vent_evolution'!AO$11,($O271*$M271*FE271*'input_cooling&amp;ventilation'!$D$3)*'input_cool&amp;vent_evolution'!AO$10)</f>
        <v>85793.35638575448</v>
      </c>
      <c r="HZ271" s="2">
        <f>IF($D271=3,($N271*$M271*FF271*'input_cooling&amp;ventilation'!$D$3)*'input_cool&amp;vent_evolution'!AP$11,($O271*$M271*FF271*'input_cooling&amp;ventilation'!$D$3)*'input_cool&amp;vent_evolution'!AP$10)</f>
        <v>85844.432542127513</v>
      </c>
      <c r="IA271" s="2">
        <f>IF($D271=3,($N271*$M271*FG271*'input_cooling&amp;ventilation'!$D$3)*'input_cool&amp;vent_evolution'!AQ$11,($O271*$M271*FG271*'input_cooling&amp;ventilation'!$D$3)*'input_cool&amp;vent_evolution'!AQ$10)</f>
        <v>85997.996715042085</v>
      </c>
      <c r="IB271" s="2">
        <f>IF($D271=3,($N271*$M271*FH271*'input_cooling&amp;ventilation'!$D$3)*'input_cool&amp;vent_evolution'!AR$11,($O271*$M271*FH271*'input_cooling&amp;ventilation'!$D$3)*'input_cool&amp;vent_evolution'!AR$10)</f>
        <v>86104.818144613673</v>
      </c>
      <c r="IC271" s="2">
        <f>IF($D271=3,($N271*$M271*FI271*'input_cooling&amp;ventilation'!$D$3)*'input_cool&amp;vent_evolution'!AS$11,($O271*$M271*FI271*'input_cooling&amp;ventilation'!$D$3)*'input_cool&amp;vent_evolution'!AS$10)</f>
        <v>86278.73833426676</v>
      </c>
      <c r="ID271" s="2">
        <f>IF($D271=3,($N271*$M271*FJ271*'input_cooling&amp;ventilation'!$D$3)*'input_cool&amp;vent_evolution'!AT$11,($O271*$M271*FJ271*'input_cooling&amp;ventilation'!$D$3)*'input_cool&amp;vent_evolution'!AT$10)</f>
        <v>86398.064408860868</v>
      </c>
      <c r="IE271" s="2">
        <f>IF($D271=3,($N271*$M271*FK271*'input_cooling&amp;ventilation'!$D$3)*'input_cool&amp;vent_evolution'!AU$11,($O271*$M271*FK271*'input_cooling&amp;ventilation'!$D$3)*'input_cool&amp;vent_evolution'!AU$10)</f>
        <v>86908.870543763711</v>
      </c>
      <c r="IF271" s="2">
        <f>IF($D271=3,($N271*$M271*FL271*'input_cooling&amp;ventilation'!$D$3)*'input_cool&amp;vent_evolution'!AV$11,($O271*$M271*FL271*'input_cooling&amp;ventilation'!$D$3)*'input_cool&amp;vent_evolution'!AV$10)</f>
        <v>87422.696687381307</v>
      </c>
    </row>
    <row r="272" spans="1:240" x14ac:dyDescent="0.25">
      <c r="A272">
        <v>270</v>
      </c>
      <c r="B272">
        <v>100100</v>
      </c>
      <c r="C272">
        <v>2</v>
      </c>
      <c r="D272">
        <v>6</v>
      </c>
      <c r="E272">
        <v>1</v>
      </c>
      <c r="F272" s="2">
        <v>296809516.534374</v>
      </c>
      <c r="G272" s="2">
        <v>324659406.204229</v>
      </c>
      <c r="H272" s="2">
        <v>296809516.534374</v>
      </c>
      <c r="I272" s="17">
        <v>0.52956164500000003</v>
      </c>
      <c r="J272">
        <v>0.272703364</v>
      </c>
      <c r="K272" s="2">
        <f t="shared" si="308"/>
        <v>80940953.626137406</v>
      </c>
      <c r="L272" s="2">
        <f t="shared" si="309"/>
        <v>171927169.21423471</v>
      </c>
      <c r="M272">
        <v>0.62935586061245996</v>
      </c>
      <c r="N272" s="17">
        <f>'input_cooling&amp;ventilation'!$D$5</f>
        <v>57.500092182043396</v>
      </c>
      <c r="O272" s="45">
        <f>'input_cooling&amp;ventilation'!$D$6</f>
        <v>19.328678831353667</v>
      </c>
      <c r="P272" s="45">
        <f>'input_cooling&amp;ventilation'!$C$5</f>
        <v>50.351688737400465</v>
      </c>
      <c r="Q272" s="45">
        <f>'input_cooling&amp;ventilation'!$C$6</f>
        <v>32.240814214248743</v>
      </c>
      <c r="R272">
        <v>17</v>
      </c>
      <c r="S272">
        <v>12</v>
      </c>
      <c r="T272">
        <v>14</v>
      </c>
      <c r="U272" s="2">
        <f t="shared" si="310"/>
        <v>128247421.70235552</v>
      </c>
      <c r="V272" s="2">
        <f t="shared" si="311"/>
        <v>256187805.10064378</v>
      </c>
      <c r="W272" s="2">
        <v>34336383.329247341</v>
      </c>
      <c r="X272" s="57">
        <f>IF($D272=3,(W272*(1+'input_cool&amp;vent_evolution'!M$11)),(W272*(1+'input_cool&amp;vent_evolution'!M$12)))</f>
        <v>34886680.202644564</v>
      </c>
      <c r="Y272" s="57">
        <f>IF($D272=3,(X272*(1+'input_cool&amp;vent_evolution'!N$11)),(X272*(1+'input_cool&amp;vent_evolution'!N$12)))</f>
        <v>35393780.677480437</v>
      </c>
      <c r="Z272" s="57">
        <f>IF($D272=3,(Y272*(1+'input_cool&amp;vent_evolution'!O$11)),(Y272*(1+'input_cool&amp;vent_evolution'!O$12)))</f>
        <v>35867024.352453016</v>
      </c>
      <c r="AA272" s="57">
        <f>IF($D272=3,(Z272*(1+'input_cool&amp;vent_evolution'!P$11)),(Z272*(1+'input_cool&amp;vent_evolution'!P$12)))</f>
        <v>36409283.713165626</v>
      </c>
      <c r="AB272" s="57">
        <f>IF($D272=3,(AA272*(1+'input_cool&amp;vent_evolution'!Q$11)),(AA272*(1+'input_cool&amp;vent_evolution'!Q$12)))</f>
        <v>36971506.38053</v>
      </c>
      <c r="AC272" s="57">
        <f>IF($D272=3,(AB272*(1+'input_cool&amp;vent_evolution'!R$11)),(AB272*(1+'input_cool&amp;vent_evolution'!R$12)))</f>
        <v>37529020.589098208</v>
      </c>
      <c r="AD272" s="57">
        <f>IF($D272=3,(AC272*(1+'input_cool&amp;vent_evolution'!S$11)),(AC272*(1+'input_cool&amp;vent_evolution'!S$12)))</f>
        <v>38064487.393067718</v>
      </c>
      <c r="AE272" s="57">
        <f>IF($D272=3,(AD272*(1+'input_cool&amp;vent_evolution'!T$11)),(AD272*(1+'input_cool&amp;vent_evolution'!T$12)))</f>
        <v>38620080.440739743</v>
      </c>
      <c r="AF272" s="57">
        <f>IF($D272=3,(AE272*(1+'input_cool&amp;vent_evolution'!U$11)),(AE272*(1+'input_cool&amp;vent_evolution'!U$12)))</f>
        <v>39255100.636457473</v>
      </c>
      <c r="AG272" s="57">
        <f>IF($D272=3,(AF272*(1+'input_cool&amp;vent_evolution'!V$11)),(AF272*(1+'input_cool&amp;vent_evolution'!V$12)))</f>
        <v>39897413.807092793</v>
      </c>
      <c r="AH272" s="57">
        <f>IF($D272=3,(AG272*(1+'input_cool&amp;vent_evolution'!W$11)),(AG272*(1+'input_cool&amp;vent_evolution'!W$12)))</f>
        <v>40404532.589462437</v>
      </c>
      <c r="AI272" s="57">
        <f>IF($D272=3,(AH272*(1+'input_cool&amp;vent_evolution'!X$11)),(AH272*(1+'input_cool&amp;vent_evolution'!X$12)))</f>
        <v>41016692.902798496</v>
      </c>
      <c r="AJ272" s="57">
        <f>IF($D272=3,(AI272*(1+'input_cool&amp;vent_evolution'!Y$11)),(AI272*(1+'input_cool&amp;vent_evolution'!Y$12)))</f>
        <v>41640184.396564864</v>
      </c>
      <c r="AK272" s="57">
        <f>IF($D272=3,(AJ272*(1+'input_cool&amp;vent_evolution'!Z$11)),(AJ272*(1+'input_cool&amp;vent_evolution'!Z$12)))</f>
        <v>42320819.014072441</v>
      </c>
      <c r="AL272" s="57">
        <f>IF($D272=3,(AK272*(1+'input_cool&amp;vent_evolution'!AA$11)),(AK272*(1+'input_cool&amp;vent_evolution'!AA$12)))</f>
        <v>42999347.72998061</v>
      </c>
      <c r="AM272" s="57">
        <f>IF($D272=3,(AL272*(1+'input_cool&amp;vent_evolution'!AB$11)),(AL272*(1+'input_cool&amp;vent_evolution'!AB$12)))</f>
        <v>43656639.472396404</v>
      </c>
      <c r="AN272" s="57">
        <f>IF($D272=3,(AM272*(1+'input_cool&amp;vent_evolution'!AC$11)),(AM272*(1+'input_cool&amp;vent_evolution'!AC$12)))</f>
        <v>44317017.975267358</v>
      </c>
      <c r="AO272" s="57">
        <f>IF($D272=3,(AN272*(1+'input_cool&amp;vent_evolution'!AD$11)),(AN272*(1+'input_cool&amp;vent_evolution'!AD$12)))</f>
        <v>44973929.366609216</v>
      </c>
      <c r="AP272" s="57">
        <f>IF($D272=3,(AO272*(1+'input_cool&amp;vent_evolution'!AE$11)),(AO272*(1+'input_cool&amp;vent_evolution'!AE$12)))</f>
        <v>45624786.716095097</v>
      </c>
      <c r="AQ272" s="57">
        <f>IF($D272=3,(AP272*(1+'input_cool&amp;vent_evolution'!AF$11)),(AP272*(1+'input_cool&amp;vent_evolution'!AF$12)))</f>
        <v>46266043.941718563</v>
      </c>
      <c r="AR272" s="57">
        <f>IF($D272=3,(AQ272*(1+'input_cool&amp;vent_evolution'!AG$11)),(AQ272*(1+'input_cool&amp;vent_evolution'!AG$12)))</f>
        <v>46880912.745568216</v>
      </c>
      <c r="AS272" s="57">
        <f>IF($D272=3,(AR272*(1+'input_cool&amp;vent_evolution'!AH$11)),(AR272*(1+'input_cool&amp;vent_evolution'!AH$12)))</f>
        <v>47485995.400798157</v>
      </c>
      <c r="AT272" s="57">
        <f>IF($D272=3,(AS272*(1+'input_cool&amp;vent_evolution'!AI$11)),(AS272*(1+'input_cool&amp;vent_evolution'!AI$12)))</f>
        <v>48080535.737351269</v>
      </c>
      <c r="AU272" s="57">
        <f>IF($D272=3,(AT272*(1+'input_cool&amp;vent_evolution'!AJ$11)),(AT272*(1+'input_cool&amp;vent_evolution'!AJ$12)))</f>
        <v>48663766.628214933</v>
      </c>
      <c r="AV272" s="57">
        <f>IF($D272=3,(AU272*(1+'input_cool&amp;vent_evolution'!AK$11)),(AU272*(1+'input_cool&amp;vent_evolution'!AK$12)))</f>
        <v>49234947.48426073</v>
      </c>
      <c r="AW272" s="57">
        <f>IF($D272=3,(AV272*(1+'input_cool&amp;vent_evolution'!AL$11)),(AV272*(1+'input_cool&amp;vent_evolution'!AL$12)))</f>
        <v>49793364.525297195</v>
      </c>
      <c r="AX272" s="57">
        <f>IF($D272=3,(AW272*(1+'input_cool&amp;vent_evolution'!AM$11)),(AW272*(1+'input_cool&amp;vent_evolution'!AM$12)))</f>
        <v>50338384.354299381</v>
      </c>
      <c r="AY272" s="57">
        <f>IF($D272=3,(AX272*(1+'input_cool&amp;vent_evolution'!AN$11)),(AX272*(1+'input_cool&amp;vent_evolution'!AN$12)))</f>
        <v>50869467.459502086</v>
      </c>
      <c r="AZ272" s="57">
        <f>IF($D272=3,(AY272*(1+'input_cool&amp;vent_evolution'!AO$11)),(AY272*(1+'input_cool&amp;vent_evolution'!AO$12)))</f>
        <v>51386303.55462385</v>
      </c>
      <c r="BA272" s="57">
        <f>IF($D272=3,(AZ272*(1+'input_cool&amp;vent_evolution'!AP$11)),(AZ272*(1+'input_cool&amp;vent_evolution'!AP$12)))</f>
        <v>51888665.828386612</v>
      </c>
      <c r="BB272" s="57">
        <f>IF($D272=3,(BA272*(1+'input_cool&amp;vent_evolution'!AQ$11)),(BA272*(1+'input_cool&amp;vent_evolution'!AQ$12)))</f>
        <v>52376385.980114602</v>
      </c>
      <c r="BC272" s="57">
        <f>IF($D272=3,(BB272*(1+'input_cool&amp;vent_evolution'!AR$11)),(BB272*(1+'input_cool&amp;vent_evolution'!AR$12)))</f>
        <v>52849384.478848942</v>
      </c>
      <c r="BD272" s="57">
        <f>IF($D272=3,(BC272*(1+'input_cool&amp;vent_evolution'!AS$11)),(BC272*(1+'input_cool&amp;vent_evolution'!AS$12)))</f>
        <v>53307671.392584711</v>
      </c>
      <c r="BE272" s="57">
        <f>IF($D272=3,(BD272*(1+'input_cool&amp;vent_evolution'!AT$11)),(BD272*(1+'input_cool&amp;vent_evolution'!AT$12)))</f>
        <v>53751343.783409782</v>
      </c>
      <c r="BF272" s="57">
        <f>IF($D272=3,(BE272*(1+'input_cool&amp;vent_evolution'!AU$11)),(BE272*(1+'input_cool&amp;vent_evolution'!AU$12)))</f>
        <v>54198708.798302613</v>
      </c>
      <c r="BG272" s="57">
        <f>IF($D272=3,(BF272*(1+'input_cool&amp;vent_evolution'!AV$11)),(BF272*(1+'input_cool&amp;vent_evolution'!AV$12)))</f>
        <v>54649797.170463622</v>
      </c>
      <c r="BH272" s="2">
        <f t="shared" si="384"/>
        <v>92252746.308957592</v>
      </c>
      <c r="BI272" s="2">
        <f t="shared" si="312"/>
        <v>93731247.913781092</v>
      </c>
      <c r="BJ272" s="2">
        <f t="shared" si="313"/>
        <v>95093692.263542816</v>
      </c>
      <c r="BK272" s="2">
        <f t="shared" si="314"/>
        <v>96365172.380447745</v>
      </c>
      <c r="BL272" s="2">
        <f t="shared" si="315"/>
        <v>97822079.322503805</v>
      </c>
      <c r="BM272" s="2">
        <f t="shared" si="316"/>
        <v>99332622.369631648</v>
      </c>
      <c r="BN272" s="2">
        <f t="shared" si="317"/>
        <v>100830515.03798594</v>
      </c>
      <c r="BO272" s="2">
        <f t="shared" si="318"/>
        <v>102269172.18337582</v>
      </c>
      <c r="BP272" s="2">
        <f t="shared" si="319"/>
        <v>103761903.20243599</v>
      </c>
      <c r="BQ272" s="2">
        <f t="shared" si="320"/>
        <v>105468033.88180524</v>
      </c>
      <c r="BR272" s="2">
        <f t="shared" si="321"/>
        <v>107193758.84862345</v>
      </c>
      <c r="BS272" s="2">
        <f t="shared" si="322"/>
        <v>108556252.38586809</v>
      </c>
      <c r="BT272" s="2">
        <f t="shared" si="323"/>
        <v>110200964.63016844</v>
      </c>
      <c r="BU272" s="2">
        <f t="shared" si="324"/>
        <v>111876120.74805893</v>
      </c>
      <c r="BV272" s="2">
        <f t="shared" si="325"/>
        <v>113704805.26896293</v>
      </c>
      <c r="BW272" s="2">
        <f t="shared" si="326"/>
        <v>115527831.79134862</v>
      </c>
      <c r="BX272" s="2">
        <f t="shared" si="327"/>
        <v>117293800.20399755</v>
      </c>
      <c r="BY272" s="2">
        <f t="shared" si="328"/>
        <v>119068061.92250974</v>
      </c>
      <c r="BZ272" s="2">
        <f t="shared" si="329"/>
        <v>120833008.43279946</v>
      </c>
      <c r="CA272" s="2">
        <f t="shared" si="330"/>
        <v>122581689.33986217</v>
      </c>
      <c r="CB272" s="2">
        <f t="shared" si="331"/>
        <v>124304577.26276807</v>
      </c>
      <c r="CC272" s="2">
        <f t="shared" si="332"/>
        <v>125956566.50202256</v>
      </c>
      <c r="CD272" s="2">
        <f t="shared" si="333"/>
        <v>127582262.95798363</v>
      </c>
      <c r="CE272" s="2">
        <f t="shared" si="334"/>
        <v>129179635.00245745</v>
      </c>
      <c r="CF272" s="2">
        <f t="shared" si="335"/>
        <v>130746621.56881964</v>
      </c>
      <c r="CG272" s="2">
        <f t="shared" si="336"/>
        <v>132281232.89069532</v>
      </c>
      <c r="CH272" s="2">
        <f t="shared" si="337"/>
        <v>133781551.23020591</v>
      </c>
      <c r="CI272" s="2">
        <f t="shared" si="338"/>
        <v>135245874.81770101</v>
      </c>
      <c r="CJ272" s="2">
        <f t="shared" si="339"/>
        <v>136672754.12829822</v>
      </c>
      <c r="CK272" s="2">
        <f t="shared" si="340"/>
        <v>138061355.50513479</v>
      </c>
      <c r="CL272" s="2">
        <f t="shared" si="341"/>
        <v>139411069.56652084</v>
      </c>
      <c r="CM272" s="2">
        <f t="shared" si="342"/>
        <v>140721444.13322145</v>
      </c>
      <c r="CN272" s="2">
        <f t="shared" si="343"/>
        <v>141992265.52666417</v>
      </c>
      <c r="CO272" s="2">
        <f t="shared" si="344"/>
        <v>143223560.79687884</v>
      </c>
      <c r="CP272" s="2">
        <f t="shared" si="345"/>
        <v>144415590.72392741</v>
      </c>
      <c r="CQ272" s="2">
        <f t="shared" si="346"/>
        <v>145617541.75152028</v>
      </c>
      <c r="CR272" s="2">
        <f>IF($D272=3,(W272*$P272*$M272*'input_cooling&amp;ventilation'!$D$3)*'input_cool&amp;vent_evolution'!M$11,(W272*$Q272*'input_cooling&amp;ventilation'!$D$3)*'input_cool&amp;vent_evolution'!M$12)</f>
        <v>14485475.38981121</v>
      </c>
      <c r="CS272" s="2">
        <f>IF($D272=3,(X272*$P272*$M272*'input_cooling&amp;ventilation'!$D$3)*'input_cool&amp;vent_evolution'!N$11,(X272*$Q272*'input_cooling&amp;ventilation'!$D$3)*'input_cool&amp;vent_evolution'!N$12)</f>
        <v>13348415.74339509</v>
      </c>
      <c r="CT272" s="2">
        <f>IF($D272=3,(Y272*$P272*$M272*'input_cooling&amp;ventilation'!$D$3)*'input_cool&amp;vent_evolution'!O$11,(Y272*$Q272*'input_cooling&amp;ventilation'!$D$3)*'input_cool&amp;vent_evolution'!O$12)</f>
        <v>12457202.536658362</v>
      </c>
      <c r="CU272" s="2">
        <f>IF($D272=3,(Z272*$P272*$M272*'input_cooling&amp;ventilation'!$D$3)*'input_cool&amp;vent_evolution'!P$11,(Z272*$Q272*'input_cooling&amp;ventilation'!$D$3)*'input_cool&amp;vent_evolution'!P$12)</f>
        <v>14273903.785797678</v>
      </c>
      <c r="CV272" s="2">
        <f>IF($D272=3,(AA272*$P272*$M272*'input_cooling&amp;ventilation'!$D$3)*'input_cool&amp;vent_evolution'!Q$11,(AA272*$Q272*'input_cooling&amp;ventilation'!$D$3)*'input_cool&amp;vent_evolution'!Q$12)</f>
        <v>14799398.298274567</v>
      </c>
      <c r="CW272" s="2">
        <f>IF($D272=3,(AB272*$P272*$M272*'input_cooling&amp;ventilation'!$D$3)*'input_cool&amp;vent_evolution'!R$11,(AB272*$Q272*'input_cooling&amp;ventilation'!$D$3)*'input_cool&amp;vent_evolution'!R$12)</f>
        <v>14675457.445049897</v>
      </c>
      <c r="CX272" s="2">
        <f>IF($D272=3,(AC272*$P272*$M272*'input_cooling&amp;ventilation'!$D$3)*'input_cool&amp;vent_evolution'!S$11,(AC272*$Q272*'input_cooling&amp;ventilation'!$D$3)*'input_cool&amp;vent_evolution'!S$12)</f>
        <v>14095103.181446472</v>
      </c>
      <c r="CY272" s="2">
        <f>IF($D272=3,(AD272*$P272*$M272*'input_cooling&amp;ventilation'!$D$3)*'input_cool&amp;vent_evolution'!T$11,(AD272*$Q272*'input_cooling&amp;ventilation'!$D$3)*'input_cool&amp;vent_evolution'!T$12)</f>
        <v>14624886.689105492</v>
      </c>
      <c r="CZ272" s="2">
        <f>IF($D272=3,(AE272*$P272*$M272*'input_cooling&amp;ventilation'!$D$3)*'input_cool&amp;vent_evolution'!U$11,(AE272*$Q272*'input_cooling&amp;ventilation'!$D$3)*'input_cool&amp;vent_evolution'!U$12)</f>
        <v>16715649.064686686</v>
      </c>
      <c r="DA272" s="2">
        <f>IF($D272=3,(AF272*$P272*$M272*'input_cooling&amp;ventilation'!$D$3)*'input_cool&amp;vent_evolution'!V$11,(AF272*$Q272*'input_cooling&amp;ventilation'!$D$3)*'input_cool&amp;vent_evolution'!V$12)</f>
        <v>16907622.186458338</v>
      </c>
      <c r="DB272" s="2">
        <f>IF($D272=3,(AG272*$P272*$M272*'input_cooling&amp;ventilation'!$D$3)*'input_cool&amp;vent_evolution'!W$11,(AG272*$Q272*'input_cooling&amp;ventilation'!$D$3)*'input_cool&amp;vent_evolution'!W$12)</f>
        <v>13348897.652965682</v>
      </c>
      <c r="DC272" s="2">
        <f>IF($D272=3,(AH272*$P272*$M272*'input_cooling&amp;ventilation'!$D$3)*'input_cool&amp;vent_evolution'!X$11,(AH272*$Q272*'input_cooling&amp;ventilation'!$D$3)*'input_cool&amp;vent_evolution'!X$12)</f>
        <v>16113907.932469534</v>
      </c>
      <c r="DD272" s="2">
        <f>IF($D272=3,(AI272*$P272*$M272*'input_cooling&amp;ventilation'!$D$3)*'input_cool&amp;vent_evolution'!Y$11,(AI272*$Q272*'input_cooling&amp;ventilation'!$D$3)*'input_cool&amp;vent_evolution'!Y$12)</f>
        <v>16412178.817142103</v>
      </c>
      <c r="DE272" s="2">
        <f>IF($D272=3,(AJ272*$P272*$M272*'input_cooling&amp;ventilation'!$D$3)*'input_cool&amp;vent_evolution'!Z$11,(AJ272*$Q272*'input_cooling&amp;ventilation'!$D$3)*'input_cool&amp;vent_evolution'!Z$12)</f>
        <v>17916358.383964334</v>
      </c>
      <c r="DF272" s="2">
        <f>IF($D272=3,(AK272*$P272*$M272*'input_cooling&amp;ventilation'!$D$3)*'input_cool&amp;vent_evolution'!AA$11,(AK272*$Q272*'input_cooling&amp;ventilation'!$D$3)*'input_cool&amp;vent_evolution'!AA$12)</f>
        <v>17860924.694866035</v>
      </c>
      <c r="DG272" s="2">
        <f>IF($D272=3,(AL272*$P272*$M272*'input_cooling&amp;ventilation'!$D$3)*'input_cool&amp;vent_evolution'!AB$11,(AL272*$Q272*'input_cooling&amp;ventilation'!$D$3)*'input_cool&amp;vent_evolution'!AB$12)</f>
        <v>17301903.425167151</v>
      </c>
      <c r="DH272" s="2">
        <f>IF($D272=3,(AM272*$P272*$M272*'input_cooling&amp;ventilation'!$D$3)*'input_cool&amp;vent_evolution'!AC$11,(AM272*$Q272*'input_cooling&amp;ventilation'!$D$3)*'input_cool&amp;vent_evolution'!AC$12)</f>
        <v>17383156.281160034</v>
      </c>
      <c r="DI272" s="2">
        <f>IF($D272=3,(AN272*$P272*$M272*'input_cooling&amp;ventilation'!$D$3)*'input_cool&amp;vent_evolution'!AD$11,(AN272*$Q272*'input_cooling&amp;ventilation'!$D$3)*'input_cool&amp;vent_evolution'!AD$12)</f>
        <v>17291891.436389096</v>
      </c>
      <c r="DJ272" s="2">
        <f>IF($D272=3,(AO272*$P272*$M272*'input_cooling&amp;ventilation'!$D$3)*'input_cool&amp;vent_evolution'!AE$11,(AO272*$Q272*'input_cooling&amp;ventilation'!$D$3)*'input_cool&amp;vent_evolution'!AE$12)</f>
        <v>17132530.773893807</v>
      </c>
      <c r="DK272" s="2">
        <f>IF($D272=3,(AP272*$P272*$M272*'input_cooling&amp;ventilation'!$D$3)*'input_cool&amp;vent_evolution'!AF$11,(AP272*$Q272*'input_cooling&amp;ventilation'!$D$3)*'input_cool&amp;vent_evolution'!AF$12)</f>
        <v>16879826.525204279</v>
      </c>
      <c r="DL272" s="2">
        <f>IF($D272=3,(AQ272*$P272*$M272*'input_cooling&amp;ventilation'!$D$3)*'input_cool&amp;vent_evolution'!AG$11,(AQ272*$Q272*'input_cooling&amp;ventilation'!$D$3)*'input_cool&amp;vent_evolution'!AG$12)</f>
        <v>16185203.581372706</v>
      </c>
      <c r="DM272" s="2">
        <f>IF($D272=3,(AR272*$P272*$M272*'input_cooling&amp;ventilation'!$D$3)*'input_cool&amp;vent_evolution'!AH$11,(AR272*$Q272*'input_cooling&amp;ventilation'!$D$3)*'input_cool&amp;vent_evolution'!AH$12)</f>
        <v>15927602.599348631</v>
      </c>
      <c r="DN272" s="2">
        <f>IF($D272=3,(AS272*$P272*$M272*'input_cooling&amp;ventilation'!$D$3)*'input_cool&amp;vent_evolution'!AI$11,(AS272*$Q272*'input_cooling&amp;ventilation'!$D$3)*'input_cool&amp;vent_evolution'!AI$12)</f>
        <v>15650096.938082455</v>
      </c>
      <c r="DO272" s="2">
        <f>IF($D272=3,(AT272*$P272*$M272*'input_cooling&amp;ventilation'!$D$3)*'input_cool&amp;vent_evolution'!AJ$11,(AT272*$Q272*'input_cooling&amp;ventilation'!$D$3)*'input_cool&amp;vent_evolution'!AJ$12)</f>
        <v>15352398.177419968</v>
      </c>
      <c r="DP272" s="2">
        <f>IF($D272=3,(AU272*$P272*$M272*'input_cooling&amp;ventilation'!$D$3)*'input_cool&amp;vent_evolution'!AK$11,(AU272*$Q272*'input_cooling&amp;ventilation'!$D$3)*'input_cool&amp;vent_evolution'!AK$12)</f>
        <v>15035204.874606663</v>
      </c>
      <c r="DQ272" s="2">
        <f>IF($D272=3,(AV272*$P272*$M272*'input_cooling&amp;ventilation'!$D$3)*'input_cool&amp;vent_evolution'!AL$11,(AV272*$Q272*'input_cooling&amp;ventilation'!$D$3)*'input_cool&amp;vent_evolution'!AL$12)</f>
        <v>14699222.721816389</v>
      </c>
      <c r="DR272" s="2">
        <f>IF($D272=3,(AW272*$P272*$M272*'input_cooling&amp;ventilation'!$D$3)*'input_cool&amp;vent_evolution'!AM$11,(AW272*$Q272*'input_cooling&amp;ventilation'!$D$3)*'input_cool&amp;vent_evolution'!AM$12)</f>
        <v>14346567.64671747</v>
      </c>
      <c r="DS272" s="2">
        <f>IF($D272=3,(AX272*$P272*$M272*'input_cooling&amp;ventilation'!$D$3)*'input_cool&amp;vent_evolution'!AN$11,(AX272*$Q272*'input_cooling&amp;ventilation'!$D$3)*'input_cool&amp;vent_evolution'!AN$12)</f>
        <v>13979710.992843194</v>
      </c>
      <c r="DT272" s="2">
        <f>IF($D272=3,(AY272*$P272*$M272*'input_cooling&amp;ventilation'!$D$3)*'input_cool&amp;vent_evolution'!AO$11,(AY272*$Q272*'input_cooling&amp;ventilation'!$D$3)*'input_cool&amp;vent_evolution'!AO$12)</f>
        <v>13604686.667097205</v>
      </c>
      <c r="DU272" s="2">
        <f>IF($D272=3,(AZ272*$P272*$M272*'input_cooling&amp;ventilation'!$D$3)*'input_cool&amp;vent_evolution'!AP$11,(AZ272*$Q272*'input_cooling&amp;ventilation'!$D$3)*'input_cool&amp;vent_evolution'!AP$12)</f>
        <v>13223691.98363105</v>
      </c>
      <c r="DV272" s="2">
        <f>IF($D272=3,(BA272*$P272*$M272*'input_cooling&amp;ventilation'!$D$3)*'input_cool&amp;vent_evolution'!AQ$11,(BA272*$Q272*'input_cooling&amp;ventilation'!$D$3)*'input_cool&amp;vent_evolution'!AQ$12)</f>
        <v>12838267.118176159</v>
      </c>
      <c r="DW272" s="2">
        <f>IF($D272=3,(BB272*$P272*$M272*'input_cooling&amp;ventilation'!$D$3)*'input_cool&amp;vent_evolution'!AR$11,(BB272*$Q272*'input_cooling&amp;ventilation'!$D$3)*'input_cool&amp;vent_evolution'!AR$12)</f>
        <v>12450748.75773154</v>
      </c>
      <c r="DX272" s="2">
        <f>IF($D272=3,(BC272*$P272*$M272*'input_cooling&amp;ventilation'!$D$3)*'input_cool&amp;vent_evolution'!AS$11,(BC272*$Q272*'input_cooling&amp;ventilation'!$D$3)*'input_cool&amp;vent_evolution'!AS$12)</f>
        <v>12063495.417318413</v>
      </c>
      <c r="DY272" s="2">
        <f>IF($D272=3,(BD272*$P272*$M272*'input_cooling&amp;ventilation'!$D$3)*'input_cool&amp;vent_evolution'!AT$11,(BD272*$Q272*'input_cooling&amp;ventilation'!$D$3)*'input_cool&amp;vent_evolution'!AT$12)</f>
        <v>11678797.044147808</v>
      </c>
      <c r="DZ272" s="2">
        <f>IF($D272=3,(BE272*$P272*$M272*'input_cooling&amp;ventilation'!$D$3)*'input_cool&amp;vent_evolution'!AU$11,(BE272*$Q272*'input_cooling&amp;ventilation'!$D$3)*'input_cool&amp;vent_evolution'!AU$12)</f>
        <v>11775998.059896147</v>
      </c>
      <c r="EA272" s="2">
        <f>IF($D272=3,(BF272*$P272*$M272*'input_cooling&amp;ventilation'!$D$3)*'input_cool&amp;vent_evolution'!AV$11,(BF272*$Q272*'input_cooling&amp;ventilation'!$D$3)*'input_cool&amp;vent_evolution'!AV$12)</f>
        <v>11874008.066281687</v>
      </c>
      <c r="EB272">
        <v>0.1833809251856082</v>
      </c>
      <c r="EC272" s="2">
        <f t="shared" si="347"/>
        <v>54429203.745966576</v>
      </c>
      <c r="ED272" s="2">
        <f>IF($D272=3,(EC272*(1+'input_cool&amp;vent_evolution'!M$10)),EC272*(1+'input_cool&amp;vent_evolution'!M$9))</f>
        <v>55342788.382310152</v>
      </c>
      <c r="EE272" s="2">
        <f>IF($D272=3,(ED272*(1+'input_cool&amp;vent_evolution'!N$10)),ED272*(1+'input_cool&amp;vent_evolution'!N$9))</f>
        <v>56243515.445854671</v>
      </c>
      <c r="EF272" s="2">
        <f>IF($D272=3,(EE272*(1+'input_cool&amp;vent_evolution'!O$10)),EE272*(1+'input_cool&amp;vent_evolution'!O$9))</f>
        <v>57094994.39795889</v>
      </c>
      <c r="EG272" s="2">
        <f>IF($D272=3,(EF272*(1+'input_cool&amp;vent_evolution'!P$10)),EF272*(1+'input_cool&amp;vent_evolution'!P$9))</f>
        <v>58036577.08793994</v>
      </c>
      <c r="EH272" s="2">
        <f>IF($D272=3,(EG272*(1+'input_cool&amp;vent_evolution'!Q$10)),EG272*(1+'input_cool&amp;vent_evolution'!Q$9))</f>
        <v>58953023.372893132</v>
      </c>
      <c r="EI272" s="2">
        <f>IF($D272=3,(EH272*(1+'input_cool&amp;vent_evolution'!R$10)),EH272*(1+'input_cool&amp;vent_evolution'!R$9))</f>
        <v>59619589.701798625</v>
      </c>
      <c r="EJ272" s="2">
        <f>IF($D272=3,(EI272*(1+'input_cool&amp;vent_evolution'!S$10)),EI272*(1+'input_cool&amp;vent_evolution'!S$9))</f>
        <v>60468250.458507679</v>
      </c>
      <c r="EK272" s="2">
        <f>IF($D272=3,(EJ272*(1+'input_cool&amp;vent_evolution'!T$10)),EJ272*(1+'input_cool&amp;vent_evolution'!T$9))</f>
        <v>61193380.140201062</v>
      </c>
      <c r="EL272" s="2">
        <f>IF($D272=3,(EK272*(1+'input_cool&amp;vent_evolution'!U$10)),EK272*(1+'input_cool&amp;vent_evolution'!U$9))</f>
        <v>62014621.289079607</v>
      </c>
      <c r="EM272" s="2">
        <f>IF($D272=3,(EL272*(1+'input_cool&amp;vent_evolution'!V$10)),EL272*(1+'input_cool&amp;vent_evolution'!V$9))</f>
        <v>62710330.28870789</v>
      </c>
      <c r="EN272" s="2">
        <f>IF($D272=3,(EM272*(1+'input_cool&amp;vent_evolution'!W$10)),EM272*(1+'input_cool&amp;vent_evolution'!W$9))</f>
        <v>63358598.809216499</v>
      </c>
      <c r="EO272" s="2">
        <f>IF($D272=3,(EN272*(1+'input_cool&amp;vent_evolution'!X$10)),EN272*(1+'input_cool&amp;vent_evolution'!X$9))</f>
        <v>63976927.567922145</v>
      </c>
      <c r="EP272" s="2">
        <f>IF($D272=3,(EO272*(1+'input_cool&amp;vent_evolution'!Y$10)),EO272*(1+'input_cool&amp;vent_evolution'!Y$9))</f>
        <v>64585686.55748003</v>
      </c>
      <c r="EQ272" s="2">
        <f>IF($D272=3,(EP272*(1+'input_cool&amp;vent_evolution'!Z$10)),EP272*(1+'input_cool&amp;vent_evolution'!Z$9))</f>
        <v>65169332.223073147</v>
      </c>
      <c r="ER272" s="2">
        <f>IF($D272=3,(EQ272*(1+'input_cool&amp;vent_evolution'!AA$10)),EQ272*(1+'input_cool&amp;vent_evolution'!AA$9))</f>
        <v>65858605.12435092</v>
      </c>
      <c r="ES272" s="2">
        <f>IF($D272=3,(ER272*(1+'input_cool&amp;vent_evolution'!AB$10)),ER272*(1+'input_cool&amp;vent_evolution'!AB$9))</f>
        <v>66165028.020291746</v>
      </c>
      <c r="ET272" s="2">
        <f>IF($D272=3,(ES272*(1+'input_cool&amp;vent_evolution'!AC$10)),ES272*(1+'input_cool&amp;vent_evolution'!AC$9))</f>
        <v>66547833.598603502</v>
      </c>
      <c r="EU272" s="2">
        <f>IF($D272=3,(ET272*(1+'input_cool&amp;vent_evolution'!AD$10)),ET272*(1+'input_cool&amp;vent_evolution'!AD$9))</f>
        <v>67058087.41539187</v>
      </c>
      <c r="EV272" s="2">
        <f>IF($D272=3,(EU272*(1+'input_cool&amp;vent_evolution'!AE$10)),EU272*(1+'input_cool&amp;vent_evolution'!AE$9))</f>
        <v>67521241.161803991</v>
      </c>
      <c r="EW272" s="2">
        <f>IF($D272=3,(EV272*(1+'input_cool&amp;vent_evolution'!AF$10)),EV272*(1+'input_cool&amp;vent_evolution'!AF$9))</f>
        <v>67879204.247640088</v>
      </c>
      <c r="EX272" s="2">
        <f>IF($D272=3,(EW272*(1+'input_cool&amp;vent_evolution'!AG$10)),EW272*(1+'input_cool&amp;vent_evolution'!AG$9))</f>
        <v>68277446.938443407</v>
      </c>
      <c r="EY272" s="2">
        <f>IF($D272=3,(EX272*(1+'input_cool&amp;vent_evolution'!AH$10)),EX272*(1+'input_cool&amp;vent_evolution'!AH$9))</f>
        <v>68658021.606428757</v>
      </c>
      <c r="EZ272" s="2">
        <f>IF($D272=3,(EY272*(1+'input_cool&amp;vent_evolution'!AI$10)),EY272*(1+'input_cool&amp;vent_evolution'!AI$9))</f>
        <v>68970143.402643889</v>
      </c>
      <c r="FA272" s="2">
        <f>IF($D272=3,(EZ272*(1+'input_cool&amp;vent_evolution'!AJ$10)),EZ272*(1+'input_cool&amp;vent_evolution'!AJ$9))</f>
        <v>69272209.686618134</v>
      </c>
      <c r="FB272" s="2">
        <f>IF($D272=3,(FA272*(1+'input_cool&amp;vent_evolution'!AK$10)),FA272*(1+'input_cool&amp;vent_evolution'!AK$9))</f>
        <v>69615351.064000621</v>
      </c>
      <c r="FC272" s="2">
        <f>IF($D272=3,(FB272*(1+'input_cool&amp;vent_evolution'!AL$10)),FB272*(1+'input_cool&amp;vent_evolution'!AL$9))</f>
        <v>69956920.425427422</v>
      </c>
      <c r="FD272" s="2">
        <f>IF($D272=3,(FC272*(1+'input_cool&amp;vent_evolution'!AM$10)),FC272*(1+'input_cool&amp;vent_evolution'!AM$9))</f>
        <v>70368711.962974116</v>
      </c>
      <c r="FE272" s="2">
        <f>IF($D272=3,(FD272*(1+'input_cool&amp;vent_evolution'!AN$10)),FD272*(1+'input_cool&amp;vent_evolution'!AN$9))</f>
        <v>70734470.175843969</v>
      </c>
      <c r="FF272" s="2">
        <f>IF($D272=3,(FE272*(1+'input_cool&amp;vent_evolution'!AO$10)),FE272*(1+'input_cool&amp;vent_evolution'!AO$9))</f>
        <v>71047123.606532797</v>
      </c>
      <c r="FG272" s="2">
        <f>IF($D272=3,(FF272*(1+'input_cool&amp;vent_evolution'!AP$10)),FF272*(1+'input_cool&amp;vent_evolution'!AP$9))</f>
        <v>71445176.247020349</v>
      </c>
      <c r="FH272" s="2">
        <f>IF($D272=3,(FG272*(1+'input_cool&amp;vent_evolution'!AQ$10)),FG272*(1+'input_cool&amp;vent_evolution'!AQ$9))</f>
        <v>71805134.487806037</v>
      </c>
      <c r="FI272" s="2">
        <f>IF($D272=3,(FH272*(1+'input_cool&amp;vent_evolution'!AR$10)),FH272*(1+'input_cool&amp;vent_evolution'!AR$9))</f>
        <v>72221863.233807042</v>
      </c>
      <c r="FJ272" s="2">
        <f>IF($D272=3,(FI272*(1+'input_cool&amp;vent_evolution'!AS$10)),FI272*(1+'input_cool&amp;vent_evolution'!AS$9))</f>
        <v>72593734.901417151</v>
      </c>
      <c r="FK272" s="2">
        <f>IF($D272=3,(FJ272*(1+'input_cool&amp;vent_evolution'!AT$10)),FJ272*(1+'input_cool&amp;vent_evolution'!AT$9))</f>
        <v>73022926.520429283</v>
      </c>
      <c r="FL272" s="2">
        <f>IF($D272=3,(FK272*(1+'input_cool&amp;vent_evolution'!AU$10)),FK272*(1+'input_cool&amp;vent_evolution'!AU$9))</f>
        <v>73454655.62351054</v>
      </c>
      <c r="FM272" s="2">
        <f t="shared" si="348"/>
        <v>38947672.56092</v>
      </c>
      <c r="FN272" s="2">
        <f t="shared" si="349"/>
        <v>56101986.750691034</v>
      </c>
      <c r="FO272" s="2">
        <f t="shared" si="350"/>
        <v>57015070.08570268</v>
      </c>
      <c r="FP272" s="2">
        <f t="shared" si="351"/>
        <v>57878229.71834439</v>
      </c>
      <c r="FQ272" s="2">
        <f t="shared" si="352"/>
        <v>58832729.141703449</v>
      </c>
      <c r="FR272" s="2">
        <f t="shared" si="353"/>
        <v>59761747.336106502</v>
      </c>
      <c r="FS272" s="2">
        <f t="shared" si="354"/>
        <v>60437457.694145955</v>
      </c>
      <c r="FT272" s="2">
        <f t="shared" si="355"/>
        <v>61297760.47108268</v>
      </c>
      <c r="FU272" s="2">
        <f t="shared" si="356"/>
        <v>62032837.560329936</v>
      </c>
      <c r="FV272" s="2">
        <f t="shared" si="357"/>
        <v>62865344.584284537</v>
      </c>
      <c r="FW272" s="2">
        <f t="shared" si="358"/>
        <v>63570597.395361863</v>
      </c>
      <c r="FX272" s="2">
        <f t="shared" si="359"/>
        <v>64227758.933685966</v>
      </c>
      <c r="FY272" s="2">
        <f t="shared" si="360"/>
        <v>64854569.993310206</v>
      </c>
      <c r="FZ272" s="2">
        <f t="shared" si="361"/>
        <v>65471680.004656456</v>
      </c>
      <c r="GA272" s="2">
        <f t="shared" si="362"/>
        <v>66063332.184738308</v>
      </c>
      <c r="GB272" s="2">
        <f t="shared" si="363"/>
        <v>66762060.606370509</v>
      </c>
      <c r="GC272" s="2">
        <f t="shared" si="364"/>
        <v>67072687.044804089</v>
      </c>
      <c r="GD272" s="2">
        <f t="shared" si="365"/>
        <v>67460743.991522774</v>
      </c>
      <c r="GE272" s="2">
        <f t="shared" si="366"/>
        <v>67977997.525464699</v>
      </c>
      <c r="GF272" s="2">
        <f t="shared" si="367"/>
        <v>68447504.865160853</v>
      </c>
      <c r="GG272" s="2">
        <f t="shared" si="368"/>
        <v>68810378.527399972</v>
      </c>
      <c r="GH272" s="2">
        <f t="shared" si="369"/>
        <v>69214084.354592234</v>
      </c>
      <c r="GI272" s="2">
        <f t="shared" si="370"/>
        <v>69599879.787114888</v>
      </c>
      <c r="GJ272" s="2">
        <f t="shared" si="371"/>
        <v>69916283.303954318</v>
      </c>
      <c r="GK272" s="2">
        <f t="shared" si="372"/>
        <v>70222493.365946248</v>
      </c>
      <c r="GL272" s="2">
        <f t="shared" si="373"/>
        <v>70570341.993928999</v>
      </c>
      <c r="GM272" s="2">
        <f t="shared" si="374"/>
        <v>70916597.040870816</v>
      </c>
      <c r="GN272" s="2">
        <f t="shared" si="375"/>
        <v>71334037.579354346</v>
      </c>
      <c r="GO272" s="2">
        <f t="shared" si="376"/>
        <v>71704813.303024605</v>
      </c>
      <c r="GP272" s="2">
        <f t="shared" si="377"/>
        <v>72021755.747357056</v>
      </c>
      <c r="GQ272" s="2">
        <f t="shared" si="378"/>
        <v>72425268.917102739</v>
      </c>
      <c r="GR272" s="2">
        <f t="shared" si="379"/>
        <v>72790165.104043245</v>
      </c>
      <c r="GS272" s="2">
        <f t="shared" si="380"/>
        <v>73212610.580141678</v>
      </c>
      <c r="GT272" s="2">
        <f t="shared" si="381"/>
        <v>73589583.623586819</v>
      </c>
      <c r="GU272" s="2">
        <f t="shared" si="382"/>
        <v>74024662.939738944</v>
      </c>
      <c r="GV272" s="2">
        <f t="shared" si="383"/>
        <v>74462314.549441591</v>
      </c>
      <c r="GW272" s="2">
        <f>IF($D272=3,($N272*$M272*EC272*'input_cooling&amp;ventilation'!$D$3)*'input_cool&amp;vent_evolution'!M$11,($O272*$M272*EC272*'input_cooling&amp;ventilation'!$D$3)*'input_cool&amp;vent_evolution'!M$10)</f>
        <v>11523084.191470971</v>
      </c>
      <c r="GX272" s="2">
        <f>IF($D272=3,($N272*$M272*ED272*'input_cooling&amp;ventilation'!$D$3)*'input_cool&amp;vent_evolution'!N$11,($O272*$M272*ED272*'input_cooling&amp;ventilation'!$D$3)*'input_cool&amp;vent_evolution'!N$10)</f>
        <v>11483799.416720817</v>
      </c>
      <c r="GY272" s="2">
        <f>IF($D272=3,($N272*$M272*EE272*'input_cooling&amp;ventilation'!$D$3)*'input_cool&amp;vent_evolution'!O$11,($O272*$M272*EE272*'input_cooling&amp;ventilation'!$D$3)*'input_cool&amp;vent_evolution'!O$10)</f>
        <v>11443646.479650069</v>
      </c>
      <c r="GZ272" s="2">
        <f>IF($D272=3,($N272*$M272*EF272*'input_cooling&amp;ventilation'!$D$3)*'input_cool&amp;vent_evolution'!P$11,($O272*$M272*EF272*'input_cooling&amp;ventilation'!$D$3)*'input_cool&amp;vent_evolution'!P$10)</f>
        <v>10763774.056698501</v>
      </c>
      <c r="HA272" s="2">
        <f>IF($D272=3,($N272*$M272*EG272*'input_cooling&amp;ventilation'!$D$3)*'input_cool&amp;vent_evolution'!Q$11,($O272*$M272*EG272*'input_cooling&amp;ventilation'!$D$3)*'input_cool&amp;vent_evolution'!Q$10)</f>
        <v>10749164.46079612</v>
      </c>
      <c r="HB272" s="2">
        <f>IF($D272=3,($N272*$M272*EH272*'input_cooling&amp;ventilation'!$D$3)*'input_cool&amp;vent_evolution'!R$11,($O272*$M272*EH272*'input_cooling&amp;ventilation'!$D$3)*'input_cool&amp;vent_evolution'!R$10)</f>
        <v>8422354.2074770704</v>
      </c>
      <c r="HC272" s="2">
        <f>IF($D272=3,($N272*$M272*EI272*'input_cooling&amp;ventilation'!$D$3)*'input_cool&amp;vent_evolution'!S$11,($O272*$M272*EI272*'input_cooling&amp;ventilation'!$D$3)*'input_cool&amp;vent_evolution'!S$10)</f>
        <v>8401901.660243433</v>
      </c>
      <c r="HD272" s="2">
        <f>IF($D272=3,($N272*$M272*EJ272*'input_cooling&amp;ventilation'!$D$3)*'input_cool&amp;vent_evolution'!T$11,($O272*$M272*EJ272*'input_cooling&amp;ventilation'!$D$3)*'input_cool&amp;vent_evolution'!T$10)</f>
        <v>8407380.3358290959</v>
      </c>
      <c r="HE272" s="2">
        <f>IF($D272=3,($N272*$M272*EK272*'input_cooling&amp;ventilation'!$D$3)*'input_cool&amp;vent_evolution'!U$11,($O272*$M272*EK272*'input_cooling&amp;ventilation'!$D$3)*'input_cool&amp;vent_evolution'!U$10)</f>
        <v>8395829.5716531426</v>
      </c>
      <c r="HF272" s="2">
        <f>IF($D272=3,($N272*$M272*EL272*'input_cooling&amp;ventilation'!$D$3)*'input_cool&amp;vent_evolution'!V$11,($O272*$M272*EL272*'input_cooling&amp;ventilation'!$D$3)*'input_cool&amp;vent_evolution'!V$10)</f>
        <v>8397658.323696835</v>
      </c>
      <c r="HG272" s="2">
        <f>IF($D272=3,($N272*$M272*EM272*'input_cooling&amp;ventilation'!$D$3)*'input_cool&amp;vent_evolution'!W$11,($O272*$M272*EM272*'input_cooling&amp;ventilation'!$D$3)*'input_cool&amp;vent_evolution'!W$10)</f>
        <v>6515578.7251965916</v>
      </c>
      <c r="HH272" s="2">
        <f>IF($D272=3,($N272*$M272*EN272*'input_cooling&amp;ventilation'!$D$3)*'input_cool&amp;vent_evolution'!X$11,($O272*$M272*EN272*'input_cooling&amp;ventilation'!$D$3)*'input_cool&amp;vent_evolution'!X$10)</f>
        <v>6519030.6948720897</v>
      </c>
      <c r="HI272" s="2">
        <f>IF($D272=3,($N272*$M272*EO272*'input_cooling&amp;ventilation'!$D$3)*'input_cool&amp;vent_evolution'!Y$11,($O272*$M272*EO272*'input_cooling&amp;ventilation'!$D$3)*'input_cool&amp;vent_evolution'!Y$10)</f>
        <v>6519403.7136614807</v>
      </c>
      <c r="HJ272" s="2">
        <f>IF($D272=3,($N272*$M272*EP272*'input_cooling&amp;ventilation'!$D$3)*'input_cool&amp;vent_evolution'!Z$11,($O272*$M272*EP272*'input_cooling&amp;ventilation'!$D$3)*'input_cool&amp;vent_evolution'!Z$10)</f>
        <v>6518840.9818626801</v>
      </c>
      <c r="HK272" s="2">
        <f>IF($D272=3,($N272*$M272*EQ272*'input_cooling&amp;ventilation'!$D$3)*'input_cool&amp;vent_evolution'!AA$11,($O272*$M272*EQ272*'input_cooling&amp;ventilation'!$D$3)*'input_cool&amp;vent_evolution'!AA$10)</f>
        <v>6515815.5778932683</v>
      </c>
      <c r="HL272" s="2">
        <f>IF($D272=3,($N272*$M272*ER272*'input_cooling&amp;ventilation'!$D$3)*'input_cool&amp;vent_evolution'!AB$11,($O272*$M272*ER272*'input_cooling&amp;ventilation'!$D$3)*'input_cool&amp;vent_evolution'!AB$10)</f>
        <v>4537796.4694088241</v>
      </c>
      <c r="HM272" s="2">
        <f>IF($D272=3,($N272*$M272*ES272*'input_cooling&amp;ventilation'!$D$3)*'input_cool&amp;vent_evolution'!AC$11,($O272*$M272*ES272*'input_cooling&amp;ventilation'!$D$3)*'input_cool&amp;vent_evolution'!AC$10)</f>
        <v>4530676.740030244</v>
      </c>
      <c r="HN272" s="2">
        <f>IF($D272=3,($N272*$M272*ET272*'input_cooling&amp;ventilation'!$D$3)*'input_cool&amp;vent_evolution'!AD$11,($O272*$M272*ET272*'input_cooling&amp;ventilation'!$D$3)*'input_cool&amp;vent_evolution'!AD$10)</f>
        <v>4528860.6714487579</v>
      </c>
      <c r="HO272" s="2">
        <f>IF($D272=3,($N272*$M272*EU272*'input_cooling&amp;ventilation'!$D$3)*'input_cool&amp;vent_evolution'!AE$11,($O272*$M272*EU272*'input_cooling&amp;ventilation'!$D$3)*'input_cool&amp;vent_evolution'!AE$10)</f>
        <v>4535703.8635335416</v>
      </c>
      <c r="HP272" s="2">
        <f>IF($D272=3,($N272*$M272*EV272*'input_cooling&amp;ventilation'!$D$3)*'input_cool&amp;vent_evolution'!AF$11,($O272*$M272*EV272*'input_cooling&amp;ventilation'!$D$3)*'input_cool&amp;vent_evolution'!AF$10)</f>
        <v>4539315.0833032681</v>
      </c>
      <c r="HQ272" s="2">
        <f>IF($D272=3,($N272*$M272*EW272*'input_cooling&amp;ventilation'!$D$3)*'input_cool&amp;vent_evolution'!AG$11,($O272*$M272*EW272*'input_cooling&amp;ventilation'!$D$3)*'input_cool&amp;vent_evolution'!AG$10)</f>
        <v>2865746.4346207539</v>
      </c>
      <c r="HR272" s="2">
        <f>IF($D272=3,($N272*$M272*EX272*'input_cooling&amp;ventilation'!$D$3)*'input_cool&amp;vent_evolution'!AH$11,($O272*$M272*EX272*'input_cooling&amp;ventilation'!$D$3)*'input_cool&amp;vent_evolution'!AH$10)</f>
        <v>2871212.7978054178</v>
      </c>
      <c r="HS272" s="2">
        <f>IF($D272=3,($N272*$M272*EY272*'input_cooling&amp;ventilation'!$D$3)*'input_cool&amp;vent_evolution'!AI$11,($O272*$M272*EY272*'input_cooling&amp;ventilation'!$D$3)*'input_cool&amp;vent_evolution'!AI$10)</f>
        <v>2875899.4880529698</v>
      </c>
      <c r="HT272" s="2">
        <f>IF($D272=3,($N272*$M272*EZ272*'input_cooling&amp;ventilation'!$D$3)*'input_cool&amp;vent_evolution'!AJ$11,($O272*$M272*EZ272*'input_cooling&amp;ventilation'!$D$3)*'input_cool&amp;vent_evolution'!AJ$10)</f>
        <v>2877696.3787644473</v>
      </c>
      <c r="HU272" s="2">
        <f>IF($D272=3,($N272*$M272*FA272*'input_cooling&amp;ventilation'!$D$3)*'input_cool&amp;vent_evolution'!AK$11,($O272*$M272*FA272*'input_cooling&amp;ventilation'!$D$3)*'input_cool&amp;vent_evolution'!AK$10)</f>
        <v>2879064.0668974998</v>
      </c>
      <c r="HV272" s="2">
        <f>IF($D272=3,($N272*$M272*FB272*'input_cooling&amp;ventilation'!$D$3)*'input_cool&amp;vent_evolution'!AL$11,($O272*$M272*FB272*'input_cooling&amp;ventilation'!$D$3)*'input_cool&amp;vent_evolution'!AL$10)</f>
        <v>2882125.5920771747</v>
      </c>
      <c r="HW272" s="2">
        <f>IF($D272=3,($N272*$M272*FC272*'input_cooling&amp;ventilation'!$D$3)*'input_cool&amp;vent_evolution'!AM$11,($O272*$M272*FC272*'input_cooling&amp;ventilation'!$D$3)*'input_cool&amp;vent_evolution'!AM$10)</f>
        <v>2885101.0323430407</v>
      </c>
      <c r="HX272" s="2">
        <f>IF($D272=3,($N272*$M272*FD272*'input_cooling&amp;ventilation'!$D$3)*'input_cool&amp;vent_evolution'!AN$11,($O272*$M272*FD272*'input_cooling&amp;ventilation'!$D$3)*'input_cool&amp;vent_evolution'!AN$10)</f>
        <v>2890942.0081061628</v>
      </c>
      <c r="HY272" s="2">
        <f>IF($D272=3,($N272*$M272*FE272*'input_cooling&amp;ventilation'!$D$3)*'input_cool&amp;vent_evolution'!AO$11,($O272*$M272*FE272*'input_cooling&amp;ventilation'!$D$3)*'input_cool&amp;vent_evolution'!AO$10)</f>
        <v>2894857.1260285559</v>
      </c>
      <c r="HZ272" s="2">
        <f>IF($D272=3,($N272*$M272*FF272*'input_cooling&amp;ventilation'!$D$3)*'input_cool&amp;vent_evolution'!AP$11,($O272*$M272*FF272*'input_cooling&amp;ventilation'!$D$3)*'input_cool&amp;vent_evolution'!AP$10)</f>
        <v>2896580.5482313409</v>
      </c>
      <c r="IA272" s="2">
        <f>IF($D272=3,($N272*$M272*FG272*'input_cooling&amp;ventilation'!$D$3)*'input_cool&amp;vent_evolution'!AQ$11,($O272*$M272*FG272*'input_cooling&amp;ventilation'!$D$3)*'input_cool&amp;vent_evolution'!AQ$10)</f>
        <v>2901762.1422264003</v>
      </c>
      <c r="IB272" s="2">
        <f>IF($D272=3,($N272*$M272*FH272*'input_cooling&amp;ventilation'!$D$3)*'input_cool&amp;vent_evolution'!AR$11,($O272*$M272*FH272*'input_cooling&amp;ventilation'!$D$3)*'input_cool&amp;vent_evolution'!AR$10)</f>
        <v>2905366.5329349004</v>
      </c>
      <c r="IC272" s="2">
        <f>IF($D272=3,($N272*$M272*FI272*'input_cooling&amp;ventilation'!$D$3)*'input_cool&amp;vent_evolution'!AS$11,($O272*$M272*FI272*'input_cooling&amp;ventilation'!$D$3)*'input_cool&amp;vent_evolution'!AS$10)</f>
        <v>2911234.9838451752</v>
      </c>
      <c r="ID272" s="2">
        <f>IF($D272=3,($N272*$M272*FJ272*'input_cooling&amp;ventilation'!$D$3)*'input_cool&amp;vent_evolution'!AT$11,($O272*$M272*FJ272*'input_cooling&amp;ventilation'!$D$3)*'input_cool&amp;vent_evolution'!AT$10)</f>
        <v>2915261.3088651057</v>
      </c>
      <c r="IE272" s="2">
        <f>IF($D272=3,($N272*$M272*FK272*'input_cooling&amp;ventilation'!$D$3)*'input_cool&amp;vent_evolution'!AU$11,($O272*$M272*FK272*'input_cooling&amp;ventilation'!$D$3)*'input_cool&amp;vent_evolution'!AU$10)</f>
        <v>2932497.034822647</v>
      </c>
      <c r="IF272" s="2">
        <f>IF($D272=3,($N272*$M272*FL272*'input_cooling&amp;ventilation'!$D$3)*'input_cool&amp;vent_evolution'!AV$11,($O272*$M272*FL272*'input_cooling&amp;ventilation'!$D$3)*'input_cool&amp;vent_evolution'!AV$10)</f>
        <v>2949834.6625371184</v>
      </c>
    </row>
    <row r="273" spans="1:240" x14ac:dyDescent="0.25">
      <c r="A273">
        <v>271</v>
      </c>
      <c r="B273">
        <v>100100</v>
      </c>
      <c r="C273">
        <v>2</v>
      </c>
      <c r="D273">
        <v>6</v>
      </c>
      <c r="E273">
        <v>2</v>
      </c>
      <c r="F273" s="2">
        <v>117956618.875578</v>
      </c>
      <c r="G273" s="2">
        <v>128946558.092426</v>
      </c>
      <c r="H273" s="2">
        <v>117956618.875578</v>
      </c>
      <c r="I273" s="17">
        <v>0.53362400200000004</v>
      </c>
      <c r="J273">
        <v>0.27479531800000001</v>
      </c>
      <c r="K273" s="2">
        <f t="shared" si="308"/>
        <v>32413926.594119262</v>
      </c>
      <c r="L273" s="2">
        <f t="shared" si="309"/>
        <v>68808978.373405859</v>
      </c>
      <c r="M273">
        <v>0.62935586061245996</v>
      </c>
      <c r="N273" s="17">
        <f>'input_cooling&amp;ventilation'!$D$5</f>
        <v>57.500092182043396</v>
      </c>
      <c r="O273" s="45">
        <f>'input_cooling&amp;ventilation'!$D$6</f>
        <v>19.328678831353667</v>
      </c>
      <c r="P273" s="45">
        <f>'input_cooling&amp;ventilation'!$C$5</f>
        <v>50.351688737400465</v>
      </c>
      <c r="Q273" s="45">
        <f>'input_cooling&amp;ventilation'!$C$6</f>
        <v>32.240814214248743</v>
      </c>
      <c r="R273">
        <v>17</v>
      </c>
      <c r="S273">
        <v>12</v>
      </c>
      <c r="T273">
        <v>14</v>
      </c>
      <c r="U273" s="2">
        <f t="shared" si="310"/>
        <v>51358457.328612849</v>
      </c>
      <c r="V273" s="2">
        <f t="shared" si="311"/>
        <v>102531910.58322272</v>
      </c>
      <c r="W273" s="2">
        <v>13750480.55255877</v>
      </c>
      <c r="X273" s="57">
        <f>IF($D273=3,(W273*(1+'input_cool&amp;vent_evolution'!M$11)),(W273*(1+'input_cool&amp;vent_evolution'!M$12)))</f>
        <v>13970854.561761336</v>
      </c>
      <c r="Y273" s="57">
        <f>IF($D273=3,(X273*(1+'input_cool&amp;vent_evolution'!N$11)),(X273*(1+'input_cool&amp;vent_evolution'!N$12)))</f>
        <v>14173929.974525748</v>
      </c>
      <c r="Z273" s="57">
        <f>IF($D273=3,(Y273*(1+'input_cool&amp;vent_evolution'!O$11)),(Y273*(1+'input_cool&amp;vent_evolution'!O$12)))</f>
        <v>14363446.962582815</v>
      </c>
      <c r="AA273" s="57">
        <f>IF($D273=3,(Z273*(1+'input_cool&amp;vent_evolution'!P$11)),(Z273*(1+'input_cool&amp;vent_evolution'!P$12)))</f>
        <v>14580602.238443522</v>
      </c>
      <c r="AB273" s="57">
        <f>IF($D273=3,(AA273*(1+'input_cool&amp;vent_evolution'!Q$11)),(AA273*(1+'input_cool&amp;vent_evolution'!Q$12)))</f>
        <v>14805752.097113013</v>
      </c>
      <c r="AC273" s="57">
        <f>IF($D273=3,(AB273*(1+'input_cool&amp;vent_evolution'!R$11)),(AB273*(1+'input_cool&amp;vent_evolution'!R$12)))</f>
        <v>15029016.388205735</v>
      </c>
      <c r="AD273" s="57">
        <f>IF($D273=3,(AC273*(1+'input_cool&amp;vent_evolution'!S$11)),(AC273*(1+'input_cool&amp;vent_evolution'!S$12)))</f>
        <v>15243451.490584496</v>
      </c>
      <c r="AE273" s="57">
        <f>IF($D273=3,(AD273*(1+'input_cool&amp;vent_evolution'!T$11)),(AD273*(1+'input_cool&amp;vent_evolution'!T$12)))</f>
        <v>15465946.426172068</v>
      </c>
      <c r="AF273" s="57">
        <f>IF($D273=3,(AE273*(1+'input_cool&amp;vent_evolution'!U$11)),(AE273*(1+'input_cool&amp;vent_evolution'!U$12)))</f>
        <v>15720249.063930105</v>
      </c>
      <c r="AG273" s="57">
        <f>IF($D273=3,(AF273*(1+'input_cool&amp;vent_evolution'!V$11)),(AF273*(1+'input_cool&amp;vent_evolution'!V$12)))</f>
        <v>15977472.274563072</v>
      </c>
      <c r="AH273" s="57">
        <f>IF($D273=3,(AG273*(1+'input_cool&amp;vent_evolution'!W$11)),(AG273*(1+'input_cool&amp;vent_evolution'!W$12)))</f>
        <v>16180555.018833097</v>
      </c>
      <c r="AI273" s="57">
        <f>IF($D273=3,(AH273*(1+'input_cool&amp;vent_evolution'!X$11)),(AH273*(1+'input_cool&amp;vent_evolution'!X$12)))</f>
        <v>16425703.099889318</v>
      </c>
      <c r="AJ273" s="57">
        <f>IF($D273=3,(AI273*(1+'input_cool&amp;vent_evolution'!Y$11)),(AI273*(1+'input_cool&amp;vent_evolution'!Y$12)))</f>
        <v>16675388.909181226</v>
      </c>
      <c r="AK273" s="57">
        <f>IF($D273=3,(AJ273*(1+'input_cool&amp;vent_evolution'!Z$11)),(AJ273*(1+'input_cool&amp;vent_evolution'!Z$12)))</f>
        <v>16947958.474289276</v>
      </c>
      <c r="AL273" s="57">
        <f>IF($D273=3,(AK273*(1+'input_cool&amp;vent_evolution'!AA$11)),(AK273*(1+'input_cool&amp;vent_evolution'!AA$12)))</f>
        <v>17219684.70191735</v>
      </c>
      <c r="AM273" s="57">
        <f>IF($D273=3,(AL273*(1+'input_cool&amp;vent_evolution'!AB$11)),(AL273*(1+'input_cool&amp;vent_evolution'!AB$12)))</f>
        <v>17482906.289199296</v>
      </c>
      <c r="AN273" s="57">
        <f>IF($D273=3,(AM273*(1+'input_cool&amp;vent_evolution'!AC$11)),(AM273*(1+'input_cool&amp;vent_evolution'!AC$12)))</f>
        <v>17747364.012483165</v>
      </c>
      <c r="AO273" s="57">
        <f>IF($D273=3,(AN273*(1+'input_cool&amp;vent_evolution'!AD$11)),(AN273*(1+'input_cool&amp;vent_evolution'!AD$12)))</f>
        <v>18010433.282906484</v>
      </c>
      <c r="AP273" s="57">
        <f>IF($D273=3,(AO273*(1+'input_cool&amp;vent_evolution'!AE$11)),(AO273*(1+'input_cool&amp;vent_evolution'!AE$12)))</f>
        <v>18271078.128369063</v>
      </c>
      <c r="AQ273" s="57">
        <f>IF($D273=3,(AP273*(1+'input_cool&amp;vent_evolution'!AF$11)),(AP273*(1+'input_cool&amp;vent_evolution'!AF$12)))</f>
        <v>18527878.471188292</v>
      </c>
      <c r="AR273" s="57">
        <f>IF($D273=3,(AQ273*(1+'input_cool&amp;vent_evolution'!AG$11)),(AQ273*(1+'input_cool&amp;vent_evolution'!AG$12)))</f>
        <v>18774111.204806108</v>
      </c>
      <c r="AS273" s="57">
        <f>IF($D273=3,(AR273*(1+'input_cool&amp;vent_evolution'!AH$11)),(AR273*(1+'input_cool&amp;vent_evolution'!AH$12)))</f>
        <v>19016424.939588506</v>
      </c>
      <c r="AT273" s="57">
        <f>IF($D273=3,(AS273*(1+'input_cool&amp;vent_evolution'!AI$11)),(AS273*(1+'input_cool&amp;vent_evolution'!AI$12)))</f>
        <v>19254516.85675678</v>
      </c>
      <c r="AU273" s="57">
        <f>IF($D273=3,(AT273*(1+'input_cool&amp;vent_evolution'!AJ$11)),(AT273*(1+'input_cool&amp;vent_evolution'!AJ$12)))</f>
        <v>19488079.749667559</v>
      </c>
      <c r="AV273" s="57">
        <f>IF($D273=3,(AU273*(1+'input_cool&amp;vent_evolution'!AK$11)),(AU273*(1+'input_cool&amp;vent_evolution'!AK$12)))</f>
        <v>19716817.039140958</v>
      </c>
      <c r="AW273" s="57">
        <f>IF($D273=3,(AV273*(1+'input_cool&amp;vent_evolution'!AL$11)),(AV273*(1+'input_cool&amp;vent_evolution'!AL$12)))</f>
        <v>19940442.882007435</v>
      </c>
      <c r="AX273" s="57">
        <f>IF($D273=3,(AW273*(1+'input_cool&amp;vent_evolution'!AM$11)),(AW273*(1+'input_cool&amp;vent_evolution'!AM$12)))</f>
        <v>20158703.625650458</v>
      </c>
      <c r="AY273" s="57">
        <f>IF($D273=3,(AX273*(1+'input_cool&amp;vent_evolution'!AN$11)),(AX273*(1+'input_cool&amp;vent_evolution'!AN$12)))</f>
        <v>20371383.215106871</v>
      </c>
      <c r="AZ273" s="57">
        <f>IF($D273=3,(AY273*(1+'input_cool&amp;vent_evolution'!AO$11)),(AY273*(1+'input_cool&amp;vent_evolution'!AO$12)))</f>
        <v>20578357.391935181</v>
      </c>
      <c r="BA273" s="57">
        <f>IF($D273=3,(AZ273*(1+'input_cool&amp;vent_evolution'!AP$11)),(AZ273*(1+'input_cool&amp;vent_evolution'!AP$12)))</f>
        <v>20779535.326415841</v>
      </c>
      <c r="BB273" s="57">
        <f>IF($D273=3,(BA273*(1+'input_cool&amp;vent_evolution'!AQ$11)),(BA273*(1+'input_cool&amp;vent_evolution'!AQ$12)))</f>
        <v>20974849.620210849</v>
      </c>
      <c r="BC273" s="57">
        <f>IF($D273=3,(BB273*(1+'input_cool&amp;vent_evolution'!AR$11)),(BB273*(1+'input_cool&amp;vent_evolution'!AR$12)))</f>
        <v>21164268.424045555</v>
      </c>
      <c r="BD273" s="57">
        <f>IF($D273=3,(BC273*(1+'input_cool&amp;vent_evolution'!AS$11)),(BC273*(1+'input_cool&amp;vent_evolution'!AS$12)))</f>
        <v>21347795.769788116</v>
      </c>
      <c r="BE273" s="57">
        <f>IF($D273=3,(BD273*(1+'input_cool&amp;vent_evolution'!AT$11)),(BD273*(1+'input_cool&amp;vent_evolution'!AT$12)))</f>
        <v>21525470.527296748</v>
      </c>
      <c r="BF273" s="57">
        <f>IF($D273=3,(BE273*(1+'input_cool&amp;vent_evolution'!AU$11)),(BE273*(1+'input_cool&amp;vent_evolution'!AU$12)))</f>
        <v>21704624.047287285</v>
      </c>
      <c r="BG273" s="57">
        <f>IF($D273=3,(BF273*(1+'input_cool&amp;vent_evolution'!AV$11)),(BF273*(1+'input_cool&amp;vent_evolution'!AV$12)))</f>
        <v>21885268.637295749</v>
      </c>
      <c r="BH273" s="2">
        <f t="shared" si="384"/>
        <v>36943890.737640642</v>
      </c>
      <c r="BI273" s="2">
        <f t="shared" si="312"/>
        <v>37535977.19500307</v>
      </c>
      <c r="BJ273" s="2">
        <f t="shared" si="313"/>
        <v>38081586.916204669</v>
      </c>
      <c r="BK273" s="2">
        <f t="shared" si="314"/>
        <v>38590768.74973733</v>
      </c>
      <c r="BL273" s="2">
        <f t="shared" si="315"/>
        <v>39174207.325126417</v>
      </c>
      <c r="BM273" s="2">
        <f t="shared" si="316"/>
        <v>39779125.2221037</v>
      </c>
      <c r="BN273" s="2">
        <f t="shared" si="317"/>
        <v>40378977.099586733</v>
      </c>
      <c r="BO273" s="2">
        <f t="shared" si="318"/>
        <v>40955107.29098732</v>
      </c>
      <c r="BP273" s="2">
        <f t="shared" si="319"/>
        <v>41552892.114478163</v>
      </c>
      <c r="BQ273" s="2">
        <f t="shared" si="320"/>
        <v>42236135.789324023</v>
      </c>
      <c r="BR273" s="2">
        <f t="shared" si="321"/>
        <v>42927226.268124856</v>
      </c>
      <c r="BS273" s="2">
        <f t="shared" si="322"/>
        <v>43472855.687135659</v>
      </c>
      <c r="BT273" s="2">
        <f t="shared" si="323"/>
        <v>44131503.498495094</v>
      </c>
      <c r="BU273" s="2">
        <f t="shared" si="324"/>
        <v>44802342.980937995</v>
      </c>
      <c r="BV273" s="2">
        <f t="shared" si="325"/>
        <v>45534665.040030263</v>
      </c>
      <c r="BW273" s="2">
        <f t="shared" si="326"/>
        <v>46264721.275204875</v>
      </c>
      <c r="BX273" s="2">
        <f t="shared" si="327"/>
        <v>46971927.799599618</v>
      </c>
      <c r="BY273" s="2">
        <f t="shared" si="328"/>
        <v>47682455.49325949</v>
      </c>
      <c r="BZ273" s="2">
        <f t="shared" si="329"/>
        <v>48389252.782692499</v>
      </c>
      <c r="CA273" s="2">
        <f t="shared" si="330"/>
        <v>49089536.285897553</v>
      </c>
      <c r="CB273" s="2">
        <f t="shared" si="331"/>
        <v>49779490.631146729</v>
      </c>
      <c r="CC273" s="2">
        <f t="shared" si="332"/>
        <v>50441052.615983278</v>
      </c>
      <c r="CD273" s="2">
        <f t="shared" si="333"/>
        <v>51092085.291373283</v>
      </c>
      <c r="CE273" s="2">
        <f t="shared" si="334"/>
        <v>51731775.063651331</v>
      </c>
      <c r="CF273" s="2">
        <f t="shared" si="335"/>
        <v>52359296.550124578</v>
      </c>
      <c r="CG273" s="2">
        <f t="shared" si="336"/>
        <v>52973852.921273135</v>
      </c>
      <c r="CH273" s="2">
        <f t="shared" si="337"/>
        <v>53574676.192386709</v>
      </c>
      <c r="CI273" s="2">
        <f t="shared" si="338"/>
        <v>54161084.866224915</v>
      </c>
      <c r="CJ273" s="2">
        <f t="shared" si="339"/>
        <v>54732498.460460491</v>
      </c>
      <c r="CK273" s="2">
        <f t="shared" si="340"/>
        <v>55288583.125649542</v>
      </c>
      <c r="CL273" s="2">
        <f t="shared" si="341"/>
        <v>55829094.826449312</v>
      </c>
      <c r="CM273" s="2">
        <f t="shared" si="342"/>
        <v>56353852.481418647</v>
      </c>
      <c r="CN273" s="2">
        <f t="shared" si="343"/>
        <v>56862770.520011984</v>
      </c>
      <c r="CO273" s="2">
        <f t="shared" si="344"/>
        <v>57355859.774788655</v>
      </c>
      <c r="CP273" s="2">
        <f t="shared" si="345"/>
        <v>57833224.678738445</v>
      </c>
      <c r="CQ273" s="2">
        <f t="shared" si="346"/>
        <v>58314562.624892086</v>
      </c>
      <c r="CR273" s="2">
        <f>IF($D273=3,(W273*$P273*$M273*'input_cooling&amp;ventilation'!$D$3)*'input_cool&amp;vent_evolution'!M$11,(W273*$Q273*'input_cooling&amp;ventilation'!$D$3)*'input_cool&amp;vent_evolution'!M$12)</f>
        <v>5800909.365795278</v>
      </c>
      <c r="CS273" s="2">
        <f>IF($D273=3,(X273*$P273*$M273*'input_cooling&amp;ventilation'!$D$3)*'input_cool&amp;vent_evolution'!N$11,(X273*$Q273*'input_cooling&amp;ventilation'!$D$3)*'input_cool&amp;vent_evolution'!N$12)</f>
        <v>5345558.0725265304</v>
      </c>
      <c r="CT273" s="2">
        <f>IF($D273=3,(Y273*$P273*$M273*'input_cooling&amp;ventilation'!$D$3)*'input_cool&amp;vent_evolution'!O$11,(Y273*$Q273*'input_cooling&amp;ventilation'!$D$3)*'input_cool&amp;vent_evolution'!O$12)</f>
        <v>4988659.3930730484</v>
      </c>
      <c r="CU273" s="2">
        <f>IF($D273=3,(Z273*$P273*$M273*'input_cooling&amp;ventilation'!$D$3)*'input_cool&amp;vent_evolution'!P$11,(Z273*$Q273*'input_cooling&amp;ventilation'!$D$3)*'input_cool&amp;vent_evolution'!P$12)</f>
        <v>5716182.5849178126</v>
      </c>
      <c r="CV273" s="2">
        <f>IF($D273=3,(AA273*$P273*$M273*'input_cooling&amp;ventilation'!$D$3)*'input_cool&amp;vent_evolution'!Q$11,(AA273*$Q273*'input_cooling&amp;ventilation'!$D$3)*'input_cool&amp;vent_evolution'!Q$12)</f>
        <v>5926624.1449680505</v>
      </c>
      <c r="CW273" s="2">
        <f>IF($D273=3,(AB273*$P273*$M273*'input_cooling&amp;ventilation'!$D$3)*'input_cool&amp;vent_evolution'!R$11,(AB273*$Q273*'input_cooling&amp;ventilation'!$D$3)*'input_cool&amp;vent_evolution'!R$12)</f>
        <v>5876990.3126686038</v>
      </c>
      <c r="CX273" s="2">
        <f>IF($D273=3,(AC273*$P273*$M273*'input_cooling&amp;ventilation'!$D$3)*'input_cool&amp;vent_evolution'!S$11,(AC273*$Q273*'input_cooling&amp;ventilation'!$D$3)*'input_cool&amp;vent_evolution'!S$12)</f>
        <v>5644579.4050097279</v>
      </c>
      <c r="CY273" s="2">
        <f>IF($D273=3,(AD273*$P273*$M273*'input_cooling&amp;ventilation'!$D$3)*'input_cool&amp;vent_evolution'!T$11,(AD273*$Q273*'input_cooling&amp;ventilation'!$D$3)*'input_cool&amp;vent_evolution'!T$12)</f>
        <v>5856738.5526193911</v>
      </c>
      <c r="CZ273" s="2">
        <f>IF($D273=3,(AE273*$P273*$M273*'input_cooling&amp;ventilation'!$D$3)*'input_cool&amp;vent_evolution'!U$11,(AE273*$Q273*'input_cooling&amp;ventilation'!$D$3)*'input_cool&amp;vent_evolution'!U$12)</f>
        <v>6694013.3206047164</v>
      </c>
      <c r="DA273" s="2">
        <f>IF($D273=3,(AF273*$P273*$M273*'input_cooling&amp;ventilation'!$D$3)*'input_cool&amp;vent_evolution'!V$11,(AF273*$Q273*'input_cooling&amp;ventilation'!$D$3)*'input_cool&amp;vent_evolution'!V$12)</f>
        <v>6770891.6176642291</v>
      </c>
      <c r="DB273" s="2">
        <f>IF($D273=3,(AG273*$P273*$M273*'input_cooling&amp;ventilation'!$D$3)*'input_cool&amp;vent_evolution'!W$11,(AG273*$Q273*'input_cooling&amp;ventilation'!$D$3)*'input_cool&amp;vent_evolution'!W$12)</f>
        <v>5345751.0598925827</v>
      </c>
      <c r="DC273" s="2">
        <f>IF($D273=3,(AH273*$P273*$M273*'input_cooling&amp;ventilation'!$D$3)*'input_cool&amp;vent_evolution'!X$11,(AH273*$Q273*'input_cooling&amp;ventilation'!$D$3)*'input_cool&amp;vent_evolution'!X$12)</f>
        <v>6453037.7450210536</v>
      </c>
      <c r="DD273" s="2">
        <f>IF($D273=3,(AI273*$P273*$M273*'input_cooling&amp;ventilation'!$D$3)*'input_cool&amp;vent_evolution'!Y$11,(AI273*$Q273*'input_cooling&amp;ventilation'!$D$3)*'input_cool&amp;vent_evolution'!Y$12)</f>
        <v>6572484.4543543337</v>
      </c>
      <c r="DE273" s="2">
        <f>IF($D273=3,(AJ273*$P273*$M273*'input_cooling&amp;ventilation'!$D$3)*'input_cool&amp;vent_evolution'!Z$11,(AJ273*$Q273*'input_cooling&amp;ventilation'!$D$3)*'input_cool&amp;vent_evolution'!Z$12)</f>
        <v>7174854.0074553937</v>
      </c>
      <c r="DF273" s="2">
        <f>IF($D273=3,(AK273*$P273*$M273*'input_cooling&amp;ventilation'!$D$3)*'input_cool&amp;vent_evolution'!AA$11,(AK273*$Q273*'input_cooling&amp;ventilation'!$D$3)*'input_cool&amp;vent_evolution'!AA$12)</f>
        <v>7152654.8184320843</v>
      </c>
      <c r="DG273" s="2">
        <f>IF($D273=3,(AL273*$P273*$M273*'input_cooling&amp;ventilation'!$D$3)*'input_cool&amp;vent_evolution'!AB$11,(AL273*$Q273*'input_cooling&amp;ventilation'!$D$3)*'input_cool&amp;vent_evolution'!AB$12)</f>
        <v>6928787.0038240794</v>
      </c>
      <c r="DH273" s="2">
        <f>IF($D273=3,(AM273*$P273*$M273*'input_cooling&amp;ventilation'!$D$3)*'input_cool&amp;vent_evolution'!AC$11,(AM273*$Q273*'input_cooling&amp;ventilation'!$D$3)*'input_cool&amp;vent_evolution'!AC$12)</f>
        <v>6961325.8360434426</v>
      </c>
      <c r="DI273" s="2">
        <f>IF($D273=3,(AN273*$P273*$M273*'input_cooling&amp;ventilation'!$D$3)*'input_cool&amp;vent_evolution'!AD$11,(AN273*$Q273*'input_cooling&amp;ventilation'!$D$3)*'input_cool&amp;vent_evolution'!AD$12)</f>
        <v>6924777.5641674651</v>
      </c>
      <c r="DJ273" s="2">
        <f>IF($D273=3,(AO273*$P273*$M273*'input_cooling&amp;ventilation'!$D$3)*'input_cool&amp;vent_evolution'!AE$11,(AO273*$Q273*'input_cooling&amp;ventilation'!$D$3)*'input_cool&amp;vent_evolution'!AE$12)</f>
        <v>6860959.3783826558</v>
      </c>
      <c r="DK273" s="2">
        <f>IF($D273=3,(AP273*$P273*$M273*'input_cooling&amp;ventilation'!$D$3)*'input_cool&amp;vent_evolution'!AF$11,(AP273*$Q273*'input_cooling&amp;ventilation'!$D$3)*'input_cool&amp;vent_evolution'!AF$12)</f>
        <v>6759760.4599108156</v>
      </c>
      <c r="DL273" s="2">
        <f>IF($D273=3,(AQ273*$P273*$M273*'input_cooling&amp;ventilation'!$D$3)*'input_cool&amp;vent_evolution'!AG$11,(AQ273*$Q273*'input_cooling&amp;ventilation'!$D$3)*'input_cool&amp;vent_evolution'!AG$12)</f>
        <v>6481589.0756700821</v>
      </c>
      <c r="DM273" s="2">
        <f>IF($D273=3,(AR273*$P273*$M273*'input_cooling&amp;ventilation'!$D$3)*'input_cool&amp;vent_evolution'!AH$11,(AR273*$Q273*'input_cooling&amp;ventilation'!$D$3)*'input_cool&amp;vent_evolution'!AH$12)</f>
        <v>6378429.1924733864</v>
      </c>
      <c r="DN273" s="2">
        <f>IF($D273=3,(AS273*$P273*$M273*'input_cooling&amp;ventilation'!$D$3)*'input_cool&amp;vent_evolution'!AI$11,(AS273*$Q273*'input_cooling&amp;ventilation'!$D$3)*'input_cool&amp;vent_evolution'!AI$12)</f>
        <v>6267298.2046265928</v>
      </c>
      <c r="DO273" s="2">
        <f>IF($D273=3,(AT273*$P273*$M273*'input_cooling&amp;ventilation'!$D$3)*'input_cool&amp;vent_evolution'!AJ$11,(AT273*$Q273*'input_cooling&amp;ventilation'!$D$3)*'input_cool&amp;vent_evolution'!AJ$12)</f>
        <v>6148080.6102818893</v>
      </c>
      <c r="DP273" s="2">
        <f>IF($D273=3,(AU273*$P273*$M273*'input_cooling&amp;ventilation'!$D$3)*'input_cool&amp;vent_evolution'!AK$11,(AU273*$Q273*'input_cooling&amp;ventilation'!$D$3)*'input_cool&amp;vent_evolution'!AK$12)</f>
        <v>6021056.1563691497</v>
      </c>
      <c r="DQ273" s="2">
        <f>IF($D273=3,(AV273*$P273*$M273*'input_cooling&amp;ventilation'!$D$3)*'input_cool&amp;vent_evolution'!AL$11,(AV273*$Q273*'input_cooling&amp;ventilation'!$D$3)*'input_cool&amp;vent_evolution'!AL$12)</f>
        <v>5886507.4470991688</v>
      </c>
      <c r="DR273" s="2">
        <f>IF($D273=3,(AW273*$P273*$M273*'input_cooling&amp;ventilation'!$D$3)*'input_cool&amp;vent_evolution'!AM$11,(AW273*$Q273*'input_cooling&amp;ventilation'!$D$3)*'input_cool&amp;vent_evolution'!AM$12)</f>
        <v>5745281.8350301674</v>
      </c>
      <c r="DS273" s="2">
        <f>IF($D273=3,(AX273*$P273*$M273*'input_cooling&amp;ventilation'!$D$3)*'input_cool&amp;vent_evolution'!AN$11,(AX273*$Q273*'input_cooling&amp;ventilation'!$D$3)*'input_cool&amp;vent_evolution'!AN$12)</f>
        <v>5598369.0039289901</v>
      </c>
      <c r="DT273" s="2">
        <f>IF($D273=3,(AY273*$P273*$M273*'input_cooling&amp;ventilation'!$D$3)*'input_cool&amp;vent_evolution'!AO$11,(AY273*$Q273*'input_cooling&amp;ventilation'!$D$3)*'input_cool&amp;vent_evolution'!AO$12)</f>
        <v>5448185.3154356768</v>
      </c>
      <c r="DU273" s="2">
        <f>IF($D273=3,(AZ273*$P273*$M273*'input_cooling&amp;ventilation'!$D$3)*'input_cool&amp;vent_evolution'!AP$11,(AZ273*$Q273*'input_cooling&amp;ventilation'!$D$3)*'input_cool&amp;vent_evolution'!AP$12)</f>
        <v>5295610.7144535398</v>
      </c>
      <c r="DV273" s="2">
        <f>IF($D273=3,(BA273*$P273*$M273*'input_cooling&amp;ventilation'!$D$3)*'input_cool&amp;vent_evolution'!AQ$11,(BA273*$Q273*'input_cooling&amp;ventilation'!$D$3)*'input_cool&amp;vent_evolution'!AQ$12)</f>
        <v>5141261.9856986441</v>
      </c>
      <c r="DW273" s="2">
        <f>IF($D273=3,(BB273*$P273*$M273*'input_cooling&amp;ventilation'!$D$3)*'input_cool&amp;vent_evolution'!AR$11,(BB273*$Q273*'input_cooling&amp;ventilation'!$D$3)*'input_cool&amp;vent_evolution'!AR$12)</f>
        <v>4986074.8878625603</v>
      </c>
      <c r="DX273" s="2">
        <f>IF($D273=3,(BC273*$P273*$M273*'input_cooling&amp;ventilation'!$D$3)*'input_cool&amp;vent_evolution'!AS$11,(BC273*$Q273*'input_cooling&amp;ventilation'!$D$3)*'input_cool&amp;vent_evolution'!AS$12)</f>
        <v>4830993.9209708488</v>
      </c>
      <c r="DY273" s="2">
        <f>IF($D273=3,(BD273*$P273*$M273*'input_cooling&amp;ventilation'!$D$3)*'input_cool&amp;vent_evolution'!AT$11,(BD273*$Q273*'input_cooling&amp;ventilation'!$D$3)*'input_cool&amp;vent_evolution'!AT$12)</f>
        <v>4676936.1261192393</v>
      </c>
      <c r="DZ273" s="2">
        <f>IF($D273=3,(BE273*$P273*$M273*'input_cooling&amp;ventilation'!$D$3)*'input_cool&amp;vent_evolution'!AU$11,(BE273*$Q273*'input_cooling&amp;ventilation'!$D$3)*'input_cool&amp;vent_evolution'!AU$12)</f>
        <v>4715861.6199291255</v>
      </c>
      <c r="EA273" s="2">
        <f>IF($D273=3,(BF273*$P273*$M273*'input_cooling&amp;ventilation'!$D$3)*'input_cool&amp;vent_evolution'!AV$11,(BF273*$Q273*'input_cooling&amp;ventilation'!$D$3)*'input_cool&amp;vent_evolution'!AV$12)</f>
        <v>4755111.0852510193</v>
      </c>
      <c r="EB273">
        <v>0.1833809251856082</v>
      </c>
      <c r="EC273" s="2">
        <f t="shared" si="347"/>
        <v>21630993.901169669</v>
      </c>
      <c r="ED273" s="2">
        <f>IF($D273=3,(EC273*(1+'input_cool&amp;vent_evolution'!M$10)),EC273*(1+'input_cool&amp;vent_evolution'!M$9))</f>
        <v>21994066.339068681</v>
      </c>
      <c r="EE273" s="2">
        <f>IF($D273=3,(ED273*(1+'input_cool&amp;vent_evolution'!N$10)),ED273*(1+'input_cool&amp;vent_evolution'!N$9))</f>
        <v>22352028.981863979</v>
      </c>
      <c r="EF273" s="2">
        <f>IF($D273=3,(EE273*(1+'input_cool&amp;vent_evolution'!O$10)),EE273*(1+'input_cool&amp;vent_evolution'!O$9))</f>
        <v>22690419.675688993</v>
      </c>
      <c r="EG273" s="2">
        <f>IF($D273=3,(EF273*(1+'input_cool&amp;vent_evolution'!P$10)),EF273*(1+'input_cool&amp;vent_evolution'!P$9))</f>
        <v>23064618.966192786</v>
      </c>
      <c r="EH273" s="2">
        <f>IF($D273=3,(EG273*(1+'input_cool&amp;vent_evolution'!Q$10)),EG273*(1+'input_cool&amp;vent_evolution'!Q$9))</f>
        <v>23428828.666799348</v>
      </c>
      <c r="EI273" s="2">
        <f>IF($D273=3,(EH273*(1+'input_cool&amp;vent_evolution'!R$10)),EH273*(1+'input_cool&amp;vent_evolution'!R$9))</f>
        <v>23693732.270066705</v>
      </c>
      <c r="EJ273" s="2">
        <f>IF($D273=3,(EI273*(1+'input_cool&amp;vent_evolution'!S$10)),EI273*(1+'input_cool&amp;vent_evolution'!S$9))</f>
        <v>24031002.970152885</v>
      </c>
      <c r="EK273" s="2">
        <f>IF($D273=3,(EJ273*(1+'input_cool&amp;vent_evolution'!T$10)),EJ273*(1+'input_cool&amp;vent_evolution'!T$9))</f>
        <v>24319180.541066349</v>
      </c>
      <c r="EL273" s="2">
        <f>IF($D273=3,(EK273*(1+'input_cool&amp;vent_evolution'!U$10)),EK273*(1+'input_cool&amp;vent_evolution'!U$9))</f>
        <v>24645554.271714535</v>
      </c>
      <c r="EM273" s="2">
        <f>IF($D273=3,(EL273*(1+'input_cool&amp;vent_evolution'!V$10)),EL273*(1+'input_cool&amp;vent_evolution'!V$9))</f>
        <v>24922039.615835767</v>
      </c>
      <c r="EN273" s="2">
        <f>IF($D273=3,(EM273*(1+'input_cool&amp;vent_evolution'!W$10)),EM273*(1+'input_cool&amp;vent_evolution'!W$9))</f>
        <v>25179671.39158044</v>
      </c>
      <c r="EO273" s="2">
        <f>IF($D273=3,(EN273*(1+'input_cool&amp;vent_evolution'!X$10)),EN273*(1+'input_cool&amp;vent_evolution'!X$9))</f>
        <v>25425404.650345422</v>
      </c>
      <c r="EP273" s="2">
        <f>IF($D273=3,(EO273*(1+'input_cool&amp;vent_evolution'!Y$10)),EO273*(1+'input_cool&amp;vent_evolution'!Y$9))</f>
        <v>25667334.737213258</v>
      </c>
      <c r="EQ273" s="2">
        <f>IF($D273=3,(EP273*(1+'input_cool&amp;vent_evolution'!Z$10)),EP273*(1+'input_cool&amp;vent_evolution'!Z$9))</f>
        <v>25899284.406949595</v>
      </c>
      <c r="ER273" s="2">
        <f>IF($D273=3,(EQ273*(1+'input_cool&amp;vent_evolution'!AA$10)),EQ273*(1+'input_cool&amp;vent_evolution'!AA$9))</f>
        <v>26173211.94763837</v>
      </c>
      <c r="ES273" s="2">
        <f>IF($D273=3,(ER273*(1+'input_cool&amp;vent_evolution'!AB$10)),ER273*(1+'input_cool&amp;vent_evolution'!AB$9))</f>
        <v>26294989.069791581</v>
      </c>
      <c r="ET273" s="2">
        <f>IF($D273=3,(ES273*(1+'input_cool&amp;vent_evolution'!AC$10)),ES273*(1+'input_cool&amp;vent_evolution'!AC$9))</f>
        <v>26447121.832351223</v>
      </c>
      <c r="EU273" s="2">
        <f>IF($D273=3,(ET273*(1+'input_cool&amp;vent_evolution'!AD$10)),ET273*(1+'input_cool&amp;vent_evolution'!AD$9))</f>
        <v>26649904.464456428</v>
      </c>
      <c r="EV273" s="2">
        <f>IF($D273=3,(EU273*(1+'input_cool&amp;vent_evolution'!AE$10)),EU273*(1+'input_cool&amp;vent_evolution'!AE$9))</f>
        <v>26833968.811800234</v>
      </c>
      <c r="EW273" s="2">
        <f>IF($D273=3,(EV273*(1+'input_cool&amp;vent_evolution'!AF$10)),EV273*(1+'input_cool&amp;vent_evolution'!AF$9))</f>
        <v>26976228.789783806</v>
      </c>
      <c r="EX273" s="2">
        <f>IF($D273=3,(EW273*(1+'input_cool&amp;vent_evolution'!AG$10)),EW273*(1+'input_cool&amp;vent_evolution'!AG$9))</f>
        <v>27134496.495777763</v>
      </c>
      <c r="EY273" s="2">
        <f>IF($D273=3,(EX273*(1+'input_cool&amp;vent_evolution'!AH$10)),EX273*(1+'input_cool&amp;vent_evolution'!AH$9))</f>
        <v>27285742.660622511</v>
      </c>
      <c r="EZ273" s="2">
        <f>IF($D273=3,(EY273*(1+'input_cool&amp;vent_evolution'!AI$10)),EY273*(1+'input_cool&amp;vent_evolution'!AI$9))</f>
        <v>27409784.612473626</v>
      </c>
      <c r="FA273" s="2">
        <f>IF($D273=3,(EZ273*(1+'input_cool&amp;vent_evolution'!AJ$10)),EZ273*(1+'input_cool&amp;vent_evolution'!AJ$9))</f>
        <v>27529830.350730084</v>
      </c>
      <c r="FB273" s="2">
        <f>IF($D273=3,(FA273*(1+'input_cool&amp;vent_evolution'!AK$10)),FA273*(1+'input_cool&amp;vent_evolution'!AK$9))</f>
        <v>27666199.956209563</v>
      </c>
      <c r="FC273" s="2">
        <f>IF($D273=3,(FB273*(1+'input_cool&amp;vent_evolution'!AL$10)),FB273*(1+'input_cool&amp;vent_evolution'!AL$9))</f>
        <v>27801944.818624478</v>
      </c>
      <c r="FD273" s="2">
        <f>IF($D273=3,(FC273*(1+'input_cool&amp;vent_evolution'!AM$10)),FC273*(1+'input_cool&amp;vent_evolution'!AM$9))</f>
        <v>27965597.042507797</v>
      </c>
      <c r="FE273" s="2">
        <f>IF($D273=3,(FD273*(1+'input_cool&amp;vent_evolution'!AN$10)),FD273*(1+'input_cool&amp;vent_evolution'!AN$9))</f>
        <v>28110954.922604963</v>
      </c>
      <c r="FF273" s="2">
        <f>IF($D273=3,(FE273*(1+'input_cool&amp;vent_evolution'!AO$10)),FE273*(1+'input_cool&amp;vent_evolution'!AO$9))</f>
        <v>28235208.15408662</v>
      </c>
      <c r="FG273" s="2">
        <f>IF($D273=3,(FF273*(1+'input_cool&amp;vent_evolution'!AP$10)),FF273*(1+'input_cool&amp;vent_evolution'!AP$9))</f>
        <v>28393400.33119281</v>
      </c>
      <c r="FH273" s="2">
        <f>IF($D273=3,(FG273*(1+'input_cool&amp;vent_evolution'!AQ$10)),FG273*(1+'input_cool&amp;vent_evolution'!AQ$9))</f>
        <v>28536453.214116678</v>
      </c>
      <c r="FI273" s="2">
        <f>IF($D273=3,(FH273*(1+'input_cool&amp;vent_evolution'!AR$10)),FH273*(1+'input_cool&amp;vent_evolution'!AR$9))</f>
        <v>28702067.559776802</v>
      </c>
      <c r="FJ273" s="2">
        <f>IF($D273=3,(FI273*(1+'input_cool&amp;vent_evolution'!AS$10)),FI273*(1+'input_cool&amp;vent_evolution'!AS$9))</f>
        <v>28849855.019825548</v>
      </c>
      <c r="FK273" s="2">
        <f>IF($D273=3,(FJ273*(1+'input_cool&amp;vent_evolution'!AT$10)),FJ273*(1+'input_cool&amp;vent_evolution'!AT$9))</f>
        <v>29020422.300886914</v>
      </c>
      <c r="FL273" s="2">
        <f>IF($D273=3,(FK273*(1+'input_cool&amp;vent_evolution'!AU$10)),FK273*(1+'input_cool&amp;vent_evolution'!AU$9))</f>
        <v>29191998.016734127</v>
      </c>
      <c r="FM273" s="2">
        <f t="shared" si="348"/>
        <v>15478397.802070452</v>
      </c>
      <c r="FN273" s="2">
        <f t="shared" si="349"/>
        <v>22295783.324547119</v>
      </c>
      <c r="FO273" s="2">
        <f t="shared" si="350"/>
        <v>22658656.537667751</v>
      </c>
      <c r="FP273" s="2">
        <f t="shared" si="351"/>
        <v>23001689.311701167</v>
      </c>
      <c r="FQ273" s="2">
        <f t="shared" si="352"/>
        <v>23381021.908623084</v>
      </c>
      <c r="FR273" s="2">
        <f t="shared" si="353"/>
        <v>23750227.877371013</v>
      </c>
      <c r="FS273" s="2">
        <f t="shared" si="354"/>
        <v>24018765.456974898</v>
      </c>
      <c r="FT273" s="2">
        <f t="shared" si="355"/>
        <v>24360662.873073999</v>
      </c>
      <c r="FU273" s="2">
        <f t="shared" si="356"/>
        <v>24652793.695134297</v>
      </c>
      <c r="FV273" s="2">
        <f t="shared" si="357"/>
        <v>24983644.655987781</v>
      </c>
      <c r="FW273" s="2">
        <f t="shared" si="358"/>
        <v>25263922.856021658</v>
      </c>
      <c r="FX273" s="2">
        <f t="shared" si="359"/>
        <v>25525088.852384876</v>
      </c>
      <c r="FY273" s="2">
        <f t="shared" si="360"/>
        <v>25774193.106623057</v>
      </c>
      <c r="FZ273" s="2">
        <f t="shared" si="361"/>
        <v>26019442.016639873</v>
      </c>
      <c r="GA273" s="2">
        <f t="shared" si="362"/>
        <v>26254573.597081434</v>
      </c>
      <c r="GB273" s="2">
        <f t="shared" si="363"/>
        <v>26532258.905458182</v>
      </c>
      <c r="GC273" s="2">
        <f t="shared" si="364"/>
        <v>26655706.579369757</v>
      </c>
      <c r="GD273" s="2">
        <f t="shared" si="365"/>
        <v>26809926.315652419</v>
      </c>
      <c r="GE273" s="2">
        <f t="shared" si="366"/>
        <v>27015490.741879862</v>
      </c>
      <c r="GF273" s="2">
        <f t="shared" si="367"/>
        <v>27202080.1038871</v>
      </c>
      <c r="GG273" s="2">
        <f t="shared" si="368"/>
        <v>27346291.619664993</v>
      </c>
      <c r="GH273" s="2">
        <f t="shared" si="369"/>
        <v>27506730.459200826</v>
      </c>
      <c r="GI273" s="2">
        <f t="shared" si="370"/>
        <v>27660051.435325067</v>
      </c>
      <c r="GJ273" s="2">
        <f t="shared" si="371"/>
        <v>27785795.008113772</v>
      </c>
      <c r="GK273" s="2">
        <f t="shared" si="372"/>
        <v>27907487.546816673</v>
      </c>
      <c r="GL273" s="2">
        <f t="shared" si="373"/>
        <v>28045727.885322135</v>
      </c>
      <c r="GM273" s="2">
        <f t="shared" si="374"/>
        <v>28183334.910469975</v>
      </c>
      <c r="GN273" s="2">
        <f t="shared" si="375"/>
        <v>28349232.133295089</v>
      </c>
      <c r="GO273" s="2">
        <f t="shared" si="376"/>
        <v>28496584.048543472</v>
      </c>
      <c r="GP273" s="2">
        <f t="shared" si="377"/>
        <v>28622541.799319591</v>
      </c>
      <c r="GQ273" s="2">
        <f t="shared" si="378"/>
        <v>28782904.073854193</v>
      </c>
      <c r="GR273" s="2">
        <f t="shared" si="379"/>
        <v>28927919.371728275</v>
      </c>
      <c r="GS273" s="2">
        <f t="shared" si="380"/>
        <v>29095805.632929355</v>
      </c>
      <c r="GT273" s="2">
        <f t="shared" si="381"/>
        <v>29245620.457370389</v>
      </c>
      <c r="GU273" s="2">
        <f t="shared" si="382"/>
        <v>29418527.598877285</v>
      </c>
      <c r="GV273" s="2">
        <f t="shared" si="383"/>
        <v>29592457.008987695</v>
      </c>
      <c r="GW273" s="2">
        <f>IF($D273=3,($N273*$M273*EC273*'input_cooling&amp;ventilation'!$D$3)*'input_cool&amp;vent_evolution'!M$11,($O273*$M273*EC273*'input_cooling&amp;ventilation'!$D$3)*'input_cool&amp;vent_evolution'!M$10)</f>
        <v>4579449.022104132</v>
      </c>
      <c r="GX273" s="2">
        <f>IF($D273=3,($N273*$M273*ED273*'input_cooling&amp;ventilation'!$D$3)*'input_cool&amp;vent_evolution'!N$11,($O273*$M273*ED273*'input_cooling&amp;ventilation'!$D$3)*'input_cool&amp;vent_evolution'!N$10)</f>
        <v>4563836.6547618592</v>
      </c>
      <c r="GY273" s="2">
        <f>IF($D273=3,($N273*$M273*EE273*'input_cooling&amp;ventilation'!$D$3)*'input_cool&amp;vent_evolution'!O$11,($O273*$M273*EE273*'input_cooling&amp;ventilation'!$D$3)*'input_cool&amp;vent_evolution'!O$10)</f>
        <v>4547879.2665012274</v>
      </c>
      <c r="GZ273" s="2">
        <f>IF($D273=3,($N273*$M273*EF273*'input_cooling&amp;ventilation'!$D$3)*'input_cool&amp;vent_evolution'!P$11,($O273*$M273*EF273*'input_cooling&amp;ventilation'!$D$3)*'input_cool&amp;vent_evolution'!P$10)</f>
        <v>4277687.6189607559</v>
      </c>
      <c r="HA273" s="2">
        <f>IF($D273=3,($N273*$M273*EG273*'input_cooling&amp;ventilation'!$D$3)*'input_cool&amp;vent_evolution'!Q$11,($O273*$M273*EG273*'input_cooling&amp;ventilation'!$D$3)*'input_cool&amp;vent_evolution'!Q$10)</f>
        <v>4271881.5432125609</v>
      </c>
      <c r="HB273" s="2">
        <f>IF($D273=3,($N273*$M273*EH273*'input_cooling&amp;ventilation'!$D$3)*'input_cool&amp;vent_evolution'!R$11,($O273*$M273*EH273*'input_cooling&amp;ventilation'!$D$3)*'input_cool&amp;vent_evolution'!R$10)</f>
        <v>3347171.7379096826</v>
      </c>
      <c r="HC273" s="2">
        <f>IF($D273=3,($N273*$M273*EI273*'input_cooling&amp;ventilation'!$D$3)*'input_cool&amp;vent_evolution'!S$11,($O273*$M273*EI273*'input_cooling&amp;ventilation'!$D$3)*'input_cool&amp;vent_evolution'!S$10)</f>
        <v>3339043.5843813121</v>
      </c>
      <c r="HD273" s="2">
        <f>IF($D273=3,($N273*$M273*EJ273*'input_cooling&amp;ventilation'!$D$3)*'input_cool&amp;vent_evolution'!T$11,($O273*$M273*EJ273*'input_cooling&amp;ventilation'!$D$3)*'input_cool&amp;vent_evolution'!T$10)</f>
        <v>3341220.8934364491</v>
      </c>
      <c r="HE273" s="2">
        <f>IF($D273=3,($N273*$M273*EK273*'input_cooling&amp;ventilation'!$D$3)*'input_cool&amp;vent_evolution'!U$11,($O273*$M273*EK273*'input_cooling&amp;ventilation'!$D$3)*'input_cool&amp;vent_evolution'!U$10)</f>
        <v>3336630.4439672614</v>
      </c>
      <c r="HF273" s="2">
        <f>IF($D273=3,($N273*$M273*EL273*'input_cooling&amp;ventilation'!$D$3)*'input_cool&amp;vent_evolution'!V$11,($O273*$M273*EL273*'input_cooling&amp;ventilation'!$D$3)*'input_cool&amp;vent_evolution'!V$10)</f>
        <v>3337357.2178603448</v>
      </c>
      <c r="HG273" s="2">
        <f>IF($D273=3,($N273*$M273*EM273*'input_cooling&amp;ventilation'!$D$3)*'input_cool&amp;vent_evolution'!W$11,($O273*$M273*EM273*'input_cooling&amp;ventilation'!$D$3)*'input_cool&amp;vent_evolution'!W$10)</f>
        <v>2589390.1429297025</v>
      </c>
      <c r="HH273" s="2">
        <f>IF($D273=3,($N273*$M273*EN273*'input_cooling&amp;ventilation'!$D$3)*'input_cool&amp;vent_evolution'!X$11,($O273*$M273*EN273*'input_cooling&amp;ventilation'!$D$3)*'input_cool&amp;vent_evolution'!X$10)</f>
        <v>2590762.008212653</v>
      </c>
      <c r="HI273" s="2">
        <f>IF($D273=3,($N273*$M273*EO273*'input_cooling&amp;ventilation'!$D$3)*'input_cool&amp;vent_evolution'!Y$11,($O273*$M273*EO273*'input_cooling&amp;ventilation'!$D$3)*'input_cool&amp;vent_evolution'!Y$10)</f>
        <v>2590910.2515563546</v>
      </c>
      <c r="HJ273" s="2">
        <f>IF($D273=3,($N273*$M273*EP273*'input_cooling&amp;ventilation'!$D$3)*'input_cool&amp;vent_evolution'!Z$11,($O273*$M273*EP273*'input_cooling&amp;ventilation'!$D$3)*'input_cool&amp;vent_evolution'!Z$10)</f>
        <v>2590686.6133755594</v>
      </c>
      <c r="HK273" s="2">
        <f>IF($D273=3,($N273*$M273*EQ273*'input_cooling&amp;ventilation'!$D$3)*'input_cool&amp;vent_evolution'!AA$11,($O273*$M273*EQ273*'input_cooling&amp;ventilation'!$D$3)*'input_cool&amp;vent_evolution'!AA$10)</f>
        <v>2589484.2717959112</v>
      </c>
      <c r="HL273" s="2">
        <f>IF($D273=3,($N273*$M273*ER273*'input_cooling&amp;ventilation'!$D$3)*'input_cool&amp;vent_evolution'!AB$11,($O273*$M273*ER273*'input_cooling&amp;ventilation'!$D$3)*'input_cool&amp;vent_evolution'!AB$10)</f>
        <v>1803389.375539144</v>
      </c>
      <c r="HM273" s="2">
        <f>IF($D273=3,($N273*$M273*ES273*'input_cooling&amp;ventilation'!$D$3)*'input_cool&amp;vent_evolution'!AC$11,($O273*$M273*ES273*'input_cooling&amp;ventilation'!$D$3)*'input_cool&amp;vent_evolution'!AC$10)</f>
        <v>1800559.8867322735</v>
      </c>
      <c r="HN273" s="2">
        <f>IF($D273=3,($N273*$M273*ET273*'input_cooling&amp;ventilation'!$D$3)*'input_cool&amp;vent_evolution'!AD$11,($O273*$M273*ET273*'input_cooling&amp;ventilation'!$D$3)*'input_cool&amp;vent_evolution'!AD$10)</f>
        <v>1799838.153440095</v>
      </c>
      <c r="HO273" s="2">
        <f>IF($D273=3,($N273*$M273*EU273*'input_cooling&amp;ventilation'!$D$3)*'input_cool&amp;vent_evolution'!AE$11,($O273*$M273*EU273*'input_cooling&amp;ventilation'!$D$3)*'input_cool&amp;vent_evolution'!AE$10)</f>
        <v>1802557.7421179186</v>
      </c>
      <c r="HP273" s="2">
        <f>IF($D273=3,($N273*$M273*EV273*'input_cooling&amp;ventilation'!$D$3)*'input_cool&amp;vent_evolution'!AF$11,($O273*$M273*EV273*'input_cooling&amp;ventilation'!$D$3)*'input_cool&amp;vent_evolution'!AF$10)</f>
        <v>1803992.8958118679</v>
      </c>
      <c r="HQ273" s="2">
        <f>IF($D273=3,($N273*$M273*EW273*'input_cooling&amp;ventilation'!$D$3)*'input_cool&amp;vent_evolution'!AG$11,($O273*$M273*EW273*'input_cooling&amp;ventilation'!$D$3)*'input_cool&amp;vent_evolution'!AG$10)</f>
        <v>1138891.2455691369</v>
      </c>
      <c r="HR273" s="2">
        <f>IF($D273=3,($N273*$M273*EX273*'input_cooling&amp;ventilation'!$D$3)*'input_cool&amp;vent_evolution'!AH$11,($O273*$M273*EX273*'input_cooling&amp;ventilation'!$D$3)*'input_cool&amp;vent_evolution'!AH$10)</f>
        <v>1141063.6614887395</v>
      </c>
      <c r="HS273" s="2">
        <f>IF($D273=3,($N273*$M273*EY273*'input_cooling&amp;ventilation'!$D$3)*'input_cool&amp;vent_evolution'!AI$11,($O273*$M273*EY273*'input_cooling&amp;ventilation'!$D$3)*'input_cool&amp;vent_evolution'!AI$10)</f>
        <v>1142926.2235176575</v>
      </c>
      <c r="HT273" s="2">
        <f>IF($D273=3,($N273*$M273*EZ273*'input_cooling&amp;ventilation'!$D$3)*'input_cool&amp;vent_evolution'!AJ$11,($O273*$M273*EZ273*'input_cooling&amp;ventilation'!$D$3)*'input_cool&amp;vent_evolution'!AJ$10)</f>
        <v>1143640.3352324357</v>
      </c>
      <c r="HU273" s="2">
        <f>IF($D273=3,($N273*$M273*FA273*'input_cooling&amp;ventilation'!$D$3)*'input_cool&amp;vent_evolution'!AK$11,($O273*$M273*FA273*'input_cooling&amp;ventilation'!$D$3)*'input_cool&amp;vent_evolution'!AK$10)</f>
        <v>1144183.8753107148</v>
      </c>
      <c r="HV273" s="2">
        <f>IF($D273=3,($N273*$M273*FB273*'input_cooling&amp;ventilation'!$D$3)*'input_cool&amp;vent_evolution'!AL$11,($O273*$M273*FB273*'input_cooling&amp;ventilation'!$D$3)*'input_cool&amp;vent_evolution'!AL$10)</f>
        <v>1145400.5720090338</v>
      </c>
      <c r="HW273" s="2">
        <f>IF($D273=3,($N273*$M273*FC273*'input_cooling&amp;ventilation'!$D$3)*'input_cool&amp;vent_evolution'!AM$11,($O273*$M273*FC273*'input_cooling&amp;ventilation'!$D$3)*'input_cool&amp;vent_evolution'!AM$10)</f>
        <v>1146583.0572525184</v>
      </c>
      <c r="HX273" s="2">
        <f>IF($D273=3,($N273*$M273*FD273*'input_cooling&amp;ventilation'!$D$3)*'input_cool&amp;vent_evolution'!AN$11,($O273*$M273*FD273*'input_cooling&amp;ventilation'!$D$3)*'input_cool&amp;vent_evolution'!AN$10)</f>
        <v>1148904.3499118539</v>
      </c>
      <c r="HY273" s="2">
        <f>IF($D273=3,($N273*$M273*FE273*'input_cooling&amp;ventilation'!$D$3)*'input_cool&amp;vent_evolution'!AO$11,($O273*$M273*FE273*'input_cooling&amp;ventilation'!$D$3)*'input_cool&amp;vent_evolution'!AO$10)</f>
        <v>1150460.2773565562</v>
      </c>
      <c r="HZ273" s="2">
        <f>IF($D273=3,($N273*$M273*FF273*'input_cooling&amp;ventilation'!$D$3)*'input_cool&amp;vent_evolution'!AP$11,($O273*$M273*FF273*'input_cooling&amp;ventilation'!$D$3)*'input_cool&amp;vent_evolution'!AP$10)</f>
        <v>1151145.1915678969</v>
      </c>
      <c r="IA273" s="2">
        <f>IF($D273=3,($N273*$M273*FG273*'input_cooling&amp;ventilation'!$D$3)*'input_cool&amp;vent_evolution'!AQ$11,($O273*$M273*FG273*'input_cooling&amp;ventilation'!$D$3)*'input_cool&amp;vent_evolution'!AQ$10)</f>
        <v>1153204.4358777825</v>
      </c>
      <c r="IB273" s="2">
        <f>IF($D273=3,($N273*$M273*FH273*'input_cooling&amp;ventilation'!$D$3)*'input_cool&amp;vent_evolution'!AR$11,($O273*$M273*FH273*'input_cooling&amp;ventilation'!$D$3)*'input_cool&amp;vent_evolution'!AR$10)</f>
        <v>1154636.8755988718</v>
      </c>
      <c r="IC273" s="2">
        <f>IF($D273=3,($N273*$M273*FI273*'input_cooling&amp;ventilation'!$D$3)*'input_cool&amp;vent_evolution'!AS$11,($O273*$M273*FI273*'input_cooling&amp;ventilation'!$D$3)*'input_cool&amp;vent_evolution'!AS$10)</f>
        <v>1156969.087299817</v>
      </c>
      <c r="ID273" s="2">
        <f>IF($D273=3,($N273*$M273*FJ273*'input_cooling&amp;ventilation'!$D$3)*'input_cool&amp;vent_evolution'!AT$11,($O273*$M273*FJ273*'input_cooling&amp;ventilation'!$D$3)*'input_cool&amp;vent_evolution'!AT$10)</f>
        <v>1158569.2101374893</v>
      </c>
      <c r="IE273" s="2">
        <f>IF($D273=3,($N273*$M273*FK273*'input_cooling&amp;ventilation'!$D$3)*'input_cool&amp;vent_evolution'!AU$11,($O273*$M273*FK273*'input_cooling&amp;ventilation'!$D$3)*'input_cool&amp;vent_evolution'!AU$10)</f>
        <v>1165418.9499354456</v>
      </c>
      <c r="IF273" s="2">
        <f>IF($D273=3,($N273*$M273*FL273*'input_cooling&amp;ventilation'!$D$3)*'input_cool&amp;vent_evolution'!AV$11,($O273*$M273*FL273*'input_cooling&amp;ventilation'!$D$3)*'input_cool&amp;vent_evolution'!AV$10)</f>
        <v>1172309.1870424009</v>
      </c>
    </row>
    <row r="274" spans="1:240" x14ac:dyDescent="0.25">
      <c r="A274">
        <v>272</v>
      </c>
      <c r="B274">
        <v>100100</v>
      </c>
      <c r="C274">
        <v>6</v>
      </c>
      <c r="D274">
        <v>6</v>
      </c>
      <c r="E274">
        <v>1</v>
      </c>
      <c r="F274" s="2">
        <v>11748223.2654246</v>
      </c>
      <c r="G274" s="2">
        <v>11839512.789286001</v>
      </c>
      <c r="H274" s="2">
        <v>11748223.2654246</v>
      </c>
      <c r="I274" s="17">
        <v>0.27653555099999999</v>
      </c>
      <c r="J274">
        <v>6.9538786000000005E-2</v>
      </c>
      <c r="K274" s="2">
        <f t="shared" si="308"/>
        <v>816957.18353458249</v>
      </c>
      <c r="L274" s="2">
        <f t="shared" si="309"/>
        <v>3274046.1927567511</v>
      </c>
      <c r="M274">
        <v>0.39070749736008398</v>
      </c>
      <c r="N274" s="17">
        <f>'input_cooling&amp;ventilation'!$D$5</f>
        <v>57.500092182043396</v>
      </c>
      <c r="O274" s="45">
        <f>'input_cooling&amp;ventilation'!$D$6</f>
        <v>19.328678831353667</v>
      </c>
      <c r="P274" s="45">
        <f>'input_cooling&amp;ventilation'!$C$5</f>
        <v>50.351688737400465</v>
      </c>
      <c r="Q274" s="45">
        <f>'input_cooling&amp;ventilation'!$C$6</f>
        <v>32.240814214248743</v>
      </c>
      <c r="R274">
        <v>17</v>
      </c>
      <c r="S274">
        <v>12</v>
      </c>
      <c r="T274">
        <v>14</v>
      </c>
      <c r="U274" s="2">
        <f t="shared" si="310"/>
        <v>803591.04077788466</v>
      </c>
      <c r="V274" s="2">
        <f t="shared" si="311"/>
        <v>3028685.70060074</v>
      </c>
      <c r="W274" s="2">
        <v>346565.66003649571</v>
      </c>
      <c r="X274" s="57">
        <f>IF($D274=3,(W274*(1+'input_cool&amp;vent_evolution'!M$11)),(W274*(1+'input_cool&amp;vent_evolution'!M$12)))</f>
        <v>352119.94329679705</v>
      </c>
      <c r="Y274" s="57">
        <f>IF($D274=3,(X274*(1+'input_cool&amp;vent_evolution'!N$11)),(X274*(1+'input_cool&amp;vent_evolution'!N$12)))</f>
        <v>357238.23455890029</v>
      </c>
      <c r="Z274" s="57">
        <f>IF($D274=3,(Y274*(1+'input_cool&amp;vent_evolution'!O$11)),(Y274*(1+'input_cool&amp;vent_evolution'!O$12)))</f>
        <v>362014.80071621208</v>
      </c>
      <c r="AA274" s="57">
        <f>IF($D274=3,(Z274*(1+'input_cool&amp;vent_evolution'!P$11)),(Z274*(1+'input_cool&amp;vent_evolution'!P$12)))</f>
        <v>367487.95936120709</v>
      </c>
      <c r="AB274" s="57">
        <f>IF($D274=3,(AA274*(1+'input_cool&amp;vent_evolution'!Q$11)),(AA274*(1+'input_cool&amp;vent_evolution'!Q$12)))</f>
        <v>373162.61262722663</v>
      </c>
      <c r="AC274" s="57">
        <f>IF($D274=3,(AB274*(1+'input_cool&amp;vent_evolution'!R$11)),(AB274*(1+'input_cool&amp;vent_evolution'!R$12)))</f>
        <v>378789.74224712426</v>
      </c>
      <c r="AD274" s="57">
        <f>IF($D274=3,(AC274*(1+'input_cool&amp;vent_evolution'!S$11)),(AC274*(1+'input_cool&amp;vent_evolution'!S$12)))</f>
        <v>384194.34192688309</v>
      </c>
      <c r="AE274" s="57">
        <f>IF($D274=3,(AD274*(1+'input_cool&amp;vent_evolution'!T$11)),(AD274*(1+'input_cool&amp;vent_evolution'!T$12)))</f>
        <v>389802.08079185942</v>
      </c>
      <c r="AF274" s="57">
        <f>IF($D274=3,(AE274*(1+'input_cool&amp;vent_evolution'!U$11)),(AE274*(1+'input_cool&amp;vent_evolution'!U$12)))</f>
        <v>396211.49762400321</v>
      </c>
      <c r="AG274" s="57">
        <f>IF($D274=3,(AF274*(1+'input_cool&amp;vent_evolution'!V$11)),(AF274*(1+'input_cool&amp;vent_evolution'!V$12)))</f>
        <v>402694.52426652535</v>
      </c>
      <c r="AH274" s="57">
        <f>IF($D274=3,(AG274*(1+'input_cool&amp;vent_evolution'!W$11)),(AG274*(1+'input_cool&amp;vent_evolution'!W$12)))</f>
        <v>407813.00031112198</v>
      </c>
      <c r="AI274" s="57">
        <f>IF($D274=3,(AH274*(1+'input_cool&amp;vent_evolution'!X$11)),(AH274*(1+'input_cool&amp;vent_evolution'!X$12)))</f>
        <v>413991.68666271423</v>
      </c>
      <c r="AJ274" s="57">
        <f>IF($D274=3,(AI274*(1+'input_cool&amp;vent_evolution'!Y$11)),(AI274*(1+'input_cool&amp;vent_evolution'!Y$12)))</f>
        <v>420284.74143765401</v>
      </c>
      <c r="AK274" s="57">
        <f>IF($D274=3,(AJ274*(1+'input_cool&amp;vent_evolution'!Z$11)),(AJ274*(1+'input_cool&amp;vent_evolution'!Z$12)))</f>
        <v>427154.55597805954</v>
      </c>
      <c r="AL274" s="57">
        <f>IF($D274=3,(AK274*(1+'input_cool&amp;vent_evolution'!AA$11)),(AK274*(1+'input_cool&amp;vent_evolution'!AA$12)))</f>
        <v>434003.11512966151</v>
      </c>
      <c r="AM274" s="57">
        <f>IF($D274=3,(AL274*(1+'input_cool&amp;vent_evolution'!AB$11)),(AL274*(1+'input_cool&amp;vent_evolution'!AB$12)))</f>
        <v>440637.32422392088</v>
      </c>
      <c r="AN274" s="57">
        <f>IF($D274=3,(AM274*(1+'input_cool&amp;vent_evolution'!AC$11)),(AM274*(1+'input_cool&amp;vent_evolution'!AC$12)))</f>
        <v>447302.68875945831</v>
      </c>
      <c r="AO274" s="57">
        <f>IF($D274=3,(AN274*(1+'input_cool&amp;vent_evolution'!AD$11)),(AN274*(1+'input_cool&amp;vent_evolution'!AD$12)))</f>
        <v>453933.05887569481</v>
      </c>
      <c r="AP274" s="57">
        <f>IF($D274=3,(AO274*(1+'input_cool&amp;vent_evolution'!AE$11)),(AO274*(1+'input_cool&amp;vent_evolution'!AE$12)))</f>
        <v>460502.32404119766</v>
      </c>
      <c r="AQ274" s="57">
        <f>IF($D274=3,(AP274*(1+'input_cool&amp;vent_evolution'!AF$11)),(AP274*(1+'input_cool&amp;vent_evolution'!AF$12)))</f>
        <v>466974.69276798982</v>
      </c>
      <c r="AR274" s="57">
        <f>IF($D274=3,(AQ274*(1+'input_cool&amp;vent_evolution'!AG$11)),(AQ274*(1+'input_cool&amp;vent_evolution'!AG$12)))</f>
        <v>473180.71658822417</v>
      </c>
      <c r="AS274" s="57">
        <f>IF($D274=3,(AR274*(1+'input_cool&amp;vent_evolution'!AH$11)),(AR274*(1+'input_cool&amp;vent_evolution'!AH$12)))</f>
        <v>479287.96637558832</v>
      </c>
      <c r="AT274" s="57">
        <f>IF($D274=3,(AS274*(1+'input_cool&amp;vent_evolution'!AI$11)),(AS274*(1+'input_cool&amp;vent_evolution'!AI$12)))</f>
        <v>485288.80991755624</v>
      </c>
      <c r="AU274" s="57">
        <f>IF($D274=3,(AT274*(1+'input_cool&amp;vent_evolution'!AJ$11)),(AT274*(1+'input_cool&amp;vent_evolution'!AJ$12)))</f>
        <v>491175.50441032392</v>
      </c>
      <c r="AV274" s="57">
        <f>IF($D274=3,(AU274*(1+'input_cool&amp;vent_evolution'!AK$11)),(AU274*(1+'input_cool&amp;vent_evolution'!AK$12)))</f>
        <v>496940.57490355521</v>
      </c>
      <c r="AW274" s="57">
        <f>IF($D274=3,(AV274*(1+'input_cool&amp;vent_evolution'!AL$11)),(AV274*(1+'input_cool&amp;vent_evolution'!AL$12)))</f>
        <v>502576.81703618495</v>
      </c>
      <c r="AX274" s="57">
        <f>IF($D274=3,(AW274*(1+'input_cool&amp;vent_evolution'!AM$11)),(AW274*(1+'input_cool&amp;vent_evolution'!AM$12)))</f>
        <v>508077.83777444746</v>
      </c>
      <c r="AY274" s="57">
        <f>IF($D274=3,(AX274*(1+'input_cool&amp;vent_evolution'!AN$11)),(AX274*(1+'input_cool&amp;vent_evolution'!AN$12)))</f>
        <v>513438.19169186283</v>
      </c>
      <c r="AZ274" s="57">
        <f>IF($D274=3,(AY274*(1+'input_cool&amp;vent_evolution'!AO$11)),(AY274*(1+'input_cool&amp;vent_evolution'!AO$12)))</f>
        <v>518654.7469917913</v>
      </c>
      <c r="BA274" s="57">
        <f>IF($D274=3,(AZ274*(1+'input_cool&amp;vent_evolution'!AP$11)),(AZ274*(1+'input_cool&amp;vent_evolution'!AP$12)))</f>
        <v>523725.21441157133</v>
      </c>
      <c r="BB274" s="57">
        <f>IF($D274=3,(BA274*(1+'input_cool&amp;vent_evolution'!AQ$11)),(BA274*(1+'input_cool&amp;vent_evolution'!AQ$12)))</f>
        <v>528647.89525060821</v>
      </c>
      <c r="BC274" s="57">
        <f>IF($D274=3,(BB274*(1+'input_cool&amp;vent_evolution'!AR$11)),(BB274*(1+'input_cool&amp;vent_evolution'!AR$12)))</f>
        <v>533421.98678314616</v>
      </c>
      <c r="BD274" s="57">
        <f>IF($D274=3,(BC274*(1+'input_cool&amp;vent_evolution'!AS$11)),(BC274*(1+'input_cool&amp;vent_evolution'!AS$12)))</f>
        <v>538047.59062796459</v>
      </c>
      <c r="BE274" s="57">
        <f>IF($D274=3,(BD274*(1+'input_cool&amp;vent_evolution'!AT$11)),(BD274*(1+'input_cool&amp;vent_evolution'!AT$12)))</f>
        <v>542525.68645686598</v>
      </c>
      <c r="BF274" s="57">
        <f>IF($D274=3,(BE274*(1+'input_cool&amp;vent_evolution'!AU$11)),(BE274*(1+'input_cool&amp;vent_evolution'!AU$12)))</f>
        <v>547041.05285922985</v>
      </c>
      <c r="BG274" s="57">
        <f>IF($D274=3,(BF274*(1+'input_cool&amp;vent_evolution'!AV$11)),(BF274*(1+'input_cool&amp;vent_evolution'!AV$12)))</f>
        <v>551594.00003289466</v>
      </c>
      <c r="BH274" s="2">
        <f t="shared" si="384"/>
        <v>931129.92152292898</v>
      </c>
      <c r="BI274" s="2">
        <f t="shared" si="312"/>
        <v>946052.80608031957</v>
      </c>
      <c r="BJ274" s="2">
        <f t="shared" si="313"/>
        <v>959804.29588664323</v>
      </c>
      <c r="BK274" s="2">
        <f t="shared" si="314"/>
        <v>972637.66105830634</v>
      </c>
      <c r="BL274" s="2">
        <f t="shared" si="315"/>
        <v>987342.58531150583</v>
      </c>
      <c r="BM274" s="2">
        <f t="shared" si="316"/>
        <v>1002588.8721181737</v>
      </c>
      <c r="BN274" s="2">
        <f t="shared" si="317"/>
        <v>1017707.4755043918</v>
      </c>
      <c r="BO274" s="2">
        <f t="shared" si="318"/>
        <v>1032228.2000191828</v>
      </c>
      <c r="BP274" s="2">
        <f t="shared" si="319"/>
        <v>1047294.7055948265</v>
      </c>
      <c r="BQ274" s="2">
        <f t="shared" si="320"/>
        <v>1064515.1070370621</v>
      </c>
      <c r="BR274" s="2">
        <f t="shared" si="321"/>
        <v>1081933.2784976938</v>
      </c>
      <c r="BS274" s="2">
        <f t="shared" si="322"/>
        <v>1095685.2647655208</v>
      </c>
      <c r="BT274" s="2">
        <f t="shared" si="323"/>
        <v>1112285.7546613375</v>
      </c>
      <c r="BU274" s="2">
        <f t="shared" si="324"/>
        <v>1129193.5221479144</v>
      </c>
      <c r="BV274" s="2">
        <f t="shared" si="325"/>
        <v>1147650.8900048777</v>
      </c>
      <c r="BW274" s="2">
        <f t="shared" si="326"/>
        <v>1166051.1502750521</v>
      </c>
      <c r="BX274" s="2">
        <f t="shared" si="327"/>
        <v>1183875.5088472601</v>
      </c>
      <c r="BY274" s="2">
        <f t="shared" si="328"/>
        <v>1201783.5738189688</v>
      </c>
      <c r="BZ274" s="2">
        <f t="shared" si="329"/>
        <v>1219597.6180764094</v>
      </c>
      <c r="CA274" s="2">
        <f t="shared" si="330"/>
        <v>1237247.4895535021</v>
      </c>
      <c r="CB274" s="2">
        <f t="shared" si="331"/>
        <v>1254637.0260240538</v>
      </c>
      <c r="CC274" s="2">
        <f t="shared" si="332"/>
        <v>1271310.964440502</v>
      </c>
      <c r="CD274" s="2">
        <f t="shared" si="333"/>
        <v>1287719.5232533701</v>
      </c>
      <c r="CE274" s="2">
        <f t="shared" si="334"/>
        <v>1303842.196733817</v>
      </c>
      <c r="CF274" s="2">
        <f t="shared" si="335"/>
        <v>1319658.1820235972</v>
      </c>
      <c r="CG274" s="2">
        <f t="shared" si="336"/>
        <v>1335147.3959156238</v>
      </c>
      <c r="CH274" s="2">
        <f t="shared" si="337"/>
        <v>1350290.4822043434</v>
      </c>
      <c r="CI274" s="2">
        <f t="shared" si="338"/>
        <v>1365070.2645052643</v>
      </c>
      <c r="CJ274" s="2">
        <f t="shared" si="339"/>
        <v>1379472.1124030985</v>
      </c>
      <c r="CK274" s="2">
        <f t="shared" si="340"/>
        <v>1393487.6115917109</v>
      </c>
      <c r="CL274" s="2">
        <f t="shared" si="341"/>
        <v>1407110.6114300883</v>
      </c>
      <c r="CM274" s="2">
        <f t="shared" si="342"/>
        <v>1420336.5479607077</v>
      </c>
      <c r="CN274" s="2">
        <f t="shared" si="343"/>
        <v>1433163.2644725721</v>
      </c>
      <c r="CO274" s="2">
        <f t="shared" si="344"/>
        <v>1445591.033988364</v>
      </c>
      <c r="CP274" s="2">
        <f t="shared" si="345"/>
        <v>1457622.4886261318</v>
      </c>
      <c r="CQ274" s="2">
        <f t="shared" si="346"/>
        <v>1469754.0794001212</v>
      </c>
      <c r="CR274" s="2">
        <f>IF($D274=3,(W274*$P274*$M274*'input_cooling&amp;ventilation'!$D$3)*'input_cool&amp;vent_evolution'!M$11,(W274*$Q274*'input_cooling&amp;ventilation'!$D$3)*'input_cool&amp;vent_evolution'!M$12)</f>
        <v>146205.50718095622</v>
      </c>
      <c r="CS274" s="2">
        <f>IF($D274=3,(X274*$P274*$M274*'input_cooling&amp;ventilation'!$D$3)*'input_cool&amp;vent_evolution'!N$11,(X274*$Q274*'input_cooling&amp;ventilation'!$D$3)*'input_cool&amp;vent_evolution'!N$12)</f>
        <v>134728.88126254137</v>
      </c>
      <c r="CT274" s="2">
        <f>IF($D274=3,(Y274*$P274*$M274*'input_cooling&amp;ventilation'!$D$3)*'input_cool&amp;vent_evolution'!O$11,(Y274*$Q274*'input_cooling&amp;ventilation'!$D$3)*'input_cool&amp;vent_evolution'!O$12)</f>
        <v>125733.64462785279</v>
      </c>
      <c r="CU274" s="2">
        <f>IF($D274=3,(Z274*$P274*$M274*'input_cooling&amp;ventilation'!$D$3)*'input_cool&amp;vent_evolution'!P$11,(Z274*$Q274*'input_cooling&amp;ventilation'!$D$3)*'input_cool&amp;vent_evolution'!P$12)</f>
        <v>144070.06234138645</v>
      </c>
      <c r="CV274" s="2">
        <f>IF($D274=3,(AA274*$P274*$M274*'input_cooling&amp;ventilation'!$D$3)*'input_cool&amp;vent_evolution'!Q$11,(AA274*$Q274*'input_cooling&amp;ventilation'!$D$3)*'input_cool&amp;vent_evolution'!Q$12)</f>
        <v>149374.00920194536</v>
      </c>
      <c r="CW274" s="2">
        <f>IF($D274=3,(AB274*$P274*$M274*'input_cooling&amp;ventilation'!$D$3)*'input_cool&amp;vent_evolution'!R$11,(AB274*$Q274*'input_cooling&amp;ventilation'!$D$3)*'input_cool&amp;vent_evolution'!R$12)</f>
        <v>148123.0433331345</v>
      </c>
      <c r="CX274" s="2">
        <f>IF($D274=3,(AC274*$P274*$M274*'input_cooling&amp;ventilation'!$D$3)*'input_cool&amp;vent_evolution'!S$11,(AC274*$Q274*'input_cooling&amp;ventilation'!$D$3)*'input_cool&amp;vent_evolution'!S$12)</f>
        <v>142265.38335502625</v>
      </c>
      <c r="CY274" s="2">
        <f>IF($D274=3,(AD274*$P274*$M274*'input_cooling&amp;ventilation'!$D$3)*'input_cool&amp;vent_evolution'!T$11,(AD274*$Q274*'input_cooling&amp;ventilation'!$D$3)*'input_cool&amp;vent_evolution'!T$12)</f>
        <v>147612.62011108571</v>
      </c>
      <c r="CZ274" s="2">
        <f>IF($D274=3,(AE274*$P274*$M274*'input_cooling&amp;ventilation'!$D$3)*'input_cool&amp;vent_evolution'!U$11,(AE274*$Q274*'input_cooling&amp;ventilation'!$D$3)*'input_cool&amp;vent_evolution'!U$12)</f>
        <v>168715.20496181963</v>
      </c>
      <c r="DA274" s="2">
        <f>IF($D274=3,(AF274*$P274*$M274*'input_cooling&amp;ventilation'!$D$3)*'input_cool&amp;vent_evolution'!V$11,(AF274*$Q274*'input_cooling&amp;ventilation'!$D$3)*'input_cool&amp;vent_evolution'!V$12)</f>
        <v>170652.83744390434</v>
      </c>
      <c r="DB274" s="2">
        <f>IF($D274=3,(AG274*$P274*$M274*'input_cooling&amp;ventilation'!$D$3)*'input_cool&amp;vent_evolution'!W$11,(AG274*$Q274*'input_cooling&amp;ventilation'!$D$3)*'input_cool&amp;vent_evolution'!W$12)</f>
        <v>134733.7452957393</v>
      </c>
      <c r="DC274" s="2">
        <f>IF($D274=3,(AH274*$P274*$M274*'input_cooling&amp;ventilation'!$D$3)*'input_cool&amp;vent_evolution'!X$11,(AH274*$Q274*'input_cooling&amp;ventilation'!$D$3)*'input_cool&amp;vent_evolution'!X$12)</f>
        <v>162641.68199761419</v>
      </c>
      <c r="DD274" s="2">
        <f>IF($D274=3,(AI274*$P274*$M274*'input_cooling&amp;ventilation'!$D$3)*'input_cool&amp;vent_evolution'!Y$11,(AI274*$Q274*'input_cooling&amp;ventilation'!$D$3)*'input_cool&amp;vent_evolution'!Y$12)</f>
        <v>165652.20424816725</v>
      </c>
      <c r="DE274" s="2">
        <f>IF($D274=3,(AJ274*$P274*$M274*'input_cooling&amp;ventilation'!$D$3)*'input_cool&amp;vent_evolution'!Z$11,(AJ274*$Q274*'input_cooling&amp;ventilation'!$D$3)*'input_cool&amp;vent_evolution'!Z$12)</f>
        <v>180834.2628648394</v>
      </c>
      <c r="DF274" s="2">
        <f>IF($D274=3,(AK274*$P274*$M274*'input_cooling&amp;ventilation'!$D$3)*'input_cool&amp;vent_evolution'!AA$11,(AK274*$Q274*'input_cooling&amp;ventilation'!$D$3)*'input_cool&amp;vent_evolution'!AA$12)</f>
        <v>180274.75684854196</v>
      </c>
      <c r="DG274" s="2">
        <f>IF($D274=3,(AL274*$P274*$M274*'input_cooling&amp;ventilation'!$D$3)*'input_cool&amp;vent_evolution'!AB$11,(AL274*$Q274*'input_cooling&amp;ventilation'!$D$3)*'input_cool&amp;vent_evolution'!AB$12)</f>
        <v>174632.41608568671</v>
      </c>
      <c r="DH274" s="2">
        <f>IF($D274=3,(AM274*$P274*$M274*'input_cooling&amp;ventilation'!$D$3)*'input_cool&amp;vent_evolution'!AC$11,(AM274*$Q274*'input_cooling&amp;ventilation'!$D$3)*'input_cool&amp;vent_evolution'!AC$12)</f>
        <v>175452.52137741208</v>
      </c>
      <c r="DI274" s="2">
        <f>IF($D274=3,(AN274*$P274*$M274*'input_cooling&amp;ventilation'!$D$3)*'input_cool&amp;vent_evolution'!AD$11,(AN274*$Q274*'input_cooling&amp;ventilation'!$D$3)*'input_cool&amp;vent_evolution'!AD$12)</f>
        <v>174531.36259190805</v>
      </c>
      <c r="DJ274" s="2">
        <f>IF($D274=3,(AO274*$P274*$M274*'input_cooling&amp;ventilation'!$D$3)*'input_cool&amp;vent_evolution'!AE$11,(AO274*$Q274*'input_cooling&amp;ventilation'!$D$3)*'input_cool&amp;vent_evolution'!AE$12)</f>
        <v>172922.8957754717</v>
      </c>
      <c r="DK274" s="2">
        <f>IF($D274=3,(AP274*$P274*$M274*'input_cooling&amp;ventilation'!$D$3)*'input_cool&amp;vent_evolution'!AF$11,(AP274*$Q274*'input_cooling&amp;ventilation'!$D$3)*'input_cool&amp;vent_evolution'!AF$12)</f>
        <v>170372.28891914285</v>
      </c>
      <c r="DL274" s="2">
        <f>IF($D274=3,(AQ274*$P274*$M274*'input_cooling&amp;ventilation'!$D$3)*'input_cool&amp;vent_evolution'!AG$11,(AQ274*$Q274*'input_cooling&amp;ventilation'!$D$3)*'input_cool&amp;vent_evolution'!AG$12)</f>
        <v>163361.28672077128</v>
      </c>
      <c r="DM274" s="2">
        <f>IF($D274=3,(AR274*$P274*$M274*'input_cooling&amp;ventilation'!$D$3)*'input_cool&amp;vent_evolution'!AH$11,(AR274*$Q274*'input_cooling&amp;ventilation'!$D$3)*'input_cool&amp;vent_evolution'!AH$12)</f>
        <v>160761.25591656074</v>
      </c>
      <c r="DN274" s="2">
        <f>IF($D274=3,(AS274*$P274*$M274*'input_cooling&amp;ventilation'!$D$3)*'input_cool&amp;vent_evolution'!AI$11,(AS274*$Q274*'input_cooling&amp;ventilation'!$D$3)*'input_cool&amp;vent_evolution'!AI$12)</f>
        <v>157960.32223235833</v>
      </c>
      <c r="DO274" s="2">
        <f>IF($D274=3,(AT274*$P274*$M274*'input_cooling&amp;ventilation'!$D$3)*'input_cool&amp;vent_evolution'!AJ$11,(AT274*$Q274*'input_cooling&amp;ventilation'!$D$3)*'input_cool&amp;vent_evolution'!AJ$12)</f>
        <v>154955.5745717868</v>
      </c>
      <c r="DP274" s="2">
        <f>IF($D274=3,(AU274*$P274*$M274*'input_cooling&amp;ventilation'!$D$3)*'input_cool&amp;vent_evolution'!AK$11,(AU274*$Q274*'input_cooling&amp;ventilation'!$D$3)*'input_cool&amp;vent_evolution'!AK$12)</f>
        <v>151754.06364693024</v>
      </c>
      <c r="DQ274" s="2">
        <f>IF($D274=3,(AV274*$P274*$M274*'input_cooling&amp;ventilation'!$D$3)*'input_cool&amp;vent_evolution'!AL$11,(AV274*$Q274*'input_cooling&amp;ventilation'!$D$3)*'input_cool&amp;vent_evolution'!AL$12)</f>
        <v>148362.91218447956</v>
      </c>
      <c r="DR274" s="2">
        <f>IF($D274=3,(AW274*$P274*$M274*'input_cooling&amp;ventilation'!$D$3)*'input_cool&amp;vent_evolution'!AM$11,(AW274*$Q274*'input_cooling&amp;ventilation'!$D$3)*'input_cool&amp;vent_evolution'!AM$12)</f>
        <v>144803.47676884648</v>
      </c>
      <c r="DS274" s="2">
        <f>IF($D274=3,(AX274*$P274*$M274*'input_cooling&amp;ventilation'!$D$3)*'input_cool&amp;vent_evolution'!AN$11,(AX274*$Q274*'input_cooling&amp;ventilation'!$D$3)*'input_cool&amp;vent_evolution'!AN$12)</f>
        <v>141100.70128519725</v>
      </c>
      <c r="DT274" s="2">
        <f>IF($D274=3,(AY274*$P274*$M274*'input_cooling&amp;ventilation'!$D$3)*'input_cool&amp;vent_evolution'!AO$11,(AY274*$Q274*'input_cooling&amp;ventilation'!$D$3)*'input_cool&amp;vent_evolution'!AO$12)</f>
        <v>137315.48745718197</v>
      </c>
      <c r="DU274" s="2">
        <f>IF($D274=3,(AZ274*$P274*$M274*'input_cooling&amp;ventilation'!$D$3)*'input_cool&amp;vent_evolution'!AP$11,(AZ274*$Q274*'input_cooling&amp;ventilation'!$D$3)*'input_cool&amp;vent_evolution'!AP$12)</f>
        <v>133470.01332323693</v>
      </c>
      <c r="DV274" s="2">
        <f>IF($D274=3,(BA274*$P274*$M274*'input_cooling&amp;ventilation'!$D$3)*'input_cool&amp;vent_evolution'!AQ$11,(BA274*$Q274*'input_cooling&amp;ventilation'!$D$3)*'input_cool&amp;vent_evolution'!AQ$12)</f>
        <v>129579.82426022414</v>
      </c>
      <c r="DW274" s="2">
        <f>IF($D274=3,(BB274*$P274*$M274*'input_cooling&amp;ventilation'!$D$3)*'input_cool&amp;vent_evolution'!AR$11,(BB274*$Q274*'input_cooling&amp;ventilation'!$D$3)*'input_cool&amp;vent_evolution'!AR$12)</f>
        <v>125668.50503140618</v>
      </c>
      <c r="DX274" s="2">
        <f>IF($D274=3,(BC274*$P274*$M274*'input_cooling&amp;ventilation'!$D$3)*'input_cool&amp;vent_evolution'!AS$11,(BC274*$Q274*'input_cooling&amp;ventilation'!$D$3)*'input_cool&amp;vent_evolution'!AS$12)</f>
        <v>121759.86071570459</v>
      </c>
      <c r="DY274" s="2">
        <f>IF($D274=3,(BD274*$P274*$M274*'input_cooling&amp;ventilation'!$D$3)*'input_cool&amp;vent_evolution'!AT$11,(BD274*$Q274*'input_cooling&amp;ventilation'!$D$3)*'input_cool&amp;vent_evolution'!AT$12)</f>
        <v>117877.00432007268</v>
      </c>
      <c r="DZ274" s="2">
        <f>IF($D274=3,(BE274*$P274*$M274*'input_cooling&amp;ventilation'!$D$3)*'input_cool&amp;vent_evolution'!AU$11,(BE274*$Q274*'input_cooling&amp;ventilation'!$D$3)*'input_cool&amp;vent_evolution'!AU$12)</f>
        <v>118858.07835620586</v>
      </c>
      <c r="EA274" s="2">
        <f>IF($D274=3,(BF274*$P274*$M274*'input_cooling&amp;ventilation'!$D$3)*'input_cool&amp;vent_evolution'!AV$11,(BF274*$Q274*'input_cooling&amp;ventilation'!$D$3)*'input_cool&amp;vent_evolution'!AV$12)</f>
        <v>119847.31773612196</v>
      </c>
      <c r="EB274">
        <v>0.1833809251856082</v>
      </c>
      <c r="EC274" s="2">
        <f t="shared" si="347"/>
        <v>2154400.0517006502</v>
      </c>
      <c r="ED274" s="2">
        <f>IF($D274=3,(EC274*(1+'input_cool&amp;vent_evolution'!M$10)),EC274*(1+'input_cool&amp;vent_evolution'!M$9))</f>
        <v>2190561.2786213616</v>
      </c>
      <c r="EE274" s="2">
        <f>IF($D274=3,(ED274*(1+'input_cool&amp;vent_evolution'!N$10)),ED274*(1+'input_cool&amp;vent_evolution'!N$9))</f>
        <v>2226213.5810383759</v>
      </c>
      <c r="EF274" s="2">
        <f>IF($D274=3,(EE274*(1+'input_cool&amp;vent_evolution'!O$10)),EE274*(1+'input_cool&amp;vent_evolution'!O$9))</f>
        <v>2259916.5598105262</v>
      </c>
      <c r="EG274" s="2">
        <f>IF($D274=3,(EF274*(1+'input_cool&amp;vent_evolution'!P$10)),EF274*(1+'input_cool&amp;vent_evolution'!P$9))</f>
        <v>2297185.9971045805</v>
      </c>
      <c r="EH274" s="2">
        <f>IF($D274=3,(EG274*(1+'input_cool&amp;vent_evolution'!Q$10)),EG274*(1+'input_cool&amp;vent_evolution'!Q$9))</f>
        <v>2333460.4929230195</v>
      </c>
      <c r="EI274" s="2">
        <f>IF($D274=3,(EH274*(1+'input_cool&amp;vent_evolution'!R$10)),EH274*(1+'input_cool&amp;vent_evolution'!R$9))</f>
        <v>2359844.316948046</v>
      </c>
      <c r="EJ274" s="2">
        <f>IF($D274=3,(EI274*(1+'input_cool&amp;vent_evolution'!S$10)),EI274*(1+'input_cool&amp;vent_evolution'!S$9))</f>
        <v>2393435.7467742776</v>
      </c>
      <c r="EK274" s="2">
        <f>IF($D274=3,(EJ274*(1+'input_cool&amp;vent_evolution'!T$10)),EJ274*(1+'input_cool&amp;vent_evolution'!T$9))</f>
        <v>2422137.607470626</v>
      </c>
      <c r="EL274" s="2">
        <f>IF($D274=3,(EK274*(1+'input_cool&amp;vent_evolution'!U$10)),EK274*(1+'input_cool&amp;vent_evolution'!U$9))</f>
        <v>2454643.7227880624</v>
      </c>
      <c r="EM274" s="2">
        <f>IF($D274=3,(EL274*(1+'input_cool&amp;vent_evolution'!V$10)),EL274*(1+'input_cool&amp;vent_evolution'!V$9))</f>
        <v>2482181.0630689012</v>
      </c>
      <c r="EN274" s="2">
        <f>IF($D274=3,(EM274*(1+'input_cool&amp;vent_evolution'!W$10)),EM274*(1+'input_cool&amp;vent_evolution'!W$9))</f>
        <v>2507840.6288530719</v>
      </c>
      <c r="EO274" s="2">
        <f>IF($D274=3,(EN274*(1+'input_cool&amp;vent_evolution'!X$10)),EN274*(1+'input_cool&amp;vent_evolution'!X$9))</f>
        <v>2532315.1281667268</v>
      </c>
      <c r="EP274" s="2">
        <f>IF($D274=3,(EO274*(1+'input_cool&amp;vent_evolution'!Y$10)),EO274*(1+'input_cool&amp;vent_evolution'!Y$9))</f>
        <v>2556410.8398125898</v>
      </c>
      <c r="EQ274" s="2">
        <f>IF($D274=3,(EP274*(1+'input_cool&amp;vent_evolution'!Z$10)),EP274*(1+'input_cool&amp;vent_evolution'!Z$9))</f>
        <v>2579512.5235703988</v>
      </c>
      <c r="ER274" s="2">
        <f>IF($D274=3,(EQ274*(1+'input_cool&amp;vent_evolution'!AA$10)),EQ274*(1+'input_cool&amp;vent_evolution'!AA$9))</f>
        <v>2606795.1121799876</v>
      </c>
      <c r="ES274" s="2">
        <f>IF($D274=3,(ER274*(1+'input_cool&amp;vent_evolution'!AB$10)),ER274*(1+'input_cool&amp;vent_evolution'!AB$9))</f>
        <v>2618923.8492810903</v>
      </c>
      <c r="ET274" s="2">
        <f>IF($D274=3,(ES274*(1+'input_cool&amp;vent_evolution'!AC$10)),ES274*(1+'input_cool&amp;vent_evolution'!AC$9))</f>
        <v>2634075.9422926893</v>
      </c>
      <c r="EU274" s="2">
        <f>IF($D274=3,(ET274*(1+'input_cool&amp;vent_evolution'!AD$10)),ET274*(1+'input_cool&amp;vent_evolution'!AD$9))</f>
        <v>2654272.6523970654</v>
      </c>
      <c r="EV274" s="2">
        <f>IF($D274=3,(EU274*(1+'input_cool&amp;vent_evolution'!AE$10)),EU274*(1+'input_cool&amp;vent_evolution'!AE$9))</f>
        <v>2672605.0619592676</v>
      </c>
      <c r="EW274" s="2">
        <f>IF($D274=3,(EV274*(1+'input_cool&amp;vent_evolution'!AF$10)),EV274*(1+'input_cool&amp;vent_evolution'!AF$9))</f>
        <v>2686773.8470517625</v>
      </c>
      <c r="EX274" s="2">
        <f>IF($D274=3,(EW274*(1+'input_cool&amp;vent_evolution'!AG$10)),EW274*(1+'input_cool&amp;vent_evolution'!AG$9))</f>
        <v>2702536.9671161389</v>
      </c>
      <c r="EY274" s="2">
        <f>IF($D274=3,(EX274*(1+'input_cool&amp;vent_evolution'!AH$10)),EX274*(1+'input_cool&amp;vent_evolution'!AH$9))</f>
        <v>2717600.7569193169</v>
      </c>
      <c r="EZ274" s="2">
        <f>IF($D274=3,(EY274*(1+'input_cool&amp;vent_evolution'!AI$10)),EY274*(1+'input_cool&amp;vent_evolution'!AI$9))</f>
        <v>2729955.0661434825</v>
      </c>
      <c r="FA274" s="2">
        <f>IF($D274=3,(EZ274*(1+'input_cool&amp;vent_evolution'!AJ$10)),EZ274*(1+'input_cool&amp;vent_evolution'!AJ$9))</f>
        <v>2741911.3611656991</v>
      </c>
      <c r="FB274" s="2">
        <f>IF($D274=3,(FA274*(1+'input_cool&amp;vent_evolution'!AK$10)),FA274*(1+'input_cool&amp;vent_evolution'!AK$9))</f>
        <v>2755493.47793933</v>
      </c>
      <c r="FC274" s="2">
        <f>IF($D274=3,(FB274*(1+'input_cool&amp;vent_evolution'!AL$10)),FB274*(1+'input_cool&amp;vent_evolution'!AL$9))</f>
        <v>2769013.3716594693</v>
      </c>
      <c r="FD274" s="2">
        <f>IF($D274=3,(FC274*(1+'input_cool&amp;vent_evolution'!AM$10)),FC274*(1+'input_cool&amp;vent_evolution'!AM$9))</f>
        <v>2785312.7780208238</v>
      </c>
      <c r="FE274" s="2">
        <f>IF($D274=3,(FD274*(1+'input_cool&amp;vent_evolution'!AN$10)),FD274*(1+'input_cool&amp;vent_evolution'!AN$9))</f>
        <v>2799790.1074411562</v>
      </c>
      <c r="FF274" s="2">
        <f>IF($D274=3,(FE274*(1+'input_cool&amp;vent_evolution'!AO$10)),FE274*(1+'input_cool&amp;vent_evolution'!AO$9))</f>
        <v>2812165.4596580314</v>
      </c>
      <c r="FG274" s="2">
        <f>IF($D274=3,(FF274*(1+'input_cool&amp;vent_evolution'!AP$10)),FF274*(1+'input_cool&amp;vent_evolution'!AP$9))</f>
        <v>2827921.0572090889</v>
      </c>
      <c r="FH274" s="2">
        <f>IF($D274=3,(FG274*(1+'input_cool&amp;vent_evolution'!AQ$10)),FG274*(1+'input_cool&amp;vent_evolution'!AQ$9))</f>
        <v>2842168.8139129751</v>
      </c>
      <c r="FI274" s="2">
        <f>IF($D274=3,(FH274*(1+'input_cool&amp;vent_evolution'!AR$10)),FH274*(1+'input_cool&amp;vent_evolution'!AR$9))</f>
        <v>2858663.6433453499</v>
      </c>
      <c r="FJ274" s="2">
        <f>IF($D274=3,(FI274*(1+'input_cool&amp;vent_evolution'!AS$10)),FI274*(1+'input_cool&amp;vent_evolution'!AS$9))</f>
        <v>2873382.9536564914</v>
      </c>
      <c r="FK274" s="2">
        <f>IF($D274=3,(FJ274*(1+'input_cool&amp;vent_evolution'!AT$10)),FJ274*(1+'input_cool&amp;vent_evolution'!AT$9))</f>
        <v>2890371.0847065942</v>
      </c>
      <c r="FL274" s="2">
        <f>IF($D274=3,(FK274*(1+'input_cool&amp;vent_evolution'!AU$10)),FK274*(1+'input_cool&amp;vent_evolution'!AU$9))</f>
        <v>2907459.6536729895</v>
      </c>
      <c r="FM274" s="2">
        <f t="shared" si="348"/>
        <v>957042.76471968531</v>
      </c>
      <c r="FN274" s="2">
        <f t="shared" si="349"/>
        <v>1378567.6261441852</v>
      </c>
      <c r="FO274" s="2">
        <f t="shared" si="350"/>
        <v>1401004.3917299125</v>
      </c>
      <c r="FP274" s="2">
        <f t="shared" si="351"/>
        <v>1422214.4057538761</v>
      </c>
      <c r="FQ274" s="2">
        <f t="shared" si="352"/>
        <v>1445668.8693197295</v>
      </c>
      <c r="FR274" s="2">
        <f t="shared" si="353"/>
        <v>1468497.1946800109</v>
      </c>
      <c r="FS274" s="2">
        <f t="shared" si="354"/>
        <v>1485101.106202485</v>
      </c>
      <c r="FT274" s="2">
        <f t="shared" si="355"/>
        <v>1506240.9200603657</v>
      </c>
      <c r="FU274" s="2">
        <f t="shared" si="356"/>
        <v>1524303.6222327463</v>
      </c>
      <c r="FV274" s="2">
        <f t="shared" si="357"/>
        <v>1544760.4241791999</v>
      </c>
      <c r="FW274" s="2">
        <f t="shared" si="358"/>
        <v>1562090.2684486888</v>
      </c>
      <c r="FX274" s="2">
        <f t="shared" si="359"/>
        <v>1578238.3885840166</v>
      </c>
      <c r="FY274" s="2">
        <f t="shared" si="360"/>
        <v>1593640.720739329</v>
      </c>
      <c r="FZ274" s="2">
        <f t="shared" si="361"/>
        <v>1608804.673616647</v>
      </c>
      <c r="GA274" s="2">
        <f t="shared" si="362"/>
        <v>1623343.0632288198</v>
      </c>
      <c r="GB274" s="2">
        <f t="shared" si="363"/>
        <v>1640512.5867576294</v>
      </c>
      <c r="GC274" s="2">
        <f t="shared" si="364"/>
        <v>1648145.4635352732</v>
      </c>
      <c r="GD274" s="2">
        <f t="shared" si="365"/>
        <v>1657681.003626287</v>
      </c>
      <c r="GE274" s="2">
        <f t="shared" si="366"/>
        <v>1670391.2304417789</v>
      </c>
      <c r="GF274" s="2">
        <f t="shared" si="367"/>
        <v>1681928.2125743097</v>
      </c>
      <c r="GG274" s="2">
        <f t="shared" si="368"/>
        <v>1690844.9357086655</v>
      </c>
      <c r="GH274" s="2">
        <f t="shared" si="369"/>
        <v>1700765.0083493404</v>
      </c>
      <c r="GI274" s="2">
        <f t="shared" si="370"/>
        <v>1710244.9773200199</v>
      </c>
      <c r="GJ274" s="2">
        <f t="shared" si="371"/>
        <v>1718019.8115170924</v>
      </c>
      <c r="GK274" s="2">
        <f t="shared" si="372"/>
        <v>1725544.1667620782</v>
      </c>
      <c r="GL274" s="2">
        <f t="shared" si="373"/>
        <v>1734091.6868252561</v>
      </c>
      <c r="GM274" s="2">
        <f t="shared" si="374"/>
        <v>1742600.0485740881</v>
      </c>
      <c r="GN274" s="2">
        <f t="shared" si="375"/>
        <v>1752857.6177890764</v>
      </c>
      <c r="GO274" s="2">
        <f t="shared" si="376"/>
        <v>1761968.5145472148</v>
      </c>
      <c r="GP274" s="2">
        <f t="shared" si="377"/>
        <v>1769756.5915550643</v>
      </c>
      <c r="GQ274" s="2">
        <f t="shared" si="378"/>
        <v>1779671.9301152863</v>
      </c>
      <c r="GR274" s="2">
        <f t="shared" si="379"/>
        <v>1788638.3517939886</v>
      </c>
      <c r="GS274" s="2">
        <f t="shared" si="380"/>
        <v>1799018.9049773964</v>
      </c>
      <c r="GT274" s="2">
        <f t="shared" si="381"/>
        <v>1808282.0855476654</v>
      </c>
      <c r="GU274" s="2">
        <f t="shared" si="382"/>
        <v>1818973.0841163548</v>
      </c>
      <c r="GV274" s="2">
        <f t="shared" si="383"/>
        <v>1829727.2904396907</v>
      </c>
      <c r="GW274" s="2">
        <f>IF($D274=3,($N274*$M274*EC274*'input_cooling&amp;ventilation'!$D$3)*'input_cool&amp;vent_evolution'!M$11,($O274*$M274*EC274*'input_cooling&amp;ventilation'!$D$3)*'input_cool&amp;vent_evolution'!M$10)</f>
        <v>283151.30603641336</v>
      </c>
      <c r="GX274" s="2">
        <f>IF($D274=3,($N274*$M274*ED274*'input_cooling&amp;ventilation'!$D$3)*'input_cool&amp;vent_evolution'!N$11,($O274*$M274*ED274*'input_cooling&amp;ventilation'!$D$3)*'input_cool&amp;vent_evolution'!N$10)</f>
        <v>282185.97981879488</v>
      </c>
      <c r="GY274" s="2">
        <f>IF($D274=3,($N274*$M274*EE274*'input_cooling&amp;ventilation'!$D$3)*'input_cool&amp;vent_evolution'!O$11,($O274*$M274*EE274*'input_cooling&amp;ventilation'!$D$3)*'input_cool&amp;vent_evolution'!O$10)</f>
        <v>281199.32065846387</v>
      </c>
      <c r="GZ274" s="2">
        <f>IF($D274=3,($N274*$M274*EF274*'input_cooling&amp;ventilation'!$D$3)*'input_cool&amp;vent_evolution'!P$11,($O274*$M274*EF274*'input_cooling&amp;ventilation'!$D$3)*'input_cool&amp;vent_evolution'!P$10)</f>
        <v>264493.13668044831</v>
      </c>
      <c r="HA274" s="2">
        <f>IF($D274=3,($N274*$M274*EG274*'input_cooling&amp;ventilation'!$D$3)*'input_cool&amp;vent_evolution'!Q$11,($O274*$M274*EG274*'input_cooling&amp;ventilation'!$D$3)*'input_cool&amp;vent_evolution'!Q$10)</f>
        <v>264134.14197975124</v>
      </c>
      <c r="HB274" s="2">
        <f>IF($D274=3,($N274*$M274*EH274*'input_cooling&amp;ventilation'!$D$3)*'input_cool&amp;vent_evolution'!R$11,($O274*$M274*EH274*'input_cooling&amp;ventilation'!$D$3)*'input_cool&amp;vent_evolution'!R$10)</f>
        <v>206958.53246594942</v>
      </c>
      <c r="HC274" s="2">
        <f>IF($D274=3,($N274*$M274*EI274*'input_cooling&amp;ventilation'!$D$3)*'input_cool&amp;vent_evolution'!S$11,($O274*$M274*EI274*'input_cooling&amp;ventilation'!$D$3)*'input_cool&amp;vent_evolution'!S$10)</f>
        <v>206455.96168153547</v>
      </c>
      <c r="HD274" s="2">
        <f>IF($D274=3,($N274*$M274*EJ274*'input_cooling&amp;ventilation'!$D$3)*'input_cool&amp;vent_evolution'!T$11,($O274*$M274*EJ274*'input_cooling&amp;ventilation'!$D$3)*'input_cool&amp;vent_evolution'!T$10)</f>
        <v>206590.58658938602</v>
      </c>
      <c r="HE274" s="2">
        <f>IF($D274=3,($N274*$M274*EK274*'input_cooling&amp;ventilation'!$D$3)*'input_cool&amp;vent_evolution'!U$11,($O274*$M274*EK274*'input_cooling&amp;ventilation'!$D$3)*'input_cool&amp;vent_evolution'!U$10)</f>
        <v>206306.75511616276</v>
      </c>
      <c r="HF274" s="2">
        <f>IF($D274=3,($N274*$M274*EL274*'input_cooling&amp;ventilation'!$D$3)*'input_cool&amp;vent_evolution'!V$11,($O274*$M274*EL274*'input_cooling&amp;ventilation'!$D$3)*'input_cool&amp;vent_evolution'!V$10)</f>
        <v>206351.69217650042</v>
      </c>
      <c r="HG274" s="2">
        <f>IF($D274=3,($N274*$M274*EM274*'input_cooling&amp;ventilation'!$D$3)*'input_cool&amp;vent_evolution'!W$11,($O274*$M274*EM274*'input_cooling&amp;ventilation'!$D$3)*'input_cool&amp;vent_evolution'!W$10)</f>
        <v>160104.23901857957</v>
      </c>
      <c r="HH274" s="2">
        <f>IF($D274=3,($N274*$M274*EN274*'input_cooling&amp;ventilation'!$D$3)*'input_cool&amp;vent_evolution'!X$11,($O274*$M274*EN274*'input_cooling&amp;ventilation'!$D$3)*'input_cool&amp;vent_evolution'!X$10)</f>
        <v>160189.06263921576</v>
      </c>
      <c r="HI274" s="2">
        <f>IF($D274=3,($N274*$M274*EO274*'input_cooling&amp;ventilation'!$D$3)*'input_cool&amp;vent_evolution'!Y$11,($O274*$M274*EO274*'input_cooling&amp;ventilation'!$D$3)*'input_cool&amp;vent_evolution'!Y$10)</f>
        <v>160198.22865376851</v>
      </c>
      <c r="HJ274" s="2">
        <f>IF($D274=3,($N274*$M274*EP274*'input_cooling&amp;ventilation'!$D$3)*'input_cool&amp;vent_evolution'!Z$11,($O274*$M274*EP274*'input_cooling&amp;ventilation'!$D$3)*'input_cool&amp;vent_evolution'!Z$10)</f>
        <v>160184.40091102786</v>
      </c>
      <c r="HK274" s="2">
        <f>IF($D274=3,($N274*$M274*EQ274*'input_cooling&amp;ventilation'!$D$3)*'input_cool&amp;vent_evolution'!AA$11,($O274*$M274*EQ274*'input_cooling&amp;ventilation'!$D$3)*'input_cool&amp;vent_evolution'!AA$10)</f>
        <v>160110.05908804084</v>
      </c>
      <c r="HL274" s="2">
        <f>IF($D274=3,($N274*$M274*ER274*'input_cooling&amp;ventilation'!$D$3)*'input_cool&amp;vent_evolution'!AB$11,($O274*$M274*ER274*'input_cooling&amp;ventilation'!$D$3)*'input_cool&amp;vent_evolution'!AB$10)</f>
        <v>111505.12965891241</v>
      </c>
      <c r="HM274" s="2">
        <f>IF($D274=3,($N274*$M274*ES274*'input_cooling&amp;ventilation'!$D$3)*'input_cool&amp;vent_evolution'!AC$11,($O274*$M274*ES274*'input_cooling&amp;ventilation'!$D$3)*'input_cool&amp;vent_evolution'!AC$10)</f>
        <v>111330.17991119961</v>
      </c>
      <c r="HN274" s="2">
        <f>IF($D274=3,($N274*$M274*ET274*'input_cooling&amp;ventilation'!$D$3)*'input_cool&amp;vent_evolution'!AD$11,($O274*$M274*ET274*'input_cooling&amp;ventilation'!$D$3)*'input_cool&amp;vent_evolution'!AD$10)</f>
        <v>111285.55451558897</v>
      </c>
      <c r="HO274" s="2">
        <f>IF($D274=3,($N274*$M274*EU274*'input_cooling&amp;ventilation'!$D$3)*'input_cool&amp;vent_evolution'!AE$11,($O274*$M274*EU274*'input_cooling&amp;ventilation'!$D$3)*'input_cool&amp;vent_evolution'!AE$10)</f>
        <v>111453.70904297655</v>
      </c>
      <c r="HP274" s="2">
        <f>IF($D274=3,($N274*$M274*EV274*'input_cooling&amp;ventilation'!$D$3)*'input_cool&amp;vent_evolution'!AF$11,($O274*$M274*EV274*'input_cooling&amp;ventilation'!$D$3)*'input_cool&amp;vent_evolution'!AF$10)</f>
        <v>111542.44584097197</v>
      </c>
      <c r="HQ274" s="2">
        <f>IF($D274=3,($N274*$M274*EW274*'input_cooling&amp;ventilation'!$D$3)*'input_cool&amp;vent_evolution'!AG$11,($O274*$M274*EW274*'input_cooling&amp;ventilation'!$D$3)*'input_cool&amp;vent_evolution'!AG$10)</f>
        <v>70418.633783190104</v>
      </c>
      <c r="HR274" s="2">
        <f>IF($D274=3,($N274*$M274*EX274*'input_cooling&amp;ventilation'!$D$3)*'input_cool&amp;vent_evolution'!AH$11,($O274*$M274*EX274*'input_cooling&amp;ventilation'!$D$3)*'input_cool&amp;vent_evolution'!AH$10)</f>
        <v>70552.95614422542</v>
      </c>
      <c r="HS274" s="2">
        <f>IF($D274=3,($N274*$M274*EY274*'input_cooling&amp;ventilation'!$D$3)*'input_cool&amp;vent_evolution'!AI$11,($O274*$M274*EY274*'input_cooling&amp;ventilation'!$D$3)*'input_cool&amp;vent_evolution'!AI$10)</f>
        <v>70668.119970379252</v>
      </c>
      <c r="HT274" s="2">
        <f>IF($D274=3,($N274*$M274*EZ274*'input_cooling&amp;ventilation'!$D$3)*'input_cool&amp;vent_evolution'!AJ$11,($O274*$M274*EZ274*'input_cooling&amp;ventilation'!$D$3)*'input_cool&amp;vent_evolution'!AJ$10)</f>
        <v>70712.274117246969</v>
      </c>
      <c r="HU274" s="2">
        <f>IF($D274=3,($N274*$M274*FA274*'input_cooling&amp;ventilation'!$D$3)*'input_cool&amp;vent_evolution'!AK$11,($O274*$M274*FA274*'input_cooling&amp;ventilation'!$D$3)*'input_cool&amp;vent_evolution'!AK$10)</f>
        <v>70745.881671846902</v>
      </c>
      <c r="HV274" s="2">
        <f>IF($D274=3,($N274*$M274*FB274*'input_cooling&amp;ventilation'!$D$3)*'input_cool&amp;vent_evolution'!AL$11,($O274*$M274*FB274*'input_cooling&amp;ventilation'!$D$3)*'input_cool&amp;vent_evolution'!AL$10)</f>
        <v>70821.111084275384</v>
      </c>
      <c r="HW274" s="2">
        <f>IF($D274=3,($N274*$M274*FC274*'input_cooling&amp;ventilation'!$D$3)*'input_cool&amp;vent_evolution'!AM$11,($O274*$M274*FC274*'input_cooling&amp;ventilation'!$D$3)*'input_cool&amp;vent_evolution'!AM$10)</f>
        <v>70894.225172770632</v>
      </c>
      <c r="HX274" s="2">
        <f>IF($D274=3,($N274*$M274*FD274*'input_cooling&amp;ventilation'!$D$3)*'input_cool&amp;vent_evolution'!AN$11,($O274*$M274*FD274*'input_cooling&amp;ventilation'!$D$3)*'input_cool&amp;vent_evolution'!AN$10)</f>
        <v>71037.752711784808</v>
      </c>
      <c r="HY274" s="2">
        <f>IF($D274=3,($N274*$M274*FE274*'input_cooling&amp;ventilation'!$D$3)*'input_cool&amp;vent_evolution'!AO$11,($O274*$M274*FE274*'input_cooling&amp;ventilation'!$D$3)*'input_cool&amp;vent_evolution'!AO$10)</f>
        <v>71133.957055569146</v>
      </c>
      <c r="HZ274" s="2">
        <f>IF($D274=3,($N274*$M274*FF274*'input_cooling&amp;ventilation'!$D$3)*'input_cool&amp;vent_evolution'!AP$11,($O274*$M274*FF274*'input_cooling&amp;ventilation'!$D$3)*'input_cool&amp;vent_evolution'!AP$10)</f>
        <v>71176.305895468453</v>
      </c>
      <c r="IA274" s="2">
        <f>IF($D274=3,($N274*$M274*FG274*'input_cooling&amp;ventilation'!$D$3)*'input_cool&amp;vent_evolution'!AQ$11,($O274*$M274*FG274*'input_cooling&amp;ventilation'!$D$3)*'input_cool&amp;vent_evolution'!AQ$10)</f>
        <v>71303.630757690451</v>
      </c>
      <c r="IB274" s="2">
        <f>IF($D274=3,($N274*$M274*FH274*'input_cooling&amp;ventilation'!$D$3)*'input_cool&amp;vent_evolution'!AR$11,($O274*$M274*FH274*'input_cooling&amp;ventilation'!$D$3)*'input_cool&amp;vent_evolution'!AR$10)</f>
        <v>71392.199748389365</v>
      </c>
      <c r="IC274" s="2">
        <f>IF($D274=3,($N274*$M274*FI274*'input_cooling&amp;ventilation'!$D$3)*'input_cool&amp;vent_evolution'!AS$11,($O274*$M274*FI274*'input_cooling&amp;ventilation'!$D$3)*'input_cool&amp;vent_evolution'!AS$10)</f>
        <v>71536.402421219333</v>
      </c>
      <c r="ID274" s="2">
        <f>IF($D274=3,($N274*$M274*FJ274*'input_cooling&amp;ventilation'!$D$3)*'input_cool&amp;vent_evolution'!AT$11,($O274*$M274*FJ274*'input_cooling&amp;ventilation'!$D$3)*'input_cool&amp;vent_evolution'!AT$10)</f>
        <v>71635.339404493658</v>
      </c>
      <c r="IE274" s="2">
        <f>IF($D274=3,($N274*$M274*FK274*'input_cooling&amp;ventilation'!$D$3)*'input_cool&amp;vent_evolution'!AU$11,($O274*$M274*FK274*'input_cooling&amp;ventilation'!$D$3)*'input_cool&amp;vent_evolution'!AU$10)</f>
        <v>72058.864758840718</v>
      </c>
      <c r="IF274" s="2">
        <f>IF($D274=3,($N274*$M274*FL274*'input_cooling&amp;ventilation'!$D$3)*'input_cool&amp;vent_evolution'!AV$11,($O274*$M274*FL274*'input_cooling&amp;ventilation'!$D$3)*'input_cool&amp;vent_evolution'!AV$10)</f>
        <v>72484.894096937482</v>
      </c>
    </row>
    <row r="275" spans="1:240" x14ac:dyDescent="0.25">
      <c r="A275">
        <v>273</v>
      </c>
      <c r="B275">
        <v>100100</v>
      </c>
      <c r="C275">
        <v>6</v>
      </c>
      <c r="D275">
        <v>6</v>
      </c>
      <c r="E275">
        <v>2</v>
      </c>
      <c r="F275" s="2">
        <v>19472765.737826101</v>
      </c>
      <c r="G275" s="2">
        <v>19629044.5306376</v>
      </c>
      <c r="H275" s="2">
        <v>19472765.737826101</v>
      </c>
      <c r="I275" s="17">
        <v>0.27653555099999999</v>
      </c>
      <c r="J275">
        <v>6.9538786000000005E-2</v>
      </c>
      <c r="K275" s="2">
        <f t="shared" si="308"/>
        <v>1354112.4894708216</v>
      </c>
      <c r="L275" s="2">
        <f t="shared" si="309"/>
        <v>5428128.6448834045</v>
      </c>
      <c r="M275">
        <v>0.39070749736008398</v>
      </c>
      <c r="N275" s="17">
        <f>'input_cooling&amp;ventilation'!$D$5</f>
        <v>57.500092182043396</v>
      </c>
      <c r="O275" s="45">
        <f>'input_cooling&amp;ventilation'!$D$6</f>
        <v>19.328678831353667</v>
      </c>
      <c r="P275" s="45">
        <f>'input_cooling&amp;ventilation'!$C$5</f>
        <v>50.351688737400465</v>
      </c>
      <c r="Q275" s="45">
        <f>'input_cooling&amp;ventilation'!$C$6</f>
        <v>32.240814214248743</v>
      </c>
      <c r="R275">
        <v>17</v>
      </c>
      <c r="S275">
        <v>12</v>
      </c>
      <c r="T275">
        <v>14</v>
      </c>
      <c r="U275" s="2">
        <f t="shared" si="310"/>
        <v>1331958.0103773302</v>
      </c>
      <c r="V275" s="2">
        <f t="shared" si="311"/>
        <v>5021338.9304495612</v>
      </c>
      <c r="W275" s="2">
        <v>574435.10888383316</v>
      </c>
      <c r="X275" s="57">
        <f>IF($D275=3,(W275*(1+'input_cool&amp;vent_evolution'!M$11)),(W275*(1+'input_cool&amp;vent_evolution'!M$12)))</f>
        <v>583641.37389308668</v>
      </c>
      <c r="Y275" s="57">
        <f>IF($D275=3,(X275*(1+'input_cool&amp;vent_evolution'!N$11)),(X275*(1+'input_cool&amp;vent_evolution'!N$12)))</f>
        <v>592124.97898580076</v>
      </c>
      <c r="Z275" s="57">
        <f>IF($D275=3,(Y275*(1+'input_cool&amp;vent_evolution'!O$11)),(Y275*(1+'input_cool&amp;vent_evolution'!O$12)))</f>
        <v>600042.17222525005</v>
      </c>
      <c r="AA275" s="57">
        <f>IF($D275=3,(Z275*(1+'input_cool&amp;vent_evolution'!P$11)),(Z275*(1+'input_cool&amp;vent_evolution'!P$12)))</f>
        <v>609113.97259302204</v>
      </c>
      <c r="AB275" s="57">
        <f>IF($D275=3,(AA275*(1+'input_cool&amp;vent_evolution'!Q$11)),(AA275*(1+'input_cool&amp;vent_evolution'!Q$12)))</f>
        <v>618519.75176456675</v>
      </c>
      <c r="AC275" s="57">
        <f>IF($D275=3,(AB275*(1+'input_cool&amp;vent_evolution'!R$11)),(AB275*(1+'input_cool&amp;vent_evolution'!R$12)))</f>
        <v>627846.76014609227</v>
      </c>
      <c r="AD275" s="57">
        <f>IF($D275=3,(AC275*(1+'input_cool&amp;vent_evolution'!S$11)),(AC275*(1+'input_cool&amp;vent_evolution'!S$12)))</f>
        <v>636804.92352901038</v>
      </c>
      <c r="AE275" s="57">
        <f>IF($D275=3,(AD275*(1+'input_cool&amp;vent_evolution'!T$11)),(AD275*(1+'input_cool&amp;vent_evolution'!T$12)))</f>
        <v>646099.79159284441</v>
      </c>
      <c r="AF275" s="57">
        <f>IF($D275=3,(AE275*(1+'input_cool&amp;vent_evolution'!U$11)),(AE275*(1+'input_cool&amp;vent_evolution'!U$12)))</f>
        <v>656723.4467335951</v>
      </c>
      <c r="AG275" s="57">
        <f>IF($D275=3,(AF275*(1+'input_cool&amp;vent_evolution'!V$11)),(AF275*(1+'input_cool&amp;vent_evolution'!V$12)))</f>
        <v>667469.11067185667</v>
      </c>
      <c r="AH275" s="57">
        <f>IF($D275=3,(AG275*(1+'input_cool&amp;vent_evolution'!W$11)),(AG275*(1+'input_cool&amp;vent_evolution'!W$12)))</f>
        <v>675953.02204290114</v>
      </c>
      <c r="AI275" s="57">
        <f>IF($D275=3,(AH275*(1+'input_cool&amp;vent_evolution'!X$11)),(AH275*(1+'input_cool&amp;vent_evolution'!X$12)))</f>
        <v>686194.23972950689</v>
      </c>
      <c r="AJ275" s="57">
        <f>IF($D275=3,(AI275*(1+'input_cool&amp;vent_evolution'!Y$11)),(AI275*(1+'input_cool&amp;vent_evolution'!Y$12)))</f>
        <v>696625.02391185716</v>
      </c>
      <c r="AK275" s="57">
        <f>IF($D275=3,(AJ275*(1+'input_cool&amp;vent_evolution'!Z$11)),(AJ275*(1+'input_cool&amp;vent_evolution'!Z$12)))</f>
        <v>708011.79161155946</v>
      </c>
      <c r="AL275" s="57">
        <f>IF($D275=3,(AK275*(1+'input_cool&amp;vent_evolution'!AA$11)),(AK275*(1+'input_cool&amp;vent_evolution'!AA$12)))</f>
        <v>719363.3283493123</v>
      </c>
      <c r="AM275" s="57">
        <f>IF($D275=3,(AL275*(1+'input_cool&amp;vent_evolution'!AB$11)),(AL275*(1+'input_cool&amp;vent_evolution'!AB$12)))</f>
        <v>730359.57830384525</v>
      </c>
      <c r="AN275" s="57">
        <f>IF($D275=3,(AM275*(1+'input_cool&amp;vent_evolution'!AC$11)),(AM275*(1+'input_cool&amp;vent_evolution'!AC$12)))</f>
        <v>741407.46862950153</v>
      </c>
      <c r="AO275" s="57">
        <f>IF($D275=3,(AN275*(1+'input_cool&amp;vent_evolution'!AD$11)),(AN275*(1+'input_cool&amp;vent_evolution'!AD$12)))</f>
        <v>752397.35544996534</v>
      </c>
      <c r="AP275" s="57">
        <f>IF($D275=3,(AO275*(1+'input_cool&amp;vent_evolution'!AE$11)),(AO275*(1+'input_cool&amp;vent_evolution'!AE$12)))</f>
        <v>763285.96036897262</v>
      </c>
      <c r="AQ275" s="57">
        <f>IF($D275=3,(AP275*(1+'input_cool&amp;vent_evolution'!AF$11)),(AP275*(1+'input_cool&amp;vent_evolution'!AF$12)))</f>
        <v>774013.95873418753</v>
      </c>
      <c r="AR275" s="57">
        <f>IF($D275=3,(AQ275*(1+'input_cool&amp;vent_evolution'!AG$11)),(AQ275*(1+'input_cool&amp;vent_evolution'!AG$12)))</f>
        <v>784300.48847442947</v>
      </c>
      <c r="AS275" s="57">
        <f>IF($D275=3,(AR275*(1+'input_cool&amp;vent_evolution'!AH$11)),(AR275*(1+'input_cool&amp;vent_evolution'!AH$12)))</f>
        <v>794423.29953486705</v>
      </c>
      <c r="AT275" s="57">
        <f>IF($D275=3,(AS275*(1+'input_cool&amp;vent_evolution'!AI$11)),(AS275*(1+'input_cool&amp;vent_evolution'!AI$12)))</f>
        <v>804369.7414675795</v>
      </c>
      <c r="AU275" s="57">
        <f>IF($D275=3,(AT275*(1+'input_cool&amp;vent_evolution'!AJ$11)),(AT275*(1+'input_cool&amp;vent_evolution'!AJ$12)))</f>
        <v>814126.98051879636</v>
      </c>
      <c r="AV275" s="57">
        <f>IF($D275=3,(AU275*(1+'input_cool&amp;vent_evolution'!AK$11)),(AU275*(1+'input_cool&amp;vent_evolution'!AK$12)))</f>
        <v>823682.62690382358</v>
      </c>
      <c r="AW275" s="57">
        <f>IF($D275=3,(AV275*(1+'input_cool&amp;vent_evolution'!AL$11)),(AV275*(1+'input_cool&amp;vent_evolution'!AL$12)))</f>
        <v>833024.73934165679</v>
      </c>
      <c r="AX275" s="57">
        <f>IF($D275=3,(AW275*(1+'input_cool&amp;vent_evolution'!AM$11)),(AW275*(1+'input_cool&amp;vent_evolution'!AM$12)))</f>
        <v>842142.72133220744</v>
      </c>
      <c r="AY275" s="57">
        <f>IF($D275=3,(AX275*(1+'input_cool&amp;vent_evolution'!AN$11)),(AX275*(1+'input_cool&amp;vent_evolution'!AN$12)))</f>
        <v>851027.54704137356</v>
      </c>
      <c r="AZ275" s="57">
        <f>IF($D275=3,(AY275*(1+'input_cool&amp;vent_evolution'!AO$11)),(AY275*(1+'input_cool&amp;vent_evolution'!AO$12)))</f>
        <v>859674.02549338574</v>
      </c>
      <c r="BA275" s="57">
        <f>IF($D275=3,(AZ275*(1+'input_cool&amp;vent_evolution'!AP$11)),(AZ275*(1+'input_cool&amp;vent_evolution'!AP$12)))</f>
        <v>868078.36221868778</v>
      </c>
      <c r="BB275" s="57">
        <f>IF($D275=3,(BA275*(1+'input_cool&amp;vent_evolution'!AQ$11)),(BA275*(1+'input_cool&amp;vent_evolution'!AQ$12)))</f>
        <v>876237.7416086559</v>
      </c>
      <c r="BC275" s="57">
        <f>IF($D275=3,(BB275*(1+'input_cool&amp;vent_evolution'!AR$11)),(BB275*(1+'input_cool&amp;vent_evolution'!AR$12)))</f>
        <v>884150.83313949616</v>
      </c>
      <c r="BD275" s="57">
        <f>IF($D275=3,(BC275*(1+'input_cool&amp;vent_evolution'!AS$11)),(BC275*(1+'input_cool&amp;vent_evolution'!AS$12)))</f>
        <v>891817.80524507619</v>
      </c>
      <c r="BE275" s="57">
        <f>IF($D275=3,(BD275*(1+'input_cool&amp;vent_evolution'!AT$11)),(BD275*(1+'input_cool&amp;vent_evolution'!AT$12)))</f>
        <v>899240.28173855308</v>
      </c>
      <c r="BF275" s="57">
        <f>IF($D275=3,(BE275*(1+'input_cool&amp;vent_evolution'!AU$11)),(BE275*(1+'input_cool&amp;vent_evolution'!AU$12)))</f>
        <v>906724.53447934438</v>
      </c>
      <c r="BG275" s="57">
        <f>IF($D275=3,(BF275*(1+'input_cool&amp;vent_evolution'!AV$11)),(BF275*(1+'input_cool&amp;vent_evolution'!AV$12)))</f>
        <v>914271.07762262947</v>
      </c>
      <c r="BH275" s="2">
        <f t="shared" si="384"/>
        <v>1543354.6353054512</v>
      </c>
      <c r="BI275" s="2">
        <f t="shared" si="312"/>
        <v>1568089.4252863247</v>
      </c>
      <c r="BJ275" s="2">
        <f t="shared" si="313"/>
        <v>1590882.6199247621</v>
      </c>
      <c r="BK275" s="2">
        <f t="shared" si="314"/>
        <v>1612154.0162857112</v>
      </c>
      <c r="BL275" s="2">
        <f t="shared" si="315"/>
        <v>1636527.5354728855</v>
      </c>
      <c r="BM275" s="2">
        <f t="shared" si="316"/>
        <v>1661798.3670403874</v>
      </c>
      <c r="BN275" s="2">
        <f t="shared" si="317"/>
        <v>1686857.5624073462</v>
      </c>
      <c r="BO275" s="2">
        <f t="shared" si="318"/>
        <v>1710925.7691848085</v>
      </c>
      <c r="BP275" s="2">
        <f t="shared" si="319"/>
        <v>1735898.6120508108</v>
      </c>
      <c r="BQ275" s="2">
        <f t="shared" si="320"/>
        <v>1764441.5530232433</v>
      </c>
      <c r="BR275" s="2">
        <f t="shared" si="321"/>
        <v>1793312.2992434304</v>
      </c>
      <c r="BS275" s="2">
        <f t="shared" si="322"/>
        <v>1816106.31677043</v>
      </c>
      <c r="BT275" s="2">
        <f t="shared" si="323"/>
        <v>1843621.7498338912</v>
      </c>
      <c r="BU275" s="2">
        <f t="shared" si="324"/>
        <v>1871646.4977448981</v>
      </c>
      <c r="BV275" s="2">
        <f t="shared" si="325"/>
        <v>1902239.7195704738</v>
      </c>
      <c r="BW275" s="2">
        <f t="shared" si="326"/>
        <v>1932738.285154483</v>
      </c>
      <c r="BX275" s="2">
        <f t="shared" si="327"/>
        <v>1962282.2894742778</v>
      </c>
      <c r="BY275" s="2">
        <f t="shared" si="328"/>
        <v>1991965.0377616845</v>
      </c>
      <c r="BZ275" s="2">
        <f t="shared" si="329"/>
        <v>2021491.9460295339</v>
      </c>
      <c r="CA275" s="2">
        <f t="shared" si="330"/>
        <v>2050746.7367167063</v>
      </c>
      <c r="CB275" s="2">
        <f t="shared" si="331"/>
        <v>2079570.0202320113</v>
      </c>
      <c r="CC275" s="2">
        <f t="shared" si="332"/>
        <v>2107207.1947540515</v>
      </c>
      <c r="CD275" s="2">
        <f t="shared" si="333"/>
        <v>2134404.5006478443</v>
      </c>
      <c r="CE275" s="2">
        <f t="shared" si="334"/>
        <v>2161127.9495182936</v>
      </c>
      <c r="CF275" s="2">
        <f t="shared" si="335"/>
        <v>2187343.0604761518</v>
      </c>
      <c r="CG275" s="2">
        <f t="shared" si="336"/>
        <v>2213016.5454592113</v>
      </c>
      <c r="CH275" s="2">
        <f t="shared" si="337"/>
        <v>2238116.321415612</v>
      </c>
      <c r="CI275" s="2">
        <f t="shared" si="338"/>
        <v>2262613.9183627958</v>
      </c>
      <c r="CJ275" s="2">
        <f t="shared" si="339"/>
        <v>2286485.0862807301</v>
      </c>
      <c r="CK275" s="2">
        <f t="shared" si="340"/>
        <v>2309715.8783956324</v>
      </c>
      <c r="CL275" s="2">
        <f t="shared" si="341"/>
        <v>2332296.0999751701</v>
      </c>
      <c r="CM275" s="2">
        <f t="shared" si="342"/>
        <v>2354218.1862264643</v>
      </c>
      <c r="CN275" s="2">
        <f t="shared" si="343"/>
        <v>2375478.5623853114</v>
      </c>
      <c r="CO275" s="2">
        <f t="shared" si="344"/>
        <v>2396077.6809887975</v>
      </c>
      <c r="CP275" s="2">
        <f t="shared" si="345"/>
        <v>2416019.9047917821</v>
      </c>
      <c r="CQ275" s="2">
        <f t="shared" si="346"/>
        <v>2436128.10497081</v>
      </c>
      <c r="CR275" s="2">
        <f>IF($D275=3,(W275*$P275*$M275*'input_cooling&amp;ventilation'!$D$3)*'input_cool&amp;vent_evolution'!M$11,(W275*$Q275*'input_cooling&amp;ventilation'!$D$3)*'input_cool&amp;vent_evolution'!M$12)</f>
        <v>242336.69437434856</v>
      </c>
      <c r="CS275" s="2">
        <f>IF($D275=3,(X275*$P275*$M275*'input_cooling&amp;ventilation'!$D$3)*'input_cool&amp;vent_evolution'!N$11,(X275*$Q275*'input_cooling&amp;ventilation'!$D$3)*'input_cool&amp;vent_evolution'!N$12)</f>
        <v>223314.10321984865</v>
      </c>
      <c r="CT275" s="2">
        <f>IF($D275=3,(Y275*$P275*$M275*'input_cooling&amp;ventilation'!$D$3)*'input_cool&amp;vent_evolution'!O$11,(Y275*$Q275*'input_cooling&amp;ventilation'!$D$3)*'input_cool&amp;vent_evolution'!O$12)</f>
        <v>208404.43289896616</v>
      </c>
      <c r="CU275" s="2">
        <f>IF($D275=3,(Z275*$P275*$M275*'input_cooling&amp;ventilation'!$D$3)*'input_cool&amp;vent_evolution'!P$11,(Z275*$Q275*'input_cooling&amp;ventilation'!$D$3)*'input_cool&amp;vent_evolution'!P$12)</f>
        <v>238797.17897976353</v>
      </c>
      <c r="CV275" s="2">
        <f>IF($D275=3,(AA275*$P275*$M275*'input_cooling&amp;ventilation'!$D$3)*'input_cool&amp;vent_evolution'!Q$11,(AA275*$Q275*'input_cooling&amp;ventilation'!$D$3)*'input_cool&amp;vent_evolution'!Q$12)</f>
        <v>247588.50958083456</v>
      </c>
      <c r="CW275" s="2">
        <f>IF($D275=3,(AB275*$P275*$M275*'input_cooling&amp;ventilation'!$D$3)*'input_cool&amp;vent_evolution'!R$11,(AB275*$Q275*'input_cooling&amp;ventilation'!$D$3)*'input_cool&amp;vent_evolution'!R$12)</f>
        <v>245515.02453045579</v>
      </c>
      <c r="CX275" s="2">
        <f>IF($D275=3,(AC275*$P275*$M275*'input_cooling&amp;ventilation'!$D$3)*'input_cool&amp;vent_evolution'!S$11,(AC275*$Q275*'input_cooling&amp;ventilation'!$D$3)*'input_cool&amp;vent_evolution'!S$12)</f>
        <v>235805.91039902469</v>
      </c>
      <c r="CY275" s="2">
        <f>IF($D275=3,(AD275*$P275*$M275*'input_cooling&amp;ventilation'!$D$3)*'input_cool&amp;vent_evolution'!T$11,(AD275*$Q275*'input_cooling&amp;ventilation'!$D$3)*'input_cool&amp;vent_evolution'!T$12)</f>
        <v>244668.99431758485</v>
      </c>
      <c r="CZ275" s="2">
        <f>IF($D275=3,(AE275*$P275*$M275*'input_cooling&amp;ventilation'!$D$3)*'input_cool&amp;vent_evolution'!U$11,(AE275*$Q275*'input_cooling&amp;ventilation'!$D$3)*'input_cool&amp;vent_evolution'!U$12)</f>
        <v>279646.68260091083</v>
      </c>
      <c r="DA275" s="2">
        <f>IF($D275=3,(AF275*$P275*$M275*'input_cooling&amp;ventilation'!$D$3)*'input_cool&amp;vent_evolution'!V$11,(AF275*$Q275*'input_cooling&amp;ventilation'!$D$3)*'input_cool&amp;vent_evolution'!V$12)</f>
        <v>282858.32257039292</v>
      </c>
      <c r="DB275" s="2">
        <f>IF($D275=3,(AG275*$P275*$M275*'input_cooling&amp;ventilation'!$D$3)*'input_cool&amp;vent_evolution'!W$11,(AG275*$Q275*'input_cooling&amp;ventilation'!$D$3)*'input_cool&amp;vent_evolution'!W$12)</f>
        <v>223322.1653903457</v>
      </c>
      <c r="DC275" s="2">
        <f>IF($D275=3,(AH275*$P275*$M275*'input_cooling&amp;ventilation'!$D$3)*'input_cool&amp;vent_evolution'!X$11,(AH275*$Q275*'input_cooling&amp;ventilation'!$D$3)*'input_cool&amp;vent_evolution'!X$12)</f>
        <v>269579.77399581578</v>
      </c>
      <c r="DD275" s="2">
        <f>IF($D275=3,(AI275*$P275*$M275*'input_cooling&amp;ventilation'!$D$3)*'input_cool&amp;vent_evolution'!Y$11,(AI275*$Q275*'input_cooling&amp;ventilation'!$D$3)*'input_cool&amp;vent_evolution'!Y$12)</f>
        <v>274569.73658071685</v>
      </c>
      <c r="DE275" s="2">
        <f>IF($D275=3,(AJ275*$P275*$M275*'input_cooling&amp;ventilation'!$D$3)*'input_cool&amp;vent_evolution'!Z$11,(AJ275*$Q275*'input_cooling&amp;ventilation'!$D$3)*'input_cool&amp;vent_evolution'!Z$12)</f>
        <v>299734.1094549087</v>
      </c>
      <c r="DF275" s="2">
        <f>IF($D275=3,(AK275*$P275*$M275*'input_cooling&amp;ventilation'!$D$3)*'input_cool&amp;vent_evolution'!AA$11,(AK275*$Q275*'input_cooling&amp;ventilation'!$D$3)*'input_cool&amp;vent_evolution'!AA$12)</f>
        <v>298806.72415262822</v>
      </c>
      <c r="DG275" s="2">
        <f>IF($D275=3,(AL275*$P275*$M275*'input_cooling&amp;ventilation'!$D$3)*'input_cool&amp;vent_evolution'!AB$11,(AL275*$Q275*'input_cooling&amp;ventilation'!$D$3)*'input_cool&amp;vent_evolution'!AB$12)</f>
        <v>289454.50319072127</v>
      </c>
      <c r="DH275" s="2">
        <f>IF($D275=3,(AM275*$P275*$M275*'input_cooling&amp;ventilation'!$D$3)*'input_cool&amp;vent_evolution'!AC$11,(AM275*$Q275*'input_cooling&amp;ventilation'!$D$3)*'input_cool&amp;vent_evolution'!AC$12)</f>
        <v>290813.83369247633</v>
      </c>
      <c r="DI275" s="2">
        <f>IF($D275=3,(AN275*$P275*$M275*'input_cooling&amp;ventilation'!$D$3)*'input_cool&amp;vent_evolution'!AD$11,(AN275*$Q275*'input_cooling&amp;ventilation'!$D$3)*'input_cool&amp;vent_evolution'!AD$12)</f>
        <v>289287.00628783798</v>
      </c>
      <c r="DJ275" s="2">
        <f>IF($D275=3,(AO275*$P275*$M275*'input_cooling&amp;ventilation'!$D$3)*'input_cool&amp;vent_evolution'!AE$11,(AO275*$Q275*'input_cooling&amp;ventilation'!$D$3)*'input_cool&amp;vent_evolution'!AE$12)</f>
        <v>286620.96080964961</v>
      </c>
      <c r="DK275" s="2">
        <f>IF($D275=3,(AP275*$P275*$M275*'input_cooling&amp;ventilation'!$D$3)*'input_cool&amp;vent_evolution'!AF$11,(AP275*$Q275*'input_cooling&amp;ventilation'!$D$3)*'input_cool&amp;vent_evolution'!AF$12)</f>
        <v>282393.31134466559</v>
      </c>
      <c r="DL275" s="2">
        <f>IF($D275=3,(AQ275*$P275*$M275*'input_cooling&amp;ventilation'!$D$3)*'input_cool&amp;vent_evolution'!AG$11,(AQ275*$Q275*'input_cooling&amp;ventilation'!$D$3)*'input_cool&amp;vent_evolution'!AG$12)</f>
        <v>270772.52407225594</v>
      </c>
      <c r="DM275" s="2">
        <f>IF($D275=3,(AR275*$P275*$M275*'input_cooling&amp;ventilation'!$D$3)*'input_cool&amp;vent_evolution'!AH$11,(AR275*$Q275*'input_cooling&amp;ventilation'!$D$3)*'input_cool&amp;vent_evolution'!AH$12)</f>
        <v>266462.95405322773</v>
      </c>
      <c r="DN275" s="2">
        <f>IF($D275=3,(AS275*$P275*$M275*'input_cooling&amp;ventilation'!$D$3)*'input_cool&amp;vent_evolution'!AI$11,(AS275*$Q275*'input_cooling&amp;ventilation'!$D$3)*'input_cool&amp;vent_evolution'!AI$12)</f>
        <v>261820.38604550369</v>
      </c>
      <c r="DO275" s="2">
        <f>IF($D275=3,(AT275*$P275*$M275*'input_cooling&amp;ventilation'!$D$3)*'input_cool&amp;vent_evolution'!AJ$11,(AT275*$Q275*'input_cooling&amp;ventilation'!$D$3)*'input_cool&amp;vent_evolution'!AJ$12)</f>
        <v>256839.99488560896</v>
      </c>
      <c r="DP275" s="2">
        <f>IF($D275=3,(AU275*$P275*$M275*'input_cooling&amp;ventilation'!$D$3)*'input_cool&amp;vent_evolution'!AK$11,(AU275*$Q275*'input_cooling&amp;ventilation'!$D$3)*'input_cool&amp;vent_evolution'!AK$12)</f>
        <v>251533.46718024107</v>
      </c>
      <c r="DQ275" s="2">
        <f>IF($D275=3,(AV275*$P275*$M275*'input_cooling&amp;ventilation'!$D$3)*'input_cool&amp;vent_evolution'!AL$11,(AV275*$Q275*'input_cooling&amp;ventilation'!$D$3)*'input_cool&amp;vent_evolution'!AL$12)</f>
        <v>245912.60890083364</v>
      </c>
      <c r="DR275" s="2">
        <f>IF($D275=3,(AW275*$P275*$M275*'input_cooling&amp;ventilation'!$D$3)*'input_cool&amp;vent_evolution'!AM$11,(AW275*$Q275*'input_cooling&amp;ventilation'!$D$3)*'input_cool&amp;vent_evolution'!AM$12)</f>
        <v>240012.81874179473</v>
      </c>
      <c r="DS275" s="2">
        <f>IF($D275=3,(AX275*$P275*$M275*'input_cooling&amp;ventilation'!$D$3)*'input_cool&amp;vent_evolution'!AN$11,(AX275*$Q275*'input_cooling&amp;ventilation'!$D$3)*'input_cool&amp;vent_evolution'!AN$12)</f>
        <v>233875.44137469371</v>
      </c>
      <c r="DT275" s="2">
        <f>IF($D275=3,(AY275*$P275*$M275*'input_cooling&amp;ventilation'!$D$3)*'input_cool&amp;vent_evolution'!AO$11,(AY275*$Q275*'input_cooling&amp;ventilation'!$D$3)*'input_cool&amp;vent_evolution'!AO$12)</f>
        <v>227601.42185061399</v>
      </c>
      <c r="DU275" s="2">
        <f>IF($D275=3,(AZ275*$P275*$M275*'input_cooling&amp;ventilation'!$D$3)*'input_cool&amp;vent_evolution'!AP$11,(AZ275*$Q275*'input_cooling&amp;ventilation'!$D$3)*'input_cool&amp;vent_evolution'!AP$12)</f>
        <v>221227.52042999986</v>
      </c>
      <c r="DV275" s="2">
        <f>IF($D275=3,(BA275*$P275*$M275*'input_cooling&amp;ventilation'!$D$3)*'input_cool&amp;vent_evolution'!AQ$11,(BA275*$Q275*'input_cooling&amp;ventilation'!$D$3)*'input_cool&amp;vent_evolution'!AQ$12)</f>
        <v>214779.50368836673</v>
      </c>
      <c r="DW275" s="2">
        <f>IF($D275=3,(BB275*$P275*$M275*'input_cooling&amp;ventilation'!$D$3)*'input_cool&amp;vent_evolution'!AR$11,(BB275*$Q275*'input_cooling&amp;ventilation'!$D$3)*'input_cool&amp;vent_evolution'!AR$12)</f>
        <v>208296.46354281719</v>
      </c>
      <c r="DX275" s="2">
        <f>IF($D275=3,(BC275*$P275*$M275*'input_cooling&amp;ventilation'!$D$3)*'input_cool&amp;vent_evolution'!AS$11,(BC275*$Q275*'input_cooling&amp;ventilation'!$D$3)*'input_cool&amp;vent_evolution'!AS$12)</f>
        <v>201817.85708526519</v>
      </c>
      <c r="DY275" s="2">
        <f>IF($D275=3,(BD275*$P275*$M275*'input_cooling&amp;ventilation'!$D$3)*'input_cool&amp;vent_evolution'!AT$11,(BD275*$Q275*'input_cooling&amp;ventilation'!$D$3)*'input_cool&amp;vent_evolution'!AT$12)</f>
        <v>195381.99429329034</v>
      </c>
      <c r="DZ275" s="2">
        <f>IF($D275=3,(BE275*$P275*$M275*'input_cooling&amp;ventilation'!$D$3)*'input_cool&amp;vent_evolution'!AU$11,(BE275*$Q275*'input_cooling&amp;ventilation'!$D$3)*'input_cool&amp;vent_evolution'!AU$12)</f>
        <v>197008.13166278595</v>
      </c>
      <c r="EA275" s="2">
        <f>IF($D275=3,(BF275*$P275*$M275*'input_cooling&amp;ventilation'!$D$3)*'input_cool&amp;vent_evolution'!AV$11,(BF275*$Q275*'input_cooling&amp;ventilation'!$D$3)*'input_cool&amp;vent_evolution'!AV$12)</f>
        <v>198647.80314914853</v>
      </c>
      <c r="EB275">
        <v>0.1833809251856082</v>
      </c>
      <c r="EC275" s="2">
        <f t="shared" si="347"/>
        <v>3570933.7969251629</v>
      </c>
      <c r="ED275" s="2">
        <f>IF($D275=3,(EC275*(1+'input_cool&amp;vent_evolution'!M$10)),EC275*(1+'input_cool&amp;vent_evolution'!M$9))</f>
        <v>3630871.2942565032</v>
      </c>
      <c r="EE275" s="2">
        <f>IF($D275=3,(ED275*(1+'input_cool&amp;vent_evolution'!N$10)),ED275*(1+'input_cool&amp;vent_evolution'!N$9))</f>
        <v>3689965.2455115705</v>
      </c>
      <c r="EF275" s="2">
        <f>IF($D275=3,(EE275*(1+'input_cool&amp;vent_evolution'!O$10)),EE275*(1+'input_cool&amp;vent_evolution'!O$9))</f>
        <v>3745828.1786095896</v>
      </c>
      <c r="EG275" s="2">
        <f>IF($D275=3,(EF275*(1+'input_cool&amp;vent_evolution'!P$10)),EF275*(1+'input_cool&amp;vent_evolution'!P$9))</f>
        <v>3807602.5427165087</v>
      </c>
      <c r="EH275" s="2">
        <f>IF($D275=3,(EG275*(1+'input_cool&amp;vent_evolution'!Q$10)),EG275*(1+'input_cool&amp;vent_evolution'!Q$9))</f>
        <v>3867727.7840718608</v>
      </c>
      <c r="EI275" s="2">
        <f>IF($D275=3,(EH275*(1+'input_cool&amp;vent_evolution'!R$10)),EH275*(1+'input_cool&amp;vent_evolution'!R$9))</f>
        <v>3911459.1648006728</v>
      </c>
      <c r="EJ275" s="2">
        <f>IF($D275=3,(EI275*(1+'input_cool&amp;vent_evolution'!S$10)),EI275*(1+'input_cool&amp;vent_evolution'!S$9))</f>
        <v>3967137.2047073469</v>
      </c>
      <c r="EK275" s="2">
        <f>IF($D275=3,(EJ275*(1+'input_cool&amp;vent_evolution'!T$10)),EJ275*(1+'input_cool&amp;vent_evolution'!T$9))</f>
        <v>4014710.7481234465</v>
      </c>
      <c r="EL275" s="2">
        <f>IF($D275=3,(EK275*(1+'input_cool&amp;vent_evolution'!U$10)),EK275*(1+'input_cool&amp;vent_evolution'!U$9))</f>
        <v>4068589.8713170015</v>
      </c>
      <c r="EM275" s="2">
        <f>IF($D275=3,(EL275*(1+'input_cool&amp;vent_evolution'!V$10)),EL275*(1+'input_cool&amp;vent_evolution'!V$9))</f>
        <v>4114233.2136519831</v>
      </c>
      <c r="EN275" s="2">
        <f>IF($D275=3,(EM275*(1+'input_cool&amp;vent_evolution'!W$10)),EM275*(1+'input_cool&amp;vent_evolution'!W$9))</f>
        <v>4156764.1310648327</v>
      </c>
      <c r="EO275" s="2">
        <f>IF($D275=3,(EN275*(1+'input_cool&amp;vent_evolution'!X$10)),EN275*(1+'input_cool&amp;vent_evolution'!X$9))</f>
        <v>4197330.7921605576</v>
      </c>
      <c r="EP275" s="2">
        <f>IF($D275=3,(EO275*(1+'input_cool&amp;vent_evolution'!Y$10)),EO275*(1+'input_cool&amp;vent_evolution'!Y$9))</f>
        <v>4237269.609934561</v>
      </c>
      <c r="EQ275" s="2">
        <f>IF($D275=3,(EP275*(1+'input_cool&amp;vent_evolution'!Z$10)),EP275*(1+'input_cool&amp;vent_evolution'!Z$9))</f>
        <v>4275560.8192350417</v>
      </c>
      <c r="ER275" s="2">
        <f>IF($D275=3,(EQ275*(1+'input_cool&amp;vent_evolution'!AA$10)),EQ275*(1+'input_cool&amp;vent_evolution'!AA$9))</f>
        <v>4320781.908817118</v>
      </c>
      <c r="ES275" s="2">
        <f>IF($D275=3,(ER275*(1+'input_cool&amp;vent_evolution'!AB$10)),ER275*(1+'input_cool&amp;vent_evolution'!AB$9))</f>
        <v>4340885.3790125251</v>
      </c>
      <c r="ET275" s="2">
        <f>IF($D275=3,(ES275*(1+'input_cool&amp;vent_evolution'!AC$10)),ES275*(1+'input_cool&amp;vent_evolution'!AC$9))</f>
        <v>4366000.0836777799</v>
      </c>
      <c r="EU275" s="2">
        <f>IF($D275=3,(ET275*(1+'input_cool&amp;vent_evolution'!AD$10)),ET275*(1+'input_cool&amp;vent_evolution'!AD$9))</f>
        <v>4399476.2779628132</v>
      </c>
      <c r="EV275" s="2">
        <f>IF($D275=3,(EU275*(1+'input_cool&amp;vent_evolution'!AE$10)),EU275*(1+'input_cool&amp;vent_evolution'!AE$9))</f>
        <v>4429862.3805035492</v>
      </c>
      <c r="EW275" s="2">
        <f>IF($D275=3,(EV275*(1+'input_cool&amp;vent_evolution'!AF$10)),EV275*(1+'input_cool&amp;vent_evolution'!AF$9))</f>
        <v>4453347.2451219941</v>
      </c>
      <c r="EX275" s="2">
        <f>IF($D275=3,(EW275*(1+'input_cool&amp;vent_evolution'!AG$10)),EW275*(1+'input_cool&amp;vent_evolution'!AG$9))</f>
        <v>4479474.731583219</v>
      </c>
      <c r="EY275" s="2">
        <f>IF($D275=3,(EX275*(1+'input_cool&amp;vent_evolution'!AH$10)),EX275*(1+'input_cool&amp;vent_evolution'!AH$9))</f>
        <v>4504443.0730365543</v>
      </c>
      <c r="EZ275" s="2">
        <f>IF($D275=3,(EY275*(1+'input_cool&amp;vent_evolution'!AI$10)),EY275*(1+'input_cool&amp;vent_evolution'!AI$9))</f>
        <v>4524920.4306709506</v>
      </c>
      <c r="FA275" s="2">
        <f>IF($D275=3,(EZ275*(1+'input_cool&amp;vent_evolution'!AJ$10)),EZ275*(1+'input_cool&amp;vent_evolution'!AJ$9))</f>
        <v>4544738.0768630486</v>
      </c>
      <c r="FB275" s="2">
        <f>IF($D275=3,(FA275*(1+'input_cool&amp;vent_evolution'!AK$10)),FA275*(1+'input_cool&amp;vent_evolution'!AK$9))</f>
        <v>4567250.5344646247</v>
      </c>
      <c r="FC275" s="2">
        <f>IF($D275=3,(FB275*(1+'input_cool&amp;vent_evolution'!AL$10)),FB275*(1+'input_cool&amp;vent_evolution'!AL$9))</f>
        <v>4589659.8569012685</v>
      </c>
      <c r="FD275" s="2">
        <f>IF($D275=3,(FC275*(1+'input_cool&amp;vent_evolution'!AM$10)),FC275*(1+'input_cool&amp;vent_evolution'!AM$9))</f>
        <v>4616676.2418106692</v>
      </c>
      <c r="FE275" s="2">
        <f>IF($D275=3,(FD275*(1+'input_cool&amp;vent_evolution'!AN$10)),FD275*(1+'input_cool&amp;vent_evolution'!AN$9))</f>
        <v>4640672.520902602</v>
      </c>
      <c r="FF275" s="2">
        <f>IF($D275=3,(FE275*(1+'input_cool&amp;vent_evolution'!AO$10)),FE275*(1+'input_cool&amp;vent_evolution'!AO$9))</f>
        <v>4661184.757450874</v>
      </c>
      <c r="FG275" s="2">
        <f>IF($D275=3,(FF275*(1+'input_cool&amp;vent_evolution'!AP$10)),FF275*(1+'input_cool&amp;vent_evolution'!AP$9))</f>
        <v>4687299.775291414</v>
      </c>
      <c r="FH275" s="2">
        <f>IF($D275=3,(FG275*(1+'input_cool&amp;vent_evolution'!AQ$10)),FG275*(1+'input_cool&amp;vent_evolution'!AQ$9))</f>
        <v>4710915.5359316496</v>
      </c>
      <c r="FI275" s="2">
        <f>IF($D275=3,(FH275*(1+'input_cool&amp;vent_evolution'!AR$10)),FH275*(1+'input_cool&amp;vent_evolution'!AR$9))</f>
        <v>4738255.8360064141</v>
      </c>
      <c r="FJ275" s="2">
        <f>IF($D275=3,(FI275*(1+'input_cool&amp;vent_evolution'!AS$10)),FI275*(1+'input_cool&amp;vent_evolution'!AS$9))</f>
        <v>4762653.2001895392</v>
      </c>
      <c r="FK275" s="2">
        <f>IF($D275=3,(FJ275*(1+'input_cool&amp;vent_evolution'!AT$10)),FJ275*(1+'input_cool&amp;vent_evolution'!AT$9))</f>
        <v>4790811.1512931511</v>
      </c>
      <c r="FL275" s="2">
        <f>IF($D275=3,(FK275*(1+'input_cool&amp;vent_evolution'!AU$10)),FK275*(1+'input_cool&amp;vent_evolution'!AU$9))</f>
        <v>4819135.5789754735</v>
      </c>
      <c r="FM275" s="2">
        <f t="shared" si="348"/>
        <v>1586305.3618767187</v>
      </c>
      <c r="FN275" s="2">
        <f t="shared" si="349"/>
        <v>2284985.8937105029</v>
      </c>
      <c r="FO275" s="2">
        <f t="shared" si="350"/>
        <v>2322174.996291759</v>
      </c>
      <c r="FP275" s="2">
        <f t="shared" si="351"/>
        <v>2357330.749213154</v>
      </c>
      <c r="FQ275" s="2">
        <f t="shared" si="352"/>
        <v>2396206.6936181597</v>
      </c>
      <c r="FR275" s="2">
        <f t="shared" si="353"/>
        <v>2434044.8093812387</v>
      </c>
      <c r="FS275" s="2">
        <f t="shared" si="354"/>
        <v>2461565.9138158374</v>
      </c>
      <c r="FT275" s="2">
        <f t="shared" si="355"/>
        <v>2496605.3094500061</v>
      </c>
      <c r="FU275" s="2">
        <f t="shared" si="356"/>
        <v>2526544.3700252371</v>
      </c>
      <c r="FV275" s="2">
        <f t="shared" si="357"/>
        <v>2560451.6684352658</v>
      </c>
      <c r="FW275" s="2">
        <f t="shared" si="358"/>
        <v>2589176.0116919964</v>
      </c>
      <c r="FX275" s="2">
        <f t="shared" si="359"/>
        <v>2615941.6385784838</v>
      </c>
      <c r="FY275" s="2">
        <f t="shared" si="360"/>
        <v>2641471.1164493449</v>
      </c>
      <c r="FZ275" s="2">
        <f t="shared" si="361"/>
        <v>2666605.4789285189</v>
      </c>
      <c r="GA275" s="2">
        <f t="shared" si="362"/>
        <v>2690702.9657337163</v>
      </c>
      <c r="GB275" s="2">
        <f t="shared" si="363"/>
        <v>2719161.5761936121</v>
      </c>
      <c r="GC275" s="2">
        <f t="shared" si="364"/>
        <v>2731813.1251162631</v>
      </c>
      <c r="GD275" s="2">
        <f t="shared" si="365"/>
        <v>2747618.3523562341</v>
      </c>
      <c r="GE275" s="2">
        <f t="shared" si="366"/>
        <v>2768685.6459938283</v>
      </c>
      <c r="GF275" s="2">
        <f t="shared" si="367"/>
        <v>2787808.2780133807</v>
      </c>
      <c r="GG275" s="2">
        <f t="shared" si="368"/>
        <v>2802587.8116348931</v>
      </c>
      <c r="GH275" s="2">
        <f t="shared" si="369"/>
        <v>2819030.4043801795</v>
      </c>
      <c r="GI275" s="2">
        <f t="shared" si="370"/>
        <v>2834743.5220829379</v>
      </c>
      <c r="GJ275" s="2">
        <f t="shared" si="371"/>
        <v>2847630.3664635345</v>
      </c>
      <c r="GK275" s="2">
        <f t="shared" si="372"/>
        <v>2860102.0401543975</v>
      </c>
      <c r="GL275" s="2">
        <f t="shared" si="373"/>
        <v>2874269.6169929733</v>
      </c>
      <c r="GM275" s="2">
        <f t="shared" si="374"/>
        <v>2888372.288639952</v>
      </c>
      <c r="GN275" s="2">
        <f t="shared" si="375"/>
        <v>2905374.2844183999</v>
      </c>
      <c r="GO275" s="2">
        <f t="shared" si="376"/>
        <v>2920475.6622373662</v>
      </c>
      <c r="GP275" s="2">
        <f t="shared" si="377"/>
        <v>2933384.4566734</v>
      </c>
      <c r="GQ275" s="2">
        <f t="shared" si="378"/>
        <v>2949819.2026458126</v>
      </c>
      <c r="GR275" s="2">
        <f t="shared" si="379"/>
        <v>2964681.1119670118</v>
      </c>
      <c r="GS275" s="2">
        <f t="shared" si="380"/>
        <v>2981886.9545699898</v>
      </c>
      <c r="GT275" s="2">
        <f t="shared" si="381"/>
        <v>2997240.743918112</v>
      </c>
      <c r="GU275" s="2">
        <f t="shared" si="382"/>
        <v>3014961.1520111556</v>
      </c>
      <c r="GV275" s="2">
        <f t="shared" si="383"/>
        <v>3032786.3274184768</v>
      </c>
      <c r="GW275" s="2">
        <f>IF($D275=3,($N275*$M275*EC275*'input_cooling&amp;ventilation'!$D$3)*'input_cool&amp;vent_evolution'!M$11,($O275*$M275*EC275*'input_cooling&amp;ventilation'!$D$3)*'input_cool&amp;vent_evolution'!M$10)</f>
        <v>469325.35467160336</v>
      </c>
      <c r="GX275" s="2">
        <f>IF($D275=3,($N275*$M275*ED275*'input_cooling&amp;ventilation'!$D$3)*'input_cool&amp;vent_evolution'!N$11,($O275*$M275*ED275*'input_cooling&amp;ventilation'!$D$3)*'input_cool&amp;vent_evolution'!N$10)</f>
        <v>467725.31942613871</v>
      </c>
      <c r="GY275" s="2">
        <f>IF($D275=3,($N275*$M275*EE275*'input_cooling&amp;ventilation'!$D$3)*'input_cool&amp;vent_evolution'!O$11,($O275*$M275*EE275*'input_cooling&amp;ventilation'!$D$3)*'input_cool&amp;vent_evolution'!O$10)</f>
        <v>466089.92467255495</v>
      </c>
      <c r="GZ275" s="2">
        <f>IF($D275=3,($N275*$M275*EF275*'input_cooling&amp;ventilation'!$D$3)*'input_cool&amp;vent_evolution'!P$11,($O275*$M275*EF275*'input_cooling&amp;ventilation'!$D$3)*'input_cool&amp;vent_evolution'!P$10)</f>
        <v>438399.30289706192</v>
      </c>
      <c r="HA275" s="2">
        <f>IF($D275=3,($N275*$M275*EG275*'input_cooling&amp;ventilation'!$D$3)*'input_cool&amp;vent_evolution'!Q$11,($O275*$M275*EG275*'input_cooling&amp;ventilation'!$D$3)*'input_cool&amp;vent_evolution'!Q$10)</f>
        <v>437804.26656264282</v>
      </c>
      <c r="HB275" s="2">
        <f>IF($D275=3,($N275*$M275*EH275*'input_cooling&amp;ventilation'!$D$3)*'input_cool&amp;vent_evolution'!R$11,($O275*$M275*EH275*'input_cooling&amp;ventilation'!$D$3)*'input_cool&amp;vent_evolution'!R$10)</f>
        <v>343035.27683324611</v>
      </c>
      <c r="HC275" s="2">
        <f>IF($D275=3,($N275*$M275*EI275*'input_cooling&amp;ventilation'!$D$3)*'input_cool&amp;vent_evolution'!S$11,($O275*$M275*EI275*'input_cooling&amp;ventilation'!$D$3)*'input_cool&amp;vent_evolution'!S$10)</f>
        <v>342202.26209301979</v>
      </c>
      <c r="HD275" s="2">
        <f>IF($D275=3,($N275*$M275*EJ275*'input_cooling&amp;ventilation'!$D$3)*'input_cool&amp;vent_evolution'!T$11,($O275*$M275*EJ275*'input_cooling&amp;ventilation'!$D$3)*'input_cool&amp;vent_evolution'!T$10)</f>
        <v>342425.40385955089</v>
      </c>
      <c r="HE275" s="2">
        <f>IF($D275=3,($N275*$M275*EK275*'input_cooling&amp;ventilation'!$D$3)*'input_cool&amp;vent_evolution'!U$11,($O275*$M275*EK275*'input_cooling&amp;ventilation'!$D$3)*'input_cool&amp;vent_evolution'!U$10)</f>
        <v>341954.95112280693</v>
      </c>
      <c r="HF275" s="2">
        <f>IF($D275=3,($N275*$M275*EL275*'input_cooling&amp;ventilation'!$D$3)*'input_cool&amp;vent_evolution'!V$11,($O275*$M275*EL275*'input_cooling&amp;ventilation'!$D$3)*'input_cool&amp;vent_evolution'!V$10)</f>
        <v>342029.4346280258</v>
      </c>
      <c r="HG275" s="2">
        <f>IF($D275=3,($N275*$M275*EM275*'input_cooling&amp;ventilation'!$D$3)*'input_cool&amp;vent_evolution'!W$11,($O275*$M275*EM275*'input_cooling&amp;ventilation'!$D$3)*'input_cool&amp;vent_evolution'!W$10)</f>
        <v>265373.94375344622</v>
      </c>
      <c r="HH275" s="2">
        <f>IF($D275=3,($N275*$M275*EN275*'input_cooling&amp;ventilation'!$D$3)*'input_cool&amp;vent_evolution'!X$11,($O275*$M275*EN275*'input_cooling&amp;ventilation'!$D$3)*'input_cool&amp;vent_evolution'!X$10)</f>
        <v>265514.53952323744</v>
      </c>
      <c r="HI275" s="2">
        <f>IF($D275=3,($N275*$M275*EO275*'input_cooling&amp;ventilation'!$D$3)*'input_cool&amp;vent_evolution'!Y$11,($O275*$M275*EO275*'input_cooling&amp;ventilation'!$D$3)*'input_cool&amp;vent_evolution'!Y$10)</f>
        <v>265529.73225920298</v>
      </c>
      <c r="HJ275" s="2">
        <f>IF($D275=3,($N275*$M275*EP275*'input_cooling&amp;ventilation'!$D$3)*'input_cool&amp;vent_evolution'!Z$11,($O275*$M275*EP275*'input_cooling&amp;ventilation'!$D$3)*'input_cool&amp;vent_evolution'!Z$10)</f>
        <v>265506.81267476984</v>
      </c>
      <c r="HK275" s="2">
        <f>IF($D275=3,($N275*$M275*EQ275*'input_cooling&amp;ventilation'!$D$3)*'input_cool&amp;vent_evolution'!AA$11,($O275*$M275*EQ275*'input_cooling&amp;ventilation'!$D$3)*'input_cool&amp;vent_evolution'!AA$10)</f>
        <v>265383.59056102182</v>
      </c>
      <c r="HL275" s="2">
        <f>IF($D275=3,($N275*$M275*ER275*'input_cooling&amp;ventilation'!$D$3)*'input_cool&amp;vent_evolution'!AB$11,($O275*$M275*ER275*'input_cooling&amp;ventilation'!$D$3)*'input_cool&amp;vent_evolution'!AB$10)</f>
        <v>184820.56557472568</v>
      </c>
      <c r="HM275" s="2">
        <f>IF($D275=3,($N275*$M275*ES275*'input_cooling&amp;ventilation'!$D$3)*'input_cool&amp;vent_evolution'!AC$11,($O275*$M275*ES275*'input_cooling&amp;ventilation'!$D$3)*'input_cool&amp;vent_evolution'!AC$10)</f>
        <v>184530.58509204886</v>
      </c>
      <c r="HN275" s="2">
        <f>IF($D275=3,($N275*$M275*ET275*'input_cooling&amp;ventilation'!$D$3)*'input_cool&amp;vent_evolution'!AD$11,($O275*$M275*ET275*'input_cooling&amp;ventilation'!$D$3)*'input_cool&amp;vent_evolution'!AD$10)</f>
        <v>184456.61817338789</v>
      </c>
      <c r="HO275" s="2">
        <f>IF($D275=3,($N275*$M275*EU275*'input_cooling&amp;ventilation'!$D$3)*'input_cool&amp;vent_evolution'!AE$11,($O275*$M275*EU275*'input_cooling&amp;ventilation'!$D$3)*'input_cool&amp;vent_evolution'!AE$10)</f>
        <v>184735.33552882075</v>
      </c>
      <c r="HP275" s="2">
        <f>IF($D275=3,($N275*$M275*EV275*'input_cooling&amp;ventilation'!$D$3)*'input_cool&amp;vent_evolution'!AF$11,($O275*$M275*EV275*'input_cooling&amp;ventilation'!$D$3)*'input_cool&amp;vent_evolution'!AF$10)</f>
        <v>184882.41741862232</v>
      </c>
      <c r="HQ275" s="2">
        <f>IF($D275=3,($N275*$M275*EW275*'input_cooling&amp;ventilation'!$D$3)*'input_cool&amp;vent_evolution'!AG$11,($O275*$M275*EW275*'input_cooling&amp;ventilation'!$D$3)*'input_cool&amp;vent_evolution'!AG$10)</f>
        <v>116719.39903231557</v>
      </c>
      <c r="HR275" s="2">
        <f>IF($D275=3,($N275*$M275*EX275*'input_cooling&amp;ventilation'!$D$3)*'input_cool&amp;vent_evolution'!AH$11,($O275*$M275*EX275*'input_cooling&amp;ventilation'!$D$3)*'input_cool&amp;vent_evolution'!AH$10)</f>
        <v>116942.03932529416</v>
      </c>
      <c r="HS275" s="2">
        <f>IF($D275=3,($N275*$M275*EY275*'input_cooling&amp;ventilation'!$D$3)*'input_cool&amp;vent_evolution'!AI$11,($O275*$M275*EY275*'input_cooling&amp;ventilation'!$D$3)*'input_cool&amp;vent_evolution'!AI$10)</f>
        <v>117132.92420699073</v>
      </c>
      <c r="HT275" s="2">
        <f>IF($D275=3,($N275*$M275*EZ275*'input_cooling&amp;ventilation'!$D$3)*'input_cool&amp;vent_evolution'!AJ$11,($O275*$M275*EZ275*'input_cooling&amp;ventilation'!$D$3)*'input_cool&amp;vent_evolution'!AJ$10)</f>
        <v>117206.11002742359</v>
      </c>
      <c r="HU275" s="2">
        <f>IF($D275=3,($N275*$M275*FA275*'input_cooling&amp;ventilation'!$D$3)*'input_cool&amp;vent_evolution'!AK$11,($O275*$M275*FA275*'input_cooling&amp;ventilation'!$D$3)*'input_cool&amp;vent_evolution'!AK$10)</f>
        <v>117261.81479426027</v>
      </c>
      <c r="HV275" s="2">
        <f>IF($D275=3,($N275*$M275*FB275*'input_cooling&amp;ventilation'!$D$3)*'input_cool&amp;vent_evolution'!AL$11,($O275*$M275*FB275*'input_cooling&amp;ventilation'!$D$3)*'input_cool&amp;vent_evolution'!AL$10)</f>
        <v>117386.50809398037</v>
      </c>
      <c r="HW275" s="2">
        <f>IF($D275=3,($N275*$M275*FC275*'input_cooling&amp;ventilation'!$D$3)*'input_cool&amp;vent_evolution'!AM$11,($O275*$M275*FC275*'input_cooling&amp;ventilation'!$D$3)*'input_cool&amp;vent_evolution'!AM$10)</f>
        <v>117507.69522885488</v>
      </c>
      <c r="HX275" s="2">
        <f>IF($D275=3,($N275*$M275*FD275*'input_cooling&amp;ventilation'!$D$3)*'input_cool&amp;vent_evolution'!AN$11,($O275*$M275*FD275*'input_cooling&amp;ventilation'!$D$3)*'input_cool&amp;vent_evolution'!AN$10)</f>
        <v>117745.59317146336</v>
      </c>
      <c r="HY275" s="2">
        <f>IF($D275=3,($N275*$M275*FE275*'input_cooling&amp;ventilation'!$D$3)*'input_cool&amp;vent_evolution'!AO$11,($O275*$M275*FE275*'input_cooling&amp;ventilation'!$D$3)*'input_cool&amp;vent_evolution'!AO$10)</f>
        <v>117905.05257286808</v>
      </c>
      <c r="HZ275" s="2">
        <f>IF($D275=3,($N275*$M275*FF275*'input_cooling&amp;ventilation'!$D$3)*'input_cool&amp;vent_evolution'!AP$11,($O275*$M275*FF275*'input_cooling&amp;ventilation'!$D$3)*'input_cool&amp;vent_evolution'!AP$10)</f>
        <v>117975.24608383539</v>
      </c>
      <c r="IA275" s="2">
        <f>IF($D275=3,($N275*$M275*FG275*'input_cooling&amp;ventilation'!$D$3)*'input_cool&amp;vent_evolution'!AQ$11,($O275*$M275*FG275*'input_cooling&amp;ventilation'!$D$3)*'input_cool&amp;vent_evolution'!AQ$10)</f>
        <v>118186.28797150079</v>
      </c>
      <c r="IB275" s="2">
        <f>IF($D275=3,($N275*$M275*FH275*'input_cooling&amp;ventilation'!$D$3)*'input_cool&amp;vent_evolution'!AR$11,($O275*$M275*FH275*'input_cooling&amp;ventilation'!$D$3)*'input_cool&amp;vent_evolution'!AR$10)</f>
        <v>118333.09171948468</v>
      </c>
      <c r="IC275" s="2">
        <f>IF($D275=3,($N275*$M275*FI275*'input_cooling&amp;ventilation'!$D$3)*'input_cool&amp;vent_evolution'!AS$11,($O275*$M275*FI275*'input_cooling&amp;ventilation'!$D$3)*'input_cool&amp;vent_evolution'!AS$10)</f>
        <v>118572.10870131635</v>
      </c>
      <c r="ID275" s="2">
        <f>IF($D275=3,($N275*$M275*FJ275*'input_cooling&amp;ventilation'!$D$3)*'input_cool&amp;vent_evolution'!AT$11,($O275*$M275*FJ275*'input_cooling&amp;ventilation'!$D$3)*'input_cool&amp;vent_evolution'!AT$10)</f>
        <v>118736.09747260387</v>
      </c>
      <c r="IE275" s="2">
        <f>IF($D275=3,($N275*$M275*FK275*'input_cooling&amp;ventilation'!$D$3)*'input_cool&amp;vent_evolution'!AU$11,($O275*$M275*FK275*'input_cooling&amp;ventilation'!$D$3)*'input_cool&amp;vent_evolution'!AU$10)</f>
        <v>119438.09383604562</v>
      </c>
      <c r="IF275" s="2">
        <f>IF($D275=3,($N275*$M275*FL275*'input_cooling&amp;ventilation'!$D$3)*'input_cool&amp;vent_evolution'!AV$11,($O275*$M275*FL275*'input_cooling&amp;ventilation'!$D$3)*'input_cool&amp;vent_evolution'!AV$10)</f>
        <v>120144.24057081313</v>
      </c>
    </row>
    <row r="276" spans="1:240" x14ac:dyDescent="0.25">
      <c r="A276">
        <v>274</v>
      </c>
      <c r="B276">
        <v>100100</v>
      </c>
      <c r="C276">
        <v>7</v>
      </c>
      <c r="D276">
        <v>6</v>
      </c>
      <c r="E276">
        <v>1</v>
      </c>
      <c r="F276" s="2">
        <v>103847560.829386</v>
      </c>
      <c r="G276" s="2">
        <v>107791897.88394301</v>
      </c>
      <c r="H276" s="2">
        <v>103847560.829386</v>
      </c>
      <c r="I276" s="17">
        <v>0.69823721800000005</v>
      </c>
      <c r="J276">
        <v>0.112635001</v>
      </c>
      <c r="K276" s="2">
        <f t="shared" si="308"/>
        <v>11696870.117865453</v>
      </c>
      <c r="L276" s="2">
        <f t="shared" si="309"/>
        <v>75264314.901424453</v>
      </c>
      <c r="M276">
        <v>0.67687434002111901</v>
      </c>
      <c r="N276" s="17">
        <f>'input_cooling&amp;ventilation'!$D$5</f>
        <v>57.500092182043396</v>
      </c>
      <c r="O276" s="45">
        <f>'input_cooling&amp;ventilation'!$D$6</f>
        <v>19.328678831353667</v>
      </c>
      <c r="P276" s="45">
        <f>'input_cooling&amp;ventilation'!$C$5</f>
        <v>50.351688737400465</v>
      </c>
      <c r="Q276" s="45">
        <f>'input_cooling&amp;ventilation'!$C$6</f>
        <v>32.240814214248743</v>
      </c>
      <c r="R276">
        <v>17</v>
      </c>
      <c r="S276">
        <v>12</v>
      </c>
      <c r="T276">
        <v>14</v>
      </c>
      <c r="U276" s="2">
        <f t="shared" si="310"/>
        <v>19932499.563061036</v>
      </c>
      <c r="V276" s="2">
        <f t="shared" si="311"/>
        <v>120618749.83690324</v>
      </c>
      <c r="W276" s="2">
        <v>4961990.1684695883</v>
      </c>
      <c r="X276" s="57">
        <f>IF($D276=3,(W276*(1+'input_cool&amp;vent_evolution'!M$11)),(W276*(1+'input_cool&amp;vent_evolution'!M$12)))</f>
        <v>5041514.2013111804</v>
      </c>
      <c r="Y276" s="57">
        <f>IF($D276=3,(X276*(1+'input_cool&amp;vent_evolution'!N$11)),(X276*(1+'input_cool&amp;vent_evolution'!N$12)))</f>
        <v>5114795.8730130028</v>
      </c>
      <c r="Z276" s="57">
        <f>IF($D276=3,(Y276*(1+'input_cool&amp;vent_evolution'!O$11)),(Y276*(1+'input_cool&amp;vent_evolution'!O$12)))</f>
        <v>5183184.8597035185</v>
      </c>
      <c r="AA276" s="57">
        <f>IF($D276=3,(Z276*(1+'input_cool&amp;vent_evolution'!P$11)),(Z276*(1+'input_cool&amp;vent_evolution'!P$12)))</f>
        <v>5261547.3823610712</v>
      </c>
      <c r="AB276" s="57">
        <f>IF($D276=3,(AA276*(1+'input_cool&amp;vent_evolution'!Q$11)),(AA276*(1+'input_cool&amp;vent_evolution'!Q$12)))</f>
        <v>5342794.8253780669</v>
      </c>
      <c r="AC276" s="57">
        <f>IF($D276=3,(AB276*(1+'input_cool&amp;vent_evolution'!R$11)),(AB276*(1+'input_cool&amp;vent_evolution'!R$12)))</f>
        <v>5423361.8436097512</v>
      </c>
      <c r="AD276" s="57">
        <f>IF($D276=3,(AC276*(1+'input_cool&amp;vent_evolution'!S$11)),(AC276*(1+'input_cool&amp;vent_evolution'!S$12)))</f>
        <v>5500742.7660954157</v>
      </c>
      <c r="AE276" s="57">
        <f>IF($D276=3,(AD276*(1+'input_cool&amp;vent_evolution'!T$11)),(AD276*(1+'input_cool&amp;vent_evolution'!T$12)))</f>
        <v>5581032.1551607577</v>
      </c>
      <c r="AF276" s="57">
        <f>IF($D276=3,(AE276*(1+'input_cool&amp;vent_evolution'!U$11)),(AE276*(1+'input_cool&amp;vent_evolution'!U$12)))</f>
        <v>5672799.6525618909</v>
      </c>
      <c r="AG276" s="57">
        <f>IF($D276=3,(AF276*(1+'input_cool&amp;vent_evolution'!V$11)),(AF276*(1+'input_cool&amp;vent_evolution'!V$12)))</f>
        <v>5765621.0661397213</v>
      </c>
      <c r="AH276" s="57">
        <f>IF($D276=3,(AG276*(1+'input_cool&amp;vent_evolution'!W$11)),(AG276*(1+'input_cool&amp;vent_evolution'!W$12)))</f>
        <v>5838905.3834842648</v>
      </c>
      <c r="AI276" s="57">
        <f>IF($D276=3,(AH276*(1+'input_cool&amp;vent_evolution'!X$11)),(AH276*(1+'input_cool&amp;vent_evolution'!X$12)))</f>
        <v>5927369.373042345</v>
      </c>
      <c r="AJ276" s="57">
        <f>IF($D276=3,(AI276*(1+'input_cool&amp;vent_evolution'!Y$11)),(AI276*(1+'input_cool&amp;vent_evolution'!Y$12)))</f>
        <v>6017470.8444910841</v>
      </c>
      <c r="AK276" s="57">
        <f>IF($D276=3,(AJ276*(1+'input_cool&amp;vent_evolution'!Z$11)),(AJ276*(1+'input_cool&amp;vent_evolution'!Z$12)))</f>
        <v>6115830.134344303</v>
      </c>
      <c r="AL276" s="57">
        <f>IF($D276=3,(AK276*(1+'input_cool&amp;vent_evolution'!AA$11)),(AK276*(1+'input_cool&amp;vent_evolution'!AA$12)))</f>
        <v>6213885.0979400985</v>
      </c>
      <c r="AM276" s="57">
        <f>IF($D276=3,(AL276*(1+'input_cool&amp;vent_evolution'!AB$11)),(AL276*(1+'input_cool&amp;vent_evolution'!AB$12)))</f>
        <v>6308871.0821193149</v>
      </c>
      <c r="AN276" s="57">
        <f>IF($D276=3,(AM276*(1+'input_cool&amp;vent_evolution'!AC$11)),(AM276*(1+'input_cool&amp;vent_evolution'!AC$12)))</f>
        <v>6404303.1375950938</v>
      </c>
      <c r="AO276" s="57">
        <f>IF($D276=3,(AN276*(1+'input_cool&amp;vent_evolution'!AD$11)),(AN276*(1+'input_cool&amp;vent_evolution'!AD$12)))</f>
        <v>6499234.1568040242</v>
      </c>
      <c r="AP276" s="57">
        <f>IF($D276=3,(AO276*(1+'input_cool&amp;vent_evolution'!AE$11)),(AO276*(1+'input_cool&amp;vent_evolution'!AE$12)))</f>
        <v>6593290.2994751194</v>
      </c>
      <c r="AQ276" s="57">
        <f>IF($D276=3,(AP276*(1+'input_cool&amp;vent_evolution'!AF$11)),(AP276*(1+'input_cool&amp;vent_evolution'!AF$12)))</f>
        <v>6685959.1172272032</v>
      </c>
      <c r="AR276" s="57">
        <f>IF($D276=3,(AQ276*(1+'input_cool&amp;vent_evolution'!AG$11)),(AQ276*(1+'input_cool&amp;vent_evolution'!AG$12)))</f>
        <v>6774814.5138583872</v>
      </c>
      <c r="AS276" s="57">
        <f>IF($D276=3,(AR276*(1+'input_cool&amp;vent_evolution'!AH$11)),(AR276*(1+'input_cool&amp;vent_evolution'!AH$12)))</f>
        <v>6862255.7029193509</v>
      </c>
      <c r="AT276" s="57">
        <f>IF($D276=3,(AS276*(1+'input_cool&amp;vent_evolution'!AI$11)),(AS276*(1+'input_cool&amp;vent_evolution'!AI$12)))</f>
        <v>6948173.4094071584</v>
      </c>
      <c r="AU276" s="57">
        <f>IF($D276=3,(AT276*(1+'input_cool&amp;vent_evolution'!AJ$11)),(AT276*(1+'input_cool&amp;vent_evolution'!AJ$12)))</f>
        <v>7032456.7749166591</v>
      </c>
      <c r="AV276" s="57">
        <f>IF($D276=3,(AU276*(1+'input_cool&amp;vent_evolution'!AK$11)),(AU276*(1+'input_cool&amp;vent_evolution'!AK$12)))</f>
        <v>7114998.7760628071</v>
      </c>
      <c r="AW276" s="57">
        <f>IF($D276=3,(AV276*(1+'input_cool&amp;vent_evolution'!AL$11)),(AV276*(1+'input_cool&amp;vent_evolution'!AL$12)))</f>
        <v>7195696.2636508094</v>
      </c>
      <c r="AX276" s="57">
        <f>IF($D276=3,(AW276*(1+'input_cool&amp;vent_evolution'!AM$11)),(AW276*(1+'input_cool&amp;vent_evolution'!AM$12)))</f>
        <v>7274457.7047495367</v>
      </c>
      <c r="AY276" s="57">
        <f>IF($D276=3,(AX276*(1+'input_cool&amp;vent_evolution'!AN$11)),(AX276*(1+'input_cool&amp;vent_evolution'!AN$12)))</f>
        <v>7351205.1338945124</v>
      </c>
      <c r="AZ276" s="57">
        <f>IF($D276=3,(AY276*(1+'input_cool&amp;vent_evolution'!AO$11)),(AY276*(1+'input_cool&amp;vent_evolution'!AO$12)))</f>
        <v>7425893.7112590354</v>
      </c>
      <c r="BA276" s="57">
        <f>IF($D276=3,(AZ276*(1+'input_cool&amp;vent_evolution'!AP$11)),(AZ276*(1+'input_cool&amp;vent_evolution'!AP$12)))</f>
        <v>7498490.6600849647</v>
      </c>
      <c r="BB276" s="57">
        <f>IF($D276=3,(BA276*(1+'input_cool&amp;vent_evolution'!AQ$11)),(BA276*(1+'input_cool&amp;vent_evolution'!AQ$12)))</f>
        <v>7568971.6590484576</v>
      </c>
      <c r="BC276" s="57">
        <f>IF($D276=3,(BB276*(1+'input_cool&amp;vent_evolution'!AR$11)),(BB276*(1+'input_cool&amp;vent_evolution'!AR$12)))</f>
        <v>7637325.2150393566</v>
      </c>
      <c r="BD276" s="57">
        <f>IF($D276=3,(BC276*(1+'input_cool&amp;vent_evolution'!AS$11)),(BC276*(1+'input_cool&amp;vent_evolution'!AS$12)))</f>
        <v>7703552.7829951867</v>
      </c>
      <c r="BE276" s="57">
        <f>IF($D276=3,(BD276*(1+'input_cool&amp;vent_evolution'!AT$11)),(BD276*(1+'input_cool&amp;vent_evolution'!AT$12)))</f>
        <v>7767668.3894696813</v>
      </c>
      <c r="BF276" s="57">
        <f>IF($D276=3,(BE276*(1+'input_cool&amp;vent_evolution'!AU$11)),(BE276*(1+'input_cool&amp;vent_evolution'!AU$12)))</f>
        <v>7832317.6212868439</v>
      </c>
      <c r="BG276" s="57">
        <f>IF($D276=3,(BF276*(1+'input_cool&amp;vent_evolution'!AV$11)),(BF276*(1+'input_cool&amp;vent_evolution'!AV$12)))</f>
        <v>7897504.9197367448</v>
      </c>
      <c r="BH276" s="2">
        <f t="shared" si="384"/>
        <v>13331550.262879735</v>
      </c>
      <c r="BI276" s="2">
        <f t="shared" si="312"/>
        <v>13545210.226914199</v>
      </c>
      <c r="BJ276" s="2">
        <f t="shared" si="313"/>
        <v>13742098.623801537</v>
      </c>
      <c r="BK276" s="2">
        <f t="shared" si="314"/>
        <v>13925841.674984006</v>
      </c>
      <c r="BL276" s="2">
        <f t="shared" si="315"/>
        <v>14136380.969514174</v>
      </c>
      <c r="BM276" s="2">
        <f t="shared" si="316"/>
        <v>14354671.279155316</v>
      </c>
      <c r="BN276" s="2">
        <f t="shared" si="317"/>
        <v>14571133.468038961</v>
      </c>
      <c r="BO276" s="2">
        <f t="shared" si="318"/>
        <v>14779035.463504585</v>
      </c>
      <c r="BP276" s="2">
        <f t="shared" si="319"/>
        <v>14994751.736523854</v>
      </c>
      <c r="BQ276" s="2">
        <f t="shared" si="320"/>
        <v>15241306.63940856</v>
      </c>
      <c r="BR276" s="2">
        <f t="shared" si="321"/>
        <v>15490693.135264127</v>
      </c>
      <c r="BS276" s="2">
        <f t="shared" si="322"/>
        <v>15687588.640291082</v>
      </c>
      <c r="BT276" s="2">
        <f t="shared" si="323"/>
        <v>15925267.894623859</v>
      </c>
      <c r="BU276" s="2">
        <f t="shared" si="324"/>
        <v>16167346.628074629</v>
      </c>
      <c r="BV276" s="2">
        <f t="shared" si="325"/>
        <v>16431611.927274883</v>
      </c>
      <c r="BW276" s="2">
        <f t="shared" si="326"/>
        <v>16695059.58261463</v>
      </c>
      <c r="BX276" s="2">
        <f t="shared" si="327"/>
        <v>16950261.705021273</v>
      </c>
      <c r="BY276" s="2">
        <f t="shared" si="328"/>
        <v>17206662.302577812</v>
      </c>
      <c r="BZ276" s="2">
        <f t="shared" si="329"/>
        <v>17461716.748701509</v>
      </c>
      <c r="CA276" s="2">
        <f t="shared" si="330"/>
        <v>17714420.633832149</v>
      </c>
      <c r="CB276" s="2">
        <f t="shared" si="331"/>
        <v>17963397.1452154</v>
      </c>
      <c r="CC276" s="2">
        <f t="shared" si="332"/>
        <v>18202128.006442014</v>
      </c>
      <c r="CD276" s="2">
        <f t="shared" si="333"/>
        <v>18437059.267374311</v>
      </c>
      <c r="CE276" s="2">
        <f t="shared" si="334"/>
        <v>18667897.335089955</v>
      </c>
      <c r="CF276" s="2">
        <f t="shared" si="335"/>
        <v>18894344.362485241</v>
      </c>
      <c r="CG276" s="2">
        <f t="shared" si="336"/>
        <v>19116112.806137346</v>
      </c>
      <c r="CH276" s="2">
        <f t="shared" si="337"/>
        <v>19332925.53154413</v>
      </c>
      <c r="CI276" s="2">
        <f t="shared" si="338"/>
        <v>19544536.614020012</v>
      </c>
      <c r="CJ276" s="2">
        <f t="shared" si="339"/>
        <v>19750736.581060376</v>
      </c>
      <c r="CK276" s="2">
        <f t="shared" si="340"/>
        <v>19951404.959955055</v>
      </c>
      <c r="CL276" s="2">
        <f t="shared" si="341"/>
        <v>20146453.688256565</v>
      </c>
      <c r="CM276" s="2">
        <f t="shared" si="342"/>
        <v>20335817.421024617</v>
      </c>
      <c r="CN276" s="2">
        <f t="shared" si="343"/>
        <v>20519465.279323436</v>
      </c>
      <c r="CO276" s="2">
        <f t="shared" si="344"/>
        <v>20697401.17218389</v>
      </c>
      <c r="CP276" s="2">
        <f t="shared" si="345"/>
        <v>20869662.785232063</v>
      </c>
      <c r="CQ276" s="2">
        <f t="shared" si="346"/>
        <v>21043358.107907984</v>
      </c>
      <c r="CR276" s="2">
        <f>IF($D276=3,(W276*$P276*$M276*'input_cooling&amp;ventilation'!$D$3)*'input_cool&amp;vent_evolution'!M$11,(W276*$Q276*'input_cooling&amp;ventilation'!$D$3)*'input_cool&amp;vent_evolution'!M$12)</f>
        <v>2093312.6759633878</v>
      </c>
      <c r="CS276" s="2">
        <f>IF($D276=3,(X276*$P276*$M276*'input_cooling&amp;ventilation'!$D$3)*'input_cool&amp;vent_evolution'!N$11,(X276*$Q276*'input_cooling&amp;ventilation'!$D$3)*'input_cool&amp;vent_evolution'!N$12)</f>
        <v>1928994.8812679152</v>
      </c>
      <c r="CT276" s="2">
        <f>IF($D276=3,(Y276*$P276*$M276*'input_cooling&amp;ventilation'!$D$3)*'input_cool&amp;vent_evolution'!O$11,(Y276*$Q276*'input_cooling&amp;ventilation'!$D$3)*'input_cool&amp;vent_evolution'!O$12)</f>
        <v>1800204.6377692318</v>
      </c>
      <c r="CU276" s="2">
        <f>IF($D276=3,(Z276*$P276*$M276*'input_cooling&amp;ventilation'!$D$3)*'input_cool&amp;vent_evolution'!P$11,(Z276*$Q276*'input_cooling&amp;ventilation'!$D$3)*'input_cool&amp;vent_evolution'!P$12)</f>
        <v>2062738.220611583</v>
      </c>
      <c r="CV276" s="2">
        <f>IF($D276=3,(AA276*$P276*$M276*'input_cooling&amp;ventilation'!$D$3)*'input_cool&amp;vent_evolution'!Q$11,(AA276*$Q276*'input_cooling&amp;ventilation'!$D$3)*'input_cool&amp;vent_evolution'!Q$12)</f>
        <v>2138678.035806796</v>
      </c>
      <c r="CW276" s="2">
        <f>IF($D276=3,(AB276*$P276*$M276*'input_cooling&amp;ventilation'!$D$3)*'input_cool&amp;vent_evolution'!R$11,(AB276*$Q276*'input_cooling&amp;ventilation'!$D$3)*'input_cool&amp;vent_evolution'!R$12)</f>
        <v>2120767.2008398324</v>
      </c>
      <c r="CX276" s="2">
        <f>IF($D276=3,(AC276*$P276*$M276*'input_cooling&amp;ventilation'!$D$3)*'input_cool&amp;vent_evolution'!S$11,(AC276*$Q276*'input_cooling&amp;ventilation'!$D$3)*'input_cool&amp;vent_evolution'!S$12)</f>
        <v>2036899.5400376916</v>
      </c>
      <c r="CY276" s="2">
        <f>IF($D276=3,(AD276*$P276*$M276*'input_cooling&amp;ventilation'!$D$3)*'input_cool&amp;vent_evolution'!T$11,(AD276*$Q276*'input_cooling&amp;ventilation'!$D$3)*'input_cool&amp;vent_evolution'!T$12)</f>
        <v>2113459.1628498654</v>
      </c>
      <c r="CZ276" s="2">
        <f>IF($D276=3,(AE276*$P276*$M276*'input_cooling&amp;ventilation'!$D$3)*'input_cool&amp;vent_evolution'!U$11,(AE276*$Q276*'input_cooling&amp;ventilation'!$D$3)*'input_cool&amp;vent_evolution'!U$12)</f>
        <v>2415597.6336597265</v>
      </c>
      <c r="DA276" s="2">
        <f>IF($D276=3,(AF276*$P276*$M276*'input_cooling&amp;ventilation'!$D$3)*'input_cool&amp;vent_evolution'!V$11,(AF276*$Q276*'input_cooling&amp;ventilation'!$D$3)*'input_cool&amp;vent_evolution'!V$12)</f>
        <v>2443339.8898463296</v>
      </c>
      <c r="DB276" s="2">
        <f>IF($D276=3,(AG276*$P276*$M276*'input_cooling&amp;ventilation'!$D$3)*'input_cool&amp;vent_evolution'!W$11,(AG276*$Q276*'input_cooling&amp;ventilation'!$D$3)*'input_cool&amp;vent_evolution'!W$12)</f>
        <v>1929064.5225731288</v>
      </c>
      <c r="DC276" s="2">
        <f>IF($D276=3,(AH276*$P276*$M276*'input_cooling&amp;ventilation'!$D$3)*'input_cool&amp;vent_evolution'!X$11,(AH276*$Q276*'input_cooling&amp;ventilation'!$D$3)*'input_cool&amp;vent_evolution'!X$12)</f>
        <v>2328639.3319249619</v>
      </c>
      <c r="DD276" s="2">
        <f>IF($D276=3,(AI276*$P276*$M276*'input_cooling&amp;ventilation'!$D$3)*'input_cool&amp;vent_evolution'!Y$11,(AI276*$Q276*'input_cooling&amp;ventilation'!$D$3)*'input_cool&amp;vent_evolution'!Y$12)</f>
        <v>2371742.7998439418</v>
      </c>
      <c r="DE276" s="2">
        <f>IF($D276=3,(AJ276*$P276*$M276*'input_cooling&amp;ventilation'!$D$3)*'input_cool&amp;vent_evolution'!Z$11,(AJ276*$Q276*'input_cooling&amp;ventilation'!$D$3)*'input_cool&amp;vent_evolution'!Z$12)</f>
        <v>2589113.5156417014</v>
      </c>
      <c r="DF276" s="2">
        <f>IF($D276=3,(AK276*$P276*$M276*'input_cooling&amp;ventilation'!$D$3)*'input_cool&amp;vent_evolution'!AA$11,(AK276*$Q276*'input_cooling&amp;ventilation'!$D$3)*'input_cool&amp;vent_evolution'!AA$12)</f>
        <v>2581102.7295996705</v>
      </c>
      <c r="DG276" s="2">
        <f>IF($D276=3,(AL276*$P276*$M276*'input_cooling&amp;ventilation'!$D$3)*'input_cool&amp;vent_evolution'!AB$11,(AL276*$Q276*'input_cooling&amp;ventilation'!$D$3)*'input_cool&amp;vent_evolution'!AB$12)</f>
        <v>2500317.9242340885</v>
      </c>
      <c r="DH276" s="2">
        <f>IF($D276=3,(AM276*$P276*$M276*'input_cooling&amp;ventilation'!$D$3)*'input_cool&amp;vent_evolution'!AC$11,(AM276*$Q276*'input_cooling&amp;ventilation'!$D$3)*'input_cool&amp;vent_evolution'!AC$12)</f>
        <v>2512059.8677209951</v>
      </c>
      <c r="DI276" s="2">
        <f>IF($D276=3,(AN276*$P276*$M276*'input_cooling&amp;ventilation'!$D$3)*'input_cool&amp;vent_evolution'!AD$11,(AN276*$Q276*'input_cooling&amp;ventilation'!$D$3)*'input_cool&amp;vent_evolution'!AD$12)</f>
        <v>2498871.0802433523</v>
      </c>
      <c r="DJ276" s="2">
        <f>IF($D276=3,(AO276*$P276*$M276*'input_cooling&amp;ventilation'!$D$3)*'input_cool&amp;vent_evolution'!AE$11,(AO276*$Q276*'input_cooling&amp;ventilation'!$D$3)*'input_cool&amp;vent_evolution'!AE$12)</f>
        <v>2475841.6879815045</v>
      </c>
      <c r="DK276" s="2">
        <f>IF($D276=3,(AP276*$P276*$M276*'input_cooling&amp;ventilation'!$D$3)*'input_cool&amp;vent_evolution'!AF$11,(AP276*$Q276*'input_cooling&amp;ventilation'!$D$3)*'input_cool&amp;vent_evolution'!AF$12)</f>
        <v>2439323.1069328166</v>
      </c>
      <c r="DL276" s="2">
        <f>IF($D276=3,(AQ276*$P276*$M276*'input_cooling&amp;ventilation'!$D$3)*'input_cool&amp;vent_evolution'!AG$11,(AQ276*$Q276*'input_cooling&amp;ventilation'!$D$3)*'input_cool&amp;vent_evolution'!AG$12)</f>
        <v>2338942.3479857962</v>
      </c>
      <c r="DM276" s="2">
        <f>IF($D276=3,(AR276*$P276*$M276*'input_cooling&amp;ventilation'!$D$3)*'input_cool&amp;vent_evolution'!AH$11,(AR276*$Q276*'input_cooling&amp;ventilation'!$D$3)*'input_cool&amp;vent_evolution'!AH$12)</f>
        <v>2301716.1343821399</v>
      </c>
      <c r="DN276" s="2">
        <f>IF($D276=3,(AS276*$P276*$M276*'input_cooling&amp;ventilation'!$D$3)*'input_cool&amp;vent_evolution'!AI$11,(AS276*$Q276*'input_cooling&amp;ventilation'!$D$3)*'input_cool&amp;vent_evolution'!AI$12)</f>
        <v>2261613.4727333081</v>
      </c>
      <c r="DO276" s="2">
        <f>IF($D276=3,(AT276*$P276*$M276*'input_cooling&amp;ventilation'!$D$3)*'input_cool&amp;vent_evolution'!AJ$11,(AT276*$Q276*'input_cooling&amp;ventilation'!$D$3)*'input_cool&amp;vent_evolution'!AJ$12)</f>
        <v>2218592.6831117459</v>
      </c>
      <c r="DP276" s="2">
        <f>IF($D276=3,(AU276*$P276*$M276*'input_cooling&amp;ventilation'!$D$3)*'input_cool&amp;vent_evolution'!AK$11,(AU276*$Q276*'input_cooling&amp;ventilation'!$D$3)*'input_cool&amp;vent_evolution'!AK$12)</f>
        <v>2172754.7148268521</v>
      </c>
      <c r="DQ276" s="2">
        <f>IF($D276=3,(AV276*$P276*$M276*'input_cooling&amp;ventilation'!$D$3)*'input_cool&amp;vent_evolution'!AL$11,(AV276*$Q276*'input_cooling&amp;ventilation'!$D$3)*'input_cool&amp;vent_evolution'!AL$12)</f>
        <v>2124201.548264707</v>
      </c>
      <c r="DR276" s="2">
        <f>IF($D276=3,(AW276*$P276*$M276*'input_cooling&amp;ventilation'!$D$3)*'input_cool&amp;vent_evolution'!AM$11,(AW276*$Q276*'input_cooling&amp;ventilation'!$D$3)*'input_cool&amp;vent_evolution'!AM$12)</f>
        <v>2073238.9585614635</v>
      </c>
      <c r="DS276" s="2">
        <f>IF($D276=3,(AX276*$P276*$M276*'input_cooling&amp;ventilation'!$D$3)*'input_cool&amp;vent_evolution'!AN$11,(AX276*$Q276*'input_cooling&amp;ventilation'!$D$3)*'input_cool&amp;vent_evolution'!AN$12)</f>
        <v>2020224.0824078866</v>
      </c>
      <c r="DT276" s="2">
        <f>IF($D276=3,(AY276*$P276*$M276*'input_cooling&amp;ventilation'!$D$3)*'input_cool&amp;vent_evolution'!AO$11,(AY276*$Q276*'input_cooling&amp;ventilation'!$D$3)*'input_cool&amp;vent_evolution'!AO$12)</f>
        <v>1966028.8866167364</v>
      </c>
      <c r="DU276" s="2">
        <f>IF($D276=3,(AZ276*$P276*$M276*'input_cooling&amp;ventilation'!$D$3)*'input_cool&amp;vent_evolution'!AP$11,(AZ276*$Q276*'input_cooling&amp;ventilation'!$D$3)*'input_cool&amp;vent_evolution'!AP$12)</f>
        <v>1910970.9075782762</v>
      </c>
      <c r="DV276" s="2">
        <f>IF($D276=3,(BA276*$P276*$M276*'input_cooling&amp;ventilation'!$D$3)*'input_cool&amp;vent_evolution'!AQ$11,(BA276*$Q276*'input_cooling&amp;ventilation'!$D$3)*'input_cool&amp;vent_evolution'!AQ$12)</f>
        <v>1855272.7178553687</v>
      </c>
      <c r="DW276" s="2">
        <f>IF($D276=3,(BB276*$P276*$M276*'input_cooling&amp;ventilation'!$D$3)*'input_cool&amp;vent_evolution'!AR$11,(BB276*$Q276*'input_cooling&amp;ventilation'!$D$3)*'input_cool&amp;vent_evolution'!AR$12)</f>
        <v>1799271.9947684449</v>
      </c>
      <c r="DX276" s="2">
        <f>IF($D276=3,(BC276*$P276*$M276*'input_cooling&amp;ventilation'!$D$3)*'input_cool&amp;vent_evolution'!AS$11,(BC276*$Q276*'input_cooling&amp;ventilation'!$D$3)*'input_cool&amp;vent_evolution'!AS$12)</f>
        <v>1743309.5700304795</v>
      </c>
      <c r="DY276" s="2">
        <f>IF($D276=3,(BD276*$P276*$M276*'input_cooling&amp;ventilation'!$D$3)*'input_cool&amp;vent_evolution'!AT$11,(BD276*$Q276*'input_cooling&amp;ventilation'!$D$3)*'input_cool&amp;vent_evolution'!AT$12)</f>
        <v>1687716.3665414904</v>
      </c>
      <c r="DZ276" s="2">
        <f>IF($D276=3,(BE276*$P276*$M276*'input_cooling&amp;ventilation'!$D$3)*'input_cool&amp;vent_evolution'!AU$11,(BE276*$Q276*'input_cooling&amp;ventilation'!$D$3)*'input_cool&amp;vent_evolution'!AU$12)</f>
        <v>1701762.9969010041</v>
      </c>
      <c r="EA276" s="2">
        <f>IF($D276=3,(BF276*$P276*$M276*'input_cooling&amp;ventilation'!$D$3)*'input_cool&amp;vent_evolution'!AV$11,(BF276*$Q276*'input_cooling&amp;ventilation'!$D$3)*'input_cool&amp;vent_evolution'!AV$12)</f>
        <v>1715926.5354261131</v>
      </c>
      <c r="EB276">
        <v>0.1833809251856082</v>
      </c>
      <c r="EC276" s="2">
        <f t="shared" si="347"/>
        <v>19043661.783161528</v>
      </c>
      <c r="ED276" s="2">
        <f>IF($D276=3,(EC276*(1+'input_cool&amp;vent_evolution'!M$10)),EC276*(1+'input_cool&amp;vent_evolution'!M$9))</f>
        <v>19363306.305356268</v>
      </c>
      <c r="EE276" s="2">
        <f>IF($D276=3,(ED276*(1+'input_cool&amp;vent_evolution'!N$10)),ED276*(1+'input_cool&amp;vent_evolution'!N$9))</f>
        <v>19678452.226599939</v>
      </c>
      <c r="EF276" s="2">
        <f>IF($D276=3,(EE276*(1+'input_cool&amp;vent_evolution'!O$10)),EE276*(1+'input_cool&amp;vent_evolution'!O$9))</f>
        <v>19976367.243968811</v>
      </c>
      <c r="EG276" s="2">
        <f>IF($D276=3,(EF276*(1+'input_cool&amp;vent_evolution'!P$10)),EF276*(1+'input_cool&amp;vent_evolution'!P$9))</f>
        <v>20305807.710755121</v>
      </c>
      <c r="EH276" s="2">
        <f>IF($D276=3,(EG276*(1+'input_cool&amp;vent_evolution'!Q$10)),EG276*(1+'input_cool&amp;vent_evolution'!Q$9))</f>
        <v>20626453.465092044</v>
      </c>
      <c r="EI276" s="2">
        <f>IF($D276=3,(EH276*(1+'input_cool&amp;vent_evolution'!R$10)),EH276*(1+'input_cool&amp;vent_evolution'!R$9))</f>
        <v>20859671.349060453</v>
      </c>
      <c r="EJ276" s="2">
        <f>IF($D276=3,(EI276*(1+'input_cool&amp;vent_evolution'!S$10)),EI276*(1+'input_cool&amp;vent_evolution'!S$9))</f>
        <v>21156600.337675445</v>
      </c>
      <c r="EK276" s="2">
        <f>IF($D276=3,(EJ276*(1+'input_cool&amp;vent_evolution'!T$10)),EJ276*(1+'input_cool&amp;vent_evolution'!T$9))</f>
        <v>21410308.337365292</v>
      </c>
      <c r="EL276" s="2">
        <f>IF($D276=3,(EK276*(1+'input_cool&amp;vent_evolution'!U$10)),EK276*(1+'input_cool&amp;vent_evolution'!U$9))</f>
        <v>21697643.767709833</v>
      </c>
      <c r="EM276" s="2">
        <f>IF($D276=3,(EL276*(1+'input_cool&amp;vent_evolution'!V$10)),EL276*(1+'input_cool&amp;vent_evolution'!V$9))</f>
        <v>21941058.074306305</v>
      </c>
      <c r="EN276" s="2">
        <f>IF($D276=3,(EM276*(1+'input_cool&amp;vent_evolution'!W$10)),EM276*(1+'input_cool&amp;vent_evolution'!W$9))</f>
        <v>22167873.930493645</v>
      </c>
      <c r="EO276" s="2">
        <f>IF($D276=3,(EN276*(1+'input_cool&amp;vent_evolution'!X$10)),EN276*(1+'input_cool&amp;vent_evolution'!X$9))</f>
        <v>22384214.47823618</v>
      </c>
      <c r="EP276" s="2">
        <f>IF($D276=3,(EO276*(1+'input_cool&amp;vent_evolution'!Y$10)),EO276*(1+'input_cool&amp;vent_evolution'!Y$9))</f>
        <v>22597206.7600764</v>
      </c>
      <c r="EQ276" s="2">
        <f>IF($D276=3,(EP276*(1+'input_cool&amp;vent_evolution'!Z$10)),EP276*(1+'input_cool&amp;vent_evolution'!Z$9))</f>
        <v>22801412.405057695</v>
      </c>
      <c r="ER276" s="2">
        <f>IF($D276=3,(EQ276*(1+'input_cool&amp;vent_evolution'!AA$10)),EQ276*(1+'input_cool&amp;vent_evolution'!AA$9))</f>
        <v>23042574.852876987</v>
      </c>
      <c r="ES276" s="2">
        <f>IF($D276=3,(ER276*(1+'input_cool&amp;vent_evolution'!AB$10)),ER276*(1+'input_cool&amp;vent_evolution'!AB$9))</f>
        <v>23149785.937943548</v>
      </c>
      <c r="ET276" s="2">
        <f>IF($D276=3,(ES276*(1+'input_cool&amp;vent_evolution'!AC$10)),ES276*(1+'input_cool&amp;vent_evolution'!AC$9))</f>
        <v>23283721.756591581</v>
      </c>
      <c r="EU276" s="2">
        <f>IF($D276=3,(ET276*(1+'input_cool&amp;vent_evolution'!AD$10)),ET276*(1+'input_cool&amp;vent_evolution'!AD$9))</f>
        <v>23462249.099299677</v>
      </c>
      <c r="EV276" s="2">
        <f>IF($D276=3,(EU276*(1+'input_cool&amp;vent_evolution'!AE$10)),EU276*(1+'input_cool&amp;vent_evolution'!AE$9))</f>
        <v>23624297.093634523</v>
      </c>
      <c r="EW276" s="2">
        <f>IF($D276=3,(EV276*(1+'input_cool&amp;vent_evolution'!AF$10)),EV276*(1+'input_cool&amp;vent_evolution'!AF$9))</f>
        <v>23749541.033805605</v>
      </c>
      <c r="EX276" s="2">
        <f>IF($D276=3,(EW276*(1+'input_cool&amp;vent_evolution'!AG$10)),EW276*(1+'input_cool&amp;vent_evolution'!AG$9))</f>
        <v>23888877.981424216</v>
      </c>
      <c r="EY276" s="2">
        <f>IF($D276=3,(EX276*(1+'input_cool&amp;vent_evolution'!AH$10)),EX276*(1+'input_cool&amp;vent_evolution'!AH$9))</f>
        <v>24022033.250315856</v>
      </c>
      <c r="EZ276" s="2">
        <f>IF($D276=3,(EY276*(1+'input_cool&amp;vent_evolution'!AI$10)),EY276*(1+'input_cool&amp;vent_evolution'!AI$9))</f>
        <v>24131238.263676248</v>
      </c>
      <c r="FA276" s="2">
        <f>IF($D276=3,(EZ276*(1+'input_cool&amp;vent_evolution'!AJ$10)),EZ276*(1+'input_cool&amp;vent_evolution'!AJ$9))</f>
        <v>24236925.059590988</v>
      </c>
      <c r="FB276" s="2">
        <f>IF($D276=3,(FA276*(1+'input_cool&amp;vent_evolution'!AK$10)),FA276*(1+'input_cool&amp;vent_evolution'!AK$9))</f>
        <v>24356983.188039444</v>
      </c>
      <c r="FC276" s="2">
        <f>IF($D276=3,(FB276*(1+'input_cool&amp;vent_evolution'!AL$10)),FB276*(1+'input_cool&amp;vent_evolution'!AL$9))</f>
        <v>24476491.300354693</v>
      </c>
      <c r="FD276" s="2">
        <f>IF($D276=3,(FC276*(1+'input_cool&amp;vent_evolution'!AM$10)),FC276*(1+'input_cool&amp;vent_evolution'!AM$9))</f>
        <v>24620568.711496104</v>
      </c>
      <c r="FE276" s="2">
        <f>IF($D276=3,(FD276*(1+'input_cool&amp;vent_evolution'!AN$10)),FD276*(1+'input_cool&amp;vent_evolution'!AN$9))</f>
        <v>24748540.006700348</v>
      </c>
      <c r="FF276" s="2">
        <f>IF($D276=3,(FE276*(1+'input_cool&amp;vent_evolution'!AO$10)),FE276*(1+'input_cool&amp;vent_evolution'!AO$9))</f>
        <v>24857931.028056681</v>
      </c>
      <c r="FG276" s="2">
        <f>IF($D276=3,(FF276*(1+'input_cool&amp;vent_evolution'!AP$10)),FF276*(1+'input_cool&amp;vent_evolution'!AP$9))</f>
        <v>24997201.480968665</v>
      </c>
      <c r="FH276" s="2">
        <f>IF($D276=3,(FG276*(1+'input_cool&amp;vent_evolution'!AQ$10)),FG276*(1+'input_cool&amp;vent_evolution'!AQ$9))</f>
        <v>25123143.484926283</v>
      </c>
      <c r="FI276" s="2">
        <f>IF($D276=3,(FH276*(1+'input_cool&amp;vent_evolution'!AR$10)),FH276*(1+'input_cool&amp;vent_evolution'!AR$9))</f>
        <v>25268948.324019711</v>
      </c>
      <c r="FJ276" s="2">
        <f>IF($D276=3,(FI276*(1+'input_cool&amp;vent_evolution'!AS$10)),FI276*(1+'input_cool&amp;vent_evolution'!AS$9))</f>
        <v>25399058.5916209</v>
      </c>
      <c r="FK276" s="2">
        <f>IF($D276=3,(FJ276*(1+'input_cool&amp;vent_evolution'!AT$10)),FJ276*(1+'input_cool&amp;vent_evolution'!AT$9))</f>
        <v>25549223.934306815</v>
      </c>
      <c r="FL276" s="2">
        <f>IF($D276=3,(FK276*(1+'input_cool&amp;vent_evolution'!AU$10)),FK276*(1+'input_cool&amp;vent_evolution'!AU$9))</f>
        <v>25700277.090612382</v>
      </c>
      <c r="FM276" s="2">
        <f t="shared" si="348"/>
        <v>14655875.218669327</v>
      </c>
      <c r="FN276" s="2">
        <f t="shared" si="349"/>
        <v>21110984.643600628</v>
      </c>
      <c r="FO276" s="2">
        <f t="shared" si="350"/>
        <v>21454574.761886787</v>
      </c>
      <c r="FP276" s="2">
        <f t="shared" si="351"/>
        <v>21779378.762690749</v>
      </c>
      <c r="FQ276" s="2">
        <f t="shared" si="352"/>
        <v>22138553.612565562</v>
      </c>
      <c r="FR276" s="2">
        <f t="shared" si="353"/>
        <v>22488139.963630516</v>
      </c>
      <c r="FS276" s="2">
        <f t="shared" si="354"/>
        <v>22742407.447159827</v>
      </c>
      <c r="FT276" s="2">
        <f t="shared" si="355"/>
        <v>23066136.422988553</v>
      </c>
      <c r="FU276" s="2">
        <f t="shared" si="356"/>
        <v>23342743.403271124</v>
      </c>
      <c r="FV276" s="2">
        <f t="shared" si="357"/>
        <v>23656012.932860088</v>
      </c>
      <c r="FW276" s="2">
        <f t="shared" si="358"/>
        <v>23921397.139852121</v>
      </c>
      <c r="FX276" s="2">
        <f t="shared" si="359"/>
        <v>24168684.76632382</v>
      </c>
      <c r="FY276" s="2">
        <f t="shared" si="360"/>
        <v>24404551.612055507</v>
      </c>
      <c r="FZ276" s="2">
        <f t="shared" si="361"/>
        <v>24636767.986688305</v>
      </c>
      <c r="GA276" s="2">
        <f t="shared" si="362"/>
        <v>24859404.666982114</v>
      </c>
      <c r="GB276" s="2">
        <f t="shared" si="363"/>
        <v>25122333.7686675</v>
      </c>
      <c r="GC276" s="2">
        <f t="shared" si="364"/>
        <v>25239221.429006677</v>
      </c>
      <c r="GD276" s="2">
        <f t="shared" si="365"/>
        <v>25385245.923280392</v>
      </c>
      <c r="GE276" s="2">
        <f t="shared" si="366"/>
        <v>25579886.648936365</v>
      </c>
      <c r="GF276" s="2">
        <f t="shared" si="367"/>
        <v>25756560.645927411</v>
      </c>
      <c r="GG276" s="2">
        <f t="shared" si="368"/>
        <v>25893108.756872922</v>
      </c>
      <c r="GH276" s="2">
        <f t="shared" si="369"/>
        <v>26045021.871042326</v>
      </c>
      <c r="GI276" s="2">
        <f t="shared" si="370"/>
        <v>26190195.365302876</v>
      </c>
      <c r="GJ276" s="2">
        <f t="shared" si="371"/>
        <v>26309256.920375098</v>
      </c>
      <c r="GK276" s="2">
        <f t="shared" si="372"/>
        <v>26424482.713450026</v>
      </c>
      <c r="GL276" s="2">
        <f t="shared" si="373"/>
        <v>26555376.955685589</v>
      </c>
      <c r="GM276" s="2">
        <f t="shared" si="374"/>
        <v>26685671.538856804</v>
      </c>
      <c r="GN276" s="2">
        <f t="shared" si="375"/>
        <v>26842752.977642629</v>
      </c>
      <c r="GO276" s="2">
        <f t="shared" si="376"/>
        <v>26982274.607124429</v>
      </c>
      <c r="GP276" s="2">
        <f t="shared" si="377"/>
        <v>27101538.958758559</v>
      </c>
      <c r="GQ276" s="2">
        <f t="shared" si="378"/>
        <v>27253379.576593485</v>
      </c>
      <c r="GR276" s="2">
        <f t="shared" si="379"/>
        <v>27390688.756627377</v>
      </c>
      <c r="GS276" s="2">
        <f t="shared" si="380"/>
        <v>27549653.536222506</v>
      </c>
      <c r="GT276" s="2">
        <f t="shared" si="381"/>
        <v>27691507.195819046</v>
      </c>
      <c r="GU276" s="2">
        <f t="shared" si="382"/>
        <v>27855226.045970503</v>
      </c>
      <c r="GV276" s="2">
        <f t="shared" si="383"/>
        <v>28019912.841337267</v>
      </c>
      <c r="GW276" s="2">
        <f>IF($D276=3,($N276*$M276*EC276*'input_cooling&amp;ventilation'!$D$3)*'input_cool&amp;vent_evolution'!M$11,($O276*$M276*EC276*'input_cooling&amp;ventilation'!$D$3)*'input_cool&amp;vent_evolution'!M$10)</f>
        <v>4336096.9459796259</v>
      </c>
      <c r="GX276" s="2">
        <f>IF($D276=3,($N276*$M276*ED276*'input_cooling&amp;ventilation'!$D$3)*'input_cool&amp;vent_evolution'!N$11,($O276*$M276*ED276*'input_cooling&amp;ventilation'!$D$3)*'input_cool&amp;vent_evolution'!N$10)</f>
        <v>4321314.2203666577</v>
      </c>
      <c r="GY276" s="2">
        <f>IF($D276=3,($N276*$M276*EE276*'input_cooling&amp;ventilation'!$D$3)*'input_cool&amp;vent_evolution'!O$11,($O276*$M276*EE276*'input_cooling&amp;ventilation'!$D$3)*'input_cool&amp;vent_evolution'!O$10)</f>
        <v>4306204.8082586173</v>
      </c>
      <c r="GZ276" s="2">
        <f>IF($D276=3,($N276*$M276*EF276*'input_cooling&amp;ventilation'!$D$3)*'input_cool&amp;vent_evolution'!P$11,($O276*$M276*EF276*'input_cooling&amp;ventilation'!$D$3)*'input_cool&amp;vent_evolution'!P$10)</f>
        <v>4050371.1540188896</v>
      </c>
      <c r="HA276" s="2">
        <f>IF($D276=3,($N276*$M276*EG276*'input_cooling&amp;ventilation'!$D$3)*'input_cool&amp;vent_evolution'!Q$11,($O276*$M276*EG276*'input_cooling&amp;ventilation'!$D$3)*'input_cool&amp;vent_evolution'!Q$10)</f>
        <v>4044873.613332585</v>
      </c>
      <c r="HB276" s="2">
        <f>IF($D276=3,($N276*$M276*EH276*'input_cooling&amp;ventilation'!$D$3)*'input_cool&amp;vent_evolution'!R$11,($O276*$M276*EH276*'input_cooling&amp;ventilation'!$D$3)*'input_cool&amp;vent_evolution'!R$10)</f>
        <v>3169302.9184001838</v>
      </c>
      <c r="HC276" s="2">
        <f>IF($D276=3,($N276*$M276*EI276*'input_cooling&amp;ventilation'!$D$3)*'input_cool&amp;vent_evolution'!S$11,($O276*$M276*EI276*'input_cooling&amp;ventilation'!$D$3)*'input_cool&amp;vent_evolution'!S$10)</f>
        <v>3161606.6952255825</v>
      </c>
      <c r="HD276" s="2">
        <f>IF($D276=3,($N276*$M276*EJ276*'input_cooling&amp;ventilation'!$D$3)*'input_cool&amp;vent_evolution'!T$11,($O276*$M276*EJ276*'input_cooling&amp;ventilation'!$D$3)*'input_cool&amp;vent_evolution'!T$10)</f>
        <v>3163668.3020037916</v>
      </c>
      <c r="HE276" s="2">
        <f>IF($D276=3,($N276*$M276*EK276*'input_cooling&amp;ventilation'!$D$3)*'input_cool&amp;vent_evolution'!U$11,($O276*$M276*EK276*'input_cooling&amp;ventilation'!$D$3)*'input_cool&amp;vent_evolution'!U$10)</f>
        <v>3159321.7891748594</v>
      </c>
      <c r="HF276" s="2">
        <f>IF($D276=3,($N276*$M276*EL276*'input_cooling&amp;ventilation'!$D$3)*'input_cool&amp;vent_evolution'!V$11,($O276*$M276*EL276*'input_cooling&amp;ventilation'!$D$3)*'input_cool&amp;vent_evolution'!V$10)</f>
        <v>3160009.9422786511</v>
      </c>
      <c r="HG276" s="2">
        <f>IF($D276=3,($N276*$M276*EM276*'input_cooling&amp;ventilation'!$D$3)*'input_cool&amp;vent_evolution'!W$11,($O276*$M276*EM276*'input_cooling&amp;ventilation'!$D$3)*'input_cool&amp;vent_evolution'!W$10)</f>
        <v>2451789.8630408463</v>
      </c>
      <c r="HH276" s="2">
        <f>IF($D276=3,($N276*$M276*EN276*'input_cooling&amp;ventilation'!$D$3)*'input_cool&amp;vent_evolution'!X$11,($O276*$M276*EN276*'input_cooling&amp;ventilation'!$D$3)*'input_cool&amp;vent_evolution'!X$10)</f>
        <v>2453088.8273562011</v>
      </c>
      <c r="HI276" s="2">
        <f>IF($D276=3,($N276*$M276*EO276*'input_cooling&amp;ventilation'!$D$3)*'input_cool&amp;vent_evolution'!Y$11,($O276*$M276*EO276*'input_cooling&amp;ventilation'!$D$3)*'input_cool&amp;vent_evolution'!Y$10)</f>
        <v>2453229.193043598</v>
      </c>
      <c r="HJ276" s="2">
        <f>IF($D276=3,($N276*$M276*EP276*'input_cooling&amp;ventilation'!$D$3)*'input_cool&amp;vent_evolution'!Z$11,($O276*$M276*EP276*'input_cooling&amp;ventilation'!$D$3)*'input_cool&amp;vent_evolution'!Z$10)</f>
        <v>2453017.439003305</v>
      </c>
      <c r="HK276" s="2">
        <f>IF($D276=3,($N276*$M276*EQ276*'input_cooling&amp;ventilation'!$D$3)*'input_cool&amp;vent_evolution'!AA$11,($O276*$M276*EQ276*'input_cooling&amp;ventilation'!$D$3)*'input_cool&amp;vent_evolution'!AA$10)</f>
        <v>2451878.9898959184</v>
      </c>
      <c r="HL276" s="2">
        <f>IF($D276=3,($N276*$M276*ER276*'input_cooling&amp;ventilation'!$D$3)*'input_cool&amp;vent_evolution'!AB$11,($O276*$M276*ER276*'input_cooling&amp;ventilation'!$D$3)*'input_cool&amp;vent_evolution'!AB$10)</f>
        <v>1707557.2030485149</v>
      </c>
      <c r="HM276" s="2">
        <f>IF($D276=3,($N276*$M276*ES276*'input_cooling&amp;ventilation'!$D$3)*'input_cool&amp;vent_evolution'!AC$11,($O276*$M276*ES276*'input_cooling&amp;ventilation'!$D$3)*'input_cool&amp;vent_evolution'!AC$10)</f>
        <v>1704878.0733726667</v>
      </c>
      <c r="HN276" s="2">
        <f>IF($D276=3,($N276*$M276*ET276*'input_cooling&amp;ventilation'!$D$3)*'input_cool&amp;vent_evolution'!AD$11,($O276*$M276*ET276*'input_cooling&amp;ventilation'!$D$3)*'input_cool&amp;vent_evolution'!AD$10)</f>
        <v>1704194.6930120771</v>
      </c>
      <c r="HO276" s="2">
        <f>IF($D276=3,($N276*$M276*EU276*'input_cooling&amp;ventilation'!$D$3)*'input_cool&amp;vent_evolution'!AE$11,($O276*$M276*EU276*'input_cooling&amp;ventilation'!$D$3)*'input_cool&amp;vent_evolution'!AE$10)</f>
        <v>1706769.7626554582</v>
      </c>
      <c r="HP276" s="2">
        <f>IF($D276=3,($N276*$M276*EV276*'input_cooling&amp;ventilation'!$D$3)*'input_cool&amp;vent_evolution'!AF$11,($O276*$M276*EV276*'input_cooling&amp;ventilation'!$D$3)*'input_cool&amp;vent_evolution'!AF$10)</f>
        <v>1708128.6522335075</v>
      </c>
      <c r="HQ276" s="2">
        <f>IF($D276=3,($N276*$M276*EW276*'input_cooling&amp;ventilation'!$D$3)*'input_cool&amp;vent_evolution'!AG$11,($O276*$M276*EW276*'input_cooling&amp;ventilation'!$D$3)*'input_cool&amp;vent_evolution'!AG$10)</f>
        <v>1078370.5262093376</v>
      </c>
      <c r="HR276" s="2">
        <f>IF($D276=3,($N276*$M276*EX276*'input_cooling&amp;ventilation'!$D$3)*'input_cool&amp;vent_evolution'!AH$11,($O276*$M276*EX276*'input_cooling&amp;ventilation'!$D$3)*'input_cool&amp;vent_evolution'!AH$10)</f>
        <v>1080427.4998734004</v>
      </c>
      <c r="HS276" s="2">
        <f>IF($D276=3,($N276*$M276*EY276*'input_cooling&amp;ventilation'!$D$3)*'input_cool&amp;vent_evolution'!AI$11,($O276*$M276*EY276*'input_cooling&amp;ventilation'!$D$3)*'input_cool&amp;vent_evolution'!AI$10)</f>
        <v>1082191.0852930234</v>
      </c>
      <c r="HT276" s="2">
        <f>IF($D276=3,($N276*$M276*EZ276*'input_cooling&amp;ventilation'!$D$3)*'input_cool&amp;vent_evolution'!AJ$11,($O276*$M276*EZ276*'input_cooling&amp;ventilation'!$D$3)*'input_cool&amp;vent_evolution'!AJ$10)</f>
        <v>1082867.2490870932</v>
      </c>
      <c r="HU276" s="2">
        <f>IF($D276=3,($N276*$M276*FA276*'input_cooling&amp;ventilation'!$D$3)*'input_cool&amp;vent_evolution'!AK$11,($O276*$M276*FA276*'input_cooling&amp;ventilation'!$D$3)*'input_cool&amp;vent_evolution'!AK$10)</f>
        <v>1083381.9054272049</v>
      </c>
      <c r="HV276" s="2">
        <f>IF($D276=3,($N276*$M276*FB276*'input_cooling&amp;ventilation'!$D$3)*'input_cool&amp;vent_evolution'!AL$11,($O276*$M276*FB276*'input_cooling&amp;ventilation'!$D$3)*'input_cool&amp;vent_evolution'!AL$10)</f>
        <v>1084533.9468217699</v>
      </c>
      <c r="HW276" s="2">
        <f>IF($D276=3,($N276*$M276*FC276*'input_cooling&amp;ventilation'!$D$3)*'input_cool&amp;vent_evolution'!AM$11,($O276*$M276*FC276*'input_cooling&amp;ventilation'!$D$3)*'input_cool&amp;vent_evolution'!AM$10)</f>
        <v>1085653.5947593695</v>
      </c>
      <c r="HX276" s="2">
        <f>IF($D276=3,($N276*$M276*FD276*'input_cooling&amp;ventilation'!$D$3)*'input_cool&amp;vent_evolution'!AN$11,($O276*$M276*FD276*'input_cooling&amp;ventilation'!$D$3)*'input_cool&amp;vent_evolution'!AN$10)</f>
        <v>1087851.5338481735</v>
      </c>
      <c r="HY276" s="2">
        <f>IF($D276=3,($N276*$M276*FE276*'input_cooling&amp;ventilation'!$D$3)*'input_cool&amp;vent_evolution'!AO$11,($O276*$M276*FE276*'input_cooling&amp;ventilation'!$D$3)*'input_cool&amp;vent_evolution'!AO$10)</f>
        <v>1089324.7792557706</v>
      </c>
      <c r="HZ276" s="2">
        <f>IF($D276=3,($N276*$M276*FF276*'input_cooling&amp;ventilation'!$D$3)*'input_cool&amp;vent_evolution'!AP$11,($O276*$M276*FF276*'input_cooling&amp;ventilation'!$D$3)*'input_cool&amp;vent_evolution'!AP$10)</f>
        <v>1089973.2971027254</v>
      </c>
      <c r="IA276" s="2">
        <f>IF($D276=3,($N276*$M276*FG276*'input_cooling&amp;ventilation'!$D$3)*'input_cool&amp;vent_evolution'!AQ$11,($O276*$M276*FG276*'input_cooling&amp;ventilation'!$D$3)*'input_cool&amp;vent_evolution'!AQ$10)</f>
        <v>1091923.113100244</v>
      </c>
      <c r="IB276" s="2">
        <f>IF($D276=3,($N276*$M276*FH276*'input_cooling&amp;ventilation'!$D$3)*'input_cool&amp;vent_evolution'!AR$11,($O276*$M276*FH276*'input_cooling&amp;ventilation'!$D$3)*'input_cool&amp;vent_evolution'!AR$10)</f>
        <v>1093279.4329260432</v>
      </c>
      <c r="IC276" s="2">
        <f>IF($D276=3,($N276*$M276*FI276*'input_cooling&amp;ventilation'!$D$3)*'input_cool&amp;vent_evolution'!AS$11,($O276*$M276*FI276*'input_cooling&amp;ventilation'!$D$3)*'input_cool&amp;vent_evolution'!AS$10)</f>
        <v>1095487.710818216</v>
      </c>
      <c r="ID276" s="2">
        <f>IF($D276=3,($N276*$M276*FJ276*'input_cooling&amp;ventilation'!$D$3)*'input_cool&amp;vent_evolution'!AT$11,($O276*$M276*FJ276*'input_cooling&amp;ventilation'!$D$3)*'input_cool&amp;vent_evolution'!AT$10)</f>
        <v>1097002.8030741038</v>
      </c>
      <c r="IE276" s="2">
        <f>IF($D276=3,($N276*$M276*FK276*'input_cooling&amp;ventilation'!$D$3)*'input_cool&amp;vent_evolution'!AU$11,($O276*$M276*FK276*'input_cooling&amp;ventilation'!$D$3)*'input_cool&amp;vent_evolution'!AU$10)</f>
        <v>1103488.5474672199</v>
      </c>
      <c r="IF276" s="2">
        <f>IF($D276=3,($N276*$M276*FL276*'input_cooling&amp;ventilation'!$D$3)*'input_cool&amp;vent_evolution'!AV$11,($O276*$M276*FL276*'input_cooling&amp;ventilation'!$D$3)*'input_cool&amp;vent_evolution'!AV$10)</f>
        <v>1110012.6371409632</v>
      </c>
    </row>
    <row r="277" spans="1:240" x14ac:dyDescent="0.25">
      <c r="A277">
        <v>275</v>
      </c>
      <c r="B277">
        <v>100100</v>
      </c>
      <c r="C277">
        <v>7</v>
      </c>
      <c r="D277">
        <v>6</v>
      </c>
      <c r="E277">
        <v>2</v>
      </c>
      <c r="F277" s="2">
        <v>100143128.759758</v>
      </c>
      <c r="G277" s="2">
        <v>106584131.054267</v>
      </c>
      <c r="H277" s="2">
        <v>100143128.759758</v>
      </c>
      <c r="I277" s="17">
        <v>0.69823721800000005</v>
      </c>
      <c r="J277">
        <v>0.112635001</v>
      </c>
      <c r="K277" s="2">
        <f t="shared" si="308"/>
        <v>11279621.407998471</v>
      </c>
      <c r="L277" s="2">
        <f t="shared" si="309"/>
        <v>74421007.150278807</v>
      </c>
      <c r="M277">
        <v>0.67687434002111901</v>
      </c>
      <c r="N277" s="17">
        <f>'input_cooling&amp;ventilation'!$D$5</f>
        <v>57.500092182043396</v>
      </c>
      <c r="O277" s="45">
        <f>'input_cooling&amp;ventilation'!$D$6</f>
        <v>19.328678831353667</v>
      </c>
      <c r="P277" s="45">
        <f>'input_cooling&amp;ventilation'!$C$5</f>
        <v>50.351688737400465</v>
      </c>
      <c r="Q277" s="45">
        <f>'input_cooling&amp;ventilation'!$C$6</f>
        <v>32.240814214248743</v>
      </c>
      <c r="R277">
        <v>17</v>
      </c>
      <c r="S277">
        <v>12</v>
      </c>
      <c r="T277">
        <v>14</v>
      </c>
      <c r="U277" s="2">
        <f t="shared" si="310"/>
        <v>19221470.916653436</v>
      </c>
      <c r="V277" s="2">
        <f t="shared" si="311"/>
        <v>119267263.05589445</v>
      </c>
      <c r="W277" s="2">
        <v>4784986.9209936382</v>
      </c>
      <c r="X277" s="57">
        <f>IF($D277=3,(W277*(1+'input_cool&amp;vent_evolution'!M$11)),(W277*(1+'input_cool&amp;vent_evolution'!M$12)))</f>
        <v>4861674.1864117896</v>
      </c>
      <c r="Y277" s="57">
        <f>IF($D277=3,(X277*(1+'input_cool&amp;vent_evolution'!N$11)),(X277*(1+'input_cool&amp;vent_evolution'!N$12)))</f>
        <v>4932341.7671075249</v>
      </c>
      <c r="Z277" s="57">
        <f>IF($D277=3,(Y277*(1+'input_cool&amp;vent_evolution'!O$11)),(Y277*(1+'input_cool&amp;vent_evolution'!O$12)))</f>
        <v>4998291.1937979562</v>
      </c>
      <c r="AA277" s="57">
        <f>IF($D277=3,(Z277*(1+'input_cool&amp;vent_evolution'!P$11)),(Z277*(1+'input_cool&amp;vent_evolution'!P$12)))</f>
        <v>5073858.3822206827</v>
      </c>
      <c r="AB277" s="57">
        <f>IF($D277=3,(AA277*(1+'input_cool&amp;vent_evolution'!Q$11)),(AA277*(1+'input_cool&amp;vent_evolution'!Q$12)))</f>
        <v>5152207.5806271778</v>
      </c>
      <c r="AC277" s="57">
        <f>IF($D277=3,(AB277*(1+'input_cool&amp;vent_evolution'!R$11)),(AB277*(1+'input_cool&amp;vent_evolution'!R$12)))</f>
        <v>5229900.6262425762</v>
      </c>
      <c r="AD277" s="57">
        <f>IF($D277=3,(AC277*(1+'input_cool&amp;vent_evolution'!S$11)),(AC277*(1+'input_cool&amp;vent_evolution'!S$12)))</f>
        <v>5304521.2299634665</v>
      </c>
      <c r="AE277" s="57">
        <f>IF($D277=3,(AD277*(1+'input_cool&amp;vent_evolution'!T$11)),(AD277*(1+'input_cool&amp;vent_evolution'!T$12)))</f>
        <v>5381946.5499517014</v>
      </c>
      <c r="AF277" s="57">
        <f>IF($D277=3,(AE277*(1+'input_cool&amp;vent_evolution'!U$11)),(AE277*(1+'input_cool&amp;vent_evolution'!U$12)))</f>
        <v>5470440.5331979785</v>
      </c>
      <c r="AG277" s="57">
        <f>IF($D277=3,(AF277*(1+'input_cool&amp;vent_evolution'!V$11)),(AF277*(1+'input_cool&amp;vent_evolution'!V$12)))</f>
        <v>5559950.8375069946</v>
      </c>
      <c r="AH277" s="57">
        <f>IF($D277=3,(AG277*(1+'input_cool&amp;vent_evolution'!W$11)),(AG277*(1+'input_cool&amp;vent_evolution'!W$12)))</f>
        <v>5630620.9694705456</v>
      </c>
      <c r="AI277" s="57">
        <f>IF($D277=3,(AH277*(1+'input_cool&amp;vent_evolution'!X$11)),(AH277*(1+'input_cool&amp;vent_evolution'!X$12)))</f>
        <v>5715929.2870291211</v>
      </c>
      <c r="AJ277" s="57">
        <f>IF($D277=3,(AI277*(1+'input_cool&amp;vent_evolution'!Y$11)),(AI277*(1+'input_cool&amp;vent_evolution'!Y$12)))</f>
        <v>5802816.6745100748</v>
      </c>
      <c r="AK277" s="57">
        <f>IF($D277=3,(AJ277*(1+'input_cool&amp;vent_evolution'!Z$11)),(AJ277*(1+'input_cool&amp;vent_evolution'!Z$12)))</f>
        <v>5897667.3089382835</v>
      </c>
      <c r="AL277" s="57">
        <f>IF($D277=3,(AK277*(1+'input_cool&amp;vent_evolution'!AA$11)),(AK277*(1+'input_cool&amp;vent_evolution'!AA$12)))</f>
        <v>5992224.4729822213</v>
      </c>
      <c r="AM277" s="57">
        <f>IF($D277=3,(AL277*(1+'input_cool&amp;vent_evolution'!AB$11)),(AL277*(1+'input_cool&amp;vent_evolution'!AB$12)))</f>
        <v>6083822.1337078251</v>
      </c>
      <c r="AN277" s="57">
        <f>IF($D277=3,(AM277*(1+'input_cool&amp;vent_evolution'!AC$11)),(AM277*(1+'input_cool&amp;vent_evolution'!AC$12)))</f>
        <v>6175849.9535525348</v>
      </c>
      <c r="AO277" s="57">
        <f>IF($D277=3,(AN277*(1+'input_cool&amp;vent_evolution'!AD$11)),(AN277*(1+'input_cool&amp;vent_evolution'!AD$12)))</f>
        <v>6267394.6100086812</v>
      </c>
      <c r="AP277" s="57">
        <f>IF($D277=3,(AO277*(1+'input_cool&amp;vent_evolution'!AE$11)),(AO277*(1+'input_cool&amp;vent_evolution'!AE$12)))</f>
        <v>6358095.5983701944</v>
      </c>
      <c r="AQ277" s="57">
        <f>IF($D277=3,(AP277*(1+'input_cool&amp;vent_evolution'!AF$11)),(AP277*(1+'input_cool&amp;vent_evolution'!AF$12)))</f>
        <v>6447458.7502251342</v>
      </c>
      <c r="AR277" s="57">
        <f>IF($D277=3,(AQ277*(1+'input_cool&amp;vent_evolution'!AG$11)),(AQ277*(1+'input_cool&amp;vent_evolution'!AG$12)))</f>
        <v>6533144.5126519976</v>
      </c>
      <c r="AS277" s="57">
        <f>IF($D277=3,(AR277*(1+'input_cool&amp;vent_evolution'!AH$11)),(AR277*(1+'input_cool&amp;vent_evolution'!AH$12)))</f>
        <v>6617466.5148743223</v>
      </c>
      <c r="AT277" s="57">
        <f>IF($D277=3,(AS277*(1+'input_cool&amp;vent_evolution'!AI$11)),(AS277*(1+'input_cool&amp;vent_evolution'!AI$12)))</f>
        <v>6700319.3799280087</v>
      </c>
      <c r="AU277" s="57">
        <f>IF($D277=3,(AT277*(1+'input_cool&amp;vent_evolution'!AJ$11)),(AT277*(1+'input_cool&amp;vent_evolution'!AJ$12)))</f>
        <v>6781596.203929591</v>
      </c>
      <c r="AV277" s="57">
        <f>IF($D277=3,(AU277*(1+'input_cool&amp;vent_evolution'!AK$11)),(AU277*(1+'input_cool&amp;vent_evolution'!AK$12)))</f>
        <v>6861193.7812135415</v>
      </c>
      <c r="AW277" s="57">
        <f>IF($D277=3,(AV277*(1+'input_cool&amp;vent_evolution'!AL$11)),(AV277*(1+'input_cool&amp;vent_evolution'!AL$12)))</f>
        <v>6939012.6421051444</v>
      </c>
      <c r="AX277" s="57">
        <f>IF($D277=3,(AW277*(1+'input_cool&amp;vent_evolution'!AM$11)),(AW277*(1+'input_cool&amp;vent_evolution'!AM$12)))</f>
        <v>7014964.5188200185</v>
      </c>
      <c r="AY277" s="57">
        <f>IF($D277=3,(AX277*(1+'input_cool&amp;vent_evolution'!AN$11)),(AX277*(1+'input_cool&amp;vent_evolution'!AN$12)))</f>
        <v>7088974.2270641318</v>
      </c>
      <c r="AZ277" s="57">
        <f>IF($D277=3,(AY277*(1+'input_cool&amp;vent_evolution'!AO$11)),(AY277*(1+'input_cool&amp;vent_evolution'!AO$12)))</f>
        <v>7160998.5265292581</v>
      </c>
      <c r="BA277" s="57">
        <f>IF($D277=3,(AZ277*(1+'input_cool&amp;vent_evolution'!AP$11)),(AZ277*(1+'input_cool&amp;vent_evolution'!AP$12)))</f>
        <v>7231005.809664052</v>
      </c>
      <c r="BB277" s="57">
        <f>IF($D277=3,(BA277*(1+'input_cool&amp;vent_evolution'!AQ$11)),(BA277*(1+'input_cool&amp;vent_evolution'!AQ$12)))</f>
        <v>7298972.6227306919</v>
      </c>
      <c r="BC277" s="57">
        <f>IF($D277=3,(BB277*(1+'input_cool&amp;vent_evolution'!AR$11)),(BB277*(1+'input_cool&amp;vent_evolution'!AR$12)))</f>
        <v>7364887.8825992402</v>
      </c>
      <c r="BD277" s="57">
        <f>IF($D277=3,(BC277*(1+'input_cool&amp;vent_evolution'!AS$11)),(BC277*(1+'input_cool&amp;vent_evolution'!AS$12)))</f>
        <v>7428752.9923069458</v>
      </c>
      <c r="BE277" s="57">
        <f>IF($D277=3,(BD277*(1+'input_cool&amp;vent_evolution'!AT$11)),(BD277*(1+'input_cool&amp;vent_evolution'!AT$12)))</f>
        <v>7490581.4780547628</v>
      </c>
      <c r="BF277" s="57">
        <f>IF($D277=3,(BE277*(1+'input_cool&amp;vent_evolution'!AU$11)),(BE277*(1+'input_cool&amp;vent_evolution'!AU$12)))</f>
        <v>7552924.5537551371</v>
      </c>
      <c r="BG277" s="57">
        <f>IF($D277=3,(BF277*(1+'input_cool&amp;vent_evolution'!AV$11)),(BF277*(1+'input_cool&amp;vent_evolution'!AV$12)))</f>
        <v>7615786.5022692131</v>
      </c>
      <c r="BH277" s="2">
        <f t="shared" si="384"/>
        <v>12855989.528113835</v>
      </c>
      <c r="BI277" s="2">
        <f t="shared" si="312"/>
        <v>13062027.851192618</v>
      </c>
      <c r="BJ277" s="2">
        <f t="shared" si="313"/>
        <v>13251892.879541086</v>
      </c>
      <c r="BK277" s="2">
        <f t="shared" si="314"/>
        <v>13429081.480662957</v>
      </c>
      <c r="BL277" s="2">
        <f t="shared" si="315"/>
        <v>13632110.454215476</v>
      </c>
      <c r="BM277" s="2">
        <f t="shared" si="316"/>
        <v>13842613.950020403</v>
      </c>
      <c r="BN277" s="2">
        <f t="shared" si="317"/>
        <v>14051354.537472503</v>
      </c>
      <c r="BO277" s="2">
        <f t="shared" si="318"/>
        <v>14251840.28923253</v>
      </c>
      <c r="BP277" s="2">
        <f t="shared" si="319"/>
        <v>14459861.569000818</v>
      </c>
      <c r="BQ277" s="2">
        <f t="shared" si="320"/>
        <v>14697621.408410989</v>
      </c>
      <c r="BR277" s="2">
        <f t="shared" si="321"/>
        <v>14938111.832701644</v>
      </c>
      <c r="BS277" s="2">
        <f t="shared" si="322"/>
        <v>15127983.715629416</v>
      </c>
      <c r="BT277" s="2">
        <f t="shared" si="323"/>
        <v>15357184.517074099</v>
      </c>
      <c r="BU277" s="2">
        <f t="shared" si="324"/>
        <v>15590627.860185338</v>
      </c>
      <c r="BV277" s="2">
        <f t="shared" si="325"/>
        <v>15845466.333743962</v>
      </c>
      <c r="BW277" s="2">
        <f t="shared" si="326"/>
        <v>16099516.330291199</v>
      </c>
      <c r="BX277" s="2">
        <f t="shared" si="327"/>
        <v>16345614.927117364</v>
      </c>
      <c r="BY277" s="2">
        <f t="shared" si="328"/>
        <v>16592869.247297002</v>
      </c>
      <c r="BZ277" s="2">
        <f t="shared" si="329"/>
        <v>16838825.43572282</v>
      </c>
      <c r="CA277" s="2">
        <f t="shared" si="330"/>
        <v>17082514.911957178</v>
      </c>
      <c r="CB277" s="2">
        <f t="shared" si="331"/>
        <v>17322609.976670079</v>
      </c>
      <c r="CC277" s="2">
        <f t="shared" si="332"/>
        <v>17552824.872270975</v>
      </c>
      <c r="CD277" s="2">
        <f t="shared" si="333"/>
        <v>17779375.706256263</v>
      </c>
      <c r="CE277" s="2">
        <f t="shared" si="334"/>
        <v>18001979.358699106</v>
      </c>
      <c r="CF277" s="2">
        <f t="shared" si="335"/>
        <v>18220348.607245706</v>
      </c>
      <c r="CG277" s="2">
        <f t="shared" si="336"/>
        <v>18434206.165672053</v>
      </c>
      <c r="CH277" s="2">
        <f t="shared" si="337"/>
        <v>18643284.785369605</v>
      </c>
      <c r="CI277" s="2">
        <f t="shared" si="338"/>
        <v>18847347.314235255</v>
      </c>
      <c r="CJ277" s="2">
        <f t="shared" si="339"/>
        <v>19046191.752031021</v>
      </c>
      <c r="CK277" s="2">
        <f t="shared" si="340"/>
        <v>19239701.923528235</v>
      </c>
      <c r="CL277" s="2">
        <f t="shared" si="341"/>
        <v>19427792.907627668</v>
      </c>
      <c r="CM277" s="2">
        <f t="shared" si="342"/>
        <v>19610401.690362345</v>
      </c>
      <c r="CN277" s="2">
        <f t="shared" si="343"/>
        <v>19787498.494304493</v>
      </c>
      <c r="CO277" s="2">
        <f t="shared" si="344"/>
        <v>19959087.089042723</v>
      </c>
      <c r="CP277" s="2">
        <f t="shared" si="345"/>
        <v>20125203.815888029</v>
      </c>
      <c r="CQ277" s="2">
        <f t="shared" si="346"/>
        <v>20292703.109321415</v>
      </c>
      <c r="CR277" s="2">
        <f>IF($D277=3,(W277*$P277*$M277*'input_cooling&amp;ventilation'!$D$3)*'input_cool&amp;vent_evolution'!M$11,(W277*$Q277*'input_cooling&amp;ventilation'!$D$3)*'input_cool&amp;vent_evolution'!M$12)</f>
        <v>2018640.391446877</v>
      </c>
      <c r="CS277" s="2">
        <f>IF($D277=3,(X277*$P277*$M277*'input_cooling&amp;ventilation'!$D$3)*'input_cool&amp;vent_evolution'!N$11,(X277*$Q277*'input_cooling&amp;ventilation'!$D$3)*'input_cool&amp;vent_evolution'!N$12)</f>
        <v>1860184.1124521005</v>
      </c>
      <c r="CT277" s="2">
        <f>IF($D277=3,(Y277*$P277*$M277*'input_cooling&amp;ventilation'!$D$3)*'input_cool&amp;vent_evolution'!O$11,(Y277*$Q277*'input_cooling&amp;ventilation'!$D$3)*'input_cool&amp;vent_evolution'!O$12)</f>
        <v>1735988.0520469951</v>
      </c>
      <c r="CU277" s="2">
        <f>IF($D277=3,(Z277*$P277*$M277*'input_cooling&amp;ventilation'!$D$3)*'input_cool&amp;vent_evolution'!P$11,(Z277*$Q277*'input_cooling&amp;ventilation'!$D$3)*'input_cool&amp;vent_evolution'!P$12)</f>
        <v>1989156.5827314698</v>
      </c>
      <c r="CV277" s="2">
        <f>IF($D277=3,(AA277*$P277*$M277*'input_cooling&amp;ventilation'!$D$3)*'input_cool&amp;vent_evolution'!Q$11,(AA277*$Q277*'input_cooling&amp;ventilation'!$D$3)*'input_cool&amp;vent_evolution'!Q$12)</f>
        <v>2062387.4860897164</v>
      </c>
      <c r="CW277" s="2">
        <f>IF($D277=3,(AB277*$P277*$M277*'input_cooling&amp;ventilation'!$D$3)*'input_cool&amp;vent_evolution'!R$11,(AB277*$Q277*'input_cooling&amp;ventilation'!$D$3)*'input_cool&amp;vent_evolution'!R$12)</f>
        <v>2045115.5633024473</v>
      </c>
      <c r="CX277" s="2">
        <f>IF($D277=3,(AC277*$P277*$M277*'input_cooling&amp;ventilation'!$D$3)*'input_cool&amp;vent_evolution'!S$11,(AC277*$Q277*'input_cooling&amp;ventilation'!$D$3)*'input_cool&amp;vent_evolution'!S$12)</f>
        <v>1964239.6150624393</v>
      </c>
      <c r="CY277" s="2">
        <f>IF($D277=3,(AD277*$P277*$M277*'input_cooling&amp;ventilation'!$D$3)*'input_cool&amp;vent_evolution'!T$11,(AD277*$Q277*'input_cooling&amp;ventilation'!$D$3)*'input_cool&amp;vent_evolution'!T$12)</f>
        <v>2038068.2163684845</v>
      </c>
      <c r="CZ277" s="2">
        <f>IF($D277=3,(AE277*$P277*$M277*'input_cooling&amp;ventilation'!$D$3)*'input_cool&amp;vent_evolution'!U$11,(AE277*$Q277*'input_cooling&amp;ventilation'!$D$3)*'input_cool&amp;vent_evolution'!U$12)</f>
        <v>2329428.8563675168</v>
      </c>
      <c r="DA277" s="2">
        <f>IF($D277=3,(AF277*$P277*$M277*'input_cooling&amp;ventilation'!$D$3)*'input_cool&amp;vent_evolution'!V$11,(AF277*$Q277*'input_cooling&amp;ventilation'!$D$3)*'input_cool&amp;vent_evolution'!V$12)</f>
        <v>2356181.4956321553</v>
      </c>
      <c r="DB277" s="2">
        <f>IF($D277=3,(AG277*$P277*$M277*'input_cooling&amp;ventilation'!$D$3)*'input_cool&amp;vent_evolution'!W$11,(AG277*$Q277*'input_cooling&amp;ventilation'!$D$3)*'input_cool&amp;vent_evolution'!W$12)</f>
        <v>1860251.269524826</v>
      </c>
      <c r="DC277" s="2">
        <f>IF($D277=3,(AH277*$P277*$M277*'input_cooling&amp;ventilation'!$D$3)*'input_cool&amp;vent_evolution'!X$11,(AH277*$Q277*'input_cooling&amp;ventilation'!$D$3)*'input_cool&amp;vent_evolution'!X$12)</f>
        <v>2245572.5159989493</v>
      </c>
      <c r="DD277" s="2">
        <f>IF($D277=3,(AI277*$P277*$M277*'input_cooling&amp;ventilation'!$D$3)*'input_cool&amp;vent_evolution'!Y$11,(AI277*$Q277*'input_cooling&amp;ventilation'!$D$3)*'input_cool&amp;vent_evolution'!Y$12)</f>
        <v>2287138.4045314137</v>
      </c>
      <c r="DE277" s="2">
        <f>IF($D277=3,(AJ277*$P277*$M277*'input_cooling&amp;ventilation'!$D$3)*'input_cool&amp;vent_evolution'!Z$11,(AJ277*$Q277*'input_cooling&amp;ventilation'!$D$3)*'input_cool&amp;vent_evolution'!Z$12)</f>
        <v>2496755.1100840778</v>
      </c>
      <c r="DF277" s="2">
        <f>IF($D277=3,(AK277*$P277*$M277*'input_cooling&amp;ventilation'!$D$3)*'input_cool&amp;vent_evolution'!AA$11,(AK277*$Q277*'input_cooling&amp;ventilation'!$D$3)*'input_cool&amp;vent_evolution'!AA$12)</f>
        <v>2489030.0834039426</v>
      </c>
      <c r="DG277" s="2">
        <f>IF($D277=3,(AL277*$P277*$M277*'input_cooling&amp;ventilation'!$D$3)*'input_cool&amp;vent_evolution'!AB$11,(AL277*$Q277*'input_cooling&amp;ventilation'!$D$3)*'input_cool&amp;vent_evolution'!AB$12)</f>
        <v>2411127.0195192853</v>
      </c>
      <c r="DH277" s="2">
        <f>IF($D277=3,(AM277*$P277*$M277*'input_cooling&amp;ventilation'!$D$3)*'input_cool&amp;vent_evolution'!AC$11,(AM277*$Q277*'input_cooling&amp;ventilation'!$D$3)*'input_cool&amp;vent_evolution'!AC$12)</f>
        <v>2422450.1064469698</v>
      </c>
      <c r="DI277" s="2">
        <f>IF($D277=3,(AN277*$P277*$M277*'input_cooling&amp;ventilation'!$D$3)*'input_cool&amp;vent_evolution'!AD$11,(AN277*$Q277*'input_cooling&amp;ventilation'!$D$3)*'input_cool&amp;vent_evolution'!AD$12)</f>
        <v>2409731.7870949283</v>
      </c>
      <c r="DJ277" s="2">
        <f>IF($D277=3,(AO277*$P277*$M277*'input_cooling&amp;ventilation'!$D$3)*'input_cool&amp;vent_evolution'!AE$11,(AO277*$Q277*'input_cooling&amp;ventilation'!$D$3)*'input_cool&amp;vent_evolution'!AE$12)</f>
        <v>2387523.8952954644</v>
      </c>
      <c r="DK277" s="2">
        <f>IF($D277=3,(AP277*$P277*$M277*'input_cooling&amp;ventilation'!$D$3)*'input_cool&amp;vent_evolution'!AF$11,(AP277*$Q277*'input_cooling&amp;ventilation'!$D$3)*'input_cool&amp;vent_evolution'!AF$12)</f>
        <v>2352307.9986978471</v>
      </c>
      <c r="DL277" s="2">
        <f>IF($D277=3,(AQ277*$P277*$M277*'input_cooling&amp;ventilation'!$D$3)*'input_cool&amp;vent_evolution'!AG$11,(AQ277*$Q277*'input_cooling&amp;ventilation'!$D$3)*'input_cool&amp;vent_evolution'!AG$12)</f>
        <v>2255508.0046686269</v>
      </c>
      <c r="DM277" s="2">
        <f>IF($D277=3,(AR277*$P277*$M277*'input_cooling&amp;ventilation'!$D$3)*'input_cool&amp;vent_evolution'!AH$11,(AR277*$Q277*'input_cooling&amp;ventilation'!$D$3)*'input_cool&amp;vent_evolution'!AH$12)</f>
        <v>2219609.7180610681</v>
      </c>
      <c r="DN277" s="2">
        <f>IF($D277=3,(AS277*$P277*$M277*'input_cooling&amp;ventilation'!$D$3)*'input_cool&amp;vent_evolution'!AI$11,(AS277*$Q277*'input_cooling&amp;ventilation'!$D$3)*'input_cool&amp;vent_evolution'!AI$12)</f>
        <v>2180937.5915610921</v>
      </c>
      <c r="DO277" s="2">
        <f>IF($D277=3,(AT277*$P277*$M277*'input_cooling&amp;ventilation'!$D$3)*'input_cool&amp;vent_evolution'!AJ$11,(AT277*$Q277*'input_cooling&amp;ventilation'!$D$3)*'input_cool&amp;vent_evolution'!AJ$12)</f>
        <v>2139451.4320402471</v>
      </c>
      <c r="DP277" s="2">
        <f>IF($D277=3,(AU277*$P277*$M277*'input_cooling&amp;ventilation'!$D$3)*'input_cool&amp;vent_evolution'!AK$11,(AU277*$Q277*'input_cooling&amp;ventilation'!$D$3)*'input_cool&amp;vent_evolution'!AK$12)</f>
        <v>2095248.5877617809</v>
      </c>
      <c r="DQ277" s="2">
        <f>IF($D277=3,(AV277*$P277*$M277*'input_cooling&amp;ventilation'!$D$3)*'input_cool&amp;vent_evolution'!AL$11,(AV277*$Q277*'input_cooling&amp;ventilation'!$D$3)*'input_cool&amp;vent_evolution'!AL$12)</f>
        <v>2048427.4012852383</v>
      </c>
      <c r="DR277" s="2">
        <f>IF($D277=3,(AW277*$P277*$M277*'input_cooling&amp;ventilation'!$D$3)*'input_cool&amp;vent_evolution'!AM$11,(AW277*$Q277*'input_cooling&amp;ventilation'!$D$3)*'input_cool&amp;vent_evolution'!AM$12)</f>
        <v>1999282.7401894671</v>
      </c>
      <c r="DS277" s="2">
        <f>IF($D277=3,(AX277*$P277*$M277*'input_cooling&amp;ventilation'!$D$3)*'input_cool&amp;vent_evolution'!AN$11,(AX277*$Q277*'input_cooling&amp;ventilation'!$D$3)*'input_cool&amp;vent_evolution'!AN$12)</f>
        <v>1948159.001447517</v>
      </c>
      <c r="DT277" s="2">
        <f>IF($D277=3,(AY277*$P277*$M277*'input_cooling&amp;ventilation'!$D$3)*'input_cool&amp;vent_evolution'!AO$11,(AY277*$Q277*'input_cooling&amp;ventilation'!$D$3)*'input_cool&amp;vent_evolution'!AO$12)</f>
        <v>1895897.0472241524</v>
      </c>
      <c r="DU277" s="2">
        <f>IF($D277=3,(AZ277*$P277*$M277*'input_cooling&amp;ventilation'!$D$3)*'input_cool&amp;vent_evolution'!AP$11,(AZ277*$Q277*'input_cooling&amp;ventilation'!$D$3)*'input_cool&amp;vent_evolution'!AP$12)</f>
        <v>1842803.0868069294</v>
      </c>
      <c r="DV277" s="2">
        <f>IF($D277=3,(BA277*$P277*$M277*'input_cooling&amp;ventilation'!$D$3)*'input_cool&amp;vent_evolution'!AQ$11,(BA277*$Q277*'input_cooling&amp;ventilation'!$D$3)*'input_cool&amp;vent_evolution'!AQ$12)</f>
        <v>1789091.7531890846</v>
      </c>
      <c r="DW277" s="2">
        <f>IF($D277=3,(BB277*$P277*$M277*'input_cooling&amp;ventilation'!$D$3)*'input_cool&amp;vent_evolution'!AR$11,(BB277*$Q277*'input_cooling&amp;ventilation'!$D$3)*'input_cool&amp;vent_evolution'!AR$12)</f>
        <v>1735088.6781245961</v>
      </c>
      <c r="DX277" s="2">
        <f>IF($D277=3,(BC277*$P277*$M277*'input_cooling&amp;ventilation'!$D$3)*'input_cool&amp;vent_evolution'!AS$11,(BC277*$Q277*'input_cooling&amp;ventilation'!$D$3)*'input_cool&amp;vent_evolution'!AS$12)</f>
        <v>1681122.5352370446</v>
      </c>
      <c r="DY277" s="2">
        <f>IF($D277=3,(BD277*$P277*$M277*'input_cooling&amp;ventilation'!$D$3)*'input_cool&amp;vent_evolution'!AT$11,(BD277*$Q277*'input_cooling&amp;ventilation'!$D$3)*'input_cool&amp;vent_evolution'!AT$12)</f>
        <v>1627512.4428025014</v>
      </c>
      <c r="DZ277" s="2">
        <f>IF($D277=3,(BE277*$P277*$M277*'input_cooling&amp;ventilation'!$D$3)*'input_cool&amp;vent_evolution'!AU$11,(BE277*$Q277*'input_cooling&amp;ventilation'!$D$3)*'input_cool&amp;vent_evolution'!AU$12)</f>
        <v>1641058.0042148156</v>
      </c>
      <c r="EA277" s="2">
        <f>IF($D277=3,(BF277*$P277*$M277*'input_cooling&amp;ventilation'!$D$3)*'input_cool&amp;vent_evolution'!AV$11,(BF277*$Q277*'input_cooling&amp;ventilation'!$D$3)*'input_cool&amp;vent_evolution'!AV$12)</f>
        <v>1654716.3034650413</v>
      </c>
      <c r="EB277">
        <v>0.1833809251856082</v>
      </c>
      <c r="EC277" s="2">
        <f t="shared" si="347"/>
        <v>18364339.602945909</v>
      </c>
      <c r="ED277" s="2">
        <f>IF($D277=3,(EC277*(1+'input_cool&amp;vent_evolution'!M$10)),EC277*(1+'input_cool&amp;vent_evolution'!M$9))</f>
        <v>18672581.821519434</v>
      </c>
      <c r="EE277" s="2">
        <f>IF($D277=3,(ED277*(1+'input_cool&amp;vent_evolution'!N$10)),ED277*(1+'input_cool&amp;vent_evolution'!N$9))</f>
        <v>18976485.91245006</v>
      </c>
      <c r="EF277" s="2">
        <f>IF($D277=3,(EE277*(1+'input_cool&amp;vent_evolution'!O$10)),EE277*(1+'input_cool&amp;vent_evolution'!O$9))</f>
        <v>19263773.757302303</v>
      </c>
      <c r="EG277" s="2">
        <f>IF($D277=3,(EF277*(1+'input_cool&amp;vent_evolution'!P$10)),EF277*(1+'input_cool&amp;vent_evolution'!P$9))</f>
        <v>19581462.481241219</v>
      </c>
      <c r="EH277" s="2">
        <f>IF($D277=3,(EG277*(1+'input_cool&amp;vent_evolution'!Q$10)),EG277*(1+'input_cool&amp;vent_evolution'!Q$9))</f>
        <v>19890670.216178656</v>
      </c>
      <c r="EI277" s="2">
        <f>IF($D277=3,(EH277*(1+'input_cool&amp;vent_evolution'!R$10)),EH277*(1+'input_cool&amp;vent_evolution'!R$9))</f>
        <v>20115568.792484146</v>
      </c>
      <c r="EJ277" s="2">
        <f>IF($D277=3,(EI277*(1+'input_cool&amp;vent_evolution'!S$10)),EI277*(1+'input_cool&amp;vent_evolution'!S$9))</f>
        <v>20401905.782028165</v>
      </c>
      <c r="EK277" s="2">
        <f>IF($D277=3,(EJ277*(1+'input_cool&amp;vent_evolution'!T$10)),EJ277*(1+'input_cool&amp;vent_evolution'!T$9))</f>
        <v>20646563.554222383</v>
      </c>
      <c r="EL277" s="2">
        <f>IF($D277=3,(EK277*(1+'input_cool&amp;vent_evolution'!U$10)),EK277*(1+'input_cool&amp;vent_evolution'!U$9))</f>
        <v>20923649.205232602</v>
      </c>
      <c r="EM277" s="2">
        <f>IF($D277=3,(EL277*(1+'input_cool&amp;vent_evolution'!V$10)),EL277*(1+'input_cool&amp;vent_evolution'!V$9))</f>
        <v>21158380.479157332</v>
      </c>
      <c r="EN277" s="2">
        <f>IF($D277=3,(EM277*(1+'input_cool&amp;vent_evolution'!W$10)),EM277*(1+'input_cool&amp;vent_evolution'!W$9))</f>
        <v>21377105.399699673</v>
      </c>
      <c r="EO277" s="2">
        <f>IF($D277=3,(EN277*(1+'input_cool&amp;vent_evolution'!X$10)),EN277*(1+'input_cool&amp;vent_evolution'!X$9))</f>
        <v>21585728.685172226</v>
      </c>
      <c r="EP277" s="2">
        <f>IF($D277=3,(EO277*(1+'input_cool&amp;vent_evolution'!Y$10)),EO277*(1+'input_cool&amp;vent_evolution'!Y$9))</f>
        <v>21791123.143499494</v>
      </c>
      <c r="EQ277" s="2">
        <f>IF($D277=3,(EP277*(1+'input_cool&amp;vent_evolution'!Z$10)),EP277*(1+'input_cool&amp;vent_evolution'!Z$9))</f>
        <v>21988044.400344696</v>
      </c>
      <c r="ER277" s="2">
        <f>IF($D277=3,(EQ277*(1+'input_cool&amp;vent_evolution'!AA$10)),EQ277*(1+'input_cool&amp;vent_evolution'!AA$9))</f>
        <v>22220604.143405624</v>
      </c>
      <c r="ES277" s="2">
        <f>IF($D277=3,(ER277*(1+'input_cool&amp;vent_evolution'!AB$10)),ER277*(1+'input_cool&amp;vent_evolution'!AB$9))</f>
        <v>22323990.813352864</v>
      </c>
      <c r="ET277" s="2">
        <f>IF($D277=3,(ES277*(1+'input_cool&amp;vent_evolution'!AC$10)),ES277*(1+'input_cool&amp;vent_evolution'!AC$9))</f>
        <v>22453148.89684844</v>
      </c>
      <c r="EU277" s="2">
        <f>IF($D277=3,(ET277*(1+'input_cool&amp;vent_evolution'!AD$10)),ET277*(1+'input_cool&amp;vent_evolution'!AD$9))</f>
        <v>22625307.843338545</v>
      </c>
      <c r="EV277" s="2">
        <f>IF($D277=3,(EU277*(1+'input_cool&amp;vent_evolution'!AE$10)),EU277*(1+'input_cool&amp;vent_evolution'!AE$9))</f>
        <v>22781575.289895102</v>
      </c>
      <c r="EW277" s="2">
        <f>IF($D277=3,(EV277*(1+'input_cool&amp;vent_evolution'!AF$10)),EV277*(1+'input_cool&amp;vent_evolution'!AF$9))</f>
        <v>22902351.550086118</v>
      </c>
      <c r="EX277" s="2">
        <f>IF($D277=3,(EW277*(1+'input_cool&amp;vent_evolution'!AG$10)),EW277*(1+'input_cool&amp;vent_evolution'!AG$9))</f>
        <v>23036718.094422072</v>
      </c>
      <c r="EY277" s="2">
        <f>IF($D277=3,(EX277*(1+'input_cool&amp;vent_evolution'!AH$10)),EX277*(1+'input_cool&amp;vent_evolution'!AH$9))</f>
        <v>23165123.471795965</v>
      </c>
      <c r="EZ277" s="2">
        <f>IF($D277=3,(EY277*(1+'input_cool&amp;vent_evolution'!AI$10)),EY277*(1+'input_cool&amp;vent_evolution'!AI$9))</f>
        <v>23270432.942974862</v>
      </c>
      <c r="FA277" s="2">
        <f>IF($D277=3,(EZ277*(1+'input_cool&amp;vent_evolution'!AJ$10)),EZ277*(1+'input_cool&amp;vent_evolution'!AJ$9))</f>
        <v>23372349.697946936</v>
      </c>
      <c r="FB277" s="2">
        <f>IF($D277=3,(FA277*(1+'input_cool&amp;vent_evolution'!AK$10)),FA277*(1+'input_cool&amp;vent_evolution'!AK$9))</f>
        <v>23488125.133786224</v>
      </c>
      <c r="FC277" s="2">
        <f>IF($D277=3,(FB277*(1+'input_cool&amp;vent_evolution'!AL$10)),FB277*(1+'input_cool&amp;vent_evolution'!AL$9))</f>
        <v>23603370.17357184</v>
      </c>
      <c r="FD277" s="2">
        <f>IF($D277=3,(FC277*(1+'input_cool&amp;vent_evolution'!AM$10)),FC277*(1+'input_cool&amp;vent_evolution'!AM$9))</f>
        <v>23742308.080442965</v>
      </c>
      <c r="FE277" s="2">
        <f>IF($D277=3,(FD277*(1+'input_cool&amp;vent_evolution'!AN$10)),FD277*(1+'input_cool&amp;vent_evolution'!AN$9))</f>
        <v>23865714.405934293</v>
      </c>
      <c r="FF277" s="2">
        <f>IF($D277=3,(FE277*(1+'input_cool&amp;vent_evolution'!AO$10)),FE277*(1+'input_cool&amp;vent_evolution'!AO$9))</f>
        <v>23971203.249864355</v>
      </c>
      <c r="FG277" s="2">
        <f>IF($D277=3,(FF277*(1+'input_cool&amp;vent_evolution'!AP$10)),FF277*(1+'input_cool&amp;vent_evolution'!AP$9))</f>
        <v>24105505.671481252</v>
      </c>
      <c r="FH277" s="2">
        <f>IF($D277=3,(FG277*(1+'input_cool&amp;vent_evolution'!AQ$10)),FG277*(1+'input_cool&amp;vent_evolution'!AQ$9))</f>
        <v>24226955.094249215</v>
      </c>
      <c r="FI277" s="2">
        <f>IF($D277=3,(FH277*(1+'input_cool&amp;vent_evolution'!AR$10)),FH277*(1+'input_cool&amp;vent_evolution'!AR$9))</f>
        <v>24367558.808563873</v>
      </c>
      <c r="FJ277" s="2">
        <f>IF($D277=3,(FI277*(1+'input_cool&amp;vent_evolution'!AS$10)),FI277*(1+'input_cool&amp;vent_evolution'!AS$9))</f>
        <v>24493027.805402026</v>
      </c>
      <c r="FK277" s="2">
        <f>IF($D277=3,(FJ277*(1+'input_cool&amp;vent_evolution'!AT$10)),FJ277*(1+'input_cool&amp;vent_evolution'!AT$9))</f>
        <v>24637836.476185881</v>
      </c>
      <c r="FL277" s="2">
        <f>IF($D277=3,(FK277*(1+'input_cool&amp;vent_evolution'!AU$10)),FK277*(1+'input_cool&amp;vent_evolution'!AU$9))</f>
        <v>24783501.290656861</v>
      </c>
      <c r="FM277" s="2">
        <f t="shared" si="348"/>
        <v>14133073.395160904</v>
      </c>
      <c r="FN277" s="2">
        <f t="shared" si="349"/>
        <v>20357917.283032935</v>
      </c>
      <c r="FO277" s="2">
        <f t="shared" si="350"/>
        <v>20689250.914572358</v>
      </c>
      <c r="FP277" s="2">
        <f t="shared" si="351"/>
        <v>21002468.563734427</v>
      </c>
      <c r="FQ277" s="2">
        <f t="shared" si="352"/>
        <v>21348830.991036646</v>
      </c>
      <c r="FR277" s="2">
        <f t="shared" si="353"/>
        <v>21685946.958785452</v>
      </c>
      <c r="FS277" s="2">
        <f t="shared" si="354"/>
        <v>21931144.257009234</v>
      </c>
      <c r="FT277" s="2">
        <f t="shared" si="355"/>
        <v>22243325.229299407</v>
      </c>
      <c r="FU277" s="2">
        <f t="shared" si="356"/>
        <v>22510065.133646268</v>
      </c>
      <c r="FV277" s="2">
        <f t="shared" si="357"/>
        <v>22812159.767237887</v>
      </c>
      <c r="FW277" s="2">
        <f t="shared" si="358"/>
        <v>23068077.235104773</v>
      </c>
      <c r="FX277" s="2">
        <f t="shared" si="359"/>
        <v>23306543.660513997</v>
      </c>
      <c r="FY277" s="2">
        <f t="shared" si="360"/>
        <v>23533996.70528096</v>
      </c>
      <c r="FZ277" s="2">
        <f t="shared" si="361"/>
        <v>23757929.497917112</v>
      </c>
      <c r="GA277" s="2">
        <f t="shared" si="362"/>
        <v>23972624.321399171</v>
      </c>
      <c r="GB277" s="2">
        <f t="shared" si="363"/>
        <v>24226174.262047525</v>
      </c>
      <c r="GC277" s="2">
        <f t="shared" si="364"/>
        <v>24338892.326162715</v>
      </c>
      <c r="GD277" s="2">
        <f t="shared" si="365"/>
        <v>24479707.860156398</v>
      </c>
      <c r="GE277" s="2">
        <f t="shared" si="366"/>
        <v>24667405.395809472</v>
      </c>
      <c r="GF277" s="2">
        <f t="shared" si="367"/>
        <v>24837777.10880756</v>
      </c>
      <c r="GG277" s="2">
        <f t="shared" si="368"/>
        <v>24969454.299365599</v>
      </c>
      <c r="GH277" s="2">
        <f t="shared" si="369"/>
        <v>25115948.395433549</v>
      </c>
      <c r="GI277" s="2">
        <f t="shared" si="370"/>
        <v>25255943.286138043</v>
      </c>
      <c r="GJ277" s="2">
        <f t="shared" si="371"/>
        <v>25370757.698192682</v>
      </c>
      <c r="GK277" s="2">
        <f t="shared" si="372"/>
        <v>25481873.176882699</v>
      </c>
      <c r="GL277" s="2">
        <f t="shared" si="373"/>
        <v>25608098.182548866</v>
      </c>
      <c r="GM277" s="2">
        <f t="shared" si="374"/>
        <v>25733744.920084197</v>
      </c>
      <c r="GN277" s="2">
        <f t="shared" si="375"/>
        <v>25885222.977194667</v>
      </c>
      <c r="GO277" s="2">
        <f t="shared" si="376"/>
        <v>26019767.615454614</v>
      </c>
      <c r="GP277" s="2">
        <f t="shared" si="377"/>
        <v>26134777.589947585</v>
      </c>
      <c r="GQ277" s="2">
        <f t="shared" si="378"/>
        <v>26281201.775757656</v>
      </c>
      <c r="GR277" s="2">
        <f t="shared" si="379"/>
        <v>26413612.88668035</v>
      </c>
      <c r="GS277" s="2">
        <f t="shared" si="380"/>
        <v>26566907.1023954</v>
      </c>
      <c r="GT277" s="2">
        <f t="shared" si="381"/>
        <v>26703700.582998738</v>
      </c>
      <c r="GU277" s="2">
        <f t="shared" si="382"/>
        <v>26861579.282894764</v>
      </c>
      <c r="GV277" s="2">
        <f t="shared" si="383"/>
        <v>27020391.399633277</v>
      </c>
      <c r="GW277" s="2">
        <f>IF($D277=3,($N277*$M277*EC277*'input_cooling&amp;ventilation'!$D$3)*'input_cool&amp;vent_evolution'!M$11,($O277*$M277*EC277*'input_cooling&amp;ventilation'!$D$3)*'input_cool&amp;vent_evolution'!M$10)</f>
        <v>4181420.4523247294</v>
      </c>
      <c r="GX277" s="2">
        <f>IF($D277=3,($N277*$M277*ED277*'input_cooling&amp;ventilation'!$D$3)*'input_cool&amp;vent_evolution'!N$11,($O277*$M277*ED277*'input_cooling&amp;ventilation'!$D$3)*'input_cool&amp;vent_evolution'!N$10)</f>
        <v>4167165.0535204015</v>
      </c>
      <c r="GY277" s="2">
        <f>IF($D277=3,($N277*$M277*EE277*'input_cooling&amp;ventilation'!$D$3)*'input_cool&amp;vent_evolution'!O$11,($O277*$M277*EE277*'input_cooling&amp;ventilation'!$D$3)*'input_cool&amp;vent_evolution'!O$10)</f>
        <v>4152594.6217246498</v>
      </c>
      <c r="GZ277" s="2">
        <f>IF($D277=3,($N277*$M277*EF277*'input_cooling&amp;ventilation'!$D$3)*'input_cool&amp;vent_evolution'!P$11,($O277*$M277*EF277*'input_cooling&amp;ventilation'!$D$3)*'input_cool&amp;vent_evolution'!P$10)</f>
        <v>3905887.0209587519</v>
      </c>
      <c r="HA277" s="2">
        <f>IF($D277=3,($N277*$M277*EG277*'input_cooling&amp;ventilation'!$D$3)*'input_cool&amp;vent_evolution'!Q$11,($O277*$M277*EG277*'input_cooling&amp;ventilation'!$D$3)*'input_cool&amp;vent_evolution'!Q$10)</f>
        <v>3900585.5875845477</v>
      </c>
      <c r="HB277" s="2">
        <f>IF($D277=3,($N277*$M277*EH277*'input_cooling&amp;ventilation'!$D$3)*'input_cool&amp;vent_evolution'!R$11,($O277*$M277*EH277*'input_cooling&amp;ventilation'!$D$3)*'input_cool&amp;vent_evolution'!R$10)</f>
        <v>3056248.0977041447</v>
      </c>
      <c r="HC277" s="2">
        <f>IF($D277=3,($N277*$M277*EI277*'input_cooling&amp;ventilation'!$D$3)*'input_cool&amp;vent_evolution'!S$11,($O277*$M277*EI277*'input_cooling&amp;ventilation'!$D$3)*'input_cool&amp;vent_evolution'!S$10)</f>
        <v>3048826.4128597202</v>
      </c>
      <c r="HD277" s="2">
        <f>IF($D277=3,($N277*$M277*EJ277*'input_cooling&amp;ventilation'!$D$3)*'input_cool&amp;vent_evolution'!T$11,($O277*$M277*EJ277*'input_cooling&amp;ventilation'!$D$3)*'input_cool&amp;vent_evolution'!T$10)</f>
        <v>3050814.478360665</v>
      </c>
      <c r="HE277" s="2">
        <f>IF($D277=3,($N277*$M277*EK277*'input_cooling&amp;ventilation'!$D$3)*'input_cool&amp;vent_evolution'!U$11,($O277*$M277*EK277*'input_cooling&amp;ventilation'!$D$3)*'input_cool&amp;vent_evolution'!U$10)</f>
        <v>3046623.0135789472</v>
      </c>
      <c r="HF277" s="2">
        <f>IF($D277=3,($N277*$M277*EL277*'input_cooling&amp;ventilation'!$D$3)*'input_cool&amp;vent_evolution'!V$11,($O277*$M277*EL277*'input_cooling&amp;ventilation'!$D$3)*'input_cool&amp;vent_evolution'!V$10)</f>
        <v>3047286.619005295</v>
      </c>
      <c r="HG277" s="2">
        <f>IF($D277=3,($N277*$M277*EM277*'input_cooling&amp;ventilation'!$D$3)*'input_cool&amp;vent_evolution'!W$11,($O277*$M277*EM277*'input_cooling&amp;ventilation'!$D$3)*'input_cool&amp;vent_evolution'!W$10)</f>
        <v>2364330.0428573061</v>
      </c>
      <c r="HH277" s="2">
        <f>IF($D277=3,($N277*$M277*EN277*'input_cooling&amp;ventilation'!$D$3)*'input_cool&amp;vent_evolution'!X$11,($O277*$M277*EN277*'input_cooling&amp;ventilation'!$D$3)*'input_cool&amp;vent_evolution'!X$10)</f>
        <v>2365582.6707442589</v>
      </c>
      <c r="HI277" s="2">
        <f>IF($D277=3,($N277*$M277*EO277*'input_cooling&amp;ventilation'!$D$3)*'input_cool&amp;vent_evolution'!Y$11,($O277*$M277*EO277*'input_cooling&amp;ventilation'!$D$3)*'input_cool&amp;vent_evolution'!Y$10)</f>
        <v>2365718.029331347</v>
      </c>
      <c r="HJ277" s="2">
        <f>IF($D277=3,($N277*$M277*EP277*'input_cooling&amp;ventilation'!$D$3)*'input_cool&amp;vent_evolution'!Z$11,($O277*$M277*EP277*'input_cooling&amp;ventilation'!$D$3)*'input_cool&amp;vent_evolution'!Z$10)</f>
        <v>2365513.8289442305</v>
      </c>
      <c r="HK277" s="2">
        <f>IF($D277=3,($N277*$M277*EQ277*'input_cooling&amp;ventilation'!$D$3)*'input_cool&amp;vent_evolution'!AA$11,($O277*$M277*EQ277*'input_cooling&amp;ventilation'!$D$3)*'input_cool&amp;vent_evolution'!AA$10)</f>
        <v>2364415.9903947557</v>
      </c>
      <c r="HL277" s="2">
        <f>IF($D277=3,($N277*$M277*ER277*'input_cooling&amp;ventilation'!$D$3)*'input_cool&amp;vent_evolution'!AB$11,($O277*$M277*ER277*'input_cooling&amp;ventilation'!$D$3)*'input_cool&amp;vent_evolution'!AB$10)</f>
        <v>1646645.5204516596</v>
      </c>
      <c r="HM277" s="2">
        <f>IF($D277=3,($N277*$M277*ES277*'input_cooling&amp;ventilation'!$D$3)*'input_cool&amp;vent_evolution'!AC$11,($O277*$M277*ES277*'input_cooling&amp;ventilation'!$D$3)*'input_cool&amp;vent_evolution'!AC$10)</f>
        <v>1644061.9602221288</v>
      </c>
      <c r="HN277" s="2">
        <f>IF($D277=3,($N277*$M277*ET277*'input_cooling&amp;ventilation'!$D$3)*'input_cool&amp;vent_evolution'!AD$11,($O277*$M277*ET277*'input_cooling&amp;ventilation'!$D$3)*'input_cool&amp;vent_evolution'!AD$10)</f>
        <v>1643402.9572865197</v>
      </c>
      <c r="HO277" s="2">
        <f>IF($D277=3,($N277*$M277*EU277*'input_cooling&amp;ventilation'!$D$3)*'input_cool&amp;vent_evolution'!AE$11,($O277*$M277*EU277*'input_cooling&amp;ventilation'!$D$3)*'input_cool&amp;vent_evolution'!AE$10)</f>
        <v>1645886.1694949039</v>
      </c>
      <c r="HP277" s="2">
        <f>IF($D277=3,($N277*$M277*EV277*'input_cooling&amp;ventilation'!$D$3)*'input_cool&amp;vent_evolution'!AF$11,($O277*$M277*EV277*'input_cooling&amp;ventilation'!$D$3)*'input_cool&amp;vent_evolution'!AF$10)</f>
        <v>1647196.5850010365</v>
      </c>
      <c r="HQ277" s="2">
        <f>IF($D277=3,($N277*$M277*EW277*'input_cooling&amp;ventilation'!$D$3)*'input_cool&amp;vent_evolution'!AG$11,($O277*$M277*EW277*'input_cooling&amp;ventilation'!$D$3)*'input_cool&amp;vent_evolution'!AG$10)</f>
        <v>1039903.0809624089</v>
      </c>
      <c r="HR277" s="2">
        <f>IF($D277=3,($N277*$M277*EX277*'input_cooling&amp;ventilation'!$D$3)*'input_cool&amp;vent_evolution'!AH$11,($O277*$M277*EX277*'input_cooling&amp;ventilation'!$D$3)*'input_cool&amp;vent_evolution'!AH$10)</f>
        <v>1041886.6786208471</v>
      </c>
      <c r="HS277" s="2">
        <f>IF($D277=3,($N277*$M277*EY277*'input_cooling&amp;ventilation'!$D$3)*'input_cool&amp;vent_evolution'!AI$11,($O277*$M277*EY277*'input_cooling&amp;ventilation'!$D$3)*'input_cool&amp;vent_evolution'!AI$10)</f>
        <v>1043587.3537291076</v>
      </c>
      <c r="HT277" s="2">
        <f>IF($D277=3,($N277*$M277*EZ277*'input_cooling&amp;ventilation'!$D$3)*'input_cool&amp;vent_evolution'!AJ$11,($O277*$M277*EZ277*'input_cooling&amp;ventilation'!$D$3)*'input_cool&amp;vent_evolution'!AJ$10)</f>
        <v>1044239.3975262991</v>
      </c>
      <c r="HU277" s="2">
        <f>IF($D277=3,($N277*$M277*FA277*'input_cooling&amp;ventilation'!$D$3)*'input_cool&amp;vent_evolution'!AK$11,($O277*$M277*FA277*'input_cooling&amp;ventilation'!$D$3)*'input_cool&amp;vent_evolution'!AK$10)</f>
        <v>1044735.6951352484</v>
      </c>
      <c r="HV277" s="2">
        <f>IF($D277=3,($N277*$M277*FB277*'input_cooling&amp;ventilation'!$D$3)*'input_cool&amp;vent_evolution'!AL$11,($O277*$M277*FB277*'input_cooling&amp;ventilation'!$D$3)*'input_cool&amp;vent_evolution'!AL$10)</f>
        <v>1045846.6411102049</v>
      </c>
      <c r="HW277" s="2">
        <f>IF($D277=3,($N277*$M277*FC277*'input_cooling&amp;ventilation'!$D$3)*'input_cool&amp;vent_evolution'!AM$11,($O277*$M277*FC277*'input_cooling&amp;ventilation'!$D$3)*'input_cool&amp;vent_evolution'!AM$10)</f>
        <v>1046926.3491619409</v>
      </c>
      <c r="HX277" s="2">
        <f>IF($D277=3,($N277*$M277*FD277*'input_cooling&amp;ventilation'!$D$3)*'input_cool&amp;vent_evolution'!AN$11,($O277*$M277*FD277*'input_cooling&amp;ventilation'!$D$3)*'input_cool&amp;vent_evolution'!AN$10)</f>
        <v>1049045.883751086</v>
      </c>
      <c r="HY277" s="2">
        <f>IF($D277=3,($N277*$M277*FE277*'input_cooling&amp;ventilation'!$D$3)*'input_cool&amp;vent_evolution'!AO$11,($O277*$M277*FE277*'input_cooling&amp;ventilation'!$D$3)*'input_cool&amp;vent_evolution'!AO$10)</f>
        <v>1050466.5758055686</v>
      </c>
      <c r="HZ277" s="2">
        <f>IF($D277=3,($N277*$M277*FF277*'input_cooling&amp;ventilation'!$D$3)*'input_cool&amp;vent_evolution'!AP$11,($O277*$M277*FF277*'input_cooling&amp;ventilation'!$D$3)*'input_cool&amp;vent_evolution'!AP$10)</f>
        <v>1051091.959837046</v>
      </c>
      <c r="IA277" s="2">
        <f>IF($D277=3,($N277*$M277*FG277*'input_cooling&amp;ventilation'!$D$3)*'input_cool&amp;vent_evolution'!AQ$11,($O277*$M277*FG277*'input_cooling&amp;ventilation'!$D$3)*'input_cool&amp;vent_evolution'!AQ$10)</f>
        <v>1052972.2223385228</v>
      </c>
      <c r="IB277" s="2">
        <f>IF($D277=3,($N277*$M277*FH277*'input_cooling&amp;ventilation'!$D$3)*'input_cool&amp;vent_evolution'!AR$11,($O277*$M277*FH277*'input_cooling&amp;ventilation'!$D$3)*'input_cool&amp;vent_evolution'!AR$10)</f>
        <v>1054280.1597601594</v>
      </c>
      <c r="IC277" s="2">
        <f>IF($D277=3,($N277*$M277*FI277*'input_cooling&amp;ventilation'!$D$3)*'input_cool&amp;vent_evolution'!AS$11,($O277*$M277*FI277*'input_cooling&amp;ventilation'!$D$3)*'input_cool&amp;vent_evolution'!AS$10)</f>
        <v>1056409.6643486833</v>
      </c>
      <c r="ID277" s="2">
        <f>IF($D277=3,($N277*$M277*FJ277*'input_cooling&amp;ventilation'!$D$3)*'input_cool&amp;vent_evolution'!AT$11,($O277*$M277*FJ277*'input_cooling&amp;ventilation'!$D$3)*'input_cool&amp;vent_evolution'!AT$10)</f>
        <v>1057870.7104979865</v>
      </c>
      <c r="IE277" s="2">
        <f>IF($D277=3,($N277*$M277*FK277*'input_cooling&amp;ventilation'!$D$3)*'input_cool&amp;vent_evolution'!AU$11,($O277*$M277*FK277*'input_cooling&amp;ventilation'!$D$3)*'input_cool&amp;vent_evolution'!AU$10)</f>
        <v>1064125.0965488038</v>
      </c>
      <c r="IF277" s="2">
        <f>IF($D277=3,($N277*$M277*FL277*'input_cooling&amp;ventilation'!$D$3)*'input_cool&amp;vent_evolution'!AV$11,($O277*$M277*FL277*'input_cooling&amp;ventilation'!$D$3)*'input_cool&amp;vent_evolution'!AV$10)</f>
        <v>1070416.4600340885</v>
      </c>
    </row>
    <row r="278" spans="1:240" x14ac:dyDescent="0.25">
      <c r="A278">
        <v>276</v>
      </c>
      <c r="B278">
        <v>100100</v>
      </c>
      <c r="C278">
        <v>5</v>
      </c>
      <c r="D278">
        <v>6</v>
      </c>
      <c r="E278">
        <v>1</v>
      </c>
      <c r="F278" s="2">
        <v>152242750.20978999</v>
      </c>
      <c r="G278" s="2">
        <v>164937751.839674</v>
      </c>
      <c r="H278" s="2">
        <v>152242750.20978999</v>
      </c>
      <c r="I278" s="17">
        <v>0.337133921</v>
      </c>
      <c r="J278">
        <v>8.1927365000000002E-2</v>
      </c>
      <c r="K278" s="2">
        <f t="shared" si="308"/>
        <v>12472847.365041291</v>
      </c>
      <c r="L278" s="2">
        <f t="shared" si="309"/>
        <v>55606110.998634256</v>
      </c>
      <c r="M278">
        <v>0.71911298838437099</v>
      </c>
      <c r="N278" s="17">
        <f>'input_cooling&amp;ventilation'!$D$5</f>
        <v>57.500092182043396</v>
      </c>
      <c r="O278" s="45">
        <f>'input_cooling&amp;ventilation'!$D$6</f>
        <v>19.328678831353667</v>
      </c>
      <c r="P278" s="45">
        <f>'input_cooling&amp;ventilation'!$C$5</f>
        <v>50.351688737400465</v>
      </c>
      <c r="Q278" s="45">
        <f>'input_cooling&amp;ventilation'!$C$6</f>
        <v>32.240814214248743</v>
      </c>
      <c r="R278">
        <v>17</v>
      </c>
      <c r="S278">
        <v>12</v>
      </c>
      <c r="T278">
        <v>14</v>
      </c>
      <c r="U278" s="2">
        <f t="shared" si="310"/>
        <v>22581187.967258986</v>
      </c>
      <c r="V278" s="2">
        <f t="shared" si="311"/>
        <v>94675436.207818046</v>
      </c>
      <c r="W278" s="2">
        <v>5291171.5163552621</v>
      </c>
      <c r="X278" s="57">
        <f>IF($D278=3,(W278*(1+'input_cool&amp;vent_evolution'!M$11)),(W278*(1+'input_cool&amp;vent_evolution'!M$12)))</f>
        <v>5375971.2203351092</v>
      </c>
      <c r="Y278" s="57">
        <f>IF($D278=3,(X278*(1+'input_cool&amp;vent_evolution'!N$11)),(X278*(1+'input_cool&amp;vent_evolution'!N$12)))</f>
        <v>5454114.4412635723</v>
      </c>
      <c r="Z278" s="57">
        <f>IF($D278=3,(Y278*(1+'input_cool&amp;vent_evolution'!O$11)),(Y278*(1+'input_cool&amp;vent_evolution'!O$12)))</f>
        <v>5527040.3935777545</v>
      </c>
      <c r="AA278" s="57">
        <f>IF($D278=3,(Z278*(1+'input_cool&amp;vent_evolution'!P$11)),(Z278*(1+'input_cool&amp;vent_evolution'!P$12)))</f>
        <v>5610601.5321044093</v>
      </c>
      <c r="AB278" s="57">
        <f>IF($D278=3,(AA278*(1+'input_cool&amp;vent_evolution'!Q$11)),(AA278*(1+'input_cool&amp;vent_evolution'!Q$12)))</f>
        <v>5697238.9783049161</v>
      </c>
      <c r="AC278" s="57">
        <f>IF($D278=3,(AB278*(1+'input_cool&amp;vent_evolution'!R$11)),(AB278*(1+'input_cool&amp;vent_evolution'!R$12)))</f>
        <v>5783150.8599394262</v>
      </c>
      <c r="AD278" s="57">
        <f>IF($D278=3,(AC278*(1+'input_cool&amp;vent_evolution'!S$11)),(AC278*(1+'input_cool&amp;vent_evolution'!S$12)))</f>
        <v>5865665.2783611221</v>
      </c>
      <c r="AE278" s="57">
        <f>IF($D278=3,(AD278*(1+'input_cool&amp;vent_evolution'!T$11)),(AD278*(1+'input_cool&amp;vent_evolution'!T$12)))</f>
        <v>5951281.1127470117</v>
      </c>
      <c r="AF278" s="57">
        <f>IF($D278=3,(AE278*(1+'input_cool&amp;vent_evolution'!U$11)),(AE278*(1+'input_cool&amp;vent_evolution'!U$12)))</f>
        <v>6049136.5199305043</v>
      </c>
      <c r="AG278" s="57">
        <f>IF($D278=3,(AF278*(1+'input_cool&amp;vent_evolution'!V$11)),(AF278*(1+'input_cool&amp;vent_evolution'!V$12)))</f>
        <v>6148115.7607100811</v>
      </c>
      <c r="AH278" s="57">
        <f>IF($D278=3,(AG278*(1+'input_cool&amp;vent_evolution'!W$11)),(AG278*(1+'input_cool&amp;vent_evolution'!W$12)))</f>
        <v>6226261.8027947601</v>
      </c>
      <c r="AI278" s="57">
        <f>IF($D278=3,(AH278*(1+'input_cool&amp;vent_evolution'!X$11)),(AH278*(1+'input_cool&amp;vent_evolution'!X$12)))</f>
        <v>6320594.5454807924</v>
      </c>
      <c r="AJ278" s="57">
        <f>IF($D278=3,(AI278*(1+'input_cool&amp;vent_evolution'!Y$11)),(AI278*(1+'input_cool&amp;vent_evolution'!Y$12)))</f>
        <v>6416673.4015697604</v>
      </c>
      <c r="AK278" s="57">
        <f>IF($D278=3,(AJ278*(1+'input_cool&amp;vent_evolution'!Z$11)),(AJ278*(1+'input_cool&amp;vent_evolution'!Z$12)))</f>
        <v>6521557.904595851</v>
      </c>
      <c r="AL278" s="57">
        <f>IF($D278=3,(AK278*(1+'input_cool&amp;vent_evolution'!AA$11)),(AK278*(1+'input_cool&amp;vent_evolution'!AA$12)))</f>
        <v>6626117.8921815064</v>
      </c>
      <c r="AM278" s="57">
        <f>IF($D278=3,(AL278*(1+'input_cool&amp;vent_evolution'!AB$11)),(AL278*(1+'input_cool&amp;vent_evolution'!AB$12)))</f>
        <v>6727405.3024500068</v>
      </c>
      <c r="AN278" s="57">
        <f>IF($D278=3,(AM278*(1+'input_cool&amp;vent_evolution'!AC$11)),(AM278*(1+'input_cool&amp;vent_evolution'!AC$12)))</f>
        <v>6829168.3766473932</v>
      </c>
      <c r="AO278" s="57">
        <f>IF($D278=3,(AN278*(1+'input_cool&amp;vent_evolution'!AD$11)),(AN278*(1+'input_cool&amp;vent_evolution'!AD$12)))</f>
        <v>6930397.1755371317</v>
      </c>
      <c r="AP278" s="57">
        <f>IF($D278=3,(AO278*(1+'input_cool&amp;vent_evolution'!AE$11)),(AO278*(1+'input_cool&amp;vent_evolution'!AE$12)))</f>
        <v>7030693.0580646535</v>
      </c>
      <c r="AQ278" s="57">
        <f>IF($D278=3,(AP278*(1+'input_cool&amp;vent_evolution'!AF$11)),(AP278*(1+'input_cool&amp;vent_evolution'!AF$12)))</f>
        <v>7129509.5797216026</v>
      </c>
      <c r="AR278" s="57">
        <f>IF($D278=3,(AQ278*(1+'input_cool&amp;vent_evolution'!AG$11)),(AQ278*(1+'input_cool&amp;vent_evolution'!AG$12)))</f>
        <v>7224259.6956563098</v>
      </c>
      <c r="AS278" s="57">
        <f>IF($D278=3,(AR278*(1+'input_cool&amp;vent_evolution'!AH$11)),(AR278*(1+'input_cool&amp;vent_evolution'!AH$12)))</f>
        <v>7317501.7846583333</v>
      </c>
      <c r="AT278" s="57">
        <f>IF($D278=3,(AS278*(1+'input_cool&amp;vent_evolution'!AI$11)),(AS278*(1+'input_cool&amp;vent_evolution'!AI$12)))</f>
        <v>7409119.3223567344</v>
      </c>
      <c r="AU278" s="57">
        <f>IF($D278=3,(AT278*(1+'input_cool&amp;vent_evolution'!AJ$11)),(AT278*(1+'input_cool&amp;vent_evolution'!AJ$12)))</f>
        <v>7498994.0959345251</v>
      </c>
      <c r="AV278" s="57">
        <f>IF($D278=3,(AU278*(1+'input_cool&amp;vent_evolution'!AK$11)),(AU278*(1+'input_cool&amp;vent_evolution'!AK$12)))</f>
        <v>7587011.9820123129</v>
      </c>
      <c r="AW278" s="57">
        <f>IF($D278=3,(AV278*(1+'input_cool&amp;vent_evolution'!AL$11)),(AV278*(1+'input_cool&amp;vent_evolution'!AL$12)))</f>
        <v>7673062.9884170201</v>
      </c>
      <c r="AX278" s="57">
        <f>IF($D278=3,(AW278*(1+'input_cool&amp;vent_evolution'!AM$11)),(AW278*(1+'input_cool&amp;vent_evolution'!AM$12)))</f>
        <v>7757049.5098689981</v>
      </c>
      <c r="AY278" s="57">
        <f>IF($D278=3,(AX278*(1+'input_cool&amp;vent_evolution'!AN$11)),(AX278*(1+'input_cool&amp;vent_evolution'!AN$12)))</f>
        <v>7838888.408628976</v>
      </c>
      <c r="AZ278" s="57">
        <f>IF($D278=3,(AY278*(1+'input_cool&amp;vent_evolution'!AO$11)),(AY278*(1+'input_cool&amp;vent_evolution'!AO$12)))</f>
        <v>7918531.8701697616</v>
      </c>
      <c r="BA278" s="57">
        <f>IF($D278=3,(AZ278*(1+'input_cool&amp;vent_evolution'!AP$11)),(AZ278*(1+'input_cool&amp;vent_evolution'!AP$12)))</f>
        <v>7995944.9433037881</v>
      </c>
      <c r="BB278" s="57">
        <f>IF($D278=3,(BA278*(1+'input_cool&amp;vent_evolution'!AQ$11)),(BA278*(1+'input_cool&amp;vent_evolution'!AQ$12)))</f>
        <v>8071101.6932162773</v>
      </c>
      <c r="BC278" s="57">
        <f>IF($D278=3,(BB278*(1+'input_cool&amp;vent_evolution'!AR$11)),(BB278*(1+'input_cool&amp;vent_evolution'!AR$12)))</f>
        <v>8143989.8643373791</v>
      </c>
      <c r="BD278" s="57">
        <f>IF($D278=3,(BC278*(1+'input_cool&amp;vent_evolution'!AS$11)),(BC278*(1+'input_cool&amp;vent_evolution'!AS$12)))</f>
        <v>8214611.0081260325</v>
      </c>
      <c r="BE278" s="57">
        <f>IF($D278=3,(BD278*(1+'input_cool&amp;vent_evolution'!AT$11)),(BD278*(1+'input_cool&amp;vent_evolution'!AT$12)))</f>
        <v>8282980.0816657972</v>
      </c>
      <c r="BF278" s="57">
        <f>IF($D278=3,(BE278*(1+'input_cool&amp;vent_evolution'!AU$11)),(BE278*(1+'input_cool&amp;vent_evolution'!AU$12)))</f>
        <v>8351918.1815674994</v>
      </c>
      <c r="BG278" s="57">
        <f>IF($D278=3,(BF278*(1+'input_cool&amp;vent_evolution'!AV$11)),(BF278*(1+'input_cool&amp;vent_evolution'!AV$12)))</f>
        <v>8421430.0437590051</v>
      </c>
      <c r="BH278" s="2">
        <f t="shared" si="384"/>
        <v>14215973.152877903</v>
      </c>
      <c r="BI278" s="2">
        <f t="shared" si="312"/>
        <v>14443807.444664361</v>
      </c>
      <c r="BJ278" s="2">
        <f t="shared" si="313"/>
        <v>14653757.533669161</v>
      </c>
      <c r="BK278" s="2">
        <f t="shared" si="314"/>
        <v>14849690.206999054</v>
      </c>
      <c r="BL278" s="2">
        <f t="shared" si="315"/>
        <v>15074196.802229801</v>
      </c>
      <c r="BM278" s="2">
        <f t="shared" si="316"/>
        <v>15306968.619475426</v>
      </c>
      <c r="BN278" s="2">
        <f t="shared" si="317"/>
        <v>15537791.037356658</v>
      </c>
      <c r="BO278" s="2">
        <f t="shared" si="318"/>
        <v>15759485.373550883</v>
      </c>
      <c r="BP278" s="2">
        <f t="shared" si="319"/>
        <v>15989512.391070329</v>
      </c>
      <c r="BQ278" s="2">
        <f t="shared" si="320"/>
        <v>16252423.891308881</v>
      </c>
      <c r="BR278" s="2">
        <f t="shared" si="321"/>
        <v>16518354.83406236</v>
      </c>
      <c r="BS278" s="2">
        <f t="shared" si="322"/>
        <v>16728312.502764942</v>
      </c>
      <c r="BT278" s="2">
        <f t="shared" si="323"/>
        <v>16981759.538703348</v>
      </c>
      <c r="BU278" s="2">
        <f t="shared" si="324"/>
        <v>17239897.917793516</v>
      </c>
      <c r="BV278" s="2">
        <f t="shared" si="325"/>
        <v>17521694.73246168</v>
      </c>
      <c r="BW278" s="2">
        <f t="shared" si="326"/>
        <v>17802619.660294455</v>
      </c>
      <c r="BX278" s="2">
        <f t="shared" si="327"/>
        <v>18074752.041686881</v>
      </c>
      <c r="BY278" s="2">
        <f t="shared" si="328"/>
        <v>18348162.405775942</v>
      </c>
      <c r="BZ278" s="2">
        <f t="shared" si="329"/>
        <v>18620137.31395391</v>
      </c>
      <c r="CA278" s="2">
        <f t="shared" si="330"/>
        <v>18889605.723539237</v>
      </c>
      <c r="CB278" s="2">
        <f t="shared" si="331"/>
        <v>19155099.483209234</v>
      </c>
      <c r="CC278" s="2">
        <f t="shared" si="332"/>
        <v>19409667.890261687</v>
      </c>
      <c r="CD278" s="2">
        <f t="shared" si="333"/>
        <v>19660184.629300244</v>
      </c>
      <c r="CE278" s="2">
        <f t="shared" si="334"/>
        <v>19906336.630275335</v>
      </c>
      <c r="CF278" s="2">
        <f t="shared" si="335"/>
        <v>20147806.286731105</v>
      </c>
      <c r="CG278" s="2">
        <f t="shared" si="336"/>
        <v>20384286.979444843</v>
      </c>
      <c r="CH278" s="2">
        <f t="shared" si="337"/>
        <v>20615483.188648451</v>
      </c>
      <c r="CI278" s="2">
        <f t="shared" si="338"/>
        <v>20841132.674867969</v>
      </c>
      <c r="CJ278" s="2">
        <f t="shared" si="339"/>
        <v>21061012.069069568</v>
      </c>
      <c r="CK278" s="2">
        <f t="shared" si="340"/>
        <v>21274992.906312577</v>
      </c>
      <c r="CL278" s="2">
        <f t="shared" si="341"/>
        <v>21482981.28203493</v>
      </c>
      <c r="CM278" s="2">
        <f t="shared" si="342"/>
        <v>21684907.516274538</v>
      </c>
      <c r="CN278" s="2">
        <f t="shared" si="343"/>
        <v>21880738.681568857</v>
      </c>
      <c r="CO278" s="2">
        <f t="shared" si="344"/>
        <v>22070478.946276166</v>
      </c>
      <c r="CP278" s="2">
        <f t="shared" si="345"/>
        <v>22254168.496109154</v>
      </c>
      <c r="CQ278" s="2">
        <f t="shared" si="346"/>
        <v>22439386.868710328</v>
      </c>
      <c r="CR278" s="2">
        <f>IF($D278=3,(W278*$P278*$M278*'input_cooling&amp;ventilation'!$D$3)*'input_cool&amp;vent_evolution'!M$11,(W278*$Q278*'input_cooling&amp;ventilation'!$D$3)*'input_cool&amp;vent_evolution'!M$12)</f>
        <v>2232184.2707921066</v>
      </c>
      <c r="CS278" s="2">
        <f>IF($D278=3,(X278*$P278*$M278*'input_cooling&amp;ventilation'!$D$3)*'input_cool&amp;vent_evolution'!N$11,(X278*$Q278*'input_cooling&amp;ventilation'!$D$3)*'input_cool&amp;vent_evolution'!N$12)</f>
        <v>2056965.5368962362</v>
      </c>
      <c r="CT278" s="2">
        <f>IF($D278=3,(Y278*$P278*$M278*'input_cooling&amp;ventilation'!$D$3)*'input_cool&amp;vent_evolution'!O$11,(Y278*$Q278*'input_cooling&amp;ventilation'!$D$3)*'input_cool&amp;vent_evolution'!O$12)</f>
        <v>1919631.2728513584</v>
      </c>
      <c r="CU278" s="2">
        <f>IF($D278=3,(Z278*$P278*$M278*'input_cooling&amp;ventilation'!$D$3)*'input_cool&amp;vent_evolution'!P$11,(Z278*$Q278*'input_cooling&amp;ventilation'!$D$3)*'input_cool&amp;vent_evolution'!P$12)</f>
        <v>2199581.4880793309</v>
      </c>
      <c r="CV278" s="2">
        <f>IF($D278=3,(AA278*$P278*$M278*'input_cooling&amp;ventilation'!$D$3)*'input_cool&amp;vent_evolution'!Q$11,(AA278*$Q278*'input_cooling&amp;ventilation'!$D$3)*'input_cool&amp;vent_evolution'!Q$12)</f>
        <v>2280559.1953048417</v>
      </c>
      <c r="CW278" s="2">
        <f>IF($D278=3,(AB278*$P278*$M278*'input_cooling&amp;ventilation'!$D$3)*'input_cool&amp;vent_evolution'!R$11,(AB278*$Q278*'input_cooling&amp;ventilation'!$D$3)*'input_cool&amp;vent_evolution'!R$12)</f>
        <v>2261460.1450057216</v>
      </c>
      <c r="CX278" s="2">
        <f>IF($D278=3,(AC278*$P278*$M278*'input_cooling&amp;ventilation'!$D$3)*'input_cool&amp;vent_evolution'!S$11,(AC278*$Q278*'input_cooling&amp;ventilation'!$D$3)*'input_cool&amp;vent_evolution'!S$12)</f>
        <v>2172028.6542302174</v>
      </c>
      <c r="CY278" s="2">
        <f>IF($D278=3,(AD278*$P278*$M278*'input_cooling&amp;ventilation'!$D$3)*'input_cool&amp;vent_evolution'!T$11,(AD278*$Q278*'input_cooling&amp;ventilation'!$D$3)*'input_cool&amp;vent_evolution'!T$12)</f>
        <v>2253667.2874747529</v>
      </c>
      <c r="CZ278" s="2">
        <f>IF($D278=3,(AE278*$P278*$M278*'input_cooling&amp;ventilation'!$D$3)*'input_cool&amp;vent_evolution'!U$11,(AE278*$Q278*'input_cooling&amp;ventilation'!$D$3)*'input_cool&amp;vent_evolution'!U$12)</f>
        <v>2575849.8022453017</v>
      </c>
      <c r="DA278" s="2">
        <f>IF($D278=3,(AF278*$P278*$M278*'input_cooling&amp;ventilation'!$D$3)*'input_cool&amp;vent_evolution'!V$11,(AF278*$Q278*'input_cooling&amp;ventilation'!$D$3)*'input_cool&amp;vent_evolution'!V$12)</f>
        <v>2605432.496033519</v>
      </c>
      <c r="DB278" s="2">
        <f>IF($D278=3,(AG278*$P278*$M278*'input_cooling&amp;ventilation'!$D$3)*'input_cool&amp;vent_evolution'!W$11,(AG278*$Q278*'input_cooling&amp;ventilation'!$D$3)*'input_cool&amp;vent_evolution'!W$12)</f>
        <v>2057039.7982466214</v>
      </c>
      <c r="DC278" s="2">
        <f>IF($D278=3,(AH278*$P278*$M278*'input_cooling&amp;ventilation'!$D$3)*'input_cool&amp;vent_evolution'!X$11,(AH278*$Q278*'input_cooling&amp;ventilation'!$D$3)*'input_cool&amp;vent_evolution'!X$12)</f>
        <v>2483122.6355988737</v>
      </c>
      <c r="DD278" s="2">
        <f>IF($D278=3,(AI278*$P278*$M278*'input_cooling&amp;ventilation'!$D$3)*'input_cool&amp;vent_evolution'!Y$11,(AI278*$Q278*'input_cooling&amp;ventilation'!$D$3)*'input_cool&amp;vent_evolution'!Y$12)</f>
        <v>2529085.6129457997</v>
      </c>
      <c r="DE278" s="2">
        <f>IF($D278=3,(AJ278*$P278*$M278*'input_cooling&amp;ventilation'!$D$3)*'input_cool&amp;vent_evolution'!Z$11,(AJ278*$Q278*'input_cooling&amp;ventilation'!$D$3)*'input_cool&amp;vent_evolution'!Z$12)</f>
        <v>2760876.8299512933</v>
      </c>
      <c r="DF278" s="2">
        <f>IF($D278=3,(AK278*$P278*$M278*'input_cooling&amp;ventilation'!$D$3)*'input_cool&amp;vent_evolution'!AA$11,(AK278*$Q278*'input_cooling&amp;ventilation'!$D$3)*'input_cool&amp;vent_evolution'!AA$12)</f>
        <v>2752334.6036489219</v>
      </c>
      <c r="DG278" s="2">
        <f>IF($D278=3,(AL278*$P278*$M278*'input_cooling&amp;ventilation'!$D$3)*'input_cool&amp;vent_evolution'!AB$11,(AL278*$Q278*'input_cooling&amp;ventilation'!$D$3)*'input_cool&amp;vent_evolution'!AB$12)</f>
        <v>2666190.4867538842</v>
      </c>
      <c r="DH278" s="2">
        <f>IF($D278=3,(AM278*$P278*$M278*'input_cooling&amp;ventilation'!$D$3)*'input_cool&amp;vent_evolution'!AC$11,(AM278*$Q278*'input_cooling&amp;ventilation'!$D$3)*'input_cool&amp;vent_evolution'!AC$12)</f>
        <v>2678711.3976817946</v>
      </c>
      <c r="DI278" s="2">
        <f>IF($D278=3,(AN278*$P278*$M278*'input_cooling&amp;ventilation'!$D$3)*'input_cool&amp;vent_evolution'!AD$11,(AN278*$Q278*'input_cooling&amp;ventilation'!$D$3)*'input_cool&amp;vent_evolution'!AD$12)</f>
        <v>2664647.6582813417</v>
      </c>
      <c r="DJ278" s="2">
        <f>IF($D278=3,(AO278*$P278*$M278*'input_cooling&amp;ventilation'!$D$3)*'input_cool&amp;vent_evolution'!AE$11,(AO278*$Q278*'input_cooling&amp;ventilation'!$D$3)*'input_cool&amp;vent_evolution'!AE$12)</f>
        <v>2640090.4825841463</v>
      </c>
      <c r="DK278" s="2">
        <f>IF($D278=3,(AP278*$P278*$M278*'input_cooling&amp;ventilation'!$D$3)*'input_cool&amp;vent_evolution'!AF$11,(AP278*$Q278*'input_cooling&amp;ventilation'!$D$3)*'input_cool&amp;vent_evolution'!AF$12)</f>
        <v>2601149.2373776641</v>
      </c>
      <c r="DL278" s="2">
        <f>IF($D278=3,(AQ278*$P278*$M278*'input_cooling&amp;ventilation'!$D$3)*'input_cool&amp;vent_evolution'!AG$11,(AQ278*$Q278*'input_cooling&amp;ventilation'!$D$3)*'input_cool&amp;vent_evolution'!AG$12)</f>
        <v>2494109.159808463</v>
      </c>
      <c r="DM278" s="2">
        <f>IF($D278=3,(AR278*$P278*$M278*'input_cooling&amp;ventilation'!$D$3)*'input_cool&amp;vent_evolution'!AH$11,(AR278*$Q278*'input_cooling&amp;ventilation'!$D$3)*'input_cool&amp;vent_evolution'!AH$12)</f>
        <v>2454413.337286877</v>
      </c>
      <c r="DN278" s="2">
        <f>IF($D278=3,(AS278*$P278*$M278*'input_cooling&amp;ventilation'!$D$3)*'input_cool&amp;vent_evolution'!AI$11,(AS278*$Q278*'input_cooling&amp;ventilation'!$D$3)*'input_cool&amp;vent_evolution'!AI$12)</f>
        <v>2411650.2414640216</v>
      </c>
      <c r="DO278" s="2">
        <f>IF($D278=3,(AT278*$P278*$M278*'input_cooling&amp;ventilation'!$D$3)*'input_cool&amp;vent_evolution'!AJ$11,(AT278*$Q278*'input_cooling&amp;ventilation'!$D$3)*'input_cool&amp;vent_evolution'!AJ$12)</f>
        <v>2365775.4273414193</v>
      </c>
      <c r="DP278" s="2">
        <f>IF($D278=3,(AU278*$P278*$M278*'input_cooling&amp;ventilation'!$D$3)*'input_cool&amp;vent_evolution'!AK$11,(AU278*$Q278*'input_cooling&amp;ventilation'!$D$3)*'input_cool&amp;vent_evolution'!AK$12)</f>
        <v>2316896.541265063</v>
      </c>
      <c r="DQ278" s="2">
        <f>IF($D278=3,(AV278*$P278*$M278*'input_cooling&amp;ventilation'!$D$3)*'input_cool&amp;vent_evolution'!AL$11,(AV278*$Q278*'input_cooling&amp;ventilation'!$D$3)*'input_cool&amp;vent_evolution'!AL$12)</f>
        <v>2265122.3290598602</v>
      </c>
      <c r="DR278" s="2">
        <f>IF($D278=3,(AW278*$P278*$M278*'input_cooling&amp;ventilation'!$D$3)*'input_cool&amp;vent_evolution'!AM$11,(AW278*$Q278*'input_cooling&amp;ventilation'!$D$3)*'input_cool&amp;vent_evolution'!AM$12)</f>
        <v>2210778.8511644434</v>
      </c>
      <c r="DS278" s="2">
        <f>IF($D278=3,(AX278*$P278*$M278*'input_cooling&amp;ventilation'!$D$3)*'input_cool&amp;vent_evolution'!AN$11,(AX278*$Q278*'input_cooling&amp;ventilation'!$D$3)*'input_cool&amp;vent_evolution'!AN$12)</f>
        <v>2154246.9369278164</v>
      </c>
      <c r="DT278" s="2">
        <f>IF($D278=3,(AY278*$P278*$M278*'input_cooling&amp;ventilation'!$D$3)*'input_cool&amp;vent_evolution'!AO$11,(AY278*$Q278*'input_cooling&amp;ventilation'!$D$3)*'input_cool&amp;vent_evolution'!AO$12)</f>
        <v>2096456.3999542471</v>
      </c>
      <c r="DU278" s="2">
        <f>IF($D278=3,(AZ278*$P278*$M278*'input_cooling&amp;ventilation'!$D$3)*'input_cool&amp;vent_evolution'!AP$11,(AZ278*$Q278*'input_cooling&amp;ventilation'!$D$3)*'input_cool&amp;vent_evolution'!AP$12)</f>
        <v>2037745.8421849969</v>
      </c>
      <c r="DV278" s="2">
        <f>IF($D278=3,(BA278*$P278*$M278*'input_cooling&amp;ventilation'!$D$3)*'input_cool&amp;vent_evolution'!AQ$11,(BA278*$Q278*'input_cooling&amp;ventilation'!$D$3)*'input_cool&amp;vent_evolution'!AQ$12)</f>
        <v>1978352.6017777319</v>
      </c>
      <c r="DW278" s="2">
        <f>IF($D278=3,(BB278*$P278*$M278*'input_cooling&amp;ventilation'!$D$3)*'input_cool&amp;vent_evolution'!AR$11,(BB278*$Q278*'input_cooling&amp;ventilation'!$D$3)*'input_cool&amp;vent_evolution'!AR$12)</f>
        <v>1918636.7577650419</v>
      </c>
      <c r="DX278" s="2">
        <f>IF($D278=3,(BC278*$P278*$M278*'input_cooling&amp;ventilation'!$D$3)*'input_cool&amp;vent_evolution'!AS$11,(BC278*$Q278*'input_cooling&amp;ventilation'!$D$3)*'input_cool&amp;vent_evolution'!AS$12)</f>
        <v>1858961.7528363189</v>
      </c>
      <c r="DY278" s="2">
        <f>IF($D278=3,(BD278*$P278*$M278*'input_cooling&amp;ventilation'!$D$3)*'input_cool&amp;vent_evolution'!AT$11,(BD278*$Q278*'input_cooling&amp;ventilation'!$D$3)*'input_cool&amp;vent_evolution'!AT$12)</f>
        <v>1799680.4635115147</v>
      </c>
      <c r="DZ278" s="2">
        <f>IF($D278=3,(BE278*$P278*$M278*'input_cooling&amp;ventilation'!$D$3)*'input_cool&amp;vent_evolution'!AU$11,(BE278*$Q278*'input_cooling&amp;ventilation'!$D$3)*'input_cool&amp;vent_evolution'!AU$12)</f>
        <v>1814658.9555954589</v>
      </c>
      <c r="EA278" s="2">
        <f>IF($D278=3,(BF278*$P278*$M278*'input_cooling&amp;ventilation'!$D$3)*'input_cool&amp;vent_evolution'!AV$11,(BF278*$Q278*'input_cooling&amp;ventilation'!$D$3)*'input_cool&amp;vent_evolution'!AV$12)</f>
        <v>1829762.1116015033</v>
      </c>
      <c r="EB278">
        <v>0.1833809251856082</v>
      </c>
      <c r="EC278" s="2">
        <f t="shared" si="347"/>
        <v>27918416.386272736</v>
      </c>
      <c r="ED278" s="2">
        <f>IF($D278=3,(EC278*(1+'input_cool&amp;vent_evolution'!M$10)),EC278*(1+'input_cool&amp;vent_evolution'!M$9))</f>
        <v>28387022.107579682</v>
      </c>
      <c r="EE278" s="2">
        <f>IF($D278=3,(ED278*(1+'input_cool&amp;vent_evolution'!N$10)),ED278*(1+'input_cool&amp;vent_evolution'!N$9))</f>
        <v>28849032.783462189</v>
      </c>
      <c r="EF278" s="2">
        <f>IF($D278=3,(EE278*(1+'input_cool&amp;vent_evolution'!O$10)),EE278*(1+'input_cool&amp;vent_evolution'!O$9))</f>
        <v>29285782.584909622</v>
      </c>
      <c r="EG278" s="2">
        <f>IF($D278=3,(EF278*(1+'input_cool&amp;vent_evolution'!P$10)),EF278*(1+'input_cool&amp;vent_evolution'!P$9))</f>
        <v>29768749.370969683</v>
      </c>
      <c r="EH278" s="2">
        <f>IF($D278=3,(EG278*(1+'input_cool&amp;vent_evolution'!Q$10)),EG278*(1+'input_cool&amp;vent_evolution'!Q$9))</f>
        <v>30238822.920059074</v>
      </c>
      <c r="EI278" s="2">
        <f>IF($D278=3,(EH278*(1+'input_cool&amp;vent_evolution'!R$10)),EH278*(1+'input_cool&amp;vent_evolution'!R$9))</f>
        <v>30580725.337120093</v>
      </c>
      <c r="EJ278" s="2">
        <f>IF($D278=3,(EI278*(1+'input_cool&amp;vent_evolution'!S$10)),EI278*(1+'input_cool&amp;vent_evolution'!S$9))</f>
        <v>31016029.599278226</v>
      </c>
      <c r="EK278" s="2">
        <f>IF($D278=3,(EJ278*(1+'input_cool&amp;vent_evolution'!T$10)),EJ278*(1+'input_cool&amp;vent_evolution'!T$9))</f>
        <v>31387970.965204626</v>
      </c>
      <c r="EL278" s="2">
        <f>IF($D278=3,(EK278*(1+'input_cool&amp;vent_evolution'!U$10)),EK278*(1+'input_cool&amp;vent_evolution'!U$9))</f>
        <v>31809210.865294684</v>
      </c>
      <c r="EM278" s="2">
        <f>IF($D278=3,(EL278*(1+'input_cool&amp;vent_evolution'!V$10)),EL278*(1+'input_cool&amp;vent_evolution'!V$9))</f>
        <v>32166061.456494797</v>
      </c>
      <c r="EN278" s="2">
        <f>IF($D278=3,(EM278*(1+'input_cool&amp;vent_evolution'!W$10)),EM278*(1+'input_cool&amp;vent_evolution'!W$9))</f>
        <v>32498578.363597512</v>
      </c>
      <c r="EO278" s="2">
        <f>IF($D278=3,(EN278*(1+'input_cool&amp;vent_evolution'!X$10)),EN278*(1+'input_cool&amp;vent_evolution'!X$9))</f>
        <v>32815738.24397571</v>
      </c>
      <c r="EP278" s="2">
        <f>IF($D278=3,(EO278*(1+'input_cool&amp;vent_evolution'!Y$10)),EO278*(1+'input_cool&amp;vent_evolution'!Y$9))</f>
        <v>33127989.494769052</v>
      </c>
      <c r="EQ278" s="2">
        <f>IF($D278=3,(EP278*(1+'input_cool&amp;vent_evolution'!Z$10)),EP278*(1+'input_cool&amp;vent_evolution'!Z$9))</f>
        <v>33427359.347580455</v>
      </c>
      <c r="ER278" s="2">
        <f>IF($D278=3,(EQ278*(1+'input_cool&amp;vent_evolution'!AA$10)),EQ278*(1+'input_cool&amp;vent_evolution'!AA$9))</f>
        <v>33780908.665543295</v>
      </c>
      <c r="ES278" s="2">
        <f>IF($D278=3,(ER278*(1+'input_cool&amp;vent_evolution'!AB$10)),ER278*(1+'input_cool&amp;vent_evolution'!AB$9))</f>
        <v>33938082.414383911</v>
      </c>
      <c r="ET278" s="2">
        <f>IF($D278=3,(ES278*(1+'input_cool&amp;vent_evolution'!AC$10)),ES278*(1+'input_cool&amp;vent_evolution'!AC$9))</f>
        <v>34134435.195515446</v>
      </c>
      <c r="EU278" s="2">
        <f>IF($D278=3,(ET278*(1+'input_cool&amp;vent_evolution'!AD$10)),ET278*(1+'input_cool&amp;vent_evolution'!AD$9))</f>
        <v>34396160.106764734</v>
      </c>
      <c r="EV278" s="2">
        <f>IF($D278=3,(EU278*(1+'input_cool&amp;vent_evolution'!AE$10)),EU278*(1+'input_cool&amp;vent_evolution'!AE$9))</f>
        <v>34633725.940054253</v>
      </c>
      <c r="EW278" s="2">
        <f>IF($D278=3,(EV278*(1+'input_cool&amp;vent_evolution'!AF$10)),EV278*(1+'input_cool&amp;vent_evolution'!AF$9))</f>
        <v>34817336.241023019</v>
      </c>
      <c r="EX278" s="2">
        <f>IF($D278=3,(EW278*(1+'input_cool&amp;vent_evolution'!AG$10)),EW278*(1+'input_cool&amp;vent_evolution'!AG$9))</f>
        <v>35021607.193001822</v>
      </c>
      <c r="EY278" s="2">
        <f>IF($D278=3,(EX278*(1+'input_cool&amp;vent_evolution'!AH$10)),EX278*(1+'input_cool&amp;vent_evolution'!AH$9))</f>
        <v>35216815.671458937</v>
      </c>
      <c r="EZ278" s="2">
        <f>IF($D278=3,(EY278*(1+'input_cool&amp;vent_evolution'!AI$10)),EY278*(1+'input_cool&amp;vent_evolution'!AI$9))</f>
        <v>35376912.561919346</v>
      </c>
      <c r="FA278" s="2">
        <f>IF($D278=3,(EZ278*(1+'input_cool&amp;vent_evolution'!AJ$10)),EZ278*(1+'input_cool&amp;vent_evolution'!AJ$9))</f>
        <v>35531851.670189358</v>
      </c>
      <c r="FB278" s="2">
        <f>IF($D278=3,(FA278*(1+'input_cool&amp;vent_evolution'!AK$10)),FA278*(1+'input_cool&amp;vent_evolution'!AK$9))</f>
        <v>35707859.46001181</v>
      </c>
      <c r="FC278" s="2">
        <f>IF($D278=3,(FB278*(1+'input_cool&amp;vent_evolution'!AL$10)),FB278*(1+'input_cool&amp;vent_evolution'!AL$9))</f>
        <v>35883060.91439306</v>
      </c>
      <c r="FD278" s="2">
        <f>IF($D278=3,(FC278*(1+'input_cool&amp;vent_evolution'!AM$10)),FC278*(1+'input_cool&amp;vent_evolution'!AM$9))</f>
        <v>36094281.48751092</v>
      </c>
      <c r="FE278" s="2">
        <f>IF($D278=3,(FD278*(1+'input_cool&amp;vent_evolution'!AN$10)),FD278*(1+'input_cool&amp;vent_evolution'!AN$9))</f>
        <v>36281890.149420768</v>
      </c>
      <c r="FF278" s="2">
        <f>IF($D278=3,(FE278*(1+'input_cool&amp;vent_evolution'!AO$10)),FE278*(1+'input_cool&amp;vent_evolution'!AO$9))</f>
        <v>36442259.73159042</v>
      </c>
      <c r="FG278" s="2">
        <f>IF($D278=3,(FF278*(1+'input_cool&amp;vent_evolution'!AP$10)),FF278*(1+'input_cool&amp;vent_evolution'!AP$9))</f>
        <v>36646433.200903952</v>
      </c>
      <c r="FH278" s="2">
        <f>IF($D278=3,(FG278*(1+'input_cool&amp;vent_evolution'!AQ$10)),FG278*(1+'input_cool&amp;vent_evolution'!AQ$9))</f>
        <v>36831066.878347196</v>
      </c>
      <c r="FI278" s="2">
        <f>IF($D278=3,(FH278*(1+'input_cool&amp;vent_evolution'!AR$10)),FH278*(1+'input_cool&amp;vent_evolution'!AR$9))</f>
        <v>37044819.897871159</v>
      </c>
      <c r="FJ278" s="2">
        <f>IF($D278=3,(FI278*(1+'input_cool&amp;vent_evolution'!AS$10)),FI278*(1+'input_cool&amp;vent_evolution'!AS$9))</f>
        <v>37235564.339165069</v>
      </c>
      <c r="FK278" s="2">
        <f>IF($D278=3,(FJ278*(1+'input_cool&amp;vent_evolution'!AT$10)),FJ278*(1+'input_cool&amp;vent_evolution'!AT$9))</f>
        <v>37455709.950425588</v>
      </c>
      <c r="FL278" s="2">
        <f>IF($D278=3,(FK278*(1+'input_cool&amp;vent_evolution'!AU$10)),FK278*(1+'input_cool&amp;vent_evolution'!AU$9))</f>
        <v>37677157.115483329</v>
      </c>
      <c r="FM278" s="2">
        <f t="shared" si="348"/>
        <v>22826596.477718592</v>
      </c>
      <c r="FN278" s="2">
        <f t="shared" si="349"/>
        <v>32880460.601420056</v>
      </c>
      <c r="FO278" s="2">
        <f t="shared" si="350"/>
        <v>33415603.871052902</v>
      </c>
      <c r="FP278" s="2">
        <f t="shared" si="351"/>
        <v>33921487.671923153</v>
      </c>
      <c r="FQ278" s="2">
        <f t="shared" si="352"/>
        <v>34480904.236318685</v>
      </c>
      <c r="FR278" s="2">
        <f t="shared" si="353"/>
        <v>35025386.667481355</v>
      </c>
      <c r="FS278" s="2">
        <f t="shared" si="354"/>
        <v>35421409.50182803</v>
      </c>
      <c r="FT278" s="2">
        <f t="shared" si="355"/>
        <v>35925618.946104288</v>
      </c>
      <c r="FU278" s="2">
        <f t="shared" si="356"/>
        <v>36356435.654599957</v>
      </c>
      <c r="FV278" s="2">
        <f t="shared" si="357"/>
        <v>36844354.460812427</v>
      </c>
      <c r="FW278" s="2">
        <f t="shared" si="358"/>
        <v>37257691.645673953</v>
      </c>
      <c r="FX278" s="2">
        <f t="shared" si="359"/>
        <v>37642843.318923168</v>
      </c>
      <c r="FY278" s="2">
        <f t="shared" si="360"/>
        <v>38010207.070978798</v>
      </c>
      <c r="FZ278" s="2">
        <f t="shared" si="361"/>
        <v>38371885.19665698</v>
      </c>
      <c r="GA278" s="2">
        <f t="shared" si="362"/>
        <v>38718642.90210823</v>
      </c>
      <c r="GB278" s="2">
        <f t="shared" si="363"/>
        <v>39128156.248590313</v>
      </c>
      <c r="GC278" s="2">
        <f t="shared" si="364"/>
        <v>39310209.344429187</v>
      </c>
      <c r="GD278" s="2">
        <f t="shared" si="365"/>
        <v>39537643.19992511</v>
      </c>
      <c r="GE278" s="2">
        <f t="shared" si="366"/>
        <v>39840797.070737235</v>
      </c>
      <c r="GF278" s="2">
        <f t="shared" si="367"/>
        <v>40115967.674829379</v>
      </c>
      <c r="GG278" s="2">
        <f t="shared" si="368"/>
        <v>40328642.017496921</v>
      </c>
      <c r="GH278" s="2">
        <f t="shared" si="369"/>
        <v>40565247.426937178</v>
      </c>
      <c r="GI278" s="2">
        <f t="shared" si="370"/>
        <v>40791355.845800124</v>
      </c>
      <c r="GJ278" s="2">
        <f t="shared" si="371"/>
        <v>40976794.793191075</v>
      </c>
      <c r="GK278" s="2">
        <f t="shared" si="372"/>
        <v>41156259.522734903</v>
      </c>
      <c r="GL278" s="2">
        <f t="shared" si="373"/>
        <v>41360127.937564328</v>
      </c>
      <c r="GM278" s="2">
        <f t="shared" si="374"/>
        <v>41563062.38050317</v>
      </c>
      <c r="GN278" s="2">
        <f t="shared" si="375"/>
        <v>41807717.480509475</v>
      </c>
      <c r="GO278" s="2">
        <f t="shared" si="376"/>
        <v>42025023.092666827</v>
      </c>
      <c r="GP278" s="2">
        <f t="shared" si="377"/>
        <v>42210777.89668297</v>
      </c>
      <c r="GQ278" s="2">
        <f t="shared" si="378"/>
        <v>42447270.392731942</v>
      </c>
      <c r="GR278" s="2">
        <f t="shared" si="379"/>
        <v>42661130.104182504</v>
      </c>
      <c r="GS278" s="2">
        <f t="shared" si="380"/>
        <v>42908718.516600572</v>
      </c>
      <c r="GT278" s="2">
        <f t="shared" si="381"/>
        <v>43129656.276931189</v>
      </c>
      <c r="GU278" s="2">
        <f t="shared" si="382"/>
        <v>43384649.177214809</v>
      </c>
      <c r="GV278" s="2">
        <f t="shared" si="383"/>
        <v>43641149.656848885</v>
      </c>
      <c r="GW278" s="2">
        <f>IF($D278=3,($N278*$M278*EC278*'input_cooling&amp;ventilation'!$D$3)*'input_cool&amp;vent_evolution'!M$11,($O278*$M278*EC278*'input_cooling&amp;ventilation'!$D$3)*'input_cool&amp;vent_evolution'!M$10)</f>
        <v>6753491.9475884801</v>
      </c>
      <c r="GX278" s="2">
        <f>IF($D278=3,($N278*$M278*ED278*'input_cooling&amp;ventilation'!$D$3)*'input_cool&amp;vent_evolution'!N$11,($O278*$M278*ED278*'input_cooling&amp;ventilation'!$D$3)*'input_cool&amp;vent_evolution'!N$10)</f>
        <v>6730467.7810086356</v>
      </c>
      <c r="GY278" s="2">
        <f>IF($D278=3,($N278*$M278*EE278*'input_cooling&amp;ventilation'!$D$3)*'input_cool&amp;vent_evolution'!O$11,($O278*$M278*EE278*'input_cooling&amp;ventilation'!$D$3)*'input_cool&amp;vent_evolution'!O$10)</f>
        <v>6706934.7986340001</v>
      </c>
      <c r="GZ278" s="2">
        <f>IF($D278=3,($N278*$M278*EF278*'input_cooling&amp;ventilation'!$D$3)*'input_cool&amp;vent_evolution'!P$11,($O278*$M278*EF278*'input_cooling&amp;ventilation'!$D$3)*'input_cool&amp;vent_evolution'!P$10)</f>
        <v>6308472.6458373256</v>
      </c>
      <c r="HA278" s="2">
        <f>IF($D278=3,($N278*$M278*EG278*'input_cooling&amp;ventilation'!$D$3)*'input_cool&amp;vent_evolution'!Q$11,($O278*$M278*EG278*'input_cooling&amp;ventilation'!$D$3)*'input_cool&amp;vent_evolution'!Q$10)</f>
        <v>6299910.1996514946</v>
      </c>
      <c r="HB278" s="2">
        <f>IF($D278=3,($N278*$M278*EH278*'input_cooling&amp;ventilation'!$D$3)*'input_cool&amp;vent_evolution'!R$11,($O278*$M278*EH278*'input_cooling&amp;ventilation'!$D$3)*'input_cool&amp;vent_evolution'!R$10)</f>
        <v>4936204.6110914797</v>
      </c>
      <c r="HC278" s="2">
        <f>IF($D278=3,($N278*$M278*EI278*'input_cooling&amp;ventilation'!$D$3)*'input_cool&amp;vent_evolution'!S$11,($O278*$M278*EI278*'input_cooling&amp;ventilation'!$D$3)*'input_cool&amp;vent_evolution'!S$10)</f>
        <v>4924217.7063049758</v>
      </c>
      <c r="HD278" s="2">
        <f>IF($D278=3,($N278*$M278*EJ278*'input_cooling&amp;ventilation'!$D$3)*'input_cool&amp;vent_evolution'!T$11,($O278*$M278*EJ278*'input_cooling&amp;ventilation'!$D$3)*'input_cool&amp;vent_evolution'!T$10)</f>
        <v>4927428.6688247686</v>
      </c>
      <c r="HE278" s="2">
        <f>IF($D278=3,($N278*$M278*EK278*'input_cooling&amp;ventilation'!$D$3)*'input_cool&amp;vent_evolution'!U$11,($O278*$M278*EK278*'input_cooling&amp;ventilation'!$D$3)*'input_cool&amp;vent_evolution'!U$10)</f>
        <v>4920658.954089147</v>
      </c>
      <c r="HF278" s="2">
        <f>IF($D278=3,($N278*$M278*EL278*'input_cooling&amp;ventilation'!$D$3)*'input_cool&amp;vent_evolution'!V$11,($O278*$M278*EL278*'input_cooling&amp;ventilation'!$D$3)*'input_cool&amp;vent_evolution'!V$10)</f>
        <v>4921730.7558738077</v>
      </c>
      <c r="HG278" s="2">
        <f>IF($D278=3,($N278*$M278*EM278*'input_cooling&amp;ventilation'!$D$3)*'input_cool&amp;vent_evolution'!W$11,($O278*$M278*EM278*'input_cooling&amp;ventilation'!$D$3)*'input_cool&amp;vent_evolution'!W$10)</f>
        <v>3818674.5599813964</v>
      </c>
      <c r="HH278" s="2">
        <f>IF($D278=3,($N278*$M278*EN278*'input_cooling&amp;ventilation'!$D$3)*'input_cool&amp;vent_evolution'!X$11,($O278*$M278*EN278*'input_cooling&amp;ventilation'!$D$3)*'input_cool&amp;vent_evolution'!X$10)</f>
        <v>3820697.7031798172</v>
      </c>
      <c r="HI278" s="2">
        <f>IF($D278=3,($N278*$M278*EO278*'input_cooling&amp;ventilation'!$D$3)*'input_cool&amp;vent_evolution'!Y$11,($O278*$M278*EO278*'input_cooling&amp;ventilation'!$D$3)*'input_cool&amp;vent_evolution'!Y$10)</f>
        <v>3820916.3234162563</v>
      </c>
      <c r="HJ278" s="2">
        <f>IF($D278=3,($N278*$M278*EP278*'input_cooling&amp;ventilation'!$D$3)*'input_cool&amp;vent_evolution'!Z$11,($O278*$M278*EP278*'input_cooling&amp;ventilation'!$D$3)*'input_cool&amp;vent_evolution'!Z$10)</f>
        <v>3820586.5154751954</v>
      </c>
      <c r="HK278" s="2">
        <f>IF($D278=3,($N278*$M278*EQ278*'input_cooling&amp;ventilation'!$D$3)*'input_cool&amp;vent_evolution'!AA$11,($O278*$M278*EQ278*'input_cooling&amp;ventilation'!$D$3)*'input_cool&amp;vent_evolution'!AA$10)</f>
        <v>3818813.3754888764</v>
      </c>
      <c r="HL278" s="2">
        <f>IF($D278=3,($N278*$M278*ER278*'input_cooling&amp;ventilation'!$D$3)*'input_cool&amp;vent_evolution'!AB$11,($O278*$M278*ER278*'input_cooling&amp;ventilation'!$D$3)*'input_cool&amp;vent_evolution'!AB$10)</f>
        <v>2659528.5955327069</v>
      </c>
      <c r="HM278" s="2">
        <f>IF($D278=3,($N278*$M278*ES278*'input_cooling&amp;ventilation'!$D$3)*'input_cool&amp;vent_evolution'!AC$11,($O278*$M278*ES278*'input_cooling&amp;ventilation'!$D$3)*'input_cool&amp;vent_evolution'!AC$10)</f>
        <v>2655355.8381156563</v>
      </c>
      <c r="HN278" s="2">
        <f>IF($D278=3,($N278*$M278*ET278*'input_cooling&amp;ventilation'!$D$3)*'input_cool&amp;vent_evolution'!AD$11,($O278*$M278*ET278*'input_cooling&amp;ventilation'!$D$3)*'input_cool&amp;vent_evolution'!AD$10)</f>
        <v>2654291.4699015967</v>
      </c>
      <c r="HO278" s="2">
        <f>IF($D278=3,($N278*$M278*EU278*'input_cooling&amp;ventilation'!$D$3)*'input_cool&amp;vent_evolution'!AE$11,($O278*$M278*EU278*'input_cooling&amp;ventilation'!$D$3)*'input_cool&amp;vent_evolution'!AE$10)</f>
        <v>2658302.1533152084</v>
      </c>
      <c r="HP278" s="2">
        <f>IF($D278=3,($N278*$M278*EV278*'input_cooling&amp;ventilation'!$D$3)*'input_cool&amp;vent_evolution'!AF$11,($O278*$M278*EV278*'input_cooling&amp;ventilation'!$D$3)*'input_cool&amp;vent_evolution'!AF$10)</f>
        <v>2660418.6303998651</v>
      </c>
      <c r="HQ278" s="2">
        <f>IF($D278=3,($N278*$M278*EW278*'input_cooling&amp;ventilation'!$D$3)*'input_cool&amp;vent_evolution'!AG$11,($O278*$M278*EW278*'input_cooling&amp;ventilation'!$D$3)*'input_cool&amp;vent_evolution'!AG$10)</f>
        <v>1679567.3058057434</v>
      </c>
      <c r="HR278" s="2">
        <f>IF($D278=3,($N278*$M278*EX278*'input_cooling&amp;ventilation'!$D$3)*'input_cool&amp;vent_evolution'!AH$11,($O278*$M278*EX278*'input_cooling&amp;ventilation'!$D$3)*'input_cool&amp;vent_evolution'!AH$10)</f>
        <v>1682771.052227864</v>
      </c>
      <c r="HS278" s="2">
        <f>IF($D278=3,($N278*$M278*EY278*'input_cooling&amp;ventilation'!$D$3)*'input_cool&amp;vent_evolution'!AI$11,($O278*$M278*EY278*'input_cooling&amp;ventilation'!$D$3)*'input_cool&amp;vent_evolution'!AI$10)</f>
        <v>1685517.8450414678</v>
      </c>
      <c r="HT278" s="2">
        <f>IF($D278=3,($N278*$M278*EZ278*'input_cooling&amp;ventilation'!$D$3)*'input_cool&amp;vent_evolution'!AJ$11,($O278*$M278*EZ278*'input_cooling&amp;ventilation'!$D$3)*'input_cool&amp;vent_evolution'!AJ$10)</f>
        <v>1686570.9734182996</v>
      </c>
      <c r="HU278" s="2">
        <f>IF($D278=3,($N278*$M278*FA278*'input_cooling&amp;ventilation'!$D$3)*'input_cool&amp;vent_evolution'!AK$11,($O278*$M278*FA278*'input_cooling&amp;ventilation'!$D$3)*'input_cool&amp;vent_evolution'!AK$10)</f>
        <v>1687372.5531551049</v>
      </c>
      <c r="HV278" s="2">
        <f>IF($D278=3,($N278*$M278*FB278*'input_cooling&amp;ventilation'!$D$3)*'input_cool&amp;vent_evolution'!AL$11,($O278*$M278*FB278*'input_cooling&amp;ventilation'!$D$3)*'input_cool&amp;vent_evolution'!AL$10)</f>
        <v>1689166.863194389</v>
      </c>
      <c r="HW278" s="2">
        <f>IF($D278=3,($N278*$M278*FC278*'input_cooling&amp;ventilation'!$D$3)*'input_cool&amp;vent_evolution'!AM$11,($O278*$M278*FC278*'input_cooling&amp;ventilation'!$D$3)*'input_cool&amp;vent_evolution'!AM$10)</f>
        <v>1690910.7202679084</v>
      </c>
      <c r="HX278" s="2">
        <f>IF($D278=3,($N278*$M278*FD278*'input_cooling&amp;ventilation'!$D$3)*'input_cool&amp;vent_evolution'!AN$11,($O278*$M278*FD278*'input_cooling&amp;ventilation'!$D$3)*'input_cool&amp;vent_evolution'!AN$10)</f>
        <v>1694334.0210202797</v>
      </c>
      <c r="HY278" s="2">
        <f>IF($D278=3,($N278*$M278*FE278*'input_cooling&amp;ventilation'!$D$3)*'input_cool&amp;vent_evolution'!AO$11,($O278*$M278*FE278*'input_cooling&amp;ventilation'!$D$3)*'input_cool&amp;vent_evolution'!AO$10)</f>
        <v>1696628.607862083</v>
      </c>
      <c r="HZ278" s="2">
        <f>IF($D278=3,($N278*$M278*FF278*'input_cooling&amp;ventilation'!$D$3)*'input_cool&amp;vent_evolution'!AP$11,($O278*$M278*FF278*'input_cooling&amp;ventilation'!$D$3)*'input_cool&amp;vent_evolution'!AP$10)</f>
        <v>1697638.6775426827</v>
      </c>
      <c r="IA278" s="2">
        <f>IF($D278=3,($N278*$M278*FG278*'input_cooling&amp;ventilation'!$D$3)*'input_cool&amp;vent_evolution'!AQ$11,($O278*$M278*FG278*'input_cooling&amp;ventilation'!$D$3)*'input_cool&amp;vent_evolution'!AQ$10)</f>
        <v>1700675.5253813206</v>
      </c>
      <c r="IB278" s="2">
        <f>IF($D278=3,($N278*$M278*FH278*'input_cooling&amp;ventilation'!$D$3)*'input_cool&amp;vent_evolution'!AR$11,($O278*$M278*FH278*'input_cooling&amp;ventilation'!$D$3)*'input_cool&amp;vent_evolution'!AR$10)</f>
        <v>1702788.0000644301</v>
      </c>
      <c r="IC278" s="2">
        <f>IF($D278=3,($N278*$M278*FI278*'input_cooling&amp;ventilation'!$D$3)*'input_cool&amp;vent_evolution'!AS$11,($O278*$M278*FI278*'input_cooling&amp;ventilation'!$D$3)*'input_cool&amp;vent_evolution'!AS$10)</f>
        <v>1706227.4035530111</v>
      </c>
      <c r="ID278" s="2">
        <f>IF($D278=3,($N278*$M278*FJ278*'input_cooling&amp;ventilation'!$D$3)*'input_cool&amp;vent_evolution'!AT$11,($O278*$M278*FJ278*'input_cooling&amp;ventilation'!$D$3)*'input_cool&amp;vent_evolution'!AT$10)</f>
        <v>1708587.1670632528</v>
      </c>
      <c r="IE278" s="2">
        <f>IF($D278=3,($N278*$M278*FK278*'input_cooling&amp;ventilation'!$D$3)*'input_cool&amp;vent_evolution'!AU$11,($O278*$M278*FK278*'input_cooling&amp;ventilation'!$D$3)*'input_cool&amp;vent_evolution'!AU$10)</f>
        <v>1718688.7452979456</v>
      </c>
      <c r="IF278" s="2">
        <f>IF($D278=3,($N278*$M278*FL278*'input_cooling&amp;ventilation'!$D$3)*'input_cool&amp;vent_evolution'!AV$11,($O278*$M278*FL278*'input_cooling&amp;ventilation'!$D$3)*'input_cool&amp;vent_evolution'!AV$10)</f>
        <v>1728850.0464925193</v>
      </c>
    </row>
    <row r="279" spans="1:240" x14ac:dyDescent="0.25">
      <c r="A279">
        <v>277</v>
      </c>
      <c r="B279">
        <v>100100</v>
      </c>
      <c r="C279">
        <v>5</v>
      </c>
      <c r="D279">
        <v>6</v>
      </c>
      <c r="E279">
        <v>2</v>
      </c>
      <c r="F279" s="2">
        <v>76708186.114391103</v>
      </c>
      <c r="G279" s="2">
        <v>83104619.064787</v>
      </c>
      <c r="H279" s="2">
        <v>76708186.114391103</v>
      </c>
      <c r="I279" s="17">
        <v>0.45080658099999998</v>
      </c>
      <c r="J279">
        <v>0.10955110999999999</v>
      </c>
      <c r="K279" s="2">
        <f t="shared" si="308"/>
        <v>8403466.9349181317</v>
      </c>
      <c r="L279" s="2">
        <f t="shared" si="309"/>
        <v>37464109.185904041</v>
      </c>
      <c r="M279">
        <v>0.71911298838437099</v>
      </c>
      <c r="N279" s="17">
        <f>'input_cooling&amp;ventilation'!$D$5</f>
        <v>57.500092182043396</v>
      </c>
      <c r="O279" s="45">
        <f>'input_cooling&amp;ventilation'!$D$6</f>
        <v>19.328678831353667</v>
      </c>
      <c r="P279" s="45">
        <f>'input_cooling&amp;ventilation'!$C$5</f>
        <v>50.351688737400465</v>
      </c>
      <c r="Q279" s="45">
        <f>'input_cooling&amp;ventilation'!$C$6</f>
        <v>32.240814214248743</v>
      </c>
      <c r="R279">
        <v>17</v>
      </c>
      <c r="S279">
        <v>12</v>
      </c>
      <c r="T279">
        <v>14</v>
      </c>
      <c r="U279" s="2">
        <f t="shared" si="310"/>
        <v>15213869.045322346</v>
      </c>
      <c r="V279" s="2">
        <f t="shared" si="311"/>
        <v>63786710.05062563</v>
      </c>
      <c r="W279" s="2">
        <v>3564878.4582496881</v>
      </c>
      <c r="X279" s="57">
        <f>IF($D279=3,(W279*(1+'input_cool&amp;vent_evolution'!M$11)),(W279*(1+'input_cool&amp;vent_evolution'!M$12)))</f>
        <v>3622011.483903701</v>
      </c>
      <c r="Y279" s="57">
        <f>IF($D279=3,(X279*(1+'input_cool&amp;vent_evolution'!N$11)),(X279*(1+'input_cool&amp;vent_evolution'!N$12)))</f>
        <v>3674659.7649289994</v>
      </c>
      <c r="Z279" s="57">
        <f>IF($D279=3,(Y279*(1+'input_cool&amp;vent_evolution'!O$11)),(Y279*(1+'input_cool&amp;vent_evolution'!O$12)))</f>
        <v>3723792.9589009932</v>
      </c>
      <c r="AA279" s="57">
        <f>IF($D279=3,(Z279*(1+'input_cool&amp;vent_evolution'!P$11)),(Z279*(1+'input_cool&amp;vent_evolution'!P$12)))</f>
        <v>3780091.5123989685</v>
      </c>
      <c r="AB279" s="57">
        <f>IF($D279=3,(AA279*(1+'input_cool&amp;vent_evolution'!Q$11)),(AA279*(1+'input_cool&amp;vent_evolution'!Q$12)))</f>
        <v>3838462.7000808036</v>
      </c>
      <c r="AC279" s="57">
        <f>IF($D279=3,(AB279*(1+'input_cool&amp;vent_evolution'!R$11)),(AB279*(1+'input_cool&amp;vent_evolution'!R$12)))</f>
        <v>3896345.0452665305</v>
      </c>
      <c r="AD279" s="57">
        <f>IF($D279=3,(AC279*(1+'input_cool&amp;vent_evolution'!S$11)),(AC279*(1+'input_cool&amp;vent_evolution'!S$12)))</f>
        <v>3951938.3806587514</v>
      </c>
      <c r="AE279" s="57">
        <f>IF($D279=3,(AD279*(1+'input_cool&amp;vent_evolution'!T$11)),(AD279*(1+'input_cool&amp;vent_evolution'!T$12)))</f>
        <v>4009621.2667160095</v>
      </c>
      <c r="AF279" s="57">
        <f>IF($D279=3,(AE279*(1+'input_cool&amp;vent_evolution'!U$11)),(AE279*(1+'input_cool&amp;vent_evolution'!U$12)))</f>
        <v>4075550.4531000447</v>
      </c>
      <c r="AG279" s="57">
        <f>IF($D279=3,(AF279*(1+'input_cool&amp;vent_evolution'!V$11)),(AF279*(1+'input_cool&amp;vent_evolution'!V$12)))</f>
        <v>4142236.8120998144</v>
      </c>
      <c r="AH279" s="57">
        <f>IF($D279=3,(AG279*(1+'input_cool&amp;vent_evolution'!W$11)),(AG279*(1+'input_cool&amp;vent_evolution'!W$12)))</f>
        <v>4194886.9938533334</v>
      </c>
      <c r="AI279" s="57">
        <f>IF($D279=3,(AH279*(1+'input_cool&amp;vent_evolution'!X$11)),(AH279*(1+'input_cool&amp;vent_evolution'!X$12)))</f>
        <v>4258442.8172224257</v>
      </c>
      <c r="AJ279" s="57">
        <f>IF($D279=3,(AI279*(1+'input_cool&amp;vent_evolution'!Y$11)),(AI279*(1+'input_cool&amp;vent_evolution'!Y$12)))</f>
        <v>4323175.0685407063</v>
      </c>
      <c r="AK279" s="57">
        <f>IF($D279=3,(AJ279*(1+'input_cool&amp;vent_evolution'!Z$11)),(AJ279*(1+'input_cool&amp;vent_evolution'!Z$12)))</f>
        <v>4393840.0440165894</v>
      </c>
      <c r="AL279" s="57">
        <f>IF($D279=3,(AK279*(1+'input_cool&amp;vent_evolution'!AA$11)),(AK279*(1+'input_cool&amp;vent_evolution'!AA$12)))</f>
        <v>4464286.3801799119</v>
      </c>
      <c r="AM279" s="57">
        <f>IF($D279=3,(AL279*(1+'input_cool&amp;vent_evolution'!AB$11)),(AL279*(1+'input_cool&amp;vent_evolution'!AB$12)))</f>
        <v>4532527.8472807165</v>
      </c>
      <c r="AN279" s="57">
        <f>IF($D279=3,(AM279*(1+'input_cool&amp;vent_evolution'!AC$11)),(AM279*(1+'input_cool&amp;vent_evolution'!AC$12)))</f>
        <v>4601089.7886069771</v>
      </c>
      <c r="AO279" s="57">
        <f>IF($D279=3,(AN279*(1+'input_cool&amp;vent_evolution'!AD$11)),(AN279*(1+'input_cool&amp;vent_evolution'!AD$12)))</f>
        <v>4669291.7668269342</v>
      </c>
      <c r="AP279" s="57">
        <f>IF($D279=3,(AO279*(1+'input_cool&amp;vent_evolution'!AE$11)),(AO279*(1+'input_cool&amp;vent_evolution'!AE$12)))</f>
        <v>4736865.2011728678</v>
      </c>
      <c r="AQ279" s="57">
        <f>IF($D279=3,(AP279*(1+'input_cool&amp;vent_evolution'!AF$11)),(AP279*(1+'input_cool&amp;vent_evolution'!AF$12)))</f>
        <v>4803441.9296506997</v>
      </c>
      <c r="AR279" s="57">
        <f>IF($D279=3,(AQ279*(1+'input_cool&amp;vent_evolution'!AG$11)),(AQ279*(1+'input_cool&amp;vent_evolution'!AG$12)))</f>
        <v>4867278.9544321168</v>
      </c>
      <c r="AS279" s="57">
        <f>IF($D279=3,(AR279*(1+'input_cool&amp;vent_evolution'!AH$11)),(AR279*(1+'input_cool&amp;vent_evolution'!AH$12)))</f>
        <v>4930099.959848037</v>
      </c>
      <c r="AT279" s="57">
        <f>IF($D279=3,(AS279*(1+'input_cool&amp;vent_evolution'!AI$11)),(AS279*(1+'input_cool&amp;vent_evolution'!AI$12)))</f>
        <v>4991826.4386683432</v>
      </c>
      <c r="AU279" s="57">
        <f>IF($D279=3,(AT279*(1+'input_cool&amp;vent_evolution'!AJ$11)),(AT279*(1+'input_cool&amp;vent_evolution'!AJ$12)))</f>
        <v>5052378.7460878221</v>
      </c>
      <c r="AV279" s="57">
        <f>IF($D279=3,(AU279*(1+'input_cool&amp;vent_evolution'!AK$11)),(AU279*(1+'input_cool&amp;vent_evolution'!AK$12)))</f>
        <v>5111679.9925224716</v>
      </c>
      <c r="AW279" s="57">
        <f>IF($D279=3,(AV279*(1+'input_cool&amp;vent_evolution'!AL$11)),(AV279*(1+'input_cool&amp;vent_evolution'!AL$12)))</f>
        <v>5169656.0717507917</v>
      </c>
      <c r="AX279" s="57">
        <f>IF($D279=3,(AW279*(1+'input_cool&amp;vent_evolution'!AM$11)),(AW279*(1+'input_cool&amp;vent_evolution'!AM$12)))</f>
        <v>5226241.223107541</v>
      </c>
      <c r="AY279" s="57">
        <f>IF($D279=3,(AX279*(1+'input_cool&amp;vent_evolution'!AN$11)),(AX279*(1+'input_cool&amp;vent_evolution'!AN$12)))</f>
        <v>5281379.4333005995</v>
      </c>
      <c r="AZ279" s="57">
        <f>IF($D279=3,(AY279*(1+'input_cool&amp;vent_evolution'!AO$11)),(AY279*(1+'input_cool&amp;vent_evolution'!AO$12)))</f>
        <v>5335038.487729203</v>
      </c>
      <c r="BA279" s="57">
        <f>IF($D279=3,(AZ279*(1+'input_cool&amp;vent_evolution'!AP$11)),(AZ279*(1+'input_cool&amp;vent_evolution'!AP$12)))</f>
        <v>5387194.8383501135</v>
      </c>
      <c r="BB279" s="57">
        <f>IF($D279=3,(BA279*(1+'input_cool&amp;vent_evolution'!AQ$11)),(BA279*(1+'input_cool&amp;vent_evolution'!AQ$12)))</f>
        <v>5437831.0118188662</v>
      </c>
      <c r="BC279" s="57">
        <f>IF($D279=3,(BB279*(1+'input_cool&amp;vent_evolution'!AR$11)),(BB279*(1+'input_cool&amp;vent_evolution'!AR$12)))</f>
        <v>5486938.7510572681</v>
      </c>
      <c r="BD279" s="57">
        <f>IF($D279=3,(BC279*(1+'input_cool&amp;vent_evolution'!AS$11)),(BC279*(1+'input_cool&amp;vent_evolution'!AS$12)))</f>
        <v>5534519.1013466008</v>
      </c>
      <c r="BE279" s="57">
        <f>IF($D279=3,(BD279*(1+'input_cool&amp;vent_evolution'!AT$11)),(BD279*(1+'input_cool&amp;vent_evolution'!AT$12)))</f>
        <v>5580582.1398852346</v>
      </c>
      <c r="BF279" s="57">
        <f>IF($D279=3,(BE279*(1+'input_cool&amp;vent_evolution'!AU$11)),(BE279*(1+'input_cool&amp;vent_evolution'!AU$12)))</f>
        <v>5627028.5547354436</v>
      </c>
      <c r="BG279" s="57">
        <f>IF($D279=3,(BF279*(1+'input_cool&amp;vent_evolution'!AV$11)),(BF279*(1+'input_cool&amp;vent_evolution'!AV$12)))</f>
        <v>5673861.5366853494</v>
      </c>
      <c r="BH279" s="2">
        <f t="shared" si="384"/>
        <v>9577882.0057338085</v>
      </c>
      <c r="BI279" s="2">
        <f t="shared" si="312"/>
        <v>9731383.2778678853</v>
      </c>
      <c r="BJ279" s="2">
        <f t="shared" si="313"/>
        <v>9872835.2318042349</v>
      </c>
      <c r="BK279" s="2">
        <f t="shared" si="314"/>
        <v>10004843.080021212</v>
      </c>
      <c r="BL279" s="2">
        <f t="shared" si="315"/>
        <v>10156102.347009474</v>
      </c>
      <c r="BM279" s="2">
        <f t="shared" si="316"/>
        <v>10312930.231802398</v>
      </c>
      <c r="BN279" s="2">
        <f t="shared" si="317"/>
        <v>10468444.726587234</v>
      </c>
      <c r="BO279" s="2">
        <f t="shared" si="318"/>
        <v>10617809.259748152</v>
      </c>
      <c r="BP279" s="2">
        <f t="shared" si="319"/>
        <v>10772787.860807631</v>
      </c>
      <c r="BQ279" s="2">
        <f t="shared" si="320"/>
        <v>10949922.081599653</v>
      </c>
      <c r="BR279" s="2">
        <f t="shared" si="321"/>
        <v>11129090.624194341</v>
      </c>
      <c r="BS279" s="2">
        <f t="shared" si="322"/>
        <v>11270547.684882812</v>
      </c>
      <c r="BT279" s="2">
        <f t="shared" si="323"/>
        <v>11441305.309339188</v>
      </c>
      <c r="BU279" s="2">
        <f t="shared" si="324"/>
        <v>11615223.683374414</v>
      </c>
      <c r="BV279" s="2">
        <f t="shared" si="325"/>
        <v>11805081.712188782</v>
      </c>
      <c r="BW279" s="2">
        <f t="shared" si="326"/>
        <v>11994352.315215131</v>
      </c>
      <c r="BX279" s="2">
        <f t="shared" si="327"/>
        <v>12177699.020423865</v>
      </c>
      <c r="BY279" s="2">
        <f t="shared" si="328"/>
        <v>12361906.754796214</v>
      </c>
      <c r="BZ279" s="2">
        <f t="shared" si="329"/>
        <v>12545147.363865703</v>
      </c>
      <c r="CA279" s="2">
        <f t="shared" si="330"/>
        <v>12726699.242412871</v>
      </c>
      <c r="CB279" s="2">
        <f t="shared" si="331"/>
        <v>12905573.23690006</v>
      </c>
      <c r="CC279" s="2">
        <f t="shared" si="332"/>
        <v>13077086.374897396</v>
      </c>
      <c r="CD279" s="2">
        <f t="shared" si="333"/>
        <v>13245869.738594646</v>
      </c>
      <c r="CE279" s="2">
        <f t="shared" si="334"/>
        <v>13411712.399906749</v>
      </c>
      <c r="CF279" s="2">
        <f t="shared" si="335"/>
        <v>13574400.374386376</v>
      </c>
      <c r="CG279" s="2">
        <f t="shared" si="336"/>
        <v>13733727.080134118</v>
      </c>
      <c r="CH279" s="2">
        <f t="shared" si="337"/>
        <v>13889493.413406687</v>
      </c>
      <c r="CI279" s="2">
        <f t="shared" si="338"/>
        <v>14041522.692754863</v>
      </c>
      <c r="CJ279" s="2">
        <f t="shared" si="339"/>
        <v>14189664.425333245</v>
      </c>
      <c r="CK279" s="2">
        <f t="shared" si="340"/>
        <v>14333832.059061984</v>
      </c>
      <c r="CL279" s="2">
        <f t="shared" si="341"/>
        <v>14473962.326600485</v>
      </c>
      <c r="CM279" s="2">
        <f t="shared" si="342"/>
        <v>14610008.281711027</v>
      </c>
      <c r="CN279" s="2">
        <f t="shared" si="343"/>
        <v>14741947.739816619</v>
      </c>
      <c r="CO279" s="2">
        <f t="shared" si="344"/>
        <v>14869783.509310557</v>
      </c>
      <c r="CP279" s="2">
        <f t="shared" si="345"/>
        <v>14993542.664949546</v>
      </c>
      <c r="CQ279" s="2">
        <f t="shared" si="346"/>
        <v>15118331.85095817</v>
      </c>
      <c r="CR279" s="2">
        <f>IF($D279=3,(W279*$P279*$M279*'input_cooling&amp;ventilation'!$D$3)*'input_cool&amp;vent_evolution'!M$11,(W279*$Q279*'input_cooling&amp;ventilation'!$D$3)*'input_cool&amp;vent_evolution'!M$12)</f>
        <v>1503913.7546748703</v>
      </c>
      <c r="CS279" s="2">
        <f>IF($D279=3,(X279*$P279*$M279*'input_cooling&amp;ventilation'!$D$3)*'input_cool&amp;vent_evolution'!N$11,(X279*$Q279*'input_cooling&amp;ventilation'!$D$3)*'input_cool&amp;vent_evolution'!N$12)</f>
        <v>1385861.7338669263</v>
      </c>
      <c r="CT279" s="2">
        <f>IF($D279=3,(Y279*$P279*$M279*'input_cooling&amp;ventilation'!$D$3)*'input_cool&amp;vent_evolution'!O$11,(Y279*$Q279*'input_cooling&amp;ventilation'!$D$3)*'input_cool&amp;vent_evolution'!O$12)</f>
        <v>1293334.0284315902</v>
      </c>
      <c r="CU279" s="2">
        <f>IF($D279=3,(Z279*$P279*$M279*'input_cooling&amp;ventilation'!$D$3)*'input_cool&amp;vent_evolution'!P$11,(Z279*$Q279*'input_cooling&amp;ventilation'!$D$3)*'input_cool&amp;vent_evolution'!P$12)</f>
        <v>1481947.9277474098</v>
      </c>
      <c r="CV279" s="2">
        <f>IF($D279=3,(AA279*$P279*$M279*'input_cooling&amp;ventilation'!$D$3)*'input_cool&amp;vent_evolution'!Q$11,(AA279*$Q279*'input_cooling&amp;ventilation'!$D$3)*'input_cool&amp;vent_evolution'!Q$12)</f>
        <v>1536505.9180137168</v>
      </c>
      <c r="CW279" s="2">
        <f>IF($D279=3,(AB279*$P279*$M279*'input_cooling&amp;ventilation'!$D$3)*'input_cool&amp;vent_evolution'!R$11,(AB279*$Q279*'input_cooling&amp;ventilation'!$D$3)*'input_cool&amp;vent_evolution'!R$12)</f>
        <v>1523638.1074024183</v>
      </c>
      <c r="CX279" s="2">
        <f>IF($D279=3,(AC279*$P279*$M279*'input_cooling&amp;ventilation'!$D$3)*'input_cool&amp;vent_evolution'!S$11,(AC279*$Q279*'input_cooling&amp;ventilation'!$D$3)*'input_cool&amp;vent_evolution'!S$12)</f>
        <v>1463384.4577202471</v>
      </c>
      <c r="CY279" s="2">
        <f>IF($D279=3,(AD279*$P279*$M279*'input_cooling&amp;ventilation'!$D$3)*'input_cool&amp;vent_evolution'!T$11,(AD279*$Q279*'input_cooling&amp;ventilation'!$D$3)*'input_cool&amp;vent_evolution'!T$12)</f>
        <v>1518387.7408523089</v>
      </c>
      <c r="CZ279" s="2">
        <f>IF($D279=3,(AE279*$P279*$M279*'input_cooling&amp;ventilation'!$D$3)*'input_cool&amp;vent_evolution'!U$11,(AE279*$Q279*'input_cooling&amp;ventilation'!$D$3)*'input_cool&amp;vent_evolution'!U$12)</f>
        <v>1735455.2660648343</v>
      </c>
      <c r="DA279" s="2">
        <f>IF($D279=3,(AF279*$P279*$M279*'input_cooling&amp;ventilation'!$D$3)*'input_cool&amp;vent_evolution'!V$11,(AF279*$Q279*'input_cooling&amp;ventilation'!$D$3)*'input_cool&amp;vent_evolution'!V$12)</f>
        <v>1755386.3356770435</v>
      </c>
      <c r="DB279" s="2">
        <f>IF($D279=3,(AG279*$P279*$M279*'input_cooling&amp;ventilation'!$D$3)*'input_cool&amp;vent_evolution'!W$11,(AG279*$Q279*'input_cooling&amp;ventilation'!$D$3)*'input_cool&amp;vent_evolution'!W$12)</f>
        <v>1385911.7667731454</v>
      </c>
      <c r="DC279" s="2">
        <f>IF($D279=3,(AH279*$P279*$M279*'input_cooling&amp;ventilation'!$D$3)*'input_cool&amp;vent_evolution'!X$11,(AH279*$Q279*'input_cooling&amp;ventilation'!$D$3)*'input_cool&amp;vent_evolution'!X$12)</f>
        <v>1672981.1848806203</v>
      </c>
      <c r="DD279" s="2">
        <f>IF($D279=3,(AI279*$P279*$M279*'input_cooling&amp;ventilation'!$D$3)*'input_cool&amp;vent_evolution'!Y$11,(AI279*$Q279*'input_cooling&amp;ventilation'!$D$3)*'input_cool&amp;vent_evolution'!Y$12)</f>
        <v>1703948.320856954</v>
      </c>
      <c r="DE279" s="2">
        <f>IF($D279=3,(AJ279*$P279*$M279*'input_cooling&amp;ventilation'!$D$3)*'input_cool&amp;vent_evolution'!Z$11,(AJ279*$Q279*'input_cooling&amp;ventilation'!$D$3)*'input_cool&amp;vent_evolution'!Z$12)</f>
        <v>1860115.5351988452</v>
      </c>
      <c r="DF279" s="2">
        <f>IF($D279=3,(AK279*$P279*$M279*'input_cooling&amp;ventilation'!$D$3)*'input_cool&amp;vent_evolution'!AA$11,(AK279*$Q279*'input_cooling&amp;ventilation'!$D$3)*'input_cool&amp;vent_evolution'!AA$12)</f>
        <v>1854360.2882867604</v>
      </c>
      <c r="DG279" s="2">
        <f>IF($D279=3,(AL279*$P279*$M279*'input_cooling&amp;ventilation'!$D$3)*'input_cool&amp;vent_evolution'!AB$11,(AL279*$Q279*'input_cooling&amp;ventilation'!$D$3)*'input_cool&amp;vent_evolution'!AB$12)</f>
        <v>1796321.4767164257</v>
      </c>
      <c r="DH279" s="2">
        <f>IF($D279=3,(AM279*$P279*$M279*'input_cooling&amp;ventilation'!$D$3)*'input_cool&amp;vent_evolution'!AC$11,(AM279*$Q279*'input_cooling&amp;ventilation'!$D$3)*'input_cool&amp;vent_evolution'!AC$12)</f>
        <v>1804757.3260376204</v>
      </c>
      <c r="DI279" s="2">
        <f>IF($D279=3,(AN279*$P279*$M279*'input_cooling&amp;ventilation'!$D$3)*'input_cool&amp;vent_evolution'!AD$11,(AN279*$Q279*'input_cooling&amp;ventilation'!$D$3)*'input_cool&amp;vent_evolution'!AD$12)</f>
        <v>1795282.010131466</v>
      </c>
      <c r="DJ279" s="2">
        <f>IF($D279=3,(AO279*$P279*$M279*'input_cooling&amp;ventilation'!$D$3)*'input_cool&amp;vent_evolution'!AE$11,(AO279*$Q279*'input_cooling&amp;ventilation'!$D$3)*'input_cool&amp;vent_evolution'!AE$12)</f>
        <v>1778736.8374097385</v>
      </c>
      <c r="DK279" s="2">
        <f>IF($D279=3,(AP279*$P279*$M279*'input_cooling&amp;ventilation'!$D$3)*'input_cool&amp;vent_evolution'!AF$11,(AP279*$Q279*'input_cooling&amp;ventilation'!$D$3)*'input_cool&amp;vent_evolution'!AF$12)</f>
        <v>1752500.5292982161</v>
      </c>
      <c r="DL279" s="2">
        <f>IF($D279=3,(AQ279*$P279*$M279*'input_cooling&amp;ventilation'!$D$3)*'input_cool&amp;vent_evolution'!AG$11,(AQ279*$Q279*'input_cooling&amp;ventilation'!$D$3)*'input_cool&amp;vent_evolution'!AG$12)</f>
        <v>1680383.2551716221</v>
      </c>
      <c r="DM279" s="2">
        <f>IF($D279=3,(AR279*$P279*$M279*'input_cooling&amp;ventilation'!$D$3)*'input_cool&amp;vent_evolution'!AH$11,(AR279*$Q279*'input_cooling&amp;ventilation'!$D$3)*'input_cool&amp;vent_evolution'!AH$12)</f>
        <v>1653638.5574894003</v>
      </c>
      <c r="DN279" s="2">
        <f>IF($D279=3,(AS279*$P279*$M279*'input_cooling&amp;ventilation'!$D$3)*'input_cool&amp;vent_evolution'!AI$11,(AS279*$Q279*'input_cooling&amp;ventilation'!$D$3)*'input_cool&amp;vent_evolution'!AI$12)</f>
        <v>1624827.31244929</v>
      </c>
      <c r="DO279" s="2">
        <f>IF($D279=3,(AT279*$P279*$M279*'input_cooling&amp;ventilation'!$D$3)*'input_cool&amp;vent_evolution'!AJ$11,(AT279*$Q279*'input_cooling&amp;ventilation'!$D$3)*'input_cool&amp;vent_evolution'!AJ$12)</f>
        <v>1593919.5756397063</v>
      </c>
      <c r="DP279" s="2">
        <f>IF($D279=3,(AU279*$P279*$M279*'input_cooling&amp;ventilation'!$D$3)*'input_cool&amp;vent_evolution'!AK$11,(AU279*$Q279*'input_cooling&amp;ventilation'!$D$3)*'input_cool&amp;vent_evolution'!AK$12)</f>
        <v>1560987.8728025865</v>
      </c>
      <c r="DQ279" s="2">
        <f>IF($D279=3,(AV279*$P279*$M279*'input_cooling&amp;ventilation'!$D$3)*'input_cool&amp;vent_evolution'!AL$11,(AV279*$Q279*'input_cooling&amp;ventilation'!$D$3)*'input_cool&amp;vent_evolution'!AL$12)</f>
        <v>1526105.4704437396</v>
      </c>
      <c r="DR279" s="2">
        <f>IF($D279=3,(AW279*$P279*$M279*'input_cooling&amp;ventilation'!$D$3)*'input_cool&amp;vent_evolution'!AM$11,(AW279*$Q279*'input_cooling&amp;ventilation'!$D$3)*'input_cool&amp;vent_evolution'!AM$12)</f>
        <v>1489492.0488041427</v>
      </c>
      <c r="DS279" s="2">
        <f>IF($D279=3,(AX279*$P279*$M279*'input_cooling&amp;ventilation'!$D$3)*'input_cool&amp;vent_evolution'!AN$11,(AX279*$Q279*'input_cooling&amp;ventilation'!$D$3)*'input_cool&amp;vent_evolution'!AN$12)</f>
        <v>1451404.1881776568</v>
      </c>
      <c r="DT279" s="2">
        <f>IF($D279=3,(AY279*$P279*$M279*'input_cooling&amp;ventilation'!$D$3)*'input_cool&amp;vent_evolution'!AO$11,(AY279*$Q279*'input_cooling&amp;ventilation'!$D$3)*'input_cool&amp;vent_evolution'!AO$12)</f>
        <v>1412468.3419834909</v>
      </c>
      <c r="DU279" s="2">
        <f>IF($D279=3,(AZ279*$P279*$M279*'input_cooling&amp;ventilation'!$D$3)*'input_cool&amp;vent_evolution'!AP$11,(AZ279*$Q279*'input_cooling&amp;ventilation'!$D$3)*'input_cool&amp;vent_evolution'!AP$12)</f>
        <v>1372912.6401854148</v>
      </c>
      <c r="DV279" s="2">
        <f>IF($D279=3,(BA279*$P279*$M279*'input_cooling&amp;ventilation'!$D$3)*'input_cool&amp;vent_evolution'!AQ$11,(BA279*$Q279*'input_cooling&amp;ventilation'!$D$3)*'input_cool&amp;vent_evolution'!AQ$12)</f>
        <v>1332896.9871983519</v>
      </c>
      <c r="DW279" s="2">
        <f>IF($D279=3,(BB279*$P279*$M279*'input_cooling&amp;ventilation'!$D$3)*'input_cool&amp;vent_evolution'!AR$11,(BB279*$Q279*'input_cooling&amp;ventilation'!$D$3)*'input_cool&amp;vent_evolution'!AR$12)</f>
        <v>1292663.9829800955</v>
      </c>
      <c r="DX279" s="2">
        <f>IF($D279=3,(BC279*$P279*$M279*'input_cooling&amp;ventilation'!$D$3)*'input_cool&amp;vent_evolution'!AS$11,(BC279*$Q279*'input_cooling&amp;ventilation'!$D$3)*'input_cool&amp;vent_evolution'!AS$12)</f>
        <v>1252458.4937214735</v>
      </c>
      <c r="DY279" s="2">
        <f>IF($D279=3,(BD279*$P279*$M279*'input_cooling&amp;ventilation'!$D$3)*'input_cool&amp;vent_evolution'!AT$11,(BD279*$Q279*'input_cooling&amp;ventilation'!$D$3)*'input_cool&amp;vent_evolution'!AT$12)</f>
        <v>1212518.2667532058</v>
      </c>
      <c r="DZ279" s="2">
        <f>IF($D279=3,(BE279*$P279*$M279*'input_cooling&amp;ventilation'!$D$3)*'input_cool&amp;vent_evolution'!AU$11,(BE279*$Q279*'input_cooling&amp;ventilation'!$D$3)*'input_cool&amp;vent_evolution'!AU$12)</f>
        <v>1222609.8889208233</v>
      </c>
      <c r="EA279" s="2">
        <f>IF($D279=3,(BF279*$P279*$M279*'input_cooling&amp;ventilation'!$D$3)*'input_cool&amp;vent_evolution'!AV$11,(BF279*$Q279*'input_cooling&amp;ventilation'!$D$3)*'input_cool&amp;vent_evolution'!AV$12)</f>
        <v>1232785.5022667726</v>
      </c>
      <c r="EB279">
        <v>0.1833809251856082</v>
      </c>
      <c r="EC279" s="2">
        <f t="shared" si="347"/>
        <v>14066818.138966864</v>
      </c>
      <c r="ED279" s="2">
        <f>IF($D279=3,(EC279*(1+'input_cool&amp;vent_evolution'!M$10)),EC279*(1+'input_cool&amp;vent_evolution'!M$9))</f>
        <v>14302927.213683056</v>
      </c>
      <c r="EE279" s="2">
        <f>IF($D279=3,(ED279*(1+'input_cool&amp;vent_evolution'!N$10)),ED279*(1+'input_cool&amp;vent_evolution'!N$9))</f>
        <v>14535713.345460068</v>
      </c>
      <c r="EF279" s="2">
        <f>IF($D279=3,(EE279*(1+'input_cool&amp;vent_evolution'!O$10)),EE279*(1+'input_cool&amp;vent_evolution'!O$9))</f>
        <v>14755771.673417801</v>
      </c>
      <c r="EG279" s="2">
        <f>IF($D279=3,(EF279*(1+'input_cool&amp;vent_evolution'!P$10)),EF279*(1+'input_cool&amp;vent_evolution'!P$9))</f>
        <v>14999116.634416686</v>
      </c>
      <c r="EH279" s="2">
        <f>IF($D279=3,(EG279*(1+'input_cool&amp;vent_evolution'!Q$10)),EG279*(1+'input_cool&amp;vent_evolution'!Q$9))</f>
        <v>15235965.280682685</v>
      </c>
      <c r="EI279" s="2">
        <f>IF($D279=3,(EH279*(1+'input_cool&amp;vent_evolution'!R$10)),EH279*(1+'input_cool&amp;vent_evolution'!R$9))</f>
        <v>15408234.332606252</v>
      </c>
      <c r="EJ279" s="2">
        <f>IF($D279=3,(EI279*(1+'input_cool&amp;vent_evolution'!S$10)),EI279*(1+'input_cool&amp;vent_evolution'!S$9))</f>
        <v>15627564.319170475</v>
      </c>
      <c r="EK279" s="2">
        <f>IF($D279=3,(EJ279*(1+'input_cool&amp;vent_evolution'!T$10)),EJ279*(1+'input_cool&amp;vent_evolution'!T$9))</f>
        <v>15814968.628944226</v>
      </c>
      <c r="EL279" s="2">
        <f>IF($D279=3,(EK279*(1+'input_cool&amp;vent_evolution'!U$10)),EK279*(1+'input_cool&amp;vent_evolution'!U$9))</f>
        <v>16027212.224191874</v>
      </c>
      <c r="EM279" s="2">
        <f>IF($D279=3,(EL279*(1+'input_cool&amp;vent_evolution'!V$10)),EL279*(1+'input_cool&amp;vent_evolution'!V$9))</f>
        <v>16207012.980070814</v>
      </c>
      <c r="EN279" s="2">
        <f>IF($D279=3,(EM279*(1+'input_cool&amp;vent_evolution'!W$10)),EM279*(1+'input_cool&amp;vent_evolution'!W$9))</f>
        <v>16374553.101101659</v>
      </c>
      <c r="EO279" s="2">
        <f>IF($D279=3,(EN279*(1+'input_cool&amp;vent_evolution'!X$10)),EN279*(1+'input_cool&amp;vent_evolution'!X$9))</f>
        <v>16534355.515985414</v>
      </c>
      <c r="EP279" s="2">
        <f>IF($D279=3,(EO279*(1+'input_cool&amp;vent_evolution'!Y$10)),EO279*(1+'input_cool&amp;vent_evolution'!Y$9))</f>
        <v>16691684.696043584</v>
      </c>
      <c r="EQ279" s="2">
        <f>IF($D279=3,(EP279*(1+'input_cool&amp;vent_evolution'!Z$10)),EP279*(1+'input_cool&amp;vent_evolution'!Z$9))</f>
        <v>16842523.526495941</v>
      </c>
      <c r="ER279" s="2">
        <f>IF($D279=3,(EQ279*(1+'input_cool&amp;vent_evolution'!AA$10)),EQ279*(1+'input_cool&amp;vent_evolution'!AA$9))</f>
        <v>17020660.921186581</v>
      </c>
      <c r="ES279" s="2">
        <f>IF($D279=3,(ER279*(1+'input_cool&amp;vent_evolution'!AB$10)),ER279*(1+'input_cool&amp;vent_evolution'!AB$9))</f>
        <v>17099853.612869758</v>
      </c>
      <c r="ET279" s="2">
        <f>IF($D279=3,(ES279*(1+'input_cool&amp;vent_evolution'!AC$10)),ES279*(1+'input_cool&amp;vent_evolution'!AC$9))</f>
        <v>17198786.834046867</v>
      </c>
      <c r="EU279" s="2">
        <f>IF($D279=3,(ET279*(1+'input_cool&amp;vent_evolution'!AD$10)),ET279*(1+'input_cool&amp;vent_evolution'!AD$9))</f>
        <v>17330658.09343503</v>
      </c>
      <c r="EV279" s="2">
        <f>IF($D279=3,(EU279*(1+'input_cool&amp;vent_evolution'!AE$10)),EU279*(1+'input_cool&amp;vent_evolution'!AE$9))</f>
        <v>17450356.69405333</v>
      </c>
      <c r="EW279" s="2">
        <f>IF($D279=3,(EV279*(1+'input_cool&amp;vent_evolution'!AF$10)),EV279*(1+'input_cool&amp;vent_evolution'!AF$9))</f>
        <v>17542869.55998503</v>
      </c>
      <c r="EX279" s="2">
        <f>IF($D279=3,(EW279*(1+'input_cool&amp;vent_evolution'!AG$10)),EW279*(1+'input_cool&amp;vent_evolution'!AG$9))</f>
        <v>17645792.386724308</v>
      </c>
      <c r="EY279" s="2">
        <f>IF($D279=3,(EX279*(1+'input_cool&amp;vent_evolution'!AH$10)),EX279*(1+'input_cool&amp;vent_evolution'!AH$9))</f>
        <v>17744149.045914721</v>
      </c>
      <c r="EZ279" s="2">
        <f>IF($D279=3,(EY279*(1+'input_cool&amp;vent_evolution'!AI$10)),EY279*(1+'input_cool&amp;vent_evolution'!AI$9))</f>
        <v>17824814.575490676</v>
      </c>
      <c r="FA279" s="2">
        <f>IF($D279=3,(EZ279*(1+'input_cool&amp;vent_evolution'!AJ$10)),EZ279*(1+'input_cool&amp;vent_evolution'!AJ$9))</f>
        <v>17902881.333593749</v>
      </c>
      <c r="FB279" s="2">
        <f>IF($D279=3,(FA279*(1+'input_cool&amp;vent_evolution'!AK$10)),FA279*(1+'input_cool&amp;vent_evolution'!AK$9))</f>
        <v>17991563.640506089</v>
      </c>
      <c r="FC279" s="2">
        <f>IF($D279=3,(FB279*(1+'input_cool&amp;vent_evolution'!AL$10)),FB279*(1+'input_cool&amp;vent_evolution'!AL$9))</f>
        <v>18079839.671723798</v>
      </c>
      <c r="FD279" s="2">
        <f>IF($D279=3,(FC279*(1+'input_cool&amp;vent_evolution'!AM$10)),FC279*(1+'input_cool&amp;vent_evolution'!AM$9))</f>
        <v>18186264.095951464</v>
      </c>
      <c r="FE279" s="2">
        <f>IF($D279=3,(FD279*(1+'input_cool&amp;vent_evolution'!AN$10)),FD279*(1+'input_cool&amp;vent_evolution'!AN$9))</f>
        <v>18280791.55380822</v>
      </c>
      <c r="FF279" s="2">
        <f>IF($D279=3,(FE279*(1+'input_cool&amp;vent_evolution'!AO$10)),FE279*(1+'input_cool&amp;vent_evolution'!AO$9))</f>
        <v>18361594.480313454</v>
      </c>
      <c r="FG279" s="2">
        <f>IF($D279=3,(FF279*(1+'input_cool&amp;vent_evolution'!AP$10)),FF279*(1+'input_cool&amp;vent_evolution'!AP$9))</f>
        <v>18464468.189978715</v>
      </c>
      <c r="FH279" s="2">
        <f>IF($D279=3,(FG279*(1+'input_cool&amp;vent_evolution'!AQ$10)),FG279*(1+'input_cool&amp;vent_evolution'!AQ$9))</f>
        <v>18557496.688693985</v>
      </c>
      <c r="FI279" s="2">
        <f>IF($D279=3,(FH279*(1+'input_cool&amp;vent_evolution'!AR$10)),FH279*(1+'input_cool&amp;vent_evolution'!AR$9))</f>
        <v>18665197.097295135</v>
      </c>
      <c r="FJ279" s="2">
        <f>IF($D279=3,(FI279*(1+'input_cool&amp;vent_evolution'!AS$10)),FI279*(1+'input_cool&amp;vent_evolution'!AS$9))</f>
        <v>18761304.531526953</v>
      </c>
      <c r="FK279" s="2">
        <f>IF($D279=3,(FJ279*(1+'input_cool&amp;vent_evolution'!AT$10)),FJ279*(1+'input_cool&amp;vent_evolution'!AT$9))</f>
        <v>18872225.875877131</v>
      </c>
      <c r="FL279" s="2">
        <f>IF($D279=3,(FK279*(1+'input_cool&amp;vent_evolution'!AU$10)),FK279*(1+'input_cool&amp;vent_evolution'!AU$9))</f>
        <v>18983803.0138909</v>
      </c>
      <c r="FM279" s="2">
        <f t="shared" si="348"/>
        <v>11501282.054863617</v>
      </c>
      <c r="FN279" s="2">
        <f t="shared" si="349"/>
        <v>16566966.163348006</v>
      </c>
      <c r="FO279" s="2">
        <f t="shared" si="350"/>
        <v>16836600.477417435</v>
      </c>
      <c r="FP279" s="2">
        <f t="shared" si="351"/>
        <v>17091492.278149735</v>
      </c>
      <c r="FQ279" s="2">
        <f t="shared" si="352"/>
        <v>17373356.799632657</v>
      </c>
      <c r="FR279" s="2">
        <f t="shared" si="353"/>
        <v>17647696.691733189</v>
      </c>
      <c r="FS279" s="2">
        <f t="shared" si="354"/>
        <v>17847234.556365509</v>
      </c>
      <c r="FT279" s="2">
        <f t="shared" si="355"/>
        <v>18101282.725088682</v>
      </c>
      <c r="FU279" s="2">
        <f t="shared" si="356"/>
        <v>18318351.637801677</v>
      </c>
      <c r="FV279" s="2">
        <f t="shared" si="357"/>
        <v>18564191.696156394</v>
      </c>
      <c r="FW279" s="2">
        <f t="shared" si="358"/>
        <v>18772453.47322404</v>
      </c>
      <c r="FX279" s="2">
        <f t="shared" si="359"/>
        <v>18966513.855036367</v>
      </c>
      <c r="FY279" s="2">
        <f t="shared" si="360"/>
        <v>19151611.713722784</v>
      </c>
      <c r="FZ279" s="2">
        <f t="shared" si="361"/>
        <v>19333844.84429745</v>
      </c>
      <c r="GA279" s="2">
        <f t="shared" si="362"/>
        <v>19508560.254848693</v>
      </c>
      <c r="GB279" s="2">
        <f t="shared" si="363"/>
        <v>19714895.373959381</v>
      </c>
      <c r="GC279" s="2">
        <f t="shared" si="364"/>
        <v>19806623.635167655</v>
      </c>
      <c r="GD279" s="2">
        <f t="shared" si="365"/>
        <v>19921217.193757828</v>
      </c>
      <c r="GE279" s="2">
        <f t="shared" si="366"/>
        <v>20073962.618492406</v>
      </c>
      <c r="GF279" s="2">
        <f t="shared" si="367"/>
        <v>20212608.549959246</v>
      </c>
      <c r="GG279" s="2">
        <f t="shared" si="368"/>
        <v>20319765.462433677</v>
      </c>
      <c r="GH279" s="2">
        <f t="shared" si="369"/>
        <v>20438980.149228316</v>
      </c>
      <c r="GI279" s="2">
        <f t="shared" si="370"/>
        <v>20552905.880681995</v>
      </c>
      <c r="GJ279" s="2">
        <f t="shared" si="371"/>
        <v>20646340.11823827</v>
      </c>
      <c r="GK279" s="2">
        <f t="shared" si="372"/>
        <v>20736764.219588559</v>
      </c>
      <c r="GL279" s="2">
        <f t="shared" si="373"/>
        <v>20839484.226196636</v>
      </c>
      <c r="GM279" s="2">
        <f t="shared" si="374"/>
        <v>20941733.646917965</v>
      </c>
      <c r="GN279" s="2">
        <f t="shared" si="375"/>
        <v>21065004.206069436</v>
      </c>
      <c r="GO279" s="2">
        <f t="shared" si="376"/>
        <v>21174494.604253247</v>
      </c>
      <c r="GP279" s="2">
        <f t="shared" si="377"/>
        <v>21268087.987573486</v>
      </c>
      <c r="GQ279" s="2">
        <f t="shared" si="378"/>
        <v>21387245.782454241</v>
      </c>
      <c r="GR279" s="2">
        <f t="shared" si="379"/>
        <v>21494999.948256649</v>
      </c>
      <c r="GS279" s="2">
        <f t="shared" si="380"/>
        <v>21619748.469899625</v>
      </c>
      <c r="GT279" s="2">
        <f t="shared" si="381"/>
        <v>21731068.942078318</v>
      </c>
      <c r="GU279" s="2">
        <f t="shared" si="382"/>
        <v>21859548.247830812</v>
      </c>
      <c r="GV279" s="2">
        <f t="shared" si="383"/>
        <v>21988787.154137276</v>
      </c>
      <c r="GW279" s="2">
        <f>IF($D279=3,($N279*$M279*EC279*'input_cooling&amp;ventilation'!$D$3)*'input_cool&amp;vent_evolution'!M$11,($O279*$M279*EC279*'input_cooling&amp;ventilation'!$D$3)*'input_cool&amp;vent_evolution'!M$10)</f>
        <v>3402776.9238521392</v>
      </c>
      <c r="GX279" s="2">
        <f>IF($D279=3,($N279*$M279*ED279*'input_cooling&amp;ventilation'!$D$3)*'input_cool&amp;vent_evolution'!N$11,($O279*$M279*ED279*'input_cooling&amp;ventilation'!$D$3)*'input_cool&amp;vent_evolution'!N$10)</f>
        <v>3391176.0952235069</v>
      </c>
      <c r="GY279" s="2">
        <f>IF($D279=3,($N279*$M279*EE279*'input_cooling&amp;ventilation'!$D$3)*'input_cool&amp;vent_evolution'!O$11,($O279*$M279*EE279*'input_cooling&amp;ventilation'!$D$3)*'input_cool&amp;vent_evolution'!O$10)</f>
        <v>3379318.897495979</v>
      </c>
      <c r="GZ279" s="2">
        <f>IF($D279=3,($N279*$M279*EF279*'input_cooling&amp;ventilation'!$D$3)*'input_cool&amp;vent_evolution'!P$11,($O279*$M279*EF279*'input_cooling&amp;ventilation'!$D$3)*'input_cool&amp;vent_evolution'!P$10)</f>
        <v>3178551.9714246262</v>
      </c>
      <c r="HA279" s="2">
        <f>IF($D279=3,($N279*$M279*EG279*'input_cooling&amp;ventilation'!$D$3)*'input_cool&amp;vent_evolution'!Q$11,($O279*$M279*EG279*'input_cooling&amp;ventilation'!$D$3)*'input_cool&amp;vent_evolution'!Q$10)</f>
        <v>3174237.7448705724</v>
      </c>
      <c r="HB279" s="2">
        <f>IF($D279=3,($N279*$M279*EH279*'input_cooling&amp;ventilation'!$D$3)*'input_cool&amp;vent_evolution'!R$11,($O279*$M279*EH279*'input_cooling&amp;ventilation'!$D$3)*'input_cool&amp;vent_evolution'!R$10)</f>
        <v>2487128.6250711191</v>
      </c>
      <c r="HC279" s="2">
        <f>IF($D279=3,($N279*$M279*EI279*'input_cooling&amp;ventilation'!$D$3)*'input_cool&amp;vent_evolution'!S$11,($O279*$M279*EI279*'input_cooling&amp;ventilation'!$D$3)*'input_cool&amp;vent_evolution'!S$10)</f>
        <v>2481088.9698360972</v>
      </c>
      <c r="HD279" s="2">
        <f>IF($D279=3,($N279*$M279*EJ279*'input_cooling&amp;ventilation'!$D$3)*'input_cool&amp;vent_evolution'!T$11,($O279*$M279*EJ279*'input_cooling&amp;ventilation'!$D$3)*'input_cool&amp;vent_evolution'!T$10)</f>
        <v>2482706.8275681417</v>
      </c>
      <c r="HE279" s="2">
        <f>IF($D279=3,($N279*$M279*EK279*'input_cooling&amp;ventilation'!$D$3)*'input_cool&amp;vent_evolution'!U$11,($O279*$M279*EK279*'input_cooling&amp;ventilation'!$D$3)*'input_cool&amp;vent_evolution'!U$10)</f>
        <v>2479295.8767204601</v>
      </c>
      <c r="HF279" s="2">
        <f>IF($D279=3,($N279*$M279*EL279*'input_cooling&amp;ventilation'!$D$3)*'input_cool&amp;vent_evolution'!V$11,($O279*$M279*EL279*'input_cooling&amp;ventilation'!$D$3)*'input_cool&amp;vent_evolution'!V$10)</f>
        <v>2479835.9088117233</v>
      </c>
      <c r="HG279" s="2">
        <f>IF($D279=3,($N279*$M279*EM279*'input_cooling&amp;ventilation'!$D$3)*'input_cool&amp;vent_evolution'!W$11,($O279*$M279*EM279*'input_cooling&amp;ventilation'!$D$3)*'input_cool&amp;vent_evolution'!W$10)</f>
        <v>1924056.1435844782</v>
      </c>
      <c r="HH279" s="2">
        <f>IF($D279=3,($N279*$M279*EN279*'input_cooling&amp;ventilation'!$D$3)*'input_cool&amp;vent_evolution'!X$11,($O279*$M279*EN279*'input_cooling&amp;ventilation'!$D$3)*'input_cool&amp;vent_evolution'!X$10)</f>
        <v>1925075.513273916</v>
      </c>
      <c r="HI279" s="2">
        <f>IF($D279=3,($N279*$M279*EO279*'input_cooling&amp;ventilation'!$D$3)*'input_cool&amp;vent_evolution'!Y$11,($O279*$M279*EO279*'input_cooling&amp;ventilation'!$D$3)*'input_cool&amp;vent_evolution'!Y$10)</f>
        <v>1925185.6660513848</v>
      </c>
      <c r="HJ279" s="2">
        <f>IF($D279=3,($N279*$M279*EP279*'input_cooling&amp;ventilation'!$D$3)*'input_cool&amp;vent_evolution'!Z$11,($O279*$M279*EP279*'input_cooling&amp;ventilation'!$D$3)*'input_cool&amp;vent_evolution'!Z$10)</f>
        <v>1925019.4908549306</v>
      </c>
      <c r="HK279" s="2">
        <f>IF($D279=3,($N279*$M279*EQ279*'input_cooling&amp;ventilation'!$D$3)*'input_cool&amp;vent_evolution'!AA$11,($O279*$M279*EQ279*'input_cooling&amp;ventilation'!$D$3)*'input_cool&amp;vent_evolution'!AA$10)</f>
        <v>1924126.0863946851</v>
      </c>
      <c r="HL279" s="2">
        <f>IF($D279=3,($N279*$M279*ER279*'input_cooling&amp;ventilation'!$D$3)*'input_cool&amp;vent_evolution'!AB$11,($O279*$M279*ER279*'input_cooling&amp;ventilation'!$D$3)*'input_cool&amp;vent_evolution'!AB$10)</f>
        <v>1340015.2992608601</v>
      </c>
      <c r="HM279" s="2">
        <f>IF($D279=3,($N279*$M279*ES279*'input_cooling&amp;ventilation'!$D$3)*'input_cool&amp;vent_evolution'!AC$11,($O279*$M279*ES279*'input_cooling&amp;ventilation'!$D$3)*'input_cool&amp;vent_evolution'!AC$10)</f>
        <v>1337912.8368965359</v>
      </c>
      <c r="HN279" s="2">
        <f>IF($D279=3,($N279*$M279*ET279*'input_cooling&amp;ventilation'!$D$3)*'input_cool&amp;vent_evolution'!AD$11,($O279*$M279*ET279*'input_cooling&amp;ventilation'!$D$3)*'input_cool&amp;vent_evolution'!AD$10)</f>
        <v>1337376.5502428475</v>
      </c>
      <c r="HO279" s="2">
        <f>IF($D279=3,($N279*$M279*EU279*'input_cooling&amp;ventilation'!$D$3)*'input_cool&amp;vent_evolution'!AE$11,($O279*$M279*EU279*'input_cooling&amp;ventilation'!$D$3)*'input_cool&amp;vent_evolution'!AE$10)</f>
        <v>1339397.3509004372</v>
      </c>
      <c r="HP279" s="2">
        <f>IF($D279=3,($N279*$M279*EV279*'input_cooling&amp;ventilation'!$D$3)*'input_cool&amp;vent_evolution'!AF$11,($O279*$M279*EV279*'input_cooling&amp;ventilation'!$D$3)*'input_cool&amp;vent_evolution'!AF$10)</f>
        <v>1340463.7472831418</v>
      </c>
      <c r="HQ279" s="2">
        <f>IF($D279=3,($N279*$M279*EW279*'input_cooling&amp;ventilation'!$D$3)*'input_cool&amp;vent_evolution'!AG$11,($O279*$M279*EW279*'input_cooling&amp;ventilation'!$D$3)*'input_cool&amp;vent_evolution'!AG$10)</f>
        <v>846257.44942111929</v>
      </c>
      <c r="HR279" s="2">
        <f>IF($D279=3,($N279*$M279*EX279*'input_cooling&amp;ventilation'!$D$3)*'input_cool&amp;vent_evolution'!AH$11,($O279*$M279*EX279*'input_cooling&amp;ventilation'!$D$3)*'input_cool&amp;vent_evolution'!AH$10)</f>
        <v>847871.67129029008</v>
      </c>
      <c r="HS279" s="2">
        <f>IF($D279=3,($N279*$M279*EY279*'input_cooling&amp;ventilation'!$D$3)*'input_cool&amp;vent_evolution'!AI$11,($O279*$M279*EY279*'input_cooling&amp;ventilation'!$D$3)*'input_cool&amp;vent_evolution'!AI$10)</f>
        <v>849255.65505354467</v>
      </c>
      <c r="HT279" s="2">
        <f>IF($D279=3,($N279*$M279*EZ279*'input_cooling&amp;ventilation'!$D$3)*'input_cool&amp;vent_evolution'!AJ$11,($O279*$M279*EZ279*'input_cooling&amp;ventilation'!$D$3)*'input_cool&amp;vent_evolution'!AJ$10)</f>
        <v>849786.27846530662</v>
      </c>
      <c r="HU279" s="2">
        <f>IF($D279=3,($N279*$M279*FA279*'input_cooling&amp;ventilation'!$D$3)*'input_cool&amp;vent_evolution'!AK$11,($O279*$M279*FA279*'input_cooling&amp;ventilation'!$D$3)*'input_cool&amp;vent_evolution'!AK$10)</f>
        <v>850190.15797714994</v>
      </c>
      <c r="HV279" s="2">
        <f>IF($D279=3,($N279*$M279*FB279*'input_cooling&amp;ventilation'!$D$3)*'input_cool&amp;vent_evolution'!AL$11,($O279*$M279*FB279*'input_cooling&amp;ventilation'!$D$3)*'input_cool&amp;vent_evolution'!AL$10)</f>
        <v>851094.22906264116</v>
      </c>
      <c r="HW279" s="2">
        <f>IF($D279=3,($N279*$M279*FC279*'input_cooling&amp;ventilation'!$D$3)*'input_cool&amp;vent_evolution'!AM$11,($O279*$M279*FC279*'input_cooling&amp;ventilation'!$D$3)*'input_cool&amp;vent_evolution'!AM$10)</f>
        <v>851972.87919716723</v>
      </c>
      <c r="HX279" s="2">
        <f>IF($D279=3,($N279*$M279*FD279*'input_cooling&amp;ventilation'!$D$3)*'input_cool&amp;vent_evolution'!AN$11,($O279*$M279*FD279*'input_cooling&amp;ventilation'!$D$3)*'input_cool&amp;vent_evolution'!AN$10)</f>
        <v>853697.72449112439</v>
      </c>
      <c r="HY279" s="2">
        <f>IF($D279=3,($N279*$M279*FE279*'input_cooling&amp;ventilation'!$D$3)*'input_cool&amp;vent_evolution'!AO$11,($O279*$M279*FE279*'input_cooling&amp;ventilation'!$D$3)*'input_cool&amp;vent_evolution'!AO$10)</f>
        <v>854853.86226631643</v>
      </c>
      <c r="HZ279" s="2">
        <f>IF($D279=3,($N279*$M279*FF279*'input_cooling&amp;ventilation'!$D$3)*'input_cool&amp;vent_evolution'!AP$11,($O279*$M279*FF279*'input_cooling&amp;ventilation'!$D$3)*'input_cool&amp;vent_evolution'!AP$10)</f>
        <v>855362.7903626702</v>
      </c>
      <c r="IA279" s="2">
        <f>IF($D279=3,($N279*$M279*FG279*'input_cooling&amp;ventilation'!$D$3)*'input_cool&amp;vent_evolution'!AQ$11,($O279*$M279*FG279*'input_cooling&amp;ventilation'!$D$3)*'input_cool&amp;vent_evolution'!AQ$10)</f>
        <v>856892.91963901534</v>
      </c>
      <c r="IB279" s="2">
        <f>IF($D279=3,($N279*$M279*FH279*'input_cooling&amp;ventilation'!$D$3)*'input_cool&amp;vent_evolution'!AR$11,($O279*$M279*FH279*'input_cooling&amp;ventilation'!$D$3)*'input_cool&amp;vent_evolution'!AR$10)</f>
        <v>857957.2993939172</v>
      </c>
      <c r="IC279" s="2">
        <f>IF($D279=3,($N279*$M279*FI279*'input_cooling&amp;ventilation'!$D$3)*'input_cool&amp;vent_evolution'!AS$11,($O279*$M279*FI279*'input_cooling&amp;ventilation'!$D$3)*'input_cool&amp;vent_evolution'!AS$10)</f>
        <v>859690.25812305871</v>
      </c>
      <c r="ID279" s="2">
        <f>IF($D279=3,($N279*$M279*FJ279*'input_cooling&amp;ventilation'!$D$3)*'input_cool&amp;vent_evolution'!AT$11,($O279*$M279*FJ279*'input_cooling&amp;ventilation'!$D$3)*'input_cool&amp;vent_evolution'!AT$10)</f>
        <v>860879.23545222625</v>
      </c>
      <c r="IE279" s="2">
        <f>IF($D279=3,($N279*$M279*FK279*'input_cooling&amp;ventilation'!$D$3)*'input_cool&amp;vent_evolution'!AU$11,($O279*$M279*FK279*'input_cooling&amp;ventilation'!$D$3)*'input_cool&amp;vent_evolution'!AU$10)</f>
        <v>865968.96052752936</v>
      </c>
      <c r="IF279" s="2">
        <f>IF($D279=3,($N279*$M279*FL279*'input_cooling&amp;ventilation'!$D$3)*'input_cool&amp;vent_evolution'!AV$11,($O279*$M279*FL279*'input_cooling&amp;ventilation'!$D$3)*'input_cool&amp;vent_evolution'!AV$10)</f>
        <v>871088.77728152054</v>
      </c>
    </row>
    <row r="280" spans="1:240" x14ac:dyDescent="0.25">
      <c r="A280">
        <v>278</v>
      </c>
      <c r="B280">
        <v>100100</v>
      </c>
      <c r="C280">
        <v>8</v>
      </c>
      <c r="D280">
        <v>6</v>
      </c>
      <c r="E280">
        <v>1</v>
      </c>
      <c r="F280" s="2">
        <v>1405389123.1531899</v>
      </c>
      <c r="G280" s="2">
        <v>1461874692.6110301</v>
      </c>
      <c r="H280" s="2">
        <v>1405389123.1531899</v>
      </c>
      <c r="I280" s="17">
        <v>3.4688532000000001E-2</v>
      </c>
      <c r="J280">
        <v>3.5922789999999999E-3</v>
      </c>
      <c r="K280" s="2">
        <f t="shared" si="308"/>
        <v>5048549.8339316174</v>
      </c>
      <c r="L280" s="2">
        <f t="shared" si="309"/>
        <v>50710287.05462788</v>
      </c>
      <c r="M280">
        <v>0.62407602956705299</v>
      </c>
      <c r="N280" s="17">
        <f>'input_cooling&amp;ventilation'!$D$5</f>
        <v>57.500092182043396</v>
      </c>
      <c r="O280" s="45">
        <f>'input_cooling&amp;ventilation'!$D$6</f>
        <v>19.328678831353667</v>
      </c>
      <c r="P280" s="45">
        <f>'input_cooling&amp;ventilation'!$C$5</f>
        <v>50.351688737400465</v>
      </c>
      <c r="Q280" s="45">
        <f>'input_cooling&amp;ventilation'!$C$6</f>
        <v>32.240814214248743</v>
      </c>
      <c r="R280">
        <v>17</v>
      </c>
      <c r="S280">
        <v>12</v>
      </c>
      <c r="T280">
        <v>14</v>
      </c>
      <c r="U280" s="2">
        <f t="shared" si="310"/>
        <v>7932100.2534164274</v>
      </c>
      <c r="V280" s="2">
        <f t="shared" si="311"/>
        <v>74929223.228560314</v>
      </c>
      <c r="W280" s="2">
        <v>2141671.6086071199</v>
      </c>
      <c r="X280" s="57">
        <f>IF($D280=3,(W280*(1+'input_cool&amp;vent_evolution'!M$11)),(W280*(1+'input_cool&amp;vent_evolution'!M$12)))</f>
        <v>2175995.40965393</v>
      </c>
      <c r="Y280" s="57">
        <f>IF($D280=3,(X280*(1+'input_cool&amp;vent_evolution'!N$11)),(X280*(1+'input_cool&amp;vent_evolution'!N$12)))</f>
        <v>2207624.9112019888</v>
      </c>
      <c r="Z280" s="57">
        <f>IF($D280=3,(Y280*(1+'input_cool&amp;vent_evolution'!O$11)),(Y280*(1+'input_cool&amp;vent_evolution'!O$12)))</f>
        <v>2237142.6543178852</v>
      </c>
      <c r="AA280" s="57">
        <f>IF($D280=3,(Z280*(1+'input_cool&amp;vent_evolution'!P$11)),(Z280*(1+'input_cool&amp;vent_evolution'!P$12)))</f>
        <v>2270965.129626472</v>
      </c>
      <c r="AB280" s="57">
        <f>IF($D280=3,(AA280*(1+'input_cool&amp;vent_evolution'!Q$11)),(AA280*(1+'input_cool&amp;vent_evolution'!Q$12)))</f>
        <v>2306032.7811279045</v>
      </c>
      <c r="AC280" s="57">
        <f>IF($D280=3,(AB280*(1+'input_cool&amp;vent_evolution'!R$11)),(AB280*(1+'input_cool&amp;vent_evolution'!R$12)))</f>
        <v>2340806.7507809214</v>
      </c>
      <c r="AD280" s="57">
        <f>IF($D280=3,(AC280*(1+'input_cool&amp;vent_evolution'!S$11)),(AC280*(1+'input_cool&amp;vent_evolution'!S$12)))</f>
        <v>2374205.5522917453</v>
      </c>
      <c r="AE280" s="57">
        <f>IF($D280=3,(AD280*(1+'input_cool&amp;vent_evolution'!T$11)),(AD280*(1+'input_cool&amp;vent_evolution'!T$12)))</f>
        <v>2408859.6929078056</v>
      </c>
      <c r="AF280" s="57">
        <f>IF($D280=3,(AE280*(1+'input_cool&amp;vent_evolution'!U$11)),(AE280*(1+'input_cool&amp;vent_evolution'!U$12)))</f>
        <v>2448467.9623932629</v>
      </c>
      <c r="AG280" s="57">
        <f>IF($D280=3,(AF280*(1+'input_cool&amp;vent_evolution'!V$11)),(AF280*(1+'input_cool&amp;vent_evolution'!V$12)))</f>
        <v>2488531.1183812828</v>
      </c>
      <c r="AH280" s="57">
        <f>IF($D280=3,(AG280*(1+'input_cool&amp;vent_evolution'!W$11)),(AG280*(1+'input_cool&amp;vent_evolution'!W$12)))</f>
        <v>2520161.7618296091</v>
      </c>
      <c r="AI280" s="57">
        <f>IF($D280=3,(AH280*(1+'input_cool&amp;vent_evolution'!X$11)),(AH280*(1+'input_cool&amp;vent_evolution'!X$12)))</f>
        <v>2558344.1862980342</v>
      </c>
      <c r="AJ280" s="57">
        <f>IF($D280=3,(AI280*(1+'input_cool&amp;vent_evolution'!Y$11)),(AI280*(1+'input_cool&amp;vent_evolution'!Y$12)))</f>
        <v>2597233.3732459815</v>
      </c>
      <c r="AK280" s="57">
        <f>IF($D280=3,(AJ280*(1+'input_cool&amp;vent_evolution'!Z$11)),(AJ280*(1+'input_cool&amp;vent_evolution'!Z$12)))</f>
        <v>2639686.7621825356</v>
      </c>
      <c r="AL280" s="57">
        <f>IF($D280=3,(AK280*(1+'input_cool&amp;vent_evolution'!AA$11)),(AK280*(1+'input_cool&amp;vent_evolution'!AA$12)))</f>
        <v>2682008.7992052105</v>
      </c>
      <c r="AM280" s="57">
        <f>IF($D280=3,(AL280*(1+'input_cool&amp;vent_evolution'!AB$11)),(AL280*(1+'input_cool&amp;vent_evolution'!AB$12)))</f>
        <v>2723006.2173026707</v>
      </c>
      <c r="AN280" s="57">
        <f>IF($D280=3,(AM280*(1+'input_cool&amp;vent_evolution'!AC$11)),(AM280*(1+'input_cool&amp;vent_evolution'!AC$12)))</f>
        <v>2764196.1666625529</v>
      </c>
      <c r="AO280" s="57">
        <f>IF($D280=3,(AN280*(1+'input_cool&amp;vent_evolution'!AD$11)),(AN280*(1+'input_cool&amp;vent_evolution'!AD$12)))</f>
        <v>2805169.8610297488</v>
      </c>
      <c r="AP280" s="57">
        <f>IF($D280=3,(AO280*(1+'input_cool&amp;vent_evolution'!AE$11)),(AO280*(1+'input_cool&amp;vent_evolution'!AE$12)))</f>
        <v>2845765.9451682861</v>
      </c>
      <c r="AQ280" s="57">
        <f>IF($D280=3,(AP280*(1+'input_cool&amp;vent_evolution'!AF$11)),(AP280*(1+'input_cool&amp;vent_evolution'!AF$12)))</f>
        <v>2885763.2384406421</v>
      </c>
      <c r="AR280" s="57">
        <f>IF($D280=3,(AQ280*(1+'input_cool&amp;vent_evolution'!AG$11)),(AQ280*(1+'input_cool&amp;vent_evolution'!AG$12)))</f>
        <v>2924114.6002482018</v>
      </c>
      <c r="AS280" s="57">
        <f>IF($D280=3,(AR280*(1+'input_cool&amp;vent_evolution'!AH$11)),(AR280*(1+'input_cool&amp;vent_evolution'!AH$12)))</f>
        <v>2961855.5682220408</v>
      </c>
      <c r="AT280" s="57">
        <f>IF($D280=3,(AS280*(1+'input_cool&amp;vent_evolution'!AI$11)),(AS280*(1+'input_cool&amp;vent_evolution'!AI$12)))</f>
        <v>2998938.9775828319</v>
      </c>
      <c r="AU280" s="57">
        <f>IF($D280=3,(AT280*(1+'input_cool&amp;vent_evolution'!AJ$11)),(AT280*(1+'input_cool&amp;vent_evolution'!AJ$12)))</f>
        <v>3035316.9801303917</v>
      </c>
      <c r="AV280" s="57">
        <f>IF($D280=3,(AU280*(1+'input_cool&amp;vent_evolution'!AK$11)),(AU280*(1+'input_cool&amp;vent_evolution'!AK$12)))</f>
        <v>3070943.3829184575</v>
      </c>
      <c r="AW280" s="57">
        <f>IF($D280=3,(AV280*(1+'input_cool&amp;vent_evolution'!AL$11)),(AV280*(1+'input_cool&amp;vent_evolution'!AL$12)))</f>
        <v>3105773.6651611277</v>
      </c>
      <c r="AX280" s="57">
        <f>IF($D280=3,(AW280*(1+'input_cool&amp;vent_evolution'!AM$11)),(AW280*(1+'input_cool&amp;vent_evolution'!AM$12)))</f>
        <v>3139768.3198313429</v>
      </c>
      <c r="AY280" s="57">
        <f>IF($D280=3,(AX280*(1+'input_cool&amp;vent_evolution'!AN$11)),(AX280*(1+'input_cool&amp;vent_evolution'!AN$12)))</f>
        <v>3172893.695830239</v>
      </c>
      <c r="AZ280" s="57">
        <f>IF($D280=3,(AY280*(1+'input_cool&amp;vent_evolution'!AO$11)),(AY280*(1+'input_cool&amp;vent_evolution'!AO$12)))</f>
        <v>3205130.4395959349</v>
      </c>
      <c r="BA280" s="57">
        <f>IF($D280=3,(AZ280*(1+'input_cool&amp;vent_evolution'!AP$11)),(AZ280*(1+'input_cool&amp;vent_evolution'!AP$12)))</f>
        <v>3236464.4041732871</v>
      </c>
      <c r="BB280" s="57">
        <f>IF($D280=3,(BA280*(1+'input_cool&amp;vent_evolution'!AQ$11)),(BA280*(1+'input_cool&amp;vent_evolution'!AQ$12)))</f>
        <v>3266885.0921032145</v>
      </c>
      <c r="BC280" s="57">
        <f>IF($D280=3,(BB280*(1+'input_cool&amp;vent_evolution'!AR$11)),(BB280*(1+'input_cool&amp;vent_evolution'!AR$12)))</f>
        <v>3296387.5427818289</v>
      </c>
      <c r="BD280" s="57">
        <f>IF($D280=3,(BC280*(1+'input_cool&amp;vent_evolution'!AS$11)),(BC280*(1+'input_cool&amp;vent_evolution'!AS$12)))</f>
        <v>3324972.3841826427</v>
      </c>
      <c r="BE280" s="57">
        <f>IF($D280=3,(BD280*(1+'input_cool&amp;vent_evolution'!AT$11)),(BD280*(1+'input_cool&amp;vent_evolution'!AT$12)))</f>
        <v>3352645.6703829262</v>
      </c>
      <c r="BF280" s="57">
        <f>IF($D280=3,(BE280*(1+'input_cool&amp;vent_evolution'!AU$11)),(BE280*(1+'input_cool&amp;vent_evolution'!AU$12)))</f>
        <v>3380549.2775244499</v>
      </c>
      <c r="BG280" s="57">
        <f>IF($D280=3,(BF280*(1+'input_cool&amp;vent_evolution'!AV$11)),(BF280*(1+'input_cool&amp;vent_evolution'!AV$12)))</f>
        <v>3408685.1225366159</v>
      </c>
      <c r="BH280" s="2">
        <f t="shared" si="384"/>
        <v>5754103.0367527837</v>
      </c>
      <c r="BI280" s="2">
        <f t="shared" si="312"/>
        <v>5846321.9778092029</v>
      </c>
      <c r="BJ280" s="2">
        <f t="shared" si="313"/>
        <v>5931302.0514008915</v>
      </c>
      <c r="BK280" s="2">
        <f t="shared" si="314"/>
        <v>6010608.390719519</v>
      </c>
      <c r="BL280" s="2">
        <f t="shared" si="315"/>
        <v>6101480.4026103662</v>
      </c>
      <c r="BM280" s="2">
        <f t="shared" si="316"/>
        <v>6195697.8723593419</v>
      </c>
      <c r="BN280" s="2">
        <f t="shared" si="317"/>
        <v>6289126.2969489126</v>
      </c>
      <c r="BO280" s="2">
        <f t="shared" si="318"/>
        <v>6378860.0098229991</v>
      </c>
      <c r="BP280" s="2">
        <f t="shared" si="319"/>
        <v>6471966.4856027365</v>
      </c>
      <c r="BQ280" s="2">
        <f t="shared" si="320"/>
        <v>6578383.3904217808</v>
      </c>
      <c r="BR280" s="2">
        <f t="shared" si="321"/>
        <v>6686022.4545089649</v>
      </c>
      <c r="BS280" s="2">
        <f t="shared" si="322"/>
        <v>6771005.5960835181</v>
      </c>
      <c r="BT280" s="2">
        <f t="shared" si="323"/>
        <v>6873591.633878191</v>
      </c>
      <c r="BU280" s="2">
        <f t="shared" si="324"/>
        <v>6978076.5548225204</v>
      </c>
      <c r="BV280" s="2">
        <f t="shared" si="325"/>
        <v>7092137.5402782448</v>
      </c>
      <c r="BW280" s="2">
        <f t="shared" si="326"/>
        <v>7205845.6180129638</v>
      </c>
      <c r="BX280" s="2">
        <f t="shared" si="327"/>
        <v>7315994.7963583032</v>
      </c>
      <c r="BY280" s="2">
        <f t="shared" si="328"/>
        <v>7426661.2550921598</v>
      </c>
      <c r="BZ280" s="2">
        <f t="shared" si="329"/>
        <v>7536746.6940725083</v>
      </c>
      <c r="CA280" s="2">
        <f t="shared" si="330"/>
        <v>7645817.5946172243</v>
      </c>
      <c r="CB280" s="2">
        <f t="shared" si="331"/>
        <v>7753279.7030727947</v>
      </c>
      <c r="CC280" s="2">
        <f t="shared" si="332"/>
        <v>7856319.6306478754</v>
      </c>
      <c r="CD280" s="2">
        <f t="shared" si="333"/>
        <v>7957719.5920404131</v>
      </c>
      <c r="CE280" s="2">
        <f t="shared" si="334"/>
        <v>8057352.8680097638</v>
      </c>
      <c r="CF280" s="2">
        <f t="shared" si="335"/>
        <v>8155090.9031448746</v>
      </c>
      <c r="CG280" s="2">
        <f t="shared" si="336"/>
        <v>8250809.5892625442</v>
      </c>
      <c r="CH280" s="2">
        <f t="shared" si="337"/>
        <v>8344389.3108305251</v>
      </c>
      <c r="CI280" s="2">
        <f t="shared" si="338"/>
        <v>8435723.9229555223</v>
      </c>
      <c r="CJ280" s="2">
        <f t="shared" si="339"/>
        <v>8524723.0140686501</v>
      </c>
      <c r="CK280" s="2">
        <f t="shared" si="340"/>
        <v>8611334.5862871613</v>
      </c>
      <c r="CL280" s="2">
        <f t="shared" si="341"/>
        <v>8695520.6304983515</v>
      </c>
      <c r="CM280" s="2">
        <f t="shared" si="342"/>
        <v>8777252.9428165536</v>
      </c>
      <c r="CN280" s="2">
        <f t="shared" si="343"/>
        <v>8856518.1954160724</v>
      </c>
      <c r="CO280" s="2">
        <f t="shared" si="344"/>
        <v>8933318.0754950233</v>
      </c>
      <c r="CP280" s="2">
        <f t="shared" si="345"/>
        <v>9007668.8487517796</v>
      </c>
      <c r="CQ280" s="2">
        <f t="shared" si="346"/>
        <v>9082638.4332315493</v>
      </c>
      <c r="CR280" s="2">
        <f>IF($D280=3,(W280*$P280*$M280*'input_cooling&amp;ventilation'!$D$3)*'input_cool&amp;vent_evolution'!M$11,(W280*$Q280*'input_cooling&amp;ventilation'!$D$3)*'input_cool&amp;vent_evolution'!M$12)</f>
        <v>903506.08804832026</v>
      </c>
      <c r="CS280" s="2">
        <f>IF($D280=3,(X280*$P280*$M280*'input_cooling&amp;ventilation'!$D$3)*'input_cool&amp;vent_evolution'!N$11,(X280*$Q280*'input_cooling&amp;ventilation'!$D$3)*'input_cool&amp;vent_evolution'!N$12)</f>
        <v>832583.98950720858</v>
      </c>
      <c r="CT280" s="2">
        <f>IF($D280=3,(Y280*$P280*$M280*'input_cooling&amp;ventilation'!$D$3)*'input_cool&amp;vent_evolution'!O$11,(Y280*$Q280*'input_cooling&amp;ventilation'!$D$3)*'input_cool&amp;vent_evolution'!O$12)</f>
        <v>776996.13088559418</v>
      </c>
      <c r="CU280" s="2">
        <f>IF($D280=3,(Z280*$P280*$M280*'input_cooling&amp;ventilation'!$D$3)*'input_cool&amp;vent_evolution'!P$11,(Z280*$Q280*'input_cooling&amp;ventilation'!$D$3)*'input_cool&amp;vent_evolution'!P$12)</f>
        <v>890309.68081001623</v>
      </c>
      <c r="CV280" s="2">
        <f>IF($D280=3,(AA280*$P280*$M280*'input_cooling&amp;ventilation'!$D$3)*'input_cool&amp;vent_evolution'!Q$11,(AA280*$Q280*'input_cooling&amp;ventilation'!$D$3)*'input_cool&amp;vent_evolution'!Q$12)</f>
        <v>923086.47815232561</v>
      </c>
      <c r="CW280" s="2">
        <f>IF($D280=3,(AB280*$P280*$M280*'input_cooling&amp;ventilation'!$D$3)*'input_cool&amp;vent_evolution'!R$11,(AB280*$Q280*'input_cooling&amp;ventilation'!$D$3)*'input_cool&amp;vent_evolution'!R$12)</f>
        <v>915355.88509735721</v>
      </c>
      <c r="CX280" s="2">
        <f>IF($D280=3,(AC280*$P280*$M280*'input_cooling&amp;ventilation'!$D$3)*'input_cool&amp;vent_evolution'!S$11,(AC280*$Q280*'input_cooling&amp;ventilation'!$D$3)*'input_cool&amp;vent_evolution'!S$12)</f>
        <v>879157.30712322216</v>
      </c>
      <c r="CY280" s="2">
        <f>IF($D280=3,(AD280*$P280*$M280*'input_cooling&amp;ventilation'!$D$3)*'input_cool&amp;vent_evolution'!T$11,(AD280*$Q280*'input_cooling&amp;ventilation'!$D$3)*'input_cool&amp;vent_evolution'!T$12)</f>
        <v>912201.62300768413</v>
      </c>
      <c r="CZ280" s="2">
        <f>IF($D280=3,(AE280*$P280*$M280*'input_cooling&amp;ventilation'!$D$3)*'input_cool&amp;vent_evolution'!U$11,(AE280*$Q280*'input_cooling&amp;ventilation'!$D$3)*'input_cool&amp;vent_evolution'!U$12)</f>
        <v>1042609.2543877816</v>
      </c>
      <c r="DA280" s="2">
        <f>IF($D280=3,(AF280*$P280*$M280*'input_cooling&amp;ventilation'!$D$3)*'input_cool&amp;vent_evolution'!V$11,(AF280*$Q280*'input_cooling&amp;ventilation'!$D$3)*'input_cool&amp;vent_evolution'!V$12)</f>
        <v>1054583.2407151018</v>
      </c>
      <c r="DB280" s="2">
        <f>IF($D280=3,(AG280*$P280*$M280*'input_cooling&amp;ventilation'!$D$3)*'input_cool&amp;vent_evolution'!W$11,(AG280*$Q280*'input_cooling&amp;ventilation'!$D$3)*'input_cool&amp;vent_evolution'!W$12)</f>
        <v>832614.04777034477</v>
      </c>
      <c r="DC280" s="2">
        <f>IF($D280=3,(AH280*$P280*$M280*'input_cooling&amp;ventilation'!$D$3)*'input_cool&amp;vent_evolution'!X$11,(AH280*$Q280*'input_cooling&amp;ventilation'!$D$3)*'input_cool&amp;vent_evolution'!X$12)</f>
        <v>1005076.708043483</v>
      </c>
      <c r="DD280" s="2">
        <f>IF($D280=3,(AI280*$P280*$M280*'input_cooling&amp;ventilation'!$D$3)*'input_cool&amp;vent_evolution'!Y$11,(AI280*$Q280*'input_cooling&amp;ventilation'!$D$3)*'input_cool&amp;vent_evolution'!Y$12)</f>
        <v>1023680.8306516219</v>
      </c>
      <c r="DE280" s="2">
        <f>IF($D280=3,(AJ280*$P280*$M280*'input_cooling&amp;ventilation'!$D$3)*'input_cool&amp;vent_evolution'!Z$11,(AJ280*$Q280*'input_cooling&amp;ventilation'!$D$3)*'input_cool&amp;vent_evolution'!Z$12)</f>
        <v>1117501.3894920785</v>
      </c>
      <c r="DF280" s="2">
        <f>IF($D280=3,(AK280*$P280*$M280*'input_cooling&amp;ventilation'!$D$3)*'input_cool&amp;vent_evolution'!AA$11,(AK280*$Q280*'input_cooling&amp;ventilation'!$D$3)*'input_cool&amp;vent_evolution'!AA$12)</f>
        <v>1114043.8104872142</v>
      </c>
      <c r="DG280" s="2">
        <f>IF($D280=3,(AL280*$P280*$M280*'input_cooling&amp;ventilation'!$D$3)*'input_cool&amp;vent_evolution'!AB$11,(AL280*$Q280*'input_cooling&amp;ventilation'!$D$3)*'input_cool&amp;vent_evolution'!AB$12)</f>
        <v>1079175.8405428722</v>
      </c>
      <c r="DH280" s="2">
        <f>IF($D280=3,(AM280*$P280*$M280*'input_cooling&amp;ventilation'!$D$3)*'input_cool&amp;vent_evolution'!AC$11,(AM280*$Q280*'input_cooling&amp;ventilation'!$D$3)*'input_cool&amp;vent_evolution'!AC$12)</f>
        <v>1084243.8447391668</v>
      </c>
      <c r="DI280" s="2">
        <f>IF($D280=3,(AN280*$P280*$M280*'input_cooling&amp;ventilation'!$D$3)*'input_cool&amp;vent_evolution'!AD$11,(AN280*$Q280*'input_cooling&amp;ventilation'!$D$3)*'input_cool&amp;vent_evolution'!AD$12)</f>
        <v>1078551.3603258952</v>
      </c>
      <c r="DJ280" s="2">
        <f>IF($D280=3,(AO280*$P280*$M280*'input_cooling&amp;ventilation'!$D$3)*'input_cool&amp;vent_evolution'!AE$11,(AO280*$Q280*'input_cooling&amp;ventilation'!$D$3)*'input_cool&amp;vent_evolution'!AE$12)</f>
        <v>1068611.5188719393</v>
      </c>
      <c r="DK280" s="2">
        <f>IF($D280=3,(AP280*$P280*$M280*'input_cooling&amp;ventilation'!$D$3)*'input_cool&amp;vent_evolution'!AF$11,(AP280*$Q280*'input_cooling&amp;ventilation'!$D$3)*'input_cool&amp;vent_evolution'!AF$12)</f>
        <v>1052849.5351591189</v>
      </c>
      <c r="DL280" s="2">
        <f>IF($D280=3,(AQ280*$P280*$M280*'input_cooling&amp;ventilation'!$D$3)*'input_cool&amp;vent_evolution'!AG$11,(AQ280*$Q280*'input_cooling&amp;ventilation'!$D$3)*'input_cool&amp;vent_evolution'!AG$12)</f>
        <v>1009523.6489344038</v>
      </c>
      <c r="DM280" s="2">
        <f>IF($D280=3,(AR280*$P280*$M280*'input_cooling&amp;ventilation'!$D$3)*'input_cool&amp;vent_evolution'!AH$11,(AR280*$Q280*'input_cooling&amp;ventilation'!$D$3)*'input_cool&amp;vent_evolution'!AH$12)</f>
        <v>993456.24007948348</v>
      </c>
      <c r="DN280" s="2">
        <f>IF($D280=3,(AS280*$P280*$M280*'input_cooling&amp;ventilation'!$D$3)*'input_cool&amp;vent_evolution'!AI$11,(AS280*$Q280*'input_cooling&amp;ventilation'!$D$3)*'input_cool&amp;vent_evolution'!AI$12)</f>
        <v>976147.31181343447</v>
      </c>
      <c r="DO280" s="2">
        <f>IF($D280=3,(AT280*$P280*$M280*'input_cooling&amp;ventilation'!$D$3)*'input_cool&amp;vent_evolution'!AJ$11,(AT280*$Q280*'input_cooling&amp;ventilation'!$D$3)*'input_cool&amp;vent_evolution'!AJ$12)</f>
        <v>957578.87443566031</v>
      </c>
      <c r="DP280" s="2">
        <f>IF($D280=3,(AU280*$P280*$M280*'input_cooling&amp;ventilation'!$D$3)*'input_cool&amp;vent_evolution'!AK$11,(AU280*$Q280*'input_cooling&amp;ventilation'!$D$3)*'input_cool&amp;vent_evolution'!AK$12)</f>
        <v>937794.49922754301</v>
      </c>
      <c r="DQ280" s="2">
        <f>IF($D280=3,(AV280*$P280*$M280*'input_cooling&amp;ventilation'!$D$3)*'input_cool&amp;vent_evolution'!AL$11,(AV280*$Q280*'input_cooling&amp;ventilation'!$D$3)*'input_cool&amp;vent_evolution'!AL$12)</f>
        <v>916838.20249908941</v>
      </c>
      <c r="DR280" s="2">
        <f>IF($D280=3,(AW280*$P280*$M280*'input_cooling&amp;ventilation'!$D$3)*'input_cool&amp;vent_evolution'!AM$11,(AW280*$Q280*'input_cooling&amp;ventilation'!$D$3)*'input_cool&amp;vent_evolution'!AM$12)</f>
        <v>894841.96152261971</v>
      </c>
      <c r="DS280" s="2">
        <f>IF($D280=3,(AX280*$P280*$M280*'input_cooling&amp;ventilation'!$D$3)*'input_cool&amp;vent_evolution'!AN$11,(AX280*$Q280*'input_cooling&amp;ventilation'!$D$3)*'input_cool&amp;vent_evolution'!AN$12)</f>
        <v>871959.922010849</v>
      </c>
      <c r="DT280" s="2">
        <f>IF($D280=3,(AY280*$P280*$M280*'input_cooling&amp;ventilation'!$D$3)*'input_cool&amp;vent_evolution'!AO$11,(AY280*$Q280*'input_cooling&amp;ventilation'!$D$3)*'input_cool&amp;vent_evolution'!AO$12)</f>
        <v>848568.43831014493</v>
      </c>
      <c r="DU280" s="2">
        <f>IF($D280=3,(AZ280*$P280*$M280*'input_cooling&amp;ventilation'!$D$3)*'input_cool&amp;vent_evolution'!AP$11,(AZ280*$Q280*'input_cooling&amp;ventilation'!$D$3)*'input_cool&amp;vent_evolution'!AP$12)</f>
        <v>824804.5640317878</v>
      </c>
      <c r="DV280" s="2">
        <f>IF($D280=3,(BA280*$P280*$M280*'input_cooling&amp;ventilation'!$D$3)*'input_cool&amp;vent_evolution'!AQ$11,(BA280*$Q280*'input_cooling&amp;ventilation'!$D$3)*'input_cool&amp;vent_evolution'!AQ$12)</f>
        <v>800764.36493216816</v>
      </c>
      <c r="DW280" s="2">
        <f>IF($D280=3,(BB280*$P280*$M280*'input_cooling&amp;ventilation'!$D$3)*'input_cool&amp;vent_evolution'!AR$11,(BB280*$Q280*'input_cooling&amp;ventilation'!$D$3)*'input_cool&amp;vent_evolution'!AR$12)</f>
        <v>776593.58775916032</v>
      </c>
      <c r="DX280" s="2">
        <f>IF($D280=3,(BC280*$P280*$M280*'input_cooling&amp;ventilation'!$D$3)*'input_cool&amp;vent_evolution'!AS$11,(BC280*$Q280*'input_cooling&amp;ventilation'!$D$3)*'input_cool&amp;vent_evolution'!AS$12)</f>
        <v>752439.34074518853</v>
      </c>
      <c r="DY280" s="2">
        <f>IF($D280=3,(BD280*$P280*$M280*'input_cooling&amp;ventilation'!$D$3)*'input_cool&amp;vent_evolution'!AT$11,(BD280*$Q280*'input_cooling&amp;ventilation'!$D$3)*'input_cool&amp;vent_evolution'!AT$12)</f>
        <v>728444.45532593573</v>
      </c>
      <c r="DZ280" s="2">
        <f>IF($D280=3,(BE280*$P280*$M280*'input_cooling&amp;ventilation'!$D$3)*'input_cool&amp;vent_evolution'!AU$11,(BE280*$Q280*'input_cooling&amp;ventilation'!$D$3)*'input_cool&amp;vent_evolution'!AU$12)</f>
        <v>734507.19797881949</v>
      </c>
      <c r="EA280" s="2">
        <f>IF($D280=3,(BF280*$P280*$M280*'input_cooling&amp;ventilation'!$D$3)*'input_cool&amp;vent_evolution'!AV$11,(BF280*$Q280*'input_cooling&amp;ventilation'!$D$3)*'input_cool&amp;vent_evolution'!AV$12)</f>
        <v>740620.40000194928</v>
      </c>
      <c r="EB280">
        <v>0.1833809251856082</v>
      </c>
      <c r="EC280" s="2">
        <f t="shared" si="347"/>
        <v>257721557.64962262</v>
      </c>
      <c r="ED280" s="2">
        <f>IF($D280=3,(EC280*(1+'input_cool&amp;vent_evolution'!M$10)),EC280*(1+'input_cool&amp;vent_evolution'!M$9))</f>
        <v>262047368.78259695</v>
      </c>
      <c r="EE280" s="2">
        <f>IF($D280=3,(ED280*(1+'input_cool&amp;vent_evolution'!N$10)),ED280*(1+'input_cool&amp;vent_evolution'!N$9))</f>
        <v>266312299.47894332</v>
      </c>
      <c r="EF280" s="2">
        <f>IF($D280=3,(EE280*(1+'input_cool&amp;vent_evolution'!O$10)),EE280*(1+'input_cool&amp;vent_evolution'!O$9))</f>
        <v>270344041.02097219</v>
      </c>
      <c r="EG280" s="2">
        <f>IF($D280=3,(EF280*(1+'input_cool&amp;vent_evolution'!P$10)),EF280*(1+'input_cool&amp;vent_evolution'!P$9))</f>
        <v>274802422.56648248</v>
      </c>
      <c r="EH280" s="2">
        <f>IF($D280=3,(EG280*(1+'input_cool&amp;vent_evolution'!Q$10)),EG280*(1+'input_cool&amp;vent_evolution'!Q$9))</f>
        <v>279141783.56765914</v>
      </c>
      <c r="EI280" s="2">
        <f>IF($D280=3,(EH280*(1+'input_cool&amp;vent_evolution'!R$10)),EH280*(1+'input_cool&amp;vent_evolution'!R$9))</f>
        <v>282297966.29199386</v>
      </c>
      <c r="EJ280" s="2">
        <f>IF($D280=3,(EI280*(1+'input_cool&amp;vent_evolution'!S$10)),EI280*(1+'input_cool&amp;vent_evolution'!S$9))</f>
        <v>286316363.71621436</v>
      </c>
      <c r="EK280" s="2">
        <f>IF($D280=3,(EJ280*(1+'input_cool&amp;vent_evolution'!T$10)),EJ280*(1+'input_cool&amp;vent_evolution'!T$9))</f>
        <v>289749843.13906634</v>
      </c>
      <c r="EL280" s="2">
        <f>IF($D280=3,(EK280*(1+'input_cool&amp;vent_evolution'!U$10)),EK280*(1+'input_cool&amp;vent_evolution'!U$9))</f>
        <v>293638409.08397287</v>
      </c>
      <c r="EM280" s="2">
        <f>IF($D280=3,(EL280*(1+'input_cool&amp;vent_evolution'!V$10)),EL280*(1+'input_cool&amp;vent_evolution'!V$9))</f>
        <v>296932581.96755743</v>
      </c>
      <c r="EN280" s="2">
        <f>IF($D280=3,(EM280*(1+'input_cool&amp;vent_evolution'!W$10)),EM280*(1+'input_cool&amp;vent_evolution'!W$9))</f>
        <v>300002124.81188166</v>
      </c>
      <c r="EO280" s="2">
        <f>IF($D280=3,(EN280*(1+'input_cool&amp;vent_evolution'!X$10)),EN280*(1+'input_cool&amp;vent_evolution'!X$9))</f>
        <v>302929903.28126603</v>
      </c>
      <c r="EP280" s="2">
        <f>IF($D280=3,(EO280*(1+'input_cool&amp;vent_evolution'!Y$10)),EO280*(1+'input_cool&amp;vent_evolution'!Y$9))</f>
        <v>305812369.02069354</v>
      </c>
      <c r="EQ280" s="2">
        <f>IF($D280=3,(EP280*(1+'input_cool&amp;vent_evolution'!Z$10)),EP280*(1+'input_cool&amp;vent_evolution'!Z$9))</f>
        <v>308575923.50431496</v>
      </c>
      <c r="ER280" s="2">
        <f>IF($D280=3,(EQ280*(1+'input_cool&amp;vent_evolution'!AA$10)),EQ280*(1+'input_cool&amp;vent_evolution'!AA$9))</f>
        <v>311839621.54759461</v>
      </c>
      <c r="ES280" s="2">
        <f>IF($D280=3,(ER280*(1+'input_cool&amp;vent_evolution'!AB$10)),ER280*(1+'input_cool&amp;vent_evolution'!AB$9))</f>
        <v>313290529.894701</v>
      </c>
      <c r="ET280" s="2">
        <f>IF($D280=3,(ES280*(1+'input_cool&amp;vent_evolution'!AC$10)),ES280*(1+'input_cool&amp;vent_evolution'!AC$9))</f>
        <v>315103109.2294994</v>
      </c>
      <c r="EU280" s="2">
        <f>IF($D280=3,(ET280*(1+'input_cool&amp;vent_evolution'!AD$10)),ET280*(1+'input_cool&amp;vent_evolution'!AD$9))</f>
        <v>317519154.28268665</v>
      </c>
      <c r="EV280" s="2">
        <f>IF($D280=3,(EU280*(1+'input_cool&amp;vent_evolution'!AE$10)),EU280*(1+'input_cool&amp;vent_evolution'!AE$9))</f>
        <v>319712181.12749761</v>
      </c>
      <c r="EW280" s="2">
        <f>IF($D280=3,(EV280*(1+'input_cool&amp;vent_evolution'!AF$10)),EV280*(1+'input_cool&amp;vent_evolution'!AF$9))</f>
        <v>321407131.58999783</v>
      </c>
      <c r="EX280" s="2">
        <f>IF($D280=3,(EW280*(1+'input_cool&amp;vent_evolution'!AG$10)),EW280*(1+'input_cool&amp;vent_evolution'!AG$9))</f>
        <v>323292805.44764662</v>
      </c>
      <c r="EY280" s="2">
        <f>IF($D280=3,(EX280*(1+'input_cool&amp;vent_evolution'!AH$10)),EX280*(1+'input_cool&amp;vent_evolution'!AH$9))</f>
        <v>325094821.45164597</v>
      </c>
      <c r="EZ280" s="2">
        <f>IF($D280=3,(EY280*(1+'input_cool&amp;vent_evolution'!AI$10)),EY280*(1+'input_cool&amp;vent_evolution'!AI$9))</f>
        <v>326572714.01594651</v>
      </c>
      <c r="FA280" s="2">
        <f>IF($D280=3,(EZ280*(1+'input_cool&amp;vent_evolution'!AJ$10)),EZ280*(1+'input_cool&amp;vent_evolution'!AJ$9))</f>
        <v>328002993.86318833</v>
      </c>
      <c r="FB280" s="2">
        <f>IF($D280=3,(FA280*(1+'input_cool&amp;vent_evolution'!AK$10)),FA280*(1+'input_cool&amp;vent_evolution'!AK$9))</f>
        <v>329627763.73279363</v>
      </c>
      <c r="FC280" s="2">
        <f>IF($D280=3,(FB280*(1+'input_cool&amp;vent_evolution'!AL$10)),FB280*(1+'input_cool&amp;vent_evolution'!AL$9))</f>
        <v>331245090.12770396</v>
      </c>
      <c r="FD280" s="2">
        <f>IF($D280=3,(FC280*(1+'input_cool&amp;vent_evolution'!AM$10)),FC280*(1+'input_cool&amp;vent_evolution'!AM$9))</f>
        <v>333194917.59493619</v>
      </c>
      <c r="FE280" s="2">
        <f>IF($D280=3,(FD280*(1+'input_cool&amp;vent_evolution'!AN$10)),FD280*(1+'input_cool&amp;vent_evolution'!AN$9))</f>
        <v>334926777.88052684</v>
      </c>
      <c r="FF280" s="2">
        <f>IF($D280=3,(FE280*(1+'input_cool&amp;vent_evolution'!AO$10)),FE280*(1+'input_cool&amp;vent_evolution'!AO$9))</f>
        <v>336407187.72700733</v>
      </c>
      <c r="FG280" s="2">
        <f>IF($D280=3,(FF280*(1+'input_cool&amp;vent_evolution'!AP$10)),FF280*(1+'input_cool&amp;vent_evolution'!AP$9))</f>
        <v>338291961.69893229</v>
      </c>
      <c r="FH280" s="2">
        <f>IF($D280=3,(FG280*(1+'input_cool&amp;vent_evolution'!AQ$10)),FG280*(1+'input_cool&amp;vent_evolution'!AQ$9))</f>
        <v>339996359.19365001</v>
      </c>
      <c r="FI280" s="2">
        <f>IF($D280=3,(FH280*(1+'input_cool&amp;vent_evolution'!AR$10)),FH280*(1+'input_cool&amp;vent_evolution'!AR$9))</f>
        <v>341969564.27741373</v>
      </c>
      <c r="FJ280" s="2">
        <f>IF($D280=3,(FI280*(1+'input_cool&amp;vent_evolution'!AS$10)),FI280*(1+'input_cool&amp;vent_evolution'!AS$9))</f>
        <v>343730371.69009507</v>
      </c>
      <c r="FK280" s="2">
        <f>IF($D280=3,(FJ280*(1+'input_cool&amp;vent_evolution'!AT$10)),FJ280*(1+'input_cool&amp;vent_evolution'!AT$9))</f>
        <v>345762588.31222719</v>
      </c>
      <c r="FL280" s="2">
        <f>IF($D280=3,(FK280*(1+'input_cool&amp;vent_evolution'!AU$10)),FK280*(1+'input_cool&amp;vent_evolution'!AU$9))</f>
        <v>347806819.88776296</v>
      </c>
      <c r="FM280" s="2">
        <f t="shared" si="348"/>
        <v>182869592.80041721</v>
      </c>
      <c r="FN280" s="2">
        <f t="shared" si="349"/>
        <v>263413621.34916052</v>
      </c>
      <c r="FO280" s="2">
        <f t="shared" si="350"/>
        <v>267700788.37833929</v>
      </c>
      <c r="FP280" s="2">
        <f t="shared" si="351"/>
        <v>271753550.46049076</v>
      </c>
      <c r="FQ280" s="2">
        <f t="shared" si="352"/>
        <v>276235176.94548506</v>
      </c>
      <c r="FR280" s="2">
        <f t="shared" si="353"/>
        <v>280597162.34137565</v>
      </c>
      <c r="FS280" s="2">
        <f t="shared" si="354"/>
        <v>283769800.65069753</v>
      </c>
      <c r="FT280" s="2">
        <f t="shared" si="355"/>
        <v>287809149.04198867</v>
      </c>
      <c r="FU280" s="2">
        <f t="shared" si="356"/>
        <v>291260529.80876756</v>
      </c>
      <c r="FV280" s="2">
        <f t="shared" si="357"/>
        <v>295169369.8103348</v>
      </c>
      <c r="FW280" s="2">
        <f t="shared" si="358"/>
        <v>298480717.72673041</v>
      </c>
      <c r="FX280" s="2">
        <f t="shared" si="359"/>
        <v>301566264.43634325</v>
      </c>
      <c r="FY280" s="2">
        <f t="shared" si="360"/>
        <v>304509307.64533073</v>
      </c>
      <c r="FZ280" s="2">
        <f t="shared" si="361"/>
        <v>307406801.87457979</v>
      </c>
      <c r="GA280" s="2">
        <f t="shared" si="362"/>
        <v>310184764.87305719</v>
      </c>
      <c r="GB280" s="2">
        <f t="shared" si="363"/>
        <v>313465479.06058908</v>
      </c>
      <c r="GC280" s="2">
        <f t="shared" si="364"/>
        <v>314923952.09824091</v>
      </c>
      <c r="GD280" s="2">
        <f t="shared" si="365"/>
        <v>316745981.78997201</v>
      </c>
      <c r="GE280" s="2">
        <f t="shared" si="366"/>
        <v>319174623.52661455</v>
      </c>
      <c r="GF280" s="2">
        <f t="shared" si="367"/>
        <v>321379084.29106063</v>
      </c>
      <c r="GG280" s="2">
        <f t="shared" si="368"/>
        <v>323082871.82157022</v>
      </c>
      <c r="GH280" s="2">
        <f t="shared" si="369"/>
        <v>324978377.1335842</v>
      </c>
      <c r="GI280" s="2">
        <f t="shared" si="370"/>
        <v>326789788.41982543</v>
      </c>
      <c r="GJ280" s="2">
        <f t="shared" si="371"/>
        <v>328275386.36395276</v>
      </c>
      <c r="GK280" s="2">
        <f t="shared" si="372"/>
        <v>329713123.34965497</v>
      </c>
      <c r="GL280" s="2">
        <f t="shared" si="373"/>
        <v>331346364.38237381</v>
      </c>
      <c r="GM280" s="2">
        <f t="shared" si="374"/>
        <v>332972123.13189346</v>
      </c>
      <c r="GN280" s="2">
        <f t="shared" si="375"/>
        <v>334932116.53513122</v>
      </c>
      <c r="GO280" s="2">
        <f t="shared" si="376"/>
        <v>336673006.32775766</v>
      </c>
      <c r="GP280" s="2">
        <f t="shared" si="377"/>
        <v>338161134.67857462</v>
      </c>
      <c r="GQ280" s="2">
        <f t="shared" si="378"/>
        <v>340055735.41307497</v>
      </c>
      <c r="GR280" s="2">
        <f t="shared" si="379"/>
        <v>341769019.23037785</v>
      </c>
      <c r="GS280" s="2">
        <f t="shared" si="380"/>
        <v>343752512.13547164</v>
      </c>
      <c r="GT280" s="2">
        <f t="shared" si="381"/>
        <v>345522499.97861481</v>
      </c>
      <c r="GU280" s="2">
        <f t="shared" si="382"/>
        <v>347565312.09418273</v>
      </c>
      <c r="GV280" s="2">
        <f t="shared" si="383"/>
        <v>349620201.80625957</v>
      </c>
      <c r="GW280" s="2">
        <f>IF($D280=3,($N280*$M280*EC280*'input_cooling&amp;ventilation'!$D$3)*'input_cool&amp;vent_evolution'!M$11,($O280*$M280*EC280*'input_cooling&amp;ventilation'!$D$3)*'input_cool&amp;vent_evolution'!M$10)</f>
        <v>54103918.805500142</v>
      </c>
      <c r="GX280" s="2">
        <f>IF($D280=3,($N280*$M280*ED280*'input_cooling&amp;ventilation'!$D$3)*'input_cool&amp;vent_evolution'!N$11,($O280*$M280*ED280*'input_cooling&amp;ventilation'!$D$3)*'input_cool&amp;vent_evolution'!N$10)</f>
        <v>53919466.429030657</v>
      </c>
      <c r="GY280" s="2">
        <f>IF($D280=3,($N280*$M280*EE280*'input_cooling&amp;ventilation'!$D$3)*'input_cool&amp;vent_evolution'!O$11,($O280*$M280*EE280*'input_cooling&amp;ventilation'!$D$3)*'input_cool&amp;vent_evolution'!O$10)</f>
        <v>53730937.801539928</v>
      </c>
      <c r="GZ280" s="2">
        <f>IF($D280=3,($N280*$M280*EF280*'input_cooling&amp;ventilation'!$D$3)*'input_cool&amp;vent_evolution'!P$11,($O280*$M280*EF280*'input_cooling&amp;ventilation'!$D$3)*'input_cool&amp;vent_evolution'!P$10)</f>
        <v>50538757.499959186</v>
      </c>
      <c r="HA280" s="2">
        <f>IF($D280=3,($N280*$M280*EG280*'input_cooling&amp;ventilation'!$D$3)*'input_cool&amp;vent_evolution'!Q$11,($O280*$M280*EG280*'input_cooling&amp;ventilation'!$D$3)*'input_cool&amp;vent_evolution'!Q$10)</f>
        <v>50470161.594787471</v>
      </c>
      <c r="HB280" s="2">
        <f>IF($D280=3,($N280*$M280*EH280*'input_cooling&amp;ventilation'!$D$3)*'input_cool&amp;vent_evolution'!R$11,($O280*$M280*EH280*'input_cooling&amp;ventilation'!$D$3)*'input_cool&amp;vent_evolution'!R$10)</f>
        <v>39545173.897955514</v>
      </c>
      <c r="HC280" s="2">
        <f>IF($D280=3,($N280*$M280*EI280*'input_cooling&amp;ventilation'!$D$3)*'input_cool&amp;vent_evolution'!S$11,($O280*$M280*EI280*'input_cooling&amp;ventilation'!$D$3)*'input_cool&amp;vent_evolution'!S$10)</f>
        <v>39449143.795553483</v>
      </c>
      <c r="HD280" s="2">
        <f>IF($D280=3,($N280*$M280*EJ280*'input_cooling&amp;ventilation'!$D$3)*'input_cool&amp;vent_evolution'!T$11,($O280*$M280*EJ280*'input_cooling&amp;ventilation'!$D$3)*'input_cool&amp;vent_evolution'!T$10)</f>
        <v>39474867.622102261</v>
      </c>
      <c r="HE280" s="2">
        <f>IF($D280=3,($N280*$M280*EK280*'input_cooling&amp;ventilation'!$D$3)*'input_cool&amp;vent_evolution'!U$11,($O280*$M280*EK280*'input_cooling&amp;ventilation'!$D$3)*'input_cool&amp;vent_evolution'!U$10)</f>
        <v>39420633.738470659</v>
      </c>
      <c r="HF280" s="2">
        <f>IF($D280=3,($N280*$M280*EL280*'input_cooling&amp;ventilation'!$D$3)*'input_cool&amp;vent_evolution'!V$11,($O280*$M280*EL280*'input_cooling&amp;ventilation'!$D$3)*'input_cool&amp;vent_evolution'!V$10)</f>
        <v>39429220.211540133</v>
      </c>
      <c r="HG280" s="2">
        <f>IF($D280=3,($N280*$M280*EM280*'input_cooling&amp;ventilation'!$D$3)*'input_cool&amp;vent_evolution'!W$11,($O280*$M280*EM280*'input_cooling&amp;ventilation'!$D$3)*'input_cool&amp;vent_evolution'!W$10)</f>
        <v>30592360.210281514</v>
      </c>
      <c r="HH280" s="2">
        <f>IF($D280=3,($N280*$M280*EN280*'input_cooling&amp;ventilation'!$D$3)*'input_cool&amp;vent_evolution'!X$11,($O280*$M280*EN280*'input_cooling&amp;ventilation'!$D$3)*'input_cool&amp;vent_evolution'!X$10)</f>
        <v>30608568.118159208</v>
      </c>
      <c r="HI280" s="2">
        <f>IF($D280=3,($N280*$M280*EO280*'input_cooling&amp;ventilation'!$D$3)*'input_cool&amp;vent_evolution'!Y$11,($O280*$M280*EO280*'input_cooling&amp;ventilation'!$D$3)*'input_cool&amp;vent_evolution'!Y$10)</f>
        <v>30610319.539736863</v>
      </c>
      <c r="HJ280" s="2">
        <f>IF($D280=3,($N280*$M280*EP280*'input_cooling&amp;ventilation'!$D$3)*'input_cool&amp;vent_evolution'!Z$11,($O280*$M280*EP280*'input_cooling&amp;ventilation'!$D$3)*'input_cool&amp;vent_evolution'!Z$10)</f>
        <v>30607677.365554526</v>
      </c>
      <c r="HK280" s="2">
        <f>IF($D280=3,($N280*$M280*EQ280*'input_cooling&amp;ventilation'!$D$3)*'input_cool&amp;vent_evolution'!AA$11,($O280*$M280*EQ280*'input_cooling&amp;ventilation'!$D$3)*'input_cool&amp;vent_evolution'!AA$10)</f>
        <v>30593472.2961482</v>
      </c>
      <c r="HL280" s="2">
        <f>IF($D280=3,($N280*$M280*ER280*'input_cooling&amp;ventilation'!$D$3)*'input_cool&amp;vent_evolution'!AB$11,($O280*$M280*ER280*'input_cooling&amp;ventilation'!$D$3)*'input_cool&amp;vent_evolution'!AB$10)</f>
        <v>21306150.997187112</v>
      </c>
      <c r="HM280" s="2">
        <f>IF($D280=3,($N280*$M280*ES280*'input_cooling&amp;ventilation'!$D$3)*'input_cool&amp;vent_evolution'!AC$11,($O280*$M280*ES280*'input_cooling&amp;ventilation'!$D$3)*'input_cool&amp;vent_evolution'!AC$10)</f>
        <v>21272721.99035047</v>
      </c>
      <c r="HN280" s="2">
        <f>IF($D280=3,($N280*$M280*ET280*'input_cooling&amp;ventilation'!$D$3)*'input_cool&amp;vent_evolution'!AD$11,($O280*$M280*ET280*'input_cooling&amp;ventilation'!$D$3)*'input_cool&amp;vent_evolution'!AD$10)</f>
        <v>21264195.069480561</v>
      </c>
      <c r="HO280" s="2">
        <f>IF($D280=3,($N280*$M280*EU280*'input_cooling&amp;ventilation'!$D$3)*'input_cool&amp;vent_evolution'!AE$11,($O280*$M280*EU280*'input_cooling&amp;ventilation'!$D$3)*'input_cool&amp;vent_evolution'!AE$10)</f>
        <v>21296325.660802599</v>
      </c>
      <c r="HP280" s="2">
        <f>IF($D280=3,($N280*$M280*EV280*'input_cooling&amp;ventilation'!$D$3)*'input_cool&amp;vent_evolution'!AF$11,($O280*$M280*EV280*'input_cooling&amp;ventilation'!$D$3)*'input_cool&amp;vent_evolution'!AF$10)</f>
        <v>21313281.289865404</v>
      </c>
      <c r="HQ280" s="2">
        <f>IF($D280=3,($N280*$M280*EW280*'input_cooling&amp;ventilation'!$D$3)*'input_cool&amp;vent_evolution'!AG$11,($O280*$M280*EW280*'input_cooling&amp;ventilation'!$D$3)*'input_cool&amp;vent_evolution'!AG$10)</f>
        <v>13455435.180334322</v>
      </c>
      <c r="HR280" s="2">
        <f>IF($D280=3,($N280*$M280*EX280*'input_cooling&amp;ventilation'!$D$3)*'input_cool&amp;vent_evolution'!AH$11,($O280*$M280*EX280*'input_cooling&amp;ventilation'!$D$3)*'input_cool&amp;vent_evolution'!AH$10)</f>
        <v>13481101.196913749</v>
      </c>
      <c r="HS280" s="2">
        <f>IF($D280=3,($N280*$M280*EY280*'input_cooling&amp;ventilation'!$D$3)*'input_cool&amp;vent_evolution'!AI$11,($O280*$M280*EY280*'input_cooling&amp;ventilation'!$D$3)*'input_cool&amp;vent_evolution'!AI$10)</f>
        <v>13503106.443461178</v>
      </c>
      <c r="HT280" s="2">
        <f>IF($D280=3,($N280*$M280*EZ280*'input_cooling&amp;ventilation'!$D$3)*'input_cool&amp;vent_evolution'!AJ$11,($O280*$M280*EZ280*'input_cooling&amp;ventilation'!$D$3)*'input_cool&amp;vent_evolution'!AJ$10)</f>
        <v>13511543.319174375</v>
      </c>
      <c r="HU280" s="2">
        <f>IF($D280=3,($N280*$M280*FA280*'input_cooling&amp;ventilation'!$D$3)*'input_cool&amp;vent_evolution'!AK$11,($O280*$M280*FA280*'input_cooling&amp;ventilation'!$D$3)*'input_cool&amp;vent_evolution'!AK$10)</f>
        <v>13517964.975605272</v>
      </c>
      <c r="HV280" s="2">
        <f>IF($D280=3,($N280*$M280*FB280*'input_cooling&amp;ventilation'!$D$3)*'input_cool&amp;vent_evolution'!AL$11,($O280*$M280*FB280*'input_cooling&amp;ventilation'!$D$3)*'input_cool&amp;vent_evolution'!AL$10)</f>
        <v>13532339.643618612</v>
      </c>
      <c r="HW280" s="2">
        <f>IF($D280=3,($N280*$M280*FC280*'input_cooling&amp;ventilation'!$D$3)*'input_cool&amp;vent_evolution'!AM$11,($O280*$M280*FC280*'input_cooling&amp;ventilation'!$D$3)*'input_cool&amp;vent_evolution'!AM$10)</f>
        <v>13546310.120261852</v>
      </c>
      <c r="HX280" s="2">
        <f>IF($D280=3,($N280*$M280*FD280*'input_cooling&amp;ventilation'!$D$3)*'input_cool&amp;vent_evolution'!AN$11,($O280*$M280*FD280*'input_cooling&amp;ventilation'!$D$3)*'input_cool&amp;vent_evolution'!AN$10)</f>
        <v>13573735.041678876</v>
      </c>
      <c r="HY280" s="2">
        <f>IF($D280=3,($N280*$M280*FE280*'input_cooling&amp;ventilation'!$D$3)*'input_cool&amp;vent_evolution'!AO$11,($O280*$M280*FE280*'input_cooling&amp;ventilation'!$D$3)*'input_cool&amp;vent_evolution'!AO$10)</f>
        <v>13592117.552703477</v>
      </c>
      <c r="HZ280" s="2">
        <f>IF($D280=3,($N280*$M280*FF280*'input_cooling&amp;ventilation'!$D$3)*'input_cool&amp;vent_evolution'!AP$11,($O280*$M280*FF280*'input_cooling&amp;ventilation'!$D$3)*'input_cool&amp;vent_evolution'!AP$10)</f>
        <v>13600209.47439542</v>
      </c>
      <c r="IA280" s="2">
        <f>IF($D280=3,($N280*$M280*FG280*'input_cooling&amp;ventilation'!$D$3)*'input_cool&amp;vent_evolution'!AQ$11,($O280*$M280*FG280*'input_cooling&amp;ventilation'!$D$3)*'input_cool&amp;vent_evolution'!AQ$10)</f>
        <v>13624538.424538758</v>
      </c>
      <c r="IB280" s="2">
        <f>IF($D280=3,($N280*$M280*FH280*'input_cooling&amp;ventilation'!$D$3)*'input_cool&amp;vent_evolution'!AR$11,($O280*$M280*FH280*'input_cooling&amp;ventilation'!$D$3)*'input_cool&amp;vent_evolution'!AR$10)</f>
        <v>13641461.989358351</v>
      </c>
      <c r="IC280" s="2">
        <f>IF($D280=3,($N280*$M280*FI280*'input_cooling&amp;ventilation'!$D$3)*'input_cool&amp;vent_evolution'!AS$11,($O280*$M280*FI280*'input_cooling&amp;ventilation'!$D$3)*'input_cool&amp;vent_evolution'!AS$10)</f>
        <v>13669015.913836187</v>
      </c>
      <c r="ID280" s="2">
        <f>IF($D280=3,($N280*$M280*FJ280*'input_cooling&amp;ventilation'!$D$3)*'input_cool&amp;vent_evolution'!AT$11,($O280*$M280*FJ280*'input_cooling&amp;ventilation'!$D$3)*'input_cool&amp;vent_evolution'!AT$10)</f>
        <v>13687920.57150797</v>
      </c>
      <c r="IE280" s="2">
        <f>IF($D280=3,($N280*$M280*FK280*'input_cooling&amp;ventilation'!$D$3)*'input_cool&amp;vent_evolution'!AU$11,($O280*$M280*FK280*'input_cooling&amp;ventilation'!$D$3)*'input_cool&amp;vent_evolution'!AU$10)</f>
        <v>13768846.849773895</v>
      </c>
      <c r="IF280" s="2">
        <f>IF($D280=3,($N280*$M280*FL280*'input_cooling&amp;ventilation'!$D$3)*'input_cool&amp;vent_evolution'!AV$11,($O280*$M280*FL280*'input_cooling&amp;ventilation'!$D$3)*'input_cool&amp;vent_evolution'!AV$10)</f>
        <v>13850251.58365912</v>
      </c>
    </row>
    <row r="281" spans="1:240" x14ac:dyDescent="0.25">
      <c r="A281">
        <v>279</v>
      </c>
      <c r="B281">
        <v>100100</v>
      </c>
      <c r="C281">
        <v>8</v>
      </c>
      <c r="D281">
        <v>6</v>
      </c>
      <c r="E281">
        <v>2</v>
      </c>
      <c r="F281" s="2">
        <v>803343623.44501996</v>
      </c>
      <c r="G281" s="2">
        <v>835950965.46053398</v>
      </c>
      <c r="H281" s="2">
        <v>803343623.44501996</v>
      </c>
      <c r="I281" s="17">
        <v>3.4822539E-2</v>
      </c>
      <c r="J281">
        <v>3.6061560000000001E-3</v>
      </c>
      <c r="K281" s="2">
        <f t="shared" si="308"/>
        <v>2896982.4277479993</v>
      </c>
      <c r="L281" s="2">
        <f t="shared" si="309"/>
        <v>29109935.096837096</v>
      </c>
      <c r="M281">
        <v>0.62407602956705299</v>
      </c>
      <c r="N281" s="17">
        <f>'input_cooling&amp;ventilation'!$D$5</f>
        <v>57.500092182043396</v>
      </c>
      <c r="O281" s="45">
        <f>'input_cooling&amp;ventilation'!$D$6</f>
        <v>19.328678831353667</v>
      </c>
      <c r="P281" s="45">
        <f>'input_cooling&amp;ventilation'!$C$5</f>
        <v>50.351688737400465</v>
      </c>
      <c r="Q281" s="45">
        <f>'input_cooling&amp;ventilation'!$C$6</f>
        <v>32.240814214248743</v>
      </c>
      <c r="R281">
        <v>17</v>
      </c>
      <c r="S281">
        <v>12</v>
      </c>
      <c r="T281">
        <v>14</v>
      </c>
      <c r="U281" s="2">
        <f t="shared" si="310"/>
        <v>4551634.7872489067</v>
      </c>
      <c r="V281" s="2">
        <f t="shared" si="311"/>
        <v>43012669.652019881</v>
      </c>
      <c r="W281" s="2">
        <v>1228943.99782717</v>
      </c>
      <c r="X281" s="57">
        <f>IF($D281=3,(W281*(1+'input_cool&amp;vent_evolution'!M$11)),(W281*(1+'input_cool&amp;vent_evolution'!M$12)))</f>
        <v>1248639.8415361526</v>
      </c>
      <c r="Y281" s="57">
        <f>IF($D281=3,(X281*(1+'input_cool&amp;vent_evolution'!N$11)),(X281*(1+'input_cool&amp;vent_evolution'!N$12)))</f>
        <v>1266789.6297322209</v>
      </c>
      <c r="Z281" s="57">
        <f>IF($D281=3,(Y281*(1+'input_cool&amp;vent_evolution'!O$11)),(Y281*(1+'input_cool&amp;vent_evolution'!O$12)))</f>
        <v>1283727.6388489769</v>
      </c>
      <c r="AA281" s="57">
        <f>IF($D281=3,(Z281*(1+'input_cool&amp;vent_evolution'!P$11)),(Z281*(1+'input_cool&amp;vent_evolution'!P$12)))</f>
        <v>1303135.8094831193</v>
      </c>
      <c r="AB281" s="57">
        <f>IF($D281=3,(AA281*(1+'input_cool&amp;vent_evolution'!Q$11)),(AA281*(1+'input_cool&amp;vent_evolution'!Q$12)))</f>
        <v>1323258.4929315909</v>
      </c>
      <c r="AC281" s="57">
        <f>IF($D281=3,(AB281*(1+'input_cool&amp;vent_evolution'!R$11)),(AB281*(1+'input_cool&amp;vent_evolution'!R$12)))</f>
        <v>1343212.654491165</v>
      </c>
      <c r="AD281" s="57">
        <f>IF($D281=3,(AC281*(1+'input_cool&amp;vent_evolution'!S$11)),(AC281*(1+'input_cool&amp;vent_evolution'!S$12)))</f>
        <v>1362377.7106493509</v>
      </c>
      <c r="AE281" s="57">
        <f>IF($D281=3,(AD281*(1+'input_cool&amp;vent_evolution'!T$11)),(AD281*(1+'input_cool&amp;vent_evolution'!T$12)))</f>
        <v>1382263.1113516854</v>
      </c>
      <c r="AF281" s="57">
        <f>IF($D281=3,(AE281*(1+'input_cool&amp;vent_evolution'!U$11)),(AE281*(1+'input_cool&amp;vent_evolution'!U$12)))</f>
        <v>1404991.3134032276</v>
      </c>
      <c r="AG281" s="57">
        <f>IF($D281=3,(AF281*(1+'input_cool&amp;vent_evolution'!V$11)),(AF281*(1+'input_cool&amp;vent_evolution'!V$12)))</f>
        <v>1427980.5405506669</v>
      </c>
      <c r="AH281" s="57">
        <f>IF($D281=3,(AG281*(1+'input_cool&amp;vent_evolution'!W$11)),(AG281*(1+'input_cool&amp;vent_evolution'!W$12)))</f>
        <v>1446130.9839972761</v>
      </c>
      <c r="AI281" s="57">
        <f>IF($D281=3,(AH281*(1+'input_cool&amp;vent_evolution'!X$11)),(AH281*(1+'input_cool&amp;vent_evolution'!X$12)))</f>
        <v>1468041.0010065963</v>
      </c>
      <c r="AJ281" s="57">
        <f>IF($D281=3,(AI281*(1+'input_cool&amp;vent_evolution'!Y$11)),(AI281*(1+'input_cool&amp;vent_evolution'!Y$12)))</f>
        <v>1490356.5757604407</v>
      </c>
      <c r="AK281" s="57">
        <f>IF($D281=3,(AJ281*(1+'input_cool&amp;vent_evolution'!Z$11)),(AJ281*(1+'input_cool&amp;vent_evolution'!Z$12)))</f>
        <v>1514717.3775338423</v>
      </c>
      <c r="AL281" s="57">
        <f>IF($D281=3,(AK281*(1+'input_cool&amp;vent_evolution'!AA$11)),(AK281*(1+'input_cool&amp;vent_evolution'!AA$12)))</f>
        <v>1539002.8063389906</v>
      </c>
      <c r="AM281" s="57">
        <f>IF($D281=3,(AL281*(1+'input_cool&amp;vent_evolution'!AB$11)),(AL281*(1+'input_cool&amp;vent_evolution'!AB$12)))</f>
        <v>1562528.1361303551</v>
      </c>
      <c r="AN281" s="57">
        <f>IF($D281=3,(AM281*(1+'input_cool&amp;vent_evolution'!AC$11)),(AM281*(1+'input_cool&amp;vent_evolution'!AC$12)))</f>
        <v>1586163.9451092833</v>
      </c>
      <c r="AO281" s="57">
        <f>IF($D281=3,(AN281*(1+'input_cool&amp;vent_evolution'!AD$11)),(AN281*(1+'input_cool&amp;vent_evolution'!AD$12)))</f>
        <v>1609675.6616390266</v>
      </c>
      <c r="AP281" s="57">
        <f>IF($D281=3,(AO281*(1+'input_cool&amp;vent_evolution'!AE$11)),(AO281*(1+'input_cool&amp;vent_evolution'!AE$12)))</f>
        <v>1632970.6961050199</v>
      </c>
      <c r="AQ281" s="57">
        <f>IF($D281=3,(AP281*(1+'input_cool&amp;vent_evolution'!AF$11)),(AP281*(1+'input_cool&amp;vent_evolution'!AF$12)))</f>
        <v>1655922.1296015696</v>
      </c>
      <c r="AR281" s="57">
        <f>IF($D281=3,(AQ281*(1+'input_cool&amp;vent_evolution'!AG$11)),(AQ281*(1+'input_cool&amp;vent_evolution'!AG$12)))</f>
        <v>1677929.087023278</v>
      </c>
      <c r="AS281" s="57">
        <f>IF($D281=3,(AR281*(1+'input_cool&amp;vent_evolution'!AH$11)),(AR281*(1+'input_cool&amp;vent_evolution'!AH$12)))</f>
        <v>1699585.7854065571</v>
      </c>
      <c r="AT281" s="57">
        <f>IF($D281=3,(AS281*(1+'input_cool&amp;vent_evolution'!AI$11)),(AS281*(1+'input_cool&amp;vent_evolution'!AI$12)))</f>
        <v>1720865.1604376112</v>
      </c>
      <c r="AU281" s="57">
        <f>IF($D281=3,(AT281*(1+'input_cool&amp;vent_evolution'!AJ$11)),(AT281*(1+'input_cool&amp;vent_evolution'!AJ$12)))</f>
        <v>1741739.7556388993</v>
      </c>
      <c r="AV281" s="57">
        <f>IF($D281=3,(AU281*(1+'input_cool&amp;vent_evolution'!AK$11)),(AU281*(1+'input_cool&amp;vent_evolution'!AK$12)))</f>
        <v>1762183.0643584102</v>
      </c>
      <c r="AW281" s="57">
        <f>IF($D281=3,(AV281*(1+'input_cool&amp;vent_evolution'!AL$11)),(AV281*(1+'input_cool&amp;vent_evolution'!AL$12)))</f>
        <v>1782169.5394709948</v>
      </c>
      <c r="AX281" s="57">
        <f>IF($D281=3,(AW281*(1+'input_cool&amp;vent_evolution'!AM$11)),(AW281*(1+'input_cool&amp;vent_evolution'!AM$12)))</f>
        <v>1801676.5108700036</v>
      </c>
      <c r="AY281" s="57">
        <f>IF($D281=3,(AX281*(1+'input_cool&amp;vent_evolution'!AN$11)),(AX281*(1+'input_cool&amp;vent_evolution'!AN$12)))</f>
        <v>1820684.6687248335</v>
      </c>
      <c r="AZ281" s="57">
        <f>IF($D281=3,(AY281*(1+'input_cool&amp;vent_evolution'!AO$11)),(AY281*(1+'input_cool&amp;vent_evolution'!AO$12)))</f>
        <v>1839182.9074842809</v>
      </c>
      <c r="BA281" s="57">
        <f>IF($D281=3,(AZ281*(1+'input_cool&amp;vent_evolution'!AP$11)),(AZ281*(1+'input_cool&amp;vent_evolution'!AP$12)))</f>
        <v>1857163.1092765203</v>
      </c>
      <c r="BB281" s="57">
        <f>IF($D281=3,(BA281*(1+'input_cool&amp;vent_evolution'!AQ$11)),(BA281*(1+'input_cool&amp;vent_evolution'!AQ$12)))</f>
        <v>1874619.2504005891</v>
      </c>
      <c r="BC281" s="57">
        <f>IF($D281=3,(BB281*(1+'input_cool&amp;vent_evolution'!AR$11)),(BB281*(1+'input_cool&amp;vent_evolution'!AR$12)))</f>
        <v>1891548.484339613</v>
      </c>
      <c r="BD281" s="57">
        <f>IF($D281=3,(BC281*(1+'input_cool&amp;vent_evolution'!AS$11)),(BC281*(1+'input_cool&amp;vent_evolution'!AS$12)))</f>
        <v>1907951.1714402833</v>
      </c>
      <c r="BE281" s="57">
        <f>IF($D281=3,(BD281*(1+'input_cool&amp;vent_evolution'!AT$11)),(BD281*(1+'input_cool&amp;vent_evolution'!AT$12)))</f>
        <v>1923830.785681474</v>
      </c>
      <c r="BF281" s="57">
        <f>IF($D281=3,(BE281*(1+'input_cool&amp;vent_evolution'!AU$11)),(BE281*(1+'input_cool&amp;vent_evolution'!AU$12)))</f>
        <v>1939842.5637600962</v>
      </c>
      <c r="BG281" s="57">
        <f>IF($D281=3,(BF281*(1+'input_cool&amp;vent_evolution'!AV$11)),(BF281*(1+'input_cool&amp;vent_evolution'!AV$12)))</f>
        <v>1955987.6056575256</v>
      </c>
      <c r="BH281" s="2">
        <f t="shared" si="384"/>
        <v>3301846.2594718249</v>
      </c>
      <c r="BI281" s="2">
        <f t="shared" si="312"/>
        <v>3354763.7626230069</v>
      </c>
      <c r="BJ281" s="2">
        <f t="shared" si="313"/>
        <v>3403527.4250611239</v>
      </c>
      <c r="BK281" s="2">
        <f t="shared" si="314"/>
        <v>3449035.3588188398</v>
      </c>
      <c r="BL281" s="2">
        <f t="shared" si="315"/>
        <v>3501179.9607899915</v>
      </c>
      <c r="BM281" s="2">
        <f t="shared" si="316"/>
        <v>3555244.2690028506</v>
      </c>
      <c r="BN281" s="2">
        <f t="shared" si="317"/>
        <v>3608855.8036397952</v>
      </c>
      <c r="BO281" s="2">
        <f t="shared" si="318"/>
        <v>3660347.2215566044</v>
      </c>
      <c r="BP281" s="2">
        <f t="shared" si="319"/>
        <v>3713774.0140249259</v>
      </c>
      <c r="BQ281" s="2">
        <f t="shared" si="320"/>
        <v>3774838.659005566</v>
      </c>
      <c r="BR281" s="2">
        <f t="shared" si="321"/>
        <v>3836604.6091213785</v>
      </c>
      <c r="BS281" s="2">
        <f t="shared" si="322"/>
        <v>3885370.0320437416</v>
      </c>
      <c r="BT281" s="2">
        <f t="shared" si="323"/>
        <v>3944236.431029452</v>
      </c>
      <c r="BU281" s="2">
        <f t="shared" si="324"/>
        <v>4004192.4560063579</v>
      </c>
      <c r="BV281" s="2">
        <f t="shared" si="325"/>
        <v>4069643.4630135573</v>
      </c>
      <c r="BW281" s="2">
        <f t="shared" si="326"/>
        <v>4134891.9628652357</v>
      </c>
      <c r="BX281" s="2">
        <f t="shared" si="327"/>
        <v>4198098.2784595955</v>
      </c>
      <c r="BY281" s="2">
        <f t="shared" si="328"/>
        <v>4261601.4223006871</v>
      </c>
      <c r="BZ281" s="2">
        <f t="shared" si="329"/>
        <v>4324771.1626751488</v>
      </c>
      <c r="CA281" s="2">
        <f t="shared" si="330"/>
        <v>4387358.7358695325</v>
      </c>
      <c r="CB281" s="2">
        <f t="shared" si="331"/>
        <v>4449023.1444789441</v>
      </c>
      <c r="CC281" s="2">
        <f t="shared" si="332"/>
        <v>4508149.9966167929</v>
      </c>
      <c r="CD281" s="2">
        <f t="shared" si="333"/>
        <v>4566335.7957059033</v>
      </c>
      <c r="CE281" s="2">
        <f t="shared" si="334"/>
        <v>4623507.8271201979</v>
      </c>
      <c r="CF281" s="2">
        <f t="shared" si="335"/>
        <v>4679592.3225937299</v>
      </c>
      <c r="CG281" s="2">
        <f t="shared" si="336"/>
        <v>4734518.0657895869</v>
      </c>
      <c r="CH281" s="2">
        <f t="shared" si="337"/>
        <v>4788216.4183647996</v>
      </c>
      <c r="CI281" s="2">
        <f t="shared" si="338"/>
        <v>4840626.4717613077</v>
      </c>
      <c r="CJ281" s="2">
        <f t="shared" si="339"/>
        <v>4891696.3455906985</v>
      </c>
      <c r="CK281" s="2">
        <f t="shared" si="340"/>
        <v>4941396.2021852108</v>
      </c>
      <c r="CL281" s="2">
        <f t="shared" si="341"/>
        <v>4989704.2309784023</v>
      </c>
      <c r="CM281" s="2">
        <f t="shared" si="342"/>
        <v>5036604.2478849692</v>
      </c>
      <c r="CN281" s="2">
        <f t="shared" si="343"/>
        <v>5082088.6050697723</v>
      </c>
      <c r="CO281" s="2">
        <f t="shared" si="344"/>
        <v>5126158.2706887024</v>
      </c>
      <c r="CP281" s="2">
        <f t="shared" si="345"/>
        <v>5168822.5784007162</v>
      </c>
      <c r="CQ281" s="2">
        <f t="shared" si="346"/>
        <v>5211841.9752567699</v>
      </c>
      <c r="CR281" s="2">
        <f>IF($D281=3,(W281*$P281*$M281*'input_cooling&amp;ventilation'!$D$3)*'input_cool&amp;vent_evolution'!M$11,(W281*$Q281*'input_cooling&amp;ventilation'!$D$3)*'input_cool&amp;vent_evolution'!M$12)</f>
        <v>518454.08018899505</v>
      </c>
      <c r="CS281" s="2">
        <f>IF($D281=3,(X281*$P281*$M281*'input_cooling&amp;ventilation'!$D$3)*'input_cool&amp;vent_evolution'!N$11,(X281*$Q281*'input_cooling&amp;ventilation'!$D$3)*'input_cool&amp;vent_evolution'!N$12)</f>
        <v>477757.23060424847</v>
      </c>
      <c r="CT281" s="2">
        <f>IF($D281=3,(Y281*$P281*$M281*'input_cooling&amp;ventilation'!$D$3)*'input_cool&amp;vent_evolution'!O$11,(Y281*$Q281*'input_cooling&amp;ventilation'!$D$3)*'input_cool&amp;vent_evolution'!O$12)</f>
        <v>445859.54613640049</v>
      </c>
      <c r="CU281" s="2">
        <f>IF($D281=3,(Z281*$P281*$M281*'input_cooling&amp;ventilation'!$D$3)*'input_cool&amp;vent_evolution'!P$11,(Z281*$Q281*'input_cooling&amp;ventilation'!$D$3)*'input_cool&amp;vent_evolution'!P$12)</f>
        <v>510881.65619867842</v>
      </c>
      <c r="CV281" s="2">
        <f>IF($D281=3,(AA281*$P281*$M281*'input_cooling&amp;ventilation'!$D$3)*'input_cool&amp;vent_evolution'!Q$11,(AA281*$Q281*'input_cooling&amp;ventilation'!$D$3)*'input_cool&amp;vent_evolution'!Q$12)</f>
        <v>529689.79102193727</v>
      </c>
      <c r="CW281" s="2">
        <f>IF($D281=3,(AB281*$P281*$M281*'input_cooling&amp;ventilation'!$D$3)*'input_cool&amp;vent_evolution'!R$11,(AB281*$Q281*'input_cooling&amp;ventilation'!$D$3)*'input_cool&amp;vent_evolution'!R$12)</f>
        <v>525253.78603575414</v>
      </c>
      <c r="CX281" s="2">
        <f>IF($D281=3,(AC281*$P281*$M281*'input_cooling&amp;ventilation'!$D$3)*'input_cool&amp;vent_evolution'!S$11,(AC281*$Q281*'input_cooling&amp;ventilation'!$D$3)*'input_cool&amp;vent_evolution'!S$12)</f>
        <v>504482.14908057952</v>
      </c>
      <c r="CY281" s="2">
        <f>IF($D281=3,(AD281*$P281*$M281*'input_cooling&amp;ventilation'!$D$3)*'input_cool&amp;vent_evolution'!T$11,(AD281*$Q281*'input_cooling&amp;ventilation'!$D$3)*'input_cool&amp;vent_evolution'!T$12)</f>
        <v>523443.7926422297</v>
      </c>
      <c r="CZ281" s="2">
        <f>IF($D281=3,(AE281*$P281*$M281*'input_cooling&amp;ventilation'!$D$3)*'input_cool&amp;vent_evolution'!U$11,(AE281*$Q281*'input_cooling&amp;ventilation'!$D$3)*'input_cool&amp;vent_evolution'!U$12)</f>
        <v>598274.90830503649</v>
      </c>
      <c r="DA281" s="2">
        <f>IF($D281=3,(AF281*$P281*$M281*'input_cooling&amp;ventilation'!$D$3)*'input_cool&amp;vent_evolution'!V$11,(AF281*$Q281*'input_cooling&amp;ventilation'!$D$3)*'input_cool&amp;vent_evolution'!V$12)</f>
        <v>605145.87702306302</v>
      </c>
      <c r="DB281" s="2">
        <f>IF($D281=3,(AG281*$P281*$M281*'input_cooling&amp;ventilation'!$D$3)*'input_cool&amp;vent_evolution'!W$11,(AG281*$Q281*'input_cooling&amp;ventilation'!$D$3)*'input_cool&amp;vent_evolution'!W$12)</f>
        <v>477774.47877708572</v>
      </c>
      <c r="DC281" s="2">
        <f>IF($D281=3,(AH281*$P281*$M281*'input_cooling&amp;ventilation'!$D$3)*'input_cool&amp;vent_evolution'!X$11,(AH281*$Q281*'input_cooling&amp;ventilation'!$D$3)*'input_cool&amp;vent_evolution'!X$12)</f>
        <v>576737.80739394296</v>
      </c>
      <c r="DD281" s="2">
        <f>IF($D281=3,(AI281*$P281*$M281*'input_cooling&amp;ventilation'!$D$3)*'input_cool&amp;vent_evolution'!Y$11,(AI281*$Q281*'input_cooling&amp;ventilation'!$D$3)*'input_cool&amp;vent_evolution'!Y$12)</f>
        <v>587413.31185607775</v>
      </c>
      <c r="DE281" s="2">
        <f>IF($D281=3,(AJ281*$P281*$M281*'input_cooling&amp;ventilation'!$D$3)*'input_cool&amp;vent_evolution'!Z$11,(AJ281*$Q281*'input_cooling&amp;ventilation'!$D$3)*'input_cool&amp;vent_evolution'!Z$12)</f>
        <v>641249.86279899196</v>
      </c>
      <c r="DF281" s="2">
        <f>IF($D281=3,(AK281*$P281*$M281*'input_cooling&amp;ventilation'!$D$3)*'input_cool&amp;vent_evolution'!AA$11,(AK281*$Q281*'input_cooling&amp;ventilation'!$D$3)*'input_cool&amp;vent_evolution'!AA$12)</f>
        <v>639265.81867758499</v>
      </c>
      <c r="DG281" s="2">
        <f>IF($D281=3,(AL281*$P281*$M281*'input_cooling&amp;ventilation'!$D$3)*'input_cool&amp;vent_evolution'!AB$11,(AL281*$Q281*'input_cooling&amp;ventilation'!$D$3)*'input_cool&amp;vent_evolution'!AB$12)</f>
        <v>619257.71743213455</v>
      </c>
      <c r="DH281" s="2">
        <f>IF($D281=3,(AM281*$P281*$M281*'input_cooling&amp;ventilation'!$D$3)*'input_cool&amp;vent_evolution'!AC$11,(AM281*$Q281*'input_cooling&amp;ventilation'!$D$3)*'input_cool&amp;vent_evolution'!AC$12)</f>
        <v>622165.86325288913</v>
      </c>
      <c r="DI281" s="2">
        <f>IF($D281=3,(AN281*$P281*$M281*'input_cooling&amp;ventilation'!$D$3)*'input_cool&amp;vent_evolution'!AD$11,(AN281*$Q281*'input_cooling&amp;ventilation'!$D$3)*'input_cool&amp;vent_evolution'!AD$12)</f>
        <v>618899.37527952297</v>
      </c>
      <c r="DJ281" s="2">
        <f>IF($D281=3,(AO281*$P281*$M281*'input_cooling&amp;ventilation'!$D$3)*'input_cool&amp;vent_evolution'!AE$11,(AO281*$Q281*'input_cooling&amp;ventilation'!$D$3)*'input_cool&amp;vent_evolution'!AE$12)</f>
        <v>613195.64906626951</v>
      </c>
      <c r="DK281" s="2">
        <f>IF($D281=3,(AP281*$P281*$M281*'input_cooling&amp;ventilation'!$D$3)*'input_cool&amp;vent_evolution'!AF$11,(AP281*$Q281*'input_cooling&amp;ventilation'!$D$3)*'input_cool&amp;vent_evolution'!AF$12)</f>
        <v>604151.034009567</v>
      </c>
      <c r="DL281" s="2">
        <f>IF($D281=3,(AQ281*$P281*$M281*'input_cooling&amp;ventilation'!$D$3)*'input_cool&amp;vent_evolution'!AG$11,(AQ281*$Q281*'input_cooling&amp;ventilation'!$D$3)*'input_cool&amp;vent_evolution'!AG$12)</f>
        <v>579289.57177024847</v>
      </c>
      <c r="DM281" s="2">
        <f>IF($D281=3,(AR281*$P281*$M281*'input_cooling&amp;ventilation'!$D$3)*'input_cool&amp;vent_evolution'!AH$11,(AR281*$Q281*'input_cooling&amp;ventilation'!$D$3)*'input_cool&amp;vent_evolution'!AH$12)</f>
        <v>570069.6962330594</v>
      </c>
      <c r="DN281" s="2">
        <f>IF($D281=3,(AS281*$P281*$M281*'input_cooling&amp;ventilation'!$D$3)*'input_cool&amp;vent_evolution'!AI$11,(AS281*$Q281*'input_cooling&amp;ventilation'!$D$3)*'input_cool&amp;vent_evolution'!AI$12)</f>
        <v>560137.40623309219</v>
      </c>
      <c r="DO281" s="2">
        <f>IF($D281=3,(AT281*$P281*$M281*'input_cooling&amp;ventilation'!$D$3)*'input_cool&amp;vent_evolution'!AJ$11,(AT281*$Q281*'input_cooling&amp;ventilation'!$D$3)*'input_cool&amp;vent_evolution'!AJ$12)</f>
        <v>549482.37883639126</v>
      </c>
      <c r="DP281" s="2">
        <f>IF($D281=3,(AU281*$P281*$M281*'input_cooling&amp;ventilation'!$D$3)*'input_cool&amp;vent_evolution'!AK$11,(AU281*$Q281*'input_cooling&amp;ventilation'!$D$3)*'input_cool&amp;vent_evolution'!AK$12)</f>
        <v>538129.61631899059</v>
      </c>
      <c r="DQ281" s="2">
        <f>IF($D281=3,(AV281*$P281*$M281*'input_cooling&amp;ventilation'!$D$3)*'input_cool&amp;vent_evolution'!AL$11,(AV281*$Q281*'input_cooling&amp;ventilation'!$D$3)*'input_cool&amp;vent_evolution'!AL$12)</f>
        <v>526104.37632532604</v>
      </c>
      <c r="DR281" s="2">
        <f>IF($D281=3,(AW281*$P281*$M281*'input_cooling&amp;ventilation'!$D$3)*'input_cool&amp;vent_evolution'!AM$11,(AW281*$Q281*'input_cooling&amp;ventilation'!$D$3)*'input_cool&amp;vent_evolution'!AM$12)</f>
        <v>513482.39066975046</v>
      </c>
      <c r="DS281" s="2">
        <f>IF($D281=3,(AX281*$P281*$M281*'input_cooling&amp;ventilation'!$D$3)*'input_cool&amp;vent_evolution'!AN$11,(AX281*$Q281*'input_cooling&amp;ventilation'!$D$3)*'input_cool&amp;vent_evolution'!AN$12)</f>
        <v>500352.11196454614</v>
      </c>
      <c r="DT281" s="2">
        <f>IF($D281=3,(AY281*$P281*$M281*'input_cooling&amp;ventilation'!$D$3)*'input_cool&amp;vent_evolution'!AO$11,(AY281*$Q281*'input_cooling&amp;ventilation'!$D$3)*'input_cool&amp;vent_evolution'!AO$12)</f>
        <v>486929.50161722582</v>
      </c>
      <c r="DU281" s="2">
        <f>IF($D281=3,(AZ281*$P281*$M281*'input_cooling&amp;ventilation'!$D$3)*'input_cool&amp;vent_evolution'!AP$11,(AZ281*$Q281*'input_cooling&amp;ventilation'!$D$3)*'input_cool&amp;vent_evolution'!AP$12)</f>
        <v>473293.20437065564</v>
      </c>
      <c r="DV281" s="2">
        <f>IF($D281=3,(BA281*$P281*$M281*'input_cooling&amp;ventilation'!$D$3)*'input_cool&amp;vent_evolution'!AQ$11,(BA281*$Q281*'input_cooling&amp;ventilation'!$D$3)*'input_cool&amp;vent_evolution'!AQ$12)</f>
        <v>459498.34512551571</v>
      </c>
      <c r="DW281" s="2">
        <f>IF($D281=3,(BB281*$P281*$M281*'input_cooling&amp;ventilation'!$D$3)*'input_cool&amp;vent_evolution'!AR$11,(BB281*$Q281*'input_cooling&amp;ventilation'!$D$3)*'input_cool&amp;vent_evolution'!AR$12)</f>
        <v>445628.55696088431</v>
      </c>
      <c r="DX281" s="2">
        <f>IF($D281=3,(BC281*$P281*$M281*'input_cooling&amp;ventilation'!$D$3)*'input_cool&amp;vent_evolution'!AS$11,(BC281*$Q281*'input_cooling&amp;ventilation'!$D$3)*'input_cool&amp;vent_evolution'!AS$12)</f>
        <v>431768.25420925888</v>
      </c>
      <c r="DY281" s="2">
        <f>IF($D281=3,(BD281*$P281*$M281*'input_cooling&amp;ventilation'!$D$3)*'input_cool&amp;vent_evolution'!AT$11,(BD281*$Q281*'input_cooling&amp;ventilation'!$D$3)*'input_cool&amp;vent_evolution'!AT$12)</f>
        <v>417999.39707167016</v>
      </c>
      <c r="DZ281" s="2">
        <f>IF($D281=3,(BE281*$P281*$M281*'input_cooling&amp;ventilation'!$D$3)*'input_cool&amp;vent_evolution'!AU$11,(BE281*$Q281*'input_cooling&amp;ventilation'!$D$3)*'input_cool&amp;vent_evolution'!AU$12)</f>
        <v>421478.34835611936</v>
      </c>
      <c r="EA281" s="2">
        <f>IF($D281=3,(BF281*$P281*$M281*'input_cooling&amp;ventilation'!$D$3)*'input_cool&amp;vent_evolution'!AV$11,(BF281*$Q281*'input_cooling&amp;ventilation'!$D$3)*'input_cool&amp;vent_evolution'!AV$12)</f>
        <v>424986.25447190169</v>
      </c>
      <c r="EB281">
        <v>0.1833809251856082</v>
      </c>
      <c r="EC281" s="2">
        <f t="shared" si="347"/>
        <v>147317896.90930662</v>
      </c>
      <c r="ED281" s="2">
        <f>IF($D281=3,(EC281*(1+'input_cool&amp;vent_evolution'!M$10)),EC281*(1+'input_cool&amp;vent_evolution'!M$9))</f>
        <v>149790601.96490395</v>
      </c>
      <c r="EE281" s="2">
        <f>IF($D281=3,(ED281*(1+'input_cool&amp;vent_evolution'!N$10)),ED281*(1+'input_cool&amp;vent_evolution'!N$9))</f>
        <v>152228506.75788942</v>
      </c>
      <c r="EF281" s="2">
        <f>IF($D281=3,(EE281*(1+'input_cool&amp;vent_evolution'!O$10)),EE281*(1+'input_cool&amp;vent_evolution'!O$9))</f>
        <v>154533116.78069964</v>
      </c>
      <c r="EG281" s="2">
        <f>IF($D281=3,(EF281*(1+'input_cool&amp;vent_evolution'!P$10)),EF281*(1+'input_cool&amp;vent_evolution'!P$9))</f>
        <v>157081601.27262086</v>
      </c>
      <c r="EH281" s="2">
        <f>IF($D281=3,(EG281*(1+'input_cool&amp;vent_evolution'!Q$10)),EG281*(1+'input_cool&amp;vent_evolution'!Q$9))</f>
        <v>159562051.65656859</v>
      </c>
      <c r="EI281" s="2">
        <f>IF($D281=3,(EH281*(1+'input_cool&amp;vent_evolution'!R$10)),EH281*(1+'input_cool&amp;vent_evolution'!R$9))</f>
        <v>161366177.80515644</v>
      </c>
      <c r="EJ281" s="2">
        <f>IF($D281=3,(EI281*(1+'input_cool&amp;vent_evolution'!S$10)),EI281*(1+'input_cool&amp;vent_evolution'!S$9))</f>
        <v>163663160.10993806</v>
      </c>
      <c r="EK281" s="2">
        <f>IF($D281=3,(EJ281*(1+'input_cool&amp;vent_evolution'!T$10)),EJ281*(1+'input_cool&amp;vent_evolution'!T$9))</f>
        <v>165625793.62910834</v>
      </c>
      <c r="EL281" s="2">
        <f>IF($D281=3,(EK281*(1+'input_cool&amp;vent_evolution'!U$10)),EK281*(1+'input_cool&amp;vent_evolution'!U$9))</f>
        <v>167848562.11701104</v>
      </c>
      <c r="EM281" s="2">
        <f>IF($D281=3,(EL281*(1+'input_cool&amp;vent_evolution'!V$10)),EL281*(1+'input_cool&amp;vent_evolution'!V$9))</f>
        <v>169731565.71861547</v>
      </c>
      <c r="EN281" s="2">
        <f>IF($D281=3,(EM281*(1+'input_cool&amp;vent_evolution'!W$10)),EM281*(1+'input_cool&amp;vent_evolution'!W$9))</f>
        <v>171486167.08150816</v>
      </c>
      <c r="EO281" s="2">
        <f>IF($D281=3,(EN281*(1+'input_cool&amp;vent_evolution'!X$10)),EN281*(1+'input_cool&amp;vent_evolution'!X$9))</f>
        <v>173159733.5873898</v>
      </c>
      <c r="EP281" s="2">
        <f>IF($D281=3,(EO281*(1+'input_cool&amp;vent_evolution'!Y$10)),EO281*(1+'input_cool&amp;vent_evolution'!Y$9))</f>
        <v>174807398.58878985</v>
      </c>
      <c r="EQ281" s="2">
        <f>IF($D281=3,(EP281*(1+'input_cool&amp;vent_evolution'!Z$10)),EP281*(1+'input_cool&amp;vent_evolution'!Z$9))</f>
        <v>176387091.95334291</v>
      </c>
      <c r="ER281" s="2">
        <f>IF($D281=3,(EQ281*(1+'input_cool&amp;vent_evolution'!AA$10)),EQ281*(1+'input_cool&amp;vent_evolution'!AA$9))</f>
        <v>178252675.63313985</v>
      </c>
      <c r="ES281" s="2">
        <f>IF($D281=3,(ER281*(1+'input_cool&amp;vent_evolution'!AB$10)),ER281*(1+'input_cool&amp;vent_evolution'!AB$9))</f>
        <v>179082038.79644364</v>
      </c>
      <c r="ET281" s="2">
        <f>IF($D281=3,(ES281*(1+'input_cool&amp;vent_evolution'!AC$10)),ES281*(1+'input_cool&amp;vent_evolution'!AC$9))</f>
        <v>180118139.06690219</v>
      </c>
      <c r="EU281" s="2">
        <f>IF($D281=3,(ET281*(1+'input_cool&amp;vent_evolution'!AD$10)),ET281*(1+'input_cool&amp;vent_evolution'!AD$9))</f>
        <v>181499190.30421299</v>
      </c>
      <c r="EV281" s="2">
        <f>IF($D281=3,(EU281*(1+'input_cool&amp;vent_evolution'!AE$10)),EU281*(1+'input_cool&amp;vent_evolution'!AE$9))</f>
        <v>182752760.65195403</v>
      </c>
      <c r="EW281" s="2">
        <f>IF($D281=3,(EV281*(1+'input_cool&amp;vent_evolution'!AF$10)),EV281*(1+'input_cool&amp;vent_evolution'!AF$9))</f>
        <v>183721622.31714875</v>
      </c>
      <c r="EX281" s="2">
        <f>IF($D281=3,(EW281*(1+'input_cool&amp;vent_evolution'!AG$10)),EW281*(1+'input_cool&amp;vent_evolution'!AG$9))</f>
        <v>184799504.62353826</v>
      </c>
      <c r="EY281" s="2">
        <f>IF($D281=3,(EX281*(1+'input_cool&amp;vent_evolution'!AH$10)),EX281*(1+'input_cool&amp;vent_evolution'!AH$9))</f>
        <v>185829566.71972895</v>
      </c>
      <c r="EZ281" s="2">
        <f>IF($D281=3,(EY281*(1+'input_cool&amp;vent_evolution'!AI$10)),EY281*(1+'input_cool&amp;vent_evolution'!AI$9))</f>
        <v>186674354.50704572</v>
      </c>
      <c r="FA281" s="2">
        <f>IF($D281=3,(EZ281*(1+'input_cool&amp;vent_evolution'!AJ$10)),EZ281*(1+'input_cool&amp;vent_evolution'!AJ$9))</f>
        <v>187491926.07928449</v>
      </c>
      <c r="FB281" s="2">
        <f>IF($D281=3,(FA281*(1+'input_cool&amp;vent_evolution'!AK$10)),FA281*(1+'input_cool&amp;vent_evolution'!AK$9))</f>
        <v>188420671.3590149</v>
      </c>
      <c r="FC281" s="2">
        <f>IF($D281=3,(FB281*(1+'input_cool&amp;vent_evolution'!AL$10)),FB281*(1+'input_cool&amp;vent_evolution'!AL$9))</f>
        <v>189345161.82573023</v>
      </c>
      <c r="FD281" s="2">
        <f>IF($D281=3,(FC281*(1+'input_cool&amp;vent_evolution'!AM$10)),FC281*(1+'input_cool&amp;vent_evolution'!AM$9))</f>
        <v>190459715.39442769</v>
      </c>
      <c r="FE281" s="2">
        <f>IF($D281=3,(FD281*(1+'input_cool&amp;vent_evolution'!AN$10)),FD281*(1+'input_cool&amp;vent_evolution'!AN$9))</f>
        <v>191449675.32382104</v>
      </c>
      <c r="FF281" s="2">
        <f>IF($D281=3,(FE281*(1+'input_cool&amp;vent_evolution'!AO$10)),FE281*(1+'input_cool&amp;vent_evolution'!AO$9))</f>
        <v>192295902.03118804</v>
      </c>
      <c r="FG281" s="2">
        <f>IF($D281=3,(FF281*(1+'input_cool&amp;vent_evolution'!AP$10)),FF281*(1+'input_cool&amp;vent_evolution'!AP$9))</f>
        <v>193373269.94804221</v>
      </c>
      <c r="FH281" s="2">
        <f>IF($D281=3,(FG281*(1+'input_cool&amp;vent_evolution'!AQ$10)),FG281*(1+'input_cool&amp;vent_evolution'!AQ$9))</f>
        <v>194347531.69280735</v>
      </c>
      <c r="FI281" s="2">
        <f>IF($D281=3,(FH281*(1+'input_cool&amp;vent_evolution'!AR$10)),FH281*(1+'input_cool&amp;vent_evolution'!AR$9))</f>
        <v>195475448.29303998</v>
      </c>
      <c r="FJ281" s="2">
        <f>IF($D281=3,(FI281*(1+'input_cool&amp;vent_evolution'!AS$10)),FI281*(1+'input_cool&amp;vent_evolution'!AS$9))</f>
        <v>196481954.87814757</v>
      </c>
      <c r="FK281" s="2">
        <f>IF($D281=3,(FJ281*(1+'input_cool&amp;vent_evolution'!AT$10)),FJ281*(1+'input_cool&amp;vent_evolution'!AT$9))</f>
        <v>197643603.44789454</v>
      </c>
      <c r="FL281" s="2">
        <f>IF($D281=3,(FK281*(1+'input_cool&amp;vent_evolution'!AU$10)),FK281*(1+'input_cool&amp;vent_evolution'!AU$9))</f>
        <v>198812119.96335402</v>
      </c>
      <c r="FM281" s="2">
        <f t="shared" si="348"/>
        <v>104531278.1193265</v>
      </c>
      <c r="FN281" s="2">
        <f t="shared" si="349"/>
        <v>150571574.48652253</v>
      </c>
      <c r="FO281" s="2">
        <f t="shared" si="350"/>
        <v>153022189.93444008</v>
      </c>
      <c r="FP281" s="2">
        <f t="shared" si="351"/>
        <v>155338815.64499876</v>
      </c>
      <c r="FQ281" s="2">
        <f t="shared" si="352"/>
        <v>157900587.32806447</v>
      </c>
      <c r="FR281" s="2">
        <f t="shared" si="353"/>
        <v>160393970.18952206</v>
      </c>
      <c r="FS281" s="2">
        <f t="shared" si="354"/>
        <v>162207502.62214309</v>
      </c>
      <c r="FT281" s="2">
        <f t="shared" si="355"/>
        <v>164516460.84556809</v>
      </c>
      <c r="FU281" s="2">
        <f t="shared" si="356"/>
        <v>166489327.06844857</v>
      </c>
      <c r="FV281" s="2">
        <f t="shared" si="357"/>
        <v>168723684.54182971</v>
      </c>
      <c r="FW281" s="2">
        <f t="shared" si="358"/>
        <v>170616505.67572033</v>
      </c>
      <c r="FX281" s="2">
        <f t="shared" si="359"/>
        <v>172380255.11220935</v>
      </c>
      <c r="FY281" s="2">
        <f t="shared" si="360"/>
        <v>174062547.19524369</v>
      </c>
      <c r="FZ281" s="2">
        <f t="shared" si="361"/>
        <v>175718802.7295213</v>
      </c>
      <c r="GA281" s="2">
        <f t="shared" si="362"/>
        <v>177306732.23902681</v>
      </c>
      <c r="GB281" s="2">
        <f t="shared" si="363"/>
        <v>179182042.62778673</v>
      </c>
      <c r="GC281" s="2">
        <f t="shared" si="364"/>
        <v>180015729.89308682</v>
      </c>
      <c r="GD281" s="2">
        <f t="shared" si="365"/>
        <v>181057232.14357784</v>
      </c>
      <c r="GE281" s="2">
        <f t="shared" si="366"/>
        <v>182445483.85310212</v>
      </c>
      <c r="GF281" s="2">
        <f t="shared" si="367"/>
        <v>183705590.01806173</v>
      </c>
      <c r="GG281" s="2">
        <f t="shared" si="368"/>
        <v>184679503.09721598</v>
      </c>
      <c r="GH281" s="2">
        <f t="shared" si="369"/>
        <v>185763005.22522166</v>
      </c>
      <c r="GI281" s="2">
        <f t="shared" si="370"/>
        <v>186798437.81984243</v>
      </c>
      <c r="GJ281" s="2">
        <f t="shared" si="371"/>
        <v>187647630.12947127</v>
      </c>
      <c r="GK281" s="2">
        <f t="shared" si="372"/>
        <v>188469464.32515898</v>
      </c>
      <c r="GL281" s="2">
        <f t="shared" si="373"/>
        <v>189403051.86157</v>
      </c>
      <c r="GM281" s="2">
        <f t="shared" si="374"/>
        <v>190332362.40138426</v>
      </c>
      <c r="GN281" s="2">
        <f t="shared" si="375"/>
        <v>191452726.98692527</v>
      </c>
      <c r="GO281" s="2">
        <f t="shared" si="376"/>
        <v>192447848.33160248</v>
      </c>
      <c r="GP281" s="2">
        <f t="shared" si="377"/>
        <v>193298487.06346798</v>
      </c>
      <c r="GQ281" s="2">
        <f t="shared" si="378"/>
        <v>194381472.12003386</v>
      </c>
      <c r="GR281" s="2">
        <f t="shared" si="379"/>
        <v>195360813.43348718</v>
      </c>
      <c r="GS281" s="2">
        <f t="shared" si="380"/>
        <v>196494610.72222701</v>
      </c>
      <c r="GT281" s="2">
        <f t="shared" si="381"/>
        <v>197506364.99294028</v>
      </c>
      <c r="GU281" s="2">
        <f t="shared" si="382"/>
        <v>198674070.12164924</v>
      </c>
      <c r="GV281" s="2">
        <f t="shared" si="383"/>
        <v>199848679.00390378</v>
      </c>
      <c r="GW281" s="2">
        <f>IF($D281=3,($N281*$M281*EC281*'input_cooling&amp;ventilation'!$D$3)*'input_cool&amp;vent_evolution'!M$11,($O281*$M281*EC281*'input_cooling&amp;ventilation'!$D$3)*'input_cool&amp;vent_evolution'!M$10)</f>
        <v>30926693.155464232</v>
      </c>
      <c r="GX281" s="2">
        <f>IF($D281=3,($N281*$M281*ED281*'input_cooling&amp;ventilation'!$D$3)*'input_cool&amp;vent_evolution'!N$11,($O281*$M281*ED281*'input_cooling&amp;ventilation'!$D$3)*'input_cool&amp;vent_evolution'!N$10)</f>
        <v>30821257.132070534</v>
      </c>
      <c r="GY281" s="2">
        <f>IF($D281=3,($N281*$M281*EE281*'input_cooling&amp;ventilation'!$D$3)*'input_cool&amp;vent_evolution'!O$11,($O281*$M281*EE281*'input_cooling&amp;ventilation'!$D$3)*'input_cool&amp;vent_evolution'!O$10)</f>
        <v>30713491.05630092</v>
      </c>
      <c r="GZ281" s="2">
        <f>IF($D281=3,($N281*$M281*EF281*'input_cooling&amp;ventilation'!$D$3)*'input_cool&amp;vent_evolution'!P$11,($O281*$M281*EF281*'input_cooling&amp;ventilation'!$D$3)*'input_cool&amp;vent_evolution'!P$10)</f>
        <v>28888788.098298755</v>
      </c>
      <c r="HA281" s="2">
        <f>IF($D281=3,($N281*$M281*EG281*'input_cooling&amp;ventilation'!$D$3)*'input_cool&amp;vent_evolution'!Q$11,($O281*$M281*EG281*'input_cooling&amp;ventilation'!$D$3)*'input_cool&amp;vent_evolution'!Q$10)</f>
        <v>28849577.546497632</v>
      </c>
      <c r="HB281" s="2">
        <f>IF($D281=3,($N281*$M281*EH281*'input_cooling&amp;ventilation'!$D$3)*'input_cool&amp;vent_evolution'!R$11,($O281*$M281*EH281*'input_cooling&amp;ventilation'!$D$3)*'input_cool&amp;vent_evolution'!R$10)</f>
        <v>22604674.225505743</v>
      </c>
      <c r="HC281" s="2">
        <f>IF($D281=3,($N281*$M281*EI281*'input_cooling&amp;ventilation'!$D$3)*'input_cool&amp;vent_evolution'!S$11,($O281*$M281*EI281*'input_cooling&amp;ventilation'!$D$3)*'input_cool&amp;vent_evolution'!S$10)</f>
        <v>22549781.833674528</v>
      </c>
      <c r="HD281" s="2">
        <f>IF($D281=3,($N281*$M281*EJ281*'input_cooling&amp;ventilation'!$D$3)*'input_cool&amp;vent_evolution'!T$11,($O281*$M281*EJ281*'input_cooling&amp;ventilation'!$D$3)*'input_cool&amp;vent_evolution'!T$10)</f>
        <v>22564485.997587655</v>
      </c>
      <c r="HE281" s="2">
        <f>IF($D281=3,($N281*$M281*EK281*'input_cooling&amp;ventilation'!$D$3)*'input_cool&amp;vent_evolution'!U$11,($O281*$M281*EK281*'input_cooling&amp;ventilation'!$D$3)*'input_cool&amp;vent_evolution'!U$10)</f>
        <v>22533485.014392082</v>
      </c>
      <c r="HF281" s="2">
        <f>IF($D281=3,($N281*$M281*EL281*'input_cooling&amp;ventilation'!$D$3)*'input_cool&amp;vent_evolution'!V$11,($O281*$M281*EL281*'input_cooling&amp;ventilation'!$D$3)*'input_cool&amp;vent_evolution'!V$10)</f>
        <v>22538393.184147064</v>
      </c>
      <c r="HG281" s="2">
        <f>IF($D281=3,($N281*$M281*EM281*'input_cooling&amp;ventilation'!$D$3)*'input_cool&amp;vent_evolution'!W$11,($O281*$M281*EM281*'input_cooling&amp;ventilation'!$D$3)*'input_cool&amp;vent_evolution'!W$10)</f>
        <v>17487098.125480484</v>
      </c>
      <c r="HH281" s="2">
        <f>IF($D281=3,($N281*$M281*EN281*'input_cooling&amp;ventilation'!$D$3)*'input_cool&amp;vent_evolution'!X$11,($O281*$M281*EN281*'input_cooling&amp;ventilation'!$D$3)*'input_cool&amp;vent_evolution'!X$10)</f>
        <v>17496362.833189134</v>
      </c>
      <c r="HI281" s="2">
        <f>IF($D281=3,($N281*$M281*EO281*'input_cooling&amp;ventilation'!$D$3)*'input_cool&amp;vent_evolution'!Y$11,($O281*$M281*EO281*'input_cooling&amp;ventilation'!$D$3)*'input_cool&amp;vent_evolution'!Y$10)</f>
        <v>17497363.974675994</v>
      </c>
      <c r="HJ281" s="2">
        <f>IF($D281=3,($N281*$M281*EP281*'input_cooling&amp;ventilation'!$D$3)*'input_cool&amp;vent_evolution'!Z$11,($O281*$M281*EP281*'input_cooling&amp;ventilation'!$D$3)*'input_cool&amp;vent_evolution'!Z$10)</f>
        <v>17495853.664295446</v>
      </c>
      <c r="HK281" s="2">
        <f>IF($D281=3,($N281*$M281*EQ281*'input_cooling&amp;ventilation'!$D$3)*'input_cool&amp;vent_evolution'!AA$11,($O281*$M281*EQ281*'input_cooling&amp;ventilation'!$D$3)*'input_cool&amp;vent_evolution'!AA$10)</f>
        <v>17487733.812120575</v>
      </c>
      <c r="HL281" s="2">
        <f>IF($D281=3,($N281*$M281*ER281*'input_cooling&amp;ventilation'!$D$3)*'input_cool&amp;vent_evolution'!AB$11,($O281*$M281*ER281*'input_cooling&amp;ventilation'!$D$3)*'input_cool&amp;vent_evolution'!AB$10)</f>
        <v>12178947.639316069</v>
      </c>
      <c r="HM281" s="2">
        <f>IF($D281=3,($N281*$M281*ES281*'input_cooling&amp;ventilation'!$D$3)*'input_cool&amp;vent_evolution'!AC$11,($O281*$M281*ES281*'input_cooling&amp;ventilation'!$D$3)*'input_cool&amp;vent_evolution'!AC$10)</f>
        <v>12159839.067150613</v>
      </c>
      <c r="HN281" s="2">
        <f>IF($D281=3,($N281*$M281*ET281*'input_cooling&amp;ventilation'!$D$3)*'input_cool&amp;vent_evolution'!AD$11,($O281*$M281*ET281*'input_cooling&amp;ventilation'!$D$3)*'input_cool&amp;vent_evolution'!AD$10)</f>
        <v>12154964.93841601</v>
      </c>
      <c r="HO281" s="2">
        <f>IF($D281=3,($N281*$M281*EU281*'input_cooling&amp;ventilation'!$D$3)*'input_cool&amp;vent_evolution'!AE$11,($O281*$M281*EU281*'input_cooling&amp;ventilation'!$D$3)*'input_cool&amp;vent_evolution'!AE$10)</f>
        <v>12173331.31483862</v>
      </c>
      <c r="HP281" s="2">
        <f>IF($D281=3,($N281*$M281*EV281*'input_cooling&amp;ventilation'!$D$3)*'input_cool&amp;vent_evolution'!AF$11,($O281*$M281*EV281*'input_cooling&amp;ventilation'!$D$3)*'input_cool&amp;vent_evolution'!AF$10)</f>
        <v>12183023.432320325</v>
      </c>
      <c r="HQ281" s="2">
        <f>IF($D281=3,($N281*$M281*EW281*'input_cooling&amp;ventilation'!$D$3)*'input_cool&amp;vent_evolution'!AG$11,($O281*$M281*EW281*'input_cooling&amp;ventilation'!$D$3)*'input_cool&amp;vent_evolution'!AG$10)</f>
        <v>7691348.8760657879</v>
      </c>
      <c r="HR281" s="2">
        <f>IF($D281=3,($N281*$M281*EX281*'input_cooling&amp;ventilation'!$D$3)*'input_cool&amp;vent_evolution'!AH$11,($O281*$M281*EX281*'input_cooling&amp;ventilation'!$D$3)*'input_cool&amp;vent_evolution'!AH$10)</f>
        <v>7706019.9948460823</v>
      </c>
      <c r="HS281" s="2">
        <f>IF($D281=3,($N281*$M281*EY281*'input_cooling&amp;ventilation'!$D$3)*'input_cool&amp;vent_evolution'!AI$11,($O281*$M281*EY281*'input_cooling&amp;ventilation'!$D$3)*'input_cool&amp;vent_evolution'!AI$10)</f>
        <v>7718598.5570428297</v>
      </c>
      <c r="HT281" s="2">
        <f>IF($D281=3,($N281*$M281*EZ281*'input_cooling&amp;ventilation'!$D$3)*'input_cool&amp;vent_evolution'!AJ$11,($O281*$M281*EZ281*'input_cooling&amp;ventilation'!$D$3)*'input_cool&amp;vent_evolution'!AJ$10)</f>
        <v>7723421.2144793598</v>
      </c>
      <c r="HU281" s="2">
        <f>IF($D281=3,($N281*$M281*FA281*'input_cooling&amp;ventilation'!$D$3)*'input_cool&amp;vent_evolution'!AK$11,($O281*$M281*FA281*'input_cooling&amp;ventilation'!$D$3)*'input_cool&amp;vent_evolution'!AK$10)</f>
        <v>7727091.9393061912</v>
      </c>
      <c r="HV281" s="2">
        <f>IF($D281=3,($N281*$M281*FB281*'input_cooling&amp;ventilation'!$D$3)*'input_cool&amp;vent_evolution'!AL$11,($O281*$M281*FB281*'input_cooling&amp;ventilation'!$D$3)*'input_cool&amp;vent_evolution'!AL$10)</f>
        <v>7735308.7368446151</v>
      </c>
      <c r="HW281" s="2">
        <f>IF($D281=3,($N281*$M281*FC281*'input_cooling&amp;ventilation'!$D$3)*'input_cool&amp;vent_evolution'!AM$11,($O281*$M281*FC281*'input_cooling&amp;ventilation'!$D$3)*'input_cool&amp;vent_evolution'!AM$10)</f>
        <v>7743294.4919233611</v>
      </c>
      <c r="HX281" s="2">
        <f>IF($D281=3,($N281*$M281*FD281*'input_cooling&amp;ventilation'!$D$3)*'input_cool&amp;vent_evolution'!AN$11,($O281*$M281*FD281*'input_cooling&amp;ventilation'!$D$3)*'input_cool&amp;vent_evolution'!AN$10)</f>
        <v>7758971.0297454391</v>
      </c>
      <c r="HY281" s="2">
        <f>IF($D281=3,($N281*$M281*FE281*'input_cooling&amp;ventilation'!$D$3)*'input_cool&amp;vent_evolution'!AO$11,($O281*$M281*FE281*'input_cooling&amp;ventilation'!$D$3)*'input_cool&amp;vent_evolution'!AO$10)</f>
        <v>7769478.7765119635</v>
      </c>
      <c r="HZ281" s="2">
        <f>IF($D281=3,($N281*$M281*FF281*'input_cooling&amp;ventilation'!$D$3)*'input_cool&amp;vent_evolution'!AP$11,($O281*$M281*FF281*'input_cooling&amp;ventilation'!$D$3)*'input_cool&amp;vent_evolution'!AP$10)</f>
        <v>7774104.2525353245</v>
      </c>
      <c r="IA281" s="2">
        <f>IF($D281=3,($N281*$M281*FG281*'input_cooling&amp;ventilation'!$D$3)*'input_cool&amp;vent_evolution'!AQ$11,($O281*$M281*FG281*'input_cooling&amp;ventilation'!$D$3)*'input_cool&amp;vent_evolution'!AQ$10)</f>
        <v>7788011.0820679963</v>
      </c>
      <c r="IB281" s="2">
        <f>IF($D281=3,($N281*$M281*FH281*'input_cooling&amp;ventilation'!$D$3)*'input_cool&amp;vent_evolution'!AR$11,($O281*$M281*FH281*'input_cooling&amp;ventilation'!$D$3)*'input_cool&amp;vent_evolution'!AR$10)</f>
        <v>7797684.8710989486</v>
      </c>
      <c r="IC281" s="2">
        <f>IF($D281=3,($N281*$M281*FI281*'input_cooling&amp;ventilation'!$D$3)*'input_cool&amp;vent_evolution'!AS$11,($O281*$M281*FI281*'input_cooling&amp;ventilation'!$D$3)*'input_cool&amp;vent_evolution'!AS$10)</f>
        <v>7813435.1492002131</v>
      </c>
      <c r="ID281" s="2">
        <f>IF($D281=3,($N281*$M281*FJ281*'input_cooling&amp;ventilation'!$D$3)*'input_cool&amp;vent_evolution'!AT$11,($O281*$M281*FJ281*'input_cooling&amp;ventilation'!$D$3)*'input_cool&amp;vent_evolution'!AT$10)</f>
        <v>7824241.3636100441</v>
      </c>
      <c r="IE281" s="2">
        <f>IF($D281=3,($N281*$M281*FK281*'input_cooling&amp;ventilation'!$D$3)*'input_cool&amp;vent_evolution'!AU$11,($O281*$M281*FK281*'input_cooling&amp;ventilation'!$D$3)*'input_cool&amp;vent_evolution'!AU$10)</f>
        <v>7870500.1602258934</v>
      </c>
      <c r="IF281" s="2">
        <f>IF($D281=3,($N281*$M281*FL281*'input_cooling&amp;ventilation'!$D$3)*'input_cool&amp;vent_evolution'!AV$11,($O281*$M281*FL281*'input_cooling&amp;ventilation'!$D$3)*'input_cool&amp;vent_evolution'!AV$10)</f>
        <v>7917032.449972244</v>
      </c>
    </row>
    <row r="282" spans="1:240" x14ac:dyDescent="0.25">
      <c r="A282">
        <v>280</v>
      </c>
      <c r="B282">
        <v>100100</v>
      </c>
      <c r="C282">
        <v>12</v>
      </c>
      <c r="D282">
        <v>6</v>
      </c>
      <c r="E282">
        <v>1</v>
      </c>
      <c r="F282" s="2">
        <v>77893385.425704405</v>
      </c>
      <c r="G282" s="2">
        <v>88196119.493009001</v>
      </c>
      <c r="H282" s="2">
        <v>77893385.425704405</v>
      </c>
      <c r="I282" s="17">
        <v>0.48294989300000002</v>
      </c>
      <c r="J282">
        <v>1.7803227000000001E-2</v>
      </c>
      <c r="K282" s="2">
        <f t="shared" si="308"/>
        <v>1386753.6225323072</v>
      </c>
      <c r="L282" s="2">
        <f t="shared" si="309"/>
        <v>42594306.472163916</v>
      </c>
      <c r="M282">
        <v>0.78352692713833105</v>
      </c>
      <c r="N282" s="17">
        <f>'input_cooling&amp;ventilation'!$D$5</f>
        <v>57.500092182043396</v>
      </c>
      <c r="O282" s="45">
        <f>'input_cooling&amp;ventilation'!$D$6</f>
        <v>19.328678831353667</v>
      </c>
      <c r="P282" s="45">
        <f>'input_cooling&amp;ventilation'!$C$5</f>
        <v>50.351688737400465</v>
      </c>
      <c r="Q282" s="45">
        <f>'input_cooling&amp;ventilation'!$C$6</f>
        <v>32.240814214248743</v>
      </c>
      <c r="R282">
        <v>17</v>
      </c>
      <c r="S282">
        <v>12</v>
      </c>
      <c r="T282">
        <v>14</v>
      </c>
      <c r="U282" s="2">
        <f t="shared" si="310"/>
        <v>2735503.536106084</v>
      </c>
      <c r="V282" s="2">
        <f t="shared" si="311"/>
        <v>79017473.093500257</v>
      </c>
      <c r="W282" s="2">
        <v>588281.97387478652</v>
      </c>
      <c r="X282" s="57">
        <f>IF($D282=3,(W282*(1+'input_cool&amp;vent_evolution'!M$11)),(W282*(1+'input_cool&amp;vent_evolution'!M$12)))</f>
        <v>597710.1576119914</v>
      </c>
      <c r="Y282" s="57">
        <f>IF($D282=3,(X282*(1+'input_cool&amp;vent_evolution'!N$11)),(X282*(1+'input_cool&amp;vent_evolution'!N$12)))</f>
        <v>606398.26158114709</v>
      </c>
      <c r="Z282" s="57">
        <f>IF($D282=3,(Y282*(1+'input_cool&amp;vent_evolution'!O$11)),(Y282*(1+'input_cool&amp;vent_evolution'!O$12)))</f>
        <v>614506.30023411394</v>
      </c>
      <c r="AA282" s="57">
        <f>IF($D282=3,(Z282*(1+'input_cool&amp;vent_evolution'!P$11)),(Z282*(1+'input_cool&amp;vent_evolution'!P$12)))</f>
        <v>623796.77803467982</v>
      </c>
      <c r="AB282" s="57">
        <f>IF($D282=3,(AA282*(1+'input_cool&amp;vent_evolution'!Q$11)),(AA282*(1+'input_cool&amp;vent_evolution'!Q$12)))</f>
        <v>633429.28526011424</v>
      </c>
      <c r="AC282" s="57">
        <f>IF($D282=3,(AB282*(1+'input_cool&amp;vent_evolution'!R$11)),(AB282*(1+'input_cool&amp;vent_evolution'!R$12)))</f>
        <v>642981.12291100563</v>
      </c>
      <c r="AD282" s="57">
        <f>IF($D282=3,(AC282*(1+'input_cool&amp;vent_evolution'!S$11)),(AC282*(1+'input_cool&amp;vent_evolution'!S$12)))</f>
        <v>652155.22448609164</v>
      </c>
      <c r="AE282" s="57">
        <f>IF($D282=3,(AD282*(1+'input_cool&amp;vent_evolution'!T$11)),(AD282*(1+'input_cool&amp;vent_evolution'!T$12)))</f>
        <v>661674.1470709641</v>
      </c>
      <c r="AF282" s="57">
        <f>IF($D282=3,(AE282*(1+'input_cool&amp;vent_evolution'!U$11)),(AE282*(1+'input_cool&amp;vent_evolution'!U$12)))</f>
        <v>672553.88739204139</v>
      </c>
      <c r="AG282" s="57">
        <f>IF($D282=3,(AF282*(1+'input_cool&amp;vent_evolution'!V$11)),(AF282*(1+'input_cool&amp;vent_evolution'!V$12)))</f>
        <v>683558.57755535457</v>
      </c>
      <c r="AH282" s="57">
        <f>IF($D282=3,(AG282*(1+'input_cool&amp;vent_evolution'!W$11)),(AG282*(1+'input_cool&amp;vent_evolution'!W$12)))</f>
        <v>692246.99518573668</v>
      </c>
      <c r="AI282" s="57">
        <f>IF($D282=3,(AH282*(1+'input_cool&amp;vent_evolution'!X$11)),(AH282*(1+'input_cool&amp;vent_evolution'!X$12)))</f>
        <v>702735.07932680566</v>
      </c>
      <c r="AJ282" s="57">
        <f>IF($D282=3,(AI282*(1+'input_cool&amp;vent_evolution'!Y$11)),(AI282*(1+'input_cool&amp;vent_evolution'!Y$12)))</f>
        <v>713417.29949920787</v>
      </c>
      <c r="AK282" s="57">
        <f>IF($D282=3,(AJ282*(1+'input_cool&amp;vent_evolution'!Z$11)),(AJ282*(1+'input_cool&amp;vent_evolution'!Z$12)))</f>
        <v>725078.54734920512</v>
      </c>
      <c r="AL282" s="57">
        <f>IF($D282=3,(AK282*(1+'input_cool&amp;vent_evolution'!AA$11)),(AK282*(1+'input_cool&amp;vent_evolution'!AA$12)))</f>
        <v>736703.71498837159</v>
      </c>
      <c r="AM282" s="57">
        <f>IF($D282=3,(AL282*(1+'input_cool&amp;vent_evolution'!AB$11)),(AL282*(1+'input_cool&amp;vent_evolution'!AB$12)))</f>
        <v>747965.03159042029</v>
      </c>
      <c r="AN282" s="57">
        <f>IF($D282=3,(AM282*(1+'input_cool&amp;vent_evolution'!AC$11)),(AM282*(1+'input_cool&amp;vent_evolution'!AC$12)))</f>
        <v>759279.23336432956</v>
      </c>
      <c r="AO282" s="57">
        <f>IF($D282=3,(AN282*(1+'input_cool&amp;vent_evolution'!AD$11)),(AN282*(1+'input_cool&amp;vent_evolution'!AD$12)))</f>
        <v>770534.03344778053</v>
      </c>
      <c r="AP282" s="57">
        <f>IF($D282=3,(AO282*(1+'input_cool&amp;vent_evolution'!AE$11)),(AO282*(1+'input_cool&amp;vent_evolution'!AE$12)))</f>
        <v>781685.11021072906</v>
      </c>
      <c r="AQ282" s="57">
        <f>IF($D282=3,(AP282*(1+'input_cool&amp;vent_evolution'!AF$11)),(AP282*(1+'input_cool&amp;vent_evolution'!AF$12)))</f>
        <v>792671.70896907616</v>
      </c>
      <c r="AR282" s="57">
        <f>IF($D282=3,(AQ282*(1+'input_cool&amp;vent_evolution'!AG$11)),(AQ282*(1+'input_cool&amp;vent_evolution'!AG$12)))</f>
        <v>803206.19741925015</v>
      </c>
      <c r="AS282" s="57">
        <f>IF($D282=3,(AR282*(1+'input_cool&amp;vent_evolution'!AH$11)),(AR282*(1+'input_cool&amp;vent_evolution'!AH$12)))</f>
        <v>813573.02072043531</v>
      </c>
      <c r="AT282" s="57">
        <f>IF($D282=3,(AS282*(1+'input_cool&amp;vent_evolution'!AI$11)),(AS282*(1+'input_cool&amp;vent_evolution'!AI$12)))</f>
        <v>823759.22348331404</v>
      </c>
      <c r="AU282" s="57">
        <f>IF($D282=3,(AT282*(1+'input_cool&amp;vent_evolution'!AJ$11)),(AT282*(1+'input_cool&amp;vent_evolution'!AJ$12)))</f>
        <v>833751.66259409755</v>
      </c>
      <c r="AV282" s="57">
        <f>IF($D282=3,(AU282*(1+'input_cool&amp;vent_evolution'!AK$11)),(AU282*(1+'input_cool&amp;vent_evolution'!AK$12)))</f>
        <v>843537.64961003058</v>
      </c>
      <c r="AW282" s="57">
        <f>IF($D282=3,(AV282*(1+'input_cool&amp;vent_evolution'!AL$11)),(AV282*(1+'input_cool&amp;vent_evolution'!AL$12)))</f>
        <v>853104.95540331223</v>
      </c>
      <c r="AX282" s="57">
        <f>IF($D282=3,(AW282*(1+'input_cool&amp;vent_evolution'!AM$11)),(AW282*(1+'input_cool&amp;vent_evolution'!AM$12)))</f>
        <v>862442.72804325132</v>
      </c>
      <c r="AY282" s="57">
        <f>IF($D282=3,(AX282*(1+'input_cool&amp;vent_evolution'!AN$11)),(AX282*(1+'input_cool&amp;vent_evolution'!AN$12)))</f>
        <v>871541.72412633838</v>
      </c>
      <c r="AZ282" s="57">
        <f>IF($D282=3,(AY282*(1+'input_cool&amp;vent_evolution'!AO$11)),(AY282*(1+'input_cool&amp;vent_evolution'!AO$12)))</f>
        <v>880396.62754736899</v>
      </c>
      <c r="BA282" s="57">
        <f>IF($D282=3,(AZ282*(1+'input_cool&amp;vent_evolution'!AP$11)),(AZ282*(1+'input_cool&amp;vent_evolution'!AP$12)))</f>
        <v>889003.55237039353</v>
      </c>
      <c r="BB282" s="57">
        <f>IF($D282=3,(BA282*(1+'input_cool&amp;vent_evolution'!AQ$11)),(BA282*(1+'input_cool&amp;vent_evolution'!AQ$12)))</f>
        <v>897359.61511601938</v>
      </c>
      <c r="BC282" s="57">
        <f>IF($D282=3,(BB282*(1+'input_cool&amp;vent_evolution'!AR$11)),(BB282*(1+'input_cool&amp;vent_evolution'!AR$12)))</f>
        <v>905463.45318792935</v>
      </c>
      <c r="BD282" s="57">
        <f>IF($D282=3,(BC282*(1+'input_cool&amp;vent_evolution'!AS$11)),(BC282*(1+'input_cool&amp;vent_evolution'!AS$12)))</f>
        <v>913315.23908012093</v>
      </c>
      <c r="BE282" s="57">
        <f>IF($D282=3,(BD282*(1+'input_cool&amp;vent_evolution'!AT$11)),(BD282*(1+'input_cool&amp;vent_evolution'!AT$12)))</f>
        <v>920916.63574806869</v>
      </c>
      <c r="BF282" s="57">
        <f>IF($D282=3,(BE282*(1+'input_cool&amp;vent_evolution'!AU$11)),(BE282*(1+'input_cool&amp;vent_evolution'!AU$12)))</f>
        <v>928581.29779124632</v>
      </c>
      <c r="BG282" s="57">
        <f>IF($D282=3,(BF282*(1+'input_cool&amp;vent_evolution'!AV$11)),(BF282*(1+'input_cool&amp;vent_evolution'!AV$12)))</f>
        <v>936309.75175863912</v>
      </c>
      <c r="BH282" s="2">
        <f t="shared" si="384"/>
        <v>1580557.4854407106</v>
      </c>
      <c r="BI282" s="2">
        <f t="shared" si="312"/>
        <v>1605888.5121281289</v>
      </c>
      <c r="BJ282" s="2">
        <f t="shared" si="313"/>
        <v>1629231.1409567643</v>
      </c>
      <c r="BK282" s="2">
        <f t="shared" si="314"/>
        <v>1651015.2882777855</v>
      </c>
      <c r="BL282" s="2">
        <f t="shared" si="315"/>
        <v>1675976.3356719229</v>
      </c>
      <c r="BM282" s="2">
        <f t="shared" si="316"/>
        <v>1701856.3253279759</v>
      </c>
      <c r="BN282" s="2">
        <f t="shared" si="317"/>
        <v>1727519.577253564</v>
      </c>
      <c r="BO282" s="2">
        <f t="shared" si="318"/>
        <v>1752167.952625647</v>
      </c>
      <c r="BP282" s="2">
        <f t="shared" si="319"/>
        <v>1777742.7705072043</v>
      </c>
      <c r="BQ282" s="2">
        <f t="shared" si="320"/>
        <v>1806973.7443731315</v>
      </c>
      <c r="BR282" s="2">
        <f t="shared" si="321"/>
        <v>1836540.4252931939</v>
      </c>
      <c r="BS282" s="2">
        <f t="shared" si="322"/>
        <v>1859883.8968462732</v>
      </c>
      <c r="BT282" s="2">
        <f t="shared" si="323"/>
        <v>1888062.5945342414</v>
      </c>
      <c r="BU282" s="2">
        <f t="shared" si="324"/>
        <v>1916762.8841987513</v>
      </c>
      <c r="BV282" s="2">
        <f t="shared" si="325"/>
        <v>1948093.5613185903</v>
      </c>
      <c r="BW282" s="2">
        <f t="shared" si="326"/>
        <v>1979327.3004905789</v>
      </c>
      <c r="BX282" s="2">
        <f t="shared" si="327"/>
        <v>2009583.4685217859</v>
      </c>
      <c r="BY282" s="2">
        <f t="shared" si="328"/>
        <v>2039981.7249697137</v>
      </c>
      <c r="BZ282" s="2">
        <f t="shared" si="329"/>
        <v>2070220.3848454682</v>
      </c>
      <c r="CA282" s="2">
        <f t="shared" si="330"/>
        <v>2100180.3676957223</v>
      </c>
      <c r="CB282" s="2">
        <f t="shared" si="331"/>
        <v>2129698.4418135863</v>
      </c>
      <c r="CC282" s="2">
        <f t="shared" si="332"/>
        <v>2158001.8155606035</v>
      </c>
      <c r="CD282" s="2">
        <f t="shared" si="333"/>
        <v>2185854.7175643914</v>
      </c>
      <c r="CE282" s="2">
        <f t="shared" si="334"/>
        <v>2213222.3401332782</v>
      </c>
      <c r="CF282" s="2">
        <f t="shared" si="335"/>
        <v>2240069.3712097751</v>
      </c>
      <c r="CG282" s="2">
        <f t="shared" si="336"/>
        <v>2266361.7203167542</v>
      </c>
      <c r="CH282" s="2">
        <f t="shared" si="337"/>
        <v>2292066.5310344291</v>
      </c>
      <c r="CI282" s="2">
        <f t="shared" si="338"/>
        <v>2317154.6471060268</v>
      </c>
      <c r="CJ282" s="2">
        <f t="shared" si="339"/>
        <v>2341601.2339602755</v>
      </c>
      <c r="CK282" s="2">
        <f t="shared" si="340"/>
        <v>2365392.0086338227</v>
      </c>
      <c r="CL282" s="2">
        <f t="shared" si="341"/>
        <v>2388516.5306484173</v>
      </c>
      <c r="CM282" s="2">
        <f t="shared" si="342"/>
        <v>2410967.0528604449</v>
      </c>
      <c r="CN282" s="2">
        <f t="shared" si="343"/>
        <v>2432739.9143353454</v>
      </c>
      <c r="CO282" s="2">
        <f t="shared" si="344"/>
        <v>2453835.5785186961</v>
      </c>
      <c r="CP282" s="2">
        <f t="shared" si="345"/>
        <v>2474258.5133303721</v>
      </c>
      <c r="CQ282" s="2">
        <f t="shared" si="346"/>
        <v>2494851.4254094632</v>
      </c>
      <c r="CR282" s="2">
        <f>IF($D282=3,(W282*$P282*$M282*'input_cooling&amp;ventilation'!$D$3)*'input_cool&amp;vent_evolution'!M$11,(W282*$Q282*'input_cooling&amp;ventilation'!$D$3)*'input_cool&amp;vent_evolution'!M$12)</f>
        <v>248178.26540205904</v>
      </c>
      <c r="CS282" s="2">
        <f>IF($D282=3,(X282*$P282*$M282*'input_cooling&amp;ventilation'!$D$3)*'input_cool&amp;vent_evolution'!N$11,(X282*$Q282*'input_cooling&amp;ventilation'!$D$3)*'input_cool&amp;vent_evolution'!N$12)</f>
        <v>228697.1311546652</v>
      </c>
      <c r="CT282" s="2">
        <f>IF($D282=3,(Y282*$P282*$M282*'input_cooling&amp;ventilation'!$D$3)*'input_cool&amp;vent_evolution'!O$11,(Y282*$Q282*'input_cooling&amp;ventilation'!$D$3)*'input_cool&amp;vent_evolution'!O$12)</f>
        <v>213428.06046148646</v>
      </c>
      <c r="CU282" s="2">
        <f>IF($D282=3,(Z282*$P282*$M282*'input_cooling&amp;ventilation'!$D$3)*'input_cool&amp;vent_evolution'!P$11,(Z282*$Q282*'input_cooling&amp;ventilation'!$D$3)*'input_cool&amp;vent_evolution'!P$12)</f>
        <v>244553.42933148425</v>
      </c>
      <c r="CV282" s="2">
        <f>IF($D282=3,(AA282*$P282*$M282*'input_cooling&amp;ventilation'!$D$3)*'input_cool&amp;vent_evolution'!Q$11,(AA282*$Q282*'input_cooling&amp;ventilation'!$D$3)*'input_cool&amp;vent_evolution'!Q$12)</f>
        <v>253556.67658953051</v>
      </c>
      <c r="CW282" s="2">
        <f>IF($D282=3,(AB282*$P282*$M282*'input_cooling&amp;ventilation'!$D$3)*'input_cool&amp;vent_evolution'!R$11,(AB282*$Q282*'input_cooling&amp;ventilation'!$D$3)*'input_cool&amp;vent_evolution'!R$12)</f>
        <v>251433.20979689868</v>
      </c>
      <c r="CX282" s="2">
        <f>IF($D282=3,(AC282*$P282*$M282*'input_cooling&amp;ventilation'!$D$3)*'input_cool&amp;vent_evolution'!S$11,(AC282*$Q282*'input_cooling&amp;ventilation'!$D$3)*'input_cool&amp;vent_evolution'!S$12)</f>
        <v>241490.05566603073</v>
      </c>
      <c r="CY282" s="2">
        <f>IF($D282=3,(AD282*$P282*$M282*'input_cooling&amp;ventilation'!$D$3)*'input_cool&amp;vent_evolution'!T$11,(AD282*$Q282*'input_cooling&amp;ventilation'!$D$3)*'input_cool&amp;vent_evolution'!T$12)</f>
        <v>250566.7858686111</v>
      </c>
      <c r="CZ282" s="2">
        <f>IF($D282=3,(AE282*$P282*$M282*'input_cooling&amp;ventilation'!$D$3)*'input_cool&amp;vent_evolution'!U$11,(AE282*$Q282*'input_cooling&amp;ventilation'!$D$3)*'input_cool&amp;vent_evolution'!U$12)</f>
        <v>286387.61782450252</v>
      </c>
      <c r="DA282" s="2">
        <f>IF($D282=3,(AF282*$P282*$M282*'input_cooling&amp;ventilation'!$D$3)*'input_cool&amp;vent_evolution'!V$11,(AF282*$Q282*'input_cooling&amp;ventilation'!$D$3)*'input_cool&amp;vent_evolution'!V$12)</f>
        <v>289676.67497195525</v>
      </c>
      <c r="DB282" s="2">
        <f>IF($D282=3,(AG282*$P282*$M282*'input_cooling&amp;ventilation'!$D$3)*'input_cool&amp;vent_evolution'!W$11,(AG282*$Q282*'input_cooling&amp;ventilation'!$D$3)*'input_cool&amp;vent_evolution'!W$12)</f>
        <v>228705.38766527947</v>
      </c>
      <c r="DC282" s="2">
        <f>IF($D282=3,(AH282*$P282*$M282*'input_cooling&amp;ventilation'!$D$3)*'input_cool&amp;vent_evolution'!X$11,(AH282*$Q282*'input_cooling&amp;ventilation'!$D$3)*'input_cool&amp;vent_evolution'!X$12)</f>
        <v>276078.04451772891</v>
      </c>
      <c r="DD282" s="2">
        <f>IF($D282=3,(AI282*$P282*$M282*'input_cooling&amp;ventilation'!$D$3)*'input_cool&amp;vent_evolution'!Y$11,(AI282*$Q282*'input_cooling&amp;ventilation'!$D$3)*'input_cool&amp;vent_evolution'!Y$12)</f>
        <v>281188.29107753764</v>
      </c>
      <c r="DE282" s="2">
        <f>IF($D282=3,(AJ282*$P282*$M282*'input_cooling&amp;ventilation'!$D$3)*'input_cool&amp;vent_evolution'!Z$11,(AJ282*$Q282*'input_cooling&amp;ventilation'!$D$3)*'input_cool&amp;vent_evolution'!Z$12)</f>
        <v>306959.25583370554</v>
      </c>
      <c r="DF282" s="2">
        <f>IF($D282=3,(AK282*$P282*$M282*'input_cooling&amp;ventilation'!$D$3)*'input_cool&amp;vent_evolution'!AA$11,(AK282*$Q282*'input_cooling&amp;ventilation'!$D$3)*'input_cool&amp;vent_evolution'!AA$12)</f>
        <v>306009.5157364679</v>
      </c>
      <c r="DG282" s="2">
        <f>IF($D282=3,(AL282*$P282*$M282*'input_cooling&amp;ventilation'!$D$3)*'input_cool&amp;vent_evolution'!AB$11,(AL282*$Q282*'input_cooling&amp;ventilation'!$D$3)*'input_cool&amp;vent_evolution'!AB$12)</f>
        <v>296431.85775126214</v>
      </c>
      <c r="DH282" s="2">
        <f>IF($D282=3,(AM282*$P282*$M282*'input_cooling&amp;ventilation'!$D$3)*'input_cool&amp;vent_evolution'!AC$11,(AM282*$Q282*'input_cooling&amp;ventilation'!$D$3)*'input_cool&amp;vent_evolution'!AC$12)</f>
        <v>297823.95516723389</v>
      </c>
      <c r="DI282" s="2">
        <f>IF($D282=3,(AN282*$P282*$M282*'input_cooling&amp;ventilation'!$D$3)*'input_cool&amp;vent_evolution'!AD$11,(AN282*$Q282*'input_cooling&amp;ventilation'!$D$3)*'input_cool&amp;vent_evolution'!AD$12)</f>
        <v>296260.32330442511</v>
      </c>
      <c r="DJ282" s="2">
        <f>IF($D282=3,(AO282*$P282*$M282*'input_cooling&amp;ventilation'!$D$3)*'input_cool&amp;vent_evolution'!AE$11,(AO282*$Q282*'input_cooling&amp;ventilation'!$D$3)*'input_cool&amp;vent_evolution'!AE$12)</f>
        <v>293530.0123048136</v>
      </c>
      <c r="DK282" s="2">
        <f>IF($D282=3,(AP282*$P282*$M282*'input_cooling&amp;ventilation'!$D$3)*'input_cool&amp;vent_evolution'!AF$11,(AP282*$Q282*'input_cooling&amp;ventilation'!$D$3)*'input_cool&amp;vent_evolution'!AF$12)</f>
        <v>289200.45456426399</v>
      </c>
      <c r="DL282" s="2">
        <f>IF($D282=3,(AQ282*$P282*$M282*'input_cooling&amp;ventilation'!$D$3)*'input_cool&amp;vent_evolution'!AG$11,(AQ282*$Q282*'input_cooling&amp;ventilation'!$D$3)*'input_cool&amp;vent_evolution'!AG$12)</f>
        <v>277299.54605629417</v>
      </c>
      <c r="DM282" s="2">
        <f>IF($D282=3,(AR282*$P282*$M282*'input_cooling&amp;ventilation'!$D$3)*'input_cool&amp;vent_evolution'!AH$11,(AR282*$Q282*'input_cooling&amp;ventilation'!$D$3)*'input_cool&amp;vent_evolution'!AH$12)</f>
        <v>272886.09305152978</v>
      </c>
      <c r="DN282" s="2">
        <f>IF($D282=3,(AS282*$P282*$M282*'input_cooling&amp;ventilation'!$D$3)*'input_cool&amp;vent_evolution'!AI$11,(AS282*$Q282*'input_cooling&amp;ventilation'!$D$3)*'input_cool&amp;vent_evolution'!AI$12)</f>
        <v>268131.61507970345</v>
      </c>
      <c r="DO282" s="2">
        <f>IF($D282=3,(AT282*$P282*$M282*'input_cooling&amp;ventilation'!$D$3)*'input_cool&amp;vent_evolution'!AJ$11,(AT282*$Q282*'input_cooling&amp;ventilation'!$D$3)*'input_cool&amp;vent_evolution'!AJ$12)</f>
        <v>263031.17066587863</v>
      </c>
      <c r="DP282" s="2">
        <f>IF($D282=3,(AU282*$P282*$M282*'input_cooling&amp;ventilation'!$D$3)*'input_cool&amp;vent_evolution'!AK$11,(AU282*$Q282*'input_cooling&amp;ventilation'!$D$3)*'input_cool&amp;vent_evolution'!AK$12)</f>
        <v>257596.72812457781</v>
      </c>
      <c r="DQ282" s="2">
        <f>IF($D282=3,(AV282*$P282*$M282*'input_cooling&amp;ventilation'!$D$3)*'input_cool&amp;vent_evolution'!AL$11,(AV282*$Q282*'input_cooling&amp;ventilation'!$D$3)*'input_cool&amp;vent_evolution'!AL$12)</f>
        <v>251840.37801236886</v>
      </c>
      <c r="DR282" s="2">
        <f>IF($D282=3,(AW282*$P282*$M282*'input_cooling&amp;ventilation'!$D$3)*'input_cool&amp;vent_evolution'!AM$11,(AW282*$Q282*'input_cooling&amp;ventilation'!$D$3)*'input_cool&amp;vent_evolution'!AM$12)</f>
        <v>245798.37231576312</v>
      </c>
      <c r="DS282" s="2">
        <f>IF($D282=3,(AX282*$P282*$M282*'input_cooling&amp;ventilation'!$D$3)*'input_cool&amp;vent_evolution'!AN$11,(AX282*$Q282*'input_cooling&amp;ventilation'!$D$3)*'input_cool&amp;vent_evolution'!AN$12)</f>
        <v>239513.05232731721</v>
      </c>
      <c r="DT282" s="2">
        <f>IF($D282=3,(AY282*$P282*$M282*'input_cooling&amp;ventilation'!$D$3)*'input_cool&amp;vent_evolution'!AO$11,(AY282*$Q282*'input_cooling&amp;ventilation'!$D$3)*'input_cool&amp;vent_evolution'!AO$12)</f>
        <v>233087.79639731976</v>
      </c>
      <c r="DU282" s="2">
        <f>IF($D282=3,(AZ282*$P282*$M282*'input_cooling&amp;ventilation'!$D$3)*'input_cool&amp;vent_evolution'!AP$11,(AZ282*$Q282*'input_cooling&amp;ventilation'!$D$3)*'input_cool&amp;vent_evolution'!AP$12)</f>
        <v>226560.25089912067</v>
      </c>
      <c r="DV282" s="2">
        <f>IF($D282=3,(BA282*$P282*$M282*'input_cooling&amp;ventilation'!$D$3)*'input_cool&amp;vent_evolution'!AQ$11,(BA282*$Q282*'input_cooling&amp;ventilation'!$D$3)*'input_cool&amp;vent_evolution'!AQ$12)</f>
        <v>219956.80351632377</v>
      </c>
      <c r="DW282" s="2">
        <f>IF($D282=3,(BB282*$P282*$M282*'input_cooling&amp;ventilation'!$D$3)*'input_cool&amp;vent_evolution'!AR$11,(BB282*$Q282*'input_cooling&amp;ventilation'!$D$3)*'input_cool&amp;vent_evolution'!AR$12)</f>
        <v>213317.4884839541</v>
      </c>
      <c r="DX282" s="2">
        <f>IF($D282=3,(BC282*$P282*$M282*'input_cooling&amp;ventilation'!$D$3)*'input_cool&amp;vent_evolution'!AS$11,(BC282*$Q282*'input_cooling&amp;ventilation'!$D$3)*'input_cool&amp;vent_evolution'!AS$12)</f>
        <v>206682.71401445457</v>
      </c>
      <c r="DY282" s="2">
        <f>IF($D282=3,(BD282*$P282*$M282*'input_cooling&amp;ventilation'!$D$3)*'input_cool&amp;vent_evolution'!AT$11,(BD282*$Q282*'input_cooling&amp;ventilation'!$D$3)*'input_cool&amp;vent_evolution'!AT$12)</f>
        <v>200091.71355452988</v>
      </c>
      <c r="DZ282" s="2">
        <f>IF($D282=3,(BE282*$P282*$M282*'input_cooling&amp;ventilation'!$D$3)*'input_cool&amp;vent_evolution'!AU$11,(BE282*$Q282*'input_cooling&amp;ventilation'!$D$3)*'input_cool&amp;vent_evolution'!AU$12)</f>
        <v>201757.04926734383</v>
      </c>
      <c r="EA282" s="2">
        <f>IF($D282=3,(BF282*$P282*$M282*'input_cooling&amp;ventilation'!$D$3)*'input_cool&amp;vent_evolution'!AV$11,(BF282*$Q282*'input_cooling&amp;ventilation'!$D$3)*'input_cool&amp;vent_evolution'!AV$12)</f>
        <v>203436.24533942563</v>
      </c>
      <c r="EB282">
        <v>0.1833809251856082</v>
      </c>
      <c r="EC282" s="2">
        <f t="shared" si="347"/>
        <v>14284161.085204843</v>
      </c>
      <c r="ED282" s="2">
        <f>IF($D282=3,(EC282*(1+'input_cool&amp;vent_evolution'!M$10)),EC282*(1+'input_cool&amp;vent_evolution'!M$9))</f>
        <v>14523918.223145097</v>
      </c>
      <c r="EE282" s="2">
        <f>IF($D282=3,(ED282*(1+'input_cool&amp;vent_evolution'!N$10)),ED282*(1+'input_cool&amp;vent_evolution'!N$9))</f>
        <v>14760301.076172356</v>
      </c>
      <c r="EF282" s="2">
        <f>IF($D282=3,(EE282*(1+'input_cool&amp;vent_evolution'!O$10)),EE282*(1+'input_cool&amp;vent_evolution'!O$9))</f>
        <v>14983759.471214915</v>
      </c>
      <c r="EG282" s="2">
        <f>IF($D282=3,(EF282*(1+'input_cool&amp;vent_evolution'!P$10)),EF282*(1+'input_cool&amp;vent_evolution'!P$9))</f>
        <v>15230864.295336587</v>
      </c>
      <c r="EH282" s="2">
        <f>IF($D282=3,(EG282*(1+'input_cool&amp;vent_evolution'!Q$10)),EG282*(1+'input_cool&amp;vent_evolution'!Q$9))</f>
        <v>15471372.431764709</v>
      </c>
      <c r="EI282" s="2">
        <f>IF($D282=3,(EH282*(1+'input_cool&amp;vent_evolution'!R$10)),EH282*(1+'input_cool&amp;vent_evolution'!R$9))</f>
        <v>15646303.170426585</v>
      </c>
      <c r="EJ282" s="2">
        <f>IF($D282=3,(EI282*(1+'input_cool&amp;vent_evolution'!S$10)),EI282*(1+'input_cool&amp;vent_evolution'!S$9))</f>
        <v>15869021.970651954</v>
      </c>
      <c r="EK282" s="2">
        <f>IF($D282=3,(EJ282*(1+'input_cool&amp;vent_evolution'!T$10)),EJ282*(1+'input_cool&amp;vent_evolution'!T$9))</f>
        <v>16059321.818309363</v>
      </c>
      <c r="EL282" s="2">
        <f>IF($D282=3,(EK282*(1+'input_cool&amp;vent_evolution'!U$10)),EK282*(1+'input_cool&amp;vent_evolution'!U$9))</f>
        <v>16274844.737129375</v>
      </c>
      <c r="EM282" s="2">
        <f>IF($D282=3,(EL282*(1+'input_cool&amp;vent_evolution'!V$10)),EL282*(1+'input_cool&amp;vent_evolution'!V$9))</f>
        <v>16457423.55025143</v>
      </c>
      <c r="EN282" s="2">
        <f>IF($D282=3,(EM282*(1+'input_cool&amp;vent_evolution'!W$10)),EM282*(1+'input_cool&amp;vent_evolution'!W$9))</f>
        <v>16627552.292472808</v>
      </c>
      <c r="EO282" s="2">
        <f>IF($D282=3,(EN282*(1+'input_cool&amp;vent_evolution'!X$10)),EN282*(1+'input_cool&amp;vent_evolution'!X$9))</f>
        <v>16789823.775153108</v>
      </c>
      <c r="EP282" s="2">
        <f>IF($D282=3,(EO282*(1+'input_cool&amp;vent_evolution'!Y$10)),EO282*(1+'input_cool&amp;vent_evolution'!Y$9))</f>
        <v>16949583.809665017</v>
      </c>
      <c r="EQ282" s="2">
        <f>IF($D282=3,(EP282*(1+'input_cool&amp;vent_evolution'!Z$10)),EP282*(1+'input_cool&amp;vent_evolution'!Z$9))</f>
        <v>17102753.21377616</v>
      </c>
      <c r="ER282" s="2">
        <f>IF($D282=3,(EQ282*(1+'input_cool&amp;vent_evolution'!AA$10)),EQ282*(1+'input_cool&amp;vent_evolution'!AA$9))</f>
        <v>17283642.965525426</v>
      </c>
      <c r="ES282" s="2">
        <f>IF($D282=3,(ER282*(1+'input_cool&amp;vent_evolution'!AB$10)),ER282*(1+'input_cool&amp;vent_evolution'!AB$9))</f>
        <v>17364059.244004201</v>
      </c>
      <c r="ET282" s="2">
        <f>IF($D282=3,(ES282*(1+'input_cool&amp;vent_evolution'!AC$10)),ES282*(1+'input_cool&amp;vent_evolution'!AC$9))</f>
        <v>17464521.058041401</v>
      </c>
      <c r="EU282" s="2">
        <f>IF($D282=3,(ET282*(1+'input_cool&amp;vent_evolution'!AD$10)),ET282*(1+'input_cool&amp;vent_evolution'!AD$9))</f>
        <v>17598429.827814389</v>
      </c>
      <c r="EV282" s="2">
        <f>IF($D282=3,(EU282*(1+'input_cool&amp;vent_evolution'!AE$10)),EU282*(1+'input_cool&amp;vent_evolution'!AE$9))</f>
        <v>17719977.862061668</v>
      </c>
      <c r="EW282" s="2">
        <f>IF($D282=3,(EV282*(1+'input_cool&amp;vent_evolution'!AF$10)),EV282*(1+'input_cool&amp;vent_evolution'!AF$9))</f>
        <v>17813920.121524151</v>
      </c>
      <c r="EX282" s="2">
        <f>IF($D282=3,(EW282*(1+'input_cool&amp;vent_evolution'!AG$10)),EW282*(1+'input_cool&amp;vent_evolution'!AG$9))</f>
        <v>17918433.183537509</v>
      </c>
      <c r="EY282" s="2">
        <f>IF($D282=3,(EX282*(1+'input_cool&amp;vent_evolution'!AH$10)),EX282*(1+'input_cool&amp;vent_evolution'!AH$9))</f>
        <v>18018309.527270611</v>
      </c>
      <c r="EZ282" s="2">
        <f>IF($D282=3,(EY282*(1+'input_cool&amp;vent_evolution'!AI$10)),EY282*(1+'input_cool&amp;vent_evolution'!AI$9))</f>
        <v>18100221.400098089</v>
      </c>
      <c r="FA282" s="2">
        <f>IF($D282=3,(EZ282*(1+'input_cool&amp;vent_evolution'!AJ$10)),EZ282*(1+'input_cool&amp;vent_evolution'!AJ$9))</f>
        <v>18179494.348474026</v>
      </c>
      <c r="FB282" s="2">
        <f>IF($D282=3,(FA282*(1+'input_cool&amp;vent_evolution'!AK$10)),FA282*(1+'input_cool&amp;vent_evolution'!AK$9))</f>
        <v>18269546.863892164</v>
      </c>
      <c r="FC282" s="2">
        <f>IF($D282=3,(FB282*(1+'input_cool&amp;vent_evolution'!AL$10)),FB282*(1+'input_cool&amp;vent_evolution'!AL$9))</f>
        <v>18359186.826349866</v>
      </c>
      <c r="FD282" s="2">
        <f>IF($D282=3,(FC282*(1+'input_cool&amp;vent_evolution'!AM$10)),FC282*(1+'input_cool&amp;vent_evolution'!AM$9))</f>
        <v>18467255.588172916</v>
      </c>
      <c r="FE282" s="2">
        <f>IF($D282=3,(FD282*(1+'input_cool&amp;vent_evolution'!AN$10)),FD282*(1+'input_cool&amp;vent_evolution'!AN$9))</f>
        <v>18563243.566524643</v>
      </c>
      <c r="FF282" s="2">
        <f>IF($D282=3,(FE282*(1+'input_cool&amp;vent_evolution'!AO$10)),FE282*(1+'input_cool&amp;vent_evolution'!AO$9))</f>
        <v>18645294.959167551</v>
      </c>
      <c r="FG282" s="2">
        <f>IF($D282=3,(FF282*(1+'input_cool&amp;vent_evolution'!AP$10)),FF282*(1+'input_cool&amp;vent_evolution'!AP$9))</f>
        <v>18749758.145211067</v>
      </c>
      <c r="FH282" s="2">
        <f>IF($D282=3,(FG282*(1+'input_cool&amp;vent_evolution'!AQ$10)),FG282*(1+'input_cool&amp;vent_evolution'!AQ$9))</f>
        <v>18844224.004372396</v>
      </c>
      <c r="FI282" s="2">
        <f>IF($D282=3,(FH282*(1+'input_cool&amp;vent_evolution'!AR$10)),FH282*(1+'input_cool&amp;vent_evolution'!AR$9))</f>
        <v>18953588.465489555</v>
      </c>
      <c r="FJ282" s="2">
        <f>IF($D282=3,(FI282*(1+'input_cool&amp;vent_evolution'!AS$10)),FI282*(1+'input_cool&amp;vent_evolution'!AS$9))</f>
        <v>19051180.832042597</v>
      </c>
      <c r="FK282" s="2">
        <f>IF($D282=3,(FJ282*(1+'input_cool&amp;vent_evolution'!AT$10)),FJ282*(1+'input_cool&amp;vent_evolution'!AT$9))</f>
        <v>19163815.994794607</v>
      </c>
      <c r="FL282" s="2">
        <f>IF($D282=3,(FK282*(1+'input_cool&amp;vent_evolution'!AU$10)),FK282*(1+'input_cool&amp;vent_evolution'!AU$9))</f>
        <v>19277117.083716758</v>
      </c>
      <c r="FM282" s="2">
        <f t="shared" si="348"/>
        <v>12725120.802379241</v>
      </c>
      <c r="FN282" s="2">
        <f t="shared" si="349"/>
        <v>18329838.773789864</v>
      </c>
      <c r="FO282" s="2">
        <f t="shared" si="350"/>
        <v>18628164.578046553</v>
      </c>
      <c r="FP282" s="2">
        <f t="shared" si="351"/>
        <v>18910179.134370115</v>
      </c>
      <c r="FQ282" s="2">
        <f t="shared" si="352"/>
        <v>19222036.548931841</v>
      </c>
      <c r="FR282" s="2">
        <f t="shared" si="353"/>
        <v>19525568.646591745</v>
      </c>
      <c r="FS282" s="2">
        <f t="shared" si="354"/>
        <v>19746339.115482319</v>
      </c>
      <c r="FT282" s="2">
        <f t="shared" si="355"/>
        <v>20027420.269844461</v>
      </c>
      <c r="FU282" s="2">
        <f t="shared" si="356"/>
        <v>20267587.246320434</v>
      </c>
      <c r="FV282" s="2">
        <f t="shared" si="357"/>
        <v>20539586.874336239</v>
      </c>
      <c r="FW282" s="2">
        <f t="shared" si="358"/>
        <v>20770009.55756947</v>
      </c>
      <c r="FX282" s="2">
        <f t="shared" si="359"/>
        <v>20984719.690730102</v>
      </c>
      <c r="FY282" s="2">
        <f t="shared" si="360"/>
        <v>21189513.608556885</v>
      </c>
      <c r="FZ282" s="2">
        <f t="shared" si="361"/>
        <v>21391137.965710849</v>
      </c>
      <c r="GA282" s="2">
        <f t="shared" si="362"/>
        <v>21584444.650539234</v>
      </c>
      <c r="GB282" s="2">
        <f t="shared" si="363"/>
        <v>21812735.662265744</v>
      </c>
      <c r="GC282" s="2">
        <f t="shared" si="364"/>
        <v>21914224.626652446</v>
      </c>
      <c r="GD282" s="2">
        <f t="shared" si="365"/>
        <v>22041011.95951486</v>
      </c>
      <c r="GE282" s="2">
        <f t="shared" si="366"/>
        <v>22210010.856549677</v>
      </c>
      <c r="GF282" s="2">
        <f t="shared" si="367"/>
        <v>22363409.948777646</v>
      </c>
      <c r="GG282" s="2">
        <f t="shared" si="368"/>
        <v>22481969.310207319</v>
      </c>
      <c r="GH282" s="2">
        <f t="shared" si="369"/>
        <v>22613869.500433329</v>
      </c>
      <c r="GI282" s="2">
        <f t="shared" si="370"/>
        <v>22739917.943409692</v>
      </c>
      <c r="GJ282" s="2">
        <f t="shared" si="371"/>
        <v>22843294.415207375</v>
      </c>
      <c r="GK282" s="2">
        <f t="shared" si="372"/>
        <v>22943340.445522964</v>
      </c>
      <c r="GL282" s="2">
        <f t="shared" si="373"/>
        <v>23056990.774823099</v>
      </c>
      <c r="GM282" s="2">
        <f t="shared" si="374"/>
        <v>23170120.443710927</v>
      </c>
      <c r="GN282" s="2">
        <f t="shared" si="375"/>
        <v>23306508.087201159</v>
      </c>
      <c r="GO282" s="2">
        <f t="shared" si="376"/>
        <v>23427649.237982724</v>
      </c>
      <c r="GP282" s="2">
        <f t="shared" si="377"/>
        <v>23531201.790069718</v>
      </c>
      <c r="GQ282" s="2">
        <f t="shared" si="378"/>
        <v>23663039.034576003</v>
      </c>
      <c r="GR282" s="2">
        <f t="shared" si="379"/>
        <v>23782259.202402014</v>
      </c>
      <c r="GS282" s="2">
        <f t="shared" si="380"/>
        <v>23920282.076743558</v>
      </c>
      <c r="GT282" s="2">
        <f t="shared" si="381"/>
        <v>24043448.037676826</v>
      </c>
      <c r="GU282" s="2">
        <f t="shared" si="382"/>
        <v>24185598.684753165</v>
      </c>
      <c r="GV282" s="2">
        <f t="shared" si="383"/>
        <v>24328589.760641232</v>
      </c>
      <c r="GW282" s="2">
        <f>IF($D282=3,($N282*$M282*EC282*'input_cooling&amp;ventilation'!$D$3)*'input_cool&amp;vent_evolution'!M$11,($O282*$M282*EC282*'input_cooling&amp;ventilation'!$D$3)*'input_cool&amp;vent_evolution'!M$10)</f>
        <v>3764862.6660065297</v>
      </c>
      <c r="GX282" s="2">
        <f>IF($D282=3,($N282*$M282*ED282*'input_cooling&amp;ventilation'!$D$3)*'input_cool&amp;vent_evolution'!N$11,($O282*$M282*ED282*'input_cooling&amp;ventilation'!$D$3)*'input_cool&amp;vent_evolution'!N$10)</f>
        <v>3752027.4059891808</v>
      </c>
      <c r="GY282" s="2">
        <f>IF($D282=3,($N282*$M282*EE282*'input_cooling&amp;ventilation'!$D$3)*'input_cool&amp;vent_evolution'!O$11,($O282*$M282*EE282*'input_cooling&amp;ventilation'!$D$3)*'input_cool&amp;vent_evolution'!O$10)</f>
        <v>3738908.4969196753</v>
      </c>
      <c r="GZ282" s="2">
        <f>IF($D282=3,($N282*$M282*EF282*'input_cooling&amp;ventilation'!$D$3)*'input_cool&amp;vent_evolution'!P$11,($O282*$M282*EF282*'input_cooling&amp;ventilation'!$D$3)*'input_cool&amp;vent_evolution'!P$10)</f>
        <v>3516778.1835169229</v>
      </c>
      <c r="HA282" s="2">
        <f>IF($D282=3,($N282*$M282*EG282*'input_cooling&amp;ventilation'!$D$3)*'input_cool&amp;vent_evolution'!Q$11,($O282*$M282*EG282*'input_cooling&amp;ventilation'!$D$3)*'input_cool&amp;vent_evolution'!Q$10)</f>
        <v>3512004.884870104</v>
      </c>
      <c r="HB282" s="2">
        <f>IF($D282=3,($N282*$M282*EH282*'input_cooling&amp;ventilation'!$D$3)*'input_cool&amp;vent_evolution'!R$11,($O282*$M282*EH282*'input_cooling&amp;ventilation'!$D$3)*'input_cool&amp;vent_evolution'!R$10)</f>
        <v>2751781.2409184217</v>
      </c>
      <c r="HC282" s="2">
        <f>IF($D282=3,($N282*$M282*EI282*'input_cooling&amp;ventilation'!$D$3)*'input_cool&amp;vent_evolution'!S$11,($O282*$M282*EI282*'input_cooling&amp;ventilation'!$D$3)*'input_cool&amp;vent_evolution'!S$10)</f>
        <v>2745098.9126263442</v>
      </c>
      <c r="HD282" s="2">
        <f>IF($D282=3,($N282*$M282*EJ282*'input_cooling&amp;ventilation'!$D$3)*'input_cool&amp;vent_evolution'!T$11,($O282*$M282*EJ282*'input_cooling&amp;ventilation'!$D$3)*'input_cool&amp;vent_evolution'!T$10)</f>
        <v>2746888.9248165609</v>
      </c>
      <c r="HE282" s="2">
        <f>IF($D282=3,($N282*$M282*EK282*'input_cooling&amp;ventilation'!$D$3)*'input_cool&amp;vent_evolution'!U$11,($O282*$M282*EK282*'input_cooling&amp;ventilation'!$D$3)*'input_cool&amp;vent_evolution'!U$10)</f>
        <v>2743115.018448499</v>
      </c>
      <c r="HF282" s="2">
        <f>IF($D282=3,($N282*$M282*EL282*'input_cooling&amp;ventilation'!$D$3)*'input_cool&amp;vent_evolution'!V$11,($O282*$M282*EL282*'input_cooling&amp;ventilation'!$D$3)*'input_cool&amp;vent_evolution'!V$10)</f>
        <v>2743712.5147594069</v>
      </c>
      <c r="HG282" s="2">
        <f>IF($D282=3,($N282*$M282*EM282*'input_cooling&amp;ventilation'!$D$3)*'input_cool&amp;vent_evolution'!W$11,($O282*$M282*EM282*'input_cooling&amp;ventilation'!$D$3)*'input_cool&amp;vent_evolution'!W$10)</f>
        <v>2128792.8372575459</v>
      </c>
      <c r="HH282" s="2">
        <f>IF($D282=3,($N282*$M282*EN282*'input_cooling&amp;ventilation'!$D$3)*'input_cool&amp;vent_evolution'!X$11,($O282*$M282*EN282*'input_cooling&amp;ventilation'!$D$3)*'input_cool&amp;vent_evolution'!X$10)</f>
        <v>2129920.6769521558</v>
      </c>
      <c r="HI282" s="2">
        <f>IF($D282=3,($N282*$M282*EO282*'input_cooling&amp;ventilation'!$D$3)*'input_cool&amp;vent_evolution'!Y$11,($O282*$M282*EO282*'input_cooling&amp;ventilation'!$D$3)*'input_cool&amp;vent_evolution'!Y$10)</f>
        <v>2130042.5509652724</v>
      </c>
      <c r="HJ282" s="2">
        <f>IF($D282=3,($N282*$M282*EP282*'input_cooling&amp;ventilation'!$D$3)*'input_cool&amp;vent_evolution'!Z$11,($O282*$M282*EP282*'input_cooling&amp;ventilation'!$D$3)*'input_cool&amp;vent_evolution'!Z$10)</f>
        <v>2129858.6932493104</v>
      </c>
      <c r="HK282" s="2">
        <f>IF($D282=3,($N282*$M282*EQ282*'input_cooling&amp;ventilation'!$D$3)*'input_cool&amp;vent_evolution'!AA$11,($O282*$M282*EQ282*'input_cooling&amp;ventilation'!$D$3)*'input_cool&amp;vent_evolution'!AA$10)</f>
        <v>2128870.2226051008</v>
      </c>
      <c r="HL282" s="2">
        <f>IF($D282=3,($N282*$M282*ER282*'input_cooling&amp;ventilation'!$D$3)*'input_cool&amp;vent_evolution'!AB$11,($O282*$M282*ER282*'input_cooling&amp;ventilation'!$D$3)*'input_cool&amp;vent_evolution'!AB$10)</f>
        <v>1482604.8503801352</v>
      </c>
      <c r="HM282" s="2">
        <f>IF($D282=3,($N282*$M282*ES282*'input_cooling&amp;ventilation'!$D$3)*'input_cool&amp;vent_evolution'!AC$11,($O282*$M282*ES282*'input_cooling&amp;ventilation'!$D$3)*'input_cool&amp;vent_evolution'!AC$10)</f>
        <v>1480278.6673128163</v>
      </c>
      <c r="HN282" s="2">
        <f>IF($D282=3,($N282*$M282*ET282*'input_cooling&amp;ventilation'!$D$3)*'input_cool&amp;vent_evolution'!AD$11,($O282*$M282*ET282*'input_cooling&amp;ventilation'!$D$3)*'input_cool&amp;vent_evolution'!AD$10)</f>
        <v>1479685.3149873682</v>
      </c>
      <c r="HO282" s="2">
        <f>IF($D282=3,($N282*$M282*EU282*'input_cooling&amp;ventilation'!$D$3)*'input_cool&amp;vent_evolution'!AE$11,($O282*$M282*EU282*'input_cooling&amp;ventilation'!$D$3)*'input_cool&amp;vent_evolution'!AE$10)</f>
        <v>1481921.1468157414</v>
      </c>
      <c r="HP282" s="2">
        <f>IF($D282=3,($N282*$M282*EV282*'input_cooling&amp;ventilation'!$D$3)*'input_cool&amp;vent_evolution'!AF$11,($O282*$M282*EV282*'input_cooling&amp;ventilation'!$D$3)*'input_cool&amp;vent_evolution'!AF$10)</f>
        <v>1483101.0172622188</v>
      </c>
      <c r="HQ282" s="2">
        <f>IF($D282=3,($N282*$M282*EW282*'input_cooling&amp;ventilation'!$D$3)*'input_cool&amp;vent_evolution'!AG$11,($O282*$M282*EW282*'input_cooling&amp;ventilation'!$D$3)*'input_cool&amp;vent_evolution'!AG$10)</f>
        <v>936306.77192576497</v>
      </c>
      <c r="HR282" s="2">
        <f>IF($D282=3,($N282*$M282*EX282*'input_cooling&amp;ventilation'!$D$3)*'input_cool&amp;vent_evolution'!AH$11,($O282*$M282*EX282*'input_cooling&amp;ventilation'!$D$3)*'input_cool&amp;vent_evolution'!AH$10)</f>
        <v>938092.76136494696</v>
      </c>
      <c r="HS282" s="2">
        <f>IF($D282=3,($N282*$M282*EY282*'input_cooling&amp;ventilation'!$D$3)*'input_cool&amp;vent_evolution'!AI$11,($O282*$M282*EY282*'input_cooling&amp;ventilation'!$D$3)*'input_cool&amp;vent_evolution'!AI$10)</f>
        <v>939624.01331511559</v>
      </c>
      <c r="HT282" s="2">
        <f>IF($D282=3,($N282*$M282*EZ282*'input_cooling&amp;ventilation'!$D$3)*'input_cool&amp;vent_evolution'!AJ$11,($O282*$M282*EZ282*'input_cooling&amp;ventilation'!$D$3)*'input_cool&amp;vent_evolution'!AJ$10)</f>
        <v>940211.09977930551</v>
      </c>
      <c r="HU282" s="2">
        <f>IF($D282=3,($N282*$M282*FA282*'input_cooling&amp;ventilation'!$D$3)*'input_cool&amp;vent_evolution'!AK$11,($O282*$M282*FA282*'input_cooling&amp;ventilation'!$D$3)*'input_cool&amp;vent_evolution'!AK$10)</f>
        <v>940657.9556648751</v>
      </c>
      <c r="HV282" s="2">
        <f>IF($D282=3,($N282*$M282*FB282*'input_cooling&amp;ventilation'!$D$3)*'input_cool&amp;vent_evolution'!AL$11,($O282*$M282*FB282*'input_cooling&amp;ventilation'!$D$3)*'input_cool&amp;vent_evolution'!AL$10)</f>
        <v>941658.22795816686</v>
      </c>
      <c r="HW282" s="2">
        <f>IF($D282=3,($N282*$M282*FC282*'input_cooling&amp;ventilation'!$D$3)*'input_cool&amp;vent_evolution'!AM$11,($O282*$M282*FC282*'input_cooling&amp;ventilation'!$D$3)*'input_cool&amp;vent_evolution'!AM$10)</f>
        <v>942630.37428511842</v>
      </c>
      <c r="HX282" s="2">
        <f>IF($D282=3,($N282*$M282*FD282*'input_cooling&amp;ventilation'!$D$3)*'input_cool&amp;vent_evolution'!AN$11,($O282*$M282*FD282*'input_cooling&amp;ventilation'!$D$3)*'input_cool&amp;vent_evolution'!AN$10)</f>
        <v>944538.75846579683</v>
      </c>
      <c r="HY282" s="2">
        <f>IF($D282=3,($N282*$M282*FE282*'input_cooling&amp;ventilation'!$D$3)*'input_cool&amp;vent_evolution'!AO$11,($O282*$M282*FE282*'input_cooling&amp;ventilation'!$D$3)*'input_cool&amp;vent_evolution'!AO$10)</f>
        <v>945817.9195874295</v>
      </c>
      <c r="HZ282" s="2">
        <f>IF($D282=3,($N282*$M282*FF282*'input_cooling&amp;ventilation'!$D$3)*'input_cool&amp;vent_evolution'!AP$11,($O282*$M282*FF282*'input_cooling&amp;ventilation'!$D$3)*'input_cool&amp;vent_evolution'!AP$10)</f>
        <v>946381.00216161006</v>
      </c>
      <c r="IA282" s="2">
        <f>IF($D282=3,($N282*$M282*FG282*'input_cooling&amp;ventilation'!$D$3)*'input_cool&amp;vent_evolution'!AQ$11,($O282*$M282*FG282*'input_cooling&amp;ventilation'!$D$3)*'input_cool&amp;vent_evolution'!AQ$10)</f>
        <v>948073.9508078451</v>
      </c>
      <c r="IB282" s="2">
        <f>IF($D282=3,($N282*$M282*FH282*'input_cooling&amp;ventilation'!$D$3)*'input_cool&amp;vent_evolution'!AR$11,($O282*$M282*FH282*'input_cooling&amp;ventilation'!$D$3)*'input_cool&amp;vent_evolution'!AR$10)</f>
        <v>949251.59003937803</v>
      </c>
      <c r="IC282" s="2">
        <f>IF($D282=3,($N282*$M282*FI282*'input_cooling&amp;ventilation'!$D$3)*'input_cool&amp;vent_evolution'!AS$11,($O282*$M282*FI282*'input_cooling&amp;ventilation'!$D$3)*'input_cool&amp;vent_evolution'!AS$10)</f>
        <v>951168.9509969363</v>
      </c>
      <c r="ID282" s="2">
        <f>IF($D282=3,($N282*$M282*FJ282*'input_cooling&amp;ventilation'!$D$3)*'input_cool&amp;vent_evolution'!AT$11,($O282*$M282*FJ282*'input_cooling&amp;ventilation'!$D$3)*'input_cool&amp;vent_evolution'!AT$10)</f>
        <v>952484.44609328941</v>
      </c>
      <c r="IE282" s="2">
        <f>IF($D282=3,($N282*$M282*FK282*'input_cooling&amp;ventilation'!$D$3)*'input_cool&amp;vent_evolution'!AU$11,($O282*$M282*FK282*'input_cooling&amp;ventilation'!$D$3)*'input_cool&amp;vent_evolution'!AU$10)</f>
        <v>958115.76320430194</v>
      </c>
      <c r="IF282" s="2">
        <f>IF($D282=3,($N282*$M282*FL282*'input_cooling&amp;ventilation'!$D$3)*'input_cool&amp;vent_evolution'!AV$11,($O282*$M282*FL282*'input_cooling&amp;ventilation'!$D$3)*'input_cool&amp;vent_evolution'!AV$10)</f>
        <v>963780.3740163662</v>
      </c>
    </row>
    <row r="283" spans="1:240" x14ac:dyDescent="0.25">
      <c r="A283">
        <v>281</v>
      </c>
      <c r="B283">
        <v>100100</v>
      </c>
      <c r="C283">
        <v>12</v>
      </c>
      <c r="D283">
        <v>6</v>
      </c>
      <c r="E283">
        <v>2</v>
      </c>
      <c r="F283" s="2">
        <v>4812645.0324853603</v>
      </c>
      <c r="G283" s="2">
        <v>5449199.7493116902</v>
      </c>
      <c r="H283" s="2">
        <v>4812645.0324853603</v>
      </c>
      <c r="I283" s="17">
        <v>0.48294989300000002</v>
      </c>
      <c r="J283">
        <v>1.7803227000000001E-2</v>
      </c>
      <c r="K283" s="2">
        <f t="shared" si="308"/>
        <v>85680.611983759256</v>
      </c>
      <c r="L283" s="2">
        <f t="shared" si="309"/>
        <v>2631690.4358657077</v>
      </c>
      <c r="M283">
        <v>0.78352692713833105</v>
      </c>
      <c r="N283" s="17">
        <f>'input_cooling&amp;ventilation'!$D$5</f>
        <v>57.500092182043396</v>
      </c>
      <c r="O283" s="45">
        <f>'input_cooling&amp;ventilation'!$D$6</f>
        <v>19.328678831353667</v>
      </c>
      <c r="P283" s="45">
        <f>'input_cooling&amp;ventilation'!$C$5</f>
        <v>50.351688737400465</v>
      </c>
      <c r="Q283" s="45">
        <f>'input_cooling&amp;ventilation'!$C$6</f>
        <v>32.240814214248743</v>
      </c>
      <c r="R283">
        <v>17</v>
      </c>
      <c r="S283">
        <v>12</v>
      </c>
      <c r="T283">
        <v>14</v>
      </c>
      <c r="U283" s="2">
        <f t="shared" si="310"/>
        <v>169013.16372933896</v>
      </c>
      <c r="V283" s="2">
        <f t="shared" si="311"/>
        <v>4882096.8206710657</v>
      </c>
      <c r="W283" s="2">
        <v>36347.018476550853</v>
      </c>
      <c r="X283" s="57">
        <f>IF($D283=3,(W283*(1+'input_cool&amp;vent_evolution'!M$11)),(W283*(1+'input_cool&amp;vent_evolution'!M$12)))</f>
        <v>36929.539076730653</v>
      </c>
      <c r="Y283" s="57">
        <f>IF($D283=3,(X283*(1+'input_cool&amp;vent_evolution'!N$11)),(X283*(1+'input_cool&amp;vent_evolution'!N$12)))</f>
        <v>37466.333827406306</v>
      </c>
      <c r="Z283" s="57">
        <f>IF($D283=3,(Y283*(1+'input_cool&amp;vent_evolution'!O$11)),(Y283*(1+'input_cool&amp;vent_evolution'!O$12)))</f>
        <v>37967.289226034074</v>
      </c>
      <c r="AA283" s="57">
        <f>IF($D283=3,(Z283*(1+'input_cool&amp;vent_evolution'!P$11)),(Z283*(1+'input_cool&amp;vent_evolution'!P$12)))</f>
        <v>38541.301661004632</v>
      </c>
      <c r="AB283" s="57">
        <f>IF($D283=3,(AA283*(1+'input_cool&amp;vent_evolution'!Q$11)),(AA283*(1+'input_cool&amp;vent_evolution'!Q$12)))</f>
        <v>39136.446393712169</v>
      </c>
      <c r="AC283" s="57">
        <f>IF($D283=3,(AB283*(1+'input_cool&amp;vent_evolution'!R$11)),(AB283*(1+'input_cool&amp;vent_evolution'!R$12)))</f>
        <v>39726.606954463707</v>
      </c>
      <c r="AD283" s="57">
        <f>IF($D283=3,(AC283*(1+'input_cool&amp;vent_evolution'!S$11)),(AC283*(1+'input_cool&amp;vent_evolution'!S$12)))</f>
        <v>40293.42908103524</v>
      </c>
      <c r="AE283" s="57">
        <f>IF($D283=3,(AD283*(1+'input_cool&amp;vent_evolution'!T$11)),(AD283*(1+'input_cool&amp;vent_evolution'!T$12)))</f>
        <v>40881.555983497252</v>
      </c>
      <c r="AF283" s="57">
        <f>IF($D283=3,(AE283*(1+'input_cool&amp;vent_evolution'!U$11)),(AE283*(1+'input_cool&amp;vent_evolution'!U$12)))</f>
        <v>41553.761048469103</v>
      </c>
      <c r="AG283" s="57">
        <f>IF($D283=3,(AF283*(1+'input_cool&amp;vent_evolution'!V$11)),(AF283*(1+'input_cool&amp;vent_evolution'!V$12)))</f>
        <v>42233.686142994942</v>
      </c>
      <c r="AH283" s="57">
        <f>IF($D283=3,(AG283*(1+'input_cool&amp;vent_evolution'!W$11)),(AG283*(1+'input_cool&amp;vent_evolution'!W$12)))</f>
        <v>42770.500273238387</v>
      </c>
      <c r="AI283" s="57">
        <f>IF($D283=3,(AH283*(1+'input_cool&amp;vent_evolution'!X$11)),(AH283*(1+'input_cool&amp;vent_evolution'!X$12)))</f>
        <v>43418.506849996411</v>
      </c>
      <c r="AJ283" s="57">
        <f>IF($D283=3,(AI283*(1+'input_cool&amp;vent_evolution'!Y$11)),(AI283*(1+'input_cool&amp;vent_evolution'!Y$12)))</f>
        <v>44078.508126968271</v>
      </c>
      <c r="AK283" s="57">
        <f>IF($D283=3,(AJ283*(1+'input_cool&amp;vent_evolution'!Z$11)),(AJ283*(1+'input_cool&amp;vent_evolution'!Z$12)))</f>
        <v>44798.998656827178</v>
      </c>
      <c r="AL283" s="57">
        <f>IF($D283=3,(AK283*(1+'input_cool&amp;vent_evolution'!AA$11)),(AK283*(1+'input_cool&amp;vent_evolution'!AA$12)))</f>
        <v>45517.259969834398</v>
      </c>
      <c r="AM283" s="57">
        <f>IF($D283=3,(AL283*(1+'input_cool&amp;vent_evolution'!AB$11)),(AL283*(1+'input_cool&amp;vent_evolution'!AB$12)))</f>
        <v>46213.040736171584</v>
      </c>
      <c r="AN283" s="57">
        <f>IF($D283=3,(AM283*(1+'input_cool&amp;vent_evolution'!AC$11)),(AM283*(1+'input_cool&amp;vent_evolution'!AC$12)))</f>
        <v>46912.089014355333</v>
      </c>
      <c r="AO283" s="57">
        <f>IF($D283=3,(AN283*(1+'input_cool&amp;vent_evolution'!AD$11)),(AN283*(1+'input_cool&amp;vent_evolution'!AD$12)))</f>
        <v>47607.467157405743</v>
      </c>
      <c r="AP283" s="57">
        <f>IF($D283=3,(AO283*(1+'input_cool&amp;vent_evolution'!AE$11)),(AO283*(1+'input_cool&amp;vent_evolution'!AE$12)))</f>
        <v>48296.436752150788</v>
      </c>
      <c r="AQ283" s="57">
        <f>IF($D283=3,(AP283*(1+'input_cool&amp;vent_evolution'!AF$11)),(AP283*(1+'input_cool&amp;vent_evolution'!AF$12)))</f>
        <v>48975.24406870659</v>
      </c>
      <c r="AR283" s="57">
        <f>IF($D283=3,(AQ283*(1+'input_cool&amp;vent_evolution'!AG$11)),(AQ283*(1+'input_cool&amp;vent_evolution'!AG$12)))</f>
        <v>49626.117737021617</v>
      </c>
      <c r="AS283" s="57">
        <f>IF($D283=3,(AR283*(1+'input_cool&amp;vent_evolution'!AH$11)),(AR283*(1+'input_cool&amp;vent_evolution'!AH$12)))</f>
        <v>50266.632209340831</v>
      </c>
      <c r="AT283" s="57">
        <f>IF($D283=3,(AS283*(1+'input_cool&amp;vent_evolution'!AI$11)),(AS283*(1+'input_cool&amp;vent_evolution'!AI$12)))</f>
        <v>50895.987036567021</v>
      </c>
      <c r="AU283" s="57">
        <f>IF($D283=3,(AT283*(1+'input_cool&amp;vent_evolution'!AJ$11)),(AT283*(1+'input_cool&amp;vent_evolution'!AJ$12)))</f>
        <v>51513.370171041177</v>
      </c>
      <c r="AV283" s="57">
        <f>IF($D283=3,(AU283*(1+'input_cool&amp;vent_evolution'!AK$11)),(AU283*(1+'input_cool&amp;vent_evolution'!AK$12)))</f>
        <v>52117.997656967018</v>
      </c>
      <c r="AW283" s="57">
        <f>IF($D283=3,(AV283*(1+'input_cool&amp;vent_evolution'!AL$11)),(AV283*(1+'input_cool&amp;vent_evolution'!AL$12)))</f>
        <v>52709.113917335788</v>
      </c>
      <c r="AX283" s="57">
        <f>IF($D283=3,(AW283*(1+'input_cool&amp;vent_evolution'!AM$11)),(AW283*(1+'input_cool&amp;vent_evolution'!AM$12)))</f>
        <v>53286.048465301275</v>
      </c>
      <c r="AY283" s="57">
        <f>IF($D283=3,(AX283*(1+'input_cool&amp;vent_evolution'!AN$11)),(AX283*(1+'input_cool&amp;vent_evolution'!AN$12)))</f>
        <v>53848.230196914941</v>
      </c>
      <c r="AZ283" s="57">
        <f>IF($D283=3,(AY283*(1+'input_cool&amp;vent_evolution'!AO$11)),(AY283*(1+'input_cool&amp;vent_evolution'!AO$12)))</f>
        <v>54395.330656465616</v>
      </c>
      <c r="BA283" s="57">
        <f>IF($D283=3,(AZ283*(1+'input_cool&amp;vent_evolution'!AP$11)),(AZ283*(1+'input_cool&amp;vent_evolution'!AP$12)))</f>
        <v>54927.109751290205</v>
      </c>
      <c r="BB283" s="57">
        <f>IF($D283=3,(BA283*(1+'input_cool&amp;vent_evolution'!AQ$11)),(BA283*(1+'input_cool&amp;vent_evolution'!AQ$12)))</f>
        <v>55443.38932553248</v>
      </c>
      <c r="BC283" s="57">
        <f>IF($D283=3,(BB283*(1+'input_cool&amp;vent_evolution'!AR$11)),(BB283*(1+'input_cool&amp;vent_evolution'!AR$12)))</f>
        <v>55944.085191140257</v>
      </c>
      <c r="BD283" s="57">
        <f>IF($D283=3,(BC283*(1+'input_cool&amp;vent_evolution'!AS$11)),(BC283*(1+'input_cool&amp;vent_evolution'!AS$12)))</f>
        <v>56429.208005660068</v>
      </c>
      <c r="BE283" s="57">
        <f>IF($D283=3,(BD283*(1+'input_cool&amp;vent_evolution'!AT$11)),(BD283*(1+'input_cool&amp;vent_evolution'!AT$12)))</f>
        <v>56898.860514843189</v>
      </c>
      <c r="BF283" s="57">
        <f>IF($D283=3,(BE283*(1+'input_cool&amp;vent_evolution'!AU$11)),(BE283*(1+'input_cool&amp;vent_evolution'!AU$12)))</f>
        <v>57372.42187703307</v>
      </c>
      <c r="BG283" s="57">
        <f>IF($D283=3,(BF283*(1+'input_cool&amp;vent_evolution'!AV$11)),(BF283*(1+'input_cool&amp;vent_evolution'!AV$12)))</f>
        <v>57849.924625073734</v>
      </c>
      <c r="BH283" s="2">
        <f t="shared" si="384"/>
        <v>97654.789162028537</v>
      </c>
      <c r="BI283" s="2">
        <f t="shared" si="312"/>
        <v>99219.867365892671</v>
      </c>
      <c r="BJ283" s="2">
        <f t="shared" si="313"/>
        <v>100662.09235153582</v>
      </c>
      <c r="BK283" s="2">
        <f t="shared" si="314"/>
        <v>102008.02651293438</v>
      </c>
      <c r="BL283" s="2">
        <f t="shared" si="315"/>
        <v>103550.24553564725</v>
      </c>
      <c r="BM283" s="2">
        <f t="shared" si="316"/>
        <v>105149.2414321316</v>
      </c>
      <c r="BN283" s="2">
        <f t="shared" si="317"/>
        <v>106734.84618177888</v>
      </c>
      <c r="BO283" s="2">
        <f t="shared" si="318"/>
        <v>108257.74675472204</v>
      </c>
      <c r="BP283" s="2">
        <f t="shared" si="319"/>
        <v>109837.88760444534</v>
      </c>
      <c r="BQ283" s="2">
        <f t="shared" si="320"/>
        <v>111643.92415558152</v>
      </c>
      <c r="BR283" s="2">
        <f t="shared" si="321"/>
        <v>113470.70237659929</v>
      </c>
      <c r="BS283" s="2">
        <f t="shared" si="322"/>
        <v>114912.97942999616</v>
      </c>
      <c r="BT283" s="2">
        <f t="shared" si="323"/>
        <v>116654.00106756839</v>
      </c>
      <c r="BU283" s="2">
        <f t="shared" si="324"/>
        <v>118427.24928023644</v>
      </c>
      <c r="BV283" s="2">
        <f t="shared" si="325"/>
        <v>120363.01605659533</v>
      </c>
      <c r="BW283" s="2">
        <f t="shared" si="326"/>
        <v>122292.79351909102</v>
      </c>
      <c r="BX283" s="2">
        <f t="shared" si="327"/>
        <v>124162.17172086809</v>
      </c>
      <c r="BY283" s="2">
        <f t="shared" si="328"/>
        <v>126040.32885951082</v>
      </c>
      <c r="BZ283" s="2">
        <f t="shared" si="329"/>
        <v>127908.62531940562</v>
      </c>
      <c r="CA283" s="2">
        <f t="shared" si="330"/>
        <v>129759.70371135905</v>
      </c>
      <c r="CB283" s="2">
        <f t="shared" si="331"/>
        <v>131583.47875972142</v>
      </c>
      <c r="CC283" s="2">
        <f t="shared" si="332"/>
        <v>133332.20351114569</v>
      </c>
      <c r="CD283" s="2">
        <f t="shared" si="333"/>
        <v>135053.0958531108</v>
      </c>
      <c r="CE283" s="2">
        <f t="shared" si="334"/>
        <v>136744.00519139747</v>
      </c>
      <c r="CF283" s="2">
        <f t="shared" si="335"/>
        <v>138402.74976953014</v>
      </c>
      <c r="CG283" s="2">
        <f t="shared" si="336"/>
        <v>140027.22330641039</v>
      </c>
      <c r="CH283" s="2">
        <f t="shared" si="337"/>
        <v>141615.39576720799</v>
      </c>
      <c r="CI283" s="2">
        <f t="shared" si="338"/>
        <v>143165.46573176939</v>
      </c>
      <c r="CJ283" s="2">
        <f t="shared" si="339"/>
        <v>144675.89879540281</v>
      </c>
      <c r="CK283" s="2">
        <f t="shared" si="340"/>
        <v>146145.81248481144</v>
      </c>
      <c r="CL283" s="2">
        <f t="shared" si="341"/>
        <v>147574.56173474985</v>
      </c>
      <c r="CM283" s="2">
        <f t="shared" si="342"/>
        <v>148961.66788772956</v>
      </c>
      <c r="CN283" s="2">
        <f t="shared" si="343"/>
        <v>150306.90475280478</v>
      </c>
      <c r="CO283" s="2">
        <f t="shared" si="344"/>
        <v>151610.30096397368</v>
      </c>
      <c r="CP283" s="2">
        <f t="shared" si="345"/>
        <v>152872.13257179272</v>
      </c>
      <c r="CQ283" s="2">
        <f t="shared" si="346"/>
        <v>154144.46622991029</v>
      </c>
      <c r="CR283" s="2">
        <f>IF($D283=3,(W283*$P283*$M283*'input_cooling&amp;ventilation'!$D$3)*'input_cool&amp;vent_evolution'!M$11,(W283*$Q283*'input_cooling&amp;ventilation'!$D$3)*'input_cool&amp;vent_evolution'!M$12)</f>
        <v>15333.701181819601</v>
      </c>
      <c r="CS283" s="2">
        <f>IF($D283=3,(X283*$P283*$M283*'input_cooling&amp;ventilation'!$D$3)*'input_cool&amp;vent_evolution'!N$11,(X283*$Q283*'input_cooling&amp;ventilation'!$D$3)*'input_cool&amp;vent_evolution'!N$12)</f>
        <v>14130.058748633461</v>
      </c>
      <c r="CT283" s="2">
        <f>IF($D283=3,(Y283*$P283*$M283*'input_cooling&amp;ventilation'!$D$3)*'input_cool&amp;vent_evolution'!O$11,(Y283*$Q283*'input_cooling&amp;ventilation'!$D$3)*'input_cool&amp;vent_evolution'!O$12)</f>
        <v>13186.658781863693</v>
      </c>
      <c r="CU283" s="2">
        <f>IF($D283=3,(Z283*$P283*$M283*'input_cooling&amp;ventilation'!$D$3)*'input_cool&amp;vent_evolution'!P$11,(Z283*$Q283*'input_cooling&amp;ventilation'!$D$3)*'input_cool&amp;vent_evolution'!P$12)</f>
        <v>15109.740582170672</v>
      </c>
      <c r="CV283" s="2">
        <f>IF($D283=3,(AA283*$P283*$M283*'input_cooling&amp;ventilation'!$D$3)*'input_cool&amp;vent_evolution'!Q$11,(AA283*$Q283*'input_cooling&amp;ventilation'!$D$3)*'input_cool&amp;vent_evolution'!Q$12)</f>
        <v>15666.006469907725</v>
      </c>
      <c r="CW283" s="2">
        <f>IF($D283=3,(AB283*$P283*$M283*'input_cooling&amp;ventilation'!$D$3)*'input_cool&amp;vent_evolution'!R$11,(AB283*$Q283*'input_cooling&amp;ventilation'!$D$3)*'input_cool&amp;vent_evolution'!R$12)</f>
        <v>15534.808013769818</v>
      </c>
      <c r="CX283" s="2">
        <f>IF($D283=3,(AC283*$P283*$M283*'input_cooling&amp;ventilation'!$D$3)*'input_cool&amp;vent_evolution'!S$11,(AC283*$Q283*'input_cooling&amp;ventilation'!$D$3)*'input_cool&amp;vent_evolution'!S$12)</f>
        <v>14920.469953180575</v>
      </c>
      <c r="CY283" s="2">
        <f>IF($D283=3,(AD283*$P283*$M283*'input_cooling&amp;ventilation'!$D$3)*'input_cool&amp;vent_evolution'!T$11,(AD283*$Q283*'input_cooling&amp;ventilation'!$D$3)*'input_cool&amp;vent_evolution'!T$12)</f>
        <v>15481.275986734263</v>
      </c>
      <c r="CZ283" s="2">
        <f>IF($D283=3,(AE283*$P283*$M283*'input_cooling&amp;ventilation'!$D$3)*'input_cool&amp;vent_evolution'!U$11,(AE283*$Q283*'input_cooling&amp;ventilation'!$D$3)*'input_cool&amp;vent_evolution'!U$12)</f>
        <v>17694.467107262008</v>
      </c>
      <c r="DA283" s="2">
        <f>IF($D283=3,(AF283*$P283*$M283*'input_cooling&amp;ventilation'!$D$3)*'input_cool&amp;vent_evolution'!V$11,(AF283*$Q283*'input_cooling&amp;ventilation'!$D$3)*'input_cool&amp;vent_evolution'!V$12)</f>
        <v>17897.681596602004</v>
      </c>
      <c r="DB283" s="2">
        <f>IF($D283=3,(AG283*$P283*$M283*'input_cooling&amp;ventilation'!$D$3)*'input_cool&amp;vent_evolution'!W$11,(AG283*$Q283*'input_cooling&amp;ventilation'!$D$3)*'input_cool&amp;vent_evolution'!W$12)</f>
        <v>14130.568877376436</v>
      </c>
      <c r="DC283" s="2">
        <f>IF($D283=3,(AH283*$P283*$M283*'input_cooling&amp;ventilation'!$D$3)*'input_cool&amp;vent_evolution'!X$11,(AH283*$Q283*'input_cooling&amp;ventilation'!$D$3)*'input_cool&amp;vent_evolution'!X$12)</f>
        <v>17057.489827474721</v>
      </c>
      <c r="DD283" s="2">
        <f>IF($D283=3,(AI283*$P283*$M283*'input_cooling&amp;ventilation'!$D$3)*'input_cool&amp;vent_evolution'!Y$11,(AI283*$Q283*'input_cooling&amp;ventilation'!$D$3)*'input_cool&amp;vent_evolution'!Y$12)</f>
        <v>17373.226556420675</v>
      </c>
      <c r="DE283" s="2">
        <f>IF($D283=3,(AJ283*$P283*$M283*'input_cooling&amp;ventilation'!$D$3)*'input_cool&amp;vent_evolution'!Z$11,(AJ283*$Q283*'input_cooling&amp;ventilation'!$D$3)*'input_cool&amp;vent_evolution'!Z$12)</f>
        <v>18965.48634636683</v>
      </c>
      <c r="DF283" s="2">
        <f>IF($D283=3,(AK283*$P283*$M283*'input_cooling&amp;ventilation'!$D$3)*'input_cool&amp;vent_evolution'!AA$11,(AK283*$Q283*'input_cooling&amp;ventilation'!$D$3)*'input_cool&amp;vent_evolution'!AA$12)</f>
        <v>18906.806627464604</v>
      </c>
      <c r="DG283" s="2">
        <f>IF($D283=3,(AL283*$P283*$M283*'input_cooling&amp;ventilation'!$D$3)*'input_cool&amp;vent_evolution'!AB$11,(AL283*$Q283*'input_cooling&amp;ventilation'!$D$3)*'input_cool&amp;vent_evolution'!AB$12)</f>
        <v>18315.050756623568</v>
      </c>
      <c r="DH283" s="2">
        <f>IF($D283=3,(AM283*$P283*$M283*'input_cooling&amp;ventilation'!$D$3)*'input_cool&amp;vent_evolution'!AC$11,(AM283*$Q283*'input_cooling&amp;ventilation'!$D$3)*'input_cool&amp;vent_evolution'!AC$12)</f>
        <v>18401.061535036872</v>
      </c>
      <c r="DI283" s="2">
        <f>IF($D283=3,(AN283*$P283*$M283*'input_cooling&amp;ventilation'!$D$3)*'input_cool&amp;vent_evolution'!AD$11,(AN283*$Q283*'input_cooling&amp;ventilation'!$D$3)*'input_cool&amp;vent_evolution'!AD$12)</f>
        <v>18304.452495950231</v>
      </c>
      <c r="DJ283" s="2">
        <f>IF($D283=3,(AO283*$P283*$M283*'input_cooling&amp;ventilation'!$D$3)*'input_cool&amp;vent_evolution'!AE$11,(AO283*$Q283*'input_cooling&amp;ventilation'!$D$3)*'input_cool&amp;vent_evolution'!AE$12)</f>
        <v>18135.760153235798</v>
      </c>
      <c r="DK283" s="2">
        <f>IF($D283=3,(AP283*$P283*$M283*'input_cooling&amp;ventilation'!$D$3)*'input_cool&amp;vent_evolution'!AF$11,(AP283*$Q283*'input_cooling&amp;ventilation'!$D$3)*'input_cool&amp;vent_evolution'!AF$12)</f>
        <v>17868.258305177224</v>
      </c>
      <c r="DL283" s="2">
        <f>IF($D283=3,(AQ283*$P283*$M283*'input_cooling&amp;ventilation'!$D$3)*'input_cool&amp;vent_evolution'!AG$11,(AQ283*$Q283*'input_cooling&amp;ventilation'!$D$3)*'input_cool&amp;vent_evolution'!AG$12)</f>
        <v>17132.960334753625</v>
      </c>
      <c r="DM283" s="2">
        <f>IF($D283=3,(AR283*$P283*$M283*'input_cooling&amp;ventilation'!$D$3)*'input_cool&amp;vent_evolution'!AH$11,(AR283*$Q283*'input_cooling&amp;ventilation'!$D$3)*'input_cool&amp;vent_evolution'!AH$12)</f>
        <v>16860.275015410993</v>
      </c>
      <c r="DN283" s="2">
        <f>IF($D283=3,(AS283*$P283*$M283*'input_cooling&amp;ventilation'!$D$3)*'input_cool&amp;vent_evolution'!AI$11,(AS283*$Q283*'input_cooling&amp;ventilation'!$D$3)*'input_cool&amp;vent_evolution'!AI$12)</f>
        <v>16566.519458785511</v>
      </c>
      <c r="DO283" s="2">
        <f>IF($D283=3,(AT283*$P283*$M283*'input_cooling&amp;ventilation'!$D$3)*'input_cool&amp;vent_evolution'!AJ$11,(AT283*$Q283*'input_cooling&amp;ventilation'!$D$3)*'input_cool&amp;vent_evolution'!AJ$12)</f>
        <v>16251.388355707773</v>
      </c>
      <c r="DP283" s="2">
        <f>IF($D283=3,(AU283*$P283*$M283*'input_cooling&amp;ventilation'!$D$3)*'input_cool&amp;vent_evolution'!AK$11,(AU283*$Q283*'input_cooling&amp;ventilation'!$D$3)*'input_cool&amp;vent_evolution'!AK$12)</f>
        <v>15915.621168830728</v>
      </c>
      <c r="DQ283" s="2">
        <f>IF($D283=3,(AV283*$P283*$M283*'input_cooling&amp;ventilation'!$D$3)*'input_cool&amp;vent_evolution'!AL$11,(AV283*$Q283*'input_cooling&amp;ventilation'!$D$3)*'input_cool&amp;vent_evolution'!AL$12)</f>
        <v>15559.964913535558</v>
      </c>
      <c r="DR283" s="2">
        <f>IF($D283=3,(AW283*$P283*$M283*'input_cooling&amp;ventilation'!$D$3)*'input_cool&amp;vent_evolution'!AM$11,(AW283*$Q283*'input_cooling&amp;ventilation'!$D$3)*'input_cool&amp;vent_evolution'!AM$12)</f>
        <v>15186.65941983927</v>
      </c>
      <c r="DS283" s="2">
        <f>IF($D283=3,(AX283*$P283*$M283*'input_cooling&amp;ventilation'!$D$3)*'input_cool&amp;vent_evolution'!AN$11,(AX283*$Q283*'input_cooling&amp;ventilation'!$D$3)*'input_cool&amp;vent_evolution'!AN$12)</f>
        <v>14798.320745705932</v>
      </c>
      <c r="DT283" s="2">
        <f>IF($D283=3,(AY283*$P283*$M283*'input_cooling&amp;ventilation'!$D$3)*'input_cool&amp;vent_evolution'!AO$11,(AY283*$Q283*'input_cooling&amp;ventilation'!$D$3)*'input_cool&amp;vent_evolution'!AO$12)</f>
        <v>14401.336125446445</v>
      </c>
      <c r="DU283" s="2">
        <f>IF($D283=3,(AZ283*$P283*$M283*'input_cooling&amp;ventilation'!$D$3)*'input_cool&amp;vent_evolution'!AP$11,(AZ283*$Q283*'input_cooling&amp;ventilation'!$D$3)*'input_cool&amp;vent_evolution'!AP$12)</f>
        <v>13998.031541308248</v>
      </c>
      <c r="DV283" s="2">
        <f>IF($D283=3,(BA283*$P283*$M283*'input_cooling&amp;ventilation'!$D$3)*'input_cool&amp;vent_evolution'!AQ$11,(BA283*$Q283*'input_cooling&amp;ventilation'!$D$3)*'input_cool&amp;vent_evolution'!AQ$12)</f>
        <v>13590.037357072821</v>
      </c>
      <c r="DW283" s="2">
        <f>IF($D283=3,(BB283*$P283*$M283*'input_cooling&amp;ventilation'!$D$3)*'input_cool&amp;vent_evolution'!AR$11,(BB283*$Q283*'input_cooling&amp;ventilation'!$D$3)*'input_cool&amp;vent_evolution'!AR$12)</f>
        <v>13179.827089089074</v>
      </c>
      <c r="DX283" s="2">
        <f>IF($D283=3,(BC283*$P283*$M283*'input_cooling&amp;ventilation'!$D$3)*'input_cool&amp;vent_evolution'!AS$11,(BC283*$Q283*'input_cooling&amp;ventilation'!$D$3)*'input_cool&amp;vent_evolution'!AS$12)</f>
        <v>12769.89735991132</v>
      </c>
      <c r="DY283" s="2">
        <f>IF($D283=3,(BD283*$P283*$M283*'input_cooling&amp;ventilation'!$D$3)*'input_cool&amp;vent_evolution'!AT$11,(BD283*$Q283*'input_cooling&amp;ventilation'!$D$3)*'input_cool&amp;vent_evolution'!AT$12)</f>
        <v>12362.672209159327</v>
      </c>
      <c r="DZ283" s="2">
        <f>IF($D283=3,(BE283*$P283*$M283*'input_cooling&amp;ventilation'!$D$3)*'input_cool&amp;vent_evolution'!AU$11,(BE283*$Q283*'input_cooling&amp;ventilation'!$D$3)*'input_cool&amp;vent_evolution'!AU$12)</f>
        <v>12465.56502350926</v>
      </c>
      <c r="EA283" s="2">
        <f>IF($D283=3,(BF283*$P283*$M283*'input_cooling&amp;ventilation'!$D$3)*'input_cool&amp;vent_evolution'!AV$11,(BF283*$Q283*'input_cooling&amp;ventilation'!$D$3)*'input_cool&amp;vent_evolution'!AV$12)</f>
        <v>12569.314200550503</v>
      </c>
      <c r="EB283">
        <v>0.1833809251856082</v>
      </c>
      <c r="EC283" s="2">
        <f t="shared" si="347"/>
        <v>882547.29864708683</v>
      </c>
      <c r="ED283" s="2">
        <f>IF($D283=3,(EC283*(1+'input_cool&amp;vent_evolution'!M$10)),EC283*(1+'input_cool&amp;vent_evolution'!M$9))</f>
        <v>897360.70022932568</v>
      </c>
      <c r="EE283" s="2">
        <f>IF($D283=3,(ED283*(1+'input_cool&amp;vent_evolution'!N$10)),ED283*(1+'input_cool&amp;vent_evolution'!N$9))</f>
        <v>911965.62152230798</v>
      </c>
      <c r="EF283" s="2">
        <f>IF($D283=3,(EE283*(1+'input_cool&amp;vent_evolution'!O$10)),EE283*(1+'input_cool&amp;vent_evolution'!O$9))</f>
        <v>925772.00481135468</v>
      </c>
      <c r="EG283" s="2">
        <f>IF($D283=3,(EF283*(1+'input_cool&amp;vent_evolution'!P$10)),EF283*(1+'input_cool&amp;vent_evolution'!P$9))</f>
        <v>941039.38339315529</v>
      </c>
      <c r="EH283" s="2">
        <f>IF($D283=3,(EG283*(1+'input_cool&amp;vent_evolution'!Q$10)),EG283*(1+'input_cool&amp;vent_evolution'!Q$9))</f>
        <v>955899.18543831271</v>
      </c>
      <c r="EI283" s="2">
        <f>IF($D283=3,(EH283*(1+'input_cool&amp;vent_evolution'!R$10)),EH283*(1+'input_cool&amp;vent_evolution'!R$9))</f>
        <v>966707.28609858081</v>
      </c>
      <c r="EJ283" s="2">
        <f>IF($D283=3,(EI283*(1+'input_cool&amp;vent_evolution'!S$10)),EI283*(1+'input_cool&amp;vent_evolution'!S$9))</f>
        <v>980467.97350082616</v>
      </c>
      <c r="EK283" s="2">
        <f>IF($D283=3,(EJ283*(1+'input_cool&amp;vent_evolution'!T$10)),EJ283*(1+'input_cool&amp;vent_evolution'!T$9))</f>
        <v>992225.6549972184</v>
      </c>
      <c r="EL283" s="2">
        <f>IF($D283=3,(EK283*(1+'input_cool&amp;vent_evolution'!U$10)),EK283*(1+'input_cool&amp;vent_evolution'!U$9))</f>
        <v>1005541.7446623056</v>
      </c>
      <c r="EM283" s="2">
        <f>IF($D283=3,(EL283*(1+'input_cool&amp;vent_evolution'!V$10)),EL283*(1+'input_cool&amp;vent_evolution'!V$9))</f>
        <v>1016822.3818204765</v>
      </c>
      <c r="EN283" s="2">
        <f>IF($D283=3,(EM283*(1+'input_cool&amp;vent_evolution'!W$10)),EM283*(1+'input_cool&amp;vent_evolution'!W$9))</f>
        <v>1027333.7909941816</v>
      </c>
      <c r="EO283" s="2">
        <f>IF($D283=3,(EN283*(1+'input_cool&amp;vent_evolution'!X$10)),EN283*(1+'input_cool&amp;vent_evolution'!X$9))</f>
        <v>1037359.7391638149</v>
      </c>
      <c r="EP283" s="2">
        <f>IF($D283=3,(EO283*(1+'input_cool&amp;vent_evolution'!Y$10)),EO283*(1+'input_cool&amp;vent_evolution'!Y$9))</f>
        <v>1047230.5174369816</v>
      </c>
      <c r="EQ283" s="2">
        <f>IF($D283=3,(EP283*(1+'input_cool&amp;vent_evolution'!Z$10)),EP283*(1+'input_cool&amp;vent_evolution'!Z$9))</f>
        <v>1056694.0934235116</v>
      </c>
      <c r="ER283" s="2">
        <f>IF($D283=3,(EQ283*(1+'input_cool&amp;vent_evolution'!AA$10)),EQ283*(1+'input_cool&amp;vent_evolution'!AA$9))</f>
        <v>1067870.3718767567</v>
      </c>
      <c r="ES283" s="2">
        <f>IF($D283=3,(ER283*(1+'input_cool&amp;vent_evolution'!AB$10)),ER283*(1+'input_cool&amp;vent_evolution'!AB$9))</f>
        <v>1072838.893928234</v>
      </c>
      <c r="ET283" s="2">
        <f>IF($D283=3,(ES283*(1+'input_cool&amp;vent_evolution'!AC$10)),ES283*(1+'input_cool&amp;vent_evolution'!AC$9))</f>
        <v>1079045.9299639415</v>
      </c>
      <c r="EU283" s="2">
        <f>IF($D283=3,(ET283*(1+'input_cool&amp;vent_evolution'!AD$10)),ET283*(1+'input_cool&amp;vent_evolution'!AD$9))</f>
        <v>1087319.487110445</v>
      </c>
      <c r="EV283" s="2">
        <f>IF($D283=3,(EU283*(1+'input_cool&amp;vent_evolution'!AE$10)),EU283*(1+'input_cool&amp;vent_evolution'!AE$9))</f>
        <v>1094829.3358611644</v>
      </c>
      <c r="EW283" s="2">
        <f>IF($D283=3,(EV283*(1+'input_cool&amp;vent_evolution'!AF$10)),EV283*(1+'input_cool&amp;vent_evolution'!AF$9))</f>
        <v>1100633.5610321681</v>
      </c>
      <c r="EX283" s="2">
        <f>IF($D283=3,(EW283*(1+'input_cool&amp;vent_evolution'!AG$10)),EW283*(1+'input_cool&amp;vent_evolution'!AG$9))</f>
        <v>1107090.9035392308</v>
      </c>
      <c r="EY283" s="2">
        <f>IF($D283=3,(EX283*(1+'input_cool&amp;vent_evolution'!AH$10)),EX283*(1+'input_cool&amp;vent_evolution'!AH$9))</f>
        <v>1113261.7662755586</v>
      </c>
      <c r="EZ283" s="2">
        <f>IF($D283=3,(EY283*(1+'input_cool&amp;vent_evolution'!AI$10)),EY283*(1+'input_cool&amp;vent_evolution'!AI$9))</f>
        <v>1118322.6936663797</v>
      </c>
      <c r="FA283" s="2">
        <f>IF($D283=3,(EZ283*(1+'input_cool&amp;vent_evolution'!AJ$10)),EZ283*(1+'input_cool&amp;vent_evolution'!AJ$9))</f>
        <v>1123220.5750349562</v>
      </c>
      <c r="FB283" s="2">
        <f>IF($D283=3,(FA283*(1+'input_cool&amp;vent_evolution'!AK$10)),FA283*(1+'input_cool&amp;vent_evolution'!AK$9))</f>
        <v>1128784.4722596221</v>
      </c>
      <c r="FC283" s="2">
        <f>IF($D283=3,(FB283*(1+'input_cool&amp;vent_evolution'!AL$10)),FB283*(1+'input_cool&amp;vent_evolution'!AL$9))</f>
        <v>1134322.8798879015</v>
      </c>
      <c r="FD283" s="2">
        <f>IF($D283=3,(FC283*(1+'input_cool&amp;vent_evolution'!AM$10)),FC283*(1+'input_cool&amp;vent_evolution'!AM$9))</f>
        <v>1140999.9114087694</v>
      </c>
      <c r="FE283" s="2">
        <f>IF($D283=3,(FD283*(1+'input_cool&amp;vent_evolution'!AN$10)),FD283*(1+'input_cool&amp;vent_evolution'!AN$9))</f>
        <v>1146930.5313794904</v>
      </c>
      <c r="FF283" s="2">
        <f>IF($D283=3,(FE283*(1+'input_cool&amp;vent_evolution'!AO$10)),FE283*(1+'input_cool&amp;vent_evolution'!AO$9))</f>
        <v>1152000.0790060735</v>
      </c>
      <c r="FG283" s="2">
        <f>IF($D283=3,(FF283*(1+'input_cool&amp;vent_evolution'!AP$10)),FF283*(1+'input_cool&amp;vent_evolution'!AP$9))</f>
        <v>1158454.339924922</v>
      </c>
      <c r="FH283" s="2">
        <f>IF($D283=3,(FG283*(1+'input_cool&amp;vent_evolution'!AQ$10)),FG283*(1+'input_cool&amp;vent_evolution'!AQ$9))</f>
        <v>1164290.9157182013</v>
      </c>
      <c r="FI283" s="2">
        <f>IF($D283=3,(FH283*(1+'input_cool&amp;vent_evolution'!AR$10)),FH283*(1+'input_cool&amp;vent_evolution'!AR$9))</f>
        <v>1171048.0020567833</v>
      </c>
      <c r="FJ283" s="2">
        <f>IF($D283=3,(FI283*(1+'input_cool&amp;vent_evolution'!AS$10)),FI283*(1+'input_cool&amp;vent_evolution'!AS$9))</f>
        <v>1177077.749198124</v>
      </c>
      <c r="FK283" s="2">
        <f>IF($D283=3,(FJ283*(1+'input_cool&amp;vent_evolution'!AT$10)),FJ283*(1+'input_cool&amp;vent_evolution'!AT$9))</f>
        <v>1184036.9159301782</v>
      </c>
      <c r="FL283" s="2">
        <f>IF($D283=3,(FK283*(1+'input_cool&amp;vent_evolution'!AU$10)),FK283*(1+'input_cool&amp;vent_evolution'!AU$9))</f>
        <v>1191037.2269295822</v>
      </c>
      <c r="FM283" s="2">
        <f t="shared" si="348"/>
        <v>786221.95046021475</v>
      </c>
      <c r="FN283" s="2">
        <f t="shared" si="349"/>
        <v>1132509.6096263248</v>
      </c>
      <c r="FO283" s="2">
        <f t="shared" si="350"/>
        <v>1150941.6779216172</v>
      </c>
      <c r="FP283" s="2">
        <f t="shared" si="351"/>
        <v>1168365.9552997483</v>
      </c>
      <c r="FQ283" s="2">
        <f t="shared" si="352"/>
        <v>1187634.074522346</v>
      </c>
      <c r="FR283" s="2">
        <f t="shared" si="353"/>
        <v>1206387.8138035347</v>
      </c>
      <c r="FS283" s="2">
        <f t="shared" si="354"/>
        <v>1220028.1234988826</v>
      </c>
      <c r="FT283" s="2">
        <f t="shared" si="355"/>
        <v>1237394.7306102975</v>
      </c>
      <c r="FU283" s="2">
        <f t="shared" si="356"/>
        <v>1252233.4540781148</v>
      </c>
      <c r="FV283" s="2">
        <f t="shared" si="357"/>
        <v>1269038.9588260974</v>
      </c>
      <c r="FW283" s="2">
        <f t="shared" si="358"/>
        <v>1283275.6308589505</v>
      </c>
      <c r="FX283" s="2">
        <f t="shared" si="359"/>
        <v>1296541.5025389709</v>
      </c>
      <c r="FY283" s="2">
        <f t="shared" si="360"/>
        <v>1309194.7005727419</v>
      </c>
      <c r="FZ283" s="2">
        <f t="shared" si="361"/>
        <v>1321652.067210255</v>
      </c>
      <c r="GA283" s="2">
        <f t="shared" si="362"/>
        <v>1333595.5262267187</v>
      </c>
      <c r="GB283" s="2">
        <f t="shared" si="363"/>
        <v>1347700.4928749404</v>
      </c>
      <c r="GC283" s="2">
        <f t="shared" si="364"/>
        <v>1353970.9914241864</v>
      </c>
      <c r="GD283" s="2">
        <f t="shared" si="365"/>
        <v>1361804.5503887581</v>
      </c>
      <c r="GE283" s="2">
        <f t="shared" si="366"/>
        <v>1372246.1520454979</v>
      </c>
      <c r="GF283" s="2">
        <f t="shared" si="367"/>
        <v>1381723.9193188546</v>
      </c>
      <c r="GG283" s="2">
        <f t="shared" si="368"/>
        <v>1389049.1128345912</v>
      </c>
      <c r="GH283" s="2">
        <f t="shared" si="369"/>
        <v>1397198.5698366954</v>
      </c>
      <c r="GI283" s="2">
        <f t="shared" si="370"/>
        <v>1404986.4764686555</v>
      </c>
      <c r="GJ283" s="2">
        <f t="shared" si="371"/>
        <v>1411373.5947169375</v>
      </c>
      <c r="GK283" s="2">
        <f t="shared" si="372"/>
        <v>1417554.9415435873</v>
      </c>
      <c r="GL283" s="2">
        <f t="shared" si="373"/>
        <v>1424576.8303696711</v>
      </c>
      <c r="GM283" s="2">
        <f t="shared" si="374"/>
        <v>1431566.5501773823</v>
      </c>
      <c r="GN283" s="2">
        <f t="shared" si="375"/>
        <v>1439993.2646069627</v>
      </c>
      <c r="GO283" s="2">
        <f t="shared" si="376"/>
        <v>1447477.974051188</v>
      </c>
      <c r="GP283" s="2">
        <f t="shared" si="377"/>
        <v>1453875.9714251498</v>
      </c>
      <c r="GQ283" s="2">
        <f t="shared" si="378"/>
        <v>1462021.5393241716</v>
      </c>
      <c r="GR283" s="2">
        <f t="shared" si="379"/>
        <v>1469387.5607818887</v>
      </c>
      <c r="GS283" s="2">
        <f t="shared" si="380"/>
        <v>1477915.3079960949</v>
      </c>
      <c r="GT283" s="2">
        <f t="shared" si="381"/>
        <v>1485525.1203930944</v>
      </c>
      <c r="GU283" s="2">
        <f t="shared" si="382"/>
        <v>1494307.9021630436</v>
      </c>
      <c r="GV283" s="2">
        <f t="shared" si="383"/>
        <v>1503142.6098510132</v>
      </c>
      <c r="GW283" s="2">
        <f>IF($D283=3,($N283*$M283*EC283*'input_cooling&amp;ventilation'!$D$3)*'input_cool&amp;vent_evolution'!M$11,($O283*$M283*EC283*'input_cooling&amp;ventilation'!$D$3)*'input_cool&amp;vent_evolution'!M$10)</f>
        <v>232612.14682764013</v>
      </c>
      <c r="GX283" s="2">
        <f>IF($D283=3,($N283*$M283*ED283*'input_cooling&amp;ventilation'!$D$3)*'input_cool&amp;vent_evolution'!N$11,($O283*$M283*ED283*'input_cooling&amp;ventilation'!$D$3)*'input_cool&amp;vent_evolution'!N$10)</f>
        <v>231819.11992265252</v>
      </c>
      <c r="GY283" s="2">
        <f>IF($D283=3,($N283*$M283*EE283*'input_cooling&amp;ventilation'!$D$3)*'input_cool&amp;vent_evolution'!O$11,($O283*$M283*EE283*'input_cooling&amp;ventilation'!$D$3)*'input_cool&amp;vent_evolution'!O$10)</f>
        <v>231008.56775291529</v>
      </c>
      <c r="GZ283" s="2">
        <f>IF($D283=3,($N283*$M283*EF283*'input_cooling&amp;ventilation'!$D$3)*'input_cool&amp;vent_evolution'!P$11,($O283*$M283*EF283*'input_cooling&amp;ventilation'!$D$3)*'input_cool&amp;vent_evolution'!P$10)</f>
        <v>217284.24002573197</v>
      </c>
      <c r="HA283" s="2">
        <f>IF($D283=3,($N283*$M283*EG283*'input_cooling&amp;ventilation'!$D$3)*'input_cool&amp;vent_evolution'!Q$11,($O283*$M283*EG283*'input_cooling&amp;ventilation'!$D$3)*'input_cool&amp;vent_evolution'!Q$10)</f>
        <v>216989.32163316713</v>
      </c>
      <c r="HB283" s="2">
        <f>IF($D283=3,($N283*$M283*EH283*'input_cooling&amp;ventilation'!$D$3)*'input_cool&amp;vent_evolution'!R$11,($O283*$M283*EH283*'input_cooling&amp;ventilation'!$D$3)*'input_cool&amp;vent_evolution'!R$10)</f>
        <v>170018.88218382929</v>
      </c>
      <c r="HC283" s="2">
        <f>IF($D283=3,($N283*$M283*EI283*'input_cooling&amp;ventilation'!$D$3)*'input_cool&amp;vent_evolution'!S$11,($O283*$M283*EI283*'input_cooling&amp;ventilation'!$D$3)*'input_cool&amp;vent_evolution'!S$10)</f>
        <v>169606.01434037197</v>
      </c>
      <c r="HD283" s="2">
        <f>IF($D283=3,($N283*$M283*EJ283*'input_cooling&amp;ventilation'!$D$3)*'input_cool&amp;vent_evolution'!T$11,($O283*$M283*EJ283*'input_cooling&amp;ventilation'!$D$3)*'input_cool&amp;vent_evolution'!T$10)</f>
        <v>169716.6102944219</v>
      </c>
      <c r="HE283" s="2">
        <f>IF($D283=3,($N283*$M283*EK283*'input_cooling&amp;ventilation'!$D$3)*'input_cool&amp;vent_evolution'!U$11,($O283*$M283*EK283*'input_cooling&amp;ventilation'!$D$3)*'input_cool&amp;vent_evolution'!U$10)</f>
        <v>169483.43938220575</v>
      </c>
      <c r="HF283" s="2">
        <f>IF($D283=3,($N283*$M283*EL283*'input_cooling&amp;ventilation'!$D$3)*'input_cool&amp;vent_evolution'!V$11,($O283*$M283*EL283*'input_cooling&amp;ventilation'!$D$3)*'input_cool&amp;vent_evolution'!V$10)</f>
        <v>169520.35570875776</v>
      </c>
      <c r="HG283" s="2">
        <f>IF($D283=3,($N283*$M283*EM283*'input_cooling&amp;ventilation'!$D$3)*'input_cool&amp;vent_evolution'!W$11,($O283*$M283*EM283*'input_cooling&amp;ventilation'!$D$3)*'input_cool&amp;vent_evolution'!W$10)</f>
        <v>131527.52595648656</v>
      </c>
      <c r="HH283" s="2">
        <f>IF($D283=3,($N283*$M283*EN283*'input_cooling&amp;ventilation'!$D$3)*'input_cool&amp;vent_evolution'!X$11,($O283*$M283*EN283*'input_cooling&amp;ventilation'!$D$3)*'input_cool&amp;vent_evolution'!X$10)</f>
        <v>131597.20956407452</v>
      </c>
      <c r="HI283" s="2">
        <f>IF($D283=3,($N283*$M283*EO283*'input_cooling&amp;ventilation'!$D$3)*'input_cool&amp;vent_evolution'!Y$11,($O283*$M283*EO283*'input_cooling&amp;ventilation'!$D$3)*'input_cool&amp;vent_evolution'!Y$10)</f>
        <v>131604.73955343894</v>
      </c>
      <c r="HJ283" s="2">
        <f>IF($D283=3,($N283*$M283*EP283*'input_cooling&amp;ventilation'!$D$3)*'input_cool&amp;vent_evolution'!Z$11,($O283*$M283*EP283*'input_cooling&amp;ventilation'!$D$3)*'input_cool&amp;vent_evolution'!Z$10)</f>
        <v>131593.37989923247</v>
      </c>
      <c r="HK283" s="2">
        <f>IF($D283=3,($N283*$M283*EQ283*'input_cooling&amp;ventilation'!$D$3)*'input_cool&amp;vent_evolution'!AA$11,($O283*$M283*EQ283*'input_cooling&amp;ventilation'!$D$3)*'input_cool&amp;vent_evolution'!AA$10)</f>
        <v>131532.30721238474</v>
      </c>
      <c r="HL283" s="2">
        <f>IF($D283=3,($N283*$M283*ER283*'input_cooling&amp;ventilation'!$D$3)*'input_cool&amp;vent_evolution'!AB$11,($O283*$M283*ER283*'input_cooling&amp;ventilation'!$D$3)*'input_cool&amp;vent_evolution'!AB$10)</f>
        <v>91602.782820710039</v>
      </c>
      <c r="HM283" s="2">
        <f>IF($D283=3,($N283*$M283*ES283*'input_cooling&amp;ventilation'!$D$3)*'input_cool&amp;vent_evolution'!AC$11,($O283*$M283*ES283*'input_cooling&amp;ventilation'!$D$3)*'input_cool&amp;vent_evolution'!AC$10)</f>
        <v>91459.059533778782</v>
      </c>
      <c r="HN283" s="2">
        <f>IF($D283=3,($N283*$M283*ET283*'input_cooling&amp;ventilation'!$D$3)*'input_cool&amp;vent_evolution'!AD$11,($O283*$M283*ET283*'input_cooling&amp;ventilation'!$D$3)*'input_cool&amp;vent_evolution'!AD$10)</f>
        <v>91422.399243486158</v>
      </c>
      <c r="HO283" s="2">
        <f>IF($D283=3,($N283*$M283*EU283*'input_cooling&amp;ventilation'!$D$3)*'input_cool&amp;vent_evolution'!AE$11,($O283*$M283*EU283*'input_cooling&amp;ventilation'!$D$3)*'input_cool&amp;vent_evolution'!AE$10)</f>
        <v>91560.540176551091</v>
      </c>
      <c r="HP283" s="2">
        <f>IF($D283=3,($N283*$M283*EV283*'input_cooling&amp;ventilation'!$D$3)*'input_cool&amp;vent_evolution'!AF$11,($O283*$M283*EV283*'input_cooling&amp;ventilation'!$D$3)*'input_cool&amp;vent_evolution'!AF$10)</f>
        <v>91633.438505622064</v>
      </c>
      <c r="HQ283" s="2">
        <f>IF($D283=3,($N283*$M283*EW283*'input_cooling&amp;ventilation'!$D$3)*'input_cool&amp;vent_evolution'!AG$11,($O283*$M283*EW283*'input_cooling&amp;ventilation'!$D$3)*'input_cool&amp;vent_evolution'!AG$10)</f>
        <v>57849.740516014892</v>
      </c>
      <c r="HR283" s="2">
        <f>IF($D283=3,($N283*$M283*EX283*'input_cooling&amp;ventilation'!$D$3)*'input_cool&amp;vent_evolution'!AH$11,($O283*$M283*EX283*'input_cooling&amp;ventilation'!$D$3)*'input_cool&amp;vent_evolution'!AH$10)</f>
        <v>57960.08792427781</v>
      </c>
      <c r="HS283" s="2">
        <f>IF($D283=3,($N283*$M283*EY283*'input_cooling&amp;ventilation'!$D$3)*'input_cool&amp;vent_evolution'!AI$11,($O283*$M283*EY283*'input_cooling&amp;ventilation'!$D$3)*'input_cool&amp;vent_evolution'!AI$10)</f>
        <v>58054.696369541642</v>
      </c>
      <c r="HT283" s="2">
        <f>IF($D283=3,($N283*$M283*EZ283*'input_cooling&amp;ventilation'!$D$3)*'input_cool&amp;vent_evolution'!AJ$11,($O283*$M283*EZ283*'input_cooling&amp;ventilation'!$D$3)*'input_cool&amp;vent_evolution'!AJ$10)</f>
        <v>58090.969523418331</v>
      </c>
      <c r="HU283" s="2">
        <f>IF($D283=3,($N283*$M283*FA283*'input_cooling&amp;ventilation'!$D$3)*'input_cool&amp;vent_evolution'!AK$11,($O283*$M283*FA283*'input_cooling&amp;ventilation'!$D$3)*'input_cool&amp;vent_evolution'!AK$10)</f>
        <v>58118.578527009187</v>
      </c>
      <c r="HV283" s="2">
        <f>IF($D283=3,($N283*$M283*FB283*'input_cooling&amp;ventilation'!$D$3)*'input_cool&amp;vent_evolution'!AL$11,($O283*$M283*FB283*'input_cooling&amp;ventilation'!$D$3)*'input_cool&amp;vent_evolution'!AL$10)</f>
        <v>58180.380379080882</v>
      </c>
      <c r="HW283" s="2">
        <f>IF($D283=3,($N283*$M283*FC283*'input_cooling&amp;ventilation'!$D$3)*'input_cool&amp;vent_evolution'!AM$11,($O283*$M283*FC283*'input_cooling&amp;ventilation'!$D$3)*'input_cool&amp;vent_evolution'!AM$10)</f>
        <v>58240.444467522844</v>
      </c>
      <c r="HX283" s="2">
        <f>IF($D283=3,($N283*$M283*FD283*'input_cooling&amp;ventilation'!$D$3)*'input_cool&amp;vent_evolution'!AN$11,($O283*$M283*FD283*'input_cooling&amp;ventilation'!$D$3)*'input_cool&amp;vent_evolution'!AN$10)</f>
        <v>58358.354038367914</v>
      </c>
      <c r="HY283" s="2">
        <f>IF($D283=3,($N283*$M283*FE283*'input_cooling&amp;ventilation'!$D$3)*'input_cool&amp;vent_evolution'!AO$11,($O283*$M283*FE283*'input_cooling&amp;ventilation'!$D$3)*'input_cool&amp;vent_evolution'!AO$10)</f>
        <v>58437.387044625488</v>
      </c>
      <c r="HZ283" s="2">
        <f>IF($D283=3,($N283*$M283*FF283*'input_cooling&amp;ventilation'!$D$3)*'input_cool&amp;vent_evolution'!AP$11,($O283*$M283*FF283*'input_cooling&amp;ventilation'!$D$3)*'input_cool&amp;vent_evolution'!AP$10)</f>
        <v>58472.177117475694</v>
      </c>
      <c r="IA283" s="2">
        <f>IF($D283=3,($N283*$M283*FG283*'input_cooling&amp;ventilation'!$D$3)*'input_cool&amp;vent_evolution'!AQ$11,($O283*$M283*FG283*'input_cooling&amp;ventilation'!$D$3)*'input_cool&amp;vent_evolution'!AQ$10)</f>
        <v>58576.775997701887</v>
      </c>
      <c r="IB283" s="2">
        <f>IF($D283=3,($N283*$M283*FH283*'input_cooling&amp;ventilation'!$D$3)*'input_cool&amp;vent_evolution'!AR$11,($O283*$M283*FH283*'input_cooling&amp;ventilation'!$D$3)*'input_cool&amp;vent_evolution'!AR$10)</f>
        <v>58649.536471094114</v>
      </c>
      <c r="IC283" s="2">
        <f>IF($D283=3,($N283*$M283*FI283*'input_cooling&amp;ventilation'!$D$3)*'input_cool&amp;vent_evolution'!AS$11,($O283*$M283*FI283*'input_cooling&amp;ventilation'!$D$3)*'input_cool&amp;vent_evolution'!AS$10)</f>
        <v>58768.000672353868</v>
      </c>
      <c r="ID283" s="2">
        <f>IF($D283=3,($N283*$M283*FJ283*'input_cooling&amp;ventilation'!$D$3)*'input_cool&amp;vent_evolution'!AT$11,($O283*$M283*FJ283*'input_cooling&amp;ventilation'!$D$3)*'input_cool&amp;vent_evolution'!AT$10)</f>
        <v>58849.27857427227</v>
      </c>
      <c r="IE283" s="2">
        <f>IF($D283=3,($N283*$M283*FK283*'input_cooling&amp;ventilation'!$D$3)*'input_cool&amp;vent_evolution'!AU$11,($O283*$M283*FK283*'input_cooling&amp;ventilation'!$D$3)*'input_cool&amp;vent_evolution'!AU$10)</f>
        <v>59197.209662034715</v>
      </c>
      <c r="IF283" s="2">
        <f>IF($D283=3,($N283*$M283*FL283*'input_cooling&amp;ventilation'!$D$3)*'input_cool&amp;vent_evolution'!AV$11,($O283*$M283*FL283*'input_cooling&amp;ventilation'!$D$3)*'input_cool&amp;vent_evolution'!AV$10)</f>
        <v>59547.197802062925</v>
      </c>
    </row>
    <row r="284" spans="1:240" x14ac:dyDescent="0.25">
      <c r="A284">
        <v>282</v>
      </c>
      <c r="B284">
        <v>100100</v>
      </c>
      <c r="C284">
        <v>10</v>
      </c>
      <c r="D284">
        <v>6</v>
      </c>
      <c r="E284">
        <v>1</v>
      </c>
      <c r="F284" s="2">
        <v>47630227.0468321</v>
      </c>
      <c r="G284" s="2">
        <v>48109270.148006797</v>
      </c>
      <c r="H284" s="2">
        <v>47630227.0468321</v>
      </c>
      <c r="I284" s="17">
        <v>0.87132722799999995</v>
      </c>
      <c r="J284">
        <v>0.86217837500000005</v>
      </c>
      <c r="K284" s="2">
        <f t="shared" si="308"/>
        <v>41065751.756118752</v>
      </c>
      <c r="L284" s="2">
        <f t="shared" si="309"/>
        <v>41918916.999165908</v>
      </c>
      <c r="M284">
        <v>0.49736008447729602</v>
      </c>
      <c r="N284" s="17">
        <f>'input_cooling&amp;ventilation'!$D$5</f>
        <v>57.500092182043396</v>
      </c>
      <c r="O284" s="45">
        <f>'input_cooling&amp;ventilation'!$D$6</f>
        <v>19.328678831353667</v>
      </c>
      <c r="P284" s="45">
        <f>'input_cooling&amp;ventilation'!$C$5</f>
        <v>50.351688737400465</v>
      </c>
      <c r="Q284" s="45">
        <f>'input_cooling&amp;ventilation'!$C$6</f>
        <v>32.240814214248743</v>
      </c>
      <c r="R284">
        <v>17</v>
      </c>
      <c r="S284">
        <v>12</v>
      </c>
      <c r="T284">
        <v>14</v>
      </c>
      <c r="U284" s="2">
        <f t="shared" si="310"/>
        <v>51420317.13517268</v>
      </c>
      <c r="V284" s="2">
        <f t="shared" si="311"/>
        <v>49362669.902370043</v>
      </c>
      <c r="W284" s="2">
        <v>17420716.34731115</v>
      </c>
      <c r="X284" s="57">
        <f>IF($D284=3,(W284*(1+'input_cool&amp;vent_evolution'!M$11)),(W284*(1+'input_cool&amp;vent_evolution'!M$12)))</f>
        <v>17699911.90632914</v>
      </c>
      <c r="Y284" s="57">
        <f>IF($D284=3,(X284*(1+'input_cool&amp;vent_evolution'!N$11)),(X284*(1+'input_cool&amp;vent_evolution'!N$12)))</f>
        <v>17957191.580981936</v>
      </c>
      <c r="Z284" s="57">
        <f>IF($D284=3,(Y284*(1+'input_cool&amp;vent_evolution'!O$11)),(Y284*(1+'input_cool&amp;vent_evolution'!O$12)))</f>
        <v>18197293.858085595</v>
      </c>
      <c r="AA284" s="57">
        <f>IF($D284=3,(Z284*(1+'input_cool&amp;vent_evolution'!P$11)),(Z284*(1+'input_cool&amp;vent_evolution'!P$12)))</f>
        <v>18472411.549400572</v>
      </c>
      <c r="AB284" s="57">
        <f>IF($D284=3,(AA284*(1+'input_cool&amp;vent_evolution'!Q$11)),(AA284*(1+'input_cool&amp;vent_evolution'!Q$12)))</f>
        <v>18757657.712872911</v>
      </c>
      <c r="AC284" s="57">
        <f>IF($D284=3,(AB284*(1+'input_cool&amp;vent_evolution'!R$11)),(AB284*(1+'input_cool&amp;vent_evolution'!R$12)))</f>
        <v>19040515.018895283</v>
      </c>
      <c r="AD284" s="57">
        <f>IF($D284=3,(AC284*(1+'input_cool&amp;vent_evolution'!S$11)),(AC284*(1+'input_cool&amp;vent_evolution'!S$12)))</f>
        <v>19312186.476424955</v>
      </c>
      <c r="AE284" s="57">
        <f>IF($D284=3,(AD284*(1+'input_cool&amp;vent_evolution'!T$11)),(AD284*(1+'input_cool&amp;vent_evolution'!T$12)))</f>
        <v>19594069.072947234</v>
      </c>
      <c r="AF284" s="57">
        <f>IF($D284=3,(AE284*(1+'input_cool&amp;vent_evolution'!U$11)),(AE284*(1+'input_cool&amp;vent_evolution'!U$12)))</f>
        <v>19916249.385251403</v>
      </c>
      <c r="AG284" s="57">
        <f>IF($D284=3,(AF284*(1+'input_cool&amp;vent_evolution'!V$11)),(AF284*(1+'input_cool&amp;vent_evolution'!V$12)))</f>
        <v>20242129.820720818</v>
      </c>
      <c r="AH284" s="57">
        <f>IF($D284=3,(AG284*(1+'input_cool&amp;vent_evolution'!W$11)),(AG284*(1+'input_cool&amp;vent_evolution'!W$12)))</f>
        <v>20499418.783782061</v>
      </c>
      <c r="AI284" s="57">
        <f>IF($D284=3,(AH284*(1+'input_cool&amp;vent_evolution'!X$11)),(AH284*(1+'input_cool&amp;vent_evolution'!X$12)))</f>
        <v>20810001.033387393</v>
      </c>
      <c r="AJ284" s="57">
        <f>IF($D284=3,(AI284*(1+'input_cool&amp;vent_evolution'!Y$11)),(AI284*(1+'input_cool&amp;vent_evolution'!Y$12)))</f>
        <v>21126332.207632333</v>
      </c>
      <c r="AK284" s="57">
        <f>IF($D284=3,(AJ284*(1+'input_cool&amp;vent_evolution'!Z$11)),(AJ284*(1+'input_cool&amp;vent_evolution'!Z$12)))</f>
        <v>21471655.199109435</v>
      </c>
      <c r="AL284" s="57">
        <f>IF($D284=3,(AK284*(1+'input_cool&amp;vent_evolution'!AA$11)),(AK284*(1+'input_cool&amp;vent_evolution'!AA$12)))</f>
        <v>21815909.752071422</v>
      </c>
      <c r="AM284" s="57">
        <f>IF($D284=3,(AL284*(1+'input_cool&amp;vent_evolution'!AB$11)),(AL284*(1+'input_cool&amp;vent_evolution'!AB$12)))</f>
        <v>22149389.632356368</v>
      </c>
      <c r="AN284" s="57">
        <f>IF($D284=3,(AM284*(1+'input_cool&amp;vent_evolution'!AC$11)),(AM284*(1+'input_cool&amp;vent_evolution'!AC$12)))</f>
        <v>22484435.594246525</v>
      </c>
      <c r="AO284" s="57">
        <f>IF($D284=3,(AN284*(1+'input_cool&amp;vent_evolution'!AD$11)),(AN284*(1+'input_cool&amp;vent_evolution'!AD$12)))</f>
        <v>22817722.501727436</v>
      </c>
      <c r="AP284" s="57">
        <f>IF($D284=3,(AO284*(1+'input_cool&amp;vent_evolution'!AE$11)),(AO284*(1+'input_cool&amp;vent_evolution'!AE$12)))</f>
        <v>23147937.864225976</v>
      </c>
      <c r="AQ284" s="57">
        <f>IF($D284=3,(AP284*(1+'input_cool&amp;vent_evolution'!AF$11)),(AP284*(1+'input_cool&amp;vent_evolution'!AF$12)))</f>
        <v>23473282.561311025</v>
      </c>
      <c r="AR284" s="57">
        <f>IF($D284=3,(AQ284*(1+'input_cool&amp;vent_evolution'!AG$11)),(AQ284*(1+'input_cool&amp;vent_evolution'!AG$12)))</f>
        <v>23785238.975589272</v>
      </c>
      <c r="AS284" s="57">
        <f>IF($D284=3,(AR284*(1+'input_cool&amp;vent_evolution'!AH$11)),(AR284*(1+'input_cool&amp;vent_evolution'!AH$12)))</f>
        <v>24092230.343968481</v>
      </c>
      <c r="AT284" s="57">
        <f>IF($D284=3,(AS284*(1+'input_cool&amp;vent_evolution'!AI$11)),(AS284*(1+'input_cool&amp;vent_evolution'!AI$12)))</f>
        <v>24393873.020216923</v>
      </c>
      <c r="AU284" s="57">
        <f>IF($D284=3,(AT284*(1+'input_cool&amp;vent_evolution'!AJ$11)),(AT284*(1+'input_cool&amp;vent_evolution'!AJ$12)))</f>
        <v>24689777.799042918</v>
      </c>
      <c r="AV284" s="57">
        <f>IF($D284=3,(AU284*(1+'input_cool&amp;vent_evolution'!AK$11)),(AU284*(1+'input_cool&amp;vent_evolution'!AK$12)))</f>
        <v>24979568.939268004</v>
      </c>
      <c r="AW284" s="57">
        <f>IF($D284=3,(AV284*(1+'input_cool&amp;vent_evolution'!AL$11)),(AV284*(1+'input_cool&amp;vent_evolution'!AL$12)))</f>
        <v>25262884.301346771</v>
      </c>
      <c r="AX284" s="57">
        <f>IF($D284=3,(AW284*(1+'input_cool&amp;vent_evolution'!AM$11)),(AW284*(1+'input_cool&amp;vent_evolution'!AM$12)))</f>
        <v>25539402.528489806</v>
      </c>
      <c r="AY284" s="57">
        <f>IF($D284=3,(AX284*(1+'input_cool&amp;vent_evolution'!AN$11)),(AX284*(1+'input_cool&amp;vent_evolution'!AN$12)))</f>
        <v>25808849.897010557</v>
      </c>
      <c r="AZ284" s="57">
        <f>IF($D284=3,(AY284*(1+'input_cool&amp;vent_evolution'!AO$11)),(AY284*(1+'input_cool&amp;vent_evolution'!AO$12)))</f>
        <v>26071068.981788162</v>
      </c>
      <c r="BA284" s="57">
        <f>IF($D284=3,(AZ284*(1+'input_cool&amp;vent_evolution'!AP$11)),(AZ284*(1+'input_cool&amp;vent_evolution'!AP$12)))</f>
        <v>26325944.709114894</v>
      </c>
      <c r="BB284" s="57">
        <f>IF($D284=3,(BA284*(1+'input_cool&amp;vent_evolution'!AQ$11)),(BA284*(1+'input_cool&amp;vent_evolution'!AQ$12)))</f>
        <v>26573391.690896567</v>
      </c>
      <c r="BC284" s="57">
        <f>IF($D284=3,(BB284*(1+'input_cool&amp;vent_evolution'!AR$11)),(BB284*(1+'input_cool&amp;vent_evolution'!AR$12)))</f>
        <v>26813369.576748516</v>
      </c>
      <c r="BD284" s="57">
        <f>IF($D284=3,(BC284*(1+'input_cool&amp;vent_evolution'!AS$11)),(BC284*(1+'input_cool&amp;vent_evolution'!AS$12)))</f>
        <v>27045883.474712696</v>
      </c>
      <c r="BE284" s="57">
        <f>IF($D284=3,(BD284*(1+'input_cool&amp;vent_evolution'!AT$11)),(BD284*(1+'input_cool&amp;vent_evolution'!AT$12)))</f>
        <v>27270982.629669804</v>
      </c>
      <c r="BF284" s="57">
        <f>IF($D284=3,(BE284*(1+'input_cool&amp;vent_evolution'!AU$11)),(BE284*(1+'input_cool&amp;vent_evolution'!AU$12)))</f>
        <v>27497955.253822688</v>
      </c>
      <c r="BG284" s="57">
        <f>IF($D284=3,(BF284*(1+'input_cool&amp;vent_evolution'!AV$11)),(BF284*(1+'input_cool&amp;vent_evolution'!AV$12)))</f>
        <v>27726816.939796865</v>
      </c>
      <c r="BH284" s="2">
        <f t="shared" si="384"/>
        <v>46804839.936065398</v>
      </c>
      <c r="BI284" s="2">
        <f t="shared" si="312"/>
        <v>47554964.281710595</v>
      </c>
      <c r="BJ284" s="2">
        <f t="shared" si="313"/>
        <v>48246206.464342527</v>
      </c>
      <c r="BK284" s="2">
        <f t="shared" si="314"/>
        <v>48891297.540052287</v>
      </c>
      <c r="BL284" s="2">
        <f t="shared" si="315"/>
        <v>49630465.737780549</v>
      </c>
      <c r="BM284" s="2">
        <f t="shared" si="316"/>
        <v>50396846.451267123</v>
      </c>
      <c r="BN284" s="2">
        <f t="shared" si="317"/>
        <v>51156808.93898464</v>
      </c>
      <c r="BO284" s="2">
        <f t="shared" si="318"/>
        <v>51886718.021445334</v>
      </c>
      <c r="BP284" s="2">
        <f t="shared" si="319"/>
        <v>52644061.723504074</v>
      </c>
      <c r="BQ284" s="2">
        <f t="shared" si="320"/>
        <v>53509674.689544685</v>
      </c>
      <c r="BR284" s="2">
        <f t="shared" si="321"/>
        <v>54385228.904213674</v>
      </c>
      <c r="BS284" s="2">
        <f t="shared" si="322"/>
        <v>55076496.042333193</v>
      </c>
      <c r="BT284" s="2">
        <f t="shared" si="323"/>
        <v>55910948.092980601</v>
      </c>
      <c r="BU284" s="2">
        <f t="shared" si="324"/>
        <v>56760845.977897793</v>
      </c>
      <c r="BV284" s="2">
        <f t="shared" si="325"/>
        <v>57688637.178907953</v>
      </c>
      <c r="BW284" s="2">
        <f t="shared" si="326"/>
        <v>58613557.769279338</v>
      </c>
      <c r="BX284" s="2">
        <f t="shared" si="327"/>
        <v>59509529.674650751</v>
      </c>
      <c r="BY284" s="2">
        <f t="shared" si="328"/>
        <v>60409709.22552865</v>
      </c>
      <c r="BZ284" s="2">
        <f t="shared" si="329"/>
        <v>61305162.664206445</v>
      </c>
      <c r="CA284" s="2">
        <f t="shared" si="330"/>
        <v>62192363.676956959</v>
      </c>
      <c r="CB284" s="2">
        <f t="shared" si="331"/>
        <v>63066478.504816137</v>
      </c>
      <c r="CC284" s="2">
        <f t="shared" si="332"/>
        <v>63904622.571123481</v>
      </c>
      <c r="CD284" s="2">
        <f t="shared" si="333"/>
        <v>64729426.877231158</v>
      </c>
      <c r="CE284" s="2">
        <f t="shared" si="334"/>
        <v>65539860.667565726</v>
      </c>
      <c r="CF284" s="2">
        <f t="shared" si="335"/>
        <v>66334878.250835501</v>
      </c>
      <c r="CG284" s="2">
        <f t="shared" si="336"/>
        <v>67113470.110246524</v>
      </c>
      <c r="CH284" s="2">
        <f t="shared" si="337"/>
        <v>67874663.272981867</v>
      </c>
      <c r="CI284" s="2">
        <f t="shared" si="338"/>
        <v>68617594.338662878</v>
      </c>
      <c r="CJ284" s="2">
        <f t="shared" si="339"/>
        <v>69341527.884412512</v>
      </c>
      <c r="CK284" s="2">
        <f t="shared" si="340"/>
        <v>70046040.950724617</v>
      </c>
      <c r="CL284" s="2">
        <f t="shared" si="341"/>
        <v>70730824.365096495</v>
      </c>
      <c r="CM284" s="2">
        <f t="shared" si="342"/>
        <v>71395648.712388128</v>
      </c>
      <c r="CN284" s="2">
        <f t="shared" si="343"/>
        <v>72040405.581828192</v>
      </c>
      <c r="CO284" s="2">
        <f t="shared" si="344"/>
        <v>72665108.697369352</v>
      </c>
      <c r="CP284" s="2">
        <f t="shared" si="345"/>
        <v>73269890.366932407</v>
      </c>
      <c r="CQ284" s="2">
        <f t="shared" si="346"/>
        <v>73879705.550851867</v>
      </c>
      <c r="CR284" s="2">
        <f>IF($D284=3,(W284*$P284*$M284*'input_cooling&amp;ventilation'!$D$3)*'input_cool&amp;vent_evolution'!M$11,(W284*$Q284*'input_cooling&amp;ventilation'!$D$3)*'input_cool&amp;vent_evolution'!M$12)</f>
        <v>7349270.175083085</v>
      </c>
      <c r="CS284" s="2">
        <f>IF($D284=3,(X284*$P284*$M284*'input_cooling&amp;ventilation'!$D$3)*'input_cool&amp;vent_evolution'!N$11,(X284*$Q284*'input_cooling&amp;ventilation'!$D$3)*'input_cool&amp;vent_evolution'!N$12)</f>
        <v>6772377.921165457</v>
      </c>
      <c r="CT284" s="2">
        <f>IF($D284=3,(Y284*$P284*$M284*'input_cooling&amp;ventilation'!$D$3)*'input_cool&amp;vent_evolution'!O$11,(Y284*$Q284*'input_cooling&amp;ventilation'!$D$3)*'input_cool&amp;vent_evolution'!O$12)</f>
        <v>6320216.9486289695</v>
      </c>
      <c r="CU284" s="2">
        <f>IF($D284=3,(Z284*$P284*$M284*'input_cooling&amp;ventilation'!$D$3)*'input_cool&amp;vent_evolution'!P$11,(Z284*$Q284*'input_cooling&amp;ventilation'!$D$3)*'input_cool&amp;vent_evolution'!P$12)</f>
        <v>7241928.3835693002</v>
      </c>
      <c r="CV284" s="2">
        <f>IF($D284=3,(AA284*$P284*$M284*'input_cooling&amp;ventilation'!$D$3)*'input_cool&amp;vent_evolution'!Q$11,(AA284*$Q284*'input_cooling&amp;ventilation'!$D$3)*'input_cool&amp;vent_evolution'!Q$12)</f>
        <v>7508540.3547879085</v>
      </c>
      <c r="CW284" s="2">
        <f>IF($D284=3,(AB284*$P284*$M284*'input_cooling&amp;ventilation'!$D$3)*'input_cool&amp;vent_evolution'!R$11,(AB284*$Q284*'input_cooling&amp;ventilation'!$D$3)*'input_cool&amp;vent_evolution'!R$12)</f>
        <v>7445658.4132867614</v>
      </c>
      <c r="CX284" s="2">
        <f>IF($D284=3,(AC284*$P284*$M284*'input_cooling&amp;ventilation'!$D$3)*'input_cool&amp;vent_evolution'!S$11,(AC284*$Q284*'input_cooling&amp;ventilation'!$D$3)*'input_cool&amp;vent_evolution'!S$12)</f>
        <v>7151213.1040576976</v>
      </c>
      <c r="CY284" s="2">
        <f>IF($D284=3,(AD284*$P284*$M284*'input_cooling&amp;ventilation'!$D$3)*'input_cool&amp;vent_evolution'!T$11,(AD284*$Q284*'input_cooling&amp;ventilation'!$D$3)*'input_cool&amp;vent_evolution'!T$12)</f>
        <v>7420001.1160015771</v>
      </c>
      <c r="CZ284" s="2">
        <f>IF($D284=3,(AE284*$P284*$M284*'input_cooling&amp;ventilation'!$D$3)*'input_cool&amp;vent_evolution'!U$11,(AE284*$Q284*'input_cooling&amp;ventilation'!$D$3)*'input_cool&amp;vent_evolution'!U$12)</f>
        <v>8480758.6787704565</v>
      </c>
      <c r="DA284" s="2">
        <f>IF($D284=3,(AF284*$P284*$M284*'input_cooling&amp;ventilation'!$D$3)*'input_cool&amp;vent_evolution'!V$11,(AF284*$Q284*'input_cooling&amp;ventilation'!$D$3)*'input_cool&amp;vent_evolution'!V$12)</f>
        <v>8578157.093409054</v>
      </c>
      <c r="DB284" s="2">
        <f>IF($D284=3,(AG284*$P284*$M284*'input_cooling&amp;ventilation'!$D$3)*'input_cool&amp;vent_evolution'!W$11,(AG284*$Q284*'input_cooling&amp;ventilation'!$D$3)*'input_cool&amp;vent_evolution'!W$12)</f>
        <v>6772622.4201231292</v>
      </c>
      <c r="DC284" s="2">
        <f>IF($D284=3,(AH284*$P284*$M284*'input_cooling&amp;ventilation'!$D$3)*'input_cool&amp;vent_evolution'!X$11,(AH284*$Q284*'input_cooling&amp;ventilation'!$D$3)*'input_cool&amp;vent_evolution'!X$12)</f>
        <v>8175462.6469098199</v>
      </c>
      <c r="DD284" s="2">
        <f>IF($D284=3,(AI284*$P284*$M284*'input_cooling&amp;ventilation'!$D$3)*'input_cool&amp;vent_evolution'!Y$11,(AI284*$Q284*'input_cooling&amp;ventilation'!$D$3)*'input_cool&amp;vent_evolution'!Y$12)</f>
        <v>8326791.7029352533</v>
      </c>
      <c r="DE284" s="2">
        <f>IF($D284=3,(AJ284*$P284*$M284*'input_cooling&amp;ventilation'!$D$3)*'input_cool&amp;vent_evolution'!Z$11,(AJ284*$Q284*'input_cooling&amp;ventilation'!$D$3)*'input_cool&amp;vent_evolution'!Z$12)</f>
        <v>9089943.8764698263</v>
      </c>
      <c r="DF284" s="2">
        <f>IF($D284=3,(AK284*$P284*$M284*'input_cooling&amp;ventilation'!$D$3)*'input_cool&amp;vent_evolution'!AA$11,(AK284*$Q284*'input_cooling&amp;ventilation'!$D$3)*'input_cool&amp;vent_evolution'!AA$12)</f>
        <v>9061819.3484842647</v>
      </c>
      <c r="DG284" s="2">
        <f>IF($D284=3,(AL284*$P284*$M284*'input_cooling&amp;ventilation'!$D$3)*'input_cool&amp;vent_evolution'!AB$11,(AL284*$Q284*'input_cooling&amp;ventilation'!$D$3)*'input_cool&amp;vent_evolution'!AB$12)</f>
        <v>8778197.428314155</v>
      </c>
      <c r="DH284" s="2">
        <f>IF($D284=3,(AM284*$P284*$M284*'input_cooling&amp;ventilation'!$D$3)*'input_cool&amp;vent_evolution'!AC$11,(AM284*$Q284*'input_cooling&amp;ventilation'!$D$3)*'input_cool&amp;vent_evolution'!AC$12)</f>
        <v>8819421.4251191821</v>
      </c>
      <c r="DI284" s="2">
        <f>IF($D284=3,(AN284*$P284*$M284*'input_cooling&amp;ventilation'!$D$3)*'input_cool&amp;vent_evolution'!AD$11,(AN284*$Q284*'input_cooling&amp;ventilation'!$D$3)*'input_cool&amp;vent_evolution'!AD$12)</f>
        <v>8773117.8014092911</v>
      </c>
      <c r="DJ284" s="2">
        <f>IF($D284=3,(AO284*$P284*$M284*'input_cooling&amp;ventilation'!$D$3)*'input_cool&amp;vent_evolution'!AE$11,(AO284*$Q284*'input_cooling&amp;ventilation'!$D$3)*'input_cool&amp;vent_evolution'!AE$12)</f>
        <v>8692265.4626050107</v>
      </c>
      <c r="DK284" s="2">
        <f>IF($D284=3,(AP284*$P284*$M284*'input_cooling&amp;ventilation'!$D$3)*'input_cool&amp;vent_evolution'!AF$11,(AP284*$Q284*'input_cooling&amp;ventilation'!$D$3)*'input_cool&amp;vent_evolution'!AF$12)</f>
        <v>8564054.8414115179</v>
      </c>
      <c r="DL284" s="2">
        <f>IF($D284=3,(AQ284*$P284*$M284*'input_cooling&amp;ventilation'!$D$3)*'input_cool&amp;vent_evolution'!AG$11,(AQ284*$Q284*'input_cooling&amp;ventilation'!$D$3)*'input_cool&amp;vent_evolution'!AG$12)</f>
        <v>8211634.8105424922</v>
      </c>
      <c r="DM284" s="2">
        <f>IF($D284=3,(AR284*$P284*$M284*'input_cooling&amp;ventilation'!$D$3)*'input_cool&amp;vent_evolution'!AH$11,(AR284*$Q284*'input_cooling&amp;ventilation'!$D$3)*'input_cool&amp;vent_evolution'!AH$12)</f>
        <v>8080939.8099770779</v>
      </c>
      <c r="DN284" s="2">
        <f>IF($D284=3,(AS284*$P284*$M284*'input_cooling&amp;ventilation'!$D$3)*'input_cool&amp;vent_evolution'!AI$11,(AS284*$Q284*'input_cooling&amp;ventilation'!$D$3)*'input_cool&amp;vent_evolution'!AI$12)</f>
        <v>7940146.082130583</v>
      </c>
      <c r="DO284" s="2">
        <f>IF($D284=3,(AT284*$P284*$M284*'input_cooling&amp;ventilation'!$D$3)*'input_cool&amp;vent_evolution'!AJ$11,(AT284*$Q284*'input_cooling&amp;ventilation'!$D$3)*'input_cool&amp;vent_evolution'!AJ$12)</f>
        <v>7789107.2957587568</v>
      </c>
      <c r="DP284" s="2">
        <f>IF($D284=3,(AU284*$P284*$M284*'input_cooling&amp;ventilation'!$D$3)*'input_cool&amp;vent_evolution'!AK$11,(AU284*$Q284*'input_cooling&amp;ventilation'!$D$3)*'input_cool&amp;vent_evolution'!AK$12)</f>
        <v>7628177.8669778714</v>
      </c>
      <c r="DQ284" s="2">
        <f>IF($D284=3,(AV284*$P284*$M284*'input_cooling&amp;ventilation'!$D$3)*'input_cool&amp;vent_evolution'!AL$11,(AV284*$Q284*'input_cooling&amp;ventilation'!$D$3)*'input_cool&amp;vent_evolution'!AL$12)</f>
        <v>7457715.831841724</v>
      </c>
      <c r="DR284" s="2">
        <f>IF($D284=3,(AW284*$P284*$M284*'input_cooling&amp;ventilation'!$D$3)*'input_cool&amp;vent_evolution'!AM$11,(AW284*$Q284*'input_cooling&amp;ventilation'!$D$3)*'input_cool&amp;vent_evolution'!AM$12)</f>
        <v>7278794.71563596</v>
      </c>
      <c r="DS284" s="2">
        <f>IF($D284=3,(AX284*$P284*$M284*'input_cooling&amp;ventilation'!$D$3)*'input_cool&amp;vent_evolution'!AN$11,(AX284*$Q284*'input_cooling&amp;ventilation'!$D$3)*'input_cool&amp;vent_evolution'!AN$12)</f>
        <v>7092668.3654613988</v>
      </c>
      <c r="DT284" s="2">
        <f>IF($D284=3,(AY284*$P284*$M284*'input_cooling&amp;ventilation'!$D$3)*'input_cool&amp;vent_evolution'!AO$11,(AY284*$Q284*'input_cooling&amp;ventilation'!$D$3)*'input_cool&amp;vent_evolution'!AO$12)</f>
        <v>6902398.110743057</v>
      </c>
      <c r="DU284" s="2">
        <f>IF($D284=3,(AZ284*$P284*$M284*'input_cooling&amp;ventilation'!$D$3)*'input_cool&amp;vent_evolution'!AP$11,(AZ284*$Q284*'input_cooling&amp;ventilation'!$D$3)*'input_cool&amp;vent_evolution'!AP$12)</f>
        <v>6709098.7685597483</v>
      </c>
      <c r="DV284" s="2">
        <f>IF($D284=3,(BA284*$P284*$M284*'input_cooling&amp;ventilation'!$D$3)*'input_cool&amp;vent_evolution'!AQ$11,(BA284*$Q284*'input_cooling&amp;ventilation'!$D$3)*'input_cool&amp;vent_evolution'!AQ$12)</f>
        <v>6513551.7538987417</v>
      </c>
      <c r="DW284" s="2">
        <f>IF($D284=3,(BB284*$P284*$M284*'input_cooling&amp;ventilation'!$D$3)*'input_cool&amp;vent_evolution'!AR$11,(BB284*$Q284*'input_cooling&amp;ventilation'!$D$3)*'input_cool&amp;vent_evolution'!AR$12)</f>
        <v>6316942.595271063</v>
      </c>
      <c r="DX284" s="2">
        <f>IF($D284=3,(BC284*$P284*$M284*'input_cooling&amp;ventilation'!$D$3)*'input_cool&amp;vent_evolution'!AS$11,(BC284*$Q284*'input_cooling&amp;ventilation'!$D$3)*'input_cool&amp;vent_evolution'!AS$12)</f>
        <v>6120467.8957315963</v>
      </c>
      <c r="DY284" s="2">
        <f>IF($D284=3,(BD284*$P284*$M284*'input_cooling&amp;ventilation'!$D$3)*'input_cool&amp;vent_evolution'!AT$11,(BD284*$Q284*'input_cooling&amp;ventilation'!$D$3)*'input_cool&amp;vent_evolution'!AT$12)</f>
        <v>5925289.4701526659</v>
      </c>
      <c r="DZ284" s="2">
        <f>IF($D284=3,(BE284*$P284*$M284*'input_cooling&amp;ventilation'!$D$3)*'input_cool&amp;vent_evolution'!AU$11,(BE284*$Q284*'input_cooling&amp;ventilation'!$D$3)*'input_cool&amp;vent_evolution'!AU$12)</f>
        <v>5974604.8365319781</v>
      </c>
      <c r="EA284" s="2">
        <f>IF($D284=3,(BF284*$P284*$M284*'input_cooling&amp;ventilation'!$D$3)*'input_cool&amp;vent_evolution'!AV$11,(BF284*$Q284*'input_cooling&amp;ventilation'!$D$3)*'input_cool&amp;vent_evolution'!AV$12)</f>
        <v>6024330.6478985548</v>
      </c>
      <c r="EB284">
        <v>0.1833809251856082</v>
      </c>
      <c r="EC284" s="2">
        <f t="shared" si="347"/>
        <v>8734475.1026486494</v>
      </c>
      <c r="ED284" s="2">
        <f>IF($D284=3,(EC284*(1+'input_cool&amp;vent_evolution'!M$10)),EC284*(1+'input_cool&amp;vent_evolution'!M$9))</f>
        <v>8881081.7349548694</v>
      </c>
      <c r="EE284" s="2">
        <f>IF($D284=3,(ED284*(1+'input_cool&amp;vent_evolution'!N$10)),ED284*(1+'input_cool&amp;vent_evolution'!N$9))</f>
        <v>9025625.0604007132</v>
      </c>
      <c r="EF284" s="2">
        <f>IF($D284=3,(EE284*(1+'input_cool&amp;vent_evolution'!O$10)),EE284*(1+'input_cool&amp;vent_evolution'!O$9))</f>
        <v>9162265.3416419178</v>
      </c>
      <c r="EG284" s="2">
        <f>IF($D284=3,(EF284*(1+'input_cool&amp;vent_evolution'!P$10)),EF284*(1+'input_cool&amp;vent_evolution'!P$9))</f>
        <v>9313364.9351819735</v>
      </c>
      <c r="EH284" s="2">
        <f>IF($D284=3,(EG284*(1+'input_cool&amp;vent_evolution'!Q$10)),EG284*(1+'input_cool&amp;vent_evolution'!Q$9))</f>
        <v>9460430.7878480926</v>
      </c>
      <c r="EI284" s="2">
        <f>IF($D284=3,(EH284*(1+'input_cool&amp;vent_evolution'!R$10)),EH284*(1+'input_cool&amp;vent_evolution'!R$9))</f>
        <v>9567397.3903959095</v>
      </c>
      <c r="EJ284" s="2">
        <f>IF($D284=3,(EI284*(1+'input_cool&amp;vent_evolution'!S$10)),EI284*(1+'input_cool&amp;vent_evolution'!S$9))</f>
        <v>9703585.4243907928</v>
      </c>
      <c r="EK284" s="2">
        <f>IF($D284=3,(EJ284*(1+'input_cool&amp;vent_evolution'!T$10)),EJ284*(1+'input_cool&amp;vent_evolution'!T$9))</f>
        <v>9819949.9257070869</v>
      </c>
      <c r="EL284" s="2">
        <f>IF($D284=3,(EK284*(1+'input_cool&amp;vent_evolution'!U$10)),EK284*(1+'input_cool&amp;vent_evolution'!U$9))</f>
        <v>9951737.8240130916</v>
      </c>
      <c r="EM284" s="2">
        <f>IF($D284=3,(EL284*(1+'input_cool&amp;vent_evolution'!V$10)),EL284*(1+'input_cool&amp;vent_evolution'!V$9))</f>
        <v>10063381.069141258</v>
      </c>
      <c r="EN284" s="2">
        <f>IF($D284=3,(EM284*(1+'input_cool&amp;vent_evolution'!W$10)),EM284*(1+'input_cool&amp;vent_evolution'!W$9))</f>
        <v>10167411.348155452</v>
      </c>
      <c r="EO284" s="2">
        <f>IF($D284=3,(EN284*(1+'input_cool&amp;vent_evolution'!X$10)),EN284*(1+'input_cool&amp;vent_evolution'!X$9))</f>
        <v>10266637.072150474</v>
      </c>
      <c r="EP284" s="2">
        <f>IF($D284=3,(EO284*(1+'input_cool&amp;vent_evolution'!Y$10)),EO284*(1+'input_cool&amp;vent_evolution'!Y$9))</f>
        <v>10364327.096473143</v>
      </c>
      <c r="EQ284" s="2">
        <f>IF($D284=3,(EP284*(1+'input_cool&amp;vent_evolution'!Z$10)),EP284*(1+'input_cool&amp;vent_evolution'!Z$9))</f>
        <v>10457987.083833689</v>
      </c>
      <c r="ER284" s="2">
        <f>IF($D284=3,(EQ284*(1+'input_cool&amp;vent_evolution'!AA$10)),EQ284*(1+'input_cool&amp;vent_evolution'!AA$9))</f>
        <v>10568597.502153233</v>
      </c>
      <c r="ES284" s="2">
        <f>IF($D284=3,(ER284*(1+'input_cool&amp;vent_evolution'!AB$10)),ER284*(1+'input_cool&amp;vent_evolution'!AB$9))</f>
        <v>10617770.427187525</v>
      </c>
      <c r="ET284" s="2">
        <f>IF($D284=3,(ES284*(1+'input_cool&amp;vent_evolution'!AC$10)),ES284*(1+'input_cool&amp;vent_evolution'!AC$9))</f>
        <v>10679200.79108784</v>
      </c>
      <c r="EU284" s="2">
        <f>IF($D284=3,(ET284*(1+'input_cool&amp;vent_evolution'!AD$10)),ET284*(1+'input_cool&amp;vent_evolution'!AD$9))</f>
        <v>10761083.290776247</v>
      </c>
      <c r="EV284" s="2">
        <f>IF($D284=3,(EU284*(1+'input_cool&amp;vent_evolution'!AE$10)),EU284*(1+'input_cool&amp;vent_evolution'!AE$9))</f>
        <v>10835407.451122519</v>
      </c>
      <c r="EW284" s="2">
        <f>IF($D284=3,(EV284*(1+'input_cool&amp;vent_evolution'!AF$10)),EV284*(1+'input_cool&amp;vent_evolution'!AF$9))</f>
        <v>10892851.239488326</v>
      </c>
      <c r="EX284" s="2">
        <f>IF($D284=3,(EW284*(1+'input_cool&amp;vent_evolution'!AG$10)),EW284*(1+'input_cool&amp;vent_evolution'!AG$9))</f>
        <v>10956758.859446686</v>
      </c>
      <c r="EY284" s="2">
        <f>IF($D284=3,(EX284*(1+'input_cool&amp;vent_evolution'!AH$10)),EX284*(1+'input_cool&amp;vent_evolution'!AH$9))</f>
        <v>11017831.22011783</v>
      </c>
      <c r="EZ284" s="2">
        <f>IF($D284=3,(EY284*(1+'input_cool&amp;vent_evolution'!AI$10)),EY284*(1+'input_cool&amp;vent_evolution'!AI$9))</f>
        <v>11067918.670795208</v>
      </c>
      <c r="FA284" s="2">
        <f>IF($D284=3,(EZ284*(1+'input_cool&amp;vent_evolution'!AJ$10)),EZ284*(1+'input_cool&amp;vent_evolution'!AJ$9))</f>
        <v>11116392.472635789</v>
      </c>
      <c r="FB284" s="2">
        <f>IF($D284=3,(FA284*(1+'input_cool&amp;vent_evolution'!AK$10)),FA284*(1+'input_cool&amp;vent_evolution'!AK$9))</f>
        <v>11171457.761325743</v>
      </c>
      <c r="FC284" s="2">
        <f>IF($D284=3,(FB284*(1+'input_cool&amp;vent_evolution'!AL$10)),FB284*(1+'input_cool&amp;vent_evolution'!AL$9))</f>
        <v>11226270.782238824</v>
      </c>
      <c r="FD284" s="2">
        <f>IF($D284=3,(FC284*(1+'input_cool&amp;vent_evolution'!AM$10)),FC284*(1+'input_cool&amp;vent_evolution'!AM$9))</f>
        <v>11292352.640591372</v>
      </c>
      <c r="FE284" s="2">
        <f>IF($D284=3,(FD284*(1+'input_cool&amp;vent_evolution'!AN$10)),FD284*(1+'input_cool&amp;vent_evolution'!AN$9))</f>
        <v>11351047.344611136</v>
      </c>
      <c r="FF284" s="2">
        <f>IF($D284=3,(FE284*(1+'input_cool&amp;vent_evolution'!AO$10)),FE284*(1+'input_cool&amp;vent_evolution'!AO$9))</f>
        <v>11401220.108828941</v>
      </c>
      <c r="FG284" s="2">
        <f>IF($D284=3,(FF284*(1+'input_cool&amp;vent_evolution'!AP$10)),FF284*(1+'input_cool&amp;vent_evolution'!AP$9))</f>
        <v>11465097.230642242</v>
      </c>
      <c r="FH284" s="2">
        <f>IF($D284=3,(FG284*(1+'input_cool&amp;vent_evolution'!AQ$10)),FG284*(1+'input_cool&amp;vent_evolution'!AQ$9))</f>
        <v>11522861.189615624</v>
      </c>
      <c r="FI284" s="2">
        <f>IF($D284=3,(FH284*(1+'input_cool&amp;vent_evolution'!AR$10)),FH284*(1+'input_cool&amp;vent_evolution'!AR$9))</f>
        <v>11589735.341835303</v>
      </c>
      <c r="FJ284" s="2">
        <f>IF($D284=3,(FI284*(1+'input_cool&amp;vent_evolution'!AS$10)),FI284*(1+'input_cool&amp;vent_evolution'!AS$9))</f>
        <v>11649411.096734835</v>
      </c>
      <c r="FK284" s="2">
        <f>IF($D284=3,(FJ284*(1+'input_cool&amp;vent_evolution'!AT$10)),FJ284*(1+'input_cool&amp;vent_evolution'!AT$9))</f>
        <v>11718285.216738928</v>
      </c>
      <c r="FL284" s="2">
        <f>IF($D284=3,(FK284*(1+'input_cool&amp;vent_evolution'!AU$10)),FK284*(1+'input_cool&amp;vent_evolution'!AU$9))</f>
        <v>11787566.537104219</v>
      </c>
      <c r="FM284" s="2">
        <f t="shared" si="348"/>
        <v>4939249.7641597753</v>
      </c>
      <c r="FN284" s="2">
        <f t="shared" si="349"/>
        <v>7114718.4570224797</v>
      </c>
      <c r="FO284" s="2">
        <f t="shared" si="350"/>
        <v>7230513.4802054502</v>
      </c>
      <c r="FP284" s="2">
        <f t="shared" si="351"/>
        <v>7339977.3000342036</v>
      </c>
      <c r="FQ284" s="2">
        <f t="shared" si="352"/>
        <v>7461024.6115094302</v>
      </c>
      <c r="FR284" s="2">
        <f t="shared" si="353"/>
        <v>7578840.4550730744</v>
      </c>
      <c r="FS284" s="2">
        <f t="shared" si="354"/>
        <v>7664532.4106415724</v>
      </c>
      <c r="FT284" s="2">
        <f t="shared" si="355"/>
        <v>7773633.9309299588</v>
      </c>
      <c r="FU284" s="2">
        <f t="shared" si="356"/>
        <v>7866854.6319622146</v>
      </c>
      <c r="FV284" s="2">
        <f t="shared" si="357"/>
        <v>7972431.1619922807</v>
      </c>
      <c r="FW284" s="2">
        <f t="shared" si="358"/>
        <v>8061869.6201013802</v>
      </c>
      <c r="FX284" s="2">
        <f t="shared" si="359"/>
        <v>8145209.2591543971</v>
      </c>
      <c r="FY284" s="2">
        <f t="shared" si="360"/>
        <v>8224699.9238039777</v>
      </c>
      <c r="FZ284" s="2">
        <f t="shared" si="361"/>
        <v>8302960.3249418112</v>
      </c>
      <c r="GA284" s="2">
        <f t="shared" si="362"/>
        <v>8377992.2254068004</v>
      </c>
      <c r="GB284" s="2">
        <f t="shared" si="363"/>
        <v>8466603.2762047742</v>
      </c>
      <c r="GC284" s="2">
        <f t="shared" si="364"/>
        <v>8505996.1708732564</v>
      </c>
      <c r="GD284" s="2">
        <f t="shared" si="365"/>
        <v>8555208.615585139</v>
      </c>
      <c r="GE284" s="2">
        <f t="shared" si="366"/>
        <v>8620805.459441144</v>
      </c>
      <c r="GF284" s="2">
        <f t="shared" si="367"/>
        <v>8680347.2462639194</v>
      </c>
      <c r="GG284" s="2">
        <f t="shared" si="368"/>
        <v>8726366.0076630991</v>
      </c>
      <c r="GH284" s="2">
        <f t="shared" si="369"/>
        <v>8777563.0056000184</v>
      </c>
      <c r="GI284" s="2">
        <f t="shared" si="370"/>
        <v>8826488.650543781</v>
      </c>
      <c r="GJ284" s="2">
        <f t="shared" si="371"/>
        <v>8866614.1803423595</v>
      </c>
      <c r="GK284" s="2">
        <f t="shared" si="372"/>
        <v>8905447.000817351</v>
      </c>
      <c r="GL284" s="2">
        <f t="shared" si="373"/>
        <v>8949560.3236619886</v>
      </c>
      <c r="GM284" s="2">
        <f t="shared" si="374"/>
        <v>8993471.5524079818</v>
      </c>
      <c r="GN284" s="2">
        <f t="shared" si="375"/>
        <v>9046410.3532575164</v>
      </c>
      <c r="GO284" s="2">
        <f t="shared" si="376"/>
        <v>9093431.2350016031</v>
      </c>
      <c r="GP284" s="2">
        <f t="shared" si="377"/>
        <v>9133625.1102831792</v>
      </c>
      <c r="GQ284" s="2">
        <f t="shared" si="378"/>
        <v>9184797.6758680493</v>
      </c>
      <c r="GR284" s="2">
        <f t="shared" si="379"/>
        <v>9231072.9289648738</v>
      </c>
      <c r="GS284" s="2">
        <f t="shared" si="380"/>
        <v>9284646.4439143445</v>
      </c>
      <c r="GT284" s="2">
        <f t="shared" si="381"/>
        <v>9332453.2547839452</v>
      </c>
      <c r="GU284" s="2">
        <f t="shared" si="382"/>
        <v>9387628.9628146049</v>
      </c>
      <c r="GV284" s="2">
        <f t="shared" si="383"/>
        <v>9443130.8829005063</v>
      </c>
      <c r="GW284" s="2">
        <f>IF($D284=3,($N284*$M284*EC284*'input_cooling&amp;ventilation'!$D$3)*'input_cool&amp;vent_evolution'!M$11,($O284*$M284*EC284*'input_cooling&amp;ventilation'!$D$3)*'input_cool&amp;vent_evolution'!M$10)</f>
        <v>1461329.7055451008</v>
      </c>
      <c r="GX284" s="2">
        <f>IF($D284=3,($N284*$M284*ED284*'input_cooling&amp;ventilation'!$D$3)*'input_cool&amp;vent_evolution'!N$11,($O284*$M284*ED284*'input_cooling&amp;ventilation'!$D$3)*'input_cool&amp;vent_evolution'!N$10)</f>
        <v>1456347.7052955027</v>
      </c>
      <c r="GY284" s="2">
        <f>IF($D284=3,($N284*$M284*EE284*'input_cooling&amp;ventilation'!$D$3)*'input_cool&amp;vent_evolution'!O$11,($O284*$M284*EE284*'input_cooling&amp;ventilation'!$D$3)*'input_cool&amp;vent_evolution'!O$10)</f>
        <v>1451255.6067972723</v>
      </c>
      <c r="GZ284" s="2">
        <f>IF($D284=3,($N284*$M284*EF284*'input_cooling&amp;ventilation'!$D$3)*'input_cool&amp;vent_evolution'!P$11,($O284*$M284*EF284*'input_cooling&amp;ventilation'!$D$3)*'input_cool&amp;vent_evolution'!P$10)</f>
        <v>1365035.8282092263</v>
      </c>
      <c r="HA284" s="2">
        <f>IF($D284=3,($N284*$M284*EG284*'input_cooling&amp;ventilation'!$D$3)*'input_cool&amp;vent_evolution'!Q$11,($O284*$M284*EG284*'input_cooling&amp;ventilation'!$D$3)*'input_cool&amp;vent_evolution'!Q$10)</f>
        <v>1363183.0745433311</v>
      </c>
      <c r="HB284" s="2">
        <f>IF($D284=3,($N284*$M284*EH284*'input_cooling&amp;ventilation'!$D$3)*'input_cool&amp;vent_evolution'!R$11,($O284*$M284*EH284*'input_cooling&amp;ventilation'!$D$3)*'input_cool&amp;vent_evolution'!R$10)</f>
        <v>1068102.6181444444</v>
      </c>
      <c r="HC284" s="2">
        <f>IF($D284=3,($N284*$M284*EI284*'input_cooling&amp;ventilation'!$D$3)*'input_cool&amp;vent_evolution'!S$11,($O284*$M284*EI284*'input_cooling&amp;ventilation'!$D$3)*'input_cool&amp;vent_evolution'!S$10)</f>
        <v>1065508.8755031561</v>
      </c>
      <c r="HD284" s="2">
        <f>IF($D284=3,($N284*$M284*EJ284*'input_cooling&amp;ventilation'!$D$3)*'input_cool&amp;vent_evolution'!T$11,($O284*$M284*EJ284*'input_cooling&amp;ventilation'!$D$3)*'input_cool&amp;vent_evolution'!T$10)</f>
        <v>1066203.6679083267</v>
      </c>
      <c r="HE284" s="2">
        <f>IF($D284=3,($N284*$M284*EK284*'input_cooling&amp;ventilation'!$D$3)*'input_cool&amp;vent_evolution'!U$11,($O284*$M284*EK284*'input_cooling&amp;ventilation'!$D$3)*'input_cool&amp;vent_evolution'!U$10)</f>
        <v>1064738.8278940045</v>
      </c>
      <c r="HF284" s="2">
        <f>IF($D284=3,($N284*$M284*EL284*'input_cooling&amp;ventilation'!$D$3)*'input_cool&amp;vent_evolution'!V$11,($O284*$M284*EL284*'input_cooling&amp;ventilation'!$D$3)*'input_cool&amp;vent_evolution'!V$10)</f>
        <v>1064970.7458112147</v>
      </c>
      <c r="HG284" s="2">
        <f>IF($D284=3,($N284*$M284*EM284*'input_cooling&amp;ventilation'!$D$3)*'input_cool&amp;vent_evolution'!W$11,($O284*$M284*EM284*'input_cooling&amp;ventilation'!$D$3)*'input_cool&amp;vent_evolution'!W$10)</f>
        <v>826289.95690189512</v>
      </c>
      <c r="HH284" s="2">
        <f>IF($D284=3,($N284*$M284*EN284*'input_cooling&amp;ventilation'!$D$3)*'input_cool&amp;vent_evolution'!X$11,($O284*$M284*EN284*'input_cooling&amp;ventilation'!$D$3)*'input_cool&amp;vent_evolution'!X$10)</f>
        <v>826727.72735862585</v>
      </c>
      <c r="HI284" s="2">
        <f>IF($D284=3,($N284*$M284*EO284*'input_cooling&amp;ventilation'!$D$3)*'input_cool&amp;vent_evolution'!Y$11,($O284*$M284*EO284*'input_cooling&amp;ventilation'!$D$3)*'input_cool&amp;vent_evolution'!Y$10)</f>
        <v>826775.0327005469</v>
      </c>
      <c r="HJ284" s="2">
        <f>IF($D284=3,($N284*$M284*EP284*'input_cooling&amp;ventilation'!$D$3)*'input_cool&amp;vent_evolution'!Z$11,($O284*$M284*EP284*'input_cooling&amp;ventilation'!$D$3)*'input_cool&amp;vent_evolution'!Z$10)</f>
        <v>826703.66841298493</v>
      </c>
      <c r="HK284" s="2">
        <f>IF($D284=3,($N284*$M284*EQ284*'input_cooling&amp;ventilation'!$D$3)*'input_cool&amp;vent_evolution'!AA$11,($O284*$M284*EQ284*'input_cooling&amp;ventilation'!$D$3)*'input_cool&amp;vent_evolution'!AA$10)</f>
        <v>826319.99398881907</v>
      </c>
      <c r="HL284" s="2">
        <f>IF($D284=3,($N284*$M284*ER284*'input_cooling&amp;ventilation'!$D$3)*'input_cool&amp;vent_evolution'!AB$11,($O284*$M284*ER284*'input_cooling&amp;ventilation'!$D$3)*'input_cool&amp;vent_evolution'!AB$10)</f>
        <v>575472.38814526889</v>
      </c>
      <c r="HM284" s="2">
        <f>IF($D284=3,($N284*$M284*ES284*'input_cooling&amp;ventilation'!$D$3)*'input_cool&amp;vent_evolution'!AC$11,($O284*$M284*ES284*'input_cooling&amp;ventilation'!$D$3)*'input_cool&amp;vent_evolution'!AC$10)</f>
        <v>574569.48126170528</v>
      </c>
      <c r="HN284" s="2">
        <f>IF($D284=3,($N284*$M284*ET284*'input_cooling&amp;ventilation'!$D$3)*'input_cool&amp;vent_evolution'!AD$11,($O284*$M284*ET284*'input_cooling&amp;ventilation'!$D$3)*'input_cool&amp;vent_evolution'!AD$10)</f>
        <v>574339.17183053785</v>
      </c>
      <c r="HO284" s="2">
        <f>IF($D284=3,($N284*$M284*EU284*'input_cooling&amp;ventilation'!$D$3)*'input_cool&amp;vent_evolution'!AE$11,($O284*$M284*EU284*'input_cooling&amp;ventilation'!$D$3)*'input_cool&amp;vent_evolution'!AE$10)</f>
        <v>575207.00892242044</v>
      </c>
      <c r="HP284" s="2">
        <f>IF($D284=3,($N284*$M284*EV284*'input_cooling&amp;ventilation'!$D$3)*'input_cool&amp;vent_evolution'!AF$11,($O284*$M284*EV284*'input_cooling&amp;ventilation'!$D$3)*'input_cool&amp;vent_evolution'!AF$10)</f>
        <v>575664.97509146552</v>
      </c>
      <c r="HQ284" s="2">
        <f>IF($D284=3,($N284*$M284*EW284*'input_cooling&amp;ventilation'!$D$3)*'input_cool&amp;vent_evolution'!AG$11,($O284*$M284*EW284*'input_cooling&amp;ventilation'!$D$3)*'input_cool&amp;vent_evolution'!AG$10)</f>
        <v>363427.04122312565</v>
      </c>
      <c r="HR284" s="2">
        <f>IF($D284=3,($N284*$M284*EX284*'input_cooling&amp;ventilation'!$D$3)*'input_cool&amp;vent_evolution'!AH$11,($O284*$M284*EX284*'input_cooling&amp;ventilation'!$D$3)*'input_cool&amp;vent_evolution'!AH$10)</f>
        <v>364120.27219933947</v>
      </c>
      <c r="HS284" s="2">
        <f>IF($D284=3,($N284*$M284*EY284*'input_cooling&amp;ventilation'!$D$3)*'input_cool&amp;vent_evolution'!AI$11,($O284*$M284*EY284*'input_cooling&amp;ventilation'!$D$3)*'input_cool&amp;vent_evolution'!AI$10)</f>
        <v>364714.62693680689</v>
      </c>
      <c r="HT284" s="2">
        <f>IF($D284=3,($N284*$M284*EZ284*'input_cooling&amp;ventilation'!$D$3)*'input_cool&amp;vent_evolution'!AJ$11,($O284*$M284*EZ284*'input_cooling&amp;ventilation'!$D$3)*'input_cool&amp;vent_evolution'!AJ$10)</f>
        <v>364942.50427682005</v>
      </c>
      <c r="HU284" s="2">
        <f>IF($D284=3,($N284*$M284*FA284*'input_cooling&amp;ventilation'!$D$3)*'input_cool&amp;vent_evolution'!AK$11,($O284*$M284*FA284*'input_cooling&amp;ventilation'!$D$3)*'input_cool&amp;vent_evolution'!AK$10)</f>
        <v>365115.95118248701</v>
      </c>
      <c r="HV284" s="2">
        <f>IF($D284=3,($N284*$M284*FB284*'input_cooling&amp;ventilation'!$D$3)*'input_cool&amp;vent_evolution'!AL$11,($O284*$M284*FB284*'input_cooling&amp;ventilation'!$D$3)*'input_cool&amp;vent_evolution'!AL$10)</f>
        <v>365504.20641129505</v>
      </c>
      <c r="HW284" s="2">
        <f>IF($D284=3,($N284*$M284*FC284*'input_cooling&amp;ventilation'!$D$3)*'input_cool&amp;vent_evolution'!AM$11,($O284*$M284*FC284*'input_cooling&amp;ventilation'!$D$3)*'input_cool&amp;vent_evolution'!AM$10)</f>
        <v>365881.54455925402</v>
      </c>
      <c r="HX284" s="2">
        <f>IF($D284=3,($N284*$M284*FD284*'input_cooling&amp;ventilation'!$D$3)*'input_cool&amp;vent_evolution'!AN$11,($O284*$M284*FD284*'input_cooling&amp;ventilation'!$D$3)*'input_cool&amp;vent_evolution'!AN$10)</f>
        <v>366622.28299786896</v>
      </c>
      <c r="HY284" s="2">
        <f>IF($D284=3,($N284*$M284*FE284*'input_cooling&amp;ventilation'!$D$3)*'input_cool&amp;vent_evolution'!AO$11,($O284*$M284*FE284*'input_cooling&amp;ventilation'!$D$3)*'input_cool&amp;vent_evolution'!AO$10)</f>
        <v>367118.78879663249</v>
      </c>
      <c r="HZ284" s="2">
        <f>IF($D284=3,($N284*$M284*FF284*'input_cooling&amp;ventilation'!$D$3)*'input_cool&amp;vent_evolution'!AP$11,($O284*$M284*FF284*'input_cooling&amp;ventilation'!$D$3)*'input_cool&amp;vent_evolution'!AP$10)</f>
        <v>367337.34903782117</v>
      </c>
      <c r="IA284" s="2">
        <f>IF($D284=3,($N284*$M284*FG284*'input_cooling&amp;ventilation'!$D$3)*'input_cool&amp;vent_evolution'!AQ$11,($O284*$M284*FG284*'input_cooling&amp;ventilation'!$D$3)*'input_cool&amp;vent_evolution'!AQ$10)</f>
        <v>367994.46627321024</v>
      </c>
      <c r="IB284" s="2">
        <f>IF($D284=3,($N284*$M284*FH284*'input_cooling&amp;ventilation'!$D$3)*'input_cool&amp;vent_evolution'!AR$11,($O284*$M284*FH284*'input_cooling&amp;ventilation'!$D$3)*'input_cool&amp;vent_evolution'!AR$10)</f>
        <v>368451.56639720482</v>
      </c>
      <c r="IC284" s="2">
        <f>IF($D284=3,($N284*$M284*FI284*'input_cooling&amp;ventilation'!$D$3)*'input_cool&amp;vent_evolution'!AS$11,($O284*$M284*FI284*'input_cooling&amp;ventilation'!$D$3)*'input_cool&amp;vent_evolution'!AS$10)</f>
        <v>369195.78916762117</v>
      </c>
      <c r="ID284" s="2">
        <f>IF($D284=3,($N284*$M284*FJ284*'input_cooling&amp;ventilation'!$D$3)*'input_cool&amp;vent_evolution'!AT$11,($O284*$M284*FJ284*'input_cooling&amp;ventilation'!$D$3)*'input_cool&amp;vent_evolution'!AT$10)</f>
        <v>369706.39798189671</v>
      </c>
      <c r="IE284" s="2">
        <f>IF($D284=3,($N284*$M284*FK284*'input_cooling&amp;ventilation'!$D$3)*'input_cool&amp;vent_evolution'!AU$11,($O284*$M284*FK284*'input_cooling&amp;ventilation'!$D$3)*'input_cool&amp;vent_evolution'!AU$10)</f>
        <v>371892.19111851486</v>
      </c>
      <c r="IF284" s="2">
        <f>IF($D284=3,($N284*$M284*FL284*'input_cooling&amp;ventilation'!$D$3)*'input_cool&amp;vent_evolution'!AV$11,($O284*$M284*FL284*'input_cooling&amp;ventilation'!$D$3)*'input_cool&amp;vent_evolution'!AV$10)</f>
        <v>374090.90718982427</v>
      </c>
    </row>
    <row r="285" spans="1:240" x14ac:dyDescent="0.25">
      <c r="A285">
        <v>283</v>
      </c>
      <c r="B285">
        <v>100100</v>
      </c>
      <c r="C285">
        <v>10</v>
      </c>
      <c r="D285">
        <v>6</v>
      </c>
      <c r="E285">
        <v>2</v>
      </c>
      <c r="F285" s="2">
        <v>136303105.57651201</v>
      </c>
      <c r="G285" s="2">
        <v>137673999.20127299</v>
      </c>
      <c r="H285" s="2">
        <v>136303105.57651201</v>
      </c>
      <c r="I285" s="17">
        <v>0.87132722799999995</v>
      </c>
      <c r="J285">
        <v>0.86217837500000005</v>
      </c>
      <c r="K285" s="2">
        <f t="shared" si="308"/>
        <v>117517590.07341057</v>
      </c>
      <c r="L285" s="2">
        <f t="shared" si="309"/>
        <v>119959104.0917194</v>
      </c>
      <c r="M285">
        <v>0.49736008447729602</v>
      </c>
      <c r="N285" s="17">
        <f>'input_cooling&amp;ventilation'!$D$5</f>
        <v>57.500092182043396</v>
      </c>
      <c r="O285" s="45">
        <f>'input_cooling&amp;ventilation'!$D$6</f>
        <v>19.328678831353667</v>
      </c>
      <c r="P285" s="45">
        <f>'input_cooling&amp;ventilation'!$C$5</f>
        <v>50.351688737400465</v>
      </c>
      <c r="Q285" s="45">
        <f>'input_cooling&amp;ventilation'!$C$6</f>
        <v>32.240814214248743</v>
      </c>
      <c r="R285">
        <v>17</v>
      </c>
      <c r="S285">
        <v>12</v>
      </c>
      <c r="T285">
        <v>14</v>
      </c>
      <c r="U285" s="2">
        <f t="shared" si="310"/>
        <v>147149181.30375203</v>
      </c>
      <c r="V285" s="2">
        <f t="shared" si="311"/>
        <v>141260845.48370889</v>
      </c>
      <c r="W285" s="2">
        <v>49852748.700343408</v>
      </c>
      <c r="X285" s="57">
        <f>IF($D285=3,(W285*(1+'input_cool&amp;vent_evolution'!M$11)),(W285*(1+'input_cool&amp;vent_evolution'!M$12)))</f>
        <v>50651720.784182198</v>
      </c>
      <c r="Y285" s="57">
        <f>IF($D285=3,(X285*(1+'input_cool&amp;vent_evolution'!N$11)),(X285*(1+'input_cool&amp;vent_evolution'!N$12)))</f>
        <v>51387976.326747857</v>
      </c>
      <c r="Z285" s="57">
        <f>IF($D285=3,(Y285*(1+'input_cool&amp;vent_evolution'!O$11)),(Y285*(1+'input_cool&amp;vent_evolution'!O$12)))</f>
        <v>52075075.424407892</v>
      </c>
      <c r="AA285" s="57">
        <f>IF($D285=3,(Z285*(1+'input_cool&amp;vent_evolution'!P$11)),(Z285*(1+'input_cool&amp;vent_evolution'!P$12)))</f>
        <v>52862377.901223727</v>
      </c>
      <c r="AB285" s="57">
        <f>IF($D285=3,(AA285*(1+'input_cool&amp;vent_evolution'!Q$11)),(AA285*(1+'input_cool&amp;vent_evolution'!Q$12)))</f>
        <v>53678664.959793419</v>
      </c>
      <c r="AC285" s="57">
        <f>IF($D285=3,(AB285*(1+'input_cool&amp;vent_evolution'!R$11)),(AB285*(1+'input_cool&amp;vent_evolution'!R$12)))</f>
        <v>54488115.840805322</v>
      </c>
      <c r="AD285" s="57">
        <f>IF($D285=3,(AC285*(1+'input_cool&amp;vent_evolution'!S$11)),(AC285*(1+'input_cool&amp;vent_evolution'!S$12)))</f>
        <v>55265556.253201053</v>
      </c>
      <c r="AE285" s="57">
        <f>IF($D285=3,(AD285*(1+'input_cool&amp;vent_evolution'!T$11)),(AD285*(1+'input_cool&amp;vent_evolution'!T$12)))</f>
        <v>56072217.814486071</v>
      </c>
      <c r="AF285" s="57">
        <f>IF($D285=3,(AE285*(1+'input_cool&amp;vent_evolution'!U$11)),(AE285*(1+'input_cool&amp;vent_evolution'!U$12)))</f>
        <v>56994199.082379051</v>
      </c>
      <c r="AG285" s="57">
        <f>IF($D285=3,(AF285*(1+'input_cool&amp;vent_evolution'!V$11)),(AF285*(1+'input_cool&amp;vent_evolution'!V$12)))</f>
        <v>57926768.968250751</v>
      </c>
      <c r="AH285" s="57">
        <f>IF($D285=3,(AG285*(1+'input_cool&amp;vent_evolution'!W$11)),(AG285*(1+'input_cool&amp;vent_evolution'!W$12)))</f>
        <v>58663051.091393396</v>
      </c>
      <c r="AI285" s="57">
        <f>IF($D285=3,(AH285*(1+'input_cool&amp;vent_evolution'!X$11)),(AH285*(1+'input_cool&amp;vent_evolution'!X$12)))</f>
        <v>59551842.260004081</v>
      </c>
      <c r="AJ285" s="57">
        <f>IF($D285=3,(AI285*(1+'input_cool&amp;vent_evolution'!Y$11)),(AI285*(1+'input_cool&amp;vent_evolution'!Y$12)))</f>
        <v>60457085.088216007</v>
      </c>
      <c r="AK285" s="57">
        <f>IF($D285=3,(AJ285*(1+'input_cool&amp;vent_evolution'!Z$11)),(AJ285*(1+'input_cool&amp;vent_evolution'!Z$12)))</f>
        <v>61445293.607965879</v>
      </c>
      <c r="AL285" s="57">
        <f>IF($D285=3,(AK285*(1+'input_cool&amp;vent_evolution'!AA$11)),(AK285*(1+'input_cool&amp;vent_evolution'!AA$12)))</f>
        <v>62430444.584286772</v>
      </c>
      <c r="AM285" s="57">
        <f>IF($D285=3,(AL285*(1+'input_cool&amp;vent_evolution'!AB$11)),(AL285*(1+'input_cool&amp;vent_evolution'!AB$12)))</f>
        <v>63384761.751102477</v>
      </c>
      <c r="AN285" s="57">
        <f>IF($D285=3,(AM285*(1+'input_cool&amp;vent_evolution'!AC$11)),(AM285*(1+'input_cool&amp;vent_evolution'!AC$12)))</f>
        <v>64343560.563285246</v>
      </c>
      <c r="AO285" s="57">
        <f>IF($D285=3,(AN285*(1+'input_cool&amp;vent_evolution'!AD$11)),(AN285*(1+'input_cool&amp;vent_evolution'!AD$12)))</f>
        <v>65297325.501104526</v>
      </c>
      <c r="AP285" s="57">
        <f>IF($D285=3,(AO285*(1+'input_cool&amp;vent_evolution'!AE$11)),(AO285*(1+'input_cool&amp;vent_evolution'!AE$12)))</f>
        <v>66242300.618971787</v>
      </c>
      <c r="AQ285" s="57">
        <f>IF($D285=3,(AP285*(1+'input_cool&amp;vent_evolution'!AF$11)),(AP285*(1+'input_cool&amp;vent_evolution'!AF$12)))</f>
        <v>67173337.385853857</v>
      </c>
      <c r="AR285" s="57">
        <f>IF($D285=3,(AQ285*(1+'input_cool&amp;vent_evolution'!AG$11)),(AQ285*(1+'input_cool&amp;vent_evolution'!AG$12)))</f>
        <v>68066060.992416337</v>
      </c>
      <c r="AS285" s="57">
        <f>IF($D285=3,(AR285*(1+'input_cool&amp;vent_evolution'!AH$11)),(AR285*(1+'input_cool&amp;vent_evolution'!AH$12)))</f>
        <v>68944576.159982651</v>
      </c>
      <c r="AT285" s="57">
        <f>IF($D285=3,(AS285*(1+'input_cool&amp;vent_evolution'!AI$11)),(AS285*(1+'input_cool&amp;vent_evolution'!AI$12)))</f>
        <v>69807785.010669991</v>
      </c>
      <c r="AU285" s="57">
        <f>IF($D285=3,(AT285*(1+'input_cool&amp;vent_evolution'!AJ$11)),(AT285*(1+'input_cool&amp;vent_evolution'!AJ$12)))</f>
        <v>70654573.758270487</v>
      </c>
      <c r="AV285" s="57">
        <f>IF($D285=3,(AU285*(1+'input_cool&amp;vent_evolution'!AK$11)),(AU285*(1+'input_cool&amp;vent_evolution'!AK$12)))</f>
        <v>71483867.14673996</v>
      </c>
      <c r="AW285" s="57">
        <f>IF($D285=3,(AV285*(1+'input_cool&amp;vent_evolution'!AL$11)),(AV285*(1+'input_cool&amp;vent_evolution'!AL$12)))</f>
        <v>72294628.843737543</v>
      </c>
      <c r="AX285" s="57">
        <f>IF($D285=3,(AW285*(1+'input_cool&amp;vent_evolution'!AM$11)),(AW285*(1+'input_cool&amp;vent_evolution'!AM$12)))</f>
        <v>73085939.224665359</v>
      </c>
      <c r="AY285" s="57">
        <f>IF($D285=3,(AX285*(1+'input_cool&amp;vent_evolution'!AN$11)),(AX285*(1+'input_cool&amp;vent_evolution'!AN$12)))</f>
        <v>73857014.976260796</v>
      </c>
      <c r="AZ285" s="57">
        <f>IF($D285=3,(AY285*(1+'input_cool&amp;vent_evolution'!AO$11)),(AY285*(1+'input_cool&amp;vent_evolution'!AO$12)))</f>
        <v>74607405.596097142</v>
      </c>
      <c r="BA285" s="57">
        <f>IF($D285=3,(AZ285*(1+'input_cool&amp;vent_evolution'!AP$11)),(AZ285*(1+'input_cool&amp;vent_evolution'!AP$12)))</f>
        <v>75336781.778506428</v>
      </c>
      <c r="BB285" s="57">
        <f>IF($D285=3,(BA285*(1+'input_cool&amp;vent_evolution'!AQ$11)),(BA285*(1+'input_cool&amp;vent_evolution'!AQ$12)))</f>
        <v>76044899.168944523</v>
      </c>
      <c r="BC285" s="57">
        <f>IF($D285=3,(BB285*(1+'input_cool&amp;vent_evolution'!AR$11)),(BB285*(1+'input_cool&amp;vent_evolution'!AR$12)))</f>
        <v>76731642.296982631</v>
      </c>
      <c r="BD285" s="57">
        <f>IF($D285=3,(BC285*(1+'input_cool&amp;vent_evolution'!AS$11)),(BC285*(1+'input_cool&amp;vent_evolution'!AS$12)))</f>
        <v>77397025.780270591</v>
      </c>
      <c r="BE285" s="57">
        <f>IF($D285=3,(BD285*(1+'input_cool&amp;vent_evolution'!AT$11)),(BD285*(1+'input_cool&amp;vent_evolution'!AT$12)))</f>
        <v>78041190.542557672</v>
      </c>
      <c r="BF285" s="57">
        <f>IF($D285=3,(BE285*(1+'input_cool&amp;vent_evolution'!AU$11)),(BE285*(1+'input_cool&amp;vent_evolution'!AU$12)))</f>
        <v>78690716.599245787</v>
      </c>
      <c r="BG285" s="57">
        <f>IF($D285=3,(BF285*(1+'input_cool&amp;vent_evolution'!AV$11)),(BF285*(1+'input_cool&amp;vent_evolution'!AV$12)))</f>
        <v>79345648.57164821</v>
      </c>
      <c r="BH285" s="2">
        <f t="shared" si="384"/>
        <v>133941100.74311686</v>
      </c>
      <c r="BI285" s="2">
        <f t="shared" si="312"/>
        <v>136087726.61956832</v>
      </c>
      <c r="BJ285" s="2">
        <f t="shared" si="313"/>
        <v>138065849.79974085</v>
      </c>
      <c r="BK285" s="2">
        <f t="shared" si="314"/>
        <v>139911902.66261044</v>
      </c>
      <c r="BL285" s="2">
        <f t="shared" si="315"/>
        <v>142027175.40306357</v>
      </c>
      <c r="BM285" s="2">
        <f t="shared" si="316"/>
        <v>144220322.01980031</v>
      </c>
      <c r="BN285" s="2">
        <f t="shared" si="317"/>
        <v>146395101.64232236</v>
      </c>
      <c r="BO285" s="2">
        <f t="shared" si="318"/>
        <v>148483877.63388067</v>
      </c>
      <c r="BP285" s="2">
        <f t="shared" si="319"/>
        <v>150651163.09481117</v>
      </c>
      <c r="BQ285" s="2">
        <f t="shared" si="320"/>
        <v>153128281.9920741</v>
      </c>
      <c r="BR285" s="2">
        <f t="shared" si="321"/>
        <v>155633849.69475684</v>
      </c>
      <c r="BS285" s="2">
        <f t="shared" si="322"/>
        <v>157612044.28988305</v>
      </c>
      <c r="BT285" s="2">
        <f t="shared" si="323"/>
        <v>159999990.20175323</v>
      </c>
      <c r="BU285" s="2">
        <f t="shared" si="324"/>
        <v>162432137.35535005</v>
      </c>
      <c r="BV285" s="2">
        <f t="shared" si="325"/>
        <v>165087191.29619947</v>
      </c>
      <c r="BW285" s="2">
        <f t="shared" si="326"/>
        <v>167734030.42957845</v>
      </c>
      <c r="BX285" s="2">
        <f t="shared" si="327"/>
        <v>170298027.30264291</v>
      </c>
      <c r="BY285" s="2">
        <f t="shared" si="328"/>
        <v>172874065.16701183</v>
      </c>
      <c r="BZ285" s="2">
        <f t="shared" si="329"/>
        <v>175436578.34736982</v>
      </c>
      <c r="CA285" s="2">
        <f t="shared" si="330"/>
        <v>177975475.61505699</v>
      </c>
      <c r="CB285" s="2">
        <f t="shared" si="331"/>
        <v>180476924.23403028</v>
      </c>
      <c r="CC285" s="2">
        <f t="shared" si="332"/>
        <v>182875435.56268489</v>
      </c>
      <c r="CD285" s="2">
        <f t="shared" si="333"/>
        <v>185235772.58784366</v>
      </c>
      <c r="CE285" s="2">
        <f t="shared" si="334"/>
        <v>187554985.60310245</v>
      </c>
      <c r="CF285" s="2">
        <f t="shared" si="335"/>
        <v>189830082.16061112</v>
      </c>
      <c r="CG285" s="2">
        <f t="shared" si="336"/>
        <v>192058173.3328402</v>
      </c>
      <c r="CH285" s="2">
        <f t="shared" si="337"/>
        <v>194236474.76991752</v>
      </c>
      <c r="CI285" s="2">
        <f t="shared" si="338"/>
        <v>196362515.68469253</v>
      </c>
      <c r="CJ285" s="2">
        <f t="shared" si="339"/>
        <v>198434191.52238429</v>
      </c>
      <c r="CK285" s="2">
        <f t="shared" si="340"/>
        <v>200450291.90257251</v>
      </c>
      <c r="CL285" s="2">
        <f t="shared" si="341"/>
        <v>202409932.06835213</v>
      </c>
      <c r="CM285" s="2">
        <f t="shared" si="342"/>
        <v>204312455.50393489</v>
      </c>
      <c r="CN285" s="2">
        <f t="shared" si="343"/>
        <v>206157551.970934</v>
      </c>
      <c r="CO285" s="2">
        <f t="shared" si="344"/>
        <v>207945260.74309373</v>
      </c>
      <c r="CP285" s="2">
        <f t="shared" si="345"/>
        <v>209675960.44511569</v>
      </c>
      <c r="CQ285" s="2">
        <f t="shared" si="346"/>
        <v>211421064.52186525</v>
      </c>
      <c r="CR285" s="2">
        <f>IF($D285=3,(W285*$P285*$M285*'input_cooling&amp;ventilation'!$D$3)*'input_cool&amp;vent_evolution'!M$11,(W285*$Q285*'input_cooling&amp;ventilation'!$D$3)*'input_cool&amp;vent_evolution'!M$12)</f>
        <v>21031357.830810212</v>
      </c>
      <c r="CS285" s="2">
        <f>IF($D285=3,(X285*$P285*$M285*'input_cooling&amp;ventilation'!$D$3)*'input_cool&amp;vent_evolution'!N$11,(X285*$Q285*'input_cooling&amp;ventilation'!$D$3)*'input_cool&amp;vent_evolution'!N$12)</f>
        <v>19380469.084999867</v>
      </c>
      <c r="CT285" s="2">
        <f>IF($D285=3,(Y285*$P285*$M285*'input_cooling&amp;ventilation'!$D$3)*'input_cool&amp;vent_evolution'!O$11,(Y285*$Q285*'input_cooling&amp;ventilation'!$D$3)*'input_cool&amp;vent_evolution'!O$12)</f>
        <v>18086523.02178625</v>
      </c>
      <c r="CU285" s="2">
        <f>IF($D285=3,(Z285*$P285*$M285*'input_cooling&amp;ventilation'!$D$3)*'input_cool&amp;vent_evolution'!P$11,(Z285*$Q285*'input_cooling&amp;ventilation'!$D$3)*'input_cool&amp;vent_evolution'!P$12)</f>
        <v>20724178.536302768</v>
      </c>
      <c r="CV285" s="2">
        <f>IF($D285=3,(AA285*$P285*$M285*'input_cooling&amp;ventilation'!$D$3)*'input_cool&amp;vent_evolution'!Q$11,(AA285*$Q285*'input_cooling&amp;ventilation'!$D$3)*'input_cool&amp;vent_evolution'!Q$12)</f>
        <v>21487140.250200137</v>
      </c>
      <c r="CW285" s="2">
        <f>IF($D285=3,(AB285*$P285*$M285*'input_cooling&amp;ventilation'!$D$3)*'input_cool&amp;vent_evolution'!R$11,(AB285*$Q285*'input_cooling&amp;ventilation'!$D$3)*'input_cool&amp;vent_evolution'!R$12)</f>
        <v>21307191.414288446</v>
      </c>
      <c r="CX285" s="2">
        <f>IF($D285=3,(AC285*$P285*$M285*'input_cooling&amp;ventilation'!$D$3)*'input_cool&amp;vent_evolution'!S$11,(AC285*$Q285*'input_cooling&amp;ventilation'!$D$3)*'input_cool&amp;vent_evolution'!S$12)</f>
        <v>20464579.22117636</v>
      </c>
      <c r="CY285" s="2">
        <f>IF($D285=3,(AD285*$P285*$M285*'input_cooling&amp;ventilation'!$D$3)*'input_cool&amp;vent_evolution'!T$11,(AD285*$Q285*'input_cooling&amp;ventilation'!$D$3)*'input_cool&amp;vent_evolution'!T$12)</f>
        <v>21233768.096418642</v>
      </c>
      <c r="CZ285" s="2">
        <f>IF($D285=3,(AE285*$P285*$M285*'input_cooling&amp;ventilation'!$D$3)*'input_cool&amp;vent_evolution'!U$11,(AE285*$Q285*'input_cooling&amp;ventilation'!$D$3)*'input_cool&amp;vent_evolution'!U$12)</f>
        <v>24269330.994890828</v>
      </c>
      <c r="DA285" s="2">
        <f>IF($D285=3,(AF285*$P285*$M285*'input_cooling&amp;ventilation'!$D$3)*'input_cool&amp;vent_evolution'!V$11,(AF285*$Q285*'input_cooling&amp;ventilation'!$D$3)*'input_cool&amp;vent_evolution'!V$12)</f>
        <v>24548055.393588662</v>
      </c>
      <c r="DB285" s="2">
        <f>IF($D285=3,(AG285*$P285*$M285*'input_cooling&amp;ventilation'!$D$3)*'input_cool&amp;vent_evolution'!W$11,(AG285*$Q285*'input_cooling&amp;ventilation'!$D$3)*'input_cool&amp;vent_evolution'!W$12)</f>
        <v>19381168.766049221</v>
      </c>
      <c r="DC285" s="2">
        <f>IF($D285=3,(AH285*$P285*$M285*'input_cooling&amp;ventilation'!$D$3)*'input_cool&amp;vent_evolution'!X$11,(AH285*$Q285*'input_cooling&amp;ventilation'!$D$3)*'input_cool&amp;vent_evolution'!X$12)</f>
        <v>23395667.360621884</v>
      </c>
      <c r="DD285" s="2">
        <f>IF($D285=3,(AI285*$P285*$M285*'input_cooling&amp;ventilation'!$D$3)*'input_cool&amp;vent_evolution'!Y$11,(AI285*$Q285*'input_cooling&amp;ventilation'!$D$3)*'input_cool&amp;vent_evolution'!Y$12)</f>
        <v>23828724.718923945</v>
      </c>
      <c r="DE285" s="2">
        <f>IF($D285=3,(AJ285*$P285*$M285*'input_cooling&amp;ventilation'!$D$3)*'input_cool&amp;vent_evolution'!Z$11,(AJ285*$Q285*'input_cooling&amp;ventilation'!$D$3)*'input_cool&amp;vent_evolution'!Z$12)</f>
        <v>26012632.244242918</v>
      </c>
      <c r="DF285" s="2">
        <f>IF($D285=3,(AK285*$P285*$M285*'input_cooling&amp;ventilation'!$D$3)*'input_cool&amp;vent_evolution'!AA$11,(AK285*$Q285*'input_cooling&amp;ventilation'!$D$3)*'input_cool&amp;vent_evolution'!AA$12)</f>
        <v>25932148.468603201</v>
      </c>
      <c r="DG285" s="2">
        <f>IF($D285=3,(AL285*$P285*$M285*'input_cooling&amp;ventilation'!$D$3)*'input_cool&amp;vent_evolution'!AB$11,(AL285*$Q285*'input_cooling&amp;ventilation'!$D$3)*'input_cool&amp;vent_evolution'!AB$12)</f>
        <v>25120509.496344075</v>
      </c>
      <c r="DH285" s="2">
        <f>IF($D285=3,(AM285*$P285*$M285*'input_cooling&amp;ventilation'!$D$3)*'input_cool&amp;vent_evolution'!AC$11,(AM285*$Q285*'input_cooling&amp;ventilation'!$D$3)*'input_cool&amp;vent_evolution'!AC$12)</f>
        <v>25238479.935226858</v>
      </c>
      <c r="DI285" s="2">
        <f>IF($D285=3,(AN285*$P285*$M285*'input_cooling&amp;ventilation'!$D$3)*'input_cool&amp;vent_evolution'!AD$11,(AN285*$Q285*'input_cooling&amp;ventilation'!$D$3)*'input_cool&amp;vent_evolution'!AD$12)</f>
        <v>25105973.161641702</v>
      </c>
      <c r="DJ285" s="2">
        <f>IF($D285=3,(AO285*$P285*$M285*'input_cooling&amp;ventilation'!$D$3)*'input_cool&amp;vent_evolution'!AE$11,(AO285*$Q285*'input_cooling&amp;ventilation'!$D$3)*'input_cool&amp;vent_evolution'!AE$12)</f>
        <v>24874598.558675565</v>
      </c>
      <c r="DK285" s="2">
        <f>IF($D285=3,(AP285*$P285*$M285*'input_cooling&amp;ventilation'!$D$3)*'input_cool&amp;vent_evolution'!AF$11,(AP285*$Q285*'input_cooling&amp;ventilation'!$D$3)*'input_cool&amp;vent_evolution'!AF$12)</f>
        <v>24507699.072360199</v>
      </c>
      <c r="DL285" s="2">
        <f>IF($D285=3,(AQ285*$P285*$M285*'input_cooling&amp;ventilation'!$D$3)*'input_cool&amp;vent_evolution'!AG$11,(AQ285*$Q285*'input_cooling&amp;ventilation'!$D$3)*'input_cool&amp;vent_evolution'!AG$12)</f>
        <v>23499181.001942698</v>
      </c>
      <c r="DM285" s="2">
        <f>IF($D285=3,(AR285*$P285*$M285*'input_cooling&amp;ventilation'!$D$3)*'input_cool&amp;vent_evolution'!AH$11,(AR285*$Q285*'input_cooling&amp;ventilation'!$D$3)*'input_cool&amp;vent_evolution'!AH$12)</f>
        <v>23125171.983617548</v>
      </c>
      <c r="DN285" s="2">
        <f>IF($D285=3,(AS285*$P285*$M285*'input_cooling&amp;ventilation'!$D$3)*'input_cool&amp;vent_evolution'!AI$11,(AS285*$Q285*'input_cooling&amp;ventilation'!$D$3)*'input_cool&amp;vent_evolution'!AI$12)</f>
        <v>22722263.50425417</v>
      </c>
      <c r="DO285" s="2">
        <f>IF($D285=3,(AT285*$P285*$M285*'input_cooling&amp;ventilation'!$D$3)*'input_cool&amp;vent_evolution'!AJ$11,(AT285*$Q285*'input_cooling&amp;ventilation'!$D$3)*'input_cool&amp;vent_evolution'!AJ$12)</f>
        <v>22290036.80869915</v>
      </c>
      <c r="DP285" s="2">
        <f>IF($D285=3,(AU285*$P285*$M285*'input_cooling&amp;ventilation'!$D$3)*'input_cool&amp;vent_evolution'!AK$11,(AU285*$Q285*'input_cooling&amp;ventilation'!$D$3)*'input_cool&amp;vent_evolution'!AK$12)</f>
        <v>21829506.127207309</v>
      </c>
      <c r="DQ285" s="2">
        <f>IF($D285=3,(AV285*$P285*$M285*'input_cooling&amp;ventilation'!$D$3)*'input_cool&amp;vent_evolution'!AL$11,(AV285*$Q285*'input_cooling&amp;ventilation'!$D$3)*'input_cool&amp;vent_evolution'!AL$12)</f>
        <v>21341696.04918471</v>
      </c>
      <c r="DR285" s="2">
        <f>IF($D285=3,(AW285*$P285*$M285*'input_cooling&amp;ventilation'!$D$3)*'input_cool&amp;vent_evolution'!AM$11,(AW285*$Q285*'input_cooling&amp;ventilation'!$D$3)*'input_cool&amp;vent_evolution'!AM$12)</f>
        <v>20829678.674837891</v>
      </c>
      <c r="DS285" s="2">
        <f>IF($D285=3,(AX285*$P285*$M285*'input_cooling&amp;ventilation'!$D$3)*'input_cool&amp;vent_evolution'!AN$11,(AX285*$Q285*'input_cooling&amp;ventilation'!$D$3)*'input_cool&amp;vent_evolution'!AN$12)</f>
        <v>20297042.130118728</v>
      </c>
      <c r="DT285" s="2">
        <f>IF($D285=3,(AY285*$P285*$M285*'input_cooling&amp;ventilation'!$D$3)*'input_cool&amp;vent_evolution'!AO$11,(AY285*$Q285*'input_cooling&amp;ventilation'!$D$3)*'input_cool&amp;vent_evolution'!AO$12)</f>
        <v>19752547.001186337</v>
      </c>
      <c r="DU285" s="2">
        <f>IF($D285=3,(AZ285*$P285*$M285*'input_cooling&amp;ventilation'!$D$3)*'input_cool&amp;vent_evolution'!AP$11,(AZ285*$Q285*'input_cooling&amp;ventilation'!$D$3)*'input_cool&amp;vent_evolution'!AP$12)</f>
        <v>19199383.552698553</v>
      </c>
      <c r="DV285" s="2">
        <f>IF($D285=3,(BA285*$P285*$M285*'input_cooling&amp;ventilation'!$D$3)*'input_cool&amp;vent_evolution'!AQ$11,(BA285*$Q285*'input_cooling&amp;ventilation'!$D$3)*'input_cool&amp;vent_evolution'!AQ$12)</f>
        <v>18639787.954753913</v>
      </c>
      <c r="DW285" s="2">
        <f>IF($D285=3,(BB285*$P285*$M285*'input_cooling&amp;ventilation'!$D$3)*'input_cool&amp;vent_evolution'!AR$11,(BB285*$Q285*'input_cooling&amp;ventilation'!$D$3)*'input_cool&amp;vent_evolution'!AR$12)</f>
        <v>18077152.826447923</v>
      </c>
      <c r="DX285" s="2">
        <f>IF($D285=3,(BC285*$P285*$M285*'input_cooling&amp;ventilation'!$D$3)*'input_cool&amp;vent_evolution'!AS$11,(BC285*$Q285*'input_cooling&amp;ventilation'!$D$3)*'input_cool&amp;vent_evolution'!AS$12)</f>
        <v>17514902.478824981</v>
      </c>
      <c r="DY285" s="2">
        <f>IF($D285=3,(BD285*$P285*$M285*'input_cooling&amp;ventilation'!$D$3)*'input_cool&amp;vent_evolution'!AT$11,(BD285*$Q285*'input_cooling&amp;ventilation'!$D$3)*'input_cool&amp;vent_evolution'!AT$12)</f>
        <v>16956361.669817608</v>
      </c>
      <c r="DZ285" s="2">
        <f>IF($D285=3,(BE285*$P285*$M285*'input_cooling&amp;ventilation'!$D$3)*'input_cool&amp;vent_evolution'!AU$11,(BE285*$Q285*'input_cooling&amp;ventilation'!$D$3)*'input_cool&amp;vent_evolution'!AU$12)</f>
        <v>17097487.127471514</v>
      </c>
      <c r="EA285" s="2">
        <f>IF($D285=3,(BF285*$P285*$M285*'input_cooling&amp;ventilation'!$D$3)*'input_cool&amp;vent_evolution'!AV$11,(BF285*$Q285*'input_cooling&amp;ventilation'!$D$3)*'input_cool&amp;vent_evolution'!AV$12)</f>
        <v>17239787.152829614</v>
      </c>
      <c r="EB285">
        <v>0.1833809251856082</v>
      </c>
      <c r="EC285" s="2">
        <f t="shared" si="347"/>
        <v>24995389.606292404</v>
      </c>
      <c r="ED285" s="2">
        <f>IF($D285=3,(EC285*(1+'input_cool&amp;vent_evolution'!M$10)),EC285*(1+'input_cool&amp;vent_evolution'!M$9))</f>
        <v>25414932.835884899</v>
      </c>
      <c r="EE285" s="2">
        <f>IF($D285=3,(ED285*(1+'input_cool&amp;vent_evolution'!N$10)),ED285*(1+'input_cool&amp;vent_evolution'!N$9))</f>
        <v>25828571.513887703</v>
      </c>
      <c r="EF285" s="2">
        <f>IF($D285=3,(EE285*(1+'input_cool&amp;vent_evolution'!O$10)),EE285*(1+'input_cool&amp;vent_evolution'!O$9))</f>
        <v>26219594.102583569</v>
      </c>
      <c r="EG285" s="2">
        <f>IF($D285=3,(EF285*(1+'input_cool&amp;vent_evolution'!P$10)),EF285*(1+'input_cool&amp;vent_evolution'!P$9))</f>
        <v>26651994.809609551</v>
      </c>
      <c r="EH285" s="2">
        <f>IF($D285=3,(EG285*(1+'input_cool&amp;vent_evolution'!Q$10)),EG285*(1+'input_cool&amp;vent_evolution'!Q$9))</f>
        <v>27072852.187067363</v>
      </c>
      <c r="EI285" s="2">
        <f>IF($D285=3,(EH285*(1+'input_cool&amp;vent_evolution'!R$10)),EH285*(1+'input_cool&amp;vent_evolution'!R$9))</f>
        <v>27378957.805793475</v>
      </c>
      <c r="EJ285" s="2">
        <f>IF($D285=3,(EI285*(1+'input_cool&amp;vent_evolution'!S$10)),EI285*(1+'input_cool&amp;vent_evolution'!S$9))</f>
        <v>27768686.201537013</v>
      </c>
      <c r="EK285" s="2">
        <f>IF($D285=3,(EJ285*(1+'input_cool&amp;vent_evolution'!T$10)),EJ285*(1+'input_cool&amp;vent_evolution'!T$9))</f>
        <v>28101685.724984128</v>
      </c>
      <c r="EL285" s="2">
        <f>IF($D285=3,(EK285*(1+'input_cool&amp;vent_evolution'!U$10)),EK285*(1+'input_cool&amp;vent_evolution'!U$9))</f>
        <v>28478822.281541958</v>
      </c>
      <c r="EM285" s="2">
        <f>IF($D285=3,(EL285*(1+'input_cool&amp;vent_evolution'!V$10)),EL285*(1+'input_cool&amp;vent_evolution'!V$9))</f>
        <v>28798311.017395485</v>
      </c>
      <c r="EN285" s="2">
        <f>IF($D285=3,(EM285*(1+'input_cool&amp;vent_evolution'!W$10)),EM285*(1+'input_cool&amp;vent_evolution'!W$9))</f>
        <v>29096013.778494727</v>
      </c>
      <c r="EO285" s="2">
        <f>IF($D285=3,(EN285*(1+'input_cool&amp;vent_evolution'!X$10)),EN285*(1+'input_cool&amp;vent_evolution'!X$9))</f>
        <v>29379967.37628676</v>
      </c>
      <c r="EP285" s="2">
        <f>IF($D285=3,(EO285*(1+'input_cool&amp;vent_evolution'!Y$10)),EO285*(1+'input_cool&amp;vent_evolution'!Y$9))</f>
        <v>29659526.272487953</v>
      </c>
      <c r="EQ285" s="2">
        <f>IF($D285=3,(EP285*(1+'input_cool&amp;vent_evolution'!Z$10)),EP285*(1+'input_cool&amp;vent_evolution'!Z$9))</f>
        <v>29927552.438580908</v>
      </c>
      <c r="ER285" s="2">
        <f>IF($D285=3,(EQ285*(1+'input_cool&amp;vent_evolution'!AA$10)),EQ285*(1+'input_cool&amp;vent_evolution'!AA$9))</f>
        <v>30244085.540790293</v>
      </c>
      <c r="ES285" s="2">
        <f>IF($D285=3,(ER285*(1+'input_cool&amp;vent_evolution'!AB$10)),ER285*(1+'input_cool&amp;vent_evolution'!AB$9))</f>
        <v>30384803.374989673</v>
      </c>
      <c r="ET285" s="2">
        <f>IF($D285=3,(ES285*(1+'input_cool&amp;vent_evolution'!AC$10)),ES285*(1+'input_cool&amp;vent_evolution'!AC$9))</f>
        <v>30560598.240885973</v>
      </c>
      <c r="EU285" s="2">
        <f>IF($D285=3,(ET285*(1+'input_cool&amp;vent_evolution'!AD$10)),ET285*(1+'input_cool&amp;vent_evolution'!AD$9))</f>
        <v>30794920.848437771</v>
      </c>
      <c r="EV285" s="2">
        <f>IF($D285=3,(EU285*(1+'input_cool&amp;vent_evolution'!AE$10)),EU285*(1+'input_cool&amp;vent_evolution'!AE$9))</f>
        <v>31007613.806306783</v>
      </c>
      <c r="EW285" s="2">
        <f>IF($D285=3,(EV285*(1+'input_cool&amp;vent_evolution'!AF$10)),EV285*(1+'input_cool&amp;vent_evolution'!AF$9))</f>
        <v>31172000.315374665</v>
      </c>
      <c r="EX285" s="2">
        <f>IF($D285=3,(EW285*(1+'input_cool&amp;vent_evolution'!AG$10)),EW285*(1+'input_cool&amp;vent_evolution'!AG$9))</f>
        <v>31354884.328540571</v>
      </c>
      <c r="EY285" s="2">
        <f>IF($D285=3,(EX285*(1+'input_cool&amp;vent_evolution'!AH$10)),EX285*(1+'input_cool&amp;vent_evolution'!AH$9))</f>
        <v>31529654.698964816</v>
      </c>
      <c r="EZ285" s="2">
        <f>IF($D285=3,(EY285*(1+'input_cool&amp;vent_evolution'!AI$10)),EY285*(1+'input_cool&amp;vent_evolution'!AI$9))</f>
        <v>31672989.625145711</v>
      </c>
      <c r="FA285" s="2">
        <f>IF($D285=3,(EZ285*(1+'input_cool&amp;vent_evolution'!AJ$10)),EZ285*(1+'input_cool&amp;vent_evolution'!AJ$9))</f>
        <v>31811706.783127662</v>
      </c>
      <c r="FB285" s="2">
        <f>IF($D285=3,(FA285*(1+'input_cool&amp;vent_evolution'!AK$10)),FA285*(1+'input_cool&amp;vent_evolution'!AK$9))</f>
        <v>31969286.755411398</v>
      </c>
      <c r="FC285" s="2">
        <f>IF($D285=3,(FB285*(1+'input_cool&amp;vent_evolution'!AL$10)),FB285*(1+'input_cool&amp;vent_evolution'!AL$9))</f>
        <v>32126144.814667284</v>
      </c>
      <c r="FD285" s="2">
        <f>IF($D285=3,(FC285*(1+'input_cool&amp;vent_evolution'!AM$10)),FC285*(1+'input_cool&amp;vent_evolution'!AM$9))</f>
        <v>32315250.831459168</v>
      </c>
      <c r="FE285" s="2">
        <f>IF($D285=3,(FD285*(1+'input_cool&amp;vent_evolution'!AN$10)),FD285*(1+'input_cool&amp;vent_evolution'!AN$9))</f>
        <v>32483217.077576827</v>
      </c>
      <c r="FF285" s="2">
        <f>IF($D285=3,(FE285*(1+'input_cool&amp;vent_evolution'!AO$10)),FE285*(1+'input_cool&amp;vent_evolution'!AO$9))</f>
        <v>32626796.144951854</v>
      </c>
      <c r="FG285" s="2">
        <f>IF($D285=3,(FF285*(1+'input_cool&amp;vent_evolution'!AP$10)),FF285*(1+'input_cool&amp;vent_evolution'!AP$9))</f>
        <v>32809592.881777849</v>
      </c>
      <c r="FH285" s="2">
        <f>IF($D285=3,(FG285*(1+'input_cool&amp;vent_evolution'!AQ$10)),FG285*(1+'input_cool&amp;vent_evolution'!AQ$9))</f>
        <v>32974895.620954901</v>
      </c>
      <c r="FI285" s="2">
        <f>IF($D285=3,(FH285*(1+'input_cool&amp;vent_evolution'!AR$10)),FH285*(1+'input_cool&amp;vent_evolution'!AR$9))</f>
        <v>33166268.939863846</v>
      </c>
      <c r="FJ285" s="2">
        <f>IF($D285=3,(FI285*(1+'input_cool&amp;vent_evolution'!AS$10)),FI285*(1+'input_cool&amp;vent_evolution'!AS$9))</f>
        <v>33337042.652792636</v>
      </c>
      <c r="FK285" s="2">
        <f>IF($D285=3,(FJ285*(1+'input_cool&amp;vent_evolution'!AT$10)),FJ285*(1+'input_cool&amp;vent_evolution'!AT$9))</f>
        <v>33534139.266276691</v>
      </c>
      <c r="FL285" s="2">
        <f>IF($D285=3,(FK285*(1+'input_cool&amp;vent_evolution'!AU$10)),FK285*(1+'input_cool&amp;vent_evolution'!AU$9))</f>
        <v>33732401.162339993</v>
      </c>
      <c r="FM285" s="2">
        <f t="shared" si="348"/>
        <v>14134618.367682312</v>
      </c>
      <c r="FN285" s="2">
        <f t="shared" si="349"/>
        <v>20360142.731236313</v>
      </c>
      <c r="FO285" s="2">
        <f t="shared" si="350"/>
        <v>20691512.582877461</v>
      </c>
      <c r="FP285" s="2">
        <f t="shared" si="351"/>
        <v>21004764.471772652</v>
      </c>
      <c r="FQ285" s="2">
        <f t="shared" si="352"/>
        <v>21351164.762066003</v>
      </c>
      <c r="FR285" s="2">
        <f t="shared" si="353"/>
        <v>21688317.582019009</v>
      </c>
      <c r="FS285" s="2">
        <f t="shared" si="354"/>
        <v>21933541.684256144</v>
      </c>
      <c r="FT285" s="2">
        <f t="shared" si="355"/>
        <v>22245756.782953963</v>
      </c>
      <c r="FU285" s="2">
        <f t="shared" si="356"/>
        <v>22512525.84626795</v>
      </c>
      <c r="FV285" s="2">
        <f t="shared" si="357"/>
        <v>22814653.503667954</v>
      </c>
      <c r="FW285" s="2">
        <f t="shared" si="358"/>
        <v>23070598.94743539</v>
      </c>
      <c r="FX285" s="2">
        <f t="shared" si="359"/>
        <v>23309091.441065177</v>
      </c>
      <c r="FY285" s="2">
        <f t="shared" si="360"/>
        <v>23536569.350112837</v>
      </c>
      <c r="FZ285" s="2">
        <f t="shared" si="361"/>
        <v>23760526.622209441</v>
      </c>
      <c r="GA285" s="2">
        <f t="shared" si="362"/>
        <v>23975244.915293161</v>
      </c>
      <c r="GB285" s="2">
        <f t="shared" si="363"/>
        <v>24228822.573033199</v>
      </c>
      <c r="GC285" s="2">
        <f t="shared" si="364"/>
        <v>24341552.959048014</v>
      </c>
      <c r="GD285" s="2">
        <f t="shared" si="365"/>
        <v>24482383.886447255</v>
      </c>
      <c r="GE285" s="2">
        <f t="shared" si="366"/>
        <v>24670101.940463666</v>
      </c>
      <c r="GF285" s="2">
        <f t="shared" si="367"/>
        <v>24840492.277833655</v>
      </c>
      <c r="GG285" s="2">
        <f t="shared" si="368"/>
        <v>24972183.862829149</v>
      </c>
      <c r="GH285" s="2">
        <f t="shared" si="369"/>
        <v>25118693.973060939</v>
      </c>
      <c r="GI285" s="2">
        <f t="shared" si="370"/>
        <v>25258704.16746147</v>
      </c>
      <c r="GJ285" s="2">
        <f t="shared" si="371"/>
        <v>25373531.130580325</v>
      </c>
      <c r="GK285" s="2">
        <f t="shared" si="372"/>
        <v>25484658.755981565</v>
      </c>
      <c r="GL285" s="2">
        <f t="shared" si="373"/>
        <v>25610897.560073584</v>
      </c>
      <c r="GM285" s="2">
        <f t="shared" si="374"/>
        <v>25736558.032820746</v>
      </c>
      <c r="GN285" s="2">
        <f t="shared" si="375"/>
        <v>25888052.648922265</v>
      </c>
      <c r="GO285" s="2">
        <f t="shared" si="376"/>
        <v>26022611.995077878</v>
      </c>
      <c r="GP285" s="2">
        <f t="shared" si="377"/>
        <v>26137634.542013194</v>
      </c>
      <c r="GQ285" s="2">
        <f t="shared" si="378"/>
        <v>26284074.734344784</v>
      </c>
      <c r="GR285" s="2">
        <f t="shared" si="379"/>
        <v>26416500.319934253</v>
      </c>
      <c r="GS285" s="2">
        <f t="shared" si="380"/>
        <v>26569811.293175742</v>
      </c>
      <c r="GT285" s="2">
        <f t="shared" si="381"/>
        <v>26706619.727509435</v>
      </c>
      <c r="GU285" s="2">
        <f t="shared" si="382"/>
        <v>26864515.686089832</v>
      </c>
      <c r="GV285" s="2">
        <f t="shared" si="383"/>
        <v>27023345.163550224</v>
      </c>
      <c r="GW285" s="2">
        <f>IF($D285=3,($N285*$M285*EC285*'input_cooling&amp;ventilation'!$D$3)*'input_cool&amp;vent_evolution'!M$11,($O285*$M285*EC285*'input_cooling&amp;ventilation'!$D$3)*'input_cool&amp;vent_evolution'!M$10)</f>
        <v>4181877.5489178537</v>
      </c>
      <c r="GX285" s="2">
        <f>IF($D285=3,($N285*$M285*ED285*'input_cooling&amp;ventilation'!$D$3)*'input_cool&amp;vent_evolution'!N$11,($O285*$M285*ED285*'input_cooling&amp;ventilation'!$D$3)*'input_cool&amp;vent_evolution'!N$10)</f>
        <v>4167620.5917688673</v>
      </c>
      <c r="GY285" s="2">
        <f>IF($D285=3,($N285*$M285*EE285*'input_cooling&amp;ventilation'!$D$3)*'input_cool&amp;vent_evolution'!O$11,($O285*$M285*EE285*'input_cooling&amp;ventilation'!$D$3)*'input_cool&amp;vent_evolution'!O$10)</f>
        <v>4153048.5671902774</v>
      </c>
      <c r="GZ285" s="2">
        <f>IF($D285=3,($N285*$M285*EF285*'input_cooling&amp;ventilation'!$D$3)*'input_cool&amp;vent_evolution'!P$11,($O285*$M285*EF285*'input_cooling&amp;ventilation'!$D$3)*'input_cool&amp;vent_evolution'!P$10)</f>
        <v>3906313.9973106319</v>
      </c>
      <c r="HA285" s="2">
        <f>IF($D285=3,($N285*$M285*EG285*'input_cooling&amp;ventilation'!$D$3)*'input_cool&amp;vent_evolution'!Q$11,($O285*$M285*EG285*'input_cooling&amp;ventilation'!$D$3)*'input_cool&amp;vent_evolution'!Q$10)</f>
        <v>3901011.9844043856</v>
      </c>
      <c r="HB285" s="2">
        <f>IF($D285=3,($N285*$M285*EH285*'input_cooling&amp;ventilation'!$D$3)*'input_cool&amp;vent_evolution'!R$11,($O285*$M285*EH285*'input_cooling&amp;ventilation'!$D$3)*'input_cool&amp;vent_evolution'!R$10)</f>
        <v>3056582.1948391092</v>
      </c>
      <c r="HC285" s="2">
        <f>IF($D285=3,($N285*$M285*EI285*'input_cooling&amp;ventilation'!$D$3)*'input_cool&amp;vent_evolution'!S$11,($O285*$M285*EI285*'input_cooling&amp;ventilation'!$D$3)*'input_cool&amp;vent_evolution'!S$10)</f>
        <v>3049159.6986850123</v>
      </c>
      <c r="HD285" s="2">
        <f>IF($D285=3,($N285*$M285*EJ285*'input_cooling&amp;ventilation'!$D$3)*'input_cool&amp;vent_evolution'!T$11,($O285*$M285*EJ285*'input_cooling&amp;ventilation'!$D$3)*'input_cool&amp;vent_evolution'!T$10)</f>
        <v>3051147.9815135323</v>
      </c>
      <c r="HE285" s="2">
        <f>IF($D285=3,($N285*$M285*EK285*'input_cooling&amp;ventilation'!$D$3)*'input_cool&amp;vent_evolution'!U$11,($O285*$M285*EK285*'input_cooling&amp;ventilation'!$D$3)*'input_cool&amp;vent_evolution'!U$10)</f>
        <v>3046956.0585372141</v>
      </c>
      <c r="HF285" s="2">
        <f>IF($D285=3,($N285*$M285*EL285*'input_cooling&amp;ventilation'!$D$3)*'input_cool&amp;vent_evolution'!V$11,($O285*$M285*EL285*'input_cooling&amp;ventilation'!$D$3)*'input_cool&amp;vent_evolution'!V$10)</f>
        <v>3047619.7365063219</v>
      </c>
      <c r="HG285" s="2">
        <f>IF($D285=3,($N285*$M285*EM285*'input_cooling&amp;ventilation'!$D$3)*'input_cool&amp;vent_evolution'!W$11,($O285*$M285*EM285*'input_cooling&amp;ventilation'!$D$3)*'input_cool&amp;vent_evolution'!W$10)</f>
        <v>2364588.5022062133</v>
      </c>
      <c r="HH285" s="2">
        <f>IF($D285=3,($N285*$M285*EN285*'input_cooling&amp;ventilation'!$D$3)*'input_cool&amp;vent_evolution'!X$11,($O285*$M285*EN285*'input_cooling&amp;ventilation'!$D$3)*'input_cool&amp;vent_evolution'!X$10)</f>
        <v>2365841.2670255662</v>
      </c>
      <c r="HI285" s="2">
        <f>IF($D285=3,($N285*$M285*EO285*'input_cooling&amp;ventilation'!$D$3)*'input_cool&amp;vent_evolution'!Y$11,($O285*$M285*EO285*'input_cooling&amp;ventilation'!$D$3)*'input_cool&amp;vent_evolution'!Y$10)</f>
        <v>2365976.6404095273</v>
      </c>
      <c r="HJ285" s="2">
        <f>IF($D285=3,($N285*$M285*EP285*'input_cooling&amp;ventilation'!$D$3)*'input_cool&amp;vent_evolution'!Z$11,($O285*$M285*EP285*'input_cooling&amp;ventilation'!$D$3)*'input_cool&amp;vent_evolution'!Z$10)</f>
        <v>2365772.4177000201</v>
      </c>
      <c r="HK285" s="2">
        <f>IF($D285=3,($N285*$M285*EQ285*'input_cooling&amp;ventilation'!$D$3)*'input_cool&amp;vent_evolution'!AA$11,($O285*$M285*EQ285*'input_cooling&amp;ventilation'!$D$3)*'input_cool&amp;vent_evolution'!AA$10)</f>
        <v>2364674.4591391119</v>
      </c>
      <c r="HL285" s="2">
        <f>IF($D285=3,($N285*$M285*ER285*'input_cooling&amp;ventilation'!$D$3)*'input_cool&amp;vent_evolution'!AB$11,($O285*$M285*ER285*'input_cooling&amp;ventilation'!$D$3)*'input_cool&amp;vent_evolution'!AB$10)</f>
        <v>1646825.5253246601</v>
      </c>
      <c r="HM285" s="2">
        <f>IF($D285=3,($N285*$M285*ES285*'input_cooling&amp;ventilation'!$D$3)*'input_cool&amp;vent_evolution'!AC$11,($O285*$M285*ES285*'input_cooling&amp;ventilation'!$D$3)*'input_cool&amp;vent_evolution'!AC$10)</f>
        <v>1644241.6826703907</v>
      </c>
      <c r="HN285" s="2">
        <f>IF($D285=3,($N285*$M285*ET285*'input_cooling&amp;ventilation'!$D$3)*'input_cool&amp;vent_evolution'!AD$11,($O285*$M285*ET285*'input_cooling&amp;ventilation'!$D$3)*'input_cool&amp;vent_evolution'!AD$10)</f>
        <v>1643582.6076951479</v>
      </c>
      <c r="HO285" s="2">
        <f>IF($D285=3,($N285*$M285*EU285*'input_cooling&amp;ventilation'!$D$3)*'input_cool&amp;vent_evolution'!AE$11,($O285*$M285*EU285*'input_cooling&amp;ventilation'!$D$3)*'input_cool&amp;vent_evolution'!AE$10)</f>
        <v>1646066.0913586165</v>
      </c>
      <c r="HP285" s="2">
        <f>IF($D285=3,($N285*$M285*EV285*'input_cooling&amp;ventilation'!$D$3)*'input_cool&amp;vent_evolution'!AF$11,($O285*$M285*EV285*'input_cooling&amp;ventilation'!$D$3)*'input_cool&amp;vent_evolution'!AF$10)</f>
        <v>1647376.6501142664</v>
      </c>
      <c r="HQ285" s="2">
        <f>IF($D285=3,($N285*$M285*EW285*'input_cooling&amp;ventilation'!$D$3)*'input_cool&amp;vent_evolution'!AG$11,($O285*$M285*EW285*'input_cooling&amp;ventilation'!$D$3)*'input_cool&amp;vent_evolution'!AG$10)</f>
        <v>1040016.7591157799</v>
      </c>
      <c r="HR285" s="2">
        <f>IF($D285=3,($N285*$M285*EX285*'input_cooling&amp;ventilation'!$D$3)*'input_cool&amp;vent_evolution'!AH$11,($O285*$M285*EX285*'input_cooling&amp;ventilation'!$D$3)*'input_cool&amp;vent_evolution'!AH$10)</f>
        <v>1042000.5736133859</v>
      </c>
      <c r="HS285" s="2">
        <f>IF($D285=3,($N285*$M285*EY285*'input_cooling&amp;ventilation'!$D$3)*'input_cool&amp;vent_evolution'!AI$11,($O285*$M285*EY285*'input_cooling&amp;ventilation'!$D$3)*'input_cool&amp;vent_evolution'!AI$10)</f>
        <v>1043701.4346328237</v>
      </c>
      <c r="HT285" s="2">
        <f>IF($D285=3,($N285*$M285*EZ285*'input_cooling&amp;ventilation'!$D$3)*'input_cool&amp;vent_evolution'!AJ$11,($O285*$M285*EZ285*'input_cooling&amp;ventilation'!$D$3)*'input_cool&amp;vent_evolution'!AJ$10)</f>
        <v>1044353.5497089026</v>
      </c>
      <c r="HU285" s="2">
        <f>IF($D285=3,($N285*$M285*FA285*'input_cooling&amp;ventilation'!$D$3)*'input_cool&amp;vent_evolution'!AK$11,($O285*$M285*FA285*'input_cooling&amp;ventilation'!$D$3)*'input_cool&amp;vent_evolution'!AK$10)</f>
        <v>1044849.9015711729</v>
      </c>
      <c r="HV285" s="2">
        <f>IF($D285=3,($N285*$M285*FB285*'input_cooling&amp;ventilation'!$D$3)*'input_cool&amp;vent_evolution'!AL$11,($O285*$M285*FB285*'input_cooling&amp;ventilation'!$D$3)*'input_cool&amp;vent_evolution'!AL$10)</f>
        <v>1045960.9689904155</v>
      </c>
      <c r="HW285" s="2">
        <f>IF($D285=3,($N285*$M285*FC285*'input_cooling&amp;ventilation'!$D$3)*'input_cool&amp;vent_evolution'!AM$11,($O285*$M285*FC285*'input_cooling&amp;ventilation'!$D$3)*'input_cool&amp;vent_evolution'!AM$10)</f>
        <v>1047040.795071629</v>
      </c>
      <c r="HX285" s="2">
        <f>IF($D285=3,($N285*$M285*FD285*'input_cooling&amp;ventilation'!$D$3)*'input_cool&amp;vent_evolution'!AN$11,($O285*$M285*FD285*'input_cooling&amp;ventilation'!$D$3)*'input_cool&amp;vent_evolution'!AN$10)</f>
        <v>1049160.5613600374</v>
      </c>
      <c r="HY285" s="2">
        <f>IF($D285=3,($N285*$M285*FE285*'input_cooling&amp;ventilation'!$D$3)*'input_cool&amp;vent_evolution'!AO$11,($O285*$M285*FE285*'input_cooling&amp;ventilation'!$D$3)*'input_cool&amp;vent_evolution'!AO$10)</f>
        <v>1050581.4087190405</v>
      </c>
      <c r="HZ285" s="2">
        <f>IF($D285=3,($N285*$M285*FF285*'input_cooling&amp;ventilation'!$D$3)*'input_cool&amp;vent_evolution'!AP$11,($O285*$M285*FF285*'input_cooling&amp;ventilation'!$D$3)*'input_cool&amp;vent_evolution'!AP$10)</f>
        <v>1051206.8611150635</v>
      </c>
      <c r="IA285" s="2">
        <f>IF($D285=3,($N285*$M285*FG285*'input_cooling&amp;ventilation'!$D$3)*'input_cool&amp;vent_evolution'!AQ$11,($O285*$M285*FG285*'input_cooling&amp;ventilation'!$D$3)*'input_cool&amp;vent_evolution'!AQ$10)</f>
        <v>1053087.3291595122</v>
      </c>
      <c r="IB285" s="2">
        <f>IF($D285=3,($N285*$M285*FH285*'input_cooling&amp;ventilation'!$D$3)*'input_cool&amp;vent_evolution'!AR$11,($O285*$M285*FH285*'input_cooling&amp;ventilation'!$D$3)*'input_cool&amp;vent_evolution'!AR$10)</f>
        <v>1054395.4095597717</v>
      </c>
      <c r="IC285" s="2">
        <f>IF($D285=3,($N285*$M285*FI285*'input_cooling&amp;ventilation'!$D$3)*'input_cool&amp;vent_evolution'!AS$11,($O285*$M285*FI285*'input_cooling&amp;ventilation'!$D$3)*'input_cool&amp;vent_evolution'!AS$10)</f>
        <v>1056525.1469374408</v>
      </c>
      <c r="ID285" s="2">
        <f>IF($D285=3,($N285*$M285*FJ285*'input_cooling&amp;ventilation'!$D$3)*'input_cool&amp;vent_evolution'!AT$11,($O285*$M285*FJ285*'input_cooling&amp;ventilation'!$D$3)*'input_cool&amp;vent_evolution'!AT$10)</f>
        <v>1057986.3528026168</v>
      </c>
      <c r="IE285" s="2">
        <f>IF($D285=3,($N285*$M285*FK285*'input_cooling&amp;ventilation'!$D$3)*'input_cool&amp;vent_evolution'!AU$11,($O285*$M285*FK285*'input_cooling&amp;ventilation'!$D$3)*'input_cool&amp;vent_evolution'!AU$10)</f>
        <v>1064241.42255855</v>
      </c>
      <c r="IF285" s="2">
        <f>IF($D285=3,($N285*$M285*FL285*'input_cooling&amp;ventilation'!$D$3)*'input_cool&amp;vent_evolution'!AV$11,($O285*$M285*FL285*'input_cooling&amp;ventilation'!$D$3)*'input_cool&amp;vent_evolution'!AV$10)</f>
        <v>1070533.4737911802</v>
      </c>
    </row>
    <row r="286" spans="1:240" x14ac:dyDescent="0.25">
      <c r="A286">
        <v>284</v>
      </c>
      <c r="B286">
        <v>100100</v>
      </c>
      <c r="C286">
        <v>11</v>
      </c>
      <c r="D286">
        <v>6</v>
      </c>
      <c r="E286">
        <v>1</v>
      </c>
      <c r="F286" s="2">
        <v>162752648.835522</v>
      </c>
      <c r="G286" s="2">
        <v>161643491.59984699</v>
      </c>
      <c r="H286" s="2">
        <v>162752648.835522</v>
      </c>
      <c r="I286" s="17">
        <v>0.3915766</v>
      </c>
      <c r="J286">
        <v>0.13519710300000001</v>
      </c>
      <c r="K286" s="2">
        <f t="shared" si="308"/>
        <v>22003686.6281389</v>
      </c>
      <c r="L286" s="2">
        <f t="shared" si="309"/>
        <v>63295808.852796644</v>
      </c>
      <c r="M286">
        <v>0.27983104540654602</v>
      </c>
      <c r="N286" s="17">
        <f>'input_cooling&amp;ventilation'!$D$5</f>
        <v>57.500092182043396</v>
      </c>
      <c r="O286" s="45">
        <f>'input_cooling&amp;ventilation'!$D$6</f>
        <v>19.328678831353667</v>
      </c>
      <c r="P286" s="45">
        <f>'input_cooling&amp;ventilation'!$C$5</f>
        <v>50.351688737400465</v>
      </c>
      <c r="Q286" s="45">
        <f>'input_cooling&amp;ventilation'!$C$6</f>
        <v>32.240814214248743</v>
      </c>
      <c r="R286">
        <v>17</v>
      </c>
      <c r="S286">
        <v>12</v>
      </c>
      <c r="T286">
        <v>14</v>
      </c>
      <c r="U286" s="2">
        <f t="shared" si="310"/>
        <v>15501559.490309762</v>
      </c>
      <c r="V286" s="2">
        <f t="shared" si="311"/>
        <v>41936145.320818245</v>
      </c>
      <c r="W286" s="2">
        <v>9334298.4592219684</v>
      </c>
      <c r="X286" s="57">
        <f>IF($D286=3,(W286*(1+'input_cool&amp;vent_evolution'!M$11)),(W286*(1+'input_cool&amp;vent_evolution'!M$12)))</f>
        <v>9483895.9054122604</v>
      </c>
      <c r="Y286" s="57">
        <f>IF($D286=3,(X286*(1+'input_cool&amp;vent_evolution'!N$11)),(X286*(1+'input_cool&amp;vent_evolution'!N$12)))</f>
        <v>9621750.4702201765</v>
      </c>
      <c r="Z286" s="57">
        <f>IF($D286=3,(Y286*(1+'input_cool&amp;vent_evolution'!O$11)),(Y286*(1+'input_cool&amp;vent_evolution'!O$12)))</f>
        <v>9750401.1106727589</v>
      </c>
      <c r="AA286" s="57">
        <f>IF($D286=3,(Z286*(1+'input_cool&amp;vent_evolution'!P$11)),(Z286*(1+'input_cool&amp;vent_evolution'!P$12)))</f>
        <v>9897813.5701232255</v>
      </c>
      <c r="AB286" s="57">
        <f>IF($D286=3,(AA286*(1+'input_cool&amp;vent_evolution'!Q$11)),(AA286*(1+'input_cool&amp;vent_evolution'!Q$12)))</f>
        <v>10050653.026958179</v>
      </c>
      <c r="AC286" s="57">
        <f>IF($D286=3,(AB286*(1+'input_cool&amp;vent_evolution'!R$11)),(AB286*(1+'input_cool&amp;vent_evolution'!R$12)))</f>
        <v>10202212.495762218</v>
      </c>
      <c r="AD286" s="57">
        <f>IF($D286=3,(AC286*(1+'input_cool&amp;vent_evolution'!S$11)),(AC286*(1+'input_cool&amp;vent_evolution'!S$12)))</f>
        <v>10347778.408028804</v>
      </c>
      <c r="AE286" s="57">
        <f>IF($D286=3,(AD286*(1+'input_cool&amp;vent_evolution'!T$11)),(AD286*(1+'input_cool&amp;vent_evolution'!T$12)))</f>
        <v>10498815.611892439</v>
      </c>
      <c r="AF286" s="57">
        <f>IF($D286=3,(AE286*(1+'input_cool&amp;vent_evolution'!U$11)),(AE286*(1+'input_cool&amp;vent_evolution'!U$12)))</f>
        <v>10671444.976424664</v>
      </c>
      <c r="AG286" s="57">
        <f>IF($D286=3,(AF286*(1+'input_cool&amp;vent_evolution'!V$11)),(AF286*(1+'input_cool&amp;vent_evolution'!V$12)))</f>
        <v>10846056.926131444</v>
      </c>
      <c r="AH286" s="57">
        <f>IF($D286=3,(AG286*(1+'input_cool&amp;vent_evolution'!W$11)),(AG286*(1+'input_cool&amp;vent_evolution'!W$12)))</f>
        <v>10983916.467817172</v>
      </c>
      <c r="AI286" s="57">
        <f>IF($D286=3,(AH286*(1+'input_cool&amp;vent_evolution'!X$11)),(AH286*(1+'input_cool&amp;vent_evolution'!X$12)))</f>
        <v>11150331.404847026</v>
      </c>
      <c r="AJ286" s="57">
        <f>IF($D286=3,(AI286*(1+'input_cool&amp;vent_evolution'!Y$11)),(AI286*(1+'input_cool&amp;vent_evolution'!Y$12)))</f>
        <v>11319826.707651505</v>
      </c>
      <c r="AK286" s="57">
        <f>IF($D286=3,(AJ286*(1+'input_cool&amp;vent_evolution'!Z$11)),(AJ286*(1+'input_cool&amp;vent_evolution'!Z$12)))</f>
        <v>11504856.289846392</v>
      </c>
      <c r="AL286" s="57">
        <f>IF($D286=3,(AK286*(1+'input_cool&amp;vent_evolution'!AA$11)),(AK286*(1+'input_cool&amp;vent_evolution'!AA$12)))</f>
        <v>11689313.385595454</v>
      </c>
      <c r="AM286" s="57">
        <f>IF($D286=3,(AL286*(1+'input_cool&amp;vent_evolution'!AB$11)),(AL286*(1+'input_cool&amp;vent_evolution'!AB$12)))</f>
        <v>11867997.239385758</v>
      </c>
      <c r="AN286" s="57">
        <f>IF($D286=3,(AM286*(1+'input_cool&amp;vent_evolution'!AC$11)),(AM286*(1+'input_cool&amp;vent_evolution'!AC$12)))</f>
        <v>12047520.224749247</v>
      </c>
      <c r="AO286" s="57">
        <f>IF($D286=3,(AN286*(1+'input_cool&amp;vent_evolution'!AD$11)),(AN286*(1+'input_cool&amp;vent_evolution'!AD$12)))</f>
        <v>12226100.680624593</v>
      </c>
      <c r="AP286" s="57">
        <f>IF($D286=3,(AO286*(1+'input_cool&amp;vent_evolution'!AE$11)),(AO286*(1+'input_cool&amp;vent_evolution'!AE$12)))</f>
        <v>12403035.353569733</v>
      </c>
      <c r="AQ286" s="57">
        <f>IF($D286=3,(AP286*(1+'input_cool&amp;vent_evolution'!AF$11)),(AP286*(1+'input_cool&amp;vent_evolution'!AF$12)))</f>
        <v>12577360.246081155</v>
      </c>
      <c r="AR286" s="57">
        <f>IF($D286=3,(AQ286*(1+'input_cool&amp;vent_evolution'!AG$11)),(AQ286*(1+'input_cool&amp;vent_evolution'!AG$12)))</f>
        <v>12744511.482522203</v>
      </c>
      <c r="AS286" s="57">
        <f>IF($D286=3,(AR286*(1+'input_cool&amp;vent_evolution'!AH$11)),(AR286*(1+'input_cool&amp;vent_evolution'!AH$12)))</f>
        <v>12909002.367955785</v>
      </c>
      <c r="AT286" s="57">
        <f>IF($D286=3,(AS286*(1+'input_cool&amp;vent_evolution'!AI$11)),(AS286*(1+'input_cool&amp;vent_evolution'!AI$12)))</f>
        <v>13070627.338594608</v>
      </c>
      <c r="AU286" s="57">
        <f>IF($D286=3,(AT286*(1+'input_cool&amp;vent_evolution'!AJ$11)),(AT286*(1+'input_cool&amp;vent_evolution'!AJ$12)))</f>
        <v>13229177.85201814</v>
      </c>
      <c r="AV286" s="57">
        <f>IF($D286=3,(AU286*(1+'input_cool&amp;vent_evolution'!AK$11)),(AU286*(1+'input_cool&amp;vent_evolution'!AK$12)))</f>
        <v>13384452.580093069</v>
      </c>
      <c r="AW286" s="57">
        <f>IF($D286=3,(AV286*(1+'input_cool&amp;vent_evolution'!AL$11)),(AV286*(1+'input_cool&amp;vent_evolution'!AL$12)))</f>
        <v>13536257.482658625</v>
      </c>
      <c r="AX286" s="57">
        <f>IF($D286=3,(AW286*(1+'input_cool&amp;vent_evolution'!AM$11)),(AW286*(1+'input_cool&amp;vent_evolution'!AM$12)))</f>
        <v>13684420.371607011</v>
      </c>
      <c r="AY286" s="57">
        <f>IF($D286=3,(AX286*(1+'input_cool&amp;vent_evolution'!AN$11)),(AX286*(1+'input_cool&amp;vent_evolution'!AN$12)))</f>
        <v>13828794.58140883</v>
      </c>
      <c r="AZ286" s="57">
        <f>IF($D286=3,(AY286*(1+'input_cool&amp;vent_evolution'!AO$11)),(AY286*(1+'input_cool&amp;vent_evolution'!AO$12)))</f>
        <v>13969295.761166342</v>
      </c>
      <c r="BA286" s="57">
        <f>IF($D286=3,(AZ286*(1+'input_cool&amp;vent_evolution'!AP$11)),(AZ286*(1+'input_cool&amp;vent_evolution'!AP$12)))</f>
        <v>14105862.25254637</v>
      </c>
      <c r="BB286" s="57">
        <f>IF($D286=3,(BA286*(1+'input_cool&amp;vent_evolution'!AQ$11)),(BA286*(1+'input_cool&amp;vent_evolution'!AQ$12)))</f>
        <v>14238448.303242289</v>
      </c>
      <c r="BC286" s="57">
        <f>IF($D286=3,(BB286*(1+'input_cool&amp;vent_evolution'!AR$11)),(BB286*(1+'input_cool&amp;vent_evolution'!AR$12)))</f>
        <v>14367032.292872597</v>
      </c>
      <c r="BD286" s="57">
        <f>IF($D286=3,(BC286*(1+'input_cool&amp;vent_evolution'!AS$11)),(BC286*(1+'input_cool&amp;vent_evolution'!AS$12)))</f>
        <v>14491616.958407875</v>
      </c>
      <c r="BE286" s="57">
        <f>IF($D286=3,(BD286*(1+'input_cool&amp;vent_evolution'!AT$11)),(BD286*(1+'input_cool&amp;vent_evolution'!AT$12)))</f>
        <v>14612228.686042866</v>
      </c>
      <c r="BF286" s="57">
        <f>IF($D286=3,(BE286*(1+'input_cool&amp;vent_evolution'!AU$11)),(BE286*(1+'input_cool&amp;vent_evolution'!AU$12)))</f>
        <v>14733844.24843866</v>
      </c>
      <c r="BG286" s="57">
        <f>IF($D286=3,(BF286*(1+'input_cool&amp;vent_evolution'!AV$11)),(BF286*(1+'input_cool&amp;vent_evolution'!AV$12)))</f>
        <v>14856472.00037341</v>
      </c>
      <c r="BH286" s="2">
        <f t="shared" si="384"/>
        <v>25078781.870343652</v>
      </c>
      <c r="BI286" s="2">
        <f t="shared" si="312"/>
        <v>25480710.492805924</v>
      </c>
      <c r="BJ286" s="2">
        <f t="shared" si="313"/>
        <v>25851089.1105191</v>
      </c>
      <c r="BK286" s="2">
        <f t="shared" si="314"/>
        <v>26196739.226967085</v>
      </c>
      <c r="BL286" s="2">
        <f t="shared" si="315"/>
        <v>26592797.370134417</v>
      </c>
      <c r="BM286" s="2">
        <f t="shared" si="316"/>
        <v>27003436.414502949</v>
      </c>
      <c r="BN286" s="2">
        <f t="shared" si="317"/>
        <v>27410636.470846388</v>
      </c>
      <c r="BO286" s="2">
        <f t="shared" si="318"/>
        <v>27801733.431955937</v>
      </c>
      <c r="BP286" s="2">
        <f t="shared" si="319"/>
        <v>28207530.301056534</v>
      </c>
      <c r="BQ286" s="2">
        <f t="shared" si="320"/>
        <v>28671339.573540475</v>
      </c>
      <c r="BR286" s="2">
        <f t="shared" si="321"/>
        <v>29140475.526047472</v>
      </c>
      <c r="BS286" s="2">
        <f t="shared" si="322"/>
        <v>29510867.515310064</v>
      </c>
      <c r="BT286" s="2">
        <f t="shared" si="323"/>
        <v>29957980.270914678</v>
      </c>
      <c r="BU286" s="2">
        <f t="shared" si="324"/>
        <v>30413369.151573598</v>
      </c>
      <c r="BV286" s="2">
        <f t="shared" si="325"/>
        <v>30910494.516880721</v>
      </c>
      <c r="BW286" s="2">
        <f t="shared" si="326"/>
        <v>31406081.763092835</v>
      </c>
      <c r="BX286" s="2">
        <f t="shared" si="327"/>
        <v>31886157.840854432</v>
      </c>
      <c r="BY286" s="2">
        <f t="shared" si="328"/>
        <v>32368488.44237873</v>
      </c>
      <c r="BZ286" s="2">
        <f t="shared" si="329"/>
        <v>32848286.717393134</v>
      </c>
      <c r="CA286" s="2">
        <f t="shared" si="330"/>
        <v>33323663.210600063</v>
      </c>
      <c r="CB286" s="2">
        <f t="shared" si="331"/>
        <v>33792027.916631699</v>
      </c>
      <c r="CC286" s="2">
        <f t="shared" si="332"/>
        <v>34241118.913279846</v>
      </c>
      <c r="CD286" s="2">
        <f t="shared" si="333"/>
        <v>34683062.253046632</v>
      </c>
      <c r="CE286" s="2">
        <f t="shared" si="334"/>
        <v>35117305.640609108</v>
      </c>
      <c r="CF286" s="2">
        <f t="shared" si="335"/>
        <v>35543288.777847596</v>
      </c>
      <c r="CG286" s="2">
        <f t="shared" si="336"/>
        <v>35960470.749516912</v>
      </c>
      <c r="CH286" s="2">
        <f t="shared" si="337"/>
        <v>36368330.221219257</v>
      </c>
      <c r="CI286" s="2">
        <f t="shared" si="338"/>
        <v>36766404.569221862</v>
      </c>
      <c r="CJ286" s="2">
        <f t="shared" si="339"/>
        <v>37154299.742184319</v>
      </c>
      <c r="CK286" s="2">
        <f t="shared" si="340"/>
        <v>37531789.111638047</v>
      </c>
      <c r="CL286" s="2">
        <f t="shared" si="341"/>
        <v>37898707.018010981</v>
      </c>
      <c r="CM286" s="2">
        <f t="shared" si="342"/>
        <v>38254930.537001655</v>
      </c>
      <c r="CN286" s="2">
        <f t="shared" si="343"/>
        <v>38600401.580384798</v>
      </c>
      <c r="CO286" s="2">
        <f t="shared" si="344"/>
        <v>38935127.501673728</v>
      </c>
      <c r="CP286" s="2">
        <f t="shared" si="345"/>
        <v>39259179.193568669</v>
      </c>
      <c r="CQ286" s="2">
        <f t="shared" si="346"/>
        <v>39585927.922965683</v>
      </c>
      <c r="CR286" s="2">
        <f>IF($D286=3,(W286*$P286*$M286*'input_cooling&amp;ventilation'!$D$3)*'input_cool&amp;vent_evolution'!M$11,(W286*$Q286*'input_cooling&amp;ventilation'!$D$3)*'input_cool&amp;vent_evolution'!M$12)</f>
        <v>3937856.5096878069</v>
      </c>
      <c r="CS286" s="2">
        <f>IF($D286=3,(X286*$P286*$M286*'input_cooling&amp;ventilation'!$D$3)*'input_cool&amp;vent_evolution'!N$11,(X286*$Q286*'input_cooling&amp;ventilation'!$D$3)*'input_cool&amp;vent_evolution'!N$12)</f>
        <v>3628748.4127804399</v>
      </c>
      <c r="CT286" s="2">
        <f>IF($D286=3,(Y286*$P286*$M286*'input_cooling&amp;ventilation'!$D$3)*'input_cool&amp;vent_evolution'!O$11,(Y286*$Q286*'input_cooling&amp;ventilation'!$D$3)*'input_cool&amp;vent_evolution'!O$12)</f>
        <v>3386473.3314851127</v>
      </c>
      <c r="CU286" s="2">
        <f>IF($D286=3,(Z286*$P286*$M286*'input_cooling&amp;ventilation'!$D$3)*'input_cool&amp;vent_evolution'!P$11,(Z286*$Q286*'input_cooling&amp;ventilation'!$D$3)*'input_cool&amp;vent_evolution'!P$12)</f>
        <v>3880341.0608875682</v>
      </c>
      <c r="CV286" s="2">
        <f>IF($D286=3,(AA286*$P286*$M286*'input_cooling&amp;ventilation'!$D$3)*'input_cool&amp;vent_evolution'!Q$11,(AA286*$Q286*'input_cooling&amp;ventilation'!$D$3)*'input_cool&amp;vent_evolution'!Q$12)</f>
        <v>4023196.0194633733</v>
      </c>
      <c r="CW286" s="2">
        <f>IF($D286=3,(AB286*$P286*$M286*'input_cooling&amp;ventilation'!$D$3)*'input_cool&amp;vent_evolution'!R$11,(AB286*$Q286*'input_cooling&amp;ventilation'!$D$3)*'input_cool&amp;vent_evolution'!R$12)</f>
        <v>3989502.8694249336</v>
      </c>
      <c r="CX286" s="2">
        <f>IF($D286=3,(AC286*$P286*$M286*'input_cooling&amp;ventilation'!$D$3)*'input_cool&amp;vent_evolution'!S$11,(AC286*$Q286*'input_cooling&amp;ventilation'!$D$3)*'input_cool&amp;vent_evolution'!S$12)</f>
        <v>3831734.3631553166</v>
      </c>
      <c r="CY286" s="2">
        <f>IF($D286=3,(AD286*$P286*$M286*'input_cooling&amp;ventilation'!$D$3)*'input_cool&amp;vent_evolution'!T$11,(AD286*$Q286*'input_cooling&amp;ventilation'!$D$3)*'input_cool&amp;vent_evolution'!T$12)</f>
        <v>3975755.2791569899</v>
      </c>
      <c r="CZ286" s="2">
        <f>IF($D286=3,(AE286*$P286*$M286*'input_cooling&amp;ventilation'!$D$3)*'input_cool&amp;vent_evolution'!U$11,(AE286*$Q286*'input_cooling&amp;ventilation'!$D$3)*'input_cool&amp;vent_evolution'!U$12)</f>
        <v>4544126.1478606686</v>
      </c>
      <c r="DA286" s="2">
        <f>IF($D286=3,(AF286*$P286*$M286*'input_cooling&amp;ventilation'!$D$3)*'input_cool&amp;vent_evolution'!V$11,(AF286*$Q286*'input_cooling&amp;ventilation'!$D$3)*'input_cool&amp;vent_evolution'!V$12)</f>
        <v>4596313.776289166</v>
      </c>
      <c r="DB286" s="2">
        <f>IF($D286=3,(AG286*$P286*$M286*'input_cooling&amp;ventilation'!$D$3)*'input_cool&amp;vent_evolution'!W$11,(AG286*$Q286*'input_cooling&amp;ventilation'!$D$3)*'input_cool&amp;vent_evolution'!W$12)</f>
        <v>3628879.4192326656</v>
      </c>
      <c r="DC286" s="2">
        <f>IF($D286=3,(AH286*$P286*$M286*'input_cooling&amp;ventilation'!$D$3)*'input_cool&amp;vent_evolution'!X$11,(AH286*$Q286*'input_cooling&amp;ventilation'!$D$3)*'input_cool&amp;vent_evolution'!X$12)</f>
        <v>4380543.650850255</v>
      </c>
      <c r="DD286" s="2">
        <f>IF($D286=3,(AI286*$P286*$M286*'input_cooling&amp;ventilation'!$D$3)*'input_cool&amp;vent_evolution'!Y$11,(AI286*$Q286*'input_cooling&amp;ventilation'!$D$3)*'input_cool&amp;vent_evolution'!Y$12)</f>
        <v>4461628.179541965</v>
      </c>
      <c r="DE286" s="2">
        <f>IF($D286=3,(AJ286*$P286*$M286*'input_cooling&amp;ventilation'!$D$3)*'input_cool&amp;vent_evolution'!Z$11,(AJ286*$Q286*'input_cooling&amp;ventilation'!$D$3)*'input_cool&amp;vent_evolution'!Z$12)</f>
        <v>4870537.3205644684</v>
      </c>
      <c r="DF286" s="2">
        <f>IF($D286=3,(AK286*$P286*$M286*'input_cooling&amp;ventilation'!$D$3)*'input_cool&amp;vent_evolution'!AA$11,(AK286*$Q286*'input_cooling&amp;ventilation'!$D$3)*'input_cool&amp;vent_evolution'!AA$12)</f>
        <v>4855467.7486244766</v>
      </c>
      <c r="DG286" s="2">
        <f>IF($D286=3,(AL286*$P286*$M286*'input_cooling&amp;ventilation'!$D$3)*'input_cool&amp;vent_evolution'!AB$11,(AL286*$Q286*'input_cooling&amp;ventilation'!$D$3)*'input_cool&amp;vent_evolution'!AB$12)</f>
        <v>4703498.5873302547</v>
      </c>
      <c r="DH286" s="2">
        <f>IF($D286=3,(AM286*$P286*$M286*'input_cooling&amp;ventilation'!$D$3)*'input_cool&amp;vent_evolution'!AC$11,(AM286*$Q286*'input_cooling&amp;ventilation'!$D$3)*'input_cool&amp;vent_evolution'!AC$12)</f>
        <v>4725587.0641866904</v>
      </c>
      <c r="DI286" s="2">
        <f>IF($D286=3,(AN286*$P286*$M286*'input_cooling&amp;ventilation'!$D$3)*'input_cool&amp;vent_evolution'!AD$11,(AN286*$Q286*'input_cooling&amp;ventilation'!$D$3)*'input_cool&amp;vent_evolution'!AD$12)</f>
        <v>4700776.8419871693</v>
      </c>
      <c r="DJ286" s="2">
        <f>IF($D286=3,(AO286*$P286*$M286*'input_cooling&amp;ventilation'!$D$3)*'input_cool&amp;vent_evolution'!AE$11,(AO286*$Q286*'input_cooling&amp;ventilation'!$D$3)*'input_cool&amp;vent_evolution'!AE$12)</f>
        <v>4657454.8656413592</v>
      </c>
      <c r="DK286" s="2">
        <f>IF($D286=3,(AP286*$P286*$M286*'input_cooling&amp;ventilation'!$D$3)*'input_cool&amp;vent_evolution'!AF$11,(AP286*$Q286*'input_cooling&amp;ventilation'!$D$3)*'input_cool&amp;vent_evolution'!AF$12)</f>
        <v>4588757.5641066246</v>
      </c>
      <c r="DL286" s="2">
        <f>IF($D286=3,(AQ286*$P286*$M286*'input_cooling&amp;ventilation'!$D$3)*'input_cool&amp;vent_evolution'!AG$11,(AQ286*$Q286*'input_cooling&amp;ventilation'!$D$3)*'input_cool&amp;vent_evolution'!AG$12)</f>
        <v>4399925.2746900385</v>
      </c>
      <c r="DM286" s="2">
        <f>IF($D286=3,(AR286*$P286*$M286*'input_cooling&amp;ventilation'!$D$3)*'input_cool&amp;vent_evolution'!AH$11,(AR286*$Q286*'input_cooling&amp;ventilation'!$D$3)*'input_cool&amp;vent_evolution'!AH$12)</f>
        <v>4329896.8029507538</v>
      </c>
      <c r="DN286" s="2">
        <f>IF($D286=3,(AS286*$P286*$M286*'input_cooling&amp;ventilation'!$D$3)*'input_cool&amp;vent_evolution'!AI$11,(AS286*$Q286*'input_cooling&amp;ventilation'!$D$3)*'input_cool&amp;vent_evolution'!AI$12)</f>
        <v>4254457.2716074586</v>
      </c>
      <c r="DO286" s="2">
        <f>IF($D286=3,(AT286*$P286*$M286*'input_cooling&amp;ventilation'!$D$3)*'input_cool&amp;vent_evolution'!AJ$11,(AT286*$Q286*'input_cooling&amp;ventilation'!$D$3)*'input_cool&amp;vent_evolution'!AJ$12)</f>
        <v>4173528.2740389449</v>
      </c>
      <c r="DP286" s="2">
        <f>IF($D286=3,(AU286*$P286*$M286*'input_cooling&amp;ventilation'!$D$3)*'input_cool&amp;vent_evolution'!AK$11,(AU286*$Q286*'input_cooling&amp;ventilation'!$D$3)*'input_cool&amp;vent_evolution'!AK$12)</f>
        <v>4087299.7120691184</v>
      </c>
      <c r="DQ286" s="2">
        <f>IF($D286=3,(AV286*$P286*$M286*'input_cooling&amp;ventilation'!$D$3)*'input_cool&amp;vent_evolution'!AL$11,(AV286*$Q286*'input_cooling&amp;ventilation'!$D$3)*'input_cool&amp;vent_evolution'!AL$12)</f>
        <v>3995963.4271423072</v>
      </c>
      <c r="DR286" s="2">
        <f>IF($D286=3,(AW286*$P286*$M286*'input_cooling&amp;ventilation'!$D$3)*'input_cool&amp;vent_evolution'!AM$11,(AW286*$Q286*'input_cooling&amp;ventilation'!$D$3)*'input_cool&amp;vent_evolution'!AM$12)</f>
        <v>3900094.6312773465</v>
      </c>
      <c r="DS286" s="2">
        <f>IF($D286=3,(AX286*$P286*$M286*'input_cooling&amp;ventilation'!$D$3)*'input_cool&amp;vent_evolution'!AN$11,(AX286*$Q286*'input_cooling&amp;ventilation'!$D$3)*'input_cool&amp;vent_evolution'!AN$12)</f>
        <v>3800365.1558058532</v>
      </c>
      <c r="DT286" s="2">
        <f>IF($D286=3,(AY286*$P286*$M286*'input_cooling&amp;ventilation'!$D$3)*'input_cool&amp;vent_evolution'!AO$11,(AY286*$Q286*'input_cooling&amp;ventilation'!$D$3)*'input_cool&amp;vent_evolution'!AO$12)</f>
        <v>3698415.3099990063</v>
      </c>
      <c r="DU286" s="2">
        <f>IF($D286=3,(AZ286*$P286*$M286*'input_cooling&amp;ventilation'!$D$3)*'input_cool&amp;vent_evolution'!AP$11,(AZ286*$Q286*'input_cooling&amp;ventilation'!$D$3)*'input_cool&amp;vent_evolution'!AP$12)</f>
        <v>3594842.4306788766</v>
      </c>
      <c r="DV286" s="2">
        <f>IF($D286=3,(BA286*$P286*$M286*'input_cooling&amp;ventilation'!$D$3)*'input_cool&amp;vent_evolution'!AQ$11,(BA286*$Q286*'input_cooling&amp;ventilation'!$D$3)*'input_cool&amp;vent_evolution'!AQ$12)</f>
        <v>3490065.2124941936</v>
      </c>
      <c r="DW286" s="2">
        <f>IF($D286=3,(BB286*$P286*$M286*'input_cooling&amp;ventilation'!$D$3)*'input_cool&amp;vent_evolution'!AR$11,(BB286*$Q286*'input_cooling&amp;ventilation'!$D$3)*'input_cool&amp;vent_evolution'!AR$12)</f>
        <v>3384718.8805834209</v>
      </c>
      <c r="DX286" s="2">
        <f>IF($D286=3,(BC286*$P286*$M286*'input_cooling&amp;ventilation'!$D$3)*'input_cool&amp;vent_evolution'!AS$11,(BC286*$Q286*'input_cooling&amp;ventilation'!$D$3)*'input_cool&amp;vent_evolution'!AS$12)</f>
        <v>3279444.5940027544</v>
      </c>
      <c r="DY286" s="2">
        <f>IF($D286=3,(BD286*$P286*$M286*'input_cooling&amp;ventilation'!$D$3)*'input_cool&amp;vent_evolution'!AT$11,(BD286*$Q286*'input_cooling&amp;ventilation'!$D$3)*'input_cool&amp;vent_evolution'!AT$12)</f>
        <v>3174864.8717437447</v>
      </c>
      <c r="DZ286" s="2">
        <f>IF($D286=3,(BE286*$P286*$M286*'input_cooling&amp;ventilation'!$D$3)*'input_cool&amp;vent_evolution'!AU$11,(BE286*$Q286*'input_cooling&amp;ventilation'!$D$3)*'input_cool&amp;vent_evolution'!AU$12)</f>
        <v>3201288.8338376703</v>
      </c>
      <c r="EA286" s="2">
        <f>IF($D286=3,(BF286*$P286*$M286*'input_cooling&amp;ventilation'!$D$3)*'input_cool&amp;vent_evolution'!AV$11,(BF286*$Q286*'input_cooling&amp;ventilation'!$D$3)*'input_cool&amp;vent_evolution'!AV$12)</f>
        <v>3227932.7189207454</v>
      </c>
      <c r="EB286">
        <v>0.1833809251856082</v>
      </c>
      <c r="EC286" s="2">
        <f t="shared" si="347"/>
        <v>29845731.319866423</v>
      </c>
      <c r="ED286" s="2">
        <f>IF($D286=3,(EC286*(1+'input_cool&amp;vent_evolution'!M$10)),EC286*(1+'input_cool&amp;vent_evolution'!M$9))</f>
        <v>30346686.68422427</v>
      </c>
      <c r="EE286" s="2">
        <f>IF($D286=3,(ED286*(1+'input_cool&amp;vent_evolution'!N$10)),ED286*(1+'input_cool&amp;vent_evolution'!N$9))</f>
        <v>30840591.721978456</v>
      </c>
      <c r="EF286" s="2">
        <f>IF($D286=3,(EE286*(1+'input_cool&amp;vent_evolution'!O$10)),EE286*(1+'input_cool&amp;vent_evolution'!O$9))</f>
        <v>31307492.030636881</v>
      </c>
      <c r="EG286" s="2">
        <f>IF($D286=3,(EF286*(1+'input_cool&amp;vent_evolution'!P$10)),EF286*(1+'input_cool&amp;vent_evolution'!P$9))</f>
        <v>31823799.858908094</v>
      </c>
      <c r="EH286" s="2">
        <f>IF($D286=3,(EG286*(1+'input_cool&amp;vent_evolution'!Q$10)),EG286*(1+'input_cool&amp;vent_evolution'!Q$9))</f>
        <v>32326324.380807418</v>
      </c>
      <c r="EI286" s="2">
        <f>IF($D286=3,(EH286*(1+'input_cool&amp;vent_evolution'!R$10)),EH286*(1+'input_cool&amp;vent_evolution'!R$9))</f>
        <v>32691829.627811097</v>
      </c>
      <c r="EJ286" s="2">
        <f>IF($D286=3,(EI286*(1+'input_cool&amp;vent_evolution'!S$10)),EI286*(1+'input_cool&amp;vent_evolution'!S$9))</f>
        <v>33157184.606081009</v>
      </c>
      <c r="EK286" s="2">
        <f>IF($D286=3,(EJ286*(1+'input_cool&amp;vent_evolution'!T$10)),EJ286*(1+'input_cool&amp;vent_evolution'!T$9))</f>
        <v>33554802.505341284</v>
      </c>
      <c r="EL286" s="2">
        <f>IF($D286=3,(EK286*(1+'input_cool&amp;vent_evolution'!U$10)),EK286*(1+'input_cool&amp;vent_evolution'!U$9))</f>
        <v>34005122.204902641</v>
      </c>
      <c r="EM286" s="2">
        <f>IF($D286=3,(EL286*(1+'input_cool&amp;vent_evolution'!V$10)),EL286*(1+'input_cool&amp;vent_evolution'!V$9))</f>
        <v>34386607.555609383</v>
      </c>
      <c r="EN286" s="2">
        <f>IF($D286=3,(EM286*(1+'input_cool&amp;vent_evolution'!W$10)),EM286*(1+'input_cool&amp;vent_evolution'!W$9))</f>
        <v>34742079.37504898</v>
      </c>
      <c r="EO286" s="2">
        <f>IF($D286=3,(EN286*(1+'input_cool&amp;vent_evolution'!X$10)),EN286*(1+'input_cool&amp;vent_evolution'!X$9))</f>
        <v>35081134.013544269</v>
      </c>
      <c r="EP286" s="2">
        <f>IF($D286=3,(EO286*(1+'input_cool&amp;vent_evolution'!Y$10)),EO286*(1+'input_cool&amp;vent_evolution'!Y$9))</f>
        <v>35414941.161003128</v>
      </c>
      <c r="EQ286" s="2">
        <f>IF($D286=3,(EP286*(1+'input_cool&amp;vent_evolution'!Z$10)),EP286*(1+'input_cool&amp;vent_evolution'!Z$9))</f>
        <v>35734977.658369444</v>
      </c>
      <c r="ER286" s="2">
        <f>IF($D286=3,(EQ286*(1+'input_cool&amp;vent_evolution'!AA$10)),EQ286*(1+'input_cool&amp;vent_evolution'!AA$9))</f>
        <v>36112933.836336233</v>
      </c>
      <c r="ES286" s="2">
        <f>IF($D286=3,(ER286*(1+'input_cool&amp;vent_evolution'!AB$10)),ER286*(1+'input_cool&amp;vent_evolution'!AB$9))</f>
        <v>36280957.889474854</v>
      </c>
      <c r="ET286" s="2">
        <f>IF($D286=3,(ES286*(1+'input_cool&amp;vent_evolution'!AC$10)),ES286*(1+'input_cool&amp;vent_evolution'!AC$9))</f>
        <v>36490865.653170288</v>
      </c>
      <c r="EU286" s="2">
        <f>IF($D286=3,(ET286*(1+'input_cool&amp;vent_evolution'!AD$10)),ET286*(1+'input_cool&amp;vent_evolution'!AD$9))</f>
        <v>36770658.434851952</v>
      </c>
      <c r="EV286" s="2">
        <f>IF($D286=3,(EU286*(1+'input_cool&amp;vent_evolution'!AE$10)),EU286*(1+'input_cool&amp;vent_evolution'!AE$9))</f>
        <v>37024624.345132791</v>
      </c>
      <c r="EW286" s="2">
        <f>IF($D286=3,(EV286*(1+'input_cool&amp;vent_evolution'!AF$10)),EV286*(1+'input_cool&amp;vent_evolution'!AF$9))</f>
        <v>37220909.966582581</v>
      </c>
      <c r="EX286" s="2">
        <f>IF($D286=3,(EW286*(1+'input_cool&amp;vent_evolution'!AG$10)),EW286*(1+'input_cool&amp;vent_evolution'!AG$9))</f>
        <v>37439282.522706866</v>
      </c>
      <c r="EY286" s="2">
        <f>IF($D286=3,(EX286*(1+'input_cool&amp;vent_evolution'!AH$10)),EX286*(1+'input_cool&amp;vent_evolution'!AH$9))</f>
        <v>37647966.988142937</v>
      </c>
      <c r="EZ286" s="2">
        <f>IF($D286=3,(EY286*(1+'input_cool&amp;vent_evolution'!AI$10)),EY286*(1+'input_cool&amp;vent_evolution'!AI$9))</f>
        <v>37819115.978533991</v>
      </c>
      <c r="FA286" s="2">
        <f>IF($D286=3,(EZ286*(1+'input_cool&amp;vent_evolution'!AJ$10)),EZ286*(1+'input_cool&amp;vent_evolution'!AJ$9))</f>
        <v>37984751.125326924</v>
      </c>
      <c r="FB286" s="2">
        <f>IF($D286=3,(FA286*(1+'input_cool&amp;vent_evolution'!AK$10)),FA286*(1+'input_cool&amp;vent_evolution'!AK$9))</f>
        <v>38172909.405243807</v>
      </c>
      <c r="FC286" s="2">
        <f>IF($D286=3,(FB286*(1+'input_cool&amp;vent_evolution'!AL$10)),FB286*(1+'input_cool&amp;vent_evolution'!AL$9))</f>
        <v>38360205.685303725</v>
      </c>
      <c r="FD286" s="2">
        <f>IF($D286=3,(FC286*(1+'input_cool&amp;vent_evolution'!AM$10)),FC286*(1+'input_cool&amp;vent_evolution'!AM$9))</f>
        <v>38586007.621462382</v>
      </c>
      <c r="FE286" s="2">
        <f>IF($D286=3,(FD286*(1+'input_cool&amp;vent_evolution'!AN$10)),FD286*(1+'input_cool&amp;vent_evolution'!AN$9))</f>
        <v>38786567.625983059</v>
      </c>
      <c r="FF286" s="2">
        <f>IF($D286=3,(FE286*(1+'input_cool&amp;vent_evolution'!AO$10)),FE286*(1+'input_cool&amp;vent_evolution'!AO$9))</f>
        <v>38958008.133033738</v>
      </c>
      <c r="FG286" s="2">
        <f>IF($D286=3,(FF286*(1+'input_cool&amp;vent_evolution'!AP$10)),FF286*(1+'input_cool&amp;vent_evolution'!AP$9))</f>
        <v>39176276.47689198</v>
      </c>
      <c r="FH286" s="2">
        <f>IF($D286=3,(FG286*(1+'input_cool&amp;vent_evolution'!AQ$10)),FG286*(1+'input_cool&amp;vent_evolution'!AQ$9))</f>
        <v>39373656.122403651</v>
      </c>
      <c r="FI286" s="2">
        <f>IF($D286=3,(FH286*(1+'input_cool&amp;vent_evolution'!AR$10)),FH286*(1+'input_cool&amp;vent_evolution'!AR$9))</f>
        <v>39602165.329417951</v>
      </c>
      <c r="FJ286" s="2">
        <f>IF($D286=3,(FI286*(1+'input_cool&amp;vent_evolution'!AS$10)),FI286*(1+'input_cool&amp;vent_evolution'!AS$9))</f>
        <v>39806077.588152483</v>
      </c>
      <c r="FK286" s="2">
        <f>IF($D286=3,(FJ286*(1+'input_cool&amp;vent_evolution'!AT$10)),FJ286*(1+'input_cool&amp;vent_evolution'!AT$9))</f>
        <v>40041420.691931099</v>
      </c>
      <c r="FL286" s="2">
        <f>IF($D286=3,(FK286*(1+'input_cool&amp;vent_evolution'!AU$10)),FK286*(1+'input_cool&amp;vent_evolution'!AU$9))</f>
        <v>40278155.200737596</v>
      </c>
      <c r="FM286" s="2">
        <f t="shared" si="348"/>
        <v>9495795.8332611248</v>
      </c>
      <c r="FN286" s="2">
        <f t="shared" si="349"/>
        <v>13678173.225668579</v>
      </c>
      <c r="FO286" s="2">
        <f t="shared" si="350"/>
        <v>13900791.224586533</v>
      </c>
      <c r="FP286" s="2">
        <f t="shared" si="351"/>
        <v>14111237.372049084</v>
      </c>
      <c r="FQ286" s="2">
        <f t="shared" si="352"/>
        <v>14343952.988958051</v>
      </c>
      <c r="FR286" s="2">
        <f t="shared" si="353"/>
        <v>14570456.051127881</v>
      </c>
      <c r="FS286" s="2">
        <f t="shared" si="354"/>
        <v>14735200.365241295</v>
      </c>
      <c r="FT286" s="2">
        <f t="shared" si="355"/>
        <v>14944949.985370731</v>
      </c>
      <c r="FU286" s="2">
        <f t="shared" si="356"/>
        <v>15124168.447020313</v>
      </c>
      <c r="FV286" s="2">
        <f t="shared" si="357"/>
        <v>15327141.210459866</v>
      </c>
      <c r="FW286" s="2">
        <f t="shared" si="358"/>
        <v>15499088.242579661</v>
      </c>
      <c r="FX286" s="2">
        <f t="shared" si="359"/>
        <v>15659310.186205095</v>
      </c>
      <c r="FY286" s="2">
        <f t="shared" si="360"/>
        <v>15812132.407838792</v>
      </c>
      <c r="FZ286" s="2">
        <f t="shared" si="361"/>
        <v>15962589.425911942</v>
      </c>
      <c r="GA286" s="2">
        <f t="shared" si="362"/>
        <v>16106839.593815394</v>
      </c>
      <c r="GB286" s="2">
        <f t="shared" si="363"/>
        <v>16277195.920610992</v>
      </c>
      <c r="GC286" s="2">
        <f t="shared" si="364"/>
        <v>16352929.46374286</v>
      </c>
      <c r="GD286" s="2">
        <f t="shared" si="365"/>
        <v>16447541.267104292</v>
      </c>
      <c r="GE286" s="2">
        <f t="shared" si="366"/>
        <v>16573652.370268745</v>
      </c>
      <c r="GF286" s="2">
        <f t="shared" si="367"/>
        <v>16688122.518208874</v>
      </c>
      <c r="GG286" s="2">
        <f t="shared" si="368"/>
        <v>16776594.408396937</v>
      </c>
      <c r="GH286" s="2">
        <f t="shared" si="369"/>
        <v>16875021.550756197</v>
      </c>
      <c r="GI286" s="2">
        <f t="shared" si="370"/>
        <v>16969081.976444267</v>
      </c>
      <c r="GJ286" s="2">
        <f t="shared" si="371"/>
        <v>17046224.023690701</v>
      </c>
      <c r="GK286" s="2">
        <f t="shared" si="372"/>
        <v>17120880.814188708</v>
      </c>
      <c r="GL286" s="2">
        <f t="shared" si="373"/>
        <v>17205689.464745108</v>
      </c>
      <c r="GM286" s="2">
        <f t="shared" si="374"/>
        <v>17290109.585789647</v>
      </c>
      <c r="GN286" s="2">
        <f t="shared" si="375"/>
        <v>17391885.375338197</v>
      </c>
      <c r="GO286" s="2">
        <f t="shared" si="376"/>
        <v>17482283.859776396</v>
      </c>
      <c r="GP286" s="2">
        <f t="shared" si="377"/>
        <v>17559557.3024338</v>
      </c>
      <c r="GQ286" s="2">
        <f t="shared" si="378"/>
        <v>17657937.473160144</v>
      </c>
      <c r="GR286" s="2">
        <f t="shared" si="379"/>
        <v>17746902.473215096</v>
      </c>
      <c r="GS286" s="2">
        <f t="shared" si="380"/>
        <v>17849898.511949915</v>
      </c>
      <c r="GT286" s="2">
        <f t="shared" si="381"/>
        <v>17941807.959160119</v>
      </c>
      <c r="GU286" s="2">
        <f t="shared" si="382"/>
        <v>18047884.24269139</v>
      </c>
      <c r="GV286" s="2">
        <f t="shared" si="383"/>
        <v>18154587.674721487</v>
      </c>
      <c r="GW286" s="2">
        <f>IF($D286=3,($N286*$M286*EC286*'input_cooling&amp;ventilation'!$D$3)*'input_cool&amp;vent_evolution'!M$11,($O286*$M286*EC286*'input_cooling&amp;ventilation'!$D$3)*'input_cool&amp;vent_evolution'!M$10)</f>
        <v>2809432.4424787275</v>
      </c>
      <c r="GX286" s="2">
        <f>IF($D286=3,($N286*$M286*ED286*'input_cooling&amp;ventilation'!$D$3)*'input_cool&amp;vent_evolution'!N$11,($O286*$M286*ED286*'input_cooling&amp;ventilation'!$D$3)*'input_cool&amp;vent_evolution'!N$10)</f>
        <v>2799854.4580741487</v>
      </c>
      <c r="GY286" s="2">
        <f>IF($D286=3,($N286*$M286*EE286*'input_cooling&amp;ventilation'!$D$3)*'input_cool&amp;vent_evolution'!O$11,($O286*$M286*EE286*'input_cooling&amp;ventilation'!$D$3)*'input_cool&amp;vent_evolution'!O$10)</f>
        <v>2790064.8078214098</v>
      </c>
      <c r="GZ286" s="2">
        <f>IF($D286=3,($N286*$M286*EF286*'input_cooling&amp;ventilation'!$D$3)*'input_cool&amp;vent_evolution'!P$11,($O286*$M286*EF286*'input_cooling&amp;ventilation'!$D$3)*'input_cool&amp;vent_evolution'!P$10)</f>
        <v>2624305.7445316957</v>
      </c>
      <c r="HA286" s="2">
        <f>IF($D286=3,($N286*$M286*EG286*'input_cooling&amp;ventilation'!$D$3)*'input_cool&amp;vent_evolution'!Q$11,($O286*$M286*EG286*'input_cooling&amp;ventilation'!$D$3)*'input_cool&amp;vent_evolution'!Q$10)</f>
        <v>2620743.7925388385</v>
      </c>
      <c r="HB286" s="2">
        <f>IF($D286=3,($N286*$M286*EH286*'input_cooling&amp;ventilation'!$D$3)*'input_cool&amp;vent_evolution'!R$11,($O286*$M286*EH286*'input_cooling&amp;ventilation'!$D$3)*'input_cool&amp;vent_evolution'!R$10)</f>
        <v>2053446.3481614753</v>
      </c>
      <c r="HC286" s="2">
        <f>IF($D286=3,($N286*$M286*EI286*'input_cooling&amp;ventilation'!$D$3)*'input_cool&amp;vent_evolution'!S$11,($O286*$M286*EI286*'input_cooling&amp;ventilation'!$D$3)*'input_cool&amp;vent_evolution'!S$10)</f>
        <v>2048459.8316373627</v>
      </c>
      <c r="HD286" s="2">
        <f>IF($D286=3,($N286*$M286*EJ286*'input_cooling&amp;ventilation'!$D$3)*'input_cool&amp;vent_evolution'!T$11,($O286*$M286*EJ286*'input_cooling&amp;ventilation'!$D$3)*'input_cool&amp;vent_evolution'!T$10)</f>
        <v>2049795.5824377928</v>
      </c>
      <c r="HE286" s="2">
        <f>IF($D286=3,($N286*$M286*EK286*'input_cooling&amp;ventilation'!$D$3)*'input_cool&amp;vent_evolution'!U$11,($O286*$M286*EK286*'input_cooling&amp;ventilation'!$D$3)*'input_cool&amp;vent_evolution'!U$10)</f>
        <v>2046979.4013640333</v>
      </c>
      <c r="HF286" s="2">
        <f>IF($D286=3,($N286*$M286*EL286*'input_cooling&amp;ventilation'!$D$3)*'input_cool&amp;vent_evolution'!V$11,($O286*$M286*EL286*'input_cooling&amp;ventilation'!$D$3)*'input_cool&amp;vent_evolution'!V$10)</f>
        <v>2047425.2676994202</v>
      </c>
      <c r="HG286" s="2">
        <f>IF($D286=3,($N286*$M286*EM286*'input_cooling&amp;ventilation'!$D$3)*'input_cool&amp;vent_evolution'!W$11,($O286*$M286*EM286*'input_cooling&amp;ventilation'!$D$3)*'input_cool&amp;vent_evolution'!W$10)</f>
        <v>1588557.1907597743</v>
      </c>
      <c r="HH286" s="2">
        <f>IF($D286=3,($N286*$M286*EN286*'input_cooling&amp;ventilation'!$D$3)*'input_cool&amp;vent_evolution'!X$11,($O286*$M286*EN286*'input_cooling&amp;ventilation'!$D$3)*'input_cool&amp;vent_evolution'!X$10)</f>
        <v>1589398.8122766924</v>
      </c>
      <c r="HI286" s="2">
        <f>IF($D286=3,($N286*$M286*EO286*'input_cooling&amp;ventilation'!$D$3)*'input_cool&amp;vent_evolution'!Y$11,($O286*$M286*EO286*'input_cooling&amp;ventilation'!$D$3)*'input_cool&amp;vent_evolution'!Y$10)</f>
        <v>1589489.757640898</v>
      </c>
      <c r="HJ286" s="2">
        <f>IF($D286=3,($N286*$M286*EP286*'input_cooling&amp;ventilation'!$D$3)*'input_cool&amp;vent_evolution'!Z$11,($O286*$M286*EP286*'input_cooling&amp;ventilation'!$D$3)*'input_cool&amp;vent_evolution'!Z$10)</f>
        <v>1589352.5585242645</v>
      </c>
      <c r="HK286" s="2">
        <f>IF($D286=3,($N286*$M286*EQ286*'input_cooling&amp;ventilation'!$D$3)*'input_cool&amp;vent_evolution'!AA$11,($O286*$M286*EQ286*'input_cooling&amp;ventilation'!$D$3)*'input_cool&amp;vent_evolution'!AA$10)</f>
        <v>1588614.9375955237</v>
      </c>
      <c r="HL286" s="2">
        <f>IF($D286=3,($N286*$M286*ER286*'input_cooling&amp;ventilation'!$D$3)*'input_cool&amp;vent_evolution'!AB$11,($O286*$M286*ER286*'input_cooling&amp;ventilation'!$D$3)*'input_cool&amp;vent_evolution'!AB$10)</f>
        <v>1106355.9379318533</v>
      </c>
      <c r="HM286" s="2">
        <f>IF($D286=3,($N286*$M286*ES286*'input_cooling&amp;ventilation'!$D$3)*'input_cool&amp;vent_evolution'!AC$11,($O286*$M286*ES286*'input_cooling&amp;ventilation'!$D$3)*'input_cool&amp;vent_evolution'!AC$10)</f>
        <v>1104620.0833320355</v>
      </c>
      <c r="HN286" s="2">
        <f>IF($D286=3,($N286*$M286*ET286*'input_cooling&amp;ventilation'!$D$3)*'input_cool&amp;vent_evolution'!AD$11,($O286*$M286*ET286*'input_cooling&amp;ventilation'!$D$3)*'input_cool&amp;vent_evolution'!AD$10)</f>
        <v>1104177.3093397766</v>
      </c>
      <c r="HO286" s="2">
        <f>IF($D286=3,($N286*$M286*EU286*'input_cooling&amp;ventilation'!$D$3)*'input_cool&amp;vent_evolution'!AE$11,($O286*$M286*EU286*'input_cooling&amp;ventilation'!$D$3)*'input_cool&amp;vent_evolution'!AE$10)</f>
        <v>1105845.74163912</v>
      </c>
      <c r="HP286" s="2">
        <f>IF($D286=3,($N286*$M286*EV286*'input_cooling&amp;ventilation'!$D$3)*'input_cool&amp;vent_evolution'!AF$11,($O286*$M286*EV286*'input_cooling&amp;ventilation'!$D$3)*'input_cool&amp;vent_evolution'!AF$10)</f>
        <v>1106726.1897734399</v>
      </c>
      <c r="HQ286" s="2">
        <f>IF($D286=3,($N286*$M286*EW286*'input_cooling&amp;ventilation'!$D$3)*'input_cool&amp;vent_evolution'!AG$11,($O286*$M286*EW286*'input_cooling&amp;ventilation'!$D$3)*'input_cool&amp;vent_evolution'!AG$10)</f>
        <v>698694.97363392334</v>
      </c>
      <c r="HR286" s="2">
        <f>IF($D286=3,($N286*$M286*EX286*'input_cooling&amp;ventilation'!$D$3)*'input_cool&amp;vent_evolution'!AH$11,($O286*$M286*EX286*'input_cooling&amp;ventilation'!$D$3)*'input_cool&amp;vent_evolution'!AH$10)</f>
        <v>700027.72255931364</v>
      </c>
      <c r="HS286" s="2">
        <f>IF($D286=3,($N286*$M286*EY286*'input_cooling&amp;ventilation'!$D$3)*'input_cool&amp;vent_evolution'!AI$11,($O286*$M286*EY286*'input_cooling&amp;ventilation'!$D$3)*'input_cool&amp;vent_evolution'!AI$10)</f>
        <v>701170.38015085214</v>
      </c>
      <c r="HT286" s="2">
        <f>IF($D286=3,($N286*$M286*EZ286*'input_cooling&amp;ventilation'!$D$3)*'input_cool&amp;vent_evolution'!AJ$11,($O286*$M286*EZ286*'input_cooling&amp;ventilation'!$D$3)*'input_cool&amp;vent_evolution'!AJ$10)</f>
        <v>701608.47840445582</v>
      </c>
      <c r="HU286" s="2">
        <f>IF($D286=3,($N286*$M286*FA286*'input_cooling&amp;ventilation'!$D$3)*'input_cool&amp;vent_evolution'!AK$11,($O286*$M286*FA286*'input_cooling&amp;ventilation'!$D$3)*'input_cool&amp;vent_evolution'!AK$10)</f>
        <v>701941.93317648955</v>
      </c>
      <c r="HV286" s="2">
        <f>IF($D286=3,($N286*$M286*FB286*'input_cooling&amp;ventilation'!$D$3)*'input_cool&amp;vent_evolution'!AL$11,($O286*$M286*FB286*'input_cooling&amp;ventilation'!$D$3)*'input_cool&amp;vent_evolution'!AL$10)</f>
        <v>702688.36078391864</v>
      </c>
      <c r="HW286" s="2">
        <f>IF($D286=3,($N286*$M286*FC286*'input_cooling&amp;ventilation'!$D$3)*'input_cool&amp;vent_evolution'!AM$11,($O286*$M286*FC286*'input_cooling&amp;ventilation'!$D$3)*'input_cool&amp;vent_evolution'!AM$10)</f>
        <v>703413.80010855442</v>
      </c>
      <c r="HX286" s="2">
        <f>IF($D286=3,($N286*$M286*FD286*'input_cooling&amp;ventilation'!$D$3)*'input_cool&amp;vent_evolution'!AN$11,($O286*$M286*FD286*'input_cooling&amp;ventilation'!$D$3)*'input_cool&amp;vent_evolution'!AN$10)</f>
        <v>704837.88297838136</v>
      </c>
      <c r="HY286" s="2">
        <f>IF($D286=3,($N286*$M286*FE286*'input_cooling&amp;ventilation'!$D$3)*'input_cool&amp;vent_evolution'!AO$11,($O286*$M286*FE286*'input_cooling&amp;ventilation'!$D$3)*'input_cool&amp;vent_evolution'!AO$10)</f>
        <v>705792.42423873616</v>
      </c>
      <c r="HZ286" s="2">
        <f>IF($D286=3,($N286*$M286*FF286*'input_cooling&amp;ventilation'!$D$3)*'input_cool&amp;vent_evolution'!AP$11,($O286*$M286*FF286*'input_cooling&amp;ventilation'!$D$3)*'input_cool&amp;vent_evolution'!AP$10)</f>
        <v>706212.61020354717</v>
      </c>
      <c r="IA286" s="2">
        <f>IF($D286=3,($N286*$M286*FG286*'input_cooling&amp;ventilation'!$D$3)*'input_cool&amp;vent_evolution'!AQ$11,($O286*$M286*FG286*'input_cooling&amp;ventilation'!$D$3)*'input_cool&amp;vent_evolution'!AQ$10)</f>
        <v>707475.92981760052</v>
      </c>
      <c r="IB286" s="2">
        <f>IF($D286=3,($N286*$M286*FH286*'input_cooling&amp;ventilation'!$D$3)*'input_cool&amp;vent_evolution'!AR$11,($O286*$M286*FH286*'input_cooling&amp;ventilation'!$D$3)*'input_cool&amp;vent_evolution'!AR$10)</f>
        <v>708354.71296485246</v>
      </c>
      <c r="IC286" s="2">
        <f>IF($D286=3,($N286*$M286*FI286*'input_cooling&amp;ventilation'!$D$3)*'input_cool&amp;vent_evolution'!AS$11,($O286*$M286*FI286*'input_cooling&amp;ventilation'!$D$3)*'input_cool&amp;vent_evolution'!AS$10)</f>
        <v>709785.49452475982</v>
      </c>
      <c r="ID286" s="2">
        <f>IF($D286=3,($N286*$M286*FJ286*'input_cooling&amp;ventilation'!$D$3)*'input_cool&amp;vent_evolution'!AT$11,($O286*$M286*FJ286*'input_cooling&amp;ventilation'!$D$3)*'input_cool&amp;vent_evolution'!AT$10)</f>
        <v>710767.14908416406</v>
      </c>
      <c r="IE286" s="2">
        <f>IF($D286=3,($N286*$M286*FK286*'input_cooling&amp;ventilation'!$D$3)*'input_cool&amp;vent_evolution'!AU$11,($O286*$M286*FK286*'input_cooling&amp;ventilation'!$D$3)*'input_cool&amp;vent_evolution'!AU$10)</f>
        <v>714969.37540397432</v>
      </c>
      <c r="IF286" s="2">
        <f>IF($D286=3,($N286*$M286*FL286*'input_cooling&amp;ventilation'!$D$3)*'input_cool&amp;vent_evolution'!AV$11,($O286*$M286*FL286*'input_cooling&amp;ventilation'!$D$3)*'input_cool&amp;vent_evolution'!AV$10)</f>
        <v>719196.44629639282</v>
      </c>
    </row>
    <row r="287" spans="1:240" x14ac:dyDescent="0.25">
      <c r="A287">
        <v>285</v>
      </c>
      <c r="B287">
        <v>100100</v>
      </c>
      <c r="C287">
        <v>11</v>
      </c>
      <c r="D287">
        <v>6</v>
      </c>
      <c r="E287">
        <v>2</v>
      </c>
      <c r="F287" s="2">
        <v>81136104.913421899</v>
      </c>
      <c r="G287" s="2">
        <v>81434921.662488803</v>
      </c>
      <c r="H287" s="2">
        <v>81136104.913421899</v>
      </c>
      <c r="I287" s="17">
        <v>0.3915766</v>
      </c>
      <c r="J287">
        <v>0.13519710300000001</v>
      </c>
      <c r="K287" s="2">
        <f t="shared" si="308"/>
        <v>10969366.332998708</v>
      </c>
      <c r="L287" s="2">
        <f t="shared" si="309"/>
        <v>31888009.745863713</v>
      </c>
      <c r="M287">
        <v>0.27983104540654602</v>
      </c>
      <c r="N287" s="17">
        <f>'input_cooling&amp;ventilation'!$D$5</f>
        <v>57.500092182043396</v>
      </c>
      <c r="O287" s="45">
        <f>'input_cooling&amp;ventilation'!$D$6</f>
        <v>19.328678831353667</v>
      </c>
      <c r="P287" s="45">
        <f>'input_cooling&amp;ventilation'!$C$5</f>
        <v>50.351688737400465</v>
      </c>
      <c r="Q287" s="45">
        <f>'input_cooling&amp;ventilation'!$C$6</f>
        <v>32.240814214248743</v>
      </c>
      <c r="R287">
        <v>17</v>
      </c>
      <c r="S287">
        <v>12</v>
      </c>
      <c r="T287">
        <v>14</v>
      </c>
      <c r="U287" s="2">
        <f t="shared" si="310"/>
        <v>7727899.7676928341</v>
      </c>
      <c r="V287" s="2">
        <f t="shared" si="311"/>
        <v>21127152.570309941</v>
      </c>
      <c r="W287" s="2">
        <v>4653372.0003906256</v>
      </c>
      <c r="X287" s="57">
        <f>IF($D287=3,(W287*(1+'input_cool&amp;vent_evolution'!M$11)),(W287*(1+'input_cool&amp;vent_evolution'!M$12)))</f>
        <v>4727949.9207852855</v>
      </c>
      <c r="Y287" s="57">
        <f>IF($D287=3,(X287*(1+'input_cool&amp;vent_evolution'!N$11)),(X287*(1+'input_cool&amp;vent_evolution'!N$12)))</f>
        <v>4796673.7327359766</v>
      </c>
      <c r="Z287" s="57">
        <f>IF($D287=3,(Y287*(1+'input_cool&amp;vent_evolution'!O$11)),(Y287*(1+'input_cool&amp;vent_evolution'!O$12)))</f>
        <v>4860809.1673087711</v>
      </c>
      <c r="AA287" s="57">
        <f>IF($D287=3,(Z287*(1+'input_cool&amp;vent_evolution'!P$11)),(Z287*(1+'input_cool&amp;vent_evolution'!P$12)))</f>
        <v>4934297.8193282289</v>
      </c>
      <c r="AB287" s="57">
        <f>IF($D287=3,(AA287*(1+'input_cool&amp;vent_evolution'!Q$11)),(AA287*(1+'input_cool&amp;vent_evolution'!Q$12)))</f>
        <v>5010491.9599053413</v>
      </c>
      <c r="AC287" s="57">
        <f>IF($D287=3,(AB287*(1+'input_cool&amp;vent_evolution'!R$11)),(AB287*(1+'input_cool&amp;vent_evolution'!R$12)))</f>
        <v>5086047.9957025489</v>
      </c>
      <c r="AD287" s="57">
        <f>IF($D287=3,(AC287*(1+'input_cool&amp;vent_evolution'!S$11)),(AC287*(1+'input_cool&amp;vent_evolution'!S$12)))</f>
        <v>5158616.0995950736</v>
      </c>
      <c r="AE287" s="57">
        <f>IF($D287=3,(AD287*(1+'input_cool&amp;vent_evolution'!T$11)),(AD287*(1+'input_cool&amp;vent_evolution'!T$12)))</f>
        <v>5233911.7737742038</v>
      </c>
      <c r="AF287" s="57">
        <f>IF($D287=3,(AE287*(1+'input_cool&amp;vent_evolution'!U$11)),(AE287*(1+'input_cool&amp;vent_evolution'!U$12)))</f>
        <v>5319971.6587102637</v>
      </c>
      <c r="AG287" s="57">
        <f>IF($D287=3,(AF287*(1+'input_cool&amp;vent_evolution'!V$11)),(AF287*(1+'input_cool&amp;vent_evolution'!V$12)))</f>
        <v>5407019.9099793648</v>
      </c>
      <c r="AH287" s="57">
        <f>IF($D287=3,(AG287*(1+'input_cool&amp;vent_evolution'!W$11)),(AG287*(1+'input_cool&amp;vent_evolution'!W$12)))</f>
        <v>5475746.2030231934</v>
      </c>
      <c r="AI287" s="57">
        <f>IF($D287=3,(AH287*(1+'input_cool&amp;vent_evolution'!X$11)),(AH287*(1+'input_cool&amp;vent_evolution'!X$12)))</f>
        <v>5558708.0465730336</v>
      </c>
      <c r="AJ287" s="57">
        <f>IF($D287=3,(AI287*(1+'input_cool&amp;vent_evolution'!Y$11)),(AI287*(1+'input_cool&amp;vent_evolution'!Y$12)))</f>
        <v>5643205.5264547551</v>
      </c>
      <c r="AK287" s="57">
        <f>IF($D287=3,(AJ287*(1+'input_cool&amp;vent_evolution'!Z$11)),(AJ287*(1+'input_cool&amp;vent_evolution'!Z$12)))</f>
        <v>5735447.217760331</v>
      </c>
      <c r="AL287" s="57">
        <f>IF($D287=3,(AK287*(1+'input_cool&amp;vent_evolution'!AA$11)),(AK287*(1+'input_cool&amp;vent_evolution'!AA$12)))</f>
        <v>5827403.51082101</v>
      </c>
      <c r="AM287" s="57">
        <f>IF($D287=3,(AL287*(1+'input_cool&amp;vent_evolution'!AB$11)),(AL287*(1+'input_cool&amp;vent_evolution'!AB$12)))</f>
        <v>5916481.7040866446</v>
      </c>
      <c r="AN287" s="57">
        <f>IF($D287=3,(AM287*(1+'input_cool&amp;vent_evolution'!AC$11)),(AM287*(1+'input_cool&amp;vent_evolution'!AC$12)))</f>
        <v>6005978.224598228</v>
      </c>
      <c r="AO287" s="57">
        <f>IF($D287=3,(AN287*(1+'input_cool&amp;vent_evolution'!AD$11)),(AN287*(1+'input_cool&amp;vent_evolution'!AD$12)))</f>
        <v>6095004.8715195432</v>
      </c>
      <c r="AP287" s="57">
        <f>IF($D287=3,(AO287*(1+'input_cool&amp;vent_evolution'!AE$11)),(AO287*(1+'input_cool&amp;vent_evolution'!AE$12)))</f>
        <v>6183211.0561169246</v>
      </c>
      <c r="AQ287" s="57">
        <f>IF($D287=3,(AP287*(1+'input_cool&amp;vent_evolution'!AF$11)),(AP287*(1+'input_cool&amp;vent_evolution'!AF$12)))</f>
        <v>6270116.2024787618</v>
      </c>
      <c r="AR287" s="57">
        <f>IF($D287=3,(AQ287*(1+'input_cool&amp;vent_evolution'!AG$11)),(AQ287*(1+'input_cool&amp;vent_evolution'!AG$12)))</f>
        <v>6353445.1089716749</v>
      </c>
      <c r="AS287" s="57">
        <f>IF($D287=3,(AR287*(1+'input_cool&amp;vent_evolution'!AH$11)),(AR287*(1+'input_cool&amp;vent_evolution'!AH$12)))</f>
        <v>6435447.7665832778</v>
      </c>
      <c r="AT287" s="57">
        <f>IF($D287=3,(AS287*(1+'input_cool&amp;vent_evolution'!AI$11)),(AS287*(1+'input_cool&amp;vent_evolution'!AI$12)))</f>
        <v>6516021.6968277739</v>
      </c>
      <c r="AU287" s="57">
        <f>IF($D287=3,(AT287*(1+'input_cool&amp;vent_evolution'!AJ$11)),(AT287*(1+'input_cool&amp;vent_evolution'!AJ$12)))</f>
        <v>6595062.9362991462</v>
      </c>
      <c r="AV287" s="57">
        <f>IF($D287=3,(AU287*(1+'input_cool&amp;vent_evolution'!AK$11)),(AU287*(1+'input_cool&amp;vent_evolution'!AK$12)))</f>
        <v>6672471.1180868503</v>
      </c>
      <c r="AW287" s="57">
        <f>IF($D287=3,(AV287*(1+'input_cool&amp;vent_evolution'!AL$11)),(AV287*(1+'input_cool&amp;vent_evolution'!AL$12)))</f>
        <v>6748149.5085097188</v>
      </c>
      <c r="AX287" s="57">
        <f>IF($D287=3,(AW287*(1+'input_cool&amp;vent_evolution'!AM$11)),(AW287*(1+'input_cool&amp;vent_evolution'!AM$12)))</f>
        <v>6822012.2676598988</v>
      </c>
      <c r="AY287" s="57">
        <f>IF($D287=3,(AX287*(1+'input_cool&amp;vent_evolution'!AN$11)),(AX287*(1+'input_cool&amp;vent_evolution'!AN$12)))</f>
        <v>6893986.2792479433</v>
      </c>
      <c r="AZ287" s="57">
        <f>IF($D287=3,(AY287*(1+'input_cool&amp;vent_evolution'!AO$11)),(AY287*(1+'input_cool&amp;vent_evolution'!AO$12)))</f>
        <v>6964029.492325142</v>
      </c>
      <c r="BA287" s="57">
        <f>IF($D287=3,(AZ287*(1+'input_cool&amp;vent_evolution'!AP$11)),(AZ287*(1+'input_cool&amp;vent_evolution'!AP$12)))</f>
        <v>7032111.1687313169</v>
      </c>
      <c r="BB287" s="57">
        <f>IF($D287=3,(BA287*(1+'input_cool&amp;vent_evolution'!AQ$11)),(BA287*(1+'input_cool&amp;vent_evolution'!AQ$12)))</f>
        <v>7098208.4998426028</v>
      </c>
      <c r="BC287" s="57">
        <f>IF($D287=3,(BB287*(1+'input_cool&amp;vent_evolution'!AR$11)),(BB287*(1+'input_cool&amp;vent_evolution'!AR$12)))</f>
        <v>7162310.7073794799</v>
      </c>
      <c r="BD287" s="57">
        <f>IF($D287=3,(BC287*(1+'input_cool&amp;vent_evolution'!AS$11)),(BC287*(1+'input_cool&amp;vent_evolution'!AS$12)))</f>
        <v>7224419.1557875266</v>
      </c>
      <c r="BE287" s="57">
        <f>IF($D287=3,(BD287*(1+'input_cool&amp;vent_evolution'!AT$11)),(BD287*(1+'input_cool&amp;vent_evolution'!AT$12)))</f>
        <v>7284546.9992186427</v>
      </c>
      <c r="BF287" s="57">
        <f>IF($D287=3,(BE287*(1+'input_cool&amp;vent_evolution'!AU$11)),(BE287*(1+'input_cool&amp;vent_evolution'!AU$12)))</f>
        <v>7345175.2783910567</v>
      </c>
      <c r="BG287" s="57">
        <f>IF($D287=3,(BF287*(1+'input_cool&amp;vent_evolution'!AV$11)),(BF287*(1+'input_cool&amp;vent_evolution'!AV$12)))</f>
        <v>7406308.1583623681</v>
      </c>
      <c r="BH287" s="2">
        <f t="shared" si="384"/>
        <v>12502375.177865101</v>
      </c>
      <c r="BI287" s="2">
        <f t="shared" si="312"/>
        <v>12702746.250859203</v>
      </c>
      <c r="BJ287" s="2">
        <f t="shared" si="313"/>
        <v>12887388.888625637</v>
      </c>
      <c r="BK287" s="2">
        <f t="shared" si="314"/>
        <v>13059703.774509937</v>
      </c>
      <c r="BL287" s="2">
        <f t="shared" si="315"/>
        <v>13257148.272561178</v>
      </c>
      <c r="BM287" s="2">
        <f t="shared" si="316"/>
        <v>13461861.700107932</v>
      </c>
      <c r="BN287" s="2">
        <f t="shared" si="317"/>
        <v>13664860.709516505</v>
      </c>
      <c r="BO287" s="2">
        <f t="shared" si="318"/>
        <v>13859831.93913977</v>
      </c>
      <c r="BP287" s="2">
        <f t="shared" si="319"/>
        <v>14062131.426001934</v>
      </c>
      <c r="BQ287" s="2">
        <f t="shared" si="320"/>
        <v>14293351.489462195</v>
      </c>
      <c r="BR287" s="2">
        <f t="shared" si="321"/>
        <v>14527227.030865721</v>
      </c>
      <c r="BS287" s="2">
        <f t="shared" si="322"/>
        <v>14711876.33467073</v>
      </c>
      <c r="BT287" s="2">
        <f t="shared" si="323"/>
        <v>14934772.783400893</v>
      </c>
      <c r="BU287" s="2">
        <f t="shared" si="324"/>
        <v>15161795.079270795</v>
      </c>
      <c r="BV287" s="2">
        <f t="shared" si="325"/>
        <v>15409624.015286723</v>
      </c>
      <c r="BW287" s="2">
        <f t="shared" si="326"/>
        <v>15656686.161986753</v>
      </c>
      <c r="BX287" s="2">
        <f t="shared" si="327"/>
        <v>15896015.61862161</v>
      </c>
      <c r="BY287" s="2">
        <f t="shared" si="328"/>
        <v>16136469.009507915</v>
      </c>
      <c r="BZ287" s="2">
        <f t="shared" si="329"/>
        <v>16375659.97480022</v>
      </c>
      <c r="CA287" s="2">
        <f t="shared" si="330"/>
        <v>16612646.575646212</v>
      </c>
      <c r="CB287" s="2">
        <f t="shared" si="331"/>
        <v>16846137.63215572</v>
      </c>
      <c r="CC287" s="2">
        <f t="shared" si="332"/>
        <v>17070020.28156526</v>
      </c>
      <c r="CD287" s="2">
        <f t="shared" si="333"/>
        <v>17290339.652326122</v>
      </c>
      <c r="CE287" s="2">
        <f t="shared" si="334"/>
        <v>17506820.411953177</v>
      </c>
      <c r="CF287" s="2">
        <f t="shared" si="335"/>
        <v>17719183.238374881</v>
      </c>
      <c r="CG287" s="2">
        <f t="shared" si="336"/>
        <v>17927158.472348228</v>
      </c>
      <c r="CH287" s="2">
        <f t="shared" si="337"/>
        <v>18130486.216152985</v>
      </c>
      <c r="CI287" s="2">
        <f t="shared" si="338"/>
        <v>18328935.840745714</v>
      </c>
      <c r="CJ287" s="2">
        <f t="shared" si="339"/>
        <v>18522310.90206774</v>
      </c>
      <c r="CK287" s="2">
        <f t="shared" si="340"/>
        <v>18710498.420383658</v>
      </c>
      <c r="CL287" s="2">
        <f t="shared" si="341"/>
        <v>18893415.810417499</v>
      </c>
      <c r="CM287" s="2">
        <f t="shared" si="342"/>
        <v>19071001.791452218</v>
      </c>
      <c r="CN287" s="2">
        <f t="shared" si="343"/>
        <v>19243227.405112192</v>
      </c>
      <c r="CO287" s="2">
        <f t="shared" si="344"/>
        <v>19410096.31730045</v>
      </c>
      <c r="CP287" s="2">
        <f t="shared" si="345"/>
        <v>19571643.869730953</v>
      </c>
      <c r="CQ287" s="2">
        <f t="shared" si="346"/>
        <v>19734535.960141573</v>
      </c>
      <c r="CR287" s="2">
        <f>IF($D287=3,(W287*$P287*$M287*'input_cooling&amp;ventilation'!$D$3)*'input_cool&amp;vent_evolution'!M$11,(W287*$Q287*'input_cooling&amp;ventilation'!$D$3)*'input_cool&amp;vent_evolution'!M$12)</f>
        <v>1963116.0610290326</v>
      </c>
      <c r="CS287" s="2">
        <f>IF($D287=3,(X287*$P287*$M287*'input_cooling&amp;ventilation'!$D$3)*'input_cool&amp;vent_evolution'!N$11,(X287*$Q287*'input_cooling&amp;ventilation'!$D$3)*'input_cool&amp;vent_evolution'!N$12)</f>
        <v>1809018.2496587853</v>
      </c>
      <c r="CT287" s="2">
        <f>IF($D287=3,(Y287*$P287*$M287*'input_cooling&amp;ventilation'!$D$3)*'input_cool&amp;vent_evolution'!O$11,(Y287*$Q287*'input_cooling&amp;ventilation'!$D$3)*'input_cool&amp;vent_evolution'!O$12)</f>
        <v>1688238.3019618904</v>
      </c>
      <c r="CU287" s="2">
        <f>IF($D287=3,(Z287*$P287*$M287*'input_cooling&amp;ventilation'!$D$3)*'input_cool&amp;vent_evolution'!P$11,(Z287*$Q287*'input_cooling&amp;ventilation'!$D$3)*'input_cool&amp;vent_evolution'!P$12)</f>
        <v>1934443.2282279227</v>
      </c>
      <c r="CV287" s="2">
        <f>IF($D287=3,(AA287*$P287*$M287*'input_cooling&amp;ventilation'!$D$3)*'input_cool&amp;vent_evolution'!Q$11,(AA287*$Q287*'input_cooling&amp;ventilation'!$D$3)*'input_cool&amp;vent_evolution'!Q$12)</f>
        <v>2005659.8565859816</v>
      </c>
      <c r="CW287" s="2">
        <f>IF($D287=3,(AB287*$P287*$M287*'input_cooling&amp;ventilation'!$D$3)*'input_cool&amp;vent_evolution'!R$11,(AB287*$Q287*'input_cooling&amp;ventilation'!$D$3)*'input_cool&amp;vent_evolution'!R$12)</f>
        <v>1988863.011951243</v>
      </c>
      <c r="CX287" s="2">
        <f>IF($D287=3,(AC287*$P287*$M287*'input_cooling&amp;ventilation'!$D$3)*'input_cool&amp;vent_evolution'!S$11,(AC287*$Q287*'input_cooling&amp;ventilation'!$D$3)*'input_cool&amp;vent_evolution'!S$12)</f>
        <v>1910211.6218306315</v>
      </c>
      <c r="CY287" s="2">
        <f>IF($D287=3,(AD287*$P287*$M287*'input_cooling&amp;ventilation'!$D$3)*'input_cool&amp;vent_evolution'!T$11,(AD287*$Q287*'input_cooling&amp;ventilation'!$D$3)*'input_cool&amp;vent_evolution'!T$12)</f>
        <v>1982009.5079728598</v>
      </c>
      <c r="CZ287" s="2">
        <f>IF($D287=3,(AE287*$P287*$M287*'input_cooling&amp;ventilation'!$D$3)*'input_cool&amp;vent_evolution'!U$11,(AE287*$Q287*'input_cooling&amp;ventilation'!$D$3)*'input_cool&amp;vent_evolution'!U$12)</f>
        <v>2265356.0388147552</v>
      </c>
      <c r="DA287" s="2">
        <f>IF($D287=3,(AF287*$P287*$M287*'input_cooling&amp;ventilation'!$D$3)*'input_cool&amp;vent_evolution'!V$11,(AF287*$Q287*'input_cooling&amp;ventilation'!$D$3)*'input_cool&amp;vent_evolution'!V$12)</f>
        <v>2291372.8251813874</v>
      </c>
      <c r="DB287" s="2">
        <f>IF($D287=3,(AG287*$P287*$M287*'input_cooling&amp;ventilation'!$D$3)*'input_cool&amp;vent_evolution'!W$11,(AG287*$Q287*'input_cooling&amp;ventilation'!$D$3)*'input_cool&amp;vent_evolution'!W$12)</f>
        <v>1809083.5595221161</v>
      </c>
      <c r="DC287" s="2">
        <f>IF($D287=3,(AH287*$P287*$M287*'input_cooling&amp;ventilation'!$D$3)*'input_cool&amp;vent_evolution'!X$11,(AH287*$Q287*'input_cooling&amp;ventilation'!$D$3)*'input_cool&amp;vent_evolution'!X$12)</f>
        <v>2183806.2346524303</v>
      </c>
      <c r="DD287" s="2">
        <f>IF($D287=3,(AI287*$P287*$M287*'input_cooling&amp;ventilation'!$D$3)*'input_cool&amp;vent_evolution'!Y$11,(AI287*$Q287*'input_cooling&amp;ventilation'!$D$3)*'input_cool&amp;vent_evolution'!Y$12)</f>
        <v>2224228.8199305017</v>
      </c>
      <c r="DE287" s="2">
        <f>IF($D287=3,(AJ287*$P287*$M287*'input_cooling&amp;ventilation'!$D$3)*'input_cool&amp;vent_evolution'!Z$11,(AJ287*$Q287*'input_cooling&amp;ventilation'!$D$3)*'input_cool&amp;vent_evolution'!Z$12)</f>
        <v>2428079.8491053823</v>
      </c>
      <c r="DF287" s="2">
        <f>IF($D287=3,(AK287*$P287*$M287*'input_cooling&amp;ventilation'!$D$3)*'input_cool&amp;vent_evolution'!AA$11,(AK287*$Q287*'input_cooling&amp;ventilation'!$D$3)*'input_cool&amp;vent_evolution'!AA$12)</f>
        <v>2420567.3055082629</v>
      </c>
      <c r="DG287" s="2">
        <f>IF($D287=3,(AL287*$P287*$M287*'input_cooling&amp;ventilation'!$D$3)*'input_cool&amp;vent_evolution'!AB$11,(AL287*$Q287*'input_cooling&amp;ventilation'!$D$3)*'input_cool&amp;vent_evolution'!AB$12)</f>
        <v>2344807.0281635076</v>
      </c>
      <c r="DH287" s="2">
        <f>IF($D287=3,(AM287*$P287*$M287*'input_cooling&amp;ventilation'!$D$3)*'input_cool&amp;vent_evolution'!AC$11,(AM287*$Q287*'input_cooling&amp;ventilation'!$D$3)*'input_cool&amp;vent_evolution'!AC$12)</f>
        <v>2355818.6644620518</v>
      </c>
      <c r="DI287" s="2">
        <f>IF($D287=3,(AN287*$P287*$M287*'input_cooling&amp;ventilation'!$D$3)*'input_cool&amp;vent_evolution'!AD$11,(AN287*$Q287*'input_cooling&amp;ventilation'!$D$3)*'input_cool&amp;vent_evolution'!AD$12)</f>
        <v>2343450.1727311434</v>
      </c>
      <c r="DJ287" s="2">
        <f>IF($D287=3,(AO287*$P287*$M287*'input_cooling&amp;ventilation'!$D$3)*'input_cool&amp;vent_evolution'!AE$11,(AO287*$Q287*'input_cooling&amp;ventilation'!$D$3)*'input_cool&amp;vent_evolution'!AE$12)</f>
        <v>2321853.1268888805</v>
      </c>
      <c r="DK287" s="2">
        <f>IF($D287=3,(AP287*$P287*$M287*'input_cooling&amp;ventilation'!$D$3)*'input_cool&amp;vent_evolution'!AF$11,(AP287*$Q287*'input_cooling&amp;ventilation'!$D$3)*'input_cool&amp;vent_evolution'!AF$12)</f>
        <v>2287605.8719011964</v>
      </c>
      <c r="DL287" s="2">
        <f>IF($D287=3,(AQ287*$P287*$M287*'input_cooling&amp;ventilation'!$D$3)*'input_cool&amp;vent_evolution'!AG$11,(AQ287*$Q287*'input_cooling&amp;ventilation'!$D$3)*'input_cool&amp;vent_evolution'!AG$12)</f>
        <v>2193468.4397010645</v>
      </c>
      <c r="DM287" s="2">
        <f>IF($D287=3,(AR287*$P287*$M287*'input_cooling&amp;ventilation'!$D$3)*'input_cool&amp;vent_evolution'!AH$11,(AR287*$Q287*'input_cooling&amp;ventilation'!$D$3)*'input_cool&amp;vent_evolution'!AH$12)</f>
        <v>2158557.5643904745</v>
      </c>
      <c r="DN287" s="2">
        <f>IF($D287=3,(AS287*$P287*$M287*'input_cooling&amp;ventilation'!$D$3)*'input_cool&amp;vent_evolution'!AI$11,(AS287*$Q287*'input_cooling&amp;ventilation'!$D$3)*'input_cool&amp;vent_evolution'!AI$12)</f>
        <v>2120949.1458886359</v>
      </c>
      <c r="DO287" s="2">
        <f>IF($D287=3,(AT287*$P287*$M287*'input_cooling&amp;ventilation'!$D$3)*'input_cool&amp;vent_evolution'!AJ$11,(AT287*$Q287*'input_cooling&amp;ventilation'!$D$3)*'input_cool&amp;vent_evolution'!AJ$12)</f>
        <v>2080604.0966114793</v>
      </c>
      <c r="DP287" s="2">
        <f>IF($D287=3,(AU287*$P287*$M287*'input_cooling&amp;ventilation'!$D$3)*'input_cool&amp;vent_evolution'!AK$11,(AU287*$Q287*'input_cooling&amp;ventilation'!$D$3)*'input_cool&amp;vent_evolution'!AK$12)</f>
        <v>2037617.087179837</v>
      </c>
      <c r="DQ287" s="2">
        <f>IF($D287=3,(AV287*$P287*$M287*'input_cooling&amp;ventilation'!$D$3)*'input_cool&amp;vent_evolution'!AL$11,(AV287*$Q287*'input_cooling&amp;ventilation'!$D$3)*'input_cool&amp;vent_evolution'!AL$12)</f>
        <v>1992083.7551619157</v>
      </c>
      <c r="DR287" s="2">
        <f>IF($D287=3,(AW287*$P287*$M287*'input_cooling&amp;ventilation'!$D$3)*'input_cool&amp;vent_evolution'!AM$11,(AW287*$Q287*'input_cooling&amp;ventilation'!$D$3)*'input_cool&amp;vent_evolution'!AM$12)</f>
        <v>1944290.8575662288</v>
      </c>
      <c r="DS287" s="2">
        <f>IF($D287=3,(AX287*$P287*$M287*'input_cooling&amp;ventilation'!$D$3)*'input_cool&amp;vent_evolution'!AN$11,(AX287*$Q287*'input_cooling&amp;ventilation'!$D$3)*'input_cool&amp;vent_evolution'!AN$12)</f>
        <v>1894573.3184495964</v>
      </c>
      <c r="DT287" s="2">
        <f>IF($D287=3,(AY287*$P287*$M287*'input_cooling&amp;ventilation'!$D$3)*'input_cool&amp;vent_evolution'!AO$11,(AY287*$Q287*'input_cooling&amp;ventilation'!$D$3)*'input_cool&amp;vent_evolution'!AO$12)</f>
        <v>1843748.8713854447</v>
      </c>
      <c r="DU287" s="2">
        <f>IF($D287=3,(AZ287*$P287*$M287*'input_cooling&amp;ventilation'!$D$3)*'input_cool&amp;vent_evolution'!AP$11,(AZ287*$Q287*'input_cooling&amp;ventilation'!$D$3)*'input_cool&amp;vent_evolution'!AP$12)</f>
        <v>1792115.303128157</v>
      </c>
      <c r="DV287" s="2">
        <f>IF($D287=3,(BA287*$P287*$M287*'input_cooling&amp;ventilation'!$D$3)*'input_cool&amp;vent_evolution'!AQ$11,(BA287*$Q287*'input_cooling&amp;ventilation'!$D$3)*'input_cool&amp;vent_evolution'!AQ$12)</f>
        <v>1739881.3430175581</v>
      </c>
      <c r="DW287" s="2">
        <f>IF($D287=3,(BB287*$P287*$M287*'input_cooling&amp;ventilation'!$D$3)*'input_cool&amp;vent_evolution'!AR$11,(BB287*$Q287*'input_cooling&amp;ventilation'!$D$3)*'input_cool&amp;vent_evolution'!AR$12)</f>
        <v>1687363.6660438664</v>
      </c>
      <c r="DX287" s="2">
        <f>IF($D287=3,(BC287*$P287*$M287*'input_cooling&amp;ventilation'!$D$3)*'input_cool&amp;vent_evolution'!AS$11,(BC287*$Q287*'input_cooling&amp;ventilation'!$D$3)*'input_cool&amp;vent_evolution'!AS$12)</f>
        <v>1634881.905397828</v>
      </c>
      <c r="DY287" s="2">
        <f>IF($D287=3,(BD287*$P287*$M287*'input_cooling&amp;ventilation'!$D$3)*'input_cool&amp;vent_evolution'!AT$11,(BD287*$Q287*'input_cooling&amp;ventilation'!$D$3)*'input_cool&amp;vent_evolution'!AT$12)</f>
        <v>1582746.4017502121</v>
      </c>
      <c r="DZ287" s="2">
        <f>IF($D287=3,(BE287*$P287*$M287*'input_cooling&amp;ventilation'!$D$3)*'input_cool&amp;vent_evolution'!AU$11,(BE287*$Q287*'input_cooling&amp;ventilation'!$D$3)*'input_cool&amp;vent_evolution'!AU$12)</f>
        <v>1595919.381582004</v>
      </c>
      <c r="EA287" s="2">
        <f>IF($D287=3,(BF287*$P287*$M287*'input_cooling&amp;ventilation'!$D$3)*'input_cool&amp;vent_evolution'!AV$11,(BF287*$Q287*'input_cooling&amp;ventilation'!$D$3)*'input_cool&amp;vent_evolution'!AV$12)</f>
        <v>1609201.9983066404</v>
      </c>
      <c r="EB287">
        <v>0.1833809251856082</v>
      </c>
      <c r="EC287" s="2">
        <f t="shared" si="347"/>
        <v>14878813.984979879</v>
      </c>
      <c r="ED287" s="2">
        <f>IF($D287=3,(EC287*(1+'input_cool&amp;vent_evolution'!M$10)),EC287*(1+'input_cool&amp;vent_evolution'!M$9))</f>
        <v>15128552.267522711</v>
      </c>
      <c r="EE287" s="2">
        <f>IF($D287=3,(ED287*(1+'input_cool&amp;vent_evolution'!N$10)),ED287*(1+'input_cool&amp;vent_evolution'!N$9))</f>
        <v>15374775.792898262</v>
      </c>
      <c r="EF287" s="2">
        <f>IF($D287=3,(EE287*(1+'input_cool&amp;vent_evolution'!O$10)),EE287*(1+'input_cool&amp;vent_evolution'!O$9))</f>
        <v>15607536.812141046</v>
      </c>
      <c r="EG287" s="2">
        <f>IF($D287=3,(EF287*(1+'input_cool&amp;vent_evolution'!P$10)),EF287*(1+'input_cool&amp;vent_evolution'!P$9))</f>
        <v>15864928.666725051</v>
      </c>
      <c r="EH287" s="2">
        <f>IF($D287=3,(EG287*(1+'input_cool&amp;vent_evolution'!Q$10)),EG287*(1+'input_cool&amp;vent_evolution'!Q$9))</f>
        <v>16115449.211994922</v>
      </c>
      <c r="EI287" s="2">
        <f>IF($D287=3,(EH287*(1+'input_cool&amp;vent_evolution'!R$10)),EH287*(1+'input_cool&amp;vent_evolution'!R$9))</f>
        <v>16297662.357399803</v>
      </c>
      <c r="EJ287" s="2">
        <f>IF($D287=3,(EI287*(1+'input_cool&amp;vent_evolution'!S$10)),EI287*(1+'input_cool&amp;vent_evolution'!S$9))</f>
        <v>16529652.99232365</v>
      </c>
      <c r="EK287" s="2">
        <f>IF($D287=3,(EJ287*(1+'input_cool&amp;vent_evolution'!T$10)),EJ287*(1+'input_cool&amp;vent_evolution'!T$9))</f>
        <v>16727875.066254007</v>
      </c>
      <c r="EL287" s="2">
        <f>IF($D287=3,(EK287*(1+'input_cool&amp;vent_evolution'!U$10)),EK287*(1+'input_cool&amp;vent_evolution'!U$9))</f>
        <v>16952370.253580362</v>
      </c>
      <c r="EM287" s="2">
        <f>IF($D287=3,(EL287*(1+'input_cool&amp;vent_evolution'!V$10)),EL287*(1+'input_cool&amp;vent_evolution'!V$9))</f>
        <v>17142549.864538066</v>
      </c>
      <c r="EN287" s="2">
        <f>IF($D287=3,(EM287*(1+'input_cool&amp;vent_evolution'!W$10)),EM287*(1+'input_cool&amp;vent_evolution'!W$9))</f>
        <v>17319761.105290059</v>
      </c>
      <c r="EO287" s="2">
        <f>IF($D287=3,(EN287*(1+'input_cool&amp;vent_evolution'!X$10)),EN287*(1+'input_cool&amp;vent_evolution'!X$9))</f>
        <v>17488787.986985467</v>
      </c>
      <c r="EP287" s="2">
        <f>IF($D287=3,(EO287*(1+'input_cool&amp;vent_evolution'!Y$10)),EO287*(1+'input_cool&amp;vent_evolution'!Y$9))</f>
        <v>17655198.868349634</v>
      </c>
      <c r="EQ287" s="2">
        <f>IF($D287=3,(EP287*(1+'input_cool&amp;vent_evolution'!Z$10)),EP287*(1+'input_cool&amp;vent_evolution'!Z$9))</f>
        <v>17814744.749858938</v>
      </c>
      <c r="ER287" s="2">
        <f>IF($D287=3,(EQ287*(1+'input_cool&amp;vent_evolution'!AA$10)),EQ287*(1+'input_cool&amp;vent_evolution'!AA$9))</f>
        <v>18003164.98343179</v>
      </c>
      <c r="ES287" s="2">
        <f>IF($D287=3,(ER287*(1+'input_cool&amp;vent_evolution'!AB$10)),ER287*(1+'input_cool&amp;vent_evolution'!AB$9))</f>
        <v>18086929.010014307</v>
      </c>
      <c r="ET287" s="2">
        <f>IF($D287=3,(ES287*(1+'input_cool&amp;vent_evolution'!AC$10)),ES287*(1+'input_cool&amp;vent_evolution'!AC$9))</f>
        <v>18191573.072394796</v>
      </c>
      <c r="EU287" s="2">
        <f>IF($D287=3,(ET287*(1+'input_cool&amp;vent_evolution'!AD$10)),ET287*(1+'input_cool&amp;vent_evolution'!AD$9))</f>
        <v>18331056.494944084</v>
      </c>
      <c r="EV287" s="2">
        <f>IF($D287=3,(EU287*(1+'input_cool&amp;vent_evolution'!AE$10)),EU287*(1+'input_cool&amp;vent_evolution'!AE$9))</f>
        <v>18457664.601714764</v>
      </c>
      <c r="EW287" s="2">
        <f>IF($D287=3,(EV287*(1+'input_cool&amp;vent_evolution'!AF$10)),EV287*(1+'input_cool&amp;vent_evolution'!AF$9))</f>
        <v>18555517.698969368</v>
      </c>
      <c r="EX287" s="2">
        <f>IF($D287=3,(EW287*(1+'input_cool&amp;vent_evolution'!AG$10)),EW287*(1+'input_cool&amp;vent_evolution'!AG$9))</f>
        <v>18664381.663707774</v>
      </c>
      <c r="EY287" s="2">
        <f>IF($D287=3,(EX287*(1+'input_cool&amp;vent_evolution'!AH$10)),EX287*(1+'input_cool&amp;vent_evolution'!AH$9))</f>
        <v>18768415.88252122</v>
      </c>
      <c r="EZ287" s="2">
        <f>IF($D287=3,(EY287*(1+'input_cool&amp;vent_evolution'!AI$10)),EY287*(1+'input_cool&amp;vent_evolution'!AI$9))</f>
        <v>18853737.765387949</v>
      </c>
      <c r="FA287" s="2">
        <f>IF($D287=3,(EZ287*(1+'input_cool&amp;vent_evolution'!AJ$10)),EZ287*(1+'input_cool&amp;vent_evolution'!AJ$9))</f>
        <v>18936310.864773404</v>
      </c>
      <c r="FB287" s="2">
        <f>IF($D287=3,(FA287*(1+'input_cool&amp;vent_evolution'!AK$10)),FA287*(1+'input_cool&amp;vent_evolution'!AK$9))</f>
        <v>19030112.287047606</v>
      </c>
      <c r="FC287" s="2">
        <f>IF($D287=3,(FB287*(1+'input_cool&amp;vent_evolution'!AL$10)),FB287*(1+'input_cool&amp;vent_evolution'!AL$9))</f>
        <v>19123483.981687076</v>
      </c>
      <c r="FD287" s="2">
        <f>IF($D287=3,(FC287*(1+'input_cool&amp;vent_evolution'!AM$10)),FC287*(1+'input_cool&amp;vent_evolution'!AM$9))</f>
        <v>19236051.670833182</v>
      </c>
      <c r="FE287" s="2">
        <f>IF($D287=3,(FD287*(1+'input_cool&amp;vent_evolution'!AN$10)),FD287*(1+'input_cool&amp;vent_evolution'!AN$9))</f>
        <v>19336035.650723249</v>
      </c>
      <c r="FF287" s="2">
        <f>IF($D287=3,(FE287*(1+'input_cool&amp;vent_evolution'!AO$10)),FE287*(1+'input_cool&amp;vent_evolution'!AO$9))</f>
        <v>19421502.861647304</v>
      </c>
      <c r="FG287" s="2">
        <f>IF($D287=3,(FF287*(1+'input_cool&amp;vent_evolution'!AP$10)),FF287*(1+'input_cool&amp;vent_evolution'!AP$9))</f>
        <v>19530314.874067809</v>
      </c>
      <c r="FH287" s="2">
        <f>IF($D287=3,(FG287*(1+'input_cool&amp;vent_evolution'!AQ$10)),FG287*(1+'input_cool&amp;vent_evolution'!AQ$9))</f>
        <v>19628713.368596729</v>
      </c>
      <c r="FI287" s="2">
        <f>IF($D287=3,(FH287*(1+'input_cool&amp;vent_evolution'!AR$10)),FH287*(1+'input_cool&amp;vent_evolution'!AR$9))</f>
        <v>19742630.69729552</v>
      </c>
      <c r="FJ287" s="2">
        <f>IF($D287=3,(FI287*(1+'input_cool&amp;vent_evolution'!AS$10)),FI287*(1+'input_cool&amp;vent_evolution'!AS$9))</f>
        <v>19844285.856435437</v>
      </c>
      <c r="FK287" s="2">
        <f>IF($D287=3,(FJ287*(1+'input_cool&amp;vent_evolution'!AT$10)),FJ287*(1+'input_cool&amp;vent_evolution'!AT$9))</f>
        <v>19961610.046827752</v>
      </c>
      <c r="FL287" s="2">
        <f>IF($D287=3,(FK287*(1+'input_cool&amp;vent_evolution'!AU$10)),FK287*(1+'input_cool&amp;vent_evolution'!AU$9))</f>
        <v>20079627.886049297</v>
      </c>
      <c r="FM287" s="2">
        <f t="shared" si="348"/>
        <v>4733882.3206651993</v>
      </c>
      <c r="FN287" s="2">
        <f t="shared" si="349"/>
        <v>6818897.915347375</v>
      </c>
      <c r="FO287" s="2">
        <f t="shared" si="350"/>
        <v>6929878.3352978788</v>
      </c>
      <c r="FP287" s="2">
        <f t="shared" si="351"/>
        <v>7034790.7949187532</v>
      </c>
      <c r="FQ287" s="2">
        <f t="shared" si="352"/>
        <v>7150805.1199918864</v>
      </c>
      <c r="FR287" s="2">
        <f t="shared" si="353"/>
        <v>7263722.3372962577</v>
      </c>
      <c r="FS287" s="2">
        <f t="shared" si="354"/>
        <v>7345851.335192346</v>
      </c>
      <c r="FT287" s="2">
        <f t="shared" si="355"/>
        <v>7450416.5592064336</v>
      </c>
      <c r="FU287" s="2">
        <f t="shared" si="356"/>
        <v>7539761.2673316924</v>
      </c>
      <c r="FV287" s="2">
        <f t="shared" si="357"/>
        <v>7640948.0654995153</v>
      </c>
      <c r="FW287" s="2">
        <f t="shared" si="358"/>
        <v>7726667.7913377257</v>
      </c>
      <c r="FX287" s="2">
        <f t="shared" si="359"/>
        <v>7806542.2789140418</v>
      </c>
      <c r="FY287" s="2">
        <f t="shared" si="360"/>
        <v>7882727.8273293236</v>
      </c>
      <c r="FZ287" s="2">
        <f t="shared" si="361"/>
        <v>7957734.264955298</v>
      </c>
      <c r="GA287" s="2">
        <f t="shared" si="362"/>
        <v>8029646.4386774041</v>
      </c>
      <c r="GB287" s="2">
        <f t="shared" si="363"/>
        <v>8114573.1597012905</v>
      </c>
      <c r="GC287" s="2">
        <f t="shared" si="364"/>
        <v>8152328.1501421677</v>
      </c>
      <c r="GD287" s="2">
        <f t="shared" si="365"/>
        <v>8199494.4067807244</v>
      </c>
      <c r="GE287" s="2">
        <f t="shared" si="366"/>
        <v>8262363.8210133538</v>
      </c>
      <c r="GF287" s="2">
        <f t="shared" si="367"/>
        <v>8319429.9394401656</v>
      </c>
      <c r="GG287" s="2">
        <f t="shared" si="368"/>
        <v>8363535.3018754153</v>
      </c>
      <c r="GH287" s="2">
        <f t="shared" si="369"/>
        <v>8412603.5966523569</v>
      </c>
      <c r="GI287" s="2">
        <f t="shared" si="370"/>
        <v>8459494.9782761429</v>
      </c>
      <c r="GJ287" s="2">
        <f t="shared" si="371"/>
        <v>8497952.1418516953</v>
      </c>
      <c r="GK287" s="2">
        <f t="shared" si="372"/>
        <v>8535170.3452400006</v>
      </c>
      <c r="GL287" s="2">
        <f t="shared" si="373"/>
        <v>8577449.4947244693</v>
      </c>
      <c r="GM287" s="2">
        <f t="shared" si="374"/>
        <v>8619534.9529144354</v>
      </c>
      <c r="GN287" s="2">
        <f t="shared" si="375"/>
        <v>8670272.6287528332</v>
      </c>
      <c r="GO287" s="2">
        <f t="shared" si="376"/>
        <v>8715338.4447003473</v>
      </c>
      <c r="GP287" s="2">
        <f t="shared" si="377"/>
        <v>8753861.1120445114</v>
      </c>
      <c r="GQ287" s="2">
        <f t="shared" si="378"/>
        <v>8802905.9903341401</v>
      </c>
      <c r="GR287" s="2">
        <f t="shared" si="379"/>
        <v>8847257.1798829902</v>
      </c>
      <c r="GS287" s="2">
        <f t="shared" si="380"/>
        <v>8898603.1792522576</v>
      </c>
      <c r="GT287" s="2">
        <f t="shared" si="381"/>
        <v>8944422.246436337</v>
      </c>
      <c r="GU287" s="2">
        <f t="shared" si="382"/>
        <v>8997303.821826959</v>
      </c>
      <c r="GV287" s="2">
        <f t="shared" si="383"/>
        <v>9050498.0458089318</v>
      </c>
      <c r="GW287" s="2">
        <f>IF($D287=3,($N287*$M287*EC287*'input_cooling&amp;ventilation'!$D$3)*'input_cool&amp;vent_evolution'!M$11,($O287*$M287*EC287*'input_cooling&amp;ventilation'!$D$3)*'input_cool&amp;vent_evolution'!M$10)</f>
        <v>1400569.5577372017</v>
      </c>
      <c r="GX287" s="2">
        <f>IF($D287=3,($N287*$M287*ED287*'input_cooling&amp;ventilation'!$D$3)*'input_cool&amp;vent_evolution'!N$11,($O287*$M287*ED287*'input_cooling&amp;ventilation'!$D$3)*'input_cool&amp;vent_evolution'!N$10)</f>
        <v>1395794.7024394895</v>
      </c>
      <c r="GY287" s="2">
        <f>IF($D287=3,($N287*$M287*EE287*'input_cooling&amp;ventilation'!$D$3)*'input_cool&amp;vent_evolution'!O$11,($O287*$M287*EE287*'input_cooling&amp;ventilation'!$D$3)*'input_cool&amp;vent_evolution'!O$10)</f>
        <v>1390914.3266320601</v>
      </c>
      <c r="GZ287" s="2">
        <f>IF($D287=3,($N287*$M287*EF287*'input_cooling&amp;ventilation'!$D$3)*'input_cool&amp;vent_evolution'!P$11,($O287*$M287*EF287*'input_cooling&amp;ventilation'!$D$3)*'input_cool&amp;vent_evolution'!P$10)</f>
        <v>1308279.451896372</v>
      </c>
      <c r="HA287" s="2">
        <f>IF($D287=3,($N287*$M287*EG287*'input_cooling&amp;ventilation'!$D$3)*'input_cool&amp;vent_evolution'!Q$11,($O287*$M287*EG287*'input_cooling&amp;ventilation'!$D$3)*'input_cool&amp;vent_evolution'!Q$10)</f>
        <v>1306503.7332665569</v>
      </c>
      <c r="HB287" s="2">
        <f>IF($D287=3,($N287*$M287*EH287*'input_cooling&amp;ventilation'!$D$3)*'input_cool&amp;vent_evolution'!R$11,($O287*$M287*EH287*'input_cooling&amp;ventilation'!$D$3)*'input_cool&amp;vent_evolution'!R$10)</f>
        <v>1023692.3302359729</v>
      </c>
      <c r="HC287" s="2">
        <f>IF($D287=3,($N287*$M287*EI287*'input_cooling&amp;ventilation'!$D$3)*'input_cool&amp;vent_evolution'!S$11,($O287*$M287*EI287*'input_cooling&amp;ventilation'!$D$3)*'input_cool&amp;vent_evolution'!S$10)</f>
        <v>1021206.4319679714</v>
      </c>
      <c r="HD287" s="2">
        <f>IF($D287=3,($N287*$M287*EJ287*'input_cooling&amp;ventilation'!$D$3)*'input_cool&amp;vent_evolution'!T$11,($O287*$M287*EJ287*'input_cooling&amp;ventilation'!$D$3)*'input_cool&amp;vent_evolution'!T$10)</f>
        <v>1021872.3358279535</v>
      </c>
      <c r="HE287" s="2">
        <f>IF($D287=3,($N287*$M287*EK287*'input_cooling&amp;ventilation'!$D$3)*'input_cool&amp;vent_evolution'!U$11,($O287*$M287*EK287*'input_cooling&amp;ventilation'!$D$3)*'input_cool&amp;vent_evolution'!U$10)</f>
        <v>1020468.4019154147</v>
      </c>
      <c r="HF287" s="2">
        <f>IF($D287=3,($N287*$M287*EL287*'input_cooling&amp;ventilation'!$D$3)*'input_cool&amp;vent_evolution'!V$11,($O287*$M287*EL287*'input_cooling&amp;ventilation'!$D$3)*'input_cool&amp;vent_evolution'!V$10)</f>
        <v>1020690.6769937259</v>
      </c>
      <c r="HG287" s="2">
        <f>IF($D287=3,($N287*$M287*EM287*'input_cooling&amp;ventilation'!$D$3)*'input_cool&amp;vent_evolution'!W$11,($O287*$M287*EM287*'input_cooling&amp;ventilation'!$D$3)*'input_cool&amp;vent_evolution'!W$10)</f>
        <v>791933.91820437601</v>
      </c>
      <c r="HH287" s="2">
        <f>IF($D287=3,($N287*$M287*EN287*'input_cooling&amp;ventilation'!$D$3)*'input_cool&amp;vent_evolution'!X$11,($O287*$M287*EN287*'input_cooling&amp;ventilation'!$D$3)*'input_cool&amp;vent_evolution'!X$10)</f>
        <v>792353.4867470857</v>
      </c>
      <c r="HI287" s="2">
        <f>IF($D287=3,($N287*$M287*EO287*'input_cooling&amp;ventilation'!$D$3)*'input_cool&amp;vent_evolution'!Y$11,($O287*$M287*EO287*'input_cooling&amp;ventilation'!$D$3)*'input_cool&amp;vent_evolution'!Y$10)</f>
        <v>792398.82519573381</v>
      </c>
      <c r="HJ287" s="2">
        <f>IF($D287=3,($N287*$M287*EP287*'input_cooling&amp;ventilation'!$D$3)*'input_cool&amp;vent_evolution'!Z$11,($O287*$M287*EP287*'input_cooling&amp;ventilation'!$D$3)*'input_cool&amp;vent_evolution'!Z$10)</f>
        <v>792330.42814044247</v>
      </c>
      <c r="HK287" s="2">
        <f>IF($D287=3,($N287*$M287*EQ287*'input_cooling&amp;ventilation'!$D$3)*'input_cool&amp;vent_evolution'!AA$11,($O287*$M287*EQ287*'input_cooling&amp;ventilation'!$D$3)*'input_cool&amp;vent_evolution'!AA$10)</f>
        <v>791962.70638912951</v>
      </c>
      <c r="HL287" s="2">
        <f>IF($D287=3,($N287*$M287*ER287*'input_cooling&amp;ventilation'!$D$3)*'input_cool&amp;vent_evolution'!AB$11,($O287*$M287*ER287*'input_cooling&amp;ventilation'!$D$3)*'input_cool&amp;vent_evolution'!AB$10)</f>
        <v>551545.01075028989</v>
      </c>
      <c r="HM287" s="2">
        <f>IF($D287=3,($N287*$M287*ES287*'input_cooling&amp;ventilation'!$D$3)*'input_cool&amp;vent_evolution'!AC$11,($O287*$M287*ES287*'input_cooling&amp;ventilation'!$D$3)*'input_cool&amp;vent_evolution'!AC$10)</f>
        <v>550679.64553545043</v>
      </c>
      <c r="HN287" s="2">
        <f>IF($D287=3,($N287*$M287*ET287*'input_cooling&amp;ventilation'!$D$3)*'input_cool&amp;vent_evolution'!AD$11,($O287*$M287*ET287*'input_cooling&amp;ventilation'!$D$3)*'input_cool&amp;vent_evolution'!AD$10)</f>
        <v>550458.91206446907</v>
      </c>
      <c r="HO287" s="2">
        <f>IF($D287=3,($N287*$M287*EU287*'input_cooling&amp;ventilation'!$D$3)*'input_cool&amp;vent_evolution'!AE$11,($O287*$M287*EU287*'input_cooling&amp;ventilation'!$D$3)*'input_cool&amp;vent_evolution'!AE$10)</f>
        <v>551290.66564297618</v>
      </c>
      <c r="HP287" s="2">
        <f>IF($D287=3,($N287*$M287*EV287*'input_cooling&amp;ventilation'!$D$3)*'input_cool&amp;vent_evolution'!AF$11,($O287*$M287*EV287*'input_cooling&amp;ventilation'!$D$3)*'input_cool&amp;vent_evolution'!AF$10)</f>
        <v>551729.59018711175</v>
      </c>
      <c r="HQ287" s="2">
        <f>IF($D287=3,($N287*$M287*EW287*'input_cooling&amp;ventilation'!$D$3)*'input_cool&amp;vent_evolution'!AG$11,($O287*$M287*EW287*'input_cooling&amp;ventilation'!$D$3)*'input_cool&amp;vent_evolution'!AG$10)</f>
        <v>348316.2276549667</v>
      </c>
      <c r="HR287" s="2">
        <f>IF($D287=3,($N287*$M287*EX287*'input_cooling&amp;ventilation'!$D$3)*'input_cool&amp;vent_evolution'!AH$11,($O287*$M287*EX287*'input_cooling&amp;ventilation'!$D$3)*'input_cool&amp;vent_evolution'!AH$10)</f>
        <v>348980.63500813377</v>
      </c>
      <c r="HS287" s="2">
        <f>IF($D287=3,($N287*$M287*EY287*'input_cooling&amp;ventilation'!$D$3)*'input_cool&amp;vent_evolution'!AI$11,($O287*$M287*EY287*'input_cooling&amp;ventilation'!$D$3)*'input_cool&amp;vent_evolution'!AI$10)</f>
        <v>349550.27726520615</v>
      </c>
      <c r="HT287" s="2">
        <f>IF($D287=3,($N287*$M287*EZ287*'input_cooling&amp;ventilation'!$D$3)*'input_cool&amp;vent_evolution'!AJ$11,($O287*$M287*EZ287*'input_cooling&amp;ventilation'!$D$3)*'input_cool&amp;vent_evolution'!AJ$10)</f>
        <v>349768.67976815219</v>
      </c>
      <c r="HU287" s="2">
        <f>IF($D287=3,($N287*$M287*FA287*'input_cooling&amp;ventilation'!$D$3)*'input_cool&amp;vent_evolution'!AK$11,($O287*$M287*FA287*'input_cooling&amp;ventilation'!$D$3)*'input_cool&amp;vent_evolution'!AK$10)</f>
        <v>349934.91498190258</v>
      </c>
      <c r="HV287" s="2">
        <f>IF($D287=3,($N287*$M287*FB287*'input_cooling&amp;ventilation'!$D$3)*'input_cool&amp;vent_evolution'!AL$11,($O287*$M287*FB287*'input_cooling&amp;ventilation'!$D$3)*'input_cool&amp;vent_evolution'!AL$10)</f>
        <v>350307.02707408648</v>
      </c>
      <c r="HW287" s="2">
        <f>IF($D287=3,($N287*$M287*FC287*'input_cooling&amp;ventilation'!$D$3)*'input_cool&amp;vent_evolution'!AM$11,($O287*$M287*FC287*'input_cooling&amp;ventilation'!$D$3)*'input_cool&amp;vent_evolution'!AM$10)</f>
        <v>350668.67600313987</v>
      </c>
      <c r="HX287" s="2">
        <f>IF($D287=3,($N287*$M287*FD287*'input_cooling&amp;ventilation'!$D$3)*'input_cool&amp;vent_evolution'!AN$11,($O287*$M287*FD287*'input_cooling&amp;ventilation'!$D$3)*'input_cool&amp;vent_evolution'!AN$10)</f>
        <v>351378.61552153411</v>
      </c>
      <c r="HY287" s="2">
        <f>IF($D287=3,($N287*$M287*FE287*'input_cooling&amp;ventilation'!$D$3)*'input_cool&amp;vent_evolution'!AO$11,($O287*$M287*FE287*'input_cooling&amp;ventilation'!$D$3)*'input_cool&amp;vent_evolution'!AO$10)</f>
        <v>351854.47726878349</v>
      </c>
      <c r="HZ287" s="2">
        <f>IF($D287=3,($N287*$M287*FF287*'input_cooling&amp;ventilation'!$D$3)*'input_cool&amp;vent_evolution'!AP$11,($O287*$M287*FF287*'input_cooling&amp;ventilation'!$D$3)*'input_cool&amp;vent_evolution'!AP$10)</f>
        <v>352063.95006549667</v>
      </c>
      <c r="IA287" s="2">
        <f>IF($D287=3,($N287*$M287*FG287*'input_cooling&amp;ventilation'!$D$3)*'input_cool&amp;vent_evolution'!AQ$11,($O287*$M287*FG287*'input_cooling&amp;ventilation'!$D$3)*'input_cool&amp;vent_evolution'!AQ$10)</f>
        <v>352693.74523920595</v>
      </c>
      <c r="IB287" s="2">
        <f>IF($D287=3,($N287*$M287*FH287*'input_cooling&amp;ventilation'!$D$3)*'input_cool&amp;vent_evolution'!AR$11,($O287*$M287*FH287*'input_cooling&amp;ventilation'!$D$3)*'input_cool&amp;vent_evolution'!AR$10)</f>
        <v>353131.83974729368</v>
      </c>
      <c r="IC287" s="2">
        <f>IF($D287=3,($N287*$M287*FI287*'input_cooling&amp;ventilation'!$D$3)*'input_cool&amp;vent_evolution'!AS$11,($O287*$M287*FI287*'input_cooling&amp;ventilation'!$D$3)*'input_cool&amp;vent_evolution'!AS$10)</f>
        <v>353845.11872360192</v>
      </c>
      <c r="ID287" s="2">
        <f>IF($D287=3,($N287*$M287*FJ287*'input_cooling&amp;ventilation'!$D$3)*'input_cool&amp;vent_evolution'!AT$11,($O287*$M287*FJ287*'input_cooling&amp;ventilation'!$D$3)*'input_cool&amp;vent_evolution'!AT$10)</f>
        <v>354334.4971017139</v>
      </c>
      <c r="IE287" s="2">
        <f>IF($D287=3,($N287*$M287*FK287*'input_cooling&amp;ventilation'!$D$3)*'input_cool&amp;vent_evolution'!AU$11,($O287*$M287*FK287*'input_cooling&amp;ventilation'!$D$3)*'input_cool&amp;vent_evolution'!AU$10)</f>
        <v>356429.40786349599</v>
      </c>
      <c r="IF287" s="2">
        <f>IF($D287=3,($N287*$M287*FL287*'input_cooling&amp;ventilation'!$D$3)*'input_cool&amp;vent_evolution'!AV$11,($O287*$M287*FL287*'input_cooling&amp;ventilation'!$D$3)*'input_cool&amp;vent_evolution'!AV$10)</f>
        <v>358536.70424151287</v>
      </c>
    </row>
    <row r="288" spans="1:240" x14ac:dyDescent="0.25">
      <c r="A288">
        <v>286</v>
      </c>
      <c r="B288">
        <v>100100</v>
      </c>
      <c r="C288">
        <v>9</v>
      </c>
      <c r="D288">
        <v>6</v>
      </c>
      <c r="E288">
        <v>1</v>
      </c>
      <c r="F288" s="2">
        <v>1210256464.3842001</v>
      </c>
      <c r="G288" s="2">
        <v>1256629846.5782199</v>
      </c>
      <c r="H288" s="2">
        <v>1210256464.3842001</v>
      </c>
      <c r="I288" s="17">
        <v>0.187293512</v>
      </c>
      <c r="J288">
        <v>9.9820359999999997E-2</v>
      </c>
      <c r="K288" s="2">
        <f t="shared" si="308"/>
        <v>120808235.96715803</v>
      </c>
      <c r="L288" s="2">
        <f t="shared" si="309"/>
        <v>235358617.24965599</v>
      </c>
      <c r="M288">
        <v>0.74868004223864804</v>
      </c>
      <c r="N288" s="17">
        <f>'input_cooling&amp;ventilation'!$D$5</f>
        <v>57.500092182043396</v>
      </c>
      <c r="O288" s="45">
        <f>'input_cooling&amp;ventilation'!$D$6</f>
        <v>19.328678831353667</v>
      </c>
      <c r="P288" s="45">
        <f>'input_cooling&amp;ventilation'!$C$5</f>
        <v>50.351688737400465</v>
      </c>
      <c r="Q288" s="45">
        <f>'input_cooling&amp;ventilation'!$C$6</f>
        <v>32.240814214248743</v>
      </c>
      <c r="R288">
        <v>17</v>
      </c>
      <c r="S288">
        <v>12</v>
      </c>
      <c r="T288">
        <v>14</v>
      </c>
      <c r="U288" s="2">
        <f t="shared" si="310"/>
        <v>227707242.57032371</v>
      </c>
      <c r="V288" s="2">
        <f t="shared" si="311"/>
        <v>417199730.89957607</v>
      </c>
      <c r="W288" s="2">
        <v>51248690.726556949</v>
      </c>
      <c r="X288" s="57">
        <f>IF($D288=3,(W288*(1+'input_cool&amp;vent_evolution'!M$11)),(W288*(1+'input_cool&amp;vent_evolution'!M$12)))</f>
        <v>52070035.071478195</v>
      </c>
      <c r="Y288" s="57">
        <f>IF($D288=3,(X288*(1+'input_cool&amp;vent_evolution'!N$11)),(X288*(1+'input_cool&amp;vent_evolution'!N$12)))</f>
        <v>52826906.730119579</v>
      </c>
      <c r="Z288" s="57">
        <f>IF($D288=3,(Y288*(1+'input_cool&amp;vent_evolution'!O$11)),(Y288*(1+'input_cool&amp;vent_evolution'!O$12)))</f>
        <v>53533245.499244116</v>
      </c>
      <c r="AA288" s="57">
        <f>IF($D288=3,(Z288*(1+'input_cool&amp;vent_evolution'!P$11)),(Z288*(1+'input_cool&amp;vent_evolution'!P$12)))</f>
        <v>54342593.472915813</v>
      </c>
      <c r="AB288" s="57">
        <f>IF($D288=3,(AA288*(1+'input_cool&amp;vent_evolution'!Q$11)),(AA288*(1+'input_cool&amp;vent_evolution'!Q$12)))</f>
        <v>55181737.634458125</v>
      </c>
      <c r="AC288" s="57">
        <f>IF($D288=3,(AB288*(1+'input_cool&amp;vent_evolution'!R$11)),(AB288*(1+'input_cool&amp;vent_evolution'!R$12)))</f>
        <v>56013854.196549162</v>
      </c>
      <c r="AD288" s="57">
        <f>IF($D288=3,(AC288*(1+'input_cool&amp;vent_evolution'!S$11)),(AC288*(1+'input_cool&amp;vent_evolution'!S$12)))</f>
        <v>56813063.955126055</v>
      </c>
      <c r="AE288" s="57">
        <f>IF($D288=3,(AD288*(1+'input_cool&amp;vent_evolution'!T$11)),(AD288*(1+'input_cool&amp;vent_evolution'!T$12)))</f>
        <v>57642313.092897527</v>
      </c>
      <c r="AF288" s="57">
        <f>IF($D288=3,(AE288*(1+'input_cool&amp;vent_evolution'!U$11)),(AE288*(1+'input_cool&amp;vent_evolution'!U$12)))</f>
        <v>58590111.03956522</v>
      </c>
      <c r="AG288" s="57">
        <f>IF($D288=3,(AF288*(1+'input_cool&amp;vent_evolution'!V$11)),(AF288*(1+'input_cool&amp;vent_evolution'!V$12)))</f>
        <v>59548794.099334203</v>
      </c>
      <c r="AH288" s="57">
        <f>IF($D288=3,(AG288*(1+'input_cool&amp;vent_evolution'!W$11)),(AG288*(1+'input_cool&amp;vent_evolution'!W$12)))</f>
        <v>60305693.082843415</v>
      </c>
      <c r="AI288" s="57">
        <f>IF($D288=3,(AH288*(1+'input_cool&amp;vent_evolution'!X$11)),(AH288*(1+'input_cool&amp;vent_evolution'!X$12)))</f>
        <v>61219371.564132653</v>
      </c>
      <c r="AJ288" s="57">
        <f>IF($D288=3,(AI288*(1+'input_cool&amp;vent_evolution'!Y$11)),(AI288*(1+'input_cool&amp;vent_evolution'!Y$12)))</f>
        <v>62149962.372962959</v>
      </c>
      <c r="AK288" s="57">
        <f>IF($D288=3,(AJ288*(1+'input_cool&amp;vent_evolution'!Z$11)),(AJ288*(1+'input_cool&amp;vent_evolution'!Z$12)))</f>
        <v>63165842.020972438</v>
      </c>
      <c r="AL288" s="57">
        <f>IF($D288=3,(AK288*(1+'input_cool&amp;vent_evolution'!AA$11)),(AK288*(1+'input_cool&amp;vent_evolution'!AA$12)))</f>
        <v>64178578.510346539</v>
      </c>
      <c r="AM288" s="57">
        <f>IF($D288=3,(AL288*(1+'input_cool&amp;vent_evolution'!AB$11)),(AL288*(1+'input_cool&amp;vent_evolution'!AB$12)))</f>
        <v>65159617.803308241</v>
      </c>
      <c r="AN288" s="57">
        <f>IF($D288=3,(AM288*(1+'input_cool&amp;vent_evolution'!AC$11)),(AM288*(1+'input_cool&amp;vent_evolution'!AC$12)))</f>
        <v>66145264.233556256</v>
      </c>
      <c r="AO288" s="57">
        <f>IF($D288=3,(AN288*(1+'input_cool&amp;vent_evolution'!AD$11)),(AN288*(1+'input_cool&amp;vent_evolution'!AD$12)))</f>
        <v>67125735.834388912</v>
      </c>
      <c r="AP288" s="57">
        <f>IF($D288=3,(AO288*(1+'input_cool&amp;vent_evolution'!AE$11)),(AO288*(1+'input_cool&amp;vent_evolution'!AE$12)))</f>
        <v>68097171.488839343</v>
      </c>
      <c r="AQ288" s="57">
        <f>IF($D288=3,(AP288*(1+'input_cool&amp;vent_evolution'!AF$11)),(AP288*(1+'input_cool&amp;vent_evolution'!AF$12)))</f>
        <v>69054278.500286117</v>
      </c>
      <c r="AR288" s="57">
        <f>IF($D288=3,(AQ288*(1+'input_cool&amp;vent_evolution'!AG$11)),(AQ288*(1+'input_cool&amp;vent_evolution'!AG$12)))</f>
        <v>69971999.532922015</v>
      </c>
      <c r="AS288" s="57">
        <f>IF($D288=3,(AR288*(1+'input_cool&amp;vent_evolution'!AH$11)),(AR288*(1+'input_cool&amp;vent_evolution'!AH$12)))</f>
        <v>70875114.271726474</v>
      </c>
      <c r="AT288" s="57">
        <f>IF($D288=3,(AS288*(1+'input_cool&amp;vent_evolution'!AI$11)),(AS288*(1+'input_cool&amp;vent_evolution'!AI$12)))</f>
        <v>71762494.096803159</v>
      </c>
      <c r="AU288" s="57">
        <f>IF($D288=3,(AT288*(1+'input_cool&amp;vent_evolution'!AJ$11)),(AT288*(1+'input_cool&amp;vent_evolution'!AJ$12)))</f>
        <v>72632994.034476742</v>
      </c>
      <c r="AV288" s="57">
        <f>IF($D288=3,(AU288*(1+'input_cool&amp;vent_evolution'!AK$11)),(AU288*(1+'input_cool&amp;vent_evolution'!AK$12)))</f>
        <v>73485508.720130533</v>
      </c>
      <c r="AW288" s="57">
        <f>IF($D288=3,(AV288*(1+'input_cool&amp;vent_evolution'!AL$11)),(AV288*(1+'input_cool&amp;vent_evolution'!AL$12)))</f>
        <v>74318972.802765593</v>
      </c>
      <c r="AX288" s="57">
        <f>IF($D288=3,(AW288*(1+'input_cool&amp;vent_evolution'!AM$11)),(AW288*(1+'input_cool&amp;vent_evolution'!AM$12)))</f>
        <v>75132440.907095104</v>
      </c>
      <c r="AY288" s="57">
        <f>IF($D288=3,(AX288*(1+'input_cool&amp;vent_evolution'!AN$11)),(AX288*(1+'input_cool&amp;vent_evolution'!AN$12)))</f>
        <v>75925107.786062807</v>
      </c>
      <c r="AZ288" s="57">
        <f>IF($D288=3,(AY288*(1+'input_cool&amp;vent_evolution'!AO$11)),(AY288*(1+'input_cool&amp;vent_evolution'!AO$12)))</f>
        <v>76696510.322586074</v>
      </c>
      <c r="BA288" s="57">
        <f>IF($D288=3,(AZ288*(1+'input_cool&amp;vent_evolution'!AP$11)),(AZ288*(1+'input_cool&amp;vent_evolution'!AP$12)))</f>
        <v>77446309.990008473</v>
      </c>
      <c r="BB288" s="57">
        <f>IF($D288=3,(BA288*(1+'input_cool&amp;vent_evolution'!AQ$11)),(BA288*(1+'input_cool&amp;vent_evolution'!AQ$12)))</f>
        <v>78174255.591539741</v>
      </c>
      <c r="BC288" s="57">
        <f>IF($D288=3,(BB288*(1+'input_cool&amp;vent_evolution'!AR$11)),(BB288*(1+'input_cool&amp;vent_evolution'!AR$12)))</f>
        <v>78880228.423428357</v>
      </c>
      <c r="BD288" s="57">
        <f>IF($D288=3,(BC288*(1+'input_cool&amp;vent_evolution'!AS$11)),(BC288*(1+'input_cool&amp;vent_evolution'!AS$12)))</f>
        <v>79564243.512637451</v>
      </c>
      <c r="BE288" s="57">
        <f>IF($D288=3,(BD288*(1+'input_cool&amp;vent_evolution'!AT$11)),(BD288*(1+'input_cool&amp;vent_evolution'!AT$12)))</f>
        <v>80226445.728965193</v>
      </c>
      <c r="BF288" s="57">
        <f>IF($D288=3,(BE288*(1+'input_cool&amp;vent_evolution'!AU$11)),(BE288*(1+'input_cool&amp;vent_evolution'!AU$12)))</f>
        <v>80894159.362934187</v>
      </c>
      <c r="BG288" s="57">
        <f>IF($D288=3,(BF288*(1+'input_cool&amp;vent_evolution'!AV$11)),(BF288*(1+'input_cool&amp;vent_evolution'!AV$12)))</f>
        <v>81567430.285312727</v>
      </c>
      <c r="BH288" s="2">
        <f t="shared" si="384"/>
        <v>137691626.36986792</v>
      </c>
      <c r="BI288" s="2">
        <f t="shared" si="312"/>
        <v>139898360.57241207</v>
      </c>
      <c r="BJ288" s="2">
        <f t="shared" si="313"/>
        <v>141931873.78326932</v>
      </c>
      <c r="BK288" s="2">
        <f t="shared" si="314"/>
        <v>143829618.53557476</v>
      </c>
      <c r="BL288" s="2">
        <f t="shared" si="315"/>
        <v>146004121.67339376</v>
      </c>
      <c r="BM288" s="2">
        <f t="shared" si="316"/>
        <v>148258679.25766519</v>
      </c>
      <c r="BN288" s="2">
        <f t="shared" si="317"/>
        <v>150494355.54791322</v>
      </c>
      <c r="BO288" s="2">
        <f t="shared" si="318"/>
        <v>152641619.99328759</v>
      </c>
      <c r="BP288" s="2">
        <f t="shared" si="319"/>
        <v>154869592.27563891</v>
      </c>
      <c r="BQ288" s="2">
        <f t="shared" si="320"/>
        <v>157416073.73490223</v>
      </c>
      <c r="BR288" s="2">
        <f t="shared" si="321"/>
        <v>159991800.60326549</v>
      </c>
      <c r="BS288" s="2">
        <f t="shared" si="322"/>
        <v>162025387.22878835</v>
      </c>
      <c r="BT288" s="2">
        <f t="shared" si="323"/>
        <v>164480198.74268863</v>
      </c>
      <c r="BU288" s="2">
        <f t="shared" si="324"/>
        <v>166980449.19077072</v>
      </c>
      <c r="BV288" s="2">
        <f t="shared" si="325"/>
        <v>169709848.10706323</v>
      </c>
      <c r="BW288" s="2">
        <f t="shared" si="326"/>
        <v>172430802.19055498</v>
      </c>
      <c r="BX288" s="2">
        <f t="shared" si="327"/>
        <v>175066594.32232633</v>
      </c>
      <c r="BY288" s="2">
        <f t="shared" si="328"/>
        <v>177714764.60887328</v>
      </c>
      <c r="BZ288" s="2">
        <f t="shared" si="329"/>
        <v>180349031.50260603</v>
      </c>
      <c r="CA288" s="2">
        <f t="shared" si="330"/>
        <v>182959021.20729217</v>
      </c>
      <c r="CB288" s="2">
        <f t="shared" si="331"/>
        <v>185530513.65222633</v>
      </c>
      <c r="CC288" s="2">
        <f t="shared" si="332"/>
        <v>187996186.42836988</v>
      </c>
      <c r="CD288" s="2">
        <f t="shared" si="333"/>
        <v>190422615.97069857</v>
      </c>
      <c r="CE288" s="2">
        <f t="shared" si="334"/>
        <v>192806769.97717941</v>
      </c>
      <c r="CF288" s="2">
        <f t="shared" si="335"/>
        <v>195145572.20751682</v>
      </c>
      <c r="CG288" s="2">
        <f t="shared" si="336"/>
        <v>197436052.84044039</v>
      </c>
      <c r="CH288" s="2">
        <f t="shared" si="337"/>
        <v>199675349.56064758</v>
      </c>
      <c r="CI288" s="2">
        <f t="shared" si="338"/>
        <v>201860922.39572299</v>
      </c>
      <c r="CJ288" s="2">
        <f t="shared" si="339"/>
        <v>203990607.86060515</v>
      </c>
      <c r="CK288" s="2">
        <f t="shared" si="340"/>
        <v>206063161.68264237</v>
      </c>
      <c r="CL288" s="2">
        <f t="shared" si="341"/>
        <v>208077674.33058164</v>
      </c>
      <c r="CM288" s="2">
        <f t="shared" si="342"/>
        <v>210033470.90533575</v>
      </c>
      <c r="CN288" s="2">
        <f t="shared" si="343"/>
        <v>211930232.48143804</v>
      </c>
      <c r="CO288" s="2">
        <f t="shared" si="344"/>
        <v>213767999.43234918</v>
      </c>
      <c r="CP288" s="2">
        <f t="shared" si="345"/>
        <v>215547160.98475635</v>
      </c>
      <c r="CQ288" s="2">
        <f t="shared" si="346"/>
        <v>217341130.25318265</v>
      </c>
      <c r="CR288" s="2">
        <f>IF($D288=3,(W288*$P288*$M288*'input_cooling&amp;ventilation'!$D$3)*'input_cool&amp;vent_evolution'!M$11,(W288*$Q288*'input_cooling&amp;ventilation'!$D$3)*'input_cool&amp;vent_evolution'!M$12)</f>
        <v>21620263.298005868</v>
      </c>
      <c r="CS288" s="2">
        <f>IF($D288=3,(X288*$P288*$M288*'input_cooling&amp;ventilation'!$D$3)*'input_cool&amp;vent_evolution'!N$11,(X288*$Q288*'input_cooling&amp;ventilation'!$D$3)*'input_cool&amp;vent_evolution'!N$12)</f>
        <v>19923147.512745164</v>
      </c>
      <c r="CT288" s="2">
        <f>IF($D288=3,(Y288*$P288*$M288*'input_cooling&amp;ventilation'!$D$3)*'input_cool&amp;vent_evolution'!O$11,(Y288*$Q288*'input_cooling&amp;ventilation'!$D$3)*'input_cool&amp;vent_evolution'!O$12)</f>
        <v>18592969.271038227</v>
      </c>
      <c r="CU288" s="2">
        <f>IF($D288=3,(Z288*$P288*$M288*'input_cooling&amp;ventilation'!$D$3)*'input_cool&amp;vent_evolution'!P$11,(Z288*$Q288*'input_cooling&amp;ventilation'!$D$3)*'input_cool&amp;vent_evolution'!P$12)</f>
        <v>21304482.582353864</v>
      </c>
      <c r="CV288" s="2">
        <f>IF($D288=3,(AA288*$P288*$M288*'input_cooling&amp;ventilation'!$D$3)*'input_cool&amp;vent_evolution'!Q$11,(AA288*$Q288*'input_cooling&amp;ventilation'!$D$3)*'input_cool&amp;vent_evolution'!Q$12)</f>
        <v>22088808.219978355</v>
      </c>
      <c r="CW288" s="2">
        <f>IF($D288=3,(AB288*$P288*$M288*'input_cooling&amp;ventilation'!$D$3)*'input_cool&amp;vent_evolution'!R$11,(AB288*$Q288*'input_cooling&amp;ventilation'!$D$3)*'input_cool&amp;vent_evolution'!R$12)</f>
        <v>21903820.581810702</v>
      </c>
      <c r="CX288" s="2">
        <f>IF($D288=3,(AC288*$P288*$M288*'input_cooling&amp;ventilation'!$D$3)*'input_cool&amp;vent_evolution'!S$11,(AC288*$Q288*'input_cooling&amp;ventilation'!$D$3)*'input_cool&amp;vent_evolution'!S$12)</f>
        <v>21037614.147601992</v>
      </c>
      <c r="CY288" s="2">
        <f>IF($D288=3,(AD288*$P288*$M288*'input_cooling&amp;ventilation'!$D$3)*'input_cool&amp;vent_evolution'!T$11,(AD288*$Q288*'input_cooling&amp;ventilation'!$D$3)*'input_cool&amp;vent_evolution'!T$12)</f>
        <v>21828341.315216087</v>
      </c>
      <c r="CZ288" s="2">
        <f>IF($D288=3,(AE288*$P288*$M288*'input_cooling&amp;ventilation'!$D$3)*'input_cool&amp;vent_evolution'!U$11,(AE288*$Q288*'input_cooling&amp;ventilation'!$D$3)*'input_cool&amp;vent_evolution'!U$12)</f>
        <v>24948903.936545342</v>
      </c>
      <c r="DA288" s="2">
        <f>IF($D288=3,(AF288*$P288*$M288*'input_cooling&amp;ventilation'!$D$3)*'input_cool&amp;vent_evolution'!V$11,(AF288*$Q288*'input_cooling&amp;ventilation'!$D$3)*'input_cool&amp;vent_evolution'!V$12)</f>
        <v>25235432.982168708</v>
      </c>
      <c r="DB288" s="2">
        <f>IF($D288=3,(AG288*$P288*$M288*'input_cooling&amp;ventilation'!$D$3)*'input_cool&amp;vent_evolution'!W$11,(AG288*$Q288*'input_cooling&amp;ventilation'!$D$3)*'input_cool&amp;vent_evolution'!W$12)</f>
        <v>19923866.785777055</v>
      </c>
      <c r="DC288" s="2">
        <f>IF($D288=3,(AH288*$P288*$M288*'input_cooling&amp;ventilation'!$D$3)*'input_cool&amp;vent_evolution'!X$11,(AH288*$Q288*'input_cooling&amp;ventilation'!$D$3)*'input_cool&amp;vent_evolution'!X$12)</f>
        <v>24050776.580302279</v>
      </c>
      <c r="DD288" s="2">
        <f>IF($D288=3,(AI288*$P288*$M288*'input_cooling&amp;ventilation'!$D$3)*'input_cool&amp;vent_evolution'!Y$11,(AI288*$Q288*'input_cooling&amp;ventilation'!$D$3)*'input_cool&amp;vent_evolution'!Y$12)</f>
        <v>24495960.10981806</v>
      </c>
      <c r="DE288" s="2">
        <f>IF($D288=3,(AJ288*$P288*$M288*'input_cooling&amp;ventilation'!$D$3)*'input_cool&amp;vent_evolution'!Z$11,(AJ288*$Q288*'input_cooling&amp;ventilation'!$D$3)*'input_cool&amp;vent_evolution'!Z$12)</f>
        <v>26741019.896054104</v>
      </c>
      <c r="DF288" s="2">
        <f>IF($D288=3,(AK288*$P288*$M288*'input_cooling&amp;ventilation'!$D$3)*'input_cool&amp;vent_evolution'!AA$11,(AK288*$Q288*'input_cooling&amp;ventilation'!$D$3)*'input_cool&amp;vent_evolution'!AA$12)</f>
        <v>26658282.469657458</v>
      </c>
      <c r="DG288" s="2">
        <f>IF($D288=3,(AL288*$P288*$M288*'input_cooling&amp;ventilation'!$D$3)*'input_cool&amp;vent_evolution'!AB$11,(AL288*$Q288*'input_cooling&amp;ventilation'!$D$3)*'input_cool&amp;vent_evolution'!AB$12)</f>
        <v>25823916.546908613</v>
      </c>
      <c r="DH288" s="2">
        <f>IF($D288=3,(AM288*$P288*$M288*'input_cooling&amp;ventilation'!$D$3)*'input_cool&amp;vent_evolution'!AC$11,(AM288*$Q288*'input_cooling&amp;ventilation'!$D$3)*'input_cool&amp;vent_evolution'!AC$12)</f>
        <v>25945190.31204281</v>
      </c>
      <c r="DI288" s="2">
        <f>IF($D288=3,(AN288*$P288*$M288*'input_cooling&amp;ventilation'!$D$3)*'input_cool&amp;vent_evolution'!AD$11,(AN288*$Q288*'input_cooling&amp;ventilation'!$D$3)*'input_cool&amp;vent_evolution'!AD$12)</f>
        <v>25808973.175863262</v>
      </c>
      <c r="DJ288" s="2">
        <f>IF($D288=3,(AO288*$P288*$M288*'input_cooling&amp;ventilation'!$D$3)*'input_cool&amp;vent_evolution'!AE$11,(AO288*$Q288*'input_cooling&amp;ventilation'!$D$3)*'input_cool&amp;vent_evolution'!AE$12)</f>
        <v>25571119.782048088</v>
      </c>
      <c r="DK288" s="2">
        <f>IF($D288=3,(AP288*$P288*$M288*'input_cooling&amp;ventilation'!$D$3)*'input_cool&amp;vent_evolution'!AF$11,(AP288*$Q288*'input_cooling&amp;ventilation'!$D$3)*'input_cool&amp;vent_evolution'!AF$12)</f>
        <v>25193946.631276984</v>
      </c>
      <c r="DL288" s="2">
        <f>IF($D288=3,(AQ288*$P288*$M288*'input_cooling&amp;ventilation'!$D$3)*'input_cool&amp;vent_evolution'!AG$11,(AQ288*$Q288*'input_cooling&amp;ventilation'!$D$3)*'input_cool&amp;vent_evolution'!AG$12)</f>
        <v>24157188.738675274</v>
      </c>
      <c r="DM288" s="2">
        <f>IF($D288=3,(AR288*$P288*$M288*'input_cooling&amp;ventilation'!$D$3)*'input_cool&amp;vent_evolution'!AH$11,(AR288*$Q288*'input_cooling&amp;ventilation'!$D$3)*'input_cool&amp;vent_evolution'!AH$12)</f>
        <v>23772706.979719486</v>
      </c>
      <c r="DN288" s="2">
        <f>IF($D288=3,(AS288*$P288*$M288*'input_cooling&amp;ventilation'!$D$3)*'input_cool&amp;vent_evolution'!AI$11,(AS288*$Q288*'input_cooling&amp;ventilation'!$D$3)*'input_cool&amp;vent_evolution'!AI$12)</f>
        <v>23358516.537099838</v>
      </c>
      <c r="DO288" s="2">
        <f>IF($D288=3,(AT288*$P288*$M288*'input_cooling&amp;ventilation'!$D$3)*'input_cool&amp;vent_evolution'!AJ$11,(AT288*$Q288*'input_cooling&amp;ventilation'!$D$3)*'input_cool&amp;vent_evolution'!AJ$12)</f>
        <v>22914186.92997212</v>
      </c>
      <c r="DP288" s="2">
        <f>IF($D288=3,(AU288*$P288*$M288*'input_cooling&amp;ventilation'!$D$3)*'input_cool&amp;vent_evolution'!AK$11,(AU288*$Q288*'input_cooling&amp;ventilation'!$D$3)*'input_cool&amp;vent_evolution'!AK$12)</f>
        <v>22440760.788361929</v>
      </c>
      <c r="DQ288" s="2">
        <f>IF($D288=3,(AV288*$P288*$M288*'input_cooling&amp;ventilation'!$D$3)*'input_cool&amp;vent_evolution'!AL$11,(AV288*$Q288*'input_cooling&amp;ventilation'!$D$3)*'input_cool&amp;vent_evolution'!AL$12)</f>
        <v>21939291.391515907</v>
      </c>
      <c r="DR288" s="2">
        <f>IF($D288=3,(AW288*$P288*$M288*'input_cooling&amp;ventilation'!$D$3)*'input_cool&amp;vent_evolution'!AM$11,(AW288*$Q288*'input_cooling&amp;ventilation'!$D$3)*'input_cool&amp;vent_evolution'!AM$12)</f>
        <v>21412936.862455744</v>
      </c>
      <c r="DS288" s="2">
        <f>IF($D288=3,(AX288*$P288*$M288*'input_cooling&amp;ventilation'!$D$3)*'input_cool&amp;vent_evolution'!AN$11,(AX288*$Q288*'input_cooling&amp;ventilation'!$D$3)*'input_cool&amp;vent_evolution'!AN$12)</f>
        <v>20865385.799342826</v>
      </c>
      <c r="DT288" s="2">
        <f>IF($D288=3,(AY288*$P288*$M288*'input_cooling&amp;ventilation'!$D$3)*'input_cool&amp;vent_evolution'!AO$11,(AY288*$Q288*'input_cooling&amp;ventilation'!$D$3)*'input_cool&amp;vent_evolution'!AO$12)</f>
        <v>20305644.096182123</v>
      </c>
      <c r="DU288" s="2">
        <f>IF($D288=3,(AZ288*$P288*$M288*'input_cooling&amp;ventilation'!$D$3)*'input_cool&amp;vent_evolution'!AP$11,(AZ288*$Q288*'input_cooling&amp;ventilation'!$D$3)*'input_cool&amp;vent_evolution'!AP$12)</f>
        <v>19736991.349205479</v>
      </c>
      <c r="DV288" s="2">
        <f>IF($D288=3,(BA288*$P288*$M288*'input_cooling&amp;ventilation'!$D$3)*'input_cool&amp;vent_evolution'!AQ$11,(BA288*$Q288*'input_cooling&amp;ventilation'!$D$3)*'input_cool&amp;vent_evolution'!AQ$12)</f>
        <v>19161726.344192624</v>
      </c>
      <c r="DW288" s="2">
        <f>IF($D288=3,(BB288*$P288*$M288*'input_cooling&amp;ventilation'!$D$3)*'input_cool&amp;vent_evolution'!AR$11,(BB288*$Q288*'input_cooling&amp;ventilation'!$D$3)*'input_cool&amp;vent_evolution'!AR$12)</f>
        <v>18583336.698001429</v>
      </c>
      <c r="DX288" s="2">
        <f>IF($D288=3,(BC288*$P288*$M288*'input_cooling&amp;ventilation'!$D$3)*'input_cool&amp;vent_evolution'!AS$11,(BC288*$Q288*'input_cooling&amp;ventilation'!$D$3)*'input_cool&amp;vent_evolution'!AS$12)</f>
        <v>18005342.606854569</v>
      </c>
      <c r="DY288" s="2">
        <f>IF($D288=3,(BD288*$P288*$M288*'input_cooling&amp;ventilation'!$D$3)*'input_cool&amp;vent_evolution'!AT$11,(BD288*$Q288*'input_cooling&amp;ventilation'!$D$3)*'input_cool&amp;vent_evolution'!AT$12)</f>
        <v>17431161.926245831</v>
      </c>
      <c r="DZ288" s="2">
        <f>IF($D288=3,(BE288*$P288*$M288*'input_cooling&amp;ventilation'!$D$3)*'input_cool&amp;vent_evolution'!AU$11,(BE288*$Q288*'input_cooling&amp;ventilation'!$D$3)*'input_cool&amp;vent_evolution'!AU$12)</f>
        <v>17576239.080896266</v>
      </c>
      <c r="EA288" s="2">
        <f>IF($D288=3,(BF288*$P288*$M288*'input_cooling&amp;ventilation'!$D$3)*'input_cool&amp;vent_evolution'!AV$11,(BF288*$Q288*'input_cooling&amp;ventilation'!$D$3)*'input_cool&amp;vent_evolution'!AV$12)</f>
        <v>17722523.692679536</v>
      </c>
      <c r="EB288">
        <v>0.1833809251856082</v>
      </c>
      <c r="EC288" s="2">
        <f t="shared" si="347"/>
        <v>221937950.15063769</v>
      </c>
      <c r="ED288" s="2">
        <f>IF($D288=3,(EC288*(1+'input_cool&amp;vent_evolution'!M$10)),EC288*(1+'input_cool&amp;vent_evolution'!M$9))</f>
        <v>225663139.70927116</v>
      </c>
      <c r="EE288" s="2">
        <f>IF($D288=3,(ED288*(1+'input_cool&amp;vent_evolution'!N$10)),ED288*(1+'input_cool&amp;vent_evolution'!N$9))</f>
        <v>229335901.83640566</v>
      </c>
      <c r="EF288" s="2">
        <f>IF($D288=3,(EE288*(1+'input_cool&amp;vent_evolution'!O$10)),EE288*(1+'input_cool&amp;vent_evolution'!O$9))</f>
        <v>232807852.19063857</v>
      </c>
      <c r="EG288" s="2">
        <f>IF($D288=3,(EF288*(1+'input_cool&amp;vent_evolution'!P$10)),EF288*(1+'input_cool&amp;vent_evolution'!P$9))</f>
        <v>236647205.29025474</v>
      </c>
      <c r="EH288" s="2">
        <f>IF($D288=3,(EG288*(1+'input_cool&amp;vent_evolution'!Q$10)),EG288*(1+'input_cool&amp;vent_evolution'!Q$9))</f>
        <v>240384063.37208459</v>
      </c>
      <c r="EI288" s="2">
        <f>IF($D288=3,(EH288*(1+'input_cool&amp;vent_evolution'!R$10)),EH288*(1+'input_cool&amp;vent_evolution'!R$9))</f>
        <v>243102022.74858353</v>
      </c>
      <c r="EJ288" s="2">
        <f>IF($D288=3,(EI288*(1+'input_cool&amp;vent_evolution'!S$10)),EI288*(1+'input_cool&amp;vent_evolution'!S$9))</f>
        <v>246562481.76239473</v>
      </c>
      <c r="EK288" s="2">
        <f>IF($D288=3,(EJ288*(1+'input_cool&amp;vent_evolution'!T$10)),EJ288*(1+'input_cool&amp;vent_evolution'!T$9))</f>
        <v>249519236.29989499</v>
      </c>
      <c r="EL288" s="2">
        <f>IF($D288=3,(EK288*(1+'input_cool&amp;vent_evolution'!U$10)),EK288*(1+'input_cool&amp;vent_evolution'!U$9))</f>
        <v>252867890.41602224</v>
      </c>
      <c r="EM288" s="2">
        <f>IF($D288=3,(EL288*(1+'input_cool&amp;vent_evolution'!V$10)),EL288*(1+'input_cool&amp;vent_evolution'!V$9))</f>
        <v>255704680.57006326</v>
      </c>
      <c r="EN288" s="2">
        <f>IF($D288=3,(EM288*(1+'input_cool&amp;vent_evolution'!W$10)),EM288*(1+'input_cool&amp;vent_evolution'!W$9))</f>
        <v>258348029.6673671</v>
      </c>
      <c r="EO288" s="2">
        <f>IF($D288=3,(EN288*(1+'input_cool&amp;vent_evolution'!X$10)),EN288*(1+'input_cool&amp;vent_evolution'!X$9))</f>
        <v>260869297.8061921</v>
      </c>
      <c r="EP288" s="2">
        <f>IF($D288=3,(EO288*(1+'input_cool&amp;vent_evolution'!Y$10)),EO288*(1+'input_cool&amp;vent_evolution'!Y$9))</f>
        <v>263351544.70638239</v>
      </c>
      <c r="EQ288" s="2">
        <f>IF($D288=3,(EP288*(1+'input_cool&amp;vent_evolution'!Z$10)),EP288*(1+'input_cool&amp;vent_evolution'!Z$9))</f>
        <v>265731390.7030389</v>
      </c>
      <c r="ER288" s="2">
        <f>IF($D288=3,(EQ288*(1+'input_cool&amp;vent_evolution'!AA$10)),EQ288*(1+'input_cool&amp;vent_evolution'!AA$9))</f>
        <v>268541937.32646453</v>
      </c>
      <c r="ES288" s="2">
        <f>IF($D288=3,(ER288*(1+'input_cool&amp;vent_evolution'!AB$10)),ER288*(1+'input_cool&amp;vent_evolution'!AB$9))</f>
        <v>269791392.85261428</v>
      </c>
      <c r="ET288" s="2">
        <f>IF($D288=3,(ES288*(1+'input_cool&amp;vent_evolution'!AC$10)),ES288*(1+'input_cool&amp;vent_evolution'!AC$9))</f>
        <v>271352302.79635084</v>
      </c>
      <c r="EU288" s="2">
        <f>IF($D288=3,(ET288*(1+'input_cool&amp;vent_evolution'!AD$10)),ET288*(1+'input_cool&amp;vent_evolution'!AD$9))</f>
        <v>273432889.65709358</v>
      </c>
      <c r="EV288" s="2">
        <f>IF($D288=3,(EU288*(1+'input_cool&amp;vent_evolution'!AE$10)),EU288*(1+'input_cool&amp;vent_evolution'!AE$9))</f>
        <v>275321423.49571162</v>
      </c>
      <c r="EW288" s="2">
        <f>IF($D288=3,(EV288*(1+'input_cool&amp;vent_evolution'!AF$10)),EV288*(1+'input_cool&amp;vent_evolution'!AF$9))</f>
        <v>276781036.8656013</v>
      </c>
      <c r="EX288" s="2">
        <f>IF($D288=3,(EW288*(1+'input_cool&amp;vent_evolution'!AG$10)),EW288*(1+'input_cool&amp;vent_evolution'!AG$9))</f>
        <v>278404892.45003855</v>
      </c>
      <c r="EY288" s="2">
        <f>IF($D288=3,(EX288*(1+'input_cool&amp;vent_evolution'!AH$10)),EX288*(1+'input_cool&amp;vent_evolution'!AH$9))</f>
        <v>279956705.73920846</v>
      </c>
      <c r="EZ288" s="2">
        <f>IF($D288=3,(EY288*(1+'input_cool&amp;vent_evolution'!AI$10)),EY288*(1+'input_cool&amp;vent_evolution'!AI$9))</f>
        <v>281229398.83192074</v>
      </c>
      <c r="FA288" s="2">
        <f>IF($D288=3,(EZ288*(1+'input_cool&amp;vent_evolution'!AJ$10)),EZ288*(1+'input_cool&amp;vent_evolution'!AJ$9))</f>
        <v>282461090.04290652</v>
      </c>
      <c r="FB288" s="2">
        <f>IF($D288=3,(FA288*(1+'input_cool&amp;vent_evolution'!AK$10)),FA288*(1+'input_cool&amp;vent_evolution'!AK$9))</f>
        <v>283860267.11453104</v>
      </c>
      <c r="FC288" s="2">
        <f>IF($D288=3,(FB288*(1+'input_cool&amp;vent_evolution'!AL$10)),FB288*(1+'input_cool&amp;vent_evolution'!AL$9))</f>
        <v>285253034.20815116</v>
      </c>
      <c r="FD288" s="2">
        <f>IF($D288=3,(FC288*(1+'input_cool&amp;vent_evolution'!AM$10)),FC288*(1+'input_cool&amp;vent_evolution'!AM$9))</f>
        <v>286932135.93006939</v>
      </c>
      <c r="FE288" s="2">
        <f>IF($D288=3,(FD288*(1+'input_cool&amp;vent_evolution'!AN$10)),FD288*(1+'input_cool&amp;vent_evolution'!AN$9))</f>
        <v>288423534.34173751</v>
      </c>
      <c r="FF288" s="2">
        <f>IF($D288=3,(FE288*(1+'input_cool&amp;vent_evolution'!AO$10)),FE288*(1+'input_cool&amp;vent_evolution'!AO$9))</f>
        <v>289698395.2020672</v>
      </c>
      <c r="FG288" s="2">
        <f>IF($D288=3,(FF288*(1+'input_cool&amp;vent_evolution'!AP$10)),FF288*(1+'input_cool&amp;vent_evolution'!AP$9))</f>
        <v>291321475.84631425</v>
      </c>
      <c r="FH288" s="2">
        <f>IF($D288=3,(FG288*(1+'input_cool&amp;vent_evolution'!AQ$10)),FG288*(1+'input_cool&amp;vent_evolution'!AQ$9))</f>
        <v>292789224.56578225</v>
      </c>
      <c r="FI288" s="2">
        <f>IF($D288=3,(FH288*(1+'input_cool&amp;vent_evolution'!AR$10)),FH288*(1+'input_cool&amp;vent_evolution'!AR$9))</f>
        <v>294488458.01567745</v>
      </c>
      <c r="FJ288" s="2">
        <f>IF($D288=3,(FI288*(1+'input_cool&amp;vent_evolution'!AS$10)),FI288*(1+'input_cool&amp;vent_evolution'!AS$9))</f>
        <v>296004784.36161637</v>
      </c>
      <c r="FK288" s="2">
        <f>IF($D288=3,(FJ288*(1+'input_cool&amp;vent_evolution'!AT$10)),FJ288*(1+'input_cool&amp;vent_evolution'!AT$9))</f>
        <v>297754835.83379954</v>
      </c>
      <c r="FL288" s="2">
        <f>IF($D288=3,(FK288*(1+'input_cool&amp;vent_evolution'!AU$10)),FK288*(1+'input_cool&amp;vent_evolution'!AU$9))</f>
        <v>299515234.03116113</v>
      </c>
      <c r="FM288" s="2">
        <f t="shared" si="348"/>
        <v>188921365.14665592</v>
      </c>
      <c r="FN288" s="2">
        <f t="shared" si="349"/>
        <v>272130867.58398569</v>
      </c>
      <c r="FO288" s="2">
        <f t="shared" si="350"/>
        <v>276559911.44721639</v>
      </c>
      <c r="FP288" s="2">
        <f t="shared" si="351"/>
        <v>280746793.11217582</v>
      </c>
      <c r="FQ288" s="2">
        <f t="shared" si="352"/>
        <v>285376731.75127244</v>
      </c>
      <c r="FR288" s="2">
        <f t="shared" si="353"/>
        <v>289883069.97361881</v>
      </c>
      <c r="FS288" s="2">
        <f t="shared" si="354"/>
        <v>293160701.59807283</v>
      </c>
      <c r="FT288" s="2">
        <f t="shared" si="355"/>
        <v>297333725.66784555</v>
      </c>
      <c r="FU288" s="2">
        <f t="shared" si="356"/>
        <v>300899324.27894109</v>
      </c>
      <c r="FV288" s="2">
        <f t="shared" si="357"/>
        <v>304937520.99566853</v>
      </c>
      <c r="FW288" s="2">
        <f t="shared" si="358"/>
        <v>308358452.59649378</v>
      </c>
      <c r="FX288" s="2">
        <f t="shared" si="359"/>
        <v>311546110.46611029</v>
      </c>
      <c r="FY288" s="2">
        <f t="shared" si="360"/>
        <v>314586548.91305494</v>
      </c>
      <c r="FZ288" s="2">
        <f t="shared" si="361"/>
        <v>317579931.01071042</v>
      </c>
      <c r="GA288" s="2">
        <f t="shared" si="362"/>
        <v>320449826.1855306</v>
      </c>
      <c r="GB288" s="2">
        <f t="shared" si="363"/>
        <v>323839110.28395897</v>
      </c>
      <c r="GC288" s="2">
        <f t="shared" si="364"/>
        <v>325345849.11944973</v>
      </c>
      <c r="GD288" s="2">
        <f t="shared" si="365"/>
        <v>327228175.9263742</v>
      </c>
      <c r="GE288" s="2">
        <f t="shared" si="366"/>
        <v>329737189.61920506</v>
      </c>
      <c r="GF288" s="2">
        <f t="shared" si="367"/>
        <v>332014603.43444729</v>
      </c>
      <c r="GG288" s="2">
        <f t="shared" si="368"/>
        <v>333774775.04775113</v>
      </c>
      <c r="GH288" s="2">
        <f t="shared" si="369"/>
        <v>335733009.03134859</v>
      </c>
      <c r="GI288" s="2">
        <f t="shared" si="370"/>
        <v>337604366.03388888</v>
      </c>
      <c r="GJ288" s="2">
        <f t="shared" si="371"/>
        <v>339139127.43060678</v>
      </c>
      <c r="GK288" s="2">
        <f t="shared" si="372"/>
        <v>340624443.98816663</v>
      </c>
      <c r="GL288" s="2">
        <f t="shared" si="373"/>
        <v>342311734.48184383</v>
      </c>
      <c r="GM288" s="2">
        <f t="shared" si="374"/>
        <v>343991295.07830441</v>
      </c>
      <c r="GN288" s="2">
        <f t="shared" si="375"/>
        <v>346016151.28182989</v>
      </c>
      <c r="GO288" s="2">
        <f t="shared" si="376"/>
        <v>347814652.99639219</v>
      </c>
      <c r="GP288" s="2">
        <f t="shared" si="377"/>
        <v>349352028.53950185</v>
      </c>
      <c r="GQ288" s="2">
        <f t="shared" si="378"/>
        <v>351309328.01006126</v>
      </c>
      <c r="GR288" s="2">
        <f t="shared" si="379"/>
        <v>353079310.1743558</v>
      </c>
      <c r="GS288" s="2">
        <f t="shared" si="380"/>
        <v>355128443.55760771</v>
      </c>
      <c r="GT288" s="2">
        <f t="shared" si="381"/>
        <v>356957006.27543759</v>
      </c>
      <c r="GU288" s="2">
        <f t="shared" si="382"/>
        <v>359067421.94214946</v>
      </c>
      <c r="GV288" s="2">
        <f t="shared" si="383"/>
        <v>361190314.89382291</v>
      </c>
      <c r="GW288" s="2">
        <f>IF($D288=3,($N288*$M288*EC288*'input_cooling&amp;ventilation'!$D$3)*'input_cool&amp;vent_evolution'!M$11,($O288*$M288*EC288*'input_cooling&amp;ventilation'!$D$3)*'input_cool&amp;vent_evolution'!M$10)</f>
        <v>55894400.178790115</v>
      </c>
      <c r="GX288" s="2">
        <f>IF($D288=3,($N288*$M288*ED288*'input_cooling&amp;ventilation'!$D$3)*'input_cool&amp;vent_evolution'!N$11,($O288*$M288*ED288*'input_cooling&amp;ventilation'!$D$3)*'input_cool&amp;vent_evolution'!N$10)</f>
        <v>55703843.650317989</v>
      </c>
      <c r="GY288" s="2">
        <f>IF($D288=3,($N288*$M288*EE288*'input_cooling&amp;ventilation'!$D$3)*'input_cool&amp;vent_evolution'!O$11,($O288*$M288*EE288*'input_cooling&amp;ventilation'!$D$3)*'input_cool&amp;vent_evolution'!O$10)</f>
        <v>55509075.973913498</v>
      </c>
      <c r="GZ288" s="2">
        <f>IF($D288=3,($N288*$M288*EF288*'input_cooling&amp;ventilation'!$D$3)*'input_cool&amp;vent_evolution'!P$11,($O288*$M288*EF288*'input_cooling&amp;ventilation'!$D$3)*'input_cool&amp;vent_evolution'!P$10)</f>
        <v>52211255.646686725</v>
      </c>
      <c r="HA288" s="2">
        <f>IF($D288=3,($N288*$M288*EG288*'input_cooling&amp;ventilation'!$D$3)*'input_cool&amp;vent_evolution'!Q$11,($O288*$M288*EG288*'input_cooling&amp;ventilation'!$D$3)*'input_cool&amp;vent_evolution'!Q$10)</f>
        <v>52140389.671375811</v>
      </c>
      <c r="HB288" s="2">
        <f>IF($D288=3,($N288*$M288*EH288*'input_cooling&amp;ventilation'!$D$3)*'input_cool&amp;vent_evolution'!R$11,($O288*$M288*EH288*'input_cooling&amp;ventilation'!$D$3)*'input_cool&amp;vent_evolution'!R$10)</f>
        <v>40853857.239772983</v>
      </c>
      <c r="HC288" s="2">
        <f>IF($D288=3,($N288*$M288*EI288*'input_cooling&amp;ventilation'!$D$3)*'input_cool&amp;vent_evolution'!S$11,($O288*$M288*EI288*'input_cooling&amp;ventilation'!$D$3)*'input_cool&amp;vent_evolution'!S$10)</f>
        <v>40754649.177004628</v>
      </c>
      <c r="HD288" s="2">
        <f>IF($D288=3,($N288*$M288*EJ288*'input_cooling&amp;ventilation'!$D$3)*'input_cool&amp;vent_evolution'!T$11,($O288*$M288*EJ288*'input_cooling&amp;ventilation'!$D$3)*'input_cool&amp;vent_evolution'!T$10)</f>
        <v>40781224.291839033</v>
      </c>
      <c r="HE288" s="2">
        <f>IF($D288=3,($N288*$M288*EK288*'input_cooling&amp;ventilation'!$D$3)*'input_cool&amp;vent_evolution'!U$11,($O288*$M288*EK288*'input_cooling&amp;ventilation'!$D$3)*'input_cool&amp;vent_evolution'!U$10)</f>
        <v>40725195.625859179</v>
      </c>
      <c r="HF288" s="2">
        <f>IF($D288=3,($N288*$M288*EL288*'input_cooling&amp;ventilation'!$D$3)*'input_cool&amp;vent_evolution'!V$11,($O288*$M288*EL288*'input_cooling&amp;ventilation'!$D$3)*'input_cool&amp;vent_evolution'!V$10)</f>
        <v>40734066.254317626</v>
      </c>
      <c r="HG288" s="2">
        <f>IF($D288=3,($N288*$M288*EM288*'input_cooling&amp;ventilation'!$D$3)*'input_cool&amp;vent_evolution'!W$11,($O288*$M288*EM288*'input_cooling&amp;ventilation'!$D$3)*'input_cool&amp;vent_evolution'!W$10)</f>
        <v>31604764.714997686</v>
      </c>
      <c r="HH288" s="2">
        <f>IF($D288=3,($N288*$M288*EN288*'input_cooling&amp;ventilation'!$D$3)*'input_cool&amp;vent_evolution'!X$11,($O288*$M288*EN288*'input_cooling&amp;ventilation'!$D$3)*'input_cool&amp;vent_evolution'!X$10)</f>
        <v>31621508.997278485</v>
      </c>
      <c r="HI288" s="2">
        <f>IF($D288=3,($N288*$M288*EO288*'input_cooling&amp;ventilation'!$D$3)*'input_cool&amp;vent_evolution'!Y$11,($O288*$M288*EO288*'input_cooling&amp;ventilation'!$D$3)*'input_cool&amp;vent_evolution'!Y$10)</f>
        <v>31623318.37931041</v>
      </c>
      <c r="HJ288" s="2">
        <f>IF($D288=3,($N288*$M288*EP288*'input_cooling&amp;ventilation'!$D$3)*'input_cool&amp;vent_evolution'!Z$11,($O288*$M288*EP288*'input_cooling&amp;ventilation'!$D$3)*'input_cool&amp;vent_evolution'!Z$10)</f>
        <v>31620588.766662195</v>
      </c>
      <c r="HK288" s="2">
        <f>IF($D288=3,($N288*$M288*EQ288*'input_cooling&amp;ventilation'!$D$3)*'input_cool&amp;vent_evolution'!AA$11,($O288*$M288*EQ288*'input_cooling&amp;ventilation'!$D$3)*'input_cool&amp;vent_evolution'!AA$10)</f>
        <v>31605913.60354102</v>
      </c>
      <c r="HL288" s="2">
        <f>IF($D288=3,($N288*$M288*ER288*'input_cooling&amp;ventilation'!$D$3)*'input_cool&amp;vent_evolution'!AB$11,($O288*$M288*ER288*'input_cooling&amp;ventilation'!$D$3)*'input_cool&amp;vent_evolution'!AB$10)</f>
        <v>22011243.481044102</v>
      </c>
      <c r="HM288" s="2">
        <f>IF($D288=3,($N288*$M288*ES288*'input_cooling&amp;ventilation'!$D$3)*'input_cool&amp;vent_evolution'!AC$11,($O288*$M288*ES288*'input_cooling&amp;ventilation'!$D$3)*'input_cool&amp;vent_evolution'!AC$10)</f>
        <v>21976708.195486993</v>
      </c>
      <c r="HN288" s="2">
        <f>IF($D288=3,($N288*$M288*ET288*'input_cooling&amp;ventilation'!$D$3)*'input_cool&amp;vent_evolution'!AD$11,($O288*$M288*ET288*'input_cooling&amp;ventilation'!$D$3)*'input_cool&amp;vent_evolution'!AD$10)</f>
        <v>21967899.090011492</v>
      </c>
      <c r="HO288" s="2">
        <f>IF($D288=3,($N288*$M288*EU288*'input_cooling&amp;ventilation'!$D$3)*'input_cool&amp;vent_evolution'!AE$11,($O288*$M288*EU288*'input_cooling&amp;ventilation'!$D$3)*'input_cool&amp;vent_evolution'!AE$10)</f>
        <v>22001092.991100084</v>
      </c>
      <c r="HP288" s="2">
        <f>IF($D288=3,($N288*$M288*EV288*'input_cooling&amp;ventilation'!$D$3)*'input_cool&amp;vent_evolution'!AF$11,($O288*$M288*EV288*'input_cooling&amp;ventilation'!$D$3)*'input_cool&amp;vent_evolution'!AF$10)</f>
        <v>22018609.739184946</v>
      </c>
      <c r="HQ288" s="2">
        <f>IF($D288=3,($N288*$M288*EW288*'input_cooling&amp;ventilation'!$D$3)*'input_cool&amp;vent_evolution'!AG$11,($O288*$M288*EW288*'input_cooling&amp;ventilation'!$D$3)*'input_cool&amp;vent_evolution'!AG$10)</f>
        <v>13900720.967238357</v>
      </c>
      <c r="HR288" s="2">
        <f>IF($D288=3,($N288*$M288*EX288*'input_cooling&amp;ventilation'!$D$3)*'input_cool&amp;vent_evolution'!AH$11,($O288*$M288*EX288*'input_cooling&amp;ventilation'!$D$3)*'input_cool&amp;vent_evolution'!AH$10)</f>
        <v>13927236.358976305</v>
      </c>
      <c r="HS288" s="2">
        <f>IF($D288=3,($N288*$M288*EY288*'input_cooling&amp;ventilation'!$D$3)*'input_cool&amp;vent_evolution'!AI$11,($O288*$M288*EY288*'input_cooling&amp;ventilation'!$D$3)*'input_cool&amp;vent_evolution'!AI$10)</f>
        <v>13949969.833440078</v>
      </c>
      <c r="HT288" s="2">
        <f>IF($D288=3,($N288*$M288*EZ288*'input_cooling&amp;ventilation'!$D$3)*'input_cool&amp;vent_evolution'!AJ$11,($O288*$M288*EZ288*'input_cooling&amp;ventilation'!$D$3)*'input_cool&amp;vent_evolution'!AJ$10)</f>
        <v>13958685.913860559</v>
      </c>
      <c r="HU288" s="2">
        <f>IF($D288=3,($N288*$M288*FA288*'input_cooling&amp;ventilation'!$D$3)*'input_cool&amp;vent_evolution'!AK$11,($O288*$M288*FA288*'input_cooling&amp;ventilation'!$D$3)*'input_cool&amp;vent_evolution'!AK$10)</f>
        <v>13965320.084587632</v>
      </c>
      <c r="HV288" s="2">
        <f>IF($D288=3,($N288*$M288*FB288*'input_cooling&amp;ventilation'!$D$3)*'input_cool&amp;vent_evolution'!AL$11,($O288*$M288*FB288*'input_cooling&amp;ventilation'!$D$3)*'input_cool&amp;vent_evolution'!AL$10)</f>
        <v>13980170.458906412</v>
      </c>
      <c r="HW288" s="2">
        <f>IF($D288=3,($N288*$M288*FC288*'input_cooling&amp;ventilation'!$D$3)*'input_cool&amp;vent_evolution'!AM$11,($O288*$M288*FC288*'input_cooling&amp;ventilation'!$D$3)*'input_cool&amp;vent_evolution'!AM$10)</f>
        <v>13994603.265797775</v>
      </c>
      <c r="HX288" s="2">
        <f>IF($D288=3,($N288*$M288*FD288*'input_cooling&amp;ventilation'!$D$3)*'input_cool&amp;vent_evolution'!AN$11,($O288*$M288*FD288*'input_cooling&amp;ventilation'!$D$3)*'input_cool&amp;vent_evolution'!AN$10)</f>
        <v>14022935.770473925</v>
      </c>
      <c r="HY288" s="2">
        <f>IF($D288=3,($N288*$M288*FE288*'input_cooling&amp;ventilation'!$D$3)*'input_cool&amp;vent_evolution'!AO$11,($O288*$M288*FE288*'input_cooling&amp;ventilation'!$D$3)*'input_cool&amp;vent_evolution'!AO$10)</f>
        <v>14041926.620863041</v>
      </c>
      <c r="HZ288" s="2">
        <f>IF($D288=3,($N288*$M288*FF288*'input_cooling&amp;ventilation'!$D$3)*'input_cool&amp;vent_evolution'!AP$11,($O288*$M288*FF288*'input_cooling&amp;ventilation'!$D$3)*'input_cool&amp;vent_evolution'!AP$10)</f>
        <v>14050286.331568858</v>
      </c>
      <c r="IA288" s="2">
        <f>IF($D288=3,($N288*$M288*FG288*'input_cooling&amp;ventilation'!$D$3)*'input_cool&amp;vent_evolution'!AQ$11,($O288*$M288*FG288*'input_cooling&amp;ventilation'!$D$3)*'input_cool&amp;vent_evolution'!AQ$10)</f>
        <v>14075420.408827294</v>
      </c>
      <c r="IB288" s="2">
        <f>IF($D288=3,($N288*$M288*FH288*'input_cooling&amp;ventilation'!$D$3)*'input_cool&amp;vent_evolution'!AR$11,($O288*$M288*FH288*'input_cooling&amp;ventilation'!$D$3)*'input_cool&amp;vent_evolution'!AR$10)</f>
        <v>14092904.031554854</v>
      </c>
      <c r="IC288" s="2">
        <f>IF($D288=3,($N288*$M288*FI288*'input_cooling&amp;ventilation'!$D$3)*'input_cool&amp;vent_evolution'!AS$11,($O288*$M288*FI288*'input_cooling&amp;ventilation'!$D$3)*'input_cool&amp;vent_evolution'!AS$10)</f>
        <v>14121369.808438726</v>
      </c>
      <c r="ID288" s="2">
        <f>IF($D288=3,($N288*$M288*FJ288*'input_cooling&amp;ventilation'!$D$3)*'input_cool&amp;vent_evolution'!AT$11,($O288*$M288*FJ288*'input_cooling&amp;ventilation'!$D$3)*'input_cool&amp;vent_evolution'!AT$10)</f>
        <v>14140900.085070778</v>
      </c>
      <c r="IE288" s="2">
        <f>IF($D288=3,($N288*$M288*FK288*'input_cooling&amp;ventilation'!$D$3)*'input_cool&amp;vent_evolution'!AU$11,($O288*$M288*FK288*'input_cooling&amp;ventilation'!$D$3)*'input_cool&amp;vent_evolution'!AU$10)</f>
        <v>14224504.487159226</v>
      </c>
      <c r="IF288" s="2">
        <f>IF($D288=3,($N288*$M288*FL288*'input_cooling&amp;ventilation'!$D$3)*'input_cool&amp;vent_evolution'!AV$11,($O288*$M288*FL288*'input_cooling&amp;ventilation'!$D$3)*'input_cool&amp;vent_evolution'!AV$10)</f>
        <v>14308603.178579081</v>
      </c>
    </row>
    <row r="289" spans="1:240" x14ac:dyDescent="0.25">
      <c r="A289">
        <v>287</v>
      </c>
      <c r="B289">
        <v>100100</v>
      </c>
      <c r="C289">
        <v>9</v>
      </c>
      <c r="D289">
        <v>6</v>
      </c>
      <c r="E289">
        <v>2</v>
      </c>
      <c r="F289" s="2">
        <v>1128047527.42471</v>
      </c>
      <c r="G289" s="2">
        <v>1160250903.17046</v>
      </c>
      <c r="H289" s="2">
        <v>1128047527.42471</v>
      </c>
      <c r="I289" s="17">
        <v>0.18973272999999999</v>
      </c>
      <c r="J289">
        <v>0.101120371</v>
      </c>
      <c r="K289" s="2">
        <f t="shared" si="308"/>
        <v>114068584.47881936</v>
      </c>
      <c r="L289" s="2">
        <f t="shared" si="309"/>
        <v>220137571.34349701</v>
      </c>
      <c r="M289">
        <v>0.74868004223864804</v>
      </c>
      <c r="N289" s="17">
        <f>'input_cooling&amp;ventilation'!$D$5</f>
        <v>57.500092182043396</v>
      </c>
      <c r="O289" s="45">
        <f>'input_cooling&amp;ventilation'!$D$6</f>
        <v>19.328678831353667</v>
      </c>
      <c r="P289" s="45">
        <f>'input_cooling&amp;ventilation'!$C$5</f>
        <v>50.351688737400465</v>
      </c>
      <c r="Q289" s="45">
        <f>'input_cooling&amp;ventilation'!$C$6</f>
        <v>32.240814214248743</v>
      </c>
      <c r="R289">
        <v>17</v>
      </c>
      <c r="S289">
        <v>12</v>
      </c>
      <c r="T289">
        <v>14</v>
      </c>
      <c r="U289" s="2">
        <f t="shared" si="310"/>
        <v>215003907.86794645</v>
      </c>
      <c r="V289" s="2">
        <f t="shared" si="311"/>
        <v>390218707.93867189</v>
      </c>
      <c r="W289" s="2">
        <v>48389628.0809891</v>
      </c>
      <c r="X289" s="57">
        <f>IF($D289=3,(W289*(1+'input_cool&amp;vent_evolution'!M$11)),(W289*(1+'input_cool&amp;vent_evolution'!M$12)))</f>
        <v>49165151.256580532</v>
      </c>
      <c r="Y289" s="57">
        <f>IF($D289=3,(X289*(1+'input_cool&amp;vent_evolution'!N$11)),(X289*(1+'input_cool&amp;vent_evolution'!N$12)))</f>
        <v>49879798.548978947</v>
      </c>
      <c r="Z289" s="57">
        <f>IF($D289=3,(Y289*(1+'input_cool&amp;vent_evolution'!O$11)),(Y289*(1+'input_cool&amp;vent_evolution'!O$12)))</f>
        <v>50546732.081378601</v>
      </c>
      <c r="AA289" s="57">
        <f>IF($D289=3,(Z289*(1+'input_cool&amp;vent_evolution'!P$11)),(Z289*(1+'input_cool&amp;vent_evolution'!P$12)))</f>
        <v>51310928.139440641</v>
      </c>
      <c r="AB289" s="57">
        <f>IF($D289=3,(AA289*(1+'input_cool&amp;vent_evolution'!Q$11)),(AA289*(1+'input_cool&amp;vent_evolution'!Q$12)))</f>
        <v>52103258.115244761</v>
      </c>
      <c r="AC289" s="57">
        <f>IF($D289=3,(AB289*(1+'input_cool&amp;vent_evolution'!R$11)),(AB289*(1+'input_cool&amp;vent_evolution'!R$12)))</f>
        <v>52888952.547410049</v>
      </c>
      <c r="AD289" s="57">
        <f>IF($D289=3,(AC289*(1+'input_cool&amp;vent_evolution'!S$11)),(AC289*(1+'input_cool&amp;vent_evolution'!S$12)))</f>
        <v>53643575.981256962</v>
      </c>
      <c r="AE289" s="57">
        <f>IF($D289=3,(AD289*(1+'input_cool&amp;vent_evolution'!T$11)),(AD289*(1+'input_cool&amp;vent_evolution'!T$12)))</f>
        <v>54426562.957009077</v>
      </c>
      <c r="AF289" s="57">
        <f>IF($D289=3,(AE289*(1+'input_cool&amp;vent_evolution'!U$11)),(AE289*(1+'input_cool&amp;vent_evolution'!U$12)))</f>
        <v>55321485.139116816</v>
      </c>
      <c r="AG289" s="57">
        <f>IF($D289=3,(AF289*(1+'input_cool&amp;vent_evolution'!V$11)),(AF289*(1+'input_cool&amp;vent_evolution'!V$12)))</f>
        <v>56226685.175490163</v>
      </c>
      <c r="AH289" s="57">
        <f>IF($D289=3,(AG289*(1+'input_cool&amp;vent_evolution'!W$11)),(AG289*(1+'input_cool&amp;vent_evolution'!W$12)))</f>
        <v>56941358.268356323</v>
      </c>
      <c r="AI289" s="57">
        <f>IF($D289=3,(AH289*(1+'input_cool&amp;vent_evolution'!X$11)),(AH289*(1+'input_cool&amp;vent_evolution'!X$12)))</f>
        <v>57804064.44227773</v>
      </c>
      <c r="AJ289" s="57">
        <f>IF($D289=3,(AI289*(1+'input_cool&amp;vent_evolution'!Y$11)),(AI289*(1+'input_cool&amp;vent_evolution'!Y$12)))</f>
        <v>58682739.438584521</v>
      </c>
      <c r="AK289" s="57">
        <f>IF($D289=3,(AJ289*(1+'input_cool&amp;vent_evolution'!Z$11)),(AJ289*(1+'input_cool&amp;vent_evolution'!Z$12)))</f>
        <v>59641945.179166518</v>
      </c>
      <c r="AL289" s="57">
        <f>IF($D289=3,(AK289*(1+'input_cool&amp;vent_evolution'!AA$11)),(AK289*(1+'input_cool&amp;vent_evolution'!AA$12)))</f>
        <v>60598183.111689247</v>
      </c>
      <c r="AM289" s="57">
        <f>IF($D289=3,(AL289*(1+'input_cool&amp;vent_evolution'!AB$11)),(AL289*(1+'input_cool&amp;vent_evolution'!AB$12)))</f>
        <v>61524492.17141813</v>
      </c>
      <c r="AN289" s="57">
        <f>IF($D289=3,(AM289*(1+'input_cool&amp;vent_evolution'!AC$11)),(AM289*(1+'input_cool&amp;vent_evolution'!AC$12)))</f>
        <v>62455151.345396608</v>
      </c>
      <c r="AO289" s="57">
        <f>IF($D289=3,(AN289*(1+'input_cool&amp;vent_evolution'!AD$11)),(AN289*(1+'input_cool&amp;vent_evolution'!AD$12)))</f>
        <v>63380924.383412555</v>
      </c>
      <c r="AP289" s="57">
        <f>IF($D289=3,(AO289*(1+'input_cool&amp;vent_evolution'!AE$11)),(AO289*(1+'input_cool&amp;vent_evolution'!AE$12)))</f>
        <v>64298165.572544232</v>
      </c>
      <c r="AQ289" s="57">
        <f>IF($D289=3,(AP289*(1+'input_cool&amp;vent_evolution'!AF$11)),(AP289*(1+'input_cool&amp;vent_evolution'!AF$12)))</f>
        <v>65201877.485200308</v>
      </c>
      <c r="AR289" s="57">
        <f>IF($D289=3,(AQ289*(1+'input_cool&amp;vent_evolution'!AG$11)),(AQ289*(1+'input_cool&amp;vent_evolution'!AG$12)))</f>
        <v>66068400.684559628</v>
      </c>
      <c r="AS289" s="57">
        <f>IF($D289=3,(AR289*(1+'input_cool&amp;vent_evolution'!AH$11)),(AR289*(1+'input_cool&amp;vent_evolution'!AH$12)))</f>
        <v>66921132.446203671</v>
      </c>
      <c r="AT289" s="57">
        <f>IF($D289=3,(AS289*(1+'input_cool&amp;vent_evolution'!AI$11)),(AS289*(1+'input_cool&amp;vent_evolution'!AI$12)))</f>
        <v>67759007.113698006</v>
      </c>
      <c r="AU289" s="57">
        <f>IF($D289=3,(AT289*(1+'input_cool&amp;vent_evolution'!AJ$11)),(AT289*(1+'input_cool&amp;vent_evolution'!AJ$12)))</f>
        <v>68580943.589174077</v>
      </c>
      <c r="AV289" s="57">
        <f>IF($D289=3,(AU289*(1+'input_cool&amp;vent_evolution'!AK$11)),(AU289*(1+'input_cool&amp;vent_evolution'!AK$12)))</f>
        <v>69385898.174111232</v>
      </c>
      <c r="AW289" s="57">
        <f>IF($D289=3,(AV289*(1+'input_cool&amp;vent_evolution'!AL$11)),(AV289*(1+'input_cool&amp;vent_evolution'!AL$12)))</f>
        <v>70172864.951326355</v>
      </c>
      <c r="AX289" s="57">
        <f>IF($D289=3,(AW289*(1+'input_cool&amp;vent_evolution'!AM$11)),(AW289*(1+'input_cool&amp;vent_evolution'!AM$12)))</f>
        <v>70940951.286141813</v>
      </c>
      <c r="AY289" s="57">
        <f>IF($D289=3,(AX289*(1+'input_cool&amp;vent_evolution'!AN$11)),(AX289*(1+'input_cool&amp;vent_evolution'!AN$12)))</f>
        <v>71689396.854634926</v>
      </c>
      <c r="AZ289" s="57">
        <f>IF($D289=3,(AY289*(1+'input_cool&amp;vent_evolution'!AO$11)),(AY289*(1+'input_cool&amp;vent_evolution'!AO$12)))</f>
        <v>72417764.376105085</v>
      </c>
      <c r="BA289" s="57">
        <f>IF($D289=3,(AZ289*(1+'input_cool&amp;vent_evolution'!AP$11)),(AZ289*(1+'input_cool&amp;vent_evolution'!AP$12)))</f>
        <v>73125734.209625497</v>
      </c>
      <c r="BB289" s="57">
        <f>IF($D289=3,(BA289*(1+'input_cool&amp;vent_evolution'!AQ$11)),(BA289*(1+'input_cool&amp;vent_evolution'!AQ$12)))</f>
        <v>73813069.172175795</v>
      </c>
      <c r="BC289" s="57">
        <f>IF($D289=3,(BB289*(1+'input_cool&amp;vent_evolution'!AR$11)),(BB289*(1+'input_cool&amp;vent_evolution'!AR$12)))</f>
        <v>74479657.182250962</v>
      </c>
      <c r="BD289" s="57">
        <f>IF($D289=3,(BC289*(1+'input_cool&amp;vent_evolution'!AS$11)),(BC289*(1+'input_cool&amp;vent_evolution'!AS$12)))</f>
        <v>75125512.428489685</v>
      </c>
      <c r="BE289" s="57">
        <f>IF($D289=3,(BD289*(1+'input_cool&amp;vent_evolution'!AT$11)),(BD289*(1+'input_cool&amp;vent_evolution'!AT$12)))</f>
        <v>75750771.69869189</v>
      </c>
      <c r="BF289" s="57">
        <f>IF($D289=3,(BE289*(1+'input_cool&amp;vent_evolution'!AU$11)),(BE289*(1+'input_cool&amp;vent_evolution'!AU$12)))</f>
        <v>76381234.915494084</v>
      </c>
      <c r="BG289" s="57">
        <f>IF($D289=3,(BF289*(1+'input_cool&amp;vent_evolution'!AV$11)),(BF289*(1+'input_cool&amp;vent_evolution'!AV$12)))</f>
        <v>77016945.390625492</v>
      </c>
      <c r="BH289" s="2">
        <f t="shared" si="384"/>
        <v>130010084.07131362</v>
      </c>
      <c r="BI289" s="2">
        <f t="shared" si="312"/>
        <v>132093708.95657092</v>
      </c>
      <c r="BJ289" s="2">
        <f t="shared" si="313"/>
        <v>134013776.50514869</v>
      </c>
      <c r="BK289" s="2">
        <f t="shared" si="314"/>
        <v>135805649.84776118</v>
      </c>
      <c r="BL289" s="2">
        <f t="shared" si="315"/>
        <v>137858841.77536449</v>
      </c>
      <c r="BM289" s="2">
        <f t="shared" si="316"/>
        <v>139987622.07088789</v>
      </c>
      <c r="BN289" s="2">
        <f t="shared" si="317"/>
        <v>142098574.42227212</v>
      </c>
      <c r="BO289" s="2">
        <f t="shared" si="318"/>
        <v>144126047.24997017</v>
      </c>
      <c r="BP289" s="2">
        <f t="shared" si="319"/>
        <v>146229725.38475353</v>
      </c>
      <c r="BQ289" s="2">
        <f t="shared" si="320"/>
        <v>148634143.70221567</v>
      </c>
      <c r="BR289" s="2">
        <f t="shared" si="321"/>
        <v>151066175.8855027</v>
      </c>
      <c r="BS289" s="2">
        <f t="shared" si="322"/>
        <v>152986312.75308773</v>
      </c>
      <c r="BT289" s="2">
        <f t="shared" si="323"/>
        <v>155304175.20932817</v>
      </c>
      <c r="BU289" s="2">
        <f t="shared" si="324"/>
        <v>157664941.65188095</v>
      </c>
      <c r="BV289" s="2">
        <f t="shared" si="325"/>
        <v>160242072.82482636</v>
      </c>
      <c r="BW289" s="2">
        <f t="shared" si="326"/>
        <v>162811230.28541657</v>
      </c>
      <c r="BX289" s="2">
        <f t="shared" si="327"/>
        <v>165299976.8103911</v>
      </c>
      <c r="BY289" s="2">
        <f t="shared" si="328"/>
        <v>167800410.93747661</v>
      </c>
      <c r="BZ289" s="2">
        <f t="shared" si="329"/>
        <v>170287717.31441268</v>
      </c>
      <c r="CA289" s="2">
        <f t="shared" si="330"/>
        <v>172752100.87845027</v>
      </c>
      <c r="CB289" s="2">
        <f t="shared" si="331"/>
        <v>175180134.86837927</v>
      </c>
      <c r="CC289" s="2">
        <f t="shared" si="332"/>
        <v>177508252.65861928</v>
      </c>
      <c r="CD289" s="2">
        <f t="shared" si="333"/>
        <v>179799316.51709881</v>
      </c>
      <c r="CE289" s="2">
        <f t="shared" si="334"/>
        <v>182050463.30789137</v>
      </c>
      <c r="CF289" s="2">
        <f t="shared" si="335"/>
        <v>184258788.40803623</v>
      </c>
      <c r="CG289" s="2">
        <f t="shared" si="336"/>
        <v>186421487.67669177</v>
      </c>
      <c r="CH289" s="2">
        <f t="shared" si="337"/>
        <v>188535858.48144004</v>
      </c>
      <c r="CI289" s="2">
        <f t="shared" si="338"/>
        <v>190599502.54988071</v>
      </c>
      <c r="CJ289" s="2">
        <f t="shared" si="339"/>
        <v>192610377.09348607</v>
      </c>
      <c r="CK289" s="2">
        <f t="shared" si="340"/>
        <v>194567307.25510374</v>
      </c>
      <c r="CL289" s="2">
        <f t="shared" si="341"/>
        <v>196469434.24442244</v>
      </c>
      <c r="CM289" s="2">
        <f t="shared" si="342"/>
        <v>198316120.81363428</v>
      </c>
      <c r="CN289" s="2">
        <f t="shared" si="343"/>
        <v>200107065.82949087</v>
      </c>
      <c r="CO289" s="2">
        <f t="shared" si="344"/>
        <v>201842307.41309759</v>
      </c>
      <c r="CP289" s="2">
        <f t="shared" si="345"/>
        <v>203522213.07695806</v>
      </c>
      <c r="CQ289" s="2">
        <f t="shared" si="346"/>
        <v>205216100.36377785</v>
      </c>
      <c r="CR289" s="2">
        <f>IF($D289=3,(W289*$P289*$M289*'input_cooling&amp;ventilation'!$D$3)*'input_cool&amp;vent_evolution'!M$11,(W289*$Q289*'input_cooling&amp;ventilation'!$D$3)*'input_cool&amp;vent_evolution'!M$12)</f>
        <v>20414111.759179559</v>
      </c>
      <c r="CS289" s="2">
        <f>IF($D289=3,(X289*$P289*$M289*'input_cooling&amp;ventilation'!$D$3)*'input_cool&amp;vent_evolution'!N$11,(X289*$Q289*'input_cooling&amp;ventilation'!$D$3)*'input_cool&amp;vent_evolution'!N$12)</f>
        <v>18811674.692107614</v>
      </c>
      <c r="CT289" s="2">
        <f>IF($D289=3,(Y289*$P289*$M289*'input_cooling&amp;ventilation'!$D$3)*'input_cool&amp;vent_evolution'!O$11,(Y289*$Q289*'input_cooling&amp;ventilation'!$D$3)*'input_cool&amp;vent_evolution'!O$12)</f>
        <v>17555704.451988522</v>
      </c>
      <c r="CU289" s="2">
        <f>IF($D289=3,(Z289*$P289*$M289*'input_cooling&amp;ventilation'!$D$3)*'input_cool&amp;vent_evolution'!P$11,(Z289*$Q289*'input_cooling&amp;ventilation'!$D$3)*'input_cool&amp;vent_evolution'!P$12)</f>
        <v>20115947.822327398</v>
      </c>
      <c r="CV289" s="2">
        <f>IF($D289=3,(AA289*$P289*$M289*'input_cooling&amp;ventilation'!$D$3)*'input_cool&amp;vent_evolution'!Q$11,(AA289*$Q289*'input_cooling&amp;ventilation'!$D$3)*'input_cool&amp;vent_evolution'!Q$12)</f>
        <v>20856517.490761217</v>
      </c>
      <c r="CW289" s="2">
        <f>IF($D289=3,(AB289*$P289*$M289*'input_cooling&amp;ventilation'!$D$3)*'input_cool&amp;vent_evolution'!R$11,(AB289*$Q289*'input_cooling&amp;ventilation'!$D$3)*'input_cool&amp;vent_evolution'!R$12)</f>
        <v>20681849.945432596</v>
      </c>
      <c r="CX289" s="2">
        <f>IF($D289=3,(AC289*$P289*$M289*'input_cooling&amp;ventilation'!$D$3)*'input_cool&amp;vent_evolution'!S$11,(AC289*$Q289*'input_cooling&amp;ventilation'!$D$3)*'input_cool&amp;vent_evolution'!S$12)</f>
        <v>19863967.447392531</v>
      </c>
      <c r="CY289" s="2">
        <f>IF($D289=3,(AD289*$P289*$M289*'input_cooling&amp;ventilation'!$D$3)*'input_cool&amp;vent_evolution'!T$11,(AD289*$Q289*'input_cooling&amp;ventilation'!$D$3)*'input_cool&amp;vent_evolution'!T$12)</f>
        <v>20610581.517175045</v>
      </c>
      <c r="CZ289" s="2">
        <f>IF($D289=3,(AE289*$P289*$M289*'input_cooling&amp;ventilation'!$D$3)*'input_cool&amp;vent_evolution'!U$11,(AE289*$Q289*'input_cooling&amp;ventilation'!$D$3)*'input_cool&amp;vent_evolution'!U$12)</f>
        <v>23557054.149134584</v>
      </c>
      <c r="DA289" s="2">
        <f>IF($D289=3,(AF289*$P289*$M289*'input_cooling&amp;ventilation'!$D$3)*'input_cool&amp;vent_evolution'!V$11,(AF289*$Q289*'input_cooling&amp;ventilation'!$D$3)*'input_cool&amp;vent_evolution'!V$12)</f>
        <v>23827598.30851797</v>
      </c>
      <c r="DB289" s="2">
        <f>IF($D289=3,(AG289*$P289*$M289*'input_cooling&amp;ventilation'!$D$3)*'input_cool&amp;vent_evolution'!W$11,(AG289*$Q289*'input_cooling&amp;ventilation'!$D$3)*'input_cool&amp;vent_evolution'!W$12)</f>
        <v>18812353.838325951</v>
      </c>
      <c r="DC289" s="2">
        <f>IF($D289=3,(AH289*$P289*$M289*'input_cooling&amp;ventilation'!$D$3)*'input_cool&amp;vent_evolution'!X$11,(AH289*$Q289*'input_cooling&amp;ventilation'!$D$3)*'input_cool&amp;vent_evolution'!X$12)</f>
        <v>22709031.533886731</v>
      </c>
      <c r="DD289" s="2">
        <f>IF($D289=3,(AI289*$P289*$M289*'input_cooling&amp;ventilation'!$D$3)*'input_cool&amp;vent_evolution'!Y$11,(AI289*$Q289*'input_cooling&amp;ventilation'!$D$3)*'input_cool&amp;vent_evolution'!Y$12)</f>
        <v>23129379.158687364</v>
      </c>
      <c r="DE289" s="2">
        <f>IF($D289=3,(AJ289*$P289*$M289*'input_cooling&amp;ventilation'!$D$3)*'input_cool&amp;vent_evolution'!Z$11,(AJ289*$Q289*'input_cooling&amp;ventilation'!$D$3)*'input_cool&amp;vent_evolution'!Z$12)</f>
        <v>25249191.519459572</v>
      </c>
      <c r="DF289" s="2">
        <f>IF($D289=3,(AK289*$P289*$M289*'input_cooling&amp;ventilation'!$D$3)*'input_cool&amp;vent_evolution'!AA$11,(AK289*$Q289*'input_cooling&amp;ventilation'!$D$3)*'input_cool&amp;vent_evolution'!AA$12)</f>
        <v>25171069.849716358</v>
      </c>
      <c r="DG289" s="2">
        <f>IF($D289=3,(AL289*$P289*$M289*'input_cooling&amp;ventilation'!$D$3)*'input_cool&amp;vent_evolution'!AB$11,(AL289*$Q289*'input_cooling&amp;ventilation'!$D$3)*'input_cool&amp;vent_evolution'!AB$12)</f>
        <v>24383251.544255804</v>
      </c>
      <c r="DH289" s="2">
        <f>IF($D289=3,(AM289*$P289*$M289*'input_cooling&amp;ventilation'!$D$3)*'input_cool&amp;vent_evolution'!AC$11,(AM289*$Q289*'input_cooling&amp;ventilation'!$D$3)*'input_cool&amp;vent_evolution'!AC$12)</f>
        <v>24497759.68695426</v>
      </c>
      <c r="DI289" s="2">
        <f>IF($D289=3,(AN289*$P289*$M289*'input_cooling&amp;ventilation'!$D$3)*'input_cool&amp;vent_evolution'!AD$11,(AN289*$Q289*'input_cooling&amp;ventilation'!$D$3)*'input_cool&amp;vent_evolution'!AD$12)</f>
        <v>24369141.834194746</v>
      </c>
      <c r="DJ289" s="2">
        <f>IF($D289=3,(AO289*$P289*$M289*'input_cooling&amp;ventilation'!$D$3)*'input_cool&amp;vent_evolution'!AE$11,(AO289*$Q289*'input_cooling&amp;ventilation'!$D$3)*'input_cool&amp;vent_evolution'!AE$12)</f>
        <v>24144557.808703672</v>
      </c>
      <c r="DK289" s="2">
        <f>IF($D289=3,(AP289*$P289*$M289*'input_cooling&amp;ventilation'!$D$3)*'input_cool&amp;vent_evolution'!AF$11,(AP289*$Q289*'input_cooling&amp;ventilation'!$D$3)*'input_cool&amp;vent_evolution'!AF$12)</f>
        <v>23788426.398726195</v>
      </c>
      <c r="DL289" s="2">
        <f>IF($D289=3,(AQ289*$P289*$M289*'input_cooling&amp;ventilation'!$D$3)*'input_cool&amp;vent_evolution'!AG$11,(AQ289*$Q289*'input_cooling&amp;ventilation'!$D$3)*'input_cool&amp;vent_evolution'!AG$12)</f>
        <v>22809507.169341289</v>
      </c>
      <c r="DM289" s="2">
        <f>IF($D289=3,(AR289*$P289*$M289*'input_cooling&amp;ventilation'!$D$3)*'input_cool&amp;vent_evolution'!AH$11,(AR289*$Q289*'input_cooling&amp;ventilation'!$D$3)*'input_cool&amp;vent_evolution'!AH$12)</f>
        <v>22446474.883910544</v>
      </c>
      <c r="DN289" s="2">
        <f>IF($D289=3,(AS289*$P289*$M289*'input_cooling&amp;ventilation'!$D$3)*'input_cool&amp;vent_evolution'!AI$11,(AS289*$Q289*'input_cooling&amp;ventilation'!$D$3)*'input_cool&amp;vent_evolution'!AI$12)</f>
        <v>22055391.30325862</v>
      </c>
      <c r="DO289" s="2">
        <f>IF($D289=3,(AT289*$P289*$M289*'input_cooling&amp;ventilation'!$D$3)*'input_cool&amp;vent_evolution'!AJ$11,(AT289*$Q289*'input_cooling&amp;ventilation'!$D$3)*'input_cool&amp;vent_evolution'!AJ$12)</f>
        <v>21635849.96221241</v>
      </c>
      <c r="DP289" s="2">
        <f>IF($D289=3,(AU289*$P289*$M289*'input_cooling&amp;ventilation'!$D$3)*'input_cool&amp;vent_evolution'!AK$11,(AU289*$Q289*'input_cooling&amp;ventilation'!$D$3)*'input_cool&amp;vent_evolution'!AK$12)</f>
        <v>21188835.324539658</v>
      </c>
      <c r="DQ289" s="2">
        <f>IF($D289=3,(AV289*$P289*$M289*'input_cooling&amp;ventilation'!$D$3)*'input_cool&amp;vent_evolution'!AL$11,(AV289*$Q289*'input_cooling&amp;ventilation'!$D$3)*'input_cool&amp;vent_evolution'!AL$12)</f>
        <v>20715341.909130264</v>
      </c>
      <c r="DR289" s="2">
        <f>IF($D289=3,(AW289*$P289*$M289*'input_cooling&amp;ventilation'!$D$3)*'input_cool&amp;vent_evolution'!AM$11,(AW289*$Q289*'input_cooling&amp;ventilation'!$D$3)*'input_cool&amp;vent_evolution'!AM$12)</f>
        <v>20218351.653596442</v>
      </c>
      <c r="DS289" s="2">
        <f>IF($D289=3,(AX289*$P289*$M289*'input_cooling&amp;ventilation'!$D$3)*'input_cool&amp;vent_evolution'!AN$11,(AX289*$Q289*'input_cooling&amp;ventilation'!$D$3)*'input_cool&amp;vent_evolution'!AN$12)</f>
        <v>19701347.376535866</v>
      </c>
      <c r="DT289" s="2">
        <f>IF($D289=3,(AY289*$P289*$M289*'input_cooling&amp;ventilation'!$D$3)*'input_cool&amp;vent_evolution'!AO$11,(AY289*$Q289*'input_cooling&amp;ventilation'!$D$3)*'input_cool&amp;vent_evolution'!AO$12)</f>
        <v>19172832.551017992</v>
      </c>
      <c r="DU289" s="2">
        <f>IF($D289=3,(AZ289*$P289*$M289*'input_cooling&amp;ventilation'!$D$3)*'input_cool&amp;vent_evolution'!AP$11,(AZ289*$Q289*'input_cooling&amp;ventilation'!$D$3)*'input_cool&amp;vent_evolution'!AP$12)</f>
        <v>18635903.811116096</v>
      </c>
      <c r="DV289" s="2">
        <f>IF($D289=3,(BA289*$P289*$M289*'input_cooling&amp;ventilation'!$D$3)*'input_cool&amp;vent_evolution'!AQ$11,(BA289*$Q289*'input_cooling&amp;ventilation'!$D$3)*'input_cool&amp;vent_evolution'!AQ$12)</f>
        <v>18092731.697917987</v>
      </c>
      <c r="DW289" s="2">
        <f>IF($D289=3,(BB289*$P289*$M289*'input_cooling&amp;ventilation'!$D$3)*'input_cool&amp;vent_evolution'!AR$11,(BB289*$Q289*'input_cooling&amp;ventilation'!$D$3)*'input_cool&amp;vent_evolution'!AR$12)</f>
        <v>17546609.261065498</v>
      </c>
      <c r="DX289" s="2">
        <f>IF($D289=3,(BC289*$P289*$M289*'input_cooling&amp;ventilation'!$D$3)*'input_cool&amp;vent_evolution'!AS$11,(BC289*$Q289*'input_cooling&amp;ventilation'!$D$3)*'input_cool&amp;vent_evolution'!AS$12)</f>
        <v>17000860.312027231</v>
      </c>
      <c r="DY289" s="2">
        <f>IF($D289=3,(BD289*$P289*$M289*'input_cooling&amp;ventilation'!$D$3)*'input_cool&amp;vent_evolution'!AT$11,(BD289*$Q289*'input_cooling&amp;ventilation'!$D$3)*'input_cool&amp;vent_evolution'!AT$12)</f>
        <v>16458712.030928835</v>
      </c>
      <c r="DZ289" s="2">
        <f>IF($D289=3,(BE289*$P289*$M289*'input_cooling&amp;ventilation'!$D$3)*'input_cool&amp;vent_evolution'!AU$11,(BE289*$Q289*'input_cooling&amp;ventilation'!$D$3)*'input_cool&amp;vent_evolution'!AU$12)</f>
        <v>16595695.619329944</v>
      </c>
      <c r="EA289" s="2">
        <f>IF($D289=3,(BF289*$P289*$M289*'input_cooling&amp;ventilation'!$D$3)*'input_cool&amp;vent_evolution'!AV$11,(BF289*$Q289*'input_cooling&amp;ventilation'!$D$3)*'input_cool&amp;vent_evolution'!AV$12)</f>
        <v>16733819.303229176</v>
      </c>
      <c r="EB289">
        <v>0.1833809251856082</v>
      </c>
      <c r="EC289" s="2">
        <f t="shared" si="347"/>
        <v>206862399.23248106</v>
      </c>
      <c r="ED289" s="2">
        <f>IF($D289=3,(EC289*(1+'input_cool&amp;vent_evolution'!M$10)),EC289*(1+'input_cool&amp;vent_evolution'!M$9))</f>
        <v>210334548.31366196</v>
      </c>
      <c r="EE289" s="2">
        <f>IF($D289=3,(ED289*(1+'input_cool&amp;vent_evolution'!N$10)),ED289*(1+'input_cool&amp;vent_evolution'!N$9))</f>
        <v>213757831.19481662</v>
      </c>
      <c r="EF289" s="2">
        <f>IF($D289=3,(EE289*(1+'input_cool&amp;vent_evolution'!O$10)),EE289*(1+'input_cool&amp;vent_evolution'!O$9))</f>
        <v>216993942.81883225</v>
      </c>
      <c r="EG289" s="2">
        <f>IF($D289=3,(EF289*(1+'input_cool&amp;vent_evolution'!P$10)),EF289*(1+'input_cool&amp;vent_evolution'!P$9))</f>
        <v>220572500.6686646</v>
      </c>
      <c r="EH289" s="2">
        <f>IF($D289=3,(EG289*(1+'input_cool&amp;vent_evolution'!Q$10)),EG289*(1+'input_cool&amp;vent_evolution'!Q$9))</f>
        <v>224055525.66675049</v>
      </c>
      <c r="EI289" s="2">
        <f>IF($D289=3,(EH289*(1+'input_cool&amp;vent_evolution'!R$10)),EH289*(1+'input_cool&amp;vent_evolution'!R$9))</f>
        <v>226588862.56229886</v>
      </c>
      <c r="EJ289" s="2">
        <f>IF($D289=3,(EI289*(1+'input_cool&amp;vent_evolution'!S$10)),EI289*(1+'input_cool&amp;vent_evolution'!S$9))</f>
        <v>229814263.41671237</v>
      </c>
      <c r="EK289" s="2">
        <f>IF($D289=3,(EJ289*(1+'input_cool&amp;vent_evolution'!T$10)),EJ289*(1+'input_cool&amp;vent_evolution'!T$9))</f>
        <v>232570174.86472604</v>
      </c>
      <c r="EL289" s="2">
        <f>IF($D289=3,(EK289*(1+'input_cool&amp;vent_evolution'!U$10)),EK289*(1+'input_cool&amp;vent_evolution'!U$9))</f>
        <v>235691365.37852341</v>
      </c>
      <c r="EM289" s="2">
        <f>IF($D289=3,(EL289*(1+'input_cool&amp;vent_evolution'!V$10)),EL289*(1+'input_cool&amp;vent_evolution'!V$9))</f>
        <v>238335461.24849835</v>
      </c>
      <c r="EN289" s="2">
        <f>IF($D289=3,(EM289*(1+'input_cool&amp;vent_evolution'!W$10)),EM289*(1+'input_cool&amp;vent_evolution'!W$9))</f>
        <v>240799255.90779907</v>
      </c>
      <c r="EO289" s="2">
        <f>IF($D289=3,(EN289*(1+'input_cool&amp;vent_evolution'!X$10)),EN289*(1+'input_cool&amp;vent_evolution'!X$9))</f>
        <v>243149262.18636364</v>
      </c>
      <c r="EP289" s="2">
        <f>IF($D289=3,(EO289*(1+'input_cool&amp;vent_evolution'!Y$10)),EO289*(1+'input_cool&amp;vent_evolution'!Y$9))</f>
        <v>245462897.81700829</v>
      </c>
      <c r="EQ289" s="2">
        <f>IF($D289=3,(EP289*(1+'input_cool&amp;vent_evolution'!Z$10)),EP289*(1+'input_cool&amp;vent_evolution'!Z$9))</f>
        <v>247681088.31727216</v>
      </c>
      <c r="ER289" s="2">
        <f>IF($D289=3,(EQ289*(1+'input_cool&amp;vent_evolution'!AA$10)),EQ289*(1+'input_cool&amp;vent_evolution'!AA$9))</f>
        <v>250300723.29759866</v>
      </c>
      <c r="ES289" s="2">
        <f>IF($D289=3,(ER289*(1+'input_cool&amp;vent_evolution'!AB$10)),ER289*(1+'input_cool&amp;vent_evolution'!AB$9))</f>
        <v>251465307.21710494</v>
      </c>
      <c r="ET289" s="2">
        <f>IF($D289=3,(ES289*(1+'input_cool&amp;vent_evolution'!AC$10)),ES289*(1+'input_cool&amp;vent_evolution'!AC$9))</f>
        <v>252920189.42957929</v>
      </c>
      <c r="EU289" s="2">
        <f>IF($D289=3,(ET289*(1+'input_cool&amp;vent_evolution'!AD$10)),ET289*(1+'input_cool&amp;vent_evolution'!AD$9))</f>
        <v>254859448.53120071</v>
      </c>
      <c r="EV289" s="2">
        <f>IF($D289=3,(EU289*(1+'input_cool&amp;vent_evolution'!AE$10)),EU289*(1+'input_cool&amp;vent_evolution'!AE$9))</f>
        <v>256619700.17190972</v>
      </c>
      <c r="EW289" s="2">
        <f>IF($D289=3,(EV289*(1+'input_cool&amp;vent_evolution'!AF$10)),EV289*(1+'input_cool&amp;vent_evolution'!AF$9))</f>
        <v>257980166.57002795</v>
      </c>
      <c r="EX289" s="2">
        <f>IF($D289=3,(EW289*(1+'input_cool&amp;vent_evolution'!AG$10)),EW289*(1+'input_cool&amp;vent_evolution'!AG$9))</f>
        <v>259493718.72267133</v>
      </c>
      <c r="EY289" s="2">
        <f>IF($D289=3,(EX289*(1+'input_cool&amp;vent_evolution'!AH$10)),EX289*(1+'input_cool&amp;vent_evolution'!AH$9))</f>
        <v>260940122.18787706</v>
      </c>
      <c r="EZ289" s="2">
        <f>IF($D289=3,(EY289*(1+'input_cool&amp;vent_evolution'!AI$10)),EY289*(1+'input_cool&amp;vent_evolution'!AI$9))</f>
        <v>262126365.21871689</v>
      </c>
      <c r="FA289" s="2">
        <f>IF($D289=3,(EZ289*(1+'input_cool&amp;vent_evolution'!AJ$10)),EZ289*(1+'input_cool&amp;vent_evolution'!AJ$9))</f>
        <v>263274391.49743646</v>
      </c>
      <c r="FB289" s="2">
        <f>IF($D289=3,(FA289*(1+'input_cool&amp;vent_evolution'!AK$10)),FA289*(1+'input_cool&amp;vent_evolution'!AK$9))</f>
        <v>264578526.84603673</v>
      </c>
      <c r="FC289" s="2">
        <f>IF($D289=3,(FB289*(1+'input_cool&amp;vent_evolution'!AL$10)),FB289*(1+'input_cool&amp;vent_evolution'!AL$9))</f>
        <v>265876687.62639341</v>
      </c>
      <c r="FD289" s="2">
        <f>IF($D289=3,(FC289*(1+'input_cool&amp;vent_evolution'!AM$10)),FC289*(1+'input_cool&amp;vent_evolution'!AM$9))</f>
        <v>267441733.2191622</v>
      </c>
      <c r="FE289" s="2">
        <f>IF($D289=3,(FD289*(1+'input_cool&amp;vent_evolution'!AN$10)),FD289*(1+'input_cool&amp;vent_evolution'!AN$9))</f>
        <v>268831825.60056782</v>
      </c>
      <c r="FF289" s="2">
        <f>IF($D289=3,(FE289*(1+'input_cool&amp;vent_evolution'!AO$10)),FE289*(1+'input_cool&amp;vent_evolution'!AO$9))</f>
        <v>270020089.14934975</v>
      </c>
      <c r="FG289" s="2">
        <f>IF($D289=3,(FF289*(1+'input_cool&amp;vent_evolution'!AP$10)),FF289*(1+'input_cool&amp;vent_evolution'!AP$9))</f>
        <v>271532919.00106668</v>
      </c>
      <c r="FH289" s="2">
        <f>IF($D289=3,(FG289*(1+'input_cool&amp;vent_evolution'!AQ$10)),FG289*(1+'input_cool&amp;vent_evolution'!AQ$9))</f>
        <v>272900968.13990694</v>
      </c>
      <c r="FI289" s="2">
        <f>IF($D289=3,(FH289*(1+'input_cool&amp;vent_evolution'!AR$10)),FH289*(1+'input_cool&amp;vent_evolution'!AR$9))</f>
        <v>274484777.97532636</v>
      </c>
      <c r="FJ289" s="2">
        <f>IF($D289=3,(FI289*(1+'input_cool&amp;vent_evolution'!AS$10)),FI289*(1+'input_cool&amp;vent_evolution'!AS$9))</f>
        <v>275898105.01438141</v>
      </c>
      <c r="FK289" s="2">
        <f>IF($D289=3,(FJ289*(1+'input_cool&amp;vent_evolution'!AT$10)),FJ289*(1+'input_cool&amp;vent_evolution'!AT$9))</f>
        <v>277529280.96275091</v>
      </c>
      <c r="FL289" s="2">
        <f>IF($D289=3,(FK289*(1+'input_cool&amp;vent_evolution'!AU$10)),FK289*(1+'input_cool&amp;vent_evolution'!AU$9))</f>
        <v>279170100.81561333</v>
      </c>
      <c r="FM289" s="2">
        <f t="shared" si="348"/>
        <v>176088527.59966156</v>
      </c>
      <c r="FN289" s="2">
        <f t="shared" si="349"/>
        <v>253645868.74588716</v>
      </c>
      <c r="FO289" s="2">
        <f t="shared" si="350"/>
        <v>257774061.5098193</v>
      </c>
      <c r="FP289" s="2">
        <f t="shared" si="351"/>
        <v>261676541.39632869</v>
      </c>
      <c r="FQ289" s="2">
        <f t="shared" si="352"/>
        <v>265991982.78223243</v>
      </c>
      <c r="FR289" s="2">
        <f t="shared" si="353"/>
        <v>270192219.54117739</v>
      </c>
      <c r="FS289" s="2">
        <f t="shared" si="354"/>
        <v>273247211.89906216</v>
      </c>
      <c r="FT289" s="2">
        <f t="shared" si="355"/>
        <v>277136775.49349093</v>
      </c>
      <c r="FU289" s="2">
        <f t="shared" si="356"/>
        <v>280460174.14113361</v>
      </c>
      <c r="FV289" s="2">
        <f t="shared" si="357"/>
        <v>284224068.78298277</v>
      </c>
      <c r="FW289" s="2">
        <f t="shared" si="358"/>
        <v>287412627.19796592</v>
      </c>
      <c r="FX289" s="2">
        <f t="shared" si="359"/>
        <v>290383757.43681705</v>
      </c>
      <c r="FY289" s="2">
        <f t="shared" si="360"/>
        <v>293217668.40799958</v>
      </c>
      <c r="FZ289" s="2">
        <f t="shared" si="361"/>
        <v>296007719.42054725</v>
      </c>
      <c r="GA289" s="2">
        <f t="shared" si="362"/>
        <v>298682671.59076452</v>
      </c>
      <c r="GB289" s="2">
        <f t="shared" si="363"/>
        <v>301841732.21922177</v>
      </c>
      <c r="GC289" s="2">
        <f t="shared" si="364"/>
        <v>303246122.99743176</v>
      </c>
      <c r="GD289" s="2">
        <f t="shared" si="365"/>
        <v>305000589.23069972</v>
      </c>
      <c r="GE289" s="2">
        <f t="shared" si="366"/>
        <v>307339173.46946496</v>
      </c>
      <c r="GF289" s="2">
        <f t="shared" si="367"/>
        <v>309461889.68607616</v>
      </c>
      <c r="GG289" s="2">
        <f t="shared" si="368"/>
        <v>311102498.3460272</v>
      </c>
      <c r="GH289" s="2">
        <f t="shared" si="369"/>
        <v>312927715.61883086</v>
      </c>
      <c r="GI289" s="2">
        <f t="shared" si="370"/>
        <v>314671957.19222218</v>
      </c>
      <c r="GJ289" s="2">
        <f t="shared" si="371"/>
        <v>316102467.04670608</v>
      </c>
      <c r="GK289" s="2">
        <f t="shared" si="372"/>
        <v>317486890.69533414</v>
      </c>
      <c r="GL289" s="2">
        <f t="shared" si="373"/>
        <v>319059568.82220393</v>
      </c>
      <c r="GM289" s="2">
        <f t="shared" si="374"/>
        <v>320625042.11960238</v>
      </c>
      <c r="GN289" s="2">
        <f t="shared" si="375"/>
        <v>322512356.17327267</v>
      </c>
      <c r="GO289" s="2">
        <f t="shared" si="376"/>
        <v>324188691.29056817</v>
      </c>
      <c r="GP289" s="2">
        <f t="shared" si="377"/>
        <v>325621637.72065443</v>
      </c>
      <c r="GQ289" s="2">
        <f t="shared" si="378"/>
        <v>327445983.9589681</v>
      </c>
      <c r="GR289" s="2">
        <f t="shared" si="379"/>
        <v>329095736.76986033</v>
      </c>
      <c r="GS289" s="2">
        <f t="shared" si="380"/>
        <v>331005678.93035674</v>
      </c>
      <c r="GT289" s="2">
        <f t="shared" si="381"/>
        <v>332710033.10097343</v>
      </c>
      <c r="GU289" s="2">
        <f t="shared" si="382"/>
        <v>334677094.83105403</v>
      </c>
      <c r="GV289" s="2">
        <f t="shared" si="383"/>
        <v>336655786.30314702</v>
      </c>
      <c r="GW289" s="2">
        <f>IF($D289=3,($N289*$M289*EC289*'input_cooling&amp;ventilation'!$D$3)*'input_cool&amp;vent_evolution'!M$11,($O289*$M289*EC289*'input_cooling&amp;ventilation'!$D$3)*'input_cool&amp;vent_evolution'!M$10)</f>
        <v>52097668.365401544</v>
      </c>
      <c r="GX289" s="2">
        <f>IF($D289=3,($N289*$M289*ED289*'input_cooling&amp;ventilation'!$D$3)*'input_cool&amp;vent_evolution'!N$11,($O289*$M289*ED289*'input_cooling&amp;ventilation'!$D$3)*'input_cool&amp;vent_evolution'!N$10)</f>
        <v>51920055.746007696</v>
      </c>
      <c r="GY289" s="2">
        <f>IF($D289=3,($N289*$M289*EE289*'input_cooling&amp;ventilation'!$D$3)*'input_cool&amp;vent_evolution'!O$11,($O289*$M289*EE289*'input_cooling&amp;ventilation'!$D$3)*'input_cool&amp;vent_evolution'!O$10)</f>
        <v>51738518.028791577</v>
      </c>
      <c r="GZ289" s="2">
        <f>IF($D289=3,($N289*$M289*EF289*'input_cooling&amp;ventilation'!$D$3)*'input_cool&amp;vent_evolution'!P$11,($O289*$M289*EF289*'input_cooling&amp;ventilation'!$D$3)*'input_cool&amp;vent_evolution'!P$10)</f>
        <v>48664708.323580079</v>
      </c>
      <c r="HA289" s="2">
        <f>IF($D289=3,($N289*$M289*EG289*'input_cooling&amp;ventilation'!$D$3)*'input_cool&amp;vent_evolution'!Q$11,($O289*$M289*EG289*'input_cooling&amp;ventilation'!$D$3)*'input_cool&amp;vent_evolution'!Q$10)</f>
        <v>48598656.05236277</v>
      </c>
      <c r="HB289" s="2">
        <f>IF($D289=3,($N289*$M289*EH289*'input_cooling&amp;ventilation'!$D$3)*'input_cool&amp;vent_evolution'!R$11,($O289*$M289*EH289*'input_cooling&amp;ventilation'!$D$3)*'input_cool&amp;vent_evolution'!R$10)</f>
        <v>38078782.474041082</v>
      </c>
      <c r="HC289" s="2">
        <f>IF($D289=3,($N289*$M289*EI289*'input_cooling&amp;ventilation'!$D$3)*'input_cool&amp;vent_evolution'!S$11,($O289*$M289*EI289*'input_cooling&amp;ventilation'!$D$3)*'input_cool&amp;vent_evolution'!S$10)</f>
        <v>37986313.304737054</v>
      </c>
      <c r="HD289" s="2">
        <f>IF($D289=3,($N289*$M289*EJ289*'input_cooling&amp;ventilation'!$D$3)*'input_cool&amp;vent_evolution'!T$11,($O289*$M289*EJ289*'input_cooling&amp;ventilation'!$D$3)*'input_cool&amp;vent_evolution'!T$10)</f>
        <v>38011083.255125403</v>
      </c>
      <c r="HE289" s="2">
        <f>IF($D289=3,($N289*$M289*EK289*'input_cooling&amp;ventilation'!$D$3)*'input_cool&amp;vent_evolution'!U$11,($O289*$M289*EK289*'input_cooling&amp;ventilation'!$D$3)*'input_cool&amp;vent_evolution'!U$10)</f>
        <v>37958860.441214934</v>
      </c>
      <c r="HF289" s="2">
        <f>IF($D289=3,($N289*$M289*EL289*'input_cooling&amp;ventilation'!$D$3)*'input_cool&amp;vent_evolution'!V$11,($O289*$M289*EL289*'input_cooling&amp;ventilation'!$D$3)*'input_cool&amp;vent_evolution'!V$10)</f>
        <v>37967128.515622072</v>
      </c>
      <c r="HG289" s="2">
        <f>IF($D289=3,($N289*$M289*EM289*'input_cooling&amp;ventilation'!$D$3)*'input_cool&amp;vent_evolution'!W$11,($O289*$M289*EM289*'input_cooling&amp;ventilation'!$D$3)*'input_cool&amp;vent_evolution'!W$10)</f>
        <v>29457951.881077591</v>
      </c>
      <c r="HH289" s="2">
        <f>IF($D289=3,($N289*$M289*EN289*'input_cooling&amp;ventilation'!$D$3)*'input_cool&amp;vent_evolution'!X$11,($O289*$M289*EN289*'input_cooling&amp;ventilation'!$D$3)*'input_cool&amp;vent_evolution'!X$10)</f>
        <v>29473558.776625112</v>
      </c>
      <c r="HI289" s="2">
        <f>IF($D289=3,($N289*$M289*EO289*'input_cooling&amp;ventilation'!$D$3)*'input_cool&amp;vent_evolution'!Y$11,($O289*$M289*EO289*'input_cooling&amp;ventilation'!$D$3)*'input_cool&amp;vent_evolution'!Y$10)</f>
        <v>29475245.252993833</v>
      </c>
      <c r="HJ289" s="2">
        <f>IF($D289=3,($N289*$M289*EP289*'input_cooling&amp;ventilation'!$D$3)*'input_cool&amp;vent_evolution'!Z$11,($O289*$M289*EP289*'input_cooling&amp;ventilation'!$D$3)*'input_cool&amp;vent_evolution'!Z$10)</f>
        <v>29472701.054396879</v>
      </c>
      <c r="HK289" s="2">
        <f>IF($D289=3,($N289*$M289*EQ289*'input_cooling&amp;ventilation'!$D$3)*'input_cool&amp;vent_evolution'!AA$11,($O289*$M289*EQ289*'input_cooling&amp;ventilation'!$D$3)*'input_cool&amp;vent_evolution'!AA$10)</f>
        <v>29459022.72921494</v>
      </c>
      <c r="HL289" s="2">
        <f>IF($D289=3,($N289*$M289*ER289*'input_cooling&amp;ventilation'!$D$3)*'input_cool&amp;vent_evolution'!AB$11,($O289*$M289*ER289*'input_cooling&amp;ventilation'!$D$3)*'input_cool&amp;vent_evolution'!AB$10)</f>
        <v>20516088.544066463</v>
      </c>
      <c r="HM289" s="2">
        <f>IF($D289=3,($N289*$M289*ES289*'input_cooling&amp;ventilation'!$D$3)*'input_cool&amp;vent_evolution'!AC$11,($O289*$M289*ES289*'input_cooling&amp;ventilation'!$D$3)*'input_cool&amp;vent_evolution'!AC$10)</f>
        <v>20483899.132459868</v>
      </c>
      <c r="HN289" s="2">
        <f>IF($D289=3,($N289*$M289*ET289*'input_cooling&amp;ventilation'!$D$3)*'input_cool&amp;vent_evolution'!AD$11,($O289*$M289*ET289*'input_cooling&amp;ventilation'!$D$3)*'input_cool&amp;vent_evolution'!AD$10)</f>
        <v>20475688.401971832</v>
      </c>
      <c r="HO289" s="2">
        <f>IF($D289=3,($N289*$M289*EU289*'input_cooling&amp;ventilation'!$D$3)*'input_cool&amp;vent_evolution'!AE$11,($O289*$M289*EU289*'input_cooling&amp;ventilation'!$D$3)*'input_cool&amp;vent_evolution'!AE$10)</f>
        <v>20506627.54516213</v>
      </c>
      <c r="HP289" s="2">
        <f>IF($D289=3,($N289*$M289*EV289*'input_cooling&amp;ventilation'!$D$3)*'input_cool&amp;vent_evolution'!AF$11,($O289*$M289*EV289*'input_cooling&amp;ventilation'!$D$3)*'input_cool&amp;vent_evolution'!AF$10)</f>
        <v>20522954.435327269</v>
      </c>
      <c r="HQ289" s="2">
        <f>IF($D289=3,($N289*$M289*EW289*'input_cooling&amp;ventilation'!$D$3)*'input_cool&amp;vent_evolution'!AG$11,($O289*$M289*EW289*'input_cooling&amp;ventilation'!$D$3)*'input_cool&amp;vent_evolution'!AG$10)</f>
        <v>12956488.461718451</v>
      </c>
      <c r="HR289" s="2">
        <f>IF($D289=3,($N289*$M289*EX289*'input_cooling&amp;ventilation'!$D$3)*'input_cool&amp;vent_evolution'!AH$11,($O289*$M289*EX289*'input_cooling&amp;ventilation'!$D$3)*'input_cool&amp;vent_evolution'!AH$10)</f>
        <v>12981202.745813521</v>
      </c>
      <c r="HS289" s="2">
        <f>IF($D289=3,($N289*$M289*EY289*'input_cooling&amp;ventilation'!$D$3)*'input_cool&amp;vent_evolution'!AI$11,($O289*$M289*EY289*'input_cooling&amp;ventilation'!$D$3)*'input_cool&amp;vent_evolution'!AI$10)</f>
        <v>13002392.006448194</v>
      </c>
      <c r="HT289" s="2">
        <f>IF($D289=3,($N289*$M289*EZ289*'input_cooling&amp;ventilation'!$D$3)*'input_cool&amp;vent_evolution'!AJ$11,($O289*$M289*EZ289*'input_cooling&amp;ventilation'!$D$3)*'input_cool&amp;vent_evolution'!AJ$10)</f>
        <v>13010516.030782295</v>
      </c>
      <c r="HU289" s="2">
        <f>IF($D289=3,($N289*$M289*FA289*'input_cooling&amp;ventilation'!$D$3)*'input_cool&amp;vent_evolution'!AK$11,($O289*$M289*FA289*'input_cooling&amp;ventilation'!$D$3)*'input_cool&amp;vent_evolution'!AK$10)</f>
        <v>13016699.563037992</v>
      </c>
      <c r="HV289" s="2">
        <f>IF($D289=3,($N289*$M289*FB289*'input_cooling&amp;ventilation'!$D$3)*'input_cool&amp;vent_evolution'!AL$11,($O289*$M289*FB289*'input_cooling&amp;ventilation'!$D$3)*'input_cool&amp;vent_evolution'!AL$10)</f>
        <v>13030541.197868804</v>
      </c>
      <c r="HW289" s="2">
        <f>IF($D289=3,($N289*$M289*FC289*'input_cooling&amp;ventilation'!$D$3)*'input_cool&amp;vent_evolution'!AM$11,($O289*$M289*FC289*'input_cooling&amp;ventilation'!$D$3)*'input_cool&amp;vent_evolution'!AM$10)</f>
        <v>13043993.629321737</v>
      </c>
      <c r="HX289" s="2">
        <f>IF($D289=3,($N289*$M289*FD289*'input_cooling&amp;ventilation'!$D$3)*'input_cool&amp;vent_evolution'!AN$11,($O289*$M289*FD289*'input_cooling&amp;ventilation'!$D$3)*'input_cool&amp;vent_evolution'!AN$10)</f>
        <v>13070401.595555529</v>
      </c>
      <c r="HY289" s="2">
        <f>IF($D289=3,($N289*$M289*FE289*'input_cooling&amp;ventilation'!$D$3)*'input_cool&amp;vent_evolution'!AO$11,($O289*$M289*FE289*'input_cooling&amp;ventilation'!$D$3)*'input_cool&amp;vent_evolution'!AO$10)</f>
        <v>13088102.456865145</v>
      </c>
      <c r="HZ289" s="2">
        <f>IF($D289=3,($N289*$M289*FF289*'input_cooling&amp;ventilation'!$D$3)*'input_cool&amp;vent_evolution'!AP$11,($O289*$M289*FF289*'input_cooling&amp;ventilation'!$D$3)*'input_cool&amp;vent_evolution'!AP$10)</f>
        <v>13095894.318564873</v>
      </c>
      <c r="IA289" s="2">
        <f>IF($D289=3,($N289*$M289*FG289*'input_cooling&amp;ventilation'!$D$3)*'input_cool&amp;vent_evolution'!AQ$11,($O289*$M289*FG289*'input_cooling&amp;ventilation'!$D$3)*'input_cool&amp;vent_evolution'!AQ$10)</f>
        <v>13119321.116553435</v>
      </c>
      <c r="IB289" s="2">
        <f>IF($D289=3,($N289*$M289*FH289*'input_cooling&amp;ventilation'!$D$3)*'input_cool&amp;vent_evolution'!AR$11,($O289*$M289*FH289*'input_cooling&amp;ventilation'!$D$3)*'input_cool&amp;vent_evolution'!AR$10)</f>
        <v>13135617.131463207</v>
      </c>
      <c r="IC289" s="2">
        <f>IF($D289=3,($N289*$M289*FI289*'input_cooling&amp;ventilation'!$D$3)*'input_cool&amp;vent_evolution'!AS$11,($O289*$M289*FI289*'input_cooling&amp;ventilation'!$D$3)*'input_cool&amp;vent_evolution'!AS$10)</f>
        <v>13162149.317140406</v>
      </c>
      <c r="ID289" s="2">
        <f>IF($D289=3,($N289*$M289*FJ289*'input_cooling&amp;ventilation'!$D$3)*'input_cool&amp;vent_evolution'!AT$11,($O289*$M289*FJ289*'input_cooling&amp;ventilation'!$D$3)*'input_cool&amp;vent_evolution'!AT$10)</f>
        <v>13180352.963155152</v>
      </c>
      <c r="IE289" s="2">
        <f>IF($D289=3,($N289*$M289*FK289*'input_cooling&amp;ventilation'!$D$3)*'input_cool&amp;vent_evolution'!AU$11,($O289*$M289*FK289*'input_cooling&amp;ventilation'!$D$3)*'input_cool&amp;vent_evolution'!AU$10)</f>
        <v>13258278.379654111</v>
      </c>
      <c r="IF289" s="2">
        <f>IF($D289=3,($N289*$M289*FL289*'input_cooling&amp;ventilation'!$D$3)*'input_cool&amp;vent_evolution'!AV$11,($O289*$M289*FL289*'input_cooling&amp;ventilation'!$D$3)*'input_cool&amp;vent_evolution'!AV$10)</f>
        <v>13336664.509955918</v>
      </c>
    </row>
    <row r="290" spans="1:240" x14ac:dyDescent="0.25">
      <c r="A290">
        <v>288</v>
      </c>
      <c r="B290">
        <v>100100</v>
      </c>
      <c r="C290">
        <v>13</v>
      </c>
      <c r="D290">
        <v>6</v>
      </c>
      <c r="E290">
        <v>1</v>
      </c>
      <c r="F290" s="2">
        <v>680219617.16545296</v>
      </c>
      <c r="G290" s="2">
        <v>714066733.68881595</v>
      </c>
      <c r="H290" s="2">
        <v>680219617.16545296</v>
      </c>
      <c r="I290" s="17">
        <v>0.65809726899999998</v>
      </c>
      <c r="J290">
        <v>0.88759147999999999</v>
      </c>
      <c r="K290" s="2">
        <f t="shared" si="308"/>
        <v>603757136.72491777</v>
      </c>
      <c r="L290" s="2">
        <f t="shared" si="309"/>
        <v>469925367.32436007</v>
      </c>
      <c r="M290">
        <v>0.51319957761351598</v>
      </c>
      <c r="N290" s="17">
        <f>'input_cooling&amp;ventilation'!$D$5</f>
        <v>57.500092182043396</v>
      </c>
      <c r="O290" s="45">
        <f>'input_cooling&amp;ventilation'!$D$6</f>
        <v>19.328678831353667</v>
      </c>
      <c r="P290" s="45">
        <f>'input_cooling&amp;ventilation'!$C$5</f>
        <v>50.351688737400465</v>
      </c>
      <c r="Q290" s="45">
        <f>'input_cooling&amp;ventilation'!$C$6</f>
        <v>32.240814214248743</v>
      </c>
      <c r="R290">
        <v>17</v>
      </c>
      <c r="S290">
        <v>12</v>
      </c>
      <c r="T290">
        <v>14</v>
      </c>
      <c r="U290" s="2">
        <f t="shared" si="310"/>
        <v>780068269.8405273</v>
      </c>
      <c r="V290" s="2">
        <f t="shared" si="311"/>
        <v>570995702.21321845</v>
      </c>
      <c r="W290" s="2">
        <v>256122958.22594789</v>
      </c>
      <c r="X290" s="57">
        <f>IF($D290=3,(W290*(1+'input_cool&amp;vent_evolution'!M$11)),(W290*(1+'input_cool&amp;vent_evolution'!M$12)))</f>
        <v>260227748.81398085</v>
      </c>
      <c r="Y290" s="57">
        <f>IF($D290=3,(X290*(1+'input_cool&amp;vent_evolution'!N$11)),(X290*(1+'input_cool&amp;vent_evolution'!N$12)))</f>
        <v>264010327.5581468</v>
      </c>
      <c r="Z290" s="57">
        <f>IF($D290=3,(Y290*(1+'input_cool&amp;vent_evolution'!O$11)),(Y290*(1+'input_cool&amp;vent_evolution'!O$12)))</f>
        <v>267540360.66715077</v>
      </c>
      <c r="AA290" s="57">
        <f>IF($D290=3,(Z290*(1+'input_cool&amp;vent_evolution'!P$11)),(Z290*(1+'input_cool&amp;vent_evolution'!P$12)))</f>
        <v>271585197.60468352</v>
      </c>
      <c r="AB290" s="57">
        <f>IF($D290=3,(AA290*(1+'input_cool&amp;vent_evolution'!Q$11)),(AA290*(1+'input_cool&amp;vent_evolution'!Q$12)))</f>
        <v>275778945.42507172</v>
      </c>
      <c r="AC290" s="57">
        <f>IF($D290=3,(AB290*(1+'input_cool&amp;vent_evolution'!R$11)),(AB290*(1+'input_cool&amp;vent_evolution'!R$12)))</f>
        <v>279937571.77142483</v>
      </c>
      <c r="AD290" s="57">
        <f>IF($D290=3,(AC290*(1+'input_cool&amp;vent_evolution'!S$11)),(AC290*(1+'input_cool&amp;vent_evolution'!S$12)))</f>
        <v>283931741.47035307</v>
      </c>
      <c r="AE290" s="57">
        <f>IF($D290=3,(AD290*(1+'input_cool&amp;vent_evolution'!T$11)),(AD290*(1+'input_cool&amp;vent_evolution'!T$12)))</f>
        <v>288076037.43696761</v>
      </c>
      <c r="AF290" s="57">
        <f>IF($D290=3,(AE290*(1+'input_cool&amp;vent_evolution'!U$11)),(AE290*(1+'input_cool&amp;vent_evolution'!U$12)))</f>
        <v>292812798.71729463</v>
      </c>
      <c r="AG290" s="57">
        <f>IF($D290=3,(AF290*(1+'input_cool&amp;vent_evolution'!V$11)),(AF290*(1+'input_cool&amp;vent_evolution'!V$12)))</f>
        <v>297603959.97015953</v>
      </c>
      <c r="AH290" s="57">
        <f>IF($D290=3,(AG290*(1+'input_cool&amp;vent_evolution'!W$11)),(AG290*(1+'input_cool&amp;vent_evolution'!W$12)))</f>
        <v>301386675.27441871</v>
      </c>
      <c r="AI290" s="57">
        <f>IF($D290=3,(AH290*(1+'input_cool&amp;vent_evolution'!X$11)),(AH290*(1+'input_cool&amp;vent_evolution'!X$12)))</f>
        <v>305952919.44919771</v>
      </c>
      <c r="AJ290" s="57">
        <f>IF($D290=3,(AI290*(1+'input_cool&amp;vent_evolution'!Y$11)),(AI290*(1+'input_cool&amp;vent_evolution'!Y$12)))</f>
        <v>310603685.49758744</v>
      </c>
      <c r="AK290" s="57">
        <f>IF($D290=3,(AJ290*(1+'input_cool&amp;vent_evolution'!Z$11)),(AJ290*(1+'input_cool&amp;vent_evolution'!Z$12)))</f>
        <v>315680695.21161103</v>
      </c>
      <c r="AL290" s="57">
        <f>IF($D290=3,(AK290*(1+'input_cool&amp;vent_evolution'!AA$11)),(AK290*(1+'input_cool&amp;vent_evolution'!AA$12)))</f>
        <v>320741996.5226208</v>
      </c>
      <c r="AM290" s="57">
        <f>IF($D290=3,(AL290*(1+'input_cool&amp;vent_evolution'!AB$11)),(AL290*(1+'input_cool&amp;vent_evolution'!AB$12)))</f>
        <v>325644886.37769836</v>
      </c>
      <c r="AN290" s="57">
        <f>IF($D290=3,(AM290*(1+'input_cool&amp;vent_evolution'!AC$11)),(AM290*(1+'input_cool&amp;vent_evolution'!AC$12)))</f>
        <v>330570801.08695257</v>
      </c>
      <c r="AO290" s="57">
        <f>IF($D290=3,(AN290*(1+'input_cool&amp;vent_evolution'!AD$11)),(AN290*(1+'input_cool&amp;vent_evolution'!AD$12)))</f>
        <v>335470853.81613696</v>
      </c>
      <c r="AP290" s="57">
        <f>IF($D290=3,(AO290*(1+'input_cool&amp;vent_evolution'!AE$11)),(AO290*(1+'input_cool&amp;vent_evolution'!AE$12)))</f>
        <v>340325748.05863655</v>
      </c>
      <c r="AQ290" s="57">
        <f>IF($D290=3,(AP290*(1+'input_cool&amp;vent_evolution'!AF$11)),(AP290*(1+'input_cool&amp;vent_evolution'!AF$12)))</f>
        <v>345109032.77547938</v>
      </c>
      <c r="AR290" s="57">
        <f>IF($D290=3,(AQ290*(1+'input_cool&amp;vent_evolution'!AG$11)),(AQ290*(1+'input_cool&amp;vent_evolution'!AG$12)))</f>
        <v>349695480.20218557</v>
      </c>
      <c r="AS290" s="57">
        <f>IF($D290=3,(AR290*(1+'input_cool&amp;vent_evolution'!AH$11)),(AR290*(1+'input_cool&amp;vent_evolution'!AH$12)))</f>
        <v>354208930.50190592</v>
      </c>
      <c r="AT290" s="57">
        <f>IF($D290=3,(AS290*(1+'input_cool&amp;vent_evolution'!AI$11)),(AS290*(1+'input_cool&amp;vent_evolution'!AI$12)))</f>
        <v>358643743.22875845</v>
      </c>
      <c r="AU290" s="57">
        <f>IF($D290=3,(AT290*(1+'input_cool&amp;vent_evolution'!AJ$11)),(AT290*(1+'input_cool&amp;vent_evolution'!AJ$12)))</f>
        <v>362994196.2064172</v>
      </c>
      <c r="AV290" s="57">
        <f>IF($D290=3,(AU290*(1+'input_cool&amp;vent_evolution'!AK$11)),(AU290*(1+'input_cool&amp;vent_evolution'!AK$12)))</f>
        <v>367254765.21072084</v>
      </c>
      <c r="AW290" s="57">
        <f>IF($D290=3,(AV290*(1+'input_cool&amp;vent_evolution'!AL$11)),(AV290*(1+'input_cool&amp;vent_evolution'!AL$12)))</f>
        <v>371420125.99151731</v>
      </c>
      <c r="AX290" s="57">
        <f>IF($D290=3,(AW290*(1+'input_cool&amp;vent_evolution'!AM$11)),(AW290*(1+'input_cool&amp;vent_evolution'!AM$12)))</f>
        <v>375485553.89512932</v>
      </c>
      <c r="AY290" s="57">
        <f>IF($D290=3,(AX290*(1+'input_cool&amp;vent_evolution'!AN$11)),(AX290*(1+'input_cool&amp;vent_evolution'!AN$12)))</f>
        <v>379447024.57956445</v>
      </c>
      <c r="AZ290" s="57">
        <f>IF($D290=3,(AY290*(1+'input_cool&amp;vent_evolution'!AO$11)),(AY290*(1+'input_cool&amp;vent_evolution'!AO$12)))</f>
        <v>383302223.54828578</v>
      </c>
      <c r="BA290" s="57">
        <f>IF($D290=3,(AZ290*(1+'input_cool&amp;vent_evolution'!AP$11)),(AZ290*(1+'input_cool&amp;vent_evolution'!AP$12)))</f>
        <v>387049458.96395159</v>
      </c>
      <c r="BB290" s="57">
        <f>IF($D290=3,(BA290*(1+'input_cool&amp;vent_evolution'!AQ$11)),(BA290*(1+'input_cool&amp;vent_evolution'!AQ$12)))</f>
        <v>390687475.43322188</v>
      </c>
      <c r="BC290" s="57">
        <f>IF($D290=3,(BB290*(1+'input_cool&amp;vent_evolution'!AR$11)),(BB290*(1+'input_cool&amp;vent_evolution'!AR$12)))</f>
        <v>394215679.71643424</v>
      </c>
      <c r="BD290" s="57">
        <f>IF($D290=3,(BC290*(1+'input_cool&amp;vent_evolution'!AS$11)),(BC290*(1+'input_cool&amp;vent_evolution'!AS$12)))</f>
        <v>397634146.913073</v>
      </c>
      <c r="BE290" s="57">
        <f>IF($D290=3,(BD290*(1+'input_cool&amp;vent_evolution'!AT$11)),(BD290*(1+'input_cool&amp;vent_evolution'!AT$12)))</f>
        <v>400943601.03151256</v>
      </c>
      <c r="BF290" s="57">
        <f>IF($D290=3,(BE290*(1+'input_cool&amp;vent_evolution'!AU$11)),(BE290*(1+'input_cool&amp;vent_evolution'!AU$12)))</f>
        <v>404280599.27976865</v>
      </c>
      <c r="BG290" s="57">
        <f>IF($D290=3,(BF290*(1+'input_cool&amp;vent_evolution'!AV$11)),(BF290*(1+'input_cool&amp;vent_evolution'!AV$12)))</f>
        <v>407645370.90383172</v>
      </c>
      <c r="BH290" s="2">
        <f t="shared" si="384"/>
        <v>688134392.68054807</v>
      </c>
      <c r="BI290" s="2">
        <f t="shared" si="312"/>
        <v>699162875.24197876</v>
      </c>
      <c r="BJ290" s="2">
        <f t="shared" si="313"/>
        <v>709325660.12043059</v>
      </c>
      <c r="BK290" s="2">
        <f t="shared" si="314"/>
        <v>718809921.92355919</v>
      </c>
      <c r="BL290" s="2">
        <f t="shared" si="315"/>
        <v>729677324.94271946</v>
      </c>
      <c r="BM290" s="2">
        <f t="shared" si="316"/>
        <v>740944811.97093165</v>
      </c>
      <c r="BN290" s="2">
        <f t="shared" si="317"/>
        <v>752117936.9225359</v>
      </c>
      <c r="BO290" s="2">
        <f t="shared" si="318"/>
        <v>762849210.5228132</v>
      </c>
      <c r="BP290" s="2">
        <f t="shared" si="319"/>
        <v>773983833.54851997</v>
      </c>
      <c r="BQ290" s="2">
        <f t="shared" si="320"/>
        <v>786710253.58320904</v>
      </c>
      <c r="BR290" s="2">
        <f t="shared" si="321"/>
        <v>799582831.90188611</v>
      </c>
      <c r="BS290" s="2">
        <f t="shared" si="322"/>
        <v>809745983.68105412</v>
      </c>
      <c r="BT290" s="2">
        <f t="shared" si="323"/>
        <v>822014269.52238286</v>
      </c>
      <c r="BU290" s="2">
        <f t="shared" si="324"/>
        <v>834509643.19905531</v>
      </c>
      <c r="BV290" s="2">
        <f t="shared" si="325"/>
        <v>848150220.44520283</v>
      </c>
      <c r="BW290" s="2">
        <f t="shared" si="326"/>
        <v>861748593.38275278</v>
      </c>
      <c r="BX290" s="2">
        <f t="shared" si="327"/>
        <v>874921356.79362619</v>
      </c>
      <c r="BY290" s="2">
        <f t="shared" si="328"/>
        <v>888155981.87498462</v>
      </c>
      <c r="BZ290" s="2">
        <f t="shared" si="329"/>
        <v>901321122.68178928</v>
      </c>
      <c r="CA290" s="2">
        <f t="shared" si="330"/>
        <v>914364934.62364388</v>
      </c>
      <c r="CB290" s="2">
        <f t="shared" si="331"/>
        <v>927216350.78110921</v>
      </c>
      <c r="CC290" s="2">
        <f t="shared" si="332"/>
        <v>939538917.39676368</v>
      </c>
      <c r="CD290" s="2">
        <f t="shared" si="333"/>
        <v>951665360.11164105</v>
      </c>
      <c r="CE290" s="2">
        <f t="shared" si="334"/>
        <v>963580524.54509437</v>
      </c>
      <c r="CF290" s="2">
        <f t="shared" si="335"/>
        <v>975269036.72847116</v>
      </c>
      <c r="CG290" s="2">
        <f t="shared" si="336"/>
        <v>986716054.53803289</v>
      </c>
      <c r="CH290" s="2">
        <f t="shared" si="337"/>
        <v>997907273.12711418</v>
      </c>
      <c r="CI290" s="2">
        <f t="shared" si="338"/>
        <v>1008829998.6055957</v>
      </c>
      <c r="CJ290" s="2">
        <f t="shared" si="339"/>
        <v>1019473418.6349344</v>
      </c>
      <c r="CK290" s="2">
        <f t="shared" si="340"/>
        <v>1029831314.7773935</v>
      </c>
      <c r="CL290" s="2">
        <f t="shared" si="341"/>
        <v>1039899141.5151881</v>
      </c>
      <c r="CM290" s="2">
        <f t="shared" si="342"/>
        <v>1049673525.9396981</v>
      </c>
      <c r="CN290" s="2">
        <f t="shared" si="343"/>
        <v>1059152874.1734452</v>
      </c>
      <c r="CO290" s="2">
        <f t="shared" si="344"/>
        <v>1068337387.9888064</v>
      </c>
      <c r="CP290" s="2">
        <f t="shared" si="345"/>
        <v>1077229012.6040723</v>
      </c>
      <c r="CQ290" s="2">
        <f t="shared" si="346"/>
        <v>1086194640.9836805</v>
      </c>
      <c r="CR290" s="2">
        <f>IF($D290=3,(W290*$P290*$M290*'input_cooling&amp;ventilation'!$D$3)*'input_cool&amp;vent_evolution'!M$11,(W290*$Q290*'input_cooling&amp;ventilation'!$D$3)*'input_cool&amp;vent_evolution'!M$12)</f>
        <v>108050483.14414126</v>
      </c>
      <c r="CS290" s="2">
        <f>IF($D290=3,(X290*$P290*$M290*'input_cooling&amp;ventilation'!$D$3)*'input_cool&amp;vent_evolution'!N$11,(X290*$Q290*'input_cooling&amp;ventilation'!$D$3)*'input_cool&amp;vent_evolution'!N$12)</f>
        <v>99568894.459424332</v>
      </c>
      <c r="CT290" s="2">
        <f>IF($D290=3,(Y290*$P290*$M290*'input_cooling&amp;ventilation'!$D$3)*'input_cool&amp;vent_evolution'!O$11,(Y290*$Q290*'input_cooling&amp;ventilation'!$D$3)*'input_cool&amp;vent_evolution'!O$12)</f>
        <v>92921130.752609745</v>
      </c>
      <c r="CU290" s="2">
        <f>IF($D290=3,(Z290*$P290*$M290*'input_cooling&amp;ventilation'!$D$3)*'input_cool&amp;vent_evolution'!P$11,(Z290*$Q290*'input_cooling&amp;ventilation'!$D$3)*'input_cool&amp;vent_evolution'!P$12)</f>
        <v>106472322.02632782</v>
      </c>
      <c r="CV290" s="2">
        <f>IF($D290=3,(AA290*$P290*$M290*'input_cooling&amp;ventilation'!$D$3)*'input_cool&amp;vent_evolution'!Q$11,(AA290*$Q290*'input_cooling&amp;ventilation'!$D$3)*'input_cool&amp;vent_evolution'!Q$12)</f>
        <v>110392106.1158897</v>
      </c>
      <c r="CW290" s="2">
        <f>IF($D290=3,(AB290*$P290*$M290*'input_cooling&amp;ventilation'!$D$3)*'input_cool&amp;vent_evolution'!R$11,(AB290*$Q290*'input_cooling&amp;ventilation'!$D$3)*'input_cool&amp;vent_evolution'!R$12)</f>
        <v>109467602.86612807</v>
      </c>
      <c r="CX290" s="2">
        <f>IF($D290=3,(AC290*$P290*$M290*'input_cooling&amp;ventilation'!$D$3)*'input_cool&amp;vent_evolution'!S$11,(AC290*$Q290*'input_cooling&amp;ventilation'!$D$3)*'input_cool&amp;vent_evolution'!S$12)</f>
        <v>105138607.31095149</v>
      </c>
      <c r="CY290" s="2">
        <f>IF($D290=3,(AD290*$P290*$M290*'input_cooling&amp;ventilation'!$D$3)*'input_cool&amp;vent_evolution'!T$11,(AD290*$Q290*'input_cooling&amp;ventilation'!$D$3)*'input_cool&amp;vent_evolution'!T$12)</f>
        <v>109090383.99924842</v>
      </c>
      <c r="CZ290" s="2">
        <f>IF($D290=3,(AE290*$P290*$M290*'input_cooling&amp;ventilation'!$D$3)*'input_cool&amp;vent_evolution'!U$11,(AE290*$Q290*'input_cooling&amp;ventilation'!$D$3)*'input_cool&amp;vent_evolution'!U$12)</f>
        <v>124685860.07040586</v>
      </c>
      <c r="DA290" s="2">
        <f>IF($D290=3,(AF290*$P290*$M290*'input_cooling&amp;ventilation'!$D$3)*'input_cool&amp;vent_evolution'!V$11,(AF290*$Q290*'input_cooling&amp;ventilation'!$D$3)*'input_cool&amp;vent_evolution'!V$12)</f>
        <v>126117831.61430882</v>
      </c>
      <c r="DB290" s="2">
        <f>IF($D290=3,(AG290*$P290*$M290*'input_cooling&amp;ventilation'!$D$3)*'input_cool&amp;vent_evolution'!W$11,(AG290*$Q290*'input_cooling&amp;ventilation'!$D$3)*'input_cool&amp;vent_evolution'!W$12)</f>
        <v>99572489.133436218</v>
      </c>
      <c r="DC290" s="2">
        <f>IF($D290=3,(AH290*$P290*$M290*'input_cooling&amp;ventilation'!$D$3)*'input_cool&amp;vent_evolution'!X$11,(AH290*$Q290*'input_cooling&amp;ventilation'!$D$3)*'input_cool&amp;vent_evolution'!X$12)</f>
        <v>120197334.95720878</v>
      </c>
      <c r="DD290" s="2">
        <f>IF($D290=3,(AI290*$P290*$M290*'input_cooling&amp;ventilation'!$D$3)*'input_cool&amp;vent_evolution'!Y$11,(AI290*$Q290*'input_cooling&amp;ventilation'!$D$3)*'input_cool&amp;vent_evolution'!Y$12)</f>
        <v>122422205.89374501</v>
      </c>
      <c r="DE290" s="2">
        <f>IF($D290=3,(AJ290*$P290*$M290*'input_cooling&amp;ventilation'!$D$3)*'input_cool&amp;vent_evolution'!Z$11,(AJ290*$Q290*'input_cooling&amp;ventilation'!$D$3)*'input_cool&amp;vent_evolution'!Z$12)</f>
        <v>133642226.26290774</v>
      </c>
      <c r="DF290" s="2">
        <f>IF($D290=3,(AK290*$P290*$M290*'input_cooling&amp;ventilation'!$D$3)*'input_cool&amp;vent_evolution'!AA$11,(AK290*$Q290*'input_cooling&amp;ventilation'!$D$3)*'input_cool&amp;vent_evolution'!AA$12)</f>
        <v>133228733.6623303</v>
      </c>
      <c r="DG290" s="2">
        <f>IF($D290=3,(AL290*$P290*$M290*'input_cooling&amp;ventilation'!$D$3)*'input_cool&amp;vent_evolution'!AB$11,(AL290*$Q290*'input_cooling&amp;ventilation'!$D$3)*'input_cool&amp;vent_evolution'!AB$12)</f>
        <v>129058865.80136232</v>
      </c>
      <c r="DH290" s="2">
        <f>IF($D290=3,(AM290*$P290*$M290*'input_cooling&amp;ventilation'!$D$3)*'input_cool&amp;vent_evolution'!AC$11,(AM290*$Q290*'input_cooling&amp;ventilation'!$D$3)*'input_cool&amp;vent_evolution'!AC$12)</f>
        <v>129664949.48937498</v>
      </c>
      <c r="DI290" s="2">
        <f>IF($D290=3,(AN290*$P290*$M290*'input_cooling&amp;ventilation'!$D$3)*'input_cool&amp;vent_evolution'!AD$11,(AN290*$Q290*'input_cooling&amp;ventilation'!$D$3)*'input_cool&amp;vent_evolution'!AD$12)</f>
        <v>128984184.08083951</v>
      </c>
      <c r="DJ290" s="2">
        <f>IF($D290=3,(AO290*$P290*$M290*'input_cooling&amp;ventilation'!$D$3)*'input_cool&amp;vent_evolution'!AE$11,(AO290*$Q290*'input_cooling&amp;ventilation'!$D$3)*'input_cool&amp;vent_evolution'!AE$12)</f>
        <v>127795476.35027391</v>
      </c>
      <c r="DK290" s="2">
        <f>IF($D290=3,(AP290*$P290*$M290*'input_cooling&amp;ventilation'!$D$3)*'input_cool&amp;vent_evolution'!AF$11,(AP290*$Q290*'input_cooling&amp;ventilation'!$D$3)*'input_cool&amp;vent_evolution'!AF$12)</f>
        <v>125910497.40214173</v>
      </c>
      <c r="DL290" s="2">
        <f>IF($D290=3,(AQ290*$P290*$M290*'input_cooling&amp;ventilation'!$D$3)*'input_cool&amp;vent_evolution'!AG$11,(AQ290*$Q290*'input_cooling&amp;ventilation'!$D$3)*'input_cool&amp;vent_evolution'!AG$12)</f>
        <v>120729145.55387592</v>
      </c>
      <c r="DM290" s="2">
        <f>IF($D290=3,(AR290*$P290*$M290*'input_cooling&amp;ventilation'!$D$3)*'input_cool&amp;vent_evolution'!AH$11,(AR290*$Q290*'input_cooling&amp;ventilation'!$D$3)*'input_cool&amp;vent_evolution'!AH$12)</f>
        <v>118807640.74874645</v>
      </c>
      <c r="DN290" s="2">
        <f>IF($D290=3,(AS290*$P290*$M290*'input_cooling&amp;ventilation'!$D$3)*'input_cool&amp;vent_evolution'!AI$11,(AS290*$Q290*'input_cooling&amp;ventilation'!$D$3)*'input_cool&amp;vent_evolution'!AI$12)</f>
        <v>116737662.37605634</v>
      </c>
      <c r="DO290" s="2">
        <f>IF($D290=3,(AT290*$P290*$M290*'input_cooling&amp;ventilation'!$D$3)*'input_cool&amp;vent_evolution'!AJ$11,(AT290*$Q290*'input_cooling&amp;ventilation'!$D$3)*'input_cool&amp;vent_evolution'!AJ$12)</f>
        <v>114517059.04372668</v>
      </c>
      <c r="DP290" s="2">
        <f>IF($D290=3,(AU290*$P290*$M290*'input_cooling&amp;ventilation'!$D$3)*'input_cool&amp;vent_evolution'!AK$11,(AU290*$Q290*'input_cooling&amp;ventilation'!$D$3)*'input_cool&amp;vent_evolution'!AK$12)</f>
        <v>112151041.45046423</v>
      </c>
      <c r="DQ290" s="2">
        <f>IF($D290=3,(AV290*$P290*$M290*'input_cooling&amp;ventilation'!$D$3)*'input_cool&amp;vent_evolution'!AL$11,(AV290*$Q290*'input_cooling&amp;ventilation'!$D$3)*'input_cool&amp;vent_evolution'!AL$12)</f>
        <v>109644873.51604266</v>
      </c>
      <c r="DR290" s="2">
        <f>IF($D290=3,(AW290*$P290*$M290*'input_cooling&amp;ventilation'!$D$3)*'input_cool&amp;vent_evolution'!AM$11,(AW290*$Q290*'input_cooling&amp;ventilation'!$D$3)*'input_cool&amp;vent_evolution'!AM$12)</f>
        <v>107014338.43022327</v>
      </c>
      <c r="DS290" s="2">
        <f>IF($D290=3,(AX290*$P290*$M290*'input_cooling&amp;ventilation'!$D$3)*'input_cool&amp;vent_evolution'!AN$11,(AX290*$Q290*'input_cooling&amp;ventilation'!$D$3)*'input_cool&amp;vent_evolution'!AN$12)</f>
        <v>104277870.51121806</v>
      </c>
      <c r="DT290" s="2">
        <f>IF($D290=3,(AY290*$P290*$M290*'input_cooling&amp;ventilation'!$D$3)*'input_cool&amp;vent_evolution'!AO$11,(AY290*$Q290*'input_cooling&amp;ventilation'!$D$3)*'input_cool&amp;vent_evolution'!AO$12)</f>
        <v>101480478.05448432</v>
      </c>
      <c r="DU290" s="2">
        <f>IF($D290=3,(AZ290*$P290*$M290*'input_cooling&amp;ventilation'!$D$3)*'input_cool&amp;vent_evolution'!AP$11,(AZ290*$Q290*'input_cooling&amp;ventilation'!$D$3)*'input_cool&amp;vent_evolution'!AP$12)</f>
        <v>98638551.330227643</v>
      </c>
      <c r="DV290" s="2">
        <f>IF($D290=3,(BA290*$P290*$M290*'input_cooling&amp;ventilation'!$D$3)*'input_cool&amp;vent_evolution'!AQ$11,(BA290*$Q290*'input_cooling&amp;ventilation'!$D$3)*'input_cool&amp;vent_evolution'!AQ$12)</f>
        <v>95763578.862464562</v>
      </c>
      <c r="DW290" s="2">
        <f>IF($D290=3,(BB290*$P290*$M290*'input_cooling&amp;ventilation'!$D$3)*'input_cool&amp;vent_evolution'!AR$11,(BB290*$Q290*'input_cooling&amp;ventilation'!$D$3)*'input_cool&amp;vent_evolution'!AR$12)</f>
        <v>92872990.535434708</v>
      </c>
      <c r="DX290" s="2">
        <f>IF($D290=3,(BC290*$P290*$M290*'input_cooling&amp;ventilation'!$D$3)*'input_cool&amp;vent_evolution'!AS$11,(BC290*$Q290*'input_cooling&amp;ventilation'!$D$3)*'input_cool&amp;vent_evolution'!AS$12)</f>
        <v>89984379.053601518</v>
      </c>
      <c r="DY290" s="2">
        <f>IF($D290=3,(BD290*$P290*$M290*'input_cooling&amp;ventilation'!$D$3)*'input_cool&amp;vent_evolution'!AT$11,(BD290*$Q290*'input_cooling&amp;ventilation'!$D$3)*'input_cool&amp;vent_evolution'!AT$12)</f>
        <v>87114825.658406347</v>
      </c>
      <c r="DZ290" s="2">
        <f>IF($D290=3,(BE290*$P290*$M290*'input_cooling&amp;ventilation'!$D$3)*'input_cool&amp;vent_evolution'!AU$11,(BE290*$Q290*'input_cooling&amp;ventilation'!$D$3)*'input_cool&amp;vent_evolution'!AU$12)</f>
        <v>87839870.327709809</v>
      </c>
      <c r="EA290" s="2">
        <f>IF($D290=3,(BF290*$P290*$M290*'input_cooling&amp;ventilation'!$D$3)*'input_cool&amp;vent_evolution'!AV$11,(BF290*$Q290*'input_cooling&amp;ventilation'!$D$3)*'input_cool&amp;vent_evolution'!AV$12)</f>
        <v>88570949.443716377</v>
      </c>
      <c r="EB290">
        <v>0.1833809251856082</v>
      </c>
      <c r="EC290" s="2">
        <f t="shared" si="347"/>
        <v>124739302.72520098</v>
      </c>
      <c r="ED290" s="2">
        <f>IF($D290=3,(EC290*(1+'input_cool&amp;vent_evolution'!M$10)),EC290*(1+'input_cool&amp;vent_evolution'!M$9))</f>
        <v>126833030.03838804</v>
      </c>
      <c r="EE290" s="2">
        <f>IF($D290=3,(ED290*(1+'input_cool&amp;vent_evolution'!N$10)),ED290*(1+'input_cool&amp;vent_evolution'!N$9))</f>
        <v>128897290.73153822</v>
      </c>
      <c r="EF290" s="2">
        <f>IF($D290=3,(EE290*(1+'input_cool&amp;vent_evolution'!O$10)),EE290*(1+'input_cool&amp;vent_evolution'!O$9))</f>
        <v>130848686.00210629</v>
      </c>
      <c r="EG290" s="2">
        <f>IF($D290=3,(EF290*(1+'input_cool&amp;vent_evolution'!P$10)),EF290*(1+'input_cool&amp;vent_evolution'!P$9))</f>
        <v>133006578.45915072</v>
      </c>
      <c r="EH290" s="2">
        <f>IF($D290=3,(EG290*(1+'input_cool&amp;vent_evolution'!Q$10)),EG290*(1+'input_cool&amp;vent_evolution'!Q$9))</f>
        <v>135106864.01731735</v>
      </c>
      <c r="EI290" s="2">
        <f>IF($D290=3,(EH290*(1+'input_cool&amp;vent_evolution'!R$10)),EH290*(1+'input_cool&amp;vent_evolution'!R$9))</f>
        <v>136634481.79169881</v>
      </c>
      <c r="EJ290" s="2">
        <f>IF($D290=3,(EI290*(1+'input_cool&amp;vent_evolution'!S$10)),EI290*(1+'input_cool&amp;vent_evolution'!S$9))</f>
        <v>138579418.40212962</v>
      </c>
      <c r="EK290" s="2">
        <f>IF($D290=3,(EJ290*(1+'input_cool&amp;vent_evolution'!T$10)),EJ290*(1+'input_cool&amp;vent_evolution'!T$9))</f>
        <v>140241250.00455284</v>
      </c>
      <c r="EL290" s="2">
        <f>IF($D290=3,(EK290*(1+'input_cool&amp;vent_evolution'!U$10)),EK290*(1+'input_cool&amp;vent_evolution'!U$9))</f>
        <v>142123347.13679215</v>
      </c>
      <c r="EM290" s="2">
        <f>IF($D290=3,(EL290*(1+'input_cool&amp;vent_evolution'!V$10)),EL290*(1+'input_cool&amp;vent_evolution'!V$9))</f>
        <v>143717753.2559467</v>
      </c>
      <c r="EN290" s="2">
        <f>IF($D290=3,(EM290*(1+'input_cool&amp;vent_evolution'!W$10)),EM290*(1+'input_cool&amp;vent_evolution'!W$9))</f>
        <v>145203436.63291386</v>
      </c>
      <c r="EO290" s="2">
        <f>IF($D290=3,(EN290*(1+'input_cool&amp;vent_evolution'!X$10)),EN290*(1+'input_cool&amp;vent_evolution'!X$9))</f>
        <v>146620504.914417</v>
      </c>
      <c r="EP290" s="2">
        <f>IF($D290=3,(EO290*(1+'input_cool&amp;vent_evolution'!Y$10)),EO290*(1+'input_cool&amp;vent_evolution'!Y$9))</f>
        <v>148015641.47087958</v>
      </c>
      <c r="EQ290" s="2">
        <f>IF($D290=3,(EP290*(1+'input_cool&amp;vent_evolution'!Z$10)),EP290*(1+'input_cool&amp;vent_evolution'!Z$9))</f>
        <v>149353224.02498898</v>
      </c>
      <c r="ER290" s="2">
        <f>IF($D290=3,(EQ290*(1+'input_cool&amp;vent_evolution'!AA$10)),EQ290*(1+'input_cool&amp;vent_evolution'!AA$9))</f>
        <v>150932880.07680357</v>
      </c>
      <c r="ES290" s="2">
        <f>IF($D290=3,(ER290*(1+'input_cool&amp;vent_evolution'!AB$10)),ER290*(1+'input_cool&amp;vent_evolution'!AB$9))</f>
        <v>151635131.3637614</v>
      </c>
      <c r="ET290" s="2">
        <f>IF($D290=3,(ES290*(1+'input_cool&amp;vent_evolution'!AC$10)),ES290*(1+'input_cool&amp;vent_evolution'!AC$9))</f>
        <v>152512434.31202406</v>
      </c>
      <c r="EU290" s="2">
        <f>IF($D290=3,(ET290*(1+'input_cool&amp;vent_evolution'!AD$10)),ET290*(1+'input_cool&amp;vent_evolution'!AD$9))</f>
        <v>153681819.51222128</v>
      </c>
      <c r="EV290" s="2">
        <f>IF($D290=3,(EU290*(1+'input_cool&amp;vent_evolution'!AE$10)),EU290*(1+'input_cool&amp;vent_evolution'!AE$9))</f>
        <v>154743262.10931775</v>
      </c>
      <c r="EW290" s="2">
        <f>IF($D290=3,(EV290*(1+'input_cool&amp;vent_evolution'!AF$10)),EV290*(1+'input_cool&amp;vent_evolution'!AF$9))</f>
        <v>155563631.73913923</v>
      </c>
      <c r="EX290" s="2">
        <f>IF($D290=3,(EW290*(1+'input_cool&amp;vent_evolution'!AG$10)),EW290*(1+'input_cool&amp;vent_evolution'!AG$9))</f>
        <v>156476313.02321726</v>
      </c>
      <c r="EY290" s="2">
        <f>IF($D290=3,(EX290*(1+'input_cool&amp;vent_evolution'!AH$10)),EX290*(1+'input_cool&amp;vent_evolution'!AH$9))</f>
        <v>157348503.23457757</v>
      </c>
      <c r="EZ290" s="2">
        <f>IF($D290=3,(EY290*(1+'input_cool&amp;vent_evolution'!AI$10)),EY290*(1+'input_cool&amp;vent_evolution'!AI$9))</f>
        <v>158063815.09926927</v>
      </c>
      <c r="FA290" s="2">
        <f>IF($D290=3,(EZ290*(1+'input_cool&amp;vent_evolution'!AJ$10)),EZ290*(1+'input_cool&amp;vent_evolution'!AJ$9))</f>
        <v>158756082.02670032</v>
      </c>
      <c r="FB290" s="2">
        <f>IF($D290=3,(FA290*(1+'input_cool&amp;vent_evolution'!AK$10)),FA290*(1+'input_cool&amp;vent_evolution'!AK$9))</f>
        <v>159542483.686196</v>
      </c>
      <c r="FC290" s="2">
        <f>IF($D290=3,(FB290*(1+'input_cool&amp;vent_evolution'!AL$10)),FB290*(1+'input_cool&amp;vent_evolution'!AL$9))</f>
        <v>160325282.6441879</v>
      </c>
      <c r="FD290" s="2">
        <f>IF($D290=3,(FC290*(1+'input_cool&amp;vent_evolution'!AM$10)),FC290*(1+'input_cool&amp;vent_evolution'!AM$9))</f>
        <v>161269014.79028821</v>
      </c>
      <c r="FE290" s="2">
        <f>IF($D290=3,(FD290*(1+'input_cool&amp;vent_evolution'!AN$10)),FD290*(1+'input_cool&amp;vent_evolution'!AN$9))</f>
        <v>162107249.07077375</v>
      </c>
      <c r="FF290" s="2">
        <f>IF($D290=3,(FE290*(1+'input_cool&amp;vent_evolution'!AO$10)),FE290*(1+'input_cool&amp;vent_evolution'!AO$9))</f>
        <v>162823779.32024771</v>
      </c>
      <c r="FG290" s="2">
        <f>IF($D290=3,(FF290*(1+'input_cool&amp;vent_evolution'!AP$10)),FF290*(1+'input_cool&amp;vent_evolution'!AP$9))</f>
        <v>163736025.05241171</v>
      </c>
      <c r="FH290" s="2">
        <f>IF($D290=3,(FG290*(1+'input_cool&amp;vent_evolution'!AQ$10)),FG290*(1+'input_cool&amp;vent_evolution'!AQ$9))</f>
        <v>164560967.12166116</v>
      </c>
      <c r="FI290" s="2">
        <f>IF($D290=3,(FH290*(1+'input_cool&amp;vent_evolution'!AR$10)),FH290*(1+'input_cool&amp;vent_evolution'!AR$9))</f>
        <v>165516014.22182316</v>
      </c>
      <c r="FJ290" s="2">
        <f>IF($D290=3,(FI290*(1+'input_cool&amp;vent_evolution'!AS$10)),FI290*(1+'input_cool&amp;vent_evolution'!AS$9))</f>
        <v>166368259.14418951</v>
      </c>
      <c r="FK290" s="2">
        <f>IF($D290=3,(FJ290*(1+'input_cool&amp;vent_evolution'!AT$10)),FJ290*(1+'input_cool&amp;vent_evolution'!AT$9))</f>
        <v>167351868.30262849</v>
      </c>
      <c r="FL290" s="2">
        <f>IF($D290=3,(FK290*(1+'input_cool&amp;vent_evolution'!AU$10)),FK290*(1+'input_cool&amp;vent_evolution'!AU$9))</f>
        <v>168341292.79496312</v>
      </c>
      <c r="FM290" s="2">
        <f t="shared" si="348"/>
        <v>72785161.633075953</v>
      </c>
      <c r="FN290" s="2">
        <f t="shared" si="349"/>
        <v>104843034.38668112</v>
      </c>
      <c r="FO290" s="2">
        <f t="shared" si="350"/>
        <v>106549398.68917799</v>
      </c>
      <c r="FP290" s="2">
        <f t="shared" si="351"/>
        <v>108162465.89566398</v>
      </c>
      <c r="FQ290" s="2">
        <f t="shared" si="352"/>
        <v>109946228.31944422</v>
      </c>
      <c r="FR290" s="2">
        <f t="shared" si="353"/>
        <v>111682371.58535902</v>
      </c>
      <c r="FS290" s="2">
        <f t="shared" si="354"/>
        <v>112945134.78513992</v>
      </c>
      <c r="FT290" s="2">
        <f t="shared" si="355"/>
        <v>114552863.11793773</v>
      </c>
      <c r="FU290" s="2">
        <f t="shared" si="356"/>
        <v>115926570.48568724</v>
      </c>
      <c r="FV290" s="2">
        <f t="shared" si="357"/>
        <v>117482354.29290777</v>
      </c>
      <c r="FW290" s="2">
        <f t="shared" si="358"/>
        <v>118800326.24016994</v>
      </c>
      <c r="FX290" s="2">
        <f t="shared" si="359"/>
        <v>120028425.52418093</v>
      </c>
      <c r="FY290" s="2">
        <f t="shared" si="360"/>
        <v>121199806.02751623</v>
      </c>
      <c r="FZ290" s="2">
        <f t="shared" si="361"/>
        <v>122353057.27381267</v>
      </c>
      <c r="GA290" s="2">
        <f t="shared" si="362"/>
        <v>123458733.08770019</v>
      </c>
      <c r="GB290" s="2">
        <f t="shared" si="363"/>
        <v>124764512.29765362</v>
      </c>
      <c r="GC290" s="2">
        <f t="shared" si="364"/>
        <v>125345009.00110954</v>
      </c>
      <c r="GD290" s="2">
        <f t="shared" si="365"/>
        <v>126070207.34372109</v>
      </c>
      <c r="GE290" s="2">
        <f t="shared" si="366"/>
        <v>127036847.44305833</v>
      </c>
      <c r="GF290" s="2">
        <f t="shared" si="367"/>
        <v>127914259.75965434</v>
      </c>
      <c r="GG290" s="2">
        <f t="shared" si="368"/>
        <v>128592395.74113433</v>
      </c>
      <c r="GH290" s="2">
        <f t="shared" si="369"/>
        <v>129346838.61158939</v>
      </c>
      <c r="GI290" s="2">
        <f t="shared" si="370"/>
        <v>130067810.65092094</v>
      </c>
      <c r="GJ290" s="2">
        <f t="shared" si="371"/>
        <v>130659103.52159016</v>
      </c>
      <c r="GK290" s="2">
        <f t="shared" si="372"/>
        <v>131231346.9289695</v>
      </c>
      <c r="GL290" s="2">
        <f t="shared" si="373"/>
        <v>131881404.22243081</v>
      </c>
      <c r="GM290" s="2">
        <f t="shared" si="374"/>
        <v>132528483.44182467</v>
      </c>
      <c r="GN290" s="2">
        <f t="shared" si="375"/>
        <v>133308593.6529855</v>
      </c>
      <c r="GO290" s="2">
        <f t="shared" si="376"/>
        <v>134001496.95637928</v>
      </c>
      <c r="GP290" s="2">
        <f t="shared" si="377"/>
        <v>134593796.97130409</v>
      </c>
      <c r="GQ290" s="2">
        <f t="shared" si="378"/>
        <v>135347879.80475387</v>
      </c>
      <c r="GR290" s="2">
        <f t="shared" si="379"/>
        <v>136029795.4674733</v>
      </c>
      <c r="GS290" s="2">
        <f t="shared" si="380"/>
        <v>136819258.87407076</v>
      </c>
      <c r="GT290" s="2">
        <f t="shared" si="381"/>
        <v>137523743.68906325</v>
      </c>
      <c r="GU290" s="2">
        <f t="shared" si="382"/>
        <v>138336817.13523149</v>
      </c>
      <c r="GV290" s="2">
        <f t="shared" si="383"/>
        <v>139154697.66715184</v>
      </c>
      <c r="GW290" s="2">
        <f>IF($D290=3,($N290*$M290*EC290*'input_cooling&amp;ventilation'!$D$3)*'input_cool&amp;vent_evolution'!M$11,($O290*$M290*EC290*'input_cooling&amp;ventilation'!$D$3)*'input_cool&amp;vent_evolution'!M$10)</f>
        <v>21534266.112458702</v>
      </c>
      <c r="GX290" s="2">
        <f>IF($D290=3,($N290*$M290*ED290*'input_cooling&amp;ventilation'!$D$3)*'input_cool&amp;vent_evolution'!N$11,($O290*$M290*ED290*'input_cooling&amp;ventilation'!$D$3)*'input_cool&amp;vent_evolution'!N$10)</f>
        <v>21460850.976408232</v>
      </c>
      <c r="GY290" s="2">
        <f>IF($D290=3,($N290*$M290*EE290*'input_cooling&amp;ventilation'!$D$3)*'input_cool&amp;vent_evolution'!O$11,($O290*$M290*EE290*'input_cooling&amp;ventilation'!$D$3)*'input_cool&amp;vent_evolution'!O$10)</f>
        <v>21385813.42416</v>
      </c>
      <c r="GZ290" s="2">
        <f>IF($D290=3,($N290*$M290*EF290*'input_cooling&amp;ventilation'!$D$3)*'input_cool&amp;vent_evolution'!P$11,($O290*$M290*EF290*'input_cooling&amp;ventilation'!$D$3)*'input_cool&amp;vent_evolution'!P$10)</f>
        <v>20115272.18406409</v>
      </c>
      <c r="HA290" s="2">
        <f>IF($D290=3,($N290*$M290*EG290*'input_cooling&amp;ventilation'!$D$3)*'input_cool&amp;vent_evolution'!Q$11,($O290*$M290*EG290*'input_cooling&amp;ventilation'!$D$3)*'input_cool&amp;vent_evolution'!Q$10)</f>
        <v>20087969.864586961</v>
      </c>
      <c r="HB290" s="2">
        <f>IF($D290=3,($N290*$M290*EH290*'input_cooling&amp;ventilation'!$D$3)*'input_cool&amp;vent_evolution'!R$11,($O290*$M290*EH290*'input_cooling&amp;ventilation'!$D$3)*'input_cool&amp;vent_evolution'!R$10)</f>
        <v>15739641.729897389</v>
      </c>
      <c r="HC290" s="2">
        <f>IF($D290=3,($N290*$M290*EI290*'input_cooling&amp;ventilation'!$D$3)*'input_cool&amp;vent_evolution'!S$11,($O290*$M290*EI290*'input_cooling&amp;ventilation'!$D$3)*'input_cool&amp;vent_evolution'!S$10)</f>
        <v>15701420.140304847</v>
      </c>
      <c r="HD290" s="2">
        <f>IF($D290=3,($N290*$M290*EJ290*'input_cooling&amp;ventilation'!$D$3)*'input_cool&amp;vent_evolution'!T$11,($O290*$M290*EJ290*'input_cooling&amp;ventilation'!$D$3)*'input_cool&amp;vent_evolution'!T$10)</f>
        <v>15711658.654234374</v>
      </c>
      <c r="HE290" s="2">
        <f>IF($D290=3,($N290*$M290*EK290*'input_cooling&amp;ventilation'!$D$3)*'input_cool&amp;vent_evolution'!U$11,($O290*$M290*EK290*'input_cooling&amp;ventilation'!$D$3)*'input_cool&amp;vent_evolution'!U$10)</f>
        <v>15690072.659943765</v>
      </c>
      <c r="HF290" s="2">
        <f>IF($D290=3,($N290*$M290*EL290*'input_cooling&amp;ventilation'!$D$3)*'input_cool&amp;vent_evolution'!V$11,($O290*$M290*EL290*'input_cooling&amp;ventilation'!$D$3)*'input_cool&amp;vent_evolution'!V$10)</f>
        <v>15693490.220078552</v>
      </c>
      <c r="HG290" s="2">
        <f>IF($D290=3,($N290*$M290*EM290*'input_cooling&amp;ventilation'!$D$3)*'input_cool&amp;vent_evolution'!W$11,($O290*$M290*EM290*'input_cooling&amp;ventilation'!$D$3)*'input_cool&amp;vent_evolution'!W$10)</f>
        <v>12176271.891592149</v>
      </c>
      <c r="HH290" s="2">
        <f>IF($D290=3,($N290*$M290*EN290*'input_cooling&amp;ventilation'!$D$3)*'input_cool&amp;vent_evolution'!X$11,($O290*$M290*EN290*'input_cooling&amp;ventilation'!$D$3)*'input_cool&amp;vent_evolution'!X$10)</f>
        <v>12182722.910466013</v>
      </c>
      <c r="HI290" s="2">
        <f>IF($D290=3,($N290*$M290*EO290*'input_cooling&amp;ventilation'!$D$3)*'input_cool&amp;vent_evolution'!Y$11,($O290*$M290*EO290*'input_cooling&amp;ventilation'!$D$3)*'input_cool&amp;vent_evolution'!Y$10)</f>
        <v>12183420.005596293</v>
      </c>
      <c r="HJ290" s="2">
        <f>IF($D290=3,($N290*$M290*EP290*'input_cooling&amp;ventilation'!$D$3)*'input_cool&amp;vent_evolution'!Z$11,($O290*$M290*EP290*'input_cooling&amp;ventilation'!$D$3)*'input_cool&amp;vent_evolution'!Z$10)</f>
        <v>12182368.376006162</v>
      </c>
      <c r="HK290" s="2">
        <f>IF($D290=3,($N290*$M290*EQ290*'input_cooling&amp;ventilation'!$D$3)*'input_cool&amp;vent_evolution'!AA$11,($O290*$M290*EQ290*'input_cooling&amp;ventilation'!$D$3)*'input_cool&amp;vent_evolution'!AA$10)</f>
        <v>12176714.520398371</v>
      </c>
      <c r="HL290" s="2">
        <f>IF($D290=3,($N290*$M290*ER290*'input_cooling&amp;ventilation'!$D$3)*'input_cool&amp;vent_evolution'!AB$11,($O290*$M290*ER290*'input_cooling&amp;ventilation'!$D$3)*'input_cool&amp;vent_evolution'!AB$10)</f>
        <v>8480205.0486408044</v>
      </c>
      <c r="HM290" s="2">
        <f>IF($D290=3,($N290*$M290*ES290*'input_cooling&amp;ventilation'!$D$3)*'input_cool&amp;vent_evolution'!AC$11,($O290*$M290*ES290*'input_cooling&amp;ventilation'!$D$3)*'input_cool&amp;vent_evolution'!AC$10)</f>
        <v>8466899.7438682728</v>
      </c>
      <c r="HN290" s="2">
        <f>IF($D290=3,($N290*$M290*ET290*'input_cooling&amp;ventilation'!$D$3)*'input_cool&amp;vent_evolution'!AD$11,($O290*$M290*ET290*'input_cooling&amp;ventilation'!$D$3)*'input_cool&amp;vent_evolution'!AD$10)</f>
        <v>8463505.8865066171</v>
      </c>
      <c r="HO290" s="2">
        <f>IF($D290=3,($N290*$M290*EU290*'input_cooling&amp;ventilation'!$D$3)*'input_cool&amp;vent_evolution'!AE$11,($O290*$M290*EU290*'input_cooling&amp;ventilation'!$D$3)*'input_cool&amp;vent_evolution'!AE$10)</f>
        <v>8476294.4001513831</v>
      </c>
      <c r="HP290" s="2">
        <f>IF($D290=3,($N290*$M290*EV290*'input_cooling&amp;ventilation'!$D$3)*'input_cool&amp;vent_evolution'!AF$11,($O290*$M290*EV290*'input_cooling&amp;ventilation'!$D$3)*'input_cool&amp;vent_evolution'!AF$10)</f>
        <v>8483043.0245838407</v>
      </c>
      <c r="HQ290" s="2">
        <f>IF($D290=3,($N290*$M290*EW290*'input_cooling&amp;ventilation'!$D$3)*'input_cool&amp;vent_evolution'!AG$11,($O290*$M290*EW290*'input_cooling&amp;ventilation'!$D$3)*'input_cool&amp;vent_evolution'!AG$10)</f>
        <v>5355488.6268756185</v>
      </c>
      <c r="HR290" s="2">
        <f>IF($D290=3,($N290*$M290*EX290*'input_cooling&amp;ventilation'!$D$3)*'input_cool&amp;vent_evolution'!AH$11,($O290*$M290*EX290*'input_cooling&amp;ventilation'!$D$3)*'input_cool&amp;vent_evolution'!AH$10)</f>
        <v>5365704.1314688269</v>
      </c>
      <c r="HS290" s="2">
        <f>IF($D290=3,($N290*$M290*EY290*'input_cooling&amp;ventilation'!$D$3)*'input_cool&amp;vent_evolution'!AI$11,($O290*$M290*EY290*'input_cooling&amp;ventilation'!$D$3)*'input_cool&amp;vent_evolution'!AI$10)</f>
        <v>5374462.588258733</v>
      </c>
      <c r="HT290" s="2">
        <f>IF($D290=3,($N290*$M290*EZ290*'input_cooling&amp;ventilation'!$D$3)*'input_cool&amp;vent_evolution'!AJ$11,($O290*$M290*EZ290*'input_cooling&amp;ventilation'!$D$3)*'input_cool&amp;vent_evolution'!AJ$10)</f>
        <v>5377820.6061394485</v>
      </c>
      <c r="HU290" s="2">
        <f>IF($D290=3,($N290*$M290*FA290*'input_cooling&amp;ventilation'!$D$3)*'input_cool&amp;vent_evolution'!AK$11,($O290*$M290*FA290*'input_cooling&amp;ventilation'!$D$3)*'input_cool&amp;vent_evolution'!AK$10)</f>
        <v>5380376.5329839131</v>
      </c>
      <c r="HV290" s="2">
        <f>IF($D290=3,($N290*$M290*FB290*'input_cooling&amp;ventilation'!$D$3)*'input_cool&amp;vent_evolution'!AL$11,($O290*$M290*FB290*'input_cooling&amp;ventilation'!$D$3)*'input_cool&amp;vent_evolution'!AL$10)</f>
        <v>5386097.8916786546</v>
      </c>
      <c r="HW290" s="2">
        <f>IF($D290=3,($N290*$M290*FC290*'input_cooling&amp;ventilation'!$D$3)*'input_cool&amp;vent_evolution'!AM$11,($O290*$M290*FC290*'input_cooling&amp;ventilation'!$D$3)*'input_cool&amp;vent_evolution'!AM$10)</f>
        <v>5391658.3754364932</v>
      </c>
      <c r="HX290" s="2">
        <f>IF($D290=3,($N290*$M290*FD290*'input_cooling&amp;ventilation'!$D$3)*'input_cool&amp;vent_evolution'!AN$11,($O290*$M290*FD290*'input_cooling&amp;ventilation'!$D$3)*'input_cool&amp;vent_evolution'!AN$10)</f>
        <v>5402573.9536228087</v>
      </c>
      <c r="HY290" s="2">
        <f>IF($D290=3,($N290*$M290*FE290*'input_cooling&amp;ventilation'!$D$3)*'input_cool&amp;vent_evolution'!AO$11,($O290*$M290*FE290*'input_cooling&amp;ventilation'!$D$3)*'input_cool&amp;vent_evolution'!AO$10)</f>
        <v>5409890.5009812731</v>
      </c>
      <c r="HZ290" s="2">
        <f>IF($D290=3,($N290*$M290*FF290*'input_cooling&amp;ventilation'!$D$3)*'input_cool&amp;vent_evolution'!AP$11,($O290*$M290*FF290*'input_cooling&amp;ventilation'!$D$3)*'input_cool&amp;vent_evolution'!AP$10)</f>
        <v>5413111.2213823581</v>
      </c>
      <c r="IA290" s="2">
        <f>IF($D290=3,($N290*$M290*FG290*'input_cooling&amp;ventilation'!$D$3)*'input_cool&amp;vent_evolution'!AQ$11,($O290*$M290*FG290*'input_cooling&amp;ventilation'!$D$3)*'input_cool&amp;vent_evolution'!AQ$10)</f>
        <v>5422794.5511335125</v>
      </c>
      <c r="IB290" s="2">
        <f>IF($D290=3,($N290*$M290*FH290*'input_cooling&amp;ventilation'!$D$3)*'input_cool&amp;vent_evolution'!AR$11,($O290*$M290*FH290*'input_cooling&amp;ventilation'!$D$3)*'input_cool&amp;vent_evolution'!AR$10)</f>
        <v>5429530.4134599864</v>
      </c>
      <c r="IC290" s="2">
        <f>IF($D290=3,($N290*$M290*FI290*'input_cooling&amp;ventilation'!$D$3)*'input_cool&amp;vent_evolution'!AS$11,($O290*$M290*FI290*'input_cooling&amp;ventilation'!$D$3)*'input_cool&amp;vent_evolution'!AS$10)</f>
        <v>5440497.3370257532</v>
      </c>
      <c r="ID290" s="2">
        <f>IF($D290=3,($N290*$M290*FJ290*'input_cooling&amp;ventilation'!$D$3)*'input_cool&amp;vent_evolution'!AT$11,($O290*$M290*FJ290*'input_cooling&amp;ventilation'!$D$3)*'input_cool&amp;vent_evolution'!AT$10)</f>
        <v>5448021.7074975586</v>
      </c>
      <c r="IE290" s="2">
        <f>IF($D290=3,($N290*$M290*FK290*'input_cooling&amp;ventilation'!$D$3)*'input_cool&amp;vent_evolution'!AU$11,($O290*$M290*FK290*'input_cooling&amp;ventilation'!$D$3)*'input_cool&amp;vent_evolution'!AU$10)</f>
        <v>5480231.7220426081</v>
      </c>
      <c r="IF290" s="2">
        <f>IF($D290=3,($N290*$M290*FL290*'input_cooling&amp;ventilation'!$D$3)*'input_cool&amp;vent_evolution'!AV$11,($O290*$M290*FL290*'input_cooling&amp;ventilation'!$D$3)*'input_cool&amp;vent_evolution'!AV$10)</f>
        <v>5512632.1699399259</v>
      </c>
    </row>
    <row r="291" spans="1:240" x14ac:dyDescent="0.25">
      <c r="A291">
        <v>289</v>
      </c>
      <c r="B291">
        <v>100100</v>
      </c>
      <c r="C291">
        <v>13</v>
      </c>
      <c r="D291">
        <v>6</v>
      </c>
      <c r="E291">
        <v>2</v>
      </c>
      <c r="F291" s="2">
        <v>1338320911.7662499</v>
      </c>
      <c r="G291" s="2">
        <v>1404914556.60725</v>
      </c>
      <c r="H291" s="2">
        <v>1338320911.7662499</v>
      </c>
      <c r="I291" s="17">
        <v>0.65962059399999995</v>
      </c>
      <c r="J291">
        <v>0.88759147999999999</v>
      </c>
      <c r="K291" s="2">
        <f t="shared" si="308"/>
        <v>1187882238.7895551</v>
      </c>
      <c r="L291" s="2">
        <f t="shared" si="309"/>
        <v>926710574.34852076</v>
      </c>
      <c r="M291">
        <v>0.51319957761351598</v>
      </c>
      <c r="N291" s="17">
        <f>'input_cooling&amp;ventilation'!$D$5</f>
        <v>57.500092182043396</v>
      </c>
      <c r="O291" s="45">
        <f>'input_cooling&amp;ventilation'!$D$6</f>
        <v>19.328678831353667</v>
      </c>
      <c r="P291" s="45">
        <f>'input_cooling&amp;ventilation'!$C$5</f>
        <v>50.351688737400465</v>
      </c>
      <c r="Q291" s="45">
        <f>'input_cooling&amp;ventilation'!$C$6</f>
        <v>32.240814214248743</v>
      </c>
      <c r="R291">
        <v>17</v>
      </c>
      <c r="S291">
        <v>12</v>
      </c>
      <c r="T291">
        <v>14</v>
      </c>
      <c r="U291" s="2">
        <f t="shared" si="310"/>
        <v>1534771494.0702202</v>
      </c>
      <c r="V291" s="2">
        <f t="shared" si="311"/>
        <v>1126025092.3702762</v>
      </c>
      <c r="W291" s="2">
        <v>503917708.8211571</v>
      </c>
      <c r="X291" s="57">
        <f>IF($D291=3,(W291*(1+'input_cool&amp;vent_evolution'!M$11)),(W291*(1+'input_cool&amp;vent_evolution'!M$12)))</f>
        <v>511993816.80710125</v>
      </c>
      <c r="Y291" s="57">
        <f>IF($D291=3,(X291*(1+'input_cool&amp;vent_evolution'!N$11)),(X291*(1+'input_cool&amp;vent_evolution'!N$12)))</f>
        <v>519435978.28844017</v>
      </c>
      <c r="Z291" s="57">
        <f>IF($D291=3,(Y291*(1+'input_cool&amp;vent_evolution'!O$11)),(Y291*(1+'input_cool&amp;vent_evolution'!O$12)))</f>
        <v>526381260.3852635</v>
      </c>
      <c r="AA291" s="57">
        <f>IF($D291=3,(Z291*(1+'input_cool&amp;vent_evolution'!P$11)),(Z291*(1+'input_cool&amp;vent_evolution'!P$12)))</f>
        <v>534339410.54968011</v>
      </c>
      <c r="AB291" s="57">
        <f>IF($D291=3,(AA291*(1+'input_cool&amp;vent_evolution'!Q$11)),(AA291*(1+'input_cool&amp;vent_evolution'!Q$12)))</f>
        <v>542590540.42753911</v>
      </c>
      <c r="AC291" s="57">
        <f>IF($D291=3,(AB291*(1+'input_cool&amp;vent_evolution'!R$11)),(AB291*(1+'input_cool&amp;vent_evolution'!R$12)))</f>
        <v>550772569.38274443</v>
      </c>
      <c r="AD291" s="57">
        <f>IF($D291=3,(AC291*(1+'input_cool&amp;vent_evolution'!S$11)),(AC291*(1+'input_cool&amp;vent_evolution'!S$12)))</f>
        <v>558631032.58833969</v>
      </c>
      <c r="AE291" s="57">
        <f>IF($D291=3,(AD291*(1+'input_cool&amp;vent_evolution'!T$11)),(AD291*(1+'input_cool&amp;vent_evolution'!T$12)))</f>
        <v>566784866.75704706</v>
      </c>
      <c r="AF291" s="57">
        <f>IF($D291=3,(AE291*(1+'input_cool&amp;vent_evolution'!U$11)),(AE291*(1+'input_cool&amp;vent_evolution'!U$12)))</f>
        <v>576104366.68844116</v>
      </c>
      <c r="AG291" s="57">
        <f>IF($D291=3,(AF291*(1+'input_cool&amp;vent_evolution'!V$11)),(AF291*(1+'input_cool&amp;vent_evolution'!V$12)))</f>
        <v>585530897.6712923</v>
      </c>
      <c r="AH291" s="57">
        <f>IF($D291=3,(AG291*(1+'input_cool&amp;vent_evolution'!W$11)),(AG291*(1+'input_cool&amp;vent_evolution'!W$12)))</f>
        <v>592973327.83236909</v>
      </c>
      <c r="AI291" s="57">
        <f>IF($D291=3,(AH291*(1+'input_cool&amp;vent_evolution'!X$11)),(AH291*(1+'input_cool&amp;vent_evolution'!X$12)))</f>
        <v>601957338.16244924</v>
      </c>
      <c r="AJ291" s="57">
        <f>IF($D291=3,(AI291*(1+'input_cool&amp;vent_evolution'!Y$11)),(AI291*(1+'input_cool&amp;vent_evolution'!Y$12)))</f>
        <v>611107643.88904595</v>
      </c>
      <c r="AK291" s="57">
        <f>IF($D291=3,(AJ291*(1+'input_cool&amp;vent_evolution'!Z$11)),(AJ291*(1+'input_cool&amp;vent_evolution'!Z$12)))</f>
        <v>621096577.01895523</v>
      </c>
      <c r="AL291" s="57">
        <f>IF($D291=3,(AK291*(1+'input_cool&amp;vent_evolution'!AA$11)),(AK291*(1+'input_cool&amp;vent_evolution'!AA$12)))</f>
        <v>631054604.12423158</v>
      </c>
      <c r="AM291" s="57">
        <f>IF($D291=3,(AL291*(1+'input_cool&amp;vent_evolution'!AB$11)),(AL291*(1+'input_cool&amp;vent_evolution'!AB$12)))</f>
        <v>640700959.29475713</v>
      </c>
      <c r="AN291" s="57">
        <f>IF($D291=3,(AM291*(1+'input_cool&amp;vent_evolution'!AC$11)),(AM291*(1+'input_cool&amp;vent_evolution'!AC$12)))</f>
        <v>650392615.48727238</v>
      </c>
      <c r="AO291" s="57">
        <f>IF($D291=3,(AN291*(1+'input_cool&amp;vent_evolution'!AD$11)),(AN291*(1+'input_cool&amp;vent_evolution'!AD$12)))</f>
        <v>660033388.65925467</v>
      </c>
      <c r="AP291" s="57">
        <f>IF($D291=3,(AO291*(1+'input_cool&amp;vent_evolution'!AE$11)),(AO291*(1+'input_cool&amp;vent_evolution'!AE$12)))</f>
        <v>669585313.25123596</v>
      </c>
      <c r="AQ291" s="57">
        <f>IF($D291=3,(AP291*(1+'input_cool&amp;vent_evolution'!AF$11)),(AP291*(1+'input_cool&amp;vent_evolution'!AF$12)))</f>
        <v>678996347.2789793</v>
      </c>
      <c r="AR291" s="57">
        <f>IF($D291=3,(AQ291*(1+'input_cool&amp;vent_evolution'!AG$11)),(AQ291*(1+'input_cool&amp;vent_evolution'!AG$12)))</f>
        <v>688020107.1750195</v>
      </c>
      <c r="AS291" s="57">
        <f>IF($D291=3,(AR291*(1+'input_cool&amp;vent_evolution'!AH$11)),(AR291*(1+'input_cool&amp;vent_evolution'!AH$12)))</f>
        <v>696900246.42402351</v>
      </c>
      <c r="AT291" s="57">
        <f>IF($D291=3,(AS291*(1+'input_cool&amp;vent_evolution'!AI$11)),(AS291*(1+'input_cool&amp;vent_evolution'!AI$12)))</f>
        <v>705625667.54146564</v>
      </c>
      <c r="AU291" s="57">
        <f>IF($D291=3,(AT291*(1+'input_cool&amp;vent_evolution'!AJ$11)),(AT291*(1+'input_cool&amp;vent_evolution'!AJ$12)))</f>
        <v>714185112.23951566</v>
      </c>
      <c r="AV291" s="57">
        <f>IF($D291=3,(AU291*(1+'input_cool&amp;vent_evolution'!AK$11)),(AU291*(1+'input_cool&amp;vent_evolution'!AK$12)))</f>
        <v>722567711.6979723</v>
      </c>
      <c r="AW291" s="57">
        <f>IF($D291=3,(AV291*(1+'input_cool&amp;vent_evolution'!AL$11)),(AV291*(1+'input_cool&amp;vent_evolution'!AL$12)))</f>
        <v>730762990.54220903</v>
      </c>
      <c r="AX291" s="57">
        <f>IF($D291=3,(AW291*(1+'input_cool&amp;vent_evolution'!AM$11)),(AW291*(1+'input_cool&amp;vent_evolution'!AM$12)))</f>
        <v>738761653.0938046</v>
      </c>
      <c r="AY291" s="57">
        <f>IF($D291=3,(AX291*(1+'input_cool&amp;vent_evolution'!AN$11)),(AX291*(1+'input_cool&amp;vent_evolution'!AN$12)))</f>
        <v>746555781.52606189</v>
      </c>
      <c r="AZ291" s="57">
        <f>IF($D291=3,(AY291*(1+'input_cool&amp;vent_evolution'!AO$11)),(AY291*(1+'input_cool&amp;vent_evolution'!AO$12)))</f>
        <v>754140822.10510254</v>
      </c>
      <c r="BA291" s="57">
        <f>IF($D291=3,(AZ291*(1+'input_cool&amp;vent_evolution'!AP$11)),(AZ291*(1+'input_cool&amp;vent_evolution'!AP$12)))</f>
        <v>761513446.1687758</v>
      </c>
      <c r="BB291" s="57">
        <f>IF($D291=3,(BA291*(1+'input_cool&amp;vent_evolution'!AQ$11)),(BA291*(1+'input_cool&amp;vent_evolution'!AQ$12)))</f>
        <v>768671183.75132799</v>
      </c>
      <c r="BC291" s="57">
        <f>IF($D291=3,(BB291*(1+'input_cool&amp;vent_evolution'!AR$11)),(BB291*(1+'input_cool&amp;vent_evolution'!AR$12)))</f>
        <v>775612867.66347814</v>
      </c>
      <c r="BD291" s="57">
        <f>IF($D291=3,(BC291*(1+'input_cool&amp;vent_evolution'!AS$11)),(BC291*(1+'input_cool&amp;vent_evolution'!AS$12)))</f>
        <v>782338645.6622268</v>
      </c>
      <c r="BE291" s="57">
        <f>IF($D291=3,(BD291*(1+'input_cool&amp;vent_evolution'!AT$11)),(BD291*(1+'input_cool&amp;vent_evolution'!AT$12)))</f>
        <v>788849942.22214544</v>
      </c>
      <c r="BF291" s="57">
        <f>IF($D291=3,(BE291*(1+'input_cool&amp;vent_evolution'!AU$11)),(BE291*(1+'input_cool&amp;vent_evolution'!AU$12)))</f>
        <v>795415431.40456367</v>
      </c>
      <c r="BG291" s="57">
        <f>IF($D291=3,(BF291*(1+'input_cool&amp;vent_evolution'!AV$11)),(BF291*(1+'input_cool&amp;vent_evolution'!AV$12)))</f>
        <v>802035564.24719822</v>
      </c>
      <c r="BH291" s="2">
        <f t="shared" si="384"/>
        <v>1353893102.4477351</v>
      </c>
      <c r="BI291" s="2">
        <f t="shared" si="312"/>
        <v>1375591460.543488</v>
      </c>
      <c r="BJ291" s="2">
        <f t="shared" si="313"/>
        <v>1395586572.6828454</v>
      </c>
      <c r="BK291" s="2">
        <f t="shared" si="314"/>
        <v>1414246701.8286145</v>
      </c>
      <c r="BL291" s="2">
        <f t="shared" si="315"/>
        <v>1435628138.5736187</v>
      </c>
      <c r="BM291" s="2">
        <f t="shared" si="316"/>
        <v>1457796734.0277593</v>
      </c>
      <c r="BN291" s="2">
        <f t="shared" si="317"/>
        <v>1479779673.6477907</v>
      </c>
      <c r="BO291" s="2">
        <f t="shared" si="318"/>
        <v>1500893277.9995496</v>
      </c>
      <c r="BP291" s="2">
        <f t="shared" si="319"/>
        <v>1522800465.7134736</v>
      </c>
      <c r="BQ291" s="2">
        <f t="shared" si="320"/>
        <v>1547839487.8682888</v>
      </c>
      <c r="BR291" s="2">
        <f t="shared" si="321"/>
        <v>1573166074.0435355</v>
      </c>
      <c r="BS291" s="2">
        <f t="shared" si="322"/>
        <v>1593161908.0540187</v>
      </c>
      <c r="BT291" s="2">
        <f t="shared" si="323"/>
        <v>1617299558.7166026</v>
      </c>
      <c r="BU291" s="2">
        <f t="shared" si="324"/>
        <v>1641884000.9611676</v>
      </c>
      <c r="BV291" s="2">
        <f t="shared" si="325"/>
        <v>1668721612.397831</v>
      </c>
      <c r="BW291" s="2">
        <f t="shared" si="326"/>
        <v>1695476187.5513031</v>
      </c>
      <c r="BX291" s="2">
        <f t="shared" si="327"/>
        <v>1721393382.9594343</v>
      </c>
      <c r="BY291" s="2">
        <f t="shared" si="328"/>
        <v>1747432290.1870391</v>
      </c>
      <c r="BZ291" s="2">
        <f t="shared" si="329"/>
        <v>1773334488.2470052</v>
      </c>
      <c r="CA291" s="2">
        <f t="shared" si="330"/>
        <v>1798997973.7602205</v>
      </c>
      <c r="CB291" s="2">
        <f t="shared" si="331"/>
        <v>1824282923.7312577</v>
      </c>
      <c r="CC291" s="2">
        <f t="shared" si="332"/>
        <v>1848527370.9247761</v>
      </c>
      <c r="CD291" s="2">
        <f t="shared" si="333"/>
        <v>1872385947.5684259</v>
      </c>
      <c r="CE291" s="2">
        <f t="shared" si="334"/>
        <v>1895828837.6674702</v>
      </c>
      <c r="CF291" s="2">
        <f t="shared" si="335"/>
        <v>1918825793.1913843</v>
      </c>
      <c r="CG291" s="2">
        <f t="shared" si="336"/>
        <v>1941347612.5057642</v>
      </c>
      <c r="CH291" s="2">
        <f t="shared" si="337"/>
        <v>1963366151.0600145</v>
      </c>
      <c r="CI291" s="2">
        <f t="shared" si="338"/>
        <v>1984856433.8340528</v>
      </c>
      <c r="CJ291" s="2">
        <f t="shared" si="339"/>
        <v>2005797187.7295864</v>
      </c>
      <c r="CK291" s="2">
        <f t="shared" si="340"/>
        <v>2026176178.0726185</v>
      </c>
      <c r="CL291" s="2">
        <f t="shared" si="341"/>
        <v>2045984461.6316509</v>
      </c>
      <c r="CM291" s="2">
        <f t="shared" si="342"/>
        <v>2065215402.2644351</v>
      </c>
      <c r="CN291" s="2">
        <f t="shared" si="343"/>
        <v>2083865864.0432413</v>
      </c>
      <c r="CO291" s="2">
        <f t="shared" si="344"/>
        <v>2101936243.9519026</v>
      </c>
      <c r="CP291" s="2">
        <f t="shared" si="345"/>
        <v>2119430369.1754205</v>
      </c>
      <c r="CQ291" s="2">
        <f t="shared" si="346"/>
        <v>2137070095.5884211</v>
      </c>
      <c r="CR291" s="2">
        <f>IF($D291=3,(W291*$P291*$M291*'input_cooling&amp;ventilation'!$D$3)*'input_cool&amp;vent_evolution'!M$11,(W291*$Q291*'input_cooling&amp;ventilation'!$D$3)*'input_cool&amp;vent_evolution'!M$12)</f>
        <v>212587548.8872849</v>
      </c>
      <c r="CS291" s="2">
        <f>IF($D291=3,(X291*$P291*$M291*'input_cooling&amp;ventilation'!$D$3)*'input_cool&amp;vent_evolution'!N$11,(X291*$Q291*'input_cooling&amp;ventilation'!$D$3)*'input_cool&amp;vent_evolution'!N$12)</f>
        <v>195900162.61480737</v>
      </c>
      <c r="CT291" s="2">
        <f>IF($D291=3,(Y291*$P291*$M291*'input_cooling&amp;ventilation'!$D$3)*'input_cool&amp;vent_evolution'!O$11,(Y291*$Q291*'input_cooling&amp;ventilation'!$D$3)*'input_cool&amp;vent_evolution'!O$12)</f>
        <v>182820796.83234912</v>
      </c>
      <c r="CU291" s="2">
        <f>IF($D291=3,(Z291*$P291*$M291*'input_cooling&amp;ventilation'!$D$3)*'input_cool&amp;vent_evolution'!P$11,(Z291*$Q291*'input_cooling&amp;ventilation'!$D$3)*'input_cool&amp;vent_evolution'!P$12)</f>
        <v>209482542.83805126</v>
      </c>
      <c r="CV291" s="2">
        <f>IF($D291=3,(AA291*$P291*$M291*'input_cooling&amp;ventilation'!$D$3)*'input_cool&amp;vent_evolution'!Q$11,(AA291*$Q291*'input_cooling&amp;ventilation'!$D$3)*'input_cool&amp;vent_evolution'!Q$12)</f>
        <v>217194653.58035776</v>
      </c>
      <c r="CW291" s="2">
        <f>IF($D291=3,(AB291*$P291*$M291*'input_cooling&amp;ventilation'!$D$3)*'input_cool&amp;vent_evolution'!R$11,(AB291*$Q291*'input_cooling&amp;ventilation'!$D$3)*'input_cool&amp;vent_evolution'!R$12)</f>
        <v>215375708.63827017</v>
      </c>
      <c r="CX291" s="2">
        <f>IF($D291=3,(AC291*$P291*$M291*'input_cooling&amp;ventilation'!$D$3)*'input_cool&amp;vent_evolution'!S$11,(AC291*$Q291*'input_cooling&amp;ventilation'!$D$3)*'input_cool&amp;vent_evolution'!S$12)</f>
        <v>206858481.06612447</v>
      </c>
      <c r="CY291" s="2">
        <f>IF($D291=3,(AD291*$P291*$M291*'input_cooling&amp;ventilation'!$D$3)*'input_cool&amp;vent_evolution'!T$11,(AD291*$Q291*'input_cooling&amp;ventilation'!$D$3)*'input_cool&amp;vent_evolution'!T$12)</f>
        <v>214633536.72038063</v>
      </c>
      <c r="CZ291" s="2">
        <f>IF($D291=3,(AE291*$P291*$M291*'input_cooling&amp;ventilation'!$D$3)*'input_cool&amp;vent_evolution'!U$11,(AE291*$Q291*'input_cooling&amp;ventilation'!$D$3)*'input_cool&amp;vent_evolution'!U$12)</f>
        <v>245317379.45040202</v>
      </c>
      <c r="DA291" s="2">
        <f>IF($D291=3,(AF291*$P291*$M291*'input_cooling&amp;ventilation'!$D$3)*'input_cool&amp;vent_evolution'!V$11,(AF291*$Q291*'input_cooling&amp;ventilation'!$D$3)*'input_cool&amp;vent_evolution'!V$12)</f>
        <v>248134759.91679546</v>
      </c>
      <c r="DB291" s="2">
        <f>IF($D291=3,(AG291*$P291*$M291*'input_cooling&amp;ventilation'!$D$3)*'input_cool&amp;vent_evolution'!W$11,(AG291*$Q291*'input_cooling&amp;ventilation'!$D$3)*'input_cool&amp;vent_evolution'!W$12)</f>
        <v>195907235.07681775</v>
      </c>
      <c r="DC291" s="2">
        <f>IF($D291=3,(AH291*$P291*$M291*'input_cooling&amp;ventilation'!$D$3)*'input_cool&amp;vent_evolution'!X$11,(AH291*$Q291*'input_cooling&amp;ventilation'!$D$3)*'input_cool&amp;vent_evolution'!X$12)</f>
        <v>236486280.09603202</v>
      </c>
      <c r="DD291" s="2">
        <f>IF($D291=3,(AI291*$P291*$M291*'input_cooling&amp;ventilation'!$D$3)*'input_cool&amp;vent_evolution'!Y$11,(AI291*$Q291*'input_cooling&amp;ventilation'!$D$3)*'input_cool&amp;vent_evolution'!Y$12)</f>
        <v>240863677.07960528</v>
      </c>
      <c r="DE291" s="2">
        <f>IF($D291=3,(AJ291*$P291*$M291*'input_cooling&amp;ventilation'!$D$3)*'input_cool&amp;vent_evolution'!Z$11,(AJ291*$Q291*'input_cooling&amp;ventilation'!$D$3)*'input_cool&amp;vent_evolution'!Z$12)</f>
        <v>262938882.66257122</v>
      </c>
      <c r="DF291" s="2">
        <f>IF($D291=3,(AK291*$P291*$M291*'input_cooling&amp;ventilation'!$D$3)*'input_cool&amp;vent_evolution'!AA$11,(AK291*$Q291*'input_cooling&amp;ventilation'!$D$3)*'input_cool&amp;vent_evolution'!AA$12)</f>
        <v>262125342.77008861</v>
      </c>
      <c r="DG291" s="2">
        <f>IF($D291=3,(AL291*$P291*$M291*'input_cooling&amp;ventilation'!$D$3)*'input_cool&amp;vent_evolution'!AB$11,(AL291*$Q291*'input_cooling&amp;ventilation'!$D$3)*'input_cool&amp;vent_evolution'!AB$12)</f>
        <v>253921196.31972528</v>
      </c>
      <c r="DH291" s="2">
        <f>IF($D291=3,(AM291*$P291*$M291*'input_cooling&amp;ventilation'!$D$3)*'input_cool&amp;vent_evolution'!AC$11,(AM291*$Q291*'input_cooling&amp;ventilation'!$D$3)*'input_cool&amp;vent_evolution'!AC$12)</f>
        <v>255113656.00991741</v>
      </c>
      <c r="DI291" s="2">
        <f>IF($D291=3,(AN291*$P291*$M291*'input_cooling&amp;ventilation'!$D$3)*'input_cool&amp;vent_evolution'!AD$11,(AN291*$Q291*'input_cooling&amp;ventilation'!$D$3)*'input_cool&amp;vent_evolution'!AD$12)</f>
        <v>253774261.26260525</v>
      </c>
      <c r="DJ291" s="2">
        <f>IF($D291=3,(AO291*$P291*$M291*'input_cooling&amp;ventilation'!$D$3)*'input_cool&amp;vent_evolution'!AE$11,(AO291*$Q291*'input_cooling&amp;ventilation'!$D$3)*'input_cool&amp;vent_evolution'!AE$12)</f>
        <v>251435498.34891057</v>
      </c>
      <c r="DK291" s="2">
        <f>IF($D291=3,(AP291*$P291*$M291*'input_cooling&amp;ventilation'!$D$3)*'input_cool&amp;vent_evolution'!AF$11,(AP291*$Q291*'input_cooling&amp;ventilation'!$D$3)*'input_cool&amp;vent_evolution'!AF$12)</f>
        <v>247726833.26360059</v>
      </c>
      <c r="DL291" s="2">
        <f>IF($D291=3,(AQ291*$P291*$M291*'input_cooling&amp;ventilation'!$D$3)*'input_cool&amp;vent_evolution'!AG$11,(AQ291*$Q291*'input_cooling&amp;ventilation'!$D$3)*'input_cool&amp;vent_evolution'!AG$12)</f>
        <v>237532608.70029142</v>
      </c>
      <c r="DM291" s="2">
        <f>IF($D291=3,(AR291*$P291*$M291*'input_cooling&amp;ventilation'!$D$3)*'input_cool&amp;vent_evolution'!AH$11,(AR291*$Q291*'input_cooling&amp;ventilation'!$D$3)*'input_cool&amp;vent_evolution'!AH$12)</f>
        <v>233752079.59194228</v>
      </c>
      <c r="DN291" s="2">
        <f>IF($D291=3,(AS291*$P291*$M291*'input_cooling&amp;ventilation'!$D$3)*'input_cool&amp;vent_evolution'!AI$11,(AS291*$Q291*'input_cooling&amp;ventilation'!$D$3)*'input_cool&amp;vent_evolution'!AI$12)</f>
        <v>229679431.1808024</v>
      </c>
      <c r="DO291" s="2">
        <f>IF($D291=3,(AT291*$P291*$M291*'input_cooling&amp;ventilation'!$D$3)*'input_cool&amp;vent_evolution'!AJ$11,(AT291*$Q291*'input_cooling&amp;ventilation'!$D$3)*'input_cool&amp;vent_evolution'!AJ$12)</f>
        <v>225310430.63833237</v>
      </c>
      <c r="DP291" s="2">
        <f>IF($D291=3,(AU291*$P291*$M291*'input_cooling&amp;ventilation'!$D$3)*'input_cool&amp;vent_evolution'!AK$11,(AU291*$Q291*'input_cooling&amp;ventilation'!$D$3)*'input_cool&amp;vent_evolution'!AK$12)</f>
        <v>220655329.92855713</v>
      </c>
      <c r="DQ291" s="2">
        <f>IF($D291=3,(AV291*$P291*$M291*'input_cooling&amp;ventilation'!$D$3)*'input_cool&amp;vent_evolution'!AL$11,(AV291*$Q291*'input_cooling&amp;ventilation'!$D$3)*'input_cool&amp;vent_evolution'!AL$12)</f>
        <v>215724485.72707528</v>
      </c>
      <c r="DR291" s="2">
        <f>IF($D291=3,(AW291*$P291*$M291*'input_cooling&amp;ventilation'!$D$3)*'input_cool&amp;vent_evolution'!AM$11,(AW291*$Q291*'input_cooling&amp;ventilation'!$D$3)*'input_cool&amp;vent_evolution'!AM$12)</f>
        <v>210548951.20021591</v>
      </c>
      <c r="DS291" s="2">
        <f>IF($D291=3,(AX291*$P291*$M291*'input_cooling&amp;ventilation'!$D$3)*'input_cool&amp;vent_evolution'!AN$11,(AX291*$Q291*'input_cooling&amp;ventilation'!$D$3)*'input_cool&amp;vent_evolution'!AN$12)</f>
        <v>205164995.56594107</v>
      </c>
      <c r="DT291" s="2">
        <f>IF($D291=3,(AY291*$P291*$M291*'input_cooling&amp;ventilation'!$D$3)*'input_cool&amp;vent_evolution'!AO$11,(AY291*$Q291*'input_cooling&amp;ventilation'!$D$3)*'input_cool&amp;vent_evolution'!AO$12)</f>
        <v>199661171.90548158</v>
      </c>
      <c r="DU291" s="2">
        <f>IF($D291=3,(AZ291*$P291*$M291*'input_cooling&amp;ventilation'!$D$3)*'input_cool&amp;vent_evolution'!AP$11,(AZ291*$Q291*'input_cooling&amp;ventilation'!$D$3)*'input_cool&amp;vent_evolution'!AP$12)</f>
        <v>194069727.80595785</v>
      </c>
      <c r="DV291" s="2">
        <f>IF($D291=3,(BA291*$P291*$M291*'input_cooling&amp;ventilation'!$D$3)*'input_cool&amp;vent_evolution'!AQ$11,(BA291*$Q291*'input_cooling&amp;ventilation'!$D$3)*'input_cool&amp;vent_evolution'!AQ$12)</f>
        <v>188413266.74946398</v>
      </c>
      <c r="DW291" s="2">
        <f>IF($D291=3,(BB291*$P291*$M291*'input_cooling&amp;ventilation'!$D$3)*'input_cool&amp;vent_evolution'!AR$11,(BB291*$Q291*'input_cooling&amp;ventilation'!$D$3)*'input_cool&amp;vent_evolution'!AR$12)</f>
        <v>182726081.74663785</v>
      </c>
      <c r="DX291" s="2">
        <f>IF($D291=3,(BC291*$P291*$M291*'input_cooling&amp;ventilation'!$D$3)*'input_cool&amp;vent_evolution'!AS$11,(BC291*$Q291*'input_cooling&amp;ventilation'!$D$3)*'input_cool&amp;vent_evolution'!AS$12)</f>
        <v>177042786.15423048</v>
      </c>
      <c r="DY291" s="2">
        <f>IF($D291=3,(BD291*$P291*$M291*'input_cooling&amp;ventilation'!$D$3)*'input_cool&amp;vent_evolution'!AT$11,(BD291*$Q291*'input_cooling&amp;ventilation'!$D$3)*'input_cool&amp;vent_evolution'!AT$12)</f>
        <v>171396987.03390697</v>
      </c>
      <c r="DZ291" s="2">
        <f>IF($D291=3,(BE291*$P291*$M291*'input_cooling&amp;ventilation'!$D$3)*'input_cool&amp;vent_evolution'!AU$11,(BE291*$Q291*'input_cooling&amp;ventilation'!$D$3)*'input_cool&amp;vent_evolution'!AU$12)</f>
        <v>172823500.49868613</v>
      </c>
      <c r="EA291" s="2">
        <f>IF($D291=3,(BF291*$P291*$M291*'input_cooling&amp;ventilation'!$D$3)*'input_cool&amp;vent_evolution'!AV$11,(BF291*$Q291*'input_cooling&amp;ventilation'!$D$3)*'input_cool&amp;vent_evolution'!AV$12)</f>
        <v>174261886.63812795</v>
      </c>
      <c r="EB291">
        <v>0.1833809251856082</v>
      </c>
      <c r="EC291" s="2">
        <f t="shared" si="347"/>
        <v>245422526.99494162</v>
      </c>
      <c r="ED291" s="2">
        <f>IF($D291=3,(EC291*(1+'input_cool&amp;vent_evolution'!M$10)),EC291*(1+'input_cool&amp;vent_evolution'!M$9))</f>
        <v>249541901.05599999</v>
      </c>
      <c r="EE291" s="2">
        <f>IF($D291=3,(ED291*(1+'input_cool&amp;vent_evolution'!N$10)),ED291*(1+'input_cool&amp;vent_evolution'!N$9))</f>
        <v>253603300.02666214</v>
      </c>
      <c r="EF291" s="2">
        <f>IF($D291=3,(EE291*(1+'input_cool&amp;vent_evolution'!O$10)),EE291*(1+'input_cool&amp;vent_evolution'!O$9))</f>
        <v>257442638.13426596</v>
      </c>
      <c r="EG291" s="2">
        <f>IF($D291=3,(EF291*(1+'input_cool&amp;vent_evolution'!P$10)),EF291*(1+'input_cool&amp;vent_evolution'!P$9))</f>
        <v>261688256.06078151</v>
      </c>
      <c r="EH291" s="2">
        <f>IF($D291=3,(EG291*(1+'input_cool&amp;vent_evolution'!Q$10)),EG291*(1+'input_cool&amp;vent_evolution'!Q$9))</f>
        <v>265820533.36099842</v>
      </c>
      <c r="EI291" s="2">
        <f>IF($D291=3,(EH291*(1+'input_cool&amp;vent_evolution'!R$10)),EH291*(1+'input_cool&amp;vent_evolution'!R$9))</f>
        <v>268826096.21312541</v>
      </c>
      <c r="EJ291" s="2">
        <f>IF($D291=3,(EI291*(1+'input_cool&amp;vent_evolution'!S$10)),EI291*(1+'input_cool&amp;vent_evolution'!S$9))</f>
        <v>272652727.0131104</v>
      </c>
      <c r="EK291" s="2">
        <f>IF($D291=3,(EJ291*(1+'input_cool&amp;vent_evolution'!T$10)),EJ291*(1+'input_cool&amp;vent_evolution'!T$9))</f>
        <v>275922353.36500084</v>
      </c>
      <c r="EL291" s="2">
        <f>IF($D291=3,(EK291*(1+'input_cool&amp;vent_evolution'!U$10)),EK291*(1+'input_cool&amp;vent_evolution'!U$9))</f>
        <v>279625348.52492797</v>
      </c>
      <c r="EM291" s="2">
        <f>IF($D291=3,(EL291*(1+'input_cool&amp;vent_evolution'!V$10)),EL291*(1+'input_cool&amp;vent_evolution'!V$9))</f>
        <v>282762316.34718001</v>
      </c>
      <c r="EN291" s="2">
        <f>IF($D291=3,(EM291*(1+'input_cool&amp;vent_evolution'!W$10)),EM291*(1+'input_cool&amp;vent_evolution'!W$9))</f>
        <v>285685373.96193129</v>
      </c>
      <c r="EO291" s="2">
        <f>IF($D291=3,(EN291*(1+'input_cool&amp;vent_evolution'!X$10)),EN291*(1+'input_cool&amp;vent_evolution'!X$9))</f>
        <v>288473432.50461078</v>
      </c>
      <c r="EP291" s="2">
        <f>IF($D291=3,(EO291*(1+'input_cool&amp;vent_evolution'!Y$10)),EO291*(1+'input_cool&amp;vent_evolution'!Y$9))</f>
        <v>291218340.73890138</v>
      </c>
      <c r="EQ291" s="2">
        <f>IF($D291=3,(EP291*(1+'input_cool&amp;vent_evolution'!Z$10)),EP291*(1+'input_cool&amp;vent_evolution'!Z$9))</f>
        <v>293850012.4199357</v>
      </c>
      <c r="ER291" s="2">
        <f>IF($D291=3,(EQ291*(1+'input_cool&amp;vent_evolution'!AA$10)),EQ291*(1+'input_cool&amp;vent_evolution'!AA$9))</f>
        <v>296957959.72723508</v>
      </c>
      <c r="ES291" s="2">
        <f>IF($D291=3,(ER291*(1+'input_cool&amp;vent_evolution'!AB$10)),ER291*(1+'input_cool&amp;vent_evolution'!AB$9))</f>
        <v>298339627.58704603</v>
      </c>
      <c r="ET291" s="2">
        <f>IF($D291=3,(ES291*(1+'input_cool&amp;vent_evolution'!AC$10)),ES291*(1+'input_cool&amp;vent_evolution'!AC$9))</f>
        <v>300065706.71205974</v>
      </c>
      <c r="EU291" s="2">
        <f>IF($D291=3,(ET291*(1+'input_cool&amp;vent_evolution'!AD$10)),ET291*(1+'input_cool&amp;vent_evolution'!AD$9))</f>
        <v>302366452.86497945</v>
      </c>
      <c r="EV291" s="2">
        <f>IF($D291=3,(EU291*(1+'input_cool&amp;vent_evolution'!AE$10)),EU291*(1+'input_cool&amp;vent_evolution'!AE$9))</f>
        <v>304454823.72122329</v>
      </c>
      <c r="EW291" s="2">
        <f>IF($D291=3,(EV291*(1+'input_cool&amp;vent_evolution'!AF$10)),EV291*(1+'input_cool&amp;vent_evolution'!AF$9))</f>
        <v>306068887.47837156</v>
      </c>
      <c r="EX291" s="2">
        <f>IF($D291=3,(EW291*(1+'input_cool&amp;vent_evolution'!AG$10)),EW291*(1+'input_cool&amp;vent_evolution'!AG$9))</f>
        <v>307864572.89736795</v>
      </c>
      <c r="EY291" s="2">
        <f>IF($D291=3,(EX291*(1+'input_cool&amp;vent_evolution'!AH$10)),EX291*(1+'input_cool&amp;vent_evolution'!AH$9))</f>
        <v>309580592.79659617</v>
      </c>
      <c r="EZ291" s="2">
        <f>IF($D291=3,(EY291*(1+'input_cool&amp;vent_evolution'!AI$10)),EY291*(1+'input_cool&amp;vent_evolution'!AI$9))</f>
        <v>310987957.12834048</v>
      </c>
      <c r="FA291" s="2">
        <f>IF($D291=3,(EZ291*(1+'input_cool&amp;vent_evolution'!AJ$10)),EZ291*(1+'input_cool&amp;vent_evolution'!AJ$9))</f>
        <v>312349980.92495763</v>
      </c>
      <c r="FB291" s="2">
        <f>IF($D291=3,(FA291*(1+'input_cool&amp;vent_evolution'!AK$10)),FA291*(1+'input_cool&amp;vent_evolution'!AK$9))</f>
        <v>313897213.25903302</v>
      </c>
      <c r="FC291" s="2">
        <f>IF($D291=3,(FB291*(1+'input_cool&amp;vent_evolution'!AL$10)),FB291*(1+'input_cool&amp;vent_evolution'!AL$9))</f>
        <v>315437357.33713979</v>
      </c>
      <c r="FD291" s="2">
        <f>IF($D291=3,(FC291*(1+'input_cool&amp;vent_evolution'!AM$10)),FC291*(1+'input_cool&amp;vent_evolution'!AM$9))</f>
        <v>317294134.81658858</v>
      </c>
      <c r="FE291" s="2">
        <f>IF($D291=3,(FD291*(1+'input_cool&amp;vent_evolution'!AN$10)),FD291*(1+'input_cool&amp;vent_evolution'!AN$9))</f>
        <v>318943346.98016584</v>
      </c>
      <c r="FF291" s="2">
        <f>IF($D291=3,(FE291*(1+'input_cool&amp;vent_evolution'!AO$10)),FE291*(1+'input_cool&amp;vent_evolution'!AO$9))</f>
        <v>320353108.46393502</v>
      </c>
      <c r="FG291" s="2">
        <f>IF($D291=3,(FF291*(1+'input_cool&amp;vent_evolution'!AP$10)),FF291*(1+'input_cool&amp;vent_evolution'!AP$9))</f>
        <v>322147936.94170243</v>
      </c>
      <c r="FH291" s="2">
        <f>IF($D291=3,(FG291*(1+'input_cool&amp;vent_evolution'!AQ$10)),FG291*(1+'input_cool&amp;vent_evolution'!AQ$9))</f>
        <v>323770996.89823955</v>
      </c>
      <c r="FI291" s="2">
        <f>IF($D291=3,(FH291*(1+'input_cool&amp;vent_evolution'!AR$10)),FH291*(1+'input_cool&amp;vent_evolution'!AR$9))</f>
        <v>325650036.36375034</v>
      </c>
      <c r="FJ291" s="2">
        <f>IF($D291=3,(FI291*(1+'input_cool&amp;vent_evolution'!AS$10)),FI291*(1+'input_cool&amp;vent_evolution'!AS$9))</f>
        <v>327326814.2348479</v>
      </c>
      <c r="FK291" s="2">
        <f>IF($D291=3,(FJ291*(1+'input_cool&amp;vent_evolution'!AT$10)),FJ291*(1+'input_cool&amp;vent_evolution'!AT$9))</f>
        <v>329262049.08036619</v>
      </c>
      <c r="FL291" s="2">
        <f>IF($D291=3,(FK291*(1+'input_cool&amp;vent_evolution'!AU$10)),FK291*(1+'input_cool&amp;vent_evolution'!AU$9))</f>
        <v>331208725.49970132</v>
      </c>
      <c r="FM291" s="2">
        <f t="shared" si="348"/>
        <v>143203608.69001317</v>
      </c>
      <c r="FN291" s="2">
        <f t="shared" si="349"/>
        <v>206276946.19779578</v>
      </c>
      <c r="FO291" s="2">
        <f t="shared" si="350"/>
        <v>209634189.90481982</v>
      </c>
      <c r="FP291" s="2">
        <f t="shared" si="351"/>
        <v>212807873.10954785</v>
      </c>
      <c r="FQ291" s="2">
        <f t="shared" si="352"/>
        <v>216317396.34752187</v>
      </c>
      <c r="FR291" s="2">
        <f t="shared" si="353"/>
        <v>219733229.67540827</v>
      </c>
      <c r="FS291" s="2">
        <f t="shared" si="354"/>
        <v>222217695.50707301</v>
      </c>
      <c r="FT291" s="2">
        <f t="shared" si="355"/>
        <v>225380874.56560794</v>
      </c>
      <c r="FU291" s="2">
        <f t="shared" si="356"/>
        <v>228083621.22347057</v>
      </c>
      <c r="FV291" s="2">
        <f t="shared" si="357"/>
        <v>231144600.28206792</v>
      </c>
      <c r="FW291" s="2">
        <f t="shared" si="358"/>
        <v>233737688.41659203</v>
      </c>
      <c r="FX291" s="2">
        <f t="shared" si="359"/>
        <v>236153953.56396618</v>
      </c>
      <c r="FY291" s="2">
        <f t="shared" si="360"/>
        <v>238458625.44300079</v>
      </c>
      <c r="FZ291" s="2">
        <f t="shared" si="361"/>
        <v>240727628.30691496</v>
      </c>
      <c r="GA291" s="2">
        <f t="shared" si="362"/>
        <v>242903027.28985837</v>
      </c>
      <c r="GB291" s="2">
        <f t="shared" si="363"/>
        <v>245472126.41421545</v>
      </c>
      <c r="GC291" s="2">
        <f t="shared" si="364"/>
        <v>246614244.13302493</v>
      </c>
      <c r="GD291" s="2">
        <f t="shared" si="365"/>
        <v>248041059.94751084</v>
      </c>
      <c r="GE291" s="2">
        <f t="shared" si="366"/>
        <v>249942908.44827268</v>
      </c>
      <c r="GF291" s="2">
        <f t="shared" si="367"/>
        <v>251669202.75368389</v>
      </c>
      <c r="GG291" s="2">
        <f t="shared" si="368"/>
        <v>253003424.14650062</v>
      </c>
      <c r="GH291" s="2">
        <f t="shared" si="369"/>
        <v>254487778.08864427</v>
      </c>
      <c r="GI291" s="2">
        <f t="shared" si="370"/>
        <v>255906278.72092092</v>
      </c>
      <c r="GJ291" s="2">
        <f t="shared" si="371"/>
        <v>257069637.72119865</v>
      </c>
      <c r="GK291" s="2">
        <f t="shared" si="372"/>
        <v>258195517.21568826</v>
      </c>
      <c r="GL291" s="2">
        <f t="shared" si="373"/>
        <v>259474494.25153258</v>
      </c>
      <c r="GM291" s="2">
        <f t="shared" si="374"/>
        <v>260747611.97561848</v>
      </c>
      <c r="GN291" s="2">
        <f t="shared" si="375"/>
        <v>262282465.9885467</v>
      </c>
      <c r="GO291" s="2">
        <f t="shared" si="376"/>
        <v>263645741.8444064</v>
      </c>
      <c r="GP291" s="2">
        <f t="shared" si="377"/>
        <v>264811082.38444629</v>
      </c>
      <c r="GQ291" s="2">
        <f t="shared" si="378"/>
        <v>266294727.95970228</v>
      </c>
      <c r="GR291" s="2">
        <f t="shared" si="379"/>
        <v>267636385.81320751</v>
      </c>
      <c r="GS291" s="2">
        <f t="shared" si="380"/>
        <v>269189642.08436066</v>
      </c>
      <c r="GT291" s="2">
        <f t="shared" si="381"/>
        <v>270575704.37385333</v>
      </c>
      <c r="GU291" s="2">
        <f t="shared" si="382"/>
        <v>272175413.0096367</v>
      </c>
      <c r="GV291" s="2">
        <f t="shared" si="383"/>
        <v>273784579.50759327</v>
      </c>
      <c r="GW291" s="2">
        <f>IF($D291=3,($N291*$M291*EC291*'input_cooling&amp;ventilation'!$D$3)*'input_cool&amp;vent_evolution'!M$11,($O291*$M291*EC291*'input_cooling&amp;ventilation'!$D$3)*'input_cool&amp;vent_evolution'!M$10)</f>
        <v>42368314.483398408</v>
      </c>
      <c r="GX291" s="2">
        <f>IF($D291=3,($N291*$M291*ED291*'input_cooling&amp;ventilation'!$D$3)*'input_cool&amp;vent_evolution'!N$11,($O291*$M291*ED291*'input_cooling&amp;ventilation'!$D$3)*'input_cool&amp;vent_evolution'!N$10)</f>
        <v>42223871.410400994</v>
      </c>
      <c r="GY291" s="2">
        <f>IF($D291=3,($N291*$M291*EE291*'input_cooling&amp;ventilation'!$D$3)*'input_cool&amp;vent_evolution'!O$11,($O291*$M291*EE291*'input_cooling&amp;ventilation'!$D$3)*'input_cool&amp;vent_evolution'!O$10)</f>
        <v>42076236.260212228</v>
      </c>
      <c r="GZ291" s="2">
        <f>IF($D291=3,($N291*$M291*EF291*'input_cooling&amp;ventilation'!$D$3)*'input_cool&amp;vent_evolution'!P$11,($O291*$M291*EF291*'input_cooling&amp;ventilation'!$D$3)*'input_cool&amp;vent_evolution'!P$10)</f>
        <v>39576467.262123808</v>
      </c>
      <c r="HA291" s="2">
        <f>IF($D291=3,($N291*$M291*EG291*'input_cooling&amp;ventilation'!$D$3)*'input_cool&amp;vent_evolution'!Q$11,($O291*$M291*EG291*'input_cooling&amp;ventilation'!$D$3)*'input_cool&amp;vent_evolution'!Q$10)</f>
        <v>39522750.397490829</v>
      </c>
      <c r="HB291" s="2">
        <f>IF($D291=3,($N291*$M291*EH291*'input_cooling&amp;ventilation'!$D$3)*'input_cool&amp;vent_evolution'!R$11,($O291*$M291*EH291*'input_cooling&amp;ventilation'!$D$3)*'input_cool&amp;vent_evolution'!R$10)</f>
        <v>30967486.293043382</v>
      </c>
      <c r="HC291" s="2">
        <f>IF($D291=3,($N291*$M291*EI291*'input_cooling&amp;ventilation'!$D$3)*'input_cool&amp;vent_evolution'!S$11,($O291*$M291*EI291*'input_cooling&amp;ventilation'!$D$3)*'input_cool&amp;vent_evolution'!S$10)</f>
        <v>30892285.944006398</v>
      </c>
      <c r="HD291" s="2">
        <f>IF($D291=3,($N291*$M291*EJ291*'input_cooling&amp;ventilation'!$D$3)*'input_cool&amp;vent_evolution'!T$11,($O291*$M291*EJ291*'input_cooling&amp;ventilation'!$D$3)*'input_cool&amp;vent_evolution'!T$10)</f>
        <v>30912430.051808514</v>
      </c>
      <c r="HE291" s="2">
        <f>IF($D291=3,($N291*$M291*EK291*'input_cooling&amp;ventilation'!$D$3)*'input_cool&amp;vent_evolution'!U$11,($O291*$M291*EK291*'input_cooling&amp;ventilation'!$D$3)*'input_cool&amp;vent_evolution'!U$10)</f>
        <v>30869959.962985188</v>
      </c>
      <c r="HF291" s="2">
        <f>IF($D291=3,($N291*$M291*EL291*'input_cooling&amp;ventilation'!$D$3)*'input_cool&amp;vent_evolution'!V$11,($O291*$M291*EL291*'input_cooling&amp;ventilation'!$D$3)*'input_cool&amp;vent_evolution'!V$10)</f>
        <v>30876683.956354655</v>
      </c>
      <c r="HG291" s="2">
        <f>IF($D291=3,($N291*$M291*EM291*'input_cooling&amp;ventilation'!$D$3)*'input_cool&amp;vent_evolution'!W$11,($O291*$M291*EM291*'input_cooling&amp;ventilation'!$D$3)*'input_cool&amp;vent_evolution'!W$10)</f>
        <v>23956614.729483273</v>
      </c>
      <c r="HH291" s="2">
        <f>IF($D291=3,($N291*$M291*EN291*'input_cooling&amp;ventilation'!$D$3)*'input_cool&amp;vent_evolution'!X$11,($O291*$M291*EN291*'input_cooling&amp;ventilation'!$D$3)*'input_cool&amp;vent_evolution'!X$10)</f>
        <v>23969307.003042024</v>
      </c>
      <c r="HI291" s="2">
        <f>IF($D291=3,($N291*$M291*EO291*'input_cooling&amp;ventilation'!$D$3)*'input_cool&amp;vent_evolution'!Y$11,($O291*$M291*EO291*'input_cooling&amp;ventilation'!$D$3)*'input_cool&amp;vent_evolution'!Y$10)</f>
        <v>23970678.526248354</v>
      </c>
      <c r="HJ291" s="2">
        <f>IF($D291=3,($N291*$M291*EP291*'input_cooling&amp;ventilation'!$D$3)*'input_cool&amp;vent_evolution'!Z$11,($O291*$M291*EP291*'input_cooling&amp;ventilation'!$D$3)*'input_cool&amp;vent_evolution'!Z$10)</f>
        <v>23968609.462321956</v>
      </c>
      <c r="HK291" s="2">
        <f>IF($D291=3,($N291*$M291*EQ291*'input_cooling&amp;ventilation'!$D$3)*'input_cool&amp;vent_evolution'!AA$11,($O291*$M291*EQ291*'input_cooling&amp;ventilation'!$D$3)*'input_cool&amp;vent_evolution'!AA$10)</f>
        <v>23957485.594381277</v>
      </c>
      <c r="HL291" s="2">
        <f>IF($D291=3,($N291*$M291*ER291*'input_cooling&amp;ventilation'!$D$3)*'input_cool&amp;vent_evolution'!AB$11,($O291*$M291*ER291*'input_cooling&amp;ventilation'!$D$3)*'input_cool&amp;vent_evolution'!AB$10)</f>
        <v>16684663.991249155</v>
      </c>
      <c r="HM291" s="2">
        <f>IF($D291=3,($N291*$M291*ES291*'input_cooling&amp;ventilation'!$D$3)*'input_cool&amp;vent_evolution'!AC$11,($O291*$M291*ES291*'input_cooling&amp;ventilation'!$D$3)*'input_cool&amp;vent_evolution'!AC$10)</f>
        <v>16658486.022891369</v>
      </c>
      <c r="HN291" s="2">
        <f>IF($D291=3,($N291*$M291*ET291*'input_cooling&amp;ventilation'!$D$3)*'input_cool&amp;vent_evolution'!AD$11,($O291*$M291*ET291*'input_cooling&amp;ventilation'!$D$3)*'input_cool&amp;vent_evolution'!AD$10)</f>
        <v>16651808.664338285</v>
      </c>
      <c r="HO291" s="2">
        <f>IF($D291=3,($N291*$M291*EU291*'input_cooling&amp;ventilation'!$D$3)*'input_cool&amp;vent_evolution'!AE$11,($O291*$M291*EU291*'input_cooling&amp;ventilation'!$D$3)*'input_cool&amp;vent_evolution'!AE$10)</f>
        <v>16676969.854649905</v>
      </c>
      <c r="HP291" s="2">
        <f>IF($D291=3,($N291*$M291*EV291*'input_cooling&amp;ventilation'!$D$3)*'input_cool&amp;vent_evolution'!AF$11,($O291*$M291*EV291*'input_cooling&amp;ventilation'!$D$3)*'input_cool&amp;vent_evolution'!AF$10)</f>
        <v>16690247.662251592</v>
      </c>
      <c r="HQ291" s="2">
        <f>IF($D291=3,($N291*$M291*EW291*'input_cooling&amp;ventilation'!$D$3)*'input_cool&amp;vent_evolution'!AG$11,($O291*$M291*EW291*'input_cooling&amp;ventilation'!$D$3)*'input_cool&amp;vent_evolution'!AG$10)</f>
        <v>10536835.811853116</v>
      </c>
      <c r="HR291" s="2">
        <f>IF($D291=3,($N291*$M291*EX291*'input_cooling&amp;ventilation'!$D$3)*'input_cool&amp;vent_evolution'!AH$11,($O291*$M291*EX291*'input_cooling&amp;ventilation'!$D$3)*'input_cool&amp;vent_evolution'!AH$10)</f>
        <v>10556934.649164373</v>
      </c>
      <c r="HS291" s="2">
        <f>IF($D291=3,($N291*$M291*EY291*'input_cooling&amp;ventilation'!$D$3)*'input_cool&amp;vent_evolution'!AI$11,($O291*$M291*EY291*'input_cooling&amp;ventilation'!$D$3)*'input_cool&amp;vent_evolution'!AI$10)</f>
        <v>10574166.768881207</v>
      </c>
      <c r="HT291" s="2">
        <f>IF($D291=3,($N291*$M291*EZ291*'input_cooling&amp;ventilation'!$D$3)*'input_cool&amp;vent_evolution'!AJ$11,($O291*$M291*EZ291*'input_cooling&amp;ventilation'!$D$3)*'input_cool&amp;vent_evolution'!AJ$10)</f>
        <v>10580773.613844858</v>
      </c>
      <c r="HU291" s="2">
        <f>IF($D291=3,($N291*$M291*FA291*'input_cooling&amp;ventilation'!$D$3)*'input_cool&amp;vent_evolution'!AK$11,($O291*$M291*FA291*'input_cooling&amp;ventilation'!$D$3)*'input_cool&amp;vent_evolution'!AK$10)</f>
        <v>10585802.357883653</v>
      </c>
      <c r="HV291" s="2">
        <f>IF($D291=3,($N291*$M291*FB291*'input_cooling&amp;ventilation'!$D$3)*'input_cool&amp;vent_evolution'!AL$11,($O291*$M291*FB291*'input_cooling&amp;ventilation'!$D$3)*'input_cool&amp;vent_evolution'!AL$10)</f>
        <v>10597059.03703795</v>
      </c>
      <c r="HW291" s="2">
        <f>IF($D291=3,($N291*$M291*FC291*'input_cooling&amp;ventilation'!$D$3)*'input_cool&amp;vent_evolution'!AM$11,($O291*$M291*FC291*'input_cooling&amp;ventilation'!$D$3)*'input_cool&amp;vent_evolution'!AM$10)</f>
        <v>10607999.197399192</v>
      </c>
      <c r="HX291" s="2">
        <f>IF($D291=3,($N291*$M291*FD291*'input_cooling&amp;ventilation'!$D$3)*'input_cool&amp;vent_evolution'!AN$11,($O291*$M291*FD291*'input_cooling&amp;ventilation'!$D$3)*'input_cool&amp;vent_evolution'!AN$10)</f>
        <v>10629475.417993417</v>
      </c>
      <c r="HY291" s="2">
        <f>IF($D291=3,($N291*$M291*FE291*'input_cooling&amp;ventilation'!$D$3)*'input_cool&amp;vent_evolution'!AO$11,($O291*$M291*FE291*'input_cooling&amp;ventilation'!$D$3)*'input_cool&amp;vent_evolution'!AO$10)</f>
        <v>10643870.604613535</v>
      </c>
      <c r="HZ291" s="2">
        <f>IF($D291=3,($N291*$M291*FF291*'input_cooling&amp;ventilation'!$D$3)*'input_cool&amp;vent_evolution'!AP$11,($O291*$M291*FF291*'input_cooling&amp;ventilation'!$D$3)*'input_cool&amp;vent_evolution'!AP$10)</f>
        <v>10650207.319043625</v>
      </c>
      <c r="IA291" s="2">
        <f>IF($D291=3,($N291*$M291*FG291*'input_cooling&amp;ventilation'!$D$3)*'input_cool&amp;vent_evolution'!AQ$11,($O291*$M291*FG291*'input_cooling&amp;ventilation'!$D$3)*'input_cool&amp;vent_evolution'!AQ$10)</f>
        <v>10669259.111103816</v>
      </c>
      <c r="IB291" s="2">
        <f>IF($D291=3,($N291*$M291*FH291*'input_cooling&amp;ventilation'!$D$3)*'input_cool&amp;vent_evolution'!AR$11,($O291*$M291*FH291*'input_cooling&amp;ventilation'!$D$3)*'input_cool&amp;vent_evolution'!AR$10)</f>
        <v>10682511.809471829</v>
      </c>
      <c r="IC291" s="2">
        <f>IF($D291=3,($N291*$M291*FI291*'input_cooling&amp;ventilation'!$D$3)*'input_cool&amp;vent_evolution'!AS$11,($O291*$M291*FI291*'input_cooling&amp;ventilation'!$D$3)*'input_cool&amp;vent_evolution'!AS$10)</f>
        <v>10704089.051255841</v>
      </c>
      <c r="ID291" s="2">
        <f>IF($D291=3,($N291*$M291*FJ291*'input_cooling&amp;ventilation'!$D$3)*'input_cool&amp;vent_evolution'!AT$11,($O291*$M291*FJ291*'input_cooling&amp;ventilation'!$D$3)*'input_cool&amp;vent_evolution'!AT$10)</f>
        <v>10718893.126434173</v>
      </c>
      <c r="IE291" s="2">
        <f>IF($D291=3,($N291*$M291*FK291*'input_cooling&amp;ventilation'!$D$3)*'input_cool&amp;vent_evolution'!AU$11,($O291*$M291*FK291*'input_cooling&amp;ventilation'!$D$3)*'input_cool&amp;vent_evolution'!AU$10)</f>
        <v>10782265.800414922</v>
      </c>
      <c r="IF291" s="2">
        <f>IF($D291=3,($N291*$M291*FL291*'input_cooling&amp;ventilation'!$D$3)*'input_cool&amp;vent_evolution'!AV$11,($O291*$M291*FL291*'input_cooling&amp;ventilation'!$D$3)*'input_cool&amp;vent_evolution'!AV$10)</f>
        <v>10846013.148884917</v>
      </c>
    </row>
    <row r="292" spans="1:240" x14ac:dyDescent="0.25">
      <c r="A292">
        <v>290</v>
      </c>
      <c r="B292">
        <v>100100</v>
      </c>
      <c r="C292">
        <v>14</v>
      </c>
      <c r="D292">
        <v>6</v>
      </c>
      <c r="E292">
        <v>1</v>
      </c>
      <c r="F292" s="2">
        <v>15306673.812547499</v>
      </c>
      <c r="G292" s="2">
        <v>15310930.383406701</v>
      </c>
      <c r="H292" s="2">
        <v>15306673.812547499</v>
      </c>
      <c r="I292" s="17">
        <v>0.3915766</v>
      </c>
      <c r="J292">
        <v>0.108889815</v>
      </c>
      <c r="K292" s="2">
        <f t="shared" si="308"/>
        <v>1666740.8797136419</v>
      </c>
      <c r="L292" s="2">
        <f t="shared" si="309"/>
        <v>5995402.0623710919</v>
      </c>
      <c r="M292">
        <v>0.32840549102428701</v>
      </c>
      <c r="N292" s="17">
        <f>'input_cooling&amp;ventilation'!$D$5</f>
        <v>57.500092182043396</v>
      </c>
      <c r="O292" s="45">
        <f>'input_cooling&amp;ventilation'!$D$6</f>
        <v>19.328678831353667</v>
      </c>
      <c r="P292" s="45">
        <f>'input_cooling&amp;ventilation'!$C$5</f>
        <v>50.351688737400465</v>
      </c>
      <c r="Q292" s="45">
        <f>'input_cooling&amp;ventilation'!$C$6</f>
        <v>32.240814214248743</v>
      </c>
      <c r="R292">
        <v>17</v>
      </c>
      <c r="S292">
        <v>12</v>
      </c>
      <c r="T292">
        <v>14</v>
      </c>
      <c r="U292" s="2">
        <f t="shared" si="310"/>
        <v>1378042.2804734078</v>
      </c>
      <c r="V292" s="2">
        <f t="shared" si="311"/>
        <v>4661722.1244896706</v>
      </c>
      <c r="W292" s="2">
        <v>707056.82590196107</v>
      </c>
      <c r="X292" s="57">
        <f>IF($D292=3,(W292*(1+'input_cool&amp;vent_evolution'!M$11)),(W292*(1+'input_cool&amp;vent_evolution'!M$12)))</f>
        <v>718388.57149895839</v>
      </c>
      <c r="Y292" s="57">
        <f>IF($D292=3,(X292*(1+'input_cool&amp;vent_evolution'!N$11)),(X292*(1+'input_cool&amp;vent_evolution'!N$12)))</f>
        <v>728830.81431506248</v>
      </c>
      <c r="Z292" s="57">
        <f>IF($D292=3,(Y292*(1+'input_cool&amp;vent_evolution'!O$11)),(Y292*(1+'input_cool&amp;vent_evolution'!O$12)))</f>
        <v>738575.87591621466</v>
      </c>
      <c r="AA292" s="57">
        <f>IF($D292=3,(Z292*(1+'input_cool&amp;vent_evolution'!P$11)),(Z292*(1+'input_cool&amp;vent_evolution'!P$12)))</f>
        <v>749742.11257907539</v>
      </c>
      <c r="AB292" s="57">
        <f>IF($D292=3,(AA292*(1+'input_cool&amp;vent_evolution'!Q$11)),(AA292*(1+'input_cool&amp;vent_evolution'!Q$12)))</f>
        <v>761319.43482716964</v>
      </c>
      <c r="AC292" s="57">
        <f>IF($D292=3,(AB292*(1+'input_cool&amp;vent_evolution'!R$11)),(AB292*(1+'input_cool&amp;vent_evolution'!R$12)))</f>
        <v>772799.80021468305</v>
      </c>
      <c r="AD292" s="57">
        <f>IF($D292=3,(AC292*(1+'input_cool&amp;vent_evolution'!S$11)),(AC292*(1+'input_cool&amp;vent_evolution'!S$12)))</f>
        <v>783826.16414940928</v>
      </c>
      <c r="AE292" s="57">
        <f>IF($D292=3,(AD292*(1+'input_cool&amp;vent_evolution'!T$11)),(AD292*(1+'input_cool&amp;vent_evolution'!T$12)))</f>
        <v>795266.96887870552</v>
      </c>
      <c r="AF292" s="57">
        <f>IF($D292=3,(AE292*(1+'input_cool&amp;vent_evolution'!U$11)),(AE292*(1+'input_cool&amp;vent_evolution'!U$12)))</f>
        <v>808343.34211412922</v>
      </c>
      <c r="AG292" s="57">
        <f>IF($D292=3,(AF292*(1+'input_cool&amp;vent_evolution'!V$11)),(AF292*(1+'input_cool&amp;vent_evolution'!V$12)))</f>
        <v>821569.89271818171</v>
      </c>
      <c r="AH292" s="57">
        <f>IF($D292=3,(AG292*(1+'input_cool&amp;vent_evolution'!W$11)),(AG292*(1+'input_cool&amp;vent_evolution'!W$12)))</f>
        <v>832012.51252409851</v>
      </c>
      <c r="AI292" s="57">
        <f>IF($D292=3,(AH292*(1+'input_cool&amp;vent_evolution'!X$11)),(AH292*(1+'input_cool&amp;vent_evolution'!X$12)))</f>
        <v>844618.15371642122</v>
      </c>
      <c r="AJ292" s="57">
        <f>IF($D292=3,(AI292*(1+'input_cool&amp;vent_evolution'!Y$11)),(AI292*(1+'input_cool&amp;vent_evolution'!Y$12)))</f>
        <v>857457.12724290253</v>
      </c>
      <c r="AK292" s="57">
        <f>IF($D292=3,(AJ292*(1+'input_cool&amp;vent_evolution'!Z$11)),(AJ292*(1+'input_cool&amp;vent_evolution'!Z$12)))</f>
        <v>871472.79533581971</v>
      </c>
      <c r="AL292" s="57">
        <f>IF($D292=3,(AK292*(1+'input_cool&amp;vent_evolution'!AA$11)),(AK292*(1+'input_cool&amp;vent_evolution'!AA$12)))</f>
        <v>885445.09857908846</v>
      </c>
      <c r="AM292" s="57">
        <f>IF($D292=3,(AL292*(1+'input_cool&amp;vent_evolution'!AB$11)),(AL292*(1+'input_cool&amp;vent_evolution'!AB$12)))</f>
        <v>898980.08881459816</v>
      </c>
      <c r="AN292" s="57">
        <f>IF($D292=3,(AM292*(1+'input_cool&amp;vent_evolution'!AC$11)),(AM292*(1+'input_cool&amp;vent_evolution'!AC$12)))</f>
        <v>912578.64180302841</v>
      </c>
      <c r="AO292" s="57">
        <f>IF($D292=3,(AN292*(1+'input_cool&amp;vent_evolution'!AD$11)),(AN292*(1+'input_cool&amp;vent_evolution'!AD$12)))</f>
        <v>926105.79982684331</v>
      </c>
      <c r="AP292" s="57">
        <f>IF($D292=3,(AO292*(1+'input_cool&amp;vent_evolution'!AE$11)),(AO292*(1+'input_cool&amp;vent_evolution'!AE$12)))</f>
        <v>939508.2926645343</v>
      </c>
      <c r="AQ292" s="57">
        <f>IF($D292=3,(AP292*(1+'input_cool&amp;vent_evolution'!AF$11)),(AP292*(1+'input_cool&amp;vent_evolution'!AF$12)))</f>
        <v>952713.0991867698</v>
      </c>
      <c r="AR292" s="57">
        <f>IF($D292=3,(AQ292*(1+'input_cool&amp;vent_evolution'!AG$11)),(AQ292*(1+'input_cool&amp;vent_evolution'!AG$12)))</f>
        <v>965374.51377511874</v>
      </c>
      <c r="AS292" s="57">
        <f>IF($D292=3,(AR292*(1+'input_cool&amp;vent_evolution'!AH$11)),(AR292*(1+'input_cool&amp;vent_evolution'!AH$12)))</f>
        <v>977834.41141526413</v>
      </c>
      <c r="AT292" s="57">
        <f>IF($D292=3,(AS292*(1+'input_cool&amp;vent_evolution'!AI$11)),(AS292*(1+'input_cool&amp;vent_evolution'!AI$12)))</f>
        <v>990077.22100889578</v>
      </c>
      <c r="AU292" s="57">
        <f>IF($D292=3,(AT292*(1+'input_cool&amp;vent_evolution'!AJ$11)),(AT292*(1+'input_cool&amp;vent_evolution'!AJ$12)))</f>
        <v>1002087.1458314317</v>
      </c>
      <c r="AV292" s="57">
        <f>IF($D292=3,(AU292*(1+'input_cool&amp;vent_evolution'!AK$11)),(AU292*(1+'input_cool&amp;vent_evolution'!AK$12)))</f>
        <v>1013848.9356279625</v>
      </c>
      <c r="AW292" s="57">
        <f>IF($D292=3,(AV292*(1+'input_cool&amp;vent_evolution'!AL$11)),(AV292*(1+'input_cool&amp;vent_evolution'!AL$12)))</f>
        <v>1025347.8921947856</v>
      </c>
      <c r="AX292" s="57">
        <f>IF($D292=3,(AW292*(1+'input_cool&amp;vent_evolution'!AM$11)),(AW292*(1+'input_cool&amp;vent_evolution'!AM$12)))</f>
        <v>1036570.972583094</v>
      </c>
      <c r="AY292" s="57">
        <f>IF($D292=3,(AX292*(1+'input_cool&amp;vent_evolution'!AN$11)),(AX292*(1+'input_cool&amp;vent_evolution'!AN$12)))</f>
        <v>1047507.0671348732</v>
      </c>
      <c r="AZ292" s="57">
        <f>IF($D292=3,(AY292*(1+'input_cool&amp;vent_evolution'!AO$11)),(AY292*(1+'input_cool&amp;vent_evolution'!AO$12)))</f>
        <v>1058149.7864167579</v>
      </c>
      <c r="BA292" s="57">
        <f>IF($D292=3,(AZ292*(1+'input_cool&amp;vent_evolution'!AP$11)),(AZ292*(1+'input_cool&amp;vent_evolution'!AP$12)))</f>
        <v>1068494.4599175642</v>
      </c>
      <c r="BB292" s="57">
        <f>IF($D292=3,(BA292*(1+'input_cool&amp;vent_evolution'!AQ$11)),(BA292*(1+'input_cool&amp;vent_evolution'!AQ$12)))</f>
        <v>1078537.6219798736</v>
      </c>
      <c r="BC292" s="57">
        <f>IF($D292=3,(BB292*(1+'input_cool&amp;vent_evolution'!AR$11)),(BB292*(1+'input_cool&amp;vent_evolution'!AR$12)))</f>
        <v>1088277.6348975017</v>
      </c>
      <c r="BD292" s="57">
        <f>IF($D292=3,(BC292*(1+'input_cool&amp;vent_evolution'!AS$11)),(BC292*(1+'input_cool&amp;vent_evolution'!AS$12)))</f>
        <v>1097714.7059911953</v>
      </c>
      <c r="BE292" s="57">
        <f>IF($D292=3,(BD292*(1+'input_cool&amp;vent_evolution'!AT$11)),(BD292*(1+'input_cool&amp;vent_evolution'!AT$12)))</f>
        <v>1106850.8339691791</v>
      </c>
      <c r="BF292" s="57">
        <f>IF($D292=3,(BE292*(1+'input_cool&amp;vent_evolution'!AU$11)),(BE292*(1+'input_cool&amp;vent_evolution'!AU$12)))</f>
        <v>1116063.0006792436</v>
      </c>
      <c r="BG292" s="57">
        <f>IF($D292=3,(BF292*(1+'input_cool&amp;vent_evolution'!AV$11)),(BF292*(1+'input_cool&amp;vent_evolution'!AV$12)))</f>
        <v>1125351.8389812603</v>
      </c>
      <c r="BH292" s="2">
        <f t="shared" si="384"/>
        <v>1899673.9802351287</v>
      </c>
      <c r="BI292" s="2">
        <f t="shared" si="312"/>
        <v>1930119.3722781222</v>
      </c>
      <c r="BJ292" s="2">
        <f t="shared" si="313"/>
        <v>1958174.9064959625</v>
      </c>
      <c r="BK292" s="2">
        <f t="shared" si="314"/>
        <v>1984357.2998783924</v>
      </c>
      <c r="BL292" s="2">
        <f t="shared" si="315"/>
        <v>2014358.0133550279</v>
      </c>
      <c r="BM292" s="2">
        <f t="shared" si="316"/>
        <v>2045463.2046633025</v>
      </c>
      <c r="BN292" s="2">
        <f t="shared" si="317"/>
        <v>2076307.8986275119</v>
      </c>
      <c r="BO292" s="2">
        <f t="shared" si="318"/>
        <v>2105932.8112173621</v>
      </c>
      <c r="BP292" s="2">
        <f t="shared" si="319"/>
        <v>2136671.2161955903</v>
      </c>
      <c r="BQ292" s="2">
        <f t="shared" si="320"/>
        <v>2171803.9595355461</v>
      </c>
      <c r="BR292" s="2">
        <f t="shared" si="321"/>
        <v>2207340.1895955973</v>
      </c>
      <c r="BS292" s="2">
        <f t="shared" si="322"/>
        <v>2235396.7366849803</v>
      </c>
      <c r="BT292" s="2">
        <f t="shared" si="323"/>
        <v>2269264.7479960769</v>
      </c>
      <c r="BU292" s="2">
        <f t="shared" si="324"/>
        <v>2303759.6613434888</v>
      </c>
      <c r="BV292" s="2">
        <f t="shared" si="325"/>
        <v>2341416.0405995152</v>
      </c>
      <c r="BW292" s="2">
        <f t="shared" si="326"/>
        <v>2378955.9100171295</v>
      </c>
      <c r="BX292" s="2">
        <f t="shared" si="327"/>
        <v>2415320.8354816912</v>
      </c>
      <c r="BY292" s="2">
        <f t="shared" si="328"/>
        <v>2451856.5371885742</v>
      </c>
      <c r="BZ292" s="2">
        <f t="shared" si="329"/>
        <v>2488200.4195796242</v>
      </c>
      <c r="CA292" s="2">
        <f t="shared" si="330"/>
        <v>2524209.3597119404</v>
      </c>
      <c r="CB292" s="2">
        <f t="shared" si="331"/>
        <v>2559687.1691968148</v>
      </c>
      <c r="CC292" s="2">
        <f t="shared" si="332"/>
        <v>2593705.0288161929</v>
      </c>
      <c r="CD292" s="2">
        <f t="shared" si="333"/>
        <v>2627181.4658949003</v>
      </c>
      <c r="CE292" s="2">
        <f t="shared" si="334"/>
        <v>2660074.6450256254</v>
      </c>
      <c r="CF292" s="2">
        <f t="shared" si="335"/>
        <v>2692342.1246031648</v>
      </c>
      <c r="CG292" s="2">
        <f t="shared" si="336"/>
        <v>2723942.9312412473</v>
      </c>
      <c r="CH292" s="2">
        <f t="shared" si="337"/>
        <v>2754837.5747686359</v>
      </c>
      <c r="CI292" s="2">
        <f t="shared" si="338"/>
        <v>2784991.0122445552</v>
      </c>
      <c r="CJ292" s="2">
        <f t="shared" si="339"/>
        <v>2814373.3949673362</v>
      </c>
      <c r="CK292" s="2">
        <f t="shared" si="340"/>
        <v>2842967.5562258065</v>
      </c>
      <c r="CL292" s="2">
        <f t="shared" si="341"/>
        <v>2870760.947596353</v>
      </c>
      <c r="CM292" s="2">
        <f t="shared" si="342"/>
        <v>2897744.2577775624</v>
      </c>
      <c r="CN292" s="2">
        <f t="shared" si="343"/>
        <v>2923913.0866876985</v>
      </c>
      <c r="CO292" s="2">
        <f t="shared" si="344"/>
        <v>2949267.9913425674</v>
      </c>
      <c r="CP292" s="2">
        <f t="shared" si="345"/>
        <v>2973814.3417405486</v>
      </c>
      <c r="CQ292" s="2">
        <f t="shared" si="346"/>
        <v>2998564.9880247056</v>
      </c>
      <c r="CR292" s="2">
        <f>IF($D292=3,(W292*$P292*$M292*'input_cooling&amp;ventilation'!$D$3)*'input_cool&amp;vent_evolution'!M$11,(W292*$Q292*'input_cooling&amp;ventilation'!$D$3)*'input_cool&amp;vent_evolution'!M$12)</f>
        <v>298285.76156641461</v>
      </c>
      <c r="CS292" s="2">
        <f>IF($D292=3,(X292*$P292*$M292*'input_cooling&amp;ventilation'!$D$3)*'input_cool&amp;vent_evolution'!N$11,(X292*$Q292*'input_cooling&amp;ventilation'!$D$3)*'input_cool&amp;vent_evolution'!N$12)</f>
        <v>274871.36242172134</v>
      </c>
      <c r="CT292" s="2">
        <f>IF($D292=3,(Y292*$P292*$M292*'input_cooling&amp;ventilation'!$D$3)*'input_cool&amp;vent_evolution'!O$11,(Y292*$Q292*'input_cooling&amp;ventilation'!$D$3)*'input_cool&amp;vent_evolution'!O$12)</f>
        <v>256519.4476287491</v>
      </c>
      <c r="CU292" s="2">
        <f>IF($D292=3,(Z292*$P292*$M292*'input_cooling&amp;ventilation'!$D$3)*'input_cool&amp;vent_evolution'!P$11,(Z292*$Q292*'input_cooling&amp;ventilation'!$D$3)*'input_cool&amp;vent_evolution'!P$12)</f>
        <v>293929.06664748956</v>
      </c>
      <c r="CV292" s="2">
        <f>IF($D292=3,(AA292*$P292*$M292*'input_cooling&amp;ventilation'!$D$3)*'input_cool&amp;vent_evolution'!Q$11,(AA292*$Q292*'input_cooling&amp;ventilation'!$D$3)*'input_cool&amp;vent_evolution'!Q$12)</f>
        <v>304750.08056902036</v>
      </c>
      <c r="CW292" s="2">
        <f>IF($D292=3,(AB292*$P292*$M292*'input_cooling&amp;ventilation'!$D$3)*'input_cool&amp;vent_evolution'!R$11,(AB292*$Q292*'input_cooling&amp;ventilation'!$D$3)*'input_cool&amp;vent_evolution'!R$12)</f>
        <v>302197.883226618</v>
      </c>
      <c r="CX292" s="2">
        <f>IF($D292=3,(AC292*$P292*$M292*'input_cooling&amp;ventilation'!$D$3)*'input_cool&amp;vent_evolution'!S$11,(AC292*$Q292*'input_cooling&amp;ventilation'!$D$3)*'input_cool&amp;vent_evolution'!S$12)</f>
        <v>290247.19408188848</v>
      </c>
      <c r="CY292" s="2">
        <f>IF($D292=3,(AD292*$P292*$M292*'input_cooling&amp;ventilation'!$D$3)*'input_cool&amp;vent_evolution'!T$11,(AD292*$Q292*'input_cooling&amp;ventilation'!$D$3)*'input_cool&amp;vent_evolution'!T$12)</f>
        <v>301156.52724457852</v>
      </c>
      <c r="CZ292" s="2">
        <f>IF($D292=3,(AE292*$P292*$M292*'input_cooling&amp;ventilation'!$D$3)*'input_cool&amp;vent_evolution'!U$11,(AE292*$Q292*'input_cooling&amp;ventilation'!$D$3)*'input_cool&amp;vent_evolution'!U$12)</f>
        <v>344209.62910503248</v>
      </c>
      <c r="DA292" s="2">
        <f>IF($D292=3,(AF292*$P292*$M292*'input_cooling&amp;ventilation'!$D$3)*'input_cool&amp;vent_evolution'!V$11,(AF292*$Q292*'input_cooling&amp;ventilation'!$D$3)*'input_cool&amp;vent_evolution'!V$12)</f>
        <v>348162.75092443911</v>
      </c>
      <c r="DB292" s="2">
        <f>IF($D292=3,(AG292*$P292*$M292*'input_cooling&amp;ventilation'!$D$3)*'input_cool&amp;vent_evolution'!W$11,(AG292*$Q292*'input_cooling&amp;ventilation'!$D$3)*'input_cool&amp;vent_evolution'!W$12)</f>
        <v>274881.28593195503</v>
      </c>
      <c r="DC292" s="2">
        <f>IF($D292=3,(AH292*$P292*$M292*'input_cooling&amp;ventilation'!$D$3)*'input_cool&amp;vent_evolution'!X$11,(AH292*$Q292*'input_cooling&amp;ventilation'!$D$3)*'input_cool&amp;vent_evolution'!X$12)</f>
        <v>331818.54030338512</v>
      </c>
      <c r="DD292" s="2">
        <f>IF($D292=3,(AI292*$P292*$M292*'input_cooling&amp;ventilation'!$D$3)*'input_cool&amp;vent_evolution'!Y$11,(AI292*$Q292*'input_cooling&amp;ventilation'!$D$3)*'input_cool&amp;vent_evolution'!Y$12)</f>
        <v>337960.55191111082</v>
      </c>
      <c r="DE292" s="2">
        <f>IF($D292=3,(AJ292*$P292*$M292*'input_cooling&amp;ventilation'!$D$3)*'input_cool&amp;vent_evolution'!Z$11,(AJ292*$Q292*'input_cooling&amp;ventilation'!$D$3)*'input_cool&amp;vent_evolution'!Z$12)</f>
        <v>368934.70605849882</v>
      </c>
      <c r="DF292" s="2">
        <f>IF($D292=3,(AK292*$P292*$M292*'input_cooling&amp;ventilation'!$D$3)*'input_cool&amp;vent_evolution'!AA$11,(AK292*$Q292*'input_cooling&amp;ventilation'!$D$3)*'input_cool&amp;vent_evolution'!AA$12)</f>
        <v>367793.21227081469</v>
      </c>
      <c r="DG292" s="2">
        <f>IF($D292=3,(AL292*$P292*$M292*'input_cooling&amp;ventilation'!$D$3)*'input_cool&amp;vent_evolution'!AB$11,(AL292*$Q292*'input_cooling&amp;ventilation'!$D$3)*'input_cool&amp;vent_evolution'!AB$12)</f>
        <v>356281.81339182146</v>
      </c>
      <c r="DH292" s="2">
        <f>IF($D292=3,(AM292*$P292*$M292*'input_cooling&amp;ventilation'!$D$3)*'input_cool&amp;vent_evolution'!AC$11,(AM292*$Q292*'input_cooling&amp;ventilation'!$D$3)*'input_cool&amp;vent_evolution'!AC$12)</f>
        <v>357954.97698342387</v>
      </c>
      <c r="DI292" s="2">
        <f>IF($D292=3,(AN292*$P292*$M292*'input_cooling&amp;ventilation'!$D$3)*'input_cool&amp;vent_evolution'!AD$11,(AN292*$Q292*'input_cooling&amp;ventilation'!$D$3)*'input_cool&amp;vent_evolution'!AD$12)</f>
        <v>356075.64592978865</v>
      </c>
      <c r="DJ292" s="2">
        <f>IF($D292=3,(AO292*$P292*$M292*'input_cooling&amp;ventilation'!$D$3)*'input_cool&amp;vent_evolution'!AE$11,(AO292*$Q292*'input_cooling&amp;ventilation'!$D$3)*'input_cool&amp;vent_evolution'!AE$12)</f>
        <v>352794.08179074974</v>
      </c>
      <c r="DK292" s="2">
        <f>IF($D292=3,(AP292*$P292*$M292*'input_cooling&amp;ventilation'!$D$3)*'input_cool&amp;vent_evolution'!AF$11,(AP292*$Q292*'input_cooling&amp;ventilation'!$D$3)*'input_cool&amp;vent_evolution'!AF$12)</f>
        <v>347590.38103237178</v>
      </c>
      <c r="DL292" s="2">
        <f>IF($D292=3,(AQ292*$P292*$M292*'input_cooling&amp;ventilation'!$D$3)*'input_cool&amp;vent_evolution'!AG$11,(AQ292*$Q292*'input_cooling&amp;ventilation'!$D$3)*'input_cool&amp;vent_evolution'!AG$12)</f>
        <v>333286.66450070433</v>
      </c>
      <c r="DM292" s="2">
        <f>IF($D292=3,(AR292*$P292*$M292*'input_cooling&amp;ventilation'!$D$3)*'input_cool&amp;vent_evolution'!AH$11,(AR292*$Q292*'input_cooling&amp;ventilation'!$D$3)*'input_cool&amp;vent_evolution'!AH$12)</f>
        <v>327982.12992137286</v>
      </c>
      <c r="DN292" s="2">
        <f>IF($D292=3,(AS292*$P292*$M292*'input_cooling&amp;ventilation'!$D$3)*'input_cool&amp;vent_evolution'!AI$11,(AS292*$Q292*'input_cooling&amp;ventilation'!$D$3)*'input_cool&amp;vent_evolution'!AI$12)</f>
        <v>322267.71701587766</v>
      </c>
      <c r="DO292" s="2">
        <f>IF($D292=3,(AT292*$P292*$M292*'input_cooling&amp;ventilation'!$D$3)*'input_cool&amp;vent_evolution'!AJ$11,(AT292*$Q292*'input_cooling&amp;ventilation'!$D$3)*'input_cool&amp;vent_evolution'!AJ$12)</f>
        <v>316137.48661943176</v>
      </c>
      <c r="DP292" s="2">
        <f>IF($D292=3,(AU292*$P292*$M292*'input_cooling&amp;ventilation'!$D$3)*'input_cool&amp;vent_evolution'!AK$11,(AU292*$Q292*'input_cooling&amp;ventilation'!$D$3)*'input_cool&amp;vent_evolution'!AK$12)</f>
        <v>309605.82346393861</v>
      </c>
      <c r="DQ292" s="2">
        <f>IF($D292=3,(AV292*$P292*$M292*'input_cooling&amp;ventilation'!$D$3)*'input_cool&amp;vent_evolution'!AL$11,(AV292*$Q292*'input_cooling&amp;ventilation'!$D$3)*'input_cool&amp;vent_evolution'!AL$12)</f>
        <v>302687.25920416554</v>
      </c>
      <c r="DR292" s="2">
        <f>IF($D292=3,(AW292*$P292*$M292*'input_cooling&amp;ventilation'!$D$3)*'input_cool&amp;vent_evolution'!AM$11,(AW292*$Q292*'input_cooling&amp;ventilation'!$D$3)*'input_cool&amp;vent_evolution'!AM$12)</f>
        <v>295425.36514716194</v>
      </c>
      <c r="DS292" s="2">
        <f>IF($D292=3,(AX292*$P292*$M292*'input_cooling&amp;ventilation'!$D$3)*'input_cool&amp;vent_evolution'!AN$11,(AX292*$Q292*'input_cooling&amp;ventilation'!$D$3)*'input_cool&amp;vent_evolution'!AN$12)</f>
        <v>287871.03134438151</v>
      </c>
      <c r="DT292" s="2">
        <f>IF($D292=3,(AY292*$P292*$M292*'input_cooling&amp;ventilation'!$D$3)*'input_cool&amp;vent_evolution'!AO$11,(AY292*$Q292*'input_cooling&amp;ventilation'!$D$3)*'input_cool&amp;vent_evolution'!AO$12)</f>
        <v>280148.50836182502</v>
      </c>
      <c r="DU292" s="2">
        <f>IF($D292=3,(AZ292*$P292*$M292*'input_cooling&amp;ventilation'!$D$3)*'input_cool&amp;vent_evolution'!AP$11,(AZ292*$Q292*'input_cooling&amp;ventilation'!$D$3)*'input_cool&amp;vent_evolution'!AP$12)</f>
        <v>272303.04342179332</v>
      </c>
      <c r="DV292" s="2">
        <f>IF($D292=3,(BA292*$P292*$M292*'input_cooling&amp;ventilation'!$D$3)*'input_cool&amp;vent_evolution'!AQ$11,(BA292*$Q292*'input_cooling&amp;ventilation'!$D$3)*'input_cool&amp;vent_evolution'!AQ$12)</f>
        <v>264366.35191357322</v>
      </c>
      <c r="DW292" s="2">
        <f>IF($D292=3,(BB292*$P292*$M292*'input_cooling&amp;ventilation'!$D$3)*'input_cool&amp;vent_evolution'!AR$11,(BB292*$Q292*'input_cooling&amp;ventilation'!$D$3)*'input_cool&amp;vent_evolution'!AR$12)</f>
        <v>256386.55103334141</v>
      </c>
      <c r="DX292" s="2">
        <f>IF($D292=3,(BC292*$P292*$M292*'input_cooling&amp;ventilation'!$D$3)*'input_cool&amp;vent_evolution'!AS$11,(BC292*$Q292*'input_cooling&amp;ventilation'!$D$3)*'input_cool&amp;vent_evolution'!AS$12)</f>
        <v>248412.20746119219</v>
      </c>
      <c r="DY292" s="2">
        <f>IF($D292=3,(BD292*$P292*$M292*'input_cooling&amp;ventilation'!$D$3)*'input_cool&amp;vent_evolution'!AT$11,(BD292*$Q292*'input_cooling&amp;ventilation'!$D$3)*'input_cool&amp;vent_evolution'!AT$12)</f>
        <v>240490.47592483769</v>
      </c>
      <c r="DZ292" s="2">
        <f>IF($D292=3,(BE292*$P292*$M292*'input_cooling&amp;ventilation'!$D$3)*'input_cool&amp;vent_evolution'!AU$11,(BE292*$Q292*'input_cooling&amp;ventilation'!$D$3)*'input_cool&amp;vent_evolution'!AU$12)</f>
        <v>242492.04496052954</v>
      </c>
      <c r="EA292" s="2">
        <f>IF($D292=3,(BF292*$P292*$M292*'input_cooling&amp;ventilation'!$D$3)*'input_cool&amp;vent_evolution'!AV$11,(BF292*$Q292*'input_cooling&amp;ventilation'!$D$3)*'input_cool&amp;vent_evolution'!AV$12)</f>
        <v>244510.27277902444</v>
      </c>
      <c r="EB292">
        <v>0.1833809251856082</v>
      </c>
      <c r="EC292" s="2">
        <f t="shared" si="347"/>
        <v>2806952.005259281</v>
      </c>
      <c r="ED292" s="2">
        <f>IF($D292=3,(EC292*(1+'input_cool&amp;vent_evolution'!M$10)),EC292*(1+'input_cool&amp;vent_evolution'!M$9))</f>
        <v>2854066.2022430776</v>
      </c>
      <c r="EE292" s="2">
        <f>IF($D292=3,(ED292*(1+'input_cool&amp;vent_evolution'!N$10)),ED292*(1+'input_cool&amp;vent_evolution'!N$9))</f>
        <v>2900517.3252285933</v>
      </c>
      <c r="EF292" s="2">
        <f>IF($D292=3,(EE292*(1+'input_cool&amp;vent_evolution'!O$10)),EE292*(1+'input_cool&amp;vent_evolution'!O$9))</f>
        <v>2944428.6887532184</v>
      </c>
      <c r="EG292" s="2">
        <f>IF($D292=3,(EF292*(1+'input_cool&amp;vent_evolution'!P$10)),EF292*(1+'input_cool&amp;vent_evolution'!P$9))</f>
        <v>2992986.7648936505</v>
      </c>
      <c r="EH292" s="2">
        <f>IF($D292=3,(EG292*(1+'input_cool&amp;vent_evolution'!Q$10)),EG292*(1+'input_cool&amp;vent_evolution'!Q$9))</f>
        <v>3040248.5390924402</v>
      </c>
      <c r="EI292" s="2">
        <f>IF($D292=3,(EH292*(1+'input_cool&amp;vent_evolution'!R$10)),EH292*(1+'input_cool&amp;vent_evolution'!R$9))</f>
        <v>3074623.8296495471</v>
      </c>
      <c r="EJ292" s="2">
        <f>IF($D292=3,(EI292*(1+'input_cool&amp;vent_evolution'!S$10)),EI292*(1+'input_cool&amp;vent_evolution'!S$9))</f>
        <v>3118389.8568717595</v>
      </c>
      <c r="EK292" s="2">
        <f>IF($D292=3,(EJ292*(1+'input_cool&amp;vent_evolution'!T$10)),EJ292*(1+'input_cool&amp;vent_evolution'!T$9))</f>
        <v>3155785.3003840684</v>
      </c>
      <c r="EL292" s="2">
        <f>IF($D292=3,(EK292*(1+'input_cool&amp;vent_evolution'!U$10)),EK292*(1+'input_cool&amp;vent_evolution'!U$9))</f>
        <v>3198137.2793034161</v>
      </c>
      <c r="EM292" s="2">
        <f>IF($D292=3,(EL292*(1+'input_cool&amp;vent_evolution'!V$10)),EL292*(1+'input_cool&amp;vent_evolution'!V$9))</f>
        <v>3234015.4777186969</v>
      </c>
      <c r="EN292" s="2">
        <f>IF($D292=3,(EM292*(1+'input_cool&amp;vent_evolution'!W$10)),EM292*(1+'input_cool&amp;vent_evolution'!W$9))</f>
        <v>3267447.1375328084</v>
      </c>
      <c r="EO292" s="2">
        <f>IF($D292=3,(EN292*(1+'input_cool&amp;vent_evolution'!X$10)),EN292*(1+'input_cool&amp;vent_evolution'!X$9))</f>
        <v>3299334.7829457163</v>
      </c>
      <c r="EP292" s="2">
        <f>IF($D292=3,(EO292*(1+'input_cool&amp;vent_evolution'!Y$10)),EO292*(1+'input_cool&amp;vent_evolution'!Y$9))</f>
        <v>3330728.908688108</v>
      </c>
      <c r="EQ292" s="2">
        <f>IF($D292=3,(EP292*(1+'input_cool&amp;vent_evolution'!Z$10)),EP292*(1+'input_cool&amp;vent_evolution'!Z$9))</f>
        <v>3360827.9227953809</v>
      </c>
      <c r="ER292" s="2">
        <f>IF($D292=3,(EQ292*(1+'input_cool&amp;vent_evolution'!AA$10)),EQ292*(1+'input_cool&amp;vent_evolution'!AA$9))</f>
        <v>3396374.2071291087</v>
      </c>
      <c r="ES292" s="2">
        <f>IF($D292=3,(ER292*(1+'input_cool&amp;vent_evolution'!AB$10)),ER292*(1+'input_cool&amp;vent_evolution'!AB$9))</f>
        <v>3412176.6496236343</v>
      </c>
      <c r="ET292" s="2">
        <f>IF($D292=3,(ES292*(1+'input_cool&amp;vent_evolution'!AC$10)),ES292*(1+'input_cool&amp;vent_evolution'!AC$9))</f>
        <v>3431918.2003301564</v>
      </c>
      <c r="EU292" s="2">
        <f>IF($D292=3,(ET292*(1+'input_cool&amp;vent_evolution'!AD$10)),ET292*(1+'input_cool&amp;vent_evolution'!AD$9))</f>
        <v>3458232.3455987512</v>
      </c>
      <c r="EV292" s="2">
        <f>IF($D292=3,(EU292*(1+'input_cool&amp;vent_evolution'!AE$10)),EU292*(1+'input_cool&amp;vent_evolution'!AE$9))</f>
        <v>3482117.507382533</v>
      </c>
      <c r="EW292" s="2">
        <f>IF($D292=3,(EV292*(1+'input_cool&amp;vent_evolution'!AF$10)),EV292*(1+'input_cool&amp;vent_evolution'!AF$9))</f>
        <v>3500577.9134227536</v>
      </c>
      <c r="EX292" s="2">
        <f>IF($D292=3,(EW292*(1+'input_cool&amp;vent_evolution'!AG$10)),EW292*(1+'input_cool&amp;vent_evolution'!AG$9))</f>
        <v>3521115.5667889034</v>
      </c>
      <c r="EY292" s="2">
        <f>IF($D292=3,(EX292*(1+'input_cool&amp;vent_evolution'!AH$10)),EX292*(1+'input_cool&amp;vent_evolution'!AH$9))</f>
        <v>3540742.0678936811</v>
      </c>
      <c r="EZ292" s="2">
        <f>IF($D292=3,(EY292*(1+'input_cool&amp;vent_evolution'!AI$10)),EY292*(1+'input_cool&amp;vent_evolution'!AI$9))</f>
        <v>3556838.4066507244</v>
      </c>
      <c r="FA292" s="2">
        <f>IF($D292=3,(EZ292*(1+'input_cool&amp;vent_evolution'!AJ$10)),EZ292*(1+'input_cool&amp;vent_evolution'!AJ$9))</f>
        <v>3572416.1756270994</v>
      </c>
      <c r="FB292" s="2">
        <f>IF($D292=3,(FA292*(1+'input_cool&amp;vent_evolution'!AK$10)),FA292*(1+'input_cool&amp;vent_evolution'!AK$9))</f>
        <v>3590112.2158232154</v>
      </c>
      <c r="FC292" s="2">
        <f>IF($D292=3,(FB292*(1+'input_cool&amp;vent_evolution'!AL$10)),FB292*(1+'input_cool&amp;vent_evolution'!AL$9))</f>
        <v>3607727.1860599085</v>
      </c>
      <c r="FD292" s="2">
        <f>IF($D292=3,(FC292*(1+'input_cool&amp;vent_evolution'!AM$10)),FC292*(1+'input_cool&amp;vent_evolution'!AM$9))</f>
        <v>3628963.5629038583</v>
      </c>
      <c r="FE292" s="2">
        <f>IF($D292=3,(FD292*(1+'input_cool&amp;vent_evolution'!AN$10)),FD292*(1+'input_cool&amp;vent_evolution'!AN$9))</f>
        <v>3647825.9690828416</v>
      </c>
      <c r="FF292" s="2">
        <f>IF($D292=3,(FE292*(1+'input_cool&amp;vent_evolution'!AO$10)),FE292*(1+'input_cool&amp;vent_evolution'!AO$9))</f>
        <v>3663949.7246005447</v>
      </c>
      <c r="FG292" s="2">
        <f>IF($D292=3,(FF292*(1+'input_cool&amp;vent_evolution'!AP$10)),FF292*(1+'input_cool&amp;vent_evolution'!AP$9))</f>
        <v>3684477.5769393379</v>
      </c>
      <c r="FH292" s="2">
        <f>IF($D292=3,(FG292*(1+'input_cool&amp;vent_evolution'!AQ$10)),FG292*(1+'input_cool&amp;vent_evolution'!AQ$9))</f>
        <v>3703040.8745120657</v>
      </c>
      <c r="FI292" s="2">
        <f>IF($D292=3,(FH292*(1+'input_cool&amp;vent_evolution'!AR$10)),FH292*(1+'input_cool&amp;vent_evolution'!AR$9))</f>
        <v>3724531.8666400439</v>
      </c>
      <c r="FJ292" s="2">
        <f>IF($D292=3,(FI292*(1+'input_cool&amp;vent_evolution'!AS$10)),FI292*(1+'input_cool&amp;vent_evolution'!AS$9))</f>
        <v>3743709.5479445341</v>
      </c>
      <c r="FK292" s="2">
        <f>IF($D292=3,(FJ292*(1+'input_cool&amp;vent_evolution'!AT$10)),FJ292*(1+'input_cool&amp;vent_evolution'!AT$9))</f>
        <v>3765843.2591273999</v>
      </c>
      <c r="FL292" s="2">
        <f>IF($D292=3,(FK292*(1+'input_cool&amp;vent_evolution'!AU$10)),FK292*(1+'input_cool&amp;vent_evolution'!AU$9))</f>
        <v>3788107.8301337785</v>
      </c>
      <c r="FM292" s="2">
        <f t="shared" si="348"/>
        <v>1048090.1641875716</v>
      </c>
      <c r="FN292" s="2">
        <f t="shared" si="349"/>
        <v>1509716.4127794493</v>
      </c>
      <c r="FO292" s="2">
        <f t="shared" si="350"/>
        <v>1534287.6798047742</v>
      </c>
      <c r="FP292" s="2">
        <f t="shared" si="351"/>
        <v>1557515.4893659363</v>
      </c>
      <c r="FQ292" s="2">
        <f t="shared" si="352"/>
        <v>1583201.272150018</v>
      </c>
      <c r="FR292" s="2">
        <f t="shared" si="353"/>
        <v>1608201.3496355759</v>
      </c>
      <c r="FS292" s="2">
        <f t="shared" si="354"/>
        <v>1626384.859291848</v>
      </c>
      <c r="FT292" s="2">
        <f t="shared" si="355"/>
        <v>1649535.7902574986</v>
      </c>
      <c r="FU292" s="2">
        <f t="shared" si="356"/>
        <v>1669316.8712952577</v>
      </c>
      <c r="FV292" s="2">
        <f t="shared" si="357"/>
        <v>1691719.812627865</v>
      </c>
      <c r="FW292" s="2">
        <f t="shared" si="358"/>
        <v>1710698.3159877157</v>
      </c>
      <c r="FX292" s="2">
        <f t="shared" si="359"/>
        <v>1728382.672954683</v>
      </c>
      <c r="FY292" s="2">
        <f t="shared" si="360"/>
        <v>1745250.2920754037</v>
      </c>
      <c r="FZ292" s="2">
        <f t="shared" si="361"/>
        <v>1761856.8539207112</v>
      </c>
      <c r="GA292" s="2">
        <f t="shared" si="362"/>
        <v>1777778.3401043592</v>
      </c>
      <c r="GB292" s="2">
        <f t="shared" si="363"/>
        <v>1796581.2707545934</v>
      </c>
      <c r="GC292" s="2">
        <f t="shared" si="364"/>
        <v>1804940.294374031</v>
      </c>
      <c r="GD292" s="2">
        <f t="shared" si="365"/>
        <v>1815382.9894635601</v>
      </c>
      <c r="GE292" s="2">
        <f t="shared" si="366"/>
        <v>1829302.3922332076</v>
      </c>
      <c r="GF292" s="2">
        <f t="shared" si="367"/>
        <v>1841936.9347461064</v>
      </c>
      <c r="GG292" s="2">
        <f t="shared" si="368"/>
        <v>1851701.9422864327</v>
      </c>
      <c r="GH292" s="2">
        <f t="shared" si="369"/>
        <v>1862565.7520826047</v>
      </c>
      <c r="GI292" s="2">
        <f t="shared" si="370"/>
        <v>1872947.5893434323</v>
      </c>
      <c r="GJ292" s="2">
        <f t="shared" si="371"/>
        <v>1881462.0753732475</v>
      </c>
      <c r="GK292" s="2">
        <f t="shared" si="372"/>
        <v>1889702.2533619842</v>
      </c>
      <c r="GL292" s="2">
        <f t="shared" si="373"/>
        <v>1899062.9340302476</v>
      </c>
      <c r="GM292" s="2">
        <f t="shared" si="374"/>
        <v>1908380.7310932789</v>
      </c>
      <c r="GN292" s="2">
        <f t="shared" si="375"/>
        <v>1919614.1448956926</v>
      </c>
      <c r="GO292" s="2">
        <f t="shared" si="376"/>
        <v>1929591.7985922128</v>
      </c>
      <c r="GP292" s="2">
        <f t="shared" si="377"/>
        <v>1938120.7872756526</v>
      </c>
      <c r="GQ292" s="2">
        <f t="shared" si="378"/>
        <v>1948979.4126189023</v>
      </c>
      <c r="GR292" s="2">
        <f t="shared" si="379"/>
        <v>1958798.8467297265</v>
      </c>
      <c r="GS292" s="2">
        <f t="shared" si="380"/>
        <v>1970166.9444693734</v>
      </c>
      <c r="GT292" s="2">
        <f t="shared" si="381"/>
        <v>1980311.3693610206</v>
      </c>
      <c r="GU292" s="2">
        <f t="shared" si="382"/>
        <v>1992019.4464274284</v>
      </c>
      <c r="GV292" s="2">
        <f t="shared" si="383"/>
        <v>2003796.7444611622</v>
      </c>
      <c r="GW292" s="2">
        <f>IF($D292=3,($N292*$M292*EC292*'input_cooling&amp;ventilation'!$D$3)*'input_cool&amp;vent_evolution'!M$11,($O292*$M292*EC292*'input_cooling&amp;ventilation'!$D$3)*'input_cool&amp;vent_evolution'!M$10)</f>
        <v>310088.64992626762</v>
      </c>
      <c r="GX292" s="2">
        <f>IF($D292=3,($N292*$M292*ED292*'input_cooling&amp;ventilation'!$D$3)*'input_cool&amp;vent_evolution'!N$11,($O292*$M292*ED292*'input_cooling&amp;ventilation'!$D$3)*'input_cool&amp;vent_evolution'!N$10)</f>
        <v>309031.48827036738</v>
      </c>
      <c r="GY292" s="2">
        <f>IF($D292=3,($N292*$M292*EE292*'input_cooling&amp;ventilation'!$D$3)*'input_cool&amp;vent_evolution'!O$11,($O292*$M292*EE292*'input_cooling&amp;ventilation'!$D$3)*'input_cool&amp;vent_evolution'!O$10)</f>
        <v>307950.9641815077</v>
      </c>
      <c r="GZ292" s="2">
        <f>IF($D292=3,($N292*$M292*EF292*'input_cooling&amp;ventilation'!$D$3)*'input_cool&amp;vent_evolution'!P$11,($O292*$M292*EF292*'input_cooling&amp;ventilation'!$D$3)*'input_cool&amp;vent_evolution'!P$10)</f>
        <v>289655.45247196086</v>
      </c>
      <c r="HA292" s="2">
        <f>IF($D292=3,($N292*$M292*EG292*'input_cooling&amp;ventilation'!$D$3)*'input_cool&amp;vent_evolution'!Q$11,($O292*$M292*EG292*'input_cooling&amp;ventilation'!$D$3)*'input_cool&amp;vent_evolution'!Q$10)</f>
        <v>289262.3051344892</v>
      </c>
      <c r="HB292" s="2">
        <f>IF($D292=3,($N292*$M292*EH292*'input_cooling&amp;ventilation'!$D$3)*'input_cool&amp;vent_evolution'!R$11,($O292*$M292*EH292*'input_cooling&amp;ventilation'!$D$3)*'input_cool&amp;vent_evolution'!R$10)</f>
        <v>226647.34562387958</v>
      </c>
      <c r="HC292" s="2">
        <f>IF($D292=3,($N292*$M292*EI292*'input_cooling&amp;ventilation'!$D$3)*'input_cool&amp;vent_evolution'!S$11,($O292*$M292*EI292*'input_cooling&amp;ventilation'!$D$3)*'input_cool&amp;vent_evolution'!S$10)</f>
        <v>226096.96322157746</v>
      </c>
      <c r="HD292" s="2">
        <f>IF($D292=3,($N292*$M292*EJ292*'input_cooling&amp;ventilation'!$D$3)*'input_cool&amp;vent_evolution'!T$11,($O292*$M292*EJ292*'input_cooling&amp;ventilation'!$D$3)*'input_cool&amp;vent_evolution'!T$10)</f>
        <v>226244.39554850597</v>
      </c>
      <c r="HE292" s="2">
        <f>IF($D292=3,($N292*$M292*EK292*'input_cooling&amp;ventilation'!$D$3)*'input_cool&amp;vent_evolution'!U$11,($O292*$M292*EK292*'input_cooling&amp;ventilation'!$D$3)*'input_cool&amp;vent_evolution'!U$10)</f>
        <v>225933.56202430159</v>
      </c>
      <c r="HF292" s="2">
        <f>IF($D292=3,($N292*$M292*EL292*'input_cooling&amp;ventilation'!$D$3)*'input_cool&amp;vent_evolution'!V$11,($O292*$M292*EL292*'input_cooling&amp;ventilation'!$D$3)*'input_cool&amp;vent_evolution'!V$10)</f>
        <v>225982.77413130831</v>
      </c>
      <c r="HG292" s="2">
        <f>IF($D292=3,($N292*$M292*EM292*'input_cooling&amp;ventilation'!$D$3)*'input_cool&amp;vent_evolution'!W$11,($O292*$M292*EM292*'input_cooling&amp;ventilation'!$D$3)*'input_cool&amp;vent_evolution'!W$10)</f>
        <v>175335.61126629318</v>
      </c>
      <c r="HH292" s="2">
        <f>IF($D292=3,($N292*$M292*EN292*'input_cooling&amp;ventilation'!$D$3)*'input_cool&amp;vent_evolution'!X$11,($O292*$M292*EN292*'input_cooling&amp;ventilation'!$D$3)*'input_cool&amp;vent_evolution'!X$10)</f>
        <v>175428.50450550547</v>
      </c>
      <c r="HI292" s="2">
        <f>IF($D292=3,($N292*$M292*EO292*'input_cooling&amp;ventilation'!$D$3)*'input_cool&amp;vent_evolution'!Y$11,($O292*$M292*EO292*'input_cooling&amp;ventilation'!$D$3)*'input_cool&amp;vent_evolution'!Y$10)</f>
        <v>175438.54252057828</v>
      </c>
      <c r="HJ292" s="2">
        <f>IF($D292=3,($N292*$M292*EP292*'input_cooling&amp;ventilation'!$D$3)*'input_cool&amp;vent_evolution'!Z$11,($O292*$M292*EP292*'input_cooling&amp;ventilation'!$D$3)*'input_cool&amp;vent_evolution'!Z$10)</f>
        <v>175423.39928801477</v>
      </c>
      <c r="HK292" s="2">
        <f>IF($D292=3,($N292*$M292*EQ292*'input_cooling&amp;ventilation'!$D$3)*'input_cool&amp;vent_evolution'!AA$11,($O292*$M292*EQ292*'input_cooling&amp;ventilation'!$D$3)*'input_cool&amp;vent_evolution'!AA$10)</f>
        <v>175341.98502280869</v>
      </c>
      <c r="HL292" s="2">
        <f>IF($D292=3,($N292*$M292*ER292*'input_cooling&amp;ventilation'!$D$3)*'input_cool&amp;vent_evolution'!AB$11,($O292*$M292*ER292*'input_cooling&amp;ventilation'!$D$3)*'input_cool&amp;vent_evolution'!AB$10)</f>
        <v>122113.06950969531</v>
      </c>
      <c r="HM292" s="2">
        <f>IF($D292=3,($N292*$M292*ES292*'input_cooling&amp;ventilation'!$D$3)*'input_cool&amp;vent_evolution'!AC$11,($O292*$M292*ES292*'input_cooling&amp;ventilation'!$D$3)*'input_cool&amp;vent_evolution'!AC$10)</f>
        <v>121921.47607566674</v>
      </c>
      <c r="HN292" s="2">
        <f>IF($D292=3,($N292*$M292*ET292*'input_cooling&amp;ventilation'!$D$3)*'input_cool&amp;vent_evolution'!AD$11,($O292*$M292*ET292*'input_cooling&amp;ventilation'!$D$3)*'input_cool&amp;vent_evolution'!AD$10)</f>
        <v>121872.60528332941</v>
      </c>
      <c r="HO292" s="2">
        <f>IF($D292=3,($N292*$M292*EU292*'input_cooling&amp;ventilation'!$D$3)*'input_cool&amp;vent_evolution'!AE$11,($O292*$M292*EU292*'input_cooling&amp;ventilation'!$D$3)*'input_cool&amp;vent_evolution'!AE$10)</f>
        <v>122056.75703988147</v>
      </c>
      <c r="HP292" s="2">
        <f>IF($D292=3,($N292*$M292*EV292*'input_cooling&amp;ventilation'!$D$3)*'input_cool&amp;vent_evolution'!AF$11,($O292*$M292*EV292*'input_cooling&amp;ventilation'!$D$3)*'input_cool&amp;vent_evolution'!AF$10)</f>
        <v>122153.93573304858</v>
      </c>
      <c r="HQ292" s="2">
        <f>IF($D292=3,($N292*$M292*EW292*'input_cooling&amp;ventilation'!$D$3)*'input_cool&amp;vent_evolution'!AG$11,($O292*$M292*EW292*'input_cooling&amp;ventilation'!$D$3)*'input_cool&amp;vent_evolution'!AG$10)</f>
        <v>77117.846938956194</v>
      </c>
      <c r="HR292" s="2">
        <f>IF($D292=3,($N292*$M292*EX292*'input_cooling&amp;ventilation'!$D$3)*'input_cool&amp;vent_evolution'!AH$11,($O292*$M292*EX292*'input_cooling&amp;ventilation'!$D$3)*'input_cool&amp;vent_evolution'!AH$10)</f>
        <v>77264.947936551427</v>
      </c>
      <c r="HS292" s="2">
        <f>IF($D292=3,($N292*$M292*EY292*'input_cooling&amp;ventilation'!$D$3)*'input_cool&amp;vent_evolution'!AI$11,($O292*$M292*EY292*'input_cooling&amp;ventilation'!$D$3)*'input_cool&amp;vent_evolution'!AI$10)</f>
        <v>77391.067769344256</v>
      </c>
      <c r="HT292" s="2">
        <f>IF($D292=3,($N292*$M292*EZ292*'input_cooling&amp;ventilation'!$D$3)*'input_cool&amp;vent_evolution'!AJ$11,($O292*$M292*EZ292*'input_cooling&amp;ventilation'!$D$3)*'input_cool&amp;vent_evolution'!AJ$10)</f>
        <v>77439.422481114874</v>
      </c>
      <c r="HU292" s="2">
        <f>IF($D292=3,($N292*$M292*FA292*'input_cooling&amp;ventilation'!$D$3)*'input_cool&amp;vent_evolution'!AK$11,($O292*$M292*FA292*'input_cooling&amp;ventilation'!$D$3)*'input_cool&amp;vent_evolution'!AK$10)</f>
        <v>77476.227260083018</v>
      </c>
      <c r="HV292" s="2">
        <f>IF($D292=3,($N292*$M292*FB292*'input_cooling&amp;ventilation'!$D$3)*'input_cool&amp;vent_evolution'!AL$11,($O292*$M292*FB292*'input_cooling&amp;ventilation'!$D$3)*'input_cool&amp;vent_evolution'!AL$10)</f>
        <v>77558.61355475086</v>
      </c>
      <c r="HW292" s="2">
        <f>IF($D292=3,($N292*$M292*FC292*'input_cooling&amp;ventilation'!$D$3)*'input_cool&amp;vent_evolution'!AM$11,($O292*$M292*FC292*'input_cooling&amp;ventilation'!$D$3)*'input_cool&amp;vent_evolution'!AM$10)</f>
        <v>77638.683286052619</v>
      </c>
      <c r="HX292" s="2">
        <f>IF($D292=3,($N292*$M292*FD292*'input_cooling&amp;ventilation'!$D$3)*'input_cool&amp;vent_evolution'!AN$11,($O292*$M292*FD292*'input_cooling&amp;ventilation'!$D$3)*'input_cool&amp;vent_evolution'!AN$10)</f>
        <v>77795.865187923919</v>
      </c>
      <c r="HY292" s="2">
        <f>IF($D292=3,($N292*$M292*FE292*'input_cooling&amp;ventilation'!$D$3)*'input_cool&amp;vent_evolution'!AO$11,($O292*$M292*FE292*'input_cooling&amp;ventilation'!$D$3)*'input_cool&amp;vent_evolution'!AO$10)</f>
        <v>77901.221845107357</v>
      </c>
      <c r="HZ292" s="2">
        <f>IF($D292=3,($N292*$M292*FF292*'input_cooling&amp;ventilation'!$D$3)*'input_cool&amp;vent_evolution'!AP$11,($O292*$M292*FF292*'input_cooling&amp;ventilation'!$D$3)*'input_cool&amp;vent_evolution'!AP$10)</f>
        <v>77947.599503660793</v>
      </c>
      <c r="IA292" s="2">
        <f>IF($D292=3,($N292*$M292*FG292*'input_cooling&amp;ventilation'!$D$3)*'input_cool&amp;vent_evolution'!AQ$11,($O292*$M292*FG292*'input_cooling&amp;ventilation'!$D$3)*'input_cool&amp;vent_evolution'!AQ$10)</f>
        <v>78087.037301709992</v>
      </c>
      <c r="IB292" s="2">
        <f>IF($D292=3,($N292*$M292*FH292*'input_cooling&amp;ventilation'!$D$3)*'input_cool&amp;vent_evolution'!AR$11,($O292*$M292*FH292*'input_cooling&amp;ventilation'!$D$3)*'input_cool&amp;vent_evolution'!AR$10)</f>
        <v>78184.032223384958</v>
      </c>
      <c r="IC292" s="2">
        <f>IF($D292=3,($N292*$M292*FI292*'input_cooling&amp;ventilation'!$D$3)*'input_cool&amp;vent_evolution'!AS$11,($O292*$M292*FI292*'input_cooling&amp;ventilation'!$D$3)*'input_cool&amp;vent_evolution'!AS$10)</f>
        <v>78341.953487318126</v>
      </c>
      <c r="ID292" s="2">
        <f>IF($D292=3,($N292*$M292*FJ292*'input_cooling&amp;ventilation'!$D$3)*'input_cool&amp;vent_evolution'!AT$11,($O292*$M292*FJ292*'input_cooling&amp;ventilation'!$D$3)*'input_cool&amp;vent_evolution'!AT$10)</f>
        <v>78450.302751182637</v>
      </c>
      <c r="IE292" s="2">
        <f>IF($D292=3,($N292*$M292*FK292*'input_cooling&amp;ventilation'!$D$3)*'input_cool&amp;vent_evolution'!AU$11,($O292*$M292*FK292*'input_cooling&amp;ventilation'!$D$3)*'input_cool&amp;vent_evolution'!AU$10)</f>
        <v>78914.119807785319</v>
      </c>
      <c r="IF292" s="2">
        <f>IF($D292=3,($N292*$M292*FL292*'input_cooling&amp;ventilation'!$D$3)*'input_cool&amp;vent_evolution'!AV$11,($O292*$M292*FL292*'input_cooling&amp;ventilation'!$D$3)*'input_cool&amp;vent_evolution'!AV$10)</f>
        <v>79380.67906237136</v>
      </c>
    </row>
    <row r="293" spans="1:240" x14ac:dyDescent="0.25">
      <c r="A293">
        <v>291</v>
      </c>
      <c r="B293">
        <v>100100</v>
      </c>
      <c r="C293">
        <v>14</v>
      </c>
      <c r="D293">
        <v>6</v>
      </c>
      <c r="E293">
        <v>2</v>
      </c>
      <c r="F293" s="2">
        <v>25115652.0789635</v>
      </c>
      <c r="G293" s="2">
        <v>25201577.945710398</v>
      </c>
      <c r="H293" s="2">
        <v>25115652.0789635</v>
      </c>
      <c r="I293" s="17">
        <v>0.27653555099999999</v>
      </c>
      <c r="J293">
        <v>7.6899143000000003E-2</v>
      </c>
      <c r="K293" s="2">
        <f t="shared" si="308"/>
        <v>1931372.1207584615</v>
      </c>
      <c r="L293" s="2">
        <f t="shared" si="309"/>
        <v>6969132.2432864727</v>
      </c>
      <c r="M293">
        <v>0.32840549102428701</v>
      </c>
      <c r="N293" s="17">
        <f>'input_cooling&amp;ventilation'!$D$5</f>
        <v>57.500092182043396</v>
      </c>
      <c r="O293" s="45">
        <f>'input_cooling&amp;ventilation'!$D$6</f>
        <v>19.328678831353667</v>
      </c>
      <c r="P293" s="45">
        <f>'input_cooling&amp;ventilation'!$C$5</f>
        <v>50.351688737400465</v>
      </c>
      <c r="Q293" s="45">
        <f>'input_cooling&amp;ventilation'!$C$6</f>
        <v>32.240814214248743</v>
      </c>
      <c r="R293">
        <v>17</v>
      </c>
      <c r="S293">
        <v>12</v>
      </c>
      <c r="T293">
        <v>14</v>
      </c>
      <c r="U293" s="2">
        <f t="shared" si="310"/>
        <v>1596836.3613845122</v>
      </c>
      <c r="V293" s="2">
        <f t="shared" si="311"/>
        <v>5418845.5801701983</v>
      </c>
      <c r="W293" s="2">
        <v>819317.42237799743</v>
      </c>
      <c r="X293" s="57">
        <f>IF($D293=3,(W293*(1+'input_cool&amp;vent_evolution'!M$11)),(W293*(1+'input_cool&amp;vent_evolution'!M$12)))</f>
        <v>832448.3282026198</v>
      </c>
      <c r="Y293" s="57">
        <f>IF($D293=3,(X293*(1+'input_cool&amp;vent_evolution'!N$11)),(X293*(1+'input_cool&amp;vent_evolution'!N$12)))</f>
        <v>844548.50340002577</v>
      </c>
      <c r="Z293" s="57">
        <f>IF($D293=3,(Y293*(1+'input_cool&amp;vent_evolution'!O$11)),(Y293*(1+'input_cool&amp;vent_evolution'!O$12)))</f>
        <v>855840.80475329468</v>
      </c>
      <c r="AA293" s="57">
        <f>IF($D293=3,(Z293*(1+'input_cool&amp;vent_evolution'!P$11)),(Z293*(1+'input_cool&amp;vent_evolution'!P$12)))</f>
        <v>868779.92351310188</v>
      </c>
      <c r="AB293" s="57">
        <f>IF($D293=3,(AA293*(1+'input_cool&amp;vent_evolution'!Q$11)),(AA293*(1+'input_cool&amp;vent_evolution'!Q$12)))</f>
        <v>882195.39660502446</v>
      </c>
      <c r="AC293" s="57">
        <f>IF($D293=3,(AB293*(1+'input_cool&amp;vent_evolution'!R$11)),(AB293*(1+'input_cool&amp;vent_evolution'!R$12)))</f>
        <v>895498.51883322175</v>
      </c>
      <c r="AD293" s="57">
        <f>IF($D293=3,(AC293*(1+'input_cool&amp;vent_evolution'!S$11)),(AC293*(1+'input_cool&amp;vent_evolution'!S$12)))</f>
        <v>908275.55703757994</v>
      </c>
      <c r="AE293" s="57">
        <f>IF($D293=3,(AD293*(1+'input_cool&amp;vent_evolution'!T$11)),(AD293*(1+'input_cool&amp;vent_evolution'!T$12)))</f>
        <v>921532.83749559615</v>
      </c>
      <c r="AF293" s="57">
        <f>IF($D293=3,(AE293*(1+'input_cool&amp;vent_evolution'!U$11)),(AE293*(1+'input_cool&amp;vent_evolution'!U$12)))</f>
        <v>936685.36841082072</v>
      </c>
      <c r="AG293" s="57">
        <f>IF($D293=3,(AF293*(1+'input_cool&amp;vent_evolution'!V$11)),(AF293*(1+'input_cool&amp;vent_evolution'!V$12)))</f>
        <v>952011.92060701852</v>
      </c>
      <c r="AH293" s="57">
        <f>IF($D293=3,(AG293*(1+'input_cool&amp;vent_evolution'!W$11)),(AG293*(1+'input_cool&amp;vent_evolution'!W$12)))</f>
        <v>964112.53264954116</v>
      </c>
      <c r="AI293" s="57">
        <f>IF($D293=3,(AH293*(1+'input_cool&amp;vent_evolution'!X$11)),(AH293*(1+'input_cool&amp;vent_evolution'!X$12)))</f>
        <v>978719.59260676708</v>
      </c>
      <c r="AJ293" s="57">
        <f>IF($D293=3,(AI293*(1+'input_cool&amp;vent_evolution'!Y$11)),(AI293*(1+'input_cool&amp;vent_evolution'!Y$12)))</f>
        <v>993597.03146364703</v>
      </c>
      <c r="AK293" s="57">
        <f>IF($D293=3,(AJ293*(1+'input_cool&amp;vent_evolution'!Z$11)),(AJ293*(1+'input_cool&amp;vent_evolution'!Z$12)))</f>
        <v>1009837.9906540851</v>
      </c>
      <c r="AL293" s="57">
        <f>IF($D293=3,(AK293*(1+'input_cool&amp;vent_evolution'!AA$11)),(AK293*(1+'input_cool&amp;vent_evolution'!AA$12)))</f>
        <v>1026028.6998850657</v>
      </c>
      <c r="AM293" s="57">
        <f>IF($D293=3,(AL293*(1+'input_cool&amp;vent_evolution'!AB$11)),(AL293*(1+'input_cool&amp;vent_evolution'!AB$12)))</f>
        <v>1041712.6631896032</v>
      </c>
      <c r="AN293" s="57">
        <f>IF($D293=3,(AM293*(1+'input_cool&amp;vent_evolution'!AC$11)),(AM293*(1+'input_cool&amp;vent_evolution'!AC$12)))</f>
        <v>1057470.2812118018</v>
      </c>
      <c r="AO293" s="57">
        <f>IF($D293=3,(AN293*(1+'input_cool&amp;vent_evolution'!AD$11)),(AN293*(1+'input_cool&amp;vent_evolution'!AD$12)))</f>
        <v>1073145.168771276</v>
      </c>
      <c r="AP293" s="57">
        <f>IF($D293=3,(AO293*(1+'input_cool&amp;vent_evolution'!AE$11)),(AO293*(1+'input_cool&amp;vent_evolution'!AE$12)))</f>
        <v>1088675.5978442274</v>
      </c>
      <c r="AQ293" s="57">
        <f>IF($D293=3,(AP293*(1+'input_cool&amp;vent_evolution'!AF$11)),(AP293*(1+'input_cool&amp;vent_evolution'!AF$12)))</f>
        <v>1103976.9536143199</v>
      </c>
      <c r="AR293" s="57">
        <f>IF($D293=3,(AQ293*(1+'input_cool&amp;vent_evolution'!AG$11)),(AQ293*(1+'input_cool&amp;vent_evolution'!AG$12)))</f>
        <v>1118648.6422030721</v>
      </c>
      <c r="AS293" s="57">
        <f>IF($D293=3,(AR293*(1+'input_cool&amp;vent_evolution'!AH$11)),(AR293*(1+'input_cool&amp;vent_evolution'!AH$12)))</f>
        <v>1133086.8186602399</v>
      </c>
      <c r="AT293" s="57">
        <f>IF($D293=3,(AS293*(1+'input_cool&amp;vent_evolution'!AI$11)),(AS293*(1+'input_cool&amp;vent_evolution'!AI$12)))</f>
        <v>1147273.4396381553</v>
      </c>
      <c r="AU293" s="57">
        <f>IF($D293=3,(AT293*(1+'input_cool&amp;vent_evolution'!AJ$11)),(AT293*(1+'input_cool&amp;vent_evolution'!AJ$12)))</f>
        <v>1161190.2003398165</v>
      </c>
      <c r="AV293" s="57">
        <f>IF($D293=3,(AU293*(1+'input_cool&amp;vent_evolution'!AK$11)),(AU293*(1+'input_cool&amp;vent_evolution'!AK$12)))</f>
        <v>1174819.4292017999</v>
      </c>
      <c r="AW293" s="57">
        <f>IF($D293=3,(AV293*(1+'input_cool&amp;vent_evolution'!AL$11)),(AV293*(1+'input_cool&amp;vent_evolution'!AL$12)))</f>
        <v>1188144.0943619839</v>
      </c>
      <c r="AX293" s="57">
        <f>IF($D293=3,(AW293*(1+'input_cool&amp;vent_evolution'!AM$11)),(AW293*(1+'input_cool&amp;vent_evolution'!AM$12)))</f>
        <v>1201149.082020734</v>
      </c>
      <c r="AY293" s="57">
        <f>IF($D293=3,(AX293*(1+'input_cool&amp;vent_evolution'!AN$11)),(AX293*(1+'input_cool&amp;vent_evolution'!AN$12)))</f>
        <v>1213821.5186210251</v>
      </c>
      <c r="AZ293" s="57">
        <f>IF($D293=3,(AY293*(1+'input_cool&amp;vent_evolution'!AO$11)),(AY293*(1+'input_cool&amp;vent_evolution'!AO$12)))</f>
        <v>1226154.0002684554</v>
      </c>
      <c r="BA293" s="57">
        <f>IF($D293=3,(AZ293*(1+'input_cool&amp;vent_evolution'!AP$11)),(AZ293*(1+'input_cool&amp;vent_evolution'!AP$12)))</f>
        <v>1238141.1149069578</v>
      </c>
      <c r="BB293" s="57">
        <f>IF($D293=3,(BA293*(1+'input_cool&amp;vent_evolution'!AQ$11)),(BA293*(1+'input_cool&amp;vent_evolution'!AQ$12)))</f>
        <v>1249778.8466308813</v>
      </c>
      <c r="BC293" s="57">
        <f>IF($D293=3,(BB293*(1+'input_cool&amp;vent_evolution'!AR$11)),(BB293*(1+'input_cool&amp;vent_evolution'!AR$12)))</f>
        <v>1261065.2977126872</v>
      </c>
      <c r="BD293" s="57">
        <f>IF($D293=3,(BC293*(1+'input_cool&amp;vent_evolution'!AS$11)),(BC293*(1+'input_cool&amp;vent_evolution'!AS$12)))</f>
        <v>1272000.7083897847</v>
      </c>
      <c r="BE293" s="57">
        <f>IF($D293=3,(BD293*(1+'input_cool&amp;vent_evolution'!AT$11)),(BD293*(1+'input_cool&amp;vent_evolution'!AT$12)))</f>
        <v>1282587.3947086507</v>
      </c>
      <c r="BF293" s="57">
        <f>IF($D293=3,(BE293*(1+'input_cool&amp;vent_evolution'!AU$11)),(BE293*(1+'input_cool&amp;vent_evolution'!AU$12)))</f>
        <v>1293262.192556445</v>
      </c>
      <c r="BG293" s="57">
        <f>IF($D293=3,(BF293*(1+'input_cool&amp;vent_evolution'!AV$11)),(BF293*(1+'input_cool&amp;vent_evolution'!AV$12)))</f>
        <v>1304025.8352732607</v>
      </c>
      <c r="BH293" s="2">
        <f t="shared" si="384"/>
        <v>2201288.3997821817</v>
      </c>
      <c r="BI293" s="2">
        <f t="shared" si="312"/>
        <v>2236567.6577118854</v>
      </c>
      <c r="BJ293" s="2">
        <f t="shared" si="313"/>
        <v>2269077.6160868378</v>
      </c>
      <c r="BK293" s="2">
        <f t="shared" si="314"/>
        <v>2299417.0319186756</v>
      </c>
      <c r="BL293" s="2">
        <f t="shared" si="315"/>
        <v>2334181.0089212623</v>
      </c>
      <c r="BM293" s="2">
        <f t="shared" si="316"/>
        <v>2370224.8235506737</v>
      </c>
      <c r="BN293" s="2">
        <f t="shared" si="317"/>
        <v>2405966.7812364027</v>
      </c>
      <c r="BO293" s="2">
        <f t="shared" si="318"/>
        <v>2440295.2908159918</v>
      </c>
      <c r="BP293" s="2">
        <f t="shared" si="319"/>
        <v>2475914.083835416</v>
      </c>
      <c r="BQ293" s="2">
        <f t="shared" si="320"/>
        <v>2516624.9116782011</v>
      </c>
      <c r="BR293" s="2">
        <f t="shared" si="321"/>
        <v>2557803.2885034173</v>
      </c>
      <c r="BS293" s="2">
        <f t="shared" si="322"/>
        <v>2590314.4205652238</v>
      </c>
      <c r="BT293" s="2">
        <f t="shared" si="323"/>
        <v>2629559.7127566664</v>
      </c>
      <c r="BU293" s="2">
        <f t="shared" si="324"/>
        <v>2669531.441270709</v>
      </c>
      <c r="BV293" s="2">
        <f t="shared" si="325"/>
        <v>2713166.5869307178</v>
      </c>
      <c r="BW293" s="2">
        <f t="shared" si="326"/>
        <v>2756666.7242901321</v>
      </c>
      <c r="BX293" s="2">
        <f t="shared" si="327"/>
        <v>2798805.3698771894</v>
      </c>
      <c r="BY293" s="2">
        <f t="shared" si="328"/>
        <v>2841141.9061365896</v>
      </c>
      <c r="BZ293" s="2">
        <f t="shared" si="329"/>
        <v>2883256.1676061102</v>
      </c>
      <c r="CA293" s="2">
        <f t="shared" si="330"/>
        <v>2924982.3074734933</v>
      </c>
      <c r="CB293" s="2">
        <f t="shared" si="331"/>
        <v>2966092.9881909657</v>
      </c>
      <c r="CC293" s="2">
        <f t="shared" si="332"/>
        <v>3005511.9203575719</v>
      </c>
      <c r="CD293" s="2">
        <f t="shared" si="333"/>
        <v>3044303.4674199126</v>
      </c>
      <c r="CE293" s="2">
        <f t="shared" si="334"/>
        <v>3082419.1516929902</v>
      </c>
      <c r="CF293" s="2">
        <f t="shared" si="335"/>
        <v>3119809.7930468586</v>
      </c>
      <c r="CG293" s="2">
        <f t="shared" si="336"/>
        <v>3156427.912682082</v>
      </c>
      <c r="CH293" s="2">
        <f t="shared" si="337"/>
        <v>3192227.7505067959</v>
      </c>
      <c r="CI293" s="2">
        <f t="shared" si="338"/>
        <v>3227168.699753826</v>
      </c>
      <c r="CJ293" s="2">
        <f t="shared" si="339"/>
        <v>3261216.1725931452</v>
      </c>
      <c r="CK293" s="2">
        <f t="shared" si="340"/>
        <v>3294350.2767260973</v>
      </c>
      <c r="CL293" s="2">
        <f t="shared" si="341"/>
        <v>3326556.4713948364</v>
      </c>
      <c r="CM293" s="2">
        <f t="shared" si="342"/>
        <v>3357823.9669270269</v>
      </c>
      <c r="CN293" s="2">
        <f t="shared" si="343"/>
        <v>3388147.6646325854</v>
      </c>
      <c r="CO293" s="2">
        <f t="shared" si="344"/>
        <v>3417528.2099656533</v>
      </c>
      <c r="CP293" s="2">
        <f t="shared" si="345"/>
        <v>3445971.825528244</v>
      </c>
      <c r="CQ293" s="2">
        <f t="shared" si="346"/>
        <v>3474652.1733770273</v>
      </c>
      <c r="CR293" s="2">
        <f>IF($D293=3,(W293*$P293*$M293*'input_cooling&amp;ventilation'!$D$3)*'input_cool&amp;vent_evolution'!M$11,(W293*$Q293*'input_cooling&amp;ventilation'!$D$3)*'input_cool&amp;vent_evolution'!M$12)</f>
        <v>345645.0915198992</v>
      </c>
      <c r="CS293" s="2">
        <f>IF($D293=3,(X293*$P293*$M293*'input_cooling&amp;ventilation'!$D$3)*'input_cool&amp;vent_evolution'!N$11,(X293*$Q293*'input_cooling&amp;ventilation'!$D$3)*'input_cool&amp;vent_evolution'!N$12)</f>
        <v>318513.1490069509</v>
      </c>
      <c r="CT293" s="2">
        <f>IF($D293=3,(Y293*$P293*$M293*'input_cooling&amp;ventilation'!$D$3)*'input_cool&amp;vent_evolution'!O$11,(Y293*$Q293*'input_cooling&amp;ventilation'!$D$3)*'input_cool&amp;vent_evolution'!O$12)</f>
        <v>297247.4699652447</v>
      </c>
      <c r="CU293" s="2">
        <f>IF($D293=3,(Z293*$P293*$M293*'input_cooling&amp;ventilation'!$D$3)*'input_cool&amp;vent_evolution'!P$11,(Z293*$Q293*'input_cooling&amp;ventilation'!$D$3)*'input_cool&amp;vent_evolution'!P$12)</f>
        <v>340596.67685180285</v>
      </c>
      <c r="CV293" s="2">
        <f>IF($D293=3,(AA293*$P293*$M293*'input_cooling&amp;ventilation'!$D$3)*'input_cool&amp;vent_evolution'!Q$11,(AA293*$Q293*'input_cooling&amp;ventilation'!$D$3)*'input_cool&amp;vent_evolution'!Q$12)</f>
        <v>353135.76127743634</v>
      </c>
      <c r="CW293" s="2">
        <f>IF($D293=3,(AB293*$P293*$M293*'input_cooling&amp;ventilation'!$D$3)*'input_cool&amp;vent_evolution'!R$11,(AB293*$Q293*'input_cooling&amp;ventilation'!$D$3)*'input_cool&amp;vent_evolution'!R$12)</f>
        <v>350178.34728838439</v>
      </c>
      <c r="CX293" s="2">
        <f>IF($D293=3,(AC293*$P293*$M293*'input_cooling&amp;ventilation'!$D$3)*'input_cool&amp;vent_evolution'!S$11,(AC293*$Q293*'input_cooling&amp;ventilation'!$D$3)*'input_cool&amp;vent_evolution'!S$12)</f>
        <v>336330.22721230699</v>
      </c>
      <c r="CY293" s="2">
        <f>IF($D293=3,(AD293*$P293*$M293*'input_cooling&amp;ventilation'!$D$3)*'input_cool&amp;vent_evolution'!T$11,(AD293*$Q293*'input_cooling&amp;ventilation'!$D$3)*'input_cool&amp;vent_evolution'!T$12)</f>
        <v>348971.65347294154</v>
      </c>
      <c r="CZ293" s="2">
        <f>IF($D293=3,(AE293*$P293*$M293*'input_cooling&amp;ventilation'!$D$3)*'input_cool&amp;vent_evolution'!U$11,(AE293*$Q293*'input_cooling&amp;ventilation'!$D$3)*'input_cool&amp;vent_evolution'!U$12)</f>
        <v>398860.36842408689</v>
      </c>
      <c r="DA293" s="2">
        <f>IF($D293=3,(AF293*$P293*$M293*'input_cooling&amp;ventilation'!$D$3)*'input_cool&amp;vent_evolution'!V$11,(AF293*$Q293*'input_cooling&amp;ventilation'!$D$3)*'input_cool&amp;vent_evolution'!V$12)</f>
        <v>403441.13401572214</v>
      </c>
      <c r="DB293" s="2">
        <f>IF($D293=3,(AG293*$P293*$M293*'input_cooling&amp;ventilation'!$D$3)*'input_cool&amp;vent_evolution'!W$11,(AG293*$Q293*'input_cooling&amp;ventilation'!$D$3)*'input_cool&amp;vent_evolution'!W$12)</f>
        <v>318524.64808952482</v>
      </c>
      <c r="DC293" s="2">
        <f>IF($D293=3,(AH293*$P293*$M293*'input_cooling&amp;ventilation'!$D$3)*'input_cool&amp;vent_evolution'!X$11,(AH293*$Q293*'input_cooling&amp;ventilation'!$D$3)*'input_cool&amp;vent_evolution'!X$12)</f>
        <v>384501.92569995095</v>
      </c>
      <c r="DD293" s="2">
        <f>IF($D293=3,(AI293*$P293*$M293*'input_cooling&amp;ventilation'!$D$3)*'input_cool&amp;vent_evolution'!Y$11,(AI293*$Q293*'input_cooling&amp;ventilation'!$D$3)*'input_cool&amp;vent_evolution'!Y$12)</f>
        <v>391619.11477770034</v>
      </c>
      <c r="DE293" s="2">
        <f>IF($D293=3,(AJ293*$P293*$M293*'input_cooling&amp;ventilation'!$D$3)*'input_cool&amp;vent_evolution'!Z$11,(AJ293*$Q293*'input_cooling&amp;ventilation'!$D$3)*'input_cool&amp;vent_evolution'!Z$12)</f>
        <v>427511.08725672081</v>
      </c>
      <c r="DF293" s="2">
        <f>IF($D293=3,(AK293*$P293*$M293*'input_cooling&amp;ventilation'!$D$3)*'input_cool&amp;vent_evolution'!AA$11,(AK293*$Q293*'input_cooling&amp;ventilation'!$D$3)*'input_cool&amp;vent_evolution'!AA$12)</f>
        <v>426188.35658851342</v>
      </c>
      <c r="DG293" s="2">
        <f>IF($D293=3,(AL293*$P293*$M293*'input_cooling&amp;ventilation'!$D$3)*'input_cool&amp;vent_evolution'!AB$11,(AL293*$Q293*'input_cooling&amp;ventilation'!$D$3)*'input_cool&amp;vent_evolution'!AB$12)</f>
        <v>412849.27362941689</v>
      </c>
      <c r="DH293" s="2">
        <f>IF($D293=3,(AM293*$P293*$M293*'input_cooling&amp;ventilation'!$D$3)*'input_cool&amp;vent_evolution'!AC$11,(AM293*$Q293*'input_cooling&amp;ventilation'!$D$3)*'input_cool&amp;vent_evolution'!AC$12)</f>
        <v>414788.08820678794</v>
      </c>
      <c r="DI293" s="2">
        <f>IF($D293=3,(AN293*$P293*$M293*'input_cooling&amp;ventilation'!$D$3)*'input_cool&amp;vent_evolution'!AD$11,(AN293*$Q293*'input_cooling&amp;ventilation'!$D$3)*'input_cool&amp;vent_evolution'!AD$12)</f>
        <v>412610.3726141337</v>
      </c>
      <c r="DJ293" s="2">
        <f>IF($D293=3,(AO293*$P293*$M293*'input_cooling&amp;ventilation'!$D$3)*'input_cool&amp;vent_evolution'!AE$11,(AO293*$Q293*'input_cooling&amp;ventilation'!$D$3)*'input_cool&amp;vent_evolution'!AE$12)</f>
        <v>408807.78904054943</v>
      </c>
      <c r="DK293" s="2">
        <f>IF($D293=3,(AP293*$P293*$M293*'input_cooling&amp;ventilation'!$D$3)*'input_cool&amp;vent_evolution'!AF$11,(AP293*$Q293*'input_cooling&amp;ventilation'!$D$3)*'input_cool&amp;vent_evolution'!AF$12)</f>
        <v>402777.88799724664</v>
      </c>
      <c r="DL293" s="2">
        <f>IF($D293=3,(AQ293*$P293*$M293*'input_cooling&amp;ventilation'!$D$3)*'input_cool&amp;vent_evolution'!AG$11,(AQ293*$Q293*'input_cooling&amp;ventilation'!$D$3)*'input_cool&amp;vent_evolution'!AG$12)</f>
        <v>386203.14643499441</v>
      </c>
      <c r="DM293" s="2">
        <f>IF($D293=3,(AR293*$P293*$M293*'input_cooling&amp;ventilation'!$D$3)*'input_cool&amp;vent_evolution'!AH$11,(AR293*$Q293*'input_cooling&amp;ventilation'!$D$3)*'input_cool&amp;vent_evolution'!AH$12)</f>
        <v>380056.40201610181</v>
      </c>
      <c r="DN293" s="2">
        <f>IF($D293=3,(AS293*$P293*$M293*'input_cooling&amp;ventilation'!$D$3)*'input_cool&amp;vent_evolution'!AI$11,(AS293*$Q293*'input_cooling&amp;ventilation'!$D$3)*'input_cool&amp;vent_evolution'!AI$12)</f>
        <v>373434.70220270782</v>
      </c>
      <c r="DO293" s="2">
        <f>IF($D293=3,(AT293*$P293*$M293*'input_cooling&amp;ventilation'!$D$3)*'input_cool&amp;vent_evolution'!AJ$11,(AT293*$Q293*'input_cooling&amp;ventilation'!$D$3)*'input_cool&amp;vent_evolution'!AJ$12)</f>
        <v>366331.16485888523</v>
      </c>
      <c r="DP293" s="2">
        <f>IF($D293=3,(AU293*$P293*$M293*'input_cooling&amp;ventilation'!$D$3)*'input_cool&amp;vent_evolution'!AK$11,(AU293*$Q293*'input_cooling&amp;ventilation'!$D$3)*'input_cool&amp;vent_evolution'!AK$12)</f>
        <v>358762.45860451419</v>
      </c>
      <c r="DQ293" s="2">
        <f>IF($D293=3,(AV293*$P293*$M293*'input_cooling&amp;ventilation'!$D$3)*'input_cool&amp;vent_evolution'!AL$11,(AV293*$Q293*'input_cooling&amp;ventilation'!$D$3)*'input_cool&amp;vent_evolution'!AL$12)</f>
        <v>350745.42230952781</v>
      </c>
      <c r="DR293" s="2">
        <f>IF($D293=3,(AW293*$P293*$M293*'input_cooling&amp;ventilation'!$D$3)*'input_cool&amp;vent_evolution'!AM$11,(AW293*$Q293*'input_cooling&amp;ventilation'!$D$3)*'input_cool&amp;vent_evolution'!AM$12)</f>
        <v>342330.54517037235</v>
      </c>
      <c r="DS293" s="2">
        <f>IF($D293=3,(AX293*$P293*$M293*'input_cooling&amp;ventilation'!$D$3)*'input_cool&amp;vent_evolution'!AN$11,(AX293*$Q293*'input_cooling&amp;ventilation'!$D$3)*'input_cool&amp;vent_evolution'!AN$12)</f>
        <v>333576.79713720479</v>
      </c>
      <c r="DT293" s="2">
        <f>IF($D293=3,(AY293*$P293*$M293*'input_cooling&amp;ventilation'!$D$3)*'input_cool&amp;vent_evolution'!AO$11,(AY293*$Q293*'input_cooling&amp;ventilation'!$D$3)*'input_cool&amp;vent_evolution'!AO$12)</f>
        <v>324628.15624649316</v>
      </c>
      <c r="DU293" s="2">
        <f>IF($D293=3,(AZ293*$P293*$M293*'input_cooling&amp;ventilation'!$D$3)*'input_cool&amp;vent_evolution'!AP$11,(AZ293*$Q293*'input_cooling&amp;ventilation'!$D$3)*'input_cool&amp;vent_evolution'!AP$12)</f>
        <v>315537.05369780626</v>
      </c>
      <c r="DV293" s="2">
        <f>IF($D293=3,(BA293*$P293*$M293*'input_cooling&amp;ventilation'!$D$3)*'input_cool&amp;vent_evolution'!AQ$11,(BA293*$Q293*'input_cooling&amp;ventilation'!$D$3)*'input_cool&amp;vent_evolution'!AQ$12)</f>
        <v>306340.24038590724</v>
      </c>
      <c r="DW293" s="2">
        <f>IF($D293=3,(BB293*$P293*$M293*'input_cooling&amp;ventilation'!$D$3)*'input_cool&amp;vent_evolution'!AR$11,(BB293*$Q293*'input_cooling&amp;ventilation'!$D$3)*'input_cool&amp;vent_evolution'!AR$12)</f>
        <v>297093.47315479966</v>
      </c>
      <c r="DX293" s="2">
        <f>IF($D293=3,(BC293*$P293*$M293*'input_cooling&amp;ventilation'!$D$3)*'input_cool&amp;vent_evolution'!AS$11,(BC293*$Q293*'input_cooling&amp;ventilation'!$D$3)*'input_cool&amp;vent_evolution'!AS$12)</f>
        <v>287853.02969771915</v>
      </c>
      <c r="DY293" s="2">
        <f>IF($D293=3,(BD293*$P293*$M293*'input_cooling&amp;ventilation'!$D$3)*'input_cool&amp;vent_evolution'!AT$11,(BD293*$Q293*'input_cooling&amp;ventilation'!$D$3)*'input_cool&amp;vent_evolution'!AT$12)</f>
        <v>278673.55157747481</v>
      </c>
      <c r="DZ293" s="2">
        <f>IF($D293=3,(BE293*$P293*$M293*'input_cooling&amp;ventilation'!$D$3)*'input_cool&amp;vent_evolution'!AU$11,(BE293*$Q293*'input_cooling&amp;ventilation'!$D$3)*'input_cool&amp;vent_evolution'!AU$12)</f>
        <v>280992.91308132949</v>
      </c>
      <c r="EA293" s="2">
        <f>IF($D293=3,(BF293*$P293*$M293*'input_cooling&amp;ventilation'!$D$3)*'input_cool&amp;vent_evolution'!AV$11,(BF293*$Q293*'input_cooling&amp;ventilation'!$D$3)*'input_cool&amp;vent_evolution'!AV$12)</f>
        <v>283331.57831083407</v>
      </c>
      <c r="EB293">
        <v>0.1833809251856082</v>
      </c>
      <c r="EC293" s="2">
        <f t="shared" si="347"/>
        <v>4605731.5148801701</v>
      </c>
      <c r="ED293" s="2">
        <f>IF($D293=3,(EC293*(1+'input_cool&amp;vent_evolution'!M$10)),EC293*(1+'input_cool&amp;vent_evolution'!M$9))</f>
        <v>4683037.9103724938</v>
      </c>
      <c r="EE293" s="2">
        <f>IF($D293=3,(ED293*(1+'input_cool&amp;vent_evolution'!N$10)),ED293*(1+'input_cool&amp;vent_evolution'!N$9))</f>
        <v>4759256.3140484774</v>
      </c>
      <c r="EF293" s="2">
        <f>IF($D293=3,(EE293*(1+'input_cool&amp;vent_evolution'!O$10)),EE293*(1+'input_cool&amp;vent_evolution'!O$9))</f>
        <v>4831307.403795572</v>
      </c>
      <c r="EG293" s="2">
        <f>IF($D293=3,(EF293*(1+'input_cool&amp;vent_evolution'!P$10)),EF293*(1+'input_cool&amp;vent_evolution'!P$9))</f>
        <v>4910982.9597590873</v>
      </c>
      <c r="EH293" s="2">
        <f>IF($D293=3,(EG293*(1+'input_cool&amp;vent_evolution'!Q$10)),EG293*(1+'input_cool&amp;vent_evolution'!Q$9))</f>
        <v>4988531.5043970672</v>
      </c>
      <c r="EI293" s="2">
        <f>IF($D293=3,(EH293*(1+'input_cool&amp;vent_evolution'!R$10)),EH293*(1+'input_cool&amp;vent_evolution'!R$9))</f>
        <v>5044935.517987391</v>
      </c>
      <c r="EJ293" s="2">
        <f>IF($D293=3,(EI293*(1+'input_cool&amp;vent_evolution'!S$10)),EI293*(1+'input_cool&amp;vent_evolution'!S$9))</f>
        <v>5116748.1355457837</v>
      </c>
      <c r="EK293" s="2">
        <f>IF($D293=3,(EJ293*(1+'input_cool&amp;vent_evolution'!T$10)),EJ293*(1+'input_cool&amp;vent_evolution'!T$9))</f>
        <v>5178107.7072003242</v>
      </c>
      <c r="EL293" s="2">
        <f>IF($D293=3,(EK293*(1+'input_cool&amp;vent_evolution'!U$10)),EK293*(1+'input_cool&amp;vent_evolution'!U$9))</f>
        <v>5247600.1116521638</v>
      </c>
      <c r="EM293" s="2">
        <f>IF($D293=3,(EL293*(1+'input_cool&amp;vent_evolution'!V$10)),EL293*(1+'input_cool&amp;vent_evolution'!V$9))</f>
        <v>5306470.1417876165</v>
      </c>
      <c r="EN293" s="2">
        <f>IF($D293=3,(EM293*(1+'input_cool&amp;vent_evolution'!W$10)),EM293*(1+'input_cool&amp;vent_evolution'!W$9))</f>
        <v>5361325.8175925836</v>
      </c>
      <c r="EO293" s="2">
        <f>IF($D293=3,(EN293*(1+'input_cool&amp;vent_evolution'!X$10)),EN293*(1+'input_cool&amp;vent_evolution'!X$9))</f>
        <v>5413648.0279967431</v>
      </c>
      <c r="EP293" s="2">
        <f>IF($D293=3,(EO293*(1+'input_cool&amp;vent_evolution'!Y$10)),EO293*(1+'input_cool&amp;vent_evolution'!Y$9))</f>
        <v>5465160.4564397391</v>
      </c>
      <c r="EQ293" s="2">
        <f>IF($D293=3,(EP293*(1+'input_cool&amp;vent_evolution'!Z$10)),EP293*(1+'input_cool&amp;vent_evolution'!Z$9))</f>
        <v>5514547.8266480463</v>
      </c>
      <c r="ER293" s="2">
        <f>IF($D293=3,(EQ293*(1+'input_cool&amp;vent_evolution'!AA$10)),EQ293*(1+'input_cool&amp;vent_evolution'!AA$9))</f>
        <v>5572873.2421471328</v>
      </c>
      <c r="ES293" s="2">
        <f>IF($D293=3,(ER293*(1+'input_cool&amp;vent_evolution'!AB$10)),ER293*(1+'input_cool&amp;vent_evolution'!AB$9))</f>
        <v>5598802.3664331017</v>
      </c>
      <c r="ET293" s="2">
        <f>IF($D293=3,(ES293*(1+'input_cool&amp;vent_evolution'!AC$10)),ES293*(1+'input_cool&amp;vent_evolution'!AC$9))</f>
        <v>5631194.8982866118</v>
      </c>
      <c r="EU293" s="2">
        <f>IF($D293=3,(ET293*(1+'input_cool&amp;vent_evolution'!AD$10)),ET293*(1+'input_cool&amp;vent_evolution'!AD$9))</f>
        <v>5674371.9415433621</v>
      </c>
      <c r="EV293" s="2">
        <f>IF($D293=3,(EU293*(1+'input_cool&amp;vent_evolution'!AE$10)),EU293*(1+'input_cool&amp;vent_evolution'!AE$9))</f>
        <v>5713563.4354340509</v>
      </c>
      <c r="EW293" s="2">
        <f>IF($D293=3,(EV293*(1+'input_cool&amp;vent_evolution'!AF$10)),EV293*(1+'input_cool&amp;vent_evolution'!AF$9))</f>
        <v>5743853.8264765851</v>
      </c>
      <c r="EX293" s="2">
        <f>IF($D293=3,(EW293*(1+'input_cool&amp;vent_evolution'!AG$10)),EW293*(1+'input_cool&amp;vent_evolution'!AG$9))</f>
        <v>5777552.6275864476</v>
      </c>
      <c r="EY293" s="2">
        <f>IF($D293=3,(EX293*(1+'input_cool&amp;vent_evolution'!AH$10)),EX293*(1+'input_cool&amp;vent_evolution'!AH$9))</f>
        <v>5809756.3825832326</v>
      </c>
      <c r="EZ293" s="2">
        <f>IF($D293=3,(EY293*(1+'input_cool&amp;vent_evolution'!AI$10)),EY293*(1+'input_cool&amp;vent_evolution'!AI$9))</f>
        <v>5836167.7407213822</v>
      </c>
      <c r="FA293" s="2">
        <f>IF($D293=3,(EZ293*(1+'input_cool&amp;vent_evolution'!AJ$10)),EZ293*(1+'input_cool&amp;vent_evolution'!AJ$9))</f>
        <v>5861728.2139220582</v>
      </c>
      <c r="FB293" s="2">
        <f>IF($D293=3,(FA293*(1+'input_cool&amp;vent_evolution'!AK$10)),FA293*(1+'input_cool&amp;vent_evolution'!AK$9))</f>
        <v>5890764.4104324114</v>
      </c>
      <c r="FC293" s="2">
        <f>IF($D293=3,(FB293*(1+'input_cool&amp;vent_evolution'!AL$10)),FB293*(1+'input_cool&amp;vent_evolution'!AL$9))</f>
        <v>5919667.5849080719</v>
      </c>
      <c r="FD293" s="2">
        <f>IF($D293=3,(FC293*(1+'input_cool&amp;vent_evolution'!AM$10)),FC293*(1+'input_cool&amp;vent_evolution'!AM$9))</f>
        <v>5954512.8725755457</v>
      </c>
      <c r="FE293" s="2">
        <f>IF($D293=3,(FD293*(1+'input_cool&amp;vent_evolution'!AN$10)),FD293*(1+'input_cool&amp;vent_evolution'!AN$9))</f>
        <v>5985462.8775710855</v>
      </c>
      <c r="FF293" s="2">
        <f>IF($D293=3,(FE293*(1+'input_cool&amp;vent_evolution'!AO$10)),FE293*(1+'input_cool&amp;vent_evolution'!AO$9))</f>
        <v>6011919.2219570838</v>
      </c>
      <c r="FG293" s="2">
        <f>IF($D293=3,(FF293*(1+'input_cool&amp;vent_evolution'!AP$10)),FF293*(1+'input_cool&amp;vent_evolution'!AP$9))</f>
        <v>6045601.941245636</v>
      </c>
      <c r="FH293" s="2">
        <f>IF($D293=3,(FG293*(1+'input_cool&amp;vent_evolution'!AQ$10)),FG293*(1+'input_cool&amp;vent_evolution'!AQ$9))</f>
        <v>6076061.1598181725</v>
      </c>
      <c r="FI293" s="2">
        <f>IF($D293=3,(FH293*(1+'input_cool&amp;vent_evolution'!AR$10)),FH293*(1+'input_cool&amp;vent_evolution'!AR$9))</f>
        <v>6111324.2279235097</v>
      </c>
      <c r="FJ293" s="2">
        <f>IF($D293=3,(FI293*(1+'input_cool&amp;vent_evolution'!AS$10)),FI293*(1+'input_cool&amp;vent_evolution'!AS$9))</f>
        <v>6142791.5458544623</v>
      </c>
      <c r="FK293" s="2">
        <f>IF($D293=3,(FJ293*(1+'input_cool&amp;vent_evolution'!AT$10)),FJ293*(1+'input_cool&amp;vent_evolution'!AT$9))</f>
        <v>6179109.2067710636</v>
      </c>
      <c r="FL293" s="2">
        <f>IF($D293=3,(FK293*(1+'input_cool&amp;vent_evolution'!AU$10)),FK293*(1+'input_cool&amp;vent_evolution'!AU$9))</f>
        <v>6215641.5864331424</v>
      </c>
      <c r="FM293" s="2">
        <f t="shared" si="348"/>
        <v>1719737.9544039387</v>
      </c>
      <c r="FN293" s="2">
        <f t="shared" si="349"/>
        <v>2477188.2268887819</v>
      </c>
      <c r="FO293" s="2">
        <f t="shared" si="350"/>
        <v>2517505.5029544341</v>
      </c>
      <c r="FP293" s="2">
        <f t="shared" si="351"/>
        <v>2555618.3934908709</v>
      </c>
      <c r="FQ293" s="2">
        <f t="shared" si="352"/>
        <v>2597764.4006300569</v>
      </c>
      <c r="FR293" s="2">
        <f t="shared" si="353"/>
        <v>2638785.2818328496</v>
      </c>
      <c r="FS293" s="2">
        <f t="shared" si="354"/>
        <v>2668621.3329367177</v>
      </c>
      <c r="FT293" s="2">
        <f t="shared" si="355"/>
        <v>2706608.0787547897</v>
      </c>
      <c r="FU293" s="2">
        <f t="shared" si="356"/>
        <v>2739065.4731681258</v>
      </c>
      <c r="FV293" s="2">
        <f t="shared" si="357"/>
        <v>2775824.8950350736</v>
      </c>
      <c r="FW293" s="2">
        <f t="shared" si="358"/>
        <v>2806965.3957867604</v>
      </c>
      <c r="FX293" s="2">
        <f t="shared" si="359"/>
        <v>2835982.4221023307</v>
      </c>
      <c r="FY293" s="2">
        <f t="shared" si="360"/>
        <v>2863659.3203249355</v>
      </c>
      <c r="FZ293" s="2">
        <f t="shared" si="361"/>
        <v>2890907.8678959063</v>
      </c>
      <c r="GA293" s="2">
        <f t="shared" si="362"/>
        <v>2917032.322657641</v>
      </c>
      <c r="GB293" s="2">
        <f t="shared" si="363"/>
        <v>2947884.7384116785</v>
      </c>
      <c r="GC293" s="2">
        <f t="shared" si="364"/>
        <v>2961600.4764953852</v>
      </c>
      <c r="GD293" s="2">
        <f t="shared" si="365"/>
        <v>2978735.1655759304</v>
      </c>
      <c r="GE293" s="2">
        <f t="shared" si="366"/>
        <v>3001574.5414841603</v>
      </c>
      <c r="GF293" s="2">
        <f t="shared" si="367"/>
        <v>3022305.679928537</v>
      </c>
      <c r="GG293" s="2">
        <f t="shared" si="368"/>
        <v>3038328.3988376088</v>
      </c>
      <c r="GH293" s="2">
        <f t="shared" si="369"/>
        <v>3056154.0656306795</v>
      </c>
      <c r="GI293" s="2">
        <f t="shared" si="370"/>
        <v>3073188.897350267</v>
      </c>
      <c r="GJ293" s="2">
        <f t="shared" si="371"/>
        <v>3087159.7228460535</v>
      </c>
      <c r="GK293" s="2">
        <f t="shared" si="372"/>
        <v>3100680.455434226</v>
      </c>
      <c r="GL293" s="2">
        <f t="shared" si="373"/>
        <v>3116039.7426161133</v>
      </c>
      <c r="GM293" s="2">
        <f t="shared" si="374"/>
        <v>3131328.6650850591</v>
      </c>
      <c r="GN293" s="2">
        <f t="shared" si="375"/>
        <v>3149760.7892797473</v>
      </c>
      <c r="GO293" s="2">
        <f t="shared" si="376"/>
        <v>3166132.424415838</v>
      </c>
      <c r="GP293" s="2">
        <f t="shared" si="377"/>
        <v>3180127.0463031288</v>
      </c>
      <c r="GQ293" s="2">
        <f t="shared" si="378"/>
        <v>3197944.2062894683</v>
      </c>
      <c r="GR293" s="2">
        <f t="shared" si="379"/>
        <v>3214056.2299570534</v>
      </c>
      <c r="GS293" s="2">
        <f t="shared" si="380"/>
        <v>3232709.3476183563</v>
      </c>
      <c r="GT293" s="2">
        <f t="shared" si="381"/>
        <v>3249354.6259616446</v>
      </c>
      <c r="GU293" s="2">
        <f t="shared" si="382"/>
        <v>3268565.5919569186</v>
      </c>
      <c r="GV293" s="2">
        <f t="shared" si="383"/>
        <v>3287890.1378032565</v>
      </c>
      <c r="GW293" s="2">
        <f>IF($D293=3,($N293*$M293*EC293*'input_cooling&amp;ventilation'!$D$3)*'input_cool&amp;vent_evolution'!M$11,($O293*$M293*EC293*'input_cooling&amp;ventilation'!$D$3)*'input_cool&amp;vent_evolution'!M$10)</f>
        <v>508802.80984360195</v>
      </c>
      <c r="GX293" s="2">
        <f>IF($D293=3,($N293*$M293*ED293*'input_cooling&amp;ventilation'!$D$3)*'input_cool&amp;vent_evolution'!N$11,($O293*$M293*ED293*'input_cooling&amp;ventilation'!$D$3)*'input_cool&amp;vent_evolution'!N$10)</f>
        <v>507068.18711197725</v>
      </c>
      <c r="GY293" s="2">
        <f>IF($D293=3,($N293*$M293*EE293*'input_cooling&amp;ventilation'!$D$3)*'input_cool&amp;vent_evolution'!O$11,($O293*$M293*EE293*'input_cooling&amp;ventilation'!$D$3)*'input_cool&amp;vent_evolution'!O$10)</f>
        <v>505295.23059568345</v>
      </c>
      <c r="GZ293" s="2">
        <f>IF($D293=3,($N293*$M293*EF293*'input_cooling&amp;ventilation'!$D$3)*'input_cool&amp;vent_evolution'!P$11,($O293*$M293*EF293*'input_cooling&amp;ventilation'!$D$3)*'input_cool&amp;vent_evolution'!P$10)</f>
        <v>475275.40314454201</v>
      </c>
      <c r="HA293" s="2">
        <f>IF($D293=3,($N293*$M293*EG293*'input_cooling&amp;ventilation'!$D$3)*'input_cool&amp;vent_evolution'!Q$11,($O293*$M293*EG293*'input_cooling&amp;ventilation'!$D$3)*'input_cool&amp;vent_evolution'!Q$10)</f>
        <v>474630.31513491733</v>
      </c>
      <c r="HB293" s="2">
        <f>IF($D293=3,($N293*$M293*EH293*'input_cooling&amp;ventilation'!$D$3)*'input_cool&amp;vent_evolution'!R$11,($O293*$M293*EH293*'input_cooling&amp;ventilation'!$D$3)*'input_cool&amp;vent_evolution'!R$10)</f>
        <v>371889.80094706541</v>
      </c>
      <c r="HC293" s="2">
        <f>IF($D293=3,($N293*$M293*EI293*'input_cooling&amp;ventilation'!$D$3)*'input_cool&amp;vent_evolution'!S$11,($O293*$M293*EI293*'input_cooling&amp;ventilation'!$D$3)*'input_cool&amp;vent_evolution'!S$10)</f>
        <v>370986.71690046659</v>
      </c>
      <c r="HD293" s="2">
        <f>IF($D293=3,($N293*$M293*EJ293*'input_cooling&amp;ventilation'!$D$3)*'input_cool&amp;vent_evolution'!T$11,($O293*$M293*EJ293*'input_cooling&amp;ventilation'!$D$3)*'input_cool&amp;vent_evolution'!T$10)</f>
        <v>371228.62830941647</v>
      </c>
      <c r="HE293" s="2">
        <f>IF($D293=3,($N293*$M293*EK293*'input_cooling&amp;ventilation'!$D$3)*'input_cool&amp;vent_evolution'!U$11,($O293*$M293*EK293*'input_cooling&amp;ventilation'!$D$3)*'input_cool&amp;vent_evolution'!U$10)</f>
        <v>370718.60328739003</v>
      </c>
      <c r="HF293" s="2">
        <f>IF($D293=3,($N293*$M293*EL293*'input_cooling&amp;ventilation'!$D$3)*'input_cool&amp;vent_evolution'!V$11,($O293*$M293*EL293*'input_cooling&amp;ventilation'!$D$3)*'input_cool&amp;vent_evolution'!V$10)</f>
        <v>370799.35199692618</v>
      </c>
      <c r="HG293" s="2">
        <f>IF($D293=3,($N293*$M293*EM293*'input_cooling&amp;ventilation'!$D$3)*'input_cool&amp;vent_evolution'!W$11,($O293*$M293*EM293*'input_cooling&amp;ventilation'!$D$3)*'input_cool&amp;vent_evolution'!W$10)</f>
        <v>287695.95952366525</v>
      </c>
      <c r="HH293" s="2">
        <f>IF($D293=3,($N293*$M293*EN293*'input_cooling&amp;ventilation'!$D$3)*'input_cool&amp;vent_evolution'!X$11,($O293*$M293*EN293*'input_cooling&amp;ventilation'!$D$3)*'input_cool&amp;vent_evolution'!X$10)</f>
        <v>287848.38155245583</v>
      </c>
      <c r="HI293" s="2">
        <f>IF($D293=3,($N293*$M293*EO293*'input_cooling&amp;ventilation'!$D$3)*'input_cool&amp;vent_evolution'!Y$11,($O293*$M293*EO293*'input_cooling&amp;ventilation'!$D$3)*'input_cool&amp;vent_evolution'!Y$10)</f>
        <v>287864.85223035869</v>
      </c>
      <c r="HJ293" s="2">
        <f>IF($D293=3,($N293*$M293*EP293*'input_cooling&amp;ventilation'!$D$3)*'input_cool&amp;vent_evolution'!Z$11,($O293*$M293*EP293*'input_cooling&amp;ventilation'!$D$3)*'input_cool&amp;vent_evolution'!Z$10)</f>
        <v>287840.00475761091</v>
      </c>
      <c r="HK293" s="2">
        <f>IF($D293=3,($N293*$M293*EQ293*'input_cooling&amp;ventilation'!$D$3)*'input_cool&amp;vent_evolution'!AA$11,($O293*$M293*EQ293*'input_cooling&amp;ventilation'!$D$3)*'input_cool&amp;vent_evolution'!AA$10)</f>
        <v>287706.41777560423</v>
      </c>
      <c r="HL293" s="2">
        <f>IF($D293=3,($N293*$M293*ER293*'input_cooling&amp;ventilation'!$D$3)*'input_cool&amp;vent_evolution'!AB$11,($O293*$M293*ER293*'input_cooling&amp;ventilation'!$D$3)*'input_cool&amp;vent_evolution'!AB$10)</f>
        <v>200366.8076852654</v>
      </c>
      <c r="HM293" s="2">
        <f>IF($D293=3,($N293*$M293*ES293*'input_cooling&amp;ventilation'!$D$3)*'input_cool&amp;vent_evolution'!AC$11,($O293*$M293*ES293*'input_cooling&amp;ventilation'!$D$3)*'input_cool&amp;vent_evolution'!AC$10)</f>
        <v>200052.43539977699</v>
      </c>
      <c r="HN293" s="2">
        <f>IF($D293=3,($N293*$M293*ET293*'input_cooling&amp;ventilation'!$D$3)*'input_cool&amp;vent_evolution'!AD$11,($O293*$M293*ET293*'input_cooling&amp;ventilation'!$D$3)*'input_cool&amp;vent_evolution'!AD$10)</f>
        <v>199972.24672964538</v>
      </c>
      <c r="HO293" s="2">
        <f>IF($D293=3,($N293*$M293*EU293*'input_cooling&amp;ventilation'!$D$3)*'input_cool&amp;vent_evolution'!AE$11,($O293*$M293*EU293*'input_cooling&amp;ventilation'!$D$3)*'input_cool&amp;vent_evolution'!AE$10)</f>
        <v>200274.40848627078</v>
      </c>
      <c r="HP293" s="2">
        <f>IF($D293=3,($N293*$M293*EV293*'input_cooling&amp;ventilation'!$D$3)*'input_cool&amp;vent_evolution'!AF$11,($O293*$M293*EV293*'input_cooling&amp;ventilation'!$D$3)*'input_cool&amp;vent_evolution'!AF$10)</f>
        <v>200433.86221717033</v>
      </c>
      <c r="HQ293" s="2">
        <f>IF($D293=3,($N293*$M293*EW293*'input_cooling&amp;ventilation'!$D$3)*'input_cool&amp;vent_evolution'!AG$11,($O293*$M293*EW293*'input_cooling&amp;ventilation'!$D$3)*'input_cool&amp;vent_evolution'!AG$10)</f>
        <v>126537.28932342296</v>
      </c>
      <c r="HR293" s="2">
        <f>IF($D293=3,($N293*$M293*EX293*'input_cooling&amp;ventilation'!$D$3)*'input_cool&amp;vent_evolution'!AH$11,($O293*$M293*EX293*'input_cooling&amp;ventilation'!$D$3)*'input_cool&amp;vent_evolution'!AH$10)</f>
        <v>126778.65707720898</v>
      </c>
      <c r="HS293" s="2">
        <f>IF($D293=3,($N293*$M293*EY293*'input_cooling&amp;ventilation'!$D$3)*'input_cool&amp;vent_evolution'!AI$11,($O293*$M293*EY293*'input_cooling&amp;ventilation'!$D$3)*'input_cool&amp;vent_evolution'!AI$10)</f>
        <v>126985.59830294315</v>
      </c>
      <c r="HT293" s="2">
        <f>IF($D293=3,($N293*$M293*EZ293*'input_cooling&amp;ventilation'!$D$3)*'input_cool&amp;vent_evolution'!AJ$11,($O293*$M293*EZ293*'input_cooling&amp;ventilation'!$D$3)*'input_cool&amp;vent_evolution'!AJ$10)</f>
        <v>127064.94017251469</v>
      </c>
      <c r="HU293" s="2">
        <f>IF($D293=3,($N293*$M293*FA293*'input_cooling&amp;ventilation'!$D$3)*'input_cool&amp;vent_evolution'!AK$11,($O293*$M293*FA293*'input_cooling&amp;ventilation'!$D$3)*'input_cool&amp;vent_evolution'!AK$10)</f>
        <v>127125.33056396928</v>
      </c>
      <c r="HV293" s="2">
        <f>IF($D293=3,($N293*$M293*FB293*'input_cooling&amp;ventilation'!$D$3)*'input_cool&amp;vent_evolution'!AL$11,($O293*$M293*FB293*'input_cooling&amp;ventilation'!$D$3)*'input_cool&amp;vent_evolution'!AL$10)</f>
        <v>127260.51248123572</v>
      </c>
      <c r="HW293" s="2">
        <f>IF($D293=3,($N293*$M293*FC293*'input_cooling&amp;ventilation'!$D$3)*'input_cool&amp;vent_evolution'!AM$11,($O293*$M293*FC293*'input_cooling&amp;ventilation'!$D$3)*'input_cool&amp;vent_evolution'!AM$10)</f>
        <v>127391.8933114578</v>
      </c>
      <c r="HX293" s="2">
        <f>IF($D293=3,($N293*$M293*FD293*'input_cooling&amp;ventilation'!$D$3)*'input_cool&amp;vent_evolution'!AN$11,($O293*$M293*FD293*'input_cooling&amp;ventilation'!$D$3)*'input_cool&amp;vent_evolution'!AN$10)</f>
        <v>127649.80211704515</v>
      </c>
      <c r="HY293" s="2">
        <f>IF($D293=3,($N293*$M293*FE293*'input_cooling&amp;ventilation'!$D$3)*'input_cool&amp;vent_evolution'!AO$11,($O293*$M293*FE293*'input_cooling&amp;ventilation'!$D$3)*'input_cool&amp;vent_evolution'!AO$10)</f>
        <v>127822.67449797048</v>
      </c>
      <c r="HZ293" s="2">
        <f>IF($D293=3,($N293*$M293*FF293*'input_cooling&amp;ventilation'!$D$3)*'input_cool&amp;vent_evolution'!AP$11,($O293*$M293*FF293*'input_cooling&amp;ventilation'!$D$3)*'input_cool&amp;vent_evolution'!AP$10)</f>
        <v>127898.77235899048</v>
      </c>
      <c r="IA293" s="2">
        <f>IF($D293=3,($N293*$M293*FG293*'input_cooling&amp;ventilation'!$D$3)*'input_cool&amp;vent_evolution'!AQ$11,($O293*$M293*FG293*'input_cooling&amp;ventilation'!$D$3)*'input_cool&amp;vent_evolution'!AQ$10)</f>
        <v>128127.56610382021</v>
      </c>
      <c r="IB293" s="2">
        <f>IF($D293=3,($N293*$M293*FH293*'input_cooling&amp;ventilation'!$D$3)*'input_cool&amp;vent_evolution'!AR$11,($O293*$M293*FH293*'input_cooling&amp;ventilation'!$D$3)*'input_cool&amp;vent_evolution'!AR$10)</f>
        <v>128286.71829691246</v>
      </c>
      <c r="IC293" s="2">
        <f>IF($D293=3,($N293*$M293*FI293*'input_cooling&amp;ventilation'!$D$3)*'input_cool&amp;vent_evolution'!AS$11,($O293*$M293*FI293*'input_cooling&amp;ventilation'!$D$3)*'input_cool&amp;vent_evolution'!AS$10)</f>
        <v>128545.84027007193</v>
      </c>
      <c r="ID293" s="2">
        <f>IF($D293=3,($N293*$M293*FJ293*'input_cooling&amp;ventilation'!$D$3)*'input_cool&amp;vent_evolution'!AT$11,($O293*$M293*FJ293*'input_cooling&amp;ventilation'!$D$3)*'input_cool&amp;vent_evolution'!AT$10)</f>
        <v>128723.62301030399</v>
      </c>
      <c r="IE293" s="2">
        <f>IF($D293=3,($N293*$M293*FK293*'input_cooling&amp;ventilation'!$D$3)*'input_cool&amp;vent_evolution'!AU$11,($O293*$M293*FK293*'input_cooling&amp;ventilation'!$D$3)*'input_cool&amp;vent_evolution'!AU$10)</f>
        <v>129484.66802665319</v>
      </c>
      <c r="IF293" s="2">
        <f>IF($D293=3,($N293*$M293*FL293*'input_cooling&amp;ventilation'!$D$3)*'input_cool&amp;vent_evolution'!AV$11,($O293*$M293*FL293*'input_cooling&amp;ventilation'!$D$3)*'input_cool&amp;vent_evolution'!AV$10)</f>
        <v>130250.21252416498</v>
      </c>
    </row>
    <row r="294" spans="1:240" x14ac:dyDescent="0.25">
      <c r="A294">
        <v>292</v>
      </c>
      <c r="B294">
        <v>100100</v>
      </c>
      <c r="C294">
        <v>15</v>
      </c>
      <c r="D294">
        <v>6</v>
      </c>
      <c r="E294">
        <v>1</v>
      </c>
      <c r="F294" s="2">
        <v>28270039.555451099</v>
      </c>
      <c r="G294" s="2">
        <v>28343110.994336098</v>
      </c>
      <c r="H294" s="2">
        <v>28270039.555451099</v>
      </c>
      <c r="I294" s="17">
        <v>0.3915766</v>
      </c>
      <c r="J294">
        <v>0.13969496300000001</v>
      </c>
      <c r="K294" s="2">
        <f t="shared" si="308"/>
        <v>3949182.1297072778</v>
      </c>
      <c r="L294" s="2">
        <f t="shared" si="309"/>
        <v>11098499.036584748</v>
      </c>
      <c r="M294">
        <v>0.34530095036958802</v>
      </c>
      <c r="N294" s="17">
        <f>'input_cooling&amp;ventilation'!$D$5</f>
        <v>57.500092182043396</v>
      </c>
      <c r="O294" s="45">
        <f>'input_cooling&amp;ventilation'!$D$6</f>
        <v>19.328678831353667</v>
      </c>
      <c r="P294" s="45">
        <f>'input_cooling&amp;ventilation'!$C$5</f>
        <v>50.351688737400465</v>
      </c>
      <c r="Q294" s="45">
        <f>'input_cooling&amp;ventilation'!$C$6</f>
        <v>32.240814214248743</v>
      </c>
      <c r="R294">
        <v>17</v>
      </c>
      <c r="S294">
        <v>12</v>
      </c>
      <c r="T294">
        <v>14</v>
      </c>
      <c r="U294" s="2">
        <f t="shared" si="310"/>
        <v>3433119.9852946294</v>
      </c>
      <c r="V294" s="2">
        <f t="shared" si="311"/>
        <v>9073601.0856768899</v>
      </c>
      <c r="W294" s="2">
        <v>1675303.111314646</v>
      </c>
      <c r="X294" s="57">
        <f>IF($D294=3,(W294*(1+'input_cool&amp;vent_evolution'!M$11)),(W294*(1+'input_cool&amp;vent_evolution'!M$12)))</f>
        <v>1702152.5920916097</v>
      </c>
      <c r="Y294" s="57">
        <f>IF($D294=3,(X294*(1+'input_cool&amp;vent_evolution'!N$11)),(X294*(1+'input_cool&amp;vent_evolution'!N$12)))</f>
        <v>1726894.481623057</v>
      </c>
      <c r="Z294" s="57">
        <f>IF($D294=3,(Y294*(1+'input_cool&amp;vent_evolution'!O$11)),(Y294*(1+'input_cool&amp;vent_evolution'!O$12)))</f>
        <v>1749984.4673530397</v>
      </c>
      <c r="AA294" s="57">
        <f>IF($D294=3,(Z294*(1+'input_cool&amp;vent_evolution'!P$11)),(Z294*(1+'input_cool&amp;vent_evolution'!P$12)))</f>
        <v>1776441.7906369255</v>
      </c>
      <c r="AB294" s="57">
        <f>IF($D294=3,(AA294*(1+'input_cool&amp;vent_evolution'!Q$11)),(AA294*(1+'input_cool&amp;vent_evolution'!Q$12)))</f>
        <v>1803873.1416576621</v>
      </c>
      <c r="AC294" s="57">
        <f>IF($D294=3,(AB294*(1+'input_cool&amp;vent_evolution'!R$11)),(AB294*(1+'input_cool&amp;vent_evolution'!R$12)))</f>
        <v>1831074.7627270794</v>
      </c>
      <c r="AD294" s="57">
        <f>IF($D294=3,(AC294*(1+'input_cool&amp;vent_evolution'!S$11)),(AC294*(1+'input_cool&amp;vent_evolution'!S$12)))</f>
        <v>1857200.6710411247</v>
      </c>
      <c r="AE294" s="57">
        <f>IF($D294=3,(AD294*(1+'input_cool&amp;vent_evolution'!T$11)),(AD294*(1+'input_cool&amp;vent_evolution'!T$12)))</f>
        <v>1884308.5569376834</v>
      </c>
      <c r="AF294" s="57">
        <f>IF($D294=3,(AE294*(1+'input_cool&amp;vent_evolution'!U$11)),(AE294*(1+'input_cool&amp;vent_evolution'!U$12)))</f>
        <v>1915291.7650243479</v>
      </c>
      <c r="AG294" s="57">
        <f>IF($D294=3,(AF294*(1+'input_cool&amp;vent_evolution'!V$11)),(AF294*(1+'input_cool&amp;vent_evolution'!V$12)))</f>
        <v>1946630.8039349236</v>
      </c>
      <c r="AH294" s="57">
        <f>IF($D294=3,(AG294*(1+'input_cool&amp;vent_evolution'!W$11)),(AG294*(1+'input_cool&amp;vent_evolution'!W$12)))</f>
        <v>1971373.5867074558</v>
      </c>
      <c r="AI294" s="57">
        <f>IF($D294=3,(AH294*(1+'input_cool&amp;vent_evolution'!X$11)),(AH294*(1+'input_cool&amp;vent_evolution'!X$12)))</f>
        <v>2001241.440514927</v>
      </c>
      <c r="AJ294" s="57">
        <f>IF($D294=3,(AI294*(1+'input_cool&amp;vent_evolution'!Y$11)),(AI294*(1+'input_cool&amp;vent_evolution'!Y$12)))</f>
        <v>2031662.1528354145</v>
      </c>
      <c r="AK294" s="57">
        <f>IF($D294=3,(AJ294*(1+'input_cool&amp;vent_evolution'!Z$11)),(AJ294*(1+'input_cool&amp;vent_evolution'!Z$12)))</f>
        <v>2064870.9297017781</v>
      </c>
      <c r="AL294" s="57">
        <f>IF($D294=3,(AK294*(1+'input_cool&amp;vent_evolution'!AA$11)),(AK294*(1+'input_cool&amp;vent_evolution'!AA$12)))</f>
        <v>2097976.9577297508</v>
      </c>
      <c r="AM294" s="57">
        <f>IF($D294=3,(AL294*(1+'input_cool&amp;vent_evolution'!AB$11)),(AL294*(1+'input_cool&amp;vent_evolution'!AB$12)))</f>
        <v>2130046.8146669734</v>
      </c>
      <c r="AN294" s="57">
        <f>IF($D294=3,(AM294*(1+'input_cool&amp;vent_evolution'!AC$11)),(AM294*(1+'input_cool&amp;vent_evolution'!AC$12)))</f>
        <v>2162267.2774308152</v>
      </c>
      <c r="AO294" s="57">
        <f>IF($D294=3,(AN294*(1+'input_cool&amp;vent_evolution'!AD$11)),(AN294*(1+'input_cool&amp;vent_evolution'!AD$12)))</f>
        <v>2194318.5766960941</v>
      </c>
      <c r="AP294" s="57">
        <f>IF($D294=3,(AO294*(1+'input_cool&amp;vent_evolution'!AE$11)),(AO294*(1+'input_cool&amp;vent_evolution'!AE$12)))</f>
        <v>2226074.4937989567</v>
      </c>
      <c r="AQ294" s="57">
        <f>IF($D294=3,(AP294*(1+'input_cool&amp;vent_evolution'!AF$11)),(AP294*(1+'input_cool&amp;vent_evolution'!AF$12)))</f>
        <v>2257362.0122000258</v>
      </c>
      <c r="AR294" s="57">
        <f>IF($D294=3,(AQ294*(1+'input_cool&amp;vent_evolution'!AG$11)),(AQ294*(1+'input_cool&amp;vent_evolution'!AG$12)))</f>
        <v>2287362.0157024977</v>
      </c>
      <c r="AS294" s="57">
        <f>IF($D294=3,(AR294*(1+'input_cool&amp;vent_evolution'!AH$11)),(AR294*(1+'input_cool&amp;vent_evolution'!AH$12)))</f>
        <v>2316884.544187488</v>
      </c>
      <c r="AT294" s="57">
        <f>IF($D294=3,(AS294*(1+'input_cool&amp;vent_evolution'!AI$11)),(AS294*(1+'input_cool&amp;vent_evolution'!AI$12)))</f>
        <v>2345892.7034359043</v>
      </c>
      <c r="AU294" s="57">
        <f>IF($D294=3,(AT294*(1+'input_cool&amp;vent_evolution'!AJ$11)),(AT294*(1+'input_cool&amp;vent_evolution'!AJ$12)))</f>
        <v>2374349.0646289145</v>
      </c>
      <c r="AV294" s="57">
        <f>IF($D294=3,(AU294*(1+'input_cool&amp;vent_evolution'!AK$11)),(AU294*(1+'input_cool&amp;vent_evolution'!AK$12)))</f>
        <v>2402217.4937549899</v>
      </c>
      <c r="AW294" s="57">
        <f>IF($D294=3,(AV294*(1+'input_cool&amp;vent_evolution'!AL$11)),(AV294*(1+'input_cool&amp;vent_evolution'!AL$12)))</f>
        <v>2429463.1648348165</v>
      </c>
      <c r="AX294" s="57">
        <f>IF($D294=3,(AW294*(1+'input_cool&amp;vent_evolution'!AM$11)),(AW294*(1+'input_cool&amp;vent_evolution'!AM$12)))</f>
        <v>2456055.1738562733</v>
      </c>
      <c r="AY294" s="57">
        <f>IF($D294=3,(AX294*(1+'input_cool&amp;vent_evolution'!AN$11)),(AX294*(1+'input_cool&amp;vent_evolution'!AN$12)))</f>
        <v>2481967.1975537394</v>
      </c>
      <c r="AZ294" s="57">
        <f>IF($D294=3,(AY294*(1+'input_cool&amp;vent_evolution'!AO$11)),(AY294*(1+'input_cool&amp;vent_evolution'!AO$12)))</f>
        <v>2507184.0967796892</v>
      </c>
      <c r="BA294" s="57">
        <f>IF($D294=3,(AZ294*(1+'input_cool&amp;vent_evolution'!AP$11)),(AZ294*(1+'input_cool&amp;vent_evolution'!AP$12)))</f>
        <v>2531694.8052073</v>
      </c>
      <c r="BB294" s="57">
        <f>IF($D294=3,(BA294*(1+'input_cool&amp;vent_evolution'!AQ$11)),(BA294*(1+'input_cool&amp;vent_evolution'!AQ$12)))</f>
        <v>2555491.1112948069</v>
      </c>
      <c r="BC294" s="57">
        <f>IF($D294=3,(BB294*(1+'input_cool&amp;vent_evolution'!AR$11)),(BB294*(1+'input_cool&amp;vent_evolution'!AR$12)))</f>
        <v>2578569.1346549965</v>
      </c>
      <c r="BD294" s="57">
        <f>IF($D294=3,(BC294*(1+'input_cool&amp;vent_evolution'!AS$11)),(BC294*(1+'input_cool&amp;vent_evolution'!AS$12)))</f>
        <v>2600929.366514429</v>
      </c>
      <c r="BE294" s="57">
        <f>IF($D294=3,(BD294*(1+'input_cool&amp;vent_evolution'!AT$11)),(BD294*(1+'input_cool&amp;vent_evolution'!AT$12)))</f>
        <v>2622576.5426199138</v>
      </c>
      <c r="BF294" s="57">
        <f>IF($D294=3,(BE294*(1+'input_cool&amp;vent_evolution'!AU$11)),(BE294*(1+'input_cool&amp;vent_evolution'!AU$12)))</f>
        <v>2644403.8851841171</v>
      </c>
      <c r="BG294" s="57">
        <f>IF($D294=3,(BF294*(1+'input_cool&amp;vent_evolution'!AV$11)),(BF294*(1+'input_cool&amp;vent_evolution'!AV$12)))</f>
        <v>2666412.893707606</v>
      </c>
      <c r="BH294" s="2">
        <f t="shared" si="384"/>
        <v>4501094.6970373653</v>
      </c>
      <c r="BI294" s="2">
        <f t="shared" si="312"/>
        <v>4573232.1238272926</v>
      </c>
      <c r="BJ294" s="2">
        <f t="shared" si="313"/>
        <v>4639707.012468365</v>
      </c>
      <c r="BK294" s="2">
        <f t="shared" si="314"/>
        <v>4701743.6741458662</v>
      </c>
      <c r="BL294" s="2">
        <f t="shared" si="315"/>
        <v>4772827.4778627064</v>
      </c>
      <c r="BM294" s="2">
        <f t="shared" si="316"/>
        <v>4846528.2355214907</v>
      </c>
      <c r="BN294" s="2">
        <f t="shared" si="317"/>
        <v>4919611.7697902806</v>
      </c>
      <c r="BO294" s="2">
        <f t="shared" si="318"/>
        <v>4989805.1494679162</v>
      </c>
      <c r="BP294" s="2">
        <f t="shared" si="319"/>
        <v>5062636.8422122495</v>
      </c>
      <c r="BQ294" s="2">
        <f t="shared" si="320"/>
        <v>5145880.4968525469</v>
      </c>
      <c r="BR294" s="2">
        <f t="shared" si="321"/>
        <v>5230080.1744499626</v>
      </c>
      <c r="BS294" s="2">
        <f t="shared" si="322"/>
        <v>5296557.4629926896</v>
      </c>
      <c r="BT294" s="2">
        <f t="shared" si="323"/>
        <v>5376804.456791441</v>
      </c>
      <c r="BU294" s="2">
        <f t="shared" si="324"/>
        <v>5458536.8346406026</v>
      </c>
      <c r="BV294" s="2">
        <f t="shared" si="325"/>
        <v>5547760.001743176</v>
      </c>
      <c r="BW294" s="2">
        <f t="shared" si="326"/>
        <v>5636707.109994974</v>
      </c>
      <c r="BX294" s="2">
        <f t="shared" si="327"/>
        <v>5722870.3016108507</v>
      </c>
      <c r="BY294" s="2">
        <f t="shared" si="328"/>
        <v>5809438.1310996963</v>
      </c>
      <c r="BZ294" s="2">
        <f t="shared" si="329"/>
        <v>5895551.4631777918</v>
      </c>
      <c r="CA294" s="2">
        <f t="shared" si="330"/>
        <v>5980871.1818041652</v>
      </c>
      <c r="CB294" s="2">
        <f t="shared" si="331"/>
        <v>6064932.4374703122</v>
      </c>
      <c r="CC294" s="2">
        <f t="shared" si="332"/>
        <v>6145534.4824161455</v>
      </c>
      <c r="CD294" s="2">
        <f t="shared" si="333"/>
        <v>6224853.6787510989</v>
      </c>
      <c r="CE294" s="2">
        <f t="shared" si="334"/>
        <v>6302790.9015032267</v>
      </c>
      <c r="CF294" s="2">
        <f t="shared" si="335"/>
        <v>6379245.5893730102</v>
      </c>
      <c r="CG294" s="2">
        <f t="shared" si="336"/>
        <v>6454120.6598644061</v>
      </c>
      <c r="CH294" s="2">
        <f t="shared" si="337"/>
        <v>6527322.5448166737</v>
      </c>
      <c r="CI294" s="2">
        <f t="shared" si="338"/>
        <v>6598768.2133537084</v>
      </c>
      <c r="CJ294" s="2">
        <f t="shared" si="339"/>
        <v>6668386.9418491432</v>
      </c>
      <c r="CK294" s="2">
        <f t="shared" si="340"/>
        <v>6736138.0554327508</v>
      </c>
      <c r="CL294" s="2">
        <f t="shared" si="341"/>
        <v>6801991.821822268</v>
      </c>
      <c r="CM294" s="2">
        <f t="shared" si="342"/>
        <v>6865926.1787849935</v>
      </c>
      <c r="CN294" s="2">
        <f t="shared" si="343"/>
        <v>6927930.7007506574</v>
      </c>
      <c r="CO294" s="2">
        <f t="shared" si="344"/>
        <v>6988006.7075146148</v>
      </c>
      <c r="CP294" s="2">
        <f t="shared" si="345"/>
        <v>7046166.9227712872</v>
      </c>
      <c r="CQ294" s="2">
        <f t="shared" si="346"/>
        <v>7104811.1974715563</v>
      </c>
      <c r="CR294" s="2">
        <f>IF($D294=3,(W294*$P294*$M294*'input_cooling&amp;ventilation'!$D$3)*'input_cool&amp;vent_evolution'!M$11,(W294*$Q294*'input_cooling&amp;ventilation'!$D$3)*'input_cool&amp;vent_evolution'!M$12)</f>
        <v>706759.40901299368</v>
      </c>
      <c r="CS294" s="2">
        <f>IF($D294=3,(X294*$P294*$M294*'input_cooling&amp;ventilation'!$D$3)*'input_cool&amp;vent_evolution'!N$11,(X294*$Q294*'input_cooling&amp;ventilation'!$D$3)*'input_cool&amp;vent_evolution'!N$12)</f>
        <v>651281.24332718959</v>
      </c>
      <c r="CT294" s="2">
        <f>IF($D294=3,(Y294*$P294*$M294*'input_cooling&amp;ventilation'!$D$3)*'input_cool&amp;vent_evolution'!O$11,(Y294*$Q294*'input_cooling&amp;ventilation'!$D$3)*'input_cool&amp;vent_evolution'!O$12)</f>
        <v>607798.14716723445</v>
      </c>
      <c r="CU294" s="2">
        <f>IF($D294=3,(Z294*$P294*$M294*'input_cooling&amp;ventilation'!$D$3)*'input_cool&amp;vent_evolution'!P$11,(Z294*$Q294*'input_cooling&amp;ventilation'!$D$3)*'input_cool&amp;vent_evolution'!P$12)</f>
        <v>696436.63963245158</v>
      </c>
      <c r="CV294" s="2">
        <f>IF($D294=3,(AA294*$P294*$M294*'input_cooling&amp;ventilation'!$D$3)*'input_cool&amp;vent_evolution'!Q$11,(AA294*$Q294*'input_cooling&amp;ventilation'!$D$3)*'input_cool&amp;vent_evolution'!Q$12)</f>
        <v>722075.99085035978</v>
      </c>
      <c r="CW294" s="2">
        <f>IF($D294=3,(AB294*$P294*$M294*'input_cooling&amp;ventilation'!$D$3)*'input_cool&amp;vent_evolution'!R$11,(AB294*$Q294*'input_cooling&amp;ventilation'!$D$3)*'input_cool&amp;vent_evolution'!R$12)</f>
        <v>716028.80483675853</v>
      </c>
      <c r="CX294" s="2">
        <f>IF($D294=3,(AC294*$P294*$M294*'input_cooling&amp;ventilation'!$D$3)*'input_cool&amp;vent_evolution'!S$11,(AC294*$Q294*'input_cooling&amp;ventilation'!$D$3)*'input_cool&amp;vent_evolution'!S$12)</f>
        <v>687712.79688226397</v>
      </c>
      <c r="CY294" s="2">
        <f>IF($D294=3,(AD294*$P294*$M294*'input_cooling&amp;ventilation'!$D$3)*'input_cool&amp;vent_evolution'!T$11,(AD294*$Q294*'input_cooling&amp;ventilation'!$D$3)*'input_cool&amp;vent_evolution'!T$12)</f>
        <v>713561.41204344027</v>
      </c>
      <c r="CZ294" s="2">
        <f>IF($D294=3,(AE294*$P294*$M294*'input_cooling&amp;ventilation'!$D$3)*'input_cool&amp;vent_evolution'!U$11,(AE294*$Q294*'input_cooling&amp;ventilation'!$D$3)*'input_cool&amp;vent_evolution'!U$12)</f>
        <v>815571.59404904617</v>
      </c>
      <c r="DA294" s="2">
        <f>IF($D294=3,(AF294*$P294*$M294*'input_cooling&amp;ventilation'!$D$3)*'input_cool&amp;vent_evolution'!V$11,(AF294*$Q294*'input_cooling&amp;ventilation'!$D$3)*'input_cool&amp;vent_evolution'!V$12)</f>
        <v>824938.13580473827</v>
      </c>
      <c r="DB294" s="2">
        <f>IF($D294=3,(AG294*$P294*$M294*'input_cooling&amp;ventilation'!$D$3)*'input_cool&amp;vent_evolution'!W$11,(AG294*$Q294*'input_cooling&amp;ventilation'!$D$3)*'input_cool&amp;vent_evolution'!W$12)</f>
        <v>651304.75612978276</v>
      </c>
      <c r="DC294" s="2">
        <f>IF($D294=3,(AH294*$P294*$M294*'input_cooling&amp;ventilation'!$D$3)*'input_cool&amp;vent_evolution'!X$11,(AH294*$Q294*'input_cooling&amp;ventilation'!$D$3)*'input_cool&amp;vent_evolution'!X$12)</f>
        <v>786212.10148563748</v>
      </c>
      <c r="DD294" s="2">
        <f>IF($D294=3,(AI294*$P294*$M294*'input_cooling&amp;ventilation'!$D$3)*'input_cool&amp;vent_evolution'!Y$11,(AI294*$Q294*'input_cooling&amp;ventilation'!$D$3)*'input_cool&amp;vent_evolution'!Y$12)</f>
        <v>800765.00696537364</v>
      </c>
      <c r="DE294" s="2">
        <f>IF($D294=3,(AJ294*$P294*$M294*'input_cooling&amp;ventilation'!$D$3)*'input_cool&amp;vent_evolution'!Z$11,(AJ294*$Q294*'input_cooling&amp;ventilation'!$D$3)*'input_cool&amp;vent_evolution'!Z$12)</f>
        <v>874155.28468069527</v>
      </c>
      <c r="DF294" s="2">
        <f>IF($D294=3,(AK294*$P294*$M294*'input_cooling&amp;ventilation'!$D$3)*'input_cool&amp;vent_evolution'!AA$11,(AK294*$Q294*'input_cooling&amp;ventilation'!$D$3)*'input_cool&amp;vent_evolution'!AA$12)</f>
        <v>871450.62499282067</v>
      </c>
      <c r="DG294" s="2">
        <f>IF($D294=3,(AL294*$P294*$M294*'input_cooling&amp;ventilation'!$D$3)*'input_cool&amp;vent_evolution'!AB$11,(AL294*$Q294*'input_cooling&amp;ventilation'!$D$3)*'input_cool&amp;vent_evolution'!AB$12)</f>
        <v>844175.47305158852</v>
      </c>
      <c r="DH294" s="2">
        <f>IF($D294=3,(AM294*$P294*$M294*'input_cooling&amp;ventilation'!$D$3)*'input_cool&amp;vent_evolution'!AC$11,(AM294*$Q294*'input_cooling&amp;ventilation'!$D$3)*'input_cool&amp;vent_evolution'!AC$12)</f>
        <v>848139.87317908055</v>
      </c>
      <c r="DI294" s="2">
        <f>IF($D294=3,(AN294*$P294*$M294*'input_cooling&amp;ventilation'!$D$3)*'input_cool&amp;vent_evolution'!AD$11,(AN294*$Q294*'input_cooling&amp;ventilation'!$D$3)*'input_cool&amp;vent_evolution'!AD$12)</f>
        <v>843686.9790890913</v>
      </c>
      <c r="DJ294" s="2">
        <f>IF($D294=3,(AO294*$P294*$M294*'input_cooling&amp;ventilation'!$D$3)*'input_cool&amp;vent_evolution'!AE$11,(AO294*$Q294*'input_cooling&amp;ventilation'!$D$3)*'input_cool&amp;vent_evolution'!AE$12)</f>
        <v>835911.62863533187</v>
      </c>
      <c r="DK294" s="2">
        <f>IF($D294=3,(AP294*$P294*$M294*'input_cooling&amp;ventilation'!$D$3)*'input_cool&amp;vent_evolution'!AF$11,(AP294*$Q294*'input_cooling&amp;ventilation'!$D$3)*'input_cool&amp;vent_evolution'!AF$12)</f>
        <v>823581.96042268153</v>
      </c>
      <c r="DL294" s="2">
        <f>IF($D294=3,(AQ294*$P294*$M294*'input_cooling&amp;ventilation'!$D$3)*'input_cool&amp;vent_evolution'!AG$11,(AQ294*$Q294*'input_cooling&amp;ventilation'!$D$3)*'input_cool&amp;vent_evolution'!AG$12)</f>
        <v>789690.68049861514</v>
      </c>
      <c r="DM294" s="2">
        <f>IF($D294=3,(AR294*$P294*$M294*'input_cooling&amp;ventilation'!$D$3)*'input_cool&amp;vent_evolution'!AH$11,(AR294*$Q294*'input_cooling&amp;ventilation'!$D$3)*'input_cool&amp;vent_evolution'!AH$12)</f>
        <v>777122.09625010903</v>
      </c>
      <c r="DN294" s="2">
        <f>IF($D294=3,(AS294*$P294*$M294*'input_cooling&amp;ventilation'!$D$3)*'input_cool&amp;vent_evolution'!AI$11,(AS294*$Q294*'input_cooling&amp;ventilation'!$D$3)*'input_cool&amp;vent_evolution'!AI$12)</f>
        <v>763582.34474894707</v>
      </c>
      <c r="DO294" s="2">
        <f>IF($D294=3,(AT294*$P294*$M294*'input_cooling&amp;ventilation'!$D$3)*'input_cool&amp;vent_evolution'!AJ$11,(AT294*$Q294*'input_cooling&amp;ventilation'!$D$3)*'input_cool&amp;vent_evolution'!AJ$12)</f>
        <v>749057.35371567286</v>
      </c>
      <c r="DP294" s="2">
        <f>IF($D294=3,(AU294*$P294*$M294*'input_cooling&amp;ventilation'!$D$3)*'input_cool&amp;vent_evolution'!AK$11,(AU294*$Q294*'input_cooling&amp;ventilation'!$D$3)*'input_cool&amp;vent_evolution'!AK$12)</f>
        <v>733581.20638833742</v>
      </c>
      <c r="DQ294" s="2">
        <f>IF($D294=3,(AV294*$P294*$M294*'input_cooling&amp;ventilation'!$D$3)*'input_cool&amp;vent_evolution'!AL$11,(AV294*$Q294*'input_cooling&amp;ventilation'!$D$3)*'input_cool&amp;vent_evolution'!AL$12)</f>
        <v>717188.33412458061</v>
      </c>
      <c r="DR294" s="2">
        <f>IF($D294=3,(AW294*$P294*$M294*'input_cooling&amp;ventilation'!$D$3)*'input_cool&amp;vent_evolution'!AM$11,(AW294*$Q294*'input_cooling&amp;ventilation'!$D$3)*'input_cool&amp;vent_evolution'!AM$12)</f>
        <v>699981.97494373831</v>
      </c>
      <c r="DS294" s="2">
        <f>IF($D294=3,(AX294*$P294*$M294*'input_cooling&amp;ventilation'!$D$3)*'input_cool&amp;vent_evolution'!AN$11,(AX294*$Q294*'input_cooling&amp;ventilation'!$D$3)*'input_cool&amp;vent_evolution'!AN$12)</f>
        <v>682082.70792575437</v>
      </c>
      <c r="DT294" s="2">
        <f>IF($D294=3,(AY294*$P294*$M294*'input_cooling&amp;ventilation'!$D$3)*'input_cool&amp;vent_evolution'!AO$11,(AY294*$Q294*'input_cooling&amp;ventilation'!$D$3)*'input_cool&amp;vent_evolution'!AO$12)</f>
        <v>663784.93283056049</v>
      </c>
      <c r="DU294" s="2">
        <f>IF($D294=3,(AZ294*$P294*$M294*'input_cooling&amp;ventilation'!$D$3)*'input_cool&amp;vent_evolution'!AP$11,(AZ294*$Q294*'input_cooling&amp;ventilation'!$D$3)*'input_cool&amp;vent_evolution'!AP$12)</f>
        <v>645195.85859741317</v>
      </c>
      <c r="DV294" s="2">
        <f>IF($D294=3,(BA294*$P294*$M294*'input_cooling&amp;ventilation'!$D$3)*'input_cool&amp;vent_evolution'!AQ$11,(BA294*$Q294*'input_cooling&amp;ventilation'!$D$3)*'input_cool&amp;vent_evolution'!AQ$12)</f>
        <v>626390.63178936392</v>
      </c>
      <c r="DW294" s="2">
        <f>IF($D294=3,(BB294*$P294*$M294*'input_cooling&amp;ventilation'!$D$3)*'input_cool&amp;vent_evolution'!AR$11,(BB294*$Q294*'input_cooling&amp;ventilation'!$D$3)*'input_cool&amp;vent_evolution'!AR$12)</f>
        <v>607483.26147260063</v>
      </c>
      <c r="DX294" s="2">
        <f>IF($D294=3,(BC294*$P294*$M294*'input_cooling&amp;ventilation'!$D$3)*'input_cool&amp;vent_evolution'!AS$11,(BC294*$Q294*'input_cooling&amp;ventilation'!$D$3)*'input_cool&amp;vent_evolution'!AS$12)</f>
        <v>588588.82172220049</v>
      </c>
      <c r="DY294" s="2">
        <f>IF($D294=3,(BD294*$P294*$M294*'input_cooling&amp;ventilation'!$D$3)*'input_cool&amp;vent_evolution'!AT$11,(BD294*$Q294*'input_cooling&amp;ventilation'!$D$3)*'input_cool&amp;vent_evolution'!AT$12)</f>
        <v>569819.04112794017</v>
      </c>
      <c r="DZ294" s="2">
        <f>IF($D294=3,(BE294*$P294*$M294*'input_cooling&amp;ventilation'!$D$3)*'input_cool&amp;vent_evolution'!AU$11,(BE294*$Q294*'input_cooling&amp;ventilation'!$D$3)*'input_cool&amp;vent_evolution'!AU$12)</f>
        <v>574561.56635386951</v>
      </c>
      <c r="EA294" s="2">
        <f>IF($D294=3,(BF294*$P294*$M294*'input_cooling&amp;ventilation'!$D$3)*'input_cool&amp;vent_evolution'!AV$11,(BF294*$Q294*'input_cooling&amp;ventilation'!$D$3)*'input_cool&amp;vent_evolution'!AV$12)</f>
        <v>579343.56296263298</v>
      </c>
      <c r="EB294">
        <v>0.1833809251856082</v>
      </c>
      <c r="EC294" s="2">
        <f t="shared" si="347"/>
        <v>5184186.0087123625</v>
      </c>
      <c r="ED294" s="2">
        <f>IF($D294=3,(EC294*(1+'input_cool&amp;vent_evolution'!M$10)),EC294*(1+'input_cool&amp;vent_evolution'!M$9))</f>
        <v>5271201.6614052039</v>
      </c>
      <c r="EE294" s="2">
        <f>IF($D294=3,(ED294*(1+'input_cool&amp;vent_evolution'!N$10)),ED294*(1+'input_cool&amp;vent_evolution'!N$9))</f>
        <v>5356992.6765060285</v>
      </c>
      <c r="EF294" s="2">
        <f>IF($D294=3,(EE294*(1+'input_cool&amp;vent_evolution'!O$10)),EE294*(1+'input_cool&amp;vent_evolution'!O$9))</f>
        <v>5438092.9860165985</v>
      </c>
      <c r="EG294" s="2">
        <f>IF($D294=3,(EF294*(1+'input_cool&amp;vent_evolution'!P$10)),EF294*(1+'input_cool&amp;vent_evolution'!P$9))</f>
        <v>5527775.3526782133</v>
      </c>
      <c r="EH294" s="2">
        <f>IF($D294=3,(EG294*(1+'input_cool&amp;vent_evolution'!Q$10)),EG294*(1+'input_cool&amp;vent_evolution'!Q$9))</f>
        <v>5615063.567114803</v>
      </c>
      <c r="EI294" s="2">
        <f>IF($D294=3,(EH294*(1+'input_cool&amp;vent_evolution'!R$10)),EH294*(1+'input_cool&amp;vent_evolution'!R$9))</f>
        <v>5678551.6139419936</v>
      </c>
      <c r="EJ294" s="2">
        <f>IF($D294=3,(EI294*(1+'input_cool&amp;vent_evolution'!S$10)),EI294*(1+'input_cool&amp;vent_evolution'!S$9))</f>
        <v>5759383.5004712967</v>
      </c>
      <c r="EK294" s="2">
        <f>IF($D294=3,(EJ294*(1+'input_cool&amp;vent_evolution'!T$10)),EJ294*(1+'input_cool&amp;vent_evolution'!T$9))</f>
        <v>5828449.4961430673</v>
      </c>
      <c r="EL294" s="2">
        <f>IF($D294=3,(EK294*(1+'input_cool&amp;vent_evolution'!U$10)),EK294*(1+'input_cool&amp;vent_evolution'!U$9))</f>
        <v>5906669.7635874636</v>
      </c>
      <c r="EM294" s="2">
        <f>IF($D294=3,(EL294*(1+'input_cool&amp;vent_evolution'!V$10)),EL294*(1+'input_cool&amp;vent_evolution'!V$9))</f>
        <v>5972933.5450464282</v>
      </c>
      <c r="EN294" s="2">
        <f>IF($D294=3,(EM294*(1+'input_cool&amp;vent_evolution'!W$10)),EM294*(1+'input_cool&amp;vent_evolution'!W$9))</f>
        <v>6034678.7913960675</v>
      </c>
      <c r="EO294" s="2">
        <f>IF($D294=3,(EN294*(1+'input_cool&amp;vent_evolution'!X$10)),EN294*(1+'input_cool&amp;vent_evolution'!X$9))</f>
        <v>6093572.3830537228</v>
      </c>
      <c r="EP294" s="2">
        <f>IF($D294=3,(EO294*(1+'input_cool&amp;vent_evolution'!Y$10)),EO294*(1+'input_cool&amp;vent_evolution'!Y$9))</f>
        <v>6151554.4885989968</v>
      </c>
      <c r="EQ294" s="2">
        <f>IF($D294=3,(EP294*(1+'input_cool&amp;vent_evolution'!Z$10)),EP294*(1+'input_cool&amp;vent_evolution'!Z$9))</f>
        <v>6207144.6403075391</v>
      </c>
      <c r="ER294" s="2">
        <f>IF($D294=3,(EQ294*(1+'input_cool&amp;vent_evolution'!AA$10)),EQ294*(1+'input_cool&amp;vent_evolution'!AA$9))</f>
        <v>6272795.406533448</v>
      </c>
      <c r="ES294" s="2">
        <f>IF($D294=3,(ER294*(1+'input_cool&amp;vent_evolution'!AB$10)),ER294*(1+'input_cool&amp;vent_evolution'!AB$9))</f>
        <v>6301981.0859216619</v>
      </c>
      <c r="ET294" s="2">
        <f>IF($D294=3,(ES294*(1+'input_cool&amp;vent_evolution'!AC$10)),ES294*(1+'input_cool&amp;vent_evolution'!AC$9))</f>
        <v>6338441.9412449021</v>
      </c>
      <c r="EU294" s="2">
        <f>IF($D294=3,(ET294*(1+'input_cool&amp;vent_evolution'!AD$10)),ET294*(1+'input_cool&amp;vent_evolution'!AD$9))</f>
        <v>6387041.7831649184</v>
      </c>
      <c r="EV294" s="2">
        <f>IF($D294=3,(EU294*(1+'input_cool&amp;vent_evolution'!AE$10)),EU294*(1+'input_cool&amp;vent_evolution'!AE$9))</f>
        <v>6431155.5126848053</v>
      </c>
      <c r="EW294" s="2">
        <f>IF($D294=3,(EV294*(1+'input_cool&amp;vent_evolution'!AF$10)),EV294*(1+'input_cool&amp;vent_evolution'!AF$9))</f>
        <v>6465250.2098971363</v>
      </c>
      <c r="EX294" s="2">
        <f>IF($D294=3,(EW294*(1+'input_cool&amp;vent_evolution'!AG$10)),EW294*(1+'input_cool&amp;vent_evolution'!AG$9))</f>
        <v>6503181.3946958389</v>
      </c>
      <c r="EY294" s="2">
        <f>IF($D294=3,(EX294*(1+'input_cool&amp;vent_evolution'!AH$10)),EX294*(1+'input_cool&amp;vent_evolution'!AH$9))</f>
        <v>6539429.7638295917</v>
      </c>
      <c r="EZ294" s="2">
        <f>IF($D294=3,(EY294*(1+'input_cool&amp;vent_evolution'!AI$10)),EY294*(1+'input_cool&amp;vent_evolution'!AI$9))</f>
        <v>6569158.2429839931</v>
      </c>
      <c r="FA294" s="2">
        <f>IF($D294=3,(EZ294*(1+'input_cool&amp;vent_evolution'!AJ$10)),EZ294*(1+'input_cool&amp;vent_evolution'!AJ$9))</f>
        <v>6597928.9707424166</v>
      </c>
      <c r="FB294" s="2">
        <f>IF($D294=3,(FA294*(1+'input_cool&amp;vent_evolution'!AK$10)),FA294*(1+'input_cool&amp;vent_evolution'!AK$9))</f>
        <v>6630611.9535018038</v>
      </c>
      <c r="FC294" s="2">
        <f>IF($D294=3,(FB294*(1+'input_cool&amp;vent_evolution'!AL$10)),FB294*(1+'input_cool&amp;vent_evolution'!AL$9))</f>
        <v>6663145.20739209</v>
      </c>
      <c r="FD294" s="2">
        <f>IF($D294=3,(FC294*(1+'input_cool&amp;vent_evolution'!AM$10)),FC294*(1+'input_cool&amp;vent_evolution'!AM$9))</f>
        <v>6702366.8711411925</v>
      </c>
      <c r="FE294" s="2">
        <f>IF($D294=3,(FD294*(1+'input_cool&amp;vent_evolution'!AN$10)),FD294*(1+'input_cool&amp;vent_evolution'!AN$9))</f>
        <v>6737204.0261835726</v>
      </c>
      <c r="FF294" s="2">
        <f>IF($D294=3,(FE294*(1+'input_cool&amp;vent_evolution'!AO$10)),FE294*(1+'input_cool&amp;vent_evolution'!AO$9))</f>
        <v>6766983.1416106112</v>
      </c>
      <c r="FG294" s="2">
        <f>IF($D294=3,(FF294*(1+'input_cool&amp;vent_evolution'!AP$10)),FF294*(1+'input_cool&amp;vent_evolution'!AP$9))</f>
        <v>6804896.2247998817</v>
      </c>
      <c r="FH294" s="2">
        <f>IF($D294=3,(FG294*(1+'input_cool&amp;vent_evolution'!AQ$10)),FG294*(1+'input_cool&amp;vent_evolution'!AQ$9))</f>
        <v>6839180.9533494925</v>
      </c>
      <c r="FI294" s="2">
        <f>IF($D294=3,(FH294*(1+'input_cool&amp;vent_evolution'!AR$10)),FH294*(1+'input_cool&amp;vent_evolution'!AR$9))</f>
        <v>6878872.8684568619</v>
      </c>
      <c r="FJ294" s="2">
        <f>IF($D294=3,(FI294*(1+'input_cool&amp;vent_evolution'!AS$10)),FI294*(1+'input_cool&amp;vent_evolution'!AS$9))</f>
        <v>6914292.3080881778</v>
      </c>
      <c r="FK294" s="2">
        <f>IF($D294=3,(FJ294*(1+'input_cool&amp;vent_evolution'!AT$10)),FJ294*(1+'input_cool&amp;vent_evolution'!AT$9))</f>
        <v>6955171.2670515301</v>
      </c>
      <c r="FL294" s="2">
        <f>IF($D294=3,(FK294*(1+'input_cool&amp;vent_evolution'!AU$10)),FK294*(1+'input_cool&amp;vent_evolution'!AU$9))</f>
        <v>6996291.9122513719</v>
      </c>
      <c r="FM294" s="2">
        <f t="shared" si="348"/>
        <v>2035314.8332914026</v>
      </c>
      <c r="FN294" s="2">
        <f t="shared" si="349"/>
        <v>2931759.4172590524</v>
      </c>
      <c r="FO294" s="2">
        <f t="shared" si="350"/>
        <v>2979475.0298639792</v>
      </c>
      <c r="FP294" s="2">
        <f t="shared" si="351"/>
        <v>3024581.7458318244</v>
      </c>
      <c r="FQ294" s="2">
        <f t="shared" si="352"/>
        <v>3074461.6669411552</v>
      </c>
      <c r="FR294" s="2">
        <f t="shared" si="353"/>
        <v>3123009.9982569371</v>
      </c>
      <c r="FS294" s="2">
        <f t="shared" si="354"/>
        <v>3158321.0508641303</v>
      </c>
      <c r="FT294" s="2">
        <f t="shared" si="355"/>
        <v>3203278.4741936568</v>
      </c>
      <c r="FU294" s="2">
        <f t="shared" si="356"/>
        <v>3241691.894174464</v>
      </c>
      <c r="FV294" s="2">
        <f t="shared" si="357"/>
        <v>3285196.7760649999</v>
      </c>
      <c r="FW294" s="2">
        <f t="shared" si="358"/>
        <v>3322051.6485958542</v>
      </c>
      <c r="FX294" s="2">
        <f t="shared" si="359"/>
        <v>3356393.3830018714</v>
      </c>
      <c r="FY294" s="2">
        <f t="shared" si="360"/>
        <v>3389149.0719414051</v>
      </c>
      <c r="FZ294" s="2">
        <f t="shared" si="361"/>
        <v>3421397.8066482362</v>
      </c>
      <c r="GA294" s="2">
        <f t="shared" si="362"/>
        <v>3452316.1742704934</v>
      </c>
      <c r="GB294" s="2">
        <f t="shared" si="363"/>
        <v>3488830.0973750348</v>
      </c>
      <c r="GC294" s="2">
        <f t="shared" si="364"/>
        <v>3505062.7129894202</v>
      </c>
      <c r="GD294" s="2">
        <f t="shared" si="365"/>
        <v>3525341.6669778228</v>
      </c>
      <c r="GE294" s="2">
        <f t="shared" si="366"/>
        <v>3552372.134294136</v>
      </c>
      <c r="GF294" s="2">
        <f t="shared" si="367"/>
        <v>3576907.4964862689</v>
      </c>
      <c r="GG294" s="2">
        <f t="shared" si="368"/>
        <v>3595870.4305668822</v>
      </c>
      <c r="GH294" s="2">
        <f t="shared" si="369"/>
        <v>3616967.1586726601</v>
      </c>
      <c r="GI294" s="2">
        <f t="shared" si="370"/>
        <v>3637127.9311861196</v>
      </c>
      <c r="GJ294" s="2">
        <f t="shared" si="371"/>
        <v>3653662.4434890449</v>
      </c>
      <c r="GK294" s="2">
        <f t="shared" si="372"/>
        <v>3669664.2695365562</v>
      </c>
      <c r="GL294" s="2">
        <f t="shared" si="373"/>
        <v>3687842.0302529619</v>
      </c>
      <c r="GM294" s="2">
        <f t="shared" si="374"/>
        <v>3705936.5141284852</v>
      </c>
      <c r="GN294" s="2">
        <f t="shared" si="375"/>
        <v>3727750.9863196984</v>
      </c>
      <c r="GO294" s="2">
        <f t="shared" si="376"/>
        <v>3747126.8637621836</v>
      </c>
      <c r="GP294" s="2">
        <f t="shared" si="377"/>
        <v>3763689.5391631448</v>
      </c>
      <c r="GQ294" s="2">
        <f t="shared" si="378"/>
        <v>3784776.1994386013</v>
      </c>
      <c r="GR294" s="2">
        <f t="shared" si="379"/>
        <v>3803844.825958706</v>
      </c>
      <c r="GS294" s="2">
        <f t="shared" si="380"/>
        <v>3825920.8445555842</v>
      </c>
      <c r="GT294" s="2">
        <f t="shared" si="381"/>
        <v>3845620.5795236956</v>
      </c>
      <c r="GU294" s="2">
        <f t="shared" si="382"/>
        <v>3868356.8132341332</v>
      </c>
      <c r="GV294" s="2">
        <f t="shared" si="383"/>
        <v>3891227.4690261683</v>
      </c>
      <c r="GW294" s="2">
        <f>IF($D294=3,($N294*$M294*EC294*'input_cooling&amp;ventilation'!$D$3)*'input_cool&amp;vent_evolution'!M$11,($O294*$M294*EC294*'input_cooling&amp;ventilation'!$D$3)*'input_cool&amp;vent_evolution'!M$10)</f>
        <v>602169.59417747916</v>
      </c>
      <c r="GX294" s="2">
        <f>IF($D294=3,($N294*$M294*ED294*'input_cooling&amp;ventilation'!$D$3)*'input_cool&amp;vent_evolution'!N$11,($O294*$M294*ED294*'input_cooling&amp;ventilation'!$D$3)*'input_cool&amp;vent_evolution'!N$10)</f>
        <v>600116.66316738003</v>
      </c>
      <c r="GY294" s="2">
        <f>IF($D294=3,($N294*$M294*EE294*'input_cooling&amp;ventilation'!$D$3)*'input_cool&amp;vent_evolution'!O$11,($O294*$M294*EE294*'input_cooling&amp;ventilation'!$D$3)*'input_cool&amp;vent_evolution'!O$10)</f>
        <v>598018.36401246954</v>
      </c>
      <c r="GZ294" s="2">
        <f>IF($D294=3,($N294*$M294*EF294*'input_cooling&amp;ventilation'!$D$3)*'input_cool&amp;vent_evolution'!P$11,($O294*$M294*EF294*'input_cooling&amp;ventilation'!$D$3)*'input_cool&amp;vent_evolution'!P$10)</f>
        <v>562489.81156778405</v>
      </c>
      <c r="HA294" s="2">
        <f>IF($D294=3,($N294*$M294*EG294*'input_cooling&amp;ventilation'!$D$3)*'input_cool&amp;vent_evolution'!Q$11,($O294*$M294*EG294*'input_cooling&amp;ventilation'!$D$3)*'input_cool&amp;vent_evolution'!Q$10)</f>
        <v>561726.34804626019</v>
      </c>
      <c r="HB294" s="2">
        <f>IF($D294=3,($N294*$M294*EH294*'input_cooling&amp;ventilation'!$D$3)*'input_cool&amp;vent_evolution'!R$11,($O294*$M294*EH294*'input_cooling&amp;ventilation'!$D$3)*'input_cool&amp;vent_evolution'!R$10)</f>
        <v>440132.65293065854</v>
      </c>
      <c r="HC294" s="2">
        <f>IF($D294=3,($N294*$M294*EI294*'input_cooling&amp;ventilation'!$D$3)*'input_cool&amp;vent_evolution'!S$11,($O294*$M294*EI294*'input_cooling&amp;ventilation'!$D$3)*'input_cool&amp;vent_evolution'!S$10)</f>
        <v>439063.85035463556</v>
      </c>
      <c r="HD294" s="2">
        <f>IF($D294=3,($N294*$M294*EJ294*'input_cooling&amp;ventilation'!$D$3)*'input_cool&amp;vent_evolution'!T$11,($O294*$M294*EJ294*'input_cooling&amp;ventilation'!$D$3)*'input_cool&amp;vent_evolution'!T$10)</f>
        <v>439350.15320543747</v>
      </c>
      <c r="HE294" s="2">
        <f>IF($D294=3,($N294*$M294*EK294*'input_cooling&amp;ventilation'!$D$3)*'input_cool&amp;vent_evolution'!U$11,($O294*$M294*EK294*'input_cooling&amp;ventilation'!$D$3)*'input_cool&amp;vent_evolution'!U$10)</f>
        <v>438746.53711961355</v>
      </c>
      <c r="HF294" s="2">
        <f>IF($D294=3,($N294*$M294*EL294*'input_cooling&amp;ventilation'!$D$3)*'input_cool&amp;vent_evolution'!V$11,($O294*$M294*EL294*'input_cooling&amp;ventilation'!$D$3)*'input_cool&amp;vent_evolution'!V$10)</f>
        <v>438842.10345044162</v>
      </c>
      <c r="HG294" s="2">
        <f>IF($D294=3,($N294*$M294*EM294*'input_cooling&amp;ventilation'!$D$3)*'input_cool&amp;vent_evolution'!W$11,($O294*$M294*EM294*'input_cooling&amp;ventilation'!$D$3)*'input_cool&amp;vent_evolution'!W$10)</f>
        <v>340488.99856924493</v>
      </c>
      <c r="HH294" s="2">
        <f>IF($D294=3,($N294*$M294*EN294*'input_cooling&amp;ventilation'!$D$3)*'input_cool&amp;vent_evolution'!X$11,($O294*$M294*EN294*'input_cooling&amp;ventilation'!$D$3)*'input_cool&amp;vent_evolution'!X$10)</f>
        <v>340669.39048030524</v>
      </c>
      <c r="HI294" s="2">
        <f>IF($D294=3,($N294*$M294*EO294*'input_cooling&amp;ventilation'!$D$3)*'input_cool&amp;vent_evolution'!Y$11,($O294*$M294*EO294*'input_cooling&amp;ventilation'!$D$3)*'input_cool&amp;vent_evolution'!Y$10)</f>
        <v>340688.88357514818</v>
      </c>
      <c r="HJ294" s="2">
        <f>IF($D294=3,($N294*$M294*EP294*'input_cooling&amp;ventilation'!$D$3)*'input_cool&amp;vent_evolution'!Z$11,($O294*$M294*EP294*'input_cooling&amp;ventilation'!$D$3)*'input_cool&amp;vent_evolution'!Z$10)</f>
        <v>340659.47651942563</v>
      </c>
      <c r="HK294" s="2">
        <f>IF($D294=3,($N294*$M294*EQ294*'input_cooling&amp;ventilation'!$D$3)*'input_cool&amp;vent_evolution'!AA$11,($O294*$M294*EQ294*'input_cooling&amp;ventilation'!$D$3)*'input_cool&amp;vent_evolution'!AA$10)</f>
        <v>340501.37594060379</v>
      </c>
      <c r="HL294" s="2">
        <f>IF($D294=3,($N294*$M294*ER294*'input_cooling&amp;ventilation'!$D$3)*'input_cool&amp;vent_evolution'!AB$11,($O294*$M294*ER294*'input_cooling&amp;ventilation'!$D$3)*'input_cool&amp;vent_evolution'!AB$10)</f>
        <v>237134.69528118509</v>
      </c>
      <c r="HM294" s="2">
        <f>IF($D294=3,($N294*$M294*ES294*'input_cooling&amp;ventilation'!$D$3)*'input_cool&amp;vent_evolution'!AC$11,($O294*$M294*ES294*'input_cooling&amp;ventilation'!$D$3)*'input_cool&amp;vent_evolution'!AC$10)</f>
        <v>236762.63477383179</v>
      </c>
      <c r="HN294" s="2">
        <f>IF($D294=3,($N294*$M294*ET294*'input_cooling&amp;ventilation'!$D$3)*'input_cool&amp;vent_evolution'!AD$11,($O294*$M294*ET294*'input_cooling&amp;ventilation'!$D$3)*'input_cool&amp;vent_evolution'!AD$10)</f>
        <v>236667.73125125561</v>
      </c>
      <c r="HO294" s="2">
        <f>IF($D294=3,($N294*$M294*EU294*'input_cooling&amp;ventilation'!$D$3)*'input_cool&amp;vent_evolution'!AE$11,($O294*$M294*EU294*'input_cooling&amp;ventilation'!$D$3)*'input_cool&amp;vent_evolution'!AE$10)</f>
        <v>237025.34056245224</v>
      </c>
      <c r="HP294" s="2">
        <f>IF($D294=3,($N294*$M294*EV294*'input_cooling&amp;ventilation'!$D$3)*'input_cool&amp;vent_evolution'!AF$11,($O294*$M294*EV294*'input_cooling&amp;ventilation'!$D$3)*'input_cool&amp;vent_evolution'!AF$10)</f>
        <v>237214.05451325644</v>
      </c>
      <c r="HQ294" s="2">
        <f>IF($D294=3,($N294*$M294*EW294*'input_cooling&amp;ventilation'!$D$3)*'input_cool&amp;vent_evolution'!AG$11,($O294*$M294*EW294*'input_cooling&amp;ventilation'!$D$3)*'input_cool&amp;vent_evolution'!AG$10)</f>
        <v>149757.24718113407</v>
      </c>
      <c r="HR294" s="2">
        <f>IF($D294=3,($N294*$M294*EX294*'input_cooling&amp;ventilation'!$D$3)*'input_cool&amp;vent_evolution'!AH$11,($O294*$M294*EX294*'input_cooling&amp;ventilation'!$D$3)*'input_cool&amp;vent_evolution'!AH$10)</f>
        <v>150042.90661448025</v>
      </c>
      <c r="HS294" s="2">
        <f>IF($D294=3,($N294*$M294*EY294*'input_cooling&amp;ventilation'!$D$3)*'input_cool&amp;vent_evolution'!AI$11,($O294*$M294*EY294*'input_cooling&amp;ventilation'!$D$3)*'input_cool&amp;vent_evolution'!AI$10)</f>
        <v>150287.82215250027</v>
      </c>
      <c r="HT294" s="2">
        <f>IF($D294=3,($N294*$M294*EZ294*'input_cooling&amp;ventilation'!$D$3)*'input_cool&amp;vent_evolution'!AJ$11,($O294*$M294*EZ294*'input_cooling&amp;ventilation'!$D$3)*'input_cool&amp;vent_evolution'!AJ$10)</f>
        <v>150381.72348416914</v>
      </c>
      <c r="HU294" s="2">
        <f>IF($D294=3,($N294*$M294*FA294*'input_cooling&amp;ventilation'!$D$3)*'input_cool&amp;vent_evolution'!AK$11,($O294*$M294*FA294*'input_cooling&amp;ventilation'!$D$3)*'input_cool&amp;vent_evolution'!AK$10)</f>
        <v>150453.19568678059</v>
      </c>
      <c r="HV294" s="2">
        <f>IF($D294=3,($N294*$M294*FB294*'input_cooling&amp;ventilation'!$D$3)*'input_cool&amp;vent_evolution'!AL$11,($O294*$M294*FB294*'input_cooling&amp;ventilation'!$D$3)*'input_cool&amp;vent_evolution'!AL$10)</f>
        <v>150613.18387608614</v>
      </c>
      <c r="HW294" s="2">
        <f>IF($D294=3,($N294*$M294*FC294*'input_cooling&amp;ventilation'!$D$3)*'input_cool&amp;vent_evolution'!AM$11,($O294*$M294*FC294*'input_cooling&amp;ventilation'!$D$3)*'input_cool&amp;vent_evolution'!AM$10)</f>
        <v>150768.67346790238</v>
      </c>
      <c r="HX294" s="2">
        <f>IF($D294=3,($N294*$M294*FD294*'input_cooling&amp;ventilation'!$D$3)*'input_cool&amp;vent_evolution'!AN$11,($O294*$M294*FD294*'input_cooling&amp;ventilation'!$D$3)*'input_cool&amp;vent_evolution'!AN$10)</f>
        <v>151073.90928380337</v>
      </c>
      <c r="HY294" s="2">
        <f>IF($D294=3,($N294*$M294*FE294*'input_cooling&amp;ventilation'!$D$3)*'input_cool&amp;vent_evolution'!AO$11,($O294*$M294*FE294*'input_cooling&amp;ventilation'!$D$3)*'input_cool&amp;vent_evolution'!AO$10)</f>
        <v>151278.50424564784</v>
      </c>
      <c r="HZ294" s="2">
        <f>IF($D294=3,($N294*$M294*FF294*'input_cooling&amp;ventilation'!$D$3)*'input_cool&amp;vent_evolution'!AP$11,($O294*$M294*FF294*'input_cooling&amp;ventilation'!$D$3)*'input_cool&amp;vent_evolution'!AP$10)</f>
        <v>151368.56628383163</v>
      </c>
      <c r="IA294" s="2">
        <f>IF($D294=3,($N294*$M294*FG294*'input_cooling&amp;ventilation'!$D$3)*'input_cool&amp;vent_evolution'!AQ$11,($O294*$M294*FG294*'input_cooling&amp;ventilation'!$D$3)*'input_cool&amp;vent_evolution'!AQ$10)</f>
        <v>151639.34434128148</v>
      </c>
      <c r="IB294" s="2">
        <f>IF($D294=3,($N294*$M294*FH294*'input_cooling&amp;ventilation'!$D$3)*'input_cool&amp;vent_evolution'!AR$11,($O294*$M294*FH294*'input_cooling&amp;ventilation'!$D$3)*'input_cool&amp;vent_evolution'!AR$10)</f>
        <v>151827.70142122029</v>
      </c>
      <c r="IC294" s="2">
        <f>IF($D294=3,($N294*$M294*FI294*'input_cooling&amp;ventilation'!$D$3)*'input_cool&amp;vent_evolution'!AS$11,($O294*$M294*FI294*'input_cooling&amp;ventilation'!$D$3)*'input_cool&amp;vent_evolution'!AS$10)</f>
        <v>152134.37302444488</v>
      </c>
      <c r="ID294" s="2">
        <f>IF($D294=3,($N294*$M294*FJ294*'input_cooling&amp;ventilation'!$D$3)*'input_cool&amp;vent_evolution'!AT$11,($O294*$M294*FJ294*'input_cooling&amp;ventilation'!$D$3)*'input_cool&amp;vent_evolution'!AT$10)</f>
        <v>152344.77941070322</v>
      </c>
      <c r="IE294" s="2">
        <f>IF($D294=3,($N294*$M294*FK294*'input_cooling&amp;ventilation'!$D$3)*'input_cool&amp;vent_evolution'!AU$11,($O294*$M294*FK294*'input_cooling&amp;ventilation'!$D$3)*'input_cool&amp;vent_evolution'!AU$10)</f>
        <v>153245.47838441108</v>
      </c>
      <c r="IF294" s="2">
        <f>IF($D294=3,($N294*$M294*FL294*'input_cooling&amp;ventilation'!$D$3)*'input_cool&amp;vent_evolution'!AV$11,($O294*$M294*FL294*'input_cooling&amp;ventilation'!$D$3)*'input_cool&amp;vent_evolution'!AV$10)</f>
        <v>154151.50250706318</v>
      </c>
    </row>
    <row r="295" spans="1:240" x14ac:dyDescent="0.25">
      <c r="A295">
        <v>293</v>
      </c>
      <c r="B295">
        <v>100100</v>
      </c>
      <c r="C295">
        <v>15</v>
      </c>
      <c r="D295">
        <v>6</v>
      </c>
      <c r="E295">
        <v>2</v>
      </c>
      <c r="F295" s="2">
        <v>38903419.676780701</v>
      </c>
      <c r="G295" s="2">
        <v>39106381.290432401</v>
      </c>
      <c r="H295" s="2">
        <v>38903419.676780701</v>
      </c>
      <c r="I295" s="17">
        <v>0.27653555099999999</v>
      </c>
      <c r="J295">
        <v>9.8654065999999999E-2</v>
      </c>
      <c r="K295" s="2">
        <f t="shared" si="308"/>
        <v>3837980.5324188219</v>
      </c>
      <c r="L295" s="2">
        <f t="shared" si="309"/>
        <v>10814304.697765814</v>
      </c>
      <c r="M295">
        <v>0.34530095036958802</v>
      </c>
      <c r="N295" s="17">
        <f>'input_cooling&amp;ventilation'!$D$5</f>
        <v>57.500092182043396</v>
      </c>
      <c r="O295" s="45">
        <f>'input_cooling&amp;ventilation'!$D$6</f>
        <v>19.328678831353667</v>
      </c>
      <c r="P295" s="45">
        <f>'input_cooling&amp;ventilation'!$C$5</f>
        <v>50.351688737400465</v>
      </c>
      <c r="Q295" s="45">
        <f>'input_cooling&amp;ventilation'!$C$6</f>
        <v>32.240814214248743</v>
      </c>
      <c r="R295">
        <v>17</v>
      </c>
      <c r="S295">
        <v>12</v>
      </c>
      <c r="T295">
        <v>14</v>
      </c>
      <c r="U295" s="2">
        <f t="shared" si="310"/>
        <v>3336449.7347189793</v>
      </c>
      <c r="V295" s="2">
        <f t="shared" si="311"/>
        <v>8841257.4099464621</v>
      </c>
      <c r="W295" s="2">
        <v>1628129.7027956729</v>
      </c>
      <c r="X295" s="57">
        <f>IF($D295=3,(W295*(1+'input_cool&amp;vent_evolution'!M$11)),(W295*(1+'input_cool&amp;vent_evolution'!M$12)))</f>
        <v>1654223.1523107954</v>
      </c>
      <c r="Y295" s="57">
        <f>IF($D295=3,(X295*(1+'input_cool&amp;vent_evolution'!N$11)),(X295*(1+'input_cool&amp;vent_evolution'!N$12)))</f>
        <v>1678268.3564158769</v>
      </c>
      <c r="Z295" s="57">
        <f>IF($D295=3,(Y295*(1+'input_cool&amp;vent_evolution'!O$11)),(Y295*(1+'input_cool&amp;vent_evolution'!O$12)))</f>
        <v>1700708.171247124</v>
      </c>
      <c r="AA295" s="57">
        <f>IF($D295=3,(Z295*(1+'input_cool&amp;vent_evolution'!P$11)),(Z295*(1+'input_cool&amp;vent_evolution'!P$12)))</f>
        <v>1726420.5056921782</v>
      </c>
      <c r="AB295" s="57">
        <f>IF($D295=3,(AA295*(1+'input_cool&amp;vent_evolution'!Q$11)),(AA295*(1+'input_cool&amp;vent_evolution'!Q$12)))</f>
        <v>1753079.4410711189</v>
      </c>
      <c r="AC295" s="57">
        <f>IF($D295=3,(AB295*(1+'input_cool&amp;vent_evolution'!R$11)),(AB295*(1+'input_cool&amp;vent_evolution'!R$12)))</f>
        <v>1779515.1152653592</v>
      </c>
      <c r="AD295" s="57">
        <f>IF($D295=3,(AC295*(1+'input_cool&amp;vent_evolution'!S$11)),(AC295*(1+'input_cool&amp;vent_evolution'!S$12)))</f>
        <v>1804905.3667675094</v>
      </c>
      <c r="AE295" s="57">
        <f>IF($D295=3,(AD295*(1+'input_cool&amp;vent_evolution'!T$11)),(AD295*(1+'input_cool&amp;vent_evolution'!T$12)))</f>
        <v>1831249.9451963941</v>
      </c>
      <c r="AF295" s="57">
        <f>IF($D295=3,(AE295*(1+'input_cool&amp;vent_evolution'!U$11)),(AE295*(1+'input_cool&amp;vent_evolution'!U$12)))</f>
        <v>1861360.7239761294</v>
      </c>
      <c r="AG295" s="57">
        <f>IF($D295=3,(AF295*(1+'input_cool&amp;vent_evolution'!V$11)),(AF295*(1+'input_cool&amp;vent_evolution'!V$12)))</f>
        <v>1891817.3140479629</v>
      </c>
      <c r="AH295" s="57">
        <f>IF($D295=3,(AG295*(1+'input_cool&amp;vent_evolution'!W$11)),(AG295*(1+'input_cool&amp;vent_evolution'!W$12)))</f>
        <v>1915863.3862421275</v>
      </c>
      <c r="AI295" s="57">
        <f>IF($D295=3,(AH295*(1+'input_cool&amp;vent_evolution'!X$11)),(AH295*(1+'input_cool&amp;vent_evolution'!X$12)))</f>
        <v>1944890.217037268</v>
      </c>
      <c r="AJ295" s="57">
        <f>IF($D295=3,(AI295*(1+'input_cool&amp;vent_evolution'!Y$11)),(AI295*(1+'input_cool&amp;vent_evolution'!Y$12)))</f>
        <v>1974454.3388816556</v>
      </c>
      <c r="AK295" s="57">
        <f>IF($D295=3,(AJ295*(1+'input_cool&amp;vent_evolution'!Z$11)),(AJ295*(1+'input_cool&amp;vent_evolution'!Z$12)))</f>
        <v>2006728.018578467</v>
      </c>
      <c r="AL295" s="57">
        <f>IF($D295=3,(AK295*(1+'input_cool&amp;vent_evolution'!AA$11)),(AK295*(1+'input_cool&amp;vent_evolution'!AA$12)))</f>
        <v>2038901.8426523872</v>
      </c>
      <c r="AM295" s="57">
        <f>IF($D295=3,(AL295*(1+'input_cool&amp;vent_evolution'!AB$11)),(AL295*(1+'input_cool&amp;vent_evolution'!AB$12)))</f>
        <v>2070068.6722793714</v>
      </c>
      <c r="AN295" s="57">
        <f>IF($D295=3,(AM295*(1+'input_cool&amp;vent_evolution'!AC$11)),(AM295*(1+'input_cool&amp;vent_evolution'!AC$12)))</f>
        <v>2101381.8669540156</v>
      </c>
      <c r="AO295" s="57">
        <f>IF($D295=3,(AN295*(1+'input_cool&amp;vent_evolution'!AD$11)),(AN295*(1+'input_cool&amp;vent_evolution'!AD$12)))</f>
        <v>2132530.6614584588</v>
      </c>
      <c r="AP295" s="57">
        <f>IF($D295=3,(AO295*(1+'input_cool&amp;vent_evolution'!AE$11)),(AO295*(1+'input_cool&amp;vent_evolution'!AE$12)))</f>
        <v>2163392.3912108233</v>
      </c>
      <c r="AQ295" s="57">
        <f>IF($D295=3,(AP295*(1+'input_cool&amp;vent_evolution'!AF$11)),(AP295*(1+'input_cool&amp;vent_evolution'!AF$12)))</f>
        <v>2193798.9114945307</v>
      </c>
      <c r="AR295" s="57">
        <f>IF($D295=3,(AQ295*(1+'input_cool&amp;vent_evolution'!AG$11)),(AQ295*(1+'input_cool&amp;vent_evolution'!AG$12)))</f>
        <v>2222954.1708959294</v>
      </c>
      <c r="AS295" s="57">
        <f>IF($D295=3,(AR295*(1+'input_cool&amp;vent_evolution'!AH$11)),(AR295*(1+'input_cool&amp;vent_evolution'!AH$12)))</f>
        <v>2251645.4000850911</v>
      </c>
      <c r="AT295" s="57">
        <f>IF($D295=3,(AS295*(1+'input_cool&amp;vent_evolution'!AI$11)),(AS295*(1+'input_cool&amp;vent_evolution'!AI$12)))</f>
        <v>2279836.7437152672</v>
      </c>
      <c r="AU295" s="57">
        <f>IF($D295=3,(AT295*(1+'input_cool&amp;vent_evolution'!AJ$11)),(AT295*(1+'input_cool&amp;vent_evolution'!AJ$12)))</f>
        <v>2307491.8268932989</v>
      </c>
      <c r="AV295" s="57">
        <f>IF($D295=3,(AU295*(1+'input_cool&amp;vent_evolution'!AK$11)),(AU295*(1+'input_cool&amp;vent_evolution'!AK$12)))</f>
        <v>2334575.5330739757</v>
      </c>
      <c r="AW295" s="57">
        <f>IF($D295=3,(AV295*(1+'input_cool&amp;vent_evolution'!AL$11)),(AV295*(1+'input_cool&amp;vent_evolution'!AL$12)))</f>
        <v>2361054.0169125549</v>
      </c>
      <c r="AX295" s="57">
        <f>IF($D295=3,(AW295*(1+'input_cool&amp;vent_evolution'!AM$11)),(AW295*(1+'input_cool&amp;vent_evolution'!AM$12)))</f>
        <v>2386897.2445962122</v>
      </c>
      <c r="AY295" s="57">
        <f>IF($D295=3,(AX295*(1+'input_cool&amp;vent_evolution'!AN$11)),(AX295*(1+'input_cool&amp;vent_evolution'!AN$12)))</f>
        <v>2412079.6340733524</v>
      </c>
      <c r="AZ295" s="57">
        <f>IF($D295=3,(AY295*(1+'input_cool&amp;vent_evolution'!AO$11)),(AY295*(1+'input_cool&amp;vent_evolution'!AO$12)))</f>
        <v>2436586.4724865849</v>
      </c>
      <c r="BA295" s="57">
        <f>IF($D295=3,(AZ295*(1+'input_cool&amp;vent_evolution'!AP$11)),(AZ295*(1+'input_cool&amp;vent_evolution'!AP$12)))</f>
        <v>2460407.0051161945</v>
      </c>
      <c r="BB295" s="57">
        <f>IF($D295=3,(BA295*(1+'input_cool&amp;vent_evolution'!AQ$11)),(BA295*(1+'input_cool&amp;vent_evolution'!AQ$12)))</f>
        <v>2483533.2516421052</v>
      </c>
      <c r="BC295" s="57">
        <f>IF($D295=3,(BB295*(1+'input_cool&amp;vent_evolution'!AR$11)),(BB295*(1+'input_cool&amp;vent_evolution'!AR$12)))</f>
        <v>2505961.4409415638</v>
      </c>
      <c r="BD295" s="57">
        <f>IF($D295=3,(BC295*(1+'input_cool&amp;vent_evolution'!AS$11)),(BC295*(1+'input_cool&amp;vent_evolution'!AS$12)))</f>
        <v>2527692.0504091079</v>
      </c>
      <c r="BE295" s="57">
        <f>IF($D295=3,(BD295*(1+'input_cool&amp;vent_evolution'!AT$11)),(BD295*(1+'input_cool&amp;vent_evolution'!AT$12)))</f>
        <v>2548729.6824417566</v>
      </c>
      <c r="BF295" s="57">
        <f>IF($D295=3,(BE295*(1+'input_cool&amp;vent_evolution'!AU$11)),(BE295*(1+'input_cool&amp;vent_evolution'!AU$12)))</f>
        <v>2569942.4077819423</v>
      </c>
      <c r="BG295" s="57">
        <f>IF($D295=3,(BF295*(1+'input_cool&amp;vent_evolution'!AV$11)),(BF295*(1+'input_cool&amp;vent_evolution'!AV$12)))</f>
        <v>2591331.6837070948</v>
      </c>
      <c r="BH295" s="2">
        <f t="shared" si="384"/>
        <v>4374352.2720446093</v>
      </c>
      <c r="BI295" s="2">
        <f t="shared" si="312"/>
        <v>4444458.4435467711</v>
      </c>
      <c r="BJ295" s="2">
        <f t="shared" si="313"/>
        <v>4509061.5234047398</v>
      </c>
      <c r="BK295" s="2">
        <f t="shared" si="314"/>
        <v>4569351.348486105</v>
      </c>
      <c r="BL295" s="2">
        <f t="shared" si="315"/>
        <v>4638433.56497424</v>
      </c>
      <c r="BM295" s="2">
        <f t="shared" si="316"/>
        <v>4710059.0468660807</v>
      </c>
      <c r="BN295" s="2">
        <f t="shared" si="317"/>
        <v>4781084.6852264898</v>
      </c>
      <c r="BO295" s="2">
        <f t="shared" si="318"/>
        <v>4849301.5503543131</v>
      </c>
      <c r="BP295" s="2">
        <f t="shared" si="319"/>
        <v>4920082.4385775113</v>
      </c>
      <c r="BQ295" s="2">
        <f t="shared" si="320"/>
        <v>5000982.1072844937</v>
      </c>
      <c r="BR295" s="2">
        <f t="shared" si="321"/>
        <v>5082810.8791266205</v>
      </c>
      <c r="BS295" s="2">
        <f t="shared" si="322"/>
        <v>5147416.2913094927</v>
      </c>
      <c r="BT295" s="2">
        <f t="shared" si="323"/>
        <v>5225403.6795507064</v>
      </c>
      <c r="BU295" s="2">
        <f t="shared" si="324"/>
        <v>5304834.6262000659</v>
      </c>
      <c r="BV295" s="2">
        <f t="shared" si="325"/>
        <v>5391545.4354596548</v>
      </c>
      <c r="BW295" s="2">
        <f t="shared" si="326"/>
        <v>5477987.9591704207</v>
      </c>
      <c r="BX295" s="2">
        <f t="shared" si="327"/>
        <v>5561724.9561413154</v>
      </c>
      <c r="BY295" s="2">
        <f t="shared" si="328"/>
        <v>5645855.1971379658</v>
      </c>
      <c r="BZ295" s="2">
        <f t="shared" si="329"/>
        <v>5729543.7385225957</v>
      </c>
      <c r="CA295" s="2">
        <f t="shared" si="330"/>
        <v>5812461.0131289577</v>
      </c>
      <c r="CB295" s="2">
        <f t="shared" si="331"/>
        <v>5894155.2607430248</v>
      </c>
      <c r="CC295" s="2">
        <f t="shared" si="332"/>
        <v>5972487.7025537519</v>
      </c>
      <c r="CD295" s="2">
        <f t="shared" si="333"/>
        <v>6049573.4183759345</v>
      </c>
      <c r="CE295" s="2">
        <f t="shared" si="334"/>
        <v>6125316.0744118132</v>
      </c>
      <c r="CF295" s="2">
        <f t="shared" si="335"/>
        <v>6199617.9409803562</v>
      </c>
      <c r="CG295" s="2">
        <f t="shared" si="336"/>
        <v>6272384.6692473972</v>
      </c>
      <c r="CH295" s="2">
        <f t="shared" si="337"/>
        <v>6343525.3257569494</v>
      </c>
      <c r="CI295" s="2">
        <f t="shared" si="338"/>
        <v>6412959.217627394</v>
      </c>
      <c r="CJ295" s="2">
        <f t="shared" si="339"/>
        <v>6480617.612677671</v>
      </c>
      <c r="CK295" s="2">
        <f t="shared" si="340"/>
        <v>6546460.9813659741</v>
      </c>
      <c r="CL295" s="2">
        <f t="shared" si="341"/>
        <v>6610460.4286156148</v>
      </c>
      <c r="CM295" s="2">
        <f t="shared" si="342"/>
        <v>6672594.5134251826</v>
      </c>
      <c r="CN295" s="2">
        <f t="shared" si="343"/>
        <v>6732853.1037890026</v>
      </c>
      <c r="CO295" s="2">
        <f t="shared" si="344"/>
        <v>6791237.4823394604</v>
      </c>
      <c r="CP295" s="2">
        <f t="shared" si="345"/>
        <v>6847760.0144954892</v>
      </c>
      <c r="CQ295" s="2">
        <f t="shared" si="346"/>
        <v>6904752.9758847235</v>
      </c>
      <c r="CR295" s="2">
        <f>IF($D295=3,(W295*$P295*$M295*'input_cooling&amp;ventilation'!$D$3)*'input_cool&amp;vent_evolution'!M$11,(W295*$Q295*'input_cooling&amp;ventilation'!$D$3)*'input_cool&amp;vent_evolution'!M$12)</f>
        <v>686858.38328169473</v>
      </c>
      <c r="CS295" s="2">
        <f>IF($D295=3,(X295*$P295*$M295*'input_cooling&amp;ventilation'!$D$3)*'input_cool&amp;vent_evolution'!N$11,(X295*$Q295*'input_cooling&amp;ventilation'!$D$3)*'input_cool&amp;vent_evolution'!N$12)</f>
        <v>632942.37918689149</v>
      </c>
      <c r="CT295" s="2">
        <f>IF($D295=3,(Y295*$P295*$M295*'input_cooling&amp;ventilation'!$D$3)*'input_cool&amp;vent_evolution'!O$11,(Y295*$Q295*'input_cooling&amp;ventilation'!$D$3)*'input_cool&amp;vent_evolution'!O$12)</f>
        <v>590683.68584990583</v>
      </c>
      <c r="CU295" s="2">
        <f>IF($D295=3,(Z295*$P295*$M295*'input_cooling&amp;ventilation'!$D$3)*'input_cool&amp;vent_evolution'!P$11,(Z295*$Q295*'input_cooling&amp;ventilation'!$D$3)*'input_cool&amp;vent_evolution'!P$12)</f>
        <v>676826.28381858231</v>
      </c>
      <c r="CV295" s="2">
        <f>IF($D295=3,(AA295*$P295*$M295*'input_cooling&amp;ventilation'!$D$3)*'input_cool&amp;vent_evolution'!Q$11,(AA295*$Q295*'input_cooling&amp;ventilation'!$D$3)*'input_cool&amp;vent_evolution'!Q$12)</f>
        <v>701743.67876422254</v>
      </c>
      <c r="CW295" s="2">
        <f>IF($D295=3,(AB295*$P295*$M295*'input_cooling&amp;ventilation'!$D$3)*'input_cool&amp;vent_evolution'!R$11,(AB295*$Q295*'input_cooling&amp;ventilation'!$D$3)*'input_cool&amp;vent_evolution'!R$12)</f>
        <v>695866.77022117737</v>
      </c>
      <c r="CX295" s="2">
        <f>IF($D295=3,(AC295*$P295*$M295*'input_cooling&amp;ventilation'!$D$3)*'input_cool&amp;vent_evolution'!S$11,(AC295*$Q295*'input_cooling&amp;ventilation'!$D$3)*'input_cool&amp;vent_evolution'!S$12)</f>
        <v>668348.08819644607</v>
      </c>
      <c r="CY295" s="2">
        <f>IF($D295=3,(AD295*$P295*$M295*'input_cooling&amp;ventilation'!$D$3)*'input_cool&amp;vent_evolution'!T$11,(AD295*$Q295*'input_cooling&amp;ventilation'!$D$3)*'input_cool&amp;vent_evolution'!T$12)</f>
        <v>693468.85460332071</v>
      </c>
      <c r="CZ295" s="2">
        <f>IF($D295=3,(AE295*$P295*$M295*'input_cooling&amp;ventilation'!$D$3)*'input_cool&amp;vent_evolution'!U$11,(AE295*$Q295*'input_cooling&amp;ventilation'!$D$3)*'input_cool&amp;vent_evolution'!U$12)</f>
        <v>792606.62029432377</v>
      </c>
      <c r="DA295" s="2">
        <f>IF($D295=3,(AF295*$P295*$M295*'input_cooling&amp;ventilation'!$D$3)*'input_cool&amp;vent_evolution'!V$11,(AF295*$Q295*'input_cooling&amp;ventilation'!$D$3)*'input_cool&amp;vent_evolution'!V$12)</f>
        <v>801709.41771762178</v>
      </c>
      <c r="DB295" s="2">
        <f>IF($D295=3,(AG295*$P295*$M295*'input_cooling&amp;ventilation'!$D$3)*'input_cool&amp;vent_evolution'!W$11,(AG295*$Q295*'input_cooling&amp;ventilation'!$D$3)*'input_cool&amp;vent_evolution'!W$12)</f>
        <v>632965.22991285217</v>
      </c>
      <c r="DC295" s="2">
        <f>IF($D295=3,(AH295*$P295*$M295*'input_cooling&amp;ventilation'!$D$3)*'input_cool&amp;vent_evolution'!X$11,(AH295*$Q295*'input_cooling&amp;ventilation'!$D$3)*'input_cool&amp;vent_evolution'!X$12)</f>
        <v>764073.83623951219</v>
      </c>
      <c r="DD295" s="2">
        <f>IF($D295=3,(AI295*$P295*$M295*'input_cooling&amp;ventilation'!$D$3)*'input_cool&amp;vent_evolution'!Y$11,(AI295*$Q295*'input_cooling&amp;ventilation'!$D$3)*'input_cool&amp;vent_evolution'!Y$12)</f>
        <v>778216.9590651741</v>
      </c>
      <c r="DE295" s="2">
        <f>IF($D295=3,(AJ295*$P295*$M295*'input_cooling&amp;ventilation'!$D$3)*'input_cool&amp;vent_evolution'!Z$11,(AJ295*$Q295*'input_cooling&amp;ventilation'!$D$3)*'input_cool&amp;vent_evolution'!Z$12)</f>
        <v>849540.70354922325</v>
      </c>
      <c r="DF295" s="2">
        <f>IF($D295=3,(AK295*$P295*$M295*'input_cooling&amp;ventilation'!$D$3)*'input_cool&amp;vent_evolution'!AA$11,(AK295*$Q295*'input_cooling&amp;ventilation'!$D$3)*'input_cool&amp;vent_evolution'!AA$12)</f>
        <v>846912.20202968211</v>
      </c>
      <c r="DG295" s="2">
        <f>IF($D295=3,(AL295*$P295*$M295*'input_cooling&amp;ventilation'!$D$3)*'input_cool&amp;vent_evolution'!AB$11,(AL295*$Q295*'input_cooling&amp;ventilation'!$D$3)*'input_cool&amp;vent_evolution'!AB$12)</f>
        <v>820405.06745572563</v>
      </c>
      <c r="DH295" s="2">
        <f>IF($D295=3,(AM295*$P295*$M295*'input_cooling&amp;ventilation'!$D$3)*'input_cool&amp;vent_evolution'!AC$11,(AM295*$Q295*'input_cooling&amp;ventilation'!$D$3)*'input_cool&amp;vent_evolution'!AC$12)</f>
        <v>824257.83747551753</v>
      </c>
      <c r="DI295" s="2">
        <f>IF($D295=3,(AN295*$P295*$M295*'input_cooling&amp;ventilation'!$D$3)*'input_cool&amp;vent_evolution'!AD$11,(AN295*$Q295*'input_cooling&amp;ventilation'!$D$3)*'input_cool&amp;vent_evolution'!AD$12)</f>
        <v>819930.32857139688</v>
      </c>
      <c r="DJ295" s="2">
        <f>IF($D295=3,(AO295*$P295*$M295*'input_cooling&amp;ventilation'!$D$3)*'input_cool&amp;vent_evolution'!AE$11,(AO295*$Q295*'input_cooling&amp;ventilation'!$D$3)*'input_cool&amp;vent_evolution'!AE$12)</f>
        <v>812373.91747306299</v>
      </c>
      <c r="DK295" s="2">
        <f>IF($D295=3,(AP295*$P295*$M295*'input_cooling&amp;ventilation'!$D$3)*'input_cool&amp;vent_evolution'!AF$11,(AP295*$Q295*'input_cooling&amp;ventilation'!$D$3)*'input_cool&amp;vent_evolution'!AF$12)</f>
        <v>800391.42970290722</v>
      </c>
      <c r="DL295" s="2">
        <f>IF($D295=3,(AQ295*$P295*$M295*'input_cooling&amp;ventilation'!$D$3)*'input_cool&amp;vent_evolution'!AG$11,(AQ295*$Q295*'input_cooling&amp;ventilation'!$D$3)*'input_cool&amp;vent_evolution'!AG$12)</f>
        <v>767454.46496054821</v>
      </c>
      <c r="DM295" s="2">
        <f>IF($D295=3,(AR295*$P295*$M295*'input_cooling&amp;ventilation'!$D$3)*'input_cool&amp;vent_evolution'!AH$11,(AR295*$Q295*'input_cooling&amp;ventilation'!$D$3)*'input_cool&amp;vent_evolution'!AH$12)</f>
        <v>755239.78858414921</v>
      </c>
      <c r="DN295" s="2">
        <f>IF($D295=3,(AS295*$P295*$M295*'input_cooling&amp;ventilation'!$D$3)*'input_cool&amp;vent_evolution'!AI$11,(AS295*$Q295*'input_cooling&amp;ventilation'!$D$3)*'input_cool&amp;vent_evolution'!AI$12)</f>
        <v>742081.29121216317</v>
      </c>
      <c r="DO295" s="2">
        <f>IF($D295=3,(AT295*$P295*$M295*'input_cooling&amp;ventilation'!$D$3)*'input_cool&amp;vent_evolution'!AJ$11,(AT295*$Q295*'input_cooling&amp;ventilation'!$D$3)*'input_cool&amp;vent_evolution'!AJ$12)</f>
        <v>727965.29681425565</v>
      </c>
      <c r="DP295" s="2">
        <f>IF($D295=3,(AU295*$P295*$M295*'input_cooling&amp;ventilation'!$D$3)*'input_cool&amp;vent_evolution'!AK$11,(AU295*$Q295*'input_cooling&amp;ventilation'!$D$3)*'input_cool&amp;vent_evolution'!AK$12)</f>
        <v>712924.92890811362</v>
      </c>
      <c r="DQ295" s="2">
        <f>IF($D295=3,(AV295*$P295*$M295*'input_cooling&amp;ventilation'!$D$3)*'input_cool&amp;vent_evolution'!AL$11,(AV295*$Q295*'input_cooling&amp;ventilation'!$D$3)*'input_cool&amp;vent_evolution'!AL$12)</f>
        <v>696993.64932861482</v>
      </c>
      <c r="DR295" s="2">
        <f>IF($D295=3,(AW295*$P295*$M295*'input_cooling&amp;ventilation'!$D$3)*'input_cool&amp;vent_evolution'!AM$11,(AW295*$Q295*'input_cooling&amp;ventilation'!$D$3)*'input_cool&amp;vent_evolution'!AM$12)</f>
        <v>680271.78910517308</v>
      </c>
      <c r="DS295" s="2">
        <f>IF($D295=3,(AX295*$P295*$M295*'input_cooling&amp;ventilation'!$D$3)*'input_cool&amp;vent_evolution'!AN$11,(AX295*$Q295*'input_cooling&amp;ventilation'!$D$3)*'input_cool&amp;vent_evolution'!AN$12)</f>
        <v>662876.53203591227</v>
      </c>
      <c r="DT295" s="2">
        <f>IF($D295=3,(AY295*$P295*$M295*'input_cooling&amp;ventilation'!$D$3)*'input_cool&amp;vent_evolution'!AO$11,(AY295*$Q295*'input_cooling&amp;ventilation'!$D$3)*'input_cool&amp;vent_evolution'!AO$12)</f>
        <v>645093.98813304678</v>
      </c>
      <c r="DU295" s="2">
        <f>IF($D295=3,(AZ295*$P295*$M295*'input_cooling&amp;ventilation'!$D$3)*'input_cool&amp;vent_evolution'!AP$11,(AZ295*$Q295*'input_cooling&amp;ventilation'!$D$3)*'input_cool&amp;vent_evolution'!AP$12)</f>
        <v>627028.34753221762</v>
      </c>
      <c r="DV295" s="2">
        <f>IF($D295=3,(BA295*$P295*$M295*'input_cooling&amp;ventilation'!$D$3)*'input_cool&amp;vent_evolution'!AQ$11,(BA295*$Q295*'input_cooling&amp;ventilation'!$D$3)*'input_cool&amp;vent_evolution'!AQ$12)</f>
        <v>608752.64080952888</v>
      </c>
      <c r="DW295" s="2">
        <f>IF($D295=3,(BB295*$P295*$M295*'input_cooling&amp;ventilation'!$D$3)*'input_cool&amp;vent_evolution'!AR$11,(BB295*$Q295*'input_cooling&amp;ventilation'!$D$3)*'input_cool&amp;vent_evolution'!AR$12)</f>
        <v>590377.66674867203</v>
      </c>
      <c r="DX295" s="2">
        <f>IF($D295=3,(BC295*$P295*$M295*'input_cooling&amp;ventilation'!$D$3)*'input_cool&amp;vent_evolution'!AS$11,(BC295*$Q295*'input_cooling&amp;ventilation'!$D$3)*'input_cool&amp;vent_evolution'!AS$12)</f>
        <v>572015.25915356551</v>
      </c>
      <c r="DY295" s="2">
        <f>IF($D295=3,(BD295*$P295*$M295*'input_cooling&amp;ventilation'!$D$3)*'input_cool&amp;vent_evolution'!AT$11,(BD295*$Q295*'input_cooling&amp;ventilation'!$D$3)*'input_cool&amp;vent_evolution'!AT$12)</f>
        <v>553774.00054544874</v>
      </c>
      <c r="DZ295" s="2">
        <f>IF($D295=3,(BE295*$P295*$M295*'input_cooling&amp;ventilation'!$D$3)*'input_cool&amp;vent_evolution'!AU$11,(BE295*$Q295*'input_cooling&amp;ventilation'!$D$3)*'input_cool&amp;vent_evolution'!AU$12)</f>
        <v>558382.98511334229</v>
      </c>
      <c r="EA295" s="2">
        <f>IF($D295=3,(BF295*$P295*$M295*'input_cooling&amp;ventilation'!$D$3)*'input_cool&amp;vent_evolution'!AV$11,(BF295*$Q295*'input_cooling&amp;ventilation'!$D$3)*'input_cool&amp;vent_evolution'!AV$12)</f>
        <v>563030.32962360606</v>
      </c>
      <c r="EB295">
        <v>0.1833809251856082</v>
      </c>
      <c r="EC295" s="2">
        <f t="shared" si="347"/>
        <v>7134145.0932120392</v>
      </c>
      <c r="ED295" s="2">
        <f>IF($D295=3,(EC295*(1+'input_cool&amp;vent_evolution'!M$10)),EC295*(1+'input_cool&amp;vent_evolution'!M$9))</f>
        <v>7253890.467056267</v>
      </c>
      <c r="EE295" s="2">
        <f>IF($D295=3,(ED295*(1+'input_cool&amp;vent_evolution'!N$10)),ED295*(1+'input_cool&amp;vent_evolution'!N$9))</f>
        <v>7371950.5730005065</v>
      </c>
      <c r="EF295" s="2">
        <f>IF($D295=3,(EE295*(1+'input_cool&amp;vent_evolution'!O$10)),EE295*(1+'input_cool&amp;vent_evolution'!O$9))</f>
        <v>7483555.6300298003</v>
      </c>
      <c r="EG295" s="2">
        <f>IF($D295=3,(EF295*(1+'input_cool&amp;vent_evolution'!P$10)),EF295*(1+'input_cool&amp;vent_evolution'!P$9))</f>
        <v>7606970.7650175039</v>
      </c>
      <c r="EH295" s="2">
        <f>IF($D295=3,(EG295*(1+'input_cool&amp;vent_evolution'!Q$10)),EG295*(1+'input_cool&amp;vent_evolution'!Q$9))</f>
        <v>7727091.2208945705</v>
      </c>
      <c r="EI295" s="2">
        <f>IF($D295=3,(EH295*(1+'input_cool&amp;vent_evolution'!R$10)),EH295*(1+'input_cool&amp;vent_evolution'!R$9))</f>
        <v>7814459.4088779166</v>
      </c>
      <c r="EJ295" s="2">
        <f>IF($D295=3,(EI295*(1+'input_cool&amp;vent_evolution'!S$10)),EI295*(1+'input_cool&amp;vent_evolution'!S$9))</f>
        <v>7925695.079374495</v>
      </c>
      <c r="EK295" s="2">
        <f>IF($D295=3,(EJ295*(1+'input_cool&amp;vent_evolution'!T$10)),EJ295*(1+'input_cool&amp;vent_evolution'!T$9))</f>
        <v>8020739.2836722396</v>
      </c>
      <c r="EL295" s="2">
        <f>IF($D295=3,(EK295*(1+'input_cool&amp;vent_evolution'!U$10)),EK295*(1+'input_cool&amp;vent_evolution'!U$9))</f>
        <v>8128381.011079466</v>
      </c>
      <c r="EM295" s="2">
        <f>IF($D295=3,(EL295*(1+'input_cool&amp;vent_evolution'!V$10)),EL295*(1+'input_cool&amp;vent_evolution'!V$9))</f>
        <v>8219568.9874674054</v>
      </c>
      <c r="EN295" s="2">
        <f>IF($D295=3,(EM295*(1+'input_cool&amp;vent_evolution'!W$10)),EM295*(1+'input_cool&amp;vent_evolution'!W$9))</f>
        <v>8304538.8449405283</v>
      </c>
      <c r="EO295" s="2">
        <f>IF($D295=3,(EN295*(1+'input_cool&amp;vent_evolution'!X$10)),EN295*(1+'input_cool&amp;vent_evolution'!X$9))</f>
        <v>8385584.4376796773</v>
      </c>
      <c r="EP295" s="2">
        <f>IF($D295=3,(EO295*(1+'input_cool&amp;vent_evolution'!Y$10)),EO295*(1+'input_cool&amp;vent_evolution'!Y$9))</f>
        <v>8465375.7015492134</v>
      </c>
      <c r="EQ295" s="2">
        <f>IF($D295=3,(EP295*(1+'input_cool&amp;vent_evolution'!Z$10)),EP295*(1+'input_cool&amp;vent_evolution'!Z$9))</f>
        <v>8541875.3115894236</v>
      </c>
      <c r="ER295" s="2">
        <f>IF($D295=3,(EQ295*(1+'input_cool&amp;vent_evolution'!AA$10)),EQ295*(1+'input_cool&amp;vent_evolution'!AA$9))</f>
        <v>8632219.6956352629</v>
      </c>
      <c r="ES295" s="2">
        <f>IF($D295=3,(ER295*(1+'input_cool&amp;vent_evolution'!AB$10)),ER295*(1+'input_cool&amp;vent_evolution'!AB$9))</f>
        <v>8672383.1602658853</v>
      </c>
      <c r="ET295" s="2">
        <f>IF($D295=3,(ES295*(1+'input_cool&amp;vent_evolution'!AC$10)),ES295*(1+'input_cool&amp;vent_evolution'!AC$9))</f>
        <v>8722558.2565416489</v>
      </c>
      <c r="EU295" s="2">
        <f>IF($D295=3,(ET295*(1+'input_cool&amp;vent_evolution'!AD$10)),ET295*(1+'input_cool&amp;vent_evolution'!AD$9))</f>
        <v>8789438.2495013699</v>
      </c>
      <c r="EV295" s="2">
        <f>IF($D295=3,(EU295*(1+'input_cool&amp;vent_evolution'!AE$10)),EU295*(1+'input_cool&amp;vent_evolution'!AE$9))</f>
        <v>8850144.7416042164</v>
      </c>
      <c r="EW295" s="2">
        <f>IF($D295=3,(EV295*(1+'input_cool&amp;vent_evolution'!AF$10)),EV295*(1+'input_cool&amp;vent_evolution'!AF$9))</f>
        <v>8897063.6824780833</v>
      </c>
      <c r="EX295" s="2">
        <f>IF($D295=3,(EW295*(1+'input_cool&amp;vent_evolution'!AG$10)),EW295*(1+'input_cool&amp;vent_evolution'!AG$9))</f>
        <v>8949262.1521040983</v>
      </c>
      <c r="EY295" s="2">
        <f>IF($D295=3,(EX295*(1+'input_cool&amp;vent_evolution'!AH$10)),EX295*(1+'input_cool&amp;vent_evolution'!AH$9))</f>
        <v>8999144.8384810723</v>
      </c>
      <c r="EZ295" s="2">
        <f>IF($D295=3,(EY295*(1+'input_cool&amp;vent_evolution'!AI$10)),EY295*(1+'input_cool&amp;vent_evolution'!AI$9))</f>
        <v>9040055.2694207821</v>
      </c>
      <c r="FA295" s="2">
        <f>IF($D295=3,(EZ295*(1+'input_cool&amp;vent_evolution'!AJ$10)),EZ295*(1+'input_cool&amp;vent_evolution'!AJ$9))</f>
        <v>9079647.7041677125</v>
      </c>
      <c r="FB295" s="2">
        <f>IF($D295=3,(FA295*(1+'input_cool&amp;vent_evolution'!AK$10)),FA295*(1+'input_cool&amp;vent_evolution'!AK$9))</f>
        <v>9124623.9339350406</v>
      </c>
      <c r="FC295" s="2">
        <f>IF($D295=3,(FB295*(1+'input_cool&amp;vent_evolution'!AL$10)),FB295*(1+'input_cool&amp;vent_evolution'!AL$9))</f>
        <v>9169394.1164125893</v>
      </c>
      <c r="FD295" s="2">
        <f>IF($D295=3,(FC295*(1+'input_cool&amp;vent_evolution'!AM$10)),FC295*(1+'input_cool&amp;vent_evolution'!AM$9))</f>
        <v>9223368.4606033694</v>
      </c>
      <c r="FE295" s="2">
        <f>IF($D295=3,(FD295*(1+'input_cool&amp;vent_evolution'!AN$10)),FD295*(1+'input_cool&amp;vent_evolution'!AN$9))</f>
        <v>9271309.1244393867</v>
      </c>
      <c r="FF295" s="2">
        <f>IF($D295=3,(FE295*(1+'input_cool&amp;vent_evolution'!AO$10)),FE295*(1+'input_cool&amp;vent_evolution'!AO$9))</f>
        <v>9312289.2377777137</v>
      </c>
      <c r="FG295" s="2">
        <f>IF($D295=3,(FF295*(1+'input_cool&amp;vent_evolution'!AP$10)),FF295*(1+'input_cool&amp;vent_evolution'!AP$9))</f>
        <v>9364462.7971269973</v>
      </c>
      <c r="FH295" s="2">
        <f>IF($D295=3,(FG295*(1+'input_cool&amp;vent_evolution'!AQ$10)),FG295*(1+'input_cool&amp;vent_evolution'!AQ$9))</f>
        <v>9411643.2469687387</v>
      </c>
      <c r="FI295" s="2">
        <f>IF($D295=3,(FH295*(1+'input_cool&amp;vent_evolution'!AR$10)),FH295*(1+'input_cool&amp;vent_evolution'!AR$9))</f>
        <v>9466264.7209913824</v>
      </c>
      <c r="FJ295" s="2">
        <f>IF($D295=3,(FI295*(1+'input_cool&amp;vent_evolution'!AS$10)),FI295*(1+'input_cool&amp;vent_evolution'!AS$9))</f>
        <v>9515006.687623255</v>
      </c>
      <c r="FK295" s="2">
        <f>IF($D295=3,(FJ295*(1+'input_cool&amp;vent_evolution'!AT$10)),FJ295*(1+'input_cool&amp;vent_evolution'!AT$9))</f>
        <v>9571261.6954516582</v>
      </c>
      <c r="FL295" s="2">
        <f>IF($D295=3,(FK295*(1+'input_cool&amp;vent_evolution'!AU$10)),FK295*(1+'input_cool&amp;vent_evolution'!AU$9))</f>
        <v>9627849.2964152712</v>
      </c>
      <c r="FM295" s="2">
        <f t="shared" si="348"/>
        <v>2800870.0510871611</v>
      </c>
      <c r="FN295" s="2">
        <f t="shared" si="349"/>
        <v>4034499.7316776123</v>
      </c>
      <c r="FO295" s="2">
        <f t="shared" si="350"/>
        <v>4100162.9048282206</v>
      </c>
      <c r="FP295" s="2">
        <f t="shared" si="351"/>
        <v>4162235.8813479883</v>
      </c>
      <c r="FQ295" s="2">
        <f t="shared" si="352"/>
        <v>4230877.4373866618</v>
      </c>
      <c r="FR295" s="2">
        <f t="shared" si="353"/>
        <v>4297686.5447485605</v>
      </c>
      <c r="FS295" s="2">
        <f t="shared" si="354"/>
        <v>4346279.3560925974</v>
      </c>
      <c r="FT295" s="2">
        <f t="shared" si="355"/>
        <v>4408146.8856354784</v>
      </c>
      <c r="FU295" s="2">
        <f t="shared" si="356"/>
        <v>4461008.9764649775</v>
      </c>
      <c r="FV295" s="2">
        <f t="shared" si="357"/>
        <v>4520877.6114152931</v>
      </c>
      <c r="FW295" s="2">
        <f t="shared" si="358"/>
        <v>4571594.9289623648</v>
      </c>
      <c r="FX295" s="2">
        <f t="shared" si="359"/>
        <v>4618853.8266163729</v>
      </c>
      <c r="FY295" s="2">
        <f t="shared" si="360"/>
        <v>4663930.1099769687</v>
      </c>
      <c r="FZ295" s="2">
        <f t="shared" si="361"/>
        <v>4708308.7553582098</v>
      </c>
      <c r="GA295" s="2">
        <f t="shared" si="362"/>
        <v>4750856.6346765375</v>
      </c>
      <c r="GB295" s="2">
        <f t="shared" si="363"/>
        <v>4801104.7594375703</v>
      </c>
      <c r="GC295" s="2">
        <f t="shared" si="364"/>
        <v>4823443.0464590518</v>
      </c>
      <c r="GD295" s="2">
        <f t="shared" si="365"/>
        <v>4851349.645460072</v>
      </c>
      <c r="GE295" s="2">
        <f t="shared" si="366"/>
        <v>4888547.2451310381</v>
      </c>
      <c r="GF295" s="2">
        <f t="shared" si="367"/>
        <v>4922311.2407706659</v>
      </c>
      <c r="GG295" s="2">
        <f t="shared" si="368"/>
        <v>4948406.81737551</v>
      </c>
      <c r="GH295" s="2">
        <f t="shared" si="369"/>
        <v>4977438.7847944498</v>
      </c>
      <c r="GI295" s="2">
        <f t="shared" si="370"/>
        <v>5005182.7500110818</v>
      </c>
      <c r="GJ295" s="2">
        <f t="shared" si="371"/>
        <v>5027936.4879395301</v>
      </c>
      <c r="GK295" s="2">
        <f t="shared" si="372"/>
        <v>5049957.1771253394</v>
      </c>
      <c r="GL295" s="2">
        <f t="shared" si="373"/>
        <v>5074972.2483829288</v>
      </c>
      <c r="GM295" s="2">
        <f t="shared" si="374"/>
        <v>5099872.7193802707</v>
      </c>
      <c r="GN295" s="2">
        <f t="shared" si="375"/>
        <v>5129892.4002872454</v>
      </c>
      <c r="GO295" s="2">
        <f t="shared" si="376"/>
        <v>5156556.243125963</v>
      </c>
      <c r="GP295" s="2">
        <f t="shared" si="377"/>
        <v>5179348.7373080114</v>
      </c>
      <c r="GQ295" s="2">
        <f t="shared" si="378"/>
        <v>5208366.8500230173</v>
      </c>
      <c r="GR295" s="2">
        <f t="shared" si="379"/>
        <v>5234607.8738007294</v>
      </c>
      <c r="GS295" s="2">
        <f t="shared" si="380"/>
        <v>5264987.4781370517</v>
      </c>
      <c r="GT295" s="2">
        <f t="shared" si="381"/>
        <v>5292096.9929816471</v>
      </c>
      <c r="GU295" s="2">
        <f t="shared" si="382"/>
        <v>5323385.1431156984</v>
      </c>
      <c r="GV295" s="2">
        <f t="shared" si="383"/>
        <v>5354858.2763179177</v>
      </c>
      <c r="GW295" s="2">
        <f>IF($D295=3,($N295*$M295*EC295*'input_cooling&amp;ventilation'!$D$3)*'input_cool&amp;vent_evolution'!M$11,($O295*$M295*EC295*'input_cooling&amp;ventilation'!$D$3)*'input_cool&amp;vent_evolution'!M$10)</f>
        <v>828667.26779538742</v>
      </c>
      <c r="GX295" s="2">
        <f>IF($D295=3,($N295*$M295*ED295*'input_cooling&amp;ventilation'!$D$3)*'input_cool&amp;vent_evolution'!N$11,($O295*$M295*ED295*'input_cooling&amp;ventilation'!$D$3)*'input_cool&amp;vent_evolution'!N$10)</f>
        <v>825842.15548888675</v>
      </c>
      <c r="GY295" s="2">
        <f>IF($D295=3,($N295*$M295*EE295*'input_cooling&amp;ventilation'!$D$3)*'input_cool&amp;vent_evolution'!O$11,($O295*$M295*EE295*'input_cooling&amp;ventilation'!$D$3)*'input_cool&amp;vent_evolution'!O$10)</f>
        <v>822954.61044421862</v>
      </c>
      <c r="GZ295" s="2">
        <f>IF($D295=3,($N295*$M295*EF295*'input_cooling&amp;ventilation'!$D$3)*'input_cool&amp;vent_evolution'!P$11,($O295*$M295*EF295*'input_cooling&amp;ventilation'!$D$3)*'input_cool&amp;vent_evolution'!P$10)</f>
        <v>774062.48973978905</v>
      </c>
      <c r="HA295" s="2">
        <f>IF($D295=3,($N295*$M295*EG295*'input_cooling&amp;ventilation'!$D$3)*'input_cool&amp;vent_evolution'!Q$11,($O295*$M295*EG295*'input_cooling&amp;ventilation'!$D$3)*'input_cool&amp;vent_evolution'!Q$10)</f>
        <v>773011.86008900625</v>
      </c>
      <c r="HB295" s="2">
        <f>IF($D295=3,($N295*$M295*EH295*'input_cooling&amp;ventilation'!$D$3)*'input_cool&amp;vent_evolution'!R$11,($O295*$M295*EH295*'input_cooling&amp;ventilation'!$D$3)*'input_cool&amp;vent_evolution'!R$10)</f>
        <v>605682.39661746903</v>
      </c>
      <c r="HC295" s="2">
        <f>IF($D295=3,($N295*$M295*EI295*'input_cooling&amp;ventilation'!$D$3)*'input_cool&amp;vent_evolution'!S$11,($O295*$M295*EI295*'input_cooling&amp;ventilation'!$D$3)*'input_cool&amp;vent_evolution'!S$10)</f>
        <v>604211.57889593428</v>
      </c>
      <c r="HD295" s="2">
        <f>IF($D295=3,($N295*$M295*EJ295*'input_cooling&amp;ventilation'!$D$3)*'input_cool&amp;vent_evolution'!T$11,($O295*$M295*EJ295*'input_cooling&amp;ventilation'!$D$3)*'input_cool&amp;vent_evolution'!T$10)</f>
        <v>604605.57056112296</v>
      </c>
      <c r="HE295" s="2">
        <f>IF($D295=3,($N295*$M295*EK295*'input_cooling&amp;ventilation'!$D$3)*'input_cool&amp;vent_evolution'!U$11,($O295*$M295*EK295*'input_cooling&amp;ventilation'!$D$3)*'input_cool&amp;vent_evolution'!U$10)</f>
        <v>603774.91272407258</v>
      </c>
      <c r="HF295" s="2">
        <f>IF($D295=3,($N295*$M295*EL295*'input_cooling&amp;ventilation'!$D$3)*'input_cool&amp;vent_evolution'!V$11,($O295*$M295*EL295*'input_cooling&amp;ventilation'!$D$3)*'input_cool&amp;vent_evolution'!V$10)</f>
        <v>603906.42499408126</v>
      </c>
      <c r="HG295" s="2">
        <f>IF($D295=3,($N295*$M295*EM295*'input_cooling&amp;ventilation'!$D$3)*'input_cool&amp;vent_evolution'!W$11,($O295*$M295*EM295*'input_cooling&amp;ventilation'!$D$3)*'input_cool&amp;vent_evolution'!W$10)</f>
        <v>468559.17483539402</v>
      </c>
      <c r="HH295" s="2">
        <f>IF($D295=3,($N295*$M295*EN295*'input_cooling&amp;ventilation'!$D$3)*'input_cool&amp;vent_evolution'!X$11,($O295*$M295*EN295*'input_cooling&amp;ventilation'!$D$3)*'input_cool&amp;vent_evolution'!X$10)</f>
        <v>468807.41864165087</v>
      </c>
      <c r="HI295" s="2">
        <f>IF($D295=3,($N295*$M295*EO295*'input_cooling&amp;ventilation'!$D$3)*'input_cool&amp;vent_evolution'!Y$11,($O295*$M295*EO295*'input_cooling&amp;ventilation'!$D$3)*'input_cool&amp;vent_evolution'!Y$10)</f>
        <v>468834.24379157636</v>
      </c>
      <c r="HJ295" s="2">
        <f>IF($D295=3,($N295*$M295*EP295*'input_cooling&amp;ventilation'!$D$3)*'input_cool&amp;vent_evolution'!Z$11,($O295*$M295*EP295*'input_cooling&amp;ventilation'!$D$3)*'input_cool&amp;vent_evolution'!Z$10)</f>
        <v>468793.77568299841</v>
      </c>
      <c r="HK295" s="2">
        <f>IF($D295=3,($N295*$M295*EQ295*'input_cooling&amp;ventilation'!$D$3)*'input_cool&amp;vent_evolution'!AA$11,($O295*$M295*EQ295*'input_cooling&amp;ventilation'!$D$3)*'input_cool&amp;vent_evolution'!AA$10)</f>
        <v>468576.20778193546</v>
      </c>
      <c r="HL295" s="2">
        <f>IF($D295=3,($N295*$M295*ER295*'input_cooling&amp;ventilation'!$D$3)*'input_cool&amp;vent_evolution'!AB$11,($O295*$M295*ER295*'input_cooling&amp;ventilation'!$D$3)*'input_cool&amp;vent_evolution'!AB$10)</f>
        <v>326329.59541333909</v>
      </c>
      <c r="HM295" s="2">
        <f>IF($D295=3,($N295*$M295*ES295*'input_cooling&amp;ventilation'!$D$3)*'input_cool&amp;vent_evolution'!AC$11,($O295*$M295*ES295*'input_cooling&amp;ventilation'!$D$3)*'input_cool&amp;vent_evolution'!AC$10)</f>
        <v>325817.58954810753</v>
      </c>
      <c r="HN295" s="2">
        <f>IF($D295=3,($N295*$M295*ET295*'input_cooling&amp;ventilation'!$D$3)*'input_cool&amp;vent_evolution'!AD$11,($O295*$M295*ET295*'input_cooling&amp;ventilation'!$D$3)*'input_cool&amp;vent_evolution'!AD$10)</f>
        <v>325686.98939240753</v>
      </c>
      <c r="HO295" s="2">
        <f>IF($D295=3,($N295*$M295*EU295*'input_cooling&amp;ventilation'!$D$3)*'input_cool&amp;vent_evolution'!AE$11,($O295*$M295*EU295*'input_cooling&amp;ventilation'!$D$3)*'input_cool&amp;vent_evolution'!AE$10)</f>
        <v>326179.10844609758</v>
      </c>
      <c r="HP295" s="2">
        <f>IF($D295=3,($N295*$M295*EV295*'input_cooling&amp;ventilation'!$D$3)*'input_cool&amp;vent_evolution'!AF$11,($O295*$M295*EV295*'input_cooling&amp;ventilation'!$D$3)*'input_cool&amp;vent_evolution'!AF$10)</f>
        <v>326438.8045109933</v>
      </c>
      <c r="HQ295" s="2">
        <f>IF($D295=3,($N295*$M295*EW295*'input_cooling&amp;ventilation'!$D$3)*'input_cool&amp;vent_evolution'!AG$11,($O295*$M295*EW295*'input_cooling&amp;ventilation'!$D$3)*'input_cool&amp;vent_evolution'!AG$10)</f>
        <v>206086.34187792093</v>
      </c>
      <c r="HR295" s="2">
        <f>IF($D295=3,($N295*$M295*EX295*'input_cooling&amp;ventilation'!$D$3)*'input_cool&amp;vent_evolution'!AH$11,($O295*$M295*EX295*'input_cooling&amp;ventilation'!$D$3)*'input_cool&amp;vent_evolution'!AH$10)</f>
        <v>206479.44811317397</v>
      </c>
      <c r="HS295" s="2">
        <f>IF($D295=3,($N295*$M295*EY295*'input_cooling&amp;ventilation'!$D$3)*'input_cool&amp;vent_evolution'!AI$11,($O295*$M295*EY295*'input_cooling&amp;ventilation'!$D$3)*'input_cool&amp;vent_evolution'!AI$10)</f>
        <v>206816.4852065345</v>
      </c>
      <c r="HT295" s="2">
        <f>IF($D295=3,($N295*$M295*EZ295*'input_cooling&amp;ventilation'!$D$3)*'input_cool&amp;vent_evolution'!AJ$11,($O295*$M295*EZ295*'input_cooling&amp;ventilation'!$D$3)*'input_cool&amp;vent_evolution'!AJ$10)</f>
        <v>206945.70621122947</v>
      </c>
      <c r="HU295" s="2">
        <f>IF($D295=3,($N295*$M295*FA295*'input_cooling&amp;ventilation'!$D$3)*'input_cool&amp;vent_evolution'!AK$11,($O295*$M295*FA295*'input_cooling&amp;ventilation'!$D$3)*'input_cool&amp;vent_evolution'!AK$10)</f>
        <v>207044.06168356491</v>
      </c>
      <c r="HV295" s="2">
        <f>IF($D295=3,($N295*$M295*FB295*'input_cooling&amp;ventilation'!$D$3)*'input_cool&amp;vent_evolution'!AL$11,($O295*$M295*FB295*'input_cooling&amp;ventilation'!$D$3)*'input_cool&amp;vent_evolution'!AL$10)</f>
        <v>207264.22719340349</v>
      </c>
      <c r="HW295" s="2">
        <f>IF($D295=3,($N295*$M295*FC295*'input_cooling&amp;ventilation'!$D$3)*'input_cool&amp;vent_evolution'!AM$11,($O295*$M295*FC295*'input_cooling&amp;ventilation'!$D$3)*'input_cool&amp;vent_evolution'!AM$10)</f>
        <v>207478.20202120423</v>
      </c>
      <c r="HX295" s="2">
        <f>IF($D295=3,($N295*$M295*FD295*'input_cooling&amp;ventilation'!$D$3)*'input_cool&amp;vent_evolution'!AN$11,($O295*$M295*FD295*'input_cooling&amp;ventilation'!$D$3)*'input_cool&amp;vent_evolution'!AN$10)</f>
        <v>207898.24802160295</v>
      </c>
      <c r="HY295" s="2">
        <f>IF($D295=3,($N295*$M295*FE295*'input_cooling&amp;ventilation'!$D$3)*'input_cool&amp;vent_evolution'!AO$11,($O295*$M295*FE295*'input_cooling&amp;ventilation'!$D$3)*'input_cool&amp;vent_evolution'!AO$10)</f>
        <v>208179.79851780151</v>
      </c>
      <c r="HZ295" s="2">
        <f>IF($D295=3,($N295*$M295*FF295*'input_cooling&amp;ventilation'!$D$3)*'input_cool&amp;vent_evolution'!AP$11,($O295*$M295*FF295*'input_cooling&amp;ventilation'!$D$3)*'input_cool&amp;vent_evolution'!AP$10)</f>
        <v>208303.73613244609</v>
      </c>
      <c r="IA295" s="2">
        <f>IF($D295=3,($N295*$M295*FG295*'input_cooling&amp;ventilation'!$D$3)*'input_cool&amp;vent_evolution'!AQ$11,($O295*$M295*FG295*'input_cooling&amp;ventilation'!$D$3)*'input_cool&amp;vent_evolution'!AQ$10)</f>
        <v>208676.3635703233</v>
      </c>
      <c r="IB295" s="2">
        <f>IF($D295=3,($N295*$M295*FH295*'input_cooling&amp;ventilation'!$D$3)*'input_cool&amp;vent_evolution'!AR$11,($O295*$M295*FH295*'input_cooling&amp;ventilation'!$D$3)*'input_cool&amp;vent_evolution'!AR$10)</f>
        <v>208935.5685323673</v>
      </c>
      <c r="IC295" s="2">
        <f>IF($D295=3,($N295*$M295*FI295*'input_cooling&amp;ventilation'!$D$3)*'input_cool&amp;vent_evolution'!AS$11,($O295*$M295*FI295*'input_cooling&amp;ventilation'!$D$3)*'input_cool&amp;vent_evolution'!AS$10)</f>
        <v>209357.59037141694</v>
      </c>
      <c r="ID295" s="2">
        <f>IF($D295=3,($N295*$M295*FJ295*'input_cooling&amp;ventilation'!$D$3)*'input_cool&amp;vent_evolution'!AT$11,($O295*$M295*FJ295*'input_cooling&amp;ventilation'!$D$3)*'input_cool&amp;vent_evolution'!AT$10)</f>
        <v>209647.13817807028</v>
      </c>
      <c r="IE295" s="2">
        <f>IF($D295=3,($N295*$M295*FK295*'input_cooling&amp;ventilation'!$D$3)*'input_cool&amp;vent_evolution'!AU$11,($O295*$M295*FK295*'input_cooling&amp;ventilation'!$D$3)*'input_cool&amp;vent_evolution'!AU$10)</f>
        <v>210886.62247761895</v>
      </c>
      <c r="IF295" s="2">
        <f>IF($D295=3,($N295*$M295*FL295*'input_cooling&amp;ventilation'!$D$3)*'input_cool&amp;vent_evolution'!AV$11,($O295*$M295*FL295*'input_cooling&amp;ventilation'!$D$3)*'input_cool&amp;vent_evolution'!AV$10)</f>
        <v>212133.43490643371</v>
      </c>
    </row>
    <row r="296" spans="1:240" x14ac:dyDescent="0.25">
      <c r="A296">
        <v>294</v>
      </c>
      <c r="B296">
        <v>100100</v>
      </c>
      <c r="C296">
        <v>16</v>
      </c>
      <c r="D296">
        <v>6</v>
      </c>
      <c r="E296">
        <v>1</v>
      </c>
      <c r="F296" s="2">
        <v>14046123.713066</v>
      </c>
      <c r="G296" s="2">
        <v>16659165.478654601</v>
      </c>
      <c r="H296" s="2">
        <v>14046123.713066</v>
      </c>
      <c r="I296" s="17">
        <v>0.31977667300000001</v>
      </c>
      <c r="J296">
        <v>0.102763824</v>
      </c>
      <c r="K296" s="2">
        <f t="shared" si="308"/>
        <v>1443433.3851317409</v>
      </c>
      <c r="L296" s="2">
        <f t="shared" si="309"/>
        <v>5327212.511720621</v>
      </c>
      <c r="M296">
        <v>0.829989440337909</v>
      </c>
      <c r="N296" s="17">
        <f>'input_cooling&amp;ventilation'!$D$5</f>
        <v>57.500092182043396</v>
      </c>
      <c r="O296" s="45">
        <f>'input_cooling&amp;ventilation'!$D$6</f>
        <v>19.328678831353667</v>
      </c>
      <c r="P296" s="45">
        <f>'input_cooling&amp;ventilation'!$C$5</f>
        <v>50.351688737400465</v>
      </c>
      <c r="Q296" s="45">
        <f>'input_cooling&amp;ventilation'!$C$6</f>
        <v>32.240814214248743</v>
      </c>
      <c r="R296">
        <v>17</v>
      </c>
      <c r="S296">
        <v>12</v>
      </c>
      <c r="T296">
        <v>14</v>
      </c>
      <c r="U296" s="2">
        <f t="shared" si="310"/>
        <v>3016152.9301880673</v>
      </c>
      <c r="V296" s="2">
        <f t="shared" si="311"/>
        <v>10468639.593490168</v>
      </c>
      <c r="W296" s="2">
        <v>612326.39105096902</v>
      </c>
      <c r="X296" s="57">
        <f>IF($D296=3,(W296*(1+'input_cool&amp;vent_evolution'!M$11)),(W296*(1+'input_cool&amp;vent_evolution'!M$12)))</f>
        <v>622139.92601948546</v>
      </c>
      <c r="Y296" s="57">
        <f>IF($D296=3,(X296*(1+'input_cool&amp;vent_evolution'!N$11)),(X296*(1+'input_cool&amp;vent_evolution'!N$12)))</f>
        <v>631183.13248299179</v>
      </c>
      <c r="Z296" s="57">
        <f>IF($D296=3,(Y296*(1+'input_cool&amp;vent_evolution'!O$11)),(Y296*(1+'input_cool&amp;vent_evolution'!O$12)))</f>
        <v>639622.56504654966</v>
      </c>
      <c r="AA296" s="57">
        <f>IF($D296=3,(Z296*(1+'input_cool&amp;vent_evolution'!P$11)),(Z296*(1+'input_cool&amp;vent_evolution'!P$12)))</f>
        <v>649292.76572478854</v>
      </c>
      <c r="AB296" s="57">
        <f>IF($D296=3,(AA296*(1+'input_cool&amp;vent_evolution'!Q$11)),(AA296*(1+'input_cool&amp;vent_evolution'!Q$12)))</f>
        <v>659318.9753454458</v>
      </c>
      <c r="AC296" s="57">
        <f>IF($D296=3,(AB296*(1+'input_cool&amp;vent_evolution'!R$11)),(AB296*(1+'input_cool&amp;vent_evolution'!R$12)))</f>
        <v>669261.21824327088</v>
      </c>
      <c r="AD296" s="57">
        <f>IF($D296=3,(AC296*(1+'input_cool&amp;vent_evolution'!S$11)),(AC296*(1+'input_cool&amp;vent_evolution'!S$12)))</f>
        <v>678810.28613601427</v>
      </c>
      <c r="AE296" s="57">
        <f>IF($D296=3,(AD296*(1+'input_cool&amp;vent_evolution'!T$11)),(AD296*(1+'input_cool&amp;vent_evolution'!T$12)))</f>
        <v>688718.26865449466</v>
      </c>
      <c r="AF296" s="57">
        <f>IF($D296=3,(AE296*(1+'input_cool&amp;vent_evolution'!U$11)),(AE296*(1+'input_cool&amp;vent_evolution'!U$12)))</f>
        <v>700042.68861334072</v>
      </c>
      <c r="AG296" s="57">
        <f>IF($D296=3,(AF296*(1+'input_cool&amp;vent_evolution'!V$11)),(AF296*(1+'input_cool&amp;vent_evolution'!V$12)))</f>
        <v>711497.16539758071</v>
      </c>
      <c r="AH296" s="57">
        <f>IF($D296=3,(AG296*(1+'input_cool&amp;vent_evolution'!W$11)),(AG296*(1+'input_cool&amp;vent_evolution'!W$12)))</f>
        <v>720540.69834235846</v>
      </c>
      <c r="AI296" s="57">
        <f>IF($D296=3,(AH296*(1+'input_cool&amp;vent_evolution'!X$11)),(AH296*(1+'input_cool&amp;vent_evolution'!X$12)))</f>
        <v>731457.45424572157</v>
      </c>
      <c r="AJ296" s="57">
        <f>IF($D296=3,(AI296*(1+'input_cool&amp;vent_evolution'!Y$11)),(AI296*(1+'input_cool&amp;vent_evolution'!Y$12)))</f>
        <v>742576.28095988347</v>
      </c>
      <c r="AK296" s="57">
        <f>IF($D296=3,(AJ296*(1+'input_cool&amp;vent_evolution'!Z$11)),(AJ296*(1+'input_cool&amp;vent_evolution'!Z$12)))</f>
        <v>754714.15043106256</v>
      </c>
      <c r="AL296" s="57">
        <f>IF($D296=3,(AK296*(1+'input_cool&amp;vent_evolution'!AA$11)),(AK296*(1+'input_cool&amp;vent_evolution'!AA$12)))</f>
        <v>766814.46501144511</v>
      </c>
      <c r="AM296" s="57">
        <f>IF($D296=3,(AL296*(1+'input_cool&amp;vent_evolution'!AB$11)),(AL296*(1+'input_cool&amp;vent_evolution'!AB$12)))</f>
        <v>778536.05713842495</v>
      </c>
      <c r="AN296" s="57">
        <f>IF($D296=3,(AM296*(1+'input_cool&amp;vent_evolution'!AC$11)),(AM296*(1+'input_cool&amp;vent_evolution'!AC$12)))</f>
        <v>790312.69597406429</v>
      </c>
      <c r="AO296" s="57">
        <f>IF($D296=3,(AN296*(1+'input_cool&amp;vent_evolution'!AD$11)),(AN296*(1+'input_cool&amp;vent_evolution'!AD$12)))</f>
        <v>802027.50523756654</v>
      </c>
      <c r="AP296" s="57">
        <f>IF($D296=3,(AO296*(1+'input_cool&amp;vent_evolution'!AE$11)),(AO296*(1+'input_cool&amp;vent_evolution'!AE$12)))</f>
        <v>813634.35177344549</v>
      </c>
      <c r="AQ296" s="57">
        <f>IF($D296=3,(AP296*(1+'input_cool&amp;vent_evolution'!AF$11)),(AP296*(1+'input_cool&amp;vent_evolution'!AF$12)))</f>
        <v>825069.99771600787</v>
      </c>
      <c r="AR296" s="57">
        <f>IF($D296=3,(AQ296*(1+'input_cool&amp;vent_evolution'!AG$11)),(AQ296*(1+'input_cool&amp;vent_evolution'!AG$12)))</f>
        <v>836035.05457773001</v>
      </c>
      <c r="AS296" s="57">
        <f>IF($D296=3,(AR296*(1+'input_cool&amp;vent_evolution'!AH$11)),(AR296*(1+'input_cool&amp;vent_evolution'!AH$12)))</f>
        <v>846825.59343593568</v>
      </c>
      <c r="AT296" s="57">
        <f>IF($D296=3,(AS296*(1+'input_cool&amp;vent_evolution'!AI$11)),(AS296*(1+'input_cool&amp;vent_evolution'!AI$12)))</f>
        <v>857428.12938519206</v>
      </c>
      <c r="AU296" s="57">
        <f>IF($D296=3,(AT296*(1+'input_cool&amp;vent_evolution'!AJ$11)),(AT296*(1+'input_cool&amp;vent_evolution'!AJ$12)))</f>
        <v>867828.98212287086</v>
      </c>
      <c r="AV296" s="57">
        <f>IF($D296=3,(AU296*(1+'input_cool&amp;vent_evolution'!AK$11)),(AU296*(1+'input_cool&amp;vent_evolution'!AK$12)))</f>
        <v>878014.94460081228</v>
      </c>
      <c r="AW296" s="57">
        <f>IF($D296=3,(AV296*(1+'input_cool&amp;vent_evolution'!AL$11)),(AV296*(1+'input_cool&amp;vent_evolution'!AL$12)))</f>
        <v>887973.28785905417</v>
      </c>
      <c r="AX296" s="57">
        <f>IF($D296=3,(AW296*(1+'input_cool&amp;vent_evolution'!AM$11)),(AW296*(1+'input_cool&amp;vent_evolution'!AM$12)))</f>
        <v>897692.71642390999</v>
      </c>
      <c r="AY296" s="57">
        <f>IF($D296=3,(AX296*(1+'input_cool&amp;vent_evolution'!AN$11)),(AX296*(1+'input_cool&amp;vent_evolution'!AN$12)))</f>
        <v>907163.60909302568</v>
      </c>
      <c r="AZ296" s="57">
        <f>IF($D296=3,(AY296*(1+'input_cool&amp;vent_evolution'!AO$11)),(AY296*(1+'input_cool&amp;vent_evolution'!AO$12)))</f>
        <v>916380.43247993197</v>
      </c>
      <c r="BA296" s="57">
        <f>IF($D296=3,(AZ296*(1+'input_cool&amp;vent_evolution'!AP$11)),(AZ296*(1+'input_cool&amp;vent_evolution'!AP$12)))</f>
        <v>925339.14182167244</v>
      </c>
      <c r="BB296" s="57">
        <f>IF($D296=3,(BA296*(1+'input_cool&amp;vent_evolution'!AQ$11)),(BA296*(1+'input_cool&amp;vent_evolution'!AQ$12)))</f>
        <v>934036.73578451853</v>
      </c>
      <c r="BC296" s="57">
        <f>IF($D296=3,(BB296*(1+'input_cool&amp;vent_evolution'!AR$11)),(BB296*(1+'input_cool&amp;vent_evolution'!AR$12)))</f>
        <v>942471.79607975413</v>
      </c>
      <c r="BD296" s="57">
        <f>IF($D296=3,(BC296*(1+'input_cool&amp;vent_evolution'!AS$11)),(BC296*(1+'input_cool&amp;vent_evolution'!AS$12)))</f>
        <v>950644.50225159735</v>
      </c>
      <c r="BE296" s="57">
        <f>IF($D296=3,(BD296*(1+'input_cool&amp;vent_evolution'!AT$11)),(BD296*(1+'input_cool&amp;vent_evolution'!AT$12)))</f>
        <v>958556.58522428083</v>
      </c>
      <c r="BF296" s="57">
        <f>IF($D296=3,(BE296*(1+'input_cool&amp;vent_evolution'!AU$11)),(BE296*(1+'input_cool&amp;vent_evolution'!AU$12)))</f>
        <v>966534.51937142375</v>
      </c>
      <c r="BG296" s="57">
        <f>IF($D296=3,(BF296*(1+'input_cool&amp;vent_evolution'!AV$11)),(BF296*(1+'input_cool&amp;vent_evolution'!AV$12)))</f>
        <v>974578.85276326153</v>
      </c>
      <c r="BH296" s="2">
        <f t="shared" si="384"/>
        <v>1645158.4510296432</v>
      </c>
      <c r="BI296" s="2">
        <f t="shared" si="312"/>
        <v>1671524.814171724</v>
      </c>
      <c r="BJ296" s="2">
        <f t="shared" si="313"/>
        <v>1695821.5091293075</v>
      </c>
      <c r="BK296" s="2">
        <f t="shared" si="314"/>
        <v>1718496.0239089199</v>
      </c>
      <c r="BL296" s="2">
        <f t="shared" si="315"/>
        <v>1744477.2858657201</v>
      </c>
      <c r="BM296" s="2">
        <f t="shared" si="316"/>
        <v>1771415.0493367806</v>
      </c>
      <c r="BN296" s="2">
        <f t="shared" si="317"/>
        <v>1798127.2165152563</v>
      </c>
      <c r="BO296" s="2">
        <f t="shared" si="318"/>
        <v>1823783.026836022</v>
      </c>
      <c r="BP296" s="2">
        <f t="shared" si="319"/>
        <v>1850403.1454707179</v>
      </c>
      <c r="BQ296" s="2">
        <f t="shared" si="320"/>
        <v>1880828.8554688252</v>
      </c>
      <c r="BR296" s="2">
        <f t="shared" si="321"/>
        <v>1911603.9936290008</v>
      </c>
      <c r="BS296" s="2">
        <f t="shared" si="322"/>
        <v>1935901.5657550858</v>
      </c>
      <c r="BT296" s="2">
        <f t="shared" si="323"/>
        <v>1965231.9906636383</v>
      </c>
      <c r="BU296" s="2">
        <f t="shared" si="324"/>
        <v>1995105.3261946151</v>
      </c>
      <c r="BV296" s="2">
        <f t="shared" si="325"/>
        <v>2027716.5590760389</v>
      </c>
      <c r="BW296" s="2">
        <f t="shared" si="326"/>
        <v>2060226.8919360454</v>
      </c>
      <c r="BX296" s="2">
        <f t="shared" si="327"/>
        <v>2091719.6981078086</v>
      </c>
      <c r="BY296" s="2">
        <f t="shared" si="328"/>
        <v>2123360.4001718215</v>
      </c>
      <c r="BZ296" s="2">
        <f t="shared" si="329"/>
        <v>2154834.9825901496</v>
      </c>
      <c r="CA296" s="2">
        <f t="shared" si="330"/>
        <v>2186019.4978215303</v>
      </c>
      <c r="CB296" s="2">
        <f t="shared" si="331"/>
        <v>2216744.0425093705</v>
      </c>
      <c r="CC296" s="2">
        <f t="shared" si="332"/>
        <v>2246204.2392699919</v>
      </c>
      <c r="CD296" s="2">
        <f t="shared" si="333"/>
        <v>2275195.5524865785</v>
      </c>
      <c r="CE296" s="2">
        <f t="shared" si="334"/>
        <v>2303681.7517982344</v>
      </c>
      <c r="CF296" s="2">
        <f t="shared" si="335"/>
        <v>2331626.0818636729</v>
      </c>
      <c r="CG296" s="2">
        <f t="shared" si="336"/>
        <v>2358993.0588507243</v>
      </c>
      <c r="CH296" s="2">
        <f t="shared" si="337"/>
        <v>2385748.4834232819</v>
      </c>
      <c r="CI296" s="2">
        <f t="shared" si="338"/>
        <v>2411862.0076422971</v>
      </c>
      <c r="CJ296" s="2">
        <f t="shared" si="339"/>
        <v>2437307.7818913008</v>
      </c>
      <c r="CK296" s="2">
        <f t="shared" si="340"/>
        <v>2462070.9394298666</v>
      </c>
      <c r="CL296" s="2">
        <f t="shared" si="341"/>
        <v>2486140.6130537423</v>
      </c>
      <c r="CM296" s="2">
        <f t="shared" si="342"/>
        <v>2509508.7389760003</v>
      </c>
      <c r="CN296" s="2">
        <f t="shared" si="343"/>
        <v>2532171.5066313897</v>
      </c>
      <c r="CO296" s="2">
        <f t="shared" si="344"/>
        <v>2554129.3984075603</v>
      </c>
      <c r="CP296" s="2">
        <f t="shared" si="345"/>
        <v>2575387.0648383941</v>
      </c>
      <c r="CQ296" s="2">
        <f t="shared" si="346"/>
        <v>2596821.6558926897</v>
      </c>
      <c r="CR296" s="2">
        <f>IF($D296=3,(W296*$P296*$M296*'input_cooling&amp;ventilation'!$D$3)*'input_cool&amp;vent_evolution'!M$11,(W296*$Q296*'input_cooling&amp;ventilation'!$D$3)*'input_cool&amp;vent_evolution'!M$12)</f>
        <v>258321.87342064941</v>
      </c>
      <c r="CS296" s="2">
        <f>IF($D296=3,(X296*$P296*$M296*'input_cooling&amp;ventilation'!$D$3)*'input_cool&amp;vent_evolution'!N$11,(X296*$Q296*'input_cooling&amp;ventilation'!$D$3)*'input_cool&amp;vent_evolution'!N$12)</f>
        <v>238044.50107705093</v>
      </c>
      <c r="CT296" s="2">
        <f>IF($D296=3,(Y296*$P296*$M296*'input_cooling&amp;ventilation'!$D$3)*'input_cool&amp;vent_evolution'!O$11,(Y296*$Q296*'input_cooling&amp;ventilation'!$D$3)*'input_cool&amp;vent_evolution'!O$12)</f>
        <v>222151.34886864031</v>
      </c>
      <c r="CU296" s="2">
        <f>IF($D296=3,(Z296*$P296*$M296*'input_cooling&amp;ventilation'!$D$3)*'input_cool&amp;vent_evolution'!P$11,(Z296*$Q296*'input_cooling&amp;ventilation'!$D$3)*'input_cool&amp;vent_evolution'!P$12)</f>
        <v>254548.88208687303</v>
      </c>
      <c r="CV296" s="2">
        <f>IF($D296=3,(AA296*$P296*$M296*'input_cooling&amp;ventilation'!$D$3)*'input_cool&amp;vent_evolution'!Q$11,(AA296*$Q296*'input_cooling&amp;ventilation'!$D$3)*'input_cool&amp;vent_evolution'!Q$12)</f>
        <v>263920.11245952494</v>
      </c>
      <c r="CW296" s="2">
        <f>IF($D296=3,(AB296*$P296*$M296*'input_cooling&amp;ventilation'!$D$3)*'input_cool&amp;vent_evolution'!R$11,(AB296*$Q296*'input_cooling&amp;ventilation'!$D$3)*'input_cool&amp;vent_evolution'!R$12)</f>
        <v>261709.85476781882</v>
      </c>
      <c r="CX296" s="2">
        <f>IF($D296=3,(AC296*$P296*$M296*'input_cooling&amp;ventilation'!$D$3)*'input_cool&amp;vent_evolution'!S$11,(AC296*$Q296*'input_cooling&amp;ventilation'!$D$3)*'input_cool&amp;vent_evolution'!S$12)</f>
        <v>251360.30139885252</v>
      </c>
      <c r="CY296" s="2">
        <f>IF($D296=3,(AD296*$P296*$M296*'input_cooling&amp;ventilation'!$D$3)*'input_cool&amp;vent_evolution'!T$11,(AD296*$Q296*'input_cooling&amp;ventilation'!$D$3)*'input_cool&amp;vent_evolution'!T$12)</f>
        <v>260808.01813047615</v>
      </c>
      <c r="CZ296" s="2">
        <f>IF($D296=3,(AE296*$P296*$M296*'input_cooling&amp;ventilation'!$D$3)*'input_cool&amp;vent_evolution'!U$11,(AE296*$Q296*'input_cooling&amp;ventilation'!$D$3)*'input_cool&amp;vent_evolution'!U$12)</f>
        <v>298092.92864970077</v>
      </c>
      <c r="DA296" s="2">
        <f>IF($D296=3,(AF296*$P296*$M296*'input_cooling&amp;ventilation'!$D$3)*'input_cool&amp;vent_evolution'!V$11,(AF296*$Q296*'input_cooling&amp;ventilation'!$D$3)*'input_cool&amp;vent_evolution'!V$12)</f>
        <v>301516.41701497359</v>
      </c>
      <c r="DB296" s="2">
        <f>IF($D296=3,(AG296*$P296*$M296*'input_cooling&amp;ventilation'!$D$3)*'input_cool&amp;vent_evolution'!W$11,(AG296*$Q296*'input_cooling&amp;ventilation'!$D$3)*'input_cool&amp;vent_evolution'!W$12)</f>
        <v>238053.09504996135</v>
      </c>
      <c r="DC296" s="2">
        <f>IF($D296=3,(AH296*$P296*$M296*'input_cooling&amp;ventilation'!$D$3)*'input_cool&amp;vent_evolution'!X$11,(AH296*$Q296*'input_cooling&amp;ventilation'!$D$3)*'input_cool&amp;vent_evolution'!X$12)</f>
        <v>287361.97972289287</v>
      </c>
      <c r="DD296" s="2">
        <f>IF($D296=3,(AI296*$P296*$M296*'input_cooling&amp;ventilation'!$D$3)*'input_cool&amp;vent_evolution'!Y$11,(AI296*$Q296*'input_cooling&amp;ventilation'!$D$3)*'input_cool&amp;vent_evolution'!Y$12)</f>
        <v>292681.09363817709</v>
      </c>
      <c r="DE296" s="2">
        <f>IF($D296=3,(AJ296*$P296*$M296*'input_cooling&amp;ventilation'!$D$3)*'input_cool&amp;vent_evolution'!Z$11,(AJ296*$Q296*'input_cooling&amp;ventilation'!$D$3)*'input_cool&amp;vent_evolution'!Z$12)</f>
        <v>319505.37611466984</v>
      </c>
      <c r="DF296" s="2">
        <f>IF($D296=3,(AK296*$P296*$M296*'input_cooling&amp;ventilation'!$D$3)*'input_cool&amp;vent_evolution'!AA$11,(AK296*$Q296*'input_cooling&amp;ventilation'!$D$3)*'input_cool&amp;vent_evolution'!AA$12)</f>
        <v>318516.81798777793</v>
      </c>
      <c r="DG296" s="2">
        <f>IF($D296=3,(AL296*$P296*$M296*'input_cooling&amp;ventilation'!$D$3)*'input_cool&amp;vent_evolution'!AB$11,(AL296*$Q296*'input_cooling&amp;ventilation'!$D$3)*'input_cool&amp;vent_evolution'!AB$12)</f>
        <v>308547.69942007255</v>
      </c>
      <c r="DH296" s="2">
        <f>IF($D296=3,(AM296*$P296*$M296*'input_cooling&amp;ventilation'!$D$3)*'input_cool&amp;vent_evolution'!AC$11,(AM296*$Q296*'input_cooling&amp;ventilation'!$D$3)*'input_cool&amp;vent_evolution'!AC$12)</f>
        <v>309996.69501158939</v>
      </c>
      <c r="DI296" s="2">
        <f>IF($D296=3,(AN296*$P296*$M296*'input_cooling&amp;ventilation'!$D$3)*'input_cool&amp;vent_evolution'!AD$11,(AN296*$Q296*'input_cooling&amp;ventilation'!$D$3)*'input_cool&amp;vent_evolution'!AD$12)</f>
        <v>308369.15397173801</v>
      </c>
      <c r="DJ296" s="2">
        <f>IF($D296=3,(AO296*$P296*$M296*'input_cooling&amp;ventilation'!$D$3)*'input_cool&amp;vent_evolution'!AE$11,(AO296*$Q296*'input_cooling&amp;ventilation'!$D$3)*'input_cool&amp;vent_evolution'!AE$12)</f>
        <v>305527.24897535151</v>
      </c>
      <c r="DK296" s="2">
        <f>IF($D296=3,(AP296*$P296*$M296*'input_cooling&amp;ventilation'!$D$3)*'input_cool&amp;vent_evolution'!AF$11,(AP296*$Q296*'input_cooling&amp;ventilation'!$D$3)*'input_cool&amp;vent_evolution'!AF$12)</f>
        <v>301020.73240022047</v>
      </c>
      <c r="DL296" s="2">
        <f>IF($D296=3,(AQ296*$P296*$M296*'input_cooling&amp;ventilation'!$D$3)*'input_cool&amp;vent_evolution'!AG$11,(AQ296*$Q296*'input_cooling&amp;ventilation'!$D$3)*'input_cool&amp;vent_evolution'!AG$12)</f>
        <v>288633.40679696482</v>
      </c>
      <c r="DM296" s="2">
        <f>IF($D296=3,(AR296*$P296*$M296*'input_cooling&amp;ventilation'!$D$3)*'input_cool&amp;vent_evolution'!AH$11,(AR296*$Q296*'input_cooling&amp;ventilation'!$D$3)*'input_cool&amp;vent_evolution'!AH$12)</f>
        <v>284039.56596808427</v>
      </c>
      <c r="DN296" s="2">
        <f>IF($D296=3,(AS296*$P296*$M296*'input_cooling&amp;ventilation'!$D$3)*'input_cool&amp;vent_evolution'!AI$11,(AS296*$Q296*'input_cooling&amp;ventilation'!$D$3)*'input_cool&amp;vent_evolution'!AI$12)</f>
        <v>279090.76170905831</v>
      </c>
      <c r="DO296" s="2">
        <f>IF($D296=3,(AT296*$P296*$M296*'input_cooling&amp;ventilation'!$D$3)*'input_cool&amp;vent_evolution'!AJ$11,(AT296*$Q296*'input_cooling&amp;ventilation'!$D$3)*'input_cool&amp;vent_evolution'!AJ$12)</f>
        <v>273781.85057567345</v>
      </c>
      <c r="DP296" s="2">
        <f>IF($D296=3,(AU296*$P296*$M296*'input_cooling&amp;ventilation'!$D$3)*'input_cool&amp;vent_evolution'!AK$11,(AU296*$Q296*'input_cooling&amp;ventilation'!$D$3)*'input_cool&amp;vent_evolution'!AK$12)</f>
        <v>268125.29005458427</v>
      </c>
      <c r="DQ296" s="2">
        <f>IF($D296=3,(AV296*$P296*$M296*'input_cooling&amp;ventilation'!$D$3)*'input_cool&amp;vent_evolution'!AL$11,(AV296*$Q296*'input_cooling&amp;ventilation'!$D$3)*'input_cool&amp;vent_evolution'!AL$12)</f>
        <v>262133.66487079949</v>
      </c>
      <c r="DR296" s="2">
        <f>IF($D296=3,(AW296*$P296*$M296*'input_cooling&amp;ventilation'!$D$3)*'input_cool&amp;vent_evolution'!AM$11,(AW296*$Q296*'input_cooling&amp;ventilation'!$D$3)*'input_cool&amp;vent_evolution'!AM$12)</f>
        <v>255844.70871165761</v>
      </c>
      <c r="DS296" s="2">
        <f>IF($D296=3,(AX296*$P296*$M296*'input_cooling&amp;ventilation'!$D$3)*'input_cool&amp;vent_evolution'!AN$11,(AX296*$Q296*'input_cooling&amp;ventilation'!$D$3)*'input_cool&amp;vent_evolution'!AN$12)</f>
        <v>249302.49345427708</v>
      </c>
      <c r="DT296" s="2">
        <f>IF($D296=3,(AY296*$P296*$M296*'input_cooling&amp;ventilation'!$D$3)*'input_cool&amp;vent_evolution'!AO$11,(AY296*$Q296*'input_cooling&amp;ventilation'!$D$3)*'input_cool&amp;vent_evolution'!AO$12)</f>
        <v>242614.62275635291</v>
      </c>
      <c r="DU296" s="2">
        <f>IF($D296=3,(AZ296*$P296*$M296*'input_cooling&amp;ventilation'!$D$3)*'input_cool&amp;vent_evolution'!AP$11,(AZ296*$Q296*'input_cooling&amp;ventilation'!$D$3)*'input_cool&amp;vent_evolution'!AP$12)</f>
        <v>235820.28168381136</v>
      </c>
      <c r="DV296" s="2">
        <f>IF($D296=3,(BA296*$P296*$M296*'input_cooling&amp;ventilation'!$D$3)*'input_cool&amp;vent_evolution'!AQ$11,(BA296*$Q296*'input_cooling&amp;ventilation'!$D$3)*'input_cool&amp;vent_evolution'!AQ$12)</f>
        <v>228946.93644467328</v>
      </c>
      <c r="DW296" s="2">
        <f>IF($D296=3,(BB296*$P296*$M296*'input_cooling&amp;ventilation'!$D$3)*'input_cool&amp;vent_evolution'!AR$11,(BB296*$Q296*'input_cooling&amp;ventilation'!$D$3)*'input_cool&amp;vent_evolution'!AR$12)</f>
        <v>222036.25756385704</v>
      </c>
      <c r="DX296" s="2">
        <f>IF($D296=3,(BC296*$P296*$M296*'input_cooling&amp;ventilation'!$D$3)*'input_cool&amp;vent_evolution'!AS$11,(BC296*$Q296*'input_cooling&amp;ventilation'!$D$3)*'input_cool&amp;vent_evolution'!AS$12)</f>
        <v>215130.30482900329</v>
      </c>
      <c r="DY296" s="2">
        <f>IF($D296=3,(BD296*$P296*$M296*'input_cooling&amp;ventilation'!$D$3)*'input_cool&amp;vent_evolution'!AT$11,(BD296*$Q296*'input_cooling&amp;ventilation'!$D$3)*'input_cool&amp;vent_evolution'!AT$12)</f>
        <v>208269.91524667689</v>
      </c>
      <c r="DZ296" s="2">
        <f>IF($D296=3,(BE296*$P296*$M296*'input_cooling&amp;ventilation'!$D$3)*'input_cool&amp;vent_evolution'!AU$11,(BE296*$Q296*'input_cooling&amp;ventilation'!$D$3)*'input_cool&amp;vent_evolution'!AU$12)</f>
        <v>210003.31700331942</v>
      </c>
      <c r="EA296" s="2">
        <f>IF($D296=3,(BF296*$P296*$M296*'input_cooling&amp;ventilation'!$D$3)*'input_cool&amp;vent_evolution'!AV$11,(BF296*$Q296*'input_cooling&amp;ventilation'!$D$3)*'input_cool&amp;vent_evolution'!AV$12)</f>
        <v>211751.14562351719</v>
      </c>
      <c r="EB296">
        <v>0.1833809251856082</v>
      </c>
      <c r="EC296" s="2">
        <f t="shared" si="347"/>
        <v>2575791.1617735536</v>
      </c>
      <c r="ED296" s="2">
        <f>IF($D296=3,(EC296*(1+'input_cool&amp;vent_evolution'!M$10)),EC296*(1+'input_cool&amp;vent_evolution'!M$9))</f>
        <v>2619025.3645520625</v>
      </c>
      <c r="EE296" s="2">
        <f>IF($D296=3,(ED296*(1+'input_cool&amp;vent_evolution'!N$10)),ED296*(1+'input_cool&amp;vent_evolution'!N$9))</f>
        <v>2661651.099447553</v>
      </c>
      <c r="EF296" s="2">
        <f>IF($D296=3,(EE296*(1+'input_cool&amp;vent_evolution'!O$10)),EE296*(1+'input_cool&amp;vent_evolution'!O$9))</f>
        <v>2701946.2316251718</v>
      </c>
      <c r="EG296" s="2">
        <f>IF($D296=3,(EF296*(1+'input_cool&amp;vent_evolution'!P$10)),EF296*(1+'input_cool&amp;vent_evolution'!P$9))</f>
        <v>2746505.405818711</v>
      </c>
      <c r="EH296" s="2">
        <f>IF($D296=3,(EG296*(1+'input_cool&amp;vent_evolution'!Q$10)),EG296*(1+'input_cool&amp;vent_evolution'!Q$9))</f>
        <v>2789875.0323897698</v>
      </c>
      <c r="EI296" s="2">
        <f>IF($D296=3,(EH296*(1+'input_cool&amp;vent_evolution'!R$10)),EH296*(1+'input_cool&amp;vent_evolution'!R$9))</f>
        <v>2821419.4155621552</v>
      </c>
      <c r="EJ296" s="2">
        <f>IF($D296=3,(EI296*(1+'input_cool&amp;vent_evolution'!S$10)),EI296*(1+'input_cool&amp;vent_evolution'!S$9))</f>
        <v>2861581.1803139905</v>
      </c>
      <c r="EK296" s="2">
        <f>IF($D296=3,(EJ296*(1+'input_cool&amp;vent_evolution'!T$10)),EJ296*(1+'input_cool&amp;vent_evolution'!T$9))</f>
        <v>2895896.9978659581</v>
      </c>
      <c r="EL296" s="2">
        <f>IF($D296=3,(EK296*(1+'input_cool&amp;vent_evolution'!U$10)),EK296*(1+'input_cool&amp;vent_evolution'!U$9))</f>
        <v>2934761.1653970303</v>
      </c>
      <c r="EM296" s="2">
        <f>IF($D296=3,(EL296*(1+'input_cool&amp;vent_evolution'!V$10)),EL296*(1+'input_cool&amp;vent_evolution'!V$9))</f>
        <v>2967684.6874969038</v>
      </c>
      <c r="EN296" s="2">
        <f>IF($D296=3,(EM296*(1+'input_cool&amp;vent_evolution'!W$10)),EM296*(1+'input_cool&amp;vent_evolution'!W$9))</f>
        <v>2998363.1507236571</v>
      </c>
      <c r="EO296" s="2">
        <f>IF($D296=3,(EN296*(1+'input_cool&amp;vent_evolution'!X$10)),EN296*(1+'input_cool&amp;vent_evolution'!X$9))</f>
        <v>3027624.753725932</v>
      </c>
      <c r="EP296" s="2">
        <f>IF($D296=3,(EO296*(1+'input_cool&amp;vent_evolution'!Y$10)),EO296*(1+'input_cool&amp;vent_evolution'!Y$9))</f>
        <v>3056433.4798699296</v>
      </c>
      <c r="EQ296" s="2">
        <f>IF($D296=3,(EP296*(1+'input_cool&amp;vent_evolution'!Z$10)),EP296*(1+'input_cool&amp;vent_evolution'!Z$9))</f>
        <v>3084053.7506726896</v>
      </c>
      <c r="ER296" s="2">
        <f>IF($D296=3,(EQ296*(1+'input_cool&amp;vent_evolution'!AA$10)),EQ296*(1+'input_cool&amp;vent_evolution'!AA$9))</f>
        <v>3116672.692802499</v>
      </c>
      <c r="ES296" s="2">
        <f>IF($D296=3,(ER296*(1+'input_cool&amp;vent_evolution'!AB$10)),ER296*(1+'input_cool&amp;vent_evolution'!AB$9))</f>
        <v>3131173.7571725235</v>
      </c>
      <c r="ET296" s="2">
        <f>IF($D296=3,(ES296*(1+'input_cool&amp;vent_evolution'!AC$10)),ES296*(1+'input_cool&amp;vent_evolution'!AC$9))</f>
        <v>3149289.5324812173</v>
      </c>
      <c r="EU296" s="2">
        <f>IF($D296=3,(ET296*(1+'input_cool&amp;vent_evolution'!AD$10)),ET296*(1+'input_cool&amp;vent_evolution'!AD$9))</f>
        <v>3173436.6296476368</v>
      </c>
      <c r="EV296" s="2">
        <f>IF($D296=3,(EU296*(1+'input_cool&amp;vent_evolution'!AE$10)),EU296*(1+'input_cool&amp;vent_evolution'!AE$9))</f>
        <v>3195354.7773412643</v>
      </c>
      <c r="EW296" s="2">
        <f>IF($D296=3,(EV296*(1+'input_cool&amp;vent_evolution'!AF$10)),EV296*(1+'input_cool&amp;vent_evolution'!AF$9))</f>
        <v>3212294.9140561274</v>
      </c>
      <c r="EX296" s="2">
        <f>IF($D296=3,(EW296*(1+'input_cool&amp;vent_evolution'!AG$10)),EW296*(1+'input_cool&amp;vent_evolution'!AG$9))</f>
        <v>3231141.2306033932</v>
      </c>
      <c r="EY296" s="2">
        <f>IF($D296=3,(EX296*(1+'input_cool&amp;vent_evolution'!AH$10)),EX296*(1+'input_cool&amp;vent_evolution'!AH$9))</f>
        <v>3249151.4309871206</v>
      </c>
      <c r="EZ296" s="2">
        <f>IF($D296=3,(EY296*(1+'input_cool&amp;vent_evolution'!AI$10)),EY296*(1+'input_cool&amp;vent_evolution'!AI$9))</f>
        <v>3263922.1883886084</v>
      </c>
      <c r="FA296" s="2">
        <f>IF($D296=3,(EZ296*(1+'input_cool&amp;vent_evolution'!AJ$10)),EZ296*(1+'input_cool&amp;vent_evolution'!AJ$9))</f>
        <v>3278217.081772719</v>
      </c>
      <c r="FB296" s="2">
        <f>IF($D296=3,(FA296*(1+'input_cool&amp;vent_evolution'!AK$10)),FA296*(1+'input_cool&amp;vent_evolution'!AK$9))</f>
        <v>3294455.8004434127</v>
      </c>
      <c r="FC296" s="2">
        <f>IF($D296=3,(FB296*(1+'input_cool&amp;vent_evolution'!AL$10)),FB296*(1+'input_cool&amp;vent_evolution'!AL$9))</f>
        <v>3310620.1255068858</v>
      </c>
      <c r="FD296" s="2">
        <f>IF($D296=3,(FC296*(1+'input_cool&amp;vent_evolution'!AM$10)),FC296*(1+'input_cool&amp;vent_evolution'!AM$9))</f>
        <v>3330107.6235760543</v>
      </c>
      <c r="FE296" s="2">
        <f>IF($D296=3,(FD296*(1+'input_cool&amp;vent_evolution'!AN$10)),FD296*(1+'input_cool&amp;vent_evolution'!AN$9))</f>
        <v>3347416.6545229945</v>
      </c>
      <c r="FF296" s="2">
        <f>IF($D296=3,(FE296*(1+'input_cool&amp;vent_evolution'!AO$10)),FE296*(1+'input_cool&amp;vent_evolution'!AO$9))</f>
        <v>3362212.5708333841</v>
      </c>
      <c r="FG296" s="2">
        <f>IF($D296=3,(FF296*(1+'input_cool&amp;vent_evolution'!AP$10)),FF296*(1+'input_cool&amp;vent_evolution'!AP$9))</f>
        <v>3381049.8934970368</v>
      </c>
      <c r="FH296" s="2">
        <f>IF($D296=3,(FG296*(1+'input_cool&amp;vent_evolution'!AQ$10)),FG296*(1+'input_cool&amp;vent_evolution'!AQ$9))</f>
        <v>3398084.4483207799</v>
      </c>
      <c r="FI296" s="2">
        <f>IF($D296=3,(FH296*(1+'input_cool&amp;vent_evolution'!AR$10)),FH296*(1+'input_cool&amp;vent_evolution'!AR$9))</f>
        <v>3417805.5933482945</v>
      </c>
      <c r="FJ296" s="2">
        <f>IF($D296=3,(FI296*(1+'input_cool&amp;vent_evolution'!AS$10)),FI296*(1+'input_cool&amp;vent_evolution'!AS$9))</f>
        <v>3435403.9355767551</v>
      </c>
      <c r="FK296" s="2">
        <f>IF($D296=3,(FJ296*(1+'input_cool&amp;vent_evolution'!AT$10)),FJ296*(1+'input_cool&amp;vent_evolution'!AT$9))</f>
        <v>3455714.869834004</v>
      </c>
      <c r="FL296" s="2">
        <f>IF($D296=3,(FK296*(1+'input_cool&amp;vent_evolution'!AU$10)),FK296*(1+'input_cool&amp;vent_evolution'!AU$9))</f>
        <v>3476145.8872192167</v>
      </c>
      <c r="FM296" s="2">
        <f t="shared" si="348"/>
        <v>2430728.5620605275</v>
      </c>
      <c r="FN296" s="2">
        <f t="shared" si="349"/>
        <v>3501331.2122809105</v>
      </c>
      <c r="FO296" s="2">
        <f t="shared" si="350"/>
        <v>3558316.8444385887</v>
      </c>
      <c r="FP296" s="2">
        <f t="shared" si="351"/>
        <v>3612186.732797082</v>
      </c>
      <c r="FQ296" s="2">
        <f t="shared" si="352"/>
        <v>3671757.1476196907</v>
      </c>
      <c r="FR296" s="2">
        <f t="shared" si="353"/>
        <v>3729737.276118441</v>
      </c>
      <c r="FS296" s="2">
        <f t="shared" si="354"/>
        <v>3771908.4344693688</v>
      </c>
      <c r="FT296" s="2">
        <f t="shared" si="355"/>
        <v>3825600.0261466168</v>
      </c>
      <c r="FU296" s="2">
        <f t="shared" si="356"/>
        <v>3871476.2687733048</v>
      </c>
      <c r="FV296" s="2">
        <f t="shared" si="357"/>
        <v>3923433.1244256482</v>
      </c>
      <c r="FW296" s="2">
        <f t="shared" si="358"/>
        <v>3967448.0305455909</v>
      </c>
      <c r="FX296" s="2">
        <f t="shared" si="359"/>
        <v>4008461.55500186</v>
      </c>
      <c r="FY296" s="2">
        <f t="shared" si="360"/>
        <v>4047580.9027179745</v>
      </c>
      <c r="FZ296" s="2">
        <f t="shared" si="361"/>
        <v>4086094.806935655</v>
      </c>
      <c r="GA296" s="2">
        <f t="shared" si="362"/>
        <v>4123019.8850820032</v>
      </c>
      <c r="GB296" s="2">
        <f t="shared" si="363"/>
        <v>4166627.6033334155</v>
      </c>
      <c r="GC296" s="2">
        <f t="shared" si="364"/>
        <v>4186013.8337904639</v>
      </c>
      <c r="GD296" s="2">
        <f t="shared" si="365"/>
        <v>4210232.510853122</v>
      </c>
      <c r="GE296" s="2">
        <f t="shared" si="366"/>
        <v>4242514.3612464359</v>
      </c>
      <c r="GF296" s="2">
        <f t="shared" si="367"/>
        <v>4271816.3663639789</v>
      </c>
      <c r="GG296" s="2">
        <f t="shared" si="368"/>
        <v>4294463.3518505823</v>
      </c>
      <c r="GH296" s="2">
        <f t="shared" si="369"/>
        <v>4319658.6772783501</v>
      </c>
      <c r="GI296" s="2">
        <f t="shared" si="370"/>
        <v>4343736.2129893359</v>
      </c>
      <c r="GJ296" s="2">
        <f t="shared" si="371"/>
        <v>4363482.9915501093</v>
      </c>
      <c r="GK296" s="2">
        <f t="shared" si="372"/>
        <v>4382593.5954638571</v>
      </c>
      <c r="GL296" s="2">
        <f t="shared" si="373"/>
        <v>4404302.8668969246</v>
      </c>
      <c r="GM296" s="2">
        <f t="shared" si="374"/>
        <v>4425912.6827605721</v>
      </c>
      <c r="GN296" s="2">
        <f t="shared" si="375"/>
        <v>4451965.1930425847</v>
      </c>
      <c r="GO296" s="2">
        <f t="shared" si="376"/>
        <v>4475105.347059086</v>
      </c>
      <c r="GP296" s="2">
        <f t="shared" si="377"/>
        <v>4494885.7601444414</v>
      </c>
      <c r="GQ296" s="2">
        <f t="shared" si="378"/>
        <v>4520069.06179961</v>
      </c>
      <c r="GR296" s="2">
        <f t="shared" si="379"/>
        <v>4542842.2732770341</v>
      </c>
      <c r="GS296" s="2">
        <f t="shared" si="380"/>
        <v>4569207.1422704151</v>
      </c>
      <c r="GT296" s="2">
        <f t="shared" si="381"/>
        <v>4592734.0717010694</v>
      </c>
      <c r="GU296" s="2">
        <f t="shared" si="382"/>
        <v>4619887.4200527193</v>
      </c>
      <c r="GV296" s="2">
        <f t="shared" si="383"/>
        <v>4647201.3055300126</v>
      </c>
      <c r="GW296" s="2">
        <f>IF($D296=3,($N296*$M296*EC296*'input_cooling&amp;ventilation'!$D$3)*'input_cool&amp;vent_evolution'!M$11,($O296*$M296*EC296*'input_cooling&amp;ventilation'!$D$3)*'input_cool&amp;vent_evolution'!M$10)</f>
        <v>719156.96177802642</v>
      </c>
      <c r="GX296" s="2">
        <f>IF($D296=3,($N296*$M296*ED296*'input_cooling&amp;ventilation'!$D$3)*'input_cool&amp;vent_evolution'!N$11,($O296*$M296*ED296*'input_cooling&amp;ventilation'!$D$3)*'input_cool&amp;vent_evolution'!N$10)</f>
        <v>716705.19463096617</v>
      </c>
      <c r="GY296" s="2">
        <f>IF($D296=3,($N296*$M296*EE296*'input_cooling&amp;ventilation'!$D$3)*'input_cool&amp;vent_evolution'!O$11,($O296*$M296*EE296*'input_cooling&amp;ventilation'!$D$3)*'input_cool&amp;vent_evolution'!O$10)</f>
        <v>714199.24537723826</v>
      </c>
      <c r="GZ296" s="2">
        <f>IF($D296=3,($N296*$M296*EF296*'input_cooling&amp;ventilation'!$D$3)*'input_cool&amp;vent_evolution'!P$11,($O296*$M296*EF296*'input_cooling&amp;ventilation'!$D$3)*'input_cool&amp;vent_evolution'!P$10)</f>
        <v>671768.33209376084</v>
      </c>
      <c r="HA296" s="2">
        <f>IF($D296=3,($N296*$M296*EG296*'input_cooling&amp;ventilation'!$D$3)*'input_cool&amp;vent_evolution'!Q$11,($O296*$M296*EG296*'input_cooling&amp;ventilation'!$D$3)*'input_cool&amp;vent_evolution'!Q$10)</f>
        <v>670856.54559395032</v>
      </c>
      <c r="HB296" s="2">
        <f>IF($D296=3,($N296*$M296*EH296*'input_cooling&amp;ventilation'!$D$3)*'input_cool&amp;vent_evolution'!R$11,($O296*$M296*EH296*'input_cooling&amp;ventilation'!$D$3)*'input_cool&amp;vent_evolution'!R$10)</f>
        <v>525640.05974639894</v>
      </c>
      <c r="HC296" s="2">
        <f>IF($D296=3,($N296*$M296*EI296*'input_cooling&amp;ventilation'!$D$3)*'input_cool&amp;vent_evolution'!S$11,($O296*$M296*EI296*'input_cooling&amp;ventilation'!$D$3)*'input_cool&amp;vent_evolution'!S$10)</f>
        <v>524363.61400628625</v>
      </c>
      <c r="HD296" s="2">
        <f>IF($D296=3,($N296*$M296*EJ296*'input_cooling&amp;ventilation'!$D$3)*'input_cool&amp;vent_evolution'!T$11,($O296*$M296*EJ296*'input_cooling&amp;ventilation'!$D$3)*'input_cool&amp;vent_evolution'!T$10)</f>
        <v>524705.53875692456</v>
      </c>
      <c r="HE296" s="2">
        <f>IF($D296=3,($N296*$M296*EK296*'input_cooling&amp;ventilation'!$D$3)*'input_cool&amp;vent_evolution'!U$11,($O296*$M296*EK296*'input_cooling&amp;ventilation'!$D$3)*'input_cool&amp;vent_evolution'!U$10)</f>
        <v>523984.65428424627</v>
      </c>
      <c r="HF296" s="2">
        <f>IF($D296=3,($N296*$M296*EL296*'input_cooling&amp;ventilation'!$D$3)*'input_cool&amp;vent_evolution'!V$11,($O296*$M296*EL296*'input_cooling&amp;ventilation'!$D$3)*'input_cool&amp;vent_evolution'!V$10)</f>
        <v>524098.78690201888</v>
      </c>
      <c r="HG296" s="2">
        <f>IF($D296=3,($N296*$M296*EM296*'input_cooling&amp;ventilation'!$D$3)*'input_cool&amp;vent_evolution'!W$11,($O296*$M296*EM296*'input_cooling&amp;ventilation'!$D$3)*'input_cool&amp;vent_evolution'!W$10)</f>
        <v>406637.9905222035</v>
      </c>
      <c r="HH296" s="2">
        <f>IF($D296=3,($N296*$M296*EN296*'input_cooling&amp;ventilation'!$D$3)*'input_cool&amp;vent_evolution'!X$11,($O296*$M296*EN296*'input_cooling&amp;ventilation'!$D$3)*'input_cool&amp;vent_evolution'!X$10)</f>
        <v>406853.42833231855</v>
      </c>
      <c r="HI296" s="2">
        <f>IF($D296=3,($N296*$M296*EO296*'input_cooling&amp;ventilation'!$D$3)*'input_cool&amp;vent_evolution'!Y$11,($O296*$M296*EO296*'input_cooling&amp;ventilation'!$D$3)*'input_cool&amp;vent_evolution'!Y$10)</f>
        <v>406876.70847631531</v>
      </c>
      <c r="HJ296" s="2">
        <f>IF($D296=3,($N296*$M296*EP296*'input_cooling&amp;ventilation'!$D$3)*'input_cool&amp;vent_evolution'!Z$11,($O296*$M296*EP296*'input_cooling&amp;ventilation'!$D$3)*'input_cool&amp;vent_evolution'!Z$10)</f>
        <v>406841.58832237066</v>
      </c>
      <c r="HK296" s="2">
        <f>IF($D296=3,($N296*$M296*EQ296*'input_cooling&amp;ventilation'!$D$3)*'input_cool&amp;vent_evolution'!AA$11,($O296*$M296*EQ296*'input_cooling&amp;ventilation'!$D$3)*'input_cool&amp;vent_evolution'!AA$10)</f>
        <v>406652.77252525935</v>
      </c>
      <c r="HL296" s="2">
        <f>IF($D296=3,($N296*$M296*ER296*'input_cooling&amp;ventilation'!$D$3)*'input_cool&amp;vent_evolution'!AB$11,($O296*$M296*ER296*'input_cooling&amp;ventilation'!$D$3)*'input_cool&amp;vent_evolution'!AB$10)</f>
        <v>283204.38069198193</v>
      </c>
      <c r="HM296" s="2">
        <f>IF($D296=3,($N296*$M296*ES296*'input_cooling&amp;ventilation'!$D$3)*'input_cool&amp;vent_evolution'!AC$11,($O296*$M296*ES296*'input_cooling&amp;ventilation'!$D$3)*'input_cool&amp;vent_evolution'!AC$10)</f>
        <v>282760.03759220912</v>
      </c>
      <c r="HN296" s="2">
        <f>IF($D296=3,($N296*$M296*ET296*'input_cooling&amp;ventilation'!$D$3)*'input_cool&amp;vent_evolution'!AD$11,($O296*$M296*ET296*'input_cooling&amp;ventilation'!$D$3)*'input_cool&amp;vent_evolution'!AD$10)</f>
        <v>282646.69655071874</v>
      </c>
      <c r="HO296" s="2">
        <f>IF($D296=3,($N296*$M296*EU296*'input_cooling&amp;ventilation'!$D$3)*'input_cool&amp;vent_evolution'!AE$11,($O296*$M296*EU296*'input_cooling&amp;ventilation'!$D$3)*'input_cool&amp;vent_evolution'!AE$10)</f>
        <v>283073.78092733026</v>
      </c>
      <c r="HP296" s="2">
        <f>IF($D296=3,($N296*$M296*EV296*'input_cooling&amp;ventilation'!$D$3)*'input_cool&amp;vent_evolution'!AF$11,($O296*$M296*EV296*'input_cooling&amp;ventilation'!$D$3)*'input_cool&amp;vent_evolution'!AF$10)</f>
        <v>283299.15755347966</v>
      </c>
      <c r="HQ296" s="2">
        <f>IF($D296=3,($N296*$M296*EW296*'input_cooling&amp;ventilation'!$D$3)*'input_cool&amp;vent_evolution'!AG$11,($O296*$M296*EW296*'input_cooling&amp;ventilation'!$D$3)*'input_cool&amp;vent_evolution'!AG$10)</f>
        <v>178851.55266621258</v>
      </c>
      <c r="HR296" s="2">
        <f>IF($D296=3,($N296*$M296*EX296*'input_cooling&amp;ventilation'!$D$3)*'input_cool&amp;vent_evolution'!AH$11,($O296*$M296*EX296*'input_cooling&amp;ventilation'!$D$3)*'input_cool&amp;vent_evolution'!AH$10)</f>
        <v>179192.70899853966</v>
      </c>
      <c r="HS296" s="2">
        <f>IF($D296=3,($N296*$M296*EY296*'input_cooling&amp;ventilation'!$D$3)*'input_cool&amp;vent_evolution'!AI$11,($O296*$M296*EY296*'input_cooling&amp;ventilation'!$D$3)*'input_cool&amp;vent_evolution'!AI$10)</f>
        <v>179485.20585643119</v>
      </c>
      <c r="HT296" s="2">
        <f>IF($D296=3,($N296*$M296*EZ296*'input_cooling&amp;ventilation'!$D$3)*'input_cool&amp;vent_evolution'!AJ$11,($O296*$M296*EZ296*'input_cooling&amp;ventilation'!$D$3)*'input_cool&amp;vent_evolution'!AJ$10)</f>
        <v>179597.35000492827</v>
      </c>
      <c r="HU296" s="2">
        <f>IF($D296=3,($N296*$M296*FA296*'input_cooling&amp;ventilation'!$D$3)*'input_cool&amp;vent_evolution'!AK$11,($O296*$M296*FA296*'input_cooling&amp;ventilation'!$D$3)*'input_cool&amp;vent_evolution'!AK$10)</f>
        <v>179682.70757292677</v>
      </c>
      <c r="HV296" s="2">
        <f>IF($D296=3,($N296*$M296*FB296*'input_cooling&amp;ventilation'!$D$3)*'input_cool&amp;vent_evolution'!AL$11,($O296*$M296*FB296*'input_cooling&amp;ventilation'!$D$3)*'input_cool&amp;vent_evolution'!AL$10)</f>
        <v>179873.77769877485</v>
      </c>
      <c r="HW296" s="2">
        <f>IF($D296=3,($N296*$M296*FC296*'input_cooling&amp;ventilation'!$D$3)*'input_cool&amp;vent_evolution'!AM$11,($O296*$M296*FC296*'input_cooling&amp;ventilation'!$D$3)*'input_cool&amp;vent_evolution'!AM$10)</f>
        <v>180059.47525560914</v>
      </c>
      <c r="HX296" s="2">
        <f>IF($D296=3,($N296*$M296*FD296*'input_cooling&amp;ventilation'!$D$3)*'input_cool&amp;vent_evolution'!AN$11,($O296*$M296*FD296*'input_cooling&amp;ventilation'!$D$3)*'input_cool&amp;vent_evolution'!AN$10)</f>
        <v>180424.01120048534</v>
      </c>
      <c r="HY296" s="2">
        <f>IF($D296=3,($N296*$M296*FE296*'input_cooling&amp;ventilation'!$D$3)*'input_cool&amp;vent_evolution'!AO$11,($O296*$M296*FE296*'input_cooling&amp;ventilation'!$D$3)*'input_cool&amp;vent_evolution'!AO$10)</f>
        <v>180668.35414403124</v>
      </c>
      <c r="HZ296" s="2">
        <f>IF($D296=3,($N296*$M296*FF296*'input_cooling&amp;ventilation'!$D$3)*'input_cool&amp;vent_evolution'!AP$11,($O296*$M296*FF296*'input_cooling&amp;ventilation'!$D$3)*'input_cool&amp;vent_evolution'!AP$10)</f>
        <v>180775.91311475652</v>
      </c>
      <c r="IA296" s="2">
        <f>IF($D296=3,($N296*$M296*FG296*'input_cooling&amp;ventilation'!$D$3)*'input_cool&amp;vent_evolution'!AQ$11,($O296*$M296*FG296*'input_cooling&amp;ventilation'!$D$3)*'input_cool&amp;vent_evolution'!AQ$10)</f>
        <v>181099.29697039237</v>
      </c>
      <c r="IB296" s="2">
        <f>IF($D296=3,($N296*$M296*FH296*'input_cooling&amp;ventilation'!$D$3)*'input_cool&amp;vent_evolution'!AR$11,($O296*$M296*FH296*'input_cooling&amp;ventilation'!$D$3)*'input_cool&amp;vent_evolution'!AR$10)</f>
        <v>181324.24739407358</v>
      </c>
      <c r="IC296" s="2">
        <f>IF($D296=3,($N296*$M296*FI296*'input_cooling&amp;ventilation'!$D$3)*'input_cool&amp;vent_evolution'!AS$11,($O296*$M296*FI296*'input_cooling&amp;ventilation'!$D$3)*'input_cool&amp;vent_evolution'!AS$10)</f>
        <v>181690.49806592934</v>
      </c>
      <c r="ID296" s="2">
        <f>IF($D296=3,($N296*$M296*FJ296*'input_cooling&amp;ventilation'!$D$3)*'input_cool&amp;vent_evolution'!AT$11,($O296*$M296*FJ296*'input_cooling&amp;ventilation'!$D$3)*'input_cool&amp;vent_evolution'!AT$10)</f>
        <v>181941.78145676036</v>
      </c>
      <c r="IE296" s="2">
        <f>IF($D296=3,($N296*$M296*FK296*'input_cooling&amp;ventilation'!$D$3)*'input_cool&amp;vent_evolution'!AU$11,($O296*$M296*FK296*'input_cooling&amp;ventilation'!$D$3)*'input_cool&amp;vent_evolution'!AU$10)</f>
        <v>183017.46502443217</v>
      </c>
      <c r="IF296" s="2">
        <f>IF($D296=3,($N296*$M296*FL296*'input_cooling&amp;ventilation'!$D$3)*'input_cool&amp;vent_evolution'!AV$11,($O296*$M296*FL296*'input_cooling&amp;ventilation'!$D$3)*'input_cool&amp;vent_evolution'!AV$10)</f>
        <v>184099.50829205028</v>
      </c>
    </row>
    <row r="297" spans="1:240" x14ac:dyDescent="0.25">
      <c r="A297">
        <v>295</v>
      </c>
      <c r="B297">
        <v>100100</v>
      </c>
      <c r="C297">
        <v>16</v>
      </c>
      <c r="D297">
        <v>6</v>
      </c>
      <c r="E297">
        <v>2</v>
      </c>
      <c r="F297" s="2">
        <v>7523466.8527224902</v>
      </c>
      <c r="G297" s="2">
        <v>9455252.3546110205</v>
      </c>
      <c r="H297" s="2">
        <v>7523466.8527224902</v>
      </c>
      <c r="I297" s="17">
        <v>0.47588686000000002</v>
      </c>
      <c r="J297">
        <v>0.15070976899999999</v>
      </c>
      <c r="K297" s="2">
        <f t="shared" si="308"/>
        <v>1133859.9514529635</v>
      </c>
      <c r="L297" s="2">
        <f t="shared" si="309"/>
        <v>4499630.3535434455</v>
      </c>
      <c r="M297">
        <v>0.829989440337909</v>
      </c>
      <c r="N297" s="17">
        <f>'input_cooling&amp;ventilation'!$D$5</f>
        <v>57.500092182043396</v>
      </c>
      <c r="O297" s="45">
        <f>'input_cooling&amp;ventilation'!$D$6</f>
        <v>19.328678831353667</v>
      </c>
      <c r="P297" s="45">
        <f>'input_cooling&amp;ventilation'!$C$5</f>
        <v>50.351688737400465</v>
      </c>
      <c r="Q297" s="45">
        <f>'input_cooling&amp;ventilation'!$C$6</f>
        <v>32.240814214248743</v>
      </c>
      <c r="R297">
        <v>17</v>
      </c>
      <c r="S297">
        <v>12</v>
      </c>
      <c r="T297">
        <v>14</v>
      </c>
      <c r="U297" s="2">
        <f t="shared" si="310"/>
        <v>2369278.0354291336</v>
      </c>
      <c r="V297" s="2">
        <f t="shared" si="311"/>
        <v>8842337.0330238193</v>
      </c>
      <c r="W297" s="2">
        <v>481000.63306146453</v>
      </c>
      <c r="X297" s="57">
        <f>IF($D297=3,(W297*(1+'input_cool&amp;vent_evolution'!M$11)),(W297*(1+'input_cool&amp;vent_evolution'!M$12)))</f>
        <v>488709.45731175604</v>
      </c>
      <c r="Y297" s="57">
        <f>IF($D297=3,(X297*(1+'input_cool&amp;vent_evolution'!N$11)),(X297*(1+'input_cool&amp;vent_evolution'!N$12)))</f>
        <v>495813.16555857239</v>
      </c>
      <c r="Z297" s="57">
        <f>IF($D297=3,(Y297*(1+'input_cool&amp;vent_evolution'!O$11)),(Y297*(1+'input_cool&amp;vent_evolution'!O$12)))</f>
        <v>502442.59140903025</v>
      </c>
      <c r="AA297" s="57">
        <f>IF($D297=3,(Z297*(1+'input_cool&amp;vent_evolution'!P$11)),(Z297*(1+'input_cool&amp;vent_evolution'!P$12)))</f>
        <v>510038.82230164437</v>
      </c>
      <c r="AB297" s="57">
        <f>IF($D297=3,(AA297*(1+'input_cool&amp;vent_evolution'!Q$11)),(AA297*(1+'input_cool&amp;vent_evolution'!Q$12)))</f>
        <v>517914.70883082983</v>
      </c>
      <c r="AC297" s="57">
        <f>IF($D297=3,(AB297*(1+'input_cool&amp;vent_evolution'!R$11)),(AB297*(1+'input_cool&amp;vent_evolution'!R$12)))</f>
        <v>525724.63699625921</v>
      </c>
      <c r="AD297" s="57">
        <f>IF($D297=3,(AC297*(1+'input_cool&amp;vent_evolution'!S$11)),(AC297*(1+'input_cool&amp;vent_evolution'!S$12)))</f>
        <v>533225.71447500889</v>
      </c>
      <c r="AE297" s="57">
        <f>IF($D297=3,(AD297*(1+'input_cool&amp;vent_evolution'!T$11)),(AD297*(1+'input_cool&amp;vent_evolution'!T$12)))</f>
        <v>541008.73009119241</v>
      </c>
      <c r="AF297" s="57">
        <f>IF($D297=3,(AE297*(1+'input_cool&amp;vent_evolution'!U$11)),(AE297*(1+'input_cool&amp;vent_evolution'!U$12)))</f>
        <v>549904.3995394907</v>
      </c>
      <c r="AG297" s="57">
        <f>IF($D297=3,(AF297*(1+'input_cool&amp;vent_evolution'!V$11)),(AF297*(1+'input_cool&amp;vent_evolution'!V$12)))</f>
        <v>558902.23250101123</v>
      </c>
      <c r="AH297" s="57">
        <f>IF($D297=3,(AG297*(1+'input_cool&amp;vent_evolution'!W$11)),(AG297*(1+'input_cool&amp;vent_evolution'!W$12)))</f>
        <v>566006.19720859837</v>
      </c>
      <c r="AI297" s="57">
        <f>IF($D297=3,(AH297*(1+'input_cool&amp;vent_evolution'!X$11)),(AH297*(1+'input_cool&amp;vent_evolution'!X$12)))</f>
        <v>574581.63438922132</v>
      </c>
      <c r="AJ297" s="57">
        <f>IF($D297=3,(AI297*(1+'input_cool&amp;vent_evolution'!Y$11)),(AI297*(1+'input_cool&amp;vent_evolution'!Y$12)))</f>
        <v>583315.80421527312</v>
      </c>
      <c r="AK297" s="57">
        <f>IF($D297=3,(AJ297*(1+'input_cool&amp;vent_evolution'!Z$11)),(AJ297*(1+'input_cool&amp;vent_evolution'!Z$12)))</f>
        <v>592850.46250369656</v>
      </c>
      <c r="AL297" s="57">
        <f>IF($D297=3,(AK297*(1+'input_cool&amp;vent_evolution'!AA$11)),(AK297*(1+'input_cool&amp;vent_evolution'!AA$12)))</f>
        <v>602355.62030592235</v>
      </c>
      <c r="AM297" s="57">
        <f>IF($D297=3,(AL297*(1+'input_cool&amp;vent_evolution'!AB$11)),(AL297*(1+'input_cool&amp;vent_evolution'!AB$12)))</f>
        <v>611563.28033162956</v>
      </c>
      <c r="AN297" s="57">
        <f>IF($D297=3,(AM297*(1+'input_cool&amp;vent_evolution'!AC$11)),(AM297*(1+'input_cool&amp;vent_evolution'!AC$12)))</f>
        <v>620814.18118788092</v>
      </c>
      <c r="AO297" s="57">
        <f>IF($D297=3,(AN297*(1+'input_cool&amp;vent_evolution'!AD$11)),(AN297*(1+'input_cool&amp;vent_evolution'!AD$12)))</f>
        <v>630016.51307213551</v>
      </c>
      <c r="AP297" s="57">
        <f>IF($D297=3,(AO297*(1+'input_cool&amp;vent_evolution'!AE$11)),(AO297*(1+'input_cool&amp;vent_evolution'!AE$12)))</f>
        <v>639134.03701557161</v>
      </c>
      <c r="AQ297" s="57">
        <f>IF($D297=3,(AP297*(1+'input_cool&amp;vent_evolution'!AF$11)),(AP297*(1+'input_cool&amp;vent_evolution'!AF$12)))</f>
        <v>648117.07778962411</v>
      </c>
      <c r="AR297" s="57">
        <f>IF($D297=3,(AQ297*(1+'input_cool&amp;vent_evolution'!AG$11)),(AQ297*(1+'input_cool&amp;vent_evolution'!AG$12)))</f>
        <v>656730.45681284554</v>
      </c>
      <c r="AS297" s="57">
        <f>IF($D297=3,(AR297*(1+'input_cool&amp;vent_evolution'!AH$11)),(AR297*(1+'input_cool&amp;vent_evolution'!AH$12)))</f>
        <v>665206.74674208241</v>
      </c>
      <c r="AT297" s="57">
        <f>IF($D297=3,(AS297*(1+'input_cool&amp;vent_evolution'!AI$11)),(AS297*(1+'input_cool&amp;vent_evolution'!AI$12)))</f>
        <v>673535.35478214442</v>
      </c>
      <c r="AU297" s="57">
        <f>IF($D297=3,(AT297*(1+'input_cool&amp;vent_evolution'!AJ$11)),(AT297*(1+'input_cool&amp;vent_evolution'!AJ$12)))</f>
        <v>681705.5346475197</v>
      </c>
      <c r="AV297" s="57">
        <f>IF($D297=3,(AU297*(1+'input_cool&amp;vent_evolution'!AK$11)),(AU297*(1+'input_cool&amp;vent_evolution'!AK$12)))</f>
        <v>689706.91180818877</v>
      </c>
      <c r="AW297" s="57">
        <f>IF($D297=3,(AV297*(1+'input_cool&amp;vent_evolution'!AL$11)),(AV297*(1+'input_cool&amp;vent_evolution'!AL$12)))</f>
        <v>697529.48728666268</v>
      </c>
      <c r="AX297" s="57">
        <f>IF($D297=3,(AW297*(1+'input_cool&amp;vent_evolution'!AM$11)),(AW297*(1+'input_cool&amp;vent_evolution'!AM$12)))</f>
        <v>705164.38815165276</v>
      </c>
      <c r="AY297" s="57">
        <f>IF($D297=3,(AX297*(1+'input_cool&amp;vent_evolution'!AN$11)),(AX297*(1+'input_cool&amp;vent_evolution'!AN$12)))</f>
        <v>712604.05666191084</v>
      </c>
      <c r="AZ297" s="57">
        <f>IF($D297=3,(AY297*(1+'input_cool&amp;vent_evolution'!AO$11)),(AY297*(1+'input_cool&amp;vent_evolution'!AO$12)))</f>
        <v>719844.14617741993</v>
      </c>
      <c r="BA297" s="57">
        <f>IF($D297=3,(AZ297*(1+'input_cool&amp;vent_evolution'!AP$11)),(AZ297*(1+'input_cool&amp;vent_evolution'!AP$12)))</f>
        <v>726881.47941630718</v>
      </c>
      <c r="BB297" s="57">
        <f>IF($D297=3,(BA297*(1+'input_cool&amp;vent_evolution'!AQ$11)),(BA297*(1+'input_cool&amp;vent_evolution'!AQ$12)))</f>
        <v>733713.69874146162</v>
      </c>
      <c r="BC297" s="57">
        <f>IF($D297=3,(BB297*(1+'input_cool&amp;vent_evolution'!AR$11)),(BB297*(1+'input_cool&amp;vent_evolution'!AR$12)))</f>
        <v>740339.69004481903</v>
      </c>
      <c r="BD297" s="57">
        <f>IF($D297=3,(BC297*(1+'input_cool&amp;vent_evolution'!AS$11)),(BC297*(1+'input_cool&amp;vent_evolution'!AS$12)))</f>
        <v>746759.59436371468</v>
      </c>
      <c r="BE297" s="57">
        <f>IF($D297=3,(BD297*(1+'input_cool&amp;vent_evolution'!AT$11)),(BD297*(1+'input_cool&amp;vent_evolution'!AT$12)))</f>
        <v>752974.77139073075</v>
      </c>
      <c r="BF297" s="57">
        <f>IF($D297=3,(BE297*(1+'input_cool&amp;vent_evolution'!AU$11)),(BE297*(1+'input_cool&amp;vent_evolution'!AU$12)))</f>
        <v>759241.67647824797</v>
      </c>
      <c r="BG297" s="57">
        <f>IF($D297=3,(BF297*(1+'input_cool&amp;vent_evolution'!AV$11)),(BF297*(1+'input_cool&amp;vent_evolution'!AV$12)))</f>
        <v>765560.74015177391</v>
      </c>
      <c r="BH297" s="2">
        <f t="shared" si="384"/>
        <v>1292321.0039558925</v>
      </c>
      <c r="BI297" s="2">
        <f t="shared" si="312"/>
        <v>1313032.568161221</v>
      </c>
      <c r="BJ297" s="2">
        <f t="shared" si="313"/>
        <v>1332118.3463127071</v>
      </c>
      <c r="BK297" s="2">
        <f t="shared" si="314"/>
        <v>1349929.8535786865</v>
      </c>
      <c r="BL297" s="2">
        <f t="shared" si="315"/>
        <v>1370338.9093234621</v>
      </c>
      <c r="BM297" s="2">
        <f t="shared" si="316"/>
        <v>1391499.3255201264</v>
      </c>
      <c r="BN297" s="2">
        <f t="shared" si="317"/>
        <v>1412482.5291041462</v>
      </c>
      <c r="BO297" s="2">
        <f t="shared" si="318"/>
        <v>1432635.9328874007</v>
      </c>
      <c r="BP297" s="2">
        <f t="shared" si="319"/>
        <v>1453546.8295963982</v>
      </c>
      <c r="BQ297" s="2">
        <f t="shared" si="320"/>
        <v>1477447.1317625612</v>
      </c>
      <c r="BR297" s="2">
        <f t="shared" si="321"/>
        <v>1501621.920166163</v>
      </c>
      <c r="BS297" s="2">
        <f t="shared" si="322"/>
        <v>1520708.3873596545</v>
      </c>
      <c r="BT297" s="2">
        <f t="shared" si="323"/>
        <v>1543748.3104385233</v>
      </c>
      <c r="BU297" s="2">
        <f t="shared" si="324"/>
        <v>1567214.7059949765</v>
      </c>
      <c r="BV297" s="2">
        <f t="shared" si="325"/>
        <v>1592831.8015344266</v>
      </c>
      <c r="BW297" s="2">
        <f t="shared" si="326"/>
        <v>1618369.6370993166</v>
      </c>
      <c r="BX297" s="2">
        <f t="shared" si="327"/>
        <v>1643108.1751190491</v>
      </c>
      <c r="BY297" s="2">
        <f t="shared" si="328"/>
        <v>1667962.8897707856</v>
      </c>
      <c r="BZ297" s="2">
        <f t="shared" si="329"/>
        <v>1692687.1124889615</v>
      </c>
      <c r="CA297" s="2">
        <f t="shared" si="330"/>
        <v>1717183.4787851518</v>
      </c>
      <c r="CB297" s="2">
        <f t="shared" si="331"/>
        <v>1741318.5245080891</v>
      </c>
      <c r="CC297" s="2">
        <f t="shared" si="332"/>
        <v>1764460.3872451384</v>
      </c>
      <c r="CD297" s="2">
        <f t="shared" si="333"/>
        <v>1787233.927981358</v>
      </c>
      <c r="CE297" s="2">
        <f t="shared" si="334"/>
        <v>1809610.6866882695</v>
      </c>
      <c r="CF297" s="2">
        <f t="shared" si="335"/>
        <v>1831561.7909496494</v>
      </c>
      <c r="CG297" s="2">
        <f t="shared" si="336"/>
        <v>1853059.367157588</v>
      </c>
      <c r="CH297" s="2">
        <f t="shared" si="337"/>
        <v>1874076.5507141228</v>
      </c>
      <c r="CI297" s="2">
        <f t="shared" si="338"/>
        <v>1894589.5024084852</v>
      </c>
      <c r="CJ297" s="2">
        <f t="shared" si="339"/>
        <v>1914577.9165963877</v>
      </c>
      <c r="CK297" s="2">
        <f t="shared" si="340"/>
        <v>1934030.1150100592</v>
      </c>
      <c r="CL297" s="2">
        <f t="shared" si="341"/>
        <v>1952937.5611366192</v>
      </c>
      <c r="CM297" s="2">
        <f t="shared" si="342"/>
        <v>1971293.9206310613</v>
      </c>
      <c r="CN297" s="2">
        <f t="shared" si="343"/>
        <v>1989096.2001807925</v>
      </c>
      <c r="CO297" s="2">
        <f t="shared" si="344"/>
        <v>2006344.7787156899</v>
      </c>
      <c r="CP297" s="2">
        <f t="shared" si="345"/>
        <v>2023043.3093687475</v>
      </c>
      <c r="CQ297" s="2">
        <f t="shared" si="346"/>
        <v>2039880.8195874952</v>
      </c>
      <c r="CR297" s="2">
        <f>IF($D297=3,(W297*$P297*$M297*'input_cooling&amp;ventilation'!$D$3)*'input_cool&amp;vent_evolution'!M$11,(W297*$Q297*'input_cooling&amp;ventilation'!$D$3)*'input_cool&amp;vent_evolution'!M$12)</f>
        <v>202919.53191123076</v>
      </c>
      <c r="CS297" s="2">
        <f>IF($D297=3,(X297*$P297*$M297*'input_cooling&amp;ventilation'!$D$3)*'input_cool&amp;vent_evolution'!N$11,(X297*$Q297*'input_cooling&amp;ventilation'!$D$3)*'input_cool&amp;vent_evolution'!N$12)</f>
        <v>186991.05148536904</v>
      </c>
      <c r="CT297" s="2">
        <f>IF($D297=3,(Y297*$P297*$M297*'input_cooling&amp;ventilation'!$D$3)*'input_cool&amp;vent_evolution'!O$11,(Y297*$Q297*'input_cooling&amp;ventilation'!$D$3)*'input_cool&amp;vent_evolution'!O$12)</f>
        <v>174506.50666529872</v>
      </c>
      <c r="CU297" s="2">
        <f>IF($D297=3,(Z297*$P297*$M297*'input_cooling&amp;ventilation'!$D$3)*'input_cool&amp;vent_evolution'!P$11,(Z297*$Q297*'input_cooling&amp;ventilation'!$D$3)*'input_cool&amp;vent_evolution'!P$12)</f>
        <v>199955.73474912083</v>
      </c>
      <c r="CV297" s="2">
        <f>IF($D297=3,(AA297*$P297*$M297*'input_cooling&amp;ventilation'!$D$3)*'input_cool&amp;vent_evolution'!Q$11,(AA297*$Q297*'input_cooling&amp;ventilation'!$D$3)*'input_cool&amp;vent_evolution'!Q$12)</f>
        <v>207317.11555466443</v>
      </c>
      <c r="CW297" s="2">
        <f>IF($D297=3,(AB297*$P297*$M297*'input_cooling&amp;ventilation'!$D$3)*'input_cool&amp;vent_evolution'!R$11,(AB297*$Q297*'input_cooling&amp;ventilation'!$D$3)*'input_cool&amp;vent_evolution'!R$12)</f>
        <v>205580.89225206446</v>
      </c>
      <c r="CX297" s="2">
        <f>IF($D297=3,(AC297*$P297*$M297*'input_cooling&amp;ventilation'!$D$3)*'input_cool&amp;vent_evolution'!S$11,(AC297*$Q297*'input_cooling&amp;ventilation'!$D$3)*'input_cool&amp;vent_evolution'!S$12)</f>
        <v>197451.00957000017</v>
      </c>
      <c r="CY297" s="2">
        <f>IF($D297=3,(AD297*$P297*$M297*'input_cooling&amp;ventilation'!$D$3)*'input_cool&amp;vent_evolution'!T$11,(AD297*$Q297*'input_cooling&amp;ventilation'!$D$3)*'input_cool&amp;vent_evolution'!T$12)</f>
        <v>204872.47269050463</v>
      </c>
      <c r="CZ297" s="2">
        <f>IF($D297=3,(AE297*$P297*$M297*'input_cooling&amp;ventilation'!$D$3)*'input_cool&amp;vent_evolution'!U$11,(AE297*$Q297*'input_cooling&amp;ventilation'!$D$3)*'input_cool&amp;vent_evolution'!U$12)</f>
        <v>234160.88133251312</v>
      </c>
      <c r="DA297" s="2">
        <f>IF($D297=3,(AF297*$P297*$M297*'input_cooling&amp;ventilation'!$D$3)*'input_cool&amp;vent_evolution'!V$11,(AF297*$Q297*'input_cooling&amp;ventilation'!$D$3)*'input_cool&amp;vent_evolution'!V$12)</f>
        <v>236850.13349449902</v>
      </c>
      <c r="DB297" s="2">
        <f>IF($D297=3,(AG297*$P297*$M297*'input_cooling&amp;ventilation'!$D$3)*'input_cool&amp;vent_evolution'!W$11,(AG297*$Q297*'input_cooling&amp;ventilation'!$D$3)*'input_cool&amp;vent_evolution'!W$12)</f>
        <v>186997.80230726863</v>
      </c>
      <c r="DC297" s="2">
        <f>IF($D297=3,(AH297*$P297*$M297*'input_cooling&amp;ventilation'!$D$3)*'input_cool&amp;vent_evolution'!X$11,(AH297*$Q297*'input_cooling&amp;ventilation'!$D$3)*'input_cool&amp;vent_evolution'!X$12)</f>
        <v>225731.40107071074</v>
      </c>
      <c r="DD297" s="2">
        <f>IF($D297=3,(AI297*$P297*$M297*'input_cooling&amp;ventilation'!$D$3)*'input_cool&amp;vent_evolution'!Y$11,(AI297*$Q297*'input_cooling&amp;ventilation'!$D$3)*'input_cool&amp;vent_evolution'!Y$12)</f>
        <v>229909.72360909829</v>
      </c>
      <c r="DE297" s="2">
        <f>IF($D297=3,(AJ297*$P297*$M297*'input_cooling&amp;ventilation'!$D$3)*'input_cool&amp;vent_evolution'!Z$11,(AJ297*$Q297*'input_cooling&amp;ventilation'!$D$3)*'input_cool&amp;vent_evolution'!Z$12)</f>
        <v>250980.99710176501</v>
      </c>
      <c r="DF297" s="2">
        <f>IF($D297=3,(AK297*$P297*$M297*'input_cooling&amp;ventilation'!$D$3)*'input_cool&amp;vent_evolution'!AA$11,(AK297*$Q297*'input_cooling&amp;ventilation'!$D$3)*'input_cool&amp;vent_evolution'!AA$12)</f>
        <v>250204.45522507577</v>
      </c>
      <c r="DG297" s="2">
        <f>IF($D297=3,(AL297*$P297*$M297*'input_cooling&amp;ventilation'!$D$3)*'input_cool&amp;vent_evolution'!AB$11,(AL297*$Q297*'input_cooling&amp;ventilation'!$D$3)*'input_cool&amp;vent_evolution'!AB$12)</f>
        <v>242373.41541981616</v>
      </c>
      <c r="DH297" s="2">
        <f>IF($D297=3,(AM297*$P297*$M297*'input_cooling&amp;ventilation'!$D$3)*'input_cool&amp;vent_evolution'!AC$11,(AM297*$Q297*'input_cooling&amp;ventilation'!$D$3)*'input_cool&amp;vent_evolution'!AC$12)</f>
        <v>243511.64465018889</v>
      </c>
      <c r="DI297" s="2">
        <f>IF($D297=3,(AN297*$P297*$M297*'input_cooling&amp;ventilation'!$D$3)*'input_cool&amp;vent_evolution'!AD$11,(AN297*$Q297*'input_cooling&amp;ventilation'!$D$3)*'input_cool&amp;vent_evolution'!AD$12)</f>
        <v>242233.16264787249</v>
      </c>
      <c r="DJ297" s="2">
        <f>IF($D297=3,(AO297*$P297*$M297*'input_cooling&amp;ventilation'!$D$3)*'input_cool&amp;vent_evolution'!AE$11,(AO297*$Q297*'input_cooling&amp;ventilation'!$D$3)*'input_cool&amp;vent_evolution'!AE$12)</f>
        <v>240000.76155861636</v>
      </c>
      <c r="DK297" s="2">
        <f>IF($D297=3,(AP297*$P297*$M297*'input_cooling&amp;ventilation'!$D$3)*'input_cool&amp;vent_evolution'!AF$11,(AP297*$Q297*'input_cooling&amp;ventilation'!$D$3)*'input_cool&amp;vent_evolution'!AF$12)</f>
        <v>236460.75845370427</v>
      </c>
      <c r="DL297" s="2">
        <f>IF($D297=3,(AQ297*$P297*$M297*'input_cooling&amp;ventilation'!$D$3)*'input_cool&amp;vent_evolution'!AG$11,(AQ297*$Q297*'input_cooling&amp;ventilation'!$D$3)*'input_cool&amp;vent_evolution'!AG$12)</f>
        <v>226730.14493747501</v>
      </c>
      <c r="DM297" s="2">
        <f>IF($D297=3,(AR297*$P297*$M297*'input_cooling&amp;ventilation'!$D$3)*'input_cool&amp;vent_evolution'!AH$11,(AR297*$Q297*'input_cooling&amp;ventilation'!$D$3)*'input_cool&amp;vent_evolution'!AH$12)</f>
        <v>223121.54602818645</v>
      </c>
      <c r="DN297" s="2">
        <f>IF($D297=3,(AS297*$P297*$M297*'input_cooling&amp;ventilation'!$D$3)*'input_cool&amp;vent_evolution'!AI$11,(AS297*$Q297*'input_cooling&amp;ventilation'!$D$3)*'input_cool&amp;vent_evolution'!AI$12)</f>
        <v>219234.11276338276</v>
      </c>
      <c r="DO297" s="2">
        <f>IF($D297=3,(AT297*$P297*$M297*'input_cooling&amp;ventilation'!$D$3)*'input_cool&amp;vent_evolution'!AJ$11,(AT297*$Q297*'input_cooling&amp;ventilation'!$D$3)*'input_cool&amp;vent_evolution'!AJ$12)</f>
        <v>215063.80481431284</v>
      </c>
      <c r="DP297" s="2">
        <f>IF($D297=3,(AU297*$P297*$M297*'input_cooling&amp;ventilation'!$D$3)*'input_cool&amp;vent_evolution'!AK$11,(AU297*$Q297*'input_cooling&amp;ventilation'!$D$3)*'input_cool&amp;vent_evolution'!AK$12)</f>
        <v>210620.4079080901</v>
      </c>
      <c r="DQ297" s="2">
        <f>IF($D297=3,(AV297*$P297*$M297*'input_cooling&amp;ventilation'!$D$3)*'input_cool&amp;vent_evolution'!AL$11,(AV297*$Q297*'input_cooling&amp;ventilation'!$D$3)*'input_cool&amp;vent_evolution'!AL$12)</f>
        <v>205913.80772134819</v>
      </c>
      <c r="DR297" s="2">
        <f>IF($D297=3,(AW297*$P297*$M297*'input_cooling&amp;ventilation'!$D$3)*'input_cool&amp;vent_evolution'!AM$11,(AW297*$Q297*'input_cooling&amp;ventilation'!$D$3)*'input_cool&amp;vent_evolution'!AM$12)</f>
        <v>200973.64519029821</v>
      </c>
      <c r="DS297" s="2">
        <f>IF($D297=3,(AX297*$P297*$M297*'input_cooling&amp;ventilation'!$D$3)*'input_cool&amp;vent_evolution'!AN$11,(AX297*$Q297*'input_cooling&amp;ventilation'!$D$3)*'input_cool&amp;vent_evolution'!AN$12)</f>
        <v>195834.54008815912</v>
      </c>
      <c r="DT297" s="2">
        <f>IF($D297=3,(AY297*$P297*$M297*'input_cooling&amp;ventilation'!$D$3)*'input_cool&amp;vent_evolution'!AO$11,(AY297*$Q297*'input_cooling&amp;ventilation'!$D$3)*'input_cool&amp;vent_evolution'!AO$12)</f>
        <v>190581.0182956174</v>
      </c>
      <c r="DU297" s="2">
        <f>IF($D297=3,(AZ297*$P297*$M297*'input_cooling&amp;ventilation'!$D$3)*'input_cool&amp;vent_evolution'!AP$11,(AZ297*$Q297*'input_cooling&amp;ventilation'!$D$3)*'input_cool&amp;vent_evolution'!AP$12)</f>
        <v>185243.86085002893</v>
      </c>
      <c r="DV297" s="2">
        <f>IF($D297=3,(BA297*$P297*$M297*'input_cooling&amp;ventilation'!$D$3)*'input_cool&amp;vent_evolution'!AQ$11,(BA297*$Q297*'input_cooling&amp;ventilation'!$D$3)*'input_cool&amp;vent_evolution'!AQ$12)</f>
        <v>179844.64327653678</v>
      </c>
      <c r="DW297" s="2">
        <f>IF($D297=3,(BB297*$P297*$M297*'input_cooling&amp;ventilation'!$D$3)*'input_cool&amp;vent_evolution'!AR$11,(BB297*$Q297*'input_cooling&amp;ventilation'!$D$3)*'input_cool&amp;vent_evolution'!AR$12)</f>
        <v>174416.09901462463</v>
      </c>
      <c r="DX297" s="2">
        <f>IF($D297=3,(BC297*$P297*$M297*'input_cooling&amp;ventilation'!$D$3)*'input_cool&amp;vent_evolution'!AS$11,(BC297*$Q297*'input_cooling&amp;ventilation'!$D$3)*'input_cool&amp;vent_evolution'!AS$12)</f>
        <v>168991.26728124815</v>
      </c>
      <c r="DY297" s="2">
        <f>IF($D297=3,(BD297*$P297*$M297*'input_cooling&amp;ventilation'!$D$3)*'input_cool&amp;vent_evolution'!AT$11,(BD297*$Q297*'input_cooling&amp;ventilation'!$D$3)*'input_cool&amp;vent_evolution'!AT$12)</f>
        <v>163602.22676237789</v>
      </c>
      <c r="DZ297" s="2">
        <f>IF($D297=3,(BE297*$P297*$M297*'input_cooling&amp;ventilation'!$D$3)*'input_cool&amp;vent_evolution'!AU$11,(BE297*$Q297*'input_cooling&amp;ventilation'!$D$3)*'input_cool&amp;vent_evolution'!AU$12)</f>
        <v>164963.86551334511</v>
      </c>
      <c r="EA297" s="2">
        <f>IF($D297=3,(BF297*$P297*$M297*'input_cooling&amp;ventilation'!$D$3)*'input_cool&amp;vent_evolution'!AV$11,(BF297*$Q297*'input_cooling&amp;ventilation'!$D$3)*'input_cool&amp;vent_evolution'!AV$12)</f>
        <v>166336.83699568664</v>
      </c>
      <c r="EB297">
        <v>0.1833809251856082</v>
      </c>
      <c r="EC297" s="2">
        <f t="shared" si="347"/>
        <v>1379660.312055506</v>
      </c>
      <c r="ED297" s="2">
        <f>IF($D297=3,(EC297*(1+'input_cool&amp;vent_evolution'!M$10)),EC297*(1+'input_cool&amp;vent_evolution'!M$9))</f>
        <v>1402817.6683591118</v>
      </c>
      <c r="EE297" s="2">
        <f>IF($D297=3,(ED297*(1+'input_cool&amp;vent_evolution'!N$10)),ED297*(1+'input_cool&amp;vent_evolution'!N$9))</f>
        <v>1425649.1135400229</v>
      </c>
      <c r="EF297" s="2">
        <f>IF($D297=3,(EE297*(1+'input_cool&amp;vent_evolution'!O$10)),EE297*(1+'input_cool&amp;vent_evolution'!O$9))</f>
        <v>1447232.2276758025</v>
      </c>
      <c r="EG297" s="2">
        <f>IF($D297=3,(EF297*(1+'input_cool&amp;vent_evolution'!P$10)),EF297*(1+'input_cool&amp;vent_evolution'!P$9))</f>
        <v>1471099.2729103488</v>
      </c>
      <c r="EH297" s="2">
        <f>IF($D297=3,(EG297*(1+'input_cool&amp;vent_evolution'!Q$10)),EG297*(1+'input_cool&amp;vent_evolution'!Q$9))</f>
        <v>1494329.1656969823</v>
      </c>
      <c r="EI297" s="2">
        <f>IF($D297=3,(EH297*(1+'input_cool&amp;vent_evolution'!R$10)),EH297*(1+'input_cool&amp;vent_evolution'!R$9))</f>
        <v>1511225.1525211802</v>
      </c>
      <c r="EJ297" s="2">
        <f>IF($D297=3,(EI297*(1+'input_cool&amp;vent_evolution'!S$10)),EI297*(1+'input_cool&amp;vent_evolution'!S$9))</f>
        <v>1532736.8316171148</v>
      </c>
      <c r="EK297" s="2">
        <f>IF($D297=3,(EJ297*(1+'input_cool&amp;vent_evolution'!T$10)),EJ297*(1+'input_cool&amp;vent_evolution'!T$9))</f>
        <v>1551117.2703168071</v>
      </c>
      <c r="EL297" s="2">
        <f>IF($D297=3,(EK297*(1+'input_cool&amp;vent_evolution'!U$10)),EK297*(1+'input_cool&amp;vent_evolution'!U$9))</f>
        <v>1571933.9228076781</v>
      </c>
      <c r="EM297" s="2">
        <f>IF($D297=3,(EL297*(1+'input_cool&amp;vent_evolution'!V$10)),EL297*(1+'input_cool&amp;vent_evolution'!V$9))</f>
        <v>1589568.6120823326</v>
      </c>
      <c r="EN297" s="2">
        <f>IF($D297=3,(EM297*(1+'input_cool&amp;vent_evolution'!W$10)),EM297*(1+'input_cool&amp;vent_evolution'!W$9))</f>
        <v>1606000.7898058025</v>
      </c>
      <c r="EO297" s="2">
        <f>IF($D297=3,(EN297*(1+'input_cool&amp;vent_evolution'!X$10)),EN297*(1+'input_cool&amp;vent_evolution'!X$9))</f>
        <v>1621674.0605773218</v>
      </c>
      <c r="EP297" s="2">
        <f>IF($D297=3,(EO297*(1+'input_cool&amp;vent_evolution'!Y$10)),EO297*(1+'input_cool&amp;vent_evolution'!Y$9))</f>
        <v>1637104.7587999147</v>
      </c>
      <c r="EQ297" s="2">
        <f>IF($D297=3,(EP297*(1+'input_cool&amp;vent_evolution'!Z$10)),EP297*(1+'input_cool&amp;vent_evolution'!Z$9))</f>
        <v>1651898.889628656</v>
      </c>
      <c r="ER297" s="2">
        <f>IF($D297=3,(EQ297*(1+'input_cool&amp;vent_evolution'!AA$10)),EQ297*(1+'input_cool&amp;vent_evolution'!AA$9))</f>
        <v>1669370.4380001267</v>
      </c>
      <c r="ES297" s="2">
        <f>IF($D297=3,(ER297*(1+'input_cool&amp;vent_evolution'!AB$10)),ER297*(1+'input_cool&amp;vent_evolution'!AB$9))</f>
        <v>1677137.5828256838</v>
      </c>
      <c r="ET297" s="2">
        <f>IF($D297=3,(ES297*(1+'input_cool&amp;vent_evolution'!AC$10)),ES297*(1+'input_cool&amp;vent_evolution'!AC$9))</f>
        <v>1686840.8602444597</v>
      </c>
      <c r="EU297" s="2">
        <f>IF($D297=3,(ET297*(1+'input_cool&amp;vent_evolution'!AD$10)),ET297*(1+'input_cool&amp;vent_evolution'!AD$9))</f>
        <v>1699774.6695168379</v>
      </c>
      <c r="EV297" s="2">
        <f>IF($D297=3,(EU297*(1+'input_cool&amp;vent_evolution'!AE$10)),EU297*(1+'input_cool&amp;vent_evolution'!AE$9))</f>
        <v>1711514.5958491603</v>
      </c>
      <c r="EW297" s="2">
        <f>IF($D297=3,(EV297*(1+'input_cool&amp;vent_evolution'!AF$10)),EV297*(1+'input_cool&amp;vent_evolution'!AF$9))</f>
        <v>1720588.1708552174</v>
      </c>
      <c r="EX297" s="2">
        <f>IF($D297=3,(EW297*(1+'input_cool&amp;vent_evolution'!AG$10)),EW297*(1+'input_cool&amp;vent_evolution'!AG$9))</f>
        <v>1730682.745040647</v>
      </c>
      <c r="EY297" s="2">
        <f>IF($D297=3,(EX297*(1+'input_cool&amp;vent_evolution'!AH$10)),EX297*(1+'input_cool&amp;vent_evolution'!AH$9))</f>
        <v>1740329.4738012529</v>
      </c>
      <c r="EZ297" s="2">
        <f>IF($D297=3,(EY297*(1+'input_cool&amp;vent_evolution'!AI$10)),EY297*(1+'input_cool&amp;vent_evolution'!AI$9))</f>
        <v>1748241.0731841009</v>
      </c>
      <c r="FA297" s="2">
        <f>IF($D297=3,(EZ297*(1+'input_cool&amp;vent_evolution'!AJ$10)),EZ297*(1+'input_cool&amp;vent_evolution'!AJ$9))</f>
        <v>1755897.7875015545</v>
      </c>
      <c r="FB297" s="2">
        <f>IF($D297=3,(FA297*(1+'input_cool&amp;vent_evolution'!AK$10)),FA297*(1+'input_cool&amp;vent_evolution'!AK$9))</f>
        <v>1764595.6648765064</v>
      </c>
      <c r="FC297" s="2">
        <f>IF($D297=3,(FB297*(1+'input_cool&amp;vent_evolution'!AL$10)),FB297*(1+'input_cool&amp;vent_evolution'!AL$9))</f>
        <v>1773253.6951128873</v>
      </c>
      <c r="FD297" s="2">
        <f>IF($D297=3,(FC297*(1+'input_cool&amp;vent_evolution'!AM$10)),FC297*(1+'input_cool&amp;vent_evolution'!AM$9))</f>
        <v>1783691.7026914123</v>
      </c>
      <c r="FE297" s="2">
        <f>IF($D297=3,(FD297*(1+'input_cool&amp;vent_evolution'!AN$10)),FD297*(1+'input_cool&amp;vent_evolution'!AN$9))</f>
        <v>1792962.8669814516</v>
      </c>
      <c r="FF297" s="2">
        <f>IF($D297=3,(FE297*(1+'input_cool&amp;vent_evolution'!AO$10)),FE297*(1+'input_cool&amp;vent_evolution'!AO$9))</f>
        <v>1800887.9421260855</v>
      </c>
      <c r="FG297" s="2">
        <f>IF($D297=3,(FF297*(1+'input_cool&amp;vent_evolution'!AP$10)),FF297*(1+'input_cool&amp;vent_evolution'!AP$9))</f>
        <v>1810977.6989550246</v>
      </c>
      <c r="FH297" s="2">
        <f>IF($D297=3,(FG297*(1+'input_cool&amp;vent_evolution'!AQ$10)),FG297*(1+'input_cool&amp;vent_evolution'!AQ$9))</f>
        <v>1820101.8467402316</v>
      </c>
      <c r="FI297" s="2">
        <f>IF($D297=3,(FH297*(1+'input_cool&amp;vent_evolution'!AR$10)),FH297*(1+'input_cool&amp;vent_evolution'!AR$9))</f>
        <v>1830665.0016677524</v>
      </c>
      <c r="FJ297" s="2">
        <f>IF($D297=3,(FI297*(1+'input_cool&amp;vent_evolution'!AS$10)),FI297*(1+'input_cool&amp;vent_evolution'!AS$9))</f>
        <v>1840091.1285568047</v>
      </c>
      <c r="FK297" s="2">
        <f>IF($D297=3,(FJ297*(1+'input_cool&amp;vent_evolution'!AT$10)),FJ297*(1+'input_cool&amp;vent_evolution'!AT$9))</f>
        <v>1850970.1898376115</v>
      </c>
      <c r="FL297" s="2">
        <f>IF($D297=3,(FK297*(1+'input_cool&amp;vent_evolution'!AU$10)),FK297*(1+'input_cool&amp;vent_evolution'!AU$9))</f>
        <v>1861913.5707450469</v>
      </c>
      <c r="FM297" s="2">
        <f t="shared" si="348"/>
        <v>1301961.0348167983</v>
      </c>
      <c r="FN297" s="2">
        <f t="shared" si="349"/>
        <v>1875403.4817089115</v>
      </c>
      <c r="FO297" s="2">
        <f t="shared" si="350"/>
        <v>1905926.4589642603</v>
      </c>
      <c r="FP297" s="2">
        <f t="shared" si="351"/>
        <v>1934780.5633210356</v>
      </c>
      <c r="FQ297" s="2">
        <f t="shared" si="352"/>
        <v>1966688.0169698971</v>
      </c>
      <c r="FR297" s="2">
        <f t="shared" si="353"/>
        <v>1997743.6721661538</v>
      </c>
      <c r="FS297" s="2">
        <f t="shared" si="354"/>
        <v>2020331.6344022388</v>
      </c>
      <c r="FT297" s="2">
        <f t="shared" si="355"/>
        <v>2049090.2384488434</v>
      </c>
      <c r="FU297" s="2">
        <f t="shared" si="356"/>
        <v>2073662.7395729993</v>
      </c>
      <c r="FV297" s="2">
        <f t="shared" si="357"/>
        <v>2101492.1741741253</v>
      </c>
      <c r="FW297" s="2">
        <f t="shared" si="358"/>
        <v>2125067.6953630098</v>
      </c>
      <c r="FX297" s="2">
        <f t="shared" si="359"/>
        <v>2147035.5989685454</v>
      </c>
      <c r="FY297" s="2">
        <f t="shared" si="360"/>
        <v>2167988.9325611112</v>
      </c>
      <c r="FZ297" s="2">
        <f t="shared" si="361"/>
        <v>2188617.9749695235</v>
      </c>
      <c r="GA297" s="2">
        <f t="shared" si="362"/>
        <v>2208396.0010743216</v>
      </c>
      <c r="GB297" s="2">
        <f t="shared" si="363"/>
        <v>2231753.4219179219</v>
      </c>
      <c r="GC297" s="2">
        <f t="shared" si="364"/>
        <v>2242137.1879463508</v>
      </c>
      <c r="GD297" s="2">
        <f t="shared" si="365"/>
        <v>2255109.3372609834</v>
      </c>
      <c r="GE297" s="2">
        <f t="shared" si="366"/>
        <v>2272400.3305869731</v>
      </c>
      <c r="GF297" s="2">
        <f t="shared" si="367"/>
        <v>2288095.2417755364</v>
      </c>
      <c r="GG297" s="2">
        <f t="shared" si="368"/>
        <v>2300225.5524650295</v>
      </c>
      <c r="GH297" s="2">
        <f t="shared" si="369"/>
        <v>2313720.8198834015</v>
      </c>
      <c r="GI297" s="2">
        <f t="shared" si="370"/>
        <v>2326617.3702425822</v>
      </c>
      <c r="GJ297" s="2">
        <f t="shared" si="371"/>
        <v>2337194.2551529598</v>
      </c>
      <c r="GK297" s="2">
        <f t="shared" si="372"/>
        <v>2347430.3884818191</v>
      </c>
      <c r="GL297" s="2">
        <f t="shared" si="373"/>
        <v>2359058.4352910263</v>
      </c>
      <c r="GM297" s="2">
        <f t="shared" si="374"/>
        <v>2370633.2111270353</v>
      </c>
      <c r="GN297" s="2">
        <f t="shared" si="375"/>
        <v>2384587.608905449</v>
      </c>
      <c r="GO297" s="2">
        <f t="shared" si="376"/>
        <v>2396982.0734044402</v>
      </c>
      <c r="GP297" s="2">
        <f t="shared" si="377"/>
        <v>2407576.9738353966</v>
      </c>
      <c r="GQ297" s="2">
        <f t="shared" si="378"/>
        <v>2421065.8010104368</v>
      </c>
      <c r="GR297" s="2">
        <f t="shared" si="379"/>
        <v>2433263.7216026541</v>
      </c>
      <c r="GS297" s="2">
        <f t="shared" si="380"/>
        <v>2447385.4267791188</v>
      </c>
      <c r="GT297" s="2">
        <f t="shared" si="381"/>
        <v>2459987.0581853134</v>
      </c>
      <c r="GU297" s="2">
        <f t="shared" si="382"/>
        <v>2474531.0932826293</v>
      </c>
      <c r="GV297" s="2">
        <f t="shared" si="383"/>
        <v>2489161.1162131769</v>
      </c>
      <c r="GW297" s="2">
        <f>IF($D297=3,($N297*$M297*EC297*'input_cooling&amp;ventilation'!$D$3)*'input_cool&amp;vent_evolution'!M$11,($O297*$M297*EC297*'input_cooling&amp;ventilation'!$D$3)*'input_cool&amp;vent_evolution'!M$10)</f>
        <v>385199.05380077095</v>
      </c>
      <c r="GX297" s="2">
        <f>IF($D297=3,($N297*$M297*ED297*'input_cooling&amp;ventilation'!$D$3)*'input_cool&amp;vent_evolution'!N$11,($O297*$M297*ED297*'input_cooling&amp;ventilation'!$D$3)*'input_cool&amp;vent_evolution'!N$10)</f>
        <v>383885.82395613129</v>
      </c>
      <c r="GY297" s="2">
        <f>IF($D297=3,($N297*$M297*EE297*'input_cooling&amp;ventilation'!$D$3)*'input_cool&amp;vent_evolution'!O$11,($O297*$M297*EE297*'input_cooling&amp;ventilation'!$D$3)*'input_cool&amp;vent_evolution'!O$10)</f>
        <v>382543.57277493953</v>
      </c>
      <c r="GZ297" s="2">
        <f>IF($D297=3,($N297*$M297*EF297*'input_cooling&amp;ventilation'!$D$3)*'input_cool&amp;vent_evolution'!P$11,($O297*$M297*EF297*'input_cooling&amp;ventilation'!$D$3)*'input_cool&amp;vent_evolution'!P$10)</f>
        <v>359816.47908417048</v>
      </c>
      <c r="HA297" s="2">
        <f>IF($D297=3,($N297*$M297*EG297*'input_cooling&amp;ventilation'!$D$3)*'input_cool&amp;vent_evolution'!Q$11,($O297*$M297*EG297*'input_cooling&amp;ventilation'!$D$3)*'input_cool&amp;vent_evolution'!Q$10)</f>
        <v>359328.1026717014</v>
      </c>
      <c r="HB297" s="2">
        <f>IF($D297=3,($N297*$M297*EH297*'input_cooling&amp;ventilation'!$D$3)*'input_cool&amp;vent_evolution'!R$11,($O297*$M297*EH297*'input_cooling&amp;ventilation'!$D$3)*'input_cool&amp;vent_evolution'!R$10)</f>
        <v>281546.40004248405</v>
      </c>
      <c r="HC297" s="2">
        <f>IF($D297=3,($N297*$M297*EI297*'input_cooling&amp;ventilation'!$D$3)*'input_cool&amp;vent_evolution'!S$11,($O297*$M297*EI297*'input_cooling&amp;ventilation'!$D$3)*'input_cool&amp;vent_evolution'!S$10)</f>
        <v>280862.70271707152</v>
      </c>
      <c r="HD297" s="2">
        <f>IF($D297=3,($N297*$M297*EJ297*'input_cooling&amp;ventilation'!$D$3)*'input_cool&amp;vent_evolution'!T$11,($O297*$M297*EJ297*'input_cooling&amp;ventilation'!$D$3)*'input_cool&amp;vent_evolution'!T$10)</f>
        <v>281045.84644982673</v>
      </c>
      <c r="HE297" s="2">
        <f>IF($D297=3,($N297*$M297*EK297*'input_cooling&amp;ventilation'!$D$3)*'input_cool&amp;vent_evolution'!U$11,($O297*$M297*EK297*'input_cooling&amp;ventilation'!$D$3)*'input_cool&amp;vent_evolution'!U$10)</f>
        <v>280659.72209654405</v>
      </c>
      <c r="HF297" s="2">
        <f>IF($D297=3,($N297*$M297*EL297*'input_cooling&amp;ventilation'!$D$3)*'input_cool&amp;vent_evolution'!V$11,($O297*$M297*EL297*'input_cooling&amp;ventilation'!$D$3)*'input_cool&amp;vent_evolution'!V$10)</f>
        <v>280720.85447613627</v>
      </c>
      <c r="HG297" s="2">
        <f>IF($D297=3,($N297*$M297*EM297*'input_cooling&amp;ventilation'!$D$3)*'input_cool&amp;vent_evolution'!W$11,($O297*$M297*EM297*'input_cooling&amp;ventilation'!$D$3)*'input_cool&amp;vent_evolution'!W$10)</f>
        <v>217805.81641222694</v>
      </c>
      <c r="HH297" s="2">
        <f>IF($D297=3,($N297*$M297*EN297*'input_cooling&amp;ventilation'!$D$3)*'input_cool&amp;vent_evolution'!X$11,($O297*$M297*EN297*'input_cooling&amp;ventilation'!$D$3)*'input_cool&amp;vent_evolution'!X$10)</f>
        <v>217921.21047085366</v>
      </c>
      <c r="HI297" s="2">
        <f>IF($D297=3,($N297*$M297*EO297*'input_cooling&amp;ventilation'!$D$3)*'input_cool&amp;vent_evolution'!Y$11,($O297*$M297*EO297*'input_cooling&amp;ventilation'!$D$3)*'input_cool&amp;vent_evolution'!Y$10)</f>
        <v>217933.67991760382</v>
      </c>
      <c r="HJ297" s="2">
        <f>IF($D297=3,($N297*$M297*EP297*'input_cooling&amp;ventilation'!$D$3)*'input_cool&amp;vent_evolution'!Z$11,($O297*$M297*EP297*'input_cooling&amp;ventilation'!$D$3)*'input_cool&amp;vent_evolution'!Z$10)</f>
        <v>217914.8686555459</v>
      </c>
      <c r="HK297" s="2">
        <f>IF($D297=3,($N297*$M297*EQ297*'input_cooling&amp;ventilation'!$D$3)*'input_cool&amp;vent_evolution'!AA$11,($O297*$M297*EQ297*'input_cooling&amp;ventilation'!$D$3)*'input_cool&amp;vent_evolution'!AA$10)</f>
        <v>217813.73403507294</v>
      </c>
      <c r="HL297" s="2">
        <f>IF($D297=3,($N297*$M297*ER297*'input_cooling&amp;ventilation'!$D$3)*'input_cool&amp;vent_evolution'!AB$11,($O297*$M297*ER297*'input_cooling&amp;ventilation'!$D$3)*'input_cool&amp;vent_evolution'!AB$10)</f>
        <v>151691.58510970013</v>
      </c>
      <c r="HM297" s="2">
        <f>IF($D297=3,($N297*$M297*ES297*'input_cooling&amp;ventilation'!$D$3)*'input_cool&amp;vent_evolution'!AC$11,($O297*$M297*ES297*'input_cooling&amp;ventilation'!$D$3)*'input_cool&amp;vent_evolution'!AC$10)</f>
        <v>151453.58346236541</v>
      </c>
      <c r="HN297" s="2">
        <f>IF($D297=3,($N297*$M297*ET297*'input_cooling&amp;ventilation'!$D$3)*'input_cool&amp;vent_evolution'!AD$11,($O297*$M297*ET297*'input_cooling&amp;ventilation'!$D$3)*'input_cool&amp;vent_evolution'!AD$10)</f>
        <v>151392.87507148657</v>
      </c>
      <c r="HO297" s="2">
        <f>IF($D297=3,($N297*$M297*EU297*'input_cooling&amp;ventilation'!$D$3)*'input_cool&amp;vent_evolution'!AE$11,($O297*$M297*EU297*'input_cooling&amp;ventilation'!$D$3)*'input_cool&amp;vent_evolution'!AE$10)</f>
        <v>151621.6325006813</v>
      </c>
      <c r="HP297" s="2">
        <f>IF($D297=3,($N297*$M297*EV297*'input_cooling&amp;ventilation'!$D$3)*'input_cool&amp;vent_evolution'!AF$11,($O297*$M297*EV297*'input_cooling&amp;ventilation'!$D$3)*'input_cool&amp;vent_evolution'!AF$10)</f>
        <v>151742.35004602344</v>
      </c>
      <c r="HQ297" s="2">
        <f>IF($D297=3,($N297*$M297*EW297*'input_cooling&amp;ventilation'!$D$3)*'input_cool&amp;vent_evolution'!AG$11,($O297*$M297*EW297*'input_cooling&amp;ventilation'!$D$3)*'input_cool&amp;vent_evolution'!AG$10)</f>
        <v>95797.513643604849</v>
      </c>
      <c r="HR297" s="2">
        <f>IF($D297=3,($N297*$M297*EX297*'input_cooling&amp;ventilation'!$D$3)*'input_cool&amp;vent_evolution'!AH$11,($O297*$M297*EX297*'input_cooling&amp;ventilation'!$D$3)*'input_cool&amp;vent_evolution'!AH$10)</f>
        <v>95980.245791654423</v>
      </c>
      <c r="HS297" s="2">
        <f>IF($D297=3,($N297*$M297*EY297*'input_cooling&amp;ventilation'!$D$3)*'input_cool&amp;vent_evolution'!AI$11,($O297*$M297*EY297*'input_cooling&amp;ventilation'!$D$3)*'input_cool&amp;vent_evolution'!AI$10)</f>
        <v>96136.914667696386</v>
      </c>
      <c r="HT297" s="2">
        <f>IF($D297=3,($N297*$M297*EZ297*'input_cooling&amp;ventilation'!$D$3)*'input_cool&amp;vent_evolution'!AJ$11,($O297*$M297*EZ297*'input_cooling&amp;ventilation'!$D$3)*'input_cool&amp;vent_evolution'!AJ$10)</f>
        <v>96196.981971756933</v>
      </c>
      <c r="HU297" s="2">
        <f>IF($D297=3,($N297*$M297*FA297*'input_cooling&amp;ventilation'!$D$3)*'input_cool&amp;vent_evolution'!AK$11,($O297*$M297*FA297*'input_cooling&amp;ventilation'!$D$3)*'input_cool&amp;vent_evolution'!AK$10)</f>
        <v>96242.701691060589</v>
      </c>
      <c r="HV297" s="2">
        <f>IF($D297=3,($N297*$M297*FB297*'input_cooling&amp;ventilation'!$D$3)*'input_cool&amp;vent_evolution'!AL$11,($O297*$M297*FB297*'input_cooling&amp;ventilation'!$D$3)*'input_cool&amp;vent_evolution'!AL$10)</f>
        <v>96345.043788263269</v>
      </c>
      <c r="HW297" s="2">
        <f>IF($D297=3,($N297*$M297*FC297*'input_cooling&amp;ventilation'!$D$3)*'input_cool&amp;vent_evolution'!AM$11,($O297*$M297*FC297*'input_cooling&amp;ventilation'!$D$3)*'input_cool&amp;vent_evolution'!AM$10)</f>
        <v>96444.508198659634</v>
      </c>
      <c r="HX297" s="2">
        <f>IF($D297=3,($N297*$M297*FD297*'input_cooling&amp;ventilation'!$D$3)*'input_cool&amp;vent_evolution'!AN$11,($O297*$M297*FD297*'input_cooling&amp;ventilation'!$D$3)*'input_cool&amp;vent_evolution'!AN$10)</f>
        <v>96639.763071386609</v>
      </c>
      <c r="HY297" s="2">
        <f>IF($D297=3,($N297*$M297*FE297*'input_cooling&amp;ventilation'!$D$3)*'input_cool&amp;vent_evolution'!AO$11,($O297*$M297*FE297*'input_cooling&amp;ventilation'!$D$3)*'input_cool&amp;vent_evolution'!AO$10)</f>
        <v>96770.63946647018</v>
      </c>
      <c r="HZ297" s="2">
        <f>IF($D297=3,($N297*$M297*FF297*'input_cooling&amp;ventilation'!$D$3)*'input_cool&amp;vent_evolution'!AP$11,($O297*$M297*FF297*'input_cooling&amp;ventilation'!$D$3)*'input_cool&amp;vent_evolution'!AP$10)</f>
        <v>96828.250830822028</v>
      </c>
      <c r="IA297" s="2">
        <f>IF($D297=3,($N297*$M297*FG297*'input_cooling&amp;ventilation'!$D$3)*'input_cool&amp;vent_evolution'!AQ$11,($O297*$M297*FG297*'input_cooling&amp;ventilation'!$D$3)*'input_cool&amp;vent_evolution'!AQ$10)</f>
        <v>97001.463581064207</v>
      </c>
      <c r="IB297" s="2">
        <f>IF($D297=3,($N297*$M297*FH297*'input_cooling&amp;ventilation'!$D$3)*'input_cool&amp;vent_evolution'!AR$11,($O297*$M297*FH297*'input_cooling&amp;ventilation'!$D$3)*'input_cool&amp;vent_evolution'!AR$10)</f>
        <v>97121.95284135011</v>
      </c>
      <c r="IC297" s="2">
        <f>IF($D297=3,($N297*$M297*FI297*'input_cooling&amp;ventilation'!$D$3)*'input_cool&amp;vent_evolution'!AS$11,($O297*$M297*FI297*'input_cooling&amp;ventilation'!$D$3)*'input_cool&amp;vent_evolution'!AS$10)</f>
        <v>97318.126166160757</v>
      </c>
      <c r="ID297" s="2">
        <f>IF($D297=3,($N297*$M297*FJ297*'input_cooling&amp;ventilation'!$D$3)*'input_cool&amp;vent_evolution'!AT$11,($O297*$M297*FJ297*'input_cooling&amp;ventilation'!$D$3)*'input_cool&amp;vent_evolution'!AT$10)</f>
        <v>97452.720044171248</v>
      </c>
      <c r="IE297" s="2">
        <f>IF($D297=3,($N297*$M297*FK297*'input_cooling&amp;ventilation'!$D$3)*'input_cool&amp;vent_evolution'!AU$11,($O297*$M297*FK297*'input_cooling&amp;ventilation'!$D$3)*'input_cool&amp;vent_evolution'!AU$10)</f>
        <v>98028.883961755811</v>
      </c>
      <c r="IF297" s="2">
        <f>IF($D297=3,($N297*$M297*FL297*'input_cooling&amp;ventilation'!$D$3)*'input_cool&amp;vent_evolution'!AV$11,($O297*$M297*FL297*'input_cooling&amp;ventilation'!$D$3)*'input_cool&amp;vent_evolution'!AV$10)</f>
        <v>98608.454298984405</v>
      </c>
    </row>
    <row r="298" spans="1:240" x14ac:dyDescent="0.25">
      <c r="A298">
        <v>296</v>
      </c>
      <c r="B298">
        <v>100100</v>
      </c>
      <c r="C298">
        <v>19</v>
      </c>
      <c r="D298">
        <v>6</v>
      </c>
      <c r="E298">
        <v>1</v>
      </c>
      <c r="F298" s="2">
        <v>292111142.44067502</v>
      </c>
      <c r="G298" s="2">
        <v>306857529.80475801</v>
      </c>
      <c r="H298" s="2">
        <v>292111142.44067502</v>
      </c>
      <c r="I298" s="17">
        <v>0.270388028</v>
      </c>
      <c r="J298">
        <v>0.12273369100000001</v>
      </c>
      <c r="K298" s="2">
        <f t="shared" si="308"/>
        <v>35851878.693970792</v>
      </c>
      <c r="L298" s="2">
        <f t="shared" si="309"/>
        <v>82970602.360859752</v>
      </c>
      <c r="M298">
        <v>0.32523759239704297</v>
      </c>
      <c r="N298" s="17">
        <f>'input_cooling&amp;ventilation'!$D$5</f>
        <v>57.500092182043396</v>
      </c>
      <c r="O298" s="45">
        <f>'input_cooling&amp;ventilation'!$D$6</f>
        <v>19.328678831353667</v>
      </c>
      <c r="P298" s="45">
        <f>'input_cooling&amp;ventilation'!$C$5</f>
        <v>50.351688737400465</v>
      </c>
      <c r="Q298" s="45">
        <f>'input_cooling&amp;ventilation'!$C$6</f>
        <v>32.240814214248743</v>
      </c>
      <c r="R298">
        <v>17</v>
      </c>
      <c r="S298">
        <v>12</v>
      </c>
      <c r="T298">
        <v>14</v>
      </c>
      <c r="U298" s="2">
        <f t="shared" si="310"/>
        <v>29355987.966639668</v>
      </c>
      <c r="V298" s="2">
        <f t="shared" si="311"/>
        <v>63891434.651999854</v>
      </c>
      <c r="W298" s="2">
        <v>15208912.111363299</v>
      </c>
      <c r="X298" s="57">
        <f>IF($D298=3,(W298*(1+'input_cool&amp;vent_evolution'!M$11)),(W298*(1+'input_cool&amp;vent_evolution'!M$12)))</f>
        <v>15452659.878925277</v>
      </c>
      <c r="Y298" s="57">
        <f>IF($D298=3,(X298*(1+'input_cool&amp;vent_evolution'!N$11)),(X298*(1+'input_cool&amp;vent_evolution'!N$12)))</f>
        <v>15677274.290974898</v>
      </c>
      <c r="Z298" s="57">
        <f>IF($D298=3,(Y298*(1+'input_cool&amp;vent_evolution'!O$11)),(Y298*(1+'input_cool&amp;vent_evolution'!O$12)))</f>
        <v>15886892.216977771</v>
      </c>
      <c r="AA298" s="57">
        <f>IF($D298=3,(Z298*(1+'input_cool&amp;vent_evolution'!P$11)),(Z298*(1+'input_cool&amp;vent_evolution'!P$12)))</f>
        <v>16127079.859326733</v>
      </c>
      <c r="AB298" s="57">
        <f>IF($D298=3,(AA298*(1+'input_cool&amp;vent_evolution'!Q$11)),(AA298*(1+'input_cool&amp;vent_evolution'!Q$12)))</f>
        <v>16376110.022258235</v>
      </c>
      <c r="AC298" s="57">
        <f>IF($D298=3,(AB298*(1+'input_cool&amp;vent_evolution'!R$11)),(AB298*(1+'input_cool&amp;vent_evolution'!R$12)))</f>
        <v>16623054.626692671</v>
      </c>
      <c r="AD298" s="57">
        <f>IF($D298=3,(AC298*(1+'input_cool&amp;vent_evolution'!S$11)),(AC298*(1+'input_cool&amp;vent_evolution'!S$12)))</f>
        <v>16860233.582962885</v>
      </c>
      <c r="AE298" s="57">
        <f>IF($D298=3,(AD298*(1+'input_cool&amp;vent_evolution'!T$11)),(AD298*(1+'input_cool&amp;vent_evolution'!T$12)))</f>
        <v>17106327.230936892</v>
      </c>
      <c r="AF298" s="57">
        <f>IF($D298=3,(AE298*(1+'input_cool&amp;vent_evolution'!U$11)),(AE298*(1+'input_cool&amp;vent_evolution'!U$12)))</f>
        <v>17387602.234567955</v>
      </c>
      <c r="AG298" s="57">
        <f>IF($D298=3,(AF298*(1+'input_cool&amp;vent_evolution'!V$11)),(AF298*(1+'input_cool&amp;vent_evolution'!V$12)))</f>
        <v>17672107.578840561</v>
      </c>
      <c r="AH298" s="57">
        <f>IF($D298=3,(AG298*(1+'input_cool&amp;vent_evolution'!W$11)),(AG298*(1+'input_cool&amp;vent_evolution'!W$12)))</f>
        <v>17896730.100004923</v>
      </c>
      <c r="AI298" s="57">
        <f>IF($D298=3,(AH298*(1+'input_cool&amp;vent_evolution'!X$11)),(AH298*(1+'input_cool&amp;vent_evolution'!X$12)))</f>
        <v>18167879.577639695</v>
      </c>
      <c r="AJ298" s="57">
        <f>IF($D298=3,(AI298*(1+'input_cool&amp;vent_evolution'!Y$11)),(AI298*(1+'input_cool&amp;vent_evolution'!Y$12)))</f>
        <v>18444048.073312275</v>
      </c>
      <c r="AK298" s="57">
        <f>IF($D298=3,(AJ298*(1+'input_cool&amp;vent_evolution'!Z$11)),(AJ298*(1+'input_cool&amp;vent_evolution'!Z$12)))</f>
        <v>18745527.468458898</v>
      </c>
      <c r="AL298" s="57">
        <f>IF($D298=3,(AK298*(1+'input_cool&amp;vent_evolution'!AA$11)),(AK298*(1+'input_cool&amp;vent_evolution'!AA$12)))</f>
        <v>19046074.078342918</v>
      </c>
      <c r="AM298" s="57">
        <f>IF($D298=3,(AL298*(1+'input_cool&amp;vent_evolution'!AB$11)),(AL298*(1+'input_cool&amp;vent_evolution'!AB$12)))</f>
        <v>19337214.011342548</v>
      </c>
      <c r="AN298" s="57">
        <f>IF($D298=3,(AM298*(1+'input_cool&amp;vent_evolution'!AC$11)),(AM298*(1+'input_cool&amp;vent_evolution'!AC$12)))</f>
        <v>19629721.189925998</v>
      </c>
      <c r="AO298" s="57">
        <f>IF($D298=3,(AN298*(1+'input_cool&amp;vent_evolution'!AD$11)),(AN298*(1+'input_cool&amp;vent_evolution'!AD$12)))</f>
        <v>19920692.650725178</v>
      </c>
      <c r="AP298" s="57">
        <f>IF($D298=3,(AO298*(1+'input_cool&amp;vent_evolution'!AE$11)),(AO298*(1+'input_cool&amp;vent_evolution'!AE$12)))</f>
        <v>20208982.542250644</v>
      </c>
      <c r="AQ298" s="57">
        <f>IF($D298=3,(AP298*(1+'input_cool&amp;vent_evolution'!AF$11)),(AP298*(1+'input_cool&amp;vent_evolution'!AF$12)))</f>
        <v>20493020.167639587</v>
      </c>
      <c r="AR298" s="57">
        <f>IF($D298=3,(AQ298*(1+'input_cool&amp;vent_evolution'!AG$11)),(AQ298*(1+'input_cool&amp;vent_evolution'!AG$12)))</f>
        <v>20765369.340471748</v>
      </c>
      <c r="AS298" s="57">
        <f>IF($D298=3,(AR298*(1+'input_cool&amp;vent_evolution'!AH$11)),(AR298*(1+'input_cool&amp;vent_evolution'!AH$12)))</f>
        <v>21033383.849608004</v>
      </c>
      <c r="AT298" s="57">
        <f>IF($D298=3,(AS298*(1+'input_cool&amp;vent_evolution'!AI$11)),(AS298*(1+'input_cool&amp;vent_evolution'!AI$12)))</f>
        <v>21296728.758085724</v>
      </c>
      <c r="AU298" s="57">
        <f>IF($D298=3,(AT298*(1+'input_cool&amp;vent_evolution'!AJ$11)),(AT298*(1+'input_cool&amp;vent_evolution'!AJ$12)))</f>
        <v>21555064.275682941</v>
      </c>
      <c r="AV298" s="57">
        <f>IF($D298=3,(AU298*(1+'input_cool&amp;vent_evolution'!AK$11)),(AU298*(1+'input_cool&amp;vent_evolution'!AK$12)))</f>
        <v>21808062.366832927</v>
      </c>
      <c r="AW298" s="57">
        <f>IF($D298=3,(AV298*(1+'input_cool&amp;vent_evolution'!AL$11)),(AV298*(1+'input_cool&amp;vent_evolution'!AL$12)))</f>
        <v>22055406.870683946</v>
      </c>
      <c r="AX298" s="57">
        <f>IF($D298=3,(AW298*(1+'input_cool&amp;vent_evolution'!AM$11)),(AW298*(1+'input_cool&amp;vent_evolution'!AM$12)))</f>
        <v>22296817.23119748</v>
      </c>
      <c r="AY298" s="57">
        <f>IF($D298=3,(AX298*(1+'input_cool&amp;vent_evolution'!AN$11)),(AX298*(1+'input_cool&amp;vent_evolution'!AN$12)))</f>
        <v>22532054.477747492</v>
      </c>
      <c r="AZ298" s="57">
        <f>IF($D298=3,(AY298*(1+'input_cool&amp;vent_evolution'!AO$11)),(AY298*(1+'input_cool&amp;vent_evolution'!AO$12)))</f>
        <v>22760981.172539826</v>
      </c>
      <c r="BA298" s="57">
        <f>IF($D298=3,(AZ298*(1+'input_cool&amp;vent_evolution'!AP$11)),(AZ298*(1+'input_cool&amp;vent_evolution'!AP$12)))</f>
        <v>22983496.852087662</v>
      </c>
      <c r="BB298" s="57">
        <f>IF($D298=3,(BA298*(1+'input_cool&amp;vent_evolution'!AQ$11)),(BA298*(1+'input_cool&amp;vent_evolution'!AQ$12)))</f>
        <v>23199526.969512794</v>
      </c>
      <c r="BC298" s="57">
        <f>IF($D298=3,(BB298*(1+'input_cool&amp;vent_evolution'!AR$11)),(BB298*(1+'input_cool&amp;vent_evolution'!AR$12)))</f>
        <v>23409036.297477741</v>
      </c>
      <c r="BD298" s="57">
        <f>IF($D298=3,(BC298*(1+'input_cool&amp;vent_evolution'!AS$11)),(BC298*(1+'input_cool&amp;vent_evolution'!AS$12)))</f>
        <v>23612029.29548689</v>
      </c>
      <c r="BE298" s="57">
        <f>IF($D298=3,(BD298*(1+'input_cool&amp;vent_evolution'!AT$11)),(BD298*(1+'input_cool&amp;vent_evolution'!AT$12)))</f>
        <v>23808548.956092767</v>
      </c>
      <c r="BF298" s="57">
        <f>IF($D298=3,(BE298*(1+'input_cool&amp;vent_evolution'!AU$11)),(BE298*(1+'input_cool&amp;vent_evolution'!AU$12)))</f>
        <v>24006704.222707823</v>
      </c>
      <c r="BG298" s="57">
        <f>IF($D298=3,(BF298*(1+'input_cool&amp;vent_evolution'!AV$11)),(BF298*(1+'input_cool&amp;vent_evolution'!AV$12)))</f>
        <v>24206508.708255108</v>
      </c>
      <c r="BH298" s="2">
        <f t="shared" si="384"/>
        <v>40862309.148608476</v>
      </c>
      <c r="BI298" s="2">
        <f t="shared" si="312"/>
        <v>41517194.689367108</v>
      </c>
      <c r="BJ298" s="2">
        <f t="shared" si="313"/>
        <v>42120673.983428322</v>
      </c>
      <c r="BK298" s="2">
        <f t="shared" si="314"/>
        <v>42683861.700781219</v>
      </c>
      <c r="BL298" s="2">
        <f t="shared" si="315"/>
        <v>43329182.130242161</v>
      </c>
      <c r="BM298" s="2">
        <f t="shared" si="316"/>
        <v>43998260.06497705</v>
      </c>
      <c r="BN298" s="2">
        <f t="shared" si="317"/>
        <v>44661734.657708868</v>
      </c>
      <c r="BO298" s="2">
        <f t="shared" si="318"/>
        <v>45298971.546428651</v>
      </c>
      <c r="BP298" s="2">
        <f t="shared" si="319"/>
        <v>45960159.845065035</v>
      </c>
      <c r="BQ298" s="2">
        <f t="shared" si="320"/>
        <v>46715871.106330149</v>
      </c>
      <c r="BR298" s="2">
        <f t="shared" si="321"/>
        <v>47480261.435301311</v>
      </c>
      <c r="BS298" s="2">
        <f t="shared" si="322"/>
        <v>48083762.516401</v>
      </c>
      <c r="BT298" s="2">
        <f t="shared" si="323"/>
        <v>48812269.17746044</v>
      </c>
      <c r="BU298" s="2">
        <f t="shared" si="324"/>
        <v>49554260.607527792</v>
      </c>
      <c r="BV298" s="2">
        <f t="shared" si="325"/>
        <v>50364255.70488999</v>
      </c>
      <c r="BW298" s="2">
        <f t="shared" si="326"/>
        <v>51171744.655889414</v>
      </c>
      <c r="BX298" s="2">
        <f t="shared" si="327"/>
        <v>51953960.363405228</v>
      </c>
      <c r="BY298" s="2">
        <f t="shared" si="328"/>
        <v>52739849.496825486</v>
      </c>
      <c r="BZ298" s="2">
        <f t="shared" si="329"/>
        <v>53521612.564265072</v>
      </c>
      <c r="CA298" s="2">
        <f t="shared" si="330"/>
        <v>54296170.966974944</v>
      </c>
      <c r="CB298" s="2">
        <f t="shared" si="331"/>
        <v>55059304.65947672</v>
      </c>
      <c r="CC298" s="2">
        <f t="shared" si="332"/>
        <v>55791034.583033882</v>
      </c>
      <c r="CD298" s="2">
        <f t="shared" si="333"/>
        <v>56511118.416015975</v>
      </c>
      <c r="CE298" s="2">
        <f t="shared" si="334"/>
        <v>57218656.271724187</v>
      </c>
      <c r="CF298" s="2">
        <f t="shared" si="335"/>
        <v>57912735.224040322</v>
      </c>
      <c r="CG298" s="2">
        <f t="shared" si="336"/>
        <v>58592473.928484179</v>
      </c>
      <c r="CH298" s="2">
        <f t="shared" si="337"/>
        <v>59257022.944782197</v>
      </c>
      <c r="CI298" s="2">
        <f t="shared" si="338"/>
        <v>59905628.493341506</v>
      </c>
      <c r="CJ298" s="2">
        <f t="shared" si="339"/>
        <v>60537648.523532368</v>
      </c>
      <c r="CK298" s="2">
        <f t="shared" si="340"/>
        <v>61152713.776489168</v>
      </c>
      <c r="CL298" s="2">
        <f t="shared" si="341"/>
        <v>61750554.333494097</v>
      </c>
      <c r="CM298" s="2">
        <f t="shared" si="342"/>
        <v>62330969.906876266</v>
      </c>
      <c r="CN298" s="2">
        <f t="shared" si="343"/>
        <v>62893865.8501321</v>
      </c>
      <c r="CO298" s="2">
        <f t="shared" si="344"/>
        <v>63439254.144765951</v>
      </c>
      <c r="CP298" s="2">
        <f t="shared" si="345"/>
        <v>63967250.30035273</v>
      </c>
      <c r="CQ298" s="2">
        <f t="shared" si="346"/>
        <v>64499640.895061977</v>
      </c>
      <c r="CR298" s="2">
        <f>IF($D298=3,(W298*$P298*$M298*'input_cooling&amp;ventilation'!$D$3)*'input_cool&amp;vent_evolution'!M$11,(W298*$Q298*'input_cooling&amp;ventilation'!$D$3)*'input_cool&amp;vent_evolution'!M$12)</f>
        <v>6416177.2654517936</v>
      </c>
      <c r="CS298" s="2">
        <f>IF($D298=3,(X298*$P298*$M298*'input_cooling&amp;ventilation'!$D$3)*'input_cool&amp;vent_evolution'!N$11,(X298*$Q298*'input_cooling&amp;ventilation'!$D$3)*'input_cool&amp;vent_evolution'!N$12)</f>
        <v>5912529.5730930502</v>
      </c>
      <c r="CT298" s="2">
        <f>IF($D298=3,(Y298*$P298*$M298*'input_cooling&amp;ventilation'!$D$3)*'input_cool&amp;vent_evolution'!O$11,(Y298*$Q298*'input_cooling&amp;ventilation'!$D$3)*'input_cool&amp;vent_evolution'!O$12)</f>
        <v>5517776.7768019019</v>
      </c>
      <c r="CU298" s="2">
        <f>IF($D298=3,(Z298*$P298*$M298*'input_cooling&amp;ventilation'!$D$3)*'input_cool&amp;vent_evolution'!P$11,(Z298*$Q298*'input_cooling&amp;ventilation'!$D$3)*'input_cool&amp;vent_evolution'!P$12)</f>
        <v>6322464.0196551345</v>
      </c>
      <c r="CV298" s="2">
        <f>IF($D298=3,(AA298*$P298*$M298*'input_cooling&amp;ventilation'!$D$3)*'input_cool&amp;vent_evolution'!Q$11,(AA298*$Q298*'input_cooling&amp;ventilation'!$D$3)*'input_cool&amp;vent_evolution'!Q$12)</f>
        <v>6555225.8623520909</v>
      </c>
      <c r="CW298" s="2">
        <f>IF($D298=3,(AB298*$P298*$M298*'input_cooling&amp;ventilation'!$D$3)*'input_cool&amp;vent_evolution'!R$11,(AB298*$Q298*'input_cooling&amp;ventilation'!$D$3)*'input_cool&amp;vent_evolution'!R$12)</f>
        <v>6500327.665135853</v>
      </c>
      <c r="CX298" s="2">
        <f>IF($D298=3,(AC298*$P298*$M298*'input_cooling&amp;ventilation'!$D$3)*'input_cool&amp;vent_evolution'!S$11,(AC298*$Q298*'input_cooling&amp;ventilation'!$D$3)*'input_cool&amp;vent_evolution'!S$12)</f>
        <v>6243266.3170036776</v>
      </c>
      <c r="CY298" s="2">
        <f>IF($D298=3,(AD298*$P298*$M298*'input_cooling&amp;ventilation'!$D$3)*'input_cool&amp;vent_evolution'!T$11,(AD298*$Q298*'input_cooling&amp;ventilation'!$D$3)*'input_cool&amp;vent_evolution'!T$12)</f>
        <v>6477927.9215405937</v>
      </c>
      <c r="CZ298" s="2">
        <f>IF($D298=3,(AE298*$P298*$M298*'input_cooling&amp;ventilation'!$D$3)*'input_cool&amp;vent_evolution'!U$11,(AE298*$Q298*'input_cooling&amp;ventilation'!$D$3)*'input_cool&amp;vent_evolution'!U$12)</f>
        <v>7404007.4364111684</v>
      </c>
      <c r="DA298" s="2">
        <f>IF($D298=3,(AF298*$P298*$M298*'input_cooling&amp;ventilation'!$D$3)*'input_cool&amp;vent_evolution'!V$11,(AF298*$Q298*'input_cooling&amp;ventilation'!$D$3)*'input_cool&amp;vent_evolution'!V$12)</f>
        <v>7489039.7564657452</v>
      </c>
      <c r="DB298" s="2">
        <f>IF($D298=3,(AG298*$P298*$M298*'input_cooling&amp;ventilation'!$D$3)*'input_cool&amp;vent_evolution'!W$11,(AG298*$Q298*'input_cooling&amp;ventilation'!$D$3)*'input_cool&amp;vent_evolution'!W$12)</f>
        <v>5912743.0294793686</v>
      </c>
      <c r="DC298" s="2">
        <f>IF($D298=3,(AH298*$P298*$M298*'input_cooling&amp;ventilation'!$D$3)*'input_cool&amp;vent_evolution'!X$11,(AH298*$Q298*'input_cooling&amp;ventilation'!$D$3)*'input_cool&amp;vent_evolution'!X$12)</f>
        <v>7137473.0170482686</v>
      </c>
      <c r="DD298" s="2">
        <f>IF($D298=3,(AI298*$P298*$M298*'input_cooling&amp;ventilation'!$D$3)*'input_cool&amp;vent_evolution'!Y$11,(AI298*$Q298*'input_cooling&amp;ventilation'!$D$3)*'input_cool&amp;vent_evolution'!Y$12)</f>
        <v>7269588.7272809083</v>
      </c>
      <c r="DE298" s="2">
        <f>IF($D298=3,(AJ298*$P298*$M298*'input_cooling&amp;ventilation'!$D$3)*'input_cool&amp;vent_evolution'!Z$11,(AJ298*$Q298*'input_cooling&amp;ventilation'!$D$3)*'input_cool&amp;vent_evolution'!Z$12)</f>
        <v>7935848.0304854335</v>
      </c>
      <c r="DF298" s="2">
        <f>IF($D298=3,(AK298*$P298*$M298*'input_cooling&amp;ventilation'!$D$3)*'input_cool&amp;vent_evolution'!AA$11,(AK298*$Q298*'input_cooling&amp;ventilation'!$D$3)*'input_cool&amp;vent_evolution'!AA$12)</f>
        <v>7911294.3057258865</v>
      </c>
      <c r="DG298" s="2">
        <f>IF($D298=3,(AL298*$P298*$M298*'input_cooling&amp;ventilation'!$D$3)*'input_cool&amp;vent_evolution'!AB$11,(AL298*$Q298*'input_cooling&amp;ventilation'!$D$3)*'input_cool&amp;vent_evolution'!AB$12)</f>
        <v>7663682.1656321716</v>
      </c>
      <c r="DH298" s="2">
        <f>IF($D298=3,(AM298*$P298*$M298*'input_cooling&amp;ventilation'!$D$3)*'input_cool&amp;vent_evolution'!AC$11,(AM298*$Q298*'input_cooling&amp;ventilation'!$D$3)*'input_cool&amp;vent_evolution'!AC$12)</f>
        <v>7699672.1979469741</v>
      </c>
      <c r="DI298" s="2">
        <f>IF($D298=3,(AN298*$P298*$M298*'input_cooling&amp;ventilation'!$D$3)*'input_cool&amp;vent_evolution'!AD$11,(AN298*$Q298*'input_cooling&amp;ventilation'!$D$3)*'input_cool&amp;vent_evolution'!AD$12)</f>
        <v>7659247.4685959313</v>
      </c>
      <c r="DJ298" s="2">
        <f>IF($D298=3,(AO298*$P298*$M298*'input_cooling&amp;ventilation'!$D$3)*'input_cool&amp;vent_evolution'!AE$11,(AO298*$Q298*'input_cooling&amp;ventilation'!$D$3)*'input_cool&amp;vent_evolution'!AE$12)</f>
        <v>7588660.4680181826</v>
      </c>
      <c r="DK298" s="2">
        <f>IF($D298=3,(AP298*$P298*$M298*'input_cooling&amp;ventilation'!$D$3)*'input_cool&amp;vent_evolution'!AF$11,(AP298*$Q298*'input_cooling&amp;ventilation'!$D$3)*'input_cool&amp;vent_evolution'!AF$12)</f>
        <v>7476727.9831191851</v>
      </c>
      <c r="DL298" s="2">
        <f>IF($D298=3,(AQ298*$P298*$M298*'input_cooling&amp;ventilation'!$D$3)*'input_cool&amp;vent_evolution'!AG$11,(AQ298*$Q298*'input_cooling&amp;ventilation'!$D$3)*'input_cool&amp;vent_evolution'!AG$12)</f>
        <v>7169052.6172552397</v>
      </c>
      <c r="DM298" s="2">
        <f>IF($D298=3,(AR298*$P298*$M298*'input_cooling&amp;ventilation'!$D$3)*'input_cool&amp;vent_evolution'!AH$11,(AR298*$Q298*'input_cooling&amp;ventilation'!$D$3)*'input_cool&amp;vent_evolution'!AH$12)</f>
        <v>7054951.179784744</v>
      </c>
      <c r="DN298" s="2">
        <f>IF($D298=3,(AS298*$P298*$M298*'input_cooling&amp;ventilation'!$D$3)*'input_cool&amp;vent_evolution'!AI$11,(AS298*$Q298*'input_cooling&amp;ventilation'!$D$3)*'input_cool&amp;vent_evolution'!AI$12)</f>
        <v>6932033.1900788248</v>
      </c>
      <c r="DO298" s="2">
        <f>IF($D298=3,(AT298*$P298*$M298*'input_cooling&amp;ventilation'!$D$3)*'input_cool&amp;vent_evolution'!AJ$11,(AT298*$Q298*'input_cooling&amp;ventilation'!$D$3)*'input_cool&amp;vent_evolution'!AJ$12)</f>
        <v>6800170.8956967313</v>
      </c>
      <c r="DP298" s="2">
        <f>IF($D298=3,(AU298*$P298*$M298*'input_cooling&amp;ventilation'!$D$3)*'input_cool&amp;vent_evolution'!AK$11,(AU298*$Q298*'input_cooling&amp;ventilation'!$D$3)*'input_cool&amp;vent_evolution'!AK$12)</f>
        <v>6659673.7146586981</v>
      </c>
      <c r="DQ298" s="2">
        <f>IF($D298=3,(AV298*$P298*$M298*'input_cooling&amp;ventilation'!$D$3)*'input_cool&amp;vent_evolution'!AL$11,(AV298*$Q298*'input_cooling&amp;ventilation'!$D$3)*'input_cool&amp;vent_evolution'!AL$12)</f>
        <v>6510854.2253206531</v>
      </c>
      <c r="DR298" s="2">
        <f>IF($D298=3,(AW298*$P298*$M298*'input_cooling&amp;ventilation'!$D$3)*'input_cool&amp;vent_evolution'!AM$11,(AW298*$Q298*'input_cooling&amp;ventilation'!$D$3)*'input_cool&amp;vent_evolution'!AM$12)</f>
        <v>6354649.653878876</v>
      </c>
      <c r="DS298" s="2">
        <f>IF($D298=3,(AX298*$P298*$M298*'input_cooling&amp;ventilation'!$D$3)*'input_cool&amp;vent_evolution'!AN$11,(AX298*$Q298*'input_cooling&amp;ventilation'!$D$3)*'input_cool&amp;vent_evolution'!AN$12)</f>
        <v>6192154.6539616846</v>
      </c>
      <c r="DT298" s="2">
        <f>IF($D298=3,(AY298*$P298*$M298*'input_cooling&amp;ventilation'!$D$3)*'input_cool&amp;vent_evolution'!AO$11,(AY298*$Q298*'input_cooling&amp;ventilation'!$D$3)*'input_cool&amp;vent_evolution'!AO$12)</f>
        <v>6026041.8762936993</v>
      </c>
      <c r="DU298" s="2">
        <f>IF($D298=3,(AZ298*$P298*$M298*'input_cooling&amp;ventilation'!$D$3)*'input_cool&amp;vent_evolution'!AP$11,(AZ298*$Q298*'input_cooling&amp;ventilation'!$D$3)*'input_cool&amp;vent_evolution'!AP$12)</f>
        <v>5857284.5962921763</v>
      </c>
      <c r="DV298" s="2">
        <f>IF($D298=3,(BA298*$P298*$M298*'input_cooling&amp;ventilation'!$D$3)*'input_cool&amp;vent_evolution'!AQ$11,(BA298*$Q298*'input_cooling&amp;ventilation'!$D$3)*'input_cool&amp;vent_evolution'!AQ$12)</f>
        <v>5686565.0173537498</v>
      </c>
      <c r="DW298" s="2">
        <f>IF($D298=3,(BB298*$P298*$M298*'input_cooling&amp;ventilation'!$D$3)*'input_cool&amp;vent_evolution'!AR$11,(BB298*$Q298*'input_cooling&amp;ventilation'!$D$3)*'input_cool&amp;vent_evolution'!AR$12)</f>
        <v>5514918.1485199668</v>
      </c>
      <c r="DX298" s="2">
        <f>IF($D298=3,(BC298*$P298*$M298*'input_cooling&amp;ventilation'!$D$3)*'input_cool&amp;vent_evolution'!AS$11,(BC298*$Q298*'input_cooling&amp;ventilation'!$D$3)*'input_cool&amp;vent_evolution'!AS$12)</f>
        <v>5343388.6673075911</v>
      </c>
      <c r="DY298" s="2">
        <f>IF($D298=3,(BD298*$P298*$M298*'input_cooling&amp;ventilation'!$D$3)*'input_cool&amp;vent_evolution'!AT$11,(BD298*$Q298*'input_cooling&amp;ventilation'!$D$3)*'input_cool&amp;vent_evolution'!AT$12)</f>
        <v>5172990.879898441</v>
      </c>
      <c r="DZ298" s="2">
        <f>IF($D298=3,(BE298*$P298*$M298*'input_cooling&amp;ventilation'!$D$3)*'input_cool&amp;vent_evolution'!AU$11,(BE298*$Q298*'input_cooling&amp;ventilation'!$D$3)*'input_cool&amp;vent_evolution'!AU$12)</f>
        <v>5216044.9689525003</v>
      </c>
      <c r="EA298" s="2">
        <f>IF($D298=3,(BF298*$P298*$M298*'input_cooling&amp;ventilation'!$D$3)*'input_cool&amp;vent_evolution'!AV$11,(BF298*$Q298*'input_cooling&amp;ventilation'!$D$3)*'input_cool&amp;vent_evolution'!AV$12)</f>
        <v>5259457.3912469046</v>
      </c>
      <c r="EB298">
        <v>0.1833809251856082</v>
      </c>
      <c r="EC298" s="2">
        <f t="shared" si="347"/>
        <v>53567611.557795964</v>
      </c>
      <c r="ED298" s="2">
        <f>IF($D298=3,(EC298*(1+'input_cool&amp;vent_evolution'!M$10)),EC298*(1+'input_cool&amp;vent_evolution'!M$9))</f>
        <v>54466734.520410486</v>
      </c>
      <c r="EE298" s="2">
        <f>IF($D298=3,(ED298*(1+'input_cool&amp;vent_evolution'!N$10)),ED298*(1+'input_cool&amp;vent_evolution'!N$9))</f>
        <v>55353203.440381087</v>
      </c>
      <c r="EF298" s="2">
        <f>IF($D298=3,(EE298*(1+'input_cool&amp;vent_evolution'!O$10)),EE298*(1+'input_cool&amp;vent_evolution'!O$9))</f>
        <v>56191203.826512732</v>
      </c>
      <c r="EG298" s="2">
        <f>IF($D298=3,(EF298*(1+'input_cool&amp;vent_evolution'!P$10)),EF298*(1+'input_cool&amp;vent_evolution'!P$9))</f>
        <v>57117881.644947417</v>
      </c>
      <c r="EH298" s="2">
        <f>IF($D298=3,(EG298*(1+'input_cool&amp;vent_evolution'!Q$10)),EG298*(1+'input_cool&amp;vent_evolution'!Q$9))</f>
        <v>58019820.957436368</v>
      </c>
      <c r="EI298" s="2">
        <f>IF($D298=3,(EH298*(1+'input_cool&amp;vent_evolution'!R$10)),EH298*(1+'input_cool&amp;vent_evolution'!R$9))</f>
        <v>58675835.812089853</v>
      </c>
      <c r="EJ298" s="2">
        <f>IF($D298=3,(EI298*(1+'input_cool&amp;vent_evolution'!S$10)),EI298*(1+'input_cool&amp;vent_evolution'!S$9))</f>
        <v>59511062.613714784</v>
      </c>
      <c r="EK298" s="2">
        <f>IF($D298=3,(EJ298*(1+'input_cool&amp;vent_evolution'!T$10)),EJ298*(1+'input_cool&amp;vent_evolution'!T$9))</f>
        <v>60224713.787067793</v>
      </c>
      <c r="EL298" s="2">
        <f>IF($D298=3,(EK298*(1+'input_cool&amp;vent_evolution'!U$10)),EK298*(1+'input_cool&amp;vent_evolution'!U$9))</f>
        <v>61032955.022117354</v>
      </c>
      <c r="EM298" s="2">
        <f>IF($D298=3,(EL298*(1+'input_cool&amp;vent_evolution'!V$10)),EL298*(1+'input_cool&amp;vent_evolution'!V$9))</f>
        <v>61717651.230852768</v>
      </c>
      <c r="EN298" s="2">
        <f>IF($D298=3,(EM298*(1+'input_cool&amp;vent_evolution'!W$10)),EM298*(1+'input_cool&amp;vent_evolution'!W$9))</f>
        <v>62355657.923984408</v>
      </c>
      <c r="EO298" s="2">
        <f>IF($D298=3,(EN298*(1+'input_cool&amp;vent_evolution'!X$10)),EN298*(1+'input_cool&amp;vent_evolution'!X$9))</f>
        <v>62964198.789581999</v>
      </c>
      <c r="EP298" s="2">
        <f>IF($D298=3,(EO298*(1+'input_cool&amp;vent_evolution'!Y$10)),EO298*(1+'input_cool&amp;vent_evolution'!Y$9))</f>
        <v>63563321.371590555</v>
      </c>
      <c r="EQ298" s="2">
        <f>IF($D298=3,(EP298*(1+'input_cool&amp;vent_evolution'!Z$10)),EP298*(1+'input_cool&amp;vent_evolution'!Z$9))</f>
        <v>64137728.163352601</v>
      </c>
      <c r="ER298" s="2">
        <f>IF($D298=3,(EQ298*(1+'input_cool&amp;vent_evolution'!AA$10)),EQ298*(1+'input_cool&amp;vent_evolution'!AA$9))</f>
        <v>64816090.154560283</v>
      </c>
      <c r="ES298" s="2">
        <f>IF($D298=3,(ER298*(1+'input_cool&amp;vent_evolution'!AB$10)),ER298*(1+'input_cool&amp;vent_evolution'!AB$9))</f>
        <v>65117662.500516005</v>
      </c>
      <c r="ET298" s="2">
        <f>IF($D298=3,(ES298*(1+'input_cool&amp;vent_evolution'!AC$10)),ES298*(1+'input_cool&amp;vent_evolution'!AC$9))</f>
        <v>65494408.422004551</v>
      </c>
      <c r="EU298" s="2">
        <f>IF($D298=3,(ET298*(1+'input_cool&amp;vent_evolution'!AD$10)),ET298*(1+'input_cool&amp;vent_evolution'!AD$9))</f>
        <v>65996585.128119372</v>
      </c>
      <c r="EV298" s="2">
        <f>IF($D298=3,(EU298*(1+'input_cool&amp;vent_evolution'!AE$10)),EU298*(1+'input_cool&amp;vent_evolution'!AE$9))</f>
        <v>66452407.338841692</v>
      </c>
      <c r="EW298" s="2">
        <f>IF($D298=3,(EV298*(1+'input_cool&amp;vent_evolution'!AF$10)),EV298*(1+'input_cool&amp;vent_evolution'!AF$9))</f>
        <v>66804704.01442036</v>
      </c>
      <c r="EX298" s="2">
        <f>IF($D298=3,(EW298*(1+'input_cool&amp;vent_evolution'!AG$10)),EW298*(1+'input_cool&amp;vent_evolution'!AG$9))</f>
        <v>67196642.685179695</v>
      </c>
      <c r="EY298" s="2">
        <f>IF($D298=3,(EX298*(1+'input_cool&amp;vent_evolution'!AH$10)),EX298*(1+'input_cool&amp;vent_evolution'!AH$9))</f>
        <v>67571193.010746181</v>
      </c>
      <c r="EZ298" s="2">
        <f>IF($D298=3,(EY298*(1+'input_cool&amp;vent_evolution'!AI$10)),EY298*(1+'input_cool&amp;vent_evolution'!AI$9))</f>
        <v>67878374.045699552</v>
      </c>
      <c r="FA298" s="2">
        <f>IF($D298=3,(EZ298*(1+'input_cool&amp;vent_evolution'!AJ$10)),EZ298*(1+'input_cool&amp;vent_evolution'!AJ$9))</f>
        <v>68175658.743086621</v>
      </c>
      <c r="FB298" s="2">
        <f>IF($D298=3,(FA298*(1+'input_cool&amp;vent_evolution'!AK$10)),FA298*(1+'input_cool&amp;vent_evolution'!AK$9))</f>
        <v>68513368.331836477</v>
      </c>
      <c r="FC298" s="2">
        <f>IF($D298=3,(FB298*(1+'input_cool&amp;vent_evolution'!AL$10)),FB298*(1+'input_cool&amp;vent_evolution'!AL$9))</f>
        <v>68849530.789004728</v>
      </c>
      <c r="FD298" s="2">
        <f>IF($D298=3,(FC298*(1+'input_cool&amp;vent_evolution'!AM$10)),FC298*(1+'input_cool&amp;vent_evolution'!AM$9))</f>
        <v>69254803.833766535</v>
      </c>
      <c r="FE298" s="2">
        <f>IF($D298=3,(FD298*(1+'input_cool&amp;vent_evolution'!AN$10)),FD298*(1+'input_cool&amp;vent_evolution'!AN$9))</f>
        <v>69614772.242684096</v>
      </c>
      <c r="FF298" s="2">
        <f>IF($D298=3,(FE298*(1+'input_cool&amp;vent_evolution'!AO$10)),FE298*(1+'input_cool&amp;vent_evolution'!AO$9))</f>
        <v>69922476.496553376</v>
      </c>
      <c r="FG298" s="2">
        <f>IF($D298=3,(FF298*(1+'input_cool&amp;vent_evolution'!AP$10)),FF298*(1+'input_cool&amp;vent_evolution'!AP$9))</f>
        <v>70314228.125416264</v>
      </c>
      <c r="FH298" s="2">
        <f>IF($D298=3,(FG298*(1+'input_cool&amp;vent_evolution'!AQ$10)),FG298*(1+'input_cool&amp;vent_evolution'!AQ$9))</f>
        <v>70668488.373452038</v>
      </c>
      <c r="FI298" s="2">
        <f>IF($D298=3,(FH298*(1+'input_cool&amp;vent_evolution'!AR$10)),FH298*(1+'input_cool&amp;vent_evolution'!AR$9))</f>
        <v>71078620.472663641</v>
      </c>
      <c r="FJ298" s="2">
        <f>IF($D298=3,(FI298*(1+'input_cool&amp;vent_evolution'!AS$10)),FI298*(1+'input_cool&amp;vent_evolution'!AS$9))</f>
        <v>71444605.562815994</v>
      </c>
      <c r="FK298" s="2">
        <f>IF($D298=3,(FJ298*(1+'input_cool&amp;vent_evolution'!AT$10)),FJ298*(1+'input_cool&amp;vent_evolution'!AT$9))</f>
        <v>71867003.252820909</v>
      </c>
      <c r="FL298" s="2">
        <f>IF($D298=3,(FK298*(1+'input_cool&amp;vent_evolution'!AU$10)),FK298*(1+'input_cool&amp;vent_evolution'!AU$9))</f>
        <v>72291898.259552762</v>
      </c>
      <c r="FM298" s="2">
        <f t="shared" si="348"/>
        <v>19808713.407386206</v>
      </c>
      <c r="FN298" s="2">
        <f t="shared" si="349"/>
        <v>28533365.514747102</v>
      </c>
      <c r="FO298" s="2">
        <f t="shared" si="350"/>
        <v>28997757.990883261</v>
      </c>
      <c r="FP298" s="2">
        <f t="shared" si="351"/>
        <v>29436759.365383383</v>
      </c>
      <c r="FQ298" s="2">
        <f t="shared" si="352"/>
        <v>29922215.986578416</v>
      </c>
      <c r="FR298" s="2">
        <f t="shared" si="353"/>
        <v>30394712.902392656</v>
      </c>
      <c r="FS298" s="2">
        <f t="shared" si="354"/>
        <v>30738377.926480293</v>
      </c>
      <c r="FT298" s="2">
        <f t="shared" si="355"/>
        <v>31175926.309512999</v>
      </c>
      <c r="FU298" s="2">
        <f t="shared" si="356"/>
        <v>31549785.142039094</v>
      </c>
      <c r="FV298" s="2">
        <f t="shared" si="357"/>
        <v>31973196.657100964</v>
      </c>
      <c r="FW298" s="2">
        <f t="shared" si="358"/>
        <v>32331886.917540357</v>
      </c>
      <c r="FX298" s="2">
        <f t="shared" si="359"/>
        <v>32666118.046618938</v>
      </c>
      <c r="FY298" s="2">
        <f t="shared" si="360"/>
        <v>32984912.979005605</v>
      </c>
      <c r="FZ298" s="2">
        <f t="shared" si="361"/>
        <v>33298773.976385266</v>
      </c>
      <c r="GA298" s="2">
        <f t="shared" si="362"/>
        <v>33599687.168406315</v>
      </c>
      <c r="GB298" s="2">
        <f t="shared" si="363"/>
        <v>33955059.136578687</v>
      </c>
      <c r="GC298" s="2">
        <f t="shared" si="364"/>
        <v>34113043.162095569</v>
      </c>
      <c r="GD298" s="2">
        <f t="shared" si="365"/>
        <v>34310408.199281611</v>
      </c>
      <c r="GE298" s="2">
        <f t="shared" si="366"/>
        <v>34573482.379049025</v>
      </c>
      <c r="GF298" s="2">
        <f t="shared" si="367"/>
        <v>34812272.933738984</v>
      </c>
      <c r="GG298" s="2">
        <f t="shared" si="368"/>
        <v>34996829.79954759</v>
      </c>
      <c r="GH298" s="2">
        <f t="shared" si="369"/>
        <v>35202153.828069068</v>
      </c>
      <c r="GI298" s="2">
        <f t="shared" si="370"/>
        <v>35398368.663365483</v>
      </c>
      <c r="GJ298" s="2">
        <f t="shared" si="371"/>
        <v>35559290.90015275</v>
      </c>
      <c r="GK298" s="2">
        <f t="shared" si="372"/>
        <v>35715028.764872871</v>
      </c>
      <c r="GL298" s="2">
        <f t="shared" si="373"/>
        <v>35891943.92636513</v>
      </c>
      <c r="GM298" s="2">
        <f t="shared" si="374"/>
        <v>36068048.595520996</v>
      </c>
      <c r="GN298" s="2">
        <f t="shared" si="375"/>
        <v>36280358.0725125</v>
      </c>
      <c r="GO298" s="2">
        <f t="shared" si="376"/>
        <v>36468933.911983058</v>
      </c>
      <c r="GP298" s="2">
        <f t="shared" si="377"/>
        <v>36630130.246285133</v>
      </c>
      <c r="GQ298" s="2">
        <f t="shared" si="378"/>
        <v>36835356.289589673</v>
      </c>
      <c r="GR298" s="2">
        <f t="shared" si="379"/>
        <v>37020941.807677999</v>
      </c>
      <c r="GS298" s="2">
        <f t="shared" si="380"/>
        <v>37235796.786578007</v>
      </c>
      <c r="GT298" s="2">
        <f t="shared" si="381"/>
        <v>37427524.571293123</v>
      </c>
      <c r="GU298" s="2">
        <f t="shared" si="382"/>
        <v>37648805.097611047</v>
      </c>
      <c r="GV298" s="2">
        <f t="shared" si="383"/>
        <v>37871393.887616955</v>
      </c>
      <c r="GW298" s="2">
        <f>IF($D298=3,($N298*$M298*EC298*'input_cooling&amp;ventilation'!$D$3)*'input_cool&amp;vent_evolution'!M$11,($O298*$M298*EC298*'input_cooling&amp;ventilation'!$D$3)*'input_cool&amp;vent_evolution'!M$10)</f>
        <v>5860619.0642329697</v>
      </c>
      <c r="GX298" s="2">
        <f>IF($D298=3,($N298*$M298*ED298*'input_cooling&amp;ventilation'!$D$3)*'input_cool&amp;vent_evolution'!N$11,($O298*$M298*ED298*'input_cooling&amp;ventilation'!$D$3)*'input_cool&amp;vent_evolution'!N$10)</f>
        <v>5840638.9012827352</v>
      </c>
      <c r="GY298" s="2">
        <f>IF($D298=3,($N298*$M298*EE298*'input_cooling&amp;ventilation'!$D$3)*'input_cool&amp;vent_evolution'!O$11,($O298*$M298*EE298*'input_cooling&amp;ventilation'!$D$3)*'input_cool&amp;vent_evolution'!O$10)</f>
        <v>5820217.192600267</v>
      </c>
      <c r="GZ298" s="2">
        <f>IF($D298=3,($N298*$M298*EF298*'input_cooling&amp;ventilation'!$D$3)*'input_cool&amp;vent_evolution'!P$11,($O298*$M298*EF298*'input_cooling&amp;ventilation'!$D$3)*'input_cool&amp;vent_evolution'!P$10)</f>
        <v>5474435.3500840608</v>
      </c>
      <c r="HA298" s="2">
        <f>IF($D298=3,($N298*$M298*EG298*'input_cooling&amp;ventilation'!$D$3)*'input_cool&amp;vent_evolution'!Q$11,($O298*$M298*EG298*'input_cooling&amp;ventilation'!$D$3)*'input_cool&amp;vent_evolution'!Q$10)</f>
        <v>5467004.9369374113</v>
      </c>
      <c r="HB298" s="2">
        <f>IF($D298=3,($N298*$M298*EH298*'input_cooling&amp;ventilation'!$D$3)*'input_cool&amp;vent_evolution'!R$11,($O298*$M298*EH298*'input_cooling&amp;ventilation'!$D$3)*'input_cool&amp;vent_evolution'!R$10)</f>
        <v>4283593.5947250798</v>
      </c>
      <c r="HC298" s="2">
        <f>IF($D298=3,($N298*$M298*EI298*'input_cooling&amp;ventilation'!$D$3)*'input_cool&amp;vent_evolution'!S$11,($O298*$M298*EI298*'input_cooling&amp;ventilation'!$D$3)*'input_cool&amp;vent_evolution'!S$10)</f>
        <v>4273191.4674614174</v>
      </c>
      <c r="HD298" s="2">
        <f>IF($D298=3,($N298*$M298*EJ298*'input_cooling&amp;ventilation'!$D$3)*'input_cool&amp;vent_evolution'!T$11,($O298*$M298*EJ298*'input_cooling&amp;ventilation'!$D$3)*'input_cool&amp;vent_evolution'!T$10)</f>
        <v>4275977.911615652</v>
      </c>
      <c r="HE298" s="2">
        <f>IF($D298=3,($N298*$M298*EK298*'input_cooling&amp;ventilation'!$D$3)*'input_cool&amp;vent_evolution'!U$11,($O298*$M298*EK298*'input_cooling&amp;ventilation'!$D$3)*'input_cool&amp;vent_evolution'!U$10)</f>
        <v>4270103.2145630885</v>
      </c>
      <c r="HF298" s="2">
        <f>IF($D298=3,($N298*$M298*EL298*'input_cooling&amp;ventilation'!$D$3)*'input_cool&amp;vent_evolution'!V$11,($O298*$M298*EL298*'input_cooling&amp;ventilation'!$D$3)*'input_cool&amp;vent_evolution'!V$10)</f>
        <v>4271033.3144315733</v>
      </c>
      <c r="HG298" s="2">
        <f>IF($D298=3,($N298*$M298*EM298*'input_cooling&amp;ventilation'!$D$3)*'input_cool&amp;vent_evolution'!W$11,($O298*$M298*EM298*'input_cooling&amp;ventilation'!$D$3)*'input_cool&amp;vent_evolution'!W$10)</f>
        <v>3313811.1513288668</v>
      </c>
      <c r="HH298" s="2">
        <f>IF($D298=3,($N298*$M298*EN298*'input_cooling&amp;ventilation'!$D$3)*'input_cool&amp;vent_evolution'!X$11,($O298*$M298*EN298*'input_cooling&amp;ventilation'!$D$3)*'input_cool&amp;vent_evolution'!X$10)</f>
        <v>3315566.8166484307</v>
      </c>
      <c r="HI298" s="2">
        <f>IF($D298=3,($N298*$M298*EO298*'input_cooling&amp;ventilation'!$D$3)*'input_cool&amp;vent_evolution'!Y$11,($O298*$M298*EO298*'input_cooling&amp;ventilation'!$D$3)*'input_cool&amp;vent_evolution'!Y$10)</f>
        <v>3315756.5333069307</v>
      </c>
      <c r="HJ298" s="2">
        <f>IF($D298=3,($N298*$M298*EP298*'input_cooling&amp;ventilation'!$D$3)*'input_cool&amp;vent_evolution'!Z$11,($O298*$M298*EP298*'input_cooling&amp;ventilation'!$D$3)*'input_cool&amp;vent_evolution'!Z$10)</f>
        <v>3315470.3289667298</v>
      </c>
      <c r="HK298" s="2">
        <f>IF($D298=3,($N298*$M298*EQ298*'input_cooling&amp;ventilation'!$D$3)*'input_cool&amp;vent_evolution'!AA$11,($O298*$M298*EQ298*'input_cooling&amp;ventilation'!$D$3)*'input_cool&amp;vent_evolution'!AA$10)</f>
        <v>3313931.6141673313</v>
      </c>
      <c r="HL298" s="2">
        <f>IF($D298=3,($N298*$M298*ER298*'input_cooling&amp;ventilation'!$D$3)*'input_cool&amp;vent_evolution'!AB$11,($O298*$M298*ER298*'input_cooling&amp;ventilation'!$D$3)*'input_cool&amp;vent_evolution'!AB$10)</f>
        <v>2307914.7957550017</v>
      </c>
      <c r="HM298" s="2">
        <f>IF($D298=3,($N298*$M298*ES298*'input_cooling&amp;ventilation'!$D$3)*'input_cool&amp;vent_evolution'!AC$11,($O298*$M298*ES298*'input_cooling&amp;ventilation'!$D$3)*'input_cool&amp;vent_evolution'!AC$10)</f>
        <v>2304293.7147115101</v>
      </c>
      <c r="HN298" s="2">
        <f>IF($D298=3,($N298*$M298*ET298*'input_cooling&amp;ventilation'!$D$3)*'input_cool&amp;vent_evolution'!AD$11,($O298*$M298*ET298*'input_cooling&amp;ventilation'!$D$3)*'input_cool&amp;vent_evolution'!AD$10)</f>
        <v>2303370.065628178</v>
      </c>
      <c r="HO298" s="2">
        <f>IF($D298=3,($N298*$M298*EU298*'input_cooling&amp;ventilation'!$D$3)*'input_cool&amp;vent_evolution'!AE$11,($O298*$M298*EU298*'input_cooling&amp;ventilation'!$D$3)*'input_cool&amp;vent_evolution'!AE$10)</f>
        <v>2306850.5003213459</v>
      </c>
      <c r="HP298" s="2">
        <f>IF($D298=3,($N298*$M298*EV298*'input_cooling&amp;ventilation'!$D$3)*'input_cool&amp;vent_evolution'!AF$11,($O298*$M298*EV298*'input_cooling&amp;ventilation'!$D$3)*'input_cool&amp;vent_evolution'!AF$10)</f>
        <v>2308687.1599409343</v>
      </c>
      <c r="HQ298" s="2">
        <f>IF($D298=3,($N298*$M298*EW298*'input_cooling&amp;ventilation'!$D$3)*'input_cool&amp;vent_evolution'!AG$11,($O298*$M298*EW298*'input_cooling&amp;ventilation'!$D$3)*'input_cool&amp;vent_evolution'!AG$10)</f>
        <v>1457513.275866475</v>
      </c>
      <c r="HR298" s="2">
        <f>IF($D298=3,($N298*$M298*EX298*'input_cooling&amp;ventilation'!$D$3)*'input_cool&amp;vent_evolution'!AH$11,($O298*$M298*EX298*'input_cooling&amp;ventilation'!$D$3)*'input_cool&amp;vent_evolution'!AH$10)</f>
        <v>1460293.4579565939</v>
      </c>
      <c r="HS298" s="2">
        <f>IF($D298=3,($N298*$M298*EY298*'input_cooling&amp;ventilation'!$D$3)*'input_cool&amp;vent_evolution'!AI$11,($O298*$M298*EY298*'input_cooling&amp;ventilation'!$D$3)*'input_cool&amp;vent_evolution'!AI$10)</f>
        <v>1462677.0998493859</v>
      </c>
      <c r="HT298" s="2">
        <f>IF($D298=3,($N298*$M298*EZ298*'input_cooling&amp;ventilation'!$D$3)*'input_cool&amp;vent_evolution'!AJ$11,($O298*$M298*EZ298*'input_cooling&amp;ventilation'!$D$3)*'input_cool&amp;vent_evolution'!AJ$10)</f>
        <v>1463590.9951039064</v>
      </c>
      <c r="HU298" s="2">
        <f>IF($D298=3,($N298*$M298*FA298*'input_cooling&amp;ventilation'!$D$3)*'input_cool&amp;vent_evolution'!AK$11,($O298*$M298*FA298*'input_cooling&amp;ventilation'!$D$3)*'input_cool&amp;vent_evolution'!AK$10)</f>
        <v>1464286.5987299243</v>
      </c>
      <c r="HV298" s="2">
        <f>IF($D298=3,($N298*$M298*FB298*'input_cooling&amp;ventilation'!$D$3)*'input_cool&amp;vent_evolution'!AL$11,($O298*$M298*FB298*'input_cooling&amp;ventilation'!$D$3)*'input_cool&amp;vent_evolution'!AL$10)</f>
        <v>1465843.6847092938</v>
      </c>
      <c r="HW298" s="2">
        <f>IF($D298=3,($N298*$M298*FC298*'input_cooling&amp;ventilation'!$D$3)*'input_cool&amp;vent_evolution'!AM$11,($O298*$M298*FC298*'input_cooling&amp;ventilation'!$D$3)*'input_cool&amp;vent_evolution'!AM$10)</f>
        <v>1467356.9880625338</v>
      </c>
      <c r="HX298" s="2">
        <f>IF($D298=3,($N298*$M298*FD298*'input_cooling&amp;ventilation'!$D$3)*'input_cool&amp;vent_evolution'!AN$11,($O298*$M298*FD298*'input_cooling&amp;ventilation'!$D$3)*'input_cool&amp;vent_evolution'!AN$10)</f>
        <v>1470327.6974092913</v>
      </c>
      <c r="HY298" s="2">
        <f>IF($D298=3,($N298*$M298*FE298*'input_cooling&amp;ventilation'!$D$3)*'input_cool&amp;vent_evolution'!AO$11,($O298*$M298*FE298*'input_cooling&amp;ventilation'!$D$3)*'input_cool&amp;vent_evolution'!AO$10)</f>
        <v>1472318.9190608414</v>
      </c>
      <c r="HZ298" s="2">
        <f>IF($D298=3,($N298*$M298*FF298*'input_cooling&amp;ventilation'!$D$3)*'input_cool&amp;vent_evolution'!AP$11,($O298*$M298*FF298*'input_cooling&amp;ventilation'!$D$3)*'input_cool&amp;vent_evolution'!AP$10)</f>
        <v>1473195.4483692746</v>
      </c>
      <c r="IA298" s="2">
        <f>IF($D298=3,($N298*$M298*FG298*'input_cooling&amp;ventilation'!$D$3)*'input_cool&amp;vent_evolution'!AQ$11,($O298*$M298*FG298*'input_cooling&amp;ventilation'!$D$3)*'input_cool&amp;vent_evolution'!AQ$10)</f>
        <v>1475830.7973822618</v>
      </c>
      <c r="IB298" s="2">
        <f>IF($D298=3,($N298*$M298*FH298*'input_cooling&amp;ventilation'!$D$3)*'input_cool&amp;vent_evolution'!AR$11,($O298*$M298*FH298*'input_cooling&amp;ventilation'!$D$3)*'input_cool&amp;vent_evolution'!AR$10)</f>
        <v>1477663.9837540854</v>
      </c>
      <c r="IC298" s="2">
        <f>IF($D298=3,($N298*$M298*FI298*'input_cooling&amp;ventilation'!$D$3)*'input_cool&amp;vent_evolution'!AS$11,($O298*$M298*FI298*'input_cooling&amp;ventilation'!$D$3)*'input_cool&amp;vent_evolution'!AS$10)</f>
        <v>1480648.6669092886</v>
      </c>
      <c r="ID298" s="2">
        <f>IF($D298=3,($N298*$M298*FJ298*'input_cooling&amp;ventilation'!$D$3)*'input_cool&amp;vent_evolution'!AT$11,($O298*$M298*FJ298*'input_cooling&amp;ventilation'!$D$3)*'input_cool&amp;vent_evolution'!AT$10)</f>
        <v>1482696.4482826181</v>
      </c>
      <c r="IE298" s="2">
        <f>IF($D298=3,($N298*$M298*FK298*'input_cooling&amp;ventilation'!$D$3)*'input_cool&amp;vent_evolution'!AU$11,($O298*$M298*FK298*'input_cooling&amp;ventilation'!$D$3)*'input_cool&amp;vent_evolution'!AU$10)</f>
        <v>1491462.5062627748</v>
      </c>
      <c r="IF298" s="2">
        <f>IF($D298=3,($N298*$M298*FL298*'input_cooling&amp;ventilation'!$D$3)*'input_cool&amp;vent_evolution'!AV$11,($O298*$M298*FL298*'input_cooling&amp;ventilation'!$D$3)*'input_cool&amp;vent_evolution'!AV$10)</f>
        <v>1500280.3912858844</v>
      </c>
    </row>
    <row r="299" spans="1:240" x14ac:dyDescent="0.25">
      <c r="A299">
        <v>297</v>
      </c>
      <c r="B299">
        <v>100100</v>
      </c>
      <c r="C299">
        <v>19</v>
      </c>
      <c r="D299">
        <v>6</v>
      </c>
      <c r="E299">
        <v>2</v>
      </c>
      <c r="F299" s="2">
        <v>389785552.69552898</v>
      </c>
      <c r="G299" s="2">
        <v>391038675.54787099</v>
      </c>
      <c r="H299" s="2">
        <v>389785552.69552898</v>
      </c>
      <c r="I299" s="17">
        <v>0.27320811499999997</v>
      </c>
      <c r="J299">
        <v>0.12401377600000001</v>
      </c>
      <c r="K299" s="2">
        <f t="shared" si="308"/>
        <v>48338778.220019527</v>
      </c>
      <c r="L299" s="2">
        <f t="shared" si="309"/>
        <v>106834939.43853042</v>
      </c>
      <c r="M299">
        <v>0.32523759239704297</v>
      </c>
      <c r="N299" s="17">
        <f>'input_cooling&amp;ventilation'!$D$5</f>
        <v>57.500092182043396</v>
      </c>
      <c r="O299" s="45">
        <f>'input_cooling&amp;ventilation'!$D$6</f>
        <v>19.328678831353667</v>
      </c>
      <c r="P299" s="45">
        <f>'input_cooling&amp;ventilation'!$C$5</f>
        <v>50.351688737400465</v>
      </c>
      <c r="Q299" s="45">
        <f>'input_cooling&amp;ventilation'!$C$6</f>
        <v>32.240814214248743</v>
      </c>
      <c r="R299">
        <v>17</v>
      </c>
      <c r="S299">
        <v>12</v>
      </c>
      <c r="T299">
        <v>14</v>
      </c>
      <c r="U299" s="2">
        <f t="shared" si="310"/>
        <v>39580424.888238721</v>
      </c>
      <c r="V299" s="2">
        <f t="shared" si="311"/>
        <v>82268145.071431026</v>
      </c>
      <c r="W299" s="2">
        <v>20506044.768097319</v>
      </c>
      <c r="X299" s="57">
        <f>IF($D299=3,(W299*(1+'input_cool&amp;vent_evolution'!M$11)),(W299*(1+'input_cool&amp;vent_evolution'!M$12)))</f>
        <v>20834687.776693262</v>
      </c>
      <c r="Y299" s="57">
        <f>IF($D299=3,(X299*(1+'input_cool&amp;vent_evolution'!N$11)),(X299*(1+'input_cool&amp;vent_evolution'!N$12)))</f>
        <v>21137533.447397616</v>
      </c>
      <c r="Z299" s="57">
        <f>IF($D299=3,(Y299*(1+'input_cool&amp;vent_evolution'!O$11)),(Y299*(1+'input_cool&amp;vent_evolution'!O$12)))</f>
        <v>21420159.485561062</v>
      </c>
      <c r="AA299" s="57">
        <f>IF($D299=3,(Z299*(1+'input_cool&amp;vent_evolution'!P$11)),(Z299*(1+'input_cool&amp;vent_evolution'!P$12)))</f>
        <v>21744002.408098016</v>
      </c>
      <c r="AB299" s="57">
        <f>IF($D299=3,(AA299*(1+'input_cool&amp;vent_evolution'!Q$11)),(AA299*(1+'input_cool&amp;vent_evolution'!Q$12)))</f>
        <v>22079767.624721535</v>
      </c>
      <c r="AC299" s="57">
        <f>IF($D299=3,(AB299*(1+'input_cool&amp;vent_evolution'!R$11)),(AB299*(1+'input_cool&amp;vent_evolution'!R$12)))</f>
        <v>22412720.90084634</v>
      </c>
      <c r="AD299" s="57">
        <f>IF($D299=3,(AC299*(1+'input_cool&amp;vent_evolution'!S$11)),(AC299*(1+'input_cool&amp;vent_evolution'!S$12)))</f>
        <v>22732507.237943638</v>
      </c>
      <c r="AE299" s="57">
        <f>IF($D299=3,(AD299*(1+'input_cool&amp;vent_evolution'!T$11)),(AD299*(1+'input_cool&amp;vent_evolution'!T$12)))</f>
        <v>23064313.176826604</v>
      </c>
      <c r="AF299" s="57">
        <f>IF($D299=3,(AE299*(1+'input_cool&amp;vent_evolution'!U$11)),(AE299*(1+'input_cool&amp;vent_evolution'!U$12)))</f>
        <v>23443553.833513409</v>
      </c>
      <c r="AG299" s="57">
        <f>IF($D299=3,(AF299*(1+'input_cool&amp;vent_evolution'!V$11)),(AF299*(1+'input_cool&amp;vent_evolution'!V$12)))</f>
        <v>23827149.9305714</v>
      </c>
      <c r="AH299" s="57">
        <f>IF($D299=3,(AG299*(1+'input_cool&amp;vent_evolution'!W$11)),(AG299*(1+'input_cool&amp;vent_evolution'!W$12)))</f>
        <v>24130006.534725081</v>
      </c>
      <c r="AI299" s="57">
        <f>IF($D299=3,(AH299*(1+'input_cool&amp;vent_evolution'!X$11)),(AH299*(1+'input_cool&amp;vent_evolution'!X$12)))</f>
        <v>24495595.032213379</v>
      </c>
      <c r="AJ299" s="57">
        <f>IF($D299=3,(AI299*(1+'input_cool&amp;vent_evolution'!Y$11)),(AI299*(1+'input_cool&amp;vent_evolution'!Y$12)))</f>
        <v>24867950.628348939</v>
      </c>
      <c r="AK299" s="57">
        <f>IF($D299=3,(AJ299*(1+'input_cool&amp;vent_evolution'!Z$11)),(AJ299*(1+'input_cool&amp;vent_evolution'!Z$12)))</f>
        <v>25274432.691514824</v>
      </c>
      <c r="AL299" s="57">
        <f>IF($D299=3,(AK299*(1+'input_cool&amp;vent_evolution'!AA$11)),(AK299*(1+'input_cool&amp;vent_evolution'!AA$12)))</f>
        <v>25679657.088372041</v>
      </c>
      <c r="AM299" s="57">
        <f>IF($D299=3,(AL299*(1+'input_cool&amp;vent_evolution'!AB$11)),(AL299*(1+'input_cool&amp;vent_evolution'!AB$12)))</f>
        <v>26072198.544076204</v>
      </c>
      <c r="AN299" s="57">
        <f>IF($D299=3,(AM299*(1+'input_cool&amp;vent_evolution'!AC$11)),(AM299*(1+'input_cool&amp;vent_evolution'!AC$12)))</f>
        <v>26466583.445185639</v>
      </c>
      <c r="AO299" s="57">
        <f>IF($D299=3,(AN299*(1+'input_cool&amp;vent_evolution'!AD$11)),(AN299*(1+'input_cool&amp;vent_evolution'!AD$12)))</f>
        <v>26858897.75127783</v>
      </c>
      <c r="AP299" s="57">
        <f>IF($D299=3,(AO299*(1+'input_cool&amp;vent_evolution'!AE$11)),(AO299*(1+'input_cool&amp;vent_evolution'!AE$12)))</f>
        <v>27247596.520691738</v>
      </c>
      <c r="AQ299" s="57">
        <f>IF($D299=3,(AP299*(1+'input_cool&amp;vent_evolution'!AF$11)),(AP299*(1+'input_cool&amp;vent_evolution'!AF$12)))</f>
        <v>27630561.996420801</v>
      </c>
      <c r="AR299" s="57">
        <f>IF($D299=3,(AQ299*(1+'input_cool&amp;vent_evolution'!AG$11)),(AQ299*(1+'input_cool&amp;vent_evolution'!AG$12)))</f>
        <v>27997768.032576267</v>
      </c>
      <c r="AS299" s="57">
        <f>IF($D299=3,(AR299*(1+'input_cool&amp;vent_evolution'!AH$11)),(AR299*(1+'input_cool&amp;vent_evolution'!AH$12)))</f>
        <v>28359129.679129634</v>
      </c>
      <c r="AT299" s="57">
        <f>IF($D299=3,(AS299*(1+'input_cool&amp;vent_evolution'!AI$11)),(AS299*(1+'input_cool&amp;vent_evolution'!AI$12)))</f>
        <v>28714195.343468633</v>
      </c>
      <c r="AU299" s="57">
        <f>IF($D299=3,(AT299*(1+'input_cool&amp;vent_evolution'!AJ$11)),(AT299*(1+'input_cool&amp;vent_evolution'!AJ$12)))</f>
        <v>29062506.889373366</v>
      </c>
      <c r="AV299" s="57">
        <f>IF($D299=3,(AU299*(1+'input_cool&amp;vent_evolution'!AK$11)),(AU299*(1+'input_cool&amp;vent_evolution'!AK$12)))</f>
        <v>29403622.029324014</v>
      </c>
      <c r="AW299" s="57">
        <f>IF($D299=3,(AV299*(1+'input_cool&amp;vent_evolution'!AL$11)),(AV299*(1+'input_cool&amp;vent_evolution'!AL$12)))</f>
        <v>29737114.486376368</v>
      </c>
      <c r="AX299" s="57">
        <f>IF($D299=3,(AW299*(1+'input_cool&amp;vent_evolution'!AM$11)),(AW299*(1+'input_cool&amp;vent_evolution'!AM$12)))</f>
        <v>30062605.989248186</v>
      </c>
      <c r="AY299" s="57">
        <f>IF($D299=3,(AX299*(1+'input_cool&amp;vent_evolution'!AN$11)),(AX299*(1+'input_cool&amp;vent_evolution'!AN$12)))</f>
        <v>30379774.335909512</v>
      </c>
      <c r="AZ299" s="57">
        <f>IF($D299=3,(AY299*(1+'input_cool&amp;vent_evolution'!AO$11)),(AY299*(1+'input_cool&amp;vent_evolution'!AO$12)))</f>
        <v>30688434.220170185</v>
      </c>
      <c r="BA299" s="57">
        <f>IF($D299=3,(AZ299*(1+'input_cool&amp;vent_evolution'!AP$11)),(AZ299*(1+'input_cool&amp;vent_evolution'!AP$12)))</f>
        <v>30988450.18797911</v>
      </c>
      <c r="BB299" s="57">
        <f>IF($D299=3,(BA299*(1+'input_cool&amp;vent_evolution'!AQ$11)),(BA299*(1+'input_cool&amp;vent_evolution'!AQ$12)))</f>
        <v>31279721.728424616</v>
      </c>
      <c r="BC299" s="57">
        <f>IF($D299=3,(BB299*(1+'input_cool&amp;vent_evolution'!AR$11)),(BB299*(1+'input_cool&amp;vent_evolution'!AR$12)))</f>
        <v>31562201.344792001</v>
      </c>
      <c r="BD299" s="57">
        <f>IF($D299=3,(BC299*(1+'input_cool&amp;vent_evolution'!AS$11)),(BC299*(1+'input_cool&amp;vent_evolution'!AS$12)))</f>
        <v>31835895.049792495</v>
      </c>
      <c r="BE299" s="57">
        <f>IF($D299=3,(BD299*(1+'input_cool&amp;vent_evolution'!AT$11)),(BD299*(1+'input_cool&amp;vent_evolution'!AT$12)))</f>
        <v>32100860.809913136</v>
      </c>
      <c r="BF299" s="57">
        <f>IF($D299=3,(BE299*(1+'input_cool&amp;vent_evolution'!AU$11)),(BE299*(1+'input_cool&amp;vent_evolution'!AU$12)))</f>
        <v>32368031.843481451</v>
      </c>
      <c r="BG299" s="57">
        <f>IF($D299=3,(BF299*(1+'input_cool&amp;vent_evolution'!AV$11)),(BF299*(1+'input_cool&amp;vent_evolution'!AV$12)))</f>
        <v>32637426.504683949</v>
      </c>
      <c r="BH299" s="2">
        <f t="shared" si="384"/>
        <v>55094298.303107761</v>
      </c>
      <c r="BI299" s="2">
        <f t="shared" si="312"/>
        <v>55977274.818353891</v>
      </c>
      <c r="BJ299" s="2">
        <f t="shared" si="313"/>
        <v>56790940.73541794</v>
      </c>
      <c r="BK299" s="2">
        <f t="shared" si="314"/>
        <v>57550281.867796011</v>
      </c>
      <c r="BL299" s="2">
        <f t="shared" si="315"/>
        <v>58420361.826138787</v>
      </c>
      <c r="BM299" s="2">
        <f t="shared" si="316"/>
        <v>59322473.823535942</v>
      </c>
      <c r="BN299" s="2">
        <f t="shared" si="317"/>
        <v>60217030.88333305</v>
      </c>
      <c r="BO299" s="2">
        <f t="shared" si="318"/>
        <v>61076211.873550475</v>
      </c>
      <c r="BP299" s="2">
        <f t="shared" si="319"/>
        <v>61967686.342776306</v>
      </c>
      <c r="BQ299" s="2">
        <f t="shared" si="320"/>
        <v>62986605.305670388</v>
      </c>
      <c r="BR299" s="2">
        <f t="shared" si="321"/>
        <v>64017226.180550195</v>
      </c>
      <c r="BS299" s="2">
        <f t="shared" si="322"/>
        <v>64830921.47288996</v>
      </c>
      <c r="BT299" s="2">
        <f t="shared" si="323"/>
        <v>65813160.708422162</v>
      </c>
      <c r="BU299" s="2">
        <f t="shared" si="324"/>
        <v>66813581.341475703</v>
      </c>
      <c r="BV299" s="2">
        <f t="shared" si="325"/>
        <v>67905690.73147203</v>
      </c>
      <c r="BW299" s="2">
        <f t="shared" si="326"/>
        <v>68994421.105984896</v>
      </c>
      <c r="BX299" s="2">
        <f t="shared" si="327"/>
        <v>70049075.784713954</v>
      </c>
      <c r="BY299" s="2">
        <f t="shared" si="328"/>
        <v>71108683.311845139</v>
      </c>
      <c r="BZ299" s="2">
        <f t="shared" si="329"/>
        <v>72162727.699870989</v>
      </c>
      <c r="CA299" s="2">
        <f t="shared" si="330"/>
        <v>73207058.100702733</v>
      </c>
      <c r="CB299" s="2">
        <f t="shared" si="331"/>
        <v>74235984.6634904</v>
      </c>
      <c r="CC299" s="2">
        <f t="shared" si="332"/>
        <v>75222569.795993671</v>
      </c>
      <c r="CD299" s="2">
        <f t="shared" si="333"/>
        <v>76193452.605217174</v>
      </c>
      <c r="CE299" s="2">
        <f t="shared" si="334"/>
        <v>77147419.78170155</v>
      </c>
      <c r="CF299" s="2">
        <f t="shared" si="335"/>
        <v>78083240.435050905</v>
      </c>
      <c r="CG299" s="2">
        <f t="shared" si="336"/>
        <v>78999726.256118938</v>
      </c>
      <c r="CH299" s="2">
        <f t="shared" si="337"/>
        <v>79895731.951925442</v>
      </c>
      <c r="CI299" s="2">
        <f t="shared" si="338"/>
        <v>80770241.207959369</v>
      </c>
      <c r="CJ299" s="2">
        <f t="shared" si="339"/>
        <v>81622388.35290505</v>
      </c>
      <c r="CK299" s="2">
        <f t="shared" si="340"/>
        <v>82451675.518225029</v>
      </c>
      <c r="CL299" s="2">
        <f t="shared" si="341"/>
        <v>83257738.774844661</v>
      </c>
      <c r="CM299" s="2">
        <f t="shared" si="342"/>
        <v>84040308.076628134</v>
      </c>
      <c r="CN299" s="2">
        <f t="shared" si="343"/>
        <v>84799255.812512562</v>
      </c>
      <c r="CO299" s="2">
        <f t="shared" si="344"/>
        <v>85534598.137056753</v>
      </c>
      <c r="CP299" s="2">
        <f t="shared" si="345"/>
        <v>86246490.790822327</v>
      </c>
      <c r="CQ299" s="2">
        <f t="shared" si="346"/>
        <v>86964308.428881064</v>
      </c>
      <c r="CR299" s="2">
        <f>IF($D299=3,(W299*$P299*$M299*'input_cooling&amp;ventilation'!$D$3)*'input_cool&amp;vent_evolution'!M$11,(W299*$Q299*'input_cooling&amp;ventilation'!$D$3)*'input_cool&amp;vent_evolution'!M$12)</f>
        <v>8650876.3599929158</v>
      </c>
      <c r="CS299" s="2">
        <f>IF($D299=3,(X299*$P299*$M299*'input_cooling&amp;ventilation'!$D$3)*'input_cool&amp;vent_evolution'!N$11,(X299*$Q299*'input_cooling&amp;ventilation'!$D$3)*'input_cool&amp;vent_evolution'!N$12)</f>
        <v>7971812.5287843132</v>
      </c>
      <c r="CT299" s="2">
        <f>IF($D299=3,(Y299*$P299*$M299*'input_cooling&amp;ventilation'!$D$3)*'input_cool&amp;vent_evolution'!O$11,(Y299*$Q299*'input_cooling&amp;ventilation'!$D$3)*'input_cool&amp;vent_evolution'!O$12)</f>
        <v>7439570.7449009102</v>
      </c>
      <c r="CU299" s="2">
        <f>IF($D299=3,(Z299*$P299*$M299*'input_cooling&amp;ventilation'!$D$3)*'input_cool&amp;vent_evolution'!P$11,(Z299*$Q299*'input_cooling&amp;ventilation'!$D$3)*'input_cool&amp;vent_evolution'!P$12)</f>
        <v>8524523.6005319562</v>
      </c>
      <c r="CV299" s="2">
        <f>IF($D299=3,(AA299*$P299*$M299*'input_cooling&amp;ventilation'!$D$3)*'input_cool&amp;vent_evolution'!Q$11,(AA299*$Q299*'input_cooling&amp;ventilation'!$D$3)*'input_cool&amp;vent_evolution'!Q$12)</f>
        <v>8838354.3815700319</v>
      </c>
      <c r="CW299" s="2">
        <f>IF($D299=3,(AB299*$P299*$M299*'input_cooling&amp;ventilation'!$D$3)*'input_cool&amp;vent_evolution'!R$11,(AB299*$Q299*'input_cooling&amp;ventilation'!$D$3)*'input_cool&amp;vent_evolution'!R$12)</f>
        <v>8764335.6166800112</v>
      </c>
      <c r="CX299" s="2">
        <f>IF($D299=3,(AC299*$P299*$M299*'input_cooling&amp;ventilation'!$D$3)*'input_cool&amp;vent_evolution'!S$11,(AC299*$Q299*'input_cooling&amp;ventilation'!$D$3)*'input_cool&amp;vent_evolution'!S$12)</f>
        <v>8417742.0224539377</v>
      </c>
      <c r="CY299" s="2">
        <f>IF($D299=3,(AD299*$P299*$M299*'input_cooling&amp;ventilation'!$D$3)*'input_cool&amp;vent_evolution'!T$11,(AD299*$Q299*'input_cooling&amp;ventilation'!$D$3)*'input_cool&amp;vent_evolution'!T$12)</f>
        <v>8734134.2359635625</v>
      </c>
      <c r="CZ299" s="2">
        <f>IF($D299=3,(AE299*$P299*$M299*'input_cooling&amp;ventilation'!$D$3)*'input_cool&amp;vent_evolution'!U$11,(AE299*$Q299*'input_cooling&amp;ventilation'!$D$3)*'input_cool&amp;vent_evolution'!U$12)</f>
        <v>9982759.2429136243</v>
      </c>
      <c r="DA299" s="2">
        <f>IF($D299=3,(AF299*$P299*$M299*'input_cooling&amp;ventilation'!$D$3)*'input_cool&amp;vent_evolution'!V$11,(AF299*$Q299*'input_cooling&amp;ventilation'!$D$3)*'input_cool&amp;vent_evolution'!V$12)</f>
        <v>10097407.585214948</v>
      </c>
      <c r="DB299" s="2">
        <f>IF($D299=3,(AG299*$P299*$M299*'input_cooling&amp;ventilation'!$D$3)*'input_cool&amp;vent_evolution'!W$11,(AG299*$Q299*'input_cooling&amp;ventilation'!$D$3)*'input_cool&amp;vent_evolution'!W$12)</f>
        <v>7972100.3301853491</v>
      </c>
      <c r="DC299" s="2">
        <f>IF($D299=3,(AH299*$P299*$M299*'input_cooling&amp;ventilation'!$D$3)*'input_cool&amp;vent_evolution'!X$11,(AH299*$Q299*'input_cooling&amp;ventilation'!$D$3)*'input_cool&amp;vent_evolution'!X$12)</f>
        <v>9623393.1886111032</v>
      </c>
      <c r="DD299" s="2">
        <f>IF($D299=3,(AI299*$P299*$M299*'input_cooling&amp;ventilation'!$D$3)*'input_cool&amp;vent_evolution'!Y$11,(AI299*$Q299*'input_cooling&amp;ventilation'!$D$3)*'input_cool&amp;vent_evolution'!Y$12)</f>
        <v>9801523.6590065062</v>
      </c>
      <c r="DE299" s="2">
        <f>IF($D299=3,(AJ299*$P299*$M299*'input_cooling&amp;ventilation'!$D$3)*'input_cool&amp;vent_evolution'!Z$11,(AJ299*$Q299*'input_cooling&amp;ventilation'!$D$3)*'input_cool&amp;vent_evolution'!Z$12)</f>
        <v>10699835.319869189</v>
      </c>
      <c r="DF299" s="2">
        <f>IF($D299=3,(AK299*$P299*$M299*'input_cooling&amp;ventilation'!$D$3)*'input_cool&amp;vent_evolution'!AA$11,(AK299*$Q299*'input_cooling&amp;ventilation'!$D$3)*'input_cool&amp;vent_evolution'!AA$12)</f>
        <v>10666729.744963104</v>
      </c>
      <c r="DG299" s="2">
        <f>IF($D299=3,(AL299*$P299*$M299*'input_cooling&amp;ventilation'!$D$3)*'input_cool&amp;vent_evolution'!AB$11,(AL299*$Q299*'input_cooling&amp;ventilation'!$D$3)*'input_cool&amp;vent_evolution'!AB$12)</f>
        <v>10332876.436277568</v>
      </c>
      <c r="DH299" s="2">
        <f>IF($D299=3,(AM299*$P299*$M299*'input_cooling&amp;ventilation'!$D$3)*'input_cool&amp;vent_evolution'!AC$11,(AM299*$Q299*'input_cooling&amp;ventilation'!$D$3)*'input_cool&amp;vent_evolution'!AC$12)</f>
        <v>10381401.485830668</v>
      </c>
      <c r="DI299" s="2">
        <f>IF($D299=3,(AN299*$P299*$M299*'input_cooling&amp;ventilation'!$D$3)*'input_cool&amp;vent_evolution'!AD$11,(AN299*$Q299*'input_cooling&amp;ventilation'!$D$3)*'input_cool&amp;vent_evolution'!AD$12)</f>
        <v>10326897.172587162</v>
      </c>
      <c r="DJ299" s="2">
        <f>IF($D299=3,(AO299*$P299*$M299*'input_cooling&amp;ventilation'!$D$3)*'input_cool&amp;vent_evolution'!AE$11,(AO299*$Q299*'input_cooling&amp;ventilation'!$D$3)*'input_cool&amp;vent_evolution'!AE$12)</f>
        <v>10231725.329703568</v>
      </c>
      <c r="DK299" s="2">
        <f>IF($D299=3,(AP299*$P299*$M299*'input_cooling&amp;ventilation'!$D$3)*'input_cool&amp;vent_evolution'!AF$11,(AP299*$Q299*'input_cooling&amp;ventilation'!$D$3)*'input_cool&amp;vent_evolution'!AF$12)</f>
        <v>10080807.727607079</v>
      </c>
      <c r="DL299" s="2">
        <f>IF($D299=3,(AQ299*$P299*$M299*'input_cooling&amp;ventilation'!$D$3)*'input_cool&amp;vent_evolution'!AG$11,(AQ299*$Q299*'input_cooling&amp;ventilation'!$D$3)*'input_cool&amp;vent_evolution'!AG$12)</f>
        <v>9665971.690667076</v>
      </c>
      <c r="DM299" s="2">
        <f>IF($D299=3,(AR299*$P299*$M299*'input_cooling&amp;ventilation'!$D$3)*'input_cool&amp;vent_evolution'!AH$11,(AR299*$Q299*'input_cooling&amp;ventilation'!$D$3)*'input_cool&amp;vent_evolution'!AH$12)</f>
        <v>9512129.7085619848</v>
      </c>
      <c r="DN299" s="2">
        <f>IF($D299=3,(AS299*$P299*$M299*'input_cooling&amp;ventilation'!$D$3)*'input_cool&amp;vent_evolution'!AI$11,(AS299*$Q299*'input_cooling&amp;ventilation'!$D$3)*'input_cool&amp;vent_evolution'!AI$12)</f>
        <v>9346400.4452683348</v>
      </c>
      <c r="DO299" s="2">
        <f>IF($D299=3,(AT299*$P299*$M299*'input_cooling&amp;ventilation'!$D$3)*'input_cool&amp;vent_evolution'!AJ$11,(AT299*$Q299*'input_cooling&amp;ventilation'!$D$3)*'input_cool&amp;vent_evolution'!AJ$12)</f>
        <v>9168611.6532742679</v>
      </c>
      <c r="DP299" s="2">
        <f>IF($D299=3,(AU299*$P299*$M299*'input_cooling&amp;ventilation'!$D$3)*'input_cool&amp;vent_evolution'!AK$11,(AU299*$Q299*'input_cooling&amp;ventilation'!$D$3)*'input_cool&amp;vent_evolution'!AK$12)</f>
        <v>8979180.5182225499</v>
      </c>
      <c r="DQ299" s="2">
        <f>IF($D299=3,(AV299*$P299*$M299*'input_cooling&amp;ventilation'!$D$3)*'input_cool&amp;vent_evolution'!AL$11,(AV299*$Q299*'input_cooling&amp;ventilation'!$D$3)*'input_cool&amp;vent_evolution'!AL$12)</f>
        <v>8778528.4868092537</v>
      </c>
      <c r="DR299" s="2">
        <f>IF($D299=3,(AW299*$P299*$M299*'input_cooling&amp;ventilation'!$D$3)*'input_cool&amp;vent_evolution'!AM$11,(AW299*$Q299*'input_cooling&amp;ventilation'!$D$3)*'input_cool&amp;vent_evolution'!AM$12)</f>
        <v>8567919.2130155452</v>
      </c>
      <c r="DS299" s="2">
        <f>IF($D299=3,(AX299*$P299*$M299*'input_cooling&amp;ventilation'!$D$3)*'input_cool&amp;vent_evolution'!AN$11,(AX299*$Q299*'input_cooling&amp;ventilation'!$D$3)*'input_cool&amp;vent_evolution'!AN$12)</f>
        <v>8348828.6088687656</v>
      </c>
      <c r="DT299" s="2">
        <f>IF($D299=3,(AY299*$P299*$M299*'input_cooling&amp;ventilation'!$D$3)*'input_cool&amp;vent_evolution'!AO$11,(AY299*$Q299*'input_cooling&amp;ventilation'!$D$3)*'input_cool&amp;vent_evolution'!AO$12)</f>
        <v>8124860.1862445259</v>
      </c>
      <c r="DU299" s="2">
        <f>IF($D299=3,(AZ299*$P299*$M299*'input_cooling&amp;ventilation'!$D$3)*'input_cool&amp;vent_evolution'!AP$11,(AZ299*$Q299*'input_cooling&amp;ventilation'!$D$3)*'input_cool&amp;vent_evolution'!AP$12)</f>
        <v>7897326.2039771155</v>
      </c>
      <c r="DV299" s="2">
        <f>IF($D299=3,(BA299*$P299*$M299*'input_cooling&amp;ventilation'!$D$3)*'input_cool&amp;vent_evolution'!AQ$11,(BA299*$Q299*'input_cooling&amp;ventilation'!$D$3)*'input_cool&amp;vent_evolution'!AQ$12)</f>
        <v>7667146.4710107781</v>
      </c>
      <c r="DW299" s="2">
        <f>IF($D299=3,(BB299*$P299*$M299*'input_cooling&amp;ventilation'!$D$3)*'input_cool&amp;vent_evolution'!AR$11,(BB299*$Q299*'input_cooling&amp;ventilation'!$D$3)*'input_cool&amp;vent_evolution'!AR$12)</f>
        <v>7435716.4810919408</v>
      </c>
      <c r="DX299" s="2">
        <f>IF($D299=3,(BC299*$P299*$M299*'input_cooling&amp;ventilation'!$D$3)*'input_cool&amp;vent_evolution'!AS$11,(BC299*$Q299*'input_cooling&amp;ventilation'!$D$3)*'input_cool&amp;vent_evolution'!AS$12)</f>
        <v>7204444.7638886124</v>
      </c>
      <c r="DY299" s="2">
        <f>IF($D299=3,(BD299*$P299*$M299*'input_cooling&amp;ventilation'!$D$3)*'input_cool&amp;vent_evolution'!AT$11,(BD299*$Q299*'input_cooling&amp;ventilation'!$D$3)*'input_cool&amp;vent_evolution'!AT$12)</f>
        <v>6974698.8996603573</v>
      </c>
      <c r="DZ299" s="2">
        <f>IF($D299=3,(BE299*$P299*$M299*'input_cooling&amp;ventilation'!$D$3)*'input_cool&amp;vent_evolution'!AU$11,(BE299*$Q299*'input_cooling&amp;ventilation'!$D$3)*'input_cool&amp;vent_evolution'!AU$12)</f>
        <v>7032748.3558691647</v>
      </c>
      <c r="EA299" s="2">
        <f>IF($D299=3,(BF299*$P299*$M299*'input_cooling&amp;ventilation'!$D$3)*'input_cool&amp;vent_evolution'!AV$11,(BF299*$Q299*'input_cooling&amp;ventilation'!$D$3)*'input_cool&amp;vent_evolution'!AV$12)</f>
        <v>7091280.9496893017</v>
      </c>
      <c r="EB299">
        <v>0.1833809251856082</v>
      </c>
      <c r="EC299" s="2">
        <f t="shared" si="347"/>
        <v>71479235.277289748</v>
      </c>
      <c r="ED299" s="2">
        <f>IF($D299=3,(EC299*(1+'input_cool&amp;vent_evolution'!M$10)),EC299*(1+'input_cool&amp;vent_evolution'!M$9))</f>
        <v>72679001.701794147</v>
      </c>
      <c r="EE299" s="2">
        <f>IF($D299=3,(ED299*(1+'input_cool&amp;vent_evolution'!N$10)),ED299*(1+'input_cool&amp;vent_evolution'!N$9))</f>
        <v>73861882.899105296</v>
      </c>
      <c r="EF299" s="2">
        <f>IF($D299=3,(EE299*(1+'input_cool&amp;vent_evolution'!O$10)),EE299*(1+'input_cool&amp;vent_evolution'!O$9))</f>
        <v>74980088.938553885</v>
      </c>
      <c r="EG299" s="2">
        <f>IF($D299=3,(EF299*(1+'input_cool&amp;vent_evolution'!P$10)),EF299*(1+'input_cool&amp;vent_evolution'!P$9))</f>
        <v>76216623.849927932</v>
      </c>
      <c r="EH299" s="2">
        <f>IF($D299=3,(EG299*(1+'input_cool&amp;vent_evolution'!Q$10)),EG299*(1+'input_cool&amp;vent_evolution'!Q$9))</f>
        <v>77420148.338856757</v>
      </c>
      <c r="EI299" s="2">
        <f>IF($D299=3,(EH299*(1+'input_cool&amp;vent_evolution'!R$10)),EH299*(1+'input_cool&amp;vent_evolution'!R$9))</f>
        <v>78295517.59235765</v>
      </c>
      <c r="EJ299" s="2">
        <f>IF($D299=3,(EI299*(1+'input_cool&amp;vent_evolution'!S$10)),EI299*(1+'input_cool&amp;vent_evolution'!S$9))</f>
        <v>79410022.632382318</v>
      </c>
      <c r="EK299" s="2">
        <f>IF($D299=3,(EJ299*(1+'input_cool&amp;vent_evolution'!T$10)),EJ299*(1+'input_cool&amp;vent_evolution'!T$9))</f>
        <v>80362300.298728824</v>
      </c>
      <c r="EL299" s="2">
        <f>IF($D299=3,(EK299*(1+'input_cool&amp;vent_evolution'!U$10)),EK299*(1+'input_cool&amp;vent_evolution'!U$9))</f>
        <v>81440796.496726781</v>
      </c>
      <c r="EM299" s="2">
        <f>IF($D299=3,(EL299*(1+'input_cool&amp;vent_evolution'!V$10)),EL299*(1+'input_cool&amp;vent_evolution'!V$9))</f>
        <v>82354437.40723969</v>
      </c>
      <c r="EN299" s="2">
        <f>IF($D299=3,(EM299*(1+'input_cool&amp;vent_evolution'!W$10)),EM299*(1+'input_cool&amp;vent_evolution'!W$9))</f>
        <v>83205777.03580682</v>
      </c>
      <c r="EO299" s="2">
        <f>IF($D299=3,(EN299*(1+'input_cool&amp;vent_evolution'!X$10)),EN299*(1+'input_cool&amp;vent_evolution'!X$9))</f>
        <v>84017798.226278678</v>
      </c>
      <c r="EP299" s="2">
        <f>IF($D299=3,(EO299*(1+'input_cool&amp;vent_evolution'!Y$10)),EO299*(1+'input_cool&amp;vent_evolution'!Y$9))</f>
        <v>84817251.902743638</v>
      </c>
      <c r="EQ299" s="2">
        <f>IF($D299=3,(EP299*(1+'input_cool&amp;vent_evolution'!Z$10)),EP299*(1+'input_cool&amp;vent_evolution'!Z$9))</f>
        <v>85583725.468004867</v>
      </c>
      <c r="ER299" s="2">
        <f>IF($D299=3,(EQ299*(1+'input_cool&amp;vent_evolution'!AA$10)),EQ299*(1+'input_cool&amp;vent_evolution'!AA$9))</f>
        <v>86488914.162490308</v>
      </c>
      <c r="ES299" s="2">
        <f>IF($D299=3,(ER299*(1+'input_cool&amp;vent_evolution'!AB$10)),ER299*(1+'input_cool&amp;vent_evolution'!AB$9))</f>
        <v>86891324.500431836</v>
      </c>
      <c r="ET299" s="2">
        <f>IF($D299=3,(ES299*(1+'input_cool&amp;vent_evolution'!AC$10)),ES299*(1+'input_cool&amp;vent_evolution'!AC$9))</f>
        <v>87394044.513116807</v>
      </c>
      <c r="EU299" s="2">
        <f>IF($D299=3,(ET299*(1+'input_cool&amp;vent_evolution'!AD$10)),ET299*(1+'input_cool&amp;vent_evolution'!AD$9))</f>
        <v>88064136.120401308</v>
      </c>
      <c r="EV299" s="2">
        <f>IF($D299=3,(EU299*(1+'input_cool&amp;vent_evolution'!AE$10)),EU299*(1+'input_cool&amp;vent_evolution'!AE$9))</f>
        <v>88672373.488044277</v>
      </c>
      <c r="EW299" s="2">
        <f>IF($D299=3,(EV299*(1+'input_cool&amp;vent_evolution'!AF$10)),EV299*(1+'input_cool&amp;vent_evolution'!AF$9))</f>
        <v>89142469.059393868</v>
      </c>
      <c r="EX299" s="2">
        <f>IF($D299=3,(EW299*(1+'input_cool&amp;vent_evolution'!AG$10)),EW299*(1+'input_cool&amp;vent_evolution'!AG$9))</f>
        <v>89665461.883728549</v>
      </c>
      <c r="EY299" s="2">
        <f>IF($D299=3,(EX299*(1+'input_cool&amp;vent_evolution'!AH$10)),EX299*(1+'input_cool&amp;vent_evolution'!AH$9))</f>
        <v>90165252.150006652</v>
      </c>
      <c r="EZ299" s="2">
        <f>IF($D299=3,(EY299*(1+'input_cool&amp;vent_evolution'!AI$10)),EY299*(1+'input_cool&amp;vent_evolution'!AI$9))</f>
        <v>90575146.577471703</v>
      </c>
      <c r="FA299" s="2">
        <f>IF($D299=3,(EZ299*(1+'input_cool&amp;vent_evolution'!AJ$10)),EZ299*(1+'input_cool&amp;vent_evolution'!AJ$9))</f>
        <v>90971835.588067994</v>
      </c>
      <c r="FB299" s="2">
        <f>IF($D299=3,(FA299*(1+'input_cool&amp;vent_evolution'!AK$10)),FA299*(1+'input_cool&amp;vent_evolution'!AK$9))</f>
        <v>91422466.528064325</v>
      </c>
      <c r="FC299" s="2">
        <f>IF($D299=3,(FB299*(1+'input_cool&amp;vent_evolution'!AL$10)),FB299*(1+'input_cool&amp;vent_evolution'!AL$9))</f>
        <v>91871033.015696421</v>
      </c>
      <c r="FD299" s="2">
        <f>IF($D299=3,(FC299*(1+'input_cool&amp;vent_evolution'!AM$10)),FC299*(1+'input_cool&amp;vent_evolution'!AM$9))</f>
        <v>92411818.883791685</v>
      </c>
      <c r="FE299" s="2">
        <f>IF($D299=3,(FD299*(1+'input_cool&amp;vent_evolution'!AN$10)),FD299*(1+'input_cool&amp;vent_evolution'!AN$9))</f>
        <v>92892151.417670846</v>
      </c>
      <c r="FF299" s="2">
        <f>IF($D299=3,(FE299*(1+'input_cool&amp;vent_evolution'!AO$10)),FE299*(1+'input_cool&amp;vent_evolution'!AO$9))</f>
        <v>93302744.014923647</v>
      </c>
      <c r="FG299" s="2">
        <f>IF($D299=3,(FF299*(1+'input_cool&amp;vent_evolution'!AP$10)),FF299*(1+'input_cool&amp;vent_evolution'!AP$9))</f>
        <v>93825487.25538975</v>
      </c>
      <c r="FH299" s="2">
        <f>IF($D299=3,(FG299*(1+'input_cool&amp;vent_evolution'!AQ$10)),FG299*(1+'input_cool&amp;vent_evolution'!AQ$9))</f>
        <v>94298202.967036128</v>
      </c>
      <c r="FI299" s="2">
        <f>IF($D299=3,(FH299*(1+'input_cool&amp;vent_evolution'!AR$10)),FH299*(1+'input_cool&amp;vent_evolution'!AR$9))</f>
        <v>94845472.63170439</v>
      </c>
      <c r="FJ299" s="2">
        <f>IF($D299=3,(FI299*(1+'input_cool&amp;vent_evolution'!AS$10)),FI299*(1+'input_cool&amp;vent_evolution'!AS$9))</f>
        <v>95333833.669395134</v>
      </c>
      <c r="FK299" s="2">
        <f>IF($D299=3,(FJ299*(1+'input_cool&amp;vent_evolution'!AT$10)),FJ299*(1+'input_cool&amp;vent_evolution'!AT$9))</f>
        <v>95897470.221154958</v>
      </c>
      <c r="FL299" s="2">
        <f>IF($D299=3,(FK299*(1+'input_cool&amp;vent_evolution'!AU$10)),FK299*(1+'input_cool&amp;vent_evolution'!AU$9))</f>
        <v>96464439.127759352</v>
      </c>
      <c r="FM299" s="2">
        <f t="shared" si="348"/>
        <v>26432234.796567064</v>
      </c>
      <c r="FN299" s="2">
        <f t="shared" si="349"/>
        <v>38074184.895867154</v>
      </c>
      <c r="FO299" s="2">
        <f t="shared" si="350"/>
        <v>38693858.203998983</v>
      </c>
      <c r="FP299" s="2">
        <f t="shared" si="351"/>
        <v>39279650.282876559</v>
      </c>
      <c r="FQ299" s="2">
        <f t="shared" si="352"/>
        <v>39927431.041327566</v>
      </c>
      <c r="FR299" s="2">
        <f t="shared" si="353"/>
        <v>40557918.70413553</v>
      </c>
      <c r="FS299" s="2">
        <f t="shared" si="354"/>
        <v>41016496.423002675</v>
      </c>
      <c r="FT299" s="2">
        <f t="shared" si="355"/>
        <v>41600349.667649366</v>
      </c>
      <c r="FU299" s="2">
        <f t="shared" si="356"/>
        <v>42099217.223500602</v>
      </c>
      <c r="FV299" s="2">
        <f t="shared" si="357"/>
        <v>42664206.597192697</v>
      </c>
      <c r="FW299" s="2">
        <f t="shared" si="358"/>
        <v>43142833.602803297</v>
      </c>
      <c r="FX299" s="2">
        <f t="shared" si="359"/>
        <v>43588822.976188473</v>
      </c>
      <c r="FY299" s="2">
        <f t="shared" si="360"/>
        <v>44014214.687982239</v>
      </c>
      <c r="FZ299" s="2">
        <f t="shared" si="361"/>
        <v>44433022.684524328</v>
      </c>
      <c r="GA299" s="2">
        <f t="shared" si="362"/>
        <v>44834553.464505173</v>
      </c>
      <c r="GB299" s="2">
        <f t="shared" si="363"/>
        <v>45308752.626745962</v>
      </c>
      <c r="GC299" s="2">
        <f t="shared" si="364"/>
        <v>45519562.423964404</v>
      </c>
      <c r="GD299" s="2">
        <f t="shared" si="365"/>
        <v>45782921.22452078</v>
      </c>
      <c r="GE299" s="2">
        <f t="shared" si="366"/>
        <v>46133960.605298214</v>
      </c>
      <c r="GF299" s="2">
        <f t="shared" si="367"/>
        <v>46452596.544895083</v>
      </c>
      <c r="GG299" s="2">
        <f t="shared" si="368"/>
        <v>46698864.452862926</v>
      </c>
      <c r="GH299" s="2">
        <f t="shared" si="369"/>
        <v>46972843.525589228</v>
      </c>
      <c r="GI299" s="2">
        <f t="shared" si="370"/>
        <v>47234667.52649536</v>
      </c>
      <c r="GJ299" s="2">
        <f t="shared" si="371"/>
        <v>47449397.996832907</v>
      </c>
      <c r="GK299" s="2">
        <f t="shared" si="372"/>
        <v>47657210.57518357</v>
      </c>
      <c r="GL299" s="2">
        <f t="shared" si="373"/>
        <v>47893281.590572804</v>
      </c>
      <c r="GM299" s="2">
        <f t="shared" si="374"/>
        <v>48128271.105952628</v>
      </c>
      <c r="GN299" s="2">
        <f t="shared" si="375"/>
        <v>48411571.380430989</v>
      </c>
      <c r="GO299" s="2">
        <f t="shared" si="376"/>
        <v>48663202.102898158</v>
      </c>
      <c r="GP299" s="2">
        <f t="shared" si="377"/>
        <v>48878298.321869642</v>
      </c>
      <c r="GQ299" s="2">
        <f t="shared" si="378"/>
        <v>49152146.645656943</v>
      </c>
      <c r="GR299" s="2">
        <f t="shared" si="379"/>
        <v>49399787.160619624</v>
      </c>
      <c r="GS299" s="2">
        <f t="shared" si="380"/>
        <v>49686484.087002479</v>
      </c>
      <c r="GT299" s="2">
        <f t="shared" si="381"/>
        <v>49942320.683675431</v>
      </c>
      <c r="GU299" s="2">
        <f t="shared" si="382"/>
        <v>50237591.694328882</v>
      </c>
      <c r="GV299" s="2">
        <f t="shared" si="383"/>
        <v>50534608.418207884</v>
      </c>
      <c r="GW299" s="2">
        <f>IF($D299=3,($N299*$M299*EC299*'input_cooling&amp;ventilation'!$D$3)*'input_cool&amp;vent_evolution'!M$11,($O299*$M299*EC299*'input_cooling&amp;ventilation'!$D$3)*'input_cool&amp;vent_evolution'!M$10)</f>
        <v>7820258.4879278913</v>
      </c>
      <c r="GX299" s="2">
        <f>IF($D299=3,($N299*$M299*ED299*'input_cooling&amp;ventilation'!$D$3)*'input_cool&amp;vent_evolution'!N$11,($O299*$M299*ED299*'input_cooling&amp;ventilation'!$D$3)*'input_cool&amp;vent_evolution'!N$10)</f>
        <v>7793597.475296081</v>
      </c>
      <c r="GY299" s="2">
        <f>IF($D299=3,($N299*$M299*EE299*'input_cooling&amp;ventilation'!$D$3)*'input_cool&amp;vent_evolution'!O$11,($O299*$M299*EE299*'input_cooling&amp;ventilation'!$D$3)*'input_cool&amp;vent_evolution'!O$10)</f>
        <v>7766347.2754602442</v>
      </c>
      <c r="GZ299" s="2">
        <f>IF($D299=3,($N299*$M299*EF299*'input_cooling&amp;ventilation'!$D$3)*'input_cool&amp;vent_evolution'!P$11,($O299*$M299*EF299*'input_cooling&amp;ventilation'!$D$3)*'input_cool&amp;vent_evolution'!P$10)</f>
        <v>7304944.9288358586</v>
      </c>
      <c r="HA299" s="2">
        <f>IF($D299=3,($N299*$M299*EG299*'input_cooling&amp;ventilation'!$D$3)*'input_cool&amp;vent_evolution'!Q$11,($O299*$M299*EG299*'input_cooling&amp;ventilation'!$D$3)*'input_cool&amp;vent_evolution'!Q$10)</f>
        <v>7295029.9777288111</v>
      </c>
      <c r="HB299" s="2">
        <f>IF($D299=3,($N299*$M299*EH299*'input_cooling&amp;ventilation'!$D$3)*'input_cool&amp;vent_evolution'!R$11,($O299*$M299*EH299*'input_cooling&amp;ventilation'!$D$3)*'input_cool&amp;vent_evolution'!R$10)</f>
        <v>5715916.4929220043</v>
      </c>
      <c r="HC299" s="2">
        <f>IF($D299=3,($N299*$M299*EI299*'input_cooling&amp;ventilation'!$D$3)*'input_cool&amp;vent_evolution'!S$11,($O299*$M299*EI299*'input_cooling&amp;ventilation'!$D$3)*'input_cool&amp;vent_evolution'!S$10)</f>
        <v>5702036.1633638833</v>
      </c>
      <c r="HD299" s="2">
        <f>IF($D299=3,($N299*$M299*EJ299*'input_cooling&amp;ventilation'!$D$3)*'input_cool&amp;vent_evolution'!T$11,($O299*$M299*EJ299*'input_cooling&amp;ventilation'!$D$3)*'input_cool&amp;vent_evolution'!T$10)</f>
        <v>5705754.3223688407</v>
      </c>
      <c r="HE299" s="2">
        <f>IF($D299=3,($N299*$M299*EK299*'input_cooling&amp;ventilation'!$D$3)*'input_cool&amp;vent_evolution'!U$11,($O299*$M299*EK299*'input_cooling&amp;ventilation'!$D$3)*'input_cool&amp;vent_evolution'!U$10)</f>
        <v>5697915.2785774283</v>
      </c>
      <c r="HF299" s="2">
        <f>IF($D299=3,($N299*$M299*EL299*'input_cooling&amp;ventilation'!$D$3)*'input_cool&amp;vent_evolution'!V$11,($O299*$M299*EL299*'input_cooling&amp;ventilation'!$D$3)*'input_cool&amp;vent_evolution'!V$10)</f>
        <v>5699156.3797838725</v>
      </c>
      <c r="HG299" s="2">
        <f>IF($D299=3,($N299*$M299*EM299*'input_cooling&amp;ventilation'!$D$3)*'input_cool&amp;vent_evolution'!W$11,($O299*$M299*EM299*'input_cooling&amp;ventilation'!$D$3)*'input_cool&amp;vent_evolution'!W$10)</f>
        <v>4421863.8849480283</v>
      </c>
      <c r="HH299" s="2">
        <f>IF($D299=3,($N299*$M299*EN299*'input_cooling&amp;ventilation'!$D$3)*'input_cool&amp;vent_evolution'!X$11,($O299*$M299*EN299*'input_cooling&amp;ventilation'!$D$3)*'input_cool&amp;vent_evolution'!X$10)</f>
        <v>4424206.5993382316</v>
      </c>
      <c r="HI299" s="2">
        <f>IF($D299=3,($N299*$M299*EO299*'input_cooling&amp;ventilation'!$D$3)*'input_cool&amp;vent_evolution'!Y$11,($O299*$M299*EO299*'input_cooling&amp;ventilation'!$D$3)*'input_cool&amp;vent_evolution'!Y$10)</f>
        <v>4424459.7523401035</v>
      </c>
      <c r="HJ299" s="2">
        <f>IF($D299=3,($N299*$M299*EP299*'input_cooling&amp;ventilation'!$D$3)*'input_cool&amp;vent_evolution'!Z$11,($O299*$M299*EP299*'input_cooling&amp;ventilation'!$D$3)*'input_cool&amp;vent_evolution'!Z$10)</f>
        <v>4424077.8486715304</v>
      </c>
      <c r="HK299" s="2">
        <f>IF($D299=3,($N299*$M299*EQ299*'input_cooling&amp;ventilation'!$D$3)*'input_cool&amp;vent_evolution'!AA$11,($O299*$M299*EQ299*'input_cooling&amp;ventilation'!$D$3)*'input_cool&amp;vent_evolution'!AA$10)</f>
        <v>4422024.6274437699</v>
      </c>
      <c r="HL299" s="2">
        <f>IF($D299=3,($N299*$M299*ER299*'input_cooling&amp;ventilation'!$D$3)*'input_cool&amp;vent_evolution'!AB$11,($O299*$M299*ER299*'input_cooling&amp;ventilation'!$D$3)*'input_cool&amp;vent_evolution'!AB$10)</f>
        <v>3079621.806690414</v>
      </c>
      <c r="HM299" s="2">
        <f>IF($D299=3,($N299*$M299*ES299*'input_cooling&amp;ventilation'!$D$3)*'input_cool&amp;vent_evolution'!AC$11,($O299*$M299*ES299*'input_cooling&amp;ventilation'!$D$3)*'input_cool&amp;vent_evolution'!AC$10)</f>
        <v>3074789.9298092392</v>
      </c>
      <c r="HN299" s="2">
        <f>IF($D299=3,($N299*$M299*ET299*'input_cooling&amp;ventilation'!$D$3)*'input_cool&amp;vent_evolution'!AD$11,($O299*$M299*ET299*'input_cooling&amp;ventilation'!$D$3)*'input_cool&amp;vent_evolution'!AD$10)</f>
        <v>3073557.436363644</v>
      </c>
      <c r="HO299" s="2">
        <f>IF($D299=3,($N299*$M299*EU299*'input_cooling&amp;ventilation'!$D$3)*'input_cool&amp;vent_evolution'!AE$11,($O299*$M299*EU299*'input_cooling&amp;ventilation'!$D$3)*'input_cool&amp;vent_evolution'!AE$10)</f>
        <v>3078201.6383929201</v>
      </c>
      <c r="HP299" s="2">
        <f>IF($D299=3,($N299*$M299*EV299*'input_cooling&amp;ventilation'!$D$3)*'input_cool&amp;vent_evolution'!AF$11,($O299*$M299*EV299*'input_cooling&amp;ventilation'!$D$3)*'input_cool&amp;vent_evolution'!AF$10)</f>
        <v>3080652.4294820693</v>
      </c>
      <c r="HQ299" s="2">
        <f>IF($D299=3,($N299*$M299*EW299*'input_cooling&amp;ventilation'!$D$3)*'input_cool&amp;vent_evolution'!AG$11,($O299*$M299*EW299*'input_cooling&amp;ventilation'!$D$3)*'input_cool&amp;vent_evolution'!AG$10)</f>
        <v>1944868.0151256619</v>
      </c>
      <c r="HR299" s="2">
        <f>IF($D299=3,($N299*$M299*EX299*'input_cooling&amp;ventilation'!$D$3)*'input_cool&amp;vent_evolution'!AH$11,($O299*$M299*EX299*'input_cooling&amp;ventilation'!$D$3)*'input_cool&amp;vent_evolution'!AH$10)</f>
        <v>1948577.8181942361</v>
      </c>
      <c r="HS299" s="2">
        <f>IF($D299=3,($N299*$M299*EY299*'input_cooling&amp;ventilation'!$D$3)*'input_cool&amp;vent_evolution'!AI$11,($O299*$M299*EY299*'input_cooling&amp;ventilation'!$D$3)*'input_cool&amp;vent_evolution'!AI$10)</f>
        <v>1951758.4882804479</v>
      </c>
      <c r="HT299" s="2">
        <f>IF($D299=3,($N299*$M299*EZ299*'input_cooling&amp;ventilation'!$D$3)*'input_cool&amp;vent_evolution'!AJ$11,($O299*$M299*EZ299*'input_cooling&amp;ventilation'!$D$3)*'input_cool&amp;vent_evolution'!AJ$10)</f>
        <v>1952977.9664691703</v>
      </c>
      <c r="HU299" s="2">
        <f>IF($D299=3,($N299*$M299*FA299*'input_cooling&amp;ventilation'!$D$3)*'input_cool&amp;vent_evolution'!AK$11,($O299*$M299*FA299*'input_cooling&amp;ventilation'!$D$3)*'input_cool&amp;vent_evolution'!AK$10)</f>
        <v>1953906.1619551722</v>
      </c>
      <c r="HV299" s="2">
        <f>IF($D299=3,($N299*$M299*FB299*'input_cooling&amp;ventilation'!$D$3)*'input_cool&amp;vent_evolution'!AL$11,($O299*$M299*FB299*'input_cooling&amp;ventilation'!$D$3)*'input_cool&amp;vent_evolution'!AL$10)</f>
        <v>1955983.8972102944</v>
      </c>
      <c r="HW299" s="2">
        <f>IF($D299=3,($N299*$M299*FC299*'input_cooling&amp;ventilation'!$D$3)*'input_cool&amp;vent_evolution'!AM$11,($O299*$M299*FC299*'input_cooling&amp;ventilation'!$D$3)*'input_cool&amp;vent_evolution'!AM$10)</f>
        <v>1958003.2100615951</v>
      </c>
      <c r="HX299" s="2">
        <f>IF($D299=3,($N299*$M299*FD299*'input_cooling&amp;ventilation'!$D$3)*'input_cool&amp;vent_evolution'!AN$11,($O299*$M299*FD299*'input_cooling&amp;ventilation'!$D$3)*'input_cool&amp;vent_evolution'!AN$10)</f>
        <v>1961967.2477732301</v>
      </c>
      <c r="HY299" s="2">
        <f>IF($D299=3,($N299*$M299*FE299*'input_cooling&amp;ventilation'!$D$3)*'input_cool&amp;vent_evolution'!AO$11,($O299*$M299*FE299*'input_cooling&amp;ventilation'!$D$3)*'input_cool&amp;vent_evolution'!AO$10)</f>
        <v>1964624.2824399124</v>
      </c>
      <c r="HZ299" s="2">
        <f>IF($D299=3,($N299*$M299*FF299*'input_cooling&amp;ventilation'!$D$3)*'input_cool&amp;vent_evolution'!AP$11,($O299*$M299*FF299*'input_cooling&amp;ventilation'!$D$3)*'input_cool&amp;vent_evolution'!AP$10)</f>
        <v>1965793.9004766862</v>
      </c>
      <c r="IA299" s="2">
        <f>IF($D299=3,($N299*$M299*FG299*'input_cooling&amp;ventilation'!$D$3)*'input_cool&amp;vent_evolution'!AQ$11,($O299*$M299*FG299*'input_cooling&amp;ventilation'!$D$3)*'input_cool&amp;vent_evolution'!AQ$10)</f>
        <v>1969310.4420334038</v>
      </c>
      <c r="IB299" s="2">
        <f>IF($D299=3,($N299*$M299*FH299*'input_cooling&amp;ventilation'!$D$3)*'input_cool&amp;vent_evolution'!AR$11,($O299*$M299*FH299*'input_cooling&amp;ventilation'!$D$3)*'input_cool&amp;vent_evolution'!AR$10)</f>
        <v>1971756.598510575</v>
      </c>
      <c r="IC299" s="2">
        <f>IF($D299=3,($N299*$M299*FI299*'input_cooling&amp;ventilation'!$D$3)*'input_cool&amp;vent_evolution'!AS$11,($O299*$M299*FI299*'input_cooling&amp;ventilation'!$D$3)*'input_cool&amp;vent_evolution'!AS$10)</f>
        <v>1975739.2825107523</v>
      </c>
      <c r="ID299" s="2">
        <f>IF($D299=3,($N299*$M299*FJ299*'input_cooling&amp;ventilation'!$D$3)*'input_cool&amp;vent_evolution'!AT$11,($O299*$M299*FJ299*'input_cooling&amp;ventilation'!$D$3)*'input_cool&amp;vent_evolution'!AT$10)</f>
        <v>1978471.7890071962</v>
      </c>
      <c r="IE299" s="2">
        <f>IF($D299=3,($N299*$M299*FK299*'input_cooling&amp;ventilation'!$D$3)*'input_cool&amp;vent_evolution'!AU$11,($O299*$M299*FK299*'input_cooling&amp;ventilation'!$D$3)*'input_cool&amp;vent_evolution'!AU$10)</f>
        <v>1990168.9900321465</v>
      </c>
      <c r="IF299" s="2">
        <f>IF($D299=3,($N299*$M299*FL299*'input_cooling&amp;ventilation'!$D$3)*'input_cool&amp;vent_evolution'!AV$11,($O299*$M299*FL299*'input_cooling&amp;ventilation'!$D$3)*'input_cool&amp;vent_evolution'!AV$10)</f>
        <v>2001935.3477226503</v>
      </c>
    </row>
    <row r="300" spans="1:240" x14ac:dyDescent="0.25">
      <c r="A300">
        <v>298</v>
      </c>
      <c r="B300">
        <v>100100</v>
      </c>
      <c r="C300">
        <v>18</v>
      </c>
      <c r="D300">
        <v>6</v>
      </c>
      <c r="E300">
        <v>1</v>
      </c>
      <c r="F300" s="2">
        <v>425432047.65529901</v>
      </c>
      <c r="G300" s="2">
        <v>454308119.00720602</v>
      </c>
      <c r="H300" s="2">
        <v>425432047.65529901</v>
      </c>
      <c r="I300" s="17">
        <v>0.66009225699999996</v>
      </c>
      <c r="J300">
        <v>0.13768556800000001</v>
      </c>
      <c r="K300" s="2">
        <f t="shared" si="308"/>
        <v>58575853.126822919</v>
      </c>
      <c r="L300" s="2">
        <f t="shared" si="309"/>
        <v>299885271.64889121</v>
      </c>
      <c r="M300">
        <v>0.629</v>
      </c>
      <c r="N300" s="17">
        <f>'input_cooling&amp;ventilation'!$D$5</f>
        <v>57.500092182043396</v>
      </c>
      <c r="O300" s="45">
        <f>'input_cooling&amp;ventilation'!$D$6</f>
        <v>19.328678831353667</v>
      </c>
      <c r="P300" s="45">
        <f>'input_cooling&amp;ventilation'!$C$5</f>
        <v>50.351688737400465</v>
      </c>
      <c r="Q300" s="45">
        <f>'input_cooling&amp;ventilation'!$C$6</f>
        <v>32.240814214248743</v>
      </c>
      <c r="R300">
        <v>17</v>
      </c>
      <c r="S300">
        <v>12</v>
      </c>
      <c r="T300">
        <v>14</v>
      </c>
      <c r="U300" s="2">
        <f t="shared" si="310"/>
        <v>92758413.755129933</v>
      </c>
      <c r="V300" s="2">
        <f t="shared" si="311"/>
        <v>446604856.78367275</v>
      </c>
      <c r="W300" s="2">
        <v>24848767.610155769</v>
      </c>
      <c r="X300" s="57">
        <f>IF($D300=3,(W300*(1+'input_cool&amp;vent_evolution'!M$11)),(W300*(1+'input_cool&amp;vent_evolution'!M$12)))</f>
        <v>25247009.876748689</v>
      </c>
      <c r="Y300" s="57">
        <f>IF($D300=3,(X300*(1+'input_cool&amp;vent_evolution'!N$11)),(X300*(1+'input_cool&amp;vent_evolution'!N$12)))</f>
        <v>25613991.504760247</v>
      </c>
      <c r="Z300" s="57">
        <f>IF($D300=3,(Y300*(1+'input_cool&amp;vent_evolution'!O$11)),(Y300*(1+'input_cool&amp;vent_evolution'!O$12)))</f>
        <v>25956471.433109399</v>
      </c>
      <c r="AA300" s="57">
        <f>IF($D300=3,(Z300*(1+'input_cool&amp;vent_evolution'!P$11)),(Z300*(1+'input_cool&amp;vent_evolution'!P$12)))</f>
        <v>26348897.062494244</v>
      </c>
      <c r="AB300" s="57">
        <f>IF($D300=3,(AA300*(1+'input_cool&amp;vent_evolution'!Q$11)),(AA300*(1+'input_cool&amp;vent_evolution'!Q$12)))</f>
        <v>26755769.8618959</v>
      </c>
      <c r="AC300" s="57">
        <f>IF($D300=3,(AB300*(1+'input_cool&amp;vent_evolution'!R$11)),(AB300*(1+'input_cool&amp;vent_evolution'!R$12)))</f>
        <v>27159235.214528747</v>
      </c>
      <c r="AD300" s="57">
        <f>IF($D300=3,(AC300*(1+'input_cool&amp;vent_evolution'!S$11)),(AC300*(1+'input_cool&amp;vent_evolution'!S$12)))</f>
        <v>27546745.164170343</v>
      </c>
      <c r="AE300" s="57">
        <f>IF($D300=3,(AD300*(1+'input_cool&amp;vent_evolution'!T$11)),(AD300*(1+'input_cool&amp;vent_evolution'!T$12)))</f>
        <v>27948820.199127819</v>
      </c>
      <c r="AF300" s="57">
        <f>IF($D300=3,(AE300*(1+'input_cool&amp;vent_evolution'!U$11)),(AE300*(1+'input_cool&amp;vent_evolution'!U$12)))</f>
        <v>28408375.566967178</v>
      </c>
      <c r="AG300" s="57">
        <f>IF($D300=3,(AF300*(1+'input_cool&amp;vent_evolution'!V$11)),(AF300*(1+'input_cool&amp;vent_evolution'!V$12)))</f>
        <v>28873208.760289092</v>
      </c>
      <c r="AH300" s="57">
        <f>IF($D300=3,(AG300*(1+'input_cool&amp;vent_evolution'!W$11)),(AG300*(1+'input_cool&amp;vent_evolution'!W$12)))</f>
        <v>29240203.637210645</v>
      </c>
      <c r="AI300" s="57">
        <f>IF($D300=3,(AH300*(1+'input_cool&amp;vent_evolution'!X$11)),(AH300*(1+'input_cool&amp;vent_evolution'!X$12)))</f>
        <v>29683215.623079609</v>
      </c>
      <c r="AJ300" s="57">
        <f>IF($D300=3,(AI300*(1+'input_cool&amp;vent_evolution'!Y$11)),(AI300*(1+'input_cool&amp;vent_evolution'!Y$12)))</f>
        <v>30134427.828131869</v>
      </c>
      <c r="AK300" s="57">
        <f>IF($D300=3,(AJ300*(1+'input_cool&amp;vent_evolution'!Z$11)),(AJ300*(1+'input_cool&amp;vent_evolution'!Z$12)))</f>
        <v>30626993.724653266</v>
      </c>
      <c r="AL300" s="57">
        <f>IF($D300=3,(AK300*(1+'input_cool&amp;vent_evolution'!AA$11)),(AK300*(1+'input_cool&amp;vent_evolution'!AA$12)))</f>
        <v>31118035.609197285</v>
      </c>
      <c r="AM300" s="57">
        <f>IF($D300=3,(AL300*(1+'input_cool&amp;vent_evolution'!AB$11)),(AL300*(1+'input_cool&amp;vent_evolution'!AB$12)))</f>
        <v>31593708.588577505</v>
      </c>
      <c r="AN300" s="57">
        <f>IF($D300=3,(AM300*(1+'input_cool&amp;vent_evolution'!AC$11)),(AM300*(1+'input_cool&amp;vent_evolution'!AC$12)))</f>
        <v>32071615.41397706</v>
      </c>
      <c r="AO300" s="57">
        <f>IF($D300=3,(AN300*(1+'input_cool&amp;vent_evolution'!AD$11)),(AN300*(1+'input_cool&amp;vent_evolution'!AD$12)))</f>
        <v>32547013.138524648</v>
      </c>
      <c r="AP300" s="57">
        <f>IF($D300=3,(AO300*(1+'input_cool&amp;vent_evolution'!AE$11)),(AO300*(1+'input_cool&amp;vent_evolution'!AE$12)))</f>
        <v>33018029.636379287</v>
      </c>
      <c r="AQ300" s="57">
        <f>IF($D300=3,(AP300*(1+'input_cool&amp;vent_evolution'!AF$11)),(AP300*(1+'input_cool&amp;vent_evolution'!AF$12)))</f>
        <v>33482098.656842425</v>
      </c>
      <c r="AR300" s="57">
        <f>IF($D300=3,(AQ300*(1+'input_cool&amp;vent_evolution'!AG$11)),(AQ300*(1+'input_cool&amp;vent_evolution'!AG$12)))</f>
        <v>33927070.739984922</v>
      </c>
      <c r="AS300" s="57">
        <f>IF($D300=3,(AR300*(1+'input_cool&amp;vent_evolution'!AH$11)),(AR300*(1+'input_cool&amp;vent_evolution'!AH$12)))</f>
        <v>34364960.72218167</v>
      </c>
      <c r="AT300" s="57">
        <f>IF($D300=3,(AS300*(1+'input_cool&amp;vent_evolution'!AI$11)),(AS300*(1+'input_cool&amp;vent_evolution'!AI$12)))</f>
        <v>34795221.373579048</v>
      </c>
      <c r="AU300" s="57">
        <f>IF($D300=3,(AT300*(1+'input_cool&amp;vent_evolution'!AJ$11)),(AT300*(1+'input_cool&amp;vent_evolution'!AJ$12)))</f>
        <v>35217297.534925684</v>
      </c>
      <c r="AV300" s="57">
        <f>IF($D300=3,(AU300*(1+'input_cool&amp;vent_evolution'!AK$11)),(AU300*(1+'input_cool&amp;vent_evolution'!AK$12)))</f>
        <v>35630653.252071418</v>
      </c>
      <c r="AW300" s="57">
        <f>IF($D300=3,(AV300*(1+'input_cool&amp;vent_evolution'!AL$11)),(AV300*(1+'input_cool&amp;vent_evolution'!AL$12)))</f>
        <v>36034771.972124457</v>
      </c>
      <c r="AX300" s="57">
        <f>IF($D300=3,(AW300*(1+'input_cool&amp;vent_evolution'!AM$11)),(AW300*(1+'input_cool&amp;vent_evolution'!AM$12)))</f>
        <v>36429195.314383291</v>
      </c>
      <c r="AY300" s="57">
        <f>IF($D300=3,(AX300*(1+'input_cool&amp;vent_evolution'!AN$11)),(AX300*(1+'input_cool&amp;vent_evolution'!AN$12)))</f>
        <v>36813532.84161555</v>
      </c>
      <c r="AZ300" s="57">
        <f>IF($D300=3,(AY300*(1+'input_cool&amp;vent_evolution'!AO$11)),(AY300*(1+'input_cool&amp;vent_evolution'!AO$12)))</f>
        <v>37187560.003913738</v>
      </c>
      <c r="BA300" s="57">
        <f>IF($D300=3,(AZ300*(1+'input_cool&amp;vent_evolution'!AP$11)),(AZ300*(1+'input_cool&amp;vent_evolution'!AP$12)))</f>
        <v>37551112.661080383</v>
      </c>
      <c r="BB300" s="57">
        <f>IF($D300=3,(BA300*(1+'input_cool&amp;vent_evolution'!AQ$11)),(BA300*(1+'input_cool&amp;vent_evolution'!AQ$12)))</f>
        <v>37904069.016234875</v>
      </c>
      <c r="BC300" s="57">
        <f>IF($D300=3,(BB300*(1+'input_cool&amp;vent_evolution'!AR$11)),(BB300*(1+'input_cool&amp;vent_evolution'!AR$12)))</f>
        <v>38246371.513917871</v>
      </c>
      <c r="BD300" s="57">
        <f>IF($D300=3,(BC300*(1+'input_cool&amp;vent_evolution'!AS$11)),(BC300*(1+'input_cool&amp;vent_evolution'!AS$12)))</f>
        <v>38578027.44019872</v>
      </c>
      <c r="BE300" s="57">
        <f>IF($D300=3,(BD300*(1+'input_cool&amp;vent_evolution'!AT$11)),(BD300*(1+'input_cool&amp;vent_evolution'!AT$12)))</f>
        <v>38899107.037573315</v>
      </c>
      <c r="BF300" s="57">
        <f>IF($D300=3,(BE300*(1+'input_cool&amp;vent_evolution'!AU$11)),(BE300*(1+'input_cool&amp;vent_evolution'!AU$12)))</f>
        <v>39222858.93611753</v>
      </c>
      <c r="BG300" s="57">
        <f>IF($D300=3,(BF300*(1+'input_cool&amp;vent_evolution'!AV$11)),(BF300*(1+'input_cool&amp;vent_evolution'!AV$12)))</f>
        <v>39549305.377025142</v>
      </c>
      <c r="BH300" s="2">
        <f t="shared" si="384"/>
        <v>66762041.66433949</v>
      </c>
      <c r="BI300" s="2">
        <f t="shared" si="312"/>
        <v>67832012.908463135</v>
      </c>
      <c r="BJ300" s="2">
        <f t="shared" si="313"/>
        <v>68817995.11586006</v>
      </c>
      <c r="BK300" s="2">
        <f t="shared" si="314"/>
        <v>69738147.761027917</v>
      </c>
      <c r="BL300" s="2">
        <f t="shared" si="315"/>
        <v>70792491.245186791</v>
      </c>
      <c r="BM300" s="2">
        <f t="shared" si="316"/>
        <v>71885650.439715132</v>
      </c>
      <c r="BN300" s="2">
        <f t="shared" si="317"/>
        <v>72969654.729391947</v>
      </c>
      <c r="BO300" s="2">
        <f t="shared" si="318"/>
        <v>74010791.087105915</v>
      </c>
      <c r="BP300" s="2">
        <f t="shared" si="319"/>
        <v>75091059.96229355</v>
      </c>
      <c r="BQ300" s="2">
        <f t="shared" si="320"/>
        <v>76325763.231932685</v>
      </c>
      <c r="BR300" s="2">
        <f t="shared" si="321"/>
        <v>77574646.617474988</v>
      </c>
      <c r="BS300" s="2">
        <f t="shared" si="322"/>
        <v>78560664.421175733</v>
      </c>
      <c r="BT300" s="2">
        <f t="shared" si="323"/>
        <v>79750920.015432954</v>
      </c>
      <c r="BU300" s="2">
        <f t="shared" si="324"/>
        <v>80963207.421623901</v>
      </c>
      <c r="BV300" s="2">
        <f t="shared" si="325"/>
        <v>82286601.218125671</v>
      </c>
      <c r="BW300" s="2">
        <f t="shared" si="326"/>
        <v>83605900.399042204</v>
      </c>
      <c r="BX300" s="2">
        <f t="shared" si="327"/>
        <v>84883907.411953524</v>
      </c>
      <c r="BY300" s="2">
        <f t="shared" si="328"/>
        <v>86167916.176072553</v>
      </c>
      <c r="BZ300" s="2">
        <f t="shared" si="329"/>
        <v>87445183.652323842</v>
      </c>
      <c r="CA300" s="2">
        <f t="shared" si="330"/>
        <v>88710679.935588628</v>
      </c>
      <c r="CB300" s="2">
        <f t="shared" si="331"/>
        <v>89957510.19153367</v>
      </c>
      <c r="CC300" s="2">
        <f t="shared" si="332"/>
        <v>91153032.046794042</v>
      </c>
      <c r="CD300" s="2">
        <f t="shared" si="333"/>
        <v>92329526.176984549</v>
      </c>
      <c r="CE300" s="2">
        <f t="shared" si="334"/>
        <v>93485522.320768252</v>
      </c>
      <c r="CF300" s="2">
        <f t="shared" si="335"/>
        <v>94619528.912621602</v>
      </c>
      <c r="CG300" s="2">
        <f t="shared" si="336"/>
        <v>95730105.986029372</v>
      </c>
      <c r="CH300" s="2">
        <f t="shared" si="337"/>
        <v>96815865.700506866</v>
      </c>
      <c r="CI300" s="2">
        <f t="shared" si="338"/>
        <v>97875576.508801043</v>
      </c>
      <c r="CJ300" s="2">
        <f t="shared" si="339"/>
        <v>98908189.409722626</v>
      </c>
      <c r="CK300" s="2">
        <f t="shared" si="340"/>
        <v>99913101.097284183</v>
      </c>
      <c r="CL300" s="2">
        <f t="shared" si="341"/>
        <v>100889870.57035136</v>
      </c>
      <c r="CM300" s="2">
        <f t="shared" si="342"/>
        <v>101838170.5930409</v>
      </c>
      <c r="CN300" s="2">
        <f t="shared" si="343"/>
        <v>102757846.52911346</v>
      </c>
      <c r="CO300" s="2">
        <f t="shared" si="344"/>
        <v>103648917.95430309</v>
      </c>
      <c r="CP300" s="2">
        <f t="shared" si="345"/>
        <v>104511573.59154809</v>
      </c>
      <c r="CQ300" s="2">
        <f t="shared" si="346"/>
        <v>105381408.99258763</v>
      </c>
      <c r="CR300" s="2">
        <f>IF($D300=3,(W300*$P300*$M300*'input_cooling&amp;ventilation'!$D$3)*'input_cool&amp;vent_evolution'!M$11,(W300*$Q300*'input_cooling&amp;ventilation'!$D$3)*'input_cool&amp;vent_evolution'!M$12)</f>
        <v>10482938.993095737</v>
      </c>
      <c r="CS300" s="2">
        <f>IF($D300=3,(X300*$P300*$M300*'input_cooling&amp;ventilation'!$D$3)*'input_cool&amp;vent_evolution'!N$11,(X300*$Q300*'input_cooling&amp;ventilation'!$D$3)*'input_cool&amp;vent_evolution'!N$12)</f>
        <v>9660064.590694325</v>
      </c>
      <c r="CT300" s="2">
        <f>IF($D300=3,(Y300*$P300*$M300*'input_cooling&amp;ventilation'!$D$3)*'input_cool&amp;vent_evolution'!O$11,(Y300*$Q300*'input_cooling&amp;ventilation'!$D$3)*'input_cool&amp;vent_evolution'!O$12)</f>
        <v>9015105.8699999619</v>
      </c>
      <c r="CU300" s="2">
        <f>IF($D300=3,(Z300*$P300*$M300*'input_cooling&amp;ventilation'!$D$3)*'input_cool&amp;vent_evolution'!P$11,(Z300*$Q300*'input_cooling&amp;ventilation'!$D$3)*'input_cool&amp;vent_evolution'!P$12)</f>
        <v>10329827.537802709</v>
      </c>
      <c r="CV300" s="2">
        <f>IF($D300=3,(AA300*$P300*$M300*'input_cooling&amp;ventilation'!$D$3)*'input_cool&amp;vent_evolution'!Q$11,(AA300*$Q300*'input_cooling&amp;ventilation'!$D$3)*'input_cool&amp;vent_evolution'!Q$12)</f>
        <v>10710120.677465664</v>
      </c>
      <c r="CW300" s="2">
        <f>IF($D300=3,(AB300*$P300*$M300*'input_cooling&amp;ventilation'!$D$3)*'input_cool&amp;vent_evolution'!R$11,(AB300*$Q300*'input_cooling&amp;ventilation'!$D$3)*'input_cool&amp;vent_evolution'!R$12)</f>
        <v>10620426.389349978</v>
      </c>
      <c r="CX300" s="2">
        <f>IF($D300=3,(AC300*$P300*$M300*'input_cooling&amp;ventilation'!$D$3)*'input_cool&amp;vent_evolution'!S$11,(AC300*$Q300*'input_cooling&amp;ventilation'!$D$3)*'input_cool&amp;vent_evolution'!S$12)</f>
        <v>10200432.003524231</v>
      </c>
      <c r="CY300" s="2">
        <f>IF($D300=3,(AD300*$P300*$M300*'input_cooling&amp;ventilation'!$D$3)*'input_cool&amp;vent_evolution'!T$11,(AD300*$Q300*'input_cooling&amp;ventilation'!$D$3)*'input_cool&amp;vent_evolution'!T$12)</f>
        <v>10583829.029916899</v>
      </c>
      <c r="CZ300" s="2">
        <f>IF($D300=3,(AE300*$P300*$M300*'input_cooling&amp;ventilation'!$D$3)*'input_cool&amp;vent_evolution'!U$11,(AE300*$Q300*'input_cooling&amp;ventilation'!$D$3)*'input_cool&amp;vent_evolution'!U$12)</f>
        <v>12096884.959561691</v>
      </c>
      <c r="DA300" s="2">
        <f>IF($D300=3,(AF300*$P300*$M300*'input_cooling&amp;ventilation'!$D$3)*'input_cool&amp;vent_evolution'!V$11,(AF300*$Q300*'input_cooling&amp;ventilation'!$D$3)*'input_cool&amp;vent_evolution'!V$12)</f>
        <v>12235813.263237657</v>
      </c>
      <c r="DB300" s="2">
        <f>IF($D300=3,(AG300*$P300*$M300*'input_cooling&amp;ventilation'!$D$3)*'input_cool&amp;vent_evolution'!W$11,(AG300*$Q300*'input_cooling&amp;ventilation'!$D$3)*'input_cool&amp;vent_evolution'!W$12)</f>
        <v>9660413.3420119546</v>
      </c>
      <c r="DC300" s="2">
        <f>IF($D300=3,(AH300*$P300*$M300*'input_cooling&amp;ventilation'!$D$3)*'input_cool&amp;vent_evolution'!X$11,(AH300*$Q300*'input_cooling&amp;ventilation'!$D$3)*'input_cool&amp;vent_evolution'!X$12)</f>
        <v>11661413.191537723</v>
      </c>
      <c r="DD300" s="2">
        <f>IF($D300=3,(AI300*$P300*$M300*'input_cooling&amp;ventilation'!$D$3)*'input_cool&amp;vent_evolution'!Y$11,(AI300*$Q300*'input_cooling&amp;ventilation'!$D$3)*'input_cool&amp;vent_evolution'!Y$12)</f>
        <v>11877267.721906712</v>
      </c>
      <c r="DE300" s="2">
        <f>IF($D300=3,(AJ300*$P300*$M300*'input_cooling&amp;ventilation'!$D$3)*'input_cool&amp;vent_evolution'!Z$11,(AJ300*$Q300*'input_cooling&amp;ventilation'!$D$3)*'input_cool&amp;vent_evolution'!Z$12)</f>
        <v>12965821.753398813</v>
      </c>
      <c r="DF300" s="2">
        <f>IF($D300=3,(AK300*$P300*$M300*'input_cooling&amp;ventilation'!$D$3)*'input_cool&amp;vent_evolution'!AA$11,(AK300*$Q300*'input_cooling&amp;ventilation'!$D$3)*'input_cool&amp;vent_evolution'!AA$12)</f>
        <v>12925705.156232217</v>
      </c>
      <c r="DG300" s="2">
        <f>IF($D300=3,(AL300*$P300*$M300*'input_cooling&amp;ventilation'!$D$3)*'input_cool&amp;vent_evolution'!AB$11,(AL300*$Q300*'input_cooling&amp;ventilation'!$D$3)*'input_cool&amp;vent_evolution'!AB$12)</f>
        <v>12521149.164219812</v>
      </c>
      <c r="DH300" s="2">
        <f>IF($D300=3,(AM300*$P300*$M300*'input_cooling&amp;ventilation'!$D$3)*'input_cool&amp;vent_evolution'!AC$11,(AM300*$Q300*'input_cooling&amp;ventilation'!$D$3)*'input_cool&amp;vent_evolution'!AC$12)</f>
        <v>12579950.736792803</v>
      </c>
      <c r="DI300" s="2">
        <f>IF($D300=3,(AN300*$P300*$M300*'input_cooling&amp;ventilation'!$D$3)*'input_cool&amp;vent_evolution'!AD$11,(AN300*$Q300*'input_cooling&amp;ventilation'!$D$3)*'input_cool&amp;vent_evolution'!AD$12)</f>
        <v>12513903.625862559</v>
      </c>
      <c r="DJ300" s="2">
        <f>IF($D300=3,(AO300*$P300*$M300*'input_cooling&amp;ventilation'!$D$3)*'input_cool&amp;vent_evolution'!AE$11,(AO300*$Q300*'input_cooling&amp;ventilation'!$D$3)*'input_cool&amp;vent_evolution'!AE$12)</f>
        <v>12398576.509707818</v>
      </c>
      <c r="DK300" s="2">
        <f>IF($D300=3,(AP300*$P300*$M300*'input_cooling&amp;ventilation'!$D$3)*'input_cool&amp;vent_evolution'!AF$11,(AP300*$Q300*'input_cooling&amp;ventilation'!$D$3)*'input_cool&amp;vent_evolution'!AF$12)</f>
        <v>12215697.926090758</v>
      </c>
      <c r="DL300" s="2">
        <f>IF($D300=3,(AQ300*$P300*$M300*'input_cooling&amp;ventilation'!$D$3)*'input_cool&amp;vent_evolution'!AG$11,(AQ300*$Q300*'input_cooling&amp;ventilation'!$D$3)*'input_cool&amp;vent_evolution'!AG$12)</f>
        <v>11713008.870506659</v>
      </c>
      <c r="DM300" s="2">
        <f>IF($D300=3,(AR300*$P300*$M300*'input_cooling&amp;ventilation'!$D$3)*'input_cool&amp;vent_evolution'!AH$11,(AR300*$Q300*'input_cooling&amp;ventilation'!$D$3)*'input_cool&amp;vent_evolution'!AH$12)</f>
        <v>11526586.58843096</v>
      </c>
      <c r="DN300" s="2">
        <f>IF($D300=3,(AS300*$P300*$M300*'input_cooling&amp;ventilation'!$D$3)*'input_cool&amp;vent_evolution'!AI$11,(AS300*$Q300*'input_cooling&amp;ventilation'!$D$3)*'input_cool&amp;vent_evolution'!AI$12)</f>
        <v>11325759.564187204</v>
      </c>
      <c r="DO300" s="2">
        <f>IF($D300=3,(AT300*$P300*$M300*'input_cooling&amp;ventilation'!$D$3)*'input_cool&amp;vent_evolution'!AJ$11,(AT300*$Q300*'input_cooling&amp;ventilation'!$D$3)*'input_cool&amp;vent_evolution'!AJ$12)</f>
        <v>11110319.072082942</v>
      </c>
      <c r="DP300" s="2">
        <f>IF($D300=3,(AU300*$P300*$M300*'input_cooling&amp;ventilation'!$D$3)*'input_cool&amp;vent_evolution'!AK$11,(AU300*$Q300*'input_cooling&amp;ventilation'!$D$3)*'input_cool&amp;vent_evolution'!AK$12)</f>
        <v>10880770.648373684</v>
      </c>
      <c r="DQ300" s="2">
        <f>IF($D300=3,(AV300*$P300*$M300*'input_cooling&amp;ventilation'!$D$3)*'input_cool&amp;vent_evolution'!AL$11,(AV300*$Q300*'input_cooling&amp;ventilation'!$D$3)*'input_cool&amp;vent_evolution'!AL$12)</f>
        <v>10637624.992764287</v>
      </c>
      <c r="DR300" s="2">
        <f>IF($D300=3,(AW300*$P300*$M300*'input_cooling&amp;ventilation'!$D$3)*'input_cool&amp;vent_evolution'!AM$11,(AW300*$Q300*'input_cooling&amp;ventilation'!$D$3)*'input_cool&amp;vent_evolution'!AM$12)</f>
        <v>10382413.372960091</v>
      </c>
      <c r="DS300" s="2">
        <f>IF($D300=3,(AX300*$P300*$M300*'input_cooling&amp;ventilation'!$D$3)*'input_cool&amp;vent_evolution'!AN$11,(AX300*$Q300*'input_cooling&amp;ventilation'!$D$3)*'input_cool&amp;vent_evolution'!AN$12)</f>
        <v>10116924.266231826</v>
      </c>
      <c r="DT300" s="2">
        <f>IF($D300=3,(AY300*$P300*$M300*'input_cooling&amp;ventilation'!$D$3)*'input_cool&amp;vent_evolution'!AO$11,(AY300*$Q300*'input_cooling&amp;ventilation'!$D$3)*'input_cool&amp;vent_evolution'!AO$12)</f>
        <v>9845524.3278848026</v>
      </c>
      <c r="DU300" s="2">
        <f>IF($D300=3,(AZ300*$P300*$M300*'input_cooling&amp;ventilation'!$D$3)*'input_cool&amp;vent_evolution'!AP$11,(AZ300*$Q300*'input_cooling&amp;ventilation'!$D$3)*'input_cool&amp;vent_evolution'!AP$12)</f>
        <v>9569803.7239011228</v>
      </c>
      <c r="DV300" s="2">
        <f>IF($D300=3,(BA300*$P300*$M300*'input_cooling&amp;ventilation'!$D$3)*'input_cool&amp;vent_evolution'!AQ$11,(BA300*$Q300*'input_cooling&amp;ventilation'!$D$3)*'input_cool&amp;vent_evolution'!AQ$12)</f>
        <v>9290877.0582407247</v>
      </c>
      <c r="DW300" s="2">
        <f>IF($D300=3,(BB300*$P300*$M300*'input_cooling&amp;ventilation'!$D$3)*'input_cool&amp;vent_evolution'!AR$11,(BB300*$Q300*'input_cooling&amp;ventilation'!$D$3)*'input_cool&amp;vent_evolution'!AR$12)</f>
        <v>9010435.3590954728</v>
      </c>
      <c r="DX300" s="2">
        <f>IF($D300=3,(BC300*$P300*$M300*'input_cooling&amp;ventilation'!$D$3)*'input_cool&amp;vent_evolution'!AS$11,(BC300*$Q300*'input_cooling&amp;ventilation'!$D$3)*'input_cool&amp;vent_evolution'!AS$12)</f>
        <v>8730185.4512961898</v>
      </c>
      <c r="DY300" s="2">
        <f>IF($D300=3,(BD300*$P300*$M300*'input_cooling&amp;ventilation'!$D$3)*'input_cool&amp;vent_evolution'!AT$11,(BD300*$Q300*'input_cooling&amp;ventilation'!$D$3)*'input_cool&amp;vent_evolution'!AT$12)</f>
        <v>8451784.5380940493</v>
      </c>
      <c r="DZ300" s="2">
        <f>IF($D300=3,(BE300*$P300*$M300*'input_cooling&amp;ventilation'!$D$3)*'input_cool&amp;vent_evolution'!AU$11,(BE300*$Q300*'input_cooling&amp;ventilation'!$D$3)*'input_cool&amp;vent_evolution'!AU$12)</f>
        <v>8522127.5741861518</v>
      </c>
      <c r="EA300" s="2">
        <f>IF($D300=3,(BF300*$P300*$M300*'input_cooling&amp;ventilation'!$D$3)*'input_cool&amp;vent_evolution'!AV$11,(BF300*$Q300*'input_cooling&amp;ventilation'!$D$3)*'input_cool&amp;vent_evolution'!AV$12)</f>
        <v>8593056.0656580459</v>
      </c>
      <c r="EB300">
        <v>0.1833809251856082</v>
      </c>
      <c r="EC300" s="2">
        <f t="shared" si="347"/>
        <v>78016122.502636492</v>
      </c>
      <c r="ED300" s="2">
        <f>IF($D300=3,(EC300*(1+'input_cool&amp;vent_evolution'!M$10)),EC300*(1+'input_cool&amp;vent_evolution'!M$9))</f>
        <v>79325609.432450131</v>
      </c>
      <c r="EE300" s="2">
        <f>IF($D300=3,(ED300*(1+'input_cool&amp;vent_evolution'!N$10)),ED300*(1+'input_cool&amp;vent_evolution'!N$9))</f>
        <v>80616666.954785034</v>
      </c>
      <c r="EF300" s="2">
        <f>IF($D300=3,(EE300*(1+'input_cool&amp;vent_evolution'!O$10)),EE300*(1+'input_cool&amp;vent_evolution'!O$9))</f>
        <v>81837134.675492823</v>
      </c>
      <c r="EG300" s="2">
        <f>IF($D300=3,(EF300*(1+'input_cool&amp;vent_evolution'!P$10)),EF300*(1+'input_cool&amp;vent_evolution'!P$9))</f>
        <v>83186752.627479985</v>
      </c>
      <c r="EH300" s="2">
        <f>IF($D300=3,(EG300*(1+'input_cool&amp;vent_evolution'!Q$10)),EG300*(1+'input_cool&amp;vent_evolution'!Q$9))</f>
        <v>84500341.302553937</v>
      </c>
      <c r="EI300" s="2">
        <f>IF($D300=3,(EH300*(1+'input_cool&amp;vent_evolution'!R$10)),EH300*(1+'input_cool&amp;vent_evolution'!R$9))</f>
        <v>85455764.435597241</v>
      </c>
      <c r="EJ300" s="2">
        <f>IF($D300=3,(EI300*(1+'input_cool&amp;vent_evolution'!S$10)),EI300*(1+'input_cool&amp;vent_evolution'!S$9))</f>
        <v>86672192.694728255</v>
      </c>
      <c r="EK300" s="2">
        <f>IF($D300=3,(EJ300*(1+'input_cool&amp;vent_evolution'!T$10)),EJ300*(1+'input_cool&amp;vent_evolution'!T$9))</f>
        <v>87711557.63457419</v>
      </c>
      <c r="EL300" s="2">
        <f>IF($D300=3,(EK300*(1+'input_cool&amp;vent_evolution'!U$10)),EK300*(1+'input_cool&amp;vent_evolution'!U$9))</f>
        <v>88888683.987076864</v>
      </c>
      <c r="EM300" s="2">
        <f>IF($D300=3,(EL300*(1+'input_cool&amp;vent_evolution'!V$10)),EL300*(1+'input_cool&amp;vent_evolution'!V$9))</f>
        <v>89885878.779683188</v>
      </c>
      <c r="EN300" s="2">
        <f>IF($D300=3,(EM300*(1+'input_cool&amp;vent_evolution'!W$10)),EM300*(1+'input_cool&amp;vent_evolution'!W$9))</f>
        <v>90815074.741223425</v>
      </c>
      <c r="EO300" s="2">
        <f>IF($D300=3,(EN300*(1+'input_cool&amp;vent_evolution'!X$10)),EN300*(1+'input_cool&amp;vent_evolution'!X$9))</f>
        <v>91701356.532359451</v>
      </c>
      <c r="EP300" s="2">
        <f>IF($D300=3,(EO300*(1+'input_cool&amp;vent_evolution'!Y$10)),EO300*(1+'input_cool&amp;vent_evolution'!Y$9))</f>
        <v>92573921.490788564</v>
      </c>
      <c r="EQ300" s="2">
        <f>IF($D300=3,(EP300*(1+'input_cool&amp;vent_evolution'!Z$10)),EP300*(1+'input_cool&amp;vent_evolution'!Z$9))</f>
        <v>93410490.255556121</v>
      </c>
      <c r="ER300" s="2">
        <f>IF($D300=3,(EQ300*(1+'input_cool&amp;vent_evolution'!AA$10)),EQ300*(1+'input_cool&amp;vent_evolution'!AA$9))</f>
        <v>94398459.863835007</v>
      </c>
      <c r="ES300" s="2">
        <f>IF($D300=3,(ER300*(1+'input_cool&amp;vent_evolution'!AB$10)),ER300*(1+'input_cool&amp;vent_evolution'!AB$9))</f>
        <v>94837671.252980188</v>
      </c>
      <c r="ET300" s="2">
        <f>IF($D300=3,(ES300*(1+'input_cool&amp;vent_evolution'!AC$10)),ES300*(1+'input_cool&amp;vent_evolution'!AC$9))</f>
        <v>95386365.792618319</v>
      </c>
      <c r="EU300" s="2">
        <f>IF($D300=3,(ET300*(1+'input_cool&amp;vent_evolution'!AD$10)),ET300*(1+'input_cool&amp;vent_evolution'!AD$9))</f>
        <v>96117738.319466069</v>
      </c>
      <c r="EV300" s="2">
        <f>IF($D300=3,(EU300*(1+'input_cool&amp;vent_evolution'!AE$10)),EU300*(1+'input_cool&amp;vent_evolution'!AE$9))</f>
        <v>96781599.940265924</v>
      </c>
      <c r="EW300" s="2">
        <f>IF($D300=3,(EV300*(1+'input_cool&amp;vent_evolution'!AF$10)),EV300*(1+'input_cool&amp;vent_evolution'!AF$9))</f>
        <v>97294686.482673422</v>
      </c>
      <c r="EX300" s="2">
        <f>IF($D300=3,(EW300*(1+'input_cool&amp;vent_evolution'!AG$10)),EW300*(1+'input_cool&amp;vent_evolution'!AG$9))</f>
        <v>97865507.814113408</v>
      </c>
      <c r="EY300" s="2">
        <f>IF($D300=3,(EX300*(1+'input_cool&amp;vent_evolution'!AH$10)),EX300*(1+'input_cool&amp;vent_evolution'!AH$9))</f>
        <v>98411004.677479625</v>
      </c>
      <c r="EZ300" s="2">
        <f>IF($D300=3,(EY300*(1+'input_cool&amp;vent_evolution'!AI$10)),EY300*(1+'input_cool&amp;vent_evolution'!AI$9))</f>
        <v>98858384.587773964</v>
      </c>
      <c r="FA300" s="2">
        <f>IF($D300=3,(EZ300*(1+'input_cool&amp;vent_evolution'!AJ$10)),EZ300*(1+'input_cool&amp;vent_evolution'!AJ$9))</f>
        <v>99291351.425290793</v>
      </c>
      <c r="FB300" s="2">
        <f>IF($D300=3,(FA300*(1+'input_cool&amp;vent_evolution'!AK$10)),FA300*(1+'input_cool&amp;vent_evolution'!AK$9))</f>
        <v>99783193.265537813</v>
      </c>
      <c r="FC300" s="2">
        <f>IF($D300=3,(FB300*(1+'input_cool&amp;vent_evolution'!AL$10)),FB300*(1+'input_cool&amp;vent_evolution'!AL$9))</f>
        <v>100272781.85604142</v>
      </c>
      <c r="FD300" s="2">
        <f>IF($D300=3,(FC300*(1+'input_cool&amp;vent_evolution'!AM$10)),FC300*(1+'input_cool&amp;vent_evolution'!AM$9))</f>
        <v>100863023.43276432</v>
      </c>
      <c r="FE300" s="2">
        <f>IF($D300=3,(FD300*(1+'input_cool&amp;vent_evolution'!AN$10)),FD300*(1+'input_cool&amp;vent_evolution'!AN$9))</f>
        <v>101387283.12384449</v>
      </c>
      <c r="FF300" s="2">
        <f>IF($D300=3,(FE300*(1+'input_cool&amp;vent_evolution'!AO$10)),FE300*(1+'input_cool&amp;vent_evolution'!AO$9))</f>
        <v>101835425.05263941</v>
      </c>
      <c r="FG300" s="2">
        <f>IF($D300=3,(FF300*(1+'input_cool&amp;vent_evolution'!AP$10)),FF300*(1+'input_cool&amp;vent_evolution'!AP$9))</f>
        <v>102405973.9753779</v>
      </c>
      <c r="FH300" s="2">
        <f>IF($D300=3,(FG300*(1+'input_cool&amp;vent_evolution'!AQ$10)),FG300*(1+'input_cool&amp;vent_evolution'!AQ$9))</f>
        <v>102921920.27398697</v>
      </c>
      <c r="FI300" s="2">
        <f>IF($D300=3,(FH300*(1+'input_cool&amp;vent_evolution'!AR$10)),FH300*(1+'input_cool&amp;vent_evolution'!AR$9))</f>
        <v>103519238.60056259</v>
      </c>
      <c r="FJ300" s="2">
        <f>IF($D300=3,(FI300*(1+'input_cool&amp;vent_evolution'!AS$10)),FI300*(1+'input_cool&amp;vent_evolution'!AS$9))</f>
        <v>104052261.01461324</v>
      </c>
      <c r="FK300" s="2">
        <f>IF($D300=3,(FJ300*(1+'input_cool&amp;vent_evolution'!AT$10)),FJ300*(1+'input_cool&amp;vent_evolution'!AT$9))</f>
        <v>104667443.00555752</v>
      </c>
      <c r="FL300" s="2">
        <f>IF($D300=3,(FK300*(1+'input_cool&amp;vent_evolution'!AU$10)),FK300*(1+'input_cool&amp;vent_evolution'!AU$9))</f>
        <v>105286262.10037914</v>
      </c>
      <c r="FM300" s="2">
        <f t="shared" si="348"/>
        <v>55794097.294277161</v>
      </c>
      <c r="FN300" s="2">
        <f t="shared" si="349"/>
        <v>80368337.858296007</v>
      </c>
      <c r="FO300" s="2">
        <f t="shared" si="350"/>
        <v>81676366.222551614</v>
      </c>
      <c r="FP300" s="2">
        <f t="shared" si="351"/>
        <v>82912876.888208881</v>
      </c>
      <c r="FQ300" s="2">
        <f t="shared" si="352"/>
        <v>84280235.454010904</v>
      </c>
      <c r="FR300" s="2">
        <f t="shared" si="353"/>
        <v>85611091.141102389</v>
      </c>
      <c r="FS300" s="2">
        <f t="shared" si="354"/>
        <v>86579073.230410427</v>
      </c>
      <c r="FT300" s="2">
        <f t="shared" si="355"/>
        <v>87811491.336110204</v>
      </c>
      <c r="FU300" s="2">
        <f t="shared" si="356"/>
        <v>88864518.640170649</v>
      </c>
      <c r="FV300" s="2">
        <f t="shared" si="357"/>
        <v>90057118.21900399</v>
      </c>
      <c r="FW300" s="2">
        <f t="shared" si="358"/>
        <v>91067421.052806541</v>
      </c>
      <c r="FX300" s="2">
        <f t="shared" si="359"/>
        <v>92008831.216660663</v>
      </c>
      <c r="FY300" s="2">
        <f t="shared" si="360"/>
        <v>92906763.106970713</v>
      </c>
      <c r="FZ300" s="2">
        <f t="shared" si="361"/>
        <v>93790797.857968211</v>
      </c>
      <c r="GA300" s="2">
        <f t="shared" si="362"/>
        <v>94638363.248383388</v>
      </c>
      <c r="GB300" s="2">
        <f t="shared" si="363"/>
        <v>95639319.633590862</v>
      </c>
      <c r="GC300" s="2">
        <f t="shared" si="364"/>
        <v>96084304.419293508</v>
      </c>
      <c r="GD300" s="2">
        <f t="shared" si="365"/>
        <v>96640211.502241179</v>
      </c>
      <c r="GE300" s="2">
        <f t="shared" si="366"/>
        <v>97381197.859087631</v>
      </c>
      <c r="GF300" s="2">
        <f t="shared" si="367"/>
        <v>98053785.88473694</v>
      </c>
      <c r="GG300" s="2">
        <f t="shared" si="368"/>
        <v>98573616.906342447</v>
      </c>
      <c r="GH300" s="2">
        <f t="shared" si="369"/>
        <v>99151941.635898516</v>
      </c>
      <c r="GI300" s="2">
        <f t="shared" si="370"/>
        <v>99704609.00939016</v>
      </c>
      <c r="GJ300" s="2">
        <f t="shared" si="371"/>
        <v>100157869.69076151</v>
      </c>
      <c r="GK300" s="2">
        <f t="shared" si="372"/>
        <v>100596527.84073287</v>
      </c>
      <c r="GL300" s="2">
        <f t="shared" si="373"/>
        <v>101094834.9003651</v>
      </c>
      <c r="GM300" s="2">
        <f t="shared" si="374"/>
        <v>101590859.09147663</v>
      </c>
      <c r="GN300" s="2">
        <f t="shared" si="375"/>
        <v>102188859.34379709</v>
      </c>
      <c r="GO300" s="2">
        <f t="shared" si="376"/>
        <v>102720010.38416946</v>
      </c>
      <c r="GP300" s="2">
        <f t="shared" si="377"/>
        <v>103174043.10071011</v>
      </c>
      <c r="GQ300" s="2">
        <f t="shared" si="378"/>
        <v>103752091.84077533</v>
      </c>
      <c r="GR300" s="2">
        <f t="shared" si="379"/>
        <v>104274820.20983578</v>
      </c>
      <c r="GS300" s="2">
        <f t="shared" si="380"/>
        <v>104879990.23528714</v>
      </c>
      <c r="GT300" s="2">
        <f t="shared" si="381"/>
        <v>105420019.18388219</v>
      </c>
      <c r="GU300" s="2">
        <f t="shared" si="382"/>
        <v>106043287.69005929</v>
      </c>
      <c r="GV300" s="2">
        <f t="shared" si="383"/>
        <v>106670241.10953648</v>
      </c>
      <c r="GW300" s="2">
        <f>IF($D300=3,($N300*$M300*EC300*'input_cooling&amp;ventilation'!$D$3)*'input_cool&amp;vent_evolution'!M$11,($O300*$M300*EC300*'input_cooling&amp;ventilation'!$D$3)*'input_cool&amp;vent_evolution'!M$10)</f>
        <v>16507278.567248276</v>
      </c>
      <c r="GX300" s="2">
        <f>IF($D300=3,($N300*$M300*ED300*'input_cooling&amp;ventilation'!$D$3)*'input_cool&amp;vent_evolution'!N$11,($O300*$M300*ED300*'input_cooling&amp;ventilation'!$D$3)*'input_cool&amp;vent_evolution'!N$10)</f>
        <v>16451001.557597302</v>
      </c>
      <c r="GY300" s="2">
        <f>IF($D300=3,($N300*$M300*EE300*'input_cooling&amp;ventilation'!$D$3)*'input_cool&amp;vent_evolution'!O$11,($O300*$M300*EE300*'input_cooling&amp;ventilation'!$D$3)*'input_cool&amp;vent_evolution'!O$10)</f>
        <v>16393480.870730272</v>
      </c>
      <c r="GZ300" s="2">
        <f>IF($D300=3,($N300*$M300*EF300*'input_cooling&amp;ventilation'!$D$3)*'input_cool&amp;vent_evolution'!P$11,($O300*$M300*EF300*'input_cooling&amp;ventilation'!$D$3)*'input_cool&amp;vent_evolution'!P$10)</f>
        <v>15419536.457119344</v>
      </c>
      <c r="HA300" s="2">
        <f>IF($D300=3,($N300*$M300*EG300*'input_cooling&amp;ventilation'!$D$3)*'input_cool&amp;vent_evolution'!Q$11,($O300*$M300*EG300*'input_cooling&amp;ventilation'!$D$3)*'input_cool&amp;vent_evolution'!Q$10)</f>
        <v>15398607.627189066</v>
      </c>
      <c r="HB300" s="2">
        <f>IF($D300=3,($N300*$M300*EH300*'input_cooling&amp;ventilation'!$D$3)*'input_cool&amp;vent_evolution'!R$11,($O300*$M300*EH300*'input_cooling&amp;ventilation'!$D$3)*'input_cool&amp;vent_evolution'!R$10)</f>
        <v>12065358.959866434</v>
      </c>
      <c r="HC300" s="2">
        <f>IF($D300=3,($N300*$M300*EI300*'input_cooling&amp;ventilation'!$D$3)*'input_cool&amp;vent_evolution'!S$11,($O300*$M300*EI300*'input_cooling&amp;ventilation'!$D$3)*'input_cool&amp;vent_evolution'!S$10)</f>
        <v>12036059.86866954</v>
      </c>
      <c r="HD300" s="2">
        <f>IF($D300=3,($N300*$M300*EJ300*'input_cooling&amp;ventilation'!$D$3)*'input_cool&amp;vent_evolution'!T$11,($O300*$M300*EJ300*'input_cooling&amp;ventilation'!$D$3)*'input_cool&amp;vent_evolution'!T$10)</f>
        <v>12043908.290374124</v>
      </c>
      <c r="HE300" s="2">
        <f>IF($D300=3,($N300*$M300*EK300*'input_cooling&amp;ventilation'!$D$3)*'input_cool&amp;vent_evolution'!U$11,($O300*$M300*EK300*'input_cooling&amp;ventilation'!$D$3)*'input_cool&amp;vent_evolution'!U$10)</f>
        <v>12027361.35912301</v>
      </c>
      <c r="HF300" s="2">
        <f>IF($D300=3,($N300*$M300*EL300*'input_cooling&amp;ventilation'!$D$3)*'input_cool&amp;vent_evolution'!V$11,($O300*$M300*EL300*'input_cooling&amp;ventilation'!$D$3)*'input_cool&amp;vent_evolution'!V$10)</f>
        <v>12029981.119502613</v>
      </c>
      <c r="HG300" s="2">
        <f>IF($D300=3,($N300*$M300*EM300*'input_cooling&amp;ventilation'!$D$3)*'input_cool&amp;vent_evolution'!W$11,($O300*$M300*EM300*'input_cooling&amp;ventilation'!$D$3)*'input_cool&amp;vent_evolution'!W$10)</f>
        <v>9333826.8866650313</v>
      </c>
      <c r="HH300" s="2">
        <f>IF($D300=3,($N300*$M300*EN300*'input_cooling&amp;ventilation'!$D$3)*'input_cool&amp;vent_evolution'!X$11,($O300*$M300*EN300*'input_cooling&amp;ventilation'!$D$3)*'input_cool&amp;vent_evolution'!X$10)</f>
        <v>9338771.9711660482</v>
      </c>
      <c r="HI300" s="2">
        <f>IF($D300=3,($N300*$M300*EO300*'input_cooling&amp;ventilation'!$D$3)*'input_cool&amp;vent_evolution'!Y$11,($O300*$M300*EO300*'input_cooling&amp;ventilation'!$D$3)*'input_cool&amp;vent_evolution'!Y$10)</f>
        <v>9339306.3354876954</v>
      </c>
      <c r="HJ300" s="2">
        <f>IF($D300=3,($N300*$M300*EP300*'input_cooling&amp;ventilation'!$D$3)*'input_cool&amp;vent_evolution'!Z$11,($O300*$M300*EP300*'input_cooling&amp;ventilation'!$D$3)*'input_cool&amp;vent_evolution'!Z$10)</f>
        <v>9338500.1996991262</v>
      </c>
      <c r="HK300" s="2">
        <f>IF($D300=3,($N300*$M300*EQ300*'input_cooling&amp;ventilation'!$D$3)*'input_cool&amp;vent_evolution'!AA$11,($O300*$M300*EQ300*'input_cooling&amp;ventilation'!$D$3)*'input_cool&amp;vent_evolution'!AA$10)</f>
        <v>9334166.1876176652</v>
      </c>
      <c r="HL300" s="2">
        <f>IF($D300=3,($N300*$M300*ER300*'input_cooling&amp;ventilation'!$D$3)*'input_cool&amp;vent_evolution'!AB$11,($O300*$M300*ER300*'input_cooling&amp;ventilation'!$D$3)*'input_cool&amp;vent_evolution'!AB$10)</f>
        <v>6500574.7729805503</v>
      </c>
      <c r="HM300" s="2">
        <f>IF($D300=3,($N300*$M300*ES300*'input_cooling&amp;ventilation'!$D$3)*'input_cool&amp;vent_evolution'!AC$11,($O300*$M300*ES300*'input_cooling&amp;ventilation'!$D$3)*'input_cool&amp;vent_evolution'!AC$10)</f>
        <v>6490375.4761410244</v>
      </c>
      <c r="HN300" s="2">
        <f>IF($D300=3,($N300*$M300*ET300*'input_cooling&amp;ventilation'!$D$3)*'input_cool&amp;vent_evolution'!AD$11,($O300*$M300*ET300*'input_cooling&amp;ventilation'!$D$3)*'input_cool&amp;vent_evolution'!AD$10)</f>
        <v>6487773.8853278635</v>
      </c>
      <c r="HO300" s="2">
        <f>IF($D300=3,($N300*$M300*EU300*'input_cooling&amp;ventilation'!$D$3)*'input_cool&amp;vent_evolution'!AE$11,($O300*$M300*EU300*'input_cooling&amp;ventilation'!$D$3)*'input_cool&amp;vent_evolution'!AE$10)</f>
        <v>6497577.031443581</v>
      </c>
      <c r="HP300" s="2">
        <f>IF($D300=3,($N300*$M300*EV300*'input_cooling&amp;ventilation'!$D$3)*'input_cool&amp;vent_evolution'!AF$11,($O300*$M300*EV300*'input_cooling&amp;ventilation'!$D$3)*'input_cool&amp;vent_evolution'!AF$10)</f>
        <v>6502750.2480682209</v>
      </c>
      <c r="HQ300" s="2">
        <f>IF($D300=3,($N300*$M300*EW300*'input_cooling&amp;ventilation'!$D$3)*'input_cool&amp;vent_evolution'!AG$11,($O300*$M300*EW300*'input_cooling&amp;ventilation'!$D$3)*'input_cool&amp;vent_evolution'!AG$10)</f>
        <v>4105296.282951531</v>
      </c>
      <c r="HR300" s="2">
        <f>IF($D300=3,($N300*$M300*EX300*'input_cooling&amp;ventilation'!$D$3)*'input_cool&amp;vent_evolution'!AH$11,($O300*$M300*EX300*'input_cooling&amp;ventilation'!$D$3)*'input_cool&amp;vent_evolution'!AH$10)</f>
        <v>4113127.0666496828</v>
      </c>
      <c r="HS300" s="2">
        <f>IF($D300=3,($N300*$M300*EY300*'input_cooling&amp;ventilation'!$D$3)*'input_cool&amp;vent_evolution'!AI$11,($O300*$M300*EY300*'input_cooling&amp;ventilation'!$D$3)*'input_cool&amp;vent_evolution'!AI$10)</f>
        <v>4119840.9377096561</v>
      </c>
      <c r="HT300" s="2">
        <f>IF($D300=3,($N300*$M300*EZ300*'input_cooling&amp;ventilation'!$D$3)*'input_cool&amp;vent_evolution'!AJ$11,($O300*$M300*EZ300*'input_cooling&amp;ventilation'!$D$3)*'input_cool&amp;vent_evolution'!AJ$10)</f>
        <v>4122415.055457681</v>
      </c>
      <c r="HU300" s="2">
        <f>IF($D300=3,($N300*$M300*FA300*'input_cooling&amp;ventilation'!$D$3)*'input_cool&amp;vent_evolution'!AK$11,($O300*$M300*FA300*'input_cooling&amp;ventilation'!$D$3)*'input_cool&amp;vent_evolution'!AK$10)</f>
        <v>4124374.3233611584</v>
      </c>
      <c r="HV300" s="2">
        <f>IF($D300=3,($N300*$M300*FB300*'input_cooling&amp;ventilation'!$D$3)*'input_cool&amp;vent_evolution'!AL$11,($O300*$M300*FB300*'input_cooling&amp;ventilation'!$D$3)*'input_cool&amp;vent_evolution'!AL$10)</f>
        <v>4128760.0805197279</v>
      </c>
      <c r="HW300" s="2">
        <f>IF($D300=3,($N300*$M300*FC300*'input_cooling&amp;ventilation'!$D$3)*'input_cool&amp;vent_evolution'!AM$11,($O300*$M300*FC300*'input_cooling&amp;ventilation'!$D$3)*'input_cool&amp;vent_evolution'!AM$10)</f>
        <v>4133022.5175993093</v>
      </c>
      <c r="HX300" s="2">
        <f>IF($D300=3,($N300*$M300*FD300*'input_cooling&amp;ventilation'!$D$3)*'input_cool&amp;vent_evolution'!AN$11,($O300*$M300*FD300*'input_cooling&amp;ventilation'!$D$3)*'input_cool&amp;vent_evolution'!AN$10)</f>
        <v>4141389.948785638</v>
      </c>
      <c r="HY300" s="2">
        <f>IF($D300=3,($N300*$M300*FE300*'input_cooling&amp;ventilation'!$D$3)*'input_cool&amp;vent_evolution'!AO$11,($O300*$M300*FE300*'input_cooling&amp;ventilation'!$D$3)*'input_cool&amp;vent_evolution'!AO$10)</f>
        <v>4146998.5116577558</v>
      </c>
      <c r="HZ300" s="2">
        <f>IF($D300=3,($N300*$M300*FF300*'input_cooling&amp;ventilation'!$D$3)*'input_cool&amp;vent_evolution'!AP$11,($O300*$M300*FF300*'input_cooling&amp;ventilation'!$D$3)*'input_cool&amp;vent_evolution'!AP$10)</f>
        <v>4149467.3828312741</v>
      </c>
      <c r="IA300" s="2">
        <f>IF($D300=3,($N300*$M300*FG300*'input_cooling&amp;ventilation'!$D$3)*'input_cool&amp;vent_evolution'!AQ$11,($O300*$M300*FG300*'input_cooling&amp;ventilation'!$D$3)*'input_cool&amp;vent_evolution'!AQ$10)</f>
        <v>4156890.2232859274</v>
      </c>
      <c r="IB300" s="2">
        <f>IF($D300=3,($N300*$M300*FH300*'input_cooling&amp;ventilation'!$D$3)*'input_cool&amp;vent_evolution'!AR$11,($O300*$M300*FH300*'input_cooling&amp;ventilation'!$D$3)*'input_cool&amp;vent_evolution'!AR$10)</f>
        <v>4162053.6570074703</v>
      </c>
      <c r="IC300" s="2">
        <f>IF($D300=3,($N300*$M300*FI300*'input_cooling&amp;ventilation'!$D$3)*'input_cool&amp;vent_evolution'!AS$11,($O300*$M300*FI300*'input_cooling&amp;ventilation'!$D$3)*'input_cool&amp;vent_evolution'!AS$10)</f>
        <v>4170460.4474400021</v>
      </c>
      <c r="ID300" s="2">
        <f>IF($D300=3,($N300*$M300*FJ300*'input_cooling&amp;ventilation'!$D$3)*'input_cool&amp;vent_evolution'!AT$11,($O300*$M300*FJ300*'input_cooling&amp;ventilation'!$D$3)*'input_cool&amp;vent_evolution'!AT$10)</f>
        <v>4176228.3189231828</v>
      </c>
      <c r="IE300" s="2">
        <f>IF($D300=3,($N300*$M300*FK300*'input_cooling&amp;ventilation'!$D$3)*'input_cool&amp;vent_evolution'!AU$11,($O300*$M300*FK300*'input_cooling&amp;ventilation'!$D$3)*'input_cool&amp;vent_evolution'!AU$10)</f>
        <v>4200919.1850977512</v>
      </c>
      <c r="IF300" s="2">
        <f>IF($D300=3,($N300*$M300*FL300*'input_cooling&amp;ventilation'!$D$3)*'input_cool&amp;vent_evolution'!AV$11,($O300*$M300*FL300*'input_cooling&amp;ventilation'!$D$3)*'input_cool&amp;vent_evolution'!AV$10)</f>
        <v>4225756.02961112</v>
      </c>
    </row>
    <row r="301" spans="1:240" x14ac:dyDescent="0.25">
      <c r="A301">
        <v>299</v>
      </c>
      <c r="B301">
        <v>100100</v>
      </c>
      <c r="C301">
        <v>18</v>
      </c>
      <c r="D301">
        <v>6</v>
      </c>
      <c r="E301">
        <v>2</v>
      </c>
      <c r="F301" s="2">
        <v>156013346.15684399</v>
      </c>
      <c r="G301" s="2">
        <v>168076905.75035</v>
      </c>
      <c r="H301" s="2">
        <v>156013346.15684399</v>
      </c>
      <c r="I301" s="17">
        <v>0.61659698299999999</v>
      </c>
      <c r="J301">
        <v>0.12861309100000001</v>
      </c>
      <c r="K301" s="2">
        <f t="shared" si="308"/>
        <v>20065358.68648468</v>
      </c>
      <c r="L301" s="2">
        <f t="shared" si="309"/>
        <v>103635712.99764116</v>
      </c>
      <c r="M301">
        <v>0.629</v>
      </c>
      <c r="N301" s="17">
        <f>'input_cooling&amp;ventilation'!$D$5</f>
        <v>57.500092182043396</v>
      </c>
      <c r="O301" s="45">
        <f>'input_cooling&amp;ventilation'!$D$6</f>
        <v>19.328678831353667</v>
      </c>
      <c r="P301" s="45">
        <f>'input_cooling&amp;ventilation'!$C$5</f>
        <v>50.351688737400465</v>
      </c>
      <c r="Q301" s="45">
        <f>'input_cooling&amp;ventilation'!$C$6</f>
        <v>32.240814214248743</v>
      </c>
      <c r="R301">
        <v>17</v>
      </c>
      <c r="S301">
        <v>12</v>
      </c>
      <c r="T301">
        <v>14</v>
      </c>
      <c r="U301" s="2">
        <f t="shared" si="310"/>
        <v>31774711.657315083</v>
      </c>
      <c r="V301" s="2">
        <f t="shared" si="311"/>
        <v>154339733.01354855</v>
      </c>
      <c r="W301" s="2">
        <v>8512030.2718486693</v>
      </c>
      <c r="X301" s="57">
        <f>IF($D301=3,(W301*(1+'input_cool&amp;vent_evolution'!M$11)),(W301*(1+'input_cool&amp;vent_evolution'!M$12)))</f>
        <v>8648449.5213644132</v>
      </c>
      <c r="Y301" s="57">
        <f>IF($D301=3,(X301*(1+'input_cool&amp;vent_evolution'!N$11)),(X301*(1+'input_cool&amp;vent_evolution'!N$12)))</f>
        <v>8774160.33229292</v>
      </c>
      <c r="Z301" s="57">
        <f>IF($D301=3,(Y301*(1+'input_cool&amp;vent_evolution'!O$11)),(Y301*(1+'input_cool&amp;vent_evolution'!O$12)))</f>
        <v>8891478.0022612717</v>
      </c>
      <c r="AA301" s="57">
        <f>IF($D301=3,(Z301*(1+'input_cool&amp;vent_evolution'!P$11)),(Z301*(1+'input_cool&amp;vent_evolution'!P$12)))</f>
        <v>9025904.74282155</v>
      </c>
      <c r="AB301" s="57">
        <f>IF($D301=3,(AA301*(1+'input_cool&amp;vent_evolution'!Q$11)),(AA301*(1+'input_cool&amp;vent_evolution'!Q$12)))</f>
        <v>9165280.4108479694</v>
      </c>
      <c r="AC301" s="57">
        <f>IF($D301=3,(AB301*(1+'input_cool&amp;vent_evolution'!R$11)),(AB301*(1+'input_cool&amp;vent_evolution'!R$12)))</f>
        <v>9303488.8463379163</v>
      </c>
      <c r="AD301" s="57">
        <f>IF($D301=3,(AC301*(1+'input_cool&amp;vent_evolution'!S$11)),(AC301*(1+'input_cool&amp;vent_evolution'!S$12)))</f>
        <v>9436231.7040015589</v>
      </c>
      <c r="AE301" s="57">
        <f>IF($D301=3,(AD301*(1+'input_cool&amp;vent_evolution'!T$11)),(AD301*(1+'input_cool&amp;vent_evolution'!T$12)))</f>
        <v>9573963.8814200424</v>
      </c>
      <c r="AF301" s="57">
        <f>IF($D301=3,(AE301*(1+'input_cool&amp;vent_evolution'!U$11)),(AE301*(1+'input_cool&amp;vent_evolution'!U$12)))</f>
        <v>9731386.1433208864</v>
      </c>
      <c r="AG301" s="57">
        <f>IF($D301=3,(AF301*(1+'input_cool&amp;vent_evolution'!V$11)),(AF301*(1+'input_cool&amp;vent_evolution'!V$12)))</f>
        <v>9890616.3423790932</v>
      </c>
      <c r="AH301" s="57">
        <f>IF($D301=3,(AG301*(1+'input_cool&amp;vent_evolution'!W$11)),(AG301*(1+'input_cool&amp;vent_evolution'!W$12)))</f>
        <v>10016331.691767002</v>
      </c>
      <c r="AI301" s="57">
        <f>IF($D301=3,(AH301*(1+'input_cool&amp;vent_evolution'!X$11)),(AH301*(1+'input_cool&amp;vent_evolution'!X$12)))</f>
        <v>10168086.961632669</v>
      </c>
      <c r="AJ301" s="57">
        <f>IF($D301=3,(AI301*(1+'input_cool&amp;vent_evolution'!Y$11)),(AI301*(1+'input_cool&amp;vent_evolution'!Y$12)))</f>
        <v>10322651.24460591</v>
      </c>
      <c r="AK301" s="57">
        <f>IF($D301=3,(AJ301*(1+'input_cool&amp;vent_evolution'!Z$11)),(AJ301*(1+'input_cool&amp;vent_evolution'!Z$12)))</f>
        <v>10491381.375928674</v>
      </c>
      <c r="AL301" s="57">
        <f>IF($D301=3,(AK301*(1+'input_cool&amp;vent_evolution'!AA$11)),(AK301*(1+'input_cool&amp;vent_evolution'!AA$12)))</f>
        <v>10659589.451739887</v>
      </c>
      <c r="AM301" s="57">
        <f>IF($D301=3,(AL301*(1+'input_cool&amp;vent_evolution'!AB$11)),(AL301*(1+'input_cool&amp;vent_evolution'!AB$12)))</f>
        <v>10822532.856560094</v>
      </c>
      <c r="AN301" s="57">
        <f>IF($D301=3,(AM301*(1+'input_cool&amp;vent_evolution'!AC$11)),(AM301*(1+'input_cool&amp;vent_evolution'!AC$12)))</f>
        <v>10986241.472968964</v>
      </c>
      <c r="AO301" s="57">
        <f>IF($D301=3,(AN301*(1+'input_cool&amp;vent_evolution'!AD$11)),(AN301*(1+'input_cool&amp;vent_evolution'!AD$12)))</f>
        <v>11149090.588305499</v>
      </c>
      <c r="AP301" s="57">
        <f>IF($D301=3,(AO301*(1+'input_cool&amp;vent_evolution'!AE$11)),(AO301*(1+'input_cool&amp;vent_evolution'!AE$12)))</f>
        <v>11310438.899464408</v>
      </c>
      <c r="AQ301" s="57">
        <f>IF($D301=3,(AP301*(1+'input_cool&amp;vent_evolution'!AF$11)),(AP301*(1+'input_cool&amp;vent_evolution'!AF$12)))</f>
        <v>11469407.328498086</v>
      </c>
      <c r="AR301" s="57">
        <f>IF($D301=3,(AQ301*(1+'input_cool&amp;vent_evolution'!AG$11)),(AQ301*(1+'input_cool&amp;vent_evolution'!AG$12)))</f>
        <v>11621834.036383932</v>
      </c>
      <c r="AS301" s="57">
        <f>IF($D301=3,(AR301*(1+'input_cool&amp;vent_evolution'!AH$11)),(AR301*(1+'input_cool&amp;vent_evolution'!AH$12)))</f>
        <v>11771834.74638593</v>
      </c>
      <c r="AT301" s="57">
        <f>IF($D301=3,(AS301*(1+'input_cool&amp;vent_evolution'!AI$11)),(AS301*(1+'input_cool&amp;vent_evolution'!AI$12)))</f>
        <v>11919222.003047422</v>
      </c>
      <c r="AU301" s="57">
        <f>IF($D301=3,(AT301*(1+'input_cool&amp;vent_evolution'!AJ$11)),(AT301*(1+'input_cool&amp;vent_evolution'!AJ$12)))</f>
        <v>12063805.634669455</v>
      </c>
      <c r="AV301" s="57">
        <f>IF($D301=3,(AU301*(1+'input_cool&amp;vent_evolution'!AK$11)),(AU301*(1+'input_cool&amp;vent_evolution'!AK$12)))</f>
        <v>12205402.048326131</v>
      </c>
      <c r="AW301" s="57">
        <f>IF($D301=3,(AV301*(1+'input_cool&amp;vent_evolution'!AL$11)),(AV301*(1+'input_cool&amp;vent_evolution'!AL$12)))</f>
        <v>12343834.297058914</v>
      </c>
      <c r="AX301" s="57">
        <f>IF($D301=3,(AW301*(1+'input_cool&amp;vent_evolution'!AM$11)),(AW301*(1+'input_cool&amp;vent_evolution'!AM$12)))</f>
        <v>12478945.360991869</v>
      </c>
      <c r="AY301" s="57">
        <f>IF($D301=3,(AX301*(1+'input_cool&amp;vent_evolution'!AN$11)),(AX301*(1+'input_cool&amp;vent_evolution'!AN$12)))</f>
        <v>12610601.494516632</v>
      </c>
      <c r="AZ301" s="57">
        <f>IF($D301=3,(AY301*(1+'input_cool&amp;vent_evolution'!AO$11)),(AY301*(1+'input_cool&amp;vent_evolution'!AO$12)))</f>
        <v>12738725.77729493</v>
      </c>
      <c r="BA301" s="57">
        <f>IF($D301=3,(AZ301*(1+'input_cool&amp;vent_evolution'!AP$11)),(AZ301*(1+'input_cool&amp;vent_evolution'!AP$12)))</f>
        <v>12863261.982541131</v>
      </c>
      <c r="BB301" s="57">
        <f>IF($D301=3,(BA301*(1+'input_cool&amp;vent_evolution'!AQ$11)),(BA301*(1+'input_cool&amp;vent_evolution'!AQ$12)))</f>
        <v>12984168.388317509</v>
      </c>
      <c r="BC301" s="57">
        <f>IF($D301=3,(BB301*(1+'input_cool&amp;vent_evolution'!AR$11)),(BB301*(1+'input_cool&amp;vent_evolution'!AR$12)))</f>
        <v>13101425.278804755</v>
      </c>
      <c r="BD301" s="57">
        <f>IF($D301=3,(BC301*(1+'input_cool&amp;vent_evolution'!AS$11)),(BC301*(1+'input_cool&amp;vent_evolution'!AS$12)))</f>
        <v>13215035.149870826</v>
      </c>
      <c r="BE301" s="57">
        <f>IF($D301=3,(BD301*(1+'input_cool&amp;vent_evolution'!AT$11)),(BD301*(1+'input_cool&amp;vent_evolution'!AT$12)))</f>
        <v>13325022.063322764</v>
      </c>
      <c r="BF301" s="57">
        <f>IF($D301=3,(BE301*(1+'input_cool&amp;vent_evolution'!AU$11)),(BE301*(1+'input_cool&amp;vent_evolution'!AU$12)))</f>
        <v>13435924.382673627</v>
      </c>
      <c r="BG301" s="57">
        <f>IF($D301=3,(BF301*(1+'input_cool&amp;vent_evolution'!AV$11)),(BF301*(1+'input_cool&amp;vent_evolution'!AV$12)))</f>
        <v>13547749.726720355</v>
      </c>
      <c r="BH301" s="2">
        <f t="shared" si="384"/>
        <v>22869565.548394516</v>
      </c>
      <c r="BI301" s="2">
        <f t="shared" si="312"/>
        <v>23236087.854968209</v>
      </c>
      <c r="BJ301" s="2">
        <f t="shared" si="313"/>
        <v>23573839.429957256</v>
      </c>
      <c r="BK301" s="2">
        <f t="shared" si="314"/>
        <v>23889040.863415435</v>
      </c>
      <c r="BL301" s="2">
        <f t="shared" si="315"/>
        <v>24250209.827401351</v>
      </c>
      <c r="BM301" s="2">
        <f t="shared" si="316"/>
        <v>24624675.245636899</v>
      </c>
      <c r="BN301" s="2">
        <f t="shared" si="317"/>
        <v>24996004.619926345</v>
      </c>
      <c r="BO301" s="2">
        <f t="shared" si="318"/>
        <v>25352649.43760984</v>
      </c>
      <c r="BP301" s="2">
        <f t="shared" si="319"/>
        <v>25722699.232899282</v>
      </c>
      <c r="BQ301" s="2">
        <f t="shared" si="320"/>
        <v>26145651.05782694</v>
      </c>
      <c r="BR301" s="2">
        <f t="shared" si="321"/>
        <v>26573460.329921398</v>
      </c>
      <c r="BS301" s="2">
        <f t="shared" si="322"/>
        <v>26911224.098545972</v>
      </c>
      <c r="BT301" s="2">
        <f t="shared" si="323"/>
        <v>27318950.220360324</v>
      </c>
      <c r="BU301" s="2">
        <f t="shared" si="324"/>
        <v>27734223.414651889</v>
      </c>
      <c r="BV301" s="2">
        <f t="shared" si="325"/>
        <v>28187556.482678812</v>
      </c>
      <c r="BW301" s="2">
        <f t="shared" si="326"/>
        <v>28639486.926142607</v>
      </c>
      <c r="BX301" s="2">
        <f t="shared" si="327"/>
        <v>29077272.59632973</v>
      </c>
      <c r="BY301" s="2">
        <f t="shared" si="328"/>
        <v>29517114.186905567</v>
      </c>
      <c r="BZ301" s="2">
        <f t="shared" si="329"/>
        <v>29954646.526282236</v>
      </c>
      <c r="CA301" s="2">
        <f t="shared" si="330"/>
        <v>30388146.603270333</v>
      </c>
      <c r="CB301" s="2">
        <f t="shared" si="331"/>
        <v>30815252.568804149</v>
      </c>
      <c r="CC301" s="2">
        <f t="shared" si="332"/>
        <v>31224782.666323911</v>
      </c>
      <c r="CD301" s="2">
        <f t="shared" si="333"/>
        <v>31627794.751588896</v>
      </c>
      <c r="CE301" s="2">
        <f t="shared" si="334"/>
        <v>32023785.18155314</v>
      </c>
      <c r="CF301" s="2">
        <f t="shared" si="335"/>
        <v>32412243.015348751</v>
      </c>
      <c r="CG301" s="2">
        <f t="shared" si="336"/>
        <v>32792674.987524491</v>
      </c>
      <c r="CH301" s="2">
        <f t="shared" si="337"/>
        <v>33164605.688579012</v>
      </c>
      <c r="CI301" s="2">
        <f t="shared" si="338"/>
        <v>33527613.247791674</v>
      </c>
      <c r="CJ301" s="2">
        <f t="shared" si="339"/>
        <v>33881338.326219857</v>
      </c>
      <c r="CK301" s="2">
        <f t="shared" si="340"/>
        <v>34225574.2593356</v>
      </c>
      <c r="CL301" s="2">
        <f t="shared" si="341"/>
        <v>34560169.980693132</v>
      </c>
      <c r="CM301" s="2">
        <f t="shared" si="342"/>
        <v>34885013.394522198</v>
      </c>
      <c r="CN301" s="2">
        <f t="shared" si="343"/>
        <v>35200051.529650517</v>
      </c>
      <c r="CO301" s="2">
        <f t="shared" si="344"/>
        <v>35505291.091812678</v>
      </c>
      <c r="CP301" s="2">
        <f t="shared" si="345"/>
        <v>35800796.72869622</v>
      </c>
      <c r="CQ301" s="2">
        <f t="shared" si="346"/>
        <v>36098761.818206258</v>
      </c>
      <c r="CR301" s="2">
        <f>IF($D301=3,(W301*$P301*$M301*'input_cooling&amp;ventilation'!$D$3)*'input_cool&amp;vent_evolution'!M$11,(W301*$Q301*'input_cooling&amp;ventilation'!$D$3)*'input_cool&amp;vent_evolution'!M$12)</f>
        <v>3590966.5801979126</v>
      </c>
      <c r="CS301" s="2">
        <f>IF($D301=3,(X301*$P301*$M301*'input_cooling&amp;ventilation'!$D$3)*'input_cool&amp;vent_evolution'!N$11,(X301*$Q301*'input_cooling&amp;ventilation'!$D$3)*'input_cool&amp;vent_evolution'!N$12)</f>
        <v>3309088.1412725351</v>
      </c>
      <c r="CT301" s="2">
        <f>IF($D301=3,(Y301*$P301*$M301*'input_cooling&amp;ventilation'!$D$3)*'input_cool&amp;vent_evolution'!O$11,(Y301*$Q301*'input_cooling&amp;ventilation'!$D$3)*'input_cool&amp;vent_evolution'!O$12)</f>
        <v>3088155.3271880466</v>
      </c>
      <c r="CU301" s="2">
        <f>IF($D301=3,(Z301*$P301*$M301*'input_cooling&amp;ventilation'!$D$3)*'input_cool&amp;vent_evolution'!P$11,(Z301*$Q301*'input_cooling&amp;ventilation'!$D$3)*'input_cool&amp;vent_evolution'!P$12)</f>
        <v>3538517.7278899048</v>
      </c>
      <c r="CV301" s="2">
        <f>IF($D301=3,(AA301*$P301*$M301*'input_cooling&amp;ventilation'!$D$3)*'input_cool&amp;vent_evolution'!Q$11,(AA301*$Q301*'input_cooling&amp;ventilation'!$D$3)*'input_cool&amp;vent_evolution'!Q$12)</f>
        <v>3668788.4426300782</v>
      </c>
      <c r="CW301" s="2">
        <f>IF($D301=3,(AB301*$P301*$M301*'input_cooling&amp;ventilation'!$D$3)*'input_cool&amp;vent_evolution'!R$11,(AB301*$Q301*'input_cooling&amp;ventilation'!$D$3)*'input_cool&amp;vent_evolution'!R$12)</f>
        <v>3638063.3576829839</v>
      </c>
      <c r="CX301" s="2">
        <f>IF($D301=3,(AC301*$P301*$M301*'input_cooling&amp;ventilation'!$D$3)*'input_cool&amp;vent_evolution'!S$11,(AC301*$Q301*'input_cooling&amp;ventilation'!$D$3)*'input_cool&amp;vent_evolution'!S$12)</f>
        <v>3494192.8453806299</v>
      </c>
      <c r="CY301" s="2">
        <f>IF($D301=3,(AD301*$P301*$M301*'input_cooling&amp;ventilation'!$D$3)*'input_cool&amp;vent_evolution'!T$11,(AD301*$Q301*'input_cooling&amp;ventilation'!$D$3)*'input_cool&amp;vent_evolution'!T$12)</f>
        <v>3625526.8071283894</v>
      </c>
      <c r="CZ301" s="2">
        <f>IF($D301=3,(AE301*$P301*$M301*'input_cooling&amp;ventilation'!$D$3)*'input_cool&amp;vent_evolution'!U$11,(AE301*$Q301*'input_cooling&amp;ventilation'!$D$3)*'input_cool&amp;vent_evolution'!U$12)</f>
        <v>4143829.287082077</v>
      </c>
      <c r="DA301" s="2">
        <f>IF($D301=3,(AF301*$P301*$M301*'input_cooling&amp;ventilation'!$D$3)*'input_cool&amp;vent_evolution'!V$11,(AF301*$Q301*'input_cooling&amp;ventilation'!$D$3)*'input_cool&amp;vent_evolution'!V$12)</f>
        <v>4191419.6523291273</v>
      </c>
      <c r="DB301" s="2">
        <f>IF($D301=3,(AG301*$P301*$M301*'input_cooling&amp;ventilation'!$D$3)*'input_cool&amp;vent_evolution'!W$11,(AG301*$Q301*'input_cooling&amp;ventilation'!$D$3)*'input_cool&amp;vent_evolution'!W$12)</f>
        <v>3309207.6072283355</v>
      </c>
      <c r="DC301" s="2">
        <f>IF($D301=3,(AH301*$P301*$M301*'input_cooling&amp;ventilation'!$D$3)*'input_cool&amp;vent_evolution'!X$11,(AH301*$Q301*'input_cooling&amp;ventilation'!$D$3)*'input_cool&amp;vent_evolution'!X$12)</f>
        <v>3994656.9446098283</v>
      </c>
      <c r="DD301" s="2">
        <f>IF($D301=3,(AI301*$P301*$M301*'input_cooling&amp;ventilation'!$D$3)*'input_cool&amp;vent_evolution'!Y$11,(AI301*$Q301*'input_cooling&amp;ventilation'!$D$3)*'input_cool&amp;vent_evolution'!Y$12)</f>
        <v>4068598.6517255399</v>
      </c>
      <c r="DE301" s="2">
        <f>IF($D301=3,(AJ301*$P301*$M301*'input_cooling&amp;ventilation'!$D$3)*'input_cool&amp;vent_evolution'!Z$11,(AJ301*$Q301*'input_cooling&amp;ventilation'!$D$3)*'input_cool&amp;vent_evolution'!Z$12)</f>
        <v>4441486.5556237074</v>
      </c>
      <c r="DF301" s="2">
        <f>IF($D301=3,(AK301*$P301*$M301*'input_cooling&amp;ventilation'!$D$3)*'input_cool&amp;vent_evolution'!AA$11,(AK301*$Q301*'input_cooling&amp;ventilation'!$D$3)*'input_cool&amp;vent_evolution'!AA$12)</f>
        <v>4427744.4781556064</v>
      </c>
      <c r="DG301" s="2">
        <f>IF($D301=3,(AL301*$P301*$M301*'input_cooling&amp;ventilation'!$D$3)*'input_cool&amp;vent_evolution'!AB$11,(AL301*$Q301*'input_cooling&amp;ventilation'!$D$3)*'input_cool&amp;vent_evolution'!AB$12)</f>
        <v>4289162.4404186541</v>
      </c>
      <c r="DH301" s="2">
        <f>IF($D301=3,(AM301*$P301*$M301*'input_cooling&amp;ventilation'!$D$3)*'input_cool&amp;vent_evolution'!AC$11,(AM301*$Q301*'input_cooling&amp;ventilation'!$D$3)*'input_cool&amp;vent_evolution'!AC$12)</f>
        <v>4309305.1200728761</v>
      </c>
      <c r="DI301" s="2">
        <f>IF($D301=3,(AN301*$P301*$M301*'input_cooling&amp;ventilation'!$D$3)*'input_cool&amp;vent_evolution'!AD$11,(AN301*$Q301*'input_cooling&amp;ventilation'!$D$3)*'input_cool&amp;vent_evolution'!AD$12)</f>
        <v>4286680.456490906</v>
      </c>
      <c r="DJ301" s="2">
        <f>IF($D301=3,(AO301*$P301*$M301*'input_cooling&amp;ventilation'!$D$3)*'input_cool&amp;vent_evolution'!AE$11,(AO301*$Q301*'input_cooling&amp;ventilation'!$D$3)*'input_cool&amp;vent_evolution'!AE$12)</f>
        <v>4247174.7586923167</v>
      </c>
      <c r="DK301" s="2">
        <f>IF($D301=3,(AP301*$P301*$M301*'input_cooling&amp;ventilation'!$D$3)*'input_cool&amp;vent_evolution'!AF$11,(AP301*$Q301*'input_cooling&amp;ventilation'!$D$3)*'input_cool&amp;vent_evolution'!AF$12)</f>
        <v>4184529.0748401722</v>
      </c>
      <c r="DL301" s="2">
        <f>IF($D301=3,(AQ301*$P301*$M301*'input_cooling&amp;ventilation'!$D$3)*'input_cool&amp;vent_evolution'!AG$11,(AQ301*$Q301*'input_cooling&amp;ventilation'!$D$3)*'input_cool&amp;vent_evolution'!AG$12)</f>
        <v>4012331.2207820062</v>
      </c>
      <c r="DM301" s="2">
        <f>IF($D301=3,(AR301*$P301*$M301*'input_cooling&amp;ventilation'!$D$3)*'input_cool&amp;vent_evolution'!AH$11,(AR301*$Q301*'input_cooling&amp;ventilation'!$D$3)*'input_cool&amp;vent_evolution'!AH$12)</f>
        <v>3948471.6309113638</v>
      </c>
      <c r="DN301" s="2">
        <f>IF($D301=3,(AS301*$P301*$M301*'input_cooling&amp;ventilation'!$D$3)*'input_cool&amp;vent_evolution'!AI$11,(AS301*$Q301*'input_cooling&amp;ventilation'!$D$3)*'input_cool&amp;vent_evolution'!AI$12)</f>
        <v>3879677.6473791795</v>
      </c>
      <c r="DO301" s="2">
        <f>IF($D301=3,(AT301*$P301*$M301*'input_cooling&amp;ventilation'!$D$3)*'input_cool&amp;vent_evolution'!AJ$11,(AT301*$Q301*'input_cooling&amp;ventilation'!$D$3)*'input_cool&amp;vent_evolution'!AJ$12)</f>
        <v>3805877.7704861308</v>
      </c>
      <c r="DP301" s="2">
        <f>IF($D301=3,(AU301*$P301*$M301*'input_cooling&amp;ventilation'!$D$3)*'input_cool&amp;vent_evolution'!AK$11,(AU301*$Q301*'input_cooling&amp;ventilation'!$D$3)*'input_cool&amp;vent_evolution'!AK$12)</f>
        <v>3727245.1734043444</v>
      </c>
      <c r="DQ301" s="2">
        <f>IF($D301=3,(AV301*$P301*$M301*'input_cooling&amp;ventilation'!$D$3)*'input_cool&amp;vent_evolution'!AL$11,(AV301*$Q301*'input_cooling&amp;ventilation'!$D$3)*'input_cool&amp;vent_evolution'!AL$12)</f>
        <v>3643954.7980631632</v>
      </c>
      <c r="DR301" s="2">
        <f>IF($D301=3,(AW301*$P301*$M301*'input_cooling&amp;ventilation'!$D$3)*'input_cool&amp;vent_evolution'!AM$11,(AW301*$Q301*'input_cooling&amp;ventilation'!$D$3)*'input_cool&amp;vent_evolution'!AM$12)</f>
        <v>3556531.1854485478</v>
      </c>
      <c r="DS301" s="2">
        <f>IF($D301=3,(AX301*$P301*$M301*'input_cooling&amp;ventilation'!$D$3)*'input_cool&amp;vent_evolution'!AN$11,(AX301*$Q301*'input_cooling&amp;ventilation'!$D$3)*'input_cool&amp;vent_evolution'!AN$12)</f>
        <v>3465586.9845621642</v>
      </c>
      <c r="DT301" s="2">
        <f>IF($D301=3,(AY301*$P301*$M301*'input_cooling&amp;ventilation'!$D$3)*'input_cool&amp;vent_evolution'!AO$11,(AY301*$Q301*'input_cooling&amp;ventilation'!$D$3)*'input_cool&amp;vent_evolution'!AO$12)</f>
        <v>3372618.0081030042</v>
      </c>
      <c r="DU301" s="2">
        <f>IF($D301=3,(AZ301*$P301*$M301*'input_cooling&amp;ventilation'!$D$3)*'input_cool&amp;vent_evolution'!AP$11,(AZ301*$Q301*'input_cooling&amp;ventilation'!$D$3)*'input_cool&amp;vent_evolution'!AP$12)</f>
        <v>3278168.9728630316</v>
      </c>
      <c r="DV301" s="2">
        <f>IF($D301=3,(BA301*$P301*$M301*'input_cooling&amp;ventilation'!$D$3)*'input_cool&amp;vent_evolution'!AQ$11,(BA301*$Q301*'input_cooling&amp;ventilation'!$D$3)*'input_cool&amp;vent_evolution'!AQ$12)</f>
        <v>3182621.6902381675</v>
      </c>
      <c r="DW301" s="2">
        <f>IF($D301=3,(BB301*$P301*$M301*'input_cooling&amp;ventilation'!$D$3)*'input_cool&amp;vent_evolution'!AR$11,(BB301*$Q301*'input_cooling&amp;ventilation'!$D$3)*'input_cool&amp;vent_evolution'!AR$12)</f>
        <v>3086555.4277150533</v>
      </c>
      <c r="DX301" s="2">
        <f>IF($D301=3,(BC301*$P301*$M301*'input_cooling&amp;ventilation'!$D$3)*'input_cool&amp;vent_evolution'!AS$11,(BC301*$Q301*'input_cooling&amp;ventilation'!$D$3)*'input_cool&amp;vent_evolution'!AS$12)</f>
        <v>2990554.8639729982</v>
      </c>
      <c r="DY301" s="2">
        <f>IF($D301=3,(BD301*$P301*$M301*'input_cooling&amp;ventilation'!$D$3)*'input_cool&amp;vent_evolution'!AT$11,(BD301*$Q301*'input_cooling&amp;ventilation'!$D$3)*'input_cool&amp;vent_evolution'!AT$12)</f>
        <v>2895187.6796496022</v>
      </c>
      <c r="DZ301" s="2">
        <f>IF($D301=3,(BE301*$P301*$M301*'input_cooling&amp;ventilation'!$D$3)*'input_cool&amp;vent_evolution'!AU$11,(BE301*$Q301*'input_cooling&amp;ventilation'!$D$3)*'input_cool&amp;vent_evolution'!AU$12)</f>
        <v>2919283.9270781875</v>
      </c>
      <c r="EA301" s="2">
        <f>IF($D301=3,(BF301*$P301*$M301*'input_cooling&amp;ventilation'!$D$3)*'input_cool&amp;vent_evolution'!AV$11,(BF301*$Q301*'input_cooling&amp;ventilation'!$D$3)*'input_cool&amp;vent_evolution'!AV$12)</f>
        <v>2943580.7242480628</v>
      </c>
      <c r="EB301">
        <v>0.1833809251856082</v>
      </c>
      <c r="EC301" s="2">
        <f t="shared" si="347"/>
        <v>28609871.7595446</v>
      </c>
      <c r="ED301" s="2">
        <f>IF($D301=3,(EC301*(1+'input_cool&amp;vent_evolution'!M$10)),EC301*(1+'input_cool&amp;vent_evolution'!M$9))</f>
        <v>29090083.437989682</v>
      </c>
      <c r="EE301" s="2">
        <f>IF($D301=3,(ED301*(1+'input_cool&amp;vent_evolution'!N$10)),ED301*(1+'input_cool&amp;vent_evolution'!N$9))</f>
        <v>29563536.731531009</v>
      </c>
      <c r="EF301" s="2">
        <f>IF($D301=3,(EE301*(1+'input_cool&amp;vent_evolution'!O$10)),EE301*(1+'input_cool&amp;vent_evolution'!O$9))</f>
        <v>30011103.514601182</v>
      </c>
      <c r="EG301" s="2">
        <f>IF($D301=3,(EF301*(1+'input_cool&amp;vent_evolution'!P$10)),EF301*(1+'input_cool&amp;vent_evolution'!P$9))</f>
        <v>30506031.93826678</v>
      </c>
      <c r="EH301" s="2">
        <f>IF($D301=3,(EG301*(1+'input_cool&amp;vent_evolution'!Q$10)),EG301*(1+'input_cool&amp;vent_evolution'!Q$9))</f>
        <v>30987747.798182607</v>
      </c>
      <c r="EI301" s="2">
        <f>IF($D301=3,(EH301*(1+'input_cool&amp;vent_evolution'!R$10)),EH301*(1+'input_cool&amp;vent_evolution'!R$9))</f>
        <v>31338118.11185139</v>
      </c>
      <c r="EJ301" s="2">
        <f>IF($D301=3,(EI301*(1+'input_cool&amp;vent_evolution'!S$10)),EI301*(1+'input_cool&amp;vent_evolution'!S$9))</f>
        <v>31784203.553963032</v>
      </c>
      <c r="EK301" s="2">
        <f>IF($D301=3,(EJ301*(1+'input_cool&amp;vent_evolution'!T$10)),EJ301*(1+'input_cool&amp;vent_evolution'!T$9))</f>
        <v>32165356.791094933</v>
      </c>
      <c r="EL301" s="2">
        <f>IF($D301=3,(EK301*(1+'input_cool&amp;vent_evolution'!U$10)),EK301*(1+'input_cool&amp;vent_evolution'!U$9))</f>
        <v>32597029.539106011</v>
      </c>
      <c r="EM301" s="2">
        <f>IF($D301=3,(EL301*(1+'input_cool&amp;vent_evolution'!V$10)),EL301*(1+'input_cool&amp;vent_evolution'!V$9))</f>
        <v>32962718.248318501</v>
      </c>
      <c r="EN301" s="2">
        <f>IF($D301=3,(EM301*(1+'input_cool&amp;vent_evolution'!W$10)),EM301*(1+'input_cool&amp;vent_evolution'!W$9))</f>
        <v>33303470.601119097</v>
      </c>
      <c r="EO301" s="2">
        <f>IF($D301=3,(EN301*(1+'input_cool&amp;vent_evolution'!X$10)),EN301*(1+'input_cool&amp;vent_evolution'!X$9))</f>
        <v>33628485.579739243</v>
      </c>
      <c r="EP301" s="2">
        <f>IF($D301=3,(EO301*(1+'input_cool&amp;vent_evolution'!Y$10)),EO301*(1+'input_cool&amp;vent_evolution'!Y$9))</f>
        <v>33948470.35675358</v>
      </c>
      <c r="EQ301" s="2">
        <f>IF($D301=3,(EP301*(1+'input_cool&amp;vent_evolution'!Z$10)),EP301*(1+'input_cool&amp;vent_evolution'!Z$9))</f>
        <v>34255254.702223092</v>
      </c>
      <c r="ER301" s="2">
        <f>IF($D301=3,(EQ301*(1+'input_cool&amp;vent_evolution'!AA$10)),EQ301*(1+'input_cool&amp;vent_evolution'!AA$9))</f>
        <v>34617560.375569411</v>
      </c>
      <c r="ES301" s="2">
        <f>IF($D301=3,(ER301*(1+'input_cool&amp;vent_evolution'!AB$10)),ER301*(1+'input_cool&amp;vent_evolution'!AB$9))</f>
        <v>34778626.846392162</v>
      </c>
      <c r="ET301" s="2">
        <f>IF($D301=3,(ES301*(1+'input_cool&amp;vent_evolution'!AC$10)),ES301*(1+'input_cool&amp;vent_evolution'!AC$9))</f>
        <v>34979842.696534917</v>
      </c>
      <c r="EU301" s="2">
        <f>IF($D301=3,(ET301*(1+'input_cool&amp;vent_evolution'!AD$10)),ET301*(1+'input_cool&amp;vent_evolution'!AD$9))</f>
        <v>35248049.748235814</v>
      </c>
      <c r="EV301" s="2">
        <f>IF($D301=3,(EU301*(1+'input_cool&amp;vent_evolution'!AE$10)),EU301*(1+'input_cool&amp;vent_evolution'!AE$9))</f>
        <v>35491499.374132372</v>
      </c>
      <c r="EW301" s="2">
        <f>IF($D301=3,(EV301*(1+'input_cool&amp;vent_evolution'!AF$10)),EV301*(1+'input_cool&amp;vent_evolution'!AF$9))</f>
        <v>35679657.151126869</v>
      </c>
      <c r="EX301" s="2">
        <f>IF($D301=3,(EW301*(1+'input_cool&amp;vent_evolution'!AG$10)),EW301*(1+'input_cool&amp;vent_evolution'!AG$9))</f>
        <v>35888987.281441391</v>
      </c>
      <c r="EY301" s="2">
        <f>IF($D301=3,(EX301*(1+'input_cool&amp;vent_evolution'!AH$10)),EX301*(1+'input_cool&amp;vent_evolution'!AH$9))</f>
        <v>36089030.487967245</v>
      </c>
      <c r="EZ301" s="2">
        <f>IF($D301=3,(EY301*(1+'input_cool&amp;vent_evolution'!AI$10)),EY301*(1+'input_cool&amp;vent_evolution'!AI$9))</f>
        <v>36253092.497853532</v>
      </c>
      <c r="FA301" s="2">
        <f>IF($D301=3,(EZ301*(1+'input_cool&amp;vent_evolution'!AJ$10)),EZ301*(1+'input_cool&amp;vent_evolution'!AJ$9))</f>
        <v>36411868.982766293</v>
      </c>
      <c r="FB301" s="2">
        <f>IF($D301=3,(FA301*(1+'input_cool&amp;vent_evolution'!AK$10)),FA301*(1+'input_cool&amp;vent_evolution'!AK$9))</f>
        <v>36592235.957233272</v>
      </c>
      <c r="FC301" s="2">
        <f>IF($D301=3,(FB301*(1+'input_cool&amp;vent_evolution'!AL$10)),FB301*(1+'input_cool&amp;vent_evolution'!AL$9))</f>
        <v>36771776.62575049</v>
      </c>
      <c r="FD301" s="2">
        <f>IF($D301=3,(FC301*(1+'input_cool&amp;vent_evolution'!AM$10)),FC301*(1+'input_cool&amp;vent_evolution'!AM$9))</f>
        <v>36988228.498459533</v>
      </c>
      <c r="FE301" s="2">
        <f>IF($D301=3,(FD301*(1+'input_cool&amp;vent_evolution'!AN$10)),FD301*(1+'input_cool&amp;vent_evolution'!AN$9))</f>
        <v>37180483.663794041</v>
      </c>
      <c r="FF301" s="2">
        <f>IF($D301=3,(FE301*(1+'input_cool&amp;vent_evolution'!AO$10)),FE301*(1+'input_cool&amp;vent_evolution'!AO$9))</f>
        <v>37344825.119144686</v>
      </c>
      <c r="FG301" s="2">
        <f>IF($D301=3,(FF301*(1+'input_cool&amp;vent_evolution'!AP$10)),FF301*(1+'input_cool&amp;vent_evolution'!AP$9))</f>
        <v>37554055.352440923</v>
      </c>
      <c r="FH301" s="2">
        <f>IF($D301=3,(FG301*(1+'input_cool&amp;vent_evolution'!AQ$10)),FG301*(1+'input_cool&amp;vent_evolution'!AQ$9))</f>
        <v>37743261.851873375</v>
      </c>
      <c r="FI301" s="2">
        <f>IF($D301=3,(FH301*(1+'input_cool&amp;vent_evolution'!AR$10)),FH301*(1+'input_cool&amp;vent_evolution'!AR$9))</f>
        <v>37962308.892084539</v>
      </c>
      <c r="FJ301" s="2">
        <f>IF($D301=3,(FI301*(1+'input_cool&amp;vent_evolution'!AS$10)),FI301*(1+'input_cool&amp;vent_evolution'!AS$9))</f>
        <v>38157777.500646017</v>
      </c>
      <c r="FK301" s="2">
        <f>IF($D301=3,(FJ301*(1+'input_cool&amp;vent_evolution'!AT$10)),FJ301*(1+'input_cool&amp;vent_evolution'!AT$9))</f>
        <v>38383375.457902893</v>
      </c>
      <c r="FL301" s="2">
        <f>IF($D301=3,(FK301*(1+'input_cool&amp;vent_evolution'!AU$10)),FK301*(1+'input_cool&amp;vent_evolution'!AU$9))</f>
        <v>38610307.204537772</v>
      </c>
      <c r="FM301" s="2">
        <f t="shared" si="348"/>
        <v>20460667.837918755</v>
      </c>
      <c r="FN301" s="2">
        <f t="shared" si="349"/>
        <v>29472470.124055427</v>
      </c>
      <c r="FO301" s="2">
        <f t="shared" si="350"/>
        <v>29952146.921091001</v>
      </c>
      <c r="FP301" s="2">
        <f t="shared" si="351"/>
        <v>30405596.931665014</v>
      </c>
      <c r="FQ301" s="2">
        <f t="shared" si="352"/>
        <v>30907031.147593755</v>
      </c>
      <c r="FR301" s="2">
        <f t="shared" si="353"/>
        <v>31395079.12173989</v>
      </c>
      <c r="FS301" s="2">
        <f t="shared" si="354"/>
        <v>31750055.023544073</v>
      </c>
      <c r="FT301" s="2">
        <f t="shared" si="355"/>
        <v>32202004.221057955</v>
      </c>
      <c r="FU301" s="2">
        <f t="shared" si="356"/>
        <v>32588167.685250249</v>
      </c>
      <c r="FV301" s="2">
        <f t="shared" si="357"/>
        <v>33025514.735018786</v>
      </c>
      <c r="FW301" s="2">
        <f t="shared" si="358"/>
        <v>33396010.391380314</v>
      </c>
      <c r="FX301" s="2">
        <f t="shared" si="359"/>
        <v>33741241.905034266</v>
      </c>
      <c r="FY301" s="2">
        <f t="shared" si="360"/>
        <v>34070529.178055398</v>
      </c>
      <c r="FZ301" s="2">
        <f t="shared" si="361"/>
        <v>34394720.127896123</v>
      </c>
      <c r="GA301" s="2">
        <f t="shared" si="362"/>
        <v>34705537.127635978</v>
      </c>
      <c r="GB301" s="2">
        <f t="shared" si="363"/>
        <v>35072605.278411038</v>
      </c>
      <c r="GC301" s="2">
        <f t="shared" si="364"/>
        <v>35235788.954368159</v>
      </c>
      <c r="GD301" s="2">
        <f t="shared" si="365"/>
        <v>35439649.769840218</v>
      </c>
      <c r="GE301" s="2">
        <f t="shared" si="366"/>
        <v>35711382.38054812</v>
      </c>
      <c r="GF301" s="2">
        <f t="shared" si="367"/>
        <v>35958032.131183721</v>
      </c>
      <c r="GG301" s="2">
        <f t="shared" si="368"/>
        <v>36148663.226240568</v>
      </c>
      <c r="GH301" s="2">
        <f t="shared" si="369"/>
        <v>36360744.983410858</v>
      </c>
      <c r="GI301" s="2">
        <f t="shared" si="370"/>
        <v>36563417.740964867</v>
      </c>
      <c r="GJ301" s="2">
        <f t="shared" si="371"/>
        <v>36729636.332093127</v>
      </c>
      <c r="GK301" s="2">
        <f t="shared" si="372"/>
        <v>36890499.92046918</v>
      </c>
      <c r="GL301" s="2">
        <f t="shared" si="373"/>
        <v>37073237.803558305</v>
      </c>
      <c r="GM301" s="2">
        <f t="shared" si="374"/>
        <v>37255138.518975861</v>
      </c>
      <c r="GN301" s="2">
        <f t="shared" si="375"/>
        <v>37474435.633242026</v>
      </c>
      <c r="GO301" s="2">
        <f t="shared" si="376"/>
        <v>37669217.976462014</v>
      </c>
      <c r="GP301" s="2">
        <f t="shared" si="377"/>
        <v>37835719.686341614</v>
      </c>
      <c r="GQ301" s="2">
        <f t="shared" si="378"/>
        <v>38047700.233355775</v>
      </c>
      <c r="GR301" s="2">
        <f t="shared" si="379"/>
        <v>38239393.836218312</v>
      </c>
      <c r="GS301" s="2">
        <f t="shared" si="380"/>
        <v>38461320.231243886</v>
      </c>
      <c r="GT301" s="2">
        <f t="shared" si="381"/>
        <v>38659358.258130245</v>
      </c>
      <c r="GU301" s="2">
        <f t="shared" si="382"/>
        <v>38887921.681451954</v>
      </c>
      <c r="GV301" s="2">
        <f t="shared" si="383"/>
        <v>39117836.42670022</v>
      </c>
      <c r="GW301" s="2">
        <f>IF($D301=3,($N301*$M301*EC301*'input_cooling&amp;ventilation'!$D$3)*'input_cool&amp;vent_evolution'!M$11,($O301*$M301*EC301*'input_cooling&amp;ventilation'!$D$3)*'input_cool&amp;vent_evolution'!M$10)</f>
        <v>6053506.733715103</v>
      </c>
      <c r="GX301" s="2">
        <f>IF($D301=3,($N301*$M301*ED301*'input_cooling&amp;ventilation'!$D$3)*'input_cool&amp;vent_evolution'!N$11,($O301*$M301*ED301*'input_cooling&amp;ventilation'!$D$3)*'input_cool&amp;vent_evolution'!N$10)</f>
        <v>6032868.9734999537</v>
      </c>
      <c r="GY301" s="2">
        <f>IF($D301=3,($N301*$M301*EE301*'input_cooling&amp;ventilation'!$D$3)*'input_cool&amp;vent_evolution'!O$11,($O301*$M301*EE301*'input_cooling&amp;ventilation'!$D$3)*'input_cool&amp;vent_evolution'!O$10)</f>
        <v>6011775.1351753045</v>
      </c>
      <c r="GZ301" s="2">
        <f>IF($D301=3,($N301*$M301*EF301*'input_cooling&amp;ventilation'!$D$3)*'input_cool&amp;vent_evolution'!P$11,($O301*$M301*EF301*'input_cooling&amp;ventilation'!$D$3)*'input_cool&amp;vent_evolution'!P$10)</f>
        <v>5654612.7451399397</v>
      </c>
      <c r="HA301" s="2">
        <f>IF($D301=3,($N301*$M301*EG301*'input_cooling&amp;ventilation'!$D$3)*'input_cool&amp;vent_evolution'!Q$11,($O301*$M301*EG301*'input_cooling&amp;ventilation'!$D$3)*'input_cool&amp;vent_evolution'!Q$10)</f>
        <v>5646937.7784641422</v>
      </c>
      <c r="HB301" s="2">
        <f>IF($D301=3,($N301*$M301*EH301*'input_cooling&amp;ventilation'!$D$3)*'input_cool&amp;vent_evolution'!R$11,($O301*$M301*EH301*'input_cooling&amp;ventilation'!$D$3)*'input_cool&amp;vent_evolution'!R$10)</f>
        <v>4424577.4014593698</v>
      </c>
      <c r="HC301" s="2">
        <f>IF($D301=3,($N301*$M301*EI301*'input_cooling&amp;ventilation'!$D$3)*'input_cool&amp;vent_evolution'!S$11,($O301*$M301*EI301*'input_cooling&amp;ventilation'!$D$3)*'input_cool&amp;vent_evolution'!S$10)</f>
        <v>4413832.9141031029</v>
      </c>
      <c r="HD301" s="2">
        <f>IF($D301=3,($N301*$M301*EJ301*'input_cooling&amp;ventilation'!$D$3)*'input_cool&amp;vent_evolution'!T$11,($O301*$M301*EJ301*'input_cooling&amp;ventilation'!$D$3)*'input_cool&amp;vent_evolution'!T$10)</f>
        <v>4416711.0671217376</v>
      </c>
      <c r="HE301" s="2">
        <f>IF($D301=3,($N301*$M301*EK301*'input_cooling&amp;ventilation'!$D$3)*'input_cool&amp;vent_evolution'!U$11,($O301*$M301*EK301*'input_cooling&amp;ventilation'!$D$3)*'input_cool&amp;vent_evolution'!U$10)</f>
        <v>4410643.0190577945</v>
      </c>
      <c r="HF301" s="2">
        <f>IF($D301=3,($N301*$M301*EL301*'input_cooling&amp;ventilation'!$D$3)*'input_cool&amp;vent_evolution'!V$11,($O301*$M301*EL301*'input_cooling&amp;ventilation'!$D$3)*'input_cool&amp;vent_evolution'!V$10)</f>
        <v>4411603.7308452679</v>
      </c>
      <c r="HG301" s="2">
        <f>IF($D301=3,($N301*$M301*EM301*'input_cooling&amp;ventilation'!$D$3)*'input_cool&amp;vent_evolution'!W$11,($O301*$M301*EM301*'input_cooling&amp;ventilation'!$D$3)*'input_cool&amp;vent_evolution'!W$10)</f>
        <v>3422876.9860262098</v>
      </c>
      <c r="HH301" s="2">
        <f>IF($D301=3,($N301*$M301*EN301*'input_cooling&amp;ventilation'!$D$3)*'input_cool&amp;vent_evolution'!X$11,($O301*$M301*EN301*'input_cooling&amp;ventilation'!$D$3)*'input_cool&amp;vent_evolution'!X$10)</f>
        <v>3424690.4346939446</v>
      </c>
      <c r="HI301" s="2">
        <f>IF($D301=3,($N301*$M301*EO301*'input_cooling&amp;ventilation'!$D$3)*'input_cool&amp;vent_evolution'!Y$11,($O301*$M301*EO301*'input_cooling&amp;ventilation'!$D$3)*'input_cool&amp;vent_evolution'!Y$10)</f>
        <v>3424886.3954034084</v>
      </c>
      <c r="HJ301" s="2">
        <f>IF($D301=3,($N301*$M301*EP301*'input_cooling&amp;ventilation'!$D$3)*'input_cool&amp;vent_evolution'!Z$11,($O301*$M301*EP301*'input_cooling&amp;ventilation'!$D$3)*'input_cool&amp;vent_evolution'!Z$10)</f>
        <v>3424590.771360686</v>
      </c>
      <c r="HK301" s="2">
        <f>IF($D301=3,($N301*$M301*EQ301*'input_cooling&amp;ventilation'!$D$3)*'input_cool&amp;vent_evolution'!AA$11,($O301*$M301*EQ301*'input_cooling&amp;ventilation'!$D$3)*'input_cool&amp;vent_evolution'!AA$10)</f>
        <v>3423001.4135987596</v>
      </c>
      <c r="HL301" s="2">
        <f>IF($D301=3,($N301*$M301*ER301*'input_cooling&amp;ventilation'!$D$3)*'input_cool&amp;vent_evolution'!AB$11,($O301*$M301*ER301*'input_cooling&amp;ventilation'!$D$3)*'input_cool&amp;vent_evolution'!AB$10)</f>
        <v>2383874.0590064479</v>
      </c>
      <c r="HM301" s="2">
        <f>IF($D301=3,($N301*$M301*ES301*'input_cooling&amp;ventilation'!$D$3)*'input_cool&amp;vent_evolution'!AC$11,($O301*$M301*ES301*'input_cooling&amp;ventilation'!$D$3)*'input_cool&amp;vent_evolution'!AC$10)</f>
        <v>2380133.7991055991</v>
      </c>
      <c r="HN301" s="2">
        <f>IF($D301=3,($N301*$M301*ET301*'input_cooling&amp;ventilation'!$D$3)*'input_cool&amp;vent_evolution'!AD$11,($O301*$M301*ET301*'input_cooling&amp;ventilation'!$D$3)*'input_cool&amp;vent_evolution'!AD$10)</f>
        <v>2379179.7504147934</v>
      </c>
      <c r="HO301" s="2">
        <f>IF($D301=3,($N301*$M301*EU301*'input_cooling&amp;ventilation'!$D$3)*'input_cool&amp;vent_evolution'!AE$11,($O301*$M301*EU301*'input_cooling&amp;ventilation'!$D$3)*'input_cool&amp;vent_evolution'!AE$10)</f>
        <v>2382774.7349412455</v>
      </c>
      <c r="HP301" s="2">
        <f>IF($D301=3,($N301*$M301*EV301*'input_cooling&amp;ventilation'!$D$3)*'input_cool&amp;vent_evolution'!AF$11,($O301*$M301*EV301*'input_cooling&amp;ventilation'!$D$3)*'input_cool&amp;vent_evolution'!AF$10)</f>
        <v>2384671.8436345188</v>
      </c>
      <c r="HQ301" s="2">
        <f>IF($D301=3,($N301*$M301*EW301*'input_cooling&amp;ventilation'!$D$3)*'input_cool&amp;vent_evolution'!AG$11,($O301*$M301*EW301*'input_cooling&amp;ventilation'!$D$3)*'input_cool&amp;vent_evolution'!AG$10)</f>
        <v>1505483.69263301</v>
      </c>
      <c r="HR301" s="2">
        <f>IF($D301=3,($N301*$M301*EX301*'input_cooling&amp;ventilation'!$D$3)*'input_cool&amp;vent_evolution'!AH$11,($O301*$M301*EX301*'input_cooling&amp;ventilation'!$D$3)*'input_cool&amp;vent_evolution'!AH$10)</f>
        <v>1508355.3774872944</v>
      </c>
      <c r="HS301" s="2">
        <f>IF($D301=3,($N301*$M301*EY301*'input_cooling&amp;ventilation'!$D$3)*'input_cool&amp;vent_evolution'!AI$11,($O301*$M301*EY301*'input_cooling&amp;ventilation'!$D$3)*'input_cool&amp;vent_evolution'!AI$10)</f>
        <v>1510817.4710119946</v>
      </c>
      <c r="HT301" s="2">
        <f>IF($D301=3,($N301*$M301*EZ301*'input_cooling&amp;ventilation'!$D$3)*'input_cool&amp;vent_evolution'!AJ$11,($O301*$M301*EZ301*'input_cooling&amp;ventilation'!$D$3)*'input_cool&amp;vent_evolution'!AJ$10)</f>
        <v>1511761.4448510234</v>
      </c>
      <c r="HU301" s="2">
        <f>IF($D301=3,($N301*$M301*FA301*'input_cooling&amp;ventilation'!$D$3)*'input_cool&amp;vent_evolution'!AK$11,($O301*$M301*FA301*'input_cooling&amp;ventilation'!$D$3)*'input_cool&amp;vent_evolution'!AK$10)</f>
        <v>1512479.9425366677</v>
      </c>
      <c r="HV301" s="2">
        <f>IF($D301=3,($N301*$M301*FB301*'input_cooling&amp;ventilation'!$D$3)*'input_cool&amp;vent_evolution'!AL$11,($O301*$M301*FB301*'input_cooling&amp;ventilation'!$D$3)*'input_cool&amp;vent_evolution'!AL$10)</f>
        <v>1514088.2761201644</v>
      </c>
      <c r="HW301" s="2">
        <f>IF($D301=3,($N301*$M301*FC301*'input_cooling&amp;ventilation'!$D$3)*'input_cool&amp;vent_evolution'!AM$11,($O301*$M301*FC301*'input_cooling&amp;ventilation'!$D$3)*'input_cool&amp;vent_evolution'!AM$10)</f>
        <v>1515651.3860815165</v>
      </c>
      <c r="HX301" s="2">
        <f>IF($D301=3,($N301*$M301*FD301*'input_cooling&amp;ventilation'!$D$3)*'input_cool&amp;vent_evolution'!AN$11,($O301*$M301*FD301*'input_cooling&amp;ventilation'!$D$3)*'input_cool&amp;vent_evolution'!AN$10)</f>
        <v>1518719.8689222217</v>
      </c>
      <c r="HY301" s="2">
        <f>IF($D301=3,($N301*$M301*FE301*'input_cooling&amp;ventilation'!$D$3)*'input_cool&amp;vent_evolution'!AO$11,($O301*$M301*FE301*'input_cooling&amp;ventilation'!$D$3)*'input_cool&amp;vent_evolution'!AO$10)</f>
        <v>1520776.6266715082</v>
      </c>
      <c r="HZ301" s="2">
        <f>IF($D301=3,($N301*$M301*FF301*'input_cooling&amp;ventilation'!$D$3)*'input_cool&amp;vent_evolution'!AP$11,($O301*$M301*FF301*'input_cooling&amp;ventilation'!$D$3)*'input_cool&amp;vent_evolution'!AP$10)</f>
        <v>1521682.0047574651</v>
      </c>
      <c r="IA301" s="2">
        <f>IF($D301=3,($N301*$M301*FG301*'input_cooling&amp;ventilation'!$D$3)*'input_cool&amp;vent_evolution'!AQ$11,($O301*$M301*FG301*'input_cooling&amp;ventilation'!$D$3)*'input_cool&amp;vent_evolution'!AQ$10)</f>
        <v>1524404.0897148664</v>
      </c>
      <c r="IB301" s="2">
        <f>IF($D301=3,($N301*$M301*FH301*'input_cooling&amp;ventilation'!$D$3)*'input_cool&amp;vent_evolution'!AR$11,($O301*$M301*FH301*'input_cooling&amp;ventilation'!$D$3)*'input_cool&amp;vent_evolution'!AR$10)</f>
        <v>1526297.6108470815</v>
      </c>
      <c r="IC301" s="2">
        <f>IF($D301=3,($N301*$M301*FI301*'input_cooling&amp;ventilation'!$D$3)*'input_cool&amp;vent_evolution'!AS$11,($O301*$M301*FI301*'input_cooling&amp;ventilation'!$D$3)*'input_cool&amp;vent_evolution'!AS$10)</f>
        <v>1529380.5274093086</v>
      </c>
      <c r="ID301" s="2">
        <f>IF($D301=3,($N301*$M301*FJ301*'input_cooling&amp;ventilation'!$D$3)*'input_cool&amp;vent_evolution'!AT$11,($O301*$M301*FJ301*'input_cooling&amp;ventilation'!$D$3)*'input_cool&amp;vent_evolution'!AT$10)</f>
        <v>1531495.7064026475</v>
      </c>
      <c r="IE301" s="2">
        <f>IF($D301=3,($N301*$M301*FK301*'input_cooling&amp;ventilation'!$D$3)*'input_cool&amp;vent_evolution'!AU$11,($O301*$M301*FK301*'input_cooling&amp;ventilation'!$D$3)*'input_cool&amp;vent_evolution'!AU$10)</f>
        <v>1540550.2773326831</v>
      </c>
      <c r="IF301" s="2">
        <f>IF($D301=3,($N301*$M301*FL301*'input_cooling&amp;ventilation'!$D$3)*'input_cool&amp;vent_evolution'!AV$11,($O301*$M301*FL301*'input_cooling&amp;ventilation'!$D$3)*'input_cool&amp;vent_evolution'!AV$10)</f>
        <v>1549658.3810636166</v>
      </c>
    </row>
    <row r="302" spans="1:240" x14ac:dyDescent="0.25">
      <c r="A302">
        <v>300</v>
      </c>
      <c r="B302">
        <v>100100</v>
      </c>
      <c r="C302">
        <v>17</v>
      </c>
      <c r="D302">
        <v>6</v>
      </c>
      <c r="E302">
        <v>1</v>
      </c>
      <c r="F302" s="2">
        <v>7894209.9209988397</v>
      </c>
      <c r="G302" s="2">
        <v>8620286.5647751708</v>
      </c>
      <c r="H302" s="2">
        <v>7894209.9209988397</v>
      </c>
      <c r="I302" s="17">
        <v>0.56241478600000006</v>
      </c>
      <c r="J302">
        <v>0.98080283199999996</v>
      </c>
      <c r="K302" s="2">
        <f t="shared" si="308"/>
        <v>7742663.4469181579</v>
      </c>
      <c r="L302" s="2">
        <f t="shared" si="309"/>
        <v>4848176.6235867031</v>
      </c>
      <c r="M302">
        <v>0.72228088701161497</v>
      </c>
      <c r="N302" s="17">
        <f>'input_cooling&amp;ventilation'!$D$5</f>
        <v>57.500092182043396</v>
      </c>
      <c r="O302" s="45">
        <f>'input_cooling&amp;ventilation'!$D$6</f>
        <v>19.328678831353667</v>
      </c>
      <c r="P302" s="45">
        <f>'input_cooling&amp;ventilation'!$C$5</f>
        <v>50.351688737400465</v>
      </c>
      <c r="Q302" s="45">
        <f>'input_cooling&amp;ventilation'!$C$6</f>
        <v>32.240814214248743</v>
      </c>
      <c r="R302">
        <v>17</v>
      </c>
      <c r="S302">
        <v>12</v>
      </c>
      <c r="T302">
        <v>14</v>
      </c>
      <c r="U302" s="2">
        <f t="shared" si="310"/>
        <v>14079283.370450208</v>
      </c>
      <c r="V302" s="2">
        <f t="shared" si="311"/>
        <v>8290910.2805630779</v>
      </c>
      <c r="W302" s="2">
        <v>3284555.570356952</v>
      </c>
      <c r="X302" s="57">
        <f>IF($D302=3,(W302*(1+'input_cool&amp;vent_evolution'!M$11)),(W302*(1+'input_cool&amp;vent_evolution'!M$12)))</f>
        <v>3337195.9618488327</v>
      </c>
      <c r="Y302" s="57">
        <f>IF($D302=3,(X302*(1+'input_cool&amp;vent_evolution'!N$11)),(X302*(1+'input_cool&amp;vent_evolution'!N$12)))</f>
        <v>3385704.2649331028</v>
      </c>
      <c r="Z302" s="57">
        <f>IF($D302=3,(Y302*(1+'input_cool&amp;vent_evolution'!O$11)),(Y302*(1+'input_cool&amp;vent_evolution'!O$12)))</f>
        <v>3430973.8885234054</v>
      </c>
      <c r="AA302" s="57">
        <f>IF($D302=3,(Z302*(1+'input_cool&amp;vent_evolution'!P$11)),(Z302*(1+'input_cool&amp;vent_evolution'!P$12)))</f>
        <v>3482845.4262659866</v>
      </c>
      <c r="AB302" s="57">
        <f>IF($D302=3,(AA302*(1+'input_cool&amp;vent_evolution'!Q$11)),(AA302*(1+'input_cool&amp;vent_evolution'!Q$12)))</f>
        <v>3536626.617376456</v>
      </c>
      <c r="AC302" s="57">
        <f>IF($D302=3,(AB302*(1+'input_cool&amp;vent_evolution'!R$11)),(AB302*(1+'input_cool&amp;vent_evolution'!R$12)))</f>
        <v>3589957.4059381643</v>
      </c>
      <c r="AD302" s="57">
        <f>IF($D302=3,(AC302*(1+'input_cool&amp;vent_evolution'!S$11)),(AC302*(1+'input_cool&amp;vent_evolution'!S$12)))</f>
        <v>3641179.1801376962</v>
      </c>
      <c r="AE302" s="57">
        <f>IF($D302=3,(AD302*(1+'input_cool&amp;vent_evolution'!T$11)),(AD302*(1+'input_cool&amp;vent_evolution'!T$12)))</f>
        <v>3694326.1939651063</v>
      </c>
      <c r="AF302" s="57">
        <f>IF($D302=3,(AE302*(1+'input_cool&amp;vent_evolution'!U$11)),(AE302*(1+'input_cool&amp;vent_evolution'!U$12)))</f>
        <v>3755071.063368903</v>
      </c>
      <c r="AG302" s="57">
        <f>IF($D302=3,(AF302*(1+'input_cool&amp;vent_evolution'!V$11)),(AF302*(1+'input_cool&amp;vent_evolution'!V$12)))</f>
        <v>3816513.5654022153</v>
      </c>
      <c r="AH302" s="57">
        <f>IF($D302=3,(AG302*(1+'input_cool&amp;vent_evolution'!W$11)),(AG302*(1+'input_cool&amp;vent_evolution'!W$12)))</f>
        <v>3865023.6197516513</v>
      </c>
      <c r="AI302" s="57">
        <f>IF($D302=3,(AH302*(1+'input_cool&amp;vent_evolution'!X$11)),(AH302*(1+'input_cool&amp;vent_evolution'!X$12)))</f>
        <v>3923581.7546559395</v>
      </c>
      <c r="AJ302" s="57">
        <f>IF($D302=3,(AI302*(1+'input_cool&amp;vent_evolution'!Y$11)),(AI302*(1+'input_cool&amp;vent_evolution'!Y$12)))</f>
        <v>3983223.8095364296</v>
      </c>
      <c r="AK302" s="57">
        <f>IF($D302=3,(AJ302*(1+'input_cool&amp;vent_evolution'!Z$11)),(AJ302*(1+'input_cool&amp;vent_evolution'!Z$12)))</f>
        <v>4048332.0710232486</v>
      </c>
      <c r="AL302" s="57">
        <f>IF($D302=3,(AK302*(1+'input_cool&amp;vent_evolution'!AA$11)),(AK302*(1+'input_cool&amp;vent_evolution'!AA$12)))</f>
        <v>4113238.8858182994</v>
      </c>
      <c r="AM302" s="57">
        <f>IF($D302=3,(AL302*(1+'input_cool&amp;vent_evolution'!AB$11)),(AL302*(1+'input_cool&amp;vent_evolution'!AB$12)))</f>
        <v>4176114.210607165</v>
      </c>
      <c r="AN302" s="57">
        <f>IF($D302=3,(AM302*(1+'input_cool&amp;vent_evolution'!AC$11)),(AM302*(1+'input_cool&amp;vent_evolution'!AC$12)))</f>
        <v>4239284.8092503017</v>
      </c>
      <c r="AO302" s="57">
        <f>IF($D302=3,(AN302*(1+'input_cool&amp;vent_evolution'!AD$11)),(AN302*(1+'input_cool&amp;vent_evolution'!AD$12)))</f>
        <v>4302123.7503517354</v>
      </c>
      <c r="AP302" s="57">
        <f>IF($D302=3,(AO302*(1+'input_cool&amp;vent_evolution'!AE$11)),(AO302*(1+'input_cool&amp;vent_evolution'!AE$12)))</f>
        <v>4364383.5728922375</v>
      </c>
      <c r="AQ302" s="57">
        <f>IF($D302=3,(AP302*(1+'input_cool&amp;vent_evolution'!AF$11)),(AP302*(1+'input_cool&amp;vent_evolution'!AF$12)))</f>
        <v>4425725.0651588123</v>
      </c>
      <c r="AR302" s="57">
        <f>IF($D302=3,(AQ302*(1+'input_cool&amp;vent_evolution'!AG$11)),(AQ302*(1+'input_cool&amp;vent_evolution'!AG$12)))</f>
        <v>4484542.2893072525</v>
      </c>
      <c r="AS302" s="57">
        <f>IF($D302=3,(AR302*(1+'input_cool&amp;vent_evolution'!AH$11)),(AR302*(1+'input_cool&amp;vent_evolution'!AH$12)))</f>
        <v>4542423.3883940345</v>
      </c>
      <c r="AT302" s="57">
        <f>IF($D302=3,(AS302*(1+'input_cool&amp;vent_evolution'!AI$11)),(AS302*(1+'input_cool&amp;vent_evolution'!AI$12)))</f>
        <v>4599296.0285757985</v>
      </c>
      <c r="AU302" s="57">
        <f>IF($D302=3,(AT302*(1+'input_cool&amp;vent_evolution'!AJ$11)),(AT302*(1+'input_cool&amp;vent_evolution'!AJ$12)))</f>
        <v>4655086.8278868832</v>
      </c>
      <c r="AV302" s="57">
        <f>IF($D302=3,(AU302*(1+'input_cool&amp;vent_evolution'!AK$11)),(AU302*(1+'input_cool&amp;vent_evolution'!AK$12)))</f>
        <v>4709724.9429270439</v>
      </c>
      <c r="AW302" s="57">
        <f>IF($D302=3,(AV302*(1+'input_cool&amp;vent_evolution'!AL$11)),(AV302*(1+'input_cool&amp;vent_evolution'!AL$12)))</f>
        <v>4763142.0947898682</v>
      </c>
      <c r="AX302" s="57">
        <f>IF($D302=3,(AW302*(1+'input_cool&amp;vent_evolution'!AM$11)),(AW302*(1+'input_cool&amp;vent_evolution'!AM$12)))</f>
        <v>4815277.6938754972</v>
      </c>
      <c r="AY302" s="57">
        <f>IF($D302=3,(AX302*(1+'input_cool&amp;vent_evolution'!AN$11)),(AX302*(1+'input_cool&amp;vent_evolution'!AN$12)))</f>
        <v>4866080.1314761452</v>
      </c>
      <c r="AZ302" s="57">
        <f>IF($D302=3,(AY302*(1+'input_cool&amp;vent_evolution'!AO$11)),(AY302*(1+'input_cool&amp;vent_evolution'!AO$12)))</f>
        <v>4915519.7261741618</v>
      </c>
      <c r="BA302" s="57">
        <f>IF($D302=3,(AZ302*(1+'input_cool&amp;vent_evolution'!AP$11)),(AZ302*(1+'input_cool&amp;vent_evolution'!AP$12)))</f>
        <v>4963574.7816179069</v>
      </c>
      <c r="BB302" s="57">
        <f>IF($D302=3,(BA302*(1+'input_cool&amp;vent_evolution'!AQ$11)),(BA302*(1+'input_cool&amp;vent_evolution'!AQ$12)))</f>
        <v>5010229.1984728407</v>
      </c>
      <c r="BC302" s="57">
        <f>IF($D302=3,(BB302*(1+'input_cool&amp;vent_evolution'!AR$11)),(BB302*(1+'input_cool&amp;vent_evolution'!AR$12)))</f>
        <v>5055475.3689530324</v>
      </c>
      <c r="BD302" s="57">
        <f>IF($D302=3,(BC302*(1+'input_cool&amp;vent_evolution'!AS$11)),(BC302*(1+'input_cool&amp;vent_evolution'!AS$12)))</f>
        <v>5099314.2561444612</v>
      </c>
      <c r="BE302" s="57">
        <f>IF($D302=3,(BD302*(1+'input_cool&amp;vent_evolution'!AT$11)),(BD302*(1+'input_cool&amp;vent_evolution'!AT$12)))</f>
        <v>5141755.1448287619</v>
      </c>
      <c r="BF302" s="57">
        <f>IF($D302=3,(BE302*(1+'input_cool&amp;vent_evolution'!AU$11)),(BE302*(1+'input_cool&amp;vent_evolution'!AU$12)))</f>
        <v>5184549.2631713729</v>
      </c>
      <c r="BG302" s="57">
        <f>IF($D302=3,(BF302*(1+'input_cool&amp;vent_evolution'!AV$11)),(BF302*(1+'input_cool&amp;vent_evolution'!AV$12)))</f>
        <v>5227699.5510539832</v>
      </c>
      <c r="BH302" s="2">
        <f t="shared" si="384"/>
        <v>8824728.8266878594</v>
      </c>
      <c r="BI302" s="2">
        <f t="shared" si="312"/>
        <v>8966159.5835424457</v>
      </c>
      <c r="BJ302" s="2">
        <f t="shared" si="313"/>
        <v>9096488.5158414822</v>
      </c>
      <c r="BK302" s="2">
        <f t="shared" si="314"/>
        <v>9218115.9761518072</v>
      </c>
      <c r="BL302" s="2">
        <f t="shared" si="315"/>
        <v>9357481.0270989705</v>
      </c>
      <c r="BM302" s="2">
        <f t="shared" si="316"/>
        <v>9501976.8096667752</v>
      </c>
      <c r="BN302" s="2">
        <f t="shared" si="317"/>
        <v>9645262.4801598918</v>
      </c>
      <c r="BO302" s="2">
        <f t="shared" si="318"/>
        <v>9782881.7889675014</v>
      </c>
      <c r="BP302" s="2">
        <f t="shared" si="319"/>
        <v>9925673.7055384722</v>
      </c>
      <c r="BQ302" s="2">
        <f t="shared" si="320"/>
        <v>10088879.042948188</v>
      </c>
      <c r="BR302" s="2">
        <f t="shared" si="321"/>
        <v>10253958.734024407</v>
      </c>
      <c r="BS302" s="2">
        <f t="shared" si="322"/>
        <v>10384292.371508015</v>
      </c>
      <c r="BT302" s="2">
        <f t="shared" si="323"/>
        <v>10541622.53385652</v>
      </c>
      <c r="BU302" s="2">
        <f t="shared" si="324"/>
        <v>10701864.901419679</v>
      </c>
      <c r="BV302" s="2">
        <f t="shared" si="325"/>
        <v>10876793.514953783</v>
      </c>
      <c r="BW302" s="2">
        <f t="shared" si="326"/>
        <v>11051180.894707607</v>
      </c>
      <c r="BX302" s="2">
        <f t="shared" si="327"/>
        <v>11220110.200139137</v>
      </c>
      <c r="BY302" s="2">
        <f t="shared" si="328"/>
        <v>11389832.828027159</v>
      </c>
      <c r="BZ302" s="2">
        <f t="shared" si="329"/>
        <v>11558664.38014978</v>
      </c>
      <c r="CA302" s="2">
        <f t="shared" si="330"/>
        <v>11725939.994444815</v>
      </c>
      <c r="CB302" s="2">
        <f t="shared" si="331"/>
        <v>11890748.299094098</v>
      </c>
      <c r="CC302" s="2">
        <f t="shared" si="332"/>
        <v>12048774.565458072</v>
      </c>
      <c r="CD302" s="2">
        <f t="shared" si="333"/>
        <v>12204285.712305861</v>
      </c>
      <c r="CE302" s="2">
        <f t="shared" si="334"/>
        <v>12357087.3978037</v>
      </c>
      <c r="CF302" s="2">
        <f t="shared" si="335"/>
        <v>12506982.464091459</v>
      </c>
      <c r="CG302" s="2">
        <f t="shared" si="336"/>
        <v>12653780.57376034</v>
      </c>
      <c r="CH302" s="2">
        <f t="shared" si="337"/>
        <v>12797298.279515645</v>
      </c>
      <c r="CI302" s="2">
        <f t="shared" si="338"/>
        <v>12937372.793188004</v>
      </c>
      <c r="CJ302" s="2">
        <f t="shared" si="339"/>
        <v>13073865.455880791</v>
      </c>
      <c r="CK302" s="2">
        <f t="shared" si="340"/>
        <v>13206696.521504669</v>
      </c>
      <c r="CL302" s="2">
        <f t="shared" si="341"/>
        <v>13335807.697722768</v>
      </c>
      <c r="CM302" s="2">
        <f t="shared" si="342"/>
        <v>13461155.72989727</v>
      </c>
      <c r="CN302" s="2">
        <f t="shared" si="343"/>
        <v>13582720.177927112</v>
      </c>
      <c r="CO302" s="2">
        <f t="shared" si="344"/>
        <v>13700503.629368633</v>
      </c>
      <c r="CP302" s="2">
        <f t="shared" si="345"/>
        <v>13814531.029965147</v>
      </c>
      <c r="CQ302" s="2">
        <f t="shared" si="346"/>
        <v>13929507.464877373</v>
      </c>
      <c r="CR302" s="2">
        <f>IF($D302=3,(W302*$P302*$M302*'input_cooling&amp;ventilation'!$D$3)*'input_cool&amp;vent_evolution'!M$11,(W302*$Q302*'input_cooling&amp;ventilation'!$D$3)*'input_cool&amp;vent_evolution'!M$12)</f>
        <v>1385654.0575240566</v>
      </c>
      <c r="CS302" s="2">
        <f>IF($D302=3,(X302*$P302*$M302*'input_cooling&amp;ventilation'!$D$3)*'input_cool&amp;vent_evolution'!N$11,(X302*$Q302*'input_cooling&amp;ventilation'!$D$3)*'input_cool&amp;vent_evolution'!N$12)</f>
        <v>1276885.0133398669</v>
      </c>
      <c r="CT302" s="2">
        <f>IF($D302=3,(Y302*$P302*$M302*'input_cooling&amp;ventilation'!$D$3)*'input_cool&amp;vent_evolution'!O$11,(Y302*$Q302*'input_cooling&amp;ventilation'!$D$3)*'input_cool&amp;vent_evolution'!O$12)</f>
        <v>1191633.1895093294</v>
      </c>
      <c r="CU302" s="2">
        <f>IF($D302=3,(Z302*$P302*$M302*'input_cooling&amp;ventilation'!$D$3)*'input_cool&amp;vent_evolution'!P$11,(Z302*$Q302*'input_cooling&amp;ventilation'!$D$3)*'input_cool&amp;vent_evolution'!P$12)</f>
        <v>1365415.5052039558</v>
      </c>
      <c r="CV302" s="2">
        <f>IF($D302=3,(AA302*$P302*$M302*'input_cooling&amp;ventilation'!$D$3)*'input_cool&amp;vent_evolution'!Q$11,(AA302*$Q302*'input_cooling&amp;ventilation'!$D$3)*'input_cool&amp;vent_evolution'!Q$12)</f>
        <v>1415683.3482553749</v>
      </c>
      <c r="CW302" s="2">
        <f>IF($D302=3,(AB302*$P302*$M302*'input_cooling&amp;ventilation'!$D$3)*'input_cool&amp;vent_evolution'!R$11,(AB302*$Q302*'input_cooling&amp;ventilation'!$D$3)*'input_cool&amp;vent_evolution'!R$12)</f>
        <v>1403827.3931319029</v>
      </c>
      <c r="CX302" s="2">
        <f>IF($D302=3,(AC302*$P302*$M302*'input_cooling&amp;ventilation'!$D$3)*'input_cool&amp;vent_evolution'!S$11,(AC302*$Q302*'input_cooling&amp;ventilation'!$D$3)*'input_cool&amp;vent_evolution'!S$12)</f>
        <v>1348311.7667183501</v>
      </c>
      <c r="CY302" s="2">
        <f>IF($D302=3,(AD302*$P302*$M302*'input_cooling&amp;ventilation'!$D$3)*'input_cool&amp;vent_evolution'!T$11,(AD302*$Q302*'input_cooling&amp;ventilation'!$D$3)*'input_cool&amp;vent_evolution'!T$12)</f>
        <v>1398989.8871971157</v>
      </c>
      <c r="CZ302" s="2">
        <f>IF($D302=3,(AE302*$P302*$M302*'input_cooling&amp;ventilation'!$D$3)*'input_cool&amp;vent_evolution'!U$11,(AE302*$Q302*'input_cooling&amp;ventilation'!$D$3)*'input_cool&amp;vent_evolution'!U$12)</f>
        <v>1598988.3885290402</v>
      </c>
      <c r="DA302" s="2">
        <f>IF($D302=3,(AF302*$P302*$M302*'input_cooling&amp;ventilation'!$D$3)*'input_cool&amp;vent_evolution'!V$11,(AF302*$Q302*'input_cooling&amp;ventilation'!$D$3)*'input_cool&amp;vent_evolution'!V$12)</f>
        <v>1617352.1859164261</v>
      </c>
      <c r="DB302" s="2">
        <f>IF($D302=3,(AG302*$P302*$M302*'input_cooling&amp;ventilation'!$D$3)*'input_cool&amp;vent_evolution'!W$11,(AG302*$Q302*'input_cooling&amp;ventilation'!$D$3)*'input_cool&amp;vent_evolution'!W$12)</f>
        <v>1276931.1119271673</v>
      </c>
      <c r="DC302" s="2">
        <f>IF($D302=3,(AH302*$P302*$M302*'input_cooling&amp;ventilation'!$D$3)*'input_cool&amp;vent_evolution'!X$11,(AH302*$Q302*'input_cooling&amp;ventilation'!$D$3)*'input_cool&amp;vent_evolution'!X$12)</f>
        <v>1541426.9334164041</v>
      </c>
      <c r="DD302" s="2">
        <f>IF($D302=3,(AI302*$P302*$M302*'input_cooling&amp;ventilation'!$D$3)*'input_cool&amp;vent_evolution'!Y$11,(AI302*$Q302*'input_cooling&amp;ventilation'!$D$3)*'input_cool&amp;vent_evolution'!Y$12)</f>
        <v>1569958.9802057378</v>
      </c>
      <c r="DE302" s="2">
        <f>IF($D302=3,(AJ302*$P302*$M302*'input_cooling&amp;ventilation'!$D$3)*'input_cool&amp;vent_evolution'!Z$11,(AJ302*$Q302*'input_cooling&amp;ventilation'!$D$3)*'input_cool&amp;vent_evolution'!Z$12)</f>
        <v>1713846.043897002</v>
      </c>
      <c r="DF302" s="2">
        <f>IF($D302=3,(AK302*$P302*$M302*'input_cooling&amp;ventilation'!$D$3)*'input_cool&amp;vent_evolution'!AA$11,(AK302*$Q302*'input_cooling&amp;ventilation'!$D$3)*'input_cool&amp;vent_evolution'!AA$12)</f>
        <v>1708543.3586791863</v>
      </c>
      <c r="DG302" s="2">
        <f>IF($D302=3,(AL302*$P302*$M302*'input_cooling&amp;ventilation'!$D$3)*'input_cool&amp;vent_evolution'!AB$11,(AL302*$Q302*'input_cooling&amp;ventilation'!$D$3)*'input_cool&amp;vent_evolution'!AB$12)</f>
        <v>1655068.4074086633</v>
      </c>
      <c r="DH302" s="2">
        <f>IF($D302=3,(AM302*$P302*$M302*'input_cooling&amp;ventilation'!$D$3)*'input_cool&amp;vent_evolution'!AC$11,(AM302*$Q302*'input_cooling&amp;ventilation'!$D$3)*'input_cool&amp;vent_evolution'!AC$12)</f>
        <v>1662840.9068649916</v>
      </c>
      <c r="DI302" s="2">
        <f>IF($D302=3,(AN302*$P302*$M302*'input_cooling&amp;ventilation'!$D$3)*'input_cool&amp;vent_evolution'!AD$11,(AN302*$Q302*'input_cooling&amp;ventilation'!$D$3)*'input_cool&amp;vent_evolution'!AD$12)</f>
        <v>1654110.6788908991</v>
      </c>
      <c r="DJ302" s="2">
        <f>IF($D302=3,(AO302*$P302*$M302*'input_cooling&amp;ventilation'!$D$3)*'input_cool&amp;vent_evolution'!AE$11,(AO302*$Q302*'input_cooling&amp;ventilation'!$D$3)*'input_cool&amp;vent_evolution'!AE$12)</f>
        <v>1638866.5296549245</v>
      </c>
      <c r="DK302" s="2">
        <f>IF($D302=3,(AP302*$P302*$M302*'input_cooling&amp;ventilation'!$D$3)*'input_cool&amp;vent_evolution'!AF$11,(AP302*$Q302*'input_cooling&amp;ventilation'!$D$3)*'input_cool&amp;vent_evolution'!AF$12)</f>
        <v>1614693.3038458144</v>
      </c>
      <c r="DL302" s="2">
        <f>IF($D302=3,(AQ302*$P302*$M302*'input_cooling&amp;ventilation'!$D$3)*'input_cool&amp;vent_evolution'!AG$11,(AQ302*$Q302*'input_cooling&amp;ventilation'!$D$3)*'input_cool&amp;vent_evolution'!AG$12)</f>
        <v>1548246.9446709864</v>
      </c>
      <c r="DM302" s="2">
        <f>IF($D302=3,(AR302*$P302*$M302*'input_cooling&amp;ventilation'!$D$3)*'input_cool&amp;vent_evolution'!AH$11,(AR302*$Q302*'input_cooling&amp;ventilation'!$D$3)*'input_cool&amp;vent_evolution'!AH$12)</f>
        <v>1523605.3063154435</v>
      </c>
      <c r="DN302" s="2">
        <f>IF($D302=3,(AS302*$P302*$M302*'input_cooling&amp;ventilation'!$D$3)*'input_cool&amp;vent_evolution'!AI$11,(AS302*$Q302*'input_cooling&amp;ventilation'!$D$3)*'input_cool&amp;vent_evolution'!AI$12)</f>
        <v>1497059.6227826939</v>
      </c>
      <c r="DO302" s="2">
        <f>IF($D302=3,(AT302*$P302*$M302*'input_cooling&amp;ventilation'!$D$3)*'input_cool&amp;vent_evolution'!AJ$11,(AT302*$Q302*'input_cooling&amp;ventilation'!$D$3)*'input_cool&amp;vent_evolution'!AJ$12)</f>
        <v>1468582.3043287881</v>
      </c>
      <c r="DP302" s="2">
        <f>IF($D302=3,(AU302*$P302*$M302*'input_cooling&amp;ventilation'!$D$3)*'input_cool&amp;vent_evolution'!AK$11,(AU302*$Q302*'input_cooling&amp;ventilation'!$D$3)*'input_cool&amp;vent_evolution'!AK$12)</f>
        <v>1438240.1736609982</v>
      </c>
      <c r="DQ302" s="2">
        <f>IF($D302=3,(AV302*$P302*$M302*'input_cooling&amp;ventilation'!$D$3)*'input_cool&amp;vent_evolution'!AL$11,(AV302*$Q302*'input_cooling&amp;ventilation'!$D$3)*'input_cool&amp;vent_evolution'!AL$12)</f>
        <v>1406100.7360007765</v>
      </c>
      <c r="DR302" s="2">
        <f>IF($D302=3,(AW302*$P302*$M302*'input_cooling&amp;ventilation'!$D$3)*'input_cool&amp;vent_evolution'!AM$11,(AW302*$Q302*'input_cooling&amp;ventilation'!$D$3)*'input_cool&amp;vent_evolution'!AM$12)</f>
        <v>1372366.3971152899</v>
      </c>
      <c r="DS302" s="2">
        <f>IF($D302=3,(AX302*$P302*$M302*'input_cooling&amp;ventilation'!$D$3)*'input_cool&amp;vent_evolution'!AN$11,(AX302*$Q302*'input_cooling&amp;ventilation'!$D$3)*'input_cool&amp;vent_evolution'!AN$12)</f>
        <v>1337273.5612026942</v>
      </c>
      <c r="DT302" s="2">
        <f>IF($D302=3,(AY302*$P302*$M302*'input_cooling&amp;ventilation'!$D$3)*'input_cool&amp;vent_evolution'!AO$11,(AY302*$Q302*'input_cooling&amp;ventilation'!$D$3)*'input_cool&amp;vent_evolution'!AO$12)</f>
        <v>1301399.4207512413</v>
      </c>
      <c r="DU302" s="2">
        <f>IF($D302=3,(AZ302*$P302*$M302*'input_cooling&amp;ventilation'!$D$3)*'input_cool&amp;vent_evolution'!AP$11,(AZ302*$Q302*'input_cooling&amp;ventilation'!$D$3)*'input_cool&amp;vent_evolution'!AP$12)</f>
        <v>1264954.1668100897</v>
      </c>
      <c r="DV302" s="2">
        <f>IF($D302=3,(BA302*$P302*$M302*'input_cooling&amp;ventilation'!$D$3)*'input_cool&amp;vent_evolution'!AQ$11,(BA302*$Q302*'input_cooling&amp;ventilation'!$D$3)*'input_cool&amp;vent_evolution'!AQ$12)</f>
        <v>1228085.1297701395</v>
      </c>
      <c r="DW302" s="2">
        <f>IF($D302=3,(BB302*$P302*$M302*'input_cooling&amp;ventilation'!$D$3)*'input_cool&amp;vent_evolution'!AR$11,(BB302*$Q302*'input_cooling&amp;ventilation'!$D$3)*'input_cool&amp;vent_evolution'!AR$12)</f>
        <v>1191015.8328319909</v>
      </c>
      <c r="DX302" s="2">
        <f>IF($D302=3,(BC302*$P302*$M302*'input_cooling&amp;ventilation'!$D$3)*'input_cool&amp;vent_evolution'!AS$11,(BC302*$Q302*'input_cooling&amp;ventilation'!$D$3)*'input_cool&amp;vent_evolution'!AS$12)</f>
        <v>1153971.887224888</v>
      </c>
      <c r="DY302" s="2">
        <f>IF($D302=3,(BD302*$P302*$M302*'input_cooling&amp;ventilation'!$D$3)*'input_cool&amp;vent_evolution'!AT$11,(BD302*$Q302*'input_cooling&amp;ventilation'!$D$3)*'input_cool&amp;vent_evolution'!AT$12)</f>
        <v>1117172.3451068786</v>
      </c>
      <c r="DZ302" s="2">
        <f>IF($D302=3,(BE302*$P302*$M302*'input_cooling&amp;ventilation'!$D$3)*'input_cool&amp;vent_evolution'!AU$11,(BE302*$Q302*'input_cooling&amp;ventilation'!$D$3)*'input_cool&amp;vent_evolution'!AU$12)</f>
        <v>1126470.4163294414</v>
      </c>
      <c r="EA302" s="2">
        <f>IF($D302=3,(BF302*$P302*$M302*'input_cooling&amp;ventilation'!$D$3)*'input_cool&amp;vent_evolution'!AV$11,(BF302*$Q302*'input_cooling&amp;ventilation'!$D$3)*'input_cool&amp;vent_evolution'!AV$12)</f>
        <v>1135845.874115356</v>
      </c>
      <c r="EB302">
        <v>0.1833809251856082</v>
      </c>
      <c r="EC302" s="2">
        <f t="shared" si="347"/>
        <v>1447647.5189221741</v>
      </c>
      <c r="ED302" s="2">
        <f>IF($D302=3,(EC302*(1+'input_cool&amp;vent_evolution'!M$10)),EC302*(1+'input_cool&amp;vent_evolution'!M$9))</f>
        <v>1471946.0285660196</v>
      </c>
      <c r="EE302" s="2">
        <f>IF($D302=3,(ED302*(1+'input_cool&amp;vent_evolution'!N$10)),ED302*(1+'input_cool&amp;vent_evolution'!N$9))</f>
        <v>1495902.5667665789</v>
      </c>
      <c r="EF302" s="2">
        <f>IF($D302=3,(EE302*(1+'input_cool&amp;vent_evolution'!O$10)),EE302*(1+'input_cool&amp;vent_evolution'!O$9))</f>
        <v>1518549.2583878848</v>
      </c>
      <c r="EG302" s="2">
        <f>IF($D302=3,(EF302*(1+'input_cool&amp;vent_evolution'!P$10)),EF302*(1+'input_cool&amp;vent_evolution'!P$9))</f>
        <v>1543592.429171219</v>
      </c>
      <c r="EH302" s="2">
        <f>IF($D302=3,(EG302*(1+'input_cool&amp;vent_evolution'!Q$10)),EG302*(1+'input_cool&amp;vent_evolution'!Q$9))</f>
        <v>1567967.0497669915</v>
      </c>
      <c r="EI302" s="2">
        <f>IF($D302=3,(EH302*(1+'input_cool&amp;vent_evolution'!R$10)),EH302*(1+'input_cool&amp;vent_evolution'!R$9))</f>
        <v>1585695.6407774489</v>
      </c>
      <c r="EJ302" s="2">
        <f>IF($D302=3,(EI302*(1+'input_cool&amp;vent_evolution'!S$10)),EI302*(1+'input_cool&amp;vent_evolution'!S$9))</f>
        <v>1608267.3771671718</v>
      </c>
      <c r="EK302" s="2">
        <f>IF($D302=3,(EJ302*(1+'input_cool&amp;vent_evolution'!T$10)),EJ302*(1+'input_cool&amp;vent_evolution'!T$9))</f>
        <v>1627553.5712018961</v>
      </c>
      <c r="EL302" s="2">
        <f>IF($D302=3,(EK302*(1+'input_cool&amp;vent_evolution'!U$10)),EK302*(1+'input_cool&amp;vent_evolution'!U$9))</f>
        <v>1649396.0313113539</v>
      </c>
      <c r="EM302" s="2">
        <f>IF($D302=3,(EL302*(1+'input_cool&amp;vent_evolution'!V$10)),EL302*(1+'input_cool&amp;vent_evolution'!V$9))</f>
        <v>1667899.7267154658</v>
      </c>
      <c r="EN302" s="2">
        <f>IF($D302=3,(EM302*(1+'input_cool&amp;vent_evolution'!W$10)),EM302*(1+'input_cool&amp;vent_evolution'!W$9))</f>
        <v>1685141.6529374563</v>
      </c>
      <c r="EO302" s="2">
        <f>IF($D302=3,(EN302*(1+'input_cool&amp;vent_evolution'!X$10)),EN302*(1+'input_cool&amp;vent_evolution'!X$9))</f>
        <v>1701587.2746223921</v>
      </c>
      <c r="EP302" s="2">
        <f>IF($D302=3,(EO302*(1+'input_cool&amp;vent_evolution'!Y$10)),EO302*(1+'input_cool&amp;vent_evolution'!Y$9))</f>
        <v>1717778.3702145328</v>
      </c>
      <c r="EQ302" s="2">
        <f>IF($D302=3,(EP302*(1+'input_cool&amp;vent_evolution'!Z$10)),EP302*(1+'input_cool&amp;vent_evolution'!Z$9))</f>
        <v>1733301.5295035967</v>
      </c>
      <c r="ER302" s="2">
        <f>IF($D302=3,(EQ302*(1+'input_cool&amp;vent_evolution'!AA$10)),EQ302*(1+'input_cool&amp;vent_evolution'!AA$9))</f>
        <v>1751634.0447109132</v>
      </c>
      <c r="ES302" s="2">
        <f>IF($D302=3,(ER302*(1+'input_cool&amp;vent_evolution'!AB$10)),ER302*(1+'input_cool&amp;vent_evolution'!AB$9))</f>
        <v>1759783.9406219397</v>
      </c>
      <c r="ET302" s="2">
        <f>IF($D302=3,(ES302*(1+'input_cool&amp;vent_evolution'!AC$10)),ES302*(1+'input_cool&amp;vent_evolution'!AC$9))</f>
        <v>1769965.3782975487</v>
      </c>
      <c r="EU302" s="2">
        <f>IF($D302=3,(ET302*(1+'input_cool&amp;vent_evolution'!AD$10)),ET302*(1+'input_cool&amp;vent_evolution'!AD$9))</f>
        <v>1783536.5426919751</v>
      </c>
      <c r="EV302" s="2">
        <f>IF($D302=3,(EU302*(1+'input_cool&amp;vent_evolution'!AE$10)),EU302*(1+'input_cool&amp;vent_evolution'!AE$9))</f>
        <v>1795854.9917180222</v>
      </c>
      <c r="EW302" s="2">
        <f>IF($D302=3,(EV302*(1+'input_cool&amp;vent_evolution'!AF$10)),EV302*(1+'input_cool&amp;vent_evolution'!AF$9))</f>
        <v>1805375.6963657502</v>
      </c>
      <c r="EX302" s="2">
        <f>IF($D302=3,(EW302*(1+'input_cool&amp;vent_evolution'!AG$10)),EW302*(1+'input_cool&amp;vent_evolution'!AG$9))</f>
        <v>1815967.7132168699</v>
      </c>
      <c r="EY302" s="2">
        <f>IF($D302=3,(EX302*(1+'input_cool&amp;vent_evolution'!AH$10)),EX302*(1+'input_cool&amp;vent_evolution'!AH$9))</f>
        <v>1826089.815616989</v>
      </c>
      <c r="EZ302" s="2">
        <f>IF($D302=3,(EY302*(1+'input_cool&amp;vent_evolution'!AI$10)),EY302*(1+'input_cool&amp;vent_evolution'!AI$9))</f>
        <v>1834391.2845490207</v>
      </c>
      <c r="FA302" s="2">
        <f>IF($D302=3,(EZ302*(1+'input_cool&amp;vent_evolution'!AJ$10)),EZ302*(1+'input_cool&amp;vent_evolution'!AJ$9))</f>
        <v>1842425.308132872</v>
      </c>
      <c r="FB302" s="2">
        <f>IF($D302=3,(FA302*(1+'input_cool&amp;vent_evolution'!AK$10)),FA302*(1+'input_cool&amp;vent_evolution'!AK$9))</f>
        <v>1851551.8014382992</v>
      </c>
      <c r="FC302" s="2">
        <f>IF($D302=3,(FB302*(1+'input_cool&amp;vent_evolution'!AL$10)),FB302*(1+'input_cool&amp;vent_evolution'!AL$9))</f>
        <v>1860636.4840090228</v>
      </c>
      <c r="FD302" s="2">
        <f>IF($D302=3,(FC302*(1+'input_cool&amp;vent_evolution'!AM$10)),FC302*(1+'input_cool&amp;vent_evolution'!AM$9))</f>
        <v>1871588.8580401565</v>
      </c>
      <c r="FE302" s="2">
        <f>IF($D302=3,(FD302*(1+'input_cool&amp;vent_evolution'!AN$10)),FD302*(1+'input_cool&amp;vent_evolution'!AN$9))</f>
        <v>1881316.8888204284</v>
      </c>
      <c r="FF302" s="2">
        <f>IF($D302=3,(FE302*(1+'input_cool&amp;vent_evolution'!AO$10)),FE302*(1+'input_cool&amp;vent_evolution'!AO$9))</f>
        <v>1889632.4975758244</v>
      </c>
      <c r="FG302" s="2">
        <f>IF($D302=3,(FF302*(1+'input_cool&amp;vent_evolution'!AP$10)),FF302*(1+'input_cool&amp;vent_evolution'!AP$9))</f>
        <v>1900219.4596796918</v>
      </c>
      <c r="FH302" s="2">
        <f>IF($D302=3,(FG302*(1+'input_cool&amp;vent_evolution'!AQ$10)),FG302*(1+'input_cool&amp;vent_evolution'!AQ$9))</f>
        <v>1909793.2292431977</v>
      </c>
      <c r="FI302" s="2">
        <f>IF($D302=3,(FH302*(1+'input_cool&amp;vent_evolution'!AR$10)),FH302*(1+'input_cool&amp;vent_evolution'!AR$9))</f>
        <v>1920876.9176621488</v>
      </c>
      <c r="FJ302" s="2">
        <f>IF($D302=3,(FI302*(1+'input_cool&amp;vent_evolution'!AS$10)),FI302*(1+'input_cool&amp;vent_evolution'!AS$9))</f>
        <v>1930767.5473227587</v>
      </c>
      <c r="FK302" s="2">
        <f>IF($D302=3,(FJ302*(1+'input_cool&amp;vent_evolution'!AT$10)),FJ302*(1+'input_cool&amp;vent_evolution'!AT$9))</f>
        <v>1942182.7093983411</v>
      </c>
      <c r="FL302" s="2">
        <f>IF($D302=3,(FK302*(1+'input_cool&amp;vent_evolution'!AU$10)),FK302*(1+'input_cool&amp;vent_evolution'!AU$9))</f>
        <v>1953665.3606573795</v>
      </c>
      <c r="FM302" s="2">
        <f t="shared" si="348"/>
        <v>1188836.6944971003</v>
      </c>
      <c r="FN302" s="2">
        <f t="shared" si="349"/>
        <v>1712454.0722963344</v>
      </c>
      <c r="FO302" s="2">
        <f t="shared" si="350"/>
        <v>1740324.9796553745</v>
      </c>
      <c r="FP302" s="2">
        <f t="shared" si="351"/>
        <v>1766672.0185673414</v>
      </c>
      <c r="FQ302" s="2">
        <f t="shared" si="352"/>
        <v>1795807.1084136127</v>
      </c>
      <c r="FR302" s="2">
        <f t="shared" si="353"/>
        <v>1824164.4105767719</v>
      </c>
      <c r="FS302" s="2">
        <f t="shared" si="354"/>
        <v>1844789.7577584961</v>
      </c>
      <c r="FT302" s="2">
        <f t="shared" si="355"/>
        <v>1871049.5941582287</v>
      </c>
      <c r="FU302" s="2">
        <f t="shared" si="356"/>
        <v>1893487.0482991498</v>
      </c>
      <c r="FV302" s="2">
        <f t="shared" si="357"/>
        <v>1918898.4486069798</v>
      </c>
      <c r="FW302" s="2">
        <f t="shared" si="358"/>
        <v>1940425.5480605999</v>
      </c>
      <c r="FX302" s="2">
        <f t="shared" si="359"/>
        <v>1960484.7120517178</v>
      </c>
      <c r="FY302" s="2">
        <f t="shared" si="360"/>
        <v>1979617.4596384277</v>
      </c>
      <c r="FZ302" s="2">
        <f t="shared" si="361"/>
        <v>1998454.0929412886</v>
      </c>
      <c r="GA302" s="2">
        <f t="shared" si="362"/>
        <v>2016513.6527509366</v>
      </c>
      <c r="GB302" s="2">
        <f t="shared" si="363"/>
        <v>2037841.6020866793</v>
      </c>
      <c r="GC302" s="2">
        <f t="shared" si="364"/>
        <v>2047323.1470419827</v>
      </c>
      <c r="GD302" s="2">
        <f t="shared" si="365"/>
        <v>2059168.1767312933</v>
      </c>
      <c r="GE302" s="2">
        <f t="shared" si="366"/>
        <v>2074956.7962064783</v>
      </c>
      <c r="GF302" s="2">
        <f t="shared" si="367"/>
        <v>2089288.0133772464</v>
      </c>
      <c r="GG302" s="2">
        <f t="shared" si="368"/>
        <v>2100364.349824864</v>
      </c>
      <c r="GH302" s="2">
        <f t="shared" si="369"/>
        <v>2112687.0451129531</v>
      </c>
      <c r="GI302" s="2">
        <f t="shared" si="370"/>
        <v>2124463.0444627195</v>
      </c>
      <c r="GJ302" s="2">
        <f t="shared" si="371"/>
        <v>2134120.9286533161</v>
      </c>
      <c r="GK302" s="2">
        <f t="shared" si="372"/>
        <v>2143467.668368015</v>
      </c>
      <c r="GL302" s="2">
        <f t="shared" si="373"/>
        <v>2154085.3814657493</v>
      </c>
      <c r="GM302" s="2">
        <f t="shared" si="374"/>
        <v>2164654.4521801905</v>
      </c>
      <c r="GN302" s="2">
        <f t="shared" si="375"/>
        <v>2177396.3850683137</v>
      </c>
      <c r="GO302" s="2">
        <f t="shared" si="376"/>
        <v>2188713.9236205453</v>
      </c>
      <c r="GP302" s="2">
        <f t="shared" si="377"/>
        <v>2198388.2580053969</v>
      </c>
      <c r="GQ302" s="2">
        <f t="shared" si="378"/>
        <v>2210705.0726277893</v>
      </c>
      <c r="GR302" s="2">
        <f t="shared" si="379"/>
        <v>2221843.1445122757</v>
      </c>
      <c r="GS302" s="2">
        <f t="shared" si="380"/>
        <v>2234737.8478510841</v>
      </c>
      <c r="GT302" s="2">
        <f t="shared" si="381"/>
        <v>2246244.5530639016</v>
      </c>
      <c r="GU302" s="2">
        <f t="shared" si="382"/>
        <v>2259524.8910673931</v>
      </c>
      <c r="GV302" s="2">
        <f t="shared" si="383"/>
        <v>2272883.7456229879</v>
      </c>
      <c r="GW302" s="2">
        <f>IF($D302=3,($N302*$M302*EC302*'input_cooling&amp;ventilation'!$D$3)*'input_cool&amp;vent_evolution'!M$11,($O302*$M302*EC302*'input_cooling&amp;ventilation'!$D$3)*'input_cool&amp;vent_evolution'!M$10)</f>
        <v>351730.01157316269</v>
      </c>
      <c r="GX302" s="2">
        <f>IF($D302=3,($N302*$M302*ED302*'input_cooling&amp;ventilation'!$D$3)*'input_cool&amp;vent_evolution'!N$11,($O302*$M302*ED302*'input_cooling&amp;ventilation'!$D$3)*'input_cool&amp;vent_evolution'!N$10)</f>
        <v>350530.88518929505</v>
      </c>
      <c r="GY302" s="2">
        <f>IF($D302=3,($N302*$M302*EE302*'input_cooling&amp;ventilation'!$D$3)*'input_cool&amp;vent_evolution'!O$11,($O302*$M302*EE302*'input_cooling&amp;ventilation'!$D$3)*'input_cool&amp;vent_evolution'!O$10)</f>
        <v>349305.25906473334</v>
      </c>
      <c r="GZ302" s="2">
        <f>IF($D302=3,($N302*$M302*EF302*'input_cooling&amp;ventilation'!$D$3)*'input_cool&amp;vent_evolution'!P$11,($O302*$M302*EF302*'input_cooling&amp;ventilation'!$D$3)*'input_cool&amp;vent_evolution'!P$10)</f>
        <v>328552.86923406401</v>
      </c>
      <c r="HA302" s="2">
        <f>IF($D302=3,($N302*$M302*EG302*'input_cooling&amp;ventilation'!$D$3)*'input_cool&amp;vent_evolution'!Q$11,($O302*$M302*EG302*'input_cooling&amp;ventilation'!$D$3)*'input_cool&amp;vent_evolution'!Q$10)</f>
        <v>328106.92670249526</v>
      </c>
      <c r="HB302" s="2">
        <f>IF($D302=3,($N302*$M302*EH302*'input_cooling&amp;ventilation'!$D$3)*'input_cool&amp;vent_evolution'!R$11,($O302*$M302*EH302*'input_cooling&amp;ventilation'!$D$3)*'input_cool&amp;vent_evolution'!R$10)</f>
        <v>257083.49376305498</v>
      </c>
      <c r="HC302" s="2">
        <f>IF($D302=3,($N302*$M302*EI302*'input_cooling&amp;ventilation'!$D$3)*'input_cool&amp;vent_evolution'!S$11,($O302*$M302*EI302*'input_cooling&amp;ventilation'!$D$3)*'input_cool&amp;vent_evolution'!S$10)</f>
        <v>256459.20129450638</v>
      </c>
      <c r="HD302" s="2">
        <f>IF($D302=3,($N302*$M302*EJ302*'input_cooling&amp;ventilation'!$D$3)*'input_cool&amp;vent_evolution'!T$11,($O302*$M302*EJ302*'input_cooling&amp;ventilation'!$D$3)*'input_cool&amp;vent_evolution'!T$10)</f>
        <v>256626.43209792065</v>
      </c>
      <c r="HE302" s="2">
        <f>IF($D302=3,($N302*$M302*EK302*'input_cooling&amp;ventilation'!$D$3)*'input_cool&amp;vent_evolution'!U$11,($O302*$M302*EK302*'input_cooling&amp;ventilation'!$D$3)*'input_cool&amp;vent_evolution'!U$10)</f>
        <v>256273.85718396711</v>
      </c>
      <c r="HF302" s="2">
        <f>IF($D302=3,($N302*$M302*EL302*'input_cooling&amp;ventilation'!$D$3)*'input_cool&amp;vent_evolution'!V$11,($O302*$M302*EL302*'input_cooling&amp;ventilation'!$D$3)*'input_cool&amp;vent_evolution'!V$10)</f>
        <v>256329.67791449421</v>
      </c>
      <c r="HG302" s="2">
        <f>IF($D302=3,($N302*$M302*EM302*'input_cooling&amp;ventilation'!$D$3)*'input_cool&amp;vent_evolution'!W$11,($O302*$M302*EM302*'input_cooling&amp;ventilation'!$D$3)*'input_cool&amp;vent_evolution'!W$10)</f>
        <v>198881.17992885216</v>
      </c>
      <c r="HH302" s="2">
        <f>IF($D302=3,($N302*$M302*EN302*'input_cooling&amp;ventilation'!$D$3)*'input_cool&amp;vent_evolution'!X$11,($O302*$M302*EN302*'input_cooling&amp;ventilation'!$D$3)*'input_cool&amp;vent_evolution'!X$10)</f>
        <v>198986.54766840333</v>
      </c>
      <c r="HI302" s="2">
        <f>IF($D302=3,($N302*$M302*EO302*'input_cooling&amp;ventilation'!$D$3)*'input_cool&amp;vent_evolution'!Y$11,($O302*$M302*EO302*'input_cooling&amp;ventilation'!$D$3)*'input_cool&amp;vent_evolution'!Y$10)</f>
        <v>198997.93367417486</v>
      </c>
      <c r="HJ302" s="2">
        <f>IF($D302=3,($N302*$M302*EP302*'input_cooling&amp;ventilation'!$D$3)*'input_cool&amp;vent_evolution'!Z$11,($O302*$M302*EP302*'input_cooling&amp;ventilation'!$D$3)*'input_cool&amp;vent_evolution'!Z$10)</f>
        <v>198980.75687855174</v>
      </c>
      <c r="HK302" s="2">
        <f>IF($D302=3,($N302*$M302*EQ302*'input_cooling&amp;ventilation'!$D$3)*'input_cool&amp;vent_evolution'!AA$11,($O302*$M302*EQ302*'input_cooling&amp;ventilation'!$D$3)*'input_cool&amp;vent_evolution'!AA$10)</f>
        <v>198888.40960802129</v>
      </c>
      <c r="HL302" s="2">
        <f>IF($D302=3,($N302*$M302*ER302*'input_cooling&amp;ventilation'!$D$3)*'input_cool&amp;vent_evolution'!AB$11,($O302*$M302*ER302*'input_cooling&amp;ventilation'!$D$3)*'input_cool&amp;vent_evolution'!AB$10)</f>
        <v>138511.45910078412</v>
      </c>
      <c r="HM302" s="2">
        <f>IF($D302=3,($N302*$M302*ES302*'input_cooling&amp;ventilation'!$D$3)*'input_cool&amp;vent_evolution'!AC$11,($O302*$M302*ES302*'input_cooling&amp;ventilation'!$D$3)*'input_cool&amp;vent_evolution'!AC$10)</f>
        <v>138294.13685830845</v>
      </c>
      <c r="HN302" s="2">
        <f>IF($D302=3,($N302*$M302*ET302*'input_cooling&amp;ventilation'!$D$3)*'input_cool&amp;vent_evolution'!AD$11,($O302*$M302*ET302*'input_cooling&amp;ventilation'!$D$3)*'input_cool&amp;vent_evolution'!AD$10)</f>
        <v>138238.70327711006</v>
      </c>
      <c r="HO302" s="2">
        <f>IF($D302=3,($N302*$M302*EU302*'input_cooling&amp;ventilation'!$D$3)*'input_cool&amp;vent_evolution'!AE$11,($O302*$M302*EU302*'input_cooling&amp;ventilation'!$D$3)*'input_cool&amp;vent_evolution'!AE$10)</f>
        <v>138447.58450987583</v>
      </c>
      <c r="HP302" s="2">
        <f>IF($D302=3,($N302*$M302*EV302*'input_cooling&amp;ventilation'!$D$3)*'input_cool&amp;vent_evolution'!AF$11,($O302*$M302*EV302*'input_cooling&amp;ventilation'!$D$3)*'input_cool&amp;vent_evolution'!AF$10)</f>
        <v>138557.813190869</v>
      </c>
      <c r="HQ302" s="2">
        <f>IF($D302=3,($N302*$M302*EW302*'input_cooling&amp;ventilation'!$D$3)*'input_cool&amp;vent_evolution'!AG$11,($O302*$M302*EW302*'input_cooling&amp;ventilation'!$D$3)*'input_cool&amp;vent_evolution'!AG$10)</f>
        <v>87473.892394275405</v>
      </c>
      <c r="HR302" s="2">
        <f>IF($D302=3,($N302*$M302*EX302*'input_cooling&amp;ventilation'!$D$3)*'input_cool&amp;vent_evolution'!AH$11,($O302*$M302*EX302*'input_cooling&amp;ventilation'!$D$3)*'input_cool&amp;vent_evolution'!AH$10)</f>
        <v>87640.74737461374</v>
      </c>
      <c r="HS302" s="2">
        <f>IF($D302=3,($N302*$M302*EY302*'input_cooling&amp;ventilation'!$D$3)*'input_cool&amp;vent_evolution'!AI$11,($O302*$M302*EY302*'input_cooling&amp;ventilation'!$D$3)*'input_cool&amp;vent_evolution'!AI$10)</f>
        <v>87783.803659512821</v>
      </c>
      <c r="HT302" s="2">
        <f>IF($D302=3,($N302*$M302*EZ302*'input_cooling&amp;ventilation'!$D$3)*'input_cool&amp;vent_evolution'!AJ$11,($O302*$M302*EZ302*'input_cooling&amp;ventilation'!$D$3)*'input_cool&amp;vent_evolution'!AJ$10)</f>
        <v>87838.651856422759</v>
      </c>
      <c r="HU302" s="2">
        <f>IF($D302=3,($N302*$M302*FA302*'input_cooling&amp;ventilation'!$D$3)*'input_cool&amp;vent_evolution'!AK$11,($O302*$M302*FA302*'input_cooling&amp;ventilation'!$D$3)*'input_cool&amp;vent_evolution'!AK$10)</f>
        <v>87880.399096560359</v>
      </c>
      <c r="HV302" s="2">
        <f>IF($D302=3,($N302*$M302*FB302*'input_cooling&amp;ventilation'!$D$3)*'input_cool&amp;vent_evolution'!AL$11,($O302*$M302*FB302*'input_cooling&amp;ventilation'!$D$3)*'input_cool&amp;vent_evolution'!AL$10)</f>
        <v>87973.848928999811</v>
      </c>
      <c r="HW302" s="2">
        <f>IF($D302=3,($N302*$M302*FC302*'input_cooling&amp;ventilation'!$D$3)*'input_cool&amp;vent_evolution'!AM$11,($O302*$M302*FC302*'input_cooling&amp;ventilation'!$D$3)*'input_cool&amp;vent_evolution'!AM$10)</f>
        <v>88064.671110089388</v>
      </c>
      <c r="HX302" s="2">
        <f>IF($D302=3,($N302*$M302*FD302*'input_cooling&amp;ventilation'!$D$3)*'input_cool&amp;vent_evolution'!AN$11,($O302*$M302*FD302*'input_cooling&amp;ventilation'!$D$3)*'input_cool&amp;vent_evolution'!AN$10)</f>
        <v>88242.960744932308</v>
      </c>
      <c r="HY302" s="2">
        <f>IF($D302=3,($N302*$M302*FE302*'input_cooling&amp;ventilation'!$D$3)*'input_cool&amp;vent_evolution'!AO$11,($O302*$M302*FE302*'input_cooling&amp;ventilation'!$D$3)*'input_cool&amp;vent_evolution'!AO$10)</f>
        <v>88362.465597042377</v>
      </c>
      <c r="HZ302" s="2">
        <f>IF($D302=3,($N302*$M302*FF302*'input_cooling&amp;ventilation'!$D$3)*'input_cool&amp;vent_evolution'!AP$11,($O302*$M302*FF302*'input_cooling&amp;ventilation'!$D$3)*'input_cool&amp;vent_evolution'!AP$10)</f>
        <v>88415.071245084036</v>
      </c>
      <c r="IA302" s="2">
        <f>IF($D302=3,($N302*$M302*FG302*'input_cooling&amp;ventilation'!$D$3)*'input_cool&amp;vent_evolution'!AQ$11,($O302*$M302*FG302*'input_cooling&amp;ventilation'!$D$3)*'input_cool&amp;vent_evolution'!AQ$10)</f>
        <v>88573.23394576089</v>
      </c>
      <c r="IB302" s="2">
        <f>IF($D302=3,($N302*$M302*FH302*'input_cooling&amp;ventilation'!$D$3)*'input_cool&amp;vent_evolution'!AR$11,($O302*$M302*FH302*'input_cooling&amp;ventilation'!$D$3)*'input_cool&amp;vent_evolution'!AR$10)</f>
        <v>88683.254176850867</v>
      </c>
      <c r="IC302" s="2">
        <f>IF($D302=3,($N302*$M302*FI302*'input_cooling&amp;ventilation'!$D$3)*'input_cool&amp;vent_evolution'!AS$11,($O302*$M302*FI302*'input_cooling&amp;ventilation'!$D$3)*'input_cool&amp;vent_evolution'!AS$10)</f>
        <v>88862.382461630303</v>
      </c>
      <c r="ID302" s="2">
        <f>IF($D302=3,($N302*$M302*FJ302*'input_cooling&amp;ventilation'!$D$3)*'input_cool&amp;vent_evolution'!AT$11,($O302*$M302*FJ302*'input_cooling&amp;ventilation'!$D$3)*'input_cool&amp;vent_evolution'!AT$10)</f>
        <v>88985.281793295842</v>
      </c>
      <c r="IE302" s="2">
        <f>IF($D302=3,($N302*$M302*FK302*'input_cooling&amp;ventilation'!$D$3)*'input_cool&amp;vent_evolution'!AU$11,($O302*$M302*FK302*'input_cooling&amp;ventilation'!$D$3)*'input_cool&amp;vent_evolution'!AU$10)</f>
        <v>89511.384179582761</v>
      </c>
      <c r="IF302" s="2">
        <f>IF($D302=3,($N302*$M302*FL302*'input_cooling&amp;ventilation'!$D$3)*'input_cool&amp;vent_evolution'!AV$11,($O302*$M302*FL302*'input_cooling&amp;ventilation'!$D$3)*'input_cool&amp;vent_evolution'!AV$10)</f>
        <v>90040.597009701305</v>
      </c>
    </row>
    <row r="303" spans="1:240" x14ac:dyDescent="0.25">
      <c r="A303">
        <v>301</v>
      </c>
      <c r="B303">
        <v>100100</v>
      </c>
      <c r="C303">
        <v>17</v>
      </c>
      <c r="D303">
        <v>6</v>
      </c>
      <c r="E303">
        <v>2</v>
      </c>
      <c r="F303" s="2">
        <v>7223459.3148887204</v>
      </c>
      <c r="G303" s="2">
        <v>7887843.1026558001</v>
      </c>
      <c r="H303" s="2">
        <v>7223459.3148887204</v>
      </c>
      <c r="I303" s="17">
        <v>0.8929686</v>
      </c>
      <c r="J303">
        <v>0.93989726900000004</v>
      </c>
      <c r="K303" s="2">
        <f t="shared" si="308"/>
        <v>6789309.6827965192</v>
      </c>
      <c r="L303" s="2">
        <f t="shared" si="309"/>
        <v>7043596.2123982059</v>
      </c>
      <c r="M303">
        <v>0.72228088701161497</v>
      </c>
      <c r="N303" s="17">
        <f>'input_cooling&amp;ventilation'!$D$5</f>
        <v>57.500092182043396</v>
      </c>
      <c r="O303" s="45">
        <f>'input_cooling&amp;ventilation'!$D$6</f>
        <v>19.328678831353667</v>
      </c>
      <c r="P303" s="45">
        <f>'input_cooling&amp;ventilation'!$C$5</f>
        <v>50.351688737400465</v>
      </c>
      <c r="Q303" s="45">
        <f>'input_cooling&amp;ventilation'!$C$6</f>
        <v>32.240814214248743</v>
      </c>
      <c r="R303">
        <v>17</v>
      </c>
      <c r="S303">
        <v>12</v>
      </c>
      <c r="T303">
        <v>14</v>
      </c>
      <c r="U303" s="2">
        <f t="shared" si="310"/>
        <v>12345701.911127377</v>
      </c>
      <c r="V303" s="2">
        <f t="shared" si="311"/>
        <v>12045316.988947581</v>
      </c>
      <c r="W303" s="2">
        <v>2880128.4067672859</v>
      </c>
      <c r="X303" s="57">
        <f>IF($D303=3,(W303*(1+'input_cool&amp;vent_evolution'!M$11)),(W303*(1+'input_cool&amp;vent_evolution'!M$12)))</f>
        <v>2926287.1894797487</v>
      </c>
      <c r="Y303" s="57">
        <f>IF($D303=3,(X303*(1+'input_cool&amp;vent_evolution'!N$11)),(X303*(1+'input_cool&amp;vent_evolution'!N$12)))</f>
        <v>2968822.6676241788</v>
      </c>
      <c r="Z303" s="57">
        <f>IF($D303=3,(Y303*(1+'input_cool&amp;vent_evolution'!O$11)),(Y303*(1+'input_cool&amp;vent_evolution'!O$12)))</f>
        <v>3008518.2447192329</v>
      </c>
      <c r="AA303" s="57">
        <f>IF($D303=3,(Z303*(1+'input_cool&amp;vent_evolution'!P$11)),(Z303*(1+'input_cool&amp;vent_evolution'!P$12)))</f>
        <v>3054002.8426062078</v>
      </c>
      <c r="AB303" s="57">
        <f>IF($D303=3,(AA303*(1+'input_cool&amp;vent_evolution'!Q$11)),(AA303*(1+'input_cool&amp;vent_evolution'!Q$12)))</f>
        <v>3101161.95833711</v>
      </c>
      <c r="AC303" s="57">
        <f>IF($D303=3,(AB303*(1+'input_cool&amp;vent_evolution'!R$11)),(AB303*(1+'input_cool&amp;vent_evolution'!R$12)))</f>
        <v>3147926.1295626205</v>
      </c>
      <c r="AD303" s="57">
        <f>IF($D303=3,(AC303*(1+'input_cool&amp;vent_evolution'!S$11)),(AC303*(1+'input_cool&amp;vent_evolution'!S$12)))</f>
        <v>3192840.9692592006</v>
      </c>
      <c r="AE303" s="57">
        <f>IF($D303=3,(AD303*(1+'input_cool&amp;vent_evolution'!T$11)),(AD303*(1+'input_cool&amp;vent_evolution'!T$12)))</f>
        <v>3239443.9939242825</v>
      </c>
      <c r="AF303" s="57">
        <f>IF($D303=3,(AE303*(1+'input_cool&amp;vent_evolution'!U$11)),(AE303*(1+'input_cool&amp;vent_evolution'!U$12)))</f>
        <v>3292709.3505875068</v>
      </c>
      <c r="AG303" s="57">
        <f>IF($D303=3,(AF303*(1+'input_cool&amp;vent_evolution'!V$11)),(AF303*(1+'input_cool&amp;vent_evolution'!V$12)))</f>
        <v>3346586.4404093628</v>
      </c>
      <c r="AH303" s="57">
        <f>IF($D303=3,(AG303*(1+'input_cool&amp;vent_evolution'!W$11)),(AG303*(1+'input_cool&amp;vent_evolution'!W$12)))</f>
        <v>3389123.4541857657</v>
      </c>
      <c r="AI303" s="57">
        <f>IF($D303=3,(AH303*(1+'input_cool&amp;vent_evolution'!X$11)),(AH303*(1+'input_cool&amp;vent_evolution'!X$12)))</f>
        <v>3440471.3288593618</v>
      </c>
      <c r="AJ303" s="57">
        <f>IF($D303=3,(AI303*(1+'input_cool&amp;vent_evolution'!Y$11)),(AI303*(1+'input_cool&amp;vent_evolution'!Y$12)))</f>
        <v>3492769.6604965408</v>
      </c>
      <c r="AK303" s="57">
        <f>IF($D303=3,(AJ303*(1+'input_cool&amp;vent_evolution'!Z$11)),(AJ303*(1+'input_cool&amp;vent_evolution'!Z$12)))</f>
        <v>3549861.1449931911</v>
      </c>
      <c r="AL303" s="57">
        <f>IF($D303=3,(AK303*(1+'input_cool&amp;vent_evolution'!AA$11)),(AK303*(1+'input_cool&amp;vent_evolution'!AA$12)))</f>
        <v>3606775.9869191851</v>
      </c>
      <c r="AM303" s="57">
        <f>IF($D303=3,(AL303*(1+'input_cool&amp;vent_evolution'!AB$11)),(AL303*(1+'input_cool&amp;vent_evolution'!AB$12)))</f>
        <v>3661909.4761021528</v>
      </c>
      <c r="AN303" s="57">
        <f>IF($D303=3,(AM303*(1+'input_cool&amp;vent_evolution'!AC$11)),(AM303*(1+'input_cool&amp;vent_evolution'!AC$12)))</f>
        <v>3717301.882084439</v>
      </c>
      <c r="AO303" s="57">
        <f>IF($D303=3,(AN303*(1+'input_cool&amp;vent_evolution'!AD$11)),(AN303*(1+'input_cool&amp;vent_evolution'!AD$12)))</f>
        <v>3772403.4675015942</v>
      </c>
      <c r="AP303" s="57">
        <f>IF($D303=3,(AO303*(1+'input_cool&amp;vent_evolution'!AE$11)),(AO303*(1+'input_cool&amp;vent_evolution'!AE$12)))</f>
        <v>3826997.2411973467</v>
      </c>
      <c r="AQ303" s="57">
        <f>IF($D303=3,(AP303*(1+'input_cool&amp;vent_evolution'!AF$11)),(AP303*(1+'input_cool&amp;vent_evolution'!AF$12)))</f>
        <v>3880785.7585800071</v>
      </c>
      <c r="AR303" s="57">
        <f>IF($D303=3,(AQ303*(1+'input_cool&amp;vent_evolution'!AG$11)),(AQ303*(1+'input_cool&amp;vent_evolution'!AG$12)))</f>
        <v>3932360.8208520426</v>
      </c>
      <c r="AS303" s="57">
        <f>IF($D303=3,(AR303*(1+'input_cool&amp;vent_evolution'!AH$11)),(AR303*(1+'input_cool&amp;vent_evolution'!AH$12)))</f>
        <v>3983115.023094581</v>
      </c>
      <c r="AT303" s="57">
        <f>IF($D303=3,(AS303*(1+'input_cool&amp;vent_evolution'!AI$11)),(AS303*(1+'input_cool&amp;vent_evolution'!AI$12)))</f>
        <v>4032984.9379267883</v>
      </c>
      <c r="AU303" s="57">
        <f>IF($D303=3,(AT303*(1+'input_cool&amp;vent_evolution'!AJ$11)),(AT303*(1+'input_cool&amp;vent_evolution'!AJ$12)))</f>
        <v>4081906.2189007755</v>
      </c>
      <c r="AV303" s="57">
        <f>IF($D303=3,(AU303*(1+'input_cool&amp;vent_evolution'!AK$11)),(AU303*(1+'input_cool&amp;vent_evolution'!AK$12)))</f>
        <v>4129816.7455606381</v>
      </c>
      <c r="AW303" s="57">
        <f>IF($D303=3,(AV303*(1+'input_cool&amp;vent_evolution'!AL$11)),(AV303*(1+'input_cool&amp;vent_evolution'!AL$12)))</f>
        <v>4176656.6461783047</v>
      </c>
      <c r="AX303" s="57">
        <f>IF($D303=3,(AW303*(1+'input_cool&amp;vent_evolution'!AM$11)),(AW303*(1+'input_cool&amp;vent_evolution'!AM$12)))</f>
        <v>4222372.7915483257</v>
      </c>
      <c r="AY303" s="57">
        <f>IF($D303=3,(AX303*(1+'input_cool&amp;vent_evolution'!AN$11)),(AX303*(1+'input_cool&amp;vent_evolution'!AN$12)))</f>
        <v>4266919.9275405314</v>
      </c>
      <c r="AZ303" s="57">
        <f>IF($D303=3,(AY303*(1+'input_cool&amp;vent_evolution'!AO$11)),(AY303*(1+'input_cool&amp;vent_evolution'!AO$12)))</f>
        <v>4310272.027408747</v>
      </c>
      <c r="BA303" s="57">
        <f>IF($D303=3,(AZ303*(1+'input_cool&amp;vent_evolution'!AP$11)),(AZ303*(1+'input_cool&amp;vent_evolution'!AP$12)))</f>
        <v>4352410.0662720278</v>
      </c>
      <c r="BB303" s="57">
        <f>IF($D303=3,(BA303*(1+'input_cool&amp;vent_evolution'!AQ$11)),(BA303*(1+'input_cool&amp;vent_evolution'!AQ$12)))</f>
        <v>4393319.9271060927</v>
      </c>
      <c r="BC303" s="57">
        <f>IF($D303=3,(BB303*(1+'input_cool&amp;vent_evolution'!AR$11)),(BB303*(1+'input_cool&amp;vent_evolution'!AR$12)))</f>
        <v>4432994.9388713147</v>
      </c>
      <c r="BD303" s="57">
        <f>IF($D303=3,(BC303*(1+'input_cool&amp;vent_evolution'!AS$11)),(BC303*(1+'input_cool&amp;vent_evolution'!AS$12)))</f>
        <v>4471435.9460689425</v>
      </c>
      <c r="BE303" s="57">
        <f>IF($D303=3,(BD303*(1+'input_cool&amp;vent_evolution'!AT$11)),(BD303*(1+'input_cool&amp;vent_evolution'!AT$12)))</f>
        <v>4508651.0902459128</v>
      </c>
      <c r="BF303" s="57">
        <f>IF($D303=3,(BE303*(1+'input_cool&amp;vent_evolution'!AU$11)),(BE303*(1+'input_cool&amp;vent_evolution'!AU$12)))</f>
        <v>4546175.9709309796</v>
      </c>
      <c r="BG303" s="57">
        <f>IF($D303=3,(BF303*(1+'input_cool&amp;vent_evolution'!AV$11)),(BF303*(1+'input_cool&amp;vent_evolution'!AV$12)))</f>
        <v>4584013.1660183463</v>
      </c>
      <c r="BH303" s="2">
        <f t="shared" si="384"/>
        <v>7738140.4063136913</v>
      </c>
      <c r="BI303" s="2">
        <f t="shared" si="312"/>
        <v>7862156.8011293905</v>
      </c>
      <c r="BJ303" s="2">
        <f t="shared" si="313"/>
        <v>7976438.338493458</v>
      </c>
      <c r="BK303" s="2">
        <f t="shared" si="314"/>
        <v>8083089.8156808764</v>
      </c>
      <c r="BL303" s="2">
        <f t="shared" si="315"/>
        <v>8205294.8548545241</v>
      </c>
      <c r="BM303" s="2">
        <f t="shared" si="316"/>
        <v>8331998.8789202133</v>
      </c>
      <c r="BN303" s="2">
        <f t="shared" si="317"/>
        <v>8457641.79195063</v>
      </c>
      <c r="BO303" s="2">
        <f t="shared" si="318"/>
        <v>8578316.0421273131</v>
      </c>
      <c r="BP303" s="2">
        <f t="shared" si="319"/>
        <v>8703525.9971313942</v>
      </c>
      <c r="BQ303" s="2">
        <f t="shared" si="320"/>
        <v>8846635.8694842868</v>
      </c>
      <c r="BR303" s="2">
        <f t="shared" si="321"/>
        <v>8991389.3064301908</v>
      </c>
      <c r="BS303" s="2">
        <f t="shared" si="322"/>
        <v>9105674.9696296863</v>
      </c>
      <c r="BT303" s="2">
        <f t="shared" si="323"/>
        <v>9243633.0769336801</v>
      </c>
      <c r="BU303" s="2">
        <f t="shared" si="324"/>
        <v>9384144.8097694684</v>
      </c>
      <c r="BV303" s="2">
        <f t="shared" si="325"/>
        <v>9537534.4718421493</v>
      </c>
      <c r="BW303" s="2">
        <f t="shared" si="326"/>
        <v>9690449.5422229264</v>
      </c>
      <c r="BX303" s="2">
        <f t="shared" si="327"/>
        <v>9838578.5907005388</v>
      </c>
      <c r="BY303" s="2">
        <f t="shared" si="328"/>
        <v>9987403.2798801325</v>
      </c>
      <c r="BZ303" s="2">
        <f t="shared" si="329"/>
        <v>10135446.611408887</v>
      </c>
      <c r="CA303" s="2">
        <f t="shared" si="330"/>
        <v>10282125.587657178</v>
      </c>
      <c r="CB303" s="2">
        <f t="shared" si="331"/>
        <v>10426641.053973366</v>
      </c>
      <c r="CC303" s="2">
        <f t="shared" si="332"/>
        <v>10565209.554040117</v>
      </c>
      <c r="CD303" s="2">
        <f t="shared" si="333"/>
        <v>10701572.62113129</v>
      </c>
      <c r="CE303" s="2">
        <f t="shared" si="334"/>
        <v>10835559.842713423</v>
      </c>
      <c r="CF303" s="2">
        <f t="shared" si="335"/>
        <v>10966998.336963871</v>
      </c>
      <c r="CG303" s="2">
        <f t="shared" si="336"/>
        <v>11095721.202709492</v>
      </c>
      <c r="CH303" s="2">
        <f t="shared" si="337"/>
        <v>11221567.580511831</v>
      </c>
      <c r="CI303" s="2">
        <f t="shared" si="338"/>
        <v>11344394.726300701</v>
      </c>
      <c r="CJ303" s="2">
        <f t="shared" si="339"/>
        <v>11464081.054242499</v>
      </c>
      <c r="CK303" s="2">
        <f t="shared" si="340"/>
        <v>11580556.63737989</v>
      </c>
      <c r="CL303" s="2">
        <f t="shared" si="341"/>
        <v>11693770.360908544</v>
      </c>
      <c r="CM303" s="2">
        <f t="shared" si="342"/>
        <v>11803684.29613203</v>
      </c>
      <c r="CN303" s="2">
        <f t="shared" si="343"/>
        <v>11910280.51973792</v>
      </c>
      <c r="CO303" s="2">
        <f t="shared" si="344"/>
        <v>12013561.300676862</v>
      </c>
      <c r="CP303" s="2">
        <f t="shared" si="345"/>
        <v>12113548.513124043</v>
      </c>
      <c r="CQ303" s="2">
        <f t="shared" si="346"/>
        <v>12214367.905338967</v>
      </c>
      <c r="CR303" s="2">
        <f>IF($D303=3,(W303*$P303*$M303*'input_cooling&amp;ventilation'!$D$3)*'input_cool&amp;vent_evolution'!M$11,(W303*$Q303*'input_cooling&amp;ventilation'!$D$3)*'input_cool&amp;vent_evolution'!M$12)</f>
        <v>1215038.5425184558</v>
      </c>
      <c r="CS303" s="2">
        <f>IF($D303=3,(X303*$P303*$M303*'input_cooling&amp;ventilation'!$D$3)*'input_cool&amp;vent_evolution'!N$11,(X303*$Q303*'input_cooling&amp;ventilation'!$D$3)*'input_cool&amp;vent_evolution'!N$12)</f>
        <v>1119662.2253207637</v>
      </c>
      <c r="CT303" s="2">
        <f>IF($D303=3,(Y303*$P303*$M303*'input_cooling&amp;ventilation'!$D$3)*'input_cool&amp;vent_evolution'!O$11,(Y303*$Q303*'input_cooling&amp;ventilation'!$D$3)*'input_cool&amp;vent_evolution'!O$12)</f>
        <v>1044907.4543072938</v>
      </c>
      <c r="CU303" s="2">
        <f>IF($D303=3,(Z303*$P303*$M303*'input_cooling&amp;ventilation'!$D$3)*'input_cool&amp;vent_evolution'!P$11,(Z303*$Q303*'input_cooling&amp;ventilation'!$D$3)*'input_cool&amp;vent_evolution'!P$12)</f>
        <v>1197291.9621363087</v>
      </c>
      <c r="CV303" s="2">
        <f>IF($D303=3,(AA303*$P303*$M303*'input_cooling&amp;ventilation'!$D$3)*'input_cool&amp;vent_evolution'!Q$11,(AA303*$Q303*'input_cooling&amp;ventilation'!$D$3)*'input_cool&amp;vent_evolution'!Q$12)</f>
        <v>1241370.328179474</v>
      </c>
      <c r="CW303" s="2">
        <f>IF($D303=3,(AB303*$P303*$M303*'input_cooling&amp;ventilation'!$D$3)*'input_cool&amp;vent_evolution'!R$11,(AB303*$Q303*'input_cooling&amp;ventilation'!$D$3)*'input_cool&amp;vent_evolution'!R$12)</f>
        <v>1230974.1962191437</v>
      </c>
      <c r="CX303" s="2">
        <f>IF($D303=3,(AC303*$P303*$M303*'input_cooling&amp;ventilation'!$D$3)*'input_cool&amp;vent_evolution'!S$11,(AC303*$Q303*'input_cooling&amp;ventilation'!$D$3)*'input_cool&amp;vent_evolution'!S$12)</f>
        <v>1182294.2061175371</v>
      </c>
      <c r="CY303" s="2">
        <f>IF($D303=3,(AD303*$P303*$M303*'input_cooling&amp;ventilation'!$D$3)*'input_cool&amp;vent_evolution'!T$11,(AD303*$Q303*'input_cooling&amp;ventilation'!$D$3)*'input_cool&amp;vent_evolution'!T$12)</f>
        <v>1226732.3321488788</v>
      </c>
      <c r="CZ303" s="2">
        <f>IF($D303=3,(AE303*$P303*$M303*'input_cooling&amp;ventilation'!$D$3)*'input_cool&amp;vent_evolution'!U$11,(AE303*$Q303*'input_cooling&amp;ventilation'!$D$3)*'input_cool&amp;vent_evolution'!U$12)</f>
        <v>1402105.0279849735</v>
      </c>
      <c r="DA303" s="2">
        <f>IF($D303=3,(AF303*$P303*$M303*'input_cooling&amp;ventilation'!$D$3)*'input_cool&amp;vent_evolution'!V$11,(AF303*$Q303*'input_cooling&amp;ventilation'!$D$3)*'input_cool&amp;vent_evolution'!V$12)</f>
        <v>1418207.6919157838</v>
      </c>
      <c r="DB303" s="2">
        <f>IF($D303=3,(AG303*$P303*$M303*'input_cooling&amp;ventilation'!$D$3)*'input_cool&amp;vent_evolution'!W$11,(AG303*$Q303*'input_cooling&amp;ventilation'!$D$3)*'input_cool&amp;vent_evolution'!W$12)</f>
        <v>1119702.6477913086</v>
      </c>
      <c r="DC303" s="2">
        <f>IF($D303=3,(AH303*$P303*$M303*'input_cooling&amp;ventilation'!$D$3)*'input_cool&amp;vent_evolution'!X$11,(AH303*$Q303*'input_cooling&amp;ventilation'!$D$3)*'input_cool&amp;vent_evolution'!X$12)</f>
        <v>1351631.1119699834</v>
      </c>
      <c r="DD303" s="2">
        <f>IF($D303=3,(AI303*$P303*$M303*'input_cooling&amp;ventilation'!$D$3)*'input_cool&amp;vent_evolution'!Y$11,(AI303*$Q303*'input_cooling&amp;ventilation'!$D$3)*'input_cool&amp;vent_evolution'!Y$12)</f>
        <v>1376650.009260932</v>
      </c>
      <c r="DE303" s="2">
        <f>IF($D303=3,(AJ303*$P303*$M303*'input_cooling&amp;ventilation'!$D$3)*'input_cool&amp;vent_evolution'!Z$11,(AJ303*$Q303*'input_cooling&amp;ventilation'!$D$3)*'input_cool&amp;vent_evolution'!Z$12)</f>
        <v>1502820.2659749952</v>
      </c>
      <c r="DF303" s="2">
        <f>IF($D303=3,(AK303*$P303*$M303*'input_cooling&amp;ventilation'!$D$3)*'input_cool&amp;vent_evolution'!AA$11,(AK303*$Q303*'input_cooling&amp;ventilation'!$D$3)*'input_cool&amp;vent_evolution'!AA$12)</f>
        <v>1498170.5001236245</v>
      </c>
      <c r="DG303" s="2">
        <f>IF($D303=3,(AL303*$P303*$M303*'input_cooling&amp;ventilation'!$D$3)*'input_cool&amp;vent_evolution'!AB$11,(AL303*$Q303*'input_cooling&amp;ventilation'!$D$3)*'input_cool&amp;vent_evolution'!AB$12)</f>
        <v>1451279.9169364471</v>
      </c>
      <c r="DH303" s="2">
        <f>IF($D303=3,(AM303*$P303*$M303*'input_cooling&amp;ventilation'!$D$3)*'input_cool&amp;vent_evolution'!AC$11,(AM303*$Q303*'input_cooling&amp;ventilation'!$D$3)*'input_cool&amp;vent_evolution'!AC$12)</f>
        <v>1458095.388922303</v>
      </c>
      <c r="DI303" s="2">
        <f>IF($D303=3,(AN303*$P303*$M303*'input_cooling&amp;ventilation'!$D$3)*'input_cool&amp;vent_evolution'!AD$11,(AN303*$Q303*'input_cooling&amp;ventilation'!$D$3)*'input_cool&amp;vent_evolution'!AD$12)</f>
        <v>1450440.1134833167</v>
      </c>
      <c r="DJ303" s="2">
        <f>IF($D303=3,(AO303*$P303*$M303*'input_cooling&amp;ventilation'!$D$3)*'input_cool&amp;vent_evolution'!AE$11,(AO303*$Q303*'input_cooling&amp;ventilation'!$D$3)*'input_cool&amp;vent_evolution'!AE$12)</f>
        <v>1437072.9755825996</v>
      </c>
      <c r="DK303" s="2">
        <f>IF($D303=3,(AP303*$P303*$M303*'input_cooling&amp;ventilation'!$D$3)*'input_cool&amp;vent_evolution'!AF$11,(AP303*$Q303*'input_cooling&amp;ventilation'!$D$3)*'input_cool&amp;vent_evolution'!AF$12)</f>
        <v>1415876.1978619378</v>
      </c>
      <c r="DL303" s="2">
        <f>IF($D303=3,(AQ303*$P303*$M303*'input_cooling&amp;ventilation'!$D$3)*'input_cool&amp;vent_evolution'!AG$11,(AQ303*$Q303*'input_cooling&amp;ventilation'!$D$3)*'input_cool&amp;vent_evolution'!AG$12)</f>
        <v>1357611.3755788775</v>
      </c>
      <c r="DM303" s="2">
        <f>IF($D303=3,(AR303*$P303*$M303*'input_cooling&amp;ventilation'!$D$3)*'input_cool&amp;vent_evolution'!AH$11,(AR303*$Q303*'input_cooling&amp;ventilation'!$D$3)*'input_cool&amp;vent_evolution'!AH$12)</f>
        <v>1336003.8609252672</v>
      </c>
      <c r="DN303" s="2">
        <f>IF($D303=3,(AS303*$P303*$M303*'input_cooling&amp;ventilation'!$D$3)*'input_cool&amp;vent_evolution'!AI$11,(AS303*$Q303*'input_cooling&amp;ventilation'!$D$3)*'input_cool&amp;vent_evolution'!AI$12)</f>
        <v>1312726.7460821718</v>
      </c>
      <c r="DO303" s="2">
        <f>IF($D303=3,(AT303*$P303*$M303*'input_cooling&amp;ventilation'!$D$3)*'input_cool&amp;vent_evolution'!AJ$11,(AT303*$Q303*'input_cooling&amp;ventilation'!$D$3)*'input_cool&amp;vent_evolution'!AJ$12)</f>
        <v>1287755.8384294391</v>
      </c>
      <c r="DP303" s="2">
        <f>IF($D303=3,(AU303*$P303*$M303*'input_cooling&amp;ventilation'!$D$3)*'input_cool&amp;vent_evolution'!AK$11,(AU303*$Q303*'input_cooling&amp;ventilation'!$D$3)*'input_cool&amp;vent_evolution'!AK$12)</f>
        <v>1261149.7327977268</v>
      </c>
      <c r="DQ303" s="2">
        <f>IF($D303=3,(AV303*$P303*$M303*'input_cooling&amp;ventilation'!$D$3)*'input_cool&amp;vent_evolution'!AL$11,(AV303*$Q303*'input_cooling&amp;ventilation'!$D$3)*'input_cool&amp;vent_evolution'!AL$12)</f>
        <v>1232967.6224939357</v>
      </c>
      <c r="DR303" s="2">
        <f>IF($D303=3,(AW303*$P303*$M303*'input_cooling&amp;ventilation'!$D$3)*'input_cool&amp;vent_evolution'!AM$11,(AW303*$Q303*'input_cooling&amp;ventilation'!$D$3)*'input_cool&amp;vent_evolution'!AM$12)</f>
        <v>1203386.9910732151</v>
      </c>
      <c r="DS303" s="2">
        <f>IF($D303=3,(AX303*$P303*$M303*'input_cooling&amp;ventilation'!$D$3)*'input_cool&amp;vent_evolution'!AN$11,(AX303*$Q303*'input_cooling&amp;ventilation'!$D$3)*'input_cool&amp;vent_evolution'!AN$12)</f>
        <v>1172615.1342965902</v>
      </c>
      <c r="DT303" s="2">
        <f>IF($D303=3,(AY303*$P303*$M303*'input_cooling&amp;ventilation'!$D$3)*'input_cool&amp;vent_evolution'!AO$11,(AY303*$Q303*'input_cooling&amp;ventilation'!$D$3)*'input_cool&amp;vent_evolution'!AO$12)</f>
        <v>1141158.1749700166</v>
      </c>
      <c r="DU303" s="2">
        <f>IF($D303=3,(AZ303*$P303*$M303*'input_cooling&amp;ventilation'!$D$3)*'input_cool&amp;vent_evolution'!AP$11,(AZ303*$Q303*'input_cooling&amp;ventilation'!$D$3)*'input_cool&amp;vent_evolution'!AP$12)</f>
        <v>1109200.4233292518</v>
      </c>
      <c r="DV303" s="2">
        <f>IF($D303=3,(BA303*$P303*$M303*'input_cooling&amp;ventilation'!$D$3)*'input_cool&amp;vent_evolution'!AQ$11,(BA303*$Q303*'input_cooling&amp;ventilation'!$D$3)*'input_cool&amp;vent_evolution'!AQ$12)</f>
        <v>1076871.0689815108</v>
      </c>
      <c r="DW303" s="2">
        <f>IF($D303=3,(BB303*$P303*$M303*'input_cooling&amp;ventilation'!$D$3)*'input_cool&amp;vent_evolution'!AR$11,(BB303*$Q303*'input_cooling&amp;ventilation'!$D$3)*'input_cool&amp;vent_evolution'!AR$12)</f>
        <v>1044366.1127268504</v>
      </c>
      <c r="DX303" s="2">
        <f>IF($D303=3,(BC303*$P303*$M303*'input_cooling&amp;ventilation'!$D$3)*'input_cool&amp;vent_evolution'!AS$11,(BC303*$Q303*'input_cooling&amp;ventilation'!$D$3)*'input_cool&amp;vent_evolution'!AS$12)</f>
        <v>1011883.3862951087</v>
      </c>
      <c r="DY303" s="2">
        <f>IF($D303=3,(BD303*$P303*$M303*'input_cooling&amp;ventilation'!$D$3)*'input_cool&amp;vent_evolution'!AT$11,(BD303*$Q303*'input_cooling&amp;ventilation'!$D$3)*'input_cool&amp;vent_evolution'!AT$12)</f>
        <v>979614.96996303531</v>
      </c>
      <c r="DZ303" s="2">
        <f>IF($D303=3,(BE303*$P303*$M303*'input_cooling&amp;ventilation'!$D$3)*'input_cool&amp;vent_evolution'!AU$11,(BE303*$Q303*'input_cooling&amp;ventilation'!$D$3)*'input_cool&amp;vent_evolution'!AU$12)</f>
        <v>987768.17013962381</v>
      </c>
      <c r="EA303" s="2">
        <f>IF($D303=3,(BF303*$P303*$M303*'input_cooling&amp;ventilation'!$D$3)*'input_cool&amp;vent_evolution'!AV$11,(BF303*$Q303*'input_cooling&amp;ventilation'!$D$3)*'input_cool&amp;vent_evolution'!AV$12)</f>
        <v>995989.22827587766</v>
      </c>
      <c r="EB303">
        <v>0.1833809251856082</v>
      </c>
      <c r="EC303" s="2">
        <f t="shared" si="347"/>
        <v>1324644.6522048931</v>
      </c>
      <c r="ED303" s="2">
        <f>IF($D303=3,(EC303*(1+'input_cool&amp;vent_evolution'!M$10)),EC303*(1+'input_cool&amp;vent_evolution'!M$9))</f>
        <v>1346878.5803093207</v>
      </c>
      <c r="EE303" s="2">
        <f>IF($D303=3,(ED303*(1+'input_cool&amp;vent_evolution'!N$10)),ED303*(1+'input_cool&amp;vent_evolution'!N$9))</f>
        <v>1368799.5933998141</v>
      </c>
      <c r="EF303" s="2">
        <f>IF($D303=3,(EE303*(1+'input_cool&amp;vent_evolution'!O$10)),EE303*(1+'input_cool&amp;vent_evolution'!O$9))</f>
        <v>1389522.0541882189</v>
      </c>
      <c r="EG303" s="2">
        <f>IF($D303=3,(EF303*(1+'input_cool&amp;vent_evolution'!P$10)),EF303*(1+'input_cool&amp;vent_evolution'!P$9))</f>
        <v>1412437.3715004718</v>
      </c>
      <c r="EH303" s="2">
        <f>IF($D303=3,(EG303*(1+'input_cool&amp;vent_evolution'!Q$10)),EG303*(1+'input_cool&amp;vent_evolution'!Q$9))</f>
        <v>1434740.9436060302</v>
      </c>
      <c r="EI303" s="2">
        <f>IF($D303=3,(EH303*(1+'input_cool&amp;vent_evolution'!R$10)),EH303*(1+'input_cool&amp;vent_evolution'!R$9))</f>
        <v>1450963.1820764935</v>
      </c>
      <c r="EJ303" s="2">
        <f>IF($D303=3,(EI303*(1+'input_cool&amp;vent_evolution'!S$10)),EI303*(1+'input_cool&amp;vent_evolution'!S$9))</f>
        <v>1471617.0563855423</v>
      </c>
      <c r="EK303" s="2">
        <f>IF($D303=3,(EJ303*(1+'input_cool&amp;vent_evolution'!T$10)),EJ303*(1+'input_cool&amp;vent_evolution'!T$9))</f>
        <v>1489264.5523785616</v>
      </c>
      <c r="EL303" s="2">
        <f>IF($D303=3,(EK303*(1+'input_cool&amp;vent_evolution'!U$10)),EK303*(1+'input_cool&amp;vent_evolution'!U$9))</f>
        <v>1509251.115127299</v>
      </c>
      <c r="EM303" s="2">
        <f>IF($D303=3,(EL303*(1+'input_cool&amp;vent_evolution'!V$10)),EL303*(1+'input_cool&amp;vent_evolution'!V$9))</f>
        <v>1526182.5993751595</v>
      </c>
      <c r="EN303" s="2">
        <f>IF($D303=3,(EM303*(1+'input_cool&amp;vent_evolution'!W$10)),EM303*(1+'input_cool&amp;vent_evolution'!W$9))</f>
        <v>1541959.5237059356</v>
      </c>
      <c r="EO303" s="2">
        <f>IF($D303=3,(EN303*(1+'input_cool&amp;vent_evolution'!X$10)),EN303*(1+'input_cool&amp;vent_evolution'!X$9))</f>
        <v>1557007.8034372851</v>
      </c>
      <c r="EP303" s="2">
        <f>IF($D303=3,(EO303*(1+'input_cool&amp;vent_evolution'!Y$10)),EO303*(1+'input_cool&amp;vent_evolution'!Y$9))</f>
        <v>1571823.1834998543</v>
      </c>
      <c r="EQ303" s="2">
        <f>IF($D303=3,(EP303*(1+'input_cool&amp;vent_evolution'!Z$10)),EP303*(1+'input_cool&amp;vent_evolution'!Z$9))</f>
        <v>1586027.3800800364</v>
      </c>
      <c r="ER303" s="2">
        <f>IF($D303=3,(EQ303*(1+'input_cool&amp;vent_evolution'!AA$10)),EQ303*(1+'input_cool&amp;vent_evolution'!AA$9))</f>
        <v>1602802.2288698279</v>
      </c>
      <c r="ES303" s="2">
        <f>IF($D303=3,(ER303*(1+'input_cool&amp;vent_evolution'!AB$10)),ER303*(1+'input_cool&amp;vent_evolution'!AB$9))</f>
        <v>1610259.6491972606</v>
      </c>
      <c r="ET303" s="2">
        <f>IF($D303=3,(ES303*(1+'input_cool&amp;vent_evolution'!AC$10)),ES303*(1+'input_cool&amp;vent_evolution'!AC$9))</f>
        <v>1619575.9964381929</v>
      </c>
      <c r="EU303" s="2">
        <f>IF($D303=3,(ET303*(1+'input_cool&amp;vent_evolution'!AD$10)),ET303*(1+'input_cool&amp;vent_evolution'!AD$9))</f>
        <v>1631994.0540829536</v>
      </c>
      <c r="EV303" s="2">
        <f>IF($D303=3,(EU303*(1+'input_cool&amp;vent_evolution'!AE$10)),EU303*(1+'input_cool&amp;vent_evolution'!AE$9))</f>
        <v>1643265.8363452274</v>
      </c>
      <c r="EW303" s="2">
        <f>IF($D303=3,(EV303*(1+'input_cool&amp;vent_evolution'!AF$10)),EV303*(1+'input_cool&amp;vent_evolution'!AF$9))</f>
        <v>1651977.5913352992</v>
      </c>
      <c r="EX303" s="2">
        <f>IF($D303=3,(EW303*(1+'input_cool&amp;vent_evolution'!AG$10)),EW303*(1+'input_cool&amp;vent_evolution'!AG$9))</f>
        <v>1661669.6319007722</v>
      </c>
      <c r="EY303" s="2">
        <f>IF($D303=3,(EX303*(1+'input_cool&amp;vent_evolution'!AH$10)),EX303*(1+'input_cool&amp;vent_evolution'!AH$9))</f>
        <v>1670931.6854311586</v>
      </c>
      <c r="EZ303" s="2">
        <f>IF($D303=3,(EY303*(1+'input_cool&amp;vent_evolution'!AI$10)),EY303*(1+'input_cool&amp;vent_evolution'!AI$9))</f>
        <v>1678527.8000119014</v>
      </c>
      <c r="FA303" s="2">
        <f>IF($D303=3,(EZ303*(1+'input_cool&amp;vent_evolution'!AJ$10)),EZ303*(1+'input_cool&amp;vent_evolution'!AJ$9))</f>
        <v>1685879.1933842055</v>
      </c>
      <c r="FB303" s="2">
        <f>IF($D303=3,(FA303*(1+'input_cool&amp;vent_evolution'!AK$10)),FA303*(1+'input_cool&amp;vent_evolution'!AK$9))</f>
        <v>1694230.2321504785</v>
      </c>
      <c r="FC303" s="2">
        <f>IF($D303=3,(FB303*(1+'input_cool&amp;vent_evolution'!AL$10)),FB303*(1+'input_cool&amp;vent_evolution'!AL$9))</f>
        <v>1702543.0127320718</v>
      </c>
      <c r="FD303" s="2">
        <f>IF($D303=3,(FC303*(1+'input_cool&amp;vent_evolution'!AM$10)),FC303*(1+'input_cool&amp;vent_evolution'!AM$9))</f>
        <v>1712564.7918596945</v>
      </c>
      <c r="FE303" s="2">
        <f>IF($D303=3,(FD303*(1+'input_cool&amp;vent_evolution'!AN$10)),FD303*(1+'input_cool&amp;vent_evolution'!AN$9))</f>
        <v>1721466.25701688</v>
      </c>
      <c r="FF303" s="2">
        <f>IF($D303=3,(FE303*(1+'input_cool&amp;vent_evolution'!AO$10)),FE303*(1+'input_cool&amp;vent_evolution'!AO$9))</f>
        <v>1729075.3099967549</v>
      </c>
      <c r="FG303" s="2">
        <f>IF($D303=3,(FF303*(1+'input_cool&amp;vent_evolution'!AP$10)),FF303*(1+'input_cool&amp;vent_evolution'!AP$9))</f>
        <v>1738762.7253037803</v>
      </c>
      <c r="FH303" s="2">
        <f>IF($D303=3,(FG303*(1+'input_cool&amp;vent_evolution'!AQ$10)),FG303*(1+'input_cool&amp;vent_evolution'!AQ$9))</f>
        <v>1747523.0364209383</v>
      </c>
      <c r="FI303" s="2">
        <f>IF($D303=3,(FH303*(1+'input_cool&amp;vent_evolution'!AR$10)),FH303*(1+'input_cool&amp;vent_evolution'!AR$9))</f>
        <v>1757664.9724923656</v>
      </c>
      <c r="FJ303" s="2">
        <f>IF($D303=3,(FI303*(1+'input_cool&amp;vent_evolution'!AS$10)),FI303*(1+'input_cool&amp;vent_evolution'!AS$9))</f>
        <v>1766715.2209234342</v>
      </c>
      <c r="FK303" s="2">
        <f>IF($D303=3,(FJ303*(1+'input_cool&amp;vent_evolution'!AT$10)),FJ303*(1+'input_cool&amp;vent_evolution'!AT$9))</f>
        <v>1777160.4661919307</v>
      </c>
      <c r="FL303" s="2">
        <f>IF($D303=3,(FK303*(1+'input_cool&amp;vent_evolution'!AU$10)),FK303*(1+'input_cool&amp;vent_evolution'!AU$9))</f>
        <v>1787667.4662624614</v>
      </c>
      <c r="FM303" s="2">
        <f t="shared" si="348"/>
        <v>1087824.3143628025</v>
      </c>
      <c r="FN303" s="2">
        <f t="shared" si="349"/>
        <v>1566951.2774095249</v>
      </c>
      <c r="FO303" s="2">
        <f t="shared" si="350"/>
        <v>1592454.0658319015</v>
      </c>
      <c r="FP303" s="2">
        <f t="shared" si="351"/>
        <v>1616562.4649691144</v>
      </c>
      <c r="FQ303" s="2">
        <f t="shared" si="352"/>
        <v>1643222.0215613896</v>
      </c>
      <c r="FR303" s="2">
        <f t="shared" si="353"/>
        <v>1669169.8770789774</v>
      </c>
      <c r="FS303" s="2">
        <f t="shared" si="354"/>
        <v>1688042.7418385437</v>
      </c>
      <c r="FT303" s="2">
        <f t="shared" si="355"/>
        <v>1712071.34783552</v>
      </c>
      <c r="FU303" s="2">
        <f t="shared" si="356"/>
        <v>1732602.3495112543</v>
      </c>
      <c r="FV303" s="2">
        <f t="shared" si="357"/>
        <v>1755854.6088373822</v>
      </c>
      <c r="FW303" s="2">
        <f t="shared" si="358"/>
        <v>1775552.6063098281</v>
      </c>
      <c r="FX303" s="2">
        <f t="shared" si="359"/>
        <v>1793907.3950005991</v>
      </c>
      <c r="FY303" s="2">
        <f t="shared" si="360"/>
        <v>1811414.4824935477</v>
      </c>
      <c r="FZ303" s="2">
        <f t="shared" si="361"/>
        <v>1828650.6157677283</v>
      </c>
      <c r="GA303" s="2">
        <f t="shared" si="362"/>
        <v>1845175.7014742515</v>
      </c>
      <c r="GB303" s="2">
        <f t="shared" si="363"/>
        <v>1864691.4700994228</v>
      </c>
      <c r="GC303" s="2">
        <f t="shared" si="364"/>
        <v>1873367.3926948856</v>
      </c>
      <c r="GD303" s="2">
        <f t="shared" si="365"/>
        <v>1884205.9808374161</v>
      </c>
      <c r="GE303" s="2">
        <f t="shared" si="366"/>
        <v>1898653.0821380652</v>
      </c>
      <c r="GF303" s="2">
        <f t="shared" si="367"/>
        <v>1911766.6128399165</v>
      </c>
      <c r="GG303" s="2">
        <f t="shared" si="368"/>
        <v>1921901.8216180059</v>
      </c>
      <c r="GH303" s="2">
        <f t="shared" si="369"/>
        <v>1933177.4893484151</v>
      </c>
      <c r="GI303" s="2">
        <f t="shared" si="370"/>
        <v>1943952.912480871</v>
      </c>
      <c r="GJ303" s="2">
        <f t="shared" si="371"/>
        <v>1952790.1912227382</v>
      </c>
      <c r="GK303" s="2">
        <f t="shared" si="372"/>
        <v>1961342.7626303453</v>
      </c>
      <c r="GL303" s="2">
        <f t="shared" si="373"/>
        <v>1971058.3160987971</v>
      </c>
      <c r="GM303" s="2">
        <f t="shared" si="374"/>
        <v>1980729.3602014969</v>
      </c>
      <c r="GN303" s="2">
        <f t="shared" si="375"/>
        <v>1992388.6439970247</v>
      </c>
      <c r="GO303" s="2">
        <f t="shared" si="376"/>
        <v>2002744.5605605394</v>
      </c>
      <c r="GP303" s="2">
        <f t="shared" si="377"/>
        <v>2011596.8917661877</v>
      </c>
      <c r="GQ303" s="2">
        <f t="shared" si="378"/>
        <v>2022867.17849586</v>
      </c>
      <c r="GR303" s="2">
        <f t="shared" si="379"/>
        <v>2033058.8772103672</v>
      </c>
      <c r="GS303" s="2">
        <f t="shared" si="380"/>
        <v>2044857.950946382</v>
      </c>
      <c r="GT303" s="2">
        <f t="shared" si="381"/>
        <v>2055386.9611684319</v>
      </c>
      <c r="GU303" s="2">
        <f t="shared" si="382"/>
        <v>2067538.9031887492</v>
      </c>
      <c r="GV303" s="2">
        <f t="shared" si="383"/>
        <v>2079762.6904127458</v>
      </c>
      <c r="GW303" s="2">
        <f>IF($D303=3,($N303*$M303*EC303*'input_cooling&amp;ventilation'!$D$3)*'input_cool&amp;vent_evolution'!M$11,($O303*$M303*EC303*'input_cooling&amp;ventilation'!$D$3)*'input_cool&amp;vent_evolution'!M$10)</f>
        <v>321844.42190544237</v>
      </c>
      <c r="GX303" s="2">
        <f>IF($D303=3,($N303*$M303*ED303*'input_cooling&amp;ventilation'!$D$3)*'input_cool&amp;vent_evolution'!N$11,($O303*$M303*ED303*'input_cooling&amp;ventilation'!$D$3)*'input_cool&amp;vent_evolution'!N$10)</f>
        <v>320747.18219001032</v>
      </c>
      <c r="GY303" s="2">
        <f>IF($D303=3,($N303*$M303*EE303*'input_cooling&amp;ventilation'!$D$3)*'input_cool&amp;vent_evolution'!O$11,($O303*$M303*EE303*'input_cooling&amp;ventilation'!$D$3)*'input_cool&amp;vent_evolution'!O$10)</f>
        <v>319625.69434833457</v>
      </c>
      <c r="GZ303" s="2">
        <f>IF($D303=3,($N303*$M303*EF303*'input_cooling&amp;ventilation'!$D$3)*'input_cool&amp;vent_evolution'!P$11,($O303*$M303*EF303*'input_cooling&amp;ventilation'!$D$3)*'input_cool&amp;vent_evolution'!P$10)</f>
        <v>300636.58142522874</v>
      </c>
      <c r="HA303" s="2">
        <f>IF($D303=3,($N303*$M303*EG303*'input_cooling&amp;ventilation'!$D$3)*'input_cool&amp;vent_evolution'!Q$11,($O303*$M303*EG303*'input_cooling&amp;ventilation'!$D$3)*'input_cool&amp;vent_evolution'!Q$10)</f>
        <v>300228.52947756037</v>
      </c>
      <c r="HB303" s="2">
        <f>IF($D303=3,($N303*$M303*EH303*'input_cooling&amp;ventilation'!$D$3)*'input_cool&amp;vent_evolution'!R$11,($O303*$M303*EH303*'input_cooling&amp;ventilation'!$D$3)*'input_cool&amp;vent_evolution'!R$10)</f>
        <v>235239.77400032312</v>
      </c>
      <c r="HC303" s="2">
        <f>IF($D303=3,($N303*$M303*EI303*'input_cooling&amp;ventilation'!$D$3)*'input_cool&amp;vent_evolution'!S$11,($O303*$M303*EI303*'input_cooling&amp;ventilation'!$D$3)*'input_cool&amp;vent_evolution'!S$10)</f>
        <v>234668.52604868743</v>
      </c>
      <c r="HD303" s="2">
        <f>IF($D303=3,($N303*$M303*EJ303*'input_cooling&amp;ventilation'!$D$3)*'input_cool&amp;vent_evolution'!T$11,($O303*$M303*EJ303*'input_cooling&amp;ventilation'!$D$3)*'input_cool&amp;vent_evolution'!T$10)</f>
        <v>234821.54768311934</v>
      </c>
      <c r="HE303" s="2">
        <f>IF($D303=3,($N303*$M303*EK303*'input_cooling&amp;ventilation'!$D$3)*'input_cool&amp;vent_evolution'!U$11,($O303*$M303*EK303*'input_cooling&amp;ventilation'!$D$3)*'input_cool&amp;vent_evolution'!U$10)</f>
        <v>234498.9301480042</v>
      </c>
      <c r="HF303" s="2">
        <f>IF($D303=3,($N303*$M303*EL303*'input_cooling&amp;ventilation'!$D$3)*'input_cool&amp;vent_evolution'!V$11,($O303*$M303*EL303*'input_cooling&amp;ventilation'!$D$3)*'input_cool&amp;vent_evolution'!V$10)</f>
        <v>234550.00793538569</v>
      </c>
      <c r="HG303" s="2">
        <f>IF($D303=3,($N303*$M303*EM303*'input_cooling&amp;ventilation'!$D$3)*'input_cool&amp;vent_evolution'!W$11,($O303*$M303*EM303*'input_cooling&amp;ventilation'!$D$3)*'input_cool&amp;vent_evolution'!W$10)</f>
        <v>181982.76028760013</v>
      </c>
      <c r="HH303" s="2">
        <f>IF($D303=3,($N303*$M303*EN303*'input_cooling&amp;ventilation'!$D$3)*'input_cool&amp;vent_evolution'!X$11,($O303*$M303*EN303*'input_cooling&amp;ventilation'!$D$3)*'input_cool&amp;vent_evolution'!X$10)</f>
        <v>182079.17520275526</v>
      </c>
      <c r="HI303" s="2">
        <f>IF($D303=3,($N303*$M303*EO303*'input_cooling&amp;ventilation'!$D$3)*'input_cool&amp;vent_evolution'!Y$11,($O303*$M303*EO303*'input_cooling&amp;ventilation'!$D$3)*'input_cool&amp;vent_evolution'!Y$10)</f>
        <v>182089.59376905541</v>
      </c>
      <c r="HJ303" s="2">
        <f>IF($D303=3,($N303*$M303*EP303*'input_cooling&amp;ventilation'!$D$3)*'input_cool&amp;vent_evolution'!Z$11,($O303*$M303*EP303*'input_cooling&amp;ventilation'!$D$3)*'input_cool&amp;vent_evolution'!Z$10)</f>
        <v>182073.87644134494</v>
      </c>
      <c r="HK303" s="2">
        <f>IF($D303=3,($N303*$M303*EQ303*'input_cooling&amp;ventilation'!$D$3)*'input_cool&amp;vent_evolution'!AA$11,($O303*$M303*EQ303*'input_cooling&amp;ventilation'!$D$3)*'input_cool&amp;vent_evolution'!AA$10)</f>
        <v>181989.37567962296</v>
      </c>
      <c r="HL303" s="2">
        <f>IF($D303=3,($N303*$M303*ER303*'input_cooling&amp;ventilation'!$D$3)*'input_cool&amp;vent_evolution'!AB$11,($O303*$M303*ER303*'input_cooling&amp;ventilation'!$D$3)*'input_cool&amp;vent_evolution'!AB$10)</f>
        <v>126742.49854934074</v>
      </c>
      <c r="HM303" s="2">
        <f>IF($D303=3,($N303*$M303*ES303*'input_cooling&amp;ventilation'!$D$3)*'input_cool&amp;vent_evolution'!AC$11,($O303*$M303*ES303*'input_cooling&amp;ventilation'!$D$3)*'input_cool&amp;vent_evolution'!AC$10)</f>
        <v>126543.64161591066</v>
      </c>
      <c r="HN303" s="2">
        <f>IF($D303=3,($N303*$M303*ET303*'input_cooling&amp;ventilation'!$D$3)*'input_cool&amp;vent_evolution'!AD$11,($O303*$M303*ET303*'input_cooling&amp;ventilation'!$D$3)*'input_cool&amp;vent_evolution'!AD$10)</f>
        <v>126492.91808278036</v>
      </c>
      <c r="HO303" s="2">
        <f>IF($D303=3,($N303*$M303*EU303*'input_cooling&amp;ventilation'!$D$3)*'input_cool&amp;vent_evolution'!AE$11,($O303*$M303*EU303*'input_cooling&amp;ventilation'!$D$3)*'input_cool&amp;vent_evolution'!AE$10)</f>
        <v>126684.05121727099</v>
      </c>
      <c r="HP303" s="2">
        <f>IF($D303=3,($N303*$M303*EV303*'input_cooling&amp;ventilation'!$D$3)*'input_cool&amp;vent_evolution'!AF$11,($O303*$M303*EV303*'input_cooling&amp;ventilation'!$D$3)*'input_cool&amp;vent_evolution'!AF$10)</f>
        <v>126784.91405224195</v>
      </c>
      <c r="HQ303" s="2">
        <f>IF($D303=3,($N303*$M303*EW303*'input_cooling&amp;ventilation'!$D$3)*'input_cool&amp;vent_evolution'!AG$11,($O303*$M303*EW303*'input_cooling&amp;ventilation'!$D$3)*'input_cool&amp;vent_evolution'!AG$10)</f>
        <v>80041.461925686104</v>
      </c>
      <c r="HR303" s="2">
        <f>IF($D303=3,($N303*$M303*EX303*'input_cooling&amp;ventilation'!$D$3)*'input_cool&amp;vent_evolution'!AH$11,($O303*$M303*EX303*'input_cooling&amp;ventilation'!$D$3)*'input_cool&amp;vent_evolution'!AH$10)</f>
        <v>80194.139669757045</v>
      </c>
      <c r="HS303" s="2">
        <f>IF($D303=3,($N303*$M303*EY303*'input_cooling&amp;ventilation'!$D$3)*'input_cool&amp;vent_evolution'!AI$11,($O303*$M303*EY303*'input_cooling&amp;ventilation'!$D$3)*'input_cool&amp;vent_evolution'!AI$10)</f>
        <v>80325.040832007508</v>
      </c>
      <c r="HT303" s="2">
        <f>IF($D303=3,($N303*$M303*EZ303*'input_cooling&amp;ventilation'!$D$3)*'input_cool&amp;vent_evolution'!AJ$11,($O303*$M303*EZ303*'input_cooling&amp;ventilation'!$D$3)*'input_cool&amp;vent_evolution'!AJ$10)</f>
        <v>80375.228719438761</v>
      </c>
      <c r="HU303" s="2">
        <f>IF($D303=3,($N303*$M303*FA303*'input_cooling&amp;ventilation'!$D$3)*'input_cool&amp;vent_evolution'!AK$11,($O303*$M303*FA303*'input_cooling&amp;ventilation'!$D$3)*'input_cool&amp;vent_evolution'!AK$10)</f>
        <v>80413.428804521463</v>
      </c>
      <c r="HV303" s="2">
        <f>IF($D303=3,($N303*$M303*FB303*'input_cooling&amp;ventilation'!$D$3)*'input_cool&amp;vent_evolution'!AL$11,($O303*$M303*FB303*'input_cooling&amp;ventilation'!$D$3)*'input_cool&amp;vent_evolution'!AL$10)</f>
        <v>80498.938446317799</v>
      </c>
      <c r="HW303" s="2">
        <f>IF($D303=3,($N303*$M303*FC303*'input_cooling&amp;ventilation'!$D$3)*'input_cool&amp;vent_evolution'!AM$11,($O303*$M303*FC303*'input_cooling&amp;ventilation'!$D$3)*'input_cool&amp;vent_evolution'!AM$10)</f>
        <v>80582.043701505507</v>
      </c>
      <c r="HX303" s="2">
        <f>IF($D303=3,($N303*$M303*FD303*'input_cooling&amp;ventilation'!$D$3)*'input_cool&amp;vent_evolution'!AN$11,($O303*$M303*FD303*'input_cooling&amp;ventilation'!$D$3)*'input_cool&amp;vent_evolution'!AN$10)</f>
        <v>80745.184527052654</v>
      </c>
      <c r="HY303" s="2">
        <f>IF($D303=3,($N303*$M303*FE303*'input_cooling&amp;ventilation'!$D$3)*'input_cool&amp;vent_evolution'!AO$11,($O303*$M303*FE303*'input_cooling&amp;ventilation'!$D$3)*'input_cool&amp;vent_evolution'!AO$10)</f>
        <v>80854.535360864742</v>
      </c>
      <c r="HZ303" s="2">
        <f>IF($D303=3,($N303*$M303*FF303*'input_cooling&amp;ventilation'!$D$3)*'input_cool&amp;vent_evolution'!AP$11,($O303*$M303*FF303*'input_cooling&amp;ventilation'!$D$3)*'input_cool&amp;vent_evolution'!AP$10)</f>
        <v>80902.671243006844</v>
      </c>
      <c r="IA303" s="2">
        <f>IF($D303=3,($N303*$M303*FG303*'input_cooling&amp;ventilation'!$D$3)*'input_cool&amp;vent_evolution'!AQ$11,($O303*$M303*FG303*'input_cooling&amp;ventilation'!$D$3)*'input_cool&amp;vent_evolution'!AQ$10)</f>
        <v>81047.395267944798</v>
      </c>
      <c r="IB303" s="2">
        <f>IF($D303=3,($N303*$M303*FH303*'input_cooling&amp;ventilation'!$D$3)*'input_cool&amp;vent_evolution'!AR$11,($O303*$M303*FH303*'input_cooling&amp;ventilation'!$D$3)*'input_cool&amp;vent_evolution'!AR$10)</f>
        <v>81148.067364461924</v>
      </c>
      <c r="IC303" s="2">
        <f>IF($D303=3,($N303*$M303*FI303*'input_cooling&amp;ventilation'!$D$3)*'input_cool&amp;vent_evolution'!AS$11,($O303*$M303*FI303*'input_cooling&amp;ventilation'!$D$3)*'input_cool&amp;vent_evolution'!AS$10)</f>
        <v>81311.975582028885</v>
      </c>
      <c r="ID303" s="2">
        <f>IF($D303=3,($N303*$M303*FJ303*'input_cooling&amp;ventilation'!$D$3)*'input_cool&amp;vent_evolution'!AT$11,($O303*$M303*FJ303*'input_cooling&amp;ventilation'!$D$3)*'input_cool&amp;vent_evolution'!AT$10)</f>
        <v>81424.432475245194</v>
      </c>
      <c r="IE303" s="2">
        <f>IF($D303=3,($N303*$M303*FK303*'input_cooling&amp;ventilation'!$D$3)*'input_cool&amp;vent_evolution'!AU$11,($O303*$M303*FK303*'input_cooling&amp;ventilation'!$D$3)*'input_cool&amp;vent_evolution'!AU$10)</f>
        <v>81905.833302033512</v>
      </c>
      <c r="IF303" s="2">
        <f>IF($D303=3,($N303*$M303*FL303*'input_cooling&amp;ventilation'!$D$3)*'input_cool&amp;vent_evolution'!AV$11,($O303*$M303*FL303*'input_cooling&amp;ventilation'!$D$3)*'input_cool&amp;vent_evolution'!AV$10)</f>
        <v>82390.080286283279</v>
      </c>
    </row>
    <row r="304" spans="1:240" x14ac:dyDescent="0.25">
      <c r="A304">
        <v>302</v>
      </c>
      <c r="B304">
        <v>100100</v>
      </c>
      <c r="C304">
        <v>20</v>
      </c>
      <c r="D304">
        <v>6</v>
      </c>
      <c r="E304">
        <v>1</v>
      </c>
      <c r="F304" s="2">
        <v>118208138.581865</v>
      </c>
      <c r="G304" s="2">
        <v>121895736.681949</v>
      </c>
      <c r="H304" s="2">
        <v>118208138.581865</v>
      </c>
      <c r="I304" s="17">
        <v>0.74937219499999996</v>
      </c>
      <c r="J304">
        <v>0.60353381699999997</v>
      </c>
      <c r="K304" s="2">
        <f t="shared" si="308"/>
        <v>71342609.078777939</v>
      </c>
      <c r="L304" s="2">
        <f t="shared" si="309"/>
        <v>91345275.758494139</v>
      </c>
      <c r="M304">
        <v>0.48363252375923899</v>
      </c>
      <c r="N304" s="17">
        <f>'input_cooling&amp;ventilation'!$D$5</f>
        <v>57.500092182043396</v>
      </c>
      <c r="O304" s="45">
        <f>'input_cooling&amp;ventilation'!$D$6</f>
        <v>19.328678831353667</v>
      </c>
      <c r="P304" s="45">
        <f>'input_cooling&amp;ventilation'!$C$5</f>
        <v>50.351688737400465</v>
      </c>
      <c r="Q304" s="45">
        <f>'input_cooling&amp;ventilation'!$C$6</f>
        <v>32.240814214248743</v>
      </c>
      <c r="R304">
        <v>17</v>
      </c>
      <c r="S304">
        <v>12</v>
      </c>
      <c r="T304">
        <v>14</v>
      </c>
      <c r="U304" s="2">
        <f t="shared" si="310"/>
        <v>86865741.683753282</v>
      </c>
      <c r="V304" s="2">
        <f t="shared" si="311"/>
        <v>104597005.12754394</v>
      </c>
      <c r="W304" s="2">
        <v>30264619.618300639</v>
      </c>
      <c r="X304" s="57">
        <f>IF($D304=3,(W304*(1+'input_cool&amp;vent_evolution'!M$11)),(W304*(1+'input_cool&amp;vent_evolution'!M$12)))</f>
        <v>30749659.798298888</v>
      </c>
      <c r="Y304" s="57">
        <f>IF($D304=3,(X304*(1+'input_cool&amp;vent_evolution'!N$11)),(X304*(1+'input_cool&amp;vent_evolution'!N$12)))</f>
        <v>31196626.004145462</v>
      </c>
      <c r="Z304" s="57">
        <f>IF($D304=3,(Y304*(1+'input_cool&amp;vent_evolution'!O$11)),(Y304*(1+'input_cool&amp;vent_evolution'!O$12)))</f>
        <v>31613750.30266213</v>
      </c>
      <c r="AA304" s="57">
        <f>IF($D304=3,(Z304*(1+'input_cool&amp;vent_evolution'!P$11)),(Z304*(1+'input_cool&amp;vent_evolution'!P$12)))</f>
        <v>32091706.094600502</v>
      </c>
      <c r="AB304" s="57">
        <f>IF($D304=3,(AA304*(1+'input_cool&amp;vent_evolution'!Q$11)),(AA304*(1+'input_cool&amp;vent_evolution'!Q$12)))</f>
        <v>32587257.853951801</v>
      </c>
      <c r="AC304" s="57">
        <f>IF($D304=3,(AB304*(1+'input_cool&amp;vent_evolution'!R$11)),(AB304*(1+'input_cool&amp;vent_evolution'!R$12)))</f>
        <v>33078659.504857257</v>
      </c>
      <c r="AD304" s="57">
        <f>IF($D304=3,(AC304*(1+'input_cool&amp;vent_evolution'!S$11)),(AC304*(1+'input_cool&amp;vent_evolution'!S$12)))</f>
        <v>33550628.232168164</v>
      </c>
      <c r="AE304" s="57">
        <f>IF($D304=3,(AD304*(1+'input_cool&amp;vent_evolution'!T$11)),(AD304*(1+'input_cool&amp;vent_evolution'!T$12)))</f>
        <v>34040336.542129964</v>
      </c>
      <c r="AF304" s="57">
        <f>IF($D304=3,(AE304*(1+'input_cool&amp;vent_evolution'!U$11)),(AE304*(1+'input_cool&amp;vent_evolution'!U$12)))</f>
        <v>34600053.169505969</v>
      </c>
      <c r="AG304" s="57">
        <f>IF($D304=3,(AF304*(1+'input_cool&amp;vent_evolution'!V$11)),(AF304*(1+'input_cool&amp;vent_evolution'!V$12)))</f>
        <v>35166197.937832348</v>
      </c>
      <c r="AH304" s="57">
        <f>IF($D304=3,(AG304*(1+'input_cool&amp;vent_evolution'!W$11)),(AG304*(1+'input_cool&amp;vent_evolution'!W$12)))</f>
        <v>35613180.280222498</v>
      </c>
      <c r="AI304" s="57">
        <f>IF($D304=3,(AH304*(1+'input_cool&amp;vent_evolution'!X$11)),(AH304*(1+'input_cool&amp;vent_evolution'!X$12)))</f>
        <v>36152747.853513032</v>
      </c>
      <c r="AJ304" s="57">
        <f>IF($D304=3,(AI304*(1+'input_cool&amp;vent_evolution'!Y$11)),(AI304*(1+'input_cool&amp;vent_evolution'!Y$12)))</f>
        <v>36702302.904583663</v>
      </c>
      <c r="AK304" s="57">
        <f>IF($D304=3,(AJ304*(1+'input_cool&amp;vent_evolution'!Z$11)),(AJ304*(1+'input_cool&amp;vent_evolution'!Z$12)))</f>
        <v>37302224.789203592</v>
      </c>
      <c r="AL304" s="57">
        <f>IF($D304=3,(AK304*(1+'input_cool&amp;vent_evolution'!AA$11)),(AK304*(1+'input_cool&amp;vent_evolution'!AA$12)))</f>
        <v>37900290.499565199</v>
      </c>
      <c r="AM304" s="57">
        <f>IF($D304=3,(AL304*(1+'input_cool&amp;vent_evolution'!AB$11)),(AL304*(1+'input_cool&amp;vent_evolution'!AB$12)))</f>
        <v>38479637.612850703</v>
      </c>
      <c r="AN304" s="57">
        <f>IF($D304=3,(AM304*(1+'input_cool&amp;vent_evolution'!AC$11)),(AM304*(1+'input_cool&amp;vent_evolution'!AC$12)))</f>
        <v>39061705.444568679</v>
      </c>
      <c r="AO304" s="57">
        <f>IF($D304=3,(AN304*(1+'input_cool&amp;vent_evolution'!AD$11)),(AN304*(1+'input_cool&amp;vent_evolution'!AD$12)))</f>
        <v>39640717.310531721</v>
      </c>
      <c r="AP304" s="57">
        <f>IF($D304=3,(AO304*(1+'input_cool&amp;vent_evolution'!AE$11)),(AO304*(1+'input_cool&amp;vent_evolution'!AE$12)))</f>
        <v>40214393.05031725</v>
      </c>
      <c r="AQ304" s="57">
        <f>IF($D304=3,(AP304*(1+'input_cool&amp;vent_evolution'!AF$11)),(AP304*(1+'input_cool&amp;vent_evolution'!AF$12)))</f>
        <v>40779607.092369542</v>
      </c>
      <c r="AR304" s="57">
        <f>IF($D304=3,(AQ304*(1+'input_cool&amp;vent_evolution'!AG$11)),(AQ304*(1+'input_cool&amp;vent_evolution'!AG$12)))</f>
        <v>41321561.971112363</v>
      </c>
      <c r="AS304" s="57">
        <f>IF($D304=3,(AR304*(1+'input_cool&amp;vent_evolution'!AH$11)),(AR304*(1+'input_cool&amp;vent_evolution'!AH$12)))</f>
        <v>41854891.187022157</v>
      </c>
      <c r="AT304" s="57">
        <f>IF($D304=3,(AS304*(1+'input_cool&amp;vent_evolution'!AI$11)),(AS304*(1+'input_cool&amp;vent_evolution'!AI$12)))</f>
        <v>42378928.240108922</v>
      </c>
      <c r="AU304" s="57">
        <f>IF($D304=3,(AT304*(1+'input_cool&amp;vent_evolution'!AJ$11)),(AT304*(1+'input_cool&amp;vent_evolution'!AJ$12)))</f>
        <v>42892996.972752534</v>
      </c>
      <c r="AV304" s="57">
        <f>IF($D304=3,(AU304*(1+'input_cool&amp;vent_evolution'!AK$11)),(AU304*(1+'input_cool&amp;vent_evolution'!AK$12)))</f>
        <v>43396444.618234664</v>
      </c>
      <c r="AW304" s="57">
        <f>IF($D304=3,(AV304*(1+'input_cool&amp;vent_evolution'!AL$11)),(AV304*(1+'input_cool&amp;vent_evolution'!AL$12)))</f>
        <v>43888642.039648876</v>
      </c>
      <c r="AX304" s="57">
        <f>IF($D304=3,(AW304*(1+'input_cool&amp;vent_evolution'!AM$11)),(AW304*(1+'input_cool&amp;vent_evolution'!AM$12)))</f>
        <v>44369030.951055638</v>
      </c>
      <c r="AY304" s="57">
        <f>IF($D304=3,(AX304*(1+'input_cool&amp;vent_evolution'!AN$11)),(AX304*(1+'input_cool&amp;vent_evolution'!AN$12)))</f>
        <v>44837135.818436213</v>
      </c>
      <c r="AZ304" s="57">
        <f>IF($D304=3,(AY304*(1+'input_cool&amp;vent_evolution'!AO$11)),(AY304*(1+'input_cool&amp;vent_evolution'!AO$12)))</f>
        <v>45292683.15066047</v>
      </c>
      <c r="BA304" s="57">
        <f>IF($D304=3,(AZ304*(1+'input_cool&amp;vent_evolution'!AP$11)),(AZ304*(1+'input_cool&amp;vent_evolution'!AP$12)))</f>
        <v>45735473.03275805</v>
      </c>
      <c r="BB304" s="57">
        <f>IF($D304=3,(BA304*(1+'input_cool&amp;vent_evolution'!AQ$11)),(BA304*(1+'input_cool&amp;vent_evolution'!AQ$12)))</f>
        <v>46165357.121908881</v>
      </c>
      <c r="BC304" s="57">
        <f>IF($D304=3,(BB304*(1+'input_cool&amp;vent_evolution'!AR$11)),(BB304*(1+'input_cool&amp;vent_evolution'!AR$12)))</f>
        <v>46582265.318295091</v>
      </c>
      <c r="BD304" s="57">
        <f>IF($D304=3,(BC304*(1+'input_cool&amp;vent_evolution'!AS$11)),(BC304*(1+'input_cool&amp;vent_evolution'!AS$12)))</f>
        <v>46986206.496003345</v>
      </c>
      <c r="BE304" s="57">
        <f>IF($D304=3,(BD304*(1+'input_cool&amp;vent_evolution'!AT$11)),(BD304*(1+'input_cool&amp;vent_evolution'!AT$12)))</f>
        <v>47377266.207059905</v>
      </c>
      <c r="BF304" s="57">
        <f>IF($D304=3,(BE304*(1+'input_cool&amp;vent_evolution'!AU$11)),(BE304*(1+'input_cool&amp;vent_evolution'!AU$12)))</f>
        <v>47771580.654112756</v>
      </c>
      <c r="BG304" s="57">
        <f>IF($D304=3,(BF304*(1+'input_cool&amp;vent_evolution'!AV$11)),(BF304*(1+'input_cool&amp;vent_evolution'!AV$12)))</f>
        <v>48169176.925880335</v>
      </c>
      <c r="BH304" s="2">
        <f t="shared" si="384"/>
        <v>81312998.198211551</v>
      </c>
      <c r="BI304" s="2">
        <f t="shared" si="312"/>
        <v>82616172.392359003</v>
      </c>
      <c r="BJ304" s="2">
        <f t="shared" si="313"/>
        <v>83817051.925921246</v>
      </c>
      <c r="BK304" s="2">
        <f t="shared" si="314"/>
        <v>84937754.176981643</v>
      </c>
      <c r="BL304" s="2">
        <f t="shared" si="315"/>
        <v>86221894.501190737</v>
      </c>
      <c r="BM304" s="2">
        <f t="shared" si="316"/>
        <v>87553310.518423185</v>
      </c>
      <c r="BN304" s="2">
        <f t="shared" si="317"/>
        <v>88873576.296041355</v>
      </c>
      <c r="BO304" s="2">
        <f t="shared" si="318"/>
        <v>90141630.967055216</v>
      </c>
      <c r="BP304" s="2">
        <f t="shared" si="319"/>
        <v>91457347.187109545</v>
      </c>
      <c r="BQ304" s="2">
        <f t="shared" si="320"/>
        <v>92961157.17009753</v>
      </c>
      <c r="BR304" s="2">
        <f t="shared" si="321"/>
        <v>94482237.8612625</v>
      </c>
      <c r="BS304" s="2">
        <f t="shared" si="322"/>
        <v>95683160.749433383</v>
      </c>
      <c r="BT304" s="2">
        <f t="shared" si="323"/>
        <v>97132835.573307812</v>
      </c>
      <c r="BU304" s="2">
        <f t="shared" si="324"/>
        <v>98609344.098480329</v>
      </c>
      <c r="BV304" s="2">
        <f t="shared" si="325"/>
        <v>100221174.93390475</v>
      </c>
      <c r="BW304" s="2">
        <f t="shared" si="326"/>
        <v>101828018.72187819</v>
      </c>
      <c r="BX304" s="2">
        <f t="shared" si="327"/>
        <v>103384570.60896146</v>
      </c>
      <c r="BY304" s="2">
        <f t="shared" si="328"/>
        <v>104948432.34417062</v>
      </c>
      <c r="BZ304" s="2">
        <f t="shared" si="329"/>
        <v>106504083.5107006</v>
      </c>
      <c r="CA304" s="2">
        <f t="shared" si="330"/>
        <v>108045397.92283785</v>
      </c>
      <c r="CB304" s="2">
        <f t="shared" si="331"/>
        <v>109563977.99959557</v>
      </c>
      <c r="CC304" s="2">
        <f t="shared" si="332"/>
        <v>111020066.87943332</v>
      </c>
      <c r="CD304" s="2">
        <f t="shared" si="333"/>
        <v>112452980.89319819</v>
      </c>
      <c r="CE304" s="2">
        <f t="shared" si="334"/>
        <v>113860929.33236094</v>
      </c>
      <c r="CF304" s="2">
        <f t="shared" si="335"/>
        <v>115242095.54090403</v>
      </c>
      <c r="CG304" s="2">
        <f t="shared" si="336"/>
        <v>116594725.70795321</v>
      </c>
      <c r="CH304" s="2">
        <f t="shared" si="337"/>
        <v>117917129.50966553</v>
      </c>
      <c r="CI304" s="2">
        <f t="shared" si="338"/>
        <v>119207806.97993642</v>
      </c>
      <c r="CJ304" s="2">
        <f t="shared" si="339"/>
        <v>120465480.48510331</v>
      </c>
      <c r="CK304" s="2">
        <f t="shared" si="340"/>
        <v>121689415.22710656</v>
      </c>
      <c r="CL304" s="2">
        <f t="shared" si="341"/>
        <v>122879074.08749466</v>
      </c>
      <c r="CM304" s="2">
        <f t="shared" si="342"/>
        <v>124034058.50849245</v>
      </c>
      <c r="CN304" s="2">
        <f t="shared" si="343"/>
        <v>125154180.15049957</v>
      </c>
      <c r="CO304" s="2">
        <f t="shared" si="344"/>
        <v>126239462.85583095</v>
      </c>
      <c r="CP304" s="2">
        <f t="shared" si="345"/>
        <v>127290136.48006864</v>
      </c>
      <c r="CQ304" s="2">
        <f t="shared" si="346"/>
        <v>128349554.71585406</v>
      </c>
      <c r="CR304" s="2">
        <f>IF($D304=3,(W304*$P304*$M304*'input_cooling&amp;ventilation'!$D$3)*'input_cool&amp;vent_evolution'!M$11,(W304*$Q304*'input_cooling&amp;ventilation'!$D$3)*'input_cool&amp;vent_evolution'!M$12)</f>
        <v>12767722.169779876</v>
      </c>
      <c r="CS304" s="2">
        <f>IF($D304=3,(X304*$P304*$M304*'input_cooling&amp;ventilation'!$D$3)*'input_cool&amp;vent_evolution'!N$11,(X304*$Q304*'input_cooling&amp;ventilation'!$D$3)*'input_cool&amp;vent_evolution'!N$12)</f>
        <v>11765500.201550888</v>
      </c>
      <c r="CT304" s="2">
        <f>IF($D304=3,(Y304*$P304*$M304*'input_cooling&amp;ventilation'!$D$3)*'input_cool&amp;vent_evolution'!O$11,(Y304*$Q304*'input_cooling&amp;ventilation'!$D$3)*'input_cool&amp;vent_evolution'!O$12)</f>
        <v>10979971.089702979</v>
      </c>
      <c r="CU304" s="2">
        <f>IF($D304=3,(Z304*$P304*$M304*'input_cooling&amp;ventilation'!$D$3)*'input_cool&amp;vent_evolution'!P$11,(Z304*$Q304*'input_cooling&amp;ventilation'!$D$3)*'input_cool&amp;vent_evolution'!P$12)</f>
        <v>12581239.683954142</v>
      </c>
      <c r="CV304" s="2">
        <f>IF($D304=3,(AA304*$P304*$M304*'input_cooling&amp;ventilation'!$D$3)*'input_cool&amp;vent_evolution'!Q$11,(AA304*$Q304*'input_cooling&amp;ventilation'!$D$3)*'input_cool&amp;vent_evolution'!Q$12)</f>
        <v>13044418.679223295</v>
      </c>
      <c r="CW304" s="2">
        <f>IF($D304=3,(AB304*$P304*$M304*'input_cooling&amp;ventilation'!$D$3)*'input_cool&amp;vent_evolution'!R$11,(AB304*$Q304*'input_cooling&amp;ventilation'!$D$3)*'input_cool&amp;vent_evolution'!R$12)</f>
        <v>12935175.293219471</v>
      </c>
      <c r="CX304" s="2">
        <f>IF($D304=3,(AC304*$P304*$M304*'input_cooling&amp;ventilation'!$D$3)*'input_cool&amp;vent_evolution'!S$11,(AC304*$Q304*'input_cooling&amp;ventilation'!$D$3)*'input_cool&amp;vent_evolution'!S$12)</f>
        <v>12423642.064358538</v>
      </c>
      <c r="CY304" s="2">
        <f>IF($D304=3,(AD304*$P304*$M304*'input_cooling&amp;ventilation'!$D$3)*'input_cool&amp;vent_evolution'!T$11,(AD304*$Q304*'input_cooling&amp;ventilation'!$D$3)*'input_cool&amp;vent_evolution'!T$12)</f>
        <v>12890601.446352972</v>
      </c>
      <c r="CZ304" s="2">
        <f>IF($D304=3,(AE304*$P304*$M304*'input_cooling&amp;ventilation'!$D$3)*'input_cool&amp;vent_evolution'!U$11,(AE304*$Q304*'input_cooling&amp;ventilation'!$D$3)*'input_cool&amp;vent_evolution'!U$12)</f>
        <v>14733431.75851696</v>
      </c>
      <c r="DA304" s="2">
        <f>IF($D304=3,(AF304*$P304*$M304*'input_cooling&amp;ventilation'!$D$3)*'input_cool&amp;vent_evolution'!V$11,(AF304*$Q304*'input_cooling&amp;ventilation'!$D$3)*'input_cool&amp;vent_evolution'!V$12)</f>
        <v>14902639.838810267</v>
      </c>
      <c r="DB304" s="2">
        <f>IF($D304=3,(AG304*$P304*$M304*'input_cooling&amp;ventilation'!$D$3)*'input_cool&amp;vent_evolution'!W$11,(AG304*$Q304*'input_cooling&amp;ventilation'!$D$3)*'input_cool&amp;vent_evolution'!W$12)</f>
        <v>11765924.964103902</v>
      </c>
      <c r="DC304" s="2">
        <f>IF($D304=3,(AH304*$P304*$M304*'input_cooling&amp;ventilation'!$D$3)*'input_cool&amp;vent_evolution'!X$11,(AH304*$Q304*'input_cooling&amp;ventilation'!$D$3)*'input_cool&amp;vent_evolution'!X$12)</f>
        <v>14203047.812700359</v>
      </c>
      <c r="DD304" s="2">
        <f>IF($D304=3,(AI304*$P304*$M304*'input_cooling&amp;ventilation'!$D$3)*'input_cool&amp;vent_evolution'!Y$11,(AI304*$Q304*'input_cooling&amp;ventilation'!$D$3)*'input_cool&amp;vent_evolution'!Y$12)</f>
        <v>14465948.386161171</v>
      </c>
      <c r="DE304" s="2">
        <f>IF($D304=3,(AJ304*$P304*$M304*'input_cooling&amp;ventilation'!$D$3)*'input_cool&amp;vent_evolution'!Z$11,(AJ304*$Q304*'input_cooling&amp;ventilation'!$D$3)*'input_cool&amp;vent_evolution'!Z$12)</f>
        <v>15791755.533378061</v>
      </c>
      <c r="DF304" s="2">
        <f>IF($D304=3,(AK304*$P304*$M304*'input_cooling&amp;ventilation'!$D$3)*'input_cool&amp;vent_evolution'!AA$11,(AK304*$Q304*'input_cooling&amp;ventilation'!$D$3)*'input_cool&amp;vent_evolution'!AA$12)</f>
        <v>15742895.421976343</v>
      </c>
      <c r="DG304" s="2">
        <f>IF($D304=3,(AL304*$P304*$M304*'input_cooling&amp;ventilation'!$D$3)*'input_cool&amp;vent_evolution'!AB$11,(AL304*$Q304*'input_cooling&amp;ventilation'!$D$3)*'input_cool&amp;vent_evolution'!AB$12)</f>
        <v>15250165.424068695</v>
      </c>
      <c r="DH304" s="2">
        <f>IF($D304=3,(AM304*$P304*$M304*'input_cooling&amp;ventilation'!$D$3)*'input_cool&amp;vent_evolution'!AC$11,(AM304*$Q304*'input_cooling&amp;ventilation'!$D$3)*'input_cool&amp;vent_evolution'!AC$12)</f>
        <v>15321782.948720183</v>
      </c>
      <c r="DI304" s="2">
        <f>IF($D304=3,(AN304*$P304*$M304*'input_cooling&amp;ventilation'!$D$3)*'input_cool&amp;vent_evolution'!AD$11,(AN304*$Q304*'input_cooling&amp;ventilation'!$D$3)*'input_cool&amp;vent_evolution'!AD$12)</f>
        <v>15241340.702225249</v>
      </c>
      <c r="DJ304" s="2">
        <f>IF($D304=3,(AO304*$P304*$M304*'input_cooling&amp;ventilation'!$D$3)*'input_cool&amp;vent_evolution'!AE$11,(AO304*$Q304*'input_cooling&amp;ventilation'!$D$3)*'input_cool&amp;vent_evolution'!AE$12)</f>
        <v>15100877.748212496</v>
      </c>
      <c r="DK304" s="2">
        <f>IF($D304=3,(AP304*$P304*$M304*'input_cooling&amp;ventilation'!$D$3)*'input_cool&amp;vent_evolution'!AF$11,(AP304*$Q304*'input_cooling&amp;ventilation'!$D$3)*'input_cool&amp;vent_evolution'!AF$12)</f>
        <v>14878140.312846012</v>
      </c>
      <c r="DL304" s="2">
        <f>IF($D304=3,(AQ304*$P304*$M304*'input_cooling&amp;ventilation'!$D$3)*'input_cool&amp;vent_evolution'!AG$11,(AQ304*$Q304*'input_cooling&amp;ventilation'!$D$3)*'input_cool&amp;vent_evolution'!AG$12)</f>
        <v>14265888.900936242</v>
      </c>
      <c r="DM304" s="2">
        <f>IF($D304=3,(AR304*$P304*$M304*'input_cooling&amp;ventilation'!$D$3)*'input_cool&amp;vent_evolution'!AH$11,(AR304*$Q304*'input_cooling&amp;ventilation'!$D$3)*'input_cool&amp;vent_evolution'!AH$12)</f>
        <v>14038835.409032257</v>
      </c>
      <c r="DN304" s="2">
        <f>IF($D304=3,(AS304*$P304*$M304*'input_cooling&amp;ventilation'!$D$3)*'input_cool&amp;vent_evolution'!AI$11,(AS304*$Q304*'input_cooling&amp;ventilation'!$D$3)*'input_cool&amp;vent_evolution'!AI$12)</f>
        <v>13794237.624821484</v>
      </c>
      <c r="DO304" s="2">
        <f>IF($D304=3,(AT304*$P304*$M304*'input_cooling&amp;ventilation'!$D$3)*'input_cool&amp;vent_evolution'!AJ$11,(AT304*$Q304*'input_cooling&amp;ventilation'!$D$3)*'input_cool&amp;vent_evolution'!AJ$12)</f>
        <v>13531841.330316715</v>
      </c>
      <c r="DP304" s="2">
        <f>IF($D304=3,(AU304*$P304*$M304*'input_cooling&amp;ventilation'!$D$3)*'input_cool&amp;vent_evolution'!AK$11,(AU304*$Q304*'input_cooling&amp;ventilation'!$D$3)*'input_cool&amp;vent_evolution'!AK$12)</f>
        <v>13252262.244684242</v>
      </c>
      <c r="DQ304" s="2">
        <f>IF($D304=3,(AV304*$P304*$M304*'input_cooling&amp;ventilation'!$D$3)*'input_cool&amp;vent_evolution'!AL$11,(AV304*$Q304*'input_cooling&amp;ventilation'!$D$3)*'input_cool&amp;vent_evolution'!AL$12)</f>
        <v>12956122.375926601</v>
      </c>
      <c r="DR304" s="2">
        <f>IF($D304=3,(AW304*$P304*$M304*'input_cooling&amp;ventilation'!$D$3)*'input_cool&amp;vent_evolution'!AM$11,(AW304*$Q304*'input_cooling&amp;ventilation'!$D$3)*'input_cool&amp;vent_evolution'!AM$12)</f>
        <v>12645286.735434406</v>
      </c>
      <c r="DS304" s="2">
        <f>IF($D304=3,(AX304*$P304*$M304*'input_cooling&amp;ventilation'!$D$3)*'input_cool&amp;vent_evolution'!AN$11,(AX304*$Q304*'input_cooling&amp;ventilation'!$D$3)*'input_cool&amp;vent_evolution'!AN$12)</f>
        <v>12321933.603641687</v>
      </c>
      <c r="DT304" s="2">
        <f>IF($D304=3,(AY304*$P304*$M304*'input_cooling&amp;ventilation'!$D$3)*'input_cool&amp;vent_evolution'!AO$11,(AY304*$Q304*'input_cooling&amp;ventilation'!$D$3)*'input_cool&amp;vent_evolution'!AO$12)</f>
        <v>11991381.359467378</v>
      </c>
      <c r="DU304" s="2">
        <f>IF($D304=3,(AZ304*$P304*$M304*'input_cooling&amp;ventilation'!$D$3)*'input_cool&amp;vent_evolution'!AP$11,(AZ304*$Q304*'input_cooling&amp;ventilation'!$D$3)*'input_cool&amp;vent_evolution'!AP$12)</f>
        <v>11655566.749607863</v>
      </c>
      <c r="DV304" s="2">
        <f>IF($D304=3,(BA304*$P304*$M304*'input_cooling&amp;ventilation'!$D$3)*'input_cool&amp;vent_evolution'!AQ$11,(BA304*$Q304*'input_cooling&amp;ventilation'!$D$3)*'input_cool&amp;vent_evolution'!AQ$12)</f>
        <v>11315847.308786873</v>
      </c>
      <c r="DW304" s="2">
        <f>IF($D304=3,(BB304*$P304*$M304*'input_cooling&amp;ventilation'!$D$3)*'input_cool&amp;vent_evolution'!AR$11,(BB304*$Q304*'input_cooling&amp;ventilation'!$D$3)*'input_cool&amp;vent_evolution'!AR$12)</f>
        <v>10974282.629085327</v>
      </c>
      <c r="DX304" s="2">
        <f>IF($D304=3,(BC304*$P304*$M304*'input_cooling&amp;ventilation'!$D$3)*'input_cool&amp;vent_evolution'!AS$11,(BC304*$Q304*'input_cooling&amp;ventilation'!$D$3)*'input_cool&amp;vent_evolution'!AS$12)</f>
        <v>10632951.542140692</v>
      </c>
      <c r="DY304" s="2">
        <f>IF($D304=3,(BD304*$P304*$M304*'input_cooling&amp;ventilation'!$D$3)*'input_cool&amp;vent_evolution'!AT$11,(BD304*$Q304*'input_cooling&amp;ventilation'!$D$3)*'input_cool&amp;vent_evolution'!AT$12)</f>
        <v>10293872.442861469</v>
      </c>
      <c r="DZ304" s="2">
        <f>IF($D304=3,(BE304*$P304*$M304*'input_cooling&amp;ventilation'!$D$3)*'input_cool&amp;vent_evolution'!AU$11,(BE304*$Q304*'input_cooling&amp;ventilation'!$D$3)*'input_cool&amp;vent_evolution'!AU$12)</f>
        <v>10379546.922317497</v>
      </c>
      <c r="EA304" s="2">
        <f>IF($D304=3,(BF304*$P304*$M304*'input_cooling&amp;ventilation'!$D$3)*'input_cool&amp;vent_evolution'!AV$11,(BF304*$Q304*'input_cooling&amp;ventilation'!$D$3)*'input_cool&amp;vent_evolution'!AV$12)</f>
        <v>10465934.458640201</v>
      </c>
      <c r="EB304">
        <v>0.1833809251856082</v>
      </c>
      <c r="EC304" s="2">
        <f t="shared" si="347"/>
        <v>21677117.81761099</v>
      </c>
      <c r="ED304" s="2">
        <f>IF($D304=3,(EC304*(1+'input_cool&amp;vent_evolution'!M$10)),EC304*(1+'input_cool&amp;vent_evolution'!M$9))</f>
        <v>22040964.437355939</v>
      </c>
      <c r="EE304" s="2">
        <f>IF($D304=3,(ED304*(1+'input_cool&amp;vent_evolution'!N$10)),ED304*(1+'input_cool&amp;vent_evolution'!N$9))</f>
        <v>22399690.366346076</v>
      </c>
      <c r="EF304" s="2">
        <f>IF($D304=3,(EE304*(1+'input_cool&amp;vent_evolution'!O$10)),EE304*(1+'input_cool&amp;vent_evolution'!O$9))</f>
        <v>22738802.612965096</v>
      </c>
      <c r="EG304" s="2">
        <f>IF($D304=3,(EF304*(1+'input_cool&amp;vent_evolution'!P$10)),EF304*(1+'input_cool&amp;vent_evolution'!P$9))</f>
        <v>23113799.811178837</v>
      </c>
      <c r="EH304" s="2">
        <f>IF($D304=3,(EG304*(1+'input_cool&amp;vent_evolution'!Q$10)),EG304*(1+'input_cool&amp;vent_evolution'!Q$9))</f>
        <v>23478786.118624397</v>
      </c>
      <c r="EI304" s="2">
        <f>IF($D304=3,(EH304*(1+'input_cool&amp;vent_evolution'!R$10)),EH304*(1+'input_cool&amp;vent_evolution'!R$9))</f>
        <v>23744254.577659268</v>
      </c>
      <c r="EJ304" s="2">
        <f>IF($D304=3,(EI304*(1+'input_cool&amp;vent_evolution'!S$10)),EI304*(1+'input_cool&amp;vent_evolution'!S$9))</f>
        <v>24082244.442369133</v>
      </c>
      <c r="EK304" s="2">
        <f>IF($D304=3,(EJ304*(1+'input_cool&amp;vent_evolution'!T$10)),EJ304*(1+'input_cool&amp;vent_evolution'!T$9))</f>
        <v>24371036.496290717</v>
      </c>
      <c r="EL304" s="2">
        <f>IF($D304=3,(EK304*(1+'input_cool&amp;vent_evolution'!U$10)),EK304*(1+'input_cool&amp;vent_evolution'!U$9))</f>
        <v>24698106.155880027</v>
      </c>
      <c r="EM304" s="2">
        <f>IF($D304=3,(EL304*(1+'input_cool&amp;vent_evolution'!V$10)),EL304*(1+'input_cool&amp;vent_evolution'!V$9))</f>
        <v>24975181.051594116</v>
      </c>
      <c r="EN304" s="2">
        <f>IF($D304=3,(EM304*(1+'input_cool&amp;vent_evolution'!W$10)),EM304*(1+'input_cool&amp;vent_evolution'!W$9))</f>
        <v>25233362.177338675</v>
      </c>
      <c r="EO304" s="2">
        <f>IF($D304=3,(EN304*(1+'input_cool&amp;vent_evolution'!X$10)),EN304*(1+'input_cool&amp;vent_evolution'!X$9))</f>
        <v>25479619.414814293</v>
      </c>
      <c r="EP304" s="2">
        <f>IF($D304=3,(EO304*(1+'input_cool&amp;vent_evolution'!Y$10)),EO304*(1+'input_cool&amp;vent_evolution'!Y$9))</f>
        <v>25722065.370863285</v>
      </c>
      <c r="EQ304" s="2">
        <f>IF($D304=3,(EP304*(1+'input_cool&amp;vent_evolution'!Z$10)),EP304*(1+'input_cool&amp;vent_evolution'!Z$9))</f>
        <v>25954509.628468972</v>
      </c>
      <c r="ER304" s="2">
        <f>IF($D304=3,(EQ304*(1+'input_cool&amp;vent_evolution'!AA$10)),EQ304*(1+'input_cool&amp;vent_evolution'!AA$9))</f>
        <v>26229021.26672883</v>
      </c>
      <c r="ES304" s="2">
        <f>IF($D304=3,(ER304*(1+'input_cool&amp;vent_evolution'!AB$10)),ER304*(1+'input_cool&amp;vent_evolution'!AB$9))</f>
        <v>26351058.055073634</v>
      </c>
      <c r="ET304" s="2">
        <f>IF($D304=3,(ES304*(1+'input_cool&amp;vent_evolution'!AC$10)),ES304*(1+'input_cool&amp;vent_evolution'!AC$9))</f>
        <v>26503515.211364802</v>
      </c>
      <c r="EU304" s="2">
        <f>IF($D304=3,(ET304*(1+'input_cool&amp;vent_evolution'!AD$10)),ET304*(1+'input_cool&amp;vent_evolution'!AD$9))</f>
        <v>26706730.238265261</v>
      </c>
      <c r="EV304" s="2">
        <f>IF($D304=3,(EU304*(1+'input_cool&amp;vent_evolution'!AE$10)),EU304*(1+'input_cool&amp;vent_evolution'!AE$9))</f>
        <v>26891187.067277525</v>
      </c>
      <c r="EW304" s="2">
        <f>IF($D304=3,(EV304*(1+'input_cool&amp;vent_evolution'!AF$10)),EV304*(1+'input_cool&amp;vent_evolution'!AF$9))</f>
        <v>27033750.387186456</v>
      </c>
      <c r="EX304" s="2">
        <f>IF($D304=3,(EW304*(1+'input_cool&amp;vent_evolution'!AG$10)),EW304*(1+'input_cool&amp;vent_evolution'!AG$9))</f>
        <v>27192355.568493847</v>
      </c>
      <c r="EY304" s="2">
        <f>IF($D304=3,(EX304*(1+'input_cool&amp;vent_evolution'!AH$10)),EX304*(1+'input_cool&amp;vent_evolution'!AH$9))</f>
        <v>27343924.236571744</v>
      </c>
      <c r="EZ304" s="2">
        <f>IF($D304=3,(EY304*(1+'input_cool&amp;vent_evolution'!AI$10)),EY304*(1+'input_cool&amp;vent_evolution'!AI$9))</f>
        <v>27468230.683926325</v>
      </c>
      <c r="FA304" s="2">
        <f>IF($D304=3,(EZ304*(1+'input_cool&amp;vent_evolution'!AJ$10)),EZ304*(1+'input_cool&amp;vent_evolution'!AJ$9))</f>
        <v>27588532.396532632</v>
      </c>
      <c r="FB304" s="2">
        <f>IF($D304=3,(FA304*(1+'input_cool&amp;vent_evolution'!AK$10)),FA304*(1+'input_cool&amp;vent_evolution'!AK$9))</f>
        <v>27725192.783855841</v>
      </c>
      <c r="FC304" s="2">
        <f>IF($D304=3,(FB304*(1+'input_cool&amp;vent_evolution'!AL$10)),FB304*(1+'input_cool&amp;vent_evolution'!AL$9))</f>
        <v>27861227.095970571</v>
      </c>
      <c r="FD304" s="2">
        <f>IF($D304=3,(FC304*(1+'input_cool&amp;vent_evolution'!AM$10)),FC304*(1+'input_cool&amp;vent_evolution'!AM$9))</f>
        <v>28025228.276611693</v>
      </c>
      <c r="FE304" s="2">
        <f>IF($D304=3,(FD304*(1+'input_cool&amp;vent_evolution'!AN$10)),FD304*(1+'input_cool&amp;vent_evolution'!AN$9))</f>
        <v>28170896.104312114</v>
      </c>
      <c r="FF304" s="2">
        <f>IF($D304=3,(FE304*(1+'input_cool&amp;vent_evolution'!AO$10)),FE304*(1+'input_cool&amp;vent_evolution'!AO$9))</f>
        <v>28295414.281810243</v>
      </c>
      <c r="FG304" s="2">
        <f>IF($D304=3,(FF304*(1+'input_cool&amp;vent_evolution'!AP$10)),FF304*(1+'input_cool&amp;vent_evolution'!AP$9))</f>
        <v>28453943.773179099</v>
      </c>
      <c r="FH304" s="2">
        <f>IF($D304=3,(FG304*(1+'input_cool&amp;vent_evolution'!AQ$10)),FG304*(1+'input_cool&amp;vent_evolution'!AQ$9))</f>
        <v>28597301.688744962</v>
      </c>
      <c r="FI304" s="2">
        <f>IF($D304=3,(FH304*(1+'input_cool&amp;vent_evolution'!AR$10)),FH304*(1+'input_cool&amp;vent_evolution'!AR$9))</f>
        <v>28763269.175008591</v>
      </c>
      <c r="FJ304" s="2">
        <f>IF($D304=3,(FI304*(1+'input_cool&amp;vent_evolution'!AS$10)),FI304*(1+'input_cool&amp;vent_evolution'!AS$9))</f>
        <v>28911371.763270564</v>
      </c>
      <c r="FK304" s="2">
        <f>IF($D304=3,(FJ304*(1+'input_cool&amp;vent_evolution'!AT$10)),FJ304*(1+'input_cool&amp;vent_evolution'!AT$9))</f>
        <v>29082302.746113513</v>
      </c>
      <c r="FL304" s="2">
        <f>IF($D304=3,(FK304*(1+'input_cool&amp;vent_evolution'!AU$10)),FK304*(1+'input_cool&amp;vent_evolution'!AU$9))</f>
        <v>29254244.314034712</v>
      </c>
      <c r="FM304" s="2">
        <f t="shared" si="348"/>
        <v>11919836.146033634</v>
      </c>
      <c r="FN304" s="2">
        <f t="shared" si="349"/>
        <v>17169870.381579246</v>
      </c>
      <c r="FO304" s="2">
        <f t="shared" si="350"/>
        <v>17449317.214351829</v>
      </c>
      <c r="FP304" s="2">
        <f t="shared" si="351"/>
        <v>17713485.024966616</v>
      </c>
      <c r="FQ304" s="2">
        <f t="shared" si="352"/>
        <v>18005607.146259677</v>
      </c>
      <c r="FR304" s="2">
        <f t="shared" si="353"/>
        <v>18289930.802227758</v>
      </c>
      <c r="FS304" s="2">
        <f t="shared" si="354"/>
        <v>18496730.239021055</v>
      </c>
      <c r="FT304" s="2">
        <f t="shared" si="355"/>
        <v>18760023.716212112</v>
      </c>
      <c r="FU304" s="2">
        <f t="shared" si="356"/>
        <v>18984992.190126065</v>
      </c>
      <c r="FV304" s="2">
        <f t="shared" si="357"/>
        <v>19239778.847799625</v>
      </c>
      <c r="FW304" s="2">
        <f t="shared" si="358"/>
        <v>19455619.677220751</v>
      </c>
      <c r="FX304" s="2">
        <f t="shared" si="359"/>
        <v>19656742.294908535</v>
      </c>
      <c r="FY304" s="2">
        <f t="shared" si="360"/>
        <v>19848576.225769382</v>
      </c>
      <c r="FZ304" s="2">
        <f t="shared" si="361"/>
        <v>20037441.17547385</v>
      </c>
      <c r="GA304" s="2">
        <f t="shared" si="362"/>
        <v>20218514.820657358</v>
      </c>
      <c r="GB304" s="2">
        <f t="shared" si="363"/>
        <v>20432358.877279866</v>
      </c>
      <c r="GC304" s="2">
        <f t="shared" si="364"/>
        <v>20527425.308860932</v>
      </c>
      <c r="GD304" s="2">
        <f t="shared" si="365"/>
        <v>20646189.150602218</v>
      </c>
      <c r="GE304" s="2">
        <f t="shared" si="366"/>
        <v>20804493.27932521</v>
      </c>
      <c r="GF304" s="2">
        <f t="shared" si="367"/>
        <v>20948184.806714546</v>
      </c>
      <c r="GG304" s="2">
        <f t="shared" si="368"/>
        <v>21059241.368280213</v>
      </c>
      <c r="GH304" s="2">
        <f t="shared" si="369"/>
        <v>21182794.510096427</v>
      </c>
      <c r="GI304" s="2">
        <f t="shared" si="370"/>
        <v>21300866.221168902</v>
      </c>
      <c r="GJ304" s="2">
        <f t="shared" si="371"/>
        <v>21397700.712905359</v>
      </c>
      <c r="GK304" s="2">
        <f t="shared" si="372"/>
        <v>21491415.523706991</v>
      </c>
      <c r="GL304" s="2">
        <f t="shared" si="373"/>
        <v>21597873.711746123</v>
      </c>
      <c r="GM304" s="2">
        <f t="shared" si="374"/>
        <v>21703844.18836005</v>
      </c>
      <c r="GN304" s="2">
        <f t="shared" si="375"/>
        <v>21831600.803640533</v>
      </c>
      <c r="GO304" s="2">
        <f t="shared" si="376"/>
        <v>21945075.771012809</v>
      </c>
      <c r="GP304" s="2">
        <f t="shared" si="377"/>
        <v>22042075.200138051</v>
      </c>
      <c r="GQ304" s="2">
        <f t="shared" si="378"/>
        <v>22165569.379632652</v>
      </c>
      <c r="GR304" s="2">
        <f t="shared" si="379"/>
        <v>22277244.929740049</v>
      </c>
      <c r="GS304" s="2">
        <f t="shared" si="380"/>
        <v>22406533.293450367</v>
      </c>
      <c r="GT304" s="2">
        <f t="shared" si="381"/>
        <v>22521904.934780389</v>
      </c>
      <c r="GU304" s="2">
        <f t="shared" si="382"/>
        <v>22655059.85311215</v>
      </c>
      <c r="GV304" s="2">
        <f t="shared" si="383"/>
        <v>22789002.015343893</v>
      </c>
      <c r="GW304" s="2">
        <f>IF($D304=3,($N304*$M304*EC304*'input_cooling&amp;ventilation'!$D$3)*'input_cool&amp;vent_evolution'!M$11,($O304*$M304*EC304*'input_cooling&amp;ventilation'!$D$3)*'input_cool&amp;vent_evolution'!M$10)</f>
        <v>3526610.614394052</v>
      </c>
      <c r="GX304" s="2">
        <f>IF($D304=3,($N304*$M304*ED304*'input_cooling&amp;ventilation'!$D$3)*'input_cool&amp;vent_evolution'!N$11,($O304*$M304*ED304*'input_cooling&amp;ventilation'!$D$3)*'input_cool&amp;vent_evolution'!N$10)</f>
        <v>3514587.6089802301</v>
      </c>
      <c r="GY304" s="2">
        <f>IF($D304=3,($N304*$M304*EE304*'input_cooling&amp;ventilation'!$D$3)*'input_cool&amp;vent_evolution'!O$11,($O304*$M304*EE304*'input_cooling&amp;ventilation'!$D$3)*'input_cool&amp;vent_evolution'!O$10)</f>
        <v>3502298.904695868</v>
      </c>
      <c r="GZ304" s="2">
        <f>IF($D304=3,($N304*$M304*EF304*'input_cooling&amp;ventilation'!$D$3)*'input_cool&amp;vent_evolution'!P$11,($O304*$M304*EF304*'input_cooling&amp;ventilation'!$D$3)*'input_cool&amp;vent_evolution'!P$10)</f>
        <v>3294225.6785200625</v>
      </c>
      <c r="HA304" s="2">
        <f>IF($D304=3,($N304*$M304*EG304*'input_cooling&amp;ventilation'!$D$3)*'input_cool&amp;vent_evolution'!Q$11,($O304*$M304*EG304*'input_cooling&amp;ventilation'!$D$3)*'input_cool&amp;vent_evolution'!Q$10)</f>
        <v>3289754.4488453288</v>
      </c>
      <c r="HB304" s="2">
        <f>IF($D304=3,($N304*$M304*EH304*'input_cooling&amp;ventilation'!$D$3)*'input_cool&amp;vent_evolution'!R$11,($O304*$M304*EH304*'input_cooling&amp;ventilation'!$D$3)*'input_cool&amp;vent_evolution'!R$10)</f>
        <v>2577640.0877344804</v>
      </c>
      <c r="HC304" s="2">
        <f>IF($D304=3,($N304*$M304*EI304*'input_cooling&amp;ventilation'!$D$3)*'input_cool&amp;vent_evolution'!S$11,($O304*$M304*EI304*'input_cooling&amp;ventilation'!$D$3)*'input_cool&amp;vent_evolution'!S$10)</f>
        <v>2571380.6376630384</v>
      </c>
      <c r="HD304" s="2">
        <f>IF($D304=3,($N304*$M304*EJ304*'input_cooling&amp;ventilation'!$D$3)*'input_cool&amp;vent_evolution'!T$11,($O304*$M304*EJ304*'input_cooling&amp;ventilation'!$D$3)*'input_cool&amp;vent_evolution'!T$10)</f>
        <v>2573057.3723941376</v>
      </c>
      <c r="HE304" s="2">
        <f>IF($D304=3,($N304*$M304*EK304*'input_cooling&amp;ventilation'!$D$3)*'input_cool&amp;vent_evolution'!U$11,($O304*$M304*EK304*'input_cooling&amp;ventilation'!$D$3)*'input_cool&amp;vent_evolution'!U$10)</f>
        <v>2569522.2903908798</v>
      </c>
      <c r="HF304" s="2">
        <f>IF($D304=3,($N304*$M304*EL304*'input_cooling&amp;ventilation'!$D$3)*'input_cool&amp;vent_evolution'!V$11,($O304*$M304*EL304*'input_cooling&amp;ventilation'!$D$3)*'input_cool&amp;vent_evolution'!V$10)</f>
        <v>2570081.9753034622</v>
      </c>
      <c r="HG304" s="2">
        <f>IF($D304=3,($N304*$M304*EM304*'input_cooling&amp;ventilation'!$D$3)*'input_cool&amp;vent_evolution'!W$11,($O304*$M304*EM304*'input_cooling&amp;ventilation'!$D$3)*'input_cool&amp;vent_evolution'!W$10)</f>
        <v>1994076.3001806319</v>
      </c>
      <c r="HH304" s="2">
        <f>IF($D304=3,($N304*$M304*EN304*'input_cooling&amp;ventilation'!$D$3)*'input_cool&amp;vent_evolution'!X$11,($O304*$M304*EN304*'input_cooling&amp;ventilation'!$D$3)*'input_cool&amp;vent_evolution'!X$10)</f>
        <v>1995132.7667216987</v>
      </c>
      <c r="HI304" s="2">
        <f>IF($D304=3,($N304*$M304*EO304*'input_cooling&amp;ventilation'!$D$3)*'input_cool&amp;vent_evolution'!Y$11,($O304*$M304*EO304*'input_cooling&amp;ventilation'!$D$3)*'input_cool&amp;vent_evolution'!Y$10)</f>
        <v>1995246.9281736303</v>
      </c>
      <c r="HJ304" s="2">
        <f>IF($D304=3,($N304*$M304*EP304*'input_cooling&amp;ventilation'!$D$3)*'input_cool&amp;vent_evolution'!Z$11,($O304*$M304*EP304*'input_cooling&amp;ventilation'!$D$3)*'input_cool&amp;vent_evolution'!Z$10)</f>
        <v>1995074.7055375956</v>
      </c>
      <c r="HK304" s="2">
        <f>IF($D304=3,($N304*$M304*EQ304*'input_cooling&amp;ventilation'!$D$3)*'input_cool&amp;vent_evolution'!AA$11,($O304*$M304*EQ304*'input_cooling&amp;ventilation'!$D$3)*'input_cool&amp;vent_evolution'!AA$10)</f>
        <v>1994148.78834615</v>
      </c>
      <c r="HL304" s="2">
        <f>IF($D304=3,($N304*$M304*ER304*'input_cooling&amp;ventilation'!$D$3)*'input_cool&amp;vent_evolution'!AB$11,($O304*$M304*ER304*'input_cooling&amp;ventilation'!$D$3)*'input_cool&amp;vent_evolution'!AB$10)</f>
        <v>1388781.0701601894</v>
      </c>
      <c r="HM304" s="2">
        <f>IF($D304=3,($N304*$M304*ES304*'input_cooling&amp;ventilation'!$D$3)*'input_cool&amp;vent_evolution'!AC$11,($O304*$M304*ES304*'input_cooling&amp;ventilation'!$D$3)*'input_cool&amp;vent_evolution'!AC$10)</f>
        <v>1386602.0950888537</v>
      </c>
      <c r="HN304" s="2">
        <f>IF($D304=3,($N304*$M304*ET304*'input_cooling&amp;ventilation'!$D$3)*'input_cool&amp;vent_evolution'!AD$11,($O304*$M304*ET304*'input_cooling&amp;ventilation'!$D$3)*'input_cool&amp;vent_evolution'!AD$10)</f>
        <v>1386046.2919176265</v>
      </c>
      <c r="HO304" s="2">
        <f>IF($D304=3,($N304*$M304*EU304*'input_cooling&amp;ventilation'!$D$3)*'input_cool&amp;vent_evolution'!AE$11,($O304*$M304*EU304*'input_cooling&amp;ventilation'!$D$3)*'input_cool&amp;vent_evolution'!AE$10)</f>
        <v>1388140.6334534106</v>
      </c>
      <c r="HP304" s="2">
        <f>IF($D304=3,($N304*$M304*EV304*'input_cooling&amp;ventilation'!$D$3)*'input_cool&amp;vent_evolution'!AF$11,($O304*$M304*EV304*'input_cooling&amp;ventilation'!$D$3)*'input_cool&amp;vent_evolution'!AF$10)</f>
        <v>1389245.8380808532</v>
      </c>
      <c r="HQ304" s="2">
        <f>IF($D304=3,($N304*$M304*EW304*'input_cooling&amp;ventilation'!$D$3)*'input_cool&amp;vent_evolution'!AG$11,($O304*$M304*EW304*'input_cooling&amp;ventilation'!$D$3)*'input_cool&amp;vent_evolution'!AG$10)</f>
        <v>877054.40892082348</v>
      </c>
      <c r="HR304" s="2">
        <f>IF($D304=3,($N304*$M304*EX304*'input_cooling&amp;ventilation'!$D$3)*'input_cool&amp;vent_evolution'!AH$11,($O304*$M304*EX304*'input_cooling&amp;ventilation'!$D$3)*'input_cool&amp;vent_evolution'!AH$10)</f>
        <v>878727.37547290674</v>
      </c>
      <c r="HS304" s="2">
        <f>IF($D304=3,($N304*$M304*EY304*'input_cooling&amp;ventilation'!$D$3)*'input_cool&amp;vent_evolution'!AI$11,($O304*$M304*EY304*'input_cooling&amp;ventilation'!$D$3)*'input_cool&amp;vent_evolution'!AI$10)</f>
        <v>880161.72510524117</v>
      </c>
      <c r="HT304" s="2">
        <f>IF($D304=3,($N304*$M304*EZ304*'input_cooling&amp;ventilation'!$D$3)*'input_cool&amp;vent_evolution'!AJ$11,($O304*$M304*EZ304*'input_cooling&amp;ventilation'!$D$3)*'input_cool&amp;vent_evolution'!AJ$10)</f>
        <v>880711.65893811989</v>
      </c>
      <c r="HU304" s="2">
        <f>IF($D304=3,($N304*$M304*FA304*'input_cooling&amp;ventilation'!$D$3)*'input_cool&amp;vent_evolution'!AK$11,($O304*$M304*FA304*'input_cooling&amp;ventilation'!$D$3)*'input_cool&amp;vent_evolution'!AK$10)</f>
        <v>881130.23641330446</v>
      </c>
      <c r="HV304" s="2">
        <f>IF($D304=3,($N304*$M304*FB304*'input_cooling&amp;ventilation'!$D$3)*'input_cool&amp;vent_evolution'!AL$11,($O304*$M304*FB304*'input_cooling&amp;ventilation'!$D$3)*'input_cool&amp;vent_evolution'!AL$10)</f>
        <v>882067.20840929728</v>
      </c>
      <c r="HW304" s="2">
        <f>IF($D304=3,($N304*$M304*FC304*'input_cooling&amp;ventilation'!$D$3)*'input_cool&amp;vent_evolution'!AM$11,($O304*$M304*FC304*'input_cooling&amp;ventilation'!$D$3)*'input_cool&amp;vent_evolution'!AM$10)</f>
        <v>882977.83433632692</v>
      </c>
      <c r="HX304" s="2">
        <f>IF($D304=3,($N304*$M304*FD304*'input_cooling&amp;ventilation'!$D$3)*'input_cool&amp;vent_evolution'!AN$11,($O304*$M304*FD304*'input_cooling&amp;ventilation'!$D$3)*'input_cool&amp;vent_evolution'!AN$10)</f>
        <v>884765.45011543343</v>
      </c>
      <c r="HY304" s="2">
        <f>IF($D304=3,($N304*$M304*FE304*'input_cooling&amp;ventilation'!$D$3)*'input_cool&amp;vent_evolution'!AO$11,($O304*$M304*FE304*'input_cooling&amp;ventilation'!$D$3)*'input_cool&amp;vent_evolution'!AO$10)</f>
        <v>885963.66199970781</v>
      </c>
      <c r="HZ304" s="2">
        <f>IF($D304=3,($N304*$M304*FF304*'input_cooling&amp;ventilation'!$D$3)*'input_cool&amp;vent_evolution'!AP$11,($O304*$M304*FF304*'input_cooling&amp;ventilation'!$D$3)*'input_cool&amp;vent_evolution'!AP$10)</f>
        <v>886491.11098232667</v>
      </c>
      <c r="IA304" s="2">
        <f>IF($D304=3,($N304*$M304*FG304*'input_cooling&amp;ventilation'!$D$3)*'input_cool&amp;vent_evolution'!AQ$11,($O304*$M304*FG304*'input_cooling&amp;ventilation'!$D$3)*'input_cool&amp;vent_evolution'!AQ$10)</f>
        <v>888076.9246480799</v>
      </c>
      <c r="IB304" s="2">
        <f>IF($D304=3,($N304*$M304*FH304*'input_cooling&amp;ventilation'!$D$3)*'input_cool&amp;vent_evolution'!AR$11,($O304*$M304*FH304*'input_cooling&amp;ventilation'!$D$3)*'input_cool&amp;vent_evolution'!AR$10)</f>
        <v>889180.0392587001</v>
      </c>
      <c r="IC304" s="2">
        <f>IF($D304=3,($N304*$M304*FI304*'input_cooling&amp;ventilation'!$D$3)*'input_cool&amp;vent_evolution'!AS$11,($O304*$M304*FI304*'input_cooling&amp;ventilation'!$D$3)*'input_cool&amp;vent_evolution'!AS$10)</f>
        <v>890976.06373672525</v>
      </c>
      <c r="ID304" s="2">
        <f>IF($D304=3,($N304*$M304*FJ304*'input_cooling&amp;ventilation'!$D$3)*'input_cool&amp;vent_evolution'!AT$11,($O304*$M304*FJ304*'input_cooling&amp;ventilation'!$D$3)*'input_cool&amp;vent_evolution'!AT$10)</f>
        <v>892208.31027040898</v>
      </c>
      <c r="IE304" s="2">
        <f>IF($D304=3,($N304*$M304*FK304*'input_cooling&amp;ventilation'!$D$3)*'input_cool&amp;vent_evolution'!AU$11,($O304*$M304*FK304*'input_cooling&amp;ventilation'!$D$3)*'input_cool&amp;vent_evolution'!AU$10)</f>
        <v>897483.26037045626</v>
      </c>
      <c r="IF304" s="2">
        <f>IF($D304=3,($N304*$M304*FL304*'input_cooling&amp;ventilation'!$D$3)*'input_cool&amp;vent_evolution'!AV$11,($O304*$M304*FL304*'input_cooling&amp;ventilation'!$D$3)*'input_cool&amp;vent_evolution'!AV$10)</f>
        <v>902789.39724408276</v>
      </c>
    </row>
    <row r="305" spans="1:240" x14ac:dyDescent="0.25">
      <c r="A305">
        <v>303</v>
      </c>
      <c r="B305">
        <v>100100</v>
      </c>
      <c r="C305">
        <v>20</v>
      </c>
      <c r="D305">
        <v>6</v>
      </c>
      <c r="E305">
        <v>2</v>
      </c>
      <c r="F305" s="2">
        <v>100600381.911452</v>
      </c>
      <c r="G305" s="2">
        <v>103738691.834905</v>
      </c>
      <c r="H305" s="2">
        <v>100600381.911452</v>
      </c>
      <c r="I305" s="17">
        <v>0.74937219499999996</v>
      </c>
      <c r="J305">
        <v>0.60353381699999997</v>
      </c>
      <c r="K305" s="2">
        <f t="shared" si="308"/>
        <v>60715732.486676373</v>
      </c>
      <c r="L305" s="2">
        <f t="shared" si="309"/>
        <v>77738891.206751332</v>
      </c>
      <c r="M305">
        <v>0.48363252375923899</v>
      </c>
      <c r="N305" s="17">
        <f>'input_cooling&amp;ventilation'!$D$5</f>
        <v>57.500092182043396</v>
      </c>
      <c r="O305" s="45">
        <f>'input_cooling&amp;ventilation'!$D$6</f>
        <v>19.328678831353667</v>
      </c>
      <c r="P305" s="45">
        <f>'input_cooling&amp;ventilation'!$C$5</f>
        <v>50.351688737400465</v>
      </c>
      <c r="Q305" s="45">
        <f>'input_cooling&amp;ventilation'!$C$6</f>
        <v>32.240814214248743</v>
      </c>
      <c r="R305">
        <v>17</v>
      </c>
      <c r="S305">
        <v>12</v>
      </c>
      <c r="T305">
        <v>14</v>
      </c>
      <c r="U305" s="2">
        <f t="shared" si="310"/>
        <v>73926608.550350472</v>
      </c>
      <c r="V305" s="2">
        <f t="shared" si="311"/>
        <v>89016702.118894517</v>
      </c>
      <c r="W305" s="2">
        <v>25756536.97395217</v>
      </c>
      <c r="X305" s="57">
        <f>IF($D305=3,(W305*(1+'input_cool&amp;vent_evolution'!M$11)),(W305*(1+'input_cool&amp;vent_evolution'!M$12)))</f>
        <v>26169327.733840756</v>
      </c>
      <c r="Y305" s="57">
        <f>IF($D305=3,(X305*(1+'input_cool&amp;vent_evolution'!N$11)),(X305*(1+'input_cool&amp;vent_evolution'!N$12)))</f>
        <v>26549715.848814223</v>
      </c>
      <c r="Z305" s="57">
        <f>IF($D305=3,(Y305*(1+'input_cool&amp;vent_evolution'!O$11)),(Y305*(1+'input_cool&amp;vent_evolution'!O$12)))</f>
        <v>26904707.173766539</v>
      </c>
      <c r="AA305" s="57">
        <f>IF($D305=3,(Z305*(1+'input_cool&amp;vent_evolution'!P$11)),(Z305*(1+'input_cool&amp;vent_evolution'!P$12)))</f>
        <v>27311468.80441764</v>
      </c>
      <c r="AB305" s="57">
        <f>IF($D305=3,(AA305*(1+'input_cool&amp;vent_evolution'!Q$11)),(AA305*(1+'input_cool&amp;vent_evolution'!Q$12)))</f>
        <v>27733205.385720007</v>
      </c>
      <c r="AC305" s="57">
        <f>IF($D305=3,(AB305*(1+'input_cool&amp;vent_evolution'!R$11)),(AB305*(1+'input_cool&amp;vent_evolution'!R$12)))</f>
        <v>28151410.040205542</v>
      </c>
      <c r="AD305" s="57">
        <f>IF($D305=3,(AC305*(1+'input_cool&amp;vent_evolution'!S$11)),(AC305*(1+'input_cool&amp;vent_evolution'!S$12)))</f>
        <v>28553076.412651267</v>
      </c>
      <c r="AE305" s="57">
        <f>IF($D305=3,(AD305*(1+'input_cool&amp;vent_evolution'!T$11)),(AD305*(1+'input_cool&amp;vent_evolution'!T$12)))</f>
        <v>28969839.958701447</v>
      </c>
      <c r="AF305" s="57">
        <f>IF($D305=3,(AE305*(1+'input_cool&amp;vent_evolution'!U$11)),(AE305*(1+'input_cool&amp;vent_evolution'!U$12)))</f>
        <v>29446183.695704121</v>
      </c>
      <c r="AG305" s="57">
        <f>IF($D305=3,(AF305*(1+'input_cool&amp;vent_evolution'!V$11)),(AF305*(1+'input_cool&amp;vent_evolution'!V$12)))</f>
        <v>29927998.066474885</v>
      </c>
      <c r="AH305" s="57">
        <f>IF($D305=3,(AG305*(1+'input_cool&amp;vent_evolution'!W$11)),(AG305*(1+'input_cool&amp;vent_evolution'!W$12)))</f>
        <v>30308399.914364427</v>
      </c>
      <c r="AI305" s="57">
        <f>IF($D305=3,(AH305*(1+'input_cool&amp;vent_evolution'!X$11)),(AH305*(1+'input_cool&amp;vent_evolution'!X$12)))</f>
        <v>30767595.91043767</v>
      </c>
      <c r="AJ305" s="57">
        <f>IF($D305=3,(AI305*(1+'input_cool&amp;vent_evolution'!Y$11)),(AI305*(1+'input_cool&amp;vent_evolution'!Y$12)))</f>
        <v>31235291.694182586</v>
      </c>
      <c r="AK305" s="57">
        <f>IF($D305=3,(AJ305*(1+'input_cool&amp;vent_evolution'!Z$11)),(AJ305*(1+'input_cool&amp;vent_evolution'!Z$12)))</f>
        <v>31745851.892776746</v>
      </c>
      <c r="AL305" s="57">
        <f>IF($D305=3,(AK305*(1+'input_cool&amp;vent_evolution'!AA$11)),(AK305*(1+'input_cool&amp;vent_evolution'!AA$12)))</f>
        <v>32254832.404544584</v>
      </c>
      <c r="AM305" s="57">
        <f>IF($D305=3,(AL305*(1+'input_cool&amp;vent_evolution'!AB$11)),(AL305*(1+'input_cool&amp;vent_evolution'!AB$12)))</f>
        <v>32747882.557901457</v>
      </c>
      <c r="AN305" s="57">
        <f>IF($D305=3,(AM305*(1+'input_cool&amp;vent_evolution'!AC$11)),(AM305*(1+'input_cool&amp;vent_evolution'!AC$12)))</f>
        <v>33243248.163617734</v>
      </c>
      <c r="AO305" s="57">
        <f>IF($D305=3,(AN305*(1+'input_cool&amp;vent_evolution'!AD$11)),(AN305*(1+'input_cool&amp;vent_evolution'!AD$12)))</f>
        <v>33736013.006596841</v>
      </c>
      <c r="AP305" s="57">
        <f>IF($D305=3,(AO305*(1+'input_cool&amp;vent_evolution'!AE$11)),(AO305*(1+'input_cool&amp;vent_evolution'!AE$12)))</f>
        <v>34224236.568934642</v>
      </c>
      <c r="AQ305" s="57">
        <f>IF($D305=3,(AP305*(1+'input_cool&amp;vent_evolution'!AF$11)),(AP305*(1+'input_cool&amp;vent_evolution'!AF$12)))</f>
        <v>34705258.850262567</v>
      </c>
      <c r="AR305" s="57">
        <f>IF($D305=3,(AQ305*(1+'input_cool&amp;vent_evolution'!AG$11)),(AQ305*(1+'input_cool&amp;vent_evolution'!AG$12)))</f>
        <v>35166486.549424283</v>
      </c>
      <c r="AS305" s="57">
        <f>IF($D305=3,(AR305*(1+'input_cool&amp;vent_evolution'!AH$11)),(AR305*(1+'input_cool&amp;vent_evolution'!AH$12)))</f>
        <v>35620373.425985686</v>
      </c>
      <c r="AT305" s="57">
        <f>IF($D305=3,(AS305*(1+'input_cool&amp;vent_evolution'!AI$11)),(AS305*(1+'input_cool&amp;vent_evolution'!AI$12)))</f>
        <v>36066352.258820198</v>
      </c>
      <c r="AU305" s="57">
        <f>IF($D305=3,(AT305*(1+'input_cool&amp;vent_evolution'!AJ$11)),(AT305*(1+'input_cool&amp;vent_evolution'!AJ$12)))</f>
        <v>36503847.607728586</v>
      </c>
      <c r="AV305" s="57">
        <f>IF($D305=3,(AU305*(1+'input_cool&amp;vent_evolution'!AK$11)),(AU305*(1+'input_cool&amp;vent_evolution'!AK$12)))</f>
        <v>36932303.939209081</v>
      </c>
      <c r="AW305" s="57">
        <f>IF($D305=3,(AV305*(1+'input_cool&amp;vent_evolution'!AL$11)),(AV305*(1+'input_cool&amp;vent_evolution'!AL$12)))</f>
        <v>37351185.829780519</v>
      </c>
      <c r="AX305" s="57">
        <f>IF($D305=3,(AW305*(1+'input_cool&amp;vent_evolution'!AM$11)),(AW305*(1+'input_cool&amp;vent_evolution'!AM$12)))</f>
        <v>37760018.153284863</v>
      </c>
      <c r="AY305" s="57">
        <f>IF($D305=3,(AX305*(1+'input_cool&amp;vent_evolution'!AN$11)),(AX305*(1+'input_cool&amp;vent_evolution'!AN$12)))</f>
        <v>38158396.209128134</v>
      </c>
      <c r="AZ305" s="57">
        <f>IF($D305=3,(AY305*(1+'input_cool&amp;vent_evolution'!AO$11)),(AY305*(1+'input_cool&amp;vent_evolution'!AO$12)))</f>
        <v>38546087.244198151</v>
      </c>
      <c r="BA305" s="57">
        <f>IF($D305=3,(AZ305*(1+'input_cool&amp;vent_evolution'!AP$11)),(AZ305*(1+'input_cool&amp;vent_evolution'!AP$12)))</f>
        <v>38922921.121966168</v>
      </c>
      <c r="BB305" s="57">
        <f>IF($D305=3,(BA305*(1+'input_cool&amp;vent_evolution'!AQ$11)),(BA305*(1+'input_cool&amp;vent_evolution'!AQ$12)))</f>
        <v>39288771.596096426</v>
      </c>
      <c r="BC305" s="57">
        <f>IF($D305=3,(BB305*(1+'input_cool&amp;vent_evolution'!AR$11)),(BB305*(1+'input_cool&amp;vent_evolution'!AR$12)))</f>
        <v>39643579.008527011</v>
      </c>
      <c r="BD305" s="57">
        <f>IF($D305=3,(BC305*(1+'input_cool&amp;vent_evolution'!AS$11)),(BC305*(1+'input_cool&amp;vent_evolution'!AS$12)))</f>
        <v>39987350.911500245</v>
      </c>
      <c r="BE305" s="57">
        <f>IF($D305=3,(BD305*(1+'input_cool&amp;vent_evolution'!AT$11)),(BD305*(1+'input_cool&amp;vent_evolution'!AT$12)))</f>
        <v>40320160.113594458</v>
      </c>
      <c r="BF305" s="57">
        <f>IF($D305=3,(BE305*(1+'input_cool&amp;vent_evolution'!AU$11)),(BE305*(1+'input_cool&amp;vent_evolution'!AU$12)))</f>
        <v>40655739.240739308</v>
      </c>
      <c r="BG305" s="57">
        <f>IF($D305=3,(BF305*(1+'input_cool&amp;vent_evolution'!AV$11)),(BF305*(1+'input_cool&amp;vent_evolution'!AV$12)))</f>
        <v>40994111.346638657</v>
      </c>
      <c r="BH305" s="2">
        <f t="shared" si="384"/>
        <v>69200976.948301703</v>
      </c>
      <c r="BI305" s="2">
        <f t="shared" si="312"/>
        <v>70310036.131545573</v>
      </c>
      <c r="BJ305" s="2">
        <f t="shared" si="313"/>
        <v>71332038.010226235</v>
      </c>
      <c r="BK305" s="2">
        <f t="shared" si="314"/>
        <v>72285805.456514359</v>
      </c>
      <c r="BL305" s="2">
        <f t="shared" si="315"/>
        <v>73378665.970123276</v>
      </c>
      <c r="BM305" s="2">
        <f t="shared" si="316"/>
        <v>74511760.200550124</v>
      </c>
      <c r="BN305" s="2">
        <f t="shared" si="317"/>
        <v>75635365.081283644</v>
      </c>
      <c r="BO305" s="2">
        <f t="shared" si="318"/>
        <v>76714535.988794789</v>
      </c>
      <c r="BP305" s="2">
        <f t="shared" si="319"/>
        <v>77834268.993751064</v>
      </c>
      <c r="BQ305" s="2">
        <f t="shared" si="320"/>
        <v>79114078.154319748</v>
      </c>
      <c r="BR305" s="2">
        <f t="shared" si="321"/>
        <v>80408585.455467701</v>
      </c>
      <c r="BS305" s="2">
        <f t="shared" si="322"/>
        <v>81430624.230847999</v>
      </c>
      <c r="BT305" s="2">
        <f t="shared" si="323"/>
        <v>82664361.963958368</v>
      </c>
      <c r="BU305" s="2">
        <f t="shared" si="324"/>
        <v>83920936.370000646</v>
      </c>
      <c r="BV305" s="2">
        <f t="shared" si="325"/>
        <v>85292676.079006001</v>
      </c>
      <c r="BW305" s="2">
        <f t="shared" si="326"/>
        <v>86660171.588887677</v>
      </c>
      <c r="BX305" s="2">
        <f t="shared" si="327"/>
        <v>87984866.454944819</v>
      </c>
      <c r="BY305" s="2">
        <f t="shared" si="328"/>
        <v>89315782.326780424</v>
      </c>
      <c r="BZ305" s="2">
        <f t="shared" si="329"/>
        <v>90639710.639597341</v>
      </c>
      <c r="CA305" s="2">
        <f t="shared" si="330"/>
        <v>91951437.736959979</v>
      </c>
      <c r="CB305" s="2">
        <f t="shared" si="331"/>
        <v>93243816.904060617</v>
      </c>
      <c r="CC305" s="2">
        <f t="shared" si="332"/>
        <v>94483013.283988819</v>
      </c>
      <c r="CD305" s="2">
        <f t="shared" si="333"/>
        <v>95702486.8224473</v>
      </c>
      <c r="CE305" s="2">
        <f t="shared" si="334"/>
        <v>96900713.546856046</v>
      </c>
      <c r="CF305" s="2">
        <f t="shared" si="335"/>
        <v>98076147.40216881</v>
      </c>
      <c r="CG305" s="2">
        <f t="shared" si="336"/>
        <v>99227295.817350581</v>
      </c>
      <c r="CH305" s="2">
        <f t="shared" si="337"/>
        <v>100352720.25165284</v>
      </c>
      <c r="CI305" s="2">
        <f t="shared" si="338"/>
        <v>101451144.16722643</v>
      </c>
      <c r="CJ305" s="2">
        <f t="shared" si="339"/>
        <v>102521480.24101615</v>
      </c>
      <c r="CK305" s="2">
        <f t="shared" si="340"/>
        <v>103563103.12720132</v>
      </c>
      <c r="CL305" s="2">
        <f t="shared" si="341"/>
        <v>104575555.71409746</v>
      </c>
      <c r="CM305" s="2">
        <f t="shared" si="342"/>
        <v>105558498.81131649</v>
      </c>
      <c r="CN305" s="2">
        <f t="shared" si="343"/>
        <v>106511772.13348423</v>
      </c>
      <c r="CO305" s="2">
        <f t="shared" si="344"/>
        <v>107435395.97147079</v>
      </c>
      <c r="CP305" s="2">
        <f t="shared" si="345"/>
        <v>108329565.94259679</v>
      </c>
      <c r="CQ305" s="2">
        <f t="shared" si="346"/>
        <v>109231177.96696819</v>
      </c>
      <c r="CR305" s="2">
        <f>IF($D305=3,(W305*$P305*$M305*'input_cooling&amp;ventilation'!$D$3)*'input_cool&amp;vent_evolution'!M$11,(W305*$Q305*'input_cooling&amp;ventilation'!$D$3)*'input_cool&amp;vent_evolution'!M$12)</f>
        <v>10865899.267414924</v>
      </c>
      <c r="CS305" s="2">
        <f>IF($D305=3,(X305*$P305*$M305*'input_cooling&amp;ventilation'!$D$3)*'input_cool&amp;vent_evolution'!N$11,(X305*$Q305*'input_cooling&amp;ventilation'!$D$3)*'input_cool&amp;vent_evolution'!N$12)</f>
        <v>10012963.809895152</v>
      </c>
      <c r="CT305" s="2">
        <f>IF($D305=3,(Y305*$P305*$M305*'input_cooling&amp;ventilation'!$D$3)*'input_cool&amp;vent_evolution'!O$11,(Y305*$Q305*'input_cooling&amp;ventilation'!$D$3)*'input_cool&amp;vent_evolution'!O$12)</f>
        <v>9344443.6081348062</v>
      </c>
      <c r="CU305" s="2">
        <f>IF($D305=3,(Z305*$P305*$M305*'input_cooling&amp;ventilation'!$D$3)*'input_cool&amp;vent_evolution'!P$11,(Z305*$Q305*'input_cooling&amp;ventilation'!$D$3)*'input_cool&amp;vent_evolution'!P$12)</f>
        <v>10707194.380264757</v>
      </c>
      <c r="CV305" s="2">
        <f>IF($D305=3,(AA305*$P305*$M305*'input_cooling&amp;ventilation'!$D$3)*'input_cool&amp;vent_evolution'!Q$11,(AA305*$Q305*'input_cooling&amp;ventilation'!$D$3)*'input_cool&amp;vent_evolution'!Q$12)</f>
        <v>11101380.299918417</v>
      </c>
      <c r="CW305" s="2">
        <f>IF($D305=3,(AB305*$P305*$M305*'input_cooling&amp;ventilation'!$D$3)*'input_cool&amp;vent_evolution'!R$11,(AB305*$Q305*'input_cooling&amp;ventilation'!$D$3)*'input_cool&amp;vent_evolution'!R$12)</f>
        <v>11008409.321057482</v>
      </c>
      <c r="CX305" s="2">
        <f>IF($D305=3,(AC305*$P305*$M305*'input_cooling&amp;ventilation'!$D$3)*'input_cool&amp;vent_evolution'!S$11,(AC305*$Q305*'input_cooling&amp;ventilation'!$D$3)*'input_cool&amp;vent_evolution'!S$12)</f>
        <v>10573071.798606189</v>
      </c>
      <c r="CY305" s="2">
        <f>IF($D305=3,(AD305*$P305*$M305*'input_cooling&amp;ventilation'!$D$3)*'input_cool&amp;vent_evolution'!T$11,(AD305*$Q305*'input_cooling&amp;ventilation'!$D$3)*'input_cool&amp;vent_evolution'!T$12)</f>
        <v>10970474.995453266</v>
      </c>
      <c r="CZ305" s="2">
        <f>IF($D305=3,(AE305*$P305*$M305*'input_cooling&amp;ventilation'!$D$3)*'input_cool&amp;vent_evolution'!U$11,(AE305*$Q305*'input_cooling&amp;ventilation'!$D$3)*'input_cool&amp;vent_evolution'!U$12)</f>
        <v>12538805.530269248</v>
      </c>
      <c r="DA305" s="2">
        <f>IF($D305=3,(AF305*$P305*$M305*'input_cooling&amp;ventilation'!$D$3)*'input_cool&amp;vent_evolution'!V$11,(AF305*$Q305*'input_cooling&amp;ventilation'!$D$3)*'input_cool&amp;vent_evolution'!V$12)</f>
        <v>12682809.130226295</v>
      </c>
      <c r="DB305" s="2">
        <f>IF($D305=3,(AG305*$P305*$M305*'input_cooling&amp;ventilation'!$D$3)*'input_cool&amp;vent_evolution'!W$11,(AG305*$Q305*'input_cooling&amp;ventilation'!$D$3)*'input_cool&amp;vent_evolution'!W$12)</f>
        <v>10013325.301714309</v>
      </c>
      <c r="DC305" s="2">
        <f>IF($D305=3,(AH305*$P305*$M305*'input_cooling&amp;ventilation'!$D$3)*'input_cool&amp;vent_evolution'!X$11,(AH305*$Q305*'input_cooling&amp;ventilation'!$D$3)*'input_cool&amp;vent_evolution'!X$12)</f>
        <v>12087425.209514931</v>
      </c>
      <c r="DD305" s="2">
        <f>IF($D305=3,(AI305*$P305*$M305*'input_cooling&amp;ventilation'!$D$3)*'input_cool&amp;vent_evolution'!Y$11,(AI305*$Q305*'input_cooling&amp;ventilation'!$D$3)*'input_cool&amp;vent_evolution'!Y$12)</f>
        <v>12311165.287078042</v>
      </c>
      <c r="DE305" s="2">
        <f>IF($D305=3,(AJ305*$P305*$M305*'input_cooling&amp;ventilation'!$D$3)*'input_cool&amp;vent_evolution'!Z$11,(AJ305*$Q305*'input_cooling&amp;ventilation'!$D$3)*'input_cool&amp;vent_evolution'!Z$12)</f>
        <v>13439486.119730204</v>
      </c>
      <c r="DF305" s="2">
        <f>IF($D305=3,(AK305*$P305*$M305*'input_cooling&amp;ventilation'!$D$3)*'input_cool&amp;vent_evolution'!AA$11,(AK305*$Q305*'input_cooling&amp;ventilation'!$D$3)*'input_cool&amp;vent_evolution'!AA$12)</f>
        <v>13397903.992423084</v>
      </c>
      <c r="DG305" s="2">
        <f>IF($D305=3,(AL305*$P305*$M305*'input_cooling&amp;ventilation'!$D$3)*'input_cool&amp;vent_evolution'!AB$11,(AL305*$Q305*'input_cooling&amp;ventilation'!$D$3)*'input_cool&amp;vent_evolution'!AB$12)</f>
        <v>12978568.855575381</v>
      </c>
      <c r="DH305" s="2">
        <f>IF($D305=3,(AM305*$P305*$M305*'input_cooling&amp;ventilation'!$D$3)*'input_cool&amp;vent_evolution'!AC$11,(AM305*$Q305*'input_cooling&amp;ventilation'!$D$3)*'input_cool&amp;vent_evolution'!AC$12)</f>
        <v>13039518.553438215</v>
      </c>
      <c r="DI305" s="2">
        <f>IF($D305=3,(AN305*$P305*$M305*'input_cooling&amp;ventilation'!$D$3)*'input_cool&amp;vent_evolution'!AD$11,(AN305*$Q305*'input_cooling&amp;ventilation'!$D$3)*'input_cool&amp;vent_evolution'!AD$12)</f>
        <v>12971058.624906296</v>
      </c>
      <c r="DJ305" s="2">
        <f>IF($D305=3,(AO305*$P305*$M305*'input_cooling&amp;ventilation'!$D$3)*'input_cool&amp;vent_evolution'!AE$11,(AO305*$Q305*'input_cooling&amp;ventilation'!$D$3)*'input_cool&amp;vent_evolution'!AE$12)</f>
        <v>12851518.405530393</v>
      </c>
      <c r="DK305" s="2">
        <f>IF($D305=3,(AP305*$P305*$M305*'input_cooling&amp;ventilation'!$D$3)*'input_cool&amp;vent_evolution'!AF$11,(AP305*$Q305*'input_cooling&amp;ventilation'!$D$3)*'input_cool&amp;vent_evolution'!AF$12)</f>
        <v>12661958.944289681</v>
      </c>
      <c r="DL305" s="2">
        <f>IF($D305=3,(AQ305*$P305*$M305*'input_cooling&amp;ventilation'!$D$3)*'input_cool&amp;vent_evolution'!AG$11,(AQ305*$Q305*'input_cooling&amp;ventilation'!$D$3)*'input_cool&amp;vent_evolution'!AG$12)</f>
        <v>12140905.769754726</v>
      </c>
      <c r="DM305" s="2">
        <f>IF($D305=3,(AR305*$P305*$M305*'input_cooling&amp;ventilation'!$D$3)*'input_cool&amp;vent_evolution'!AH$11,(AR305*$Q305*'input_cooling&amp;ventilation'!$D$3)*'input_cool&amp;vent_evolution'!AH$12)</f>
        <v>11947673.152492499</v>
      </c>
      <c r="DN305" s="2">
        <f>IF($D305=3,(AS305*$P305*$M305*'input_cooling&amp;ventilation'!$D$3)*'input_cool&amp;vent_evolution'!AI$11,(AS305*$Q305*'input_cooling&amp;ventilation'!$D$3)*'input_cool&amp;vent_evolution'!AI$12)</f>
        <v>11739509.562391998</v>
      </c>
      <c r="DO305" s="2">
        <f>IF($D305=3,(AT305*$P305*$M305*'input_cooling&amp;ventilation'!$D$3)*'input_cool&amp;vent_evolution'!AJ$11,(AT305*$Q305*'input_cooling&amp;ventilation'!$D$3)*'input_cool&amp;vent_evolution'!AJ$12)</f>
        <v>11516198.648642616</v>
      </c>
      <c r="DP305" s="2">
        <f>IF($D305=3,(AU305*$P305*$M305*'input_cooling&amp;ventilation'!$D$3)*'input_cool&amp;vent_evolution'!AK$11,(AU305*$Q305*'input_cooling&amp;ventilation'!$D$3)*'input_cool&amp;vent_evolution'!AK$12)</f>
        <v>11278264.415632064</v>
      </c>
      <c r="DQ305" s="2">
        <f>IF($D305=3,(AV305*$P305*$M305*'input_cooling&amp;ventilation'!$D$3)*'input_cool&amp;vent_evolution'!AL$11,(AV305*$Q305*'input_cooling&amp;ventilation'!$D$3)*'input_cool&amp;vent_evolution'!AL$12)</f>
        <v>11026236.219827307</v>
      </c>
      <c r="DR305" s="2">
        <f>IF($D305=3,(AW305*$P305*$M305*'input_cooling&amp;ventilation'!$D$3)*'input_cool&amp;vent_evolution'!AM$11,(AW305*$Q305*'input_cooling&amp;ventilation'!$D$3)*'input_cool&amp;vent_evolution'!AM$12)</f>
        <v>10761701.268847184</v>
      </c>
      <c r="DS305" s="2">
        <f>IF($D305=3,(AX305*$P305*$M305*'input_cooling&amp;ventilation'!$D$3)*'input_cool&amp;vent_evolution'!AN$11,(AX305*$Q305*'input_cooling&amp;ventilation'!$D$3)*'input_cool&amp;vent_evolution'!AN$12)</f>
        <v>10486513.376195585</v>
      </c>
      <c r="DT305" s="2">
        <f>IF($D305=3,(AY305*$P305*$M305*'input_cooling&amp;ventilation'!$D$3)*'input_cool&amp;vent_evolution'!AO$11,(AY305*$Q305*'input_cooling&amp;ventilation'!$D$3)*'input_cool&amp;vent_evolution'!AO$12)</f>
        <v>10205198.718807651</v>
      </c>
      <c r="DU305" s="2">
        <f>IF($D305=3,(AZ305*$P305*$M305*'input_cooling&amp;ventilation'!$D$3)*'input_cool&amp;vent_evolution'!AP$11,(AZ305*$Q305*'input_cooling&amp;ventilation'!$D$3)*'input_cool&amp;vent_evolution'!AP$12)</f>
        <v>9919405.554237036</v>
      </c>
      <c r="DV305" s="2">
        <f>IF($D305=3,(BA305*$P305*$M305*'input_cooling&amp;ventilation'!$D$3)*'input_cool&amp;vent_evolution'!AQ$11,(BA305*$Q305*'input_cooling&amp;ventilation'!$D$3)*'input_cool&amp;vent_evolution'!AQ$12)</f>
        <v>9630289.2048947457</v>
      </c>
      <c r="DW305" s="2">
        <f>IF($D305=3,(BB305*$P305*$M305*'input_cooling&amp;ventilation'!$D$3)*'input_cool&amp;vent_evolution'!AR$11,(BB305*$Q305*'input_cooling&amp;ventilation'!$D$3)*'input_cool&amp;vent_evolution'!AR$12)</f>
        <v>9339602.4752188418</v>
      </c>
      <c r="DX305" s="2">
        <f>IF($D305=3,(BC305*$P305*$M305*'input_cooling&amp;ventilation'!$D$3)*'input_cool&amp;vent_evolution'!AS$11,(BC305*$Q305*'input_cooling&amp;ventilation'!$D$3)*'input_cool&amp;vent_evolution'!AS$12)</f>
        <v>9049114.5433654822</v>
      </c>
      <c r="DY305" s="2">
        <f>IF($D305=3,(BD305*$P305*$M305*'input_cooling&amp;ventilation'!$D$3)*'input_cool&amp;vent_evolution'!AT$11,(BD305*$Q305*'input_cooling&amp;ventilation'!$D$3)*'input_cool&amp;vent_evolution'!AT$12)</f>
        <v>8760543.1531472262</v>
      </c>
      <c r="DZ305" s="2">
        <f>IF($D305=3,(BE305*$P305*$M305*'input_cooling&amp;ventilation'!$D$3)*'input_cool&amp;vent_evolution'!AU$11,(BE305*$Q305*'input_cooling&amp;ventilation'!$D$3)*'input_cool&amp;vent_evolution'!AU$12)</f>
        <v>8833455.9445737861</v>
      </c>
      <c r="EA305" s="2">
        <f>IF($D305=3,(BF305*$P305*$M305*'input_cooling&amp;ventilation'!$D$3)*'input_cool&amp;vent_evolution'!AV$11,(BF305*$Q305*'input_cooling&amp;ventilation'!$D$3)*'input_cool&amp;vent_evolution'!AV$12)</f>
        <v>8906975.579099074</v>
      </c>
      <c r="EB305">
        <v>0.1833809251856082</v>
      </c>
      <c r="EC305" s="2">
        <f t="shared" si="347"/>
        <v>18448191.10894759</v>
      </c>
      <c r="ED305" s="2">
        <f>IF($D305=3,(EC305*(1+'input_cool&amp;vent_evolution'!M$10)),EC305*(1+'input_cool&amp;vent_evolution'!M$9))</f>
        <v>18757840.76033926</v>
      </c>
      <c r="EE305" s="2">
        <f>IF($D305=3,(ED305*(1+'input_cool&amp;vent_evolution'!N$10)),ED305*(1+'input_cool&amp;vent_evolution'!N$9))</f>
        <v>19063132.476213422</v>
      </c>
      <c r="EF305" s="2">
        <f>IF($D305=3,(EE305*(1+'input_cool&amp;vent_evolution'!O$10)),EE305*(1+'input_cool&amp;vent_evolution'!O$9))</f>
        <v>19351732.076291699</v>
      </c>
      <c r="EG305" s="2">
        <f>IF($D305=3,(EF305*(1+'input_cool&amp;vent_evolution'!P$10)),EF305*(1+'input_cool&amp;vent_evolution'!P$9))</f>
        <v>19670871.365756951</v>
      </c>
      <c r="EH305" s="2">
        <f>IF($D305=3,(EG305*(1+'input_cool&amp;vent_evolution'!Q$10)),EG305*(1+'input_cool&amp;vent_evolution'!Q$9))</f>
        <v>19981490.942056641</v>
      </c>
      <c r="EI305" s="2">
        <f>IF($D305=3,(EH305*(1+'input_cool&amp;vent_evolution'!R$10)),EH305*(1+'input_cool&amp;vent_evolution'!R$9))</f>
        <v>20207416.404421125</v>
      </c>
      <c r="EJ305" s="2">
        <f>IF($D305=3,(EI305*(1+'input_cool&amp;vent_evolution'!S$10)),EI305*(1+'input_cool&amp;vent_evolution'!S$9))</f>
        <v>20495060.807589393</v>
      </c>
      <c r="EK305" s="2">
        <f>IF($D305=3,(EJ305*(1+'input_cool&amp;vent_evolution'!T$10)),EJ305*(1+'input_cool&amp;vent_evolution'!T$9))</f>
        <v>20740835.686257191</v>
      </c>
      <c r="EL305" s="2">
        <f>IF($D305=3,(EK305*(1+'input_cool&amp;vent_evolution'!U$10)),EK305*(1+'input_cool&amp;vent_evolution'!U$9))</f>
        <v>21019186.509314489</v>
      </c>
      <c r="EM305" s="2">
        <f>IF($D305=3,(EL305*(1+'input_cool&amp;vent_evolution'!V$10)),EL305*(1+'input_cool&amp;vent_evolution'!V$9))</f>
        <v>21254989.565358799</v>
      </c>
      <c r="EN305" s="2">
        <f>IF($D305=3,(EM305*(1+'input_cool&amp;vent_evolution'!W$10)),EM305*(1+'input_cool&amp;vent_evolution'!W$9))</f>
        <v>21474713.183070987</v>
      </c>
      <c r="EO305" s="2">
        <f>IF($D305=3,(EN305*(1+'input_cool&amp;vent_evolution'!X$10)),EN305*(1+'input_cool&amp;vent_evolution'!X$9))</f>
        <v>21684289.041685406</v>
      </c>
      <c r="EP305" s="2">
        <f>IF($D305=3,(EO305*(1+'input_cool&amp;vent_evolution'!Y$10)),EO305*(1+'input_cool&amp;vent_evolution'!Y$9))</f>
        <v>21890621.330341861</v>
      </c>
      <c r="EQ305" s="2">
        <f>IF($D305=3,(EP305*(1+'input_cool&amp;vent_evolution'!Z$10)),EP305*(1+'input_cool&amp;vent_evolution'!Z$9))</f>
        <v>22088441.728909947</v>
      </c>
      <c r="ER305" s="2">
        <f>IF($D305=3,(EQ305*(1+'input_cool&amp;vent_evolution'!AA$10)),EQ305*(1+'input_cool&amp;vent_evolution'!AA$9))</f>
        <v>22322063.338888641</v>
      </c>
      <c r="ES305" s="2">
        <f>IF($D305=3,(ER305*(1+'input_cool&amp;vent_evolution'!AB$10)),ER305*(1+'input_cool&amp;vent_evolution'!AB$9))</f>
        <v>22425922.071984518</v>
      </c>
      <c r="ET305" s="2">
        <f>IF($D305=3,(ES305*(1+'input_cool&amp;vent_evolution'!AC$10)),ES305*(1+'input_cool&amp;vent_evolution'!AC$9))</f>
        <v>22555669.890806686</v>
      </c>
      <c r="EU305" s="2">
        <f>IF($D305=3,(ET305*(1+'input_cool&amp;vent_evolution'!AD$10)),ET305*(1+'input_cool&amp;vent_evolution'!AD$9))</f>
        <v>22728614.914403126</v>
      </c>
      <c r="EV305" s="2">
        <f>IF($D305=3,(EU305*(1+'input_cool&amp;vent_evolution'!AE$10)),EU305*(1+'input_cool&amp;vent_evolution'!AE$9))</f>
        <v>22885595.877536707</v>
      </c>
      <c r="EW305" s="2">
        <f>IF($D305=3,(EV305*(1+'input_cool&amp;vent_evolution'!AF$10)),EV305*(1+'input_cool&amp;vent_evolution'!AF$9))</f>
        <v>23006923.601680428</v>
      </c>
      <c r="EX305" s="2">
        <f>IF($D305=3,(EW305*(1+'input_cool&amp;vent_evolution'!AG$10)),EW305*(1+'input_cool&amp;vent_evolution'!AG$9))</f>
        <v>23141903.663155708</v>
      </c>
      <c r="EY305" s="2">
        <f>IF($D305=3,(EX305*(1+'input_cool&amp;vent_evolution'!AH$10)),EX305*(1+'input_cool&amp;vent_evolution'!AH$9))</f>
        <v>23270895.339002855</v>
      </c>
      <c r="EZ305" s="2">
        <f>IF($D305=3,(EY305*(1+'input_cool&amp;vent_evolution'!AI$10)),EY305*(1+'input_cool&amp;vent_evolution'!AI$9))</f>
        <v>23376685.652833626</v>
      </c>
      <c r="FA305" s="2">
        <f>IF($D305=3,(EZ305*(1+'input_cool&amp;vent_evolution'!AJ$10)),EZ305*(1+'input_cool&amp;vent_evolution'!AJ$9))</f>
        <v>23479067.759328052</v>
      </c>
      <c r="FB305" s="2">
        <f>IF($D305=3,(FA305*(1+'input_cool&amp;vent_evolution'!AK$10)),FA305*(1+'input_cool&amp;vent_evolution'!AK$9))</f>
        <v>23595371.825374745</v>
      </c>
      <c r="FC305" s="2">
        <f>IF($D305=3,(FB305*(1+'input_cool&amp;vent_evolution'!AL$10)),FB305*(1+'input_cool&amp;vent_evolution'!AL$9))</f>
        <v>23711143.073581364</v>
      </c>
      <c r="FD305" s="2">
        <f>IF($D305=3,(FC305*(1+'input_cool&amp;vent_evolution'!AM$10)),FC305*(1+'input_cool&amp;vent_evolution'!AM$9))</f>
        <v>23850715.370416068</v>
      </c>
      <c r="FE305" s="2">
        <f>IF($D305=3,(FD305*(1+'input_cool&amp;vent_evolution'!AN$10)),FD305*(1+'input_cool&amp;vent_evolution'!AN$9))</f>
        <v>23974685.168728434</v>
      </c>
      <c r="FF305" s="2">
        <f>IF($D305=3,(FE305*(1+'input_cool&amp;vent_evolution'!AO$10)),FE305*(1+'input_cool&amp;vent_evolution'!AO$9))</f>
        <v>24080655.674325678</v>
      </c>
      <c r="FG305" s="2">
        <f>IF($D305=3,(FF305*(1+'input_cool&amp;vent_evolution'!AP$10)),FF305*(1+'input_cool&amp;vent_evolution'!AP$9))</f>
        <v>24215571.320297807</v>
      </c>
      <c r="FH305" s="2">
        <f>IF($D305=3,(FG305*(1+'input_cool&amp;vent_evolution'!AQ$10)),FG305*(1+'input_cool&amp;vent_evolution'!AQ$9))</f>
        <v>24337575.280676287</v>
      </c>
      <c r="FI305" s="2">
        <f>IF($D305=3,(FH305*(1+'input_cool&amp;vent_evolution'!AR$10)),FH305*(1+'input_cool&amp;vent_evolution'!AR$9))</f>
        <v>24478820.991025086</v>
      </c>
      <c r="FJ305" s="2">
        <f>IF($D305=3,(FI305*(1+'input_cool&amp;vent_evolution'!AS$10)),FI305*(1+'input_cool&amp;vent_evolution'!AS$9))</f>
        <v>24604862.878833942</v>
      </c>
      <c r="FK305" s="2">
        <f>IF($D305=3,(FJ305*(1+'input_cool&amp;vent_evolution'!AT$10)),FJ305*(1+'input_cool&amp;vent_evolution'!AT$9))</f>
        <v>24750332.745467462</v>
      </c>
      <c r="FL305" s="2">
        <f>IF($D305=3,(FK305*(1+'input_cool&amp;vent_evolution'!AU$10)),FK305*(1+'input_cool&amp;vent_evolution'!AU$9))</f>
        <v>24896662.664936982</v>
      </c>
      <c r="FM305" s="2">
        <f t="shared" si="348"/>
        <v>10144310.561006336</v>
      </c>
      <c r="FN305" s="2">
        <f t="shared" si="349"/>
        <v>14612323.131717049</v>
      </c>
      <c r="FO305" s="2">
        <f t="shared" si="350"/>
        <v>14850144.811663376</v>
      </c>
      <c r="FP305" s="2">
        <f t="shared" si="351"/>
        <v>15074963.364390647</v>
      </c>
      <c r="FQ305" s="2">
        <f t="shared" si="352"/>
        <v>15323572.278458884</v>
      </c>
      <c r="FR305" s="2">
        <f t="shared" si="353"/>
        <v>15565544.351786477</v>
      </c>
      <c r="FS305" s="2">
        <f t="shared" si="354"/>
        <v>15741539.867578067</v>
      </c>
      <c r="FT305" s="2">
        <f t="shared" si="355"/>
        <v>15965614.323685592</v>
      </c>
      <c r="FU305" s="2">
        <f t="shared" si="356"/>
        <v>16157072.497930562</v>
      </c>
      <c r="FV305" s="2">
        <f t="shared" si="357"/>
        <v>16373907.272383519</v>
      </c>
      <c r="FW305" s="2">
        <f t="shared" si="358"/>
        <v>16557597.415315703</v>
      </c>
      <c r="FX305" s="2">
        <f t="shared" si="359"/>
        <v>16728761.705635773</v>
      </c>
      <c r="FY305" s="2">
        <f t="shared" si="360"/>
        <v>16892020.910456184</v>
      </c>
      <c r="FZ305" s="2">
        <f t="shared" si="361"/>
        <v>17052753.380300455</v>
      </c>
      <c r="GA305" s="2">
        <f t="shared" si="362"/>
        <v>17206855.103566691</v>
      </c>
      <c r="GB305" s="2">
        <f t="shared" si="363"/>
        <v>17388845.904063229</v>
      </c>
      <c r="GC305" s="2">
        <f t="shared" si="364"/>
        <v>17469751.664349694</v>
      </c>
      <c r="GD305" s="2">
        <f t="shared" si="365"/>
        <v>17570824.974358466</v>
      </c>
      <c r="GE305" s="2">
        <f t="shared" si="366"/>
        <v>17705548.826698489</v>
      </c>
      <c r="GF305" s="2">
        <f t="shared" si="367"/>
        <v>17827836.705572378</v>
      </c>
      <c r="GG305" s="2">
        <f t="shared" si="368"/>
        <v>17922350.777457044</v>
      </c>
      <c r="GH305" s="2">
        <f t="shared" si="369"/>
        <v>18027499.994779866</v>
      </c>
      <c r="GI305" s="2">
        <f t="shared" si="370"/>
        <v>18127984.270814747</v>
      </c>
      <c r="GJ305" s="2">
        <f t="shared" si="371"/>
        <v>18210394.728908058</v>
      </c>
      <c r="GK305" s="2">
        <f t="shared" si="372"/>
        <v>18290150.19981309</v>
      </c>
      <c r="GL305" s="2">
        <f t="shared" si="373"/>
        <v>18380750.851365697</v>
      </c>
      <c r="GM305" s="2">
        <f t="shared" si="374"/>
        <v>18470936.438809972</v>
      </c>
      <c r="GN305" s="2">
        <f t="shared" si="375"/>
        <v>18579662.998953123</v>
      </c>
      <c r="GO305" s="2">
        <f t="shared" si="376"/>
        <v>18676235.241710626</v>
      </c>
      <c r="GP305" s="2">
        <f t="shared" si="377"/>
        <v>18758786.068855528</v>
      </c>
      <c r="GQ305" s="2">
        <f t="shared" si="378"/>
        <v>18863885.106620971</v>
      </c>
      <c r="GR305" s="2">
        <f t="shared" si="379"/>
        <v>18958925.965277206</v>
      </c>
      <c r="GS305" s="2">
        <f t="shared" si="380"/>
        <v>19068956.111441441</v>
      </c>
      <c r="GT305" s="2">
        <f t="shared" si="381"/>
        <v>19167142.508070242</v>
      </c>
      <c r="GU305" s="2">
        <f t="shared" si="382"/>
        <v>19280463.264138881</v>
      </c>
      <c r="GV305" s="2">
        <f t="shared" si="383"/>
        <v>19394453.999770232</v>
      </c>
      <c r="GW305" s="2">
        <f>IF($D305=3,($N305*$M305*EC305*'input_cooling&amp;ventilation'!$D$3)*'input_cool&amp;vent_evolution'!M$11,($O305*$M305*EC305*'input_cooling&amp;ventilation'!$D$3)*'input_cool&amp;vent_evolution'!M$10)</f>
        <v>3001302.4392167404</v>
      </c>
      <c r="GX305" s="2">
        <f>IF($D305=3,($N305*$M305*ED305*'input_cooling&amp;ventilation'!$D$3)*'input_cool&amp;vent_evolution'!N$11,($O305*$M305*ED305*'input_cooling&amp;ventilation'!$D$3)*'input_cool&amp;vent_evolution'!N$10)</f>
        <v>2991070.3270215536</v>
      </c>
      <c r="GY305" s="2">
        <f>IF($D305=3,($N305*$M305*EE305*'input_cooling&amp;ventilation'!$D$3)*'input_cool&amp;vent_evolution'!O$11,($O305*$M305*EE305*'input_cooling&amp;ventilation'!$D$3)*'input_cool&amp;vent_evolution'!O$10)</f>
        <v>2980612.0932735652</v>
      </c>
      <c r="GZ305" s="2">
        <f>IF($D305=3,($N305*$M305*EF305*'input_cooling&amp;ventilation'!$D$3)*'input_cool&amp;vent_evolution'!P$11,($O305*$M305*EF305*'input_cooling&amp;ventilation'!$D$3)*'input_cool&amp;vent_evolution'!P$10)</f>
        <v>2803532.5260799974</v>
      </c>
      <c r="HA305" s="2">
        <f>IF($D305=3,($N305*$M305*EG305*'input_cooling&amp;ventilation'!$D$3)*'input_cool&amp;vent_evolution'!Q$11,($O305*$M305*EG305*'input_cooling&amp;ventilation'!$D$3)*'input_cool&amp;vent_evolution'!Q$10)</f>
        <v>2799727.3108191164</v>
      </c>
      <c r="HB305" s="2">
        <f>IF($D305=3,($N305*$M305*EH305*'input_cooling&amp;ventilation'!$D$3)*'input_cool&amp;vent_evolution'!R$11,($O305*$M305*EH305*'input_cooling&amp;ventilation'!$D$3)*'input_cool&amp;vent_evolution'!R$10)</f>
        <v>2193686.326231854</v>
      </c>
      <c r="HC305" s="2">
        <f>IF($D305=3,($N305*$M305*EI305*'input_cooling&amp;ventilation'!$D$3)*'input_cool&amp;vent_evolution'!S$11,($O305*$M305*EI305*'input_cooling&amp;ventilation'!$D$3)*'input_cool&amp;vent_evolution'!S$10)</f>
        <v>2188359.2559023723</v>
      </c>
      <c r="HD305" s="2">
        <f>IF($D305=3,($N305*$M305*EJ305*'input_cooling&amp;ventilation'!$D$3)*'input_cool&amp;vent_evolution'!T$11,($O305*$M305*EJ305*'input_cooling&amp;ventilation'!$D$3)*'input_cool&amp;vent_evolution'!T$10)</f>
        <v>2189786.231712468</v>
      </c>
      <c r="HE305" s="2">
        <f>IF($D305=3,($N305*$M305*EK305*'input_cooling&amp;ventilation'!$D$3)*'input_cool&amp;vent_evolution'!U$11,($O305*$M305*EK305*'input_cooling&amp;ventilation'!$D$3)*'input_cool&amp;vent_evolution'!U$10)</f>
        <v>2186777.7197446586</v>
      </c>
      <c r="HF305" s="2">
        <f>IF($D305=3,($N305*$M305*EL305*'input_cooling&amp;ventilation'!$D$3)*'input_cool&amp;vent_evolution'!V$11,($O305*$M305*EL305*'input_cooling&amp;ventilation'!$D$3)*'input_cool&amp;vent_evolution'!V$10)</f>
        <v>2187254.0364909624</v>
      </c>
      <c r="HG305" s="2">
        <f>IF($D305=3,($N305*$M305*EM305*'input_cooling&amp;ventilation'!$D$3)*'input_cool&amp;vent_evolution'!W$11,($O305*$M305*EM305*'input_cooling&amp;ventilation'!$D$3)*'input_cool&amp;vent_evolution'!W$10)</f>
        <v>1697047.5955834291</v>
      </c>
      <c r="HH305" s="2">
        <f>IF($D305=3,($N305*$M305*EN305*'input_cooling&amp;ventilation'!$D$3)*'input_cool&amp;vent_evolution'!X$11,($O305*$M305*EN305*'input_cooling&amp;ventilation'!$D$3)*'input_cool&amp;vent_evolution'!X$10)</f>
        <v>1697946.6955843514</v>
      </c>
      <c r="HI305" s="2">
        <f>IF($D305=3,($N305*$M305*EO305*'input_cooling&amp;ventilation'!$D$3)*'input_cool&amp;vent_evolution'!Y$11,($O305*$M305*EO305*'input_cooling&amp;ventilation'!$D$3)*'input_cool&amp;vent_evolution'!Y$10)</f>
        <v>1698043.8520559927</v>
      </c>
      <c r="HJ305" s="2">
        <f>IF($D305=3,($N305*$M305*EP305*'input_cooling&amp;ventilation'!$D$3)*'input_cool&amp;vent_evolution'!Z$11,($O305*$M305*EP305*'input_cooling&amp;ventilation'!$D$3)*'input_cool&amp;vent_evolution'!Z$10)</f>
        <v>1697897.282935061</v>
      </c>
      <c r="HK305" s="2">
        <f>IF($D305=3,($N305*$M305*EQ305*'input_cooling&amp;ventilation'!$D$3)*'input_cool&amp;vent_evolution'!AA$11,($O305*$M305*EQ305*'input_cooling&amp;ventilation'!$D$3)*'input_cool&amp;vent_evolution'!AA$10)</f>
        <v>1697109.2862353814</v>
      </c>
      <c r="HL305" s="2">
        <f>IF($D305=3,($N305*$M305*ER305*'input_cooling&amp;ventilation'!$D$3)*'input_cool&amp;vent_evolution'!AB$11,($O305*$M305*ER305*'input_cooling&amp;ventilation'!$D$3)*'input_cool&amp;vent_evolution'!AB$10)</f>
        <v>1181914.4411342933</v>
      </c>
      <c r="HM305" s="2">
        <f>IF($D305=3,($N305*$M305*ES305*'input_cooling&amp;ventilation'!$D$3)*'input_cool&amp;vent_evolution'!AC$11,($O305*$M305*ES305*'input_cooling&amp;ventilation'!$D$3)*'input_cool&amp;vent_evolution'!AC$10)</f>
        <v>1180060.0364631622</v>
      </c>
      <c r="HN305" s="2">
        <f>IF($D305=3,($N305*$M305*ET305*'input_cooling&amp;ventilation'!$D$3)*'input_cool&amp;vent_evolution'!AD$11,($O305*$M305*ET305*'input_cooling&amp;ventilation'!$D$3)*'input_cool&amp;vent_evolution'!AD$10)</f>
        <v>1179587.0232513493</v>
      </c>
      <c r="HO305" s="2">
        <f>IF($D305=3,($N305*$M305*EU305*'input_cooling&amp;ventilation'!$D$3)*'input_cool&amp;vent_evolution'!AE$11,($O305*$M305*EU305*'input_cooling&amp;ventilation'!$D$3)*'input_cool&amp;vent_evolution'!AE$10)</f>
        <v>1181369.4010206005</v>
      </c>
      <c r="HP305" s="2">
        <f>IF($D305=3,($N305*$M305*EV305*'input_cooling&amp;ventilation'!$D$3)*'input_cool&amp;vent_evolution'!AF$11,($O305*$M305*EV305*'input_cooling&amp;ventilation'!$D$3)*'input_cool&amp;vent_evolution'!AF$10)</f>
        <v>1182309.9793001071</v>
      </c>
      <c r="HQ305" s="2">
        <f>IF($D305=3,($N305*$M305*EW305*'input_cooling&amp;ventilation'!$D$3)*'input_cool&amp;vent_evolution'!AG$11,($O305*$M305*EW305*'input_cooling&amp;ventilation'!$D$3)*'input_cool&amp;vent_evolution'!AG$10)</f>
        <v>746412.29912822449</v>
      </c>
      <c r="HR305" s="2">
        <f>IF($D305=3,($N305*$M305*EX305*'input_cooling&amp;ventilation'!$D$3)*'input_cool&amp;vent_evolution'!AH$11,($O305*$M305*EX305*'input_cooling&amp;ventilation'!$D$3)*'input_cool&amp;vent_evolution'!AH$10)</f>
        <v>747836.06805043027</v>
      </c>
      <c r="HS305" s="2">
        <f>IF($D305=3,($N305*$M305*EY305*'input_cooling&amp;ventilation'!$D$3)*'input_cool&amp;vent_evolution'!AI$11,($O305*$M305*EY305*'input_cooling&amp;ventilation'!$D$3)*'input_cool&amp;vent_evolution'!AI$10)</f>
        <v>749056.76336412446</v>
      </c>
      <c r="HT305" s="2">
        <f>IF($D305=3,($N305*$M305*EZ305*'input_cooling&amp;ventilation'!$D$3)*'input_cool&amp;vent_evolution'!AJ$11,($O305*$M305*EZ305*'input_cooling&amp;ventilation'!$D$3)*'input_cool&amp;vent_evolution'!AJ$10)</f>
        <v>749524.78150803014</v>
      </c>
      <c r="HU305" s="2">
        <f>IF($D305=3,($N305*$M305*FA305*'input_cooling&amp;ventilation'!$D$3)*'input_cool&amp;vent_evolution'!AK$11,($O305*$M305*FA305*'input_cooling&amp;ventilation'!$D$3)*'input_cool&amp;vent_evolution'!AK$10)</f>
        <v>749881.00955094048</v>
      </c>
      <c r="HV305" s="2">
        <f>IF($D305=3,($N305*$M305*FB305*'input_cooling&amp;ventilation'!$D$3)*'input_cool&amp;vent_evolution'!AL$11,($O305*$M305*FB305*'input_cooling&amp;ventilation'!$D$3)*'input_cool&amp;vent_evolution'!AL$10)</f>
        <v>750678.41438082827</v>
      </c>
      <c r="HW305" s="2">
        <f>IF($D305=3,($N305*$M305*FC305*'input_cooling&amp;ventilation'!$D$3)*'input_cool&amp;vent_evolution'!AM$11,($O305*$M305*FC305*'input_cooling&amp;ventilation'!$D$3)*'input_cool&amp;vent_evolution'!AM$10)</f>
        <v>751453.397534583</v>
      </c>
      <c r="HX305" s="2">
        <f>IF($D305=3,($N305*$M305*FD305*'input_cooling&amp;ventilation'!$D$3)*'input_cool&amp;vent_evolution'!AN$11,($O305*$M305*FD305*'input_cooling&amp;ventilation'!$D$3)*'input_cool&amp;vent_evolution'!AN$10)</f>
        <v>752974.73804672121</v>
      </c>
      <c r="HY305" s="2">
        <f>IF($D305=3,($N305*$M305*FE305*'input_cooling&amp;ventilation'!$D$3)*'input_cool&amp;vent_evolution'!AO$11,($O305*$M305*FE305*'input_cooling&amp;ventilation'!$D$3)*'input_cool&amp;vent_evolution'!AO$10)</f>
        <v>753994.46963724424</v>
      </c>
      <c r="HZ305" s="2">
        <f>IF($D305=3,($N305*$M305*FF305*'input_cooling&amp;ventilation'!$D$3)*'input_cool&amp;vent_evolution'!AP$11,($O305*$M305*FF305*'input_cooling&amp;ventilation'!$D$3)*'input_cool&amp;vent_evolution'!AP$10)</f>
        <v>754443.35217381781</v>
      </c>
      <c r="IA305" s="2">
        <f>IF($D305=3,($N305*$M305*FG305*'input_cooling&amp;ventilation'!$D$3)*'input_cool&amp;vent_evolution'!AQ$11,($O305*$M305*FG305*'input_cooling&amp;ventilation'!$D$3)*'input_cool&amp;vent_evolution'!AQ$10)</f>
        <v>755792.95011461165</v>
      </c>
      <c r="IB305" s="2">
        <f>IF($D305=3,($N305*$M305*FH305*'input_cooling&amp;ventilation'!$D$3)*'input_cool&amp;vent_evolution'!AR$11,($O305*$M305*FH305*'input_cooling&amp;ventilation'!$D$3)*'input_cool&amp;vent_evolution'!AR$10)</f>
        <v>756731.74969687278</v>
      </c>
      <c r="IC305" s="2">
        <f>IF($D305=3,($N305*$M305*FI305*'input_cooling&amp;ventilation'!$D$3)*'input_cool&amp;vent_evolution'!AS$11,($O305*$M305*FI305*'input_cooling&amp;ventilation'!$D$3)*'input_cool&amp;vent_evolution'!AS$10)</f>
        <v>758260.24638567318</v>
      </c>
      <c r="ID305" s="2">
        <f>IF($D305=3,($N305*$M305*FJ305*'input_cooling&amp;ventilation'!$D$3)*'input_cool&amp;vent_evolution'!AT$11,($O305*$M305*FJ305*'input_cooling&amp;ventilation'!$D$3)*'input_cool&amp;vent_evolution'!AT$10)</f>
        <v>759308.94297615206</v>
      </c>
      <c r="IE305" s="2">
        <f>IF($D305=3,($N305*$M305*FK305*'input_cooling&amp;ventilation'!$D$3)*'input_cool&amp;vent_evolution'!AU$11,($O305*$M305*FK305*'input_cooling&amp;ventilation'!$D$3)*'input_cool&amp;vent_evolution'!AU$10)</f>
        <v>763798.16005540674</v>
      </c>
      <c r="IF305" s="2">
        <f>IF($D305=3,($N305*$M305*FL305*'input_cooling&amp;ventilation'!$D$3)*'input_cool&amp;vent_evolution'!AV$11,($O305*$M305*FL305*'input_cooling&amp;ventilation'!$D$3)*'input_cool&amp;vent_evolution'!AV$10)</f>
        <v>768313.91846565844</v>
      </c>
    </row>
    <row r="306" spans="1:240" x14ac:dyDescent="0.25">
      <c r="A306">
        <v>304</v>
      </c>
      <c r="B306">
        <v>100100</v>
      </c>
      <c r="C306">
        <v>21</v>
      </c>
      <c r="D306">
        <v>6</v>
      </c>
      <c r="E306">
        <v>1</v>
      </c>
      <c r="F306" s="2">
        <v>63274725.920637801</v>
      </c>
      <c r="G306" s="2">
        <v>66895548.898309201</v>
      </c>
      <c r="H306" s="2">
        <v>63274725.920637801</v>
      </c>
      <c r="I306" s="17">
        <v>0.63767119900000002</v>
      </c>
      <c r="J306">
        <v>0.213975578</v>
      </c>
      <c r="K306" s="2">
        <f t="shared" si="308"/>
        <v>13539246.051660055</v>
      </c>
      <c r="L306" s="2">
        <f t="shared" si="309"/>
        <v>42657364.87374796</v>
      </c>
      <c r="M306">
        <v>0.43611404435057999</v>
      </c>
      <c r="N306" s="17">
        <f>'input_cooling&amp;ventilation'!$D$5</f>
        <v>57.500092182043396</v>
      </c>
      <c r="O306" s="45">
        <f>'input_cooling&amp;ventilation'!$D$6</f>
        <v>19.328678831353667</v>
      </c>
      <c r="P306" s="45">
        <f>'input_cooling&amp;ventilation'!$C$5</f>
        <v>50.351688737400465</v>
      </c>
      <c r="Q306" s="45">
        <f>'input_cooling&amp;ventilation'!$C$6</f>
        <v>32.240814214248743</v>
      </c>
      <c r="R306">
        <v>17</v>
      </c>
      <c r="S306">
        <v>12</v>
      </c>
      <c r="T306">
        <v>14</v>
      </c>
      <c r="U306" s="2">
        <f t="shared" si="310"/>
        <v>14865468.421912622</v>
      </c>
      <c r="V306" s="2">
        <f t="shared" si="311"/>
        <v>44046535.651220456</v>
      </c>
      <c r="W306" s="2">
        <v>5743554.0550473155</v>
      </c>
      <c r="X306" s="57">
        <f>IF($D306=3,(W306*(1+'input_cool&amp;vent_evolution'!M$11)),(W306*(1+'input_cool&amp;vent_evolution'!M$12)))</f>
        <v>5835603.9313657759</v>
      </c>
      <c r="Y306" s="57">
        <f>IF($D306=3,(X306*(1+'input_cool&amp;vent_evolution'!N$11)),(X306*(1+'input_cool&amp;vent_evolution'!N$12)))</f>
        <v>5920428.2112158639</v>
      </c>
      <c r="Z306" s="57">
        <f>IF($D306=3,(Y306*(1+'input_cool&amp;vent_evolution'!O$11)),(Y306*(1+'input_cool&amp;vent_evolution'!O$12)))</f>
        <v>5999589.158434757</v>
      </c>
      <c r="AA306" s="57">
        <f>IF($D306=3,(Z306*(1+'input_cool&amp;vent_evolution'!P$11)),(Z306*(1+'input_cool&amp;vent_evolution'!P$12)))</f>
        <v>6090294.5749092801</v>
      </c>
      <c r="AB306" s="57">
        <f>IF($D306=3,(AA306*(1+'input_cool&amp;vent_evolution'!Q$11)),(AA306*(1+'input_cool&amp;vent_evolution'!Q$12)))</f>
        <v>6184339.3160229893</v>
      </c>
      <c r="AC306" s="57">
        <f>IF($D306=3,(AB306*(1+'input_cool&amp;vent_evolution'!R$11)),(AB306*(1+'input_cool&amp;vent_evolution'!R$12)))</f>
        <v>6277596.458531674</v>
      </c>
      <c r="AD306" s="57">
        <f>IF($D306=3,(AC306*(1+'input_cool&amp;vent_evolution'!S$11)),(AC306*(1+'input_cool&amp;vent_evolution'!S$12)))</f>
        <v>6367165.6628299803</v>
      </c>
      <c r="AE306" s="57">
        <f>IF($D306=3,(AD306*(1+'input_cool&amp;vent_evolution'!T$11)),(AD306*(1+'input_cool&amp;vent_evolution'!T$12)))</f>
        <v>6460101.4467567243</v>
      </c>
      <c r="AF306" s="57">
        <f>IF($D306=3,(AE306*(1+'input_cool&amp;vent_evolution'!U$11)),(AE306*(1+'input_cool&amp;vent_evolution'!U$12)))</f>
        <v>6566323.2577488208</v>
      </c>
      <c r="AG306" s="57">
        <f>IF($D306=3,(AF306*(1+'input_cool&amp;vent_evolution'!V$11)),(AF306*(1+'input_cool&amp;vent_evolution'!V$12)))</f>
        <v>6673764.9874277413</v>
      </c>
      <c r="AH306" s="57">
        <f>IF($D306=3,(AG306*(1+'input_cool&amp;vent_evolution'!W$11)),(AG306*(1+'input_cool&amp;vent_evolution'!W$12)))</f>
        <v>6758592.3296361696</v>
      </c>
      <c r="AI306" s="57">
        <f>IF($D306=3,(AH306*(1+'input_cool&amp;vent_evolution'!X$11)),(AH306*(1+'input_cool&amp;vent_evolution'!X$12)))</f>
        <v>6860990.2967221644</v>
      </c>
      <c r="AJ306" s="57">
        <f>IF($D306=3,(AI306*(1+'input_cool&amp;vent_evolution'!Y$11)),(AI306*(1+'input_cool&amp;vent_evolution'!Y$12)))</f>
        <v>6965283.6657404164</v>
      </c>
      <c r="AK306" s="57">
        <f>IF($D306=3,(AJ306*(1+'input_cool&amp;vent_evolution'!Z$11)),(AJ306*(1+'input_cool&amp;vent_evolution'!Z$12)))</f>
        <v>7079135.5434966087</v>
      </c>
      <c r="AL306" s="57">
        <f>IF($D306=3,(AK306*(1+'input_cool&amp;vent_evolution'!AA$11)),(AK306*(1+'input_cool&amp;vent_evolution'!AA$12)))</f>
        <v>7192635.1605165768</v>
      </c>
      <c r="AM306" s="57">
        <f>IF($D306=3,(AL306*(1+'input_cool&amp;vent_evolution'!AB$11)),(AL306*(1+'input_cool&amp;vent_evolution'!AB$12)))</f>
        <v>7302582.4026678978</v>
      </c>
      <c r="AN306" s="57">
        <f>IF($D306=3,(AM306*(1+'input_cool&amp;vent_evolution'!AC$11)),(AM306*(1+'input_cool&amp;vent_evolution'!AC$12)))</f>
        <v>7413045.9768789811</v>
      </c>
      <c r="AO306" s="57">
        <f>IF($D306=3,(AN306*(1+'input_cool&amp;vent_evolution'!AD$11)),(AN306*(1+'input_cool&amp;vent_evolution'!AD$12)))</f>
        <v>7522929.5965185165</v>
      </c>
      <c r="AP306" s="57">
        <f>IF($D306=3,(AO306*(1+'input_cool&amp;vent_evolution'!AE$11)),(AO306*(1+'input_cool&amp;vent_evolution'!AE$12)))</f>
        <v>7631800.5376730198</v>
      </c>
      <c r="AQ306" s="57">
        <f>IF($D306=3,(AP306*(1+'input_cool&amp;vent_evolution'!AF$11)),(AP306*(1+'input_cool&amp;vent_evolution'!AF$12)))</f>
        <v>7739065.6361326128</v>
      </c>
      <c r="AR306" s="57">
        <f>IF($D306=3,(AQ306*(1+'input_cool&amp;vent_evolution'!AG$11)),(AQ306*(1+'input_cool&amp;vent_evolution'!AG$12)))</f>
        <v>7841916.6608840944</v>
      </c>
      <c r="AS306" s="57">
        <f>IF($D306=3,(AR306*(1+'input_cool&amp;vent_evolution'!AH$11)),(AR306*(1+'input_cool&amp;vent_evolution'!AH$12)))</f>
        <v>7943130.7259986484</v>
      </c>
      <c r="AT306" s="57">
        <f>IF($D306=3,(AS306*(1+'input_cool&amp;vent_evolution'!AI$11)),(AS306*(1+'input_cool&amp;vent_evolution'!AI$12)))</f>
        <v>8042581.3445496745</v>
      </c>
      <c r="AU306" s="57">
        <f>IF($D306=3,(AT306*(1+'input_cool&amp;vent_evolution'!AJ$11)),(AT306*(1+'input_cool&amp;vent_evolution'!AJ$12)))</f>
        <v>8140140.1968064159</v>
      </c>
      <c r="AV306" s="57">
        <f>IF($D306=3,(AU306*(1+'input_cool&amp;vent_evolution'!AK$11)),(AU306*(1+'input_cool&amp;vent_evolution'!AK$12)))</f>
        <v>8235683.4021128658</v>
      </c>
      <c r="AW306" s="57">
        <f>IF($D306=3,(AV306*(1+'input_cool&amp;vent_evolution'!AL$11)),(AV306*(1+'input_cool&amp;vent_evolution'!AL$12)))</f>
        <v>8329091.5642276155</v>
      </c>
      <c r="AX306" s="57">
        <f>IF($D306=3,(AW306*(1+'input_cool&amp;vent_evolution'!AM$11)),(AW306*(1+'input_cool&amp;vent_evolution'!AM$12)))</f>
        <v>8420258.7328525148</v>
      </c>
      <c r="AY306" s="57">
        <f>IF($D306=3,(AX306*(1+'input_cool&amp;vent_evolution'!AN$11)),(AX306*(1+'input_cool&amp;vent_evolution'!AN$12)))</f>
        <v>8509094.6621699724</v>
      </c>
      <c r="AZ306" s="57">
        <f>IF($D306=3,(AY306*(1+'input_cool&amp;vent_evolution'!AO$11)),(AY306*(1+'input_cool&amp;vent_evolution'!AO$12)))</f>
        <v>8595547.449624816</v>
      </c>
      <c r="BA306" s="57">
        <f>IF($D306=3,(AZ306*(1+'input_cool&amp;vent_evolution'!AP$11)),(AZ306*(1+'input_cool&amp;vent_evolution'!AP$12)))</f>
        <v>8679579.1557863448</v>
      </c>
      <c r="BB306" s="57">
        <f>IF($D306=3,(BA306*(1+'input_cool&amp;vent_evolution'!AQ$11)),(BA306*(1+'input_cool&amp;vent_evolution'!AQ$12)))</f>
        <v>8761161.6284750011</v>
      </c>
      <c r="BC306" s="57">
        <f>IF($D306=3,(BB306*(1+'input_cool&amp;vent_evolution'!AR$11)),(BB306*(1+'input_cool&amp;vent_evolution'!AR$12)))</f>
        <v>8840281.5642989594</v>
      </c>
      <c r="BD306" s="57">
        <f>IF($D306=3,(BC306*(1+'input_cool&amp;vent_evolution'!AS$11)),(BC306*(1+'input_cool&amp;vent_evolution'!AS$12)))</f>
        <v>8916940.6473631952</v>
      </c>
      <c r="BE306" s="57">
        <f>IF($D306=3,(BD306*(1+'input_cool&amp;vent_evolution'!AT$11)),(BD306*(1+'input_cool&amp;vent_evolution'!AT$12)))</f>
        <v>8991155.1135462224</v>
      </c>
      <c r="BF306" s="57">
        <f>IF($D306=3,(BE306*(1+'input_cool&amp;vent_evolution'!AU$11)),(BE306*(1+'input_cool&amp;vent_evolution'!AU$12)))</f>
        <v>9065987.2564873043</v>
      </c>
      <c r="BG306" s="57">
        <f>IF($D306=3,(BF306*(1+'input_cool&amp;vent_evolution'!AV$11)),(BF306*(1+'input_cool&amp;vent_evolution'!AV$12)))</f>
        <v>9141442.2170248386</v>
      </c>
      <c r="BH306" s="2">
        <f t="shared" si="384"/>
        <v>15431404.93485629</v>
      </c>
      <c r="BI306" s="2">
        <f t="shared" si="312"/>
        <v>15678718.514925295</v>
      </c>
      <c r="BJ306" s="2">
        <f t="shared" si="313"/>
        <v>15906618.835550642</v>
      </c>
      <c r="BK306" s="2">
        <f t="shared" si="314"/>
        <v>16119303.284909664</v>
      </c>
      <c r="BL306" s="2">
        <f t="shared" si="315"/>
        <v>16363004.658308094</v>
      </c>
      <c r="BM306" s="2">
        <f t="shared" si="316"/>
        <v>16615677.910480946</v>
      </c>
      <c r="BN306" s="2">
        <f t="shared" si="317"/>
        <v>16866235.094295464</v>
      </c>
      <c r="BO306" s="2">
        <f t="shared" si="318"/>
        <v>17106883.767220445</v>
      </c>
      <c r="BP306" s="2">
        <f t="shared" si="319"/>
        <v>17356577.545840256</v>
      </c>
      <c r="BQ306" s="2">
        <f t="shared" si="320"/>
        <v>17641967.351981692</v>
      </c>
      <c r="BR306" s="2">
        <f t="shared" si="321"/>
        <v>17930634.75576799</v>
      </c>
      <c r="BS306" s="2">
        <f t="shared" si="322"/>
        <v>18158543.304137196</v>
      </c>
      <c r="BT306" s="2">
        <f t="shared" si="323"/>
        <v>18433659.456865221</v>
      </c>
      <c r="BU306" s="2">
        <f t="shared" si="324"/>
        <v>18713868.051389851</v>
      </c>
      <c r="BV306" s="2">
        <f t="shared" si="325"/>
        <v>19019757.821279913</v>
      </c>
      <c r="BW306" s="2">
        <f t="shared" si="326"/>
        <v>19324701.160090677</v>
      </c>
      <c r="BX306" s="2">
        <f t="shared" si="327"/>
        <v>19620100.210721493</v>
      </c>
      <c r="BY306" s="2">
        <f t="shared" si="328"/>
        <v>19916886.508519944</v>
      </c>
      <c r="BZ306" s="2">
        <f t="shared" si="329"/>
        <v>20212114.622352231</v>
      </c>
      <c r="CA306" s="2">
        <f t="shared" si="330"/>
        <v>20504621.937943291</v>
      </c>
      <c r="CB306" s="2">
        <f t="shared" si="331"/>
        <v>20792814.780535694</v>
      </c>
      <c r="CC306" s="2">
        <f t="shared" si="332"/>
        <v>21069148.178932164</v>
      </c>
      <c r="CD306" s="2">
        <f t="shared" si="333"/>
        <v>21341083.501367763</v>
      </c>
      <c r="CE306" s="2">
        <f t="shared" si="334"/>
        <v>21608280.911050744</v>
      </c>
      <c r="CF306" s="2">
        <f t="shared" si="335"/>
        <v>21870395.646931153</v>
      </c>
      <c r="CG306" s="2">
        <f t="shared" si="336"/>
        <v>22127094.874574412</v>
      </c>
      <c r="CH306" s="2">
        <f t="shared" si="337"/>
        <v>22378057.807977419</v>
      </c>
      <c r="CI306" s="2">
        <f t="shared" si="338"/>
        <v>22622999.786816955</v>
      </c>
      <c r="CJ306" s="2">
        <f t="shared" si="339"/>
        <v>22861678.34453981</v>
      </c>
      <c r="CK306" s="2">
        <f t="shared" si="340"/>
        <v>23093954.032759443</v>
      </c>
      <c r="CL306" s="2">
        <f t="shared" si="341"/>
        <v>23319724.918297794</v>
      </c>
      <c r="CM306" s="2">
        <f t="shared" si="342"/>
        <v>23538915.363722291</v>
      </c>
      <c r="CN306" s="2">
        <f t="shared" si="343"/>
        <v>23751489.626350921</v>
      </c>
      <c r="CO306" s="2">
        <f t="shared" si="344"/>
        <v>23957452.230926644</v>
      </c>
      <c r="CP306" s="2">
        <f t="shared" si="345"/>
        <v>24156846.798944693</v>
      </c>
      <c r="CQ306" s="2">
        <f t="shared" si="346"/>
        <v>24357900.900429487</v>
      </c>
      <c r="CR306" s="2">
        <f>IF($D306=3,(W306*$P306*$M306*'input_cooling&amp;ventilation'!$D$3)*'input_cool&amp;vent_evolution'!M$11,(W306*$Q306*'input_cooling&amp;ventilation'!$D$3)*'input_cool&amp;vent_evolution'!M$12)</f>
        <v>2423030.6994380234</v>
      </c>
      <c r="CS306" s="2">
        <f>IF($D306=3,(X306*$P306*$M306*'input_cooling&amp;ventilation'!$D$3)*'input_cool&amp;vent_evolution'!N$11,(X306*$Q306*'input_cooling&amp;ventilation'!$D$3)*'input_cool&amp;vent_evolution'!N$12)</f>
        <v>2232831.1819063923</v>
      </c>
      <c r="CT306" s="2">
        <f>IF($D306=3,(Y306*$P306*$M306*'input_cooling&amp;ventilation'!$D$3)*'input_cool&amp;vent_evolution'!O$11,(Y306*$Q306*'input_cooling&amp;ventilation'!$D$3)*'input_cool&amp;vent_evolution'!O$12)</f>
        <v>2083755.1659969247</v>
      </c>
      <c r="CU306" s="2">
        <f>IF($D306=3,(Z306*$P306*$M306*'input_cooling&amp;ventilation'!$D$3)*'input_cool&amp;vent_evolution'!P$11,(Z306*$Q306*'input_cooling&amp;ventilation'!$D$3)*'input_cool&amp;vent_evolution'!P$12)</f>
        <v>2387640.4566010688</v>
      </c>
      <c r="CV306" s="2">
        <f>IF($D306=3,(AA306*$P306*$M306*'input_cooling&amp;ventilation'!$D$3)*'input_cool&amp;vent_evolution'!Q$11,(AA306*$Q306*'input_cooling&amp;ventilation'!$D$3)*'input_cool&amp;vent_evolution'!Q$12)</f>
        <v>2475541.5645628632</v>
      </c>
      <c r="CW306" s="2">
        <f>IF($D306=3,(AB306*$P306*$M306*'input_cooling&amp;ventilation'!$D$3)*'input_cool&amp;vent_evolution'!R$11,(AB306*$Q306*'input_cooling&amp;ventilation'!$D$3)*'input_cool&amp;vent_evolution'!R$12)</f>
        <v>2454809.5910379114</v>
      </c>
      <c r="CX306" s="2">
        <f>IF($D306=3,(AC306*$P306*$M306*'input_cooling&amp;ventilation'!$D$3)*'input_cool&amp;vent_evolution'!S$11,(AC306*$Q306*'input_cooling&amp;ventilation'!$D$3)*'input_cool&amp;vent_evolution'!S$12)</f>
        <v>2357731.9212052766</v>
      </c>
      <c r="CY306" s="2">
        <f>IF($D306=3,(AD306*$P306*$M306*'input_cooling&amp;ventilation'!$D$3)*'input_cool&amp;vent_evolution'!T$11,(AD306*$Q306*'input_cooling&amp;ventilation'!$D$3)*'input_cool&amp;vent_evolution'!T$12)</f>
        <v>2446350.4627835997</v>
      </c>
      <c r="CZ306" s="2">
        <f>IF($D306=3,(AE306*$P306*$M306*'input_cooling&amp;ventilation'!$D$3)*'input_cool&amp;vent_evolution'!U$11,(AE306*$Q306*'input_cooling&amp;ventilation'!$D$3)*'input_cool&amp;vent_evolution'!U$12)</f>
        <v>2796078.8137651985</v>
      </c>
      <c r="DA306" s="2">
        <f>IF($D306=3,(AF306*$P306*$M306*'input_cooling&amp;ventilation'!$D$3)*'input_cool&amp;vent_evolution'!V$11,(AF306*$Q306*'input_cooling&amp;ventilation'!$D$3)*'input_cool&amp;vent_evolution'!V$12)</f>
        <v>2828190.7572811744</v>
      </c>
      <c r="DB306" s="2">
        <f>IF($D306=3,(AG306*$P306*$M306*'input_cooling&amp;ventilation'!$D$3)*'input_cool&amp;vent_evolution'!W$11,(AG306*$Q306*'input_cooling&amp;ventilation'!$D$3)*'input_cool&amp;vent_evolution'!W$12)</f>
        <v>2232911.7924250299</v>
      </c>
      <c r="DC306" s="2">
        <f>IF($D306=3,(AH306*$P306*$M306*'input_cooling&amp;ventilation'!$D$3)*'input_cool&amp;vent_evolution'!X$11,(AH306*$Q306*'input_cooling&amp;ventilation'!$D$3)*'input_cool&amp;vent_evolution'!X$12)</f>
        <v>2695423.6956389197</v>
      </c>
      <c r="DD306" s="2">
        <f>IF($D306=3,(AI306*$P306*$M306*'input_cooling&amp;ventilation'!$D$3)*'input_cool&amp;vent_evolution'!Y$11,(AI306*$Q306*'input_cooling&amp;ventilation'!$D$3)*'input_cool&amp;vent_evolution'!Y$12)</f>
        <v>2745316.3978707376</v>
      </c>
      <c r="DE306" s="2">
        <f>IF($D306=3,(AJ306*$P306*$M306*'input_cooling&amp;ventilation'!$D$3)*'input_cool&amp;vent_evolution'!Z$11,(AJ306*$Q306*'input_cooling&amp;ventilation'!$D$3)*'input_cool&amp;vent_evolution'!Z$12)</f>
        <v>2996925.2108228654</v>
      </c>
      <c r="DF306" s="2">
        <f>IF($D306=3,(AK306*$P306*$M306*'input_cooling&amp;ventilation'!$D$3)*'input_cool&amp;vent_evolution'!AA$11,(AK306*$Q306*'input_cooling&amp;ventilation'!$D$3)*'input_cool&amp;vent_evolution'!AA$12)</f>
        <v>2987652.6445553643</v>
      </c>
      <c r="DG306" s="2">
        <f>IF($D306=3,(AL306*$P306*$M306*'input_cooling&amp;ventilation'!$D$3)*'input_cool&amp;vent_evolution'!AB$11,(AL306*$Q306*'input_cooling&amp;ventilation'!$D$3)*'input_cool&amp;vent_evolution'!AB$12)</f>
        <v>2894143.4112255434</v>
      </c>
      <c r="DH306" s="2">
        <f>IF($D306=3,(AM306*$P306*$M306*'input_cooling&amp;ventilation'!$D$3)*'input_cool&amp;vent_evolution'!AC$11,(AM306*$Q306*'input_cooling&amp;ventilation'!$D$3)*'input_cool&amp;vent_evolution'!AC$12)</f>
        <v>2907734.8301600073</v>
      </c>
      <c r="DI306" s="2">
        <f>IF($D306=3,(AN306*$P306*$M306*'input_cooling&amp;ventilation'!$D$3)*'input_cool&amp;vent_evolution'!AD$11,(AN306*$Q306*'input_cooling&amp;ventilation'!$D$3)*'input_cool&amp;vent_evolution'!AD$12)</f>
        <v>2892468.674600143</v>
      </c>
      <c r="DJ306" s="2">
        <f>IF($D306=3,(AO306*$P306*$M306*'input_cooling&amp;ventilation'!$D$3)*'input_cool&amp;vent_evolution'!AE$11,(AO306*$Q306*'input_cooling&amp;ventilation'!$D$3)*'input_cool&amp;vent_evolution'!AE$12)</f>
        <v>2865811.9189799265</v>
      </c>
      <c r="DK306" s="2">
        <f>IF($D306=3,(AP306*$P306*$M306*'input_cooling&amp;ventilation'!$D$3)*'input_cool&amp;vent_evolution'!AF$11,(AP306*$Q306*'input_cooling&amp;ventilation'!$D$3)*'input_cool&amp;vent_evolution'!AF$12)</f>
        <v>2823541.2902310872</v>
      </c>
      <c r="DL306" s="2">
        <f>IF($D306=3,(AQ306*$P306*$M306*'input_cooling&amp;ventilation'!$D$3)*'input_cool&amp;vent_evolution'!AG$11,(AQ306*$Q306*'input_cooling&amp;ventilation'!$D$3)*'input_cool&amp;vent_evolution'!AG$12)</f>
        <v>2707349.5414520474</v>
      </c>
      <c r="DM306" s="2">
        <f>IF($D306=3,(AR306*$P306*$M306*'input_cooling&amp;ventilation'!$D$3)*'input_cool&amp;vent_evolution'!AH$11,(AR306*$Q306*'input_cooling&amp;ventilation'!$D$3)*'input_cool&amp;vent_evolution'!AH$12)</f>
        <v>2664259.820828259</v>
      </c>
      <c r="DN306" s="2">
        <f>IF($D306=3,(AS306*$P306*$M306*'input_cooling&amp;ventilation'!$D$3)*'input_cool&amp;vent_evolution'!AI$11,(AS306*$Q306*'input_cooling&amp;ventilation'!$D$3)*'input_cool&amp;vent_evolution'!AI$12)</f>
        <v>2617840.5823551649</v>
      </c>
      <c r="DO306" s="2">
        <f>IF($D306=3,(AT306*$P306*$M306*'input_cooling&amp;ventilation'!$D$3)*'input_cool&amp;vent_evolution'!AJ$11,(AT306*$Q306*'input_cooling&amp;ventilation'!$D$3)*'input_cool&amp;vent_evolution'!AJ$12)</f>
        <v>2568043.5810929737</v>
      </c>
      <c r="DP306" s="2">
        <f>IF($D306=3,(AU306*$P306*$M306*'input_cooling&amp;ventilation'!$D$3)*'input_cool&amp;vent_evolution'!AK$11,(AU306*$Q306*'input_cooling&amp;ventilation'!$D$3)*'input_cool&amp;vent_evolution'!AK$12)</f>
        <v>2514985.6668933909</v>
      </c>
      <c r="DQ306" s="2">
        <f>IF($D306=3,(AV306*$P306*$M306*'input_cooling&amp;ventilation'!$D$3)*'input_cool&amp;vent_evolution'!AL$11,(AV306*$Q306*'input_cooling&amp;ventilation'!$D$3)*'input_cool&amp;vent_evolution'!AL$12)</f>
        <v>2458784.8830898618</v>
      </c>
      <c r="DR306" s="2">
        <f>IF($D306=3,(AW306*$P306*$M306*'input_cooling&amp;ventilation'!$D$3)*'input_cool&amp;vent_evolution'!AM$11,(AW306*$Q306*'input_cooling&amp;ventilation'!$D$3)*'input_cool&amp;vent_evolution'!AM$12)</f>
        <v>2399795.1675104671</v>
      </c>
      <c r="DS306" s="2">
        <f>IF($D306=3,(AX306*$P306*$M306*'input_cooling&amp;ventilation'!$D$3)*'input_cool&amp;vent_evolution'!AN$11,(AX306*$Q306*'input_cooling&amp;ventilation'!$D$3)*'input_cool&amp;vent_evolution'!AN$12)</f>
        <v>2338429.909504801</v>
      </c>
      <c r="DT306" s="2">
        <f>IF($D306=3,(AY306*$P306*$M306*'input_cooling&amp;ventilation'!$D$3)*'input_cool&amp;vent_evolution'!AO$11,(AY306*$Q306*'input_cooling&amp;ventilation'!$D$3)*'input_cool&amp;vent_evolution'!AO$12)</f>
        <v>2275698.4195215502</v>
      </c>
      <c r="DU306" s="2">
        <f>IF($D306=3,(AZ306*$P306*$M306*'input_cooling&amp;ventilation'!$D$3)*'input_cool&amp;vent_evolution'!AP$11,(AZ306*$Q306*'input_cooling&amp;ventilation'!$D$3)*'input_cool&amp;vent_evolution'!AP$12)</f>
        <v>2211968.2491599694</v>
      </c>
      <c r="DV306" s="2">
        <f>IF($D306=3,(BA306*$P306*$M306*'input_cooling&amp;ventilation'!$D$3)*'input_cool&amp;vent_evolution'!AQ$11,(BA306*$Q306*'input_cooling&amp;ventilation'!$D$3)*'input_cool&amp;vent_evolution'!AQ$12)</f>
        <v>2147497.0284238611</v>
      </c>
      <c r="DW306" s="2">
        <f>IF($D306=3,(BB306*$P306*$M306*'input_cooling&amp;ventilation'!$D$3)*'input_cool&amp;vent_evolution'!AR$11,(BB306*$Q306*'input_cooling&amp;ventilation'!$D$3)*'input_cool&amp;vent_evolution'!AR$12)</f>
        <v>2082675.622243871</v>
      </c>
      <c r="DX306" s="2">
        <f>IF($D306=3,(BC306*$P306*$M306*'input_cooling&amp;ventilation'!$D$3)*'input_cool&amp;vent_evolution'!AS$11,(BC306*$Q306*'input_cooling&amp;ventilation'!$D$3)*'input_cool&amp;vent_evolution'!AS$12)</f>
        <v>2017898.5467920757</v>
      </c>
      <c r="DY306" s="2">
        <f>IF($D306=3,(BD306*$P306*$M306*'input_cooling&amp;ventilation'!$D$3)*'input_cool&amp;vent_evolution'!AT$11,(BD306*$Q306*'input_cooling&amp;ventilation'!$D$3)*'input_cool&amp;vent_evolution'!AT$12)</f>
        <v>1953548.8486888374</v>
      </c>
      <c r="DZ306" s="2">
        <f>IF($D306=3,(BE306*$P306*$M306*'input_cooling&amp;ventilation'!$D$3)*'input_cool&amp;vent_evolution'!AU$11,(BE306*$Q306*'input_cooling&amp;ventilation'!$D$3)*'input_cool&amp;vent_evolution'!AU$12)</f>
        <v>1969807.9661038199</v>
      </c>
      <c r="EA306" s="2">
        <f>IF($D306=3,(BF306*$P306*$M306*'input_cooling&amp;ventilation'!$D$3)*'input_cool&amp;vent_evolution'!AV$11,(BF306*$Q306*'input_cooling&amp;ventilation'!$D$3)*'input_cool&amp;vent_evolution'!AV$12)</f>
        <v>1986202.4059087657</v>
      </c>
      <c r="EB306">
        <v>0.1833809251856082</v>
      </c>
      <c r="EC306" s="2">
        <f t="shared" si="347"/>
        <v>11603377.780192344</v>
      </c>
      <c r="ED306" s="2">
        <f>IF($D306=3,(EC306*(1+'input_cool&amp;vent_evolution'!M$10)),EC306*(1+'input_cool&amp;vent_evolution'!M$9))</f>
        <v>11798138.440648628</v>
      </c>
      <c r="EE306" s="2">
        <f>IF($D306=3,(ED306*(1+'input_cool&amp;vent_evolution'!N$10)),ED306*(1+'input_cool&amp;vent_evolution'!N$9))</f>
        <v>11990158.085909834</v>
      </c>
      <c r="EF306" s="2">
        <f>IF($D306=3,(EE306*(1+'input_cool&amp;vent_evolution'!O$10)),EE306*(1+'input_cool&amp;vent_evolution'!O$9))</f>
        <v>12171678.873890858</v>
      </c>
      <c r="EG306" s="2">
        <f>IF($D306=3,(EF306*(1+'input_cool&amp;vent_evolution'!P$10)),EF306*(1+'input_cool&amp;vent_evolution'!P$9))</f>
        <v>12372408.241789235</v>
      </c>
      <c r="EH306" s="2">
        <f>IF($D306=3,(EG306*(1+'input_cool&amp;vent_evolution'!Q$10)),EG306*(1+'input_cool&amp;vent_evolution'!Q$9))</f>
        <v>12567778.956914822</v>
      </c>
      <c r="EI306" s="2">
        <f>IF($D306=3,(EH306*(1+'input_cool&amp;vent_evolution'!R$10)),EH306*(1+'input_cool&amp;vent_evolution'!R$9))</f>
        <v>12709879.527886696</v>
      </c>
      <c r="EJ306" s="2">
        <f>IF($D306=3,(EI306*(1+'input_cool&amp;vent_evolution'!S$10)),EI306*(1+'input_cool&amp;vent_evolution'!S$9))</f>
        <v>12890799.524682511</v>
      </c>
      <c r="EK306" s="2">
        <f>IF($D306=3,(EJ306*(1+'input_cool&amp;vent_evolution'!T$10)),EJ306*(1+'input_cool&amp;vent_evolution'!T$9))</f>
        <v>13045384.803489614</v>
      </c>
      <c r="EL306" s="2">
        <f>IF($D306=3,(EK306*(1+'input_cool&amp;vent_evolution'!U$10)),EK306*(1+'input_cool&amp;vent_evolution'!U$9))</f>
        <v>13220459.4076222</v>
      </c>
      <c r="EM306" s="2">
        <f>IF($D306=3,(EL306*(1+'input_cool&amp;vent_evolution'!V$10)),EL306*(1+'input_cool&amp;vent_evolution'!V$9))</f>
        <v>13368772.698873771</v>
      </c>
      <c r="EN306" s="2">
        <f>IF($D306=3,(EM306*(1+'input_cool&amp;vent_evolution'!W$10)),EM306*(1+'input_cool&amp;vent_evolution'!W$9))</f>
        <v>13506972.489221158</v>
      </c>
      <c r="EO306" s="2">
        <f>IF($D306=3,(EN306*(1+'input_cool&amp;vent_evolution'!X$10)),EN306*(1+'input_cool&amp;vent_evolution'!X$9))</f>
        <v>13638789.633067409</v>
      </c>
      <c r="EP306" s="2">
        <f>IF($D306=3,(EO306*(1+'input_cool&amp;vent_evolution'!Y$10)),EO306*(1+'input_cool&amp;vent_evolution'!Y$9))</f>
        <v>13768566.665373376</v>
      </c>
      <c r="EQ306" s="2">
        <f>IF($D306=3,(EP306*(1+'input_cool&amp;vent_evolution'!Z$10)),EP306*(1+'input_cool&amp;vent_evolution'!Z$9))</f>
        <v>13892989.965395482</v>
      </c>
      <c r="ER306" s="2">
        <f>IF($D306=3,(EQ306*(1+'input_cool&amp;vent_evolution'!AA$10)),EQ306*(1+'input_cool&amp;vent_evolution'!AA$9))</f>
        <v>14039931.190266293</v>
      </c>
      <c r="ES306" s="2">
        <f>IF($D306=3,(ER306*(1+'input_cool&amp;vent_evolution'!AB$10)),ER306*(1+'input_cool&amp;vent_evolution'!AB$9))</f>
        <v>14105255.324690461</v>
      </c>
      <c r="ET306" s="2">
        <f>IF($D306=3,(ES306*(1+'input_cool&amp;vent_evolution'!AC$10)),ES306*(1+'input_cool&amp;vent_evolution'!AC$9))</f>
        <v>14186862.944053173</v>
      </c>
      <c r="EU306" s="2">
        <f>IF($D306=3,(ET306*(1+'input_cool&amp;vent_evolution'!AD$10)),ET306*(1+'input_cool&amp;vent_evolution'!AD$9))</f>
        <v>14295640.353835126</v>
      </c>
      <c r="EV306" s="2">
        <f>IF($D306=3,(EU306*(1+'input_cool&amp;vent_evolution'!AE$10)),EU306*(1+'input_cool&amp;vent_evolution'!AE$9))</f>
        <v>14394376.832050269</v>
      </c>
      <c r="EW306" s="2">
        <f>IF($D306=3,(EV306*(1+'input_cool&amp;vent_evolution'!AF$10)),EV306*(1+'input_cool&amp;vent_evolution'!AF$9))</f>
        <v>14470688.45578273</v>
      </c>
      <c r="EX306" s="2">
        <f>IF($D306=3,(EW306*(1+'input_cool&amp;vent_evolution'!AG$10)),EW306*(1+'input_cool&amp;vent_evolution'!AG$9))</f>
        <v>14555587.004200934</v>
      </c>
      <c r="EY306" s="2">
        <f>IF($D306=3,(EX306*(1+'input_cool&amp;vent_evolution'!AH$10)),EX306*(1+'input_cool&amp;vent_evolution'!AH$9))</f>
        <v>14636719.031537132</v>
      </c>
      <c r="EZ306" s="2">
        <f>IF($D306=3,(EY306*(1+'input_cool&amp;vent_evolution'!AI$10)),EY306*(1+'input_cool&amp;vent_evolution'!AI$9))</f>
        <v>14703258.074287409</v>
      </c>
      <c r="FA306" s="2">
        <f>IF($D306=3,(EZ306*(1+'input_cool&amp;vent_evolution'!AJ$10)),EZ306*(1+'input_cool&amp;vent_evolution'!AJ$9))</f>
        <v>14767653.453355795</v>
      </c>
      <c r="FB306" s="2">
        <f>IF($D306=3,(FA306*(1+'input_cool&amp;vent_evolution'!AK$10)),FA306*(1+'input_cool&amp;vent_evolution'!AK$9))</f>
        <v>14840805.341676036</v>
      </c>
      <c r="FC306" s="2">
        <f>IF($D306=3,(FB306*(1+'input_cool&amp;vent_evolution'!AL$10)),FB306*(1+'input_cool&amp;vent_evolution'!AL$9))</f>
        <v>14913622.10301012</v>
      </c>
      <c r="FD306" s="2">
        <f>IF($D306=3,(FC306*(1+'input_cool&amp;vent_evolution'!AM$10)),FC306*(1+'input_cool&amp;vent_evolution'!AM$9))</f>
        <v>15001409.034436515</v>
      </c>
      <c r="FE306" s="2">
        <f>IF($D306=3,(FD306*(1+'input_cool&amp;vent_evolution'!AN$10)),FD306*(1+'input_cool&amp;vent_evolution'!AN$9))</f>
        <v>15079382.446282566</v>
      </c>
      <c r="FF306" s="2">
        <f>IF($D306=3,(FE306*(1+'input_cool&amp;vent_evolution'!AO$10)),FE306*(1+'input_cool&amp;vent_evolution'!AO$9))</f>
        <v>15146034.824433964</v>
      </c>
      <c r="FG306" s="2">
        <f>IF($D306=3,(FF306*(1+'input_cool&amp;vent_evolution'!AP$10)),FF306*(1+'input_cool&amp;vent_evolution'!AP$9))</f>
        <v>15230892.857366743</v>
      </c>
      <c r="FH306" s="2">
        <f>IF($D306=3,(FG306*(1+'input_cool&amp;vent_evolution'!AQ$10)),FG306*(1+'input_cool&amp;vent_evolution'!AQ$9))</f>
        <v>15307629.814100917</v>
      </c>
      <c r="FI306" s="2">
        <f>IF($D306=3,(FH306*(1+'input_cool&amp;vent_evolution'!AR$10)),FH306*(1+'input_cool&amp;vent_evolution'!AR$9))</f>
        <v>15396469.274150409</v>
      </c>
      <c r="FJ306" s="2">
        <f>IF($D306=3,(FI306*(1+'input_cool&amp;vent_evolution'!AS$10)),FI306*(1+'input_cool&amp;vent_evolution'!AS$9))</f>
        <v>15475745.970263202</v>
      </c>
      <c r="FK306" s="2">
        <f>IF($D306=3,(FJ306*(1+'input_cool&amp;vent_evolution'!AT$10)),FJ306*(1+'input_cool&amp;vent_evolution'!AT$9))</f>
        <v>15567242.302245814</v>
      </c>
      <c r="FL306" s="2">
        <f>IF($D306=3,(FK306*(1+'input_cool&amp;vent_evolution'!AU$10)),FK306*(1+'input_cool&amp;vent_evolution'!AU$9))</f>
        <v>15659279.582547322</v>
      </c>
      <c r="FM306" s="2">
        <f t="shared" si="348"/>
        <v>5753574.6630858919</v>
      </c>
      <c r="FN306" s="2">
        <f t="shared" si="349"/>
        <v>8287708.8229770111</v>
      </c>
      <c r="FO306" s="2">
        <f t="shared" si="350"/>
        <v>8422594.7557215597</v>
      </c>
      <c r="FP306" s="2">
        <f t="shared" si="351"/>
        <v>8550105.6714200005</v>
      </c>
      <c r="FQ306" s="2">
        <f t="shared" si="352"/>
        <v>8691109.8274341691</v>
      </c>
      <c r="FR306" s="2">
        <f t="shared" si="353"/>
        <v>8828349.749447545</v>
      </c>
      <c r="FS306" s="2">
        <f t="shared" si="354"/>
        <v>8928169.5779499952</v>
      </c>
      <c r="FT306" s="2">
        <f t="shared" si="355"/>
        <v>9055258.4624583889</v>
      </c>
      <c r="FU306" s="2">
        <f t="shared" si="356"/>
        <v>9163848.2866511587</v>
      </c>
      <c r="FV306" s="2">
        <f t="shared" si="357"/>
        <v>9286831.022330014</v>
      </c>
      <c r="FW306" s="2">
        <f t="shared" si="358"/>
        <v>9391015.0322612319</v>
      </c>
      <c r="FX306" s="2">
        <f t="shared" si="359"/>
        <v>9488094.7222104054</v>
      </c>
      <c r="FY306" s="2">
        <f t="shared" si="360"/>
        <v>9580690.8645230178</v>
      </c>
      <c r="FZ306" s="2">
        <f t="shared" si="361"/>
        <v>9671853.9120726455</v>
      </c>
      <c r="GA306" s="2">
        <f t="shared" si="362"/>
        <v>9759256.1820633356</v>
      </c>
      <c r="GB306" s="2">
        <f t="shared" si="363"/>
        <v>9862476.3715828191</v>
      </c>
      <c r="GC306" s="2">
        <f t="shared" si="364"/>
        <v>9908363.8993435781</v>
      </c>
      <c r="GD306" s="2">
        <f t="shared" si="365"/>
        <v>9965689.9080539253</v>
      </c>
      <c r="GE306" s="2">
        <f t="shared" si="366"/>
        <v>10042101.581245048</v>
      </c>
      <c r="GF306" s="2">
        <f t="shared" si="367"/>
        <v>10111459.911440089</v>
      </c>
      <c r="GG306" s="2">
        <f t="shared" si="368"/>
        <v>10165065.700224889</v>
      </c>
      <c r="GH306" s="2">
        <f t="shared" si="369"/>
        <v>10224703.451750102</v>
      </c>
      <c r="GI306" s="2">
        <f t="shared" si="370"/>
        <v>10281695.37654932</v>
      </c>
      <c r="GJ306" s="2">
        <f t="shared" si="371"/>
        <v>10328436.327628007</v>
      </c>
      <c r="GK306" s="2">
        <f t="shared" si="372"/>
        <v>10373671.442807302</v>
      </c>
      <c r="GL306" s="2">
        <f t="shared" si="373"/>
        <v>10425057.646935938</v>
      </c>
      <c r="GM306" s="2">
        <f t="shared" si="374"/>
        <v>10476208.438088709</v>
      </c>
      <c r="GN306" s="2">
        <f t="shared" si="375"/>
        <v>10537875.160324987</v>
      </c>
      <c r="GO306" s="2">
        <f t="shared" si="376"/>
        <v>10592648.287167411</v>
      </c>
      <c r="GP306" s="2">
        <f t="shared" si="377"/>
        <v>10639468.85172144</v>
      </c>
      <c r="GQ306" s="2">
        <f t="shared" si="378"/>
        <v>10699078.142778276</v>
      </c>
      <c r="GR306" s="2">
        <f t="shared" si="379"/>
        <v>10752982.710568653</v>
      </c>
      <c r="GS306" s="2">
        <f t="shared" si="380"/>
        <v>10815388.791035041</v>
      </c>
      <c r="GT306" s="2">
        <f t="shared" si="381"/>
        <v>10871077.421672462</v>
      </c>
      <c r="GU306" s="2">
        <f t="shared" si="382"/>
        <v>10935349.845805896</v>
      </c>
      <c r="GV306" s="2">
        <f t="shared" si="383"/>
        <v>11000002.263967864</v>
      </c>
      <c r="GW306" s="2">
        <f>IF($D306=3,($N306*$M306*EC306*'input_cooling&amp;ventilation'!$D$3)*'input_cool&amp;vent_evolution'!M$11,($O306*$M306*EC306*'input_cooling&amp;ventilation'!$D$3)*'input_cool&amp;vent_evolution'!M$10)</f>
        <v>1702256.4093130725</v>
      </c>
      <c r="GX306" s="2">
        <f>IF($D306=3,($N306*$M306*ED306*'input_cooling&amp;ventilation'!$D$3)*'input_cool&amp;vent_evolution'!N$11,($O306*$M306*ED306*'input_cooling&amp;ventilation'!$D$3)*'input_cool&amp;vent_evolution'!N$10)</f>
        <v>1696453.0359717263</v>
      </c>
      <c r="GY306" s="2">
        <f>IF($D306=3,($N306*$M306*EE306*'input_cooling&amp;ventilation'!$D$3)*'input_cool&amp;vent_evolution'!O$11,($O306*$M306*EE306*'input_cooling&amp;ventilation'!$D$3)*'input_cool&amp;vent_evolution'!O$10)</f>
        <v>1690521.4126887848</v>
      </c>
      <c r="GZ306" s="2">
        <f>IF($D306=3,($N306*$M306*EF306*'input_cooling&amp;ventilation'!$D$3)*'input_cool&amp;vent_evolution'!P$11,($O306*$M306*EF306*'input_cooling&amp;ventilation'!$D$3)*'input_cool&amp;vent_evolution'!P$10)</f>
        <v>1590086.7399697292</v>
      </c>
      <c r="HA306" s="2">
        <f>IF($D306=3,($N306*$M306*EG306*'input_cooling&amp;ventilation'!$D$3)*'input_cool&amp;vent_evolution'!Q$11,($O306*$M306*EG306*'input_cooling&amp;ventilation'!$D$3)*'input_cool&amp;vent_evolution'!Q$10)</f>
        <v>1587928.5262615699</v>
      </c>
      <c r="HB306" s="2">
        <f>IF($D306=3,($N306*$M306*EH306*'input_cooling&amp;ventilation'!$D$3)*'input_cool&amp;vent_evolution'!R$11,($O306*$M306*EH306*'input_cooling&amp;ventilation'!$D$3)*'input_cool&amp;vent_evolution'!R$10)</f>
        <v>1244198.7052211745</v>
      </c>
      <c r="HC306" s="2">
        <f>IF($D306=3,($N306*$M306*EI306*'input_cooling&amp;ventilation'!$D$3)*'input_cool&amp;vent_evolution'!S$11,($O306*$M306*EI306*'input_cooling&amp;ventilation'!$D$3)*'input_cool&amp;vent_evolution'!S$10)</f>
        <v>1241177.3370668911</v>
      </c>
      <c r="HD306" s="2">
        <f>IF($D306=3,($N306*$M306*EJ306*'input_cooling&amp;ventilation'!$D$3)*'input_cool&amp;vent_evolution'!T$11,($O306*$M306*EJ306*'input_cooling&amp;ventilation'!$D$3)*'input_cool&amp;vent_evolution'!T$10)</f>
        <v>1241986.678600397</v>
      </c>
      <c r="HE306" s="2">
        <f>IF($D306=3,($N306*$M306*EK306*'input_cooling&amp;ventilation'!$D$3)*'input_cool&amp;vent_evolution'!U$11,($O306*$M306*EK306*'input_cooling&amp;ventilation'!$D$3)*'input_cool&amp;vent_evolution'!U$10)</f>
        <v>1240280.3331442443</v>
      </c>
      <c r="HF306" s="2">
        <f>IF($D306=3,($N306*$M306*EL306*'input_cooling&amp;ventilation'!$D$3)*'input_cool&amp;vent_evolution'!V$11,($O306*$M306*EL306*'input_cooling&amp;ventilation'!$D$3)*'input_cool&amp;vent_evolution'!V$10)</f>
        <v>1240550.4869360323</v>
      </c>
      <c r="HG306" s="2">
        <f>IF($D306=3,($N306*$M306*EM306*'input_cooling&amp;ventilation'!$D$3)*'input_cool&amp;vent_evolution'!W$11,($O306*$M306*EM306*'input_cooling&amp;ventilation'!$D$3)*'input_cool&amp;vent_evolution'!W$10)</f>
        <v>962518.84140177921</v>
      </c>
      <c r="HH306" s="2">
        <f>IF($D306=3,($N306*$M306*EN306*'input_cooling&amp;ventilation'!$D$3)*'input_cool&amp;vent_evolution'!X$11,($O306*$M306*EN306*'input_cooling&amp;ventilation'!$D$3)*'input_cool&amp;vent_evolution'!X$10)</f>
        <v>963028.78625744744</v>
      </c>
      <c r="HI306" s="2">
        <f>IF($D306=3,($N306*$M306*EO306*'input_cooling&amp;ventilation'!$D$3)*'input_cool&amp;vent_evolution'!Y$11,($O306*$M306*EO306*'input_cooling&amp;ventilation'!$D$3)*'input_cool&amp;vent_evolution'!Y$10)</f>
        <v>963083.89074288565</v>
      </c>
      <c r="HJ306" s="2">
        <f>IF($D306=3,($N306*$M306*EP306*'input_cooling&amp;ventilation'!$D$3)*'input_cool&amp;vent_evolution'!Z$11,($O306*$M306*EP306*'input_cooling&amp;ventilation'!$D$3)*'input_cool&amp;vent_evolution'!Z$10)</f>
        <v>963000.76075829868</v>
      </c>
      <c r="HK306" s="2">
        <f>IF($D306=3,($N306*$M306*EQ306*'input_cooling&amp;ventilation'!$D$3)*'input_cool&amp;vent_evolution'!AA$11,($O306*$M306*EQ306*'input_cooling&amp;ventilation'!$D$3)*'input_cool&amp;vent_evolution'!AA$10)</f>
        <v>962553.83064721758</v>
      </c>
      <c r="HL306" s="2">
        <f>IF($D306=3,($N306*$M306*ER306*'input_cooling&amp;ventilation'!$D$3)*'input_cool&amp;vent_evolution'!AB$11,($O306*$M306*ER306*'input_cooling&amp;ventilation'!$D$3)*'input_cool&amp;vent_evolution'!AB$10)</f>
        <v>670349.44775694981</v>
      </c>
      <c r="HM306" s="2">
        <f>IF($D306=3,($N306*$M306*ES306*'input_cooling&amp;ventilation'!$D$3)*'input_cool&amp;vent_evolution'!AC$11,($O306*$M306*ES306*'input_cooling&amp;ventilation'!$D$3)*'input_cool&amp;vent_evolution'!AC$10)</f>
        <v>669297.68029904703</v>
      </c>
      <c r="HN306" s="2">
        <f>IF($D306=3,($N306*$M306*ET306*'input_cooling&amp;ventilation'!$D$3)*'input_cool&amp;vent_evolution'!AD$11,($O306*$M306*ET306*'input_cooling&amp;ventilation'!$D$3)*'input_cool&amp;vent_evolution'!AD$10)</f>
        <v>669029.40018139628</v>
      </c>
      <c r="HO306" s="2">
        <f>IF($D306=3,($N306*$M306*EU306*'input_cooling&amp;ventilation'!$D$3)*'input_cool&amp;vent_evolution'!AE$11,($O306*$M306*EU306*'input_cooling&amp;ventilation'!$D$3)*'input_cool&amp;vent_evolution'!AE$10)</f>
        <v>670040.31595645461</v>
      </c>
      <c r="HP306" s="2">
        <f>IF($D306=3,($N306*$M306*EV306*'input_cooling&amp;ventilation'!$D$3)*'input_cool&amp;vent_evolution'!AF$11,($O306*$M306*EV306*'input_cooling&amp;ventilation'!$D$3)*'input_cool&amp;vent_evolution'!AF$10)</f>
        <v>670573.7861538697</v>
      </c>
      <c r="HQ306" s="2">
        <f>IF($D306=3,($N306*$M306*EW306*'input_cooling&amp;ventilation'!$D$3)*'input_cool&amp;vent_evolution'!AG$11,($O306*$M306*EW306*'input_cooling&amp;ventilation'!$D$3)*'input_cool&amp;vent_evolution'!AG$10)</f>
        <v>423344.57986603823</v>
      </c>
      <c r="HR306" s="2">
        <f>IF($D306=3,($N306*$M306*EX306*'input_cooling&amp;ventilation'!$D$3)*'input_cool&amp;vent_evolution'!AH$11,($O306*$M306*EX306*'input_cooling&amp;ventilation'!$D$3)*'input_cool&amp;vent_evolution'!AH$10)</f>
        <v>424152.10254070669</v>
      </c>
      <c r="HS306" s="2">
        <f>IF($D306=3,($N306*$M306*EY306*'input_cooling&amp;ventilation'!$D$3)*'input_cool&amp;vent_evolution'!AI$11,($O306*$M306*EY306*'input_cooling&amp;ventilation'!$D$3)*'input_cool&amp;vent_evolution'!AI$10)</f>
        <v>424844.44743551058</v>
      </c>
      <c r="HT306" s="2">
        <f>IF($D306=3,($N306*$M306*EZ306*'input_cooling&amp;ventilation'!$D$3)*'input_cool&amp;vent_evolution'!AJ$11,($O306*$M306*EZ306*'input_cooling&amp;ventilation'!$D$3)*'input_cool&amp;vent_evolution'!AJ$10)</f>
        <v>425109.89448767313</v>
      </c>
      <c r="HU306" s="2">
        <f>IF($D306=3,($N306*$M306*FA306*'input_cooling&amp;ventilation'!$D$3)*'input_cool&amp;vent_evolution'!AK$11,($O306*$M306*FA306*'input_cooling&amp;ventilation'!$D$3)*'input_cool&amp;vent_evolution'!AK$10)</f>
        <v>425311.93726126966</v>
      </c>
      <c r="HV306" s="2">
        <f>IF($D306=3,($N306*$M306*FB306*'input_cooling&amp;ventilation'!$D$3)*'input_cool&amp;vent_evolution'!AL$11,($O306*$M306*FB306*'input_cooling&amp;ventilation'!$D$3)*'input_cool&amp;vent_evolution'!AL$10)</f>
        <v>425764.2034057132</v>
      </c>
      <c r="HW306" s="2">
        <f>IF($D306=3,($N306*$M306*FC306*'input_cooling&amp;ventilation'!$D$3)*'input_cool&amp;vent_evolution'!AM$11,($O306*$M306*FC306*'input_cooling&amp;ventilation'!$D$3)*'input_cool&amp;vent_evolution'!AM$10)</f>
        <v>426203.75259054406</v>
      </c>
      <c r="HX306" s="2">
        <f>IF($D306=3,($N306*$M306*FD306*'input_cooling&amp;ventilation'!$D$3)*'input_cool&amp;vent_evolution'!AN$11,($O306*$M306*FD306*'input_cooling&amp;ventilation'!$D$3)*'input_cool&amp;vent_evolution'!AN$10)</f>
        <v>427066.6151943577</v>
      </c>
      <c r="HY306" s="2">
        <f>IF($D306=3,($N306*$M306*FE306*'input_cooling&amp;ventilation'!$D$3)*'input_cool&amp;vent_evolution'!AO$11,($O306*$M306*FE306*'input_cooling&amp;ventilation'!$D$3)*'input_cool&amp;vent_evolution'!AO$10)</f>
        <v>427644.97897838207</v>
      </c>
      <c r="HZ306" s="2">
        <f>IF($D306=3,($N306*$M306*FF306*'input_cooling&amp;ventilation'!$D$3)*'input_cool&amp;vent_evolution'!AP$11,($O306*$M306*FF306*'input_cooling&amp;ventilation'!$D$3)*'input_cool&amp;vent_evolution'!AP$10)</f>
        <v>427899.57283900963</v>
      </c>
      <c r="IA306" s="2">
        <f>IF($D306=3,($N306*$M306*FG306*'input_cooling&amp;ventilation'!$D$3)*'input_cool&amp;vent_evolution'!AQ$11,($O306*$M306*FG306*'input_cooling&amp;ventilation'!$D$3)*'input_cool&amp;vent_evolution'!AQ$10)</f>
        <v>428665.02776774095</v>
      </c>
      <c r="IB306" s="2">
        <f>IF($D306=3,($N306*$M306*FH306*'input_cooling&amp;ventilation'!$D$3)*'input_cool&amp;vent_evolution'!AR$11,($O306*$M306*FH306*'input_cooling&amp;ventilation'!$D$3)*'input_cool&amp;vent_evolution'!AR$10)</f>
        <v>429197.48913687281</v>
      </c>
      <c r="IC306" s="2">
        <f>IF($D306=3,($N306*$M306*FI306*'input_cooling&amp;ventilation'!$D$3)*'input_cool&amp;vent_evolution'!AS$11,($O306*$M306*FI306*'input_cooling&amp;ventilation'!$D$3)*'input_cool&amp;vent_evolution'!AS$10)</f>
        <v>430064.41052777518</v>
      </c>
      <c r="ID306" s="2">
        <f>IF($D306=3,($N306*$M306*FJ306*'input_cooling&amp;ventilation'!$D$3)*'input_cool&amp;vent_evolution'!AT$11,($O306*$M306*FJ306*'input_cooling&amp;ventilation'!$D$3)*'input_cool&amp;vent_evolution'!AT$10)</f>
        <v>430659.20246518258</v>
      </c>
      <c r="IE306" s="2">
        <f>IF($D306=3,($N306*$M306*FK306*'input_cooling&amp;ventilation'!$D$3)*'input_cool&amp;vent_evolution'!AU$11,($O306*$M306*FK306*'input_cooling&amp;ventilation'!$D$3)*'input_cool&amp;vent_evolution'!AU$10)</f>
        <v>433205.36324062024</v>
      </c>
      <c r="IF306" s="2">
        <f>IF($D306=3,($N306*$M306*FL306*'input_cooling&amp;ventilation'!$D$3)*'input_cool&amp;vent_evolution'!AV$11,($O306*$M306*FL306*'input_cooling&amp;ventilation'!$D$3)*'input_cool&amp;vent_evolution'!AV$10)</f>
        <v>435766.57753089577</v>
      </c>
    </row>
    <row r="307" spans="1:240" x14ac:dyDescent="0.25">
      <c r="A307">
        <v>305</v>
      </c>
      <c r="B307">
        <v>100100</v>
      </c>
      <c r="C307">
        <v>21</v>
      </c>
      <c r="D307">
        <v>6</v>
      </c>
      <c r="E307">
        <v>2</v>
      </c>
      <c r="F307" s="2">
        <v>51908106.047731198</v>
      </c>
      <c r="G307" s="2">
        <v>54878487.352445103</v>
      </c>
      <c r="H307" s="2">
        <v>51908106.047731198</v>
      </c>
      <c r="I307" s="17">
        <v>0.63767119900000002</v>
      </c>
      <c r="J307">
        <v>0.213975578</v>
      </c>
      <c r="K307" s="2">
        <f t="shared" si="308"/>
        <v>11107066.994448578</v>
      </c>
      <c r="L307" s="2">
        <f t="shared" si="309"/>
        <v>34994430.829340003</v>
      </c>
      <c r="M307">
        <v>0.43611404435057999</v>
      </c>
      <c r="N307" s="17">
        <f>'input_cooling&amp;ventilation'!$D$5</f>
        <v>57.500092182043396</v>
      </c>
      <c r="O307" s="45">
        <f>'input_cooling&amp;ventilation'!$D$6</f>
        <v>19.328678831353667</v>
      </c>
      <c r="P307" s="45">
        <f>'input_cooling&amp;ventilation'!$C$5</f>
        <v>50.351688737400465</v>
      </c>
      <c r="Q307" s="45">
        <f>'input_cooling&amp;ventilation'!$C$6</f>
        <v>32.240814214248743</v>
      </c>
      <c r="R307">
        <v>17</v>
      </c>
      <c r="S307">
        <v>12</v>
      </c>
      <c r="T307">
        <v>14</v>
      </c>
      <c r="U307" s="2">
        <f t="shared" si="310"/>
        <v>12195047.865741298</v>
      </c>
      <c r="V307" s="2">
        <f t="shared" si="311"/>
        <v>36134052.107547909</v>
      </c>
      <c r="W307" s="2">
        <v>4711786.7148758629</v>
      </c>
      <c r="X307" s="57">
        <f>IF($D307=3,(W307*(1+'input_cool&amp;vent_evolution'!M$11)),(W307*(1+'input_cool&amp;vent_evolution'!M$12)))</f>
        <v>4787300.8269023951</v>
      </c>
      <c r="Y307" s="57">
        <f>IF($D307=3,(X307*(1+'input_cool&amp;vent_evolution'!N$11)),(X307*(1+'input_cool&amp;vent_evolution'!N$12)))</f>
        <v>4856887.3426844366</v>
      </c>
      <c r="Z307" s="57">
        <f>IF($D307=3,(Y307*(1+'input_cool&amp;vent_evolution'!O$11)),(Y307*(1+'input_cool&amp;vent_evolution'!O$12)))</f>
        <v>4921827.8822646625</v>
      </c>
      <c r="AA307" s="57">
        <f>IF($D307=3,(Z307*(1+'input_cool&amp;vent_evolution'!P$11)),(Z307*(1+'input_cool&amp;vent_evolution'!P$12)))</f>
        <v>4996239.0521110343</v>
      </c>
      <c r="AB307" s="57">
        <f>IF($D307=3,(AA307*(1+'input_cool&amp;vent_evolution'!Q$11)),(AA307*(1+'input_cool&amp;vent_evolution'!Q$12)))</f>
        <v>5073389.6730569815</v>
      </c>
      <c r="AC307" s="57">
        <f>IF($D307=3,(AB307*(1+'input_cool&amp;vent_evolution'!R$11)),(AB307*(1+'input_cool&amp;vent_evolution'!R$12)))</f>
        <v>5149894.1789654028</v>
      </c>
      <c r="AD307" s="57">
        <f>IF($D307=3,(AC307*(1+'input_cool&amp;vent_evolution'!S$11)),(AC307*(1+'input_cool&amp;vent_evolution'!S$12)))</f>
        <v>5223373.2448590873</v>
      </c>
      <c r="AE307" s="57">
        <f>IF($D307=3,(AD307*(1+'input_cool&amp;vent_evolution'!T$11)),(AD307*(1+'input_cool&amp;vent_evolution'!T$12)))</f>
        <v>5299614.1207776824</v>
      </c>
      <c r="AF307" s="57">
        <f>IF($D307=3,(AE307*(1+'input_cool&amp;vent_evolution'!U$11)),(AE307*(1+'input_cool&amp;vent_evolution'!U$12)))</f>
        <v>5386754.3327554548</v>
      </c>
      <c r="AG307" s="57">
        <f>IF($D307=3,(AF307*(1+'input_cool&amp;vent_evolution'!V$11)),(AF307*(1+'input_cool&amp;vent_evolution'!V$12)))</f>
        <v>5474895.3182276022</v>
      </c>
      <c r="AH307" s="57">
        <f>IF($D307=3,(AG307*(1+'input_cool&amp;vent_evolution'!W$11)),(AG307*(1+'input_cool&amp;vent_evolution'!W$12)))</f>
        <v>5544484.3462484423</v>
      </c>
      <c r="AI307" s="57">
        <f>IF($D307=3,(AH307*(1+'input_cool&amp;vent_evolution'!X$11)),(AH307*(1+'input_cool&amp;vent_evolution'!X$12)))</f>
        <v>5628487.6265034778</v>
      </c>
      <c r="AJ307" s="57">
        <f>IF($D307=3,(AI307*(1+'input_cool&amp;vent_evolution'!Y$11)),(AI307*(1+'input_cool&amp;vent_evolution'!Y$12)))</f>
        <v>5714045.8202420752</v>
      </c>
      <c r="AK307" s="57">
        <f>IF($D307=3,(AJ307*(1+'input_cool&amp;vent_evolution'!Z$11)),(AJ307*(1+'input_cool&amp;vent_evolution'!Z$12)))</f>
        <v>5807445.4400478434</v>
      </c>
      <c r="AL307" s="57">
        <f>IF($D307=3,(AK307*(1+'input_cool&amp;vent_evolution'!AA$11)),(AK307*(1+'input_cool&amp;vent_evolution'!AA$12)))</f>
        <v>5900556.0789471548</v>
      </c>
      <c r="AM307" s="57">
        <f>IF($D307=3,(AL307*(1+'input_cool&amp;vent_evolution'!AB$11)),(AL307*(1+'input_cool&amp;vent_evolution'!AB$12)))</f>
        <v>5990752.4886859274</v>
      </c>
      <c r="AN307" s="57">
        <f>IF($D307=3,(AM307*(1+'input_cool&amp;vent_evolution'!AC$11)),(AM307*(1+'input_cool&amp;vent_evolution'!AC$12)))</f>
        <v>6081372.4770166893</v>
      </c>
      <c r="AO307" s="57">
        <f>IF($D307=3,(AN307*(1+'input_cool&amp;vent_evolution'!AD$11)),(AN307*(1+'input_cool&amp;vent_evolution'!AD$12)))</f>
        <v>6171516.6933395164</v>
      </c>
      <c r="AP307" s="57">
        <f>IF($D307=3,(AO307*(1+'input_cool&amp;vent_evolution'!AE$11)),(AO307*(1+'input_cool&amp;vent_evolution'!AE$12)))</f>
        <v>6260830.1479098666</v>
      </c>
      <c r="AQ307" s="57">
        <f>IF($D307=3,(AP307*(1+'input_cool&amp;vent_evolution'!AF$11)),(AP307*(1+'input_cool&amp;vent_evolution'!AF$12)))</f>
        <v>6348826.2320500715</v>
      </c>
      <c r="AR307" s="57">
        <f>IF($D307=3,(AQ307*(1+'input_cool&amp;vent_evolution'!AG$11)),(AQ307*(1+'input_cool&amp;vent_evolution'!AG$12)))</f>
        <v>6433201.1830631178</v>
      </c>
      <c r="AS307" s="57">
        <f>IF($D307=3,(AR307*(1+'input_cool&amp;vent_evolution'!AH$11)),(AR307*(1+'input_cool&amp;vent_evolution'!AH$12)))</f>
        <v>6516233.2365259472</v>
      </c>
      <c r="AT307" s="57">
        <f>IF($D307=3,(AS307*(1+'input_cool&amp;vent_evolution'!AI$11)),(AS307*(1+'input_cool&amp;vent_evolution'!AI$12)))</f>
        <v>6597818.6275197221</v>
      </c>
      <c r="AU307" s="57">
        <f>IF($D307=3,(AT307*(1+'input_cool&amp;vent_evolution'!AJ$11)),(AT307*(1+'input_cool&amp;vent_evolution'!AJ$12)))</f>
        <v>6677852.0875648828</v>
      </c>
      <c r="AV307" s="57">
        <f>IF($D307=3,(AU307*(1+'input_cool&amp;vent_evolution'!AK$11)),(AU307*(1+'input_cool&amp;vent_evolution'!AK$12)))</f>
        <v>6756231.9898248753</v>
      </c>
      <c r="AW307" s="57">
        <f>IF($D307=3,(AV307*(1+'input_cool&amp;vent_evolution'!AL$11)),(AV307*(1+'input_cool&amp;vent_evolution'!AL$12)))</f>
        <v>6832860.3863011785</v>
      </c>
      <c r="AX307" s="57">
        <f>IF($D307=3,(AW307*(1+'input_cool&amp;vent_evolution'!AM$11)),(AW307*(1+'input_cool&amp;vent_evolution'!AM$12)))</f>
        <v>6907650.3595203152</v>
      </c>
      <c r="AY307" s="57">
        <f>IF($D307=3,(AX307*(1+'input_cool&amp;vent_evolution'!AN$11)),(AX307*(1+'input_cool&amp;vent_evolution'!AN$12)))</f>
        <v>6980527.8753493531</v>
      </c>
      <c r="AZ307" s="57">
        <f>IF($D307=3,(AY307*(1+'input_cool&amp;vent_evolution'!AO$11)),(AY307*(1+'input_cool&amp;vent_evolution'!AO$12)))</f>
        <v>7051450.3549655676</v>
      </c>
      <c r="BA307" s="57">
        <f>IF($D307=3,(AZ307*(1+'input_cool&amp;vent_evolution'!AP$11)),(AZ307*(1+'input_cool&amp;vent_evolution'!AP$12)))</f>
        <v>7120386.674346474</v>
      </c>
      <c r="BB307" s="57">
        <f>IF($D307=3,(BA307*(1+'input_cool&amp;vent_evolution'!AQ$11)),(BA307*(1+'input_cool&amp;vent_evolution'!AQ$12)))</f>
        <v>7187313.7385469638</v>
      </c>
      <c r="BC307" s="57">
        <f>IF($D307=3,(BB307*(1+'input_cool&amp;vent_evolution'!AR$11)),(BB307*(1+'input_cool&amp;vent_evolution'!AR$12)))</f>
        <v>7252220.6339856088</v>
      </c>
      <c r="BD307" s="57">
        <f>IF($D307=3,(BC307*(1+'input_cool&amp;vent_evolution'!AS$11)),(BC307*(1+'input_cool&amp;vent_evolution'!AS$12)))</f>
        <v>7315108.7422361467</v>
      </c>
      <c r="BE307" s="57">
        <f>IF($D307=3,(BD307*(1+'input_cool&amp;vent_evolution'!AT$11)),(BD307*(1+'input_cool&amp;vent_evolution'!AT$12)))</f>
        <v>7375991.3825771911</v>
      </c>
      <c r="BF307" s="57">
        <f>IF($D307=3,(BE307*(1+'input_cool&amp;vent_evolution'!AU$11)),(BE307*(1+'input_cool&amp;vent_evolution'!AU$12)))</f>
        <v>7437380.7407300286</v>
      </c>
      <c r="BG307" s="57">
        <f>IF($D307=3,(BF307*(1+'input_cool&amp;vent_evolution'!AV$11)),(BF307*(1+'input_cool&amp;vent_evolution'!AV$12)))</f>
        <v>7499281.0340370638</v>
      </c>
      <c r="BH307" s="2">
        <f t="shared" si="384"/>
        <v>12659320.007623175</v>
      </c>
      <c r="BI307" s="2">
        <f t="shared" si="312"/>
        <v>12862206.378989959</v>
      </c>
      <c r="BJ307" s="2">
        <f t="shared" si="313"/>
        <v>13049166.872918764</v>
      </c>
      <c r="BK307" s="2">
        <f t="shared" si="314"/>
        <v>13223644.862217026</v>
      </c>
      <c r="BL307" s="2">
        <f t="shared" si="315"/>
        <v>13423567.920757174</v>
      </c>
      <c r="BM307" s="2">
        <f t="shared" si="316"/>
        <v>13630851.157126525</v>
      </c>
      <c r="BN307" s="2">
        <f t="shared" si="317"/>
        <v>13836398.45392205</v>
      </c>
      <c r="BO307" s="2">
        <f t="shared" si="318"/>
        <v>14033817.196598286</v>
      </c>
      <c r="BP307" s="2">
        <f t="shared" si="319"/>
        <v>14238656.189600205</v>
      </c>
      <c r="BQ307" s="2">
        <f t="shared" si="320"/>
        <v>14472778.805014007</v>
      </c>
      <c r="BR307" s="2">
        <f t="shared" si="321"/>
        <v>14709590.233119698</v>
      </c>
      <c r="BS307" s="2">
        <f t="shared" si="322"/>
        <v>14896557.476767203</v>
      </c>
      <c r="BT307" s="2">
        <f t="shared" si="323"/>
        <v>15122251.989441374</v>
      </c>
      <c r="BU307" s="2">
        <f t="shared" si="324"/>
        <v>15352124.141844111</v>
      </c>
      <c r="BV307" s="2">
        <f t="shared" si="325"/>
        <v>15603064.124330714</v>
      </c>
      <c r="BW307" s="2">
        <f t="shared" si="326"/>
        <v>15853227.691840939</v>
      </c>
      <c r="BX307" s="2">
        <f t="shared" si="327"/>
        <v>16095561.499272607</v>
      </c>
      <c r="BY307" s="2">
        <f t="shared" si="328"/>
        <v>16339033.349928396</v>
      </c>
      <c r="BZ307" s="2">
        <f t="shared" si="329"/>
        <v>16581226.92750784</v>
      </c>
      <c r="CA307" s="2">
        <f t="shared" si="330"/>
        <v>16821188.468810793</v>
      </c>
      <c r="CB307" s="2">
        <f t="shared" si="331"/>
        <v>17057610.585506272</v>
      </c>
      <c r="CC307" s="2">
        <f t="shared" si="332"/>
        <v>17284303.678835269</v>
      </c>
      <c r="CD307" s="2">
        <f t="shared" si="333"/>
        <v>17507388.762962155</v>
      </c>
      <c r="CE307" s="2">
        <f t="shared" si="334"/>
        <v>17726587.04909775</v>
      </c>
      <c r="CF307" s="2">
        <f t="shared" si="335"/>
        <v>17941615.708784375</v>
      </c>
      <c r="CG307" s="2">
        <f t="shared" si="336"/>
        <v>18152201.697692323</v>
      </c>
      <c r="CH307" s="2">
        <f t="shared" si="337"/>
        <v>18358081.855553016</v>
      </c>
      <c r="CI307" s="2">
        <f t="shared" si="338"/>
        <v>18559022.658190254</v>
      </c>
      <c r="CJ307" s="2">
        <f t="shared" si="339"/>
        <v>18754825.195543583</v>
      </c>
      <c r="CK307" s="2">
        <f t="shared" si="340"/>
        <v>18945375.06962027</v>
      </c>
      <c r="CL307" s="2">
        <f t="shared" si="341"/>
        <v>19130588.65843476</v>
      </c>
      <c r="CM307" s="2">
        <f t="shared" si="342"/>
        <v>19310403.912000854</v>
      </c>
      <c r="CN307" s="2">
        <f t="shared" si="343"/>
        <v>19484791.508422602</v>
      </c>
      <c r="CO307" s="2">
        <f t="shared" si="344"/>
        <v>19653755.159621868</v>
      </c>
      <c r="CP307" s="2">
        <f t="shared" si="345"/>
        <v>19817330.650964245</v>
      </c>
      <c r="CQ307" s="2">
        <f t="shared" si="346"/>
        <v>19982267.558542382</v>
      </c>
      <c r="CR307" s="2">
        <f>IF($D307=3,(W307*$P307*$M307*'input_cooling&amp;ventilation'!$D$3)*'input_cool&amp;vent_evolution'!M$11,(W307*$Q307*'input_cooling&amp;ventilation'!$D$3)*'input_cool&amp;vent_evolution'!M$12)</f>
        <v>1987759.4517136302</v>
      </c>
      <c r="CS307" s="2">
        <f>IF($D307=3,(X307*$P307*$M307*'input_cooling&amp;ventilation'!$D$3)*'input_cool&amp;vent_evolution'!N$11,(X307*$Q307*'input_cooling&amp;ventilation'!$D$3)*'input_cool&amp;vent_evolution'!N$12)</f>
        <v>1831727.2195291354</v>
      </c>
      <c r="CT307" s="2">
        <f>IF($D307=3,(Y307*$P307*$M307*'input_cooling&amp;ventilation'!$D$3)*'input_cool&amp;vent_evolution'!O$11,(Y307*$Q307*'input_cooling&amp;ventilation'!$D$3)*'input_cool&amp;vent_evolution'!O$12)</f>
        <v>1709431.0968607008</v>
      </c>
      <c r="CU307" s="2">
        <f>IF($D307=3,(Z307*$P307*$M307*'input_cooling&amp;ventilation'!$D$3)*'input_cool&amp;vent_evolution'!P$11,(Z307*$Q307*'input_cooling&amp;ventilation'!$D$3)*'input_cool&amp;vent_evolution'!P$12)</f>
        <v>1958726.6830764383</v>
      </c>
      <c r="CV307" s="2">
        <f>IF($D307=3,(AA307*$P307*$M307*'input_cooling&amp;ventilation'!$D$3)*'input_cool&amp;vent_evolution'!Q$11,(AA307*$Q307*'input_cooling&amp;ventilation'!$D$3)*'input_cool&amp;vent_evolution'!Q$12)</f>
        <v>2030837.3080914996</v>
      </c>
      <c r="CW307" s="2">
        <f>IF($D307=3,(AB307*$P307*$M307*'input_cooling&amp;ventilation'!$D$3)*'input_cool&amp;vent_evolution'!R$11,(AB307*$Q307*'input_cooling&amp;ventilation'!$D$3)*'input_cool&amp;vent_evolution'!R$12)</f>
        <v>2013829.6092883197</v>
      </c>
      <c r="CX307" s="2">
        <f>IF($D307=3,(AC307*$P307*$M307*'input_cooling&amp;ventilation'!$D$3)*'input_cool&amp;vent_evolution'!S$11,(AC307*$Q307*'input_cooling&amp;ventilation'!$D$3)*'input_cool&amp;vent_evolution'!S$12)</f>
        <v>1934190.8924512158</v>
      </c>
      <c r="CY307" s="2">
        <f>IF($D307=3,(AD307*$P307*$M307*'input_cooling&amp;ventilation'!$D$3)*'input_cool&amp;vent_evolution'!T$11,(AD307*$Q307*'input_cooling&amp;ventilation'!$D$3)*'input_cool&amp;vent_evolution'!T$12)</f>
        <v>2006890.0718962988</v>
      </c>
      <c r="CZ307" s="2">
        <f>IF($D307=3,(AE307*$P307*$M307*'input_cooling&amp;ventilation'!$D$3)*'input_cool&amp;vent_evolution'!U$11,(AE307*$Q307*'input_cooling&amp;ventilation'!$D$3)*'input_cool&amp;vent_evolution'!U$12)</f>
        <v>2293793.5087190866</v>
      </c>
      <c r="DA307" s="2">
        <f>IF($D307=3,(AF307*$P307*$M307*'input_cooling&amp;ventilation'!$D$3)*'input_cool&amp;vent_evolution'!V$11,(AF307*$Q307*'input_cooling&amp;ventilation'!$D$3)*'input_cool&amp;vent_evolution'!V$12)</f>
        <v>2320136.8890367942</v>
      </c>
      <c r="DB307" s="2">
        <f>IF($D307=3,(AG307*$P307*$M307*'input_cooling&amp;ventilation'!$D$3)*'input_cool&amp;vent_evolution'!W$11,(AG307*$Q307*'input_cooling&amp;ventilation'!$D$3)*'input_cool&amp;vent_evolution'!W$12)</f>
        <v>1831793.3492403137</v>
      </c>
      <c r="DC307" s="2">
        <f>IF($D307=3,(AH307*$P307*$M307*'input_cooling&amp;ventilation'!$D$3)*'input_cool&amp;vent_evolution'!X$11,(AH307*$Q307*'input_cooling&amp;ventilation'!$D$3)*'input_cool&amp;vent_evolution'!X$12)</f>
        <v>2211219.9934659507</v>
      </c>
      <c r="DD307" s="2">
        <f>IF($D307=3,(AI307*$P307*$M307*'input_cooling&amp;ventilation'!$D$3)*'input_cool&amp;vent_evolution'!Y$11,(AI307*$Q307*'input_cooling&amp;ventilation'!$D$3)*'input_cool&amp;vent_evolution'!Y$12)</f>
        <v>2252150.0115857506</v>
      </c>
      <c r="DE307" s="2">
        <f>IF($D307=3,(AJ307*$P307*$M307*'input_cooling&amp;ventilation'!$D$3)*'input_cool&amp;vent_evolution'!Z$11,(AJ307*$Q307*'input_cooling&amp;ventilation'!$D$3)*'input_cool&amp;vent_evolution'!Z$12)</f>
        <v>2458560.0237230449</v>
      </c>
      <c r="DF307" s="2">
        <f>IF($D307=3,(AK307*$P307*$M307*'input_cooling&amp;ventilation'!$D$3)*'input_cool&amp;vent_evolution'!AA$11,(AK307*$Q307*'input_cooling&amp;ventilation'!$D$3)*'input_cool&amp;vent_evolution'!AA$12)</f>
        <v>2450953.1736554247</v>
      </c>
      <c r="DG307" s="2">
        <f>IF($D307=3,(AL307*$P307*$M307*'input_cooling&amp;ventilation'!$D$3)*'input_cool&amp;vent_evolution'!AB$11,(AL307*$Q307*'input_cooling&amp;ventilation'!$D$3)*'input_cool&amp;vent_evolution'!AB$12)</f>
        <v>2374241.8623142368</v>
      </c>
      <c r="DH307" s="2">
        <f>IF($D307=3,(AM307*$P307*$M307*'input_cooling&amp;ventilation'!$D$3)*'input_cool&amp;vent_evolution'!AC$11,(AM307*$Q307*'input_cooling&amp;ventilation'!$D$3)*'input_cool&amp;vent_evolution'!AC$12)</f>
        <v>2385391.729897609</v>
      </c>
      <c r="DI307" s="2">
        <f>IF($D307=3,(AN307*$P307*$M307*'input_cooling&amp;ventilation'!$D$3)*'input_cool&amp;vent_evolution'!AD$11,(AN307*$Q307*'input_cooling&amp;ventilation'!$D$3)*'input_cool&amp;vent_evolution'!AD$12)</f>
        <v>2372867.9740027753</v>
      </c>
      <c r="DJ307" s="2">
        <f>IF($D307=3,(AO307*$P307*$M307*'input_cooling&amp;ventilation'!$D$3)*'input_cool&amp;vent_evolution'!AE$11,(AO307*$Q307*'input_cooling&amp;ventilation'!$D$3)*'input_cool&amp;vent_evolution'!AE$12)</f>
        <v>2350999.8161010221</v>
      </c>
      <c r="DK307" s="2">
        <f>IF($D307=3,(AP307*$P307*$M307*'input_cooling&amp;ventilation'!$D$3)*'input_cool&amp;vent_evolution'!AF$11,(AP307*$Q307*'input_cooling&amp;ventilation'!$D$3)*'input_cool&amp;vent_evolution'!AF$12)</f>
        <v>2316322.6484345659</v>
      </c>
      <c r="DL307" s="2">
        <f>IF($D307=3,(AQ307*$P307*$M307*'input_cooling&amp;ventilation'!$D$3)*'input_cool&amp;vent_evolution'!AG$11,(AQ307*$Q307*'input_cooling&amp;ventilation'!$D$3)*'input_cool&amp;vent_evolution'!AG$12)</f>
        <v>2221003.4901175709</v>
      </c>
      <c r="DM307" s="2">
        <f>IF($D307=3,(AR307*$P307*$M307*'input_cooling&amp;ventilation'!$D$3)*'input_cool&amp;vent_evolution'!AH$11,(AR307*$Q307*'input_cooling&amp;ventilation'!$D$3)*'input_cool&amp;vent_evolution'!AH$12)</f>
        <v>2185654.3715688456</v>
      </c>
      <c r="DN307" s="2">
        <f>IF($D307=3,(AS307*$P307*$M307*'input_cooling&amp;ventilation'!$D$3)*'input_cool&amp;vent_evolution'!AI$11,(AS307*$Q307*'input_cooling&amp;ventilation'!$D$3)*'input_cool&amp;vent_evolution'!AI$12)</f>
        <v>2147573.8470267337</v>
      </c>
      <c r="DO307" s="2">
        <f>IF($D307=3,(AT307*$P307*$M307*'input_cooling&amp;ventilation'!$D$3)*'input_cool&amp;vent_evolution'!AJ$11,(AT307*$Q307*'input_cooling&amp;ventilation'!$D$3)*'input_cool&amp;vent_evolution'!AJ$12)</f>
        <v>2106722.3382328609</v>
      </c>
      <c r="DP307" s="2">
        <f>IF($D307=3,(AU307*$P307*$M307*'input_cooling&amp;ventilation'!$D$3)*'input_cool&amp;vent_evolution'!AK$11,(AU307*$Q307*'input_cooling&amp;ventilation'!$D$3)*'input_cool&amp;vent_evolution'!AK$12)</f>
        <v>2063195.7042274012</v>
      </c>
      <c r="DQ307" s="2">
        <f>IF($D307=3,(AV307*$P307*$M307*'input_cooling&amp;ventilation'!$D$3)*'input_cool&amp;vent_evolution'!AL$11,(AV307*$Q307*'input_cooling&amp;ventilation'!$D$3)*'input_cool&amp;vent_evolution'!AL$12)</f>
        <v>2017090.7831361876</v>
      </c>
      <c r="DR307" s="2">
        <f>IF($D307=3,(AW307*$P307*$M307*'input_cooling&amp;ventilation'!$D$3)*'input_cool&amp;vent_evolution'!AM$11,(AW307*$Q307*'input_cooling&amp;ventilation'!$D$3)*'input_cool&amp;vent_evolution'!AM$12)</f>
        <v>1968697.9316861264</v>
      </c>
      <c r="DS307" s="2">
        <f>IF($D307=3,(AX307*$P307*$M307*'input_cooling&amp;ventilation'!$D$3)*'input_cool&amp;vent_evolution'!AN$11,(AX307*$Q307*'input_cooling&amp;ventilation'!$D$3)*'input_cool&amp;vent_evolution'!AN$12)</f>
        <v>1918356.2783030733</v>
      </c>
      <c r="DT307" s="2">
        <f>IF($D307=3,(AY307*$P307*$M307*'input_cooling&amp;ventilation'!$D$3)*'input_cool&amp;vent_evolution'!AO$11,(AY307*$Q307*'input_cooling&amp;ventilation'!$D$3)*'input_cool&amp;vent_evolution'!AO$12)</f>
        <v>1866893.8217344428</v>
      </c>
      <c r="DU307" s="2">
        <f>IF($D307=3,(AZ307*$P307*$M307*'input_cooling&amp;ventilation'!$D$3)*'input_cool&amp;vent_evolution'!AP$11,(AZ307*$Q307*'input_cooling&amp;ventilation'!$D$3)*'input_cool&amp;vent_evolution'!AP$12)</f>
        <v>1814612.0869116304</v>
      </c>
      <c r="DV307" s="2">
        <f>IF($D307=3,(BA307*$P307*$M307*'input_cooling&amp;ventilation'!$D$3)*'input_cool&amp;vent_evolution'!AQ$11,(BA307*$Q307*'input_cooling&amp;ventilation'!$D$3)*'input_cool&amp;vent_evolution'!AQ$12)</f>
        <v>1761722.423395837</v>
      </c>
      <c r="DW307" s="2">
        <f>IF($D307=3,(BB307*$P307*$M307*'input_cooling&amp;ventilation'!$D$3)*'input_cool&amp;vent_evolution'!AR$11,(BB307*$Q307*'input_cooling&amp;ventilation'!$D$3)*'input_cool&amp;vent_evolution'!AR$12)</f>
        <v>1708545.4814621143</v>
      </c>
      <c r="DX307" s="2">
        <f>IF($D307=3,(BC307*$P307*$M307*'input_cooling&amp;ventilation'!$D$3)*'input_cool&amp;vent_evolution'!AS$11,(BC307*$Q307*'input_cooling&amp;ventilation'!$D$3)*'input_cool&amp;vent_evolution'!AS$12)</f>
        <v>1655404.9067209284</v>
      </c>
      <c r="DY307" s="2">
        <f>IF($D307=3,(BD307*$P307*$M307*'input_cooling&amp;ventilation'!$D$3)*'input_cool&amp;vent_evolution'!AT$11,(BD307*$Q307*'input_cooling&amp;ventilation'!$D$3)*'input_cool&amp;vent_evolution'!AT$12)</f>
        <v>1602614.9356118969</v>
      </c>
      <c r="DZ307" s="2">
        <f>IF($D307=3,(BE307*$P307*$M307*'input_cooling&amp;ventilation'!$D$3)*'input_cool&amp;vent_evolution'!AU$11,(BE307*$Q307*'input_cooling&amp;ventilation'!$D$3)*'input_cool&amp;vent_evolution'!AU$12)</f>
        <v>1615953.2785085218</v>
      </c>
      <c r="EA307" s="2">
        <f>IF($D307=3,(BF307*$P307*$M307*'input_cooling&amp;ventilation'!$D$3)*'input_cool&amp;vent_evolution'!AV$11,(BF307*$Q307*'input_cooling&amp;ventilation'!$D$3)*'input_cool&amp;vent_evolution'!AV$12)</f>
        <v>1629402.6345919548</v>
      </c>
      <c r="EB307">
        <v>0.1833809251856082</v>
      </c>
      <c r="EC307" s="2">
        <f t="shared" si="347"/>
        <v>9518956.5116656106</v>
      </c>
      <c r="ED307" s="2">
        <f>IF($D307=3,(EC307*(1+'input_cool&amp;vent_evolution'!M$10)),EC307*(1+'input_cool&amp;vent_evolution'!M$9))</f>
        <v>9678730.5268003587</v>
      </c>
      <c r="EE307" s="2">
        <f>IF($D307=3,(ED307*(1+'input_cool&amp;vent_evolution'!N$10)),ED307*(1+'input_cool&amp;vent_evolution'!N$9))</f>
        <v>9836255.9204617701</v>
      </c>
      <c r="EF307" s="2">
        <f>IF($D307=3,(EE307*(1+'input_cool&amp;vent_evolution'!O$10)),EE307*(1+'input_cool&amp;vent_evolution'!O$9))</f>
        <v>9985168.4629547205</v>
      </c>
      <c r="EG307" s="2">
        <f>IF($D307=3,(EF307*(1+'input_cool&amp;vent_evolution'!P$10)),EF307*(1+'input_cool&amp;vent_evolution'!P$9))</f>
        <v>10149838.971821588</v>
      </c>
      <c r="EH307" s="2">
        <f>IF($D307=3,(EG307*(1+'input_cool&amp;vent_evolution'!Q$10)),EG307*(1+'input_cool&amp;vent_evolution'!Q$9))</f>
        <v>10310113.451905148</v>
      </c>
      <c r="EI307" s="2">
        <f>IF($D307=3,(EH307*(1+'input_cool&amp;vent_evolution'!R$10)),EH307*(1+'input_cool&amp;vent_evolution'!R$9))</f>
        <v>10426687.192844031</v>
      </c>
      <c r="EJ307" s="2">
        <f>IF($D307=3,(EI307*(1+'input_cool&amp;vent_evolution'!S$10)),EI307*(1+'input_cool&amp;vent_evolution'!S$9))</f>
        <v>10575106.869787576</v>
      </c>
      <c r="EK307" s="2">
        <f>IF($D307=3,(EJ307*(1+'input_cool&amp;vent_evolution'!T$10)),EJ307*(1+'input_cool&amp;vent_evolution'!T$9))</f>
        <v>10701922.575884851</v>
      </c>
      <c r="EL307" s="2">
        <f>IF($D307=3,(EK307*(1+'input_cool&amp;vent_evolution'!U$10)),EK307*(1+'input_cool&amp;vent_evolution'!U$9))</f>
        <v>10845546.921709392</v>
      </c>
      <c r="EM307" s="2">
        <f>IF($D307=3,(EL307*(1+'input_cool&amp;vent_evolution'!V$10)),EL307*(1+'input_cool&amp;vent_evolution'!V$9))</f>
        <v>10967217.334951965</v>
      </c>
      <c r="EN307" s="2">
        <f>IF($D307=3,(EM307*(1+'input_cool&amp;vent_evolution'!W$10)),EM307*(1+'input_cool&amp;vent_evolution'!W$9))</f>
        <v>11080591.028298721</v>
      </c>
      <c r="EO307" s="2">
        <f>IF($D307=3,(EN307*(1+'input_cool&amp;vent_evolution'!X$10)),EN307*(1+'input_cool&amp;vent_evolution'!X$9))</f>
        <v>11188728.648527408</v>
      </c>
      <c r="EP307" s="2">
        <f>IF($D307=3,(EO307*(1+'input_cool&amp;vent_evolution'!Y$10)),EO307*(1+'input_cool&amp;vent_evolution'!Y$9))</f>
        <v>11295192.641179817</v>
      </c>
      <c r="EQ307" s="2">
        <f>IF($D307=3,(EP307*(1+'input_cool&amp;vent_evolution'!Z$10)),EP307*(1+'input_cool&amp;vent_evolution'!Z$9))</f>
        <v>11397264.641625252</v>
      </c>
      <c r="ER307" s="2">
        <f>IF($D307=3,(EQ307*(1+'input_cool&amp;vent_evolution'!AA$10)),EQ307*(1+'input_cool&amp;vent_evolution'!AA$9))</f>
        <v>11517809.465366475</v>
      </c>
      <c r="ES307" s="2">
        <f>IF($D307=3,(ER307*(1+'input_cool&amp;vent_evolution'!AB$10)),ER307*(1+'input_cool&amp;vent_evolution'!AB$9))</f>
        <v>11571398.825854879</v>
      </c>
      <c r="ET307" s="2">
        <f>IF($D307=3,(ES307*(1+'input_cool&amp;vent_evolution'!AC$10)),ES307*(1+'input_cool&amp;vent_evolution'!AC$9))</f>
        <v>11638346.51940152</v>
      </c>
      <c r="EU307" s="2">
        <f>IF($D307=3,(ET307*(1+'input_cool&amp;vent_evolution'!AD$10)),ET307*(1+'input_cool&amp;vent_evolution'!AD$9))</f>
        <v>11727583.244498381</v>
      </c>
      <c r="EV307" s="2">
        <f>IF($D307=3,(EU307*(1+'input_cool&amp;vent_evolution'!AE$10)),EU307*(1+'input_cool&amp;vent_evolution'!AE$9))</f>
        <v>11808582.782740545</v>
      </c>
      <c r="EW307" s="2">
        <f>IF($D307=3,(EV307*(1+'input_cool&amp;vent_evolution'!AF$10)),EV307*(1+'input_cool&amp;vent_evolution'!AF$9))</f>
        <v>11871185.848968718</v>
      </c>
      <c r="EX307" s="2">
        <f>IF($D307=3,(EW307*(1+'input_cool&amp;vent_evolution'!AG$10)),EW307*(1+'input_cool&amp;vent_evolution'!AG$9))</f>
        <v>11940833.291774206</v>
      </c>
      <c r="EY307" s="2">
        <f>IF($D307=3,(EX307*(1+'input_cool&amp;vent_evolution'!AH$10)),EX307*(1+'input_cool&amp;vent_evolution'!AH$9))</f>
        <v>12007390.828255944</v>
      </c>
      <c r="EZ307" s="2">
        <f>IF($D307=3,(EY307*(1+'input_cool&amp;vent_evolution'!AI$10)),EY307*(1+'input_cool&amp;vent_evolution'!AI$9))</f>
        <v>12061976.851935098</v>
      </c>
      <c r="FA307" s="2">
        <f>IF($D307=3,(EZ307*(1+'input_cool&amp;vent_evolution'!AJ$10)),EZ307*(1+'input_cool&amp;vent_evolution'!AJ$9))</f>
        <v>12114804.297918161</v>
      </c>
      <c r="FB307" s="2">
        <f>IF($D307=3,(FA307*(1+'input_cool&amp;vent_evolution'!AK$10)),FA307*(1+'input_cool&amp;vent_evolution'!AK$9))</f>
        <v>12174815.241012273</v>
      </c>
      <c r="FC307" s="2">
        <f>IF($D307=3,(FB307*(1+'input_cool&amp;vent_evolution'!AL$10)),FB307*(1+'input_cool&amp;vent_evolution'!AL$9))</f>
        <v>12234551.259057185</v>
      </c>
      <c r="FD307" s="2">
        <f>IF($D307=3,(FC307*(1+'input_cool&amp;vent_evolution'!AM$10)),FC307*(1+'input_cool&amp;vent_evolution'!AM$9))</f>
        <v>12306568.21811603</v>
      </c>
      <c r="FE307" s="2">
        <f>IF($D307=3,(FD307*(1+'input_cool&amp;vent_evolution'!AN$10)),FD307*(1+'input_cool&amp;vent_evolution'!AN$9))</f>
        <v>12370534.550203897</v>
      </c>
      <c r="FF307" s="2">
        <f>IF($D307=3,(FE307*(1+'input_cool&amp;vent_evolution'!AO$10)),FE307*(1+'input_cool&amp;vent_evolution'!AO$9))</f>
        <v>12425213.54980566</v>
      </c>
      <c r="FG307" s="2">
        <f>IF($D307=3,(FF307*(1+'input_cool&amp;vent_evolution'!AP$10)),FF307*(1+'input_cool&amp;vent_evolution'!AP$9))</f>
        <v>12494827.755294299</v>
      </c>
      <c r="FH307" s="2">
        <f>IF($D307=3,(FG307*(1+'input_cool&amp;vent_evolution'!AQ$10)),FG307*(1+'input_cool&amp;vent_evolution'!AQ$9))</f>
        <v>12557779.748052573</v>
      </c>
      <c r="FI307" s="2">
        <f>IF($D307=3,(FH307*(1+'input_cool&amp;vent_evolution'!AR$10)),FH307*(1+'input_cool&amp;vent_evolution'!AR$9))</f>
        <v>12630660.160355838</v>
      </c>
      <c r="FJ307" s="2">
        <f>IF($D307=3,(FI307*(1+'input_cool&amp;vent_evolution'!AS$10)),FI307*(1+'input_cool&amp;vent_evolution'!AS$9))</f>
        <v>12695695.655793589</v>
      </c>
      <c r="FK307" s="2">
        <f>IF($D307=3,(FJ307*(1+'input_cool&amp;vent_evolution'!AT$10)),FJ307*(1+'input_cool&amp;vent_evolution'!AT$9))</f>
        <v>12770755.661734805</v>
      </c>
      <c r="FL307" s="2">
        <f>IF($D307=3,(FK307*(1+'input_cool&amp;vent_evolution'!AU$10)),FK307*(1+'input_cool&amp;vent_evolution'!AU$9))</f>
        <v>12846259.44048254</v>
      </c>
      <c r="FM307" s="2">
        <f t="shared" si="348"/>
        <v>4720007.2291042712</v>
      </c>
      <c r="FN307" s="2">
        <f t="shared" si="349"/>
        <v>6798911.6067509288</v>
      </c>
      <c r="FO307" s="2">
        <f t="shared" si="350"/>
        <v>6909566.741156932</v>
      </c>
      <c r="FP307" s="2">
        <f t="shared" si="351"/>
        <v>7014171.7005307535</v>
      </c>
      <c r="FQ307" s="2">
        <f t="shared" si="352"/>
        <v>7129845.9855957637</v>
      </c>
      <c r="FR307" s="2">
        <f t="shared" si="353"/>
        <v>7242432.2405688455</v>
      </c>
      <c r="FS307" s="2">
        <f t="shared" si="354"/>
        <v>7324320.5169411562</v>
      </c>
      <c r="FT307" s="2">
        <f t="shared" si="355"/>
        <v>7428579.2584618041</v>
      </c>
      <c r="FU307" s="2">
        <f t="shared" si="356"/>
        <v>7517662.0956908837</v>
      </c>
      <c r="FV307" s="2">
        <f t="shared" si="357"/>
        <v>7618552.3135902854</v>
      </c>
      <c r="FW307" s="2">
        <f t="shared" si="358"/>
        <v>7704020.7934185574</v>
      </c>
      <c r="FX307" s="2">
        <f t="shared" si="359"/>
        <v>7783661.1674801232</v>
      </c>
      <c r="FY307" s="2">
        <f t="shared" si="360"/>
        <v>7859623.4147256091</v>
      </c>
      <c r="FZ307" s="2">
        <f t="shared" si="361"/>
        <v>7934410.0071760556</v>
      </c>
      <c r="GA307" s="2">
        <f t="shared" si="362"/>
        <v>8006111.4050640464</v>
      </c>
      <c r="GB307" s="2">
        <f t="shared" si="363"/>
        <v>8090789.204388923</v>
      </c>
      <c r="GC307" s="2">
        <f t="shared" si="364"/>
        <v>8128433.5342950067</v>
      </c>
      <c r="GD307" s="2">
        <f t="shared" si="365"/>
        <v>8175461.5458135726</v>
      </c>
      <c r="GE307" s="2">
        <f t="shared" si="366"/>
        <v>8238146.6886977041</v>
      </c>
      <c r="GF307" s="2">
        <f t="shared" si="367"/>
        <v>8295045.5453371368</v>
      </c>
      <c r="GG307" s="2">
        <f t="shared" si="368"/>
        <v>8339021.6341866357</v>
      </c>
      <c r="GH307" s="2">
        <f t="shared" si="369"/>
        <v>8387946.1089366609</v>
      </c>
      <c r="GI307" s="2">
        <f t="shared" si="370"/>
        <v>8434700.0511039142</v>
      </c>
      <c r="GJ307" s="2">
        <f t="shared" si="371"/>
        <v>8473044.4960629847</v>
      </c>
      <c r="GK307" s="2">
        <f t="shared" si="372"/>
        <v>8510153.6122486982</v>
      </c>
      <c r="GL307" s="2">
        <f t="shared" si="373"/>
        <v>8552308.8408093918</v>
      </c>
      <c r="GM307" s="2">
        <f t="shared" si="374"/>
        <v>8594270.9457881432</v>
      </c>
      <c r="GN307" s="2">
        <f t="shared" si="375"/>
        <v>8644859.9086146522</v>
      </c>
      <c r="GO307" s="2">
        <f t="shared" si="376"/>
        <v>8689793.6358704343</v>
      </c>
      <c r="GP307" s="2">
        <f t="shared" si="377"/>
        <v>8728203.3926054277</v>
      </c>
      <c r="GQ307" s="2">
        <f t="shared" si="378"/>
        <v>8777104.5195022766</v>
      </c>
      <c r="GR307" s="2">
        <f t="shared" si="379"/>
        <v>8821325.7149418201</v>
      </c>
      <c r="GS307" s="2">
        <f t="shared" si="380"/>
        <v>8872521.2182923276</v>
      </c>
      <c r="GT307" s="2">
        <f t="shared" si="381"/>
        <v>8918205.9889921788</v>
      </c>
      <c r="GU307" s="2">
        <f t="shared" si="382"/>
        <v>8970932.5675639696</v>
      </c>
      <c r="GV307" s="2">
        <f t="shared" si="383"/>
        <v>9023970.8783486411</v>
      </c>
      <c r="GW307" s="2">
        <f>IF($D307=3,($N307*$M307*EC307*'input_cooling&amp;ventilation'!$D$3)*'input_cool&amp;vent_evolution'!M$11,($O307*$M307*EC307*'input_cooling&amp;ventilation'!$D$3)*'input_cool&amp;vent_evolution'!M$10)</f>
        <v>1396464.4639611652</v>
      </c>
      <c r="GX307" s="2">
        <f>IF($D307=3,($N307*$M307*ED307*'input_cooling&amp;ventilation'!$D$3)*'input_cool&amp;vent_evolution'!N$11,($O307*$M307*ED307*'input_cooling&amp;ventilation'!$D$3)*'input_cool&amp;vent_evolution'!N$10)</f>
        <v>1391703.6038475232</v>
      </c>
      <c r="GY307" s="2">
        <f>IF($D307=3,($N307*$M307*EE307*'input_cooling&amp;ventilation'!$D$3)*'input_cool&amp;vent_evolution'!O$11,($O307*$M307*EE307*'input_cooling&amp;ventilation'!$D$3)*'input_cool&amp;vent_evolution'!O$10)</f>
        <v>1386837.532506617</v>
      </c>
      <c r="GZ307" s="2">
        <f>IF($D307=3,($N307*$M307*EF307*'input_cooling&amp;ventilation'!$D$3)*'input_cool&amp;vent_evolution'!P$11,($O307*$M307*EF307*'input_cooling&amp;ventilation'!$D$3)*'input_cool&amp;vent_evolution'!P$10)</f>
        <v>1304444.8620285373</v>
      </c>
      <c r="HA307" s="2">
        <f>IF($D307=3,($N307*$M307*EG307*'input_cooling&amp;ventilation'!$D$3)*'input_cool&amp;vent_evolution'!Q$11,($O307*$M307*EG307*'input_cooling&amp;ventilation'!$D$3)*'input_cool&amp;vent_evolution'!Q$10)</f>
        <v>1302674.3480609648</v>
      </c>
      <c r="HB307" s="2">
        <f>IF($D307=3,($N307*$M307*EH307*'input_cooling&amp;ventilation'!$D$3)*'input_cool&amp;vent_evolution'!R$11,($O307*$M307*EH307*'input_cooling&amp;ventilation'!$D$3)*'input_cool&amp;vent_evolution'!R$10)</f>
        <v>1020691.870180124</v>
      </c>
      <c r="HC307" s="2">
        <f>IF($D307=3,($N307*$M307*EI307*'input_cooling&amp;ventilation'!$D$3)*'input_cool&amp;vent_evolution'!S$11,($O307*$M307*EI307*'input_cooling&amp;ventilation'!$D$3)*'input_cool&amp;vent_evolution'!S$10)</f>
        <v>1018213.2581232584</v>
      </c>
      <c r="HD307" s="2">
        <f>IF($D307=3,($N307*$M307*EJ307*'input_cooling&amp;ventilation'!$D$3)*'input_cool&amp;vent_evolution'!T$11,($O307*$M307*EJ307*'input_cooling&amp;ventilation'!$D$3)*'input_cool&amp;vent_evolution'!T$10)</f>
        <v>1018877.2102074246</v>
      </c>
      <c r="HE307" s="2">
        <f>IF($D307=3,($N307*$M307*EK307*'input_cooling&amp;ventilation'!$D$3)*'input_cool&amp;vent_evolution'!U$11,($O307*$M307*EK307*'input_cooling&amp;ventilation'!$D$3)*'input_cool&amp;vent_evolution'!U$10)</f>
        <v>1017477.3912496445</v>
      </c>
      <c r="HF307" s="2">
        <f>IF($D307=3,($N307*$M307*EL307*'input_cooling&amp;ventilation'!$D$3)*'input_cool&amp;vent_evolution'!V$11,($O307*$M307*EL307*'input_cooling&amp;ventilation'!$D$3)*'input_cool&amp;vent_evolution'!V$10)</f>
        <v>1017699.0148358283</v>
      </c>
      <c r="HG307" s="2">
        <f>IF($D307=3,($N307*$M307*EM307*'input_cooling&amp;ventilation'!$D$3)*'input_cool&amp;vent_evolution'!W$11,($O307*$M307*EM307*'input_cooling&amp;ventilation'!$D$3)*'input_cool&amp;vent_evolution'!W$10)</f>
        <v>789612.74609214929</v>
      </c>
      <c r="HH307" s="2">
        <f>IF($D307=3,($N307*$M307*EN307*'input_cooling&amp;ventilation'!$D$3)*'input_cool&amp;vent_evolution'!X$11,($O307*$M307*EN307*'input_cooling&amp;ventilation'!$D$3)*'input_cool&amp;vent_evolution'!X$10)</f>
        <v>790031.0848721501</v>
      </c>
      <c r="HI307" s="2">
        <f>IF($D307=3,($N307*$M307*EO307*'input_cooling&amp;ventilation'!$D$3)*'input_cool&amp;vent_evolution'!Y$11,($O307*$M307*EO307*'input_cooling&amp;ventilation'!$D$3)*'input_cool&amp;vent_evolution'!Y$10)</f>
        <v>790076.29043301533</v>
      </c>
      <c r="HJ307" s="2">
        <f>IF($D307=3,($N307*$M307*EP307*'input_cooling&amp;ventilation'!$D$3)*'input_cool&amp;vent_evolution'!Z$11,($O307*$M307*EP307*'input_cooling&amp;ventilation'!$D$3)*'input_cool&amp;vent_evolution'!Z$10)</f>
        <v>790008.09385068482</v>
      </c>
      <c r="HK307" s="2">
        <f>IF($D307=3,($N307*$M307*EQ307*'input_cooling&amp;ventilation'!$D$3)*'input_cool&amp;vent_evolution'!AA$11,($O307*$M307*EQ307*'input_cooling&amp;ventilation'!$D$3)*'input_cool&amp;vent_evolution'!AA$10)</f>
        <v>789641.44989823166</v>
      </c>
      <c r="HL307" s="2">
        <f>IF($D307=3,($N307*$M307*ER307*'input_cooling&amp;ventilation'!$D$3)*'input_cool&amp;vent_evolution'!AB$11,($O307*$M307*ER307*'input_cooling&amp;ventilation'!$D$3)*'input_cool&amp;vent_evolution'!AB$10)</f>
        <v>549928.4227141391</v>
      </c>
      <c r="HM307" s="2">
        <f>IF($D307=3,($N307*$M307*ES307*'input_cooling&amp;ventilation'!$D$3)*'input_cool&amp;vent_evolution'!AC$11,($O307*$M307*ES307*'input_cooling&amp;ventilation'!$D$3)*'input_cool&amp;vent_evolution'!AC$10)</f>
        <v>549065.59389982151</v>
      </c>
      <c r="HN307" s="2">
        <f>IF($D307=3,($N307*$M307*ET307*'input_cooling&amp;ventilation'!$D$3)*'input_cool&amp;vent_evolution'!AD$11,($O307*$M307*ET307*'input_cooling&amp;ventilation'!$D$3)*'input_cool&amp;vent_evolution'!AD$10)</f>
        <v>548845.50740248954</v>
      </c>
      <c r="HO307" s="2">
        <f>IF($D307=3,($N307*$M307*EU307*'input_cooling&amp;ventilation'!$D$3)*'input_cool&amp;vent_evolution'!AE$11,($O307*$M307*EU307*'input_cooling&amp;ventilation'!$D$3)*'input_cool&amp;vent_evolution'!AE$10)</f>
        <v>549674.82309676649</v>
      </c>
      <c r="HP307" s="2">
        <f>IF($D307=3,($N307*$M307*EV307*'input_cooling&amp;ventilation'!$D$3)*'input_cool&amp;vent_evolution'!AF$11,($O307*$M307*EV307*'input_cooling&amp;ventilation'!$D$3)*'input_cool&amp;vent_evolution'!AF$10)</f>
        <v>550112.46114541555</v>
      </c>
      <c r="HQ307" s="2">
        <f>IF($D307=3,($N307*$M307*EW307*'input_cooling&amp;ventilation'!$D$3)*'input_cool&amp;vent_evolution'!AG$11,($O307*$M307*EW307*'input_cooling&amp;ventilation'!$D$3)*'input_cool&amp;vent_evolution'!AG$10)</f>
        <v>347295.30672295031</v>
      </c>
      <c r="HR307" s="2">
        <f>IF($D307=3,($N307*$M307*EX307*'input_cooling&amp;ventilation'!$D$3)*'input_cool&amp;vent_evolution'!AH$11,($O307*$M307*EX307*'input_cooling&amp;ventilation'!$D$3)*'input_cool&amp;vent_evolution'!AH$10)</f>
        <v>347957.76668658911</v>
      </c>
      <c r="HS307" s="2">
        <f>IF($D307=3,($N307*$M307*EY307*'input_cooling&amp;ventilation'!$D$3)*'input_cool&amp;vent_evolution'!AI$11,($O307*$M307*EY307*'input_cooling&amp;ventilation'!$D$3)*'input_cool&amp;vent_evolution'!AI$10)</f>
        <v>348525.73931228113</v>
      </c>
      <c r="HT307" s="2">
        <f>IF($D307=3,($N307*$M307*EZ307*'input_cooling&amp;ventilation'!$D$3)*'input_cool&amp;vent_evolution'!AJ$11,($O307*$M307*EZ307*'input_cooling&amp;ventilation'!$D$3)*'input_cool&amp;vent_evolution'!AJ$10)</f>
        <v>348743.50167368579</v>
      </c>
      <c r="HU307" s="2">
        <f>IF($D307=3,($N307*$M307*FA307*'input_cooling&amp;ventilation'!$D$3)*'input_cool&amp;vent_evolution'!AK$11,($O307*$M307*FA307*'input_cooling&amp;ventilation'!$D$3)*'input_cool&amp;vent_evolution'!AK$10)</f>
        <v>348909.24964912829</v>
      </c>
      <c r="HV307" s="2">
        <f>IF($D307=3,($N307*$M307*FB307*'input_cooling&amp;ventilation'!$D$3)*'input_cool&amp;vent_evolution'!AL$11,($O307*$M307*FB307*'input_cooling&amp;ventilation'!$D$3)*'input_cool&amp;vent_evolution'!AL$10)</f>
        <v>349280.27107428666</v>
      </c>
      <c r="HW307" s="2">
        <f>IF($D307=3,($N307*$M307*FC307*'input_cooling&amp;ventilation'!$D$3)*'input_cool&amp;vent_evolution'!AM$11,($O307*$M307*FC307*'input_cooling&amp;ventilation'!$D$3)*'input_cool&amp;vent_evolution'!AM$10)</f>
        <v>349640.86000402796</v>
      </c>
      <c r="HX307" s="2">
        <f>IF($D307=3,($N307*$M307*FD307*'input_cooling&amp;ventilation'!$D$3)*'input_cool&amp;vent_evolution'!AN$11,($O307*$M307*FD307*'input_cooling&amp;ventilation'!$D$3)*'input_cool&amp;vent_evolution'!AN$10)</f>
        <v>350348.71867732442</v>
      </c>
      <c r="HY307" s="2">
        <f>IF($D307=3,($N307*$M307*FE307*'input_cooling&amp;ventilation'!$D$3)*'input_cool&amp;vent_evolution'!AO$11,($O307*$M307*FE307*'input_cooling&amp;ventilation'!$D$3)*'input_cool&amp;vent_evolution'!AO$10)</f>
        <v>350823.18566550157</v>
      </c>
      <c r="HZ307" s="2">
        <f>IF($D307=3,($N307*$M307*FF307*'input_cooling&amp;ventilation'!$D$3)*'input_cool&amp;vent_evolution'!AP$11,($O307*$M307*FF307*'input_cooling&amp;ventilation'!$D$3)*'input_cool&amp;vent_evolution'!AP$10)</f>
        <v>351032.04449379793</v>
      </c>
      <c r="IA307" s="2">
        <f>IF($D307=3,($N307*$M307*FG307*'input_cooling&amp;ventilation'!$D$3)*'input_cool&amp;vent_evolution'!AQ$11,($O307*$M307*FG307*'input_cooling&amp;ventilation'!$D$3)*'input_cool&amp;vent_evolution'!AQ$10)</f>
        <v>351659.99372688006</v>
      </c>
      <c r="IB307" s="2">
        <f>IF($D307=3,($N307*$M307*FH307*'input_cooling&amp;ventilation'!$D$3)*'input_cool&amp;vent_evolution'!AR$11,($O307*$M307*FH307*'input_cooling&amp;ventilation'!$D$3)*'input_cool&amp;vent_evolution'!AR$10)</f>
        <v>352096.80417233164</v>
      </c>
      <c r="IC307" s="2">
        <f>IF($D307=3,($N307*$M307*FI307*'input_cooling&amp;ventilation'!$D$3)*'input_cool&amp;vent_evolution'!AS$11,($O307*$M307*FI307*'input_cooling&amp;ventilation'!$D$3)*'input_cool&amp;vent_evolution'!AS$10)</f>
        <v>352807.99251553277</v>
      </c>
      <c r="ID307" s="2">
        <f>IF($D307=3,($N307*$M307*FJ307*'input_cooling&amp;ventilation'!$D$3)*'input_cool&amp;vent_evolution'!AT$11,($O307*$M307*FJ307*'input_cooling&amp;ventilation'!$D$3)*'input_cool&amp;vent_evolution'!AT$10)</f>
        <v>353295.93651709199</v>
      </c>
      <c r="IE307" s="2">
        <f>IF($D307=3,($N307*$M307*FK307*'input_cooling&amp;ventilation'!$D$3)*'input_cool&amp;vent_evolution'!AU$11,($O307*$M307*FK307*'input_cooling&amp;ventilation'!$D$3)*'input_cool&amp;vent_evolution'!AU$10)</f>
        <v>355384.70705893141</v>
      </c>
      <c r="IF307" s="2">
        <f>IF($D307=3,($N307*$M307*FL307*'input_cooling&amp;ventilation'!$D$3)*'input_cool&amp;vent_evolution'!AV$11,($O307*$M307*FL307*'input_cooling&amp;ventilation'!$D$3)*'input_cool&amp;vent_evolution'!AV$10)</f>
        <v>357485.82691454858</v>
      </c>
    </row>
    <row r="308" spans="1:240" x14ac:dyDescent="0.25">
      <c r="A308">
        <v>306</v>
      </c>
      <c r="B308">
        <v>100100</v>
      </c>
      <c r="C308">
        <v>22</v>
      </c>
      <c r="D308">
        <v>6</v>
      </c>
      <c r="E308">
        <v>1</v>
      </c>
      <c r="F308" s="2">
        <v>31784677.115756702</v>
      </c>
      <c r="G308" s="2">
        <v>34215729.322167002</v>
      </c>
      <c r="H308" s="2">
        <v>31784677.115756702</v>
      </c>
      <c r="I308" s="17">
        <v>0.56241478600000006</v>
      </c>
      <c r="J308">
        <v>0.28694485600000003</v>
      </c>
      <c r="K308" s="2">
        <f t="shared" si="308"/>
        <v>9120449.5979873035</v>
      </c>
      <c r="L308" s="2">
        <f t="shared" si="309"/>
        <v>19243432.08456048</v>
      </c>
      <c r="M308">
        <v>0.41816261879619798</v>
      </c>
      <c r="N308" s="17">
        <f>'input_cooling&amp;ventilation'!$D$5</f>
        <v>57.500092182043396</v>
      </c>
      <c r="O308" s="45">
        <f>'input_cooling&amp;ventilation'!$D$6</f>
        <v>19.328678831353667</v>
      </c>
      <c r="P308" s="45">
        <f>'input_cooling&amp;ventilation'!$C$5</f>
        <v>50.351688737400465</v>
      </c>
      <c r="Q308" s="45">
        <f>'input_cooling&amp;ventilation'!$C$6</f>
        <v>32.240814214248743</v>
      </c>
      <c r="R308">
        <v>17</v>
      </c>
      <c r="S308">
        <v>12</v>
      </c>
      <c r="T308">
        <v>14</v>
      </c>
      <c r="U308" s="2">
        <f t="shared" si="310"/>
        <v>9601641.7932412922</v>
      </c>
      <c r="V308" s="2">
        <f t="shared" si="311"/>
        <v>19052211.672810845</v>
      </c>
      <c r="W308" s="2">
        <v>3869033.4064762662</v>
      </c>
      <c r="X308" s="57">
        <f>IF($D308=3,(W308*(1+'input_cool&amp;vent_evolution'!M$11)),(W308*(1+'input_cool&amp;vent_evolution'!M$12)))</f>
        <v>3931041.0141569427</v>
      </c>
      <c r="Y308" s="57">
        <f>IF($D308=3,(X308*(1+'input_cool&amp;vent_evolution'!N$11)),(X308*(1+'input_cool&amp;vent_evolution'!N$12)))</f>
        <v>3988181.2394033438</v>
      </c>
      <c r="Z308" s="57">
        <f>IF($D308=3,(Y308*(1+'input_cool&amp;vent_evolution'!O$11)),(Y308*(1+'input_cool&amp;vent_evolution'!O$12)))</f>
        <v>4041506.4708441538</v>
      </c>
      <c r="AA308" s="57">
        <f>IF($D308=3,(Z308*(1+'input_cool&amp;vent_evolution'!P$11)),(Z308*(1+'input_cool&amp;vent_evolution'!P$12)))</f>
        <v>4102608.4093172275</v>
      </c>
      <c r="AB308" s="57">
        <f>IF($D308=3,(AA308*(1+'input_cool&amp;vent_evolution'!Q$11)),(AA308*(1+'input_cool&amp;vent_evolution'!Q$12)))</f>
        <v>4165959.8188425889</v>
      </c>
      <c r="AC308" s="57">
        <f>IF($D308=3,(AB308*(1+'input_cool&amp;vent_evolution'!R$11)),(AB308*(1+'input_cool&amp;vent_evolution'!R$12)))</f>
        <v>4228780.6778961467</v>
      </c>
      <c r="AD308" s="57">
        <f>IF($D308=3,(AC308*(1+'input_cool&amp;vent_evolution'!S$11)),(AC308*(1+'input_cool&amp;vent_evolution'!S$12)))</f>
        <v>4289117.229150001</v>
      </c>
      <c r="AE308" s="57">
        <f>IF($D308=3,(AD308*(1+'input_cool&amp;vent_evolution'!T$11)),(AD308*(1+'input_cool&amp;vent_evolution'!T$12)))</f>
        <v>4351721.6112492075</v>
      </c>
      <c r="AF308" s="57">
        <f>IF($D308=3,(AE308*(1+'input_cool&amp;vent_evolution'!U$11)),(AE308*(1+'input_cool&amp;vent_evolution'!U$12)))</f>
        <v>4423275.8669044971</v>
      </c>
      <c r="AG308" s="57">
        <f>IF($D308=3,(AF308*(1+'input_cool&amp;vent_evolution'!V$11)),(AF308*(1+'input_cool&amp;vent_evolution'!V$12)))</f>
        <v>4495651.8970407555</v>
      </c>
      <c r="AH308" s="57">
        <f>IF($D308=3,(AG308*(1+'input_cool&amp;vent_evolution'!W$11)),(AG308*(1+'input_cool&amp;vent_evolution'!W$12)))</f>
        <v>4552794.1851852518</v>
      </c>
      <c r="AI308" s="57">
        <f>IF($D308=3,(AH308*(1+'input_cool&amp;vent_evolution'!X$11)),(AH308*(1+'input_cool&amp;vent_evolution'!X$12)))</f>
        <v>4621772.5828139493</v>
      </c>
      <c r="AJ308" s="57">
        <f>IF($D308=3,(AI308*(1+'input_cool&amp;vent_evolution'!Y$11)),(AI308*(1+'input_cool&amp;vent_evolution'!Y$12)))</f>
        <v>4692027.7810654519</v>
      </c>
      <c r="AK308" s="57">
        <f>IF($D308=3,(AJ308*(1+'input_cool&amp;vent_evolution'!Z$11)),(AJ308*(1+'input_cool&amp;vent_evolution'!Z$12)))</f>
        <v>4768721.8826978132</v>
      </c>
      <c r="AL308" s="57">
        <f>IF($D308=3,(AK308*(1+'input_cool&amp;vent_evolution'!AA$11)),(AK308*(1+'input_cool&amp;vent_evolution'!AA$12)))</f>
        <v>4845178.6907410175</v>
      </c>
      <c r="AM308" s="57">
        <f>IF($D308=3,(AL308*(1+'input_cool&amp;vent_evolution'!AB$11)),(AL308*(1+'input_cool&amp;vent_evolution'!AB$12)))</f>
        <v>4919242.5105913021</v>
      </c>
      <c r="AN308" s="57">
        <f>IF($D308=3,(AM308*(1+'input_cool&amp;vent_evolution'!AC$11)),(AM308*(1+'input_cool&amp;vent_evolution'!AC$12)))</f>
        <v>4993654.1474846425</v>
      </c>
      <c r="AO308" s="57">
        <f>IF($D308=3,(AN308*(1+'input_cool&amp;vent_evolution'!AD$11)),(AN308*(1+'input_cool&amp;vent_evolution'!AD$12)))</f>
        <v>5067675.1092681019</v>
      </c>
      <c r="AP308" s="57">
        <f>IF($D308=3,(AO308*(1+'input_cool&amp;vent_evolution'!AE$11)),(AO308*(1+'input_cool&amp;vent_evolution'!AE$12)))</f>
        <v>5141013.8998991614</v>
      </c>
      <c r="AQ308" s="57">
        <f>IF($D308=3,(AP308*(1+'input_cool&amp;vent_evolution'!AF$11)),(AP308*(1+'input_cool&amp;vent_evolution'!AF$12)))</f>
        <v>5213270.9458521679</v>
      </c>
      <c r="AR308" s="57">
        <f>IF($D308=3,(AQ308*(1+'input_cool&amp;vent_evolution'!AG$11)),(AQ308*(1+'input_cool&amp;vent_evolution'!AG$12)))</f>
        <v>5282554.5369596817</v>
      </c>
      <c r="AS308" s="57">
        <f>IF($D308=3,(AR308*(1+'input_cool&amp;vent_evolution'!AH$11)),(AR308*(1+'input_cool&amp;vent_evolution'!AH$12)))</f>
        <v>5350735.4220667602</v>
      </c>
      <c r="AT308" s="57">
        <f>IF($D308=3,(AS308*(1+'input_cool&amp;vent_evolution'!AI$11)),(AS308*(1+'input_cool&amp;vent_evolution'!AI$12)))</f>
        <v>5417728.3957170239</v>
      </c>
      <c r="AU308" s="57">
        <f>IF($D308=3,(AT308*(1+'input_cool&amp;vent_evolution'!AJ$11)),(AT308*(1+'input_cool&amp;vent_evolution'!AJ$12)))</f>
        <v>5483447.017821244</v>
      </c>
      <c r="AV308" s="57">
        <f>IF($D308=3,(AU308*(1+'input_cool&amp;vent_evolution'!AK$11)),(AU308*(1+'input_cool&amp;vent_evolution'!AK$12)))</f>
        <v>5547807.8385865027</v>
      </c>
      <c r="AW308" s="57">
        <f>IF($D308=3,(AV308*(1+'input_cool&amp;vent_evolution'!AL$11)),(AV308*(1+'input_cool&amp;vent_evolution'!AL$12)))</f>
        <v>5610730.4290584987</v>
      </c>
      <c r="AX308" s="57">
        <f>IF($D308=3,(AW308*(1+'input_cool&amp;vent_evolution'!AM$11)),(AW308*(1+'input_cool&amp;vent_evolution'!AM$12)))</f>
        <v>5672143.4178809198</v>
      </c>
      <c r="AY308" s="57">
        <f>IF($D308=3,(AX308*(1+'input_cool&amp;vent_evolution'!AN$11)),(AX308*(1+'input_cool&amp;vent_evolution'!AN$12)))</f>
        <v>5731986.0127151338</v>
      </c>
      <c r="AZ308" s="57">
        <f>IF($D308=3,(AY308*(1+'input_cool&amp;vent_evolution'!AO$11)),(AY308*(1+'input_cool&amp;vent_evolution'!AO$12)))</f>
        <v>5790223.2504149927</v>
      </c>
      <c r="BA308" s="57">
        <f>IF($D308=3,(AZ308*(1+'input_cool&amp;vent_evolution'!AP$11)),(AZ308*(1+'input_cool&amp;vent_evolution'!AP$12)))</f>
        <v>5846829.5738213928</v>
      </c>
      <c r="BB308" s="57">
        <f>IF($D308=3,(BA308*(1+'input_cool&amp;vent_evolution'!AQ$11)),(BA308*(1+'input_cool&amp;vent_evolution'!AQ$12)))</f>
        <v>5901786.0187664814</v>
      </c>
      <c r="BC308" s="57">
        <f>IF($D308=3,(BB308*(1+'input_cool&amp;vent_evolution'!AR$11)),(BB308*(1+'input_cool&amp;vent_evolution'!AR$12)))</f>
        <v>5955083.62367927</v>
      </c>
      <c r="BD308" s="57">
        <f>IF($D308=3,(BC308*(1+'input_cool&amp;vent_evolution'!AS$11)),(BC308*(1+'input_cool&amp;vent_evolution'!AS$12)))</f>
        <v>6006723.5230242973</v>
      </c>
      <c r="BE308" s="57">
        <f>IF($D308=3,(BD308*(1+'input_cool&amp;vent_evolution'!AT$11)),(BD308*(1+'input_cool&amp;vent_evolution'!AT$12)))</f>
        <v>6056716.6537851375</v>
      </c>
      <c r="BF308" s="57">
        <f>IF($D308=3,(BE308*(1+'input_cool&amp;vent_evolution'!AU$11)),(BE308*(1+'input_cool&amp;vent_evolution'!AU$12)))</f>
        <v>6107125.8704726379</v>
      </c>
      <c r="BG308" s="57">
        <f>IF($D308=3,(BF308*(1+'input_cool&amp;vent_evolution'!AV$11)),(BF308*(1+'input_cool&amp;vent_evolution'!AV$12)))</f>
        <v>6157954.6361125335</v>
      </c>
      <c r="BH308" s="2">
        <f t="shared" si="384"/>
        <v>10395065.603910269</v>
      </c>
      <c r="BI308" s="2">
        <f t="shared" si="312"/>
        <v>10561663.583835496</v>
      </c>
      <c r="BJ308" s="2">
        <f t="shared" si="313"/>
        <v>10715184.199362958</v>
      </c>
      <c r="BK308" s="2">
        <f t="shared" si="314"/>
        <v>10858454.939347539</v>
      </c>
      <c r="BL308" s="2">
        <f t="shared" si="315"/>
        <v>11022619.626550941</v>
      </c>
      <c r="BM308" s="2">
        <f t="shared" si="316"/>
        <v>11192828.045277439</v>
      </c>
      <c r="BN308" s="2">
        <f t="shared" si="317"/>
        <v>11361611.015737876</v>
      </c>
      <c r="BO308" s="2">
        <f t="shared" si="318"/>
        <v>11523719.310679877</v>
      </c>
      <c r="BP308" s="2">
        <f t="shared" si="319"/>
        <v>11691920.665034741</v>
      </c>
      <c r="BQ308" s="2">
        <f t="shared" si="320"/>
        <v>11884167.953603161</v>
      </c>
      <c r="BR308" s="2">
        <f t="shared" si="321"/>
        <v>12078623.132035494</v>
      </c>
      <c r="BS308" s="2">
        <f t="shared" si="322"/>
        <v>12232149.290022476</v>
      </c>
      <c r="BT308" s="2">
        <f t="shared" si="323"/>
        <v>12417475.931917759</v>
      </c>
      <c r="BU308" s="2">
        <f t="shared" si="324"/>
        <v>12606232.998118751</v>
      </c>
      <c r="BV308" s="2">
        <f t="shared" si="325"/>
        <v>12812289.688290223</v>
      </c>
      <c r="BW308" s="2">
        <f t="shared" si="326"/>
        <v>13017708.833584843</v>
      </c>
      <c r="BX308" s="2">
        <f t="shared" si="327"/>
        <v>13216698.654900728</v>
      </c>
      <c r="BY308" s="2">
        <f t="shared" si="328"/>
        <v>13416622.968272088</v>
      </c>
      <c r="BZ308" s="2">
        <f t="shared" si="329"/>
        <v>13615497.641340464</v>
      </c>
      <c r="CA308" s="2">
        <f t="shared" si="330"/>
        <v>13812539.501626603</v>
      </c>
      <c r="CB308" s="2">
        <f t="shared" si="331"/>
        <v>14006675.001146713</v>
      </c>
      <c r="CC308" s="2">
        <f t="shared" si="332"/>
        <v>14192821.616896158</v>
      </c>
      <c r="CD308" s="2">
        <f t="shared" si="333"/>
        <v>14376005.554371187</v>
      </c>
      <c r="CE308" s="2">
        <f t="shared" si="334"/>
        <v>14555997.889131039</v>
      </c>
      <c r="CF308" s="2">
        <f t="shared" si="335"/>
        <v>14732566.379604252</v>
      </c>
      <c r="CG308" s="2">
        <f t="shared" si="336"/>
        <v>14905486.818351693</v>
      </c>
      <c r="CH308" s="2">
        <f t="shared" si="337"/>
        <v>15074543.1141256</v>
      </c>
      <c r="CI308" s="2">
        <f t="shared" si="338"/>
        <v>15239543.511039384</v>
      </c>
      <c r="CJ308" s="2">
        <f t="shared" si="339"/>
        <v>15400324.676218422</v>
      </c>
      <c r="CK308" s="2">
        <f t="shared" si="340"/>
        <v>15556792.672971105</v>
      </c>
      <c r="CL308" s="2">
        <f t="shared" si="341"/>
        <v>15708878.83599589</v>
      </c>
      <c r="CM308" s="2">
        <f t="shared" si="342"/>
        <v>15856532.213608406</v>
      </c>
      <c r="CN308" s="2">
        <f t="shared" si="343"/>
        <v>15999728.728446543</v>
      </c>
      <c r="CO308" s="2">
        <f t="shared" si="344"/>
        <v>16138471.428515337</v>
      </c>
      <c r="CP308" s="2">
        <f t="shared" si="345"/>
        <v>16272789.698586078</v>
      </c>
      <c r="CQ308" s="2">
        <f t="shared" si="346"/>
        <v>16408225.881078372</v>
      </c>
      <c r="CR308" s="2">
        <f>IF($D308=3,(W308*$P308*$M308*'input_cooling&amp;ventilation'!$D$3)*'input_cool&amp;vent_evolution'!M$11,(W308*$Q308*'input_cooling&amp;ventilation'!$D$3)*'input_cool&amp;vent_evolution'!M$12)</f>
        <v>1632227.4729537715</v>
      </c>
      <c r="CS308" s="2">
        <f>IF($D308=3,(X308*$P308*$M308*'input_cooling&amp;ventilation'!$D$3)*'input_cool&amp;vent_evolution'!N$11,(X308*$Q308*'input_cooling&amp;ventilation'!$D$3)*'input_cool&amp;vent_evolution'!N$12)</f>
        <v>1504103.2696864817</v>
      </c>
      <c r="CT308" s="2">
        <f>IF($D308=3,(Y308*$P308*$M308*'input_cooling&amp;ventilation'!$D$3)*'input_cool&amp;vent_evolution'!O$11,(Y308*$Q308*'input_cooling&amp;ventilation'!$D$3)*'input_cool&amp;vent_evolution'!O$12)</f>
        <v>1403681.1129295072</v>
      </c>
      <c r="CU308" s="2">
        <f>IF($D308=3,(Z308*$P308*$M308*'input_cooling&amp;ventilation'!$D$3)*'input_cool&amp;vent_evolution'!P$11,(Z308*$Q308*'input_cooling&amp;ventilation'!$D$3)*'input_cool&amp;vent_evolution'!P$12)</f>
        <v>1608387.5246417753</v>
      </c>
      <c r="CV308" s="2">
        <f>IF($D308=3,(AA308*$P308*$M308*'input_cooling&amp;ventilation'!$D$3)*'input_cool&amp;vent_evolution'!Q$11,(AA308*$Q308*'input_cooling&amp;ventilation'!$D$3)*'input_cool&amp;vent_evolution'!Q$12)</f>
        <v>1667600.3952635105</v>
      </c>
      <c r="CW308" s="2">
        <f>IF($D308=3,(AB308*$P308*$M308*'input_cooling&amp;ventilation'!$D$3)*'input_cool&amp;vent_evolution'!R$11,(AB308*$Q308*'input_cooling&amp;ventilation'!$D$3)*'input_cool&amp;vent_evolution'!R$12)</f>
        <v>1653634.7047900776</v>
      </c>
      <c r="CX308" s="2">
        <f>IF($D308=3,(AC308*$P308*$M308*'input_cooling&amp;ventilation'!$D$3)*'input_cool&amp;vent_evolution'!S$11,(AC308*$Q308*'input_cooling&amp;ventilation'!$D$3)*'input_cool&amp;vent_evolution'!S$12)</f>
        <v>1588240.2218609459</v>
      </c>
      <c r="CY308" s="2">
        <f>IF($D308=3,(AD308*$P308*$M308*'input_cooling&amp;ventilation'!$D$3)*'input_cool&amp;vent_evolution'!T$11,(AD308*$Q308*'input_cooling&amp;ventilation'!$D$3)*'input_cool&amp;vent_evolution'!T$12)</f>
        <v>1647936.3776755559</v>
      </c>
      <c r="CZ308" s="2">
        <f>IF($D308=3,(AE308*$P308*$M308*'input_cooling&amp;ventilation'!$D$3)*'input_cool&amp;vent_evolution'!U$11,(AE308*$Q308*'input_cooling&amp;ventilation'!$D$3)*'input_cool&amp;vent_evolution'!U$12)</f>
        <v>1883524.0748002264</v>
      </c>
      <c r="DA308" s="2">
        <f>IF($D308=3,(AF308*$P308*$M308*'input_cooling&amp;ventilation'!$D$3)*'input_cool&amp;vent_evolution'!V$11,(AF308*$Q308*'input_cooling&amp;ventilation'!$D$3)*'input_cool&amp;vent_evolution'!V$12)</f>
        <v>1905155.6605778525</v>
      </c>
      <c r="DB308" s="2">
        <f>IF($D308=3,(AG308*$P308*$M308*'input_cooling&amp;ventilation'!$D$3)*'input_cool&amp;vent_evolution'!W$11,(AG308*$Q308*'input_cooling&amp;ventilation'!$D$3)*'input_cool&amp;vent_evolution'!W$12)</f>
        <v>1504157.5713934968</v>
      </c>
      <c r="DC308" s="2">
        <f>IF($D308=3,(AH308*$P308*$M308*'input_cooling&amp;ventilation'!$D$3)*'input_cool&amp;vent_evolution'!X$11,(AH308*$Q308*'input_cooling&amp;ventilation'!$D$3)*'input_cool&amp;vent_evolution'!X$12)</f>
        <v>1815719.7134534123</v>
      </c>
      <c r="DD308" s="2">
        <f>IF($D308=3,(AI308*$P308*$M308*'input_cooling&amp;ventilation'!$D$3)*'input_cool&amp;vent_evolution'!Y$11,(AI308*$Q308*'input_cooling&amp;ventilation'!$D$3)*'input_cool&amp;vent_evolution'!Y$12)</f>
        <v>1849328.9612857087</v>
      </c>
      <c r="DE308" s="2">
        <f>IF($D308=3,(AJ308*$P308*$M308*'input_cooling&amp;ventilation'!$D$3)*'input_cool&amp;vent_evolution'!Z$11,(AJ308*$Q308*'input_cooling&amp;ventilation'!$D$3)*'input_cool&amp;vent_evolution'!Z$12)</f>
        <v>2018820.3412475882</v>
      </c>
      <c r="DF308" s="2">
        <f>IF($D308=3,(AK308*$P308*$M308*'input_cooling&amp;ventilation'!$D$3)*'input_cool&amp;vent_evolution'!AA$11,(AK308*$Q308*'input_cooling&amp;ventilation'!$D$3)*'input_cool&amp;vent_evolution'!AA$12)</f>
        <v>2012574.0574468465</v>
      </c>
      <c r="DG308" s="2">
        <f>IF($D308=3,(AL308*$P308*$M308*'input_cooling&amp;ventilation'!$D$3)*'input_cool&amp;vent_evolution'!AB$11,(AL308*$Q308*'input_cooling&amp;ventilation'!$D$3)*'input_cool&amp;vent_evolution'!AB$12)</f>
        <v>1949583.3823178946</v>
      </c>
      <c r="DH308" s="2">
        <f>IF($D308=3,(AM308*$P308*$M308*'input_cooling&amp;ventilation'!$D$3)*'input_cool&amp;vent_evolution'!AC$11,(AM308*$Q308*'input_cooling&amp;ventilation'!$D$3)*'input_cool&amp;vent_evolution'!AC$12)</f>
        <v>1958738.9771629788</v>
      </c>
      <c r="DI308" s="2">
        <f>IF($D308=3,(AN308*$P308*$M308*'input_cooling&amp;ventilation'!$D$3)*'input_cool&amp;vent_evolution'!AD$11,(AN308*$Q308*'input_cooling&amp;ventilation'!$D$3)*'input_cool&amp;vent_evolution'!AD$12)</f>
        <v>1948455.2285844011</v>
      </c>
      <c r="DJ308" s="2">
        <f>IF($D308=3,(AO308*$P308*$M308*'input_cooling&amp;ventilation'!$D$3)*'input_cool&amp;vent_evolution'!AE$11,(AO308*$Q308*'input_cooling&amp;ventilation'!$D$3)*'input_cool&amp;vent_evolution'!AE$12)</f>
        <v>1930498.4239623118</v>
      </c>
      <c r="DK308" s="2">
        <f>IF($D308=3,(AP308*$P308*$M308*'input_cooling&amp;ventilation'!$D$3)*'input_cool&amp;vent_evolution'!AF$11,(AP308*$Q308*'input_cooling&amp;ventilation'!$D$3)*'input_cool&amp;vent_evolution'!AF$12)</f>
        <v>1902023.6375888307</v>
      </c>
      <c r="DL308" s="2">
        <f>IF($D308=3,(AQ308*$P308*$M308*'input_cooling&amp;ventilation'!$D$3)*'input_cool&amp;vent_evolution'!AG$11,(AQ308*$Q308*'input_cooling&amp;ventilation'!$D$3)*'input_cool&amp;vent_evolution'!AG$12)</f>
        <v>1823753.3273811729</v>
      </c>
      <c r="DM308" s="2">
        <f>IF($D308=3,(AR308*$P308*$M308*'input_cooling&amp;ventilation'!$D$3)*'input_cool&amp;vent_evolution'!AH$11,(AR308*$Q308*'input_cooling&amp;ventilation'!$D$3)*'input_cool&amp;vent_evolution'!AH$12)</f>
        <v>1794726.7757075347</v>
      </c>
      <c r="DN308" s="2">
        <f>IF($D308=3,(AS308*$P308*$M308*'input_cooling&amp;ventilation'!$D$3)*'input_cool&amp;vent_evolution'!AI$11,(AS308*$Q308*'input_cooling&amp;ventilation'!$D$3)*'input_cool&amp;vent_evolution'!AI$12)</f>
        <v>1763457.3591347488</v>
      </c>
      <c r="DO308" s="2">
        <f>IF($D308=3,(AT308*$P308*$M308*'input_cooling&amp;ventilation'!$D$3)*'input_cool&amp;vent_evolution'!AJ$11,(AT308*$Q308*'input_cooling&amp;ventilation'!$D$3)*'input_cool&amp;vent_evolution'!AJ$12)</f>
        <v>1729912.5783980817</v>
      </c>
      <c r="DP308" s="2">
        <f>IF($D308=3,(AU308*$P308*$M308*'input_cooling&amp;ventilation'!$D$3)*'input_cool&amp;vent_evolution'!AK$11,(AU308*$Q308*'input_cooling&amp;ventilation'!$D$3)*'input_cool&amp;vent_evolution'!AK$12)</f>
        <v>1694171.1471259689</v>
      </c>
      <c r="DQ308" s="2">
        <f>IF($D308=3,(AV308*$P308*$M308*'input_cooling&amp;ventilation'!$D$3)*'input_cool&amp;vent_evolution'!AL$11,(AV308*$Q308*'input_cooling&amp;ventilation'!$D$3)*'input_cool&amp;vent_evolution'!AL$12)</f>
        <v>1656312.5829125934</v>
      </c>
      <c r="DR308" s="2">
        <f>IF($D308=3,(AW308*$P308*$M308*'input_cooling&amp;ventilation'!$D$3)*'input_cool&amp;vent_evolution'!AM$11,(AW308*$Q308*'input_cooling&amp;ventilation'!$D$3)*'input_cool&amp;vent_evolution'!AM$12)</f>
        <v>1616575.3090873996</v>
      </c>
      <c r="DS308" s="2">
        <f>IF($D308=3,(AX308*$P308*$M308*'input_cooling&amp;ventilation'!$D$3)*'input_cool&amp;vent_evolution'!AN$11,(AX308*$Q308*'input_cooling&amp;ventilation'!$D$3)*'input_cool&amp;vent_evolution'!AN$12)</f>
        <v>1575237.7973402422</v>
      </c>
      <c r="DT308" s="2">
        <f>IF($D308=3,(AY308*$P308*$M308*'input_cooling&amp;ventilation'!$D$3)*'input_cool&amp;vent_evolution'!AO$11,(AY308*$Q308*'input_cooling&amp;ventilation'!$D$3)*'input_cool&amp;vent_evolution'!AO$12)</f>
        <v>1532979.9500113844</v>
      </c>
      <c r="DU308" s="2">
        <f>IF($D308=3,(AZ308*$P308*$M308*'input_cooling&amp;ventilation'!$D$3)*'input_cool&amp;vent_evolution'!AP$11,(AZ308*$Q308*'input_cooling&amp;ventilation'!$D$3)*'input_cool&amp;vent_evolution'!AP$12)</f>
        <v>1490049.3610822705</v>
      </c>
      <c r="DV308" s="2">
        <f>IF($D308=3,(BA308*$P308*$M308*'input_cooling&amp;ventilation'!$D$3)*'input_cool&amp;vent_evolution'!AQ$11,(BA308*$Q308*'input_cooling&amp;ventilation'!$D$3)*'input_cool&amp;vent_evolution'!AQ$12)</f>
        <v>1446619.5779908928</v>
      </c>
      <c r="DW308" s="2">
        <f>IF($D308=3,(BB308*$P308*$M308*'input_cooling&amp;ventilation'!$D$3)*'input_cool&amp;vent_evolution'!AR$11,(BB308*$Q308*'input_cooling&amp;ventilation'!$D$3)*'input_cool&amp;vent_evolution'!AR$12)</f>
        <v>1402953.8992906541</v>
      </c>
      <c r="DX308" s="2">
        <f>IF($D308=3,(BC308*$P308*$M308*'input_cooling&amp;ventilation'!$D$3)*'input_cool&amp;vent_evolution'!AS$11,(BC308*$Q308*'input_cooling&amp;ventilation'!$D$3)*'input_cool&amp;vent_evolution'!AS$12)</f>
        <v>1359318.0831226865</v>
      </c>
      <c r="DY308" s="2">
        <f>IF($D308=3,(BD308*$P308*$M308*'input_cooling&amp;ventilation'!$D$3)*'input_cool&amp;vent_evolution'!AT$11,(BD308*$Q308*'input_cooling&amp;ventilation'!$D$3)*'input_cool&amp;vent_evolution'!AT$12)</f>
        <v>1315970.1613878333</v>
      </c>
      <c r="DZ308" s="2">
        <f>IF($D308=3,(BE308*$P308*$M308*'input_cooling&amp;ventilation'!$D$3)*'input_cool&amp;vent_evolution'!AU$11,(BE308*$Q308*'input_cooling&amp;ventilation'!$D$3)*'input_cool&amp;vent_evolution'!AU$12)</f>
        <v>1326922.7993948013</v>
      </c>
      <c r="EA308" s="2">
        <f>IF($D308=3,(BF308*$P308*$M308*'input_cooling&amp;ventilation'!$D$3)*'input_cool&amp;vent_evolution'!AV$11,(BF308*$Q308*'input_cooling&amp;ventilation'!$D$3)*'input_cool&amp;vent_evolution'!AV$12)</f>
        <v>1337966.5946960847</v>
      </c>
      <c r="EB308">
        <v>0.1833809251856082</v>
      </c>
      <c r="EC308" s="2">
        <f t="shared" si="347"/>
        <v>5828703.4962132927</v>
      </c>
      <c r="ED308" s="2">
        <f>IF($D308=3,(EC308*(1+'input_cool&amp;vent_evolution'!M$10)),EC308*(1+'input_cool&amp;vent_evolution'!M$9))</f>
        <v>5926537.2618659297</v>
      </c>
      <c r="EE308" s="2">
        <f>IF($D308=3,(ED308*(1+'input_cool&amp;vent_evolution'!N$10)),ED308*(1+'input_cool&amp;vent_evolution'!N$9))</f>
        <v>6022994.1383787505</v>
      </c>
      <c r="EF308" s="2">
        <f>IF($D308=3,(EE308*(1+'input_cool&amp;vent_evolution'!O$10)),EE308*(1+'input_cool&amp;vent_evolution'!O$9))</f>
        <v>6114177.1431540074</v>
      </c>
      <c r="EG308" s="2">
        <f>IF($D308=3,(EF308*(1+'input_cool&amp;vent_evolution'!P$10)),EF308*(1+'input_cool&amp;vent_evolution'!P$9))</f>
        <v>6215009.1586779002</v>
      </c>
      <c r="EH308" s="2">
        <f>IF($D308=3,(EG308*(1+'input_cool&amp;vent_evolution'!Q$10)),EG308*(1+'input_cool&amp;vent_evolution'!Q$9))</f>
        <v>6313149.371974594</v>
      </c>
      <c r="EI308" s="2">
        <f>IF($D308=3,(EH308*(1+'input_cool&amp;vent_evolution'!R$10)),EH308*(1+'input_cool&amp;vent_evolution'!R$9))</f>
        <v>6384530.4913803209</v>
      </c>
      <c r="EJ308" s="2">
        <f>IF($D308=3,(EI308*(1+'input_cool&amp;vent_evolution'!S$10)),EI308*(1+'input_cool&amp;vent_evolution'!S$9))</f>
        <v>6475411.7018205086</v>
      </c>
      <c r="EK308" s="2">
        <f>IF($D308=3,(EJ308*(1+'input_cool&amp;vent_evolution'!T$10)),EJ308*(1+'input_cool&amp;vent_evolution'!T$9))</f>
        <v>6553064.2416338883</v>
      </c>
      <c r="EL308" s="2">
        <f>IF($D308=3,(EK308*(1+'input_cool&amp;vent_evolution'!U$10)),EK308*(1+'input_cool&amp;vent_evolution'!U$9))</f>
        <v>6641009.1466897028</v>
      </c>
      <c r="EM308" s="2">
        <f>IF($D308=3,(EL308*(1+'input_cool&amp;vent_evolution'!V$10)),EL308*(1+'input_cool&amp;vent_evolution'!V$9))</f>
        <v>6715511.0904882271</v>
      </c>
      <c r="EN308" s="2">
        <f>IF($D308=3,(EM308*(1+'input_cool&amp;vent_evolution'!W$10)),EM308*(1+'input_cool&amp;vent_evolution'!W$9))</f>
        <v>6784932.7379113454</v>
      </c>
      <c r="EO308" s="2">
        <f>IF($D308=3,(EN308*(1+'input_cool&amp;vent_evolution'!X$10)),EN308*(1+'input_cool&amp;vent_evolution'!X$9))</f>
        <v>6851148.202214255</v>
      </c>
      <c r="EP308" s="2">
        <f>IF($D308=3,(EO308*(1+'input_cool&amp;vent_evolution'!Y$10)),EO308*(1+'input_cool&amp;vent_evolution'!Y$9))</f>
        <v>6916338.8610257991</v>
      </c>
      <c r="EQ308" s="2">
        <f>IF($D308=3,(EP308*(1+'input_cool&amp;vent_evolution'!Z$10)),EP308*(1+'input_cool&amp;vent_evolution'!Z$9))</f>
        <v>6978840.1893103309</v>
      </c>
      <c r="ER308" s="2">
        <f>IF($D308=3,(EQ308*(1+'input_cool&amp;vent_evolution'!AA$10)),EQ308*(1+'input_cool&amp;vent_evolution'!AA$9))</f>
        <v>7052652.9055182273</v>
      </c>
      <c r="ES308" s="2">
        <f>IF($D308=3,(ER308*(1+'input_cool&amp;vent_evolution'!AB$10)),ER308*(1+'input_cool&amp;vent_evolution'!AB$9))</f>
        <v>7085467.0582518587</v>
      </c>
      <c r="ET308" s="2">
        <f>IF($D308=3,(ES308*(1+'input_cool&amp;vent_evolution'!AC$10)),ES308*(1+'input_cool&amp;vent_evolution'!AC$9))</f>
        <v>7126460.8641338907</v>
      </c>
      <c r="EU308" s="2">
        <f>IF($D308=3,(ET308*(1+'input_cool&amp;vent_evolution'!AD$10)),ET308*(1+'input_cool&amp;vent_evolution'!AD$9))</f>
        <v>7181102.8210464222</v>
      </c>
      <c r="EV308" s="2">
        <f>IF($D308=3,(EU308*(1+'input_cool&amp;vent_evolution'!AE$10)),EU308*(1+'input_cool&amp;vent_evolution'!AE$9))</f>
        <v>7230700.9352058023</v>
      </c>
      <c r="EW308" s="2">
        <f>IF($D308=3,(EV308*(1+'input_cool&amp;vent_evolution'!AF$10)),EV308*(1+'input_cool&amp;vent_evolution'!AF$9))</f>
        <v>7269034.4133082228</v>
      </c>
      <c r="EX308" s="2">
        <f>IF($D308=3,(EW308*(1+'input_cool&amp;vent_evolution'!AG$10)),EW308*(1+'input_cool&amp;vent_evolution'!AG$9))</f>
        <v>7311681.3455518102</v>
      </c>
      <c r="EY308" s="2">
        <f>IF($D308=3,(EX308*(1+'input_cool&amp;vent_evolution'!AH$10)),EX308*(1+'input_cool&amp;vent_evolution'!AH$9))</f>
        <v>7352436.2481627241</v>
      </c>
      <c r="EZ308" s="2">
        <f>IF($D308=3,(EY308*(1+'input_cool&amp;vent_evolution'!AI$10)),EY308*(1+'input_cool&amp;vent_evolution'!AI$9))</f>
        <v>7385860.6835693931</v>
      </c>
      <c r="FA308" s="2">
        <f>IF($D308=3,(EZ308*(1+'input_cool&amp;vent_evolution'!AJ$10)),EZ308*(1+'input_cool&amp;vent_evolution'!AJ$9))</f>
        <v>7418208.2963271728</v>
      </c>
      <c r="FB308" s="2">
        <f>IF($D308=3,(FA308*(1+'input_cool&amp;vent_evolution'!AK$10)),FA308*(1+'input_cool&amp;vent_evolution'!AK$9))</f>
        <v>7454954.5503304387</v>
      </c>
      <c r="FC308" s="2">
        <f>IF($D308=3,(FB308*(1+'input_cool&amp;vent_evolution'!AL$10)),FB308*(1+'input_cool&amp;vent_evolution'!AL$9))</f>
        <v>7491532.4606088949</v>
      </c>
      <c r="FD308" s="2">
        <f>IF($D308=3,(FC308*(1+'input_cool&amp;vent_evolution'!AM$10)),FC308*(1+'input_cool&amp;vent_evolution'!AM$9))</f>
        <v>7535630.3089957964</v>
      </c>
      <c r="FE308" s="2">
        <f>IF($D308=3,(FD308*(1+'input_cool&amp;vent_evolution'!AN$10)),FD308*(1+'input_cool&amp;vent_evolution'!AN$9))</f>
        <v>7574798.5500759576</v>
      </c>
      <c r="FF308" s="2">
        <f>IF($D308=3,(FE308*(1+'input_cool&amp;vent_evolution'!AO$10)),FE308*(1+'input_cool&amp;vent_evolution'!AO$9))</f>
        <v>7608279.9170469763</v>
      </c>
      <c r="FG308" s="2">
        <f>IF($D308=3,(FF308*(1+'input_cool&amp;vent_evolution'!AP$10)),FF308*(1+'input_cool&amp;vent_evolution'!AP$9))</f>
        <v>7650906.4972210191</v>
      </c>
      <c r="FH308" s="2">
        <f>IF($D308=3,(FG308*(1+'input_cool&amp;vent_evolution'!AQ$10)),FG308*(1+'input_cool&amp;vent_evolution'!AQ$9))</f>
        <v>7689453.6320707342</v>
      </c>
      <c r="FI308" s="2">
        <f>IF($D308=3,(FH308*(1+'input_cool&amp;vent_evolution'!AR$10)),FH308*(1+'input_cool&amp;vent_evolution'!AR$9))</f>
        <v>7734080.1952320337</v>
      </c>
      <c r="FJ308" s="2">
        <f>IF($D308=3,(FI308*(1+'input_cool&amp;vent_evolution'!AS$10)),FI308*(1+'input_cool&amp;vent_evolution'!AS$9))</f>
        <v>7773903.1127095353</v>
      </c>
      <c r="FK308" s="2">
        <f>IF($D308=3,(FJ308*(1+'input_cool&amp;vent_evolution'!AT$10)),FJ308*(1+'input_cool&amp;vent_evolution'!AT$9))</f>
        <v>7819864.29748007</v>
      </c>
      <c r="FL308" s="2">
        <f>IF($D308=3,(FK308*(1+'input_cool&amp;vent_evolution'!AU$10)),FK308*(1+'input_cool&amp;vent_evolution'!AU$9))</f>
        <v>7866097.2158283051</v>
      </c>
      <c r="FM308" s="2">
        <f t="shared" si="348"/>
        <v>2771216.261946205</v>
      </c>
      <c r="FN308" s="2">
        <f t="shared" si="349"/>
        <v>3991785.0743924677</v>
      </c>
      <c r="FO308" s="2">
        <f t="shared" si="350"/>
        <v>4056753.048602955</v>
      </c>
      <c r="FP308" s="2">
        <f t="shared" si="351"/>
        <v>4118168.836847831</v>
      </c>
      <c r="FQ308" s="2">
        <f t="shared" si="352"/>
        <v>4186083.6607668591</v>
      </c>
      <c r="FR308" s="2">
        <f t="shared" si="353"/>
        <v>4252185.4367830446</v>
      </c>
      <c r="FS308" s="2">
        <f t="shared" si="354"/>
        <v>4300263.779067439</v>
      </c>
      <c r="FT308" s="2">
        <f t="shared" si="355"/>
        <v>4361476.295474303</v>
      </c>
      <c r="FU308" s="2">
        <f t="shared" si="356"/>
        <v>4413778.7168916492</v>
      </c>
      <c r="FV308" s="2">
        <f t="shared" si="357"/>
        <v>4473013.5017009042</v>
      </c>
      <c r="FW308" s="2">
        <f t="shared" si="358"/>
        <v>4523193.8572994014</v>
      </c>
      <c r="FX308" s="2">
        <f t="shared" si="359"/>
        <v>4569952.4085037336</v>
      </c>
      <c r="FY308" s="2">
        <f t="shared" si="360"/>
        <v>4614551.4535142267</v>
      </c>
      <c r="FZ308" s="2">
        <f t="shared" si="361"/>
        <v>4658460.2466822295</v>
      </c>
      <c r="GA308" s="2">
        <f t="shared" si="362"/>
        <v>4700557.656746828</v>
      </c>
      <c r="GB308" s="2">
        <f t="shared" si="363"/>
        <v>4750273.7870671302</v>
      </c>
      <c r="GC308" s="2">
        <f t="shared" si="364"/>
        <v>4772375.5708446102</v>
      </c>
      <c r="GD308" s="2">
        <f t="shared" si="365"/>
        <v>4799986.7129385555</v>
      </c>
      <c r="GE308" s="2">
        <f t="shared" si="366"/>
        <v>4836790.4886344438</v>
      </c>
      <c r="GF308" s="2">
        <f t="shared" si="367"/>
        <v>4870197.0130637018</v>
      </c>
      <c r="GG308" s="2">
        <f t="shared" si="368"/>
        <v>4896016.3066878868</v>
      </c>
      <c r="GH308" s="2">
        <f t="shared" si="369"/>
        <v>4924740.9025313929</v>
      </c>
      <c r="GI308" s="2">
        <f t="shared" si="370"/>
        <v>4952191.1327016065</v>
      </c>
      <c r="GJ308" s="2">
        <f t="shared" si="371"/>
        <v>4974703.9688622495</v>
      </c>
      <c r="GK308" s="2">
        <f t="shared" si="372"/>
        <v>4996491.5173232341</v>
      </c>
      <c r="GL308" s="2">
        <f t="shared" si="373"/>
        <v>5021241.7452875292</v>
      </c>
      <c r="GM308" s="2">
        <f t="shared" si="374"/>
        <v>5045878.5863045445</v>
      </c>
      <c r="GN308" s="2">
        <f t="shared" si="375"/>
        <v>5075580.4383685328</v>
      </c>
      <c r="GO308" s="2">
        <f t="shared" si="376"/>
        <v>5101961.9817935647</v>
      </c>
      <c r="GP308" s="2">
        <f t="shared" si="377"/>
        <v>5124513.1638818216</v>
      </c>
      <c r="GQ308" s="2">
        <f t="shared" si="378"/>
        <v>5153224.0517059816</v>
      </c>
      <c r="GR308" s="2">
        <f t="shared" si="379"/>
        <v>5179187.2526030326</v>
      </c>
      <c r="GS308" s="2">
        <f t="shared" si="380"/>
        <v>5209245.217461356</v>
      </c>
      <c r="GT308" s="2">
        <f t="shared" si="381"/>
        <v>5236067.7144071367</v>
      </c>
      <c r="GU308" s="2">
        <f t="shared" si="382"/>
        <v>5267024.6059716139</v>
      </c>
      <c r="GV308" s="2">
        <f t="shared" si="383"/>
        <v>5298164.522123931</v>
      </c>
      <c r="GW308" s="2">
        <f>IF($D308=3,($N308*$M308*EC308*'input_cooling&amp;ventilation'!$D$3)*'input_cool&amp;vent_evolution'!M$11,($O308*$M308*EC308*'input_cooling&amp;ventilation'!$D$3)*'input_cool&amp;vent_evolution'!M$10)</f>
        <v>819893.8781061091</v>
      </c>
      <c r="GX308" s="2">
        <f>IF($D308=3,($N308*$M308*ED308*'input_cooling&amp;ventilation'!$D$3)*'input_cool&amp;vent_evolution'!N$11,($O308*$M308*ED308*'input_cooling&amp;ventilation'!$D$3)*'input_cool&amp;vent_evolution'!N$10)</f>
        <v>817098.6762499715</v>
      </c>
      <c r="GY308" s="2">
        <f>IF($D308=3,($N308*$M308*EE308*'input_cooling&amp;ventilation'!$D$3)*'input_cool&amp;vent_evolution'!O$11,($O308*$M308*EE308*'input_cooling&amp;ventilation'!$D$3)*'input_cool&amp;vent_evolution'!O$10)</f>
        <v>814241.70265286334</v>
      </c>
      <c r="GZ308" s="2">
        <f>IF($D308=3,($N308*$M308*EF308*'input_cooling&amp;ventilation'!$D$3)*'input_cool&amp;vent_evolution'!P$11,($O308*$M308*EF308*'input_cooling&amp;ventilation'!$D$3)*'input_cool&amp;vent_evolution'!P$10)</f>
        <v>765867.21990077675</v>
      </c>
      <c r="HA308" s="2">
        <f>IF($D308=3,($N308*$M308*EG308*'input_cooling&amp;ventilation'!$D$3)*'input_cool&amp;vent_evolution'!Q$11,($O308*$M308*EG308*'input_cooling&amp;ventilation'!$D$3)*'input_cool&amp;vent_evolution'!Q$10)</f>
        <v>764827.71363292902</v>
      </c>
      <c r="HB308" s="2">
        <f>IF($D308=3,($N308*$M308*EH308*'input_cooling&amp;ventilation'!$D$3)*'input_cool&amp;vent_evolution'!R$11,($O308*$M308*EH308*'input_cooling&amp;ventilation'!$D$3)*'input_cool&amp;vent_evolution'!R$10)</f>
        <v>599269.82561342977</v>
      </c>
      <c r="HC308" s="2">
        <f>IF($D308=3,($N308*$M308*EI308*'input_cooling&amp;ventilation'!$D$3)*'input_cool&amp;vent_evolution'!S$11,($O308*$M308*EI308*'input_cooling&amp;ventilation'!$D$3)*'input_cool&amp;vent_evolution'!S$10)</f>
        <v>597814.57995264174</v>
      </c>
      <c r="HD308" s="2">
        <f>IF($D308=3,($N308*$M308*EJ308*'input_cooling&amp;ventilation'!$D$3)*'input_cool&amp;vent_evolution'!T$11,($O308*$M308*EJ308*'input_cooling&amp;ventilation'!$D$3)*'input_cool&amp;vent_evolution'!T$10)</f>
        <v>598204.40029051085</v>
      </c>
      <c r="HE308" s="2">
        <f>IF($D308=3,($N308*$M308*EK308*'input_cooling&amp;ventilation'!$D$3)*'input_cool&amp;vent_evolution'!U$11,($O308*$M308*EK308*'input_cooling&amp;ventilation'!$D$3)*'input_cool&amp;vent_evolution'!U$10)</f>
        <v>597382.53691800137</v>
      </c>
      <c r="HF308" s="2">
        <f>IF($D308=3,($N308*$M308*EL308*'input_cooling&amp;ventilation'!$D$3)*'input_cool&amp;vent_evolution'!V$11,($O308*$M308*EL308*'input_cooling&amp;ventilation'!$D$3)*'input_cool&amp;vent_evolution'!V$10)</f>
        <v>597512.65682169062</v>
      </c>
      <c r="HG308" s="2">
        <f>IF($D308=3,($N308*$M308*EM308*'input_cooling&amp;ventilation'!$D$3)*'input_cool&amp;vent_evolution'!W$11,($O308*$M308*EM308*'input_cooling&amp;ventilation'!$D$3)*'input_cool&amp;vent_evolution'!W$10)</f>
        <v>463598.37525626464</v>
      </c>
      <c r="HH308" s="2">
        <f>IF($D308=3,($N308*$M308*EN308*'input_cooling&amp;ventilation'!$D$3)*'input_cool&amp;vent_evolution'!X$11,($O308*$M308*EN308*'input_cooling&amp;ventilation'!$D$3)*'input_cool&amp;vent_evolution'!X$10)</f>
        <v>463843.99081867159</v>
      </c>
      <c r="HI308" s="2">
        <f>IF($D308=3,($N308*$M308*EO308*'input_cooling&amp;ventilation'!$D$3)*'input_cool&amp;vent_evolution'!Y$11,($O308*$M308*EO308*'input_cooling&amp;ventilation'!$D$3)*'input_cool&amp;vent_evolution'!Y$10)</f>
        <v>463870.53196136892</v>
      </c>
      <c r="HJ308" s="2">
        <f>IF($D308=3,($N308*$M308*EP308*'input_cooling&amp;ventilation'!$D$3)*'input_cool&amp;vent_evolution'!Z$11,($O308*$M308*EP308*'input_cooling&amp;ventilation'!$D$3)*'input_cool&amp;vent_evolution'!Z$10)</f>
        <v>463830.49230278574</v>
      </c>
      <c r="HK308" s="2">
        <f>IF($D308=3,($N308*$M308*EQ308*'input_cooling&amp;ventilation'!$D$3)*'input_cool&amp;vent_evolution'!AA$11,($O308*$M308*EQ308*'input_cooling&amp;ventilation'!$D$3)*'input_cool&amp;vent_evolution'!AA$10)</f>
        <v>463615.22786905407</v>
      </c>
      <c r="HL308" s="2">
        <f>IF($D308=3,($N308*$M308*ER308*'input_cooling&amp;ventilation'!$D$3)*'input_cool&amp;vent_evolution'!AB$11,($O308*$M308*ER308*'input_cooling&amp;ventilation'!$D$3)*'input_cool&amp;vent_evolution'!AB$10)</f>
        <v>322874.63005031389</v>
      </c>
      <c r="HM308" s="2">
        <f>IF($D308=3,($N308*$M308*ES308*'input_cooling&amp;ventilation'!$D$3)*'input_cool&amp;vent_evolution'!AC$11,($O308*$M308*ES308*'input_cooling&amp;ventilation'!$D$3)*'input_cool&amp;vent_evolution'!AC$10)</f>
        <v>322368.04496994184</v>
      </c>
      <c r="HN308" s="2">
        <f>IF($D308=3,($N308*$M308*ET308*'input_cooling&amp;ventilation'!$D$3)*'input_cool&amp;vent_evolution'!AD$11,($O308*$M308*ET308*'input_cooling&amp;ventilation'!$D$3)*'input_cool&amp;vent_evolution'!AD$10)</f>
        <v>322238.82752368873</v>
      </c>
      <c r="HO308" s="2">
        <f>IF($D308=3,($N308*$M308*EU308*'input_cooling&amp;ventilation'!$D$3)*'input_cool&amp;vent_evolution'!AE$11,($O308*$M308*EU308*'input_cooling&amp;ventilation'!$D$3)*'input_cool&amp;vent_evolution'!AE$10)</f>
        <v>322725.73634113633</v>
      </c>
      <c r="HP308" s="2">
        <f>IF($D308=3,($N308*$M308*EV308*'input_cooling&amp;ventilation'!$D$3)*'input_cool&amp;vent_evolution'!AF$11,($O308*$M308*EV308*'input_cooling&amp;ventilation'!$D$3)*'input_cool&amp;vent_evolution'!AF$10)</f>
        <v>322982.68291312142</v>
      </c>
      <c r="HQ308" s="2">
        <f>IF($D308=3,($N308*$M308*EW308*'input_cooling&amp;ventilation'!$D$3)*'input_cool&amp;vent_evolution'!AG$11,($O308*$M308*EW308*'input_cooling&amp;ventilation'!$D$3)*'input_cool&amp;vent_evolution'!AG$10)</f>
        <v>203904.43382241981</v>
      </c>
      <c r="HR308" s="2">
        <f>IF($D308=3,($N308*$M308*EX308*'input_cooling&amp;ventilation'!$D$3)*'input_cool&amp;vent_evolution'!AH$11,($O308*$M308*EX308*'input_cooling&amp;ventilation'!$D$3)*'input_cool&amp;vent_evolution'!AH$10)</f>
        <v>204293.37810470906</v>
      </c>
      <c r="HS308" s="2">
        <f>IF($D308=3,($N308*$M308*EY308*'input_cooling&amp;ventilation'!$D$3)*'input_cool&amp;vent_evolution'!AI$11,($O308*$M308*EY308*'input_cooling&amp;ventilation'!$D$3)*'input_cool&amp;vent_evolution'!AI$10)</f>
        <v>204626.8468686874</v>
      </c>
      <c r="HT308" s="2">
        <f>IF($D308=3,($N308*$M308*EZ308*'input_cooling&amp;ventilation'!$D$3)*'input_cool&amp;vent_evolution'!AJ$11,($O308*$M308*EZ308*'input_cooling&amp;ventilation'!$D$3)*'input_cool&amp;vent_evolution'!AJ$10)</f>
        <v>204754.69976548877</v>
      </c>
      <c r="HU308" s="2">
        <f>IF($D308=3,($N308*$M308*FA308*'input_cooling&amp;ventilation'!$D$3)*'input_cool&amp;vent_evolution'!AK$11,($O308*$M308*FA308*'input_cooling&amp;ventilation'!$D$3)*'input_cool&amp;vent_evolution'!AK$10)</f>
        <v>204852.01391409826</v>
      </c>
      <c r="HV308" s="2">
        <f>IF($D308=3,($N308*$M308*FB308*'input_cooling&amp;ventilation'!$D$3)*'input_cool&amp;vent_evolution'!AL$11,($O308*$M308*FB308*'input_cooling&amp;ventilation'!$D$3)*'input_cool&amp;vent_evolution'!AL$10)</f>
        <v>205069.84845481446</v>
      </c>
      <c r="HW308" s="2">
        <f>IF($D308=3,($N308*$M308*FC308*'input_cooling&amp;ventilation'!$D$3)*'input_cool&amp;vent_evolution'!AM$11,($O308*$M308*FC308*'input_cooling&amp;ventilation'!$D$3)*'input_cool&amp;vent_evolution'!AM$10)</f>
        <v>205281.55785640504</v>
      </c>
      <c r="HX308" s="2">
        <f>IF($D308=3,($N308*$M308*FD308*'input_cooling&amp;ventilation'!$D$3)*'input_cool&amp;vent_evolution'!AN$11,($O308*$M308*FD308*'input_cooling&amp;ventilation'!$D$3)*'input_cool&amp;vent_evolution'!AN$10)</f>
        <v>205697.15668314055</v>
      </c>
      <c r="HY308" s="2">
        <f>IF($D308=3,($N308*$M308*FE308*'input_cooling&amp;ventilation'!$D$3)*'input_cool&amp;vent_evolution'!AO$11,($O308*$M308*FE308*'input_cooling&amp;ventilation'!$D$3)*'input_cool&amp;vent_evolution'!AO$10)</f>
        <v>205975.72630593387</v>
      </c>
      <c r="HZ308" s="2">
        <f>IF($D308=3,($N308*$M308*FF308*'input_cooling&amp;ventilation'!$D$3)*'input_cool&amp;vent_evolution'!AP$11,($O308*$M308*FF308*'input_cooling&amp;ventilation'!$D$3)*'input_cool&amp;vent_evolution'!AP$10)</f>
        <v>206098.35174977998</v>
      </c>
      <c r="IA308" s="2">
        <f>IF($D308=3,($N308*$M308*FG308*'input_cooling&amp;ventilation'!$D$3)*'input_cool&amp;vent_evolution'!AQ$11,($O308*$M308*FG308*'input_cooling&amp;ventilation'!$D$3)*'input_cool&amp;vent_evolution'!AQ$10)</f>
        <v>206467.03405087133</v>
      </c>
      <c r="IB308" s="2">
        <f>IF($D308=3,($N308*$M308*FH308*'input_cooling&amp;ventilation'!$D$3)*'input_cool&amp;vent_evolution'!AR$11,($O308*$M308*FH308*'input_cooling&amp;ventilation'!$D$3)*'input_cool&amp;vent_evolution'!AR$10)</f>
        <v>206723.49471948203</v>
      </c>
      <c r="IC308" s="2">
        <f>IF($D308=3,($N308*$M308*FI308*'input_cooling&amp;ventilation'!$D$3)*'input_cool&amp;vent_evolution'!AS$11,($O308*$M308*FI308*'input_cooling&amp;ventilation'!$D$3)*'input_cool&amp;vent_evolution'!AS$10)</f>
        <v>207141.0484659748</v>
      </c>
      <c r="ID308" s="2">
        <f>IF($D308=3,($N308*$M308*FJ308*'input_cooling&amp;ventilation'!$D$3)*'input_cool&amp;vent_evolution'!AT$11,($O308*$M308*FJ308*'input_cooling&amp;ventilation'!$D$3)*'input_cool&amp;vent_evolution'!AT$10)</f>
        <v>207427.53072890488</v>
      </c>
      <c r="IE308" s="2">
        <f>IF($D308=3,($N308*$M308*FK308*'input_cooling&amp;ventilation'!$D$3)*'input_cool&amp;vent_evolution'!AU$11,($O308*$M308*FK308*'input_cooling&amp;ventilation'!$D$3)*'input_cool&amp;vent_evolution'!AU$10)</f>
        <v>208653.89217541437</v>
      </c>
      <c r="IF308" s="2">
        <f>IF($D308=3,($N308*$M308*FL308*'input_cooling&amp;ventilation'!$D$3)*'input_cool&amp;vent_evolution'!AV$11,($O308*$M308*FL308*'input_cooling&amp;ventilation'!$D$3)*'input_cool&amp;vent_evolution'!AV$10)</f>
        <v>209887.50416572677</v>
      </c>
    </row>
    <row r="309" spans="1:240" x14ac:dyDescent="0.25">
      <c r="A309">
        <v>307</v>
      </c>
      <c r="B309">
        <v>100100</v>
      </c>
      <c r="C309">
        <v>22</v>
      </c>
      <c r="D309">
        <v>6</v>
      </c>
      <c r="E309">
        <v>2</v>
      </c>
      <c r="F309" s="2">
        <v>13664463.3430667</v>
      </c>
      <c r="G309" s="2">
        <v>14709590.3314228</v>
      </c>
      <c r="H309" s="2">
        <v>13664463.3430667</v>
      </c>
      <c r="I309" s="17">
        <v>0.56241478600000006</v>
      </c>
      <c r="J309">
        <v>0.28694485600000003</v>
      </c>
      <c r="K309" s="2">
        <f t="shared" si="308"/>
        <v>3920947.4662935534</v>
      </c>
      <c r="L309" s="2">
        <f t="shared" si="309"/>
        <v>8272891.0983948242</v>
      </c>
      <c r="M309">
        <v>0.41816261879619798</v>
      </c>
      <c r="N309" s="17">
        <f>'input_cooling&amp;ventilation'!$D$5</f>
        <v>57.500092182043396</v>
      </c>
      <c r="O309" s="45">
        <f>'input_cooling&amp;ventilation'!$D$6</f>
        <v>19.328678831353667</v>
      </c>
      <c r="P309" s="45">
        <f>'input_cooling&amp;ventilation'!$C$5</f>
        <v>50.351688737400465</v>
      </c>
      <c r="Q309" s="45">
        <f>'input_cooling&amp;ventilation'!$C$6</f>
        <v>32.240814214248743</v>
      </c>
      <c r="R309">
        <v>17</v>
      </c>
      <c r="S309">
        <v>12</v>
      </c>
      <c r="T309">
        <v>14</v>
      </c>
      <c r="U309" s="2">
        <f t="shared" si="310"/>
        <v>4127815.4828875735</v>
      </c>
      <c r="V309" s="2">
        <f t="shared" si="311"/>
        <v>8190684.0557402968</v>
      </c>
      <c r="W309" s="2">
        <v>1663325.5377537529</v>
      </c>
      <c r="X309" s="57">
        <f>IF($D309=3,(W309*(1+'input_cool&amp;vent_evolution'!M$11)),(W309*(1+'input_cool&amp;vent_evolution'!M$12)))</f>
        <v>1689983.0582645978</v>
      </c>
      <c r="Y309" s="57">
        <f>IF($D309=3,(X309*(1+'input_cool&amp;vent_evolution'!N$11)),(X309*(1+'input_cool&amp;vent_evolution'!N$12)))</f>
        <v>1714548.0557459458</v>
      </c>
      <c r="Z309" s="57">
        <f>IF($D309=3,(Y309*(1+'input_cool&amp;vent_evolution'!O$11)),(Y309*(1+'input_cool&amp;vent_evolution'!O$12)))</f>
        <v>1737472.9597061083</v>
      </c>
      <c r="AA309" s="57">
        <f>IF($D309=3,(Z309*(1+'input_cool&amp;vent_evolution'!P$11)),(Z309*(1+'input_cool&amp;vent_evolution'!P$12)))</f>
        <v>1763741.1264524595</v>
      </c>
      <c r="AB309" s="57">
        <f>IF($D309=3,(AA309*(1+'input_cool&amp;vent_evolution'!Q$11)),(AA309*(1+'input_cool&amp;vent_evolution'!Q$12)))</f>
        <v>1790976.3571278648</v>
      </c>
      <c r="AC309" s="57">
        <f>IF($D309=3,(AB309*(1+'input_cool&amp;vent_evolution'!R$11)),(AB309*(1+'input_cool&amp;vent_evolution'!R$12)))</f>
        <v>1817983.5003054105</v>
      </c>
      <c r="AD309" s="57">
        <f>IF($D309=3,(AC309*(1+'input_cool&amp;vent_evolution'!S$11)),(AC309*(1+'input_cool&amp;vent_evolution'!S$12)))</f>
        <v>1843922.6215320546</v>
      </c>
      <c r="AE309" s="57">
        <f>IF($D309=3,(AD309*(1+'input_cool&amp;vent_evolution'!T$11)),(AD309*(1+'input_cool&amp;vent_evolution'!T$12)))</f>
        <v>1870836.6996960223</v>
      </c>
      <c r="AF309" s="57">
        <f>IF($D309=3,(AE309*(1+'input_cool&amp;vent_evolution'!U$11)),(AE309*(1+'input_cool&amp;vent_evolution'!U$12)))</f>
        <v>1901598.3934480543</v>
      </c>
      <c r="AG309" s="57">
        <f>IF($D309=3,(AF309*(1+'input_cool&amp;vent_evolution'!V$11)),(AF309*(1+'input_cool&amp;vent_evolution'!V$12)))</f>
        <v>1932713.3740128034</v>
      </c>
      <c r="AH309" s="57">
        <f>IF($D309=3,(AG309*(1+'input_cool&amp;vent_evolution'!W$11)),(AG309*(1+'input_cool&amp;vent_evolution'!W$12)))</f>
        <v>1957279.2583490121</v>
      </c>
      <c r="AI309" s="57">
        <f>IF($D309=3,(AH309*(1+'input_cool&amp;vent_evolution'!X$11)),(AH309*(1+'input_cool&amp;vent_evolution'!X$12)))</f>
        <v>1986933.5720432531</v>
      </c>
      <c r="AJ309" s="57">
        <f>IF($D309=3,(AI309*(1+'input_cool&amp;vent_evolution'!Y$11)),(AI309*(1+'input_cool&amp;vent_evolution'!Y$12)))</f>
        <v>2017136.7915905628</v>
      </c>
      <c r="AK309" s="57">
        <f>IF($D309=3,(AJ309*(1+'input_cool&amp;vent_evolution'!Z$11)),(AJ309*(1+'input_cool&amp;vent_evolution'!Z$12)))</f>
        <v>2050108.1424263187</v>
      </c>
      <c r="AL309" s="57">
        <f>IF($D309=3,(AK309*(1+'input_cool&amp;vent_evolution'!AA$11)),(AK309*(1+'input_cool&amp;vent_evolution'!AA$12)))</f>
        <v>2082977.4790261339</v>
      </c>
      <c r="AM309" s="57">
        <f>IF($D309=3,(AL309*(1+'input_cool&amp;vent_evolution'!AB$11)),(AL309*(1+'input_cool&amp;vent_evolution'!AB$12)))</f>
        <v>2114818.0526366807</v>
      </c>
      <c r="AN309" s="57">
        <f>IF($D309=3,(AM309*(1+'input_cool&amp;vent_evolution'!AC$11)),(AM309*(1+'input_cool&amp;vent_evolution'!AC$12)))</f>
        <v>2146808.1553180316</v>
      </c>
      <c r="AO309" s="57">
        <f>IF($D309=3,(AN309*(1+'input_cool&amp;vent_evolution'!AD$11)),(AN309*(1+'input_cool&amp;vent_evolution'!AD$12)))</f>
        <v>2178630.3039346435</v>
      </c>
      <c r="AP309" s="57">
        <f>IF($D309=3,(AO309*(1+'input_cool&amp;vent_evolution'!AE$11)),(AO309*(1+'input_cool&amp;vent_evolution'!AE$12)))</f>
        <v>2210159.1822225451</v>
      </c>
      <c r="AQ309" s="57">
        <f>IF($D309=3,(AP309*(1+'input_cool&amp;vent_evolution'!AF$11)),(AP309*(1+'input_cool&amp;vent_evolution'!AF$12)))</f>
        <v>2241223.0106234848</v>
      </c>
      <c r="AR309" s="57">
        <f>IF($D309=3,(AQ309*(1+'input_cool&amp;vent_evolution'!AG$11)),(AQ309*(1+'input_cool&amp;vent_evolution'!AG$12)))</f>
        <v>2271008.5292089581</v>
      </c>
      <c r="AS309" s="57">
        <f>IF($D309=3,(AR309*(1+'input_cool&amp;vent_evolution'!AH$11)),(AR309*(1+'input_cool&amp;vent_evolution'!AH$12)))</f>
        <v>2300319.9864828675</v>
      </c>
      <c r="AT309" s="57">
        <f>IF($D309=3,(AS309*(1+'input_cool&amp;vent_evolution'!AI$11)),(AS309*(1+'input_cool&amp;vent_evolution'!AI$12)))</f>
        <v>2329120.7520012078</v>
      </c>
      <c r="AU309" s="57">
        <f>IF($D309=3,(AT309*(1+'input_cool&amp;vent_evolution'!AJ$11)),(AT309*(1+'input_cool&amp;vent_evolution'!AJ$12)))</f>
        <v>2357373.6645423514</v>
      </c>
      <c r="AV309" s="57">
        <f>IF($D309=3,(AU309*(1+'input_cool&amp;vent_evolution'!AK$11)),(AU309*(1+'input_cool&amp;vent_evolution'!AK$12)))</f>
        <v>2385042.8484347556</v>
      </c>
      <c r="AW309" s="57">
        <f>IF($D309=3,(AV309*(1+'input_cool&amp;vent_evolution'!AL$11)),(AV309*(1+'input_cool&amp;vent_evolution'!AL$12)))</f>
        <v>2412093.7266873196</v>
      </c>
      <c r="AX309" s="57">
        <f>IF($D309=3,(AW309*(1+'input_cool&amp;vent_evolution'!AM$11)),(AW309*(1+'input_cool&amp;vent_evolution'!AM$12)))</f>
        <v>2438495.616236046</v>
      </c>
      <c r="AY309" s="57">
        <f>IF($D309=3,(AX309*(1+'input_cool&amp;vent_evolution'!AN$11)),(AX309*(1+'input_cool&amp;vent_evolution'!AN$12)))</f>
        <v>2464222.3820134066</v>
      </c>
      <c r="AZ309" s="57">
        <f>IF($D309=3,(AY309*(1+'input_cool&amp;vent_evolution'!AO$11)),(AY309*(1+'input_cool&amp;vent_evolution'!AO$12)))</f>
        <v>2489258.9931091568</v>
      </c>
      <c r="BA309" s="57">
        <f>IF($D309=3,(AZ309*(1+'input_cool&amp;vent_evolution'!AP$11)),(AZ309*(1+'input_cool&amp;vent_evolution'!AP$12)))</f>
        <v>2513594.4623151375</v>
      </c>
      <c r="BB309" s="57">
        <f>IF($D309=3,(BA309*(1+'input_cool&amp;vent_evolution'!AQ$11)),(BA309*(1+'input_cool&amp;vent_evolution'!AQ$12)))</f>
        <v>2537220.636797972</v>
      </c>
      <c r="BC309" s="57">
        <f>IF($D309=3,(BB309*(1+'input_cool&amp;vent_evolution'!AR$11)),(BB309*(1+'input_cool&amp;vent_evolution'!AR$12)))</f>
        <v>2560133.6639132611</v>
      </c>
      <c r="BD309" s="57">
        <f>IF($D309=3,(BC309*(1+'input_cool&amp;vent_evolution'!AS$11)),(BC309*(1+'input_cool&amp;vent_evolution'!AS$12)))</f>
        <v>2582334.0313755432</v>
      </c>
      <c r="BE309" s="57">
        <f>IF($D309=3,(BD309*(1+'input_cool&amp;vent_evolution'!AT$11)),(BD309*(1+'input_cool&amp;vent_evolution'!AT$12)))</f>
        <v>2603826.4410734223</v>
      </c>
      <c r="BF309" s="57">
        <f>IF($D309=3,(BE309*(1+'input_cool&amp;vent_evolution'!AU$11)),(BE309*(1+'input_cool&amp;vent_evolution'!AU$12)))</f>
        <v>2625497.7291305722</v>
      </c>
      <c r="BG309" s="57">
        <f>IF($D309=3,(BF309*(1+'input_cool&amp;vent_evolution'!AV$11)),(BF309*(1+'input_cool&amp;vent_evolution'!AV$12)))</f>
        <v>2647349.3843268859</v>
      </c>
      <c r="BH309" s="2">
        <f t="shared" si="384"/>
        <v>4468914.1367111774</v>
      </c>
      <c r="BI309" s="2">
        <f t="shared" si="312"/>
        <v>4540535.8172280667</v>
      </c>
      <c r="BJ309" s="2">
        <f t="shared" si="313"/>
        <v>4606535.4438922033</v>
      </c>
      <c r="BK309" s="2">
        <f t="shared" si="314"/>
        <v>4668128.5746804615</v>
      </c>
      <c r="BL309" s="2">
        <f t="shared" si="315"/>
        <v>4738704.1649986291</v>
      </c>
      <c r="BM309" s="2">
        <f t="shared" si="316"/>
        <v>4811877.9993559578</v>
      </c>
      <c r="BN309" s="2">
        <f t="shared" si="317"/>
        <v>4884439.0231596967</v>
      </c>
      <c r="BO309" s="2">
        <f t="shared" si="318"/>
        <v>4954130.5555221224</v>
      </c>
      <c r="BP309" s="2">
        <f t="shared" si="319"/>
        <v>5026441.5383414766</v>
      </c>
      <c r="BQ309" s="2">
        <f t="shared" si="320"/>
        <v>5109090.0427727168</v>
      </c>
      <c r="BR309" s="2">
        <f t="shared" si="321"/>
        <v>5192687.735078387</v>
      </c>
      <c r="BS309" s="2">
        <f t="shared" si="322"/>
        <v>5258689.7444860889</v>
      </c>
      <c r="BT309" s="2">
        <f t="shared" si="323"/>
        <v>5338363.0126916785</v>
      </c>
      <c r="BU309" s="2">
        <f t="shared" si="324"/>
        <v>5419511.0451997602</v>
      </c>
      <c r="BV309" s="2">
        <f t="shared" si="325"/>
        <v>5508096.311590462</v>
      </c>
      <c r="BW309" s="2">
        <f t="shared" si="326"/>
        <v>5596407.4928121492</v>
      </c>
      <c r="BX309" s="2">
        <f t="shared" si="327"/>
        <v>5681954.6609998783</v>
      </c>
      <c r="BY309" s="2">
        <f t="shared" si="328"/>
        <v>5767903.5741035594</v>
      </c>
      <c r="BZ309" s="2">
        <f t="shared" si="329"/>
        <v>5853401.2392240921</v>
      </c>
      <c r="CA309" s="2">
        <f t="shared" si="330"/>
        <v>5938110.9648294179</v>
      </c>
      <c r="CB309" s="2">
        <f t="shared" si="331"/>
        <v>6021571.2248509182</v>
      </c>
      <c r="CC309" s="2">
        <f t="shared" si="332"/>
        <v>6101597.0057666926</v>
      </c>
      <c r="CD309" s="2">
        <f t="shared" si="333"/>
        <v>6180349.1097931089</v>
      </c>
      <c r="CE309" s="2">
        <f t="shared" si="334"/>
        <v>6257729.1206518551</v>
      </c>
      <c r="CF309" s="2">
        <f t="shared" si="335"/>
        <v>6333637.1960060569</v>
      </c>
      <c r="CG309" s="2">
        <f t="shared" si="336"/>
        <v>6407976.9474506313</v>
      </c>
      <c r="CH309" s="2">
        <f t="shared" si="337"/>
        <v>6480655.4757900639</v>
      </c>
      <c r="CI309" s="2">
        <f t="shared" si="338"/>
        <v>6551590.3437771974</v>
      </c>
      <c r="CJ309" s="2">
        <f t="shared" si="339"/>
        <v>6620711.3334239786</v>
      </c>
      <c r="CK309" s="2">
        <f t="shared" si="340"/>
        <v>6687978.0606650189</v>
      </c>
      <c r="CL309" s="2">
        <f t="shared" si="341"/>
        <v>6753361.0057889009</v>
      </c>
      <c r="CM309" s="2">
        <f t="shared" si="342"/>
        <v>6816838.2642967748</v>
      </c>
      <c r="CN309" s="2">
        <f t="shared" si="343"/>
        <v>6878399.4851559484</v>
      </c>
      <c r="CO309" s="2">
        <f t="shared" si="344"/>
        <v>6938045.9787259065</v>
      </c>
      <c r="CP309" s="2">
        <f t="shared" si="345"/>
        <v>6995790.3777330592</v>
      </c>
      <c r="CQ309" s="2">
        <f t="shared" si="346"/>
        <v>7054015.3754025623</v>
      </c>
      <c r="CR309" s="2">
        <f>IF($D309=3,(W309*$P309*$M309*'input_cooling&amp;ventilation'!$D$3)*'input_cool&amp;vent_evolution'!M$11,(W309*$Q309*'input_cooling&amp;ventilation'!$D$3)*'input_cool&amp;vent_evolution'!M$12)</f>
        <v>701706.43516358465</v>
      </c>
      <c r="CS309" s="2">
        <f>IF($D309=3,(X309*$P309*$M309*'input_cooling&amp;ventilation'!$D$3)*'input_cool&amp;vent_evolution'!N$11,(X309*$Q309*'input_cooling&amp;ventilation'!$D$3)*'input_cool&amp;vent_evolution'!N$12)</f>
        <v>646624.91042355169</v>
      </c>
      <c r="CT309" s="2">
        <f>IF($D309=3,(Y309*$P309*$M309*'input_cooling&amp;ventilation'!$D$3)*'input_cool&amp;vent_evolution'!O$11,(Y309*$Q309*'input_cooling&amp;ventilation'!$D$3)*'input_cool&amp;vent_evolution'!O$12)</f>
        <v>603452.69650299184</v>
      </c>
      <c r="CU309" s="2">
        <f>IF($D309=3,(Z309*$P309*$M309*'input_cooling&amp;ventilation'!$D$3)*'input_cool&amp;vent_evolution'!P$11,(Z309*$Q309*'input_cooling&amp;ventilation'!$D$3)*'input_cool&amp;vent_evolution'!P$12)</f>
        <v>691457.46838555229</v>
      </c>
      <c r="CV309" s="2">
        <f>IF($D309=3,(AA309*$P309*$M309*'input_cooling&amp;ventilation'!$D$3)*'input_cool&amp;vent_evolution'!Q$11,(AA309*$Q309*'input_cooling&amp;ventilation'!$D$3)*'input_cool&amp;vent_evolution'!Q$12)</f>
        <v>716913.51115426584</v>
      </c>
      <c r="CW309" s="2">
        <f>IF($D309=3,(AB309*$P309*$M309*'input_cooling&amp;ventilation'!$D$3)*'input_cool&amp;vent_evolution'!R$11,(AB309*$Q309*'input_cooling&amp;ventilation'!$D$3)*'input_cool&amp;vent_evolution'!R$12)</f>
        <v>710909.55947529036</v>
      </c>
      <c r="CX309" s="2">
        <f>IF($D309=3,(AC309*$P309*$M309*'input_cooling&amp;ventilation'!$D$3)*'input_cool&amp;vent_evolution'!S$11,(AC309*$Q309*'input_cooling&amp;ventilation'!$D$3)*'input_cool&amp;vent_evolution'!S$12)</f>
        <v>682795.99671768898</v>
      </c>
      <c r="CY309" s="2">
        <f>IF($D309=3,(AD309*$P309*$M309*'input_cooling&amp;ventilation'!$D$3)*'input_cool&amp;vent_evolution'!T$11,(AD309*$Q309*'input_cooling&amp;ventilation'!$D$3)*'input_cool&amp;vent_evolution'!T$12)</f>
        <v>708459.8072978619</v>
      </c>
      <c r="CZ309" s="2">
        <f>IF($D309=3,(AE309*$P309*$M309*'input_cooling&amp;ventilation'!$D$3)*'input_cool&amp;vent_evolution'!U$11,(AE309*$Q309*'input_cooling&amp;ventilation'!$D$3)*'input_cool&amp;vent_evolution'!U$12)</f>
        <v>809740.66787459899</v>
      </c>
      <c r="DA309" s="2">
        <f>IF($D309=3,(AF309*$P309*$M309*'input_cooling&amp;ventilation'!$D$3)*'input_cool&amp;vent_evolution'!V$11,(AF309*$Q309*'input_cooling&amp;ventilation'!$D$3)*'input_cool&amp;vent_evolution'!V$12)</f>
        <v>819040.24357374141</v>
      </c>
      <c r="DB309" s="2">
        <f>IF($D309=3,(AG309*$P309*$M309*'input_cooling&amp;ventilation'!$D$3)*'input_cool&amp;vent_evolution'!W$11,(AG309*$Q309*'input_cooling&amp;ventilation'!$D$3)*'input_cool&amp;vent_evolution'!W$12)</f>
        <v>646648.25512144738</v>
      </c>
      <c r="DC309" s="2">
        <f>IF($D309=3,(AH309*$P309*$M309*'input_cooling&amp;ventilation'!$D$3)*'input_cool&amp;vent_evolution'!X$11,(AH309*$Q309*'input_cooling&amp;ventilation'!$D$3)*'input_cool&amp;vent_evolution'!X$12)</f>
        <v>780591.08089753671</v>
      </c>
      <c r="DD309" s="2">
        <f>IF($D309=3,(AI309*$P309*$M309*'input_cooling&amp;ventilation'!$D$3)*'input_cool&amp;vent_evolution'!Y$11,(AI309*$Q309*'input_cooling&amp;ventilation'!$D$3)*'input_cool&amp;vent_evolution'!Y$12)</f>
        <v>795039.94043195655</v>
      </c>
      <c r="DE309" s="2">
        <f>IF($D309=3,(AJ309*$P309*$M309*'input_cooling&amp;ventilation'!$D$3)*'input_cool&amp;vent_evolution'!Z$11,(AJ309*$Q309*'input_cooling&amp;ventilation'!$D$3)*'input_cool&amp;vent_evolution'!Z$12)</f>
        <v>867905.51462106081</v>
      </c>
      <c r="DF309" s="2">
        <f>IF($D309=3,(AK309*$P309*$M309*'input_cooling&amp;ventilation'!$D$3)*'input_cool&amp;vent_evolution'!AA$11,(AK309*$Q309*'input_cooling&amp;ventilation'!$D$3)*'input_cool&amp;vent_evolution'!AA$12)</f>
        <v>865220.19188788417</v>
      </c>
      <c r="DG309" s="2">
        <f>IF($D309=3,(AL309*$P309*$M309*'input_cooling&amp;ventilation'!$D$3)*'input_cool&amp;vent_evolution'!AB$11,(AL309*$Q309*'input_cooling&amp;ventilation'!$D$3)*'input_cool&amp;vent_evolution'!AB$12)</f>
        <v>838140.0435472267</v>
      </c>
      <c r="DH309" s="2">
        <f>IF($D309=3,(AM309*$P309*$M309*'input_cooling&amp;ventilation'!$D$3)*'input_cool&amp;vent_evolution'!AC$11,(AM309*$Q309*'input_cooling&amp;ventilation'!$D$3)*'input_cool&amp;vent_evolution'!AC$12)</f>
        <v>842076.10021028481</v>
      </c>
      <c r="DI309" s="2">
        <f>IF($D309=3,(AN309*$P309*$M309*'input_cooling&amp;ventilation'!$D$3)*'input_cool&amp;vent_evolution'!AD$11,(AN309*$Q309*'input_cooling&amp;ventilation'!$D$3)*'input_cool&amp;vent_evolution'!AD$12)</f>
        <v>837655.04207055527</v>
      </c>
      <c r="DJ309" s="2">
        <f>IF($D309=3,(AO309*$P309*$M309*'input_cooling&amp;ventilation'!$D$3)*'input_cool&amp;vent_evolution'!AE$11,(AO309*$Q309*'input_cooling&amp;ventilation'!$D$3)*'input_cool&amp;vent_evolution'!AE$12)</f>
        <v>829935.28145686304</v>
      </c>
      <c r="DK309" s="2">
        <f>IF($D309=3,(AP309*$P309*$M309*'input_cooling&amp;ventilation'!$D$3)*'input_cool&amp;vent_evolution'!AF$11,(AP309*$Q309*'input_cooling&amp;ventilation'!$D$3)*'input_cool&amp;vent_evolution'!AF$12)</f>
        <v>817693.7641626948</v>
      </c>
      <c r="DL309" s="2">
        <f>IF($D309=3,(AQ309*$P309*$M309*'input_cooling&amp;ventilation'!$D$3)*'input_cool&amp;vent_evolution'!AG$11,(AQ309*$Q309*'input_cooling&amp;ventilation'!$D$3)*'input_cool&amp;vent_evolution'!AG$12)</f>
        <v>784044.78982238914</v>
      </c>
      <c r="DM309" s="2">
        <f>IF($D309=3,(AR309*$P309*$M309*'input_cooling&amp;ventilation'!$D$3)*'input_cool&amp;vent_evolution'!AH$11,(AR309*$Q309*'input_cooling&amp;ventilation'!$D$3)*'input_cool&amp;vent_evolution'!AH$12)</f>
        <v>771566.064621703</v>
      </c>
      <c r="DN309" s="2">
        <f>IF($D309=3,(AS309*$P309*$M309*'input_cooling&amp;ventilation'!$D$3)*'input_cool&amp;vent_evolution'!AI$11,(AS309*$Q309*'input_cooling&amp;ventilation'!$D$3)*'input_cool&amp;vent_evolution'!AI$12)</f>
        <v>758123.11552513659</v>
      </c>
      <c r="DO309" s="2">
        <f>IF($D309=3,(AT309*$P309*$M309*'input_cooling&amp;ventilation'!$D$3)*'input_cool&amp;vent_evolution'!AJ$11,(AT309*$Q309*'input_cooling&amp;ventilation'!$D$3)*'input_cool&amp;vent_evolution'!AJ$12)</f>
        <v>743701.97086294426</v>
      </c>
      <c r="DP309" s="2">
        <f>IF($D309=3,(AU309*$P309*$M309*'input_cooling&amp;ventilation'!$D$3)*'input_cool&amp;vent_evolution'!AK$11,(AU309*$Q309*'input_cooling&amp;ventilation'!$D$3)*'input_cool&amp;vent_evolution'!AK$12)</f>
        <v>728336.4701951897</v>
      </c>
      <c r="DQ309" s="2">
        <f>IF($D309=3,(AV309*$P309*$M309*'input_cooling&amp;ventilation'!$D$3)*'input_cool&amp;vent_evolution'!AL$11,(AV309*$Q309*'input_cooling&amp;ventilation'!$D$3)*'input_cool&amp;vent_evolution'!AL$12)</f>
        <v>712060.79871264519</v>
      </c>
      <c r="DR309" s="2">
        <f>IF($D309=3,(AW309*$P309*$M309*'input_cooling&amp;ventilation'!$D$3)*'input_cool&amp;vent_evolution'!AM$11,(AW309*$Q309*'input_cooling&amp;ventilation'!$D$3)*'input_cool&amp;vent_evolution'!AM$12)</f>
        <v>694977.45633479918</v>
      </c>
      <c r="DS309" s="2">
        <f>IF($D309=3,(AX309*$P309*$M309*'input_cooling&amp;ventilation'!$D$3)*'input_cool&amp;vent_evolution'!AN$11,(AX309*$Q309*'input_cooling&amp;ventilation'!$D$3)*'input_cool&amp;vent_evolution'!AN$12)</f>
        <v>677206.16006189771</v>
      </c>
      <c r="DT309" s="2">
        <f>IF($D309=3,(AY309*$P309*$M309*'input_cooling&amp;ventilation'!$D$3)*'input_cool&amp;vent_evolution'!AO$11,(AY309*$Q309*'input_cooling&amp;ventilation'!$D$3)*'input_cool&amp;vent_evolution'!AO$12)</f>
        <v>659039.20484384918</v>
      </c>
      <c r="DU309" s="2">
        <f>IF($D309=3,(AZ309*$P309*$M309*'input_cooling&amp;ventilation'!$D$3)*'input_cool&amp;vent_evolution'!AP$11,(AZ309*$Q309*'input_cooling&amp;ventilation'!$D$3)*'input_cool&amp;vent_evolution'!AP$12)</f>
        <v>640583.03312998475</v>
      </c>
      <c r="DV309" s="2">
        <f>IF($D309=3,(BA309*$P309*$M309*'input_cooling&amp;ventilation'!$D$3)*'input_cool&amp;vent_evolution'!AQ$11,(BA309*$Q309*'input_cooling&amp;ventilation'!$D$3)*'input_cool&amp;vent_evolution'!AQ$12)</f>
        <v>621912.25422327442</v>
      </c>
      <c r="DW309" s="2">
        <f>IF($D309=3,(BB309*$P309*$M309*'input_cooling&amp;ventilation'!$D$3)*'input_cool&amp;vent_evolution'!AR$11,(BB309*$Q309*'input_cooling&amp;ventilation'!$D$3)*'input_cool&amp;vent_evolution'!AR$12)</f>
        <v>603140.06208249752</v>
      </c>
      <c r="DX309" s="2">
        <f>IF($D309=3,(BC309*$P309*$M309*'input_cooling&amp;ventilation'!$D$3)*'input_cool&amp;vent_evolution'!AS$11,(BC309*$Q309*'input_cooling&amp;ventilation'!$D$3)*'input_cool&amp;vent_evolution'!AS$12)</f>
        <v>584380.70806104643</v>
      </c>
      <c r="DY309" s="2">
        <f>IF($D309=3,(BD309*$P309*$M309*'input_cooling&amp;ventilation'!$D$3)*'input_cool&amp;vent_evolution'!AT$11,(BD309*$Q309*'input_cooling&amp;ventilation'!$D$3)*'input_cool&amp;vent_evolution'!AT$12)</f>
        <v>565745.12194554706</v>
      </c>
      <c r="DZ309" s="2">
        <f>IF($D309=3,(BE309*$P309*$M309*'input_cooling&amp;ventilation'!$D$3)*'input_cool&amp;vent_evolution'!AU$11,(BE309*$Q309*'input_cooling&amp;ventilation'!$D$3)*'input_cool&amp;vent_evolution'!AU$12)</f>
        <v>570453.74050445342</v>
      </c>
      <c r="EA309" s="2">
        <f>IF($D309=3,(BF309*$P309*$M309*'input_cooling&amp;ventilation'!$D$3)*'input_cool&amp;vent_evolution'!AV$11,(BF309*$Q309*'input_cooling&amp;ventilation'!$D$3)*'input_cool&amp;vent_evolution'!AV$12)</f>
        <v>575201.54824568448</v>
      </c>
      <c r="EB309">
        <v>0.1833809251856082</v>
      </c>
      <c r="EC309" s="2">
        <f t="shared" si="347"/>
        <v>2505801.9300164003</v>
      </c>
      <c r="ED309" s="2">
        <f>IF($D309=3,(EC309*(1+'input_cool&amp;vent_evolution'!M$10)),EC309*(1+'input_cool&amp;vent_evolution'!M$9))</f>
        <v>2547861.3758180984</v>
      </c>
      <c r="EE309" s="2">
        <f>IF($D309=3,(ED309*(1+'input_cool&amp;vent_evolution'!N$10)),ED309*(1+'input_cool&amp;vent_evolution'!N$9))</f>
        <v>2589328.8869869555</v>
      </c>
      <c r="EF309" s="2">
        <f>IF($D309=3,(EE309*(1+'input_cool&amp;vent_evolution'!O$10)),EE309*(1+'input_cool&amp;vent_evolution'!O$9))</f>
        <v>2628529.1224250719</v>
      </c>
      <c r="EG309" s="2">
        <f>IF($D309=3,(EF309*(1+'input_cool&amp;vent_evolution'!P$10)),EF309*(1+'input_cool&amp;vent_evolution'!P$9))</f>
        <v>2671877.537603741</v>
      </c>
      <c r="EH309" s="2">
        <f>IF($D309=3,(EG309*(1+'input_cool&amp;vent_evolution'!Q$10)),EG309*(1+'input_cool&amp;vent_evolution'!Q$9))</f>
        <v>2714068.7274714094</v>
      </c>
      <c r="EI309" s="2">
        <f>IF($D309=3,(EH309*(1+'input_cool&amp;vent_evolution'!R$10)),EH309*(1+'input_cool&amp;vent_evolution'!R$9))</f>
        <v>2744755.9886933612</v>
      </c>
      <c r="EJ309" s="2">
        <f>IF($D309=3,(EI309*(1+'input_cool&amp;vent_evolution'!S$10)),EI309*(1+'input_cool&amp;vent_evolution'!S$9))</f>
        <v>2783826.4805568089</v>
      </c>
      <c r="EK309" s="2">
        <f>IF($D309=3,(EJ309*(1+'input_cool&amp;vent_evolution'!T$10)),EJ309*(1+'input_cool&amp;vent_evolution'!T$9))</f>
        <v>2817209.870921657</v>
      </c>
      <c r="EL309" s="2">
        <f>IF($D309=3,(EK309*(1+'input_cool&amp;vent_evolution'!U$10)),EK309*(1+'input_cool&amp;vent_evolution'!U$9))</f>
        <v>2855018.0237925546</v>
      </c>
      <c r="EM309" s="2">
        <f>IF($D309=3,(EL309*(1+'input_cool&amp;vent_evolution'!V$10)),EL309*(1+'input_cool&amp;vent_evolution'!V$9))</f>
        <v>2887046.9500677716</v>
      </c>
      <c r="EN309" s="2">
        <f>IF($D309=3,(EM309*(1+'input_cool&amp;vent_evolution'!W$10)),EM309*(1+'input_cool&amp;vent_evolution'!W$9))</f>
        <v>2916891.8200651528</v>
      </c>
      <c r="EO309" s="2">
        <f>IF($D309=3,(EN309*(1+'input_cool&amp;vent_evolution'!X$10)),EN309*(1+'input_cool&amp;vent_evolution'!X$9))</f>
        <v>2945358.3286729343</v>
      </c>
      <c r="EP309" s="2">
        <f>IF($D309=3,(EO309*(1+'input_cool&amp;vent_evolution'!Y$10)),EO309*(1+'input_cool&amp;vent_evolution'!Y$9))</f>
        <v>2973384.2659632997</v>
      </c>
      <c r="EQ309" s="2">
        <f>IF($D309=3,(EP309*(1+'input_cool&amp;vent_evolution'!Z$10)),EP309*(1+'input_cool&amp;vent_evolution'!Z$9))</f>
        <v>3000254.0405445108</v>
      </c>
      <c r="ER309" s="2">
        <f>IF($D309=3,(EQ309*(1+'input_cool&amp;vent_evolution'!AA$10)),EQ309*(1+'input_cool&amp;vent_evolution'!AA$9))</f>
        <v>3031986.6628770181</v>
      </c>
      <c r="ES309" s="2">
        <f>IF($D309=3,(ER309*(1+'input_cool&amp;vent_evolution'!AB$10)),ER309*(1+'input_cool&amp;vent_evolution'!AB$9))</f>
        <v>3046093.7052587769</v>
      </c>
      <c r="ET309" s="2">
        <f>IF($D309=3,(ES309*(1+'input_cool&amp;vent_evolution'!AC$10)),ES309*(1+'input_cool&amp;vent_evolution'!AC$9))</f>
        <v>3063717.2398860999</v>
      </c>
      <c r="EU309" s="2">
        <f>IF($D309=3,(ET309*(1+'input_cool&amp;vent_evolution'!AD$10)),ET309*(1+'input_cool&amp;vent_evolution'!AD$9))</f>
        <v>3087208.2136816015</v>
      </c>
      <c r="EV309" s="2">
        <f>IF($D309=3,(EU309*(1+'input_cool&amp;vent_evolution'!AE$10)),EU309*(1+'input_cool&amp;vent_evolution'!AE$9))</f>
        <v>3108530.8028760063</v>
      </c>
      <c r="EW309" s="2">
        <f>IF($D309=3,(EV309*(1+'input_cool&amp;vent_evolution'!AF$10)),EV309*(1+'input_cool&amp;vent_evolution'!AF$9))</f>
        <v>3125010.6432857458</v>
      </c>
      <c r="EX309" s="2">
        <f>IF($D309=3,(EW309*(1+'input_cool&amp;vent_evolution'!AG$10)),EW309*(1+'input_cool&amp;vent_evolution'!AG$9))</f>
        <v>3143344.8689320986</v>
      </c>
      <c r="EY309" s="2">
        <f>IF($D309=3,(EX309*(1+'input_cool&amp;vent_evolution'!AH$10)),EX309*(1+'input_cool&amp;vent_evolution'!AH$9))</f>
        <v>3160865.6973095248</v>
      </c>
      <c r="EZ309" s="2">
        <f>IF($D309=3,(EY309*(1+'input_cool&amp;vent_evolution'!AI$10)),EY309*(1+'input_cool&amp;vent_evolution'!AI$9))</f>
        <v>3175235.1046410445</v>
      </c>
      <c r="FA309" s="2">
        <f>IF($D309=3,(EZ309*(1+'input_cool&amp;vent_evolution'!AJ$10)),EZ309*(1+'input_cool&amp;vent_evolution'!AJ$9))</f>
        <v>3189141.5781016564</v>
      </c>
      <c r="FB309" s="2">
        <f>IF($D309=3,(FA309*(1+'input_cool&amp;vent_evolution'!AK$10)),FA309*(1+'input_cool&amp;vent_evolution'!AK$9))</f>
        <v>3204939.0593532035</v>
      </c>
      <c r="FC309" s="2">
        <f>IF($D309=3,(FB309*(1+'input_cool&amp;vent_evolution'!AL$10)),FB309*(1+'input_cool&amp;vent_evolution'!AL$9))</f>
        <v>3220664.1684158393</v>
      </c>
      <c r="FD309" s="2">
        <f>IF($D309=3,(FC309*(1+'input_cool&amp;vent_evolution'!AM$10)),FC309*(1+'input_cool&amp;vent_evolution'!AM$9))</f>
        <v>3239622.1534410268</v>
      </c>
      <c r="FE309" s="2">
        <f>IF($D309=3,(FD309*(1+'input_cool&amp;vent_evolution'!AN$10)),FD309*(1+'input_cool&amp;vent_evolution'!AN$9))</f>
        <v>3256460.864512499</v>
      </c>
      <c r="FF309" s="2">
        <f>IF($D309=3,(FE309*(1+'input_cool&amp;vent_evolution'!AO$10)),FE309*(1+'input_cool&amp;vent_evolution'!AO$9))</f>
        <v>3270854.747136666</v>
      </c>
      <c r="FG309" s="2">
        <f>IF($D309=3,(FF309*(1+'input_cool&amp;vent_evolution'!AP$10)),FF309*(1+'input_cool&amp;vent_evolution'!AP$9))</f>
        <v>3289180.2232806333</v>
      </c>
      <c r="FH309" s="2">
        <f>IF($D309=3,(FG309*(1+'input_cool&amp;vent_evolution'!AQ$10)),FG309*(1+'input_cool&amp;vent_evolution'!AQ$9))</f>
        <v>3305751.9162764717</v>
      </c>
      <c r="FI309" s="2">
        <f>IF($D309=3,(FH309*(1+'input_cool&amp;vent_evolution'!AR$10)),FH309*(1+'input_cool&amp;vent_evolution'!AR$9))</f>
        <v>3324937.1996198827</v>
      </c>
      <c r="FJ309" s="2">
        <f>IF($D309=3,(FI309*(1+'input_cool&amp;vent_evolution'!AS$10)),FI309*(1+'input_cool&amp;vent_evolution'!AS$9))</f>
        <v>3342057.360825344</v>
      </c>
      <c r="FK309" s="2">
        <f>IF($D309=3,(FJ309*(1+'input_cool&amp;vent_evolution'!AT$10)),FJ309*(1+'input_cool&amp;vent_evolution'!AT$9))</f>
        <v>3361816.4076834777</v>
      </c>
      <c r="FL309" s="2">
        <f>IF($D309=3,(FK309*(1+'input_cool&amp;vent_evolution'!AU$10)),FK309*(1+'input_cool&amp;vent_evolution'!AU$9))</f>
        <v>3381692.2747785468</v>
      </c>
      <c r="FM309" s="2">
        <f t="shared" si="348"/>
        <v>1191365.9808204328</v>
      </c>
      <c r="FN309" s="2">
        <f t="shared" si="349"/>
        <v>1716097.3705596218</v>
      </c>
      <c r="FO309" s="2">
        <f t="shared" si="350"/>
        <v>1744027.5741240438</v>
      </c>
      <c r="FP309" s="2">
        <f t="shared" si="351"/>
        <v>1770430.6671647979</v>
      </c>
      <c r="FQ309" s="2">
        <f t="shared" si="352"/>
        <v>1799627.7428032458</v>
      </c>
      <c r="FR309" s="2">
        <f t="shared" si="353"/>
        <v>1828045.3759915661</v>
      </c>
      <c r="FS309" s="2">
        <f t="shared" si="354"/>
        <v>1848714.6042284274</v>
      </c>
      <c r="FT309" s="2">
        <f t="shared" si="355"/>
        <v>1875030.3092309434</v>
      </c>
      <c r="FU309" s="2">
        <f t="shared" si="356"/>
        <v>1897515.4997398211</v>
      </c>
      <c r="FV309" s="2">
        <f t="shared" si="357"/>
        <v>1922980.9635767734</v>
      </c>
      <c r="FW309" s="2">
        <f t="shared" si="358"/>
        <v>1944553.8625909907</v>
      </c>
      <c r="FX309" s="2">
        <f t="shared" si="359"/>
        <v>1964655.703065241</v>
      </c>
      <c r="FY309" s="2">
        <f t="shared" si="360"/>
        <v>1983829.1561559299</v>
      </c>
      <c r="FZ309" s="2">
        <f t="shared" si="361"/>
        <v>2002705.8649706009</v>
      </c>
      <c r="GA309" s="2">
        <f t="shared" si="362"/>
        <v>2020803.847044504</v>
      </c>
      <c r="GB309" s="2">
        <f t="shared" si="363"/>
        <v>2042177.1722428938</v>
      </c>
      <c r="GC309" s="2">
        <f t="shared" si="364"/>
        <v>2051678.8894742469</v>
      </c>
      <c r="GD309" s="2">
        <f t="shared" si="365"/>
        <v>2063549.1198254582</v>
      </c>
      <c r="GE309" s="2">
        <f t="shared" si="366"/>
        <v>2079371.33007008</v>
      </c>
      <c r="GF309" s="2">
        <f t="shared" si="367"/>
        <v>2093733.0373424359</v>
      </c>
      <c r="GG309" s="2">
        <f t="shared" si="368"/>
        <v>2104832.9390336396</v>
      </c>
      <c r="GH309" s="2">
        <f t="shared" si="369"/>
        <v>2117181.8512317571</v>
      </c>
      <c r="GI309" s="2">
        <f t="shared" si="370"/>
        <v>2128982.9043792714</v>
      </c>
      <c r="GJ309" s="2">
        <f t="shared" si="371"/>
        <v>2138661.3360130186</v>
      </c>
      <c r="GK309" s="2">
        <f t="shared" si="372"/>
        <v>2148027.9612015062</v>
      </c>
      <c r="GL309" s="2">
        <f t="shared" si="373"/>
        <v>2158668.2638076637</v>
      </c>
      <c r="GM309" s="2">
        <f t="shared" si="374"/>
        <v>2169259.8205423732</v>
      </c>
      <c r="GN309" s="2">
        <f t="shared" si="375"/>
        <v>2182028.8622813052</v>
      </c>
      <c r="GO309" s="2">
        <f t="shared" si="376"/>
        <v>2193370.4792419565</v>
      </c>
      <c r="GP309" s="2">
        <f t="shared" si="377"/>
        <v>2203065.3960682475</v>
      </c>
      <c r="GQ309" s="2">
        <f t="shared" si="378"/>
        <v>2215408.4150893739</v>
      </c>
      <c r="GR309" s="2">
        <f t="shared" si="379"/>
        <v>2226570.1835614708</v>
      </c>
      <c r="GS309" s="2">
        <f t="shared" si="380"/>
        <v>2239492.3207748807</v>
      </c>
      <c r="GT309" s="2">
        <f t="shared" si="381"/>
        <v>2251023.5068539563</v>
      </c>
      <c r="GU309" s="2">
        <f t="shared" si="382"/>
        <v>2264332.0991815594</v>
      </c>
      <c r="GV309" s="2">
        <f t="shared" si="383"/>
        <v>2277719.3751076241</v>
      </c>
      <c r="GW309" s="2">
        <f>IF($D309=3,($N309*$M309*EC309*'input_cooling&amp;ventilation'!$D$3)*'input_cool&amp;vent_evolution'!M$11,($O309*$M309*EC309*'input_cooling&amp;ventilation'!$D$3)*'input_cool&amp;vent_evolution'!M$10)</f>
        <v>352478.32789944654</v>
      </c>
      <c r="GX309" s="2">
        <f>IF($D309=3,($N309*$M309*ED309*'input_cooling&amp;ventilation'!$D$3)*'input_cool&amp;vent_evolution'!N$11,($O309*$M309*ED309*'input_cooling&amp;ventilation'!$D$3)*'input_cool&amp;vent_evolution'!N$10)</f>
        <v>351276.65033762762</v>
      </c>
      <c r="GY309" s="2">
        <f>IF($D309=3,($N309*$M309*EE309*'input_cooling&amp;ventilation'!$D$3)*'input_cool&amp;vent_evolution'!O$11,($O309*$M309*EE309*'input_cooling&amp;ventilation'!$D$3)*'input_cool&amp;vent_evolution'!O$10)</f>
        <v>350048.41665610822</v>
      </c>
      <c r="GZ309" s="2">
        <f>IF($D309=3,($N309*$M309*EF309*'input_cooling&amp;ventilation'!$D$3)*'input_cool&amp;vent_evolution'!P$11,($O309*$M309*EF309*'input_cooling&amp;ventilation'!$D$3)*'input_cool&amp;vent_evolution'!P$10)</f>
        <v>329251.8754831914</v>
      </c>
      <c r="HA309" s="2">
        <f>IF($D309=3,($N309*$M309*EG309*'input_cooling&amp;ventilation'!$D$3)*'input_cool&amp;vent_evolution'!Q$11,($O309*$M309*EG309*'input_cooling&amp;ventilation'!$D$3)*'input_cool&amp;vent_evolution'!Q$10)</f>
        <v>328804.98419528682</v>
      </c>
      <c r="HB309" s="2">
        <f>IF($D309=3,($N309*$M309*EH309*'input_cooling&amp;ventilation'!$D$3)*'input_cool&amp;vent_evolution'!R$11,($O309*$M309*EH309*'input_cooling&amp;ventilation'!$D$3)*'input_cool&amp;vent_evolution'!R$10)</f>
        <v>257630.44673627598</v>
      </c>
      <c r="HC309" s="2">
        <f>IF($D309=3,($N309*$M309*EI309*'input_cooling&amp;ventilation'!$D$3)*'input_cool&amp;vent_evolution'!S$11,($O309*$M309*EI309*'input_cooling&amp;ventilation'!$D$3)*'input_cool&amp;vent_evolution'!S$10)</f>
        <v>257004.82606646151</v>
      </c>
      <c r="HD309" s="2">
        <f>IF($D309=3,($N309*$M309*EJ309*'input_cooling&amp;ventilation'!$D$3)*'input_cool&amp;vent_evolution'!T$11,($O309*$M309*EJ309*'input_cooling&amp;ventilation'!$D$3)*'input_cool&amp;vent_evolution'!T$10)</f>
        <v>257172.41265851012</v>
      </c>
      <c r="HE309" s="2">
        <f>IF($D309=3,($N309*$M309*EK309*'input_cooling&amp;ventilation'!$D$3)*'input_cool&amp;vent_evolution'!U$11,($O309*$M309*EK309*'input_cooling&amp;ventilation'!$D$3)*'input_cool&amp;vent_evolution'!U$10)</f>
        <v>256819.08763067465</v>
      </c>
      <c r="HF309" s="2">
        <f>IF($D309=3,($N309*$M309*EL309*'input_cooling&amp;ventilation'!$D$3)*'input_cool&amp;vent_evolution'!V$11,($O309*$M309*EL309*'input_cooling&amp;ventilation'!$D$3)*'input_cool&amp;vent_evolution'!V$10)</f>
        <v>256875.02712150826</v>
      </c>
      <c r="HG309" s="2">
        <f>IF($D309=3,($N309*$M309*EM309*'input_cooling&amp;ventilation'!$D$3)*'input_cool&amp;vent_evolution'!W$11,($O309*$M309*EM309*'input_cooling&amp;ventilation'!$D$3)*'input_cool&amp;vent_evolution'!W$10)</f>
        <v>199304.30570440285</v>
      </c>
      <c r="HH309" s="2">
        <f>IF($D309=3,($N309*$M309*EN309*'input_cooling&amp;ventilation'!$D$3)*'input_cool&amp;vent_evolution'!X$11,($O309*$M309*EN309*'input_cooling&amp;ventilation'!$D$3)*'input_cool&amp;vent_evolution'!X$10)</f>
        <v>199409.8976170333</v>
      </c>
      <c r="HI309" s="2">
        <f>IF($D309=3,($N309*$M309*EO309*'input_cooling&amp;ventilation'!$D$3)*'input_cool&amp;vent_evolution'!Y$11,($O309*$M309*EO309*'input_cooling&amp;ventilation'!$D$3)*'input_cool&amp;vent_evolution'!Y$10)</f>
        <v>199421.30784687927</v>
      </c>
      <c r="HJ309" s="2">
        <f>IF($D309=3,($N309*$M309*EP309*'input_cooling&amp;ventilation'!$D$3)*'input_cool&amp;vent_evolution'!Z$11,($O309*$M309*EP309*'input_cooling&amp;ventilation'!$D$3)*'input_cool&amp;vent_evolution'!Z$10)</f>
        <v>199404.09450709965</v>
      </c>
      <c r="HK309" s="2">
        <f>IF($D309=3,($N309*$M309*EQ309*'input_cooling&amp;ventilation'!$D$3)*'input_cool&amp;vent_evolution'!AA$11,($O309*$M309*EQ309*'input_cooling&amp;ventilation'!$D$3)*'input_cool&amp;vent_evolution'!AA$10)</f>
        <v>199311.55076493486</v>
      </c>
      <c r="HL309" s="2">
        <f>IF($D309=3,($N309*$M309*ER309*'input_cooling&amp;ventilation'!$D$3)*'input_cool&amp;vent_evolution'!AB$11,($O309*$M309*ER309*'input_cooling&amp;ventilation'!$D$3)*'input_cool&amp;vent_evolution'!AB$10)</f>
        <v>138806.14645418595</v>
      </c>
      <c r="HM309" s="2">
        <f>IF($D309=3,($N309*$M309*ES309*'input_cooling&amp;ventilation'!$D$3)*'input_cool&amp;vent_evolution'!AC$11,($O309*$M309*ES309*'input_cooling&amp;ventilation'!$D$3)*'input_cool&amp;vent_evolution'!AC$10)</f>
        <v>138588.36185201179</v>
      </c>
      <c r="HN309" s="2">
        <f>IF($D309=3,($N309*$M309*ET309*'input_cooling&amp;ventilation'!$D$3)*'input_cool&amp;vent_evolution'!AD$11,($O309*$M309*ET309*'input_cooling&amp;ventilation'!$D$3)*'input_cool&amp;vent_evolution'!AD$10)</f>
        <v>138532.81033417888</v>
      </c>
      <c r="HO309" s="2">
        <f>IF($D309=3,($N309*$M309*EU309*'input_cooling&amp;ventilation'!$D$3)*'input_cool&amp;vent_evolution'!AE$11,($O309*$M309*EU309*'input_cooling&amp;ventilation'!$D$3)*'input_cool&amp;vent_evolution'!AE$10)</f>
        <v>138742.13596813756</v>
      </c>
      <c r="HP309" s="2">
        <f>IF($D309=3,($N309*$M309*EV309*'input_cooling&amp;ventilation'!$D$3)*'input_cool&amp;vent_evolution'!AF$11,($O309*$M309*EV309*'input_cooling&amp;ventilation'!$D$3)*'input_cool&amp;vent_evolution'!AF$10)</f>
        <v>138852.59916401116</v>
      </c>
      <c r="HQ309" s="2">
        <f>IF($D309=3,($N309*$M309*EW309*'input_cooling&amp;ventilation'!$D$3)*'input_cool&amp;vent_evolution'!AG$11,($O309*$M309*EW309*'input_cooling&amp;ventilation'!$D$3)*'input_cool&amp;vent_evolution'!AG$10)</f>
        <v>87659.995768023495</v>
      </c>
      <c r="HR309" s="2">
        <f>IF($D309=3,($N309*$M309*EX309*'input_cooling&amp;ventilation'!$D$3)*'input_cool&amp;vent_evolution'!AH$11,($O309*$M309*EX309*'input_cooling&amp;ventilation'!$D$3)*'input_cool&amp;vent_evolution'!AH$10)</f>
        <v>87827.205737421056</v>
      </c>
      <c r="HS309" s="2">
        <f>IF($D309=3,($N309*$M309*EY309*'input_cooling&amp;ventilation'!$D$3)*'input_cool&amp;vent_evolution'!AI$11,($O309*$M309*EY309*'input_cooling&amp;ventilation'!$D$3)*'input_cool&amp;vent_evolution'!AI$10)</f>
        <v>87970.566378929041</v>
      </c>
      <c r="HT309" s="2">
        <f>IF($D309=3,($N309*$M309*EZ309*'input_cooling&amp;ventilation'!$D$3)*'input_cool&amp;vent_evolution'!AJ$11,($O309*$M309*EZ309*'input_cooling&amp;ventilation'!$D$3)*'input_cool&amp;vent_evolution'!AJ$10)</f>
        <v>88025.53126705061</v>
      </c>
      <c r="HU309" s="2">
        <f>IF($D309=3,($N309*$M309*FA309*'input_cooling&amp;ventilation'!$D$3)*'input_cool&amp;vent_evolution'!AK$11,($O309*$M309*FA309*'input_cooling&amp;ventilation'!$D$3)*'input_cool&amp;vent_evolution'!AK$10)</f>
        <v>88067.36732571476</v>
      </c>
      <c r="HV309" s="2">
        <f>IF($D309=3,($N309*$M309*FB309*'input_cooling&amp;ventilation'!$D$3)*'input_cool&amp;vent_evolution'!AL$11,($O309*$M309*FB309*'input_cooling&amp;ventilation'!$D$3)*'input_cool&amp;vent_evolution'!AL$10)</f>
        <v>88161.015975522649</v>
      </c>
      <c r="HW309" s="2">
        <f>IF($D309=3,($N309*$M309*FC309*'input_cooling&amp;ventilation'!$D$3)*'input_cool&amp;vent_evolution'!AM$11,($O309*$M309*FC309*'input_cooling&amp;ventilation'!$D$3)*'input_cool&amp;vent_evolution'!AM$10)</f>
        <v>88252.031383572306</v>
      </c>
      <c r="HX309" s="2">
        <f>IF($D309=3,($N309*$M309*FD309*'input_cooling&amp;ventilation'!$D$3)*'input_cool&amp;vent_evolution'!AN$11,($O309*$M309*FD309*'input_cooling&amp;ventilation'!$D$3)*'input_cool&amp;vent_evolution'!AN$10)</f>
        <v>88430.700335050598</v>
      </c>
      <c r="HY309" s="2">
        <f>IF($D309=3,($N309*$M309*FE309*'input_cooling&amp;ventilation'!$D$3)*'input_cool&amp;vent_evolution'!AO$11,($O309*$M309*FE309*'input_cooling&amp;ventilation'!$D$3)*'input_cool&amp;vent_evolution'!AO$10)</f>
        <v>88550.459437378071</v>
      </c>
      <c r="HZ309" s="2">
        <f>IF($D309=3,($N309*$M309*FF309*'input_cooling&amp;ventilation'!$D$3)*'input_cool&amp;vent_evolution'!AP$11,($O309*$M309*FF309*'input_cooling&amp;ventilation'!$D$3)*'input_cool&amp;vent_evolution'!AP$10)</f>
        <v>88603.17700554023</v>
      </c>
      <c r="IA309" s="2">
        <f>IF($D309=3,($N309*$M309*FG309*'input_cooling&amp;ventilation'!$D$3)*'input_cool&amp;vent_evolution'!AQ$11,($O309*$M309*FG309*'input_cooling&amp;ventilation'!$D$3)*'input_cool&amp;vent_evolution'!AQ$10)</f>
        <v>88761.676202186252</v>
      </c>
      <c r="IB309" s="2">
        <f>IF($D309=3,($N309*$M309*FH309*'input_cooling&amp;ventilation'!$D$3)*'input_cool&amp;vent_evolution'!AR$11,($O309*$M309*FH309*'input_cooling&amp;ventilation'!$D$3)*'input_cool&amp;vent_evolution'!AR$10)</f>
        <v>88871.930504673146</v>
      </c>
      <c r="IC309" s="2">
        <f>IF($D309=3,($N309*$M309*FI309*'input_cooling&amp;ventilation'!$D$3)*'input_cool&amp;vent_evolution'!AS$11,($O309*$M309*FI309*'input_cooling&amp;ventilation'!$D$3)*'input_cool&amp;vent_evolution'!AS$10)</f>
        <v>89051.439890341309</v>
      </c>
      <c r="ID309" s="2">
        <f>IF($D309=3,($N309*$M309*FJ309*'input_cooling&amp;ventilation'!$D$3)*'input_cool&amp;vent_evolution'!AT$11,($O309*$M309*FJ309*'input_cooling&amp;ventilation'!$D$3)*'input_cool&amp;vent_evolution'!AT$10)</f>
        <v>89174.600694083012</v>
      </c>
      <c r="IE309" s="2">
        <f>IF($D309=3,($N309*$M309*FK309*'input_cooling&amp;ventilation'!$D$3)*'input_cool&amp;vent_evolution'!AU$11,($O309*$M309*FK309*'input_cooling&amp;ventilation'!$D$3)*'input_cool&amp;vent_evolution'!AU$10)</f>
        <v>89701.822379241232</v>
      </c>
      <c r="IF309" s="2">
        <f>IF($D309=3,($N309*$M309*FL309*'input_cooling&amp;ventilation'!$D$3)*'input_cool&amp;vent_evolution'!AV$11,($O309*$M309*FL309*'input_cooling&amp;ventilation'!$D$3)*'input_cool&amp;vent_evolution'!AV$10)</f>
        <v>90232.161125795159</v>
      </c>
    </row>
    <row r="310" spans="1:240" x14ac:dyDescent="0.25">
      <c r="A310">
        <v>308</v>
      </c>
      <c r="B310">
        <v>100100</v>
      </c>
      <c r="C310">
        <v>23</v>
      </c>
      <c r="D310">
        <v>6</v>
      </c>
      <c r="E310">
        <v>1</v>
      </c>
      <c r="F310" s="2">
        <v>351619084.92067701</v>
      </c>
      <c r="G310" s="2">
        <v>361973744.17369998</v>
      </c>
      <c r="H310" s="2">
        <v>351619084.92067701</v>
      </c>
      <c r="I310" s="17">
        <v>0.74751335600000002</v>
      </c>
      <c r="J310">
        <v>0.82532115100000003</v>
      </c>
      <c r="K310" s="2">
        <f t="shared" si="308"/>
        <v>290198667.88029993</v>
      </c>
      <c r="L310" s="2">
        <f t="shared" si="309"/>
        <v>270580208.29116791</v>
      </c>
      <c r="M310">
        <v>0.63885955649419202</v>
      </c>
      <c r="N310" s="17">
        <f>'input_cooling&amp;ventilation'!$D$5</f>
        <v>57.500092182043396</v>
      </c>
      <c r="O310" s="45">
        <f>'input_cooling&amp;ventilation'!$D$6</f>
        <v>19.328678831353667</v>
      </c>
      <c r="P310" s="45">
        <f>'input_cooling&amp;ventilation'!$C$5</f>
        <v>50.351688737400465</v>
      </c>
      <c r="Q310" s="45">
        <f>'input_cooling&amp;ventilation'!$C$6</f>
        <v>32.240814214248743</v>
      </c>
      <c r="R310">
        <v>17</v>
      </c>
      <c r="S310">
        <v>12</v>
      </c>
      <c r="T310">
        <v>14</v>
      </c>
      <c r="U310" s="2">
        <f t="shared" si="310"/>
        <v>466750568.28172404</v>
      </c>
      <c r="V310" s="2">
        <f t="shared" si="311"/>
        <v>409278642.17385298</v>
      </c>
      <c r="W310" s="2">
        <v>123106687.722014</v>
      </c>
      <c r="X310" s="57">
        <f>IF($D310=3,(W310*(1+'input_cool&amp;vent_evolution'!M$11)),(W310*(1+'input_cool&amp;vent_evolution'!M$12)))</f>
        <v>125079674.35540843</v>
      </c>
      <c r="Y310" s="57">
        <f>IF($D310=3,(X310*(1+'input_cool&amp;vent_evolution'!N$11)),(X310*(1+'input_cool&amp;vent_evolution'!N$12)))</f>
        <v>126897788.3716895</v>
      </c>
      <c r="Z310" s="57">
        <f>IF($D310=3,(Y310*(1+'input_cool&amp;vent_evolution'!O$11)),(Y310*(1+'input_cool&amp;vent_evolution'!O$12)))</f>
        <v>128594515.15717021</v>
      </c>
      <c r="AA310" s="57">
        <f>IF($D310=3,(Z310*(1+'input_cool&amp;vent_evolution'!P$11)),(Z310*(1+'input_cool&amp;vent_evolution'!P$12)))</f>
        <v>130538684.79039782</v>
      </c>
      <c r="AB310" s="57">
        <f>IF($D310=3,(AA310*(1+'input_cool&amp;vent_evolution'!Q$11)),(AA310*(1+'input_cool&amp;vent_evolution'!Q$12)))</f>
        <v>132554429.13009094</v>
      </c>
      <c r="AC310" s="57">
        <f>IF($D310=3,(AB310*(1+'input_cool&amp;vent_evolution'!R$11)),(AB310*(1+'input_cool&amp;vent_evolution'!R$12)))</f>
        <v>134553292.1704022</v>
      </c>
      <c r="AD310" s="57">
        <f>IF($D310=3,(AC310*(1+'input_cool&amp;vent_evolution'!S$11)),(AC310*(1+'input_cool&amp;vent_evolution'!S$12)))</f>
        <v>136473108.36040932</v>
      </c>
      <c r="AE310" s="57">
        <f>IF($D310=3,(AD310*(1+'input_cool&amp;vent_evolution'!T$11)),(AD310*(1+'input_cool&amp;vent_evolution'!T$12)))</f>
        <v>138465083.43723759</v>
      </c>
      <c r="AF310" s="57">
        <f>IF($D310=3,(AE310*(1+'input_cool&amp;vent_evolution'!U$11)),(AE310*(1+'input_cool&amp;vent_evolution'!U$12)))</f>
        <v>140741829.71484587</v>
      </c>
      <c r="AG310" s="57">
        <f>IF($D310=3,(AF310*(1+'input_cool&amp;vent_evolution'!V$11)),(AF310*(1+'input_cool&amp;vent_evolution'!V$12)))</f>
        <v>143044723.59155142</v>
      </c>
      <c r="AH310" s="57">
        <f>IF($D310=3,(AG310*(1+'input_cool&amp;vent_evolution'!W$11)),(AG310*(1+'input_cool&amp;vent_evolution'!W$12)))</f>
        <v>144862903.24607465</v>
      </c>
      <c r="AI310" s="57">
        <f>IF($D310=3,(AH310*(1+'input_cool&amp;vent_evolution'!X$11)),(AH310*(1+'input_cool&amp;vent_evolution'!X$12)))</f>
        <v>147057689.68607461</v>
      </c>
      <c r="AJ310" s="57">
        <f>IF($D310=3,(AI310*(1+'input_cool&amp;vent_evolution'!Y$11)),(AI310*(1+'input_cool&amp;vent_evolution'!Y$12)))</f>
        <v>149293101.9566223</v>
      </c>
      <c r="AK310" s="57">
        <f>IF($D310=3,(AJ310*(1+'input_cool&amp;vent_evolution'!Z$11)),(AJ310*(1+'input_cool&amp;vent_evolution'!Z$12)))</f>
        <v>151733390.22189587</v>
      </c>
      <c r="AL310" s="57">
        <f>IF($D310=3,(AK310*(1+'input_cool&amp;vent_evolution'!AA$11)),(AK310*(1+'input_cool&amp;vent_evolution'!AA$12)))</f>
        <v>154166128.17040819</v>
      </c>
      <c r="AM310" s="57">
        <f>IF($D310=3,(AL310*(1+'input_cool&amp;vent_evolution'!AB$11)),(AL310*(1+'input_cool&amp;vent_evolution'!AB$12)))</f>
        <v>156522724.91794378</v>
      </c>
      <c r="AN310" s="57">
        <f>IF($D310=3,(AM310*(1+'input_cool&amp;vent_evolution'!AC$11)),(AM310*(1+'input_cool&amp;vent_evolution'!AC$12)))</f>
        <v>158890388.66842437</v>
      </c>
      <c r="AO310" s="57">
        <f>IF($D310=3,(AN310*(1+'input_cool&amp;vent_evolution'!AD$11)),(AN310*(1+'input_cool&amp;vent_evolution'!AD$12)))</f>
        <v>161245621.73824134</v>
      </c>
      <c r="AP310" s="57">
        <f>IF($D310=3,(AO310*(1+'input_cool&amp;vent_evolution'!AE$11)),(AO310*(1+'input_cool&amp;vent_evolution'!AE$12)))</f>
        <v>163579149.17199662</v>
      </c>
      <c r="AQ310" s="57">
        <f>IF($D310=3,(AP310*(1+'input_cool&amp;vent_evolution'!AF$11)),(AP310*(1+'input_cool&amp;vent_evolution'!AF$12)))</f>
        <v>165878257.15513328</v>
      </c>
      <c r="AR310" s="57">
        <f>IF($D310=3,(AQ310*(1+'input_cool&amp;vent_evolution'!AG$11)),(AQ310*(1+'input_cool&amp;vent_evolution'!AG$12)))</f>
        <v>168082754.38187096</v>
      </c>
      <c r="AS310" s="57">
        <f>IF($D310=3,(AR310*(1+'input_cool&amp;vent_evolution'!AH$11)),(AR310*(1+'input_cool&amp;vent_evolution'!AH$12)))</f>
        <v>170252165.20097578</v>
      </c>
      <c r="AT310" s="57">
        <f>IF($D310=3,(AS310*(1+'input_cool&amp;vent_evolution'!AI$11)),(AS310*(1+'input_cool&amp;vent_evolution'!AI$12)))</f>
        <v>172383778.50597522</v>
      </c>
      <c r="AU310" s="57">
        <f>IF($D310=3,(AT310*(1+'input_cool&amp;vent_evolution'!AJ$11)),(AT310*(1+'input_cool&amp;vent_evolution'!AJ$12)))</f>
        <v>174474843.90627983</v>
      </c>
      <c r="AV310" s="57">
        <f>IF($D310=3,(AU310*(1+'input_cool&amp;vent_evolution'!AK$11)),(AU310*(1+'input_cool&amp;vent_evolution'!AK$12)))</f>
        <v>176522706.15792614</v>
      </c>
      <c r="AW310" s="57">
        <f>IF($D310=3,(AV310*(1+'input_cool&amp;vent_evolution'!AL$11)),(AV310*(1+'input_cool&amp;vent_evolution'!AL$12)))</f>
        <v>178524806.13538566</v>
      </c>
      <c r="AX310" s="57">
        <f>IF($D310=3,(AW310*(1+'input_cool&amp;vent_evolution'!AM$11)),(AW310*(1+'input_cool&amp;vent_evolution'!AM$12)))</f>
        <v>180478872.91195634</v>
      </c>
      <c r="AY310" s="57">
        <f>IF($D310=3,(AX310*(1+'input_cool&amp;vent_evolution'!AN$11)),(AX310*(1+'input_cool&amp;vent_evolution'!AN$12)))</f>
        <v>182382972.16899538</v>
      </c>
      <c r="AZ310" s="57">
        <f>IF($D310=3,(AY310*(1+'input_cool&amp;vent_evolution'!AO$11)),(AY310*(1+'input_cool&amp;vent_evolution'!AO$12)))</f>
        <v>184235991.4330081</v>
      </c>
      <c r="BA310" s="57">
        <f>IF($D310=3,(AZ310*(1+'input_cool&amp;vent_evolution'!AP$11)),(AZ310*(1+'input_cool&amp;vent_evolution'!AP$12)))</f>
        <v>186037117.51452976</v>
      </c>
      <c r="BB310" s="57">
        <f>IF($D310=3,(BA310*(1+'input_cool&amp;vent_evolution'!AQ$11)),(BA310*(1+'input_cool&amp;vent_evolution'!AQ$12)))</f>
        <v>187785747.00292924</v>
      </c>
      <c r="BC310" s="57">
        <f>IF($D310=3,(BB310*(1+'input_cool&amp;vent_evolution'!AR$11)),(BB310*(1+'input_cool&amp;vent_evolution'!AR$12)))</f>
        <v>189481594.75481144</v>
      </c>
      <c r="BD310" s="57">
        <f>IF($D310=3,(BC310*(1+'input_cool&amp;vent_evolution'!AS$11)),(BC310*(1+'input_cool&amp;vent_evolution'!AS$12)))</f>
        <v>191124696.86709183</v>
      </c>
      <c r="BE310" s="57">
        <f>IF($D310=3,(BD310*(1+'input_cool&amp;vent_evolution'!AT$11)),(BD310*(1+'input_cool&amp;vent_evolution'!AT$12)))</f>
        <v>192715401.33775336</v>
      </c>
      <c r="BF310" s="57">
        <f>IF($D310=3,(BE310*(1+'input_cool&amp;vent_evolution'!AU$11)),(BE310*(1+'input_cool&amp;vent_evolution'!AU$12)))</f>
        <v>194319345.02215576</v>
      </c>
      <c r="BG310" s="57">
        <f>IF($D310=3,(BF310*(1+'input_cool&amp;vent_evolution'!AV$11)),(BF310*(1+'input_cool&amp;vent_evolution'!AV$12)))</f>
        <v>195936638.10844755</v>
      </c>
      <c r="BH310" s="2">
        <f t="shared" si="384"/>
        <v>330754987.28141588</v>
      </c>
      <c r="BI310" s="2">
        <f t="shared" si="312"/>
        <v>336055878.57262135</v>
      </c>
      <c r="BJ310" s="2">
        <f t="shared" si="313"/>
        <v>340940668.25755799</v>
      </c>
      <c r="BK310" s="2">
        <f t="shared" si="314"/>
        <v>345499322.67947656</v>
      </c>
      <c r="BL310" s="2">
        <f t="shared" si="315"/>
        <v>350722790.3416329</v>
      </c>
      <c r="BM310" s="2">
        <f t="shared" si="316"/>
        <v>356138560.23825532</v>
      </c>
      <c r="BN310" s="2">
        <f t="shared" si="317"/>
        <v>361508974.56512231</v>
      </c>
      <c r="BO310" s="2">
        <f t="shared" si="318"/>
        <v>366667010.99074954</v>
      </c>
      <c r="BP310" s="2">
        <f t="shared" si="319"/>
        <v>372018919.18836904</v>
      </c>
      <c r="BQ310" s="2">
        <f t="shared" si="320"/>
        <v>378135932.00081491</v>
      </c>
      <c r="BR310" s="2">
        <f t="shared" si="321"/>
        <v>384323196.4703145</v>
      </c>
      <c r="BS310" s="2">
        <f t="shared" si="322"/>
        <v>389208162.50778198</v>
      </c>
      <c r="BT310" s="2">
        <f t="shared" si="323"/>
        <v>395104970.99544793</v>
      </c>
      <c r="BU310" s="2">
        <f t="shared" si="324"/>
        <v>401110930.30436295</v>
      </c>
      <c r="BV310" s="2">
        <f t="shared" si="325"/>
        <v>407667337.02018762</v>
      </c>
      <c r="BW310" s="2">
        <f t="shared" si="326"/>
        <v>414203458.03934914</v>
      </c>
      <c r="BX310" s="2">
        <f t="shared" si="327"/>
        <v>420535007.86561561</v>
      </c>
      <c r="BY310" s="2">
        <f t="shared" si="328"/>
        <v>426896291.79070359</v>
      </c>
      <c r="BZ310" s="2">
        <f t="shared" si="329"/>
        <v>433224177.77697229</v>
      </c>
      <c r="CA310" s="2">
        <f t="shared" si="330"/>
        <v>439493746.48160201</v>
      </c>
      <c r="CB310" s="2">
        <f t="shared" si="331"/>
        <v>445670839.26016909</v>
      </c>
      <c r="CC310" s="2">
        <f t="shared" si="332"/>
        <v>451593738.0537588</v>
      </c>
      <c r="CD310" s="2">
        <f t="shared" si="333"/>
        <v>457422368.98485374</v>
      </c>
      <c r="CE310" s="2">
        <f t="shared" si="334"/>
        <v>463149448.03011274</v>
      </c>
      <c r="CF310" s="2">
        <f t="shared" si="335"/>
        <v>468767585.62020141</v>
      </c>
      <c r="CG310" s="2">
        <f t="shared" si="336"/>
        <v>474269647.81950998</v>
      </c>
      <c r="CH310" s="2">
        <f t="shared" si="337"/>
        <v>479648758.93714529</v>
      </c>
      <c r="CI310" s="2">
        <f t="shared" si="338"/>
        <v>484898817.59594959</v>
      </c>
      <c r="CJ310" s="2">
        <f t="shared" si="339"/>
        <v>490014626.79525661</v>
      </c>
      <c r="CK310" s="2">
        <f t="shared" si="340"/>
        <v>494993197.61412811</v>
      </c>
      <c r="CL310" s="2">
        <f t="shared" si="341"/>
        <v>499832345.22835964</v>
      </c>
      <c r="CM310" s="2">
        <f t="shared" si="342"/>
        <v>504530448.43377995</v>
      </c>
      <c r="CN310" s="2">
        <f t="shared" si="343"/>
        <v>509086741.12578702</v>
      </c>
      <c r="CO310" s="2">
        <f t="shared" si="344"/>
        <v>513501320.28720975</v>
      </c>
      <c r="CP310" s="2">
        <f t="shared" si="345"/>
        <v>517775120.89624077</v>
      </c>
      <c r="CQ310" s="2">
        <f t="shared" si="346"/>
        <v>522084491.75781876</v>
      </c>
      <c r="CR310" s="2">
        <f>IF($D310=3,(W310*$P310*$M310*'input_cooling&amp;ventilation'!$D$3)*'input_cool&amp;vent_evolution'!M$11,(W310*$Q310*'input_cooling&amp;ventilation'!$D$3)*'input_cool&amp;vent_evolution'!M$12)</f>
        <v>51934965.841304787</v>
      </c>
      <c r="CS310" s="2">
        <f>IF($D310=3,(X310*$P310*$M310*'input_cooling&amp;ventilation'!$D$3)*'input_cool&amp;vent_evolution'!N$11,(X310*$Q310*'input_cooling&amp;ventilation'!$D$3)*'input_cool&amp;vent_evolution'!N$12)</f>
        <v>47858250.9039625</v>
      </c>
      <c r="CT310" s="2">
        <f>IF($D310=3,(Y310*$P310*$M310*'input_cooling&amp;ventilation'!$D$3)*'input_cool&amp;vent_evolution'!O$11,(Y310*$Q310*'input_cooling&amp;ventilation'!$D$3)*'input_cool&amp;vent_evolution'!O$12)</f>
        <v>44662972.447188638</v>
      </c>
      <c r="CU310" s="2">
        <f>IF($D310=3,(Z310*$P310*$M310*'input_cooling&amp;ventilation'!$D$3)*'input_cool&amp;vent_evolution'!P$11,(Z310*$Q310*'input_cooling&amp;ventilation'!$D$3)*'input_cool&amp;vent_evolution'!P$12)</f>
        <v>51176415.38080959</v>
      </c>
      <c r="CV310" s="2">
        <f>IF($D310=3,(AA310*$P310*$M310*'input_cooling&amp;ventilation'!$D$3)*'input_cool&amp;vent_evolution'!Q$11,(AA310*$Q310*'input_cooling&amp;ventilation'!$D$3)*'input_cool&amp;vent_evolution'!Q$12)</f>
        <v>53060477.782688126</v>
      </c>
      <c r="CW310" s="2">
        <f>IF($D310=3,(AB310*$P310*$M310*'input_cooling&amp;ventilation'!$D$3)*'input_cool&amp;vent_evolution'!R$11,(AB310*$Q310*'input_cooling&amp;ventilation'!$D$3)*'input_cool&amp;vent_evolution'!R$12)</f>
        <v>52616111.008015834</v>
      </c>
      <c r="CX310" s="2">
        <f>IF($D310=3,(AC310*$P310*$M310*'input_cooling&amp;ventilation'!$D$3)*'input_cool&amp;vent_evolution'!S$11,(AC310*$Q310*'input_cooling&amp;ventilation'!$D$3)*'input_cool&amp;vent_evolution'!S$12)</f>
        <v>50535359.217342824</v>
      </c>
      <c r="CY310" s="2">
        <f>IF($D310=3,(AD310*$P310*$M310*'input_cooling&amp;ventilation'!$D$3)*'input_cool&amp;vent_evolution'!T$11,(AD310*$Q310*'input_cooling&amp;ventilation'!$D$3)*'input_cool&amp;vent_evolution'!T$12)</f>
        <v>52434799.010179095</v>
      </c>
      <c r="CZ310" s="2">
        <f>IF($D310=3,(AE310*$P310*$M310*'input_cooling&amp;ventilation'!$D$3)*'input_cool&amp;vent_evolution'!U$11,(AE310*$Q310*'input_cooling&amp;ventilation'!$D$3)*'input_cool&amp;vent_evolution'!U$12)</f>
        <v>59930836.912702471</v>
      </c>
      <c r="DA310" s="2">
        <f>IF($D310=3,(AF310*$P310*$M310*'input_cooling&amp;ventilation'!$D$3)*'input_cool&amp;vent_evolution'!V$11,(AF310*$Q310*'input_cooling&amp;ventilation'!$D$3)*'input_cool&amp;vent_evolution'!V$12)</f>
        <v>60619120.676497512</v>
      </c>
      <c r="DB310" s="2">
        <f>IF($D310=3,(AG310*$P310*$M310*'input_cooling&amp;ventilation'!$D$3)*'input_cool&amp;vent_evolution'!W$11,(AG310*$Q310*'input_cooling&amp;ventilation'!$D$3)*'input_cool&amp;vent_evolution'!W$12)</f>
        <v>47859978.700697757</v>
      </c>
      <c r="DC310" s="2">
        <f>IF($D310=3,(AH310*$P310*$M310*'input_cooling&amp;ventilation'!$D$3)*'input_cool&amp;vent_evolution'!X$11,(AH310*$Q310*'input_cooling&amp;ventilation'!$D$3)*'input_cool&amp;vent_evolution'!X$12)</f>
        <v>57773406.500098445</v>
      </c>
      <c r="DD310" s="2">
        <f>IF($D310=3,(AI310*$P310*$M310*'input_cooling&amp;ventilation'!$D$3)*'input_cool&amp;vent_evolution'!Y$11,(AI310*$Q310*'input_cooling&amp;ventilation'!$D$3)*'input_cool&amp;vent_evolution'!Y$12)</f>
        <v>58842801.034282781</v>
      </c>
      <c r="DE310" s="2">
        <f>IF($D310=3,(AJ310*$P310*$M310*'input_cooling&amp;ventilation'!$D$3)*'input_cool&amp;vent_evolution'!Z$11,(AJ310*$Q310*'input_cooling&amp;ventilation'!$D$3)*'input_cool&amp;vent_evolution'!Z$12)</f>
        <v>64235755.861091495</v>
      </c>
      <c r="DF310" s="2">
        <f>IF($D310=3,(AK310*$P310*$M310*'input_cooling&amp;ventilation'!$D$3)*'input_cool&amp;vent_evolution'!AA$11,(AK310*$Q310*'input_cooling&amp;ventilation'!$D$3)*'input_cool&amp;vent_evolution'!AA$12)</f>
        <v>64037008.724922068</v>
      </c>
      <c r="DG310" s="2">
        <f>IF($D310=3,(AL310*$P310*$M310*'input_cooling&amp;ventilation'!$D$3)*'input_cool&amp;vent_evolution'!AB$11,(AL310*$Q310*'input_cooling&amp;ventilation'!$D$3)*'input_cool&amp;vent_evolution'!AB$12)</f>
        <v>62032742.398475118</v>
      </c>
      <c r="DH310" s="2">
        <f>IF($D310=3,(AM310*$P310*$M310*'input_cooling&amp;ventilation'!$D$3)*'input_cool&amp;vent_evolution'!AC$11,(AM310*$Q310*'input_cooling&amp;ventilation'!$D$3)*'input_cool&amp;vent_evolution'!AC$12)</f>
        <v>62324059.334021963</v>
      </c>
      <c r="DI310" s="2">
        <f>IF($D310=3,(AN310*$P310*$M310*'input_cooling&amp;ventilation'!$D$3)*'input_cool&amp;vent_evolution'!AD$11,(AN310*$Q310*'input_cooling&amp;ventilation'!$D$3)*'input_cool&amp;vent_evolution'!AD$12)</f>
        <v>61996846.283145852</v>
      </c>
      <c r="DJ310" s="2">
        <f>IF($D310=3,(AO310*$P310*$M310*'input_cooling&amp;ventilation'!$D$3)*'input_cool&amp;vent_evolution'!AE$11,(AO310*$Q310*'input_cooling&amp;ventilation'!$D$3)*'input_cool&amp;vent_evolution'!AE$12)</f>
        <v>61425488.39944382</v>
      </c>
      <c r="DK310" s="2">
        <f>IF($D310=3,(AP310*$P310*$M310*'input_cooling&amp;ventilation'!$D$3)*'input_cool&amp;vent_evolution'!AF$11,(AP310*$Q310*'input_cooling&amp;ventilation'!$D$3)*'input_cool&amp;vent_evolution'!AF$12)</f>
        <v>60519464.52584181</v>
      </c>
      <c r="DL310" s="2">
        <f>IF($D310=3,(AQ310*$P310*$M310*'input_cooling&amp;ventilation'!$D$3)*'input_cool&amp;vent_evolution'!AG$11,(AQ310*$Q310*'input_cooling&amp;ventilation'!$D$3)*'input_cool&amp;vent_evolution'!AG$12)</f>
        <v>58029023.729825288</v>
      </c>
      <c r="DM310" s="2">
        <f>IF($D310=3,(AR310*$P310*$M310*'input_cooling&amp;ventilation'!$D$3)*'input_cool&amp;vent_evolution'!AH$11,(AR310*$Q310*'input_cooling&amp;ventilation'!$D$3)*'input_cool&amp;vent_evolution'!AH$12)</f>
        <v>57105443.533657394</v>
      </c>
      <c r="DN310" s="2">
        <f>IF($D310=3,(AS310*$P310*$M310*'input_cooling&amp;ventilation'!$D$3)*'input_cool&amp;vent_evolution'!AI$11,(AS310*$Q310*'input_cooling&amp;ventilation'!$D$3)*'input_cool&amp;vent_evolution'!AI$12)</f>
        <v>56110498.828648642</v>
      </c>
      <c r="DO310" s="2">
        <f>IF($D310=3,(AT310*$P310*$M310*'input_cooling&amp;ventilation'!$D$3)*'input_cool&amp;vent_evolution'!AJ$11,(AT310*$Q310*'input_cooling&amp;ventilation'!$D$3)*'input_cool&amp;vent_evolution'!AJ$12)</f>
        <v>55043155.53821855</v>
      </c>
      <c r="DP310" s="2">
        <f>IF($D310=3,(AU310*$P310*$M310*'input_cooling&amp;ventilation'!$D$3)*'input_cool&amp;vent_evolution'!AK$11,(AU310*$Q310*'input_cooling&amp;ventilation'!$D$3)*'input_cool&amp;vent_evolution'!AK$12)</f>
        <v>53905918.208866782</v>
      </c>
      <c r="DQ310" s="2">
        <f>IF($D310=3,(AV310*$P310*$M310*'input_cooling&amp;ventilation'!$D$3)*'input_cool&amp;vent_evolution'!AL$11,(AV310*$Q310*'input_cooling&amp;ventilation'!$D$3)*'input_cool&amp;vent_evolution'!AL$12)</f>
        <v>52701316.96804563</v>
      </c>
      <c r="DR310" s="2">
        <f>IF($D310=3,(AW310*$P310*$M310*'input_cooling&amp;ventilation'!$D$3)*'input_cool&amp;vent_evolution'!AM$11,(AW310*$Q310*'input_cooling&amp;ventilation'!$D$3)*'input_cool&amp;vent_evolution'!AM$12)</f>
        <v>51436938.079113379</v>
      </c>
      <c r="DS310" s="2">
        <f>IF($D310=3,(AX310*$P310*$M310*'input_cooling&amp;ventilation'!$D$3)*'input_cool&amp;vent_evolution'!AN$11,(AX310*$Q310*'input_cooling&amp;ventilation'!$D$3)*'input_cool&amp;vent_evolution'!AN$12)</f>
        <v>50121642.082613528</v>
      </c>
      <c r="DT310" s="2">
        <f>IF($D310=3,(AY310*$P310*$M310*'input_cooling&amp;ventilation'!$D$3)*'input_cool&amp;vent_evolution'!AO$11,(AY310*$Q310*'input_cooling&amp;ventilation'!$D$3)*'input_cool&amp;vent_evolution'!AO$12)</f>
        <v>48777062.424497783</v>
      </c>
      <c r="DU310" s="2">
        <f>IF($D310=3,(AZ310*$P310*$M310*'input_cooling&amp;ventilation'!$D$3)*'input_cool&amp;vent_evolution'!AP$11,(AZ310*$Q310*'input_cooling&amp;ventilation'!$D$3)*'input_cool&amp;vent_evolution'!AP$12)</f>
        <v>47411077.164155483</v>
      </c>
      <c r="DV310" s="2">
        <f>IF($D310=3,(BA310*$P310*$M310*'input_cooling&amp;ventilation'!$D$3)*'input_cool&amp;vent_evolution'!AQ$11,(BA310*$Q310*'input_cooling&amp;ventilation'!$D$3)*'input_cool&amp;vent_evolution'!AQ$12)</f>
        <v>46029208.3139368</v>
      </c>
      <c r="DW310" s="2">
        <f>IF($D310=3,(BB310*$P310*$M310*'input_cooling&amp;ventilation'!$D$3)*'input_cool&amp;vent_evolution'!AR$11,(BB310*$Q310*'input_cooling&amp;ventilation'!$D$3)*'input_cool&amp;vent_evolution'!AR$12)</f>
        <v>44639833.62853808</v>
      </c>
      <c r="DX310" s="2">
        <f>IF($D310=3,(BC310*$P310*$M310*'input_cooling&amp;ventilation'!$D$3)*'input_cool&amp;vent_evolution'!AS$11,(BC310*$Q310*'input_cooling&amp;ventilation'!$D$3)*'input_cool&amp;vent_evolution'!AS$12)</f>
        <v>43251409.122951381</v>
      </c>
      <c r="DY310" s="2">
        <f>IF($D310=3,(BD310*$P310*$M310*'input_cooling&amp;ventilation'!$D$3)*'input_cool&amp;vent_evolution'!AT$11,(BD310*$Q310*'input_cooling&amp;ventilation'!$D$3)*'input_cool&amp;vent_evolution'!AT$12)</f>
        <v>41872144.975095131</v>
      </c>
      <c r="DZ310" s="2">
        <f>IF($D310=3,(BE310*$P310*$M310*'input_cooling&amp;ventilation'!$D$3)*'input_cool&amp;vent_evolution'!AU$11,(BE310*$Q310*'input_cooling&amp;ventilation'!$D$3)*'input_cool&amp;vent_evolution'!AU$12)</f>
        <v>42220641.058018357</v>
      </c>
      <c r="EA310" s="2">
        <f>IF($D310=3,(BF310*$P310*$M310*'input_cooling&amp;ventilation'!$D$3)*'input_cool&amp;vent_evolution'!AV$11,(BF310*$Q310*'input_cooling&amp;ventilation'!$D$3)*'input_cool&amp;vent_evolution'!AV$12)</f>
        <v>42572037.625736073</v>
      </c>
      <c r="EB310">
        <v>0.1833809251856082</v>
      </c>
      <c r="EC310" s="2">
        <f t="shared" si="347"/>
        <v>64480233.105670683</v>
      </c>
      <c r="ED310" s="2">
        <f>IF($D310=3,(EC310*(1+'input_cool&amp;vent_evolution'!M$10)),EC310*(1+'input_cool&amp;vent_evolution'!M$9))</f>
        <v>65562522.506561622</v>
      </c>
      <c r="EE310" s="2">
        <f>IF($D310=3,(ED310*(1+'input_cool&amp;vent_evolution'!N$10)),ED310*(1+'input_cool&amp;vent_evolution'!N$9))</f>
        <v>66629580.023937866</v>
      </c>
      <c r="EF310" s="2">
        <f>IF($D310=3,(EE310*(1+'input_cool&amp;vent_evolution'!O$10)),EE310*(1+'input_cool&amp;vent_evolution'!O$9))</f>
        <v>67638295.15364103</v>
      </c>
      <c r="EG310" s="2">
        <f>IF($D310=3,(EF310*(1+'input_cool&amp;vent_evolution'!P$10)),EF310*(1+'input_cool&amp;vent_evolution'!P$9))</f>
        <v>68753752.796960711</v>
      </c>
      <c r="EH310" s="2">
        <f>IF($D310=3,(EG310*(1+'input_cool&amp;vent_evolution'!Q$10)),EG310*(1+'input_cool&amp;vent_evolution'!Q$9))</f>
        <v>69839432.285464838</v>
      </c>
      <c r="EI310" s="2">
        <f>IF($D310=3,(EH310*(1+'input_cool&amp;vent_evolution'!R$10)),EH310*(1+'input_cool&amp;vent_evolution'!R$9))</f>
        <v>70629088.376500383</v>
      </c>
      <c r="EJ310" s="2">
        <f>IF($D310=3,(EI310*(1+'input_cool&amp;vent_evolution'!S$10)),EI310*(1+'input_cool&amp;vent_evolution'!S$9))</f>
        <v>71634464.895981237</v>
      </c>
      <c r="EK310" s="2">
        <f>IF($D310=3,(EJ310*(1+'input_cool&amp;vent_evolution'!T$10)),EJ310*(1+'input_cool&amp;vent_evolution'!T$9))</f>
        <v>72493498.791197732</v>
      </c>
      <c r="EL310" s="2">
        <f>IF($D310=3,(EK310*(1+'input_cool&amp;vent_evolution'!U$10)),EK310*(1+'input_cool&amp;vent_evolution'!U$9))</f>
        <v>73466392.331268698</v>
      </c>
      <c r="EM310" s="2">
        <f>IF($D310=3,(EL310*(1+'input_cool&amp;vent_evolution'!V$10)),EL310*(1+'input_cool&amp;vent_evolution'!V$9))</f>
        <v>74290572.64959769</v>
      </c>
      <c r="EN310" s="2">
        <f>IF($D310=3,(EM310*(1+'input_cool&amp;vent_evolution'!W$10)),EM310*(1+'input_cool&amp;vent_evolution'!W$9))</f>
        <v>75058552.014362156</v>
      </c>
      <c r="EO310" s="2">
        <f>IF($D310=3,(EN310*(1+'input_cool&amp;vent_evolution'!X$10)),EN310*(1+'input_cool&amp;vent_evolution'!X$9))</f>
        <v>75791062.867972329</v>
      </c>
      <c r="EP310" s="2">
        <f>IF($D310=3,(EO310*(1+'input_cool&amp;vent_evolution'!Y$10)),EO310*(1+'input_cool&amp;vent_evolution'!Y$9))</f>
        <v>76512236.775550827</v>
      </c>
      <c r="EQ310" s="2">
        <f>IF($D310=3,(EP310*(1+'input_cool&amp;vent_evolution'!Z$10)),EP310*(1+'input_cool&amp;vent_evolution'!Z$9))</f>
        <v>77203659.871582195</v>
      </c>
      <c r="ER310" s="2">
        <f>IF($D310=3,(EQ310*(1+'input_cool&amp;vent_evolution'!AA$10)),EQ310*(1+'input_cool&amp;vent_evolution'!AA$9))</f>
        <v>78020215.58596018</v>
      </c>
      <c r="ES310" s="2">
        <f>IF($D310=3,(ER310*(1+'input_cool&amp;vent_evolution'!AB$10)),ER310*(1+'input_cool&amp;vent_evolution'!AB$9))</f>
        <v>78383223.280347824</v>
      </c>
      <c r="ET310" s="2">
        <f>IF($D310=3,(ES310*(1+'input_cool&amp;vent_evolution'!AC$10)),ES310*(1+'input_cool&amp;vent_evolution'!AC$9))</f>
        <v>78836718.669310272</v>
      </c>
      <c r="EU310" s="2">
        <f>IF($D310=3,(ET310*(1+'input_cool&amp;vent_evolution'!AD$10)),ET310*(1+'input_cool&amp;vent_evolution'!AD$9))</f>
        <v>79441197.198945388</v>
      </c>
      <c r="EV310" s="2">
        <f>IF($D310=3,(EU310*(1+'input_cool&amp;vent_evolution'!AE$10)),EU310*(1+'input_cool&amp;vent_evolution'!AE$9))</f>
        <v>79989878.044467241</v>
      </c>
      <c r="EW310" s="2">
        <f>IF($D310=3,(EV310*(1+'input_cool&amp;vent_evolution'!AF$10)),EV310*(1+'input_cool&amp;vent_evolution'!AF$9))</f>
        <v>80413943.465774223</v>
      </c>
      <c r="EX310" s="2">
        <f>IF($D310=3,(EW310*(1+'input_cool&amp;vent_evolution'!AG$10)),EW310*(1+'input_cool&amp;vent_evolution'!AG$9))</f>
        <v>80885726.622027546</v>
      </c>
      <c r="EY310" s="2">
        <f>IF($D310=3,(EX310*(1+'input_cool&amp;vent_evolution'!AH$10)),EX310*(1+'input_cool&amp;vent_evolution'!AH$9))</f>
        <v>81336579.13532795</v>
      </c>
      <c r="EZ310" s="2">
        <f>IF($D310=3,(EY310*(1+'input_cool&amp;vent_evolution'!AI$10)),EY310*(1+'input_cool&amp;vent_evolution'!AI$9))</f>
        <v>81706338.102797762</v>
      </c>
      <c r="FA310" s="2">
        <f>IF($D310=3,(EZ310*(1+'input_cool&amp;vent_evolution'!AJ$10)),EZ310*(1+'input_cool&amp;vent_evolution'!AJ$9))</f>
        <v>82064184.682639852</v>
      </c>
      <c r="FB310" s="2">
        <f>IF($D310=3,(FA310*(1+'input_cool&amp;vent_evolution'!AK$10)),FA310*(1+'input_cool&amp;vent_evolution'!AK$9))</f>
        <v>82470691.382702753</v>
      </c>
      <c r="FC310" s="2">
        <f>IF($D310=3,(FB310*(1+'input_cool&amp;vent_evolution'!AL$10)),FB310*(1+'input_cool&amp;vent_evolution'!AL$9))</f>
        <v>82875335.774513975</v>
      </c>
      <c r="FD310" s="2">
        <f>IF($D310=3,(FC310*(1+'input_cool&amp;vent_evolution'!AM$10)),FC310*(1+'input_cool&amp;vent_evolution'!AM$9))</f>
        <v>83363169.740556896</v>
      </c>
      <c r="FE310" s="2">
        <f>IF($D310=3,(FD310*(1+'input_cool&amp;vent_evolution'!AN$10)),FD310*(1+'input_cool&amp;vent_evolution'!AN$9))</f>
        <v>83796469.756045535</v>
      </c>
      <c r="FF310" s="2">
        <f>IF($D310=3,(FE310*(1+'input_cool&amp;vent_evolution'!AO$10)),FE310*(1+'input_cool&amp;vent_evolution'!AO$9))</f>
        <v>84166858.530906081</v>
      </c>
      <c r="FG310" s="2">
        <f>IF($D310=3,(FF310*(1+'input_cool&amp;vent_evolution'!AP$10)),FF310*(1+'input_cool&amp;vent_evolution'!AP$9))</f>
        <v>84638416.541689351</v>
      </c>
      <c r="FH310" s="2">
        <f>IF($D310=3,(FG310*(1+'input_cool&amp;vent_evolution'!AQ$10)),FG310*(1+'input_cool&amp;vent_evolution'!AQ$9))</f>
        <v>85064845.548119351</v>
      </c>
      <c r="FI310" s="2">
        <f>IF($D310=3,(FH310*(1+'input_cool&amp;vent_evolution'!AR$10)),FH310*(1+'input_cool&amp;vent_evolution'!AR$9))</f>
        <v>85558528.439557388</v>
      </c>
      <c r="FJ310" s="2">
        <f>IF($D310=3,(FI310*(1+'input_cool&amp;vent_evolution'!AS$10)),FI310*(1+'input_cool&amp;vent_evolution'!AS$9))</f>
        <v>85999070.835231721</v>
      </c>
      <c r="FK310" s="2">
        <f>IF($D310=3,(FJ310*(1+'input_cool&amp;vent_evolution'!AT$10)),FJ310*(1+'input_cool&amp;vent_evolution'!AT$9))</f>
        <v>86507518.024172157</v>
      </c>
      <c r="FL310" s="2">
        <f>IF($D310=3,(FK310*(1+'input_cool&amp;vent_evolution'!AU$10)),FK310*(1+'input_cool&amp;vent_evolution'!AU$9))</f>
        <v>87018971.275171518</v>
      </c>
      <c r="FM310" s="2">
        <f t="shared" si="348"/>
        <v>46836587.277815245</v>
      </c>
      <c r="FN310" s="2">
        <f t="shared" si="349"/>
        <v>67465535.836514339</v>
      </c>
      <c r="FO310" s="2">
        <f t="shared" si="350"/>
        <v>68563565.692991629</v>
      </c>
      <c r="FP310" s="2">
        <f t="shared" si="351"/>
        <v>69601559.719609693</v>
      </c>
      <c r="FQ310" s="2">
        <f t="shared" si="352"/>
        <v>70749394.560802177</v>
      </c>
      <c r="FR310" s="2">
        <f t="shared" si="353"/>
        <v>71866586.908477828</v>
      </c>
      <c r="FS310" s="2">
        <f t="shared" si="354"/>
        <v>72679163.503634751</v>
      </c>
      <c r="FT310" s="2">
        <f t="shared" si="355"/>
        <v>73713722.013756707</v>
      </c>
      <c r="FU310" s="2">
        <f t="shared" si="356"/>
        <v>74597690.168531552</v>
      </c>
      <c r="FV310" s="2">
        <f t="shared" si="357"/>
        <v>75598822.850487188</v>
      </c>
      <c r="FW310" s="2">
        <f t="shared" si="358"/>
        <v>76446925.77081655</v>
      </c>
      <c r="FX310" s="2">
        <f t="shared" si="359"/>
        <v>77237196.452516377</v>
      </c>
      <c r="FY310" s="2">
        <f t="shared" si="360"/>
        <v>77990969.116463631</v>
      </c>
      <c r="FZ310" s="2">
        <f t="shared" si="361"/>
        <v>78733075.768952891</v>
      </c>
      <c r="GA310" s="2">
        <f t="shared" si="362"/>
        <v>79444568.064857602</v>
      </c>
      <c r="GB310" s="2">
        <f t="shared" si="363"/>
        <v>80284825.069998994</v>
      </c>
      <c r="GC310" s="2">
        <f t="shared" si="364"/>
        <v>80658369.401094377</v>
      </c>
      <c r="GD310" s="2">
        <f t="shared" si="365"/>
        <v>81125027.916447848</v>
      </c>
      <c r="GE310" s="2">
        <f t="shared" si="366"/>
        <v>81747051.998871148</v>
      </c>
      <c r="GF310" s="2">
        <f t="shared" si="367"/>
        <v>82311658.817387924</v>
      </c>
      <c r="GG310" s="2">
        <f t="shared" si="368"/>
        <v>82748033.132841527</v>
      </c>
      <c r="GH310" s="2">
        <f t="shared" si="369"/>
        <v>83233510.234978452</v>
      </c>
      <c r="GI310" s="2">
        <f t="shared" si="370"/>
        <v>83697449.162740216</v>
      </c>
      <c r="GJ310" s="2">
        <f t="shared" si="371"/>
        <v>84077940.72891219</v>
      </c>
      <c r="GK310" s="2">
        <f t="shared" si="372"/>
        <v>84446174.139301404</v>
      </c>
      <c r="GL310" s="2">
        <f t="shared" si="373"/>
        <v>84864480.075259447</v>
      </c>
      <c r="GM310" s="2">
        <f t="shared" si="374"/>
        <v>85280869.647732839</v>
      </c>
      <c r="GN310" s="2">
        <f t="shared" si="375"/>
        <v>85782863.449375287</v>
      </c>
      <c r="GO310" s="2">
        <f t="shared" si="376"/>
        <v>86228740.401714727</v>
      </c>
      <c r="GP310" s="2">
        <f t="shared" si="377"/>
        <v>86609880.05602403</v>
      </c>
      <c r="GQ310" s="2">
        <f t="shared" si="378"/>
        <v>87095125.477633744</v>
      </c>
      <c r="GR310" s="2">
        <f t="shared" si="379"/>
        <v>87533931.983471796</v>
      </c>
      <c r="GS310" s="2">
        <f t="shared" si="380"/>
        <v>88041944.481021047</v>
      </c>
      <c r="GT310" s="2">
        <f t="shared" si="381"/>
        <v>88495274.030382052</v>
      </c>
      <c r="GU310" s="2">
        <f t="shared" si="382"/>
        <v>89018479.372931257</v>
      </c>
      <c r="GV310" s="2">
        <f t="shared" si="383"/>
        <v>89544778.031292781</v>
      </c>
      <c r="GW310" s="2">
        <f>IF($D310=3,($N310*$M310*EC310*'input_cooling&amp;ventilation'!$D$3)*'input_cool&amp;vent_evolution'!M$11,($O310*$M310*EC310*'input_cooling&amp;ventilation'!$D$3)*'input_cool&amp;vent_evolution'!M$10)</f>
        <v>13857103.72293154</v>
      </c>
      <c r="GX310" s="2">
        <f>IF($D310=3,($N310*$M310*ED310*'input_cooling&amp;ventilation'!$D$3)*'input_cool&amp;vent_evolution'!N$11,($O310*$M310*ED310*'input_cooling&amp;ventilation'!$D$3)*'input_cool&amp;vent_evolution'!N$10)</f>
        <v>13809861.752865244</v>
      </c>
      <c r="GY310" s="2">
        <f>IF($D310=3,($N310*$M310*EE310*'input_cooling&amp;ventilation'!$D$3)*'input_cool&amp;vent_evolution'!O$11,($O310*$M310*EE310*'input_cooling&amp;ventilation'!$D$3)*'input_cool&amp;vent_evolution'!O$10)</f>
        <v>13761575.772781758</v>
      </c>
      <c r="GZ310" s="2">
        <f>IF($D310=3,($N310*$M310*EF310*'input_cooling&amp;ventilation'!$D$3)*'input_cool&amp;vent_evolution'!P$11,($O310*$M310*EF310*'input_cooling&amp;ventilation'!$D$3)*'input_cool&amp;vent_evolution'!P$10)</f>
        <v>12943994.079664061</v>
      </c>
      <c r="HA310" s="2">
        <f>IF($D310=3,($N310*$M310*EG310*'input_cooling&amp;ventilation'!$D$3)*'input_cool&amp;vent_evolution'!Q$11,($O310*$M310*EG310*'input_cooling&amp;ventilation'!$D$3)*'input_cool&amp;vent_evolution'!Q$10)</f>
        <v>12926425.286239874</v>
      </c>
      <c r="HB310" s="2">
        <f>IF($D310=3,($N310*$M310*EH310*'input_cooling&amp;ventilation'!$D$3)*'input_cool&amp;vent_evolution'!R$11,($O310*$M310*EH310*'input_cooling&amp;ventilation'!$D$3)*'input_cool&amp;vent_evolution'!R$10)</f>
        <v>10128315.814151851</v>
      </c>
      <c r="HC310" s="2">
        <f>IF($D310=3,($N310*$M310*EI310*'input_cooling&amp;ventilation'!$D$3)*'input_cool&amp;vent_evolution'!S$11,($O310*$M310*EI310*'input_cooling&amp;ventilation'!$D$3)*'input_cool&amp;vent_evolution'!S$10)</f>
        <v>10103720.570057008</v>
      </c>
      <c r="HD310" s="2">
        <f>IF($D310=3,($N310*$M310*EJ310*'input_cooling&amp;ventilation'!$D$3)*'input_cool&amp;vent_evolution'!T$11,($O310*$M310*EJ310*'input_cooling&amp;ventilation'!$D$3)*'input_cool&amp;vent_evolution'!T$10)</f>
        <v>10110308.960334588</v>
      </c>
      <c r="HE310" s="2">
        <f>IF($D310=3,($N310*$M310*EK310*'input_cooling&amp;ventilation'!$D$3)*'input_cool&amp;vent_evolution'!U$11,($O310*$M310*EK310*'input_cooling&amp;ventilation'!$D$3)*'input_cool&amp;vent_evolution'!U$10)</f>
        <v>10096418.570001086</v>
      </c>
      <c r="HF310" s="2">
        <f>IF($D310=3,($N310*$M310*EL310*'input_cooling&amp;ventilation'!$D$3)*'input_cool&amp;vent_evolution'!V$11,($O310*$M310*EL310*'input_cooling&amp;ventilation'!$D$3)*'input_cool&amp;vent_evolution'!V$10)</f>
        <v>10098617.738759371</v>
      </c>
      <c r="HG310" s="2">
        <f>IF($D310=3,($N310*$M310*EM310*'input_cooling&amp;ventilation'!$D$3)*'input_cool&amp;vent_evolution'!W$11,($O310*$M310*EM310*'input_cooling&amp;ventilation'!$D$3)*'input_cool&amp;vent_evolution'!W$10)</f>
        <v>7835319.8423042754</v>
      </c>
      <c r="HH310" s="2">
        <f>IF($D310=3,($N310*$M310*EN310*'input_cooling&amp;ventilation'!$D$3)*'input_cool&amp;vent_evolution'!X$11,($O310*$M310*EN310*'input_cooling&amp;ventilation'!$D$3)*'input_cool&amp;vent_evolution'!X$10)</f>
        <v>7839471.0140779931</v>
      </c>
      <c r="HI310" s="2">
        <f>IF($D310=3,($N310*$M310*EO310*'input_cooling&amp;ventilation'!$D$3)*'input_cool&amp;vent_evolution'!Y$11,($O310*$M310*EO310*'input_cooling&amp;ventilation'!$D$3)*'input_cool&amp;vent_evolution'!Y$10)</f>
        <v>7839919.588432678</v>
      </c>
      <c r="HJ310" s="2">
        <f>IF($D310=3,($N310*$M310*EP310*'input_cooling&amp;ventilation'!$D$3)*'input_cool&amp;vent_evolution'!Z$11,($O310*$M310*EP310*'input_cooling&amp;ventilation'!$D$3)*'input_cool&amp;vent_evolution'!Z$10)</f>
        <v>7839242.8743885374</v>
      </c>
      <c r="HK310" s="2">
        <f>IF($D310=3,($N310*$M310*EQ310*'input_cooling&amp;ventilation'!$D$3)*'input_cool&amp;vent_evolution'!AA$11,($O310*$M310*EQ310*'input_cooling&amp;ventilation'!$D$3)*'input_cool&amp;vent_evolution'!AA$10)</f>
        <v>7835604.6699016746</v>
      </c>
      <c r="HL310" s="2">
        <f>IF($D310=3,($N310*$M310*ER310*'input_cooling&amp;ventilation'!$D$3)*'input_cool&amp;vent_evolution'!AB$11,($O310*$M310*ER310*'input_cooling&amp;ventilation'!$D$3)*'input_cool&amp;vent_evolution'!AB$10)</f>
        <v>5456934.5589519311</v>
      </c>
      <c r="HM310" s="2">
        <f>IF($D310=3,($N310*$M310*ES310*'input_cooling&amp;ventilation'!$D$3)*'input_cool&amp;vent_evolution'!AC$11,($O310*$M310*ES310*'input_cooling&amp;ventilation'!$D$3)*'input_cool&amp;vent_evolution'!AC$10)</f>
        <v>5448372.7167542297</v>
      </c>
      <c r="HN310" s="2">
        <f>IF($D310=3,($N310*$M310*ET310*'input_cooling&amp;ventilation'!$D$3)*'input_cool&amp;vent_evolution'!AD$11,($O310*$M310*ET310*'input_cooling&amp;ventilation'!$D$3)*'input_cool&amp;vent_evolution'!AD$10)</f>
        <v>5446188.8005141448</v>
      </c>
      <c r="HO310" s="2">
        <f>IF($D310=3,($N310*$M310*EU310*'input_cooling&amp;ventilation'!$D$3)*'input_cool&amp;vent_evolution'!AE$11,($O310*$M310*EU310*'input_cooling&amp;ventilation'!$D$3)*'input_cool&amp;vent_evolution'!AE$10)</f>
        <v>5454418.0923373345</v>
      </c>
      <c r="HP310" s="2">
        <f>IF($D310=3,($N310*$M310*EV310*'input_cooling&amp;ventilation'!$D$3)*'input_cool&amp;vent_evolution'!AF$11,($O310*$M310*EV310*'input_cooling&amp;ventilation'!$D$3)*'input_cool&amp;vent_evolution'!AF$10)</f>
        <v>5458760.7705720766</v>
      </c>
      <c r="HQ310" s="2">
        <f>IF($D310=3,($N310*$M310*EW310*'input_cooling&amp;ventilation'!$D$3)*'input_cool&amp;vent_evolution'!AG$11,($O310*$M310*EW310*'input_cooling&amp;ventilation'!$D$3)*'input_cool&amp;vent_evolution'!AG$10)</f>
        <v>3446208.0575228138</v>
      </c>
      <c r="HR310" s="2">
        <f>IF($D310=3,($N310*$M310*EX310*'input_cooling&amp;ventilation'!$D$3)*'input_cool&amp;vent_evolution'!AH$11,($O310*$M310*EX310*'input_cooling&amp;ventilation'!$D$3)*'input_cool&amp;vent_evolution'!AH$10)</f>
        <v>3452781.6415024549</v>
      </c>
      <c r="HS310" s="2">
        <f>IF($D310=3,($N310*$M310*EY310*'input_cooling&amp;ventilation'!$D$3)*'input_cool&amp;vent_evolution'!AI$11,($O310*$M310*EY310*'input_cooling&amp;ventilation'!$D$3)*'input_cool&amp;vent_evolution'!AI$10)</f>
        <v>3458417.6285176026</v>
      </c>
      <c r="HT310" s="2">
        <f>IF($D310=3,($N310*$M310*EZ310*'input_cooling&amp;ventilation'!$D$3)*'input_cool&amp;vent_evolution'!AJ$11,($O310*$M310*EZ310*'input_cooling&amp;ventilation'!$D$3)*'input_cool&amp;vent_evolution'!AJ$10)</f>
        <v>3460578.4823787706</v>
      </c>
      <c r="HU310" s="2">
        <f>IF($D310=3,($N310*$M310*FA310*'input_cooling&amp;ventilation'!$D$3)*'input_cool&amp;vent_evolution'!AK$11,($O310*$M310*FA310*'input_cooling&amp;ventilation'!$D$3)*'input_cool&amp;vent_evolution'!AK$10)</f>
        <v>3462223.1979779475</v>
      </c>
      <c r="HV310" s="2">
        <f>IF($D310=3,($N310*$M310*FB310*'input_cooling&amp;ventilation'!$D$3)*'input_cool&amp;vent_evolution'!AL$11,($O310*$M310*FB310*'input_cooling&amp;ventilation'!$D$3)*'input_cool&amp;vent_evolution'!AL$10)</f>
        <v>3465904.8400852336</v>
      </c>
      <c r="HW310" s="2">
        <f>IF($D310=3,($N310*$M310*FC310*'input_cooling&amp;ventilation'!$D$3)*'input_cool&amp;vent_evolution'!AM$11,($O310*$M310*FC310*'input_cooling&amp;ventilation'!$D$3)*'input_cool&amp;vent_evolution'!AM$10)</f>
        <v>3469482.9606387578</v>
      </c>
      <c r="HX310" s="2">
        <f>IF($D310=3,($N310*$M310*FD310*'input_cooling&amp;ventilation'!$D$3)*'input_cool&amp;vent_evolution'!AN$11,($O310*$M310*FD310*'input_cooling&amp;ventilation'!$D$3)*'input_cool&amp;vent_evolution'!AN$10)</f>
        <v>3476507.0355867324</v>
      </c>
      <c r="HY310" s="2">
        <f>IF($D310=3,($N310*$M310*FE310*'input_cooling&amp;ventilation'!$D$3)*'input_cool&amp;vent_evolution'!AO$11,($O310*$M310*FE310*'input_cooling&amp;ventilation'!$D$3)*'input_cool&amp;vent_evolution'!AO$10)</f>
        <v>3481215.1670415271</v>
      </c>
      <c r="HZ310" s="2">
        <f>IF($D310=3,($N310*$M310*FF310*'input_cooling&amp;ventilation'!$D$3)*'input_cool&amp;vent_evolution'!AP$11,($O310*$M310*FF310*'input_cooling&amp;ventilation'!$D$3)*'input_cool&amp;vent_evolution'!AP$10)</f>
        <v>3483287.6712275222</v>
      </c>
      <c r="IA310" s="2">
        <f>IF($D310=3,($N310*$M310*FG310*'input_cooling&amp;ventilation'!$D$3)*'input_cool&amp;vent_evolution'!AQ$11,($O310*$M310*FG310*'input_cooling&amp;ventilation'!$D$3)*'input_cool&amp;vent_evolution'!AQ$10)</f>
        <v>3489518.805552897</v>
      </c>
      <c r="IB310" s="2">
        <f>IF($D310=3,($N310*$M310*FH310*'input_cooling&amp;ventilation'!$D$3)*'input_cool&amp;vent_evolution'!AR$11,($O310*$M310*FH310*'input_cooling&amp;ventilation'!$D$3)*'input_cool&amp;vent_evolution'!AR$10)</f>
        <v>3493853.2714889026</v>
      </c>
      <c r="IC310" s="2">
        <f>IF($D310=3,($N310*$M310*FI310*'input_cooling&amp;ventilation'!$D$3)*'input_cool&amp;vent_evolution'!AS$11,($O310*$M310*FI310*'input_cooling&amp;ventilation'!$D$3)*'input_cool&amp;vent_evolution'!AS$10)</f>
        <v>3500910.3867199798</v>
      </c>
      <c r="ID310" s="2">
        <f>IF($D310=3,($N310*$M310*FJ310*'input_cooling&amp;ventilation'!$D$3)*'input_cool&amp;vent_evolution'!AT$11,($O310*$M310*FJ310*'input_cooling&amp;ventilation'!$D$3)*'input_cool&amp;vent_evolution'!AT$10)</f>
        <v>3505752.2504516277</v>
      </c>
      <c r="IE310" s="2">
        <f>IF($D310=3,($N310*$M310*FK310*'input_cooling&amp;ventilation'!$D$3)*'input_cool&amp;vent_evolution'!AU$11,($O310*$M310*FK310*'input_cooling&amp;ventilation'!$D$3)*'input_cool&amp;vent_evolution'!AU$10)</f>
        <v>3526479.1008646842</v>
      </c>
      <c r="IF310" s="2">
        <f>IF($D310=3,($N310*$M310*FL310*'input_cooling&amp;ventilation'!$D$3)*'input_cool&amp;vent_evolution'!AV$11,($O310*$M310*FL310*'input_cooling&amp;ventilation'!$D$3)*'input_cool&amp;vent_evolution'!AV$10)</f>
        <v>3547328.4934020424</v>
      </c>
    </row>
    <row r="311" spans="1:240" x14ac:dyDescent="0.25">
      <c r="A311">
        <v>309</v>
      </c>
      <c r="B311">
        <v>100100</v>
      </c>
      <c r="C311">
        <v>23</v>
      </c>
      <c r="D311">
        <v>6</v>
      </c>
      <c r="E311">
        <v>2</v>
      </c>
      <c r="F311" s="2">
        <v>683152206.76151597</v>
      </c>
      <c r="G311" s="2">
        <v>703270023.14472604</v>
      </c>
      <c r="H311" s="2">
        <v>683152206.76151597</v>
      </c>
      <c r="I311" s="17">
        <v>0.74751335600000002</v>
      </c>
      <c r="J311">
        <v>0.82532115100000003</v>
      </c>
      <c r="K311" s="2">
        <f t="shared" si="308"/>
        <v>563819965.5926044</v>
      </c>
      <c r="L311" s="2">
        <f t="shared" si="309"/>
        <v>525703735.17511183</v>
      </c>
      <c r="M311">
        <v>0.63885955649419202</v>
      </c>
      <c r="N311" s="17">
        <f>'input_cooling&amp;ventilation'!$D$5</f>
        <v>57.500092182043396</v>
      </c>
      <c r="O311" s="45">
        <f>'input_cooling&amp;ventilation'!$D$6</f>
        <v>19.328678831353667</v>
      </c>
      <c r="P311" s="45">
        <f>'input_cooling&amp;ventilation'!$C$5</f>
        <v>50.351688737400465</v>
      </c>
      <c r="Q311" s="45">
        <f>'input_cooling&amp;ventilation'!$C$6</f>
        <v>32.240814214248743</v>
      </c>
      <c r="R311">
        <v>17</v>
      </c>
      <c r="S311">
        <v>12</v>
      </c>
      <c r="T311">
        <v>14</v>
      </c>
      <c r="U311" s="2">
        <f t="shared" si="310"/>
        <v>906838378.24327564</v>
      </c>
      <c r="V311" s="2">
        <f t="shared" si="311"/>
        <v>795177564.08355772</v>
      </c>
      <c r="W311" s="2">
        <v>239181002.94063181</v>
      </c>
      <c r="X311" s="57">
        <f>IF($D311=3,(W311*(1+'input_cool&amp;vent_evolution'!M$11)),(W311*(1+'input_cool&amp;vent_evolution'!M$12)))</f>
        <v>243014270.90109658</v>
      </c>
      <c r="Y311" s="57">
        <f>IF($D311=3,(X311*(1+'input_cool&amp;vent_evolution'!N$11)),(X311*(1+'input_cool&amp;vent_evolution'!N$12)))</f>
        <v>246546640.60351664</v>
      </c>
      <c r="Z311" s="57">
        <f>IF($D311=3,(Y311*(1+'input_cool&amp;vent_evolution'!O$11)),(Y311*(1+'input_cool&amp;vent_evolution'!O$12)))</f>
        <v>249843169.99421796</v>
      </c>
      <c r="AA311" s="57">
        <f>IF($D311=3,(Z311*(1+'input_cool&amp;vent_evolution'!P$11)),(Z311*(1+'input_cool&amp;vent_evolution'!P$12)))</f>
        <v>253620450.10277009</v>
      </c>
      <c r="AB311" s="57">
        <f>IF($D311=3,(AA311*(1+'input_cool&amp;vent_evolution'!Q$11)),(AA311*(1+'input_cool&amp;vent_evolution'!Q$12)))</f>
        <v>257536790.97556156</v>
      </c>
      <c r="AC311" s="57">
        <f>IF($D311=3,(AB311*(1+'input_cool&amp;vent_evolution'!R$11)),(AB311*(1+'input_cool&amp;vent_evolution'!R$12)))</f>
        <v>261420333.58051068</v>
      </c>
      <c r="AD311" s="57">
        <f>IF($D311=3,(AC311*(1+'input_cool&amp;vent_evolution'!S$11)),(AC311*(1+'input_cool&amp;vent_evolution'!S$12)))</f>
        <v>265150297.97387037</v>
      </c>
      <c r="AE311" s="57">
        <f>IF($D311=3,(AD311*(1+'input_cool&amp;vent_evolution'!T$11)),(AD311*(1+'input_cool&amp;vent_evolution'!T$12)))</f>
        <v>269020458.12133837</v>
      </c>
      <c r="AF311" s="57">
        <f>IF($D311=3,(AE311*(1+'input_cool&amp;vent_evolution'!U$11)),(AE311*(1+'input_cool&amp;vent_evolution'!U$12)))</f>
        <v>273443893.33997858</v>
      </c>
      <c r="AG311" s="57">
        <f>IF($D311=3,(AF311*(1+'input_cool&amp;vent_evolution'!V$11)),(AF311*(1+'input_cool&amp;vent_evolution'!V$12)))</f>
        <v>277918130.09582448</v>
      </c>
      <c r="AH311" s="57">
        <f>IF($D311=3,(AG311*(1+'input_cool&amp;vent_evolution'!W$11)),(AG311*(1+'input_cool&amp;vent_evolution'!W$12)))</f>
        <v>281450627.32519597</v>
      </c>
      <c r="AI311" s="57">
        <f>IF($D311=3,(AH311*(1+'input_cool&amp;vent_evolution'!X$11)),(AH311*(1+'input_cool&amp;vent_evolution'!X$12)))</f>
        <v>285714824.75974214</v>
      </c>
      <c r="AJ311" s="57">
        <f>IF($D311=3,(AI311*(1+'input_cool&amp;vent_evolution'!Y$11)),(AI311*(1+'input_cool&amp;vent_evolution'!Y$12)))</f>
        <v>290057953.13683504</v>
      </c>
      <c r="AK311" s="57">
        <f>IF($D311=3,(AJ311*(1+'input_cool&amp;vent_evolution'!Z$11)),(AJ311*(1+'input_cool&amp;vent_evolution'!Z$12)))</f>
        <v>294799130.12366432</v>
      </c>
      <c r="AL311" s="57">
        <f>IF($D311=3,(AK311*(1+'input_cool&amp;vent_evolution'!AA$11)),(AK311*(1+'input_cool&amp;vent_evolution'!AA$12)))</f>
        <v>299525637.78286487</v>
      </c>
      <c r="AM311" s="57">
        <f>IF($D311=3,(AL311*(1+'input_cool&amp;vent_evolution'!AB$11)),(AL311*(1+'input_cool&amp;vent_evolution'!AB$12)))</f>
        <v>304104212.54620326</v>
      </c>
      <c r="AN311" s="57">
        <f>IF($D311=3,(AM311*(1+'input_cool&amp;vent_evolution'!AC$11)),(AM311*(1+'input_cool&amp;vent_evolution'!AC$12)))</f>
        <v>308704289.12161148</v>
      </c>
      <c r="AO311" s="57">
        <f>IF($D311=3,(AN311*(1+'input_cool&amp;vent_evolution'!AD$11)),(AN311*(1+'input_cool&amp;vent_evolution'!AD$12)))</f>
        <v>313280214.42852747</v>
      </c>
      <c r="AP311" s="57">
        <f>IF($D311=3,(AO311*(1+'input_cool&amp;vent_evolution'!AE$11)),(AO311*(1+'input_cool&amp;vent_evolution'!AE$12)))</f>
        <v>317813968.38067168</v>
      </c>
      <c r="AQ311" s="57">
        <f>IF($D311=3,(AP311*(1+'input_cool&amp;vent_evolution'!AF$11)),(AP311*(1+'input_cool&amp;vent_evolution'!AF$12)))</f>
        <v>322280849.61556584</v>
      </c>
      <c r="AR311" s="57">
        <f>IF($D311=3,(AQ311*(1+'input_cool&amp;vent_evolution'!AG$11)),(AQ311*(1+'input_cool&amp;vent_evolution'!AG$12)))</f>
        <v>326563913.90254909</v>
      </c>
      <c r="AS311" s="57">
        <f>IF($D311=3,(AR311*(1+'input_cool&amp;vent_evolution'!AH$11)),(AR311*(1+'input_cool&amp;vent_evolution'!AH$12)))</f>
        <v>330778809.65764755</v>
      </c>
      <c r="AT311" s="57">
        <f>IF($D311=3,(AS311*(1+'input_cool&amp;vent_evolution'!AI$11)),(AS311*(1+'input_cool&amp;vent_evolution'!AI$12)))</f>
        <v>334920269.53773654</v>
      </c>
      <c r="AU311" s="57">
        <f>IF($D311=3,(AT311*(1+'input_cool&amp;vent_evolution'!AJ$11)),(AT311*(1+'input_cool&amp;vent_evolution'!AJ$12)))</f>
        <v>338982949.87553167</v>
      </c>
      <c r="AV311" s="57">
        <f>IF($D311=3,(AU311*(1+'input_cool&amp;vent_evolution'!AK$11)),(AU311*(1+'input_cool&amp;vent_evolution'!AK$12)))</f>
        <v>342961691.86182457</v>
      </c>
      <c r="AW311" s="57">
        <f>IF($D311=3,(AV311*(1+'input_cool&amp;vent_evolution'!AL$11)),(AV311*(1+'input_cool&amp;vent_evolution'!AL$12)))</f>
        <v>346851523.43358696</v>
      </c>
      <c r="AX311" s="57">
        <f>IF($D311=3,(AW311*(1+'input_cool&amp;vent_evolution'!AM$11)),(AW311*(1+'input_cool&amp;vent_evolution'!AM$12)))</f>
        <v>350648032.4623127</v>
      </c>
      <c r="AY311" s="57">
        <f>IF($D311=3,(AX311*(1+'input_cool&amp;vent_evolution'!AN$11)),(AX311*(1+'input_cool&amp;vent_evolution'!AN$12)))</f>
        <v>354347460.80714393</v>
      </c>
      <c r="AZ311" s="57">
        <f>IF($D311=3,(AY311*(1+'input_cool&amp;vent_evolution'!AO$11)),(AY311*(1+'input_cool&amp;vent_evolution'!AO$12)))</f>
        <v>357947647.07026291</v>
      </c>
      <c r="BA311" s="57">
        <f>IF($D311=3,(AZ311*(1+'input_cool&amp;vent_evolution'!AP$11)),(AZ311*(1+'input_cool&amp;vent_evolution'!AP$12)))</f>
        <v>361447011.3255474</v>
      </c>
      <c r="BB311" s="57">
        <f>IF($D311=3,(BA311*(1+'input_cool&amp;vent_evolution'!AQ$11)),(BA311*(1+'input_cool&amp;vent_evolution'!AQ$12)))</f>
        <v>364844381.22109181</v>
      </c>
      <c r="BC311" s="57">
        <f>IF($D311=3,(BB311*(1+'input_cool&amp;vent_evolution'!AR$11)),(BB311*(1+'input_cool&amp;vent_evolution'!AR$12)))</f>
        <v>368139202.75869757</v>
      </c>
      <c r="BD311" s="57">
        <f>IF($D311=3,(BC311*(1+'input_cool&amp;vent_evolution'!AS$11)),(BC311*(1+'input_cool&amp;vent_evolution'!AS$12)))</f>
        <v>371331546.07018787</v>
      </c>
      <c r="BE311" s="57">
        <f>IF($D311=3,(BD311*(1+'input_cool&amp;vent_evolution'!AT$11)),(BD311*(1+'input_cool&amp;vent_evolution'!AT$12)))</f>
        <v>374422087.27241808</v>
      </c>
      <c r="BF311" s="57">
        <f>IF($D311=3,(BE311*(1+'input_cool&amp;vent_evolution'!AU$11)),(BE311*(1+'input_cool&amp;vent_evolution'!AU$12)))</f>
        <v>377538350.62248021</v>
      </c>
      <c r="BG311" s="57">
        <f>IF($D311=3,(BF311*(1+'input_cool&amp;vent_evolution'!AV$11)),(BF311*(1+'input_cool&amp;vent_evolution'!AV$12)))</f>
        <v>380680550.2022602</v>
      </c>
      <c r="BH311" s="2">
        <f t="shared" si="384"/>
        <v>642615856.61554945</v>
      </c>
      <c r="BI311" s="2">
        <f t="shared" si="312"/>
        <v>652914829.96111405</v>
      </c>
      <c r="BJ311" s="2">
        <f t="shared" si="313"/>
        <v>662405369.57042801</v>
      </c>
      <c r="BK311" s="2">
        <f t="shared" si="314"/>
        <v>671262268.87354565</v>
      </c>
      <c r="BL311" s="2">
        <f t="shared" si="315"/>
        <v>681410817.72479618</v>
      </c>
      <c r="BM311" s="2">
        <f t="shared" si="316"/>
        <v>691932985.93140769</v>
      </c>
      <c r="BN311" s="2">
        <f t="shared" si="317"/>
        <v>702367033.89968145</v>
      </c>
      <c r="BO311" s="2">
        <f t="shared" si="318"/>
        <v>712388457.98568749</v>
      </c>
      <c r="BP311" s="2">
        <f t="shared" si="319"/>
        <v>722786550.84351289</v>
      </c>
      <c r="BQ311" s="2">
        <f t="shared" si="320"/>
        <v>734671146.93292487</v>
      </c>
      <c r="BR311" s="2">
        <f t="shared" si="321"/>
        <v>746692233.26590741</v>
      </c>
      <c r="BS311" s="2">
        <f t="shared" si="322"/>
        <v>756183115.50628364</v>
      </c>
      <c r="BT311" s="2">
        <f t="shared" si="323"/>
        <v>767639881.94462359</v>
      </c>
      <c r="BU311" s="2">
        <f t="shared" si="324"/>
        <v>779308714.87083054</v>
      </c>
      <c r="BV311" s="2">
        <f t="shared" si="325"/>
        <v>792046998.73660004</v>
      </c>
      <c r="BW311" s="2">
        <f t="shared" si="326"/>
        <v>804745870.01347589</v>
      </c>
      <c r="BX311" s="2">
        <f t="shared" si="327"/>
        <v>817047284.87271261</v>
      </c>
      <c r="BY311" s="2">
        <f t="shared" si="328"/>
        <v>829406469.3926338</v>
      </c>
      <c r="BZ311" s="2">
        <f t="shared" si="329"/>
        <v>841700765.86584699</v>
      </c>
      <c r="CA311" s="2">
        <f t="shared" si="330"/>
        <v>853881759.10452998</v>
      </c>
      <c r="CB311" s="2">
        <f t="shared" si="331"/>
        <v>865883083.10547483</v>
      </c>
      <c r="CC311" s="2">
        <f t="shared" si="332"/>
        <v>877390539.76750052</v>
      </c>
      <c r="CD311" s="2">
        <f t="shared" si="333"/>
        <v>888714845.68188012</v>
      </c>
      <c r="CE311" s="2">
        <f t="shared" si="334"/>
        <v>899841848.89602315</v>
      </c>
      <c r="CF311" s="2">
        <f t="shared" si="335"/>
        <v>910757192.39458418</v>
      </c>
      <c r="CG311" s="2">
        <f t="shared" si="336"/>
        <v>921447015.8267926</v>
      </c>
      <c r="CH311" s="2">
        <f t="shared" si="337"/>
        <v>931897960.57928514</v>
      </c>
      <c r="CI311" s="2">
        <f t="shared" si="338"/>
        <v>942098172.43410718</v>
      </c>
      <c r="CJ311" s="2">
        <f t="shared" si="339"/>
        <v>952037554.26449299</v>
      </c>
      <c r="CK311" s="2">
        <f t="shared" si="340"/>
        <v>961710298.96831882</v>
      </c>
      <c r="CL311" s="2">
        <f t="shared" si="341"/>
        <v>971112161.70353615</v>
      </c>
      <c r="CM311" s="2">
        <f t="shared" si="342"/>
        <v>980239992.67181361</v>
      </c>
      <c r="CN311" s="2">
        <f t="shared" si="343"/>
        <v>989092303.42706811</v>
      </c>
      <c r="CO311" s="2">
        <f t="shared" si="344"/>
        <v>997669282.39488971</v>
      </c>
      <c r="CP311" s="2">
        <f t="shared" si="345"/>
        <v>1005972746.1217717</v>
      </c>
      <c r="CQ311" s="2">
        <f t="shared" si="346"/>
        <v>1014345318.4311072</v>
      </c>
      <c r="CR311" s="2">
        <f>IF($D311=3,(W311*$P311*$M311*'input_cooling&amp;ventilation'!$D$3)*'input_cool&amp;vent_evolution'!M$11,(W311*$Q311*'input_cooling&amp;ventilation'!$D$3)*'input_cool&amp;vent_evolution'!M$12)</f>
        <v>100903187.69407888</v>
      </c>
      <c r="CS311" s="2">
        <f>IF($D311=3,(X311*$P311*$M311*'input_cooling&amp;ventilation'!$D$3)*'input_cool&amp;vent_evolution'!N$11,(X311*$Q311*'input_cooling&amp;ventilation'!$D$3)*'input_cool&amp;vent_evolution'!N$12)</f>
        <v>92982636.946922168</v>
      </c>
      <c r="CT311" s="2">
        <f>IF($D311=3,(Y311*$P311*$M311*'input_cooling&amp;ventilation'!$D$3)*'input_cool&amp;vent_evolution'!O$11,(Y311*$Q311*'input_cooling&amp;ventilation'!$D$3)*'input_cool&amp;vent_evolution'!O$12)</f>
        <v>86774607.796698347</v>
      </c>
      <c r="CU311" s="2">
        <f>IF($D311=3,(Z311*$P311*$M311*'input_cooling&amp;ventilation'!$D$3)*'input_cool&amp;vent_evolution'!P$11,(Z311*$Q311*'input_cooling&amp;ventilation'!$D$3)*'input_cool&amp;vent_evolution'!P$12)</f>
        <v>99429418.370254591</v>
      </c>
      <c r="CV311" s="2">
        <f>IF($D311=3,(AA311*$P311*$M311*'input_cooling&amp;ventilation'!$D$3)*'input_cool&amp;vent_evolution'!Q$11,(AA311*$Q311*'input_cooling&amp;ventilation'!$D$3)*'input_cool&amp;vent_evolution'!Q$12)</f>
        <v>103089917.59432285</v>
      </c>
      <c r="CW311" s="2">
        <f>IF($D311=3,(AB311*$P311*$M311*'input_cooling&amp;ventilation'!$D$3)*'input_cool&amp;vent_evolution'!R$11,(AB311*$Q311*'input_cooling&amp;ventilation'!$D$3)*'input_cool&amp;vent_evolution'!R$12)</f>
        <v>102226568.14673138</v>
      </c>
      <c r="CX311" s="2">
        <f>IF($D311=3,(AC311*$P311*$M311*'input_cooling&amp;ventilation'!$D$3)*'input_cool&amp;vent_evolution'!S$11,(AC311*$Q311*'input_cooling&amp;ventilation'!$D$3)*'input_cool&amp;vent_evolution'!S$12)</f>
        <v>98183925.871378452</v>
      </c>
      <c r="CY311" s="2">
        <f>IF($D311=3,(AD311*$P311*$M311*'input_cooling&amp;ventilation'!$D$3)*'input_cool&amp;vent_evolution'!T$11,(AD311*$Q311*'input_cooling&amp;ventilation'!$D$3)*'input_cool&amp;vent_evolution'!T$12)</f>
        <v>101874301.45602416</v>
      </c>
      <c r="CZ311" s="2">
        <f>IF($D311=3,(AE311*$P311*$M311*'input_cooling&amp;ventilation'!$D$3)*'input_cool&amp;vent_evolution'!U$11,(AE311*$Q311*'input_cooling&amp;ventilation'!$D$3)*'input_cool&amp;vent_evolution'!U$12)</f>
        <v>116438172.0042683</v>
      </c>
      <c r="DA311" s="2">
        <f>IF($D311=3,(AF311*$P311*$M311*'input_cooling&amp;ventilation'!$D$3)*'input_cool&amp;vent_evolution'!V$11,(AF311*$Q311*'input_cooling&amp;ventilation'!$D$3)*'input_cool&amp;vent_evolution'!V$12)</f>
        <v>117775421.86435705</v>
      </c>
      <c r="DB311" s="2">
        <f>IF($D311=3,(AG311*$P311*$M311*'input_cooling&amp;ventilation'!$D$3)*'input_cool&amp;vent_evolution'!W$11,(AG311*$Q311*'input_cooling&amp;ventilation'!$D$3)*'input_cool&amp;vent_evolution'!W$12)</f>
        <v>92985993.841366023</v>
      </c>
      <c r="DC311" s="2">
        <f>IF($D311=3,(AH311*$P311*$M311*'input_cooling&amp;ventilation'!$D$3)*'input_cool&amp;vent_evolution'!X$11,(AH311*$Q311*'input_cooling&amp;ventilation'!$D$3)*'input_cool&amp;vent_evolution'!X$12)</f>
        <v>112246552.69089305</v>
      </c>
      <c r="DD311" s="2">
        <f>IF($D311=3,(AI311*$P311*$M311*'input_cooling&amp;ventilation'!$D$3)*'input_cool&amp;vent_evolution'!Y$11,(AI311*$Q311*'input_cooling&amp;ventilation'!$D$3)*'input_cool&amp;vent_evolution'!Y$12)</f>
        <v>114324253.43939351</v>
      </c>
      <c r="DE311" s="2">
        <f>IF($D311=3,(AJ311*$P311*$M311*'input_cooling&amp;ventilation'!$D$3)*'input_cool&amp;vent_evolution'!Z$11,(AJ311*$Q311*'input_cooling&amp;ventilation'!$D$3)*'input_cool&amp;vent_evolution'!Z$12)</f>
        <v>124802094.7992579</v>
      </c>
      <c r="DF311" s="2">
        <f>IF($D311=3,(AK311*$P311*$M311*'input_cooling&amp;ventilation'!$D$3)*'input_cool&amp;vent_evolution'!AA$11,(AK311*$Q311*'input_cooling&amp;ventilation'!$D$3)*'input_cool&amp;vent_evolution'!AA$12)</f>
        <v>124415953.80042019</v>
      </c>
      <c r="DG311" s="2">
        <f>IF($D311=3,(AL311*$P311*$M311*'input_cooling&amp;ventilation'!$D$3)*'input_cool&amp;vent_evolution'!AB$11,(AL311*$Q311*'input_cooling&amp;ventilation'!$D$3)*'input_cool&amp;vent_evolution'!AB$12)</f>
        <v>120521913.28166133</v>
      </c>
      <c r="DH311" s="2">
        <f>IF($D311=3,(AM311*$P311*$M311*'input_cooling&amp;ventilation'!$D$3)*'input_cool&amp;vent_evolution'!AC$11,(AM311*$Q311*'input_cooling&amp;ventilation'!$D$3)*'input_cool&amp;vent_evolution'!AC$12)</f>
        <v>121087905.90242802</v>
      </c>
      <c r="DI311" s="2">
        <f>IF($D311=3,(AN311*$P311*$M311*'input_cooling&amp;ventilation'!$D$3)*'input_cool&amp;vent_evolution'!AD$11,(AN311*$Q311*'input_cooling&amp;ventilation'!$D$3)*'input_cool&amp;vent_evolution'!AD$12)</f>
        <v>120452171.58829769</v>
      </c>
      <c r="DJ311" s="2">
        <f>IF($D311=3,(AO311*$P311*$M311*'input_cooling&amp;ventilation'!$D$3)*'input_cool&amp;vent_evolution'!AE$11,(AO311*$Q311*'input_cooling&amp;ventilation'!$D$3)*'input_cool&amp;vent_evolution'!AE$12)</f>
        <v>119342094.18965568</v>
      </c>
      <c r="DK311" s="2">
        <f>IF($D311=3,(AP311*$P311*$M311*'input_cooling&amp;ventilation'!$D$3)*'input_cool&amp;vent_evolution'!AF$11,(AP311*$Q311*'input_cooling&amp;ventilation'!$D$3)*'input_cool&amp;vent_evolution'!AF$12)</f>
        <v>117581802.3421029</v>
      </c>
      <c r="DL311" s="2">
        <f>IF($D311=3,(AQ311*$P311*$M311*'input_cooling&amp;ventilation'!$D$3)*'input_cool&amp;vent_evolution'!AG$11,(AQ311*$Q311*'input_cooling&amp;ventilation'!$D$3)*'input_cool&amp;vent_evolution'!AG$12)</f>
        <v>112743185.21757621</v>
      </c>
      <c r="DM311" s="2">
        <f>IF($D311=3,(AR311*$P311*$M311*'input_cooling&amp;ventilation'!$D$3)*'input_cool&amp;vent_evolution'!AH$11,(AR311*$Q311*'input_cooling&amp;ventilation'!$D$3)*'input_cool&amp;vent_evolution'!AH$12)</f>
        <v>110948783.61598033</v>
      </c>
      <c r="DN311" s="2">
        <f>IF($D311=3,(AS311*$P311*$M311*'input_cooling&amp;ventilation'!$D$3)*'input_cool&amp;vent_evolution'!AI$11,(AS311*$Q311*'input_cooling&amp;ventilation'!$D$3)*'input_cool&amp;vent_evolution'!AI$12)</f>
        <v>109015729.63802077</v>
      </c>
      <c r="DO311" s="2">
        <f>IF($D311=3,(AT311*$P311*$M311*'input_cooling&amp;ventilation'!$D$3)*'input_cool&amp;vent_evolution'!AJ$11,(AT311*$Q311*'input_cooling&amp;ventilation'!$D$3)*'input_cool&amp;vent_evolution'!AJ$12)</f>
        <v>106942014.20134616</v>
      </c>
      <c r="DP311" s="2">
        <f>IF($D311=3,(AU311*$P311*$M311*'input_cooling&amp;ventilation'!$D$3)*'input_cool&amp;vent_evolution'!AK$11,(AU311*$Q311*'input_cooling&amp;ventilation'!$D$3)*'input_cool&amp;vent_evolution'!AK$12)</f>
        <v>104732503.32871109</v>
      </c>
      <c r="DQ311" s="2">
        <f>IF($D311=3,(AV311*$P311*$M311*'input_cooling&amp;ventilation'!$D$3)*'input_cool&amp;vent_evolution'!AL$11,(AV311*$Q311*'input_cooling&amp;ventilation'!$D$3)*'input_cool&amp;vent_evolution'!AL$12)</f>
        <v>102392112.74348366</v>
      </c>
      <c r="DR311" s="2">
        <f>IF($D311=3,(AW311*$P311*$M311*'input_cooling&amp;ventilation'!$D$3)*'input_cool&amp;vent_evolution'!AM$11,(AW311*$Q311*'input_cooling&amp;ventilation'!$D$3)*'input_cool&amp;vent_evolution'!AM$12)</f>
        <v>99935581.613065645</v>
      </c>
      <c r="DS311" s="2">
        <f>IF($D311=3,(AX311*$P311*$M311*'input_cooling&amp;ventilation'!$D$3)*'input_cool&amp;vent_evolution'!AN$11,(AX311*$Q311*'input_cooling&amp;ventilation'!$D$3)*'input_cool&amp;vent_evolution'!AN$12)</f>
        <v>97380124.867149338</v>
      </c>
      <c r="DT311" s="2">
        <f>IF($D311=3,(AY311*$P311*$M311*'input_cooling&amp;ventilation'!$D$3)*'input_cool&amp;vent_evolution'!AO$11,(AY311*$Q311*'input_cooling&amp;ventilation'!$D$3)*'input_cool&amp;vent_evolution'!AO$12)</f>
        <v>94767773.604089692</v>
      </c>
      <c r="DU311" s="2">
        <f>IF($D311=3,(AZ311*$P311*$M311*'input_cooling&amp;ventilation'!$D$3)*'input_cool&amp;vent_evolution'!AP$11,(AZ311*$Q311*'input_cooling&amp;ventilation'!$D$3)*'input_cool&amp;vent_evolution'!AP$12)</f>
        <v>92113833.914732173</v>
      </c>
      <c r="DV311" s="2">
        <f>IF($D311=3,(BA311*$P311*$M311*'input_cooling&amp;ventilation'!$D$3)*'input_cool&amp;vent_evolution'!AQ$11,(BA311*$Q311*'input_cooling&amp;ventilation'!$D$3)*'input_cool&amp;vent_evolution'!AQ$12)</f>
        <v>89429034.383174151</v>
      </c>
      <c r="DW311" s="2">
        <f>IF($D311=3,(BB311*$P311*$M311*'input_cooling&amp;ventilation'!$D$3)*'input_cool&amp;vent_evolution'!AR$11,(BB311*$Q311*'input_cooling&amp;ventilation'!$D$3)*'input_cool&amp;vent_evolution'!AR$12)</f>
        <v>86729651.946174651</v>
      </c>
      <c r="DX311" s="2">
        <f>IF($D311=3,(BC311*$P311*$M311*'input_cooling&amp;ventilation'!$D$3)*'input_cool&amp;vent_evolution'!AS$11,(BC311*$Q311*'input_cooling&amp;ventilation'!$D$3)*'input_cool&amp;vent_evolution'!AS$12)</f>
        <v>84032115.590526327</v>
      </c>
      <c r="DY311" s="2">
        <f>IF($D311=3,(BD311*$P311*$M311*'input_cooling&amp;ventilation'!$D$3)*'input_cool&amp;vent_evolution'!AT$11,(BD311*$Q311*'input_cooling&amp;ventilation'!$D$3)*'input_cool&amp;vent_evolution'!AT$12)</f>
        <v>81352376.67212373</v>
      </c>
      <c r="DZ311" s="2">
        <f>IF($D311=3,(BE311*$P311*$M311*'input_cooling&amp;ventilation'!$D$3)*'input_cool&amp;vent_evolution'!AU$11,(BE311*$Q311*'input_cooling&amp;ventilation'!$D$3)*'input_cool&amp;vent_evolution'!AU$12)</f>
        <v>82029461.273917913</v>
      </c>
      <c r="EA311" s="2">
        <f>IF($D311=3,(BF311*$P311*$M311*'input_cooling&amp;ventilation'!$D$3)*'input_cool&amp;vent_evolution'!AV$11,(BF311*$Q311*'input_cooling&amp;ventilation'!$D$3)*'input_cool&amp;vent_evolution'!AV$12)</f>
        <v>82712181.157393336</v>
      </c>
      <c r="EB311">
        <v>0.1833809251856082</v>
      </c>
      <c r="EC311" s="2">
        <f t="shared" si="347"/>
        <v>125277083.71851671</v>
      </c>
      <c r="ED311" s="2">
        <f>IF($D311=3,(EC311*(1+'input_cool&amp;vent_evolution'!M$10)),EC311*(1+'input_cool&amp;vent_evolution'!M$9))</f>
        <v>127379837.59133349</v>
      </c>
      <c r="EE311" s="2">
        <f>IF($D311=3,(ED311*(1+'input_cool&amp;vent_evolution'!N$10)),ED311*(1+'input_cool&amp;vent_evolution'!N$9))</f>
        <v>129452997.80646089</v>
      </c>
      <c r="EF311" s="2">
        <f>IF($D311=3,(EE311*(1+'input_cool&amp;vent_evolution'!O$10)),EE311*(1+'input_cool&amp;vent_evolution'!O$9))</f>
        <v>131412806.00915244</v>
      </c>
      <c r="EG311" s="2">
        <f>IF($D311=3,(EF311*(1+'input_cool&amp;vent_evolution'!P$10)),EF311*(1+'input_cool&amp;vent_evolution'!P$9))</f>
        <v>133580001.65712117</v>
      </c>
      <c r="EH311" s="2">
        <f>IF($D311=3,(EG311*(1+'input_cool&amp;vent_evolution'!Q$10)),EG311*(1+'input_cool&amp;vent_evolution'!Q$9))</f>
        <v>135689342.04908147</v>
      </c>
      <c r="EI311" s="2">
        <f>IF($D311=3,(EH311*(1+'input_cool&amp;vent_evolution'!R$10)),EH311*(1+'input_cool&amp;vent_evolution'!R$9))</f>
        <v>137223545.74935931</v>
      </c>
      <c r="EJ311" s="2">
        <f>IF($D311=3,(EI311*(1+'input_cool&amp;vent_evolution'!S$10)),EI311*(1+'input_cool&amp;vent_evolution'!S$9))</f>
        <v>139176867.44708371</v>
      </c>
      <c r="EK311" s="2">
        <f>IF($D311=3,(EJ311*(1+'input_cool&amp;vent_evolution'!T$10)),EJ311*(1+'input_cool&amp;vent_evolution'!T$9))</f>
        <v>140845863.60334319</v>
      </c>
      <c r="EL311" s="2">
        <f>IF($D311=3,(EK311*(1+'input_cool&amp;vent_evolution'!U$10)),EK311*(1+'input_cool&amp;vent_evolution'!U$9))</f>
        <v>142736074.90684351</v>
      </c>
      <c r="EM311" s="2">
        <f>IF($D311=3,(EL311*(1+'input_cool&amp;vent_evolution'!V$10)),EL311*(1+'input_cool&amp;vent_evolution'!V$9))</f>
        <v>144337354.89243612</v>
      </c>
      <c r="EN311" s="2">
        <f>IF($D311=3,(EM311*(1+'input_cool&amp;vent_evolution'!W$10)),EM311*(1+'input_cool&amp;vent_evolution'!W$9))</f>
        <v>145829443.40607443</v>
      </c>
      <c r="EO311" s="2">
        <f>IF($D311=3,(EN311*(1+'input_cool&amp;vent_evolution'!X$10)),EN311*(1+'input_cool&amp;vent_evolution'!X$9))</f>
        <v>147252621.00814754</v>
      </c>
      <c r="EP311" s="2">
        <f>IF($D311=3,(EO311*(1+'input_cool&amp;vent_evolution'!Y$10)),EO311*(1+'input_cool&amp;vent_evolution'!Y$9))</f>
        <v>148653772.33226359</v>
      </c>
      <c r="EQ311" s="2">
        <f>IF($D311=3,(EP311*(1+'input_cool&amp;vent_evolution'!Z$10)),EP311*(1+'input_cool&amp;vent_evolution'!Z$9))</f>
        <v>149997121.52494541</v>
      </c>
      <c r="ER311" s="2">
        <f>IF($D311=3,(EQ311*(1+'input_cool&amp;vent_evolution'!AA$10)),EQ311*(1+'input_cool&amp;vent_evolution'!AA$9))</f>
        <v>151583587.85212696</v>
      </c>
      <c r="ES311" s="2">
        <f>IF($D311=3,(ER311*(1+'input_cool&amp;vent_evolution'!AB$10)),ER311*(1+'input_cool&amp;vent_evolution'!AB$9))</f>
        <v>152288866.71248311</v>
      </c>
      <c r="ET311" s="2">
        <f>IF($D311=3,(ES311*(1+'input_cool&amp;vent_evolution'!AC$10)),ES311*(1+'input_cool&amp;vent_evolution'!AC$9))</f>
        <v>153169951.92375872</v>
      </c>
      <c r="EU311" s="2">
        <f>IF($D311=3,(ET311*(1+'input_cool&amp;vent_evolution'!AD$10)),ET311*(1+'input_cool&amp;vent_evolution'!AD$9))</f>
        <v>154344378.62347367</v>
      </c>
      <c r="EV311" s="2">
        <f>IF($D311=3,(EU311*(1+'input_cool&amp;vent_evolution'!AE$10)),EU311*(1+'input_cool&amp;vent_evolution'!AE$9))</f>
        <v>155410397.35368732</v>
      </c>
      <c r="EW311" s="2">
        <f>IF($D311=3,(EV311*(1+'input_cool&amp;vent_evolution'!AF$10)),EV311*(1+'input_cool&amp;vent_evolution'!AF$9))</f>
        <v>156234303.79335761</v>
      </c>
      <c r="EX311" s="2">
        <f>IF($D311=3,(EW311*(1+'input_cool&amp;vent_evolution'!AG$10)),EW311*(1+'input_cool&amp;vent_evolution'!AG$9))</f>
        <v>157150919.86492288</v>
      </c>
      <c r="EY311" s="2">
        <f>IF($D311=3,(EX311*(1+'input_cool&amp;vent_evolution'!AH$10)),EX311*(1+'input_cool&amp;vent_evolution'!AH$9))</f>
        <v>158026870.29706347</v>
      </c>
      <c r="EZ311" s="2">
        <f>IF($D311=3,(EY311*(1+'input_cool&amp;vent_evolution'!AI$10)),EY311*(1+'input_cool&amp;vent_evolution'!AI$9))</f>
        <v>158745266.04243049</v>
      </c>
      <c r="FA311" s="2">
        <f>IF($D311=3,(EZ311*(1+'input_cool&amp;vent_evolution'!AJ$10)),EZ311*(1+'input_cool&amp;vent_evolution'!AJ$9))</f>
        <v>159440517.49829596</v>
      </c>
      <c r="FB311" s="2">
        <f>IF($D311=3,(FA311*(1+'input_cool&amp;vent_evolution'!AK$10)),FA311*(1+'input_cool&amp;vent_evolution'!AK$9))</f>
        <v>160230309.52358934</v>
      </c>
      <c r="FC311" s="2">
        <f>IF($D311=3,(FB311*(1+'input_cool&amp;vent_evolution'!AL$10)),FB311*(1+'input_cool&amp;vent_evolution'!AL$9))</f>
        <v>161016483.31527039</v>
      </c>
      <c r="FD311" s="2">
        <f>IF($D311=3,(FC311*(1+'input_cool&amp;vent_evolution'!AM$10)),FC311*(1+'input_cool&amp;vent_evolution'!AM$9))</f>
        <v>161964284.11655688</v>
      </c>
      <c r="FE311" s="2">
        <f>IF($D311=3,(FD311*(1+'input_cool&amp;vent_evolution'!AN$10)),FD311*(1+'input_cool&amp;vent_evolution'!AN$9))</f>
        <v>162806132.22567657</v>
      </c>
      <c r="FF311" s="2">
        <f>IF($D311=3,(FE311*(1+'input_cool&amp;vent_evolution'!AO$10)),FE311*(1+'input_cool&amp;vent_evolution'!AO$9))</f>
        <v>163525751.60857427</v>
      </c>
      <c r="FG311" s="2">
        <f>IF($D311=3,(FF311*(1+'input_cool&amp;vent_evolution'!AP$10)),FF311*(1+'input_cool&amp;vent_evolution'!AP$9))</f>
        <v>164441930.25045696</v>
      </c>
      <c r="FH311" s="2">
        <f>IF($D311=3,(FG311*(1+'input_cool&amp;vent_evolution'!AQ$10)),FG311*(1+'input_cool&amp;vent_evolution'!AQ$9))</f>
        <v>165270428.84243611</v>
      </c>
      <c r="FI311" s="2">
        <f>IF($D311=3,(FH311*(1+'input_cool&amp;vent_evolution'!AR$10)),FH311*(1+'input_cool&amp;vent_evolution'!AR$9))</f>
        <v>166229593.37925977</v>
      </c>
      <c r="FJ311" s="2">
        <f>IF($D311=3,(FI311*(1+'input_cool&amp;vent_evolution'!AS$10)),FI311*(1+'input_cool&amp;vent_evolution'!AS$9))</f>
        <v>167085512.53349116</v>
      </c>
      <c r="FK311" s="2">
        <f>IF($D311=3,(FJ311*(1+'input_cool&amp;vent_evolution'!AT$10)),FJ311*(1+'input_cool&amp;vent_evolution'!AT$9))</f>
        <v>168073362.266462</v>
      </c>
      <c r="FL311" s="2">
        <f>IF($D311=3,(FK311*(1+'input_cool&amp;vent_evolution'!AU$10)),FK311*(1+'input_cool&amp;vent_evolution'!AU$9))</f>
        <v>169067052.40462497</v>
      </c>
      <c r="FM311" s="2">
        <f t="shared" si="348"/>
        <v>90997671.423995763</v>
      </c>
      <c r="FN311" s="2">
        <f t="shared" si="349"/>
        <v>131077156.114721</v>
      </c>
      <c r="FO311" s="2">
        <f t="shared" si="350"/>
        <v>133210491.73759174</v>
      </c>
      <c r="FP311" s="2">
        <f t="shared" si="351"/>
        <v>135227185.20020446</v>
      </c>
      <c r="FQ311" s="2">
        <f t="shared" si="352"/>
        <v>137457285.72201002</v>
      </c>
      <c r="FR311" s="2">
        <f t="shared" si="353"/>
        <v>139627851.68507168</v>
      </c>
      <c r="FS311" s="2">
        <f t="shared" si="354"/>
        <v>141206587.07786027</v>
      </c>
      <c r="FT311" s="2">
        <f t="shared" si="355"/>
        <v>143216605.75865272</v>
      </c>
      <c r="FU311" s="2">
        <f t="shared" si="356"/>
        <v>144934046.08410481</v>
      </c>
      <c r="FV311" s="2">
        <f t="shared" si="357"/>
        <v>146879122.53265241</v>
      </c>
      <c r="FW311" s="2">
        <f t="shared" si="358"/>
        <v>148526881.16246229</v>
      </c>
      <c r="FX311" s="2">
        <f t="shared" si="359"/>
        <v>150062278.93606141</v>
      </c>
      <c r="FY311" s="2">
        <f t="shared" si="360"/>
        <v>151526765.59465173</v>
      </c>
      <c r="FZ311" s="2">
        <f t="shared" si="361"/>
        <v>152968586.64203551</v>
      </c>
      <c r="GA311" s="2">
        <f t="shared" si="362"/>
        <v>154350927.79723978</v>
      </c>
      <c r="GB311" s="2">
        <f t="shared" si="363"/>
        <v>155983442.78839466</v>
      </c>
      <c r="GC311" s="2">
        <f t="shared" si="364"/>
        <v>156709193.02509937</v>
      </c>
      <c r="GD311" s="2">
        <f t="shared" si="365"/>
        <v>157615852.55593708</v>
      </c>
      <c r="GE311" s="2">
        <f t="shared" si="366"/>
        <v>158824368.0853548</v>
      </c>
      <c r="GF311" s="2">
        <f t="shared" si="367"/>
        <v>159921329.00290379</v>
      </c>
      <c r="GG311" s="2">
        <f t="shared" si="368"/>
        <v>160769150.09499112</v>
      </c>
      <c r="GH311" s="2">
        <f t="shared" si="369"/>
        <v>161712371.80245855</v>
      </c>
      <c r="GI311" s="2">
        <f t="shared" si="370"/>
        <v>162613747.51241046</v>
      </c>
      <c r="GJ311" s="2">
        <f t="shared" si="371"/>
        <v>163352995.36394039</v>
      </c>
      <c r="GK311" s="2">
        <f t="shared" si="372"/>
        <v>164068427.14139199</v>
      </c>
      <c r="GL311" s="2">
        <f t="shared" si="373"/>
        <v>164881143.61642531</v>
      </c>
      <c r="GM311" s="2">
        <f t="shared" si="374"/>
        <v>165690136.83524293</v>
      </c>
      <c r="GN311" s="2">
        <f t="shared" si="375"/>
        <v>166665448.43828064</v>
      </c>
      <c r="GO311" s="2">
        <f t="shared" si="376"/>
        <v>167531731.97349742</v>
      </c>
      <c r="GP311" s="2">
        <f t="shared" si="377"/>
        <v>168272238.97977802</v>
      </c>
      <c r="GQ311" s="2">
        <f t="shared" si="378"/>
        <v>169215010.56075856</v>
      </c>
      <c r="GR311" s="2">
        <f t="shared" si="379"/>
        <v>170067557.09665605</v>
      </c>
      <c r="GS311" s="2">
        <f t="shared" si="380"/>
        <v>171054562.27824762</v>
      </c>
      <c r="GT311" s="2">
        <f t="shared" si="381"/>
        <v>171935325.28377688</v>
      </c>
      <c r="GU311" s="2">
        <f t="shared" si="382"/>
        <v>172951848.27607274</v>
      </c>
      <c r="GV311" s="2">
        <f t="shared" si="383"/>
        <v>173974381.19676557</v>
      </c>
      <c r="GW311" s="2">
        <f>IF($D311=3,($N311*$M311*EC311*'input_cooling&amp;ventilation'!$D$3)*'input_cool&amp;vent_evolution'!M$11,($O311*$M311*EC311*'input_cooling&amp;ventilation'!$D$3)*'input_cool&amp;vent_evolution'!M$10)</f>
        <v>26922631.317863431</v>
      </c>
      <c r="GX311" s="2">
        <f>IF($D311=3,($N311*$M311*ED311*'input_cooling&amp;ventilation'!$D$3)*'input_cool&amp;vent_evolution'!N$11,($O311*$M311*ED311*'input_cooling&amp;ventilation'!$D$3)*'input_cool&amp;vent_evolution'!N$10)</f>
        <v>26830846.038034748</v>
      </c>
      <c r="GY311" s="2">
        <f>IF($D311=3,($N311*$M311*EE311*'input_cooling&amp;ventilation'!$D$3)*'input_cool&amp;vent_evolution'!O$11,($O311*$M311*EE311*'input_cooling&amp;ventilation'!$D$3)*'input_cool&amp;vent_evolution'!O$10)</f>
        <v>26737032.376421023</v>
      </c>
      <c r="GZ311" s="2">
        <f>IF($D311=3,($N311*$M311*EF311*'input_cooling&amp;ventilation'!$D$3)*'input_cool&amp;vent_evolution'!P$11,($O311*$M311*EF311*'input_cooling&amp;ventilation'!$D$3)*'input_cool&amp;vent_evolution'!P$10)</f>
        <v>25148572.699986868</v>
      </c>
      <c r="HA311" s="2">
        <f>IF($D311=3,($N311*$M311*EG311*'input_cooling&amp;ventilation'!$D$3)*'input_cool&amp;vent_evolution'!Q$11,($O311*$M311*EG311*'input_cooling&amp;ventilation'!$D$3)*'input_cool&amp;vent_evolution'!Q$10)</f>
        <v>25114438.716615126</v>
      </c>
      <c r="HB311" s="2">
        <f>IF($D311=3,($N311*$M311*EH311*'input_cooling&amp;ventilation'!$D$3)*'input_cool&amp;vent_evolution'!R$11,($O311*$M311*EH311*'input_cooling&amp;ventilation'!$D$3)*'input_cool&amp;vent_evolution'!R$10)</f>
        <v>19678059.57056148</v>
      </c>
      <c r="HC311" s="2">
        <f>IF($D311=3,($N311*$M311*EI311*'input_cooling&amp;ventilation'!$D$3)*'input_cool&amp;vent_evolution'!S$11,($O311*$M311*EI311*'input_cooling&amp;ventilation'!$D$3)*'input_cool&amp;vent_evolution'!S$10)</f>
        <v>19630274.066304736</v>
      </c>
      <c r="HD311" s="2">
        <f>IF($D311=3,($N311*$M311*EJ311*'input_cooling&amp;ventilation'!$D$3)*'input_cool&amp;vent_evolution'!T$11,($O311*$M311*EJ311*'input_cooling&amp;ventilation'!$D$3)*'input_cool&amp;vent_evolution'!T$10)</f>
        <v>19643074.490258258</v>
      </c>
      <c r="HE311" s="2">
        <f>IF($D311=3,($N311*$M311*EK311*'input_cooling&amp;ventilation'!$D$3)*'input_cool&amp;vent_evolution'!U$11,($O311*$M311*EK311*'input_cooling&amp;ventilation'!$D$3)*'input_cool&amp;vent_evolution'!U$10)</f>
        <v>19616087.187190644</v>
      </c>
      <c r="HF311" s="2">
        <f>IF($D311=3,($N311*$M311*EL311*'input_cooling&amp;ventilation'!$D$3)*'input_cool&amp;vent_evolution'!V$11,($O311*$M311*EL311*'input_cooling&amp;ventilation'!$D$3)*'input_cool&amp;vent_evolution'!V$10)</f>
        <v>19620359.898925282</v>
      </c>
      <c r="HG311" s="2">
        <f>IF($D311=3,($N311*$M311*EM311*'input_cooling&amp;ventilation'!$D$3)*'input_cool&amp;vent_evolution'!W$11,($O311*$M311*EM311*'input_cooling&amp;ventilation'!$D$3)*'input_cool&amp;vent_evolution'!W$10)</f>
        <v>15223053.214418091</v>
      </c>
      <c r="HH311" s="2">
        <f>IF($D311=3,($N311*$M311*EN311*'input_cooling&amp;ventilation'!$D$3)*'input_cool&amp;vent_evolution'!X$11,($O311*$M311*EN311*'input_cooling&amp;ventilation'!$D$3)*'input_cool&amp;vent_evolution'!X$10)</f>
        <v>15231118.425549908</v>
      </c>
      <c r="HI311" s="2">
        <f>IF($D311=3,($N311*$M311*EO311*'input_cooling&amp;ventilation'!$D$3)*'input_cool&amp;vent_evolution'!Y$11,($O311*$M311*EO311*'input_cooling&amp;ventilation'!$D$3)*'input_cool&amp;vent_evolution'!Y$10)</f>
        <v>15231989.949802833</v>
      </c>
      <c r="HJ311" s="2">
        <f>IF($D311=3,($N311*$M311*EP311*'input_cooling&amp;ventilation'!$D$3)*'input_cool&amp;vent_evolution'!Z$11,($O311*$M311*EP311*'input_cooling&amp;ventilation'!$D$3)*'input_cool&amp;vent_evolution'!Z$10)</f>
        <v>15230675.178470939</v>
      </c>
      <c r="HK311" s="2">
        <f>IF($D311=3,($N311*$M311*EQ311*'input_cooling&amp;ventilation'!$D$3)*'input_cool&amp;vent_evolution'!AA$11,($O311*$M311*EQ311*'input_cooling&amp;ventilation'!$D$3)*'input_cool&amp;vent_evolution'!AA$10)</f>
        <v>15223606.599060895</v>
      </c>
      <c r="HL311" s="2">
        <f>IF($D311=3,($N311*$M311*ER311*'input_cooling&amp;ventilation'!$D$3)*'input_cool&amp;vent_evolution'!AB$11,($O311*$M311*ER311*'input_cooling&amp;ventilation'!$D$3)*'input_cool&amp;vent_evolution'!AB$10)</f>
        <v>10602146.032380996</v>
      </c>
      <c r="HM311" s="2">
        <f>IF($D311=3,($N311*$M311*ES311*'input_cooling&amp;ventilation'!$D$3)*'input_cool&amp;vent_evolution'!AC$11,($O311*$M311*ES311*'input_cooling&amp;ventilation'!$D$3)*'input_cool&amp;vent_evolution'!AC$10)</f>
        <v>10585511.436472692</v>
      </c>
      <c r="HN311" s="2">
        <f>IF($D311=3,($N311*$M311*ET311*'input_cooling&amp;ventilation'!$D$3)*'input_cool&amp;vent_evolution'!AD$11,($O311*$M311*ET311*'input_cooling&amp;ventilation'!$D$3)*'input_cool&amp;vent_evolution'!AD$10)</f>
        <v>10581268.358486373</v>
      </c>
      <c r="HO311" s="2">
        <f>IF($D311=3,($N311*$M311*EU311*'input_cooling&amp;ventilation'!$D$3)*'input_cool&amp;vent_evolution'!AE$11,($O311*$M311*EU311*'input_cooling&amp;ventilation'!$D$3)*'input_cool&amp;vent_evolution'!AE$10)</f>
        <v>10597256.850323681</v>
      </c>
      <c r="HP311" s="2">
        <f>IF($D311=3,($N311*$M311*EV311*'input_cooling&amp;ventilation'!$D$3)*'input_cool&amp;vent_evolution'!AF$11,($O311*$M311*EV311*'input_cooling&amp;ventilation'!$D$3)*'input_cool&amp;vent_evolution'!AF$10)</f>
        <v>10605694.134721905</v>
      </c>
      <c r="HQ311" s="2">
        <f>IF($D311=3,($N311*$M311*EW311*'input_cooling&amp;ventilation'!$D$3)*'input_cool&amp;vent_evolution'!AG$11,($O311*$M311*EW311*'input_cooling&amp;ventilation'!$D$3)*'input_cool&amp;vent_evolution'!AG$10)</f>
        <v>6695554.1960617406</v>
      </c>
      <c r="HR311" s="2">
        <f>IF($D311=3,($N311*$M311*EX311*'input_cooling&amp;ventilation'!$D$3)*'input_cool&amp;vent_evolution'!AH$11,($O311*$M311*EX311*'input_cooling&amp;ventilation'!$D$3)*'input_cool&amp;vent_evolution'!AH$10)</f>
        <v>6708325.8532174844</v>
      </c>
      <c r="HS311" s="2">
        <f>IF($D311=3,($N311*$M311*EY311*'input_cooling&amp;ventilation'!$D$3)*'input_cool&amp;vent_evolution'!AI$11,($O311*$M311*EY311*'input_cooling&amp;ventilation'!$D$3)*'input_cool&amp;vent_evolution'!AI$10)</f>
        <v>6719275.8759318255</v>
      </c>
      <c r="HT311" s="2">
        <f>IF($D311=3,($N311*$M311*EZ311*'input_cooling&amp;ventilation'!$D$3)*'input_cool&amp;vent_evolution'!AJ$11,($O311*$M311*EZ311*'input_cooling&amp;ventilation'!$D$3)*'input_cool&amp;vent_evolution'!AJ$10)</f>
        <v>6723474.1465805303</v>
      </c>
      <c r="HU311" s="2">
        <f>IF($D311=3,($N311*$M311*FA311*'input_cooling&amp;ventilation'!$D$3)*'input_cool&amp;vent_evolution'!AK$11,($O311*$M311*FA311*'input_cooling&amp;ventilation'!$D$3)*'input_cool&amp;vent_evolution'!AK$10)</f>
        <v>6726669.624696644</v>
      </c>
      <c r="HV311" s="2">
        <f>IF($D311=3,($N311*$M311*FB311*'input_cooling&amp;ventilation'!$D$3)*'input_cool&amp;vent_evolution'!AL$11,($O311*$M311*FB311*'input_cooling&amp;ventilation'!$D$3)*'input_cool&amp;vent_evolution'!AL$10)</f>
        <v>6733822.5980077088</v>
      </c>
      <c r="HW311" s="2">
        <f>IF($D311=3,($N311*$M311*FC311*'input_cooling&amp;ventilation'!$D$3)*'input_cool&amp;vent_evolution'!AM$11,($O311*$M311*FC311*'input_cooling&amp;ventilation'!$D$3)*'input_cool&amp;vent_evolution'!AM$10)</f>
        <v>6740774.4417984141</v>
      </c>
      <c r="HX311" s="2">
        <f>IF($D311=3,($N311*$M311*FD311*'input_cooling&amp;ventilation'!$D$3)*'input_cool&amp;vent_evolution'!AN$11,($O311*$M311*FD311*'input_cooling&amp;ventilation'!$D$3)*'input_cool&amp;vent_evolution'!AN$10)</f>
        <v>6754421.3469493361</v>
      </c>
      <c r="HY311" s="2">
        <f>IF($D311=3,($N311*$M311*FE311*'input_cooling&amp;ventilation'!$D$3)*'input_cool&amp;vent_evolution'!AO$11,($O311*$M311*FE311*'input_cooling&amp;ventilation'!$D$3)*'input_cool&amp;vent_evolution'!AO$10)</f>
        <v>6763568.6615605205</v>
      </c>
      <c r="HZ311" s="2">
        <f>IF($D311=3,($N311*$M311*FF311*'input_cooling&amp;ventilation'!$D$3)*'input_cool&amp;vent_evolution'!AP$11,($O311*$M311*FF311*'input_cooling&amp;ventilation'!$D$3)*'input_cool&amp;vent_evolution'!AP$10)</f>
        <v>6767595.2797644353</v>
      </c>
      <c r="IA311" s="2">
        <f>IF($D311=3,($N311*$M311*FG311*'input_cooling&amp;ventilation'!$D$3)*'input_cool&amp;vent_evolution'!AQ$11,($O311*$M311*FG311*'input_cooling&amp;ventilation'!$D$3)*'input_cool&amp;vent_evolution'!AQ$10)</f>
        <v>6779701.5997782284</v>
      </c>
      <c r="IB311" s="2">
        <f>IF($D311=3,($N311*$M311*FH311*'input_cooling&amp;ventilation'!$D$3)*'input_cool&amp;vent_evolution'!AR$11,($O311*$M311*FH311*'input_cooling&amp;ventilation'!$D$3)*'input_cool&amp;vent_evolution'!AR$10)</f>
        <v>6788122.9287000736</v>
      </c>
      <c r="IC311" s="2">
        <f>IF($D311=3,($N311*$M311*FI311*'input_cooling&amp;ventilation'!$D$3)*'input_cool&amp;vent_evolution'!AS$11,($O311*$M311*FI311*'input_cooling&amp;ventilation'!$D$3)*'input_cool&amp;vent_evolution'!AS$10)</f>
        <v>6801834.0270170718</v>
      </c>
      <c r="ID311" s="2">
        <f>IF($D311=3,($N311*$M311*FJ311*'input_cooling&amp;ventilation'!$D$3)*'input_cool&amp;vent_evolution'!AT$11,($O311*$M311*FJ311*'input_cooling&amp;ventilation'!$D$3)*'input_cool&amp;vent_evolution'!AT$10)</f>
        <v>6811241.1668310547</v>
      </c>
      <c r="IE311" s="2">
        <f>IF($D311=3,($N311*$M311*FK311*'input_cooling&amp;ventilation'!$D$3)*'input_cool&amp;vent_evolution'!AU$11,($O311*$M311*FK311*'input_cooling&amp;ventilation'!$D$3)*'input_cool&amp;vent_evolution'!AU$10)</f>
        <v>6851510.8626642311</v>
      </c>
      <c r="IF311" s="2">
        <f>IF($D311=3,($N311*$M311*FL311*'input_cooling&amp;ventilation'!$D$3)*'input_cool&amp;vent_evolution'!AV$11,($O311*$M311*FL311*'input_cooling&amp;ventilation'!$D$3)*'input_cool&amp;vent_evolution'!AV$10)</f>
        <v>6892018.6426237468</v>
      </c>
    </row>
    <row r="312" spans="1:240" x14ac:dyDescent="0.25">
      <c r="A312">
        <v>310</v>
      </c>
      <c r="B312">
        <v>100100</v>
      </c>
      <c r="C312">
        <v>24</v>
      </c>
      <c r="D312">
        <v>6</v>
      </c>
      <c r="E312">
        <v>1</v>
      </c>
      <c r="F312" s="2">
        <v>151198198.250016</v>
      </c>
      <c r="G312" s="2">
        <v>164150615.06080401</v>
      </c>
      <c r="H312" s="2">
        <v>151198198.250016</v>
      </c>
      <c r="I312" s="17">
        <v>0.61678377299999998</v>
      </c>
      <c r="J312">
        <v>0.21863263799999999</v>
      </c>
      <c r="K312" s="2">
        <f t="shared" si="308"/>
        <v>33056860.94424798</v>
      </c>
      <c r="L312" s="2">
        <f t="shared" si="309"/>
        <v>101245435.69747332</v>
      </c>
      <c r="M312">
        <v>0.70644139387539595</v>
      </c>
      <c r="N312" s="17">
        <f>'input_cooling&amp;ventilation'!$D$5</f>
        <v>57.500092182043396</v>
      </c>
      <c r="O312" s="45">
        <f>'input_cooling&amp;ventilation'!$D$6</f>
        <v>19.328678831353667</v>
      </c>
      <c r="P312" s="45">
        <f>'input_cooling&amp;ventilation'!$C$5</f>
        <v>50.351688737400465</v>
      </c>
      <c r="Q312" s="45">
        <f>'input_cooling&amp;ventilation'!$C$6</f>
        <v>32.240814214248743</v>
      </c>
      <c r="R312">
        <v>17</v>
      </c>
      <c r="S312">
        <v>12</v>
      </c>
      <c r="T312">
        <v>14</v>
      </c>
      <c r="U312" s="2">
        <f t="shared" si="310"/>
        <v>58792481.999488041</v>
      </c>
      <c r="V312" s="2">
        <f t="shared" si="311"/>
        <v>169343780.9201757</v>
      </c>
      <c r="W312" s="2">
        <v>14023223.08044556</v>
      </c>
      <c r="X312" s="57">
        <f>IF($D312=3,(W312*(1+'input_cool&amp;vent_evolution'!M$11)),(W312*(1+'input_cool&amp;vent_evolution'!M$12)))</f>
        <v>14247968.236105205</v>
      </c>
      <c r="Y312" s="57">
        <f>IF($D312=3,(X312*(1+'input_cool&amp;vent_evolution'!N$11)),(X312*(1+'input_cool&amp;vent_evolution'!N$12)))</f>
        <v>14455071.675469656</v>
      </c>
      <c r="Z312" s="57">
        <f>IF($D312=3,(Y312*(1+'input_cool&amp;vent_evolution'!O$11)),(Y312*(1+'input_cool&amp;vent_evolution'!O$12)))</f>
        <v>14648347.757050952</v>
      </c>
      <c r="AA312" s="57">
        <f>IF($D312=3,(Z312*(1+'input_cool&amp;vent_evolution'!P$11)),(Z312*(1+'input_cool&amp;vent_evolution'!P$12)))</f>
        <v>14869810.335384166</v>
      </c>
      <c r="AB312" s="57">
        <f>IF($D312=3,(AA312*(1+'input_cool&amp;vent_evolution'!Q$11)),(AA312*(1+'input_cool&amp;vent_evolution'!Q$12)))</f>
        <v>15099426.070091382</v>
      </c>
      <c r="AC312" s="57">
        <f>IF($D312=3,(AB312*(1+'input_cool&amp;vent_evolution'!R$11)),(AB312*(1+'input_cool&amp;vent_evolution'!R$12)))</f>
        <v>15327118.836749502</v>
      </c>
      <c r="AD312" s="57">
        <f>IF($D312=3,(AC312*(1+'input_cool&amp;vent_evolution'!S$11)),(AC312*(1+'input_cool&amp;vent_evolution'!S$12)))</f>
        <v>15545807.28661433</v>
      </c>
      <c r="AE312" s="57">
        <f>IF($D312=3,(AD312*(1+'input_cool&amp;vent_evolution'!T$11)),(AD312*(1+'input_cool&amp;vent_evolution'!T$12)))</f>
        <v>15772715.437503159</v>
      </c>
      <c r="AF312" s="57">
        <f>IF($D312=3,(AE312*(1+'input_cool&amp;vent_evolution'!U$11)),(AE312*(1+'input_cool&amp;vent_evolution'!U$12)))</f>
        <v>16032062.200374154</v>
      </c>
      <c r="AG312" s="57">
        <f>IF($D312=3,(AF312*(1+'input_cool&amp;vent_evolution'!V$11)),(AF312*(1+'input_cool&amp;vent_evolution'!V$12)))</f>
        <v>16294387.466053927</v>
      </c>
      <c r="AH312" s="57">
        <f>IF($D312=3,(AG312*(1+'input_cool&amp;vent_evolution'!W$11)),(AG312*(1+'input_cool&amp;vent_evolution'!W$12)))</f>
        <v>16501498.382345336</v>
      </c>
      <c r="AI312" s="57">
        <f>IF($D312=3,(AH312*(1+'input_cool&amp;vent_evolution'!X$11)),(AH312*(1+'input_cool&amp;vent_evolution'!X$12)))</f>
        <v>16751509.006719828</v>
      </c>
      <c r="AJ312" s="57">
        <f>IF($D312=3,(AI312*(1+'input_cool&amp;vent_evolution'!Y$11)),(AI312*(1+'input_cool&amp;vent_evolution'!Y$12)))</f>
        <v>17006147.365745794</v>
      </c>
      <c r="AK312" s="57">
        <f>IF($D312=3,(AJ312*(1+'input_cool&amp;vent_evolution'!Z$11)),(AJ312*(1+'input_cool&amp;vent_evolution'!Z$12)))</f>
        <v>17284123.382790443</v>
      </c>
      <c r="AL312" s="57">
        <f>IF($D312=3,(AK312*(1+'input_cool&amp;vent_evolution'!AA$11)),(AK312*(1+'input_cool&amp;vent_evolution'!AA$12)))</f>
        <v>17561239.334649112</v>
      </c>
      <c r="AM312" s="57">
        <f>IF($D312=3,(AL312*(1+'input_cool&amp;vent_evolution'!AB$11)),(AL312*(1+'input_cool&amp;vent_evolution'!AB$12)))</f>
        <v>17829681.955540411</v>
      </c>
      <c r="AN312" s="57">
        <f>IF($D312=3,(AM312*(1+'input_cool&amp;vent_evolution'!AC$11)),(AM312*(1+'input_cool&amp;vent_evolution'!AC$12)))</f>
        <v>18099385.231348202</v>
      </c>
      <c r="AO312" s="57">
        <f>IF($D312=3,(AN312*(1+'input_cool&amp;vent_evolution'!AD$11)),(AN312*(1+'input_cool&amp;vent_evolution'!AD$12)))</f>
        <v>18367672.51415664</v>
      </c>
      <c r="AP312" s="57">
        <f>IF($D312=3,(AO312*(1+'input_cool&amp;vent_evolution'!AE$11)),(AO312*(1+'input_cool&amp;vent_evolution'!AE$12)))</f>
        <v>18633487.283227369</v>
      </c>
      <c r="AQ312" s="57">
        <f>IF($D312=3,(AP312*(1+'input_cool&amp;vent_evolution'!AF$11)),(AP312*(1+'input_cool&amp;vent_evolution'!AF$12)))</f>
        <v>18895381.293456621</v>
      </c>
      <c r="AR312" s="57">
        <f>IF($D312=3,(AQ312*(1+'input_cool&amp;vent_evolution'!AG$11)),(AQ312*(1+'input_cool&amp;vent_evolution'!AG$12)))</f>
        <v>19146498.084614005</v>
      </c>
      <c r="AS312" s="57">
        <f>IF($D312=3,(AR312*(1+'input_cool&amp;vent_evolution'!AH$11)),(AR312*(1+'input_cool&amp;vent_evolution'!AH$12)))</f>
        <v>19393618.14309641</v>
      </c>
      <c r="AT312" s="57">
        <f>IF($D312=3,(AS312*(1+'input_cool&amp;vent_evolution'!AI$11)),(AS312*(1+'input_cool&amp;vent_evolution'!AI$12)))</f>
        <v>19636432.643676199</v>
      </c>
      <c r="AU312" s="57">
        <f>IF($D312=3,(AT312*(1+'input_cool&amp;vent_evolution'!AJ$11)),(AT312*(1+'input_cool&amp;vent_evolution'!AJ$12)))</f>
        <v>19874628.286227219</v>
      </c>
      <c r="AV312" s="57">
        <f>IF($D312=3,(AU312*(1+'input_cool&amp;vent_evolution'!AK$11)),(AU312*(1+'input_cool&amp;vent_evolution'!AK$12)))</f>
        <v>20107902.608883895</v>
      </c>
      <c r="AW312" s="57">
        <f>IF($D312=3,(AV312*(1+'input_cool&amp;vent_evolution'!AL$11)),(AV312*(1+'input_cool&amp;vent_evolution'!AL$12)))</f>
        <v>20335964.098741114</v>
      </c>
      <c r="AX312" s="57">
        <f>IF($D312=3,(AW312*(1+'input_cool&amp;vent_evolution'!AM$11)),(AW312*(1+'input_cool&amp;vent_evolution'!AM$12)))</f>
        <v>20558554.071950488</v>
      </c>
      <c r="AY312" s="57">
        <f>IF($D312=3,(AX312*(1+'input_cool&amp;vent_evolution'!AN$11)),(AX312*(1+'input_cool&amp;vent_evolution'!AN$12)))</f>
        <v>20775452.188071229</v>
      </c>
      <c r="AZ312" s="57">
        <f>IF($D312=3,(AY312*(1+'input_cool&amp;vent_evolution'!AO$11)),(AY312*(1+'input_cool&amp;vent_evolution'!AO$12)))</f>
        <v>20986531.723979875</v>
      </c>
      <c r="BA312" s="57">
        <f>IF($D312=3,(AZ312*(1+'input_cool&amp;vent_evolution'!AP$11)),(AZ312*(1+'input_cool&amp;vent_evolution'!AP$12)))</f>
        <v>21191700.048337858</v>
      </c>
      <c r="BB312" s="57">
        <f>IF($D312=3,(BA312*(1+'input_cool&amp;vent_evolution'!AQ$11)),(BA312*(1+'input_cool&amp;vent_evolution'!AQ$12)))</f>
        <v>21390888.425952591</v>
      </c>
      <c r="BC312" s="57">
        <f>IF($D312=3,(BB312*(1+'input_cool&amp;vent_evolution'!AR$11)),(BB312*(1+'input_cool&amp;vent_evolution'!AR$12)))</f>
        <v>21584064.375815012</v>
      </c>
      <c r="BD312" s="57">
        <f>IF($D312=3,(BC312*(1+'input_cool&amp;vent_evolution'!AS$11)),(BC312*(1+'input_cool&amp;vent_evolution'!AS$12)))</f>
        <v>21771232.009765893</v>
      </c>
      <c r="BE312" s="57">
        <f>IF($D312=3,(BD312*(1+'input_cool&amp;vent_evolution'!AT$11)),(BD312*(1+'input_cool&amp;vent_evolution'!AT$12)))</f>
        <v>21952430.968652021</v>
      </c>
      <c r="BF312" s="57">
        <f>IF($D312=3,(BE312*(1+'input_cool&amp;vent_evolution'!AU$11)),(BE312*(1+'input_cool&amp;vent_evolution'!AU$12)))</f>
        <v>22135138.021461666</v>
      </c>
      <c r="BG312" s="57">
        <f>IF($D312=3,(BF312*(1+'input_cool&amp;vent_evolution'!AV$11)),(BF312*(1+'input_cool&amp;vent_evolution'!AV$12)))</f>
        <v>22319365.719852388</v>
      </c>
      <c r="BH312" s="2">
        <f t="shared" si="384"/>
        <v>37676677.501800857</v>
      </c>
      <c r="BI312" s="2">
        <f t="shared" si="312"/>
        <v>38280508.069232114</v>
      </c>
      <c r="BJ312" s="2">
        <f t="shared" si="313"/>
        <v>38836940.028538875</v>
      </c>
      <c r="BK312" s="2">
        <f t="shared" si="314"/>
        <v>39356221.548398919</v>
      </c>
      <c r="BL312" s="2">
        <f t="shared" si="315"/>
        <v>39951232.702019729</v>
      </c>
      <c r="BM312" s="2">
        <f t="shared" si="316"/>
        <v>40568149.222300023</v>
      </c>
      <c r="BN312" s="2">
        <f t="shared" si="317"/>
        <v>41179899.237946086</v>
      </c>
      <c r="BO312" s="2">
        <f t="shared" si="318"/>
        <v>41767457.044853918</v>
      </c>
      <c r="BP312" s="2">
        <f t="shared" si="319"/>
        <v>42377099.006229371</v>
      </c>
      <c r="BQ312" s="2">
        <f t="shared" si="320"/>
        <v>43073894.906128585</v>
      </c>
      <c r="BR312" s="2">
        <f t="shared" si="321"/>
        <v>43778693.252335668</v>
      </c>
      <c r="BS312" s="2">
        <f t="shared" si="322"/>
        <v>44335145.300160177</v>
      </c>
      <c r="BT312" s="2">
        <f t="shared" si="323"/>
        <v>45006857.47449737</v>
      </c>
      <c r="BU312" s="2">
        <f t="shared" si="324"/>
        <v>45691003.143262148</v>
      </c>
      <c r="BV312" s="2">
        <f t="shared" si="325"/>
        <v>46437850.9033916</v>
      </c>
      <c r="BW312" s="2">
        <f t="shared" si="326"/>
        <v>47182387.896698266</v>
      </c>
      <c r="BX312" s="2">
        <f t="shared" si="327"/>
        <v>47903621.952310137</v>
      </c>
      <c r="BY312" s="2">
        <f t="shared" si="328"/>
        <v>48628243.053001247</v>
      </c>
      <c r="BZ312" s="2">
        <f t="shared" si="329"/>
        <v>49349059.756423943</v>
      </c>
      <c r="CA312" s="2">
        <f t="shared" si="330"/>
        <v>50063233.471841685</v>
      </c>
      <c r="CB312" s="2">
        <f t="shared" si="331"/>
        <v>50766873.149143837</v>
      </c>
      <c r="CC312" s="2">
        <f t="shared" si="332"/>
        <v>51441557.299959131</v>
      </c>
      <c r="CD312" s="2">
        <f t="shared" si="333"/>
        <v>52105503.291137926</v>
      </c>
      <c r="CE312" s="2">
        <f t="shared" si="334"/>
        <v>52757881.391281135</v>
      </c>
      <c r="CF312" s="2">
        <f t="shared" si="335"/>
        <v>53397849.846125387</v>
      </c>
      <c r="CG312" s="2">
        <f t="shared" si="336"/>
        <v>54024596.020936102</v>
      </c>
      <c r="CH312" s="2">
        <f t="shared" si="337"/>
        <v>54637336.697928719</v>
      </c>
      <c r="CI312" s="2">
        <f t="shared" si="338"/>
        <v>55235376.862278558</v>
      </c>
      <c r="CJ312" s="2">
        <f t="shared" si="339"/>
        <v>55818124.517717667</v>
      </c>
      <c r="CK312" s="2">
        <f t="shared" si="340"/>
        <v>56385239.192856044</v>
      </c>
      <c r="CL312" s="2">
        <f t="shared" si="341"/>
        <v>56936472.011878915</v>
      </c>
      <c r="CM312" s="2">
        <f t="shared" si="342"/>
        <v>57471638.301571764</v>
      </c>
      <c r="CN312" s="2">
        <f t="shared" si="343"/>
        <v>57990650.794086374</v>
      </c>
      <c r="CO312" s="2">
        <f t="shared" si="344"/>
        <v>58493520.536847286</v>
      </c>
      <c r="CP312" s="2">
        <f t="shared" si="345"/>
        <v>58980354.034285866</v>
      </c>
      <c r="CQ312" s="2">
        <f t="shared" si="346"/>
        <v>59471239.37972492</v>
      </c>
      <c r="CR312" s="2">
        <f>IF($D312=3,(W312*$P312*$M312*'input_cooling&amp;ventilation'!$D$3)*'input_cool&amp;vent_evolution'!M$11,(W312*$Q312*'input_cooling&amp;ventilation'!$D$3)*'input_cool&amp;vent_evolution'!M$12)</f>
        <v>5915971.1397035895</v>
      </c>
      <c r="CS312" s="2">
        <f>IF($D312=3,(X312*$P312*$M312*'input_cooling&amp;ventilation'!$D$3)*'input_cool&amp;vent_evolution'!N$11,(X312*$Q312*'input_cooling&amp;ventilation'!$D$3)*'input_cool&amp;vent_evolution'!N$12)</f>
        <v>5451587.8957093442</v>
      </c>
      <c r="CT312" s="2">
        <f>IF($D312=3,(Y312*$P312*$M312*'input_cooling&amp;ventilation'!$D$3)*'input_cool&amp;vent_evolution'!O$11,(Y312*$Q312*'input_cooling&amp;ventilation'!$D$3)*'input_cool&amp;vent_evolution'!O$12)</f>
        <v>5087610.0856275521</v>
      </c>
      <c r="CU312" s="2">
        <f>IF($D312=3,(Z312*$P312*$M312*'input_cooling&amp;ventilation'!$D$3)*'input_cool&amp;vent_evolution'!P$11,(Z312*$Q312*'input_cooling&amp;ventilation'!$D$3)*'input_cool&amp;vent_evolution'!P$12)</f>
        <v>5829563.7923682537</v>
      </c>
      <c r="CV312" s="2">
        <f>IF($D312=3,(AA312*$P312*$M312*'input_cooling&amp;ventilation'!$D$3)*'input_cool&amp;vent_evolution'!Q$11,(AA312*$Q312*'input_cooling&amp;ventilation'!$D$3)*'input_cool&amp;vent_evolution'!Q$12)</f>
        <v>6044179.4874853464</v>
      </c>
      <c r="CW312" s="2">
        <f>IF($D312=3,(AB312*$P312*$M312*'input_cooling&amp;ventilation'!$D$3)*'input_cool&amp;vent_evolution'!R$11,(AB312*$Q312*'input_cooling&amp;ventilation'!$D$3)*'input_cool&amp;vent_evolution'!R$12)</f>
        <v>5993561.1618194086</v>
      </c>
      <c r="CX312" s="2">
        <f>IF($D312=3,(AC312*$P312*$M312*'input_cooling&amp;ventilation'!$D$3)*'input_cool&amp;vent_evolution'!S$11,(AC312*$Q312*'input_cooling&amp;ventilation'!$D$3)*'input_cool&amp;vent_evolution'!S$12)</f>
        <v>5756540.3542940486</v>
      </c>
      <c r="CY312" s="2">
        <f>IF($D312=3,(AD312*$P312*$M312*'input_cooling&amp;ventilation'!$D$3)*'input_cool&amp;vent_evolution'!T$11,(AD312*$Q312*'input_cooling&amp;ventilation'!$D$3)*'input_cool&amp;vent_evolution'!T$12)</f>
        <v>5972907.7055379171</v>
      </c>
      <c r="CZ312" s="2">
        <f>IF($D312=3,(AE312*$P312*$M312*'input_cooling&amp;ventilation'!$D$3)*'input_cool&amp;vent_evolution'!U$11,(AE312*$Q312*'input_cooling&amp;ventilation'!$D$3)*'input_cool&amp;vent_evolution'!U$12)</f>
        <v>6826789.9248689096</v>
      </c>
      <c r="DA312" s="2">
        <f>IF($D312=3,(AF312*$P312*$M312*'input_cooling&amp;ventilation'!$D$3)*'input_cool&amp;vent_evolution'!V$11,(AF312*$Q312*'input_cooling&amp;ventilation'!$D$3)*'input_cool&amp;vent_evolution'!V$12)</f>
        <v>6905193.1127131106</v>
      </c>
      <c r="DB312" s="2">
        <f>IF($D312=3,(AG312*$P312*$M312*'input_cooling&amp;ventilation'!$D$3)*'input_cool&amp;vent_evolution'!W$11,(AG312*$Q312*'input_cooling&amp;ventilation'!$D$3)*'input_cool&amp;vent_evolution'!W$12)</f>
        <v>5451784.7110043084</v>
      </c>
      <c r="DC312" s="2">
        <f>IF($D312=3,(AH312*$P312*$M312*'input_cooling&amp;ventilation'!$D$3)*'input_cool&amp;vent_evolution'!X$11,(AH312*$Q312*'input_cooling&amp;ventilation'!$D$3)*'input_cool&amp;vent_evolution'!X$12)</f>
        <v>6581034.568142876</v>
      </c>
      <c r="DD312" s="2">
        <f>IF($D312=3,(AI312*$P312*$M312*'input_cooling&amp;ventilation'!$D$3)*'input_cool&amp;vent_evolution'!Y$11,(AI312*$Q312*'input_cooling&amp;ventilation'!$D$3)*'input_cool&amp;vent_evolution'!Y$12)</f>
        <v>6702850.5181239117</v>
      </c>
      <c r="DE312" s="2">
        <f>IF($D312=3,(AJ312*$P312*$M312*'input_cooling&amp;ventilation'!$D$3)*'input_cool&amp;vent_evolution'!Z$11,(AJ312*$Q312*'input_cooling&amp;ventilation'!$D$3)*'input_cool&amp;vent_evolution'!Z$12)</f>
        <v>7317168.1478035925</v>
      </c>
      <c r="DF312" s="2">
        <f>IF($D312=3,(AK312*$P312*$M312*'input_cooling&amp;ventilation'!$D$3)*'input_cool&amp;vent_evolution'!AA$11,(AK312*$Q312*'input_cooling&amp;ventilation'!$D$3)*'input_cool&amp;vent_evolution'!AA$12)</f>
        <v>7294528.6350470074</v>
      </c>
      <c r="DG312" s="2">
        <f>IF($D312=3,(AL312*$P312*$M312*'input_cooling&amp;ventilation'!$D$3)*'input_cool&amp;vent_evolution'!AB$11,(AL312*$Q312*'input_cooling&amp;ventilation'!$D$3)*'input_cool&amp;vent_evolution'!AB$12)</f>
        <v>7066220.373908042</v>
      </c>
      <c r="DH312" s="2">
        <f>IF($D312=3,(AM312*$P312*$M312*'input_cooling&amp;ventilation'!$D$3)*'input_cool&amp;vent_evolution'!AC$11,(AM312*$Q312*'input_cooling&amp;ventilation'!$D$3)*'input_cool&amp;vent_evolution'!AC$12)</f>
        <v>7099404.617996471</v>
      </c>
      <c r="DI312" s="2">
        <f>IF($D312=3,(AN312*$P312*$M312*'input_cooling&amp;ventilation'!$D$3)*'input_cool&amp;vent_evolution'!AD$11,(AN312*$Q312*'input_cooling&amp;ventilation'!$D$3)*'input_cool&amp;vent_evolution'!AD$12)</f>
        <v>7062131.406506693</v>
      </c>
      <c r="DJ312" s="2">
        <f>IF($D312=3,(AO312*$P312*$M312*'input_cooling&amp;ventilation'!$D$3)*'input_cool&amp;vent_evolution'!AE$11,(AO312*$Q312*'input_cooling&amp;ventilation'!$D$3)*'input_cool&amp;vent_evolution'!AE$12)</f>
        <v>6997047.3789027855</v>
      </c>
      <c r="DK312" s="2">
        <f>IF($D312=3,(AP312*$P312*$M312*'input_cooling&amp;ventilation'!$D$3)*'input_cool&amp;vent_evolution'!AF$11,(AP312*$Q312*'input_cooling&amp;ventilation'!$D$3)*'input_cool&amp;vent_evolution'!AF$12)</f>
        <v>6893841.1670321506</v>
      </c>
      <c r="DL312" s="2">
        <f>IF($D312=3,(AQ312*$P312*$M312*'input_cooling&amp;ventilation'!$D$3)*'input_cool&amp;vent_evolution'!AG$11,(AQ312*$Q312*'input_cooling&amp;ventilation'!$D$3)*'input_cool&amp;vent_evolution'!AG$12)</f>
        <v>6610152.2180609629</v>
      </c>
      <c r="DM312" s="2">
        <f>IF($D312=3,(AR312*$P312*$M312*'input_cooling&amp;ventilation'!$D$3)*'input_cool&amp;vent_evolution'!AH$11,(AR312*$Q312*'input_cooling&amp;ventilation'!$D$3)*'input_cool&amp;vent_evolution'!AH$12)</f>
        <v>6504946.1454811394</v>
      </c>
      <c r="DN312" s="2">
        <f>IF($D312=3,(AS312*$P312*$M312*'input_cooling&amp;ventilation'!$D$3)*'input_cool&amp;vent_evolution'!AI$11,(AS312*$Q312*'input_cooling&amp;ventilation'!$D$3)*'input_cool&amp;vent_evolution'!AI$12)</f>
        <v>6391610.8603782589</v>
      </c>
      <c r="DO312" s="2">
        <f>IF($D312=3,(AT312*$P312*$M312*'input_cooling&amp;ventilation'!$D$3)*'input_cool&amp;vent_evolution'!AJ$11,(AT312*$Q312*'input_cooling&amp;ventilation'!$D$3)*'input_cool&amp;vent_evolution'!AJ$12)</f>
        <v>6270028.5699106911</v>
      </c>
      <c r="DP312" s="2">
        <f>IF($D312=3,(AU312*$P312*$M312*'input_cooling&amp;ventilation'!$D$3)*'input_cool&amp;vent_evolution'!AK$11,(AU312*$Q312*'input_cooling&amp;ventilation'!$D$3)*'input_cool&amp;vent_evolution'!AK$12)</f>
        <v>6140484.5698241862</v>
      </c>
      <c r="DQ312" s="2">
        <f>IF($D312=3,(AV312*$P312*$M312*'input_cooling&amp;ventilation'!$D$3)*'input_cool&amp;vent_evolution'!AL$11,(AV312*$Q312*'input_cooling&amp;ventilation'!$D$3)*'input_cool&amp;vent_evolution'!AL$12)</f>
        <v>6003267.0698199524</v>
      </c>
      <c r="DR312" s="2">
        <f>IF($D312=3,(AW312*$P312*$M312*'input_cooling&amp;ventilation'!$D$3)*'input_cool&amp;vent_evolution'!AM$11,(AW312*$Q312*'input_cooling&amp;ventilation'!$D$3)*'input_cool&amp;vent_evolution'!AM$12)</f>
        <v>5859240.229801802</v>
      </c>
      <c r="DS312" s="2">
        <f>IF($D312=3,(AX312*$P312*$M312*'input_cooling&amp;ventilation'!$D$3)*'input_cool&amp;vent_evolution'!AN$11,(AX312*$Q312*'input_cooling&amp;ventilation'!$D$3)*'input_cool&amp;vent_evolution'!AN$12)</f>
        <v>5709413.3640397722</v>
      </c>
      <c r="DT312" s="2">
        <f>IF($D312=3,(AY312*$P312*$M312*'input_cooling&amp;ventilation'!$D$3)*'input_cool&amp;vent_evolution'!AO$11,(AY312*$Q312*'input_cooling&amp;ventilation'!$D$3)*'input_cool&amp;vent_evolution'!AO$12)</f>
        <v>5556250.7630138788</v>
      </c>
      <c r="DU312" s="2">
        <f>IF($D312=3,(AZ312*$P312*$M312*'input_cooling&amp;ventilation'!$D$3)*'input_cool&amp;vent_evolution'!AP$11,(AZ312*$Q312*'input_cooling&amp;ventilation'!$D$3)*'input_cool&amp;vent_evolution'!AP$12)</f>
        <v>5400649.82544633</v>
      </c>
      <c r="DV312" s="2">
        <f>IF($D312=3,(BA312*$P312*$M312*'input_cooling&amp;ventilation'!$D$3)*'input_cool&amp;vent_evolution'!AQ$11,(BA312*$Q312*'input_cooling&amp;ventilation'!$D$3)*'input_cool&amp;vent_evolution'!AQ$12)</f>
        <v>5243239.5700563602</v>
      </c>
      <c r="DW312" s="2">
        <f>IF($D312=3,(BB312*$P312*$M312*'input_cooling&amp;ventilation'!$D$3)*'input_cool&amp;vent_evolution'!AR$11,(BB312*$Q312*'input_cooling&amp;ventilation'!$D$3)*'input_cool&amp;vent_evolution'!AR$12)</f>
        <v>5084974.3164280159</v>
      </c>
      <c r="DX312" s="2">
        <f>IF($D312=3,(BC312*$P312*$M312*'input_cooling&amp;ventilation'!$D$3)*'input_cool&amp;vent_evolution'!AS$11,(BC312*$Q312*'input_cooling&amp;ventilation'!$D$3)*'input_cool&amp;vent_evolution'!AS$12)</f>
        <v>4926817.2988648023</v>
      </c>
      <c r="DY312" s="2">
        <f>IF($D312=3,(BD312*$P312*$M312*'input_cooling&amp;ventilation'!$D$3)*'input_cool&amp;vent_evolution'!AT$11,(BD312*$Q312*'input_cooling&amp;ventilation'!$D$3)*'input_cool&amp;vent_evolution'!AT$12)</f>
        <v>4769703.7480890378</v>
      </c>
      <c r="DZ312" s="2">
        <f>IF($D312=3,(BE312*$P312*$M312*'input_cooling&amp;ventilation'!$D$3)*'input_cool&amp;vent_evolution'!AU$11,(BE312*$Q312*'input_cooling&amp;ventilation'!$D$3)*'input_cool&amp;vent_evolution'!AU$12)</f>
        <v>4809401.334011659</v>
      </c>
      <c r="EA312" s="2">
        <f>IF($D312=3,(BF312*$P312*$M312*'input_cooling&amp;ventilation'!$D$3)*'input_cool&amp;vent_evolution'!AV$11,(BF312*$Q312*'input_cooling&amp;ventilation'!$D$3)*'input_cool&amp;vent_evolution'!AV$12)</f>
        <v>4849429.3174623679</v>
      </c>
      <c r="EB312">
        <v>0.1833809251856082</v>
      </c>
      <c r="EC312" s="2">
        <f t="shared" si="347"/>
        <v>27726865.481484942</v>
      </c>
      <c r="ED312" s="2">
        <f>IF($D312=3,(EC312*(1+'input_cool&amp;vent_evolution'!M$10)),EC312*(1+'input_cool&amp;vent_evolution'!M$9))</f>
        <v>28192256.054458864</v>
      </c>
      <c r="EE312" s="2">
        <f>IF($D312=3,(ED312*(1+'input_cool&amp;vent_evolution'!N$10)),ED312*(1+'input_cool&amp;vent_evolution'!N$9))</f>
        <v>28651096.831240989</v>
      </c>
      <c r="EF312" s="2">
        <f>IF($D312=3,(EE312*(1+'input_cool&amp;vent_evolution'!O$10)),EE312*(1+'input_cool&amp;vent_evolution'!O$9))</f>
        <v>29084850.050845254</v>
      </c>
      <c r="EG312" s="2">
        <f>IF($D312=3,(EF312*(1+'input_cool&amp;vent_evolution'!P$10)),EF312*(1+'input_cool&amp;vent_evolution'!P$9))</f>
        <v>29564503.155943893</v>
      </c>
      <c r="EH312" s="2">
        <f>IF($D312=3,(EG312*(1+'input_cool&amp;vent_evolution'!Q$10)),EG312*(1+'input_cool&amp;vent_evolution'!Q$9))</f>
        <v>30031351.485794518</v>
      </c>
      <c r="EI312" s="2">
        <f>IF($D312=3,(EH312*(1+'input_cool&amp;vent_evolution'!R$10)),EH312*(1+'input_cool&amp;vent_evolution'!R$9))</f>
        <v>30370908.077919371</v>
      </c>
      <c r="EJ312" s="2">
        <f>IF($D312=3,(EI312*(1+'input_cool&amp;vent_evolution'!S$10)),EI312*(1+'input_cool&amp;vent_evolution'!S$9))</f>
        <v>30803225.676216606</v>
      </c>
      <c r="EK312" s="2">
        <f>IF($D312=3,(EJ312*(1+'input_cool&amp;vent_evolution'!T$10)),EJ312*(1+'input_cool&amp;vent_evolution'!T$9))</f>
        <v>31172615.117127437</v>
      </c>
      <c r="EL312" s="2">
        <f>IF($D312=3,(EK312*(1+'input_cool&amp;vent_evolution'!U$10)),EK312*(1+'input_cool&amp;vent_evolution'!U$9))</f>
        <v>31590964.850279707</v>
      </c>
      <c r="EM312" s="2">
        <f>IF($D312=3,(EL312*(1+'input_cool&amp;vent_evolution'!V$10)),EL312*(1+'input_cool&amp;vent_evolution'!V$9))</f>
        <v>31945367.055702034</v>
      </c>
      <c r="EN312" s="2">
        <f>IF($D312=3,(EM312*(1+'input_cool&amp;vent_evolution'!W$10)),EM312*(1+'input_cool&amp;vent_evolution'!W$9))</f>
        <v>32275602.532743264</v>
      </c>
      <c r="EO312" s="2">
        <f>IF($D312=3,(EN312*(1+'input_cool&amp;vent_evolution'!X$10)),EN312*(1+'input_cool&amp;vent_evolution'!X$9))</f>
        <v>32590586.349077992</v>
      </c>
      <c r="EP312" s="2">
        <f>IF($D312=3,(EO312*(1+'input_cool&amp;vent_evolution'!Y$10)),EO312*(1+'input_cool&amp;vent_evolution'!Y$9))</f>
        <v>32900695.214401364</v>
      </c>
      <c r="EQ312" s="2">
        <f>IF($D312=3,(EP312*(1+'input_cool&amp;vent_evolution'!Z$10)),EP312*(1+'input_cool&amp;vent_evolution'!Z$9))</f>
        <v>33198011.062237028</v>
      </c>
      <c r="ER312" s="2">
        <f>IF($D312=3,(EQ312*(1+'input_cool&amp;vent_evolution'!AA$10)),EQ312*(1+'input_cool&amp;vent_evolution'!AA$9))</f>
        <v>33549134.644771118</v>
      </c>
      <c r="ES312" s="2">
        <f>IF($D312=3,(ER312*(1+'input_cool&amp;vent_evolution'!AB$10)),ER312*(1+'input_cool&amp;vent_evolution'!AB$9))</f>
        <v>33705230.009602316</v>
      </c>
      <c r="ET312" s="2">
        <f>IF($D312=3,(ES312*(1+'input_cool&amp;vent_evolution'!AC$10)),ES312*(1+'input_cool&amp;vent_evolution'!AC$9))</f>
        <v>33900235.59566509</v>
      </c>
      <c r="EU312" s="2">
        <f>IF($D312=3,(ET312*(1+'input_cool&amp;vent_evolution'!AD$10)),ET312*(1+'input_cool&amp;vent_evolution'!AD$9))</f>
        <v>34160164.787455879</v>
      </c>
      <c r="EV312" s="2">
        <f>IF($D312=3,(EU312*(1+'input_cool&amp;vent_evolution'!AE$10)),EU312*(1+'input_cool&amp;vent_evolution'!AE$9))</f>
        <v>34396100.659013912</v>
      </c>
      <c r="EW312" s="2">
        <f>IF($D312=3,(EV312*(1+'input_cool&amp;vent_evolution'!AF$10)),EV312*(1+'input_cool&amp;vent_evolution'!AF$9))</f>
        <v>34578451.192279801</v>
      </c>
      <c r="EX312" s="2">
        <f>IF($D312=3,(EW312*(1+'input_cool&amp;vent_evolution'!AG$10)),EW312*(1+'input_cool&amp;vent_evolution'!AG$9))</f>
        <v>34781320.621868074</v>
      </c>
      <c r="EY312" s="2">
        <f>IF($D312=3,(EX312*(1+'input_cool&amp;vent_evolution'!AH$10)),EX312*(1+'input_cool&amp;vent_evolution'!AH$9))</f>
        <v>34975189.756425686</v>
      </c>
      <c r="EZ312" s="2">
        <f>IF($D312=3,(EY312*(1+'input_cool&amp;vent_evolution'!AI$10)),EY312*(1+'input_cool&amp;vent_evolution'!AI$9))</f>
        <v>35134188.206924565</v>
      </c>
      <c r="FA312" s="2">
        <f>IF($D312=3,(EZ312*(1+'input_cool&amp;vent_evolution'!AJ$10)),EZ312*(1+'input_cool&amp;vent_evolution'!AJ$9))</f>
        <v>35288064.263266221</v>
      </c>
      <c r="FB312" s="2">
        <f>IF($D312=3,(FA312*(1+'input_cool&amp;vent_evolution'!AK$10)),FA312*(1+'input_cool&amp;vent_evolution'!AK$9))</f>
        <v>35462864.446936384</v>
      </c>
      <c r="FC312" s="2">
        <f>IF($D312=3,(FB312*(1+'input_cool&amp;vent_evolution'!AL$10)),FB312*(1+'input_cool&amp;vent_evolution'!AL$9))</f>
        <v>35636863.827509344</v>
      </c>
      <c r="FD312" s="2">
        <f>IF($D312=3,(FC312*(1+'input_cool&amp;vent_evolution'!AM$10)),FC312*(1+'input_cool&amp;vent_evolution'!AM$9))</f>
        <v>35846635.196226396</v>
      </c>
      <c r="FE312" s="2">
        <f>IF($D312=3,(FD312*(1+'input_cool&amp;vent_evolution'!AN$10)),FD312*(1+'input_cool&amp;vent_evolution'!AN$9))</f>
        <v>36032956.657299437</v>
      </c>
      <c r="FF312" s="2">
        <f>IF($D312=3,(FE312*(1+'input_cool&amp;vent_evolution'!AO$10)),FE312*(1+'input_cool&amp;vent_evolution'!AO$9))</f>
        <v>36192225.928543851</v>
      </c>
      <c r="FG312" s="2">
        <f>IF($D312=3,(FF312*(1+'input_cool&amp;vent_evolution'!AP$10)),FF312*(1+'input_cool&amp;vent_evolution'!AP$9))</f>
        <v>36394998.544304669</v>
      </c>
      <c r="FH312" s="2">
        <f>IF($D312=3,(FG312*(1+'input_cool&amp;vent_evolution'!AQ$10)),FG312*(1+'input_cool&amp;vent_evolution'!AQ$9))</f>
        <v>36578365.432561904</v>
      </c>
      <c r="FI312" s="2">
        <f>IF($D312=3,(FH312*(1+'input_cool&amp;vent_evolution'!AR$10)),FH312*(1+'input_cool&amp;vent_evolution'!AR$9))</f>
        <v>36790651.872329891</v>
      </c>
      <c r="FJ312" s="2">
        <f>IF($D312=3,(FI312*(1+'input_cool&amp;vent_evolution'!AS$10)),FI312*(1+'input_cool&amp;vent_evolution'!AS$9))</f>
        <v>36980087.597906992</v>
      </c>
      <c r="FK312" s="2">
        <f>IF($D312=3,(FJ312*(1+'input_cool&amp;vent_evolution'!AT$10)),FJ312*(1+'input_cool&amp;vent_evolution'!AT$9))</f>
        <v>37198722.769232862</v>
      </c>
      <c r="FL312" s="2">
        <f>IF($D312=3,(FK312*(1+'input_cool&amp;vent_evolution'!AU$10)),FK312*(1+'input_cool&amp;vent_evolution'!AU$9))</f>
        <v>37418650.564271808</v>
      </c>
      <c r="FM312" s="2">
        <f t="shared" si="348"/>
        <v>22270510.001217045</v>
      </c>
      <c r="FN312" s="2">
        <f t="shared" si="349"/>
        <v>32079448.523275197</v>
      </c>
      <c r="FO312" s="2">
        <f t="shared" si="350"/>
        <v>32601554.985799104</v>
      </c>
      <c r="FP312" s="2">
        <f t="shared" si="351"/>
        <v>33095114.779425457</v>
      </c>
      <c r="FQ312" s="2">
        <f t="shared" si="352"/>
        <v>33640903.206726834</v>
      </c>
      <c r="FR312" s="2">
        <f t="shared" si="353"/>
        <v>34172121.316291764</v>
      </c>
      <c r="FS312" s="2">
        <f t="shared" si="354"/>
        <v>34558496.503746308</v>
      </c>
      <c r="FT312" s="2">
        <f t="shared" si="355"/>
        <v>35050422.730348825</v>
      </c>
      <c r="FU312" s="2">
        <f t="shared" si="356"/>
        <v>35470744.166556351</v>
      </c>
      <c r="FV312" s="2">
        <f t="shared" si="357"/>
        <v>35946776.61686682</v>
      </c>
      <c r="FW312" s="2">
        <f t="shared" si="358"/>
        <v>36350044.354057461</v>
      </c>
      <c r="FX312" s="2">
        <f t="shared" si="359"/>
        <v>36725813.216465615</v>
      </c>
      <c r="FY312" s="2">
        <f t="shared" si="360"/>
        <v>37084227.495275222</v>
      </c>
      <c r="FZ312" s="2">
        <f t="shared" si="361"/>
        <v>37437094.657184355</v>
      </c>
      <c r="GA312" s="2">
        <f t="shared" si="362"/>
        <v>37775404.880295768</v>
      </c>
      <c r="GB312" s="2">
        <f t="shared" si="363"/>
        <v>38174941.932933629</v>
      </c>
      <c r="GC312" s="2">
        <f t="shared" si="364"/>
        <v>38352559.97141736</v>
      </c>
      <c r="GD312" s="2">
        <f t="shared" si="365"/>
        <v>38574453.233445339</v>
      </c>
      <c r="GE312" s="2">
        <f t="shared" si="366"/>
        <v>38870221.869756036</v>
      </c>
      <c r="GF312" s="2">
        <f t="shared" si="367"/>
        <v>39138688.949219964</v>
      </c>
      <c r="GG312" s="2">
        <f t="shared" si="368"/>
        <v>39346182.259928942</v>
      </c>
      <c r="GH312" s="2">
        <f t="shared" si="369"/>
        <v>39577023.644557826</v>
      </c>
      <c r="GI312" s="2">
        <f t="shared" si="370"/>
        <v>39797623.759365208</v>
      </c>
      <c r="GJ312" s="2">
        <f t="shared" si="371"/>
        <v>39978545.165520377</v>
      </c>
      <c r="GK312" s="2">
        <f t="shared" si="372"/>
        <v>40153637.893780269</v>
      </c>
      <c r="GL312" s="2">
        <f t="shared" si="373"/>
        <v>40352539.800852701</v>
      </c>
      <c r="GM312" s="2">
        <f t="shared" si="374"/>
        <v>40550530.488841258</v>
      </c>
      <c r="GN312" s="2">
        <f t="shared" si="375"/>
        <v>40789225.462787889</v>
      </c>
      <c r="GO312" s="2">
        <f t="shared" si="376"/>
        <v>41001237.219056286</v>
      </c>
      <c r="GP312" s="2">
        <f t="shared" si="377"/>
        <v>41182466.78714601</v>
      </c>
      <c r="GQ312" s="2">
        <f t="shared" si="378"/>
        <v>41413198.009105109</v>
      </c>
      <c r="GR312" s="2">
        <f t="shared" si="379"/>
        <v>41621847.811425231</v>
      </c>
      <c r="GS312" s="2">
        <f t="shared" si="380"/>
        <v>41863404.638362795</v>
      </c>
      <c r="GT312" s="2">
        <f t="shared" si="381"/>
        <v>42078960.058808081</v>
      </c>
      <c r="GU312" s="2">
        <f t="shared" si="382"/>
        <v>42327740.990365222</v>
      </c>
      <c r="GV312" s="2">
        <f t="shared" si="383"/>
        <v>42577992.774619766</v>
      </c>
      <c r="GW312" s="2">
        <f>IF($D312=3,($N312*$M312*EC312*'input_cooling&amp;ventilation'!$D$3)*'input_cool&amp;vent_evolution'!M$11,($O312*$M312*EC312*'input_cooling&amp;ventilation'!$D$3)*'input_cool&amp;vent_evolution'!M$10)</f>
        <v>6588967.8344609784</v>
      </c>
      <c r="GX312" s="2">
        <f>IF($D312=3,($N312*$M312*ED312*'input_cooling&amp;ventilation'!$D$3)*'input_cool&amp;vent_evolution'!N$11,($O312*$M312*ED312*'input_cooling&amp;ventilation'!$D$3)*'input_cool&amp;vent_evolution'!N$10)</f>
        <v>6566504.5674300548</v>
      </c>
      <c r="GY312" s="2">
        <f>IF($D312=3,($N312*$M312*EE312*'input_cooling&amp;ventilation'!$D$3)*'input_cool&amp;vent_evolution'!O$11,($O312*$M312*EE312*'input_cooling&amp;ventilation'!$D$3)*'input_cool&amp;vent_evolution'!O$10)</f>
        <v>6543544.8800388873</v>
      </c>
      <c r="GZ312" s="2">
        <f>IF($D312=3,($N312*$M312*EF312*'input_cooling&amp;ventilation'!$D$3)*'input_cool&amp;vent_evolution'!P$11,($O312*$M312*EF312*'input_cooling&amp;ventilation'!$D$3)*'input_cool&amp;vent_evolution'!P$10)</f>
        <v>6154789.7992003197</v>
      </c>
      <c r="HA312" s="2">
        <f>IF($D312=3,($N312*$M312*EG312*'input_cooling&amp;ventilation'!$D$3)*'input_cool&amp;vent_evolution'!Q$11,($O312*$M312*EG312*'input_cooling&amp;ventilation'!$D$3)*'input_cool&amp;vent_evolution'!Q$10)</f>
        <v>6146435.9456767524</v>
      </c>
      <c r="HB312" s="2">
        <f>IF($D312=3,($N312*$M312*EH312*'input_cooling&amp;ventilation'!$D$3)*'input_cool&amp;vent_evolution'!R$11,($O312*$M312*EH312*'input_cooling&amp;ventilation'!$D$3)*'input_cool&amp;vent_evolution'!R$10)</f>
        <v>4815952.0525397956</v>
      </c>
      <c r="HC312" s="2">
        <f>IF($D312=3,($N312*$M312*EI312*'input_cooling&amp;ventilation'!$D$3)*'input_cool&amp;vent_evolution'!S$11,($O312*$M312*EI312*'input_cooling&amp;ventilation'!$D$3)*'input_cool&amp;vent_evolution'!S$10)</f>
        <v>4804257.1648156429</v>
      </c>
      <c r="HD312" s="2">
        <f>IF($D312=3,($N312*$M312*EJ312*'input_cooling&amp;ventilation'!$D$3)*'input_cool&amp;vent_evolution'!T$11,($O312*$M312*EJ312*'input_cooling&amp;ventilation'!$D$3)*'input_cool&amp;vent_evolution'!T$10)</f>
        <v>4807389.9039859511</v>
      </c>
      <c r="HE312" s="2">
        <f>IF($D312=3,($N312*$M312*EK312*'input_cooling&amp;ventilation'!$D$3)*'input_cool&amp;vent_evolution'!U$11,($O312*$M312*EK312*'input_cooling&amp;ventilation'!$D$3)*'input_cool&amp;vent_evolution'!U$10)</f>
        <v>4800785.1085723108</v>
      </c>
      <c r="HF312" s="2">
        <f>IF($D312=3,($N312*$M312*EL312*'input_cooling&amp;ventilation'!$D$3)*'input_cool&amp;vent_evolution'!V$11,($O312*$M312*EL312*'input_cooling&amp;ventilation'!$D$3)*'input_cool&amp;vent_evolution'!V$10)</f>
        <v>4801830.7998293452</v>
      </c>
      <c r="HG312" s="2">
        <f>IF($D312=3,($N312*$M312*EM312*'input_cooling&amp;ventilation'!$D$3)*'input_cool&amp;vent_evolution'!W$11,($O312*$M312*EM312*'input_cooling&amp;ventilation'!$D$3)*'input_cool&amp;vent_evolution'!W$10)</f>
        <v>3725646.5308996662</v>
      </c>
      <c r="HH312" s="2">
        <f>IF($D312=3,($N312*$M312*EN312*'input_cooling&amp;ventilation'!$D$3)*'input_cool&amp;vent_evolution'!X$11,($O312*$M312*EN312*'input_cooling&amp;ventilation'!$D$3)*'input_cool&amp;vent_evolution'!X$10)</f>
        <v>3727620.3876188798</v>
      </c>
      <c r="HI312" s="2">
        <f>IF($D312=3,($N312*$M312*EO312*'input_cooling&amp;ventilation'!$D$3)*'input_cool&amp;vent_evolution'!Y$11,($O312*$M312*EO312*'input_cooling&amp;ventilation'!$D$3)*'input_cool&amp;vent_evolution'!Y$10)</f>
        <v>3727833.6819734201</v>
      </c>
      <c r="HJ312" s="2">
        <f>IF($D312=3,($N312*$M312*EP312*'input_cooling&amp;ventilation'!$D$3)*'input_cool&amp;vent_evolution'!Z$11,($O312*$M312*EP312*'input_cooling&amp;ventilation'!$D$3)*'input_cool&amp;vent_evolution'!Z$10)</f>
        <v>3727511.9085957287</v>
      </c>
      <c r="HK312" s="2">
        <f>IF($D312=3,($N312*$M312*EQ312*'input_cooling&amp;ventilation'!$D$3)*'input_cool&amp;vent_evolution'!AA$11,($O312*$M312*EQ312*'input_cooling&amp;ventilation'!$D$3)*'input_cool&amp;vent_evolution'!AA$10)</f>
        <v>3725781.9646753795</v>
      </c>
      <c r="HL312" s="2">
        <f>IF($D312=3,($N312*$M312*ER312*'input_cooling&amp;ventilation'!$D$3)*'input_cool&amp;vent_evolution'!AB$11,($O312*$M312*ER312*'input_cooling&amp;ventilation'!$D$3)*'input_cool&amp;vent_evolution'!AB$10)</f>
        <v>2594738.91533275</v>
      </c>
      <c r="HM312" s="2">
        <f>IF($D312=3,($N312*$M312*ES312*'input_cooling&amp;ventilation'!$D$3)*'input_cool&amp;vent_evolution'!AC$11,($O312*$M312*ES312*'input_cooling&amp;ventilation'!$D$3)*'input_cool&amp;vent_evolution'!AC$10)</f>
        <v>2590667.8118776297</v>
      </c>
      <c r="HN312" s="2">
        <f>IF($D312=3,($N312*$M312*ET312*'input_cooling&amp;ventilation'!$D$3)*'input_cool&amp;vent_evolution'!AD$11,($O312*$M312*ET312*'input_cooling&amp;ventilation'!$D$3)*'input_cool&amp;vent_evolution'!AD$10)</f>
        <v>2589629.3730994556</v>
      </c>
      <c r="HO312" s="2">
        <f>IF($D312=3,($N312*$M312*EU312*'input_cooling&amp;ventilation'!$D$3)*'input_cool&amp;vent_evolution'!AE$11,($O312*$M312*EU312*'input_cooling&amp;ventilation'!$D$3)*'input_cool&amp;vent_evolution'!AE$10)</f>
        <v>2593542.3508910309</v>
      </c>
      <c r="HP312" s="2">
        <f>IF($D312=3,($N312*$M312*EV312*'input_cooling&amp;ventilation'!$D$3)*'input_cool&amp;vent_evolution'!AF$11,($O312*$M312*EV312*'input_cooling&amp;ventilation'!$D$3)*'input_cool&amp;vent_evolution'!AF$10)</f>
        <v>2595607.2677579494</v>
      </c>
      <c r="HQ312" s="2">
        <f>IF($D312=3,($N312*$M312*EW312*'input_cooling&amp;ventilation'!$D$3)*'input_cool&amp;vent_evolution'!AG$11,($O312*$M312*EW312*'input_cooling&amp;ventilation'!$D$3)*'input_cool&amp;vent_evolution'!AG$10)</f>
        <v>1638650.795714352</v>
      </c>
      <c r="HR312" s="2">
        <f>IF($D312=3,($N312*$M312*EX312*'input_cooling&amp;ventilation'!$D$3)*'input_cool&amp;vent_evolution'!AH$11,($O312*$M312*EX312*'input_cooling&amp;ventilation'!$D$3)*'input_cool&amp;vent_evolution'!AH$10)</f>
        <v>1641776.4945807972</v>
      </c>
      <c r="HS312" s="2">
        <f>IF($D312=3,($N312*$M312*EY312*'input_cooling&amp;ventilation'!$D$3)*'input_cool&amp;vent_evolution'!AI$11,($O312*$M312*EY312*'input_cooling&amp;ventilation'!$D$3)*'input_cool&amp;vent_evolution'!AI$10)</f>
        <v>1644456.3718409198</v>
      </c>
      <c r="HT312" s="2">
        <f>IF($D312=3,($N312*$M312*EZ312*'input_cooling&amp;ventilation'!$D$3)*'input_cool&amp;vent_evolution'!AJ$11,($O312*$M312*EZ312*'input_cooling&amp;ventilation'!$D$3)*'input_cool&amp;vent_evolution'!AJ$10)</f>
        <v>1645483.8445993613</v>
      </c>
      <c r="HU312" s="2">
        <f>IF($D312=3,($N312*$M312*FA312*'input_cooling&amp;ventilation'!$D$3)*'input_cool&amp;vent_evolution'!AK$11,($O312*$M312*FA312*'input_cooling&amp;ventilation'!$D$3)*'input_cool&amp;vent_evolution'!AK$10)</f>
        <v>1646265.8967797083</v>
      </c>
      <c r="HV312" s="2">
        <f>IF($D312=3,($N312*$M312*FB312*'input_cooling&amp;ventilation'!$D$3)*'input_cool&amp;vent_evolution'!AL$11,($O312*$M312*FB312*'input_cooling&amp;ventilation'!$D$3)*'input_cool&amp;vent_evolution'!AL$10)</f>
        <v>1648016.4950221649</v>
      </c>
      <c r="HW312" s="2">
        <f>IF($D312=3,($N312*$M312*FC312*'input_cooling&amp;ventilation'!$D$3)*'input_cool&amp;vent_evolution'!AM$11,($O312*$M312*FC312*'input_cooling&amp;ventilation'!$D$3)*'input_cool&amp;vent_evolution'!AM$10)</f>
        <v>1649717.8694007068</v>
      </c>
      <c r="HX312" s="2">
        <f>IF($D312=3,($N312*$M312*FD312*'input_cooling&amp;ventilation'!$D$3)*'input_cool&amp;vent_evolution'!AN$11,($O312*$M312*FD312*'input_cooling&amp;ventilation'!$D$3)*'input_cool&amp;vent_evolution'!AN$10)</f>
        <v>1653057.7739597277</v>
      </c>
      <c r="HY312" s="2">
        <f>IF($D312=3,($N312*$M312*FE312*'input_cooling&amp;ventilation'!$D$3)*'input_cool&amp;vent_evolution'!AO$11,($O312*$M312*FE312*'input_cooling&amp;ventilation'!$D$3)*'input_cool&amp;vent_evolution'!AO$10)</f>
        <v>1655296.4615914526</v>
      </c>
      <c r="HZ312" s="2">
        <f>IF($D312=3,($N312*$M312*FF312*'input_cooling&amp;ventilation'!$D$3)*'input_cool&amp;vent_evolution'!AP$11,($O312*$M312*FF312*'input_cooling&amp;ventilation'!$D$3)*'input_cool&amp;vent_evolution'!AP$10)</f>
        <v>1656281.9246211986</v>
      </c>
      <c r="IA312" s="2">
        <f>IF($D312=3,($N312*$M312*FG312*'input_cooling&amp;ventilation'!$D$3)*'input_cool&amp;vent_evolution'!AQ$11,($O312*$M312*FG312*'input_cooling&amp;ventilation'!$D$3)*'input_cool&amp;vent_evolution'!AQ$10)</f>
        <v>1659244.7907772881</v>
      </c>
      <c r="IB312" s="2">
        <f>IF($D312=3,($N312*$M312*FH312*'input_cooling&amp;ventilation'!$D$3)*'input_cool&amp;vent_evolution'!AR$11,($O312*$M312*FH312*'input_cooling&amp;ventilation'!$D$3)*'input_cool&amp;vent_evolution'!AR$10)</f>
        <v>1661305.8027465246</v>
      </c>
      <c r="IC312" s="2">
        <f>IF($D312=3,($N312*$M312*FI312*'input_cooling&amp;ventilation'!$D$3)*'input_cool&amp;vent_evolution'!AS$11,($O312*$M312*FI312*'input_cooling&amp;ventilation'!$D$3)*'input_cool&amp;vent_evolution'!AS$10)</f>
        <v>1664661.4177575239</v>
      </c>
      <c r="ID312" s="2">
        <f>IF($D312=3,($N312*$M312*FJ312*'input_cooling&amp;ventilation'!$D$3)*'input_cool&amp;vent_evolution'!AT$11,($O312*$M312*FJ312*'input_cooling&amp;ventilation'!$D$3)*'input_cool&amp;vent_evolution'!AT$10)</f>
        <v>1666963.6942667109</v>
      </c>
      <c r="IE312" s="2">
        <f>IF($D312=3,($N312*$M312*FK312*'input_cooling&amp;ventilation'!$D$3)*'input_cool&amp;vent_evolution'!AU$11,($O312*$M312*FK312*'input_cooling&amp;ventilation'!$D$3)*'input_cool&amp;vent_evolution'!AU$10)</f>
        <v>1676819.1845200828</v>
      </c>
      <c r="IF312" s="2">
        <f>IF($D312=3,($N312*$M312*FL312*'input_cooling&amp;ventilation'!$D$3)*'input_cool&amp;vent_evolution'!AV$11,($O312*$M312*FL312*'input_cooling&amp;ventilation'!$D$3)*'input_cool&amp;vent_evolution'!AV$10)</f>
        <v>1686732.9428020073</v>
      </c>
    </row>
    <row r="313" spans="1:240" x14ac:dyDescent="0.25">
      <c r="A313">
        <v>311</v>
      </c>
      <c r="B313">
        <v>100100</v>
      </c>
      <c r="C313">
        <v>24</v>
      </c>
      <c r="D313">
        <v>6</v>
      </c>
      <c r="E313">
        <v>2</v>
      </c>
      <c r="F313" s="2">
        <v>130219951.114306</v>
      </c>
      <c r="G313" s="2">
        <v>138914308.10274601</v>
      </c>
      <c r="H313" s="2">
        <v>130219951.114306</v>
      </c>
      <c r="I313" s="17">
        <v>0.66279757100000003</v>
      </c>
      <c r="J313">
        <v>0.234943245</v>
      </c>
      <c r="K313" s="2">
        <f t="shared" si="308"/>
        <v>30594297.878536418</v>
      </c>
      <c r="L313" s="2">
        <f t="shared" si="309"/>
        <v>92072065.987645671</v>
      </c>
      <c r="M313">
        <v>0.70644139387539595</v>
      </c>
      <c r="N313" s="17">
        <f>'input_cooling&amp;ventilation'!$D$5</f>
        <v>57.500092182043396</v>
      </c>
      <c r="O313" s="45">
        <f>'input_cooling&amp;ventilation'!$D$6</f>
        <v>19.328678831353667</v>
      </c>
      <c r="P313" s="45">
        <f>'input_cooling&amp;ventilation'!$C$5</f>
        <v>50.351688737400465</v>
      </c>
      <c r="Q313" s="45">
        <f>'input_cooling&amp;ventilation'!$C$6</f>
        <v>32.240814214248743</v>
      </c>
      <c r="R313">
        <v>17</v>
      </c>
      <c r="S313">
        <v>12</v>
      </c>
      <c r="T313">
        <v>14</v>
      </c>
      <c r="U313" s="2">
        <f t="shared" si="310"/>
        <v>54412749.908239879</v>
      </c>
      <c r="V313" s="2">
        <f t="shared" si="311"/>
        <v>154000342.47537875</v>
      </c>
      <c r="W313" s="2">
        <v>12978566.381844301</v>
      </c>
      <c r="X313" s="57">
        <f>IF($D313=3,(W313*(1+'input_cool&amp;vent_evolution'!M$11)),(W313*(1+'input_cool&amp;vent_evolution'!M$12)))</f>
        <v>13186569.200097546</v>
      </c>
      <c r="Y313" s="57">
        <f>IF($D313=3,(X313*(1+'input_cool&amp;vent_evolution'!N$11)),(X313*(1+'input_cool&amp;vent_evolution'!N$12)))</f>
        <v>13378244.517553478</v>
      </c>
      <c r="Z313" s="57">
        <f>IF($D313=3,(Y313*(1+'input_cool&amp;vent_evolution'!O$11)),(Y313*(1+'input_cool&amp;vent_evolution'!O$12)))</f>
        <v>13557122.542985698</v>
      </c>
      <c r="AA313" s="57">
        <f>IF($D313=3,(Z313*(1+'input_cool&amp;vent_evolution'!P$11)),(Z313*(1+'input_cool&amp;vent_evolution'!P$12)))</f>
        <v>13762087.318736857</v>
      </c>
      <c r="AB313" s="57">
        <f>IF($D313=3,(AA313*(1+'input_cool&amp;vent_evolution'!Q$11)),(AA313*(1+'input_cool&amp;vent_evolution'!Q$12)))</f>
        <v>13974597.883399347</v>
      </c>
      <c r="AC313" s="57">
        <f>IF($D313=3,(AB313*(1+'input_cool&amp;vent_evolution'!R$11)),(AB313*(1+'input_cool&amp;vent_evolution'!R$12)))</f>
        <v>14185328.731064383</v>
      </c>
      <c r="AD313" s="57">
        <f>IF($D313=3,(AC313*(1+'input_cool&amp;vent_evolution'!S$11)),(AC313*(1+'input_cool&amp;vent_evolution'!S$12)))</f>
        <v>14387726.036393646</v>
      </c>
      <c r="AE313" s="57">
        <f>IF($D313=3,(AD313*(1+'input_cool&amp;vent_evolution'!T$11)),(AD313*(1+'input_cool&amp;vent_evolution'!T$12)))</f>
        <v>14597730.718056217</v>
      </c>
      <c r="AF313" s="57">
        <f>IF($D313=3,(AE313*(1+'input_cool&amp;vent_evolution'!U$11)),(AE313*(1+'input_cool&amp;vent_evolution'!U$12)))</f>
        <v>14837757.504945975</v>
      </c>
      <c r="AG313" s="57">
        <f>IF($D313=3,(AF313*(1+'input_cool&amp;vent_evolution'!V$11)),(AF313*(1+'input_cool&amp;vent_evolution'!V$12)))</f>
        <v>15080540.911779698</v>
      </c>
      <c r="AH313" s="57">
        <f>IF($D313=3,(AG313*(1+'input_cool&amp;vent_evolution'!W$11)),(AG313*(1+'input_cool&amp;vent_evolution'!W$12)))</f>
        <v>15272223.149170678</v>
      </c>
      <c r="AI313" s="57">
        <f>IF($D313=3,(AH313*(1+'input_cool&amp;vent_evolution'!X$11)),(AH313*(1+'input_cool&amp;vent_evolution'!X$12)))</f>
        <v>15503609.291001033</v>
      </c>
      <c r="AJ313" s="57">
        <f>IF($D313=3,(AI313*(1+'input_cool&amp;vent_evolution'!Y$11)),(AI313*(1+'input_cool&amp;vent_evolution'!Y$12)))</f>
        <v>15739278.425480593</v>
      </c>
      <c r="AK313" s="57">
        <f>IF($D313=3,(AJ313*(1+'input_cool&amp;vent_evolution'!Z$11)),(AJ313*(1+'input_cool&amp;vent_evolution'!Z$12)))</f>
        <v>15996546.684644595</v>
      </c>
      <c r="AL313" s="57">
        <f>IF($D313=3,(AK313*(1+'input_cool&amp;vent_evolution'!AA$11)),(AK313*(1+'input_cool&amp;vent_evolution'!AA$12)))</f>
        <v>16253018.948975958</v>
      </c>
      <c r="AM313" s="57">
        <f>IF($D313=3,(AL313*(1+'input_cool&amp;vent_evolution'!AB$11)),(AL313*(1+'input_cool&amp;vent_evolution'!AB$12)))</f>
        <v>16501464.000086367</v>
      </c>
      <c r="AN313" s="57">
        <f>IF($D313=3,(AM313*(1+'input_cool&amp;vent_evolution'!AC$11)),(AM313*(1+'input_cool&amp;vent_evolution'!AC$12)))</f>
        <v>16751075.793922357</v>
      </c>
      <c r="AO313" s="57">
        <f>IF($D313=3,(AN313*(1+'input_cool&amp;vent_evolution'!AD$11)),(AN313*(1+'input_cool&amp;vent_evolution'!AD$12)))</f>
        <v>16999377.078823783</v>
      </c>
      <c r="AP313" s="57">
        <f>IF($D313=3,(AO313*(1+'input_cool&amp;vent_evolution'!AE$11)),(AO313*(1+'input_cool&amp;vent_evolution'!AE$12)))</f>
        <v>17245390.039315708</v>
      </c>
      <c r="AQ313" s="57">
        <f>IF($D313=3,(AP313*(1+'input_cool&amp;vent_evolution'!AF$11)),(AP313*(1+'input_cool&amp;vent_evolution'!AF$12)))</f>
        <v>17487774.316972066</v>
      </c>
      <c r="AR313" s="57">
        <f>IF($D313=3,(AQ313*(1+'input_cool&amp;vent_evolution'!AG$11)),(AQ313*(1+'input_cool&amp;vent_evolution'!AG$12)))</f>
        <v>17720184.221951503</v>
      </c>
      <c r="AS313" s="57">
        <f>IF($D313=3,(AR313*(1+'input_cool&amp;vent_evolution'!AH$11)),(AR313*(1+'input_cool&amp;vent_evolution'!AH$12)))</f>
        <v>17948895.129914697</v>
      </c>
      <c r="AT313" s="57">
        <f>IF($D313=3,(AS313*(1+'input_cool&amp;vent_evolution'!AI$11)),(AS313*(1+'input_cool&amp;vent_evolution'!AI$12)))</f>
        <v>18173621.221496567</v>
      </c>
      <c r="AU313" s="57">
        <f>IF($D313=3,(AT313*(1+'input_cool&amp;vent_evolution'!AJ$11)),(AT313*(1+'input_cool&amp;vent_evolution'!AJ$12)))</f>
        <v>18394072.535790019</v>
      </c>
      <c r="AV313" s="57">
        <f>IF($D313=3,(AU313*(1+'input_cool&amp;vent_evolution'!AK$11)),(AU313*(1+'input_cool&amp;vent_evolution'!AK$12)))</f>
        <v>18609969.142754871</v>
      </c>
      <c r="AW313" s="57">
        <f>IF($D313=3,(AV313*(1+'input_cool&amp;vent_evolution'!AL$11)),(AV313*(1+'input_cool&amp;vent_evolution'!AL$12)))</f>
        <v>18821041.245671183</v>
      </c>
      <c r="AX313" s="57">
        <f>IF($D313=3,(AW313*(1+'input_cool&amp;vent_evolution'!AM$11)),(AW313*(1+'input_cool&amp;vent_evolution'!AM$12)))</f>
        <v>19027049.431282889</v>
      </c>
      <c r="AY313" s="57">
        <f>IF($D313=3,(AX313*(1+'input_cool&amp;vent_evolution'!AN$11)),(AX313*(1+'input_cool&amp;vent_evolution'!AN$12)))</f>
        <v>19227789.773358408</v>
      </c>
      <c r="AZ313" s="57">
        <f>IF($D313=3,(AY313*(1+'input_cool&amp;vent_evolution'!AO$11)),(AY313*(1+'input_cool&amp;vent_evolution'!AO$12)))</f>
        <v>19423144.988983504</v>
      </c>
      <c r="BA313" s="57">
        <f>IF($D313=3,(AZ313*(1+'input_cool&amp;vent_evolution'!AP$11)),(AZ313*(1+'input_cool&amp;vent_evolution'!AP$12)))</f>
        <v>19613029.347369339</v>
      </c>
      <c r="BB313" s="57">
        <f>IF($D313=3,(BA313*(1+'input_cool&amp;vent_evolution'!AQ$11)),(BA313*(1+'input_cool&amp;vent_evolution'!AQ$12)))</f>
        <v>19797379.233735301</v>
      </c>
      <c r="BC313" s="57">
        <f>IF($D313=3,(BB313*(1+'input_cool&amp;vent_evolution'!AR$11)),(BB313*(1+'input_cool&amp;vent_evolution'!AR$12)))</f>
        <v>19976164.586737443</v>
      </c>
      <c r="BD313" s="57">
        <f>IF($D313=3,(BC313*(1+'input_cool&amp;vent_evolution'!AS$11)),(BC313*(1+'input_cool&amp;vent_evolution'!AS$12)))</f>
        <v>20149389.211905926</v>
      </c>
      <c r="BE313" s="57">
        <f>IF($D313=3,(BD313*(1+'input_cool&amp;vent_evolution'!AT$11)),(BD313*(1+'input_cool&amp;vent_evolution'!AT$12)))</f>
        <v>20317089.797052003</v>
      </c>
      <c r="BF313" s="57">
        <f>IF($D313=3,(BE313*(1+'input_cool&amp;vent_evolution'!AU$11)),(BE313*(1+'input_cool&amp;vent_evolution'!AU$12)))</f>
        <v>20486186.13102017</v>
      </c>
      <c r="BG313" s="57">
        <f>IF($D313=3,(BF313*(1+'input_cool&amp;vent_evolution'!AV$11)),(BF313*(1+'input_cool&amp;vent_evolution'!AV$12)))</f>
        <v>20656689.830435213</v>
      </c>
      <c r="BH313" s="2">
        <f t="shared" si="384"/>
        <v>34869962.290361382</v>
      </c>
      <c r="BI313" s="2">
        <f t="shared" si="312"/>
        <v>35428810.641973302</v>
      </c>
      <c r="BJ313" s="2">
        <f t="shared" si="313"/>
        <v>35943791.333602794</v>
      </c>
      <c r="BK313" s="2">
        <f t="shared" si="314"/>
        <v>36424389.099017113</v>
      </c>
      <c r="BL313" s="2">
        <f t="shared" si="315"/>
        <v>36975075.036971971</v>
      </c>
      <c r="BM313" s="2">
        <f t="shared" si="316"/>
        <v>37546034.50645934</v>
      </c>
      <c r="BN313" s="2">
        <f t="shared" si="317"/>
        <v>38112212.348857634</v>
      </c>
      <c r="BO313" s="2">
        <f t="shared" si="318"/>
        <v>38656000.175406419</v>
      </c>
      <c r="BP313" s="2">
        <f t="shared" si="319"/>
        <v>39220227.002540201</v>
      </c>
      <c r="BQ313" s="2">
        <f t="shared" si="320"/>
        <v>39865115.256086513</v>
      </c>
      <c r="BR313" s="2">
        <f t="shared" si="321"/>
        <v>40517409.815588884</v>
      </c>
      <c r="BS313" s="2">
        <f t="shared" si="322"/>
        <v>41032409.099246725</v>
      </c>
      <c r="BT313" s="2">
        <f t="shared" si="323"/>
        <v>41654082.233455412</v>
      </c>
      <c r="BU313" s="2">
        <f t="shared" si="324"/>
        <v>42287262.631854437</v>
      </c>
      <c r="BV313" s="2">
        <f t="shared" si="325"/>
        <v>42978474.144098587</v>
      </c>
      <c r="BW313" s="2">
        <f t="shared" si="326"/>
        <v>43667547.029549852</v>
      </c>
      <c r="BX313" s="2">
        <f t="shared" si="327"/>
        <v>44335052.924158208</v>
      </c>
      <c r="BY313" s="2">
        <f t="shared" si="328"/>
        <v>45005693.546720833</v>
      </c>
      <c r="BZ313" s="2">
        <f t="shared" si="329"/>
        <v>45672813.179693006</v>
      </c>
      <c r="CA313" s="2">
        <f t="shared" si="330"/>
        <v>46333784.69248613</v>
      </c>
      <c r="CB313" s="2">
        <f t="shared" si="331"/>
        <v>46985006.897850595</v>
      </c>
      <c r="CC313" s="2">
        <f t="shared" si="332"/>
        <v>47609430.611850031</v>
      </c>
      <c r="CD313" s="2">
        <f t="shared" si="333"/>
        <v>48223916.102884479</v>
      </c>
      <c r="CE313" s="2">
        <f t="shared" si="334"/>
        <v>48827695.450199932</v>
      </c>
      <c r="CF313" s="2">
        <f t="shared" si="335"/>
        <v>49419989.605818443</v>
      </c>
      <c r="CG313" s="2">
        <f t="shared" si="336"/>
        <v>50000046.472038478</v>
      </c>
      <c r="CH313" s="2">
        <f t="shared" si="337"/>
        <v>50567141.17669978</v>
      </c>
      <c r="CI313" s="2">
        <f t="shared" si="338"/>
        <v>51120630.479943238</v>
      </c>
      <c r="CJ313" s="2">
        <f t="shared" si="339"/>
        <v>51659966.486123361</v>
      </c>
      <c r="CK313" s="2">
        <f t="shared" si="340"/>
        <v>52184834.087186135</v>
      </c>
      <c r="CL313" s="2">
        <f t="shared" si="341"/>
        <v>52695002.94726193</v>
      </c>
      <c r="CM313" s="2">
        <f t="shared" si="342"/>
        <v>53190302.150323831</v>
      </c>
      <c r="CN313" s="2">
        <f t="shared" si="343"/>
        <v>53670650.929521412</v>
      </c>
      <c r="CO313" s="2">
        <f t="shared" si="344"/>
        <v>54136059.509303905</v>
      </c>
      <c r="CP313" s="2">
        <f t="shared" si="345"/>
        <v>54586626.460080199</v>
      </c>
      <c r="CQ313" s="2">
        <f t="shared" si="346"/>
        <v>55040943.417395048</v>
      </c>
      <c r="CR313" s="2">
        <f>IF($D313=3,(W313*$P313*$M313*'input_cooling&amp;ventilation'!$D$3)*'input_cool&amp;vent_evolution'!M$11,(W313*$Q313*'input_cooling&amp;ventilation'!$D$3)*'input_cool&amp;vent_evolution'!M$12)</f>
        <v>5475262.2638360364</v>
      </c>
      <c r="CS313" s="2">
        <f>IF($D313=3,(X313*$P313*$M313*'input_cooling&amp;ventilation'!$D$3)*'input_cool&amp;vent_evolution'!N$11,(X313*$Q313*'input_cooling&amp;ventilation'!$D$3)*'input_cool&amp;vent_evolution'!N$12)</f>
        <v>5045473.140164474</v>
      </c>
      <c r="CT313" s="2">
        <f>IF($D313=3,(Y313*$P313*$M313*'input_cooling&amp;ventilation'!$D$3)*'input_cool&amp;vent_evolution'!O$11,(Y313*$Q313*'input_cooling&amp;ventilation'!$D$3)*'input_cool&amp;vent_evolution'!O$12)</f>
        <v>4708609.7712680595</v>
      </c>
      <c r="CU313" s="2">
        <f>IF($D313=3,(Z313*$P313*$M313*'input_cooling&amp;ventilation'!$D$3)*'input_cool&amp;vent_evolution'!P$11,(Z313*$Q313*'input_cooling&amp;ventilation'!$D$3)*'input_cool&amp;vent_evolution'!P$12)</f>
        <v>5395291.8114772979</v>
      </c>
      <c r="CV313" s="2">
        <f>IF($D313=3,(AA313*$P313*$M313*'input_cooling&amp;ventilation'!$D$3)*'input_cool&amp;vent_evolution'!Q$11,(AA313*$Q313*'input_cooling&amp;ventilation'!$D$3)*'input_cool&amp;vent_evolution'!Q$12)</f>
        <v>5593919.760963954</v>
      </c>
      <c r="CW313" s="2">
        <f>IF($D313=3,(AB313*$P313*$M313*'input_cooling&amp;ventilation'!$D$3)*'input_cool&amp;vent_evolution'!R$11,(AB313*$Q313*'input_cooling&amp;ventilation'!$D$3)*'input_cool&amp;vent_evolution'!R$12)</f>
        <v>5547072.2355395555</v>
      </c>
      <c r="CX313" s="2">
        <f>IF($D313=3,(AC313*$P313*$M313*'input_cooling&amp;ventilation'!$D$3)*'input_cool&amp;vent_evolution'!S$11,(AC313*$Q313*'input_cooling&amp;ventilation'!$D$3)*'input_cool&amp;vent_evolution'!S$12)</f>
        <v>5327708.2372133946</v>
      </c>
      <c r="CY313" s="2">
        <f>IF($D313=3,(AD313*$P313*$M313*'input_cooling&amp;ventilation'!$D$3)*'input_cool&amp;vent_evolution'!T$11,(AD313*$Q313*'input_cooling&amp;ventilation'!$D$3)*'input_cool&amp;vent_evolution'!T$12)</f>
        <v>5527957.3536164658</v>
      </c>
      <c r="CZ313" s="2">
        <f>IF($D313=3,(AE313*$P313*$M313*'input_cooling&amp;ventilation'!$D$3)*'input_cool&amp;vent_evolution'!U$11,(AE313*$Q313*'input_cooling&amp;ventilation'!$D$3)*'input_cool&amp;vent_evolution'!U$12)</f>
        <v>6318229.818248162</v>
      </c>
      <c r="DA313" s="2">
        <f>IF($D313=3,(AF313*$P313*$M313*'input_cooling&amp;ventilation'!$D$3)*'input_cool&amp;vent_evolution'!V$11,(AF313*$Q313*'input_cooling&amp;ventilation'!$D$3)*'input_cool&amp;vent_evolution'!V$12)</f>
        <v>6390792.3790907618</v>
      </c>
      <c r="DB313" s="2">
        <f>IF($D313=3,(AG313*$P313*$M313*'input_cooling&amp;ventilation'!$D$3)*'input_cool&amp;vent_evolution'!W$11,(AG313*$Q313*'input_cooling&amp;ventilation'!$D$3)*'input_cool&amp;vent_evolution'!W$12)</f>
        <v>5045655.2937504221</v>
      </c>
      <c r="DC313" s="2">
        <f>IF($D313=3,(AH313*$P313*$M313*'input_cooling&amp;ventilation'!$D$3)*'input_cool&amp;vent_evolution'!X$11,(AH313*$Q313*'input_cooling&amp;ventilation'!$D$3)*'input_cool&amp;vent_evolution'!X$12)</f>
        <v>6090781.9489056095</v>
      </c>
      <c r="DD313" s="2">
        <f>IF($D313=3,(AI313*$P313*$M313*'input_cooling&amp;ventilation'!$D$3)*'input_cool&amp;vent_evolution'!Y$11,(AI313*$Q313*'input_cooling&amp;ventilation'!$D$3)*'input_cool&amp;vent_evolution'!Y$12)</f>
        <v>6203523.2484005094</v>
      </c>
      <c r="DE313" s="2">
        <f>IF($D313=3,(AJ313*$P313*$M313*'input_cooling&amp;ventilation'!$D$3)*'input_cool&amp;vent_evolution'!Z$11,(AJ313*$Q313*'input_cooling&amp;ventilation'!$D$3)*'input_cool&amp;vent_evolution'!Z$12)</f>
        <v>6772077.4310300881</v>
      </c>
      <c r="DF313" s="2">
        <f>IF($D313=3,(AK313*$P313*$M313*'input_cooling&amp;ventilation'!$D$3)*'input_cool&amp;vent_evolution'!AA$11,(AK313*$Q313*'input_cooling&amp;ventilation'!$D$3)*'input_cool&amp;vent_evolution'!AA$12)</f>
        <v>6751124.4434409756</v>
      </c>
      <c r="DG313" s="2">
        <f>IF($D313=3,(AL313*$P313*$M313*'input_cooling&amp;ventilation'!$D$3)*'input_cool&amp;vent_evolution'!AB$11,(AL313*$Q313*'input_cooling&amp;ventilation'!$D$3)*'input_cool&amp;vent_evolution'!AB$12)</f>
        <v>6539823.9524113927</v>
      </c>
      <c r="DH313" s="2">
        <f>IF($D313=3,(AM313*$P313*$M313*'input_cooling&amp;ventilation'!$D$3)*'input_cool&amp;vent_evolution'!AC$11,(AM313*$Q313*'input_cooling&amp;ventilation'!$D$3)*'input_cool&amp;vent_evolution'!AC$12)</f>
        <v>6570536.1440568045</v>
      </c>
      <c r="DI313" s="2">
        <f>IF($D313=3,(AN313*$P313*$M313*'input_cooling&amp;ventilation'!$D$3)*'input_cool&amp;vent_evolution'!AD$11,(AN313*$Q313*'input_cooling&amp;ventilation'!$D$3)*'input_cool&amp;vent_evolution'!AD$12)</f>
        <v>6536039.5916729821</v>
      </c>
      <c r="DJ313" s="2">
        <f>IF($D313=3,(AO313*$P313*$M313*'input_cooling&amp;ventilation'!$D$3)*'input_cool&amp;vent_evolution'!AE$11,(AO313*$Q313*'input_cooling&amp;ventilation'!$D$3)*'input_cool&amp;vent_evolution'!AE$12)</f>
        <v>6475803.983367431</v>
      </c>
      <c r="DK313" s="2">
        <f>IF($D313=3,(AP313*$P313*$M313*'input_cooling&amp;ventilation'!$D$3)*'input_cool&amp;vent_evolution'!AF$11,(AP313*$Q313*'input_cooling&amp;ventilation'!$D$3)*'input_cool&amp;vent_evolution'!AF$12)</f>
        <v>6380286.093928054</v>
      </c>
      <c r="DL313" s="2">
        <f>IF($D313=3,(AQ313*$P313*$M313*'input_cooling&amp;ventilation'!$D$3)*'input_cool&amp;vent_evolution'!AG$11,(AQ313*$Q313*'input_cooling&amp;ventilation'!$D$3)*'input_cool&amp;vent_evolution'!AG$12)</f>
        <v>6117730.4863550486</v>
      </c>
      <c r="DM313" s="2">
        <f>IF($D313=3,(AR313*$P313*$M313*'input_cooling&amp;ventilation'!$D$3)*'input_cool&amp;vent_evolution'!AH$11,(AR313*$Q313*'input_cooling&amp;ventilation'!$D$3)*'input_cool&amp;vent_evolution'!AH$12)</f>
        <v>6020361.7153587155</v>
      </c>
      <c r="DN313" s="2">
        <f>IF($D313=3,(AS313*$P313*$M313*'input_cooling&amp;ventilation'!$D$3)*'input_cool&amp;vent_evolution'!AI$11,(AS313*$Q313*'input_cooling&amp;ventilation'!$D$3)*'input_cool&amp;vent_evolution'!AI$12)</f>
        <v>5915469.3156104647</v>
      </c>
      <c r="DO313" s="2">
        <f>IF($D313=3,(AT313*$P313*$M313*'input_cooling&amp;ventilation'!$D$3)*'input_cool&amp;vent_evolution'!AJ$11,(AT313*$Q313*'input_cooling&amp;ventilation'!$D$3)*'input_cool&amp;vent_evolution'!AJ$12)</f>
        <v>5802944.2692186441</v>
      </c>
      <c r="DP313" s="2">
        <f>IF($D313=3,(AU313*$P313*$M313*'input_cooling&amp;ventilation'!$D$3)*'input_cool&amp;vent_evolution'!AK$11,(AU313*$Q313*'input_cooling&amp;ventilation'!$D$3)*'input_cool&amp;vent_evolution'!AK$12)</f>
        <v>5683050.6188896559</v>
      </c>
      <c r="DQ313" s="2">
        <f>IF($D313=3,(AV313*$P313*$M313*'input_cooling&amp;ventilation'!$D$3)*'input_cool&amp;vent_evolution'!AL$11,(AV313*$Q313*'input_cooling&amp;ventilation'!$D$3)*'input_cool&amp;vent_evolution'!AL$12)</f>
        <v>5556055.1042109365</v>
      </c>
      <c r="DR313" s="2">
        <f>IF($D313=3,(AW313*$P313*$M313*'input_cooling&amp;ventilation'!$D$3)*'input_cool&amp;vent_evolution'!AM$11,(AW313*$Q313*'input_cooling&amp;ventilation'!$D$3)*'input_cool&amp;vent_evolution'!AM$12)</f>
        <v>5422757.5096979178</v>
      </c>
      <c r="DS313" s="2">
        <f>IF($D313=3,(AX313*$P313*$M313*'input_cooling&amp;ventilation'!$D$3)*'input_cool&amp;vent_evolution'!AN$11,(AX313*$Q313*'input_cooling&amp;ventilation'!$D$3)*'input_cool&amp;vent_evolution'!AN$12)</f>
        <v>5284091.9609919488</v>
      </c>
      <c r="DT313" s="2">
        <f>IF($D313=3,(AY313*$P313*$M313*'input_cooling&amp;ventilation'!$D$3)*'input_cool&amp;vent_evolution'!AO$11,(AY313*$Q313*'input_cooling&amp;ventilation'!$D$3)*'input_cool&amp;vent_evolution'!AO$12)</f>
        <v>5142339.1718344828</v>
      </c>
      <c r="DU313" s="2">
        <f>IF($D313=3,(AZ313*$P313*$M313*'input_cooling&amp;ventilation'!$D$3)*'input_cool&amp;vent_evolution'!AP$11,(AZ313*$Q313*'input_cooling&amp;ventilation'!$D$3)*'input_cool&amp;vent_evolution'!AP$12)</f>
        <v>4998329.6894414052</v>
      </c>
      <c r="DV313" s="2">
        <f>IF($D313=3,(BA313*$P313*$M313*'input_cooling&amp;ventilation'!$D$3)*'input_cool&amp;vent_evolution'!AQ$11,(BA313*$Q313*'input_cooling&amp;ventilation'!$D$3)*'input_cool&amp;vent_evolution'!AQ$12)</f>
        <v>4852645.6739306953</v>
      </c>
      <c r="DW313" s="2">
        <f>IF($D313=3,(BB313*$P313*$M313*'input_cooling&amp;ventilation'!$D$3)*'input_cool&amp;vent_evolution'!AR$11,(BB313*$Q313*'input_cooling&amp;ventilation'!$D$3)*'input_cool&amp;vent_evolution'!AR$12)</f>
        <v>4706170.3530738838</v>
      </c>
      <c r="DX313" s="2">
        <f>IF($D313=3,(BC313*$P313*$M313*'input_cooling&amp;ventilation'!$D$3)*'input_cool&amp;vent_evolution'!AS$11,(BC313*$Q313*'input_cooling&amp;ventilation'!$D$3)*'input_cool&amp;vent_evolution'!AS$12)</f>
        <v>4559795.2052620407</v>
      </c>
      <c r="DY313" s="2">
        <f>IF($D313=3,(BD313*$P313*$M313*'input_cooling&amp;ventilation'!$D$3)*'input_cool&amp;vent_evolution'!AT$11,(BD313*$Q313*'input_cooling&amp;ventilation'!$D$3)*'input_cool&amp;vent_evolution'!AT$12)</f>
        <v>4414385.7914252216</v>
      </c>
      <c r="DZ313" s="2">
        <f>IF($D313=3,(BE313*$P313*$M313*'input_cooling&amp;ventilation'!$D$3)*'input_cool&amp;vent_evolution'!AU$11,(BE313*$Q313*'input_cooling&amp;ventilation'!$D$3)*'input_cool&amp;vent_evolution'!AU$12)</f>
        <v>4451126.1150398506</v>
      </c>
      <c r="EA313" s="2">
        <f>IF($D313=3,(BF313*$P313*$M313*'input_cooling&amp;ventilation'!$D$3)*'input_cool&amp;vent_evolution'!AV$11,(BF313*$Q313*'input_cooling&amp;ventilation'!$D$3)*'input_cool&amp;vent_evolution'!AV$12)</f>
        <v>4488172.2232965752</v>
      </c>
      <c r="EB313">
        <v>0.1833809251856082</v>
      </c>
      <c r="EC313" s="2">
        <f t="shared" si="347"/>
        <v>23879855.112966105</v>
      </c>
      <c r="ED313" s="2">
        <f>IF($D313=3,(EC313*(1+'input_cool&amp;vent_evolution'!M$10)),EC313*(1+'input_cool&amp;vent_evolution'!M$9))</f>
        <v>24280674.291786686</v>
      </c>
      <c r="EE313" s="2">
        <f>IF($D313=3,(ED313*(1+'input_cool&amp;vent_evolution'!N$10)),ED313*(1+'input_cool&amp;vent_evolution'!N$9))</f>
        <v>24675852.436853055</v>
      </c>
      <c r="EF313" s="2">
        <f>IF($D313=3,(EE313*(1+'input_cool&amp;vent_evolution'!O$10)),EE313*(1+'input_cool&amp;vent_evolution'!O$9))</f>
        <v>25049423.839861054</v>
      </c>
      <c r="EG313" s="2">
        <f>IF($D313=3,(EF313*(1+'input_cool&amp;vent_evolution'!P$10)),EF313*(1+'input_cool&amp;vent_evolution'!P$9))</f>
        <v>25462526.671909932</v>
      </c>
      <c r="EH313" s="2">
        <f>IF($D313=3,(EG313*(1+'input_cool&amp;vent_evolution'!Q$10)),EG313*(1+'input_cool&amp;vent_evolution'!Q$9))</f>
        <v>25864601.348688941</v>
      </c>
      <c r="EI313" s="2">
        <f>IF($D313=3,(EH313*(1+'input_cool&amp;vent_evolution'!R$10)),EH313*(1+'input_cool&amp;vent_evolution'!R$9))</f>
        <v>26157045.592990868</v>
      </c>
      <c r="EJ313" s="2">
        <f>IF($D313=3,(EI313*(1+'input_cool&amp;vent_evolution'!S$10)),EI313*(1+'input_cool&amp;vent_evolution'!S$9))</f>
        <v>26529380.562373441</v>
      </c>
      <c r="EK313" s="2">
        <f>IF($D313=3,(EJ313*(1+'input_cool&amp;vent_evolution'!T$10)),EJ313*(1+'input_cool&amp;vent_evolution'!T$9))</f>
        <v>26847518.446913637</v>
      </c>
      <c r="EL313" s="2">
        <f>IF($D313=3,(EK313*(1+'input_cool&amp;vent_evolution'!U$10)),EK313*(1+'input_cool&amp;vent_evolution'!U$9))</f>
        <v>27207823.545984257</v>
      </c>
      <c r="EM313" s="2">
        <f>IF($D313=3,(EL313*(1+'input_cool&amp;vent_evolution'!V$10)),EL313*(1+'input_cool&amp;vent_evolution'!V$9))</f>
        <v>27513053.624113794</v>
      </c>
      <c r="EN313" s="2">
        <f>IF($D313=3,(EM313*(1+'input_cool&amp;vent_evolution'!W$10)),EM313*(1+'input_cool&amp;vent_evolution'!W$9))</f>
        <v>27797470.027048767</v>
      </c>
      <c r="EO313" s="2">
        <f>IF($D313=3,(EN313*(1+'input_cool&amp;vent_evolution'!X$10)),EN313*(1+'input_cool&amp;vent_evolution'!X$9))</f>
        <v>28068750.886474624</v>
      </c>
      <c r="EP313" s="2">
        <f>IF($D313=3,(EO313*(1+'input_cool&amp;vent_evolution'!Y$10)),EO313*(1+'input_cool&amp;vent_evolution'!Y$9))</f>
        <v>28335833.17812831</v>
      </c>
      <c r="EQ313" s="2">
        <f>IF($D313=3,(EP313*(1+'input_cool&amp;vent_evolution'!Z$10)),EP313*(1+'input_cool&amp;vent_evolution'!Z$9))</f>
        <v>28591897.44092229</v>
      </c>
      <c r="ER313" s="2">
        <f>IF($D313=3,(EQ313*(1+'input_cool&amp;vent_evolution'!AA$10)),EQ313*(1+'input_cool&amp;vent_evolution'!AA$9))</f>
        <v>28894303.794184931</v>
      </c>
      <c r="ES313" s="2">
        <f>IF($D313=3,(ER313*(1+'input_cool&amp;vent_evolution'!AB$10)),ER313*(1+'input_cool&amp;vent_evolution'!AB$9))</f>
        <v>29028741.446304809</v>
      </c>
      <c r="ET313" s="2">
        <f>IF($D313=3,(ES313*(1+'input_cool&amp;vent_evolution'!AC$10)),ES313*(1+'input_cool&amp;vent_evolution'!AC$9))</f>
        <v>29196690.655872244</v>
      </c>
      <c r="EU313" s="2">
        <f>IF($D313=3,(ET313*(1+'input_cool&amp;vent_evolution'!AD$10)),ET313*(1+'input_cool&amp;vent_evolution'!AD$9))</f>
        <v>29420555.536802951</v>
      </c>
      <c r="EV313" s="2">
        <f>IF($D313=3,(EU313*(1+'input_cool&amp;vent_evolution'!AE$10)),EU313*(1+'input_cool&amp;vent_evolution'!AE$9))</f>
        <v>29623756.090883598</v>
      </c>
      <c r="EW313" s="2">
        <f>IF($D313=3,(EV313*(1+'input_cool&amp;vent_evolution'!AF$10)),EV313*(1+'input_cool&amp;vent_evolution'!AF$9))</f>
        <v>29780806.094140165</v>
      </c>
      <c r="EX313" s="2">
        <f>IF($D313=3,(EW313*(1+'input_cool&amp;vent_evolution'!AG$10)),EW313*(1+'input_cool&amp;vent_evolution'!AG$9))</f>
        <v>29955528.065098368</v>
      </c>
      <c r="EY313" s="2">
        <f>IF($D313=3,(EX313*(1+'input_cool&amp;vent_evolution'!AH$10)),EX313*(1+'input_cool&amp;vent_evolution'!AH$9))</f>
        <v>30122498.502027255</v>
      </c>
      <c r="EZ313" s="2">
        <f>IF($D313=3,(EY313*(1+'input_cool&amp;vent_evolution'!AI$10)),EY313*(1+'input_cool&amp;vent_evolution'!AI$9))</f>
        <v>30259436.446333826</v>
      </c>
      <c r="FA313" s="2">
        <f>IF($D313=3,(EZ313*(1+'input_cool&amp;vent_evolution'!AJ$10)),EZ313*(1+'input_cool&amp;vent_evolution'!AJ$9))</f>
        <v>30391962.711635869</v>
      </c>
      <c r="FB313" s="2">
        <f>IF($D313=3,(FA313*(1+'input_cool&amp;vent_evolution'!AK$10)),FA313*(1+'input_cool&amp;vent_evolution'!AK$9))</f>
        <v>30542509.95119134</v>
      </c>
      <c r="FC313" s="2">
        <f>IF($D313=3,(FB313*(1+'input_cool&amp;vent_evolution'!AL$10)),FB313*(1+'input_cool&amp;vent_evolution'!AL$9))</f>
        <v>30692367.496415947</v>
      </c>
      <c r="FD313" s="2">
        <f>IF($D313=3,(FC313*(1+'input_cool&amp;vent_evolution'!AM$10)),FC313*(1+'input_cool&amp;vent_evolution'!AM$9))</f>
        <v>30873033.785404038</v>
      </c>
      <c r="FE313" s="2">
        <f>IF($D313=3,(FD313*(1+'input_cool&amp;vent_evolution'!AN$10)),FD313*(1+'input_cool&amp;vent_evolution'!AN$9))</f>
        <v>31033503.763441455</v>
      </c>
      <c r="FF313" s="2">
        <f>IF($D313=3,(FE313*(1+'input_cool&amp;vent_evolution'!AO$10)),FE313*(1+'input_cool&amp;vent_evolution'!AO$9))</f>
        <v>31170674.953015842</v>
      </c>
      <c r="FG313" s="2">
        <f>IF($D313=3,(FF313*(1+'input_cool&amp;vent_evolution'!AP$10)),FF313*(1+'input_cool&amp;vent_evolution'!AP$9))</f>
        <v>31345313.542743158</v>
      </c>
      <c r="FH313" s="2">
        <f>IF($D313=3,(FG313*(1+'input_cool&amp;vent_evolution'!AQ$10)),FG313*(1+'input_cool&amp;vent_evolution'!AQ$9))</f>
        <v>31503238.885116324</v>
      </c>
      <c r="FI313" s="2">
        <f>IF($D313=3,(FH313*(1+'input_cool&amp;vent_evolution'!AR$10)),FH313*(1+'input_cool&amp;vent_evolution'!AR$9))</f>
        <v>31686071.287411928</v>
      </c>
      <c r="FJ313" s="2">
        <f>IF($D313=3,(FI313*(1+'input_cool&amp;vent_evolution'!AS$10)),FI313*(1+'input_cool&amp;vent_evolution'!AS$9))</f>
        <v>31849223.43611123</v>
      </c>
      <c r="FK313" s="2">
        <f>IF($D313=3,(FJ313*(1+'input_cool&amp;vent_evolution'!AT$10)),FJ313*(1+'input_cool&amp;vent_evolution'!AT$9))</f>
        <v>32037523.704576366</v>
      </c>
      <c r="FL313" s="2">
        <f>IF($D313=3,(FK313*(1+'input_cool&amp;vent_evolution'!AU$10)),FK313*(1+'input_cool&amp;vent_evolution'!AU$9))</f>
        <v>32226937.249513537</v>
      </c>
      <c r="FM313" s="2">
        <f t="shared" si="348"/>
        <v>19180550.808242451</v>
      </c>
      <c r="FN313" s="2">
        <f t="shared" si="349"/>
        <v>27628531.734003972</v>
      </c>
      <c r="FO313" s="2">
        <f t="shared" si="350"/>
        <v>28078197.661331385</v>
      </c>
      <c r="FP313" s="2">
        <f t="shared" si="351"/>
        <v>28503277.675127137</v>
      </c>
      <c r="FQ313" s="2">
        <f t="shared" si="352"/>
        <v>28973339.7733832</v>
      </c>
      <c r="FR313" s="2">
        <f t="shared" si="353"/>
        <v>29430853.137029201</v>
      </c>
      <c r="FS313" s="2">
        <f t="shared" si="354"/>
        <v>29763620.052273218</v>
      </c>
      <c r="FT313" s="2">
        <f t="shared" si="355"/>
        <v>30187293.151036605</v>
      </c>
      <c r="FU313" s="2">
        <f t="shared" si="356"/>
        <v>30549296.385921273</v>
      </c>
      <c r="FV313" s="2">
        <f t="shared" si="357"/>
        <v>30959280.916991871</v>
      </c>
      <c r="FW313" s="2">
        <f t="shared" si="358"/>
        <v>31306596.596879184</v>
      </c>
      <c r="FX313" s="2">
        <f t="shared" si="359"/>
        <v>31630228.779401321</v>
      </c>
      <c r="FY313" s="2">
        <f t="shared" si="360"/>
        <v>31938914.269079447</v>
      </c>
      <c r="FZ313" s="2">
        <f t="shared" si="361"/>
        <v>32242822.285877835</v>
      </c>
      <c r="GA313" s="2">
        <f t="shared" si="362"/>
        <v>32534193.090721622</v>
      </c>
      <c r="GB313" s="2">
        <f t="shared" si="363"/>
        <v>32878295.706129942</v>
      </c>
      <c r="GC313" s="2">
        <f t="shared" si="364"/>
        <v>33031269.832515523</v>
      </c>
      <c r="GD313" s="2">
        <f t="shared" si="365"/>
        <v>33222376.14243396</v>
      </c>
      <c r="GE313" s="2">
        <f t="shared" si="366"/>
        <v>33477107.864156172</v>
      </c>
      <c r="GF313" s="2">
        <f t="shared" si="367"/>
        <v>33708326.029241621</v>
      </c>
      <c r="GG313" s="2">
        <f t="shared" si="368"/>
        <v>33887030.333193645</v>
      </c>
      <c r="GH313" s="2">
        <f t="shared" si="369"/>
        <v>34085843.243462749</v>
      </c>
      <c r="GI313" s="2">
        <f t="shared" si="370"/>
        <v>34275835.826036565</v>
      </c>
      <c r="GJ313" s="2">
        <f t="shared" si="371"/>
        <v>34431654.988815881</v>
      </c>
      <c r="GK313" s="2">
        <f t="shared" si="372"/>
        <v>34582454.183372237</v>
      </c>
      <c r="GL313" s="2">
        <f t="shared" si="373"/>
        <v>34753759.112368047</v>
      </c>
      <c r="GM313" s="2">
        <f t="shared" si="374"/>
        <v>34924279.250897251</v>
      </c>
      <c r="GN313" s="2">
        <f t="shared" si="375"/>
        <v>35129856.091086604</v>
      </c>
      <c r="GO313" s="2">
        <f t="shared" si="376"/>
        <v>35312451.921304606</v>
      </c>
      <c r="GP313" s="2">
        <f t="shared" si="377"/>
        <v>35468536.489574976</v>
      </c>
      <c r="GQ313" s="2">
        <f t="shared" si="378"/>
        <v>35667254.521878339</v>
      </c>
      <c r="GR313" s="2">
        <f t="shared" si="379"/>
        <v>35846954.858076848</v>
      </c>
      <c r="GS313" s="2">
        <f t="shared" si="380"/>
        <v>36054996.478672899</v>
      </c>
      <c r="GT313" s="2">
        <f t="shared" si="381"/>
        <v>36240644.301449157</v>
      </c>
      <c r="GU313" s="2">
        <f t="shared" si="382"/>
        <v>36454907.706175528</v>
      </c>
      <c r="GV313" s="2">
        <f t="shared" si="383"/>
        <v>36670437.88767948</v>
      </c>
      <c r="GW313" s="2">
        <f>IF($D313=3,($N313*$M313*EC313*'input_cooling&amp;ventilation'!$D$3)*'input_cool&amp;vent_evolution'!M$11,($O313*$M313*EC313*'input_cooling&amp;ventilation'!$D$3)*'input_cool&amp;vent_evolution'!M$10)</f>
        <v>5674770.4617383052</v>
      </c>
      <c r="GX313" s="2">
        <f>IF($D313=3,($N313*$M313*ED313*'input_cooling&amp;ventilation'!$D$3)*'input_cool&amp;vent_evolution'!N$11,($O313*$M313*ED313*'input_cooling&amp;ventilation'!$D$3)*'input_cool&amp;vent_evolution'!N$10)</f>
        <v>5655423.8982971366</v>
      </c>
      <c r="GY313" s="2">
        <f>IF($D313=3,($N313*$M313*EE313*'input_cooling&amp;ventilation'!$D$3)*'input_cool&amp;vent_evolution'!O$11,($O313*$M313*EE313*'input_cooling&amp;ventilation'!$D$3)*'input_cool&amp;vent_evolution'!O$10)</f>
        <v>5635649.7911696564</v>
      </c>
      <c r="GZ313" s="2">
        <f>IF($D313=3,($N313*$M313*EF313*'input_cooling&amp;ventilation'!$D$3)*'input_cool&amp;vent_evolution'!P$11,($O313*$M313*EF313*'input_cooling&amp;ventilation'!$D$3)*'input_cool&amp;vent_evolution'!P$10)</f>
        <v>5300833.1848333376</v>
      </c>
      <c r="HA313" s="2">
        <f>IF($D313=3,($N313*$M313*EG313*'input_cooling&amp;ventilation'!$D$3)*'input_cool&amp;vent_evolution'!Q$11,($O313*$M313*EG313*'input_cooling&amp;ventilation'!$D$3)*'input_cool&amp;vent_evolution'!Q$10)</f>
        <v>5293638.4007020071</v>
      </c>
      <c r="HB313" s="2">
        <f>IF($D313=3,($N313*$M313*EH313*'input_cooling&amp;ventilation'!$D$3)*'input_cool&amp;vent_evolution'!R$11,($O313*$M313*EH313*'input_cooling&amp;ventilation'!$D$3)*'input_cool&amp;vent_evolution'!R$10)</f>
        <v>4147754.7226691721</v>
      </c>
      <c r="HC313" s="2">
        <f>IF($D313=3,($N313*$M313*EI313*'input_cooling&amp;ventilation'!$D$3)*'input_cool&amp;vent_evolution'!S$11,($O313*$M313*EI313*'input_cooling&amp;ventilation'!$D$3)*'input_cool&amp;vent_evolution'!S$10)</f>
        <v>4137682.4617206105</v>
      </c>
      <c r="HD313" s="2">
        <f>IF($D313=3,($N313*$M313*EJ313*'input_cooling&amp;ventilation'!$D$3)*'input_cool&amp;vent_evolution'!T$11,($O313*$M313*EJ313*'input_cooling&amp;ventilation'!$D$3)*'input_cool&amp;vent_evolution'!T$10)</f>
        <v>4140380.5437502442</v>
      </c>
      <c r="HE313" s="2">
        <f>IF($D313=3,($N313*$M313*EK313*'input_cooling&amp;ventilation'!$D$3)*'input_cool&amp;vent_evolution'!U$11,($O313*$M313*EK313*'input_cooling&amp;ventilation'!$D$3)*'input_cool&amp;vent_evolution'!U$10)</f>
        <v>4134692.1417332971</v>
      </c>
      <c r="HF313" s="2">
        <f>IF($D313=3,($N313*$M313*EL313*'input_cooling&amp;ventilation'!$D$3)*'input_cool&amp;vent_evolution'!V$11,($O313*$M313*EL313*'input_cooling&amp;ventilation'!$D$3)*'input_cool&amp;vent_evolution'!V$10)</f>
        <v>4135592.7468062919</v>
      </c>
      <c r="HG313" s="2">
        <f>IF($D313=3,($N313*$M313*EM313*'input_cooling&amp;ventilation'!$D$3)*'input_cool&amp;vent_evolution'!W$11,($O313*$M313*EM313*'input_cooling&amp;ventilation'!$D$3)*'input_cool&amp;vent_evolution'!W$10)</f>
        <v>3208725.4658994367</v>
      </c>
      <c r="HH313" s="2">
        <f>IF($D313=3,($N313*$M313*EN313*'input_cooling&amp;ventilation'!$D$3)*'input_cool&amp;vent_evolution'!X$11,($O313*$M313*EN313*'input_cooling&amp;ventilation'!$D$3)*'input_cool&amp;vent_evolution'!X$10)</f>
        <v>3210425.4565637279</v>
      </c>
      <c r="HI313" s="2">
        <f>IF($D313=3,($N313*$M313*EO313*'input_cooling&amp;ventilation'!$D$3)*'input_cool&amp;vent_evolution'!Y$11,($O313*$M313*EO313*'input_cooling&amp;ventilation'!$D$3)*'input_cool&amp;vent_evolution'!Y$10)</f>
        <v>3210609.1570359739</v>
      </c>
      <c r="HJ313" s="2">
        <f>IF($D313=3,($N313*$M313*EP313*'input_cooling&amp;ventilation'!$D$3)*'input_cool&amp;vent_evolution'!Z$11,($O313*$M313*EP313*'input_cooling&amp;ventilation'!$D$3)*'input_cool&amp;vent_evolution'!Z$10)</f>
        <v>3210332.0286442474</v>
      </c>
      <c r="HK313" s="2">
        <f>IF($D313=3,($N313*$M313*EQ313*'input_cooling&amp;ventilation'!$D$3)*'input_cool&amp;vent_evolution'!AA$11,($O313*$M313*EQ313*'input_cooling&amp;ventilation'!$D$3)*'input_cool&amp;vent_evolution'!AA$10)</f>
        <v>3208842.1086892108</v>
      </c>
      <c r="HL313" s="2">
        <f>IF($D313=3,($N313*$M313*ER313*'input_cooling&amp;ventilation'!$D$3)*'input_cool&amp;vent_evolution'!AB$11,($O313*$M313*ER313*'input_cooling&amp;ventilation'!$D$3)*'input_cool&amp;vent_evolution'!AB$10)</f>
        <v>2234727.5206963792</v>
      </c>
      <c r="HM313" s="2">
        <f>IF($D313=3,($N313*$M313*ES313*'input_cooling&amp;ventilation'!$D$3)*'input_cool&amp;vent_evolution'!AC$11,($O313*$M313*ES313*'input_cooling&amp;ventilation'!$D$3)*'input_cool&amp;vent_evolution'!AC$10)</f>
        <v>2231221.2693055361</v>
      </c>
      <c r="HN313" s="2">
        <f>IF($D313=3,($N313*$M313*ET313*'input_cooling&amp;ventilation'!$D$3)*'input_cool&amp;vent_evolution'!AD$11,($O313*$M313*ET313*'input_cooling&amp;ventilation'!$D$3)*'input_cool&amp;vent_evolution'!AD$10)</f>
        <v>2230326.9104540809</v>
      </c>
      <c r="HO313" s="2">
        <f>IF($D313=3,($N313*$M313*EU313*'input_cooling&amp;ventilation'!$D$3)*'input_cool&amp;vent_evolution'!AE$11,($O313*$M313*EU313*'input_cooling&amp;ventilation'!$D$3)*'input_cool&amp;vent_evolution'!AE$10)</f>
        <v>2233696.9755912838</v>
      </c>
      <c r="HP313" s="2">
        <f>IF($D313=3,($N313*$M313*EV313*'input_cooling&amp;ventilation'!$D$3)*'input_cool&amp;vent_evolution'!AF$11,($O313*$M313*EV313*'input_cooling&amp;ventilation'!$D$3)*'input_cool&amp;vent_evolution'!AF$10)</f>
        <v>2235475.3921106439</v>
      </c>
      <c r="HQ313" s="2">
        <f>IF($D313=3,($N313*$M313*EW313*'input_cooling&amp;ventilation'!$D$3)*'input_cool&amp;vent_evolution'!AG$11,($O313*$M313*EW313*'input_cooling&amp;ventilation'!$D$3)*'input_cool&amp;vent_evolution'!AG$10)</f>
        <v>1411293.4478127544</v>
      </c>
      <c r="HR313" s="2">
        <f>IF($D313=3,($N313*$M313*EX313*'input_cooling&amp;ventilation'!$D$3)*'input_cool&amp;vent_evolution'!AH$11,($O313*$M313*EX313*'input_cooling&amp;ventilation'!$D$3)*'input_cool&amp;vent_evolution'!AH$10)</f>
        <v>1413985.466357271</v>
      </c>
      <c r="HS313" s="2">
        <f>IF($D313=3,($N313*$M313*EY313*'input_cooling&amp;ventilation'!$D$3)*'input_cool&amp;vent_evolution'!AI$11,($O313*$M313*EY313*'input_cooling&amp;ventilation'!$D$3)*'input_cool&amp;vent_evolution'!AI$10)</f>
        <v>1416293.5195605801</v>
      </c>
      <c r="HT313" s="2">
        <f>IF($D313=3,($N313*$M313*EZ313*'input_cooling&amp;ventilation'!$D$3)*'input_cool&amp;vent_evolution'!AJ$11,($O313*$M313*EZ313*'input_cooling&amp;ventilation'!$D$3)*'input_cool&amp;vent_evolution'!AJ$10)</f>
        <v>1417178.4338910689</v>
      </c>
      <c r="HU313" s="2">
        <f>IF($D313=3,($N313*$M313*FA313*'input_cooling&amp;ventilation'!$D$3)*'input_cool&amp;vent_evolution'!AK$11,($O313*$M313*FA313*'input_cooling&amp;ventilation'!$D$3)*'input_cool&amp;vent_evolution'!AK$10)</f>
        <v>1417851.9789324272</v>
      </c>
      <c r="HV313" s="2">
        <f>IF($D313=3,($N313*$M313*FB313*'input_cooling&amp;ventilation'!$D$3)*'input_cool&amp;vent_evolution'!AL$11,($O313*$M313*FB313*'input_cooling&amp;ventilation'!$D$3)*'input_cool&amp;vent_evolution'!AL$10)</f>
        <v>1419359.687491074</v>
      </c>
      <c r="HW313" s="2">
        <f>IF($D313=3,($N313*$M313*FC313*'input_cooling&amp;ventilation'!$D$3)*'input_cool&amp;vent_evolution'!AM$11,($O313*$M313*FC313*'input_cooling&amp;ventilation'!$D$3)*'input_cool&amp;vent_evolution'!AM$10)</f>
        <v>1420825.00183321</v>
      </c>
      <c r="HX313" s="2">
        <f>IF($D313=3,($N313*$M313*FD313*'input_cooling&amp;ventilation'!$D$3)*'input_cool&amp;vent_evolution'!AN$11,($O313*$M313*FD313*'input_cooling&amp;ventilation'!$D$3)*'input_cool&amp;vent_evolution'!AN$10)</f>
        <v>1423701.5057428861</v>
      </c>
      <c r="HY313" s="2">
        <f>IF($D313=3,($N313*$M313*FE313*'input_cooling&amp;ventilation'!$D$3)*'input_cool&amp;vent_evolution'!AO$11,($O313*$M313*FE313*'input_cooling&amp;ventilation'!$D$3)*'input_cool&amp;vent_evolution'!AO$10)</f>
        <v>1425629.582911381</v>
      </c>
      <c r="HZ313" s="2">
        <f>IF($D313=3,($N313*$M313*FF313*'input_cooling&amp;ventilation'!$D$3)*'input_cool&amp;vent_evolution'!AP$11,($O313*$M313*FF313*'input_cooling&amp;ventilation'!$D$3)*'input_cool&amp;vent_evolution'!AP$10)</f>
        <v>1426478.3162233101</v>
      </c>
      <c r="IA313" s="2">
        <f>IF($D313=3,($N313*$M313*FG313*'input_cooling&amp;ventilation'!$D$3)*'input_cool&amp;vent_evolution'!AQ$11,($O313*$M313*FG313*'input_cooling&amp;ventilation'!$D$3)*'input_cool&amp;vent_evolution'!AQ$10)</f>
        <v>1429030.0945544664</v>
      </c>
      <c r="IB313" s="2">
        <f>IF($D313=3,($N313*$M313*FH313*'input_cooling&amp;ventilation'!$D$3)*'input_cool&amp;vent_evolution'!AR$11,($O313*$M313*FH313*'input_cooling&amp;ventilation'!$D$3)*'input_cool&amp;vent_evolution'!AR$10)</f>
        <v>1430805.1479677097</v>
      </c>
      <c r="IC313" s="2">
        <f>IF($D313=3,($N313*$M313*FI313*'input_cooling&amp;ventilation'!$D$3)*'input_cool&amp;vent_evolution'!AS$11,($O313*$M313*FI313*'input_cooling&amp;ventilation'!$D$3)*'input_cool&amp;vent_evolution'!AS$10)</f>
        <v>1433695.182556404</v>
      </c>
      <c r="ID313" s="2">
        <f>IF($D313=3,($N313*$M313*FJ313*'input_cooling&amp;ventilation'!$D$3)*'input_cool&amp;vent_evolution'!AT$11,($O313*$M313*FJ313*'input_cooling&amp;ventilation'!$D$3)*'input_cool&amp;vent_evolution'!AT$10)</f>
        <v>1435678.0258571038</v>
      </c>
      <c r="IE313" s="2">
        <f>IF($D313=3,($N313*$M313*FK313*'input_cooling&amp;ventilation'!$D$3)*'input_cool&amp;vent_evolution'!AU$11,($O313*$M313*FK313*'input_cooling&amp;ventilation'!$D$3)*'input_cool&amp;vent_evolution'!AU$10)</f>
        <v>1444166.0996162863</v>
      </c>
      <c r="IF313" s="2">
        <f>IF($D313=3,($N313*$M313*FL313*'input_cooling&amp;ventilation'!$D$3)*'input_cool&amp;vent_evolution'!AV$11,($O313*$M313*FL313*'input_cooling&amp;ventilation'!$D$3)*'input_cool&amp;vent_evolution'!AV$10)</f>
        <v>1452704.3569088536</v>
      </c>
    </row>
    <row r="314" spans="1:240" x14ac:dyDescent="0.25">
      <c r="A314">
        <v>312</v>
      </c>
      <c r="B314">
        <v>100100</v>
      </c>
      <c r="C314">
        <v>25</v>
      </c>
      <c r="D314">
        <v>6</v>
      </c>
      <c r="E314">
        <v>1</v>
      </c>
      <c r="F314">
        <v>899184351.57482004</v>
      </c>
      <c r="G314" s="2">
        <v>974412731.20921302</v>
      </c>
      <c r="H314" s="2">
        <v>0</v>
      </c>
      <c r="I314" s="17">
        <v>0.52490225599999996</v>
      </c>
      <c r="J314">
        <v>0.28992341599999999</v>
      </c>
      <c r="K314" s="2">
        <f t="shared" si="308"/>
        <v>0</v>
      </c>
      <c r="L314" s="2">
        <f t="shared" si="309"/>
        <v>511471440.88683748</v>
      </c>
      <c r="M314">
        <v>0.697993664202745</v>
      </c>
      <c r="N314" s="17">
        <f>'input_cooling&amp;ventilation'!$D$5</f>
        <v>57.500092182043396</v>
      </c>
      <c r="O314" s="45">
        <f>'input_cooling&amp;ventilation'!$D$6</f>
        <v>19.328678831353667</v>
      </c>
      <c r="P314" s="45">
        <f>'input_cooling&amp;ventilation'!$C$5</f>
        <v>50.351688737400465</v>
      </c>
      <c r="Q314" s="45">
        <f>'input_cooling&amp;ventilation'!$C$6</f>
        <v>32.240814214248743</v>
      </c>
      <c r="R314">
        <v>17</v>
      </c>
      <c r="S314">
        <v>12</v>
      </c>
      <c r="T314">
        <v>14</v>
      </c>
      <c r="U314" s="2">
        <f t="shared" si="310"/>
        <v>0</v>
      </c>
      <c r="V314" s="2">
        <f t="shared" si="311"/>
        <v>845260411.71857893</v>
      </c>
      <c r="W314" s="2">
        <v>0</v>
      </c>
      <c r="X314" s="57">
        <f>IF($D314=3,(W314*(1+'input_cool&amp;vent_evolution'!M$11)),(W314*(1+'input_cool&amp;vent_evolution'!M$12)))</f>
        <v>0</v>
      </c>
      <c r="Y314" s="57">
        <f>IF($D314=3,(X314*(1+'input_cool&amp;vent_evolution'!N$11)),(X314*(1+'input_cool&amp;vent_evolution'!N$12)))</f>
        <v>0</v>
      </c>
      <c r="Z314" s="57">
        <f>IF($D314=3,(Y314*(1+'input_cool&amp;vent_evolution'!O$11)),(Y314*(1+'input_cool&amp;vent_evolution'!O$12)))</f>
        <v>0</v>
      </c>
      <c r="AA314" s="57">
        <f>IF($D314=3,(Z314*(1+'input_cool&amp;vent_evolution'!P$11)),(Z314*(1+'input_cool&amp;vent_evolution'!P$12)))</f>
        <v>0</v>
      </c>
      <c r="AB314" s="57">
        <f>IF($D314=3,(AA314*(1+'input_cool&amp;vent_evolution'!Q$11)),(AA314*(1+'input_cool&amp;vent_evolution'!Q$12)))</f>
        <v>0</v>
      </c>
      <c r="AC314" s="57">
        <f>IF($D314=3,(AB314*(1+'input_cool&amp;vent_evolution'!R$11)),(AB314*(1+'input_cool&amp;vent_evolution'!R$12)))</f>
        <v>0</v>
      </c>
      <c r="AD314" s="57">
        <f>IF($D314=3,(AC314*(1+'input_cool&amp;vent_evolution'!S$11)),(AC314*(1+'input_cool&amp;vent_evolution'!S$12)))</f>
        <v>0</v>
      </c>
      <c r="AE314" s="57">
        <f>IF($D314=3,(AD314*(1+'input_cool&amp;vent_evolution'!T$11)),(AD314*(1+'input_cool&amp;vent_evolution'!T$12)))</f>
        <v>0</v>
      </c>
      <c r="AF314" s="57">
        <f>IF($D314=3,(AE314*(1+'input_cool&amp;vent_evolution'!U$11)),(AE314*(1+'input_cool&amp;vent_evolution'!U$12)))</f>
        <v>0</v>
      </c>
      <c r="AG314" s="57">
        <f>IF($D314=3,(AF314*(1+'input_cool&amp;vent_evolution'!V$11)),(AF314*(1+'input_cool&amp;vent_evolution'!V$12)))</f>
        <v>0</v>
      </c>
      <c r="AH314" s="57">
        <f>IF($D314=3,(AG314*(1+'input_cool&amp;vent_evolution'!W$11)),(AG314*(1+'input_cool&amp;vent_evolution'!W$12)))</f>
        <v>0</v>
      </c>
      <c r="AI314" s="57">
        <f>IF($D314=3,(AH314*(1+'input_cool&amp;vent_evolution'!X$11)),(AH314*(1+'input_cool&amp;vent_evolution'!X$12)))</f>
        <v>0</v>
      </c>
      <c r="AJ314" s="57">
        <f>IF($D314=3,(AI314*(1+'input_cool&amp;vent_evolution'!Y$11)),(AI314*(1+'input_cool&amp;vent_evolution'!Y$12)))</f>
        <v>0</v>
      </c>
      <c r="AK314" s="57">
        <f>IF($D314=3,(AJ314*(1+'input_cool&amp;vent_evolution'!Z$11)),(AJ314*(1+'input_cool&amp;vent_evolution'!Z$12)))</f>
        <v>0</v>
      </c>
      <c r="AL314" s="57">
        <f>IF($D314=3,(AK314*(1+'input_cool&amp;vent_evolution'!AA$11)),(AK314*(1+'input_cool&amp;vent_evolution'!AA$12)))</f>
        <v>0</v>
      </c>
      <c r="AM314" s="57">
        <f>IF($D314=3,(AL314*(1+'input_cool&amp;vent_evolution'!AB$11)),(AL314*(1+'input_cool&amp;vent_evolution'!AB$12)))</f>
        <v>0</v>
      </c>
      <c r="AN314" s="57">
        <f>IF($D314=3,(AM314*(1+'input_cool&amp;vent_evolution'!AC$11)),(AM314*(1+'input_cool&amp;vent_evolution'!AC$12)))</f>
        <v>0</v>
      </c>
      <c r="AO314" s="57">
        <f>IF($D314=3,(AN314*(1+'input_cool&amp;vent_evolution'!AD$11)),(AN314*(1+'input_cool&amp;vent_evolution'!AD$12)))</f>
        <v>0</v>
      </c>
      <c r="AP314" s="57">
        <f>IF($D314=3,(AO314*(1+'input_cool&amp;vent_evolution'!AE$11)),(AO314*(1+'input_cool&amp;vent_evolution'!AE$12)))</f>
        <v>0</v>
      </c>
      <c r="AQ314" s="57">
        <f>IF($D314=3,(AP314*(1+'input_cool&amp;vent_evolution'!AF$11)),(AP314*(1+'input_cool&amp;vent_evolution'!AF$12)))</f>
        <v>0</v>
      </c>
      <c r="AR314" s="57">
        <f>IF($D314=3,(AQ314*(1+'input_cool&amp;vent_evolution'!AG$11)),(AQ314*(1+'input_cool&amp;vent_evolution'!AG$12)))</f>
        <v>0</v>
      </c>
      <c r="AS314" s="57">
        <f>IF($D314=3,(AR314*(1+'input_cool&amp;vent_evolution'!AH$11)),(AR314*(1+'input_cool&amp;vent_evolution'!AH$12)))</f>
        <v>0</v>
      </c>
      <c r="AT314" s="57">
        <f>IF($D314=3,(AS314*(1+'input_cool&amp;vent_evolution'!AI$11)),(AS314*(1+'input_cool&amp;vent_evolution'!AI$12)))</f>
        <v>0</v>
      </c>
      <c r="AU314" s="57">
        <f>IF($D314=3,(AT314*(1+'input_cool&amp;vent_evolution'!AJ$11)),(AT314*(1+'input_cool&amp;vent_evolution'!AJ$12)))</f>
        <v>0</v>
      </c>
      <c r="AV314" s="57">
        <f>IF($D314=3,(AU314*(1+'input_cool&amp;vent_evolution'!AK$11)),(AU314*(1+'input_cool&amp;vent_evolution'!AK$12)))</f>
        <v>0</v>
      </c>
      <c r="AW314" s="57">
        <f>IF($D314=3,(AV314*(1+'input_cool&amp;vent_evolution'!AL$11)),(AV314*(1+'input_cool&amp;vent_evolution'!AL$12)))</f>
        <v>0</v>
      </c>
      <c r="AX314" s="57">
        <f>IF($D314=3,(AW314*(1+'input_cool&amp;vent_evolution'!AM$11)),(AW314*(1+'input_cool&amp;vent_evolution'!AM$12)))</f>
        <v>0</v>
      </c>
      <c r="AY314" s="57">
        <f>IF($D314=3,(AX314*(1+'input_cool&amp;vent_evolution'!AN$11)),(AX314*(1+'input_cool&amp;vent_evolution'!AN$12)))</f>
        <v>0</v>
      </c>
      <c r="AZ314" s="57">
        <f>IF($D314=3,(AY314*(1+'input_cool&amp;vent_evolution'!AO$11)),(AY314*(1+'input_cool&amp;vent_evolution'!AO$12)))</f>
        <v>0</v>
      </c>
      <c r="BA314" s="57">
        <f>IF($D314=3,(AZ314*(1+'input_cool&amp;vent_evolution'!AP$11)),(AZ314*(1+'input_cool&amp;vent_evolution'!AP$12)))</f>
        <v>0</v>
      </c>
      <c r="BB314" s="57">
        <f>IF($D314=3,(BA314*(1+'input_cool&amp;vent_evolution'!AQ$11)),(BA314*(1+'input_cool&amp;vent_evolution'!AQ$12)))</f>
        <v>0</v>
      </c>
      <c r="BC314" s="57">
        <f>IF($D314=3,(BB314*(1+'input_cool&amp;vent_evolution'!AR$11)),(BB314*(1+'input_cool&amp;vent_evolution'!AR$12)))</f>
        <v>0</v>
      </c>
      <c r="BD314" s="57">
        <f>IF($D314=3,(BC314*(1+'input_cool&amp;vent_evolution'!AS$11)),(BC314*(1+'input_cool&amp;vent_evolution'!AS$12)))</f>
        <v>0</v>
      </c>
      <c r="BE314" s="57">
        <f>IF($D314=3,(BD314*(1+'input_cool&amp;vent_evolution'!AT$11)),(BD314*(1+'input_cool&amp;vent_evolution'!AT$12)))</f>
        <v>0</v>
      </c>
      <c r="BF314" s="57">
        <f>IF($D314=3,(BE314*(1+'input_cool&amp;vent_evolution'!AU$11)),(BE314*(1+'input_cool&amp;vent_evolution'!AU$12)))</f>
        <v>0</v>
      </c>
      <c r="BG314" s="57">
        <f>IF($D314=3,(BF314*(1+'input_cool&amp;vent_evolution'!AV$11)),(BF314*(1+'input_cool&amp;vent_evolution'!AV$12)))</f>
        <v>0</v>
      </c>
      <c r="BH314" s="2">
        <f t="shared" si="384"/>
        <v>0</v>
      </c>
      <c r="BI314" s="2">
        <f t="shared" si="312"/>
        <v>0</v>
      </c>
      <c r="BJ314" s="2">
        <f t="shared" si="313"/>
        <v>0</v>
      </c>
      <c r="BK314" s="2">
        <f t="shared" si="314"/>
        <v>0</v>
      </c>
      <c r="BL314" s="2">
        <f t="shared" si="315"/>
        <v>0</v>
      </c>
      <c r="BM314" s="2">
        <f t="shared" si="316"/>
        <v>0</v>
      </c>
      <c r="BN314" s="2">
        <f t="shared" si="317"/>
        <v>0</v>
      </c>
      <c r="BO314" s="2">
        <f t="shared" si="318"/>
        <v>0</v>
      </c>
      <c r="BP314" s="2">
        <f t="shared" si="319"/>
        <v>0</v>
      </c>
      <c r="BQ314" s="2">
        <f t="shared" si="320"/>
        <v>0</v>
      </c>
      <c r="BR314" s="2">
        <f t="shared" si="321"/>
        <v>0</v>
      </c>
      <c r="BS314" s="2">
        <f t="shared" si="322"/>
        <v>0</v>
      </c>
      <c r="BT314" s="2">
        <f t="shared" si="323"/>
        <v>0</v>
      </c>
      <c r="BU314" s="2">
        <f t="shared" si="324"/>
        <v>0</v>
      </c>
      <c r="BV314" s="2">
        <f t="shared" si="325"/>
        <v>0</v>
      </c>
      <c r="BW314" s="2">
        <f t="shared" si="326"/>
        <v>0</v>
      </c>
      <c r="BX314" s="2">
        <f t="shared" si="327"/>
        <v>0</v>
      </c>
      <c r="BY314" s="2">
        <f t="shared" si="328"/>
        <v>0</v>
      </c>
      <c r="BZ314" s="2">
        <f t="shared" si="329"/>
        <v>0</v>
      </c>
      <c r="CA314" s="2">
        <f t="shared" si="330"/>
        <v>0</v>
      </c>
      <c r="CB314" s="2">
        <f t="shared" si="331"/>
        <v>0</v>
      </c>
      <c r="CC314" s="2">
        <f t="shared" si="332"/>
        <v>0</v>
      </c>
      <c r="CD314" s="2">
        <f t="shared" si="333"/>
        <v>0</v>
      </c>
      <c r="CE314" s="2">
        <f t="shared" si="334"/>
        <v>0</v>
      </c>
      <c r="CF314" s="2">
        <f t="shared" si="335"/>
        <v>0</v>
      </c>
      <c r="CG314" s="2">
        <f t="shared" si="336"/>
        <v>0</v>
      </c>
      <c r="CH314" s="2">
        <f t="shared" si="337"/>
        <v>0</v>
      </c>
      <c r="CI314" s="2">
        <f t="shared" si="338"/>
        <v>0</v>
      </c>
      <c r="CJ314" s="2">
        <f t="shared" si="339"/>
        <v>0</v>
      </c>
      <c r="CK314" s="2">
        <f t="shared" si="340"/>
        <v>0</v>
      </c>
      <c r="CL314" s="2">
        <f t="shared" si="341"/>
        <v>0</v>
      </c>
      <c r="CM314" s="2">
        <f t="shared" si="342"/>
        <v>0</v>
      </c>
      <c r="CN314" s="2">
        <f t="shared" si="343"/>
        <v>0</v>
      </c>
      <c r="CO314" s="2">
        <f t="shared" si="344"/>
        <v>0</v>
      </c>
      <c r="CP314" s="2">
        <f t="shared" si="345"/>
        <v>0</v>
      </c>
      <c r="CQ314" s="2">
        <f t="shared" si="346"/>
        <v>0</v>
      </c>
      <c r="CR314" s="2">
        <f>IF($D314=3,(W314*$P314*$M314*'input_cooling&amp;ventilation'!$D$3)*'input_cool&amp;vent_evolution'!M$11,(W314*$Q314*'input_cooling&amp;ventilation'!$D$3)*'input_cool&amp;vent_evolution'!M$12)</f>
        <v>0</v>
      </c>
      <c r="CS314" s="2">
        <f>IF($D314=3,(X314*$P314*$M314*'input_cooling&amp;ventilation'!$D$3)*'input_cool&amp;vent_evolution'!N$11,(X314*$Q314*'input_cooling&amp;ventilation'!$D$3)*'input_cool&amp;vent_evolution'!N$12)</f>
        <v>0</v>
      </c>
      <c r="CT314" s="2">
        <f>IF($D314=3,(Y314*$P314*$M314*'input_cooling&amp;ventilation'!$D$3)*'input_cool&amp;vent_evolution'!O$11,(Y314*$Q314*'input_cooling&amp;ventilation'!$D$3)*'input_cool&amp;vent_evolution'!O$12)</f>
        <v>0</v>
      </c>
      <c r="CU314" s="2">
        <f>IF($D314=3,(Z314*$P314*$M314*'input_cooling&amp;ventilation'!$D$3)*'input_cool&amp;vent_evolution'!P$11,(Z314*$Q314*'input_cooling&amp;ventilation'!$D$3)*'input_cool&amp;vent_evolution'!P$12)</f>
        <v>0</v>
      </c>
      <c r="CV314" s="2">
        <f>IF($D314=3,(AA314*$P314*$M314*'input_cooling&amp;ventilation'!$D$3)*'input_cool&amp;vent_evolution'!Q$11,(AA314*$Q314*'input_cooling&amp;ventilation'!$D$3)*'input_cool&amp;vent_evolution'!Q$12)</f>
        <v>0</v>
      </c>
      <c r="CW314" s="2">
        <f>IF($D314=3,(AB314*$P314*$M314*'input_cooling&amp;ventilation'!$D$3)*'input_cool&amp;vent_evolution'!R$11,(AB314*$Q314*'input_cooling&amp;ventilation'!$D$3)*'input_cool&amp;vent_evolution'!R$12)</f>
        <v>0</v>
      </c>
      <c r="CX314" s="2">
        <f>IF($D314=3,(AC314*$P314*$M314*'input_cooling&amp;ventilation'!$D$3)*'input_cool&amp;vent_evolution'!S$11,(AC314*$Q314*'input_cooling&amp;ventilation'!$D$3)*'input_cool&amp;vent_evolution'!S$12)</f>
        <v>0</v>
      </c>
      <c r="CY314" s="2">
        <f>IF($D314=3,(AD314*$P314*$M314*'input_cooling&amp;ventilation'!$D$3)*'input_cool&amp;vent_evolution'!T$11,(AD314*$Q314*'input_cooling&amp;ventilation'!$D$3)*'input_cool&amp;vent_evolution'!T$12)</f>
        <v>0</v>
      </c>
      <c r="CZ314" s="2">
        <f>IF($D314=3,(AE314*$P314*$M314*'input_cooling&amp;ventilation'!$D$3)*'input_cool&amp;vent_evolution'!U$11,(AE314*$Q314*'input_cooling&amp;ventilation'!$D$3)*'input_cool&amp;vent_evolution'!U$12)</f>
        <v>0</v>
      </c>
      <c r="DA314" s="2">
        <f>IF($D314=3,(AF314*$P314*$M314*'input_cooling&amp;ventilation'!$D$3)*'input_cool&amp;vent_evolution'!V$11,(AF314*$Q314*'input_cooling&amp;ventilation'!$D$3)*'input_cool&amp;vent_evolution'!V$12)</f>
        <v>0</v>
      </c>
      <c r="DB314" s="2">
        <f>IF($D314=3,(AG314*$P314*$M314*'input_cooling&amp;ventilation'!$D$3)*'input_cool&amp;vent_evolution'!W$11,(AG314*$Q314*'input_cooling&amp;ventilation'!$D$3)*'input_cool&amp;vent_evolution'!W$12)</f>
        <v>0</v>
      </c>
      <c r="DC314" s="2">
        <f>IF($D314=3,(AH314*$P314*$M314*'input_cooling&amp;ventilation'!$D$3)*'input_cool&amp;vent_evolution'!X$11,(AH314*$Q314*'input_cooling&amp;ventilation'!$D$3)*'input_cool&amp;vent_evolution'!X$12)</f>
        <v>0</v>
      </c>
      <c r="DD314" s="2">
        <f>IF($D314=3,(AI314*$P314*$M314*'input_cooling&amp;ventilation'!$D$3)*'input_cool&amp;vent_evolution'!Y$11,(AI314*$Q314*'input_cooling&amp;ventilation'!$D$3)*'input_cool&amp;vent_evolution'!Y$12)</f>
        <v>0</v>
      </c>
      <c r="DE314" s="2">
        <f>IF($D314=3,(AJ314*$P314*$M314*'input_cooling&amp;ventilation'!$D$3)*'input_cool&amp;vent_evolution'!Z$11,(AJ314*$Q314*'input_cooling&amp;ventilation'!$D$3)*'input_cool&amp;vent_evolution'!Z$12)</f>
        <v>0</v>
      </c>
      <c r="DF314" s="2">
        <f>IF($D314=3,(AK314*$P314*$M314*'input_cooling&amp;ventilation'!$D$3)*'input_cool&amp;vent_evolution'!AA$11,(AK314*$Q314*'input_cooling&amp;ventilation'!$D$3)*'input_cool&amp;vent_evolution'!AA$12)</f>
        <v>0</v>
      </c>
      <c r="DG314" s="2">
        <f>IF($D314=3,(AL314*$P314*$M314*'input_cooling&amp;ventilation'!$D$3)*'input_cool&amp;vent_evolution'!AB$11,(AL314*$Q314*'input_cooling&amp;ventilation'!$D$3)*'input_cool&amp;vent_evolution'!AB$12)</f>
        <v>0</v>
      </c>
      <c r="DH314" s="2">
        <f>IF($D314=3,(AM314*$P314*$M314*'input_cooling&amp;ventilation'!$D$3)*'input_cool&amp;vent_evolution'!AC$11,(AM314*$Q314*'input_cooling&amp;ventilation'!$D$3)*'input_cool&amp;vent_evolution'!AC$12)</f>
        <v>0</v>
      </c>
      <c r="DI314" s="2">
        <f>IF($D314=3,(AN314*$P314*$M314*'input_cooling&amp;ventilation'!$D$3)*'input_cool&amp;vent_evolution'!AD$11,(AN314*$Q314*'input_cooling&amp;ventilation'!$D$3)*'input_cool&amp;vent_evolution'!AD$12)</f>
        <v>0</v>
      </c>
      <c r="DJ314" s="2">
        <f>IF($D314=3,(AO314*$P314*$M314*'input_cooling&amp;ventilation'!$D$3)*'input_cool&amp;vent_evolution'!AE$11,(AO314*$Q314*'input_cooling&amp;ventilation'!$D$3)*'input_cool&amp;vent_evolution'!AE$12)</f>
        <v>0</v>
      </c>
      <c r="DK314" s="2">
        <f>IF($D314=3,(AP314*$P314*$M314*'input_cooling&amp;ventilation'!$D$3)*'input_cool&amp;vent_evolution'!AF$11,(AP314*$Q314*'input_cooling&amp;ventilation'!$D$3)*'input_cool&amp;vent_evolution'!AF$12)</f>
        <v>0</v>
      </c>
      <c r="DL314" s="2">
        <f>IF($D314=3,(AQ314*$P314*$M314*'input_cooling&amp;ventilation'!$D$3)*'input_cool&amp;vent_evolution'!AG$11,(AQ314*$Q314*'input_cooling&amp;ventilation'!$D$3)*'input_cool&amp;vent_evolution'!AG$12)</f>
        <v>0</v>
      </c>
      <c r="DM314" s="2">
        <f>IF($D314=3,(AR314*$P314*$M314*'input_cooling&amp;ventilation'!$D$3)*'input_cool&amp;vent_evolution'!AH$11,(AR314*$Q314*'input_cooling&amp;ventilation'!$D$3)*'input_cool&amp;vent_evolution'!AH$12)</f>
        <v>0</v>
      </c>
      <c r="DN314" s="2">
        <f>IF($D314=3,(AS314*$P314*$M314*'input_cooling&amp;ventilation'!$D$3)*'input_cool&amp;vent_evolution'!AI$11,(AS314*$Q314*'input_cooling&amp;ventilation'!$D$3)*'input_cool&amp;vent_evolution'!AI$12)</f>
        <v>0</v>
      </c>
      <c r="DO314" s="2">
        <f>IF($D314=3,(AT314*$P314*$M314*'input_cooling&amp;ventilation'!$D$3)*'input_cool&amp;vent_evolution'!AJ$11,(AT314*$Q314*'input_cooling&amp;ventilation'!$D$3)*'input_cool&amp;vent_evolution'!AJ$12)</f>
        <v>0</v>
      </c>
      <c r="DP314" s="2">
        <f>IF($D314=3,(AU314*$P314*$M314*'input_cooling&amp;ventilation'!$D$3)*'input_cool&amp;vent_evolution'!AK$11,(AU314*$Q314*'input_cooling&amp;ventilation'!$D$3)*'input_cool&amp;vent_evolution'!AK$12)</f>
        <v>0</v>
      </c>
      <c r="DQ314" s="2">
        <f>IF($D314=3,(AV314*$P314*$M314*'input_cooling&amp;ventilation'!$D$3)*'input_cool&amp;vent_evolution'!AL$11,(AV314*$Q314*'input_cooling&amp;ventilation'!$D$3)*'input_cool&amp;vent_evolution'!AL$12)</f>
        <v>0</v>
      </c>
      <c r="DR314" s="2">
        <f>IF($D314=3,(AW314*$P314*$M314*'input_cooling&amp;ventilation'!$D$3)*'input_cool&amp;vent_evolution'!AM$11,(AW314*$Q314*'input_cooling&amp;ventilation'!$D$3)*'input_cool&amp;vent_evolution'!AM$12)</f>
        <v>0</v>
      </c>
      <c r="DS314" s="2">
        <f>IF($D314=3,(AX314*$P314*$M314*'input_cooling&amp;ventilation'!$D$3)*'input_cool&amp;vent_evolution'!AN$11,(AX314*$Q314*'input_cooling&amp;ventilation'!$D$3)*'input_cool&amp;vent_evolution'!AN$12)</f>
        <v>0</v>
      </c>
      <c r="DT314" s="2">
        <f>IF($D314=3,(AY314*$P314*$M314*'input_cooling&amp;ventilation'!$D$3)*'input_cool&amp;vent_evolution'!AO$11,(AY314*$Q314*'input_cooling&amp;ventilation'!$D$3)*'input_cool&amp;vent_evolution'!AO$12)</f>
        <v>0</v>
      </c>
      <c r="DU314" s="2">
        <f>IF($D314=3,(AZ314*$P314*$M314*'input_cooling&amp;ventilation'!$D$3)*'input_cool&amp;vent_evolution'!AP$11,(AZ314*$Q314*'input_cooling&amp;ventilation'!$D$3)*'input_cool&amp;vent_evolution'!AP$12)</f>
        <v>0</v>
      </c>
      <c r="DV314" s="2">
        <f>IF($D314=3,(BA314*$P314*$M314*'input_cooling&amp;ventilation'!$D$3)*'input_cool&amp;vent_evolution'!AQ$11,(BA314*$Q314*'input_cooling&amp;ventilation'!$D$3)*'input_cool&amp;vent_evolution'!AQ$12)</f>
        <v>0</v>
      </c>
      <c r="DW314" s="2">
        <f>IF($D314=3,(BB314*$P314*$M314*'input_cooling&amp;ventilation'!$D$3)*'input_cool&amp;vent_evolution'!AR$11,(BB314*$Q314*'input_cooling&amp;ventilation'!$D$3)*'input_cool&amp;vent_evolution'!AR$12)</f>
        <v>0</v>
      </c>
      <c r="DX314" s="2">
        <f>IF($D314=3,(BC314*$P314*$M314*'input_cooling&amp;ventilation'!$D$3)*'input_cool&amp;vent_evolution'!AS$11,(BC314*$Q314*'input_cooling&amp;ventilation'!$D$3)*'input_cool&amp;vent_evolution'!AS$12)</f>
        <v>0</v>
      </c>
      <c r="DY314" s="2">
        <f>IF($D314=3,(BD314*$P314*$M314*'input_cooling&amp;ventilation'!$D$3)*'input_cool&amp;vent_evolution'!AT$11,(BD314*$Q314*'input_cooling&amp;ventilation'!$D$3)*'input_cool&amp;vent_evolution'!AT$12)</f>
        <v>0</v>
      </c>
      <c r="DZ314" s="2">
        <f>IF($D314=3,(BE314*$P314*$M314*'input_cooling&amp;ventilation'!$D$3)*'input_cool&amp;vent_evolution'!AU$11,(BE314*$Q314*'input_cooling&amp;ventilation'!$D$3)*'input_cool&amp;vent_evolution'!AU$12)</f>
        <v>0</v>
      </c>
      <c r="EA314" s="2">
        <f>IF($D314=3,(BF314*$P314*$M314*'input_cooling&amp;ventilation'!$D$3)*'input_cool&amp;vent_evolution'!AV$11,(BF314*$Q314*'input_cooling&amp;ventilation'!$D$3)*'input_cool&amp;vent_evolution'!AV$12)</f>
        <v>0</v>
      </c>
      <c r="EB314">
        <v>0.1833809251856082</v>
      </c>
      <c r="EC314" s="2">
        <f t="shared" si="347"/>
        <v>0</v>
      </c>
      <c r="ED314" s="2">
        <f>IF($D314=3,(EC314*(1+'input_cool&amp;vent_evolution'!M$10)),EC314*(1+'input_cool&amp;vent_evolution'!M$9))</f>
        <v>0</v>
      </c>
      <c r="EE314" s="2">
        <f>IF($D314=3,(ED314*(1+'input_cool&amp;vent_evolution'!N$10)),ED314*(1+'input_cool&amp;vent_evolution'!N$9))</f>
        <v>0</v>
      </c>
      <c r="EF314" s="2">
        <f>IF($D314=3,(EE314*(1+'input_cool&amp;vent_evolution'!O$10)),EE314*(1+'input_cool&amp;vent_evolution'!O$9))</f>
        <v>0</v>
      </c>
      <c r="EG314" s="2">
        <f>IF($D314=3,(EF314*(1+'input_cool&amp;vent_evolution'!P$10)),EF314*(1+'input_cool&amp;vent_evolution'!P$9))</f>
        <v>0</v>
      </c>
      <c r="EH314" s="2">
        <f>IF($D314=3,(EG314*(1+'input_cool&amp;vent_evolution'!Q$10)),EG314*(1+'input_cool&amp;vent_evolution'!Q$9))</f>
        <v>0</v>
      </c>
      <c r="EI314" s="2">
        <f>IF($D314=3,(EH314*(1+'input_cool&amp;vent_evolution'!R$10)),EH314*(1+'input_cool&amp;vent_evolution'!R$9))</f>
        <v>0</v>
      </c>
      <c r="EJ314" s="2">
        <f>IF($D314=3,(EI314*(1+'input_cool&amp;vent_evolution'!S$10)),EI314*(1+'input_cool&amp;vent_evolution'!S$9))</f>
        <v>0</v>
      </c>
      <c r="EK314" s="2">
        <f>IF($D314=3,(EJ314*(1+'input_cool&amp;vent_evolution'!T$10)),EJ314*(1+'input_cool&amp;vent_evolution'!T$9))</f>
        <v>0</v>
      </c>
      <c r="EL314" s="2">
        <f>IF($D314=3,(EK314*(1+'input_cool&amp;vent_evolution'!U$10)),EK314*(1+'input_cool&amp;vent_evolution'!U$9))</f>
        <v>0</v>
      </c>
      <c r="EM314" s="2">
        <f>IF($D314=3,(EL314*(1+'input_cool&amp;vent_evolution'!V$10)),EL314*(1+'input_cool&amp;vent_evolution'!V$9))</f>
        <v>0</v>
      </c>
      <c r="EN314" s="2">
        <f>IF($D314=3,(EM314*(1+'input_cool&amp;vent_evolution'!W$10)),EM314*(1+'input_cool&amp;vent_evolution'!W$9))</f>
        <v>0</v>
      </c>
      <c r="EO314" s="2">
        <f>IF($D314=3,(EN314*(1+'input_cool&amp;vent_evolution'!X$10)),EN314*(1+'input_cool&amp;vent_evolution'!X$9))</f>
        <v>0</v>
      </c>
      <c r="EP314" s="2">
        <f>IF($D314=3,(EO314*(1+'input_cool&amp;vent_evolution'!Y$10)),EO314*(1+'input_cool&amp;vent_evolution'!Y$9))</f>
        <v>0</v>
      </c>
      <c r="EQ314" s="2">
        <f>IF($D314=3,(EP314*(1+'input_cool&amp;vent_evolution'!Z$10)),EP314*(1+'input_cool&amp;vent_evolution'!Z$9))</f>
        <v>0</v>
      </c>
      <c r="ER314" s="2">
        <f>IF($D314=3,(EQ314*(1+'input_cool&amp;vent_evolution'!AA$10)),EQ314*(1+'input_cool&amp;vent_evolution'!AA$9))</f>
        <v>0</v>
      </c>
      <c r="ES314" s="2">
        <f>IF($D314=3,(ER314*(1+'input_cool&amp;vent_evolution'!AB$10)),ER314*(1+'input_cool&amp;vent_evolution'!AB$9))</f>
        <v>0</v>
      </c>
      <c r="ET314" s="2">
        <f>IF($D314=3,(ES314*(1+'input_cool&amp;vent_evolution'!AC$10)),ES314*(1+'input_cool&amp;vent_evolution'!AC$9))</f>
        <v>0</v>
      </c>
      <c r="EU314" s="2">
        <f>IF($D314=3,(ET314*(1+'input_cool&amp;vent_evolution'!AD$10)),ET314*(1+'input_cool&amp;vent_evolution'!AD$9))</f>
        <v>0</v>
      </c>
      <c r="EV314" s="2">
        <f>IF($D314=3,(EU314*(1+'input_cool&amp;vent_evolution'!AE$10)),EU314*(1+'input_cool&amp;vent_evolution'!AE$9))</f>
        <v>0</v>
      </c>
      <c r="EW314" s="2">
        <f>IF($D314=3,(EV314*(1+'input_cool&amp;vent_evolution'!AF$10)),EV314*(1+'input_cool&amp;vent_evolution'!AF$9))</f>
        <v>0</v>
      </c>
      <c r="EX314" s="2">
        <f>IF($D314=3,(EW314*(1+'input_cool&amp;vent_evolution'!AG$10)),EW314*(1+'input_cool&amp;vent_evolution'!AG$9))</f>
        <v>0</v>
      </c>
      <c r="EY314" s="2">
        <f>IF($D314=3,(EX314*(1+'input_cool&amp;vent_evolution'!AH$10)),EX314*(1+'input_cool&amp;vent_evolution'!AH$9))</f>
        <v>0</v>
      </c>
      <c r="EZ314" s="2">
        <f>IF($D314=3,(EY314*(1+'input_cool&amp;vent_evolution'!AI$10)),EY314*(1+'input_cool&amp;vent_evolution'!AI$9))</f>
        <v>0</v>
      </c>
      <c r="FA314" s="2">
        <f>IF($D314=3,(EZ314*(1+'input_cool&amp;vent_evolution'!AJ$10)),EZ314*(1+'input_cool&amp;vent_evolution'!AJ$9))</f>
        <v>0</v>
      </c>
      <c r="FB314" s="2">
        <f>IF($D314=3,(FA314*(1+'input_cool&amp;vent_evolution'!AK$10)),FA314*(1+'input_cool&amp;vent_evolution'!AK$9))</f>
        <v>0</v>
      </c>
      <c r="FC314" s="2">
        <f>IF($D314=3,(FB314*(1+'input_cool&amp;vent_evolution'!AL$10)),FB314*(1+'input_cool&amp;vent_evolution'!AL$9))</f>
        <v>0</v>
      </c>
      <c r="FD314" s="2">
        <f>IF($D314=3,(FC314*(1+'input_cool&amp;vent_evolution'!AM$10)),FC314*(1+'input_cool&amp;vent_evolution'!AM$9))</f>
        <v>0</v>
      </c>
      <c r="FE314" s="2">
        <f>IF($D314=3,(FD314*(1+'input_cool&amp;vent_evolution'!AN$10)),FD314*(1+'input_cool&amp;vent_evolution'!AN$9))</f>
        <v>0</v>
      </c>
      <c r="FF314" s="2">
        <f>IF($D314=3,(FE314*(1+'input_cool&amp;vent_evolution'!AO$10)),FE314*(1+'input_cool&amp;vent_evolution'!AO$9))</f>
        <v>0</v>
      </c>
      <c r="FG314" s="2">
        <f>IF($D314=3,(FF314*(1+'input_cool&amp;vent_evolution'!AP$10)),FF314*(1+'input_cool&amp;vent_evolution'!AP$9))</f>
        <v>0</v>
      </c>
      <c r="FH314" s="2">
        <f>IF($D314=3,(FG314*(1+'input_cool&amp;vent_evolution'!AQ$10)),FG314*(1+'input_cool&amp;vent_evolution'!AQ$9))</f>
        <v>0</v>
      </c>
      <c r="FI314" s="2">
        <f>IF($D314=3,(FH314*(1+'input_cool&amp;vent_evolution'!AR$10)),FH314*(1+'input_cool&amp;vent_evolution'!AR$9))</f>
        <v>0</v>
      </c>
      <c r="FJ314" s="2">
        <f>IF($D314=3,(FI314*(1+'input_cool&amp;vent_evolution'!AS$10)),FI314*(1+'input_cool&amp;vent_evolution'!AS$9))</f>
        <v>0</v>
      </c>
      <c r="FK314" s="2">
        <f>IF($D314=3,(FJ314*(1+'input_cool&amp;vent_evolution'!AT$10)),FJ314*(1+'input_cool&amp;vent_evolution'!AT$9))</f>
        <v>0</v>
      </c>
      <c r="FL314" s="2">
        <f>IF($D314=3,(FK314*(1+'input_cool&amp;vent_evolution'!AU$10)),FK314*(1+'input_cool&amp;vent_evolution'!AU$9))</f>
        <v>0</v>
      </c>
      <c r="FM314" s="2">
        <f t="shared" si="348"/>
        <v>0</v>
      </c>
      <c r="FN314" s="2">
        <f t="shared" si="349"/>
        <v>0</v>
      </c>
      <c r="FO314" s="2">
        <f t="shared" si="350"/>
        <v>0</v>
      </c>
      <c r="FP314" s="2">
        <f t="shared" si="351"/>
        <v>0</v>
      </c>
      <c r="FQ314" s="2">
        <f t="shared" si="352"/>
        <v>0</v>
      </c>
      <c r="FR314" s="2">
        <f t="shared" si="353"/>
        <v>0</v>
      </c>
      <c r="FS314" s="2">
        <f t="shared" si="354"/>
        <v>0</v>
      </c>
      <c r="FT314" s="2">
        <f t="shared" si="355"/>
        <v>0</v>
      </c>
      <c r="FU314" s="2">
        <f t="shared" si="356"/>
        <v>0</v>
      </c>
      <c r="FV314" s="2">
        <f t="shared" si="357"/>
        <v>0</v>
      </c>
      <c r="FW314" s="2">
        <f t="shared" si="358"/>
        <v>0</v>
      </c>
      <c r="FX314" s="2">
        <f t="shared" si="359"/>
        <v>0</v>
      </c>
      <c r="FY314" s="2">
        <f t="shared" si="360"/>
        <v>0</v>
      </c>
      <c r="FZ314" s="2">
        <f t="shared" si="361"/>
        <v>0</v>
      </c>
      <c r="GA314" s="2">
        <f t="shared" si="362"/>
        <v>0</v>
      </c>
      <c r="GB314" s="2">
        <f t="shared" si="363"/>
        <v>0</v>
      </c>
      <c r="GC314" s="2">
        <f t="shared" si="364"/>
        <v>0</v>
      </c>
      <c r="GD314" s="2">
        <f t="shared" si="365"/>
        <v>0</v>
      </c>
      <c r="GE314" s="2">
        <f t="shared" si="366"/>
        <v>0</v>
      </c>
      <c r="GF314" s="2">
        <f t="shared" si="367"/>
        <v>0</v>
      </c>
      <c r="GG314" s="2">
        <f t="shared" si="368"/>
        <v>0</v>
      </c>
      <c r="GH314" s="2">
        <f t="shared" si="369"/>
        <v>0</v>
      </c>
      <c r="GI314" s="2">
        <f t="shared" si="370"/>
        <v>0</v>
      </c>
      <c r="GJ314" s="2">
        <f t="shared" si="371"/>
        <v>0</v>
      </c>
      <c r="GK314" s="2">
        <f t="shared" si="372"/>
        <v>0</v>
      </c>
      <c r="GL314" s="2">
        <f t="shared" si="373"/>
        <v>0</v>
      </c>
      <c r="GM314" s="2">
        <f t="shared" si="374"/>
        <v>0</v>
      </c>
      <c r="GN314" s="2">
        <f t="shared" si="375"/>
        <v>0</v>
      </c>
      <c r="GO314" s="2">
        <f t="shared" si="376"/>
        <v>0</v>
      </c>
      <c r="GP314" s="2">
        <f t="shared" si="377"/>
        <v>0</v>
      </c>
      <c r="GQ314" s="2">
        <f t="shared" si="378"/>
        <v>0</v>
      </c>
      <c r="GR314" s="2">
        <f t="shared" si="379"/>
        <v>0</v>
      </c>
      <c r="GS314" s="2">
        <f t="shared" si="380"/>
        <v>0</v>
      </c>
      <c r="GT314" s="2">
        <f t="shared" si="381"/>
        <v>0</v>
      </c>
      <c r="GU314" s="2">
        <f t="shared" si="382"/>
        <v>0</v>
      </c>
      <c r="GV314" s="2">
        <f t="shared" si="383"/>
        <v>0</v>
      </c>
      <c r="GW314" s="2">
        <f>IF($D314=3,($N314*$M314*EC314*'input_cooling&amp;ventilation'!$D$3)*'input_cool&amp;vent_evolution'!M$11,($O314*$M314*EC314*'input_cooling&amp;ventilation'!$D$3)*'input_cool&amp;vent_evolution'!M$10)</f>
        <v>0</v>
      </c>
      <c r="GX314" s="2">
        <f>IF($D314=3,($N314*$M314*ED314*'input_cooling&amp;ventilation'!$D$3)*'input_cool&amp;vent_evolution'!N$11,($O314*$M314*ED314*'input_cooling&amp;ventilation'!$D$3)*'input_cool&amp;vent_evolution'!N$10)</f>
        <v>0</v>
      </c>
      <c r="GY314" s="2">
        <f>IF($D314=3,($N314*$M314*EE314*'input_cooling&amp;ventilation'!$D$3)*'input_cool&amp;vent_evolution'!O$11,($O314*$M314*EE314*'input_cooling&amp;ventilation'!$D$3)*'input_cool&amp;vent_evolution'!O$10)</f>
        <v>0</v>
      </c>
      <c r="GZ314" s="2">
        <f>IF($D314=3,($N314*$M314*EF314*'input_cooling&amp;ventilation'!$D$3)*'input_cool&amp;vent_evolution'!P$11,($O314*$M314*EF314*'input_cooling&amp;ventilation'!$D$3)*'input_cool&amp;vent_evolution'!P$10)</f>
        <v>0</v>
      </c>
      <c r="HA314" s="2">
        <f>IF($D314=3,($N314*$M314*EG314*'input_cooling&amp;ventilation'!$D$3)*'input_cool&amp;vent_evolution'!Q$11,($O314*$M314*EG314*'input_cooling&amp;ventilation'!$D$3)*'input_cool&amp;vent_evolution'!Q$10)</f>
        <v>0</v>
      </c>
      <c r="HB314" s="2">
        <f>IF($D314=3,($N314*$M314*EH314*'input_cooling&amp;ventilation'!$D$3)*'input_cool&amp;vent_evolution'!R$11,($O314*$M314*EH314*'input_cooling&amp;ventilation'!$D$3)*'input_cool&amp;vent_evolution'!R$10)</f>
        <v>0</v>
      </c>
      <c r="HC314" s="2">
        <f>IF($D314=3,($N314*$M314*EI314*'input_cooling&amp;ventilation'!$D$3)*'input_cool&amp;vent_evolution'!S$11,($O314*$M314*EI314*'input_cooling&amp;ventilation'!$D$3)*'input_cool&amp;vent_evolution'!S$10)</f>
        <v>0</v>
      </c>
      <c r="HD314" s="2">
        <f>IF($D314=3,($N314*$M314*EJ314*'input_cooling&amp;ventilation'!$D$3)*'input_cool&amp;vent_evolution'!T$11,($O314*$M314*EJ314*'input_cooling&amp;ventilation'!$D$3)*'input_cool&amp;vent_evolution'!T$10)</f>
        <v>0</v>
      </c>
      <c r="HE314" s="2">
        <f>IF($D314=3,($N314*$M314*EK314*'input_cooling&amp;ventilation'!$D$3)*'input_cool&amp;vent_evolution'!U$11,($O314*$M314*EK314*'input_cooling&amp;ventilation'!$D$3)*'input_cool&amp;vent_evolution'!U$10)</f>
        <v>0</v>
      </c>
      <c r="HF314" s="2">
        <f>IF($D314=3,($N314*$M314*EL314*'input_cooling&amp;ventilation'!$D$3)*'input_cool&amp;vent_evolution'!V$11,($O314*$M314*EL314*'input_cooling&amp;ventilation'!$D$3)*'input_cool&amp;vent_evolution'!V$10)</f>
        <v>0</v>
      </c>
      <c r="HG314" s="2">
        <f>IF($D314=3,($N314*$M314*EM314*'input_cooling&amp;ventilation'!$D$3)*'input_cool&amp;vent_evolution'!W$11,($O314*$M314*EM314*'input_cooling&amp;ventilation'!$D$3)*'input_cool&amp;vent_evolution'!W$10)</f>
        <v>0</v>
      </c>
      <c r="HH314" s="2">
        <f>IF($D314=3,($N314*$M314*EN314*'input_cooling&amp;ventilation'!$D$3)*'input_cool&amp;vent_evolution'!X$11,($O314*$M314*EN314*'input_cooling&amp;ventilation'!$D$3)*'input_cool&amp;vent_evolution'!X$10)</f>
        <v>0</v>
      </c>
      <c r="HI314" s="2">
        <f>IF($D314=3,($N314*$M314*EO314*'input_cooling&amp;ventilation'!$D$3)*'input_cool&amp;vent_evolution'!Y$11,($O314*$M314*EO314*'input_cooling&amp;ventilation'!$D$3)*'input_cool&amp;vent_evolution'!Y$10)</f>
        <v>0</v>
      </c>
      <c r="HJ314" s="2">
        <f>IF($D314=3,($N314*$M314*EP314*'input_cooling&amp;ventilation'!$D$3)*'input_cool&amp;vent_evolution'!Z$11,($O314*$M314*EP314*'input_cooling&amp;ventilation'!$D$3)*'input_cool&amp;vent_evolution'!Z$10)</f>
        <v>0</v>
      </c>
      <c r="HK314" s="2">
        <f>IF($D314=3,($N314*$M314*EQ314*'input_cooling&amp;ventilation'!$D$3)*'input_cool&amp;vent_evolution'!AA$11,($O314*$M314*EQ314*'input_cooling&amp;ventilation'!$D$3)*'input_cool&amp;vent_evolution'!AA$10)</f>
        <v>0</v>
      </c>
      <c r="HL314" s="2">
        <f>IF($D314=3,($N314*$M314*ER314*'input_cooling&amp;ventilation'!$D$3)*'input_cool&amp;vent_evolution'!AB$11,($O314*$M314*ER314*'input_cooling&amp;ventilation'!$D$3)*'input_cool&amp;vent_evolution'!AB$10)</f>
        <v>0</v>
      </c>
      <c r="HM314" s="2">
        <f>IF($D314=3,($N314*$M314*ES314*'input_cooling&amp;ventilation'!$D$3)*'input_cool&amp;vent_evolution'!AC$11,($O314*$M314*ES314*'input_cooling&amp;ventilation'!$D$3)*'input_cool&amp;vent_evolution'!AC$10)</f>
        <v>0</v>
      </c>
      <c r="HN314" s="2">
        <f>IF($D314=3,($N314*$M314*ET314*'input_cooling&amp;ventilation'!$D$3)*'input_cool&amp;vent_evolution'!AD$11,($O314*$M314*ET314*'input_cooling&amp;ventilation'!$D$3)*'input_cool&amp;vent_evolution'!AD$10)</f>
        <v>0</v>
      </c>
      <c r="HO314" s="2">
        <f>IF($D314=3,($N314*$M314*EU314*'input_cooling&amp;ventilation'!$D$3)*'input_cool&amp;vent_evolution'!AE$11,($O314*$M314*EU314*'input_cooling&amp;ventilation'!$D$3)*'input_cool&amp;vent_evolution'!AE$10)</f>
        <v>0</v>
      </c>
      <c r="HP314" s="2">
        <f>IF($D314=3,($N314*$M314*EV314*'input_cooling&amp;ventilation'!$D$3)*'input_cool&amp;vent_evolution'!AF$11,($O314*$M314*EV314*'input_cooling&amp;ventilation'!$D$3)*'input_cool&amp;vent_evolution'!AF$10)</f>
        <v>0</v>
      </c>
      <c r="HQ314" s="2">
        <f>IF($D314=3,($N314*$M314*EW314*'input_cooling&amp;ventilation'!$D$3)*'input_cool&amp;vent_evolution'!AG$11,($O314*$M314*EW314*'input_cooling&amp;ventilation'!$D$3)*'input_cool&amp;vent_evolution'!AG$10)</f>
        <v>0</v>
      </c>
      <c r="HR314" s="2">
        <f>IF($D314=3,($N314*$M314*EX314*'input_cooling&amp;ventilation'!$D$3)*'input_cool&amp;vent_evolution'!AH$11,($O314*$M314*EX314*'input_cooling&amp;ventilation'!$D$3)*'input_cool&amp;vent_evolution'!AH$10)</f>
        <v>0</v>
      </c>
      <c r="HS314" s="2">
        <f>IF($D314=3,($N314*$M314*EY314*'input_cooling&amp;ventilation'!$D$3)*'input_cool&amp;vent_evolution'!AI$11,($O314*$M314*EY314*'input_cooling&amp;ventilation'!$D$3)*'input_cool&amp;vent_evolution'!AI$10)</f>
        <v>0</v>
      </c>
      <c r="HT314" s="2">
        <f>IF($D314=3,($N314*$M314*EZ314*'input_cooling&amp;ventilation'!$D$3)*'input_cool&amp;vent_evolution'!AJ$11,($O314*$M314*EZ314*'input_cooling&amp;ventilation'!$D$3)*'input_cool&amp;vent_evolution'!AJ$10)</f>
        <v>0</v>
      </c>
      <c r="HU314" s="2">
        <f>IF($D314=3,($N314*$M314*FA314*'input_cooling&amp;ventilation'!$D$3)*'input_cool&amp;vent_evolution'!AK$11,($O314*$M314*FA314*'input_cooling&amp;ventilation'!$D$3)*'input_cool&amp;vent_evolution'!AK$10)</f>
        <v>0</v>
      </c>
      <c r="HV314" s="2">
        <f>IF($D314=3,($N314*$M314*FB314*'input_cooling&amp;ventilation'!$D$3)*'input_cool&amp;vent_evolution'!AL$11,($O314*$M314*FB314*'input_cooling&amp;ventilation'!$D$3)*'input_cool&amp;vent_evolution'!AL$10)</f>
        <v>0</v>
      </c>
      <c r="HW314" s="2">
        <f>IF($D314=3,($N314*$M314*FC314*'input_cooling&amp;ventilation'!$D$3)*'input_cool&amp;vent_evolution'!AM$11,($O314*$M314*FC314*'input_cooling&amp;ventilation'!$D$3)*'input_cool&amp;vent_evolution'!AM$10)</f>
        <v>0</v>
      </c>
      <c r="HX314" s="2">
        <f>IF($D314=3,($N314*$M314*FD314*'input_cooling&amp;ventilation'!$D$3)*'input_cool&amp;vent_evolution'!AN$11,($O314*$M314*FD314*'input_cooling&amp;ventilation'!$D$3)*'input_cool&amp;vent_evolution'!AN$10)</f>
        <v>0</v>
      </c>
      <c r="HY314" s="2">
        <f>IF($D314=3,($N314*$M314*FE314*'input_cooling&amp;ventilation'!$D$3)*'input_cool&amp;vent_evolution'!AO$11,($O314*$M314*FE314*'input_cooling&amp;ventilation'!$D$3)*'input_cool&amp;vent_evolution'!AO$10)</f>
        <v>0</v>
      </c>
      <c r="HZ314" s="2">
        <f>IF($D314=3,($N314*$M314*FF314*'input_cooling&amp;ventilation'!$D$3)*'input_cool&amp;vent_evolution'!AP$11,($O314*$M314*FF314*'input_cooling&amp;ventilation'!$D$3)*'input_cool&amp;vent_evolution'!AP$10)</f>
        <v>0</v>
      </c>
      <c r="IA314" s="2">
        <f>IF($D314=3,($N314*$M314*FG314*'input_cooling&amp;ventilation'!$D$3)*'input_cool&amp;vent_evolution'!AQ$11,($O314*$M314*FG314*'input_cooling&amp;ventilation'!$D$3)*'input_cool&amp;vent_evolution'!AQ$10)</f>
        <v>0</v>
      </c>
      <c r="IB314" s="2">
        <f>IF($D314=3,($N314*$M314*FH314*'input_cooling&amp;ventilation'!$D$3)*'input_cool&amp;vent_evolution'!AR$11,($O314*$M314*FH314*'input_cooling&amp;ventilation'!$D$3)*'input_cool&amp;vent_evolution'!AR$10)</f>
        <v>0</v>
      </c>
      <c r="IC314" s="2">
        <f>IF($D314=3,($N314*$M314*FI314*'input_cooling&amp;ventilation'!$D$3)*'input_cool&amp;vent_evolution'!AS$11,($O314*$M314*FI314*'input_cooling&amp;ventilation'!$D$3)*'input_cool&amp;vent_evolution'!AS$10)</f>
        <v>0</v>
      </c>
      <c r="ID314" s="2">
        <f>IF($D314=3,($N314*$M314*FJ314*'input_cooling&amp;ventilation'!$D$3)*'input_cool&amp;vent_evolution'!AT$11,($O314*$M314*FJ314*'input_cooling&amp;ventilation'!$D$3)*'input_cool&amp;vent_evolution'!AT$10)</f>
        <v>0</v>
      </c>
      <c r="IE314" s="2">
        <f>IF($D314=3,($N314*$M314*FK314*'input_cooling&amp;ventilation'!$D$3)*'input_cool&amp;vent_evolution'!AU$11,($O314*$M314*FK314*'input_cooling&amp;ventilation'!$D$3)*'input_cool&amp;vent_evolution'!AU$10)</f>
        <v>0</v>
      </c>
      <c r="IF314" s="2">
        <f>IF($D314=3,($N314*$M314*FL314*'input_cooling&amp;ventilation'!$D$3)*'input_cool&amp;vent_evolution'!AV$11,($O314*$M314*FL314*'input_cooling&amp;ventilation'!$D$3)*'input_cool&amp;vent_evolution'!AV$10)</f>
        <v>0</v>
      </c>
    </row>
    <row r="315" spans="1:240" x14ac:dyDescent="0.25">
      <c r="A315">
        <v>313</v>
      </c>
      <c r="B315">
        <v>100100</v>
      </c>
      <c r="C315">
        <v>25</v>
      </c>
      <c r="D315">
        <v>6</v>
      </c>
      <c r="E315">
        <v>2</v>
      </c>
      <c r="F315">
        <v>776894963.18359601</v>
      </c>
      <c r="G315" s="2">
        <v>858941333.44091797</v>
      </c>
      <c r="H315" s="2">
        <v>0</v>
      </c>
      <c r="I315" s="17">
        <v>0.530230058</v>
      </c>
      <c r="J315">
        <v>0.29286616300000001</v>
      </c>
      <c r="K315" s="2">
        <f t="shared" si="308"/>
        <v>0</v>
      </c>
      <c r="L315" s="2">
        <f t="shared" si="309"/>
        <v>455436513.04897529</v>
      </c>
      <c r="M315">
        <v>0.697993664202745</v>
      </c>
      <c r="N315" s="17">
        <f>'input_cooling&amp;ventilation'!$D$5</f>
        <v>57.500092182043396</v>
      </c>
      <c r="O315" s="45">
        <f>'input_cooling&amp;ventilation'!$D$6</f>
        <v>19.328678831353667</v>
      </c>
      <c r="P315" s="45">
        <f>'input_cooling&amp;ventilation'!$C$5</f>
        <v>50.351688737400465</v>
      </c>
      <c r="Q315" s="45">
        <f>'input_cooling&amp;ventilation'!$C$6</f>
        <v>32.240814214248743</v>
      </c>
      <c r="R315">
        <v>17</v>
      </c>
      <c r="S315">
        <v>12</v>
      </c>
      <c r="T315">
        <v>14</v>
      </c>
      <c r="U315" s="2">
        <f t="shared" si="310"/>
        <v>0</v>
      </c>
      <c r="V315" s="2">
        <f t="shared" si="311"/>
        <v>752656793.23945534</v>
      </c>
      <c r="W315" s="2">
        <v>0</v>
      </c>
      <c r="X315" s="57">
        <f>IF($D315=3,(W315*(1+'input_cool&amp;vent_evolution'!M$11)),(W315*(1+'input_cool&amp;vent_evolution'!M$12)))</f>
        <v>0</v>
      </c>
      <c r="Y315" s="57">
        <f>IF($D315=3,(X315*(1+'input_cool&amp;vent_evolution'!N$11)),(X315*(1+'input_cool&amp;vent_evolution'!N$12)))</f>
        <v>0</v>
      </c>
      <c r="Z315" s="57">
        <f>IF($D315=3,(Y315*(1+'input_cool&amp;vent_evolution'!O$11)),(Y315*(1+'input_cool&amp;vent_evolution'!O$12)))</f>
        <v>0</v>
      </c>
      <c r="AA315" s="57">
        <f>IF($D315=3,(Z315*(1+'input_cool&amp;vent_evolution'!P$11)),(Z315*(1+'input_cool&amp;vent_evolution'!P$12)))</f>
        <v>0</v>
      </c>
      <c r="AB315" s="57">
        <f>IF($D315=3,(AA315*(1+'input_cool&amp;vent_evolution'!Q$11)),(AA315*(1+'input_cool&amp;vent_evolution'!Q$12)))</f>
        <v>0</v>
      </c>
      <c r="AC315" s="57">
        <f>IF($D315=3,(AB315*(1+'input_cool&amp;vent_evolution'!R$11)),(AB315*(1+'input_cool&amp;vent_evolution'!R$12)))</f>
        <v>0</v>
      </c>
      <c r="AD315" s="57">
        <f>IF($D315=3,(AC315*(1+'input_cool&amp;vent_evolution'!S$11)),(AC315*(1+'input_cool&amp;vent_evolution'!S$12)))</f>
        <v>0</v>
      </c>
      <c r="AE315" s="57">
        <f>IF($D315=3,(AD315*(1+'input_cool&amp;vent_evolution'!T$11)),(AD315*(1+'input_cool&amp;vent_evolution'!T$12)))</f>
        <v>0</v>
      </c>
      <c r="AF315" s="57">
        <f>IF($D315=3,(AE315*(1+'input_cool&amp;vent_evolution'!U$11)),(AE315*(1+'input_cool&amp;vent_evolution'!U$12)))</f>
        <v>0</v>
      </c>
      <c r="AG315" s="57">
        <f>IF($D315=3,(AF315*(1+'input_cool&amp;vent_evolution'!V$11)),(AF315*(1+'input_cool&amp;vent_evolution'!V$12)))</f>
        <v>0</v>
      </c>
      <c r="AH315" s="57">
        <f>IF($D315=3,(AG315*(1+'input_cool&amp;vent_evolution'!W$11)),(AG315*(1+'input_cool&amp;vent_evolution'!W$12)))</f>
        <v>0</v>
      </c>
      <c r="AI315" s="57">
        <f>IF($D315=3,(AH315*(1+'input_cool&amp;vent_evolution'!X$11)),(AH315*(1+'input_cool&amp;vent_evolution'!X$12)))</f>
        <v>0</v>
      </c>
      <c r="AJ315" s="57">
        <f>IF($D315=3,(AI315*(1+'input_cool&amp;vent_evolution'!Y$11)),(AI315*(1+'input_cool&amp;vent_evolution'!Y$12)))</f>
        <v>0</v>
      </c>
      <c r="AK315" s="57">
        <f>IF($D315=3,(AJ315*(1+'input_cool&amp;vent_evolution'!Z$11)),(AJ315*(1+'input_cool&amp;vent_evolution'!Z$12)))</f>
        <v>0</v>
      </c>
      <c r="AL315" s="57">
        <f>IF($D315=3,(AK315*(1+'input_cool&amp;vent_evolution'!AA$11)),(AK315*(1+'input_cool&amp;vent_evolution'!AA$12)))</f>
        <v>0</v>
      </c>
      <c r="AM315" s="57">
        <f>IF($D315=3,(AL315*(1+'input_cool&amp;vent_evolution'!AB$11)),(AL315*(1+'input_cool&amp;vent_evolution'!AB$12)))</f>
        <v>0</v>
      </c>
      <c r="AN315" s="57">
        <f>IF($D315=3,(AM315*(1+'input_cool&amp;vent_evolution'!AC$11)),(AM315*(1+'input_cool&amp;vent_evolution'!AC$12)))</f>
        <v>0</v>
      </c>
      <c r="AO315" s="57">
        <f>IF($D315=3,(AN315*(1+'input_cool&amp;vent_evolution'!AD$11)),(AN315*(1+'input_cool&amp;vent_evolution'!AD$12)))</f>
        <v>0</v>
      </c>
      <c r="AP315" s="57">
        <f>IF($D315=3,(AO315*(1+'input_cool&amp;vent_evolution'!AE$11)),(AO315*(1+'input_cool&amp;vent_evolution'!AE$12)))</f>
        <v>0</v>
      </c>
      <c r="AQ315" s="57">
        <f>IF($D315=3,(AP315*(1+'input_cool&amp;vent_evolution'!AF$11)),(AP315*(1+'input_cool&amp;vent_evolution'!AF$12)))</f>
        <v>0</v>
      </c>
      <c r="AR315" s="57">
        <f>IF($D315=3,(AQ315*(1+'input_cool&amp;vent_evolution'!AG$11)),(AQ315*(1+'input_cool&amp;vent_evolution'!AG$12)))</f>
        <v>0</v>
      </c>
      <c r="AS315" s="57">
        <f>IF($D315=3,(AR315*(1+'input_cool&amp;vent_evolution'!AH$11)),(AR315*(1+'input_cool&amp;vent_evolution'!AH$12)))</f>
        <v>0</v>
      </c>
      <c r="AT315" s="57">
        <f>IF($D315=3,(AS315*(1+'input_cool&amp;vent_evolution'!AI$11)),(AS315*(1+'input_cool&amp;vent_evolution'!AI$12)))</f>
        <v>0</v>
      </c>
      <c r="AU315" s="57">
        <f>IF($D315=3,(AT315*(1+'input_cool&amp;vent_evolution'!AJ$11)),(AT315*(1+'input_cool&amp;vent_evolution'!AJ$12)))</f>
        <v>0</v>
      </c>
      <c r="AV315" s="57">
        <f>IF($D315=3,(AU315*(1+'input_cool&amp;vent_evolution'!AK$11)),(AU315*(1+'input_cool&amp;vent_evolution'!AK$12)))</f>
        <v>0</v>
      </c>
      <c r="AW315" s="57">
        <f>IF($D315=3,(AV315*(1+'input_cool&amp;vent_evolution'!AL$11)),(AV315*(1+'input_cool&amp;vent_evolution'!AL$12)))</f>
        <v>0</v>
      </c>
      <c r="AX315" s="57">
        <f>IF($D315=3,(AW315*(1+'input_cool&amp;vent_evolution'!AM$11)),(AW315*(1+'input_cool&amp;vent_evolution'!AM$12)))</f>
        <v>0</v>
      </c>
      <c r="AY315" s="57">
        <f>IF($D315=3,(AX315*(1+'input_cool&amp;vent_evolution'!AN$11)),(AX315*(1+'input_cool&amp;vent_evolution'!AN$12)))</f>
        <v>0</v>
      </c>
      <c r="AZ315" s="57">
        <f>IF($D315=3,(AY315*(1+'input_cool&amp;vent_evolution'!AO$11)),(AY315*(1+'input_cool&amp;vent_evolution'!AO$12)))</f>
        <v>0</v>
      </c>
      <c r="BA315" s="57">
        <f>IF($D315=3,(AZ315*(1+'input_cool&amp;vent_evolution'!AP$11)),(AZ315*(1+'input_cool&amp;vent_evolution'!AP$12)))</f>
        <v>0</v>
      </c>
      <c r="BB315" s="57">
        <f>IF($D315=3,(BA315*(1+'input_cool&amp;vent_evolution'!AQ$11)),(BA315*(1+'input_cool&amp;vent_evolution'!AQ$12)))</f>
        <v>0</v>
      </c>
      <c r="BC315" s="57">
        <f>IF($D315=3,(BB315*(1+'input_cool&amp;vent_evolution'!AR$11)),(BB315*(1+'input_cool&amp;vent_evolution'!AR$12)))</f>
        <v>0</v>
      </c>
      <c r="BD315" s="57">
        <f>IF($D315=3,(BC315*(1+'input_cool&amp;vent_evolution'!AS$11)),(BC315*(1+'input_cool&amp;vent_evolution'!AS$12)))</f>
        <v>0</v>
      </c>
      <c r="BE315" s="57">
        <f>IF($D315=3,(BD315*(1+'input_cool&amp;vent_evolution'!AT$11)),(BD315*(1+'input_cool&amp;vent_evolution'!AT$12)))</f>
        <v>0</v>
      </c>
      <c r="BF315" s="57">
        <f>IF($D315=3,(BE315*(1+'input_cool&amp;vent_evolution'!AU$11)),(BE315*(1+'input_cool&amp;vent_evolution'!AU$12)))</f>
        <v>0</v>
      </c>
      <c r="BG315" s="57">
        <f>IF($D315=3,(BF315*(1+'input_cool&amp;vent_evolution'!AV$11)),(BF315*(1+'input_cool&amp;vent_evolution'!AV$12)))</f>
        <v>0</v>
      </c>
      <c r="BH315" s="2">
        <f t="shared" si="384"/>
        <v>0</v>
      </c>
      <c r="BI315" s="2">
        <f t="shared" si="312"/>
        <v>0</v>
      </c>
      <c r="BJ315" s="2">
        <f t="shared" si="313"/>
        <v>0</v>
      </c>
      <c r="BK315" s="2">
        <f t="shared" si="314"/>
        <v>0</v>
      </c>
      <c r="BL315" s="2">
        <f t="shared" si="315"/>
        <v>0</v>
      </c>
      <c r="BM315" s="2">
        <f t="shared" si="316"/>
        <v>0</v>
      </c>
      <c r="BN315" s="2">
        <f t="shared" si="317"/>
        <v>0</v>
      </c>
      <c r="BO315" s="2">
        <f t="shared" si="318"/>
        <v>0</v>
      </c>
      <c r="BP315" s="2">
        <f t="shared" si="319"/>
        <v>0</v>
      </c>
      <c r="BQ315" s="2">
        <f t="shared" si="320"/>
        <v>0</v>
      </c>
      <c r="BR315" s="2">
        <f t="shared" si="321"/>
        <v>0</v>
      </c>
      <c r="BS315" s="2">
        <f t="shared" si="322"/>
        <v>0</v>
      </c>
      <c r="BT315" s="2">
        <f t="shared" si="323"/>
        <v>0</v>
      </c>
      <c r="BU315" s="2">
        <f t="shared" si="324"/>
        <v>0</v>
      </c>
      <c r="BV315" s="2">
        <f t="shared" si="325"/>
        <v>0</v>
      </c>
      <c r="BW315" s="2">
        <f t="shared" si="326"/>
        <v>0</v>
      </c>
      <c r="BX315" s="2">
        <f t="shared" si="327"/>
        <v>0</v>
      </c>
      <c r="BY315" s="2">
        <f t="shared" si="328"/>
        <v>0</v>
      </c>
      <c r="BZ315" s="2">
        <f t="shared" si="329"/>
        <v>0</v>
      </c>
      <c r="CA315" s="2">
        <f t="shared" si="330"/>
        <v>0</v>
      </c>
      <c r="CB315" s="2">
        <f t="shared" si="331"/>
        <v>0</v>
      </c>
      <c r="CC315" s="2">
        <f t="shared" si="332"/>
        <v>0</v>
      </c>
      <c r="CD315" s="2">
        <f t="shared" si="333"/>
        <v>0</v>
      </c>
      <c r="CE315" s="2">
        <f t="shared" si="334"/>
        <v>0</v>
      </c>
      <c r="CF315" s="2">
        <f t="shared" si="335"/>
        <v>0</v>
      </c>
      <c r="CG315" s="2">
        <f t="shared" si="336"/>
        <v>0</v>
      </c>
      <c r="CH315" s="2">
        <f t="shared" si="337"/>
        <v>0</v>
      </c>
      <c r="CI315" s="2">
        <f t="shared" si="338"/>
        <v>0</v>
      </c>
      <c r="CJ315" s="2">
        <f t="shared" si="339"/>
        <v>0</v>
      </c>
      <c r="CK315" s="2">
        <f t="shared" si="340"/>
        <v>0</v>
      </c>
      <c r="CL315" s="2">
        <f t="shared" si="341"/>
        <v>0</v>
      </c>
      <c r="CM315" s="2">
        <f t="shared" si="342"/>
        <v>0</v>
      </c>
      <c r="CN315" s="2">
        <f t="shared" si="343"/>
        <v>0</v>
      </c>
      <c r="CO315" s="2">
        <f t="shared" si="344"/>
        <v>0</v>
      </c>
      <c r="CP315" s="2">
        <f t="shared" si="345"/>
        <v>0</v>
      </c>
      <c r="CQ315" s="2">
        <f t="shared" si="346"/>
        <v>0</v>
      </c>
      <c r="CR315" s="2">
        <f>IF($D315=3,(W315*$P315*$M315*'input_cooling&amp;ventilation'!$D$3)*'input_cool&amp;vent_evolution'!M$11,(W315*$Q315*'input_cooling&amp;ventilation'!$D$3)*'input_cool&amp;vent_evolution'!M$12)</f>
        <v>0</v>
      </c>
      <c r="CS315" s="2">
        <f>IF($D315=3,(X315*$P315*$M315*'input_cooling&amp;ventilation'!$D$3)*'input_cool&amp;vent_evolution'!N$11,(X315*$Q315*'input_cooling&amp;ventilation'!$D$3)*'input_cool&amp;vent_evolution'!N$12)</f>
        <v>0</v>
      </c>
      <c r="CT315" s="2">
        <f>IF($D315=3,(Y315*$P315*$M315*'input_cooling&amp;ventilation'!$D$3)*'input_cool&amp;vent_evolution'!O$11,(Y315*$Q315*'input_cooling&amp;ventilation'!$D$3)*'input_cool&amp;vent_evolution'!O$12)</f>
        <v>0</v>
      </c>
      <c r="CU315" s="2">
        <f>IF($D315=3,(Z315*$P315*$M315*'input_cooling&amp;ventilation'!$D$3)*'input_cool&amp;vent_evolution'!P$11,(Z315*$Q315*'input_cooling&amp;ventilation'!$D$3)*'input_cool&amp;vent_evolution'!P$12)</f>
        <v>0</v>
      </c>
      <c r="CV315" s="2">
        <f>IF($D315=3,(AA315*$P315*$M315*'input_cooling&amp;ventilation'!$D$3)*'input_cool&amp;vent_evolution'!Q$11,(AA315*$Q315*'input_cooling&amp;ventilation'!$D$3)*'input_cool&amp;vent_evolution'!Q$12)</f>
        <v>0</v>
      </c>
      <c r="CW315" s="2">
        <f>IF($D315=3,(AB315*$P315*$M315*'input_cooling&amp;ventilation'!$D$3)*'input_cool&amp;vent_evolution'!R$11,(AB315*$Q315*'input_cooling&amp;ventilation'!$D$3)*'input_cool&amp;vent_evolution'!R$12)</f>
        <v>0</v>
      </c>
      <c r="CX315" s="2">
        <f>IF($D315=3,(AC315*$P315*$M315*'input_cooling&amp;ventilation'!$D$3)*'input_cool&amp;vent_evolution'!S$11,(AC315*$Q315*'input_cooling&amp;ventilation'!$D$3)*'input_cool&amp;vent_evolution'!S$12)</f>
        <v>0</v>
      </c>
      <c r="CY315" s="2">
        <f>IF($D315=3,(AD315*$P315*$M315*'input_cooling&amp;ventilation'!$D$3)*'input_cool&amp;vent_evolution'!T$11,(AD315*$Q315*'input_cooling&amp;ventilation'!$D$3)*'input_cool&amp;vent_evolution'!T$12)</f>
        <v>0</v>
      </c>
      <c r="CZ315" s="2">
        <f>IF($D315=3,(AE315*$P315*$M315*'input_cooling&amp;ventilation'!$D$3)*'input_cool&amp;vent_evolution'!U$11,(AE315*$Q315*'input_cooling&amp;ventilation'!$D$3)*'input_cool&amp;vent_evolution'!U$12)</f>
        <v>0</v>
      </c>
      <c r="DA315" s="2">
        <f>IF($D315=3,(AF315*$P315*$M315*'input_cooling&amp;ventilation'!$D$3)*'input_cool&amp;vent_evolution'!V$11,(AF315*$Q315*'input_cooling&amp;ventilation'!$D$3)*'input_cool&amp;vent_evolution'!V$12)</f>
        <v>0</v>
      </c>
      <c r="DB315" s="2">
        <f>IF($D315=3,(AG315*$P315*$M315*'input_cooling&amp;ventilation'!$D$3)*'input_cool&amp;vent_evolution'!W$11,(AG315*$Q315*'input_cooling&amp;ventilation'!$D$3)*'input_cool&amp;vent_evolution'!W$12)</f>
        <v>0</v>
      </c>
      <c r="DC315" s="2">
        <f>IF($D315=3,(AH315*$P315*$M315*'input_cooling&amp;ventilation'!$D$3)*'input_cool&amp;vent_evolution'!X$11,(AH315*$Q315*'input_cooling&amp;ventilation'!$D$3)*'input_cool&amp;vent_evolution'!X$12)</f>
        <v>0</v>
      </c>
      <c r="DD315" s="2">
        <f>IF($D315=3,(AI315*$P315*$M315*'input_cooling&amp;ventilation'!$D$3)*'input_cool&amp;vent_evolution'!Y$11,(AI315*$Q315*'input_cooling&amp;ventilation'!$D$3)*'input_cool&amp;vent_evolution'!Y$12)</f>
        <v>0</v>
      </c>
      <c r="DE315" s="2">
        <f>IF($D315=3,(AJ315*$P315*$M315*'input_cooling&amp;ventilation'!$D$3)*'input_cool&amp;vent_evolution'!Z$11,(AJ315*$Q315*'input_cooling&amp;ventilation'!$D$3)*'input_cool&amp;vent_evolution'!Z$12)</f>
        <v>0</v>
      </c>
      <c r="DF315" s="2">
        <f>IF($D315=3,(AK315*$P315*$M315*'input_cooling&amp;ventilation'!$D$3)*'input_cool&amp;vent_evolution'!AA$11,(AK315*$Q315*'input_cooling&amp;ventilation'!$D$3)*'input_cool&amp;vent_evolution'!AA$12)</f>
        <v>0</v>
      </c>
      <c r="DG315" s="2">
        <f>IF($D315=3,(AL315*$P315*$M315*'input_cooling&amp;ventilation'!$D$3)*'input_cool&amp;vent_evolution'!AB$11,(AL315*$Q315*'input_cooling&amp;ventilation'!$D$3)*'input_cool&amp;vent_evolution'!AB$12)</f>
        <v>0</v>
      </c>
      <c r="DH315" s="2">
        <f>IF($D315=3,(AM315*$P315*$M315*'input_cooling&amp;ventilation'!$D$3)*'input_cool&amp;vent_evolution'!AC$11,(AM315*$Q315*'input_cooling&amp;ventilation'!$D$3)*'input_cool&amp;vent_evolution'!AC$12)</f>
        <v>0</v>
      </c>
      <c r="DI315" s="2">
        <f>IF($D315=3,(AN315*$P315*$M315*'input_cooling&amp;ventilation'!$D$3)*'input_cool&amp;vent_evolution'!AD$11,(AN315*$Q315*'input_cooling&amp;ventilation'!$D$3)*'input_cool&amp;vent_evolution'!AD$12)</f>
        <v>0</v>
      </c>
      <c r="DJ315" s="2">
        <f>IF($D315=3,(AO315*$P315*$M315*'input_cooling&amp;ventilation'!$D$3)*'input_cool&amp;vent_evolution'!AE$11,(AO315*$Q315*'input_cooling&amp;ventilation'!$D$3)*'input_cool&amp;vent_evolution'!AE$12)</f>
        <v>0</v>
      </c>
      <c r="DK315" s="2">
        <f>IF($D315=3,(AP315*$P315*$M315*'input_cooling&amp;ventilation'!$D$3)*'input_cool&amp;vent_evolution'!AF$11,(AP315*$Q315*'input_cooling&amp;ventilation'!$D$3)*'input_cool&amp;vent_evolution'!AF$12)</f>
        <v>0</v>
      </c>
      <c r="DL315" s="2">
        <f>IF($D315=3,(AQ315*$P315*$M315*'input_cooling&amp;ventilation'!$D$3)*'input_cool&amp;vent_evolution'!AG$11,(AQ315*$Q315*'input_cooling&amp;ventilation'!$D$3)*'input_cool&amp;vent_evolution'!AG$12)</f>
        <v>0</v>
      </c>
      <c r="DM315" s="2">
        <f>IF($D315=3,(AR315*$P315*$M315*'input_cooling&amp;ventilation'!$D$3)*'input_cool&amp;vent_evolution'!AH$11,(AR315*$Q315*'input_cooling&amp;ventilation'!$D$3)*'input_cool&amp;vent_evolution'!AH$12)</f>
        <v>0</v>
      </c>
      <c r="DN315" s="2">
        <f>IF($D315=3,(AS315*$P315*$M315*'input_cooling&amp;ventilation'!$D$3)*'input_cool&amp;vent_evolution'!AI$11,(AS315*$Q315*'input_cooling&amp;ventilation'!$D$3)*'input_cool&amp;vent_evolution'!AI$12)</f>
        <v>0</v>
      </c>
      <c r="DO315" s="2">
        <f>IF($D315=3,(AT315*$P315*$M315*'input_cooling&amp;ventilation'!$D$3)*'input_cool&amp;vent_evolution'!AJ$11,(AT315*$Q315*'input_cooling&amp;ventilation'!$D$3)*'input_cool&amp;vent_evolution'!AJ$12)</f>
        <v>0</v>
      </c>
      <c r="DP315" s="2">
        <f>IF($D315=3,(AU315*$P315*$M315*'input_cooling&amp;ventilation'!$D$3)*'input_cool&amp;vent_evolution'!AK$11,(AU315*$Q315*'input_cooling&amp;ventilation'!$D$3)*'input_cool&amp;vent_evolution'!AK$12)</f>
        <v>0</v>
      </c>
      <c r="DQ315" s="2">
        <f>IF($D315=3,(AV315*$P315*$M315*'input_cooling&amp;ventilation'!$D$3)*'input_cool&amp;vent_evolution'!AL$11,(AV315*$Q315*'input_cooling&amp;ventilation'!$D$3)*'input_cool&amp;vent_evolution'!AL$12)</f>
        <v>0</v>
      </c>
      <c r="DR315" s="2">
        <f>IF($D315=3,(AW315*$P315*$M315*'input_cooling&amp;ventilation'!$D$3)*'input_cool&amp;vent_evolution'!AM$11,(AW315*$Q315*'input_cooling&amp;ventilation'!$D$3)*'input_cool&amp;vent_evolution'!AM$12)</f>
        <v>0</v>
      </c>
      <c r="DS315" s="2">
        <f>IF($D315=3,(AX315*$P315*$M315*'input_cooling&amp;ventilation'!$D$3)*'input_cool&amp;vent_evolution'!AN$11,(AX315*$Q315*'input_cooling&amp;ventilation'!$D$3)*'input_cool&amp;vent_evolution'!AN$12)</f>
        <v>0</v>
      </c>
      <c r="DT315" s="2">
        <f>IF($D315=3,(AY315*$P315*$M315*'input_cooling&amp;ventilation'!$D$3)*'input_cool&amp;vent_evolution'!AO$11,(AY315*$Q315*'input_cooling&amp;ventilation'!$D$3)*'input_cool&amp;vent_evolution'!AO$12)</f>
        <v>0</v>
      </c>
      <c r="DU315" s="2">
        <f>IF($D315=3,(AZ315*$P315*$M315*'input_cooling&amp;ventilation'!$D$3)*'input_cool&amp;vent_evolution'!AP$11,(AZ315*$Q315*'input_cooling&amp;ventilation'!$D$3)*'input_cool&amp;vent_evolution'!AP$12)</f>
        <v>0</v>
      </c>
      <c r="DV315" s="2">
        <f>IF($D315=3,(BA315*$P315*$M315*'input_cooling&amp;ventilation'!$D$3)*'input_cool&amp;vent_evolution'!AQ$11,(BA315*$Q315*'input_cooling&amp;ventilation'!$D$3)*'input_cool&amp;vent_evolution'!AQ$12)</f>
        <v>0</v>
      </c>
      <c r="DW315" s="2">
        <f>IF($D315=3,(BB315*$P315*$M315*'input_cooling&amp;ventilation'!$D$3)*'input_cool&amp;vent_evolution'!AR$11,(BB315*$Q315*'input_cooling&amp;ventilation'!$D$3)*'input_cool&amp;vent_evolution'!AR$12)</f>
        <v>0</v>
      </c>
      <c r="DX315" s="2">
        <f>IF($D315=3,(BC315*$P315*$M315*'input_cooling&amp;ventilation'!$D$3)*'input_cool&amp;vent_evolution'!AS$11,(BC315*$Q315*'input_cooling&amp;ventilation'!$D$3)*'input_cool&amp;vent_evolution'!AS$12)</f>
        <v>0</v>
      </c>
      <c r="DY315" s="2">
        <f>IF($D315=3,(BD315*$P315*$M315*'input_cooling&amp;ventilation'!$D$3)*'input_cool&amp;vent_evolution'!AT$11,(BD315*$Q315*'input_cooling&amp;ventilation'!$D$3)*'input_cool&amp;vent_evolution'!AT$12)</f>
        <v>0</v>
      </c>
      <c r="DZ315" s="2">
        <f>IF($D315=3,(BE315*$P315*$M315*'input_cooling&amp;ventilation'!$D$3)*'input_cool&amp;vent_evolution'!AU$11,(BE315*$Q315*'input_cooling&amp;ventilation'!$D$3)*'input_cool&amp;vent_evolution'!AU$12)</f>
        <v>0</v>
      </c>
      <c r="EA315" s="2">
        <f>IF($D315=3,(BF315*$P315*$M315*'input_cooling&amp;ventilation'!$D$3)*'input_cool&amp;vent_evolution'!AV$11,(BF315*$Q315*'input_cooling&amp;ventilation'!$D$3)*'input_cool&amp;vent_evolution'!AV$12)</f>
        <v>0</v>
      </c>
      <c r="EB315">
        <v>0.1833809251856082</v>
      </c>
      <c r="EC315" s="2">
        <f t="shared" si="347"/>
        <v>0</v>
      </c>
      <c r="ED315" s="2">
        <f>IF($D315=3,(EC315*(1+'input_cool&amp;vent_evolution'!M$10)),EC315*(1+'input_cool&amp;vent_evolution'!M$9))</f>
        <v>0</v>
      </c>
      <c r="EE315" s="2">
        <f>IF($D315=3,(ED315*(1+'input_cool&amp;vent_evolution'!N$10)),ED315*(1+'input_cool&amp;vent_evolution'!N$9))</f>
        <v>0</v>
      </c>
      <c r="EF315" s="2">
        <f>IF($D315=3,(EE315*(1+'input_cool&amp;vent_evolution'!O$10)),EE315*(1+'input_cool&amp;vent_evolution'!O$9))</f>
        <v>0</v>
      </c>
      <c r="EG315" s="2">
        <f>IF($D315=3,(EF315*(1+'input_cool&amp;vent_evolution'!P$10)),EF315*(1+'input_cool&amp;vent_evolution'!P$9))</f>
        <v>0</v>
      </c>
      <c r="EH315" s="2">
        <f>IF($D315=3,(EG315*(1+'input_cool&amp;vent_evolution'!Q$10)),EG315*(1+'input_cool&amp;vent_evolution'!Q$9))</f>
        <v>0</v>
      </c>
      <c r="EI315" s="2">
        <f>IF($D315=3,(EH315*(1+'input_cool&amp;vent_evolution'!R$10)),EH315*(1+'input_cool&amp;vent_evolution'!R$9))</f>
        <v>0</v>
      </c>
      <c r="EJ315" s="2">
        <f>IF($D315=3,(EI315*(1+'input_cool&amp;vent_evolution'!S$10)),EI315*(1+'input_cool&amp;vent_evolution'!S$9))</f>
        <v>0</v>
      </c>
      <c r="EK315" s="2">
        <f>IF($D315=3,(EJ315*(1+'input_cool&amp;vent_evolution'!T$10)),EJ315*(1+'input_cool&amp;vent_evolution'!T$9))</f>
        <v>0</v>
      </c>
      <c r="EL315" s="2">
        <f>IF($D315=3,(EK315*(1+'input_cool&amp;vent_evolution'!U$10)),EK315*(1+'input_cool&amp;vent_evolution'!U$9))</f>
        <v>0</v>
      </c>
      <c r="EM315" s="2">
        <f>IF($D315=3,(EL315*(1+'input_cool&amp;vent_evolution'!V$10)),EL315*(1+'input_cool&amp;vent_evolution'!V$9))</f>
        <v>0</v>
      </c>
      <c r="EN315" s="2">
        <f>IF($D315=3,(EM315*(1+'input_cool&amp;vent_evolution'!W$10)),EM315*(1+'input_cool&amp;vent_evolution'!W$9))</f>
        <v>0</v>
      </c>
      <c r="EO315" s="2">
        <f>IF($D315=3,(EN315*(1+'input_cool&amp;vent_evolution'!X$10)),EN315*(1+'input_cool&amp;vent_evolution'!X$9))</f>
        <v>0</v>
      </c>
      <c r="EP315" s="2">
        <f>IF($D315=3,(EO315*(1+'input_cool&amp;vent_evolution'!Y$10)),EO315*(1+'input_cool&amp;vent_evolution'!Y$9))</f>
        <v>0</v>
      </c>
      <c r="EQ315" s="2">
        <f>IF($D315=3,(EP315*(1+'input_cool&amp;vent_evolution'!Z$10)),EP315*(1+'input_cool&amp;vent_evolution'!Z$9))</f>
        <v>0</v>
      </c>
      <c r="ER315" s="2">
        <f>IF($D315=3,(EQ315*(1+'input_cool&amp;vent_evolution'!AA$10)),EQ315*(1+'input_cool&amp;vent_evolution'!AA$9))</f>
        <v>0</v>
      </c>
      <c r="ES315" s="2">
        <f>IF($D315=3,(ER315*(1+'input_cool&amp;vent_evolution'!AB$10)),ER315*(1+'input_cool&amp;vent_evolution'!AB$9))</f>
        <v>0</v>
      </c>
      <c r="ET315" s="2">
        <f>IF($D315=3,(ES315*(1+'input_cool&amp;vent_evolution'!AC$10)),ES315*(1+'input_cool&amp;vent_evolution'!AC$9))</f>
        <v>0</v>
      </c>
      <c r="EU315" s="2">
        <f>IF($D315=3,(ET315*(1+'input_cool&amp;vent_evolution'!AD$10)),ET315*(1+'input_cool&amp;vent_evolution'!AD$9))</f>
        <v>0</v>
      </c>
      <c r="EV315" s="2">
        <f>IF($D315=3,(EU315*(1+'input_cool&amp;vent_evolution'!AE$10)),EU315*(1+'input_cool&amp;vent_evolution'!AE$9))</f>
        <v>0</v>
      </c>
      <c r="EW315" s="2">
        <f>IF($D315=3,(EV315*(1+'input_cool&amp;vent_evolution'!AF$10)),EV315*(1+'input_cool&amp;vent_evolution'!AF$9))</f>
        <v>0</v>
      </c>
      <c r="EX315" s="2">
        <f>IF($D315=3,(EW315*(1+'input_cool&amp;vent_evolution'!AG$10)),EW315*(1+'input_cool&amp;vent_evolution'!AG$9))</f>
        <v>0</v>
      </c>
      <c r="EY315" s="2">
        <f>IF($D315=3,(EX315*(1+'input_cool&amp;vent_evolution'!AH$10)),EX315*(1+'input_cool&amp;vent_evolution'!AH$9))</f>
        <v>0</v>
      </c>
      <c r="EZ315" s="2">
        <f>IF($D315=3,(EY315*(1+'input_cool&amp;vent_evolution'!AI$10)),EY315*(1+'input_cool&amp;vent_evolution'!AI$9))</f>
        <v>0</v>
      </c>
      <c r="FA315" s="2">
        <f>IF($D315=3,(EZ315*(1+'input_cool&amp;vent_evolution'!AJ$10)),EZ315*(1+'input_cool&amp;vent_evolution'!AJ$9))</f>
        <v>0</v>
      </c>
      <c r="FB315" s="2">
        <f>IF($D315=3,(FA315*(1+'input_cool&amp;vent_evolution'!AK$10)),FA315*(1+'input_cool&amp;vent_evolution'!AK$9))</f>
        <v>0</v>
      </c>
      <c r="FC315" s="2">
        <f>IF($D315=3,(FB315*(1+'input_cool&amp;vent_evolution'!AL$10)),FB315*(1+'input_cool&amp;vent_evolution'!AL$9))</f>
        <v>0</v>
      </c>
      <c r="FD315" s="2">
        <f>IF($D315=3,(FC315*(1+'input_cool&amp;vent_evolution'!AM$10)),FC315*(1+'input_cool&amp;vent_evolution'!AM$9))</f>
        <v>0</v>
      </c>
      <c r="FE315" s="2">
        <f>IF($D315=3,(FD315*(1+'input_cool&amp;vent_evolution'!AN$10)),FD315*(1+'input_cool&amp;vent_evolution'!AN$9))</f>
        <v>0</v>
      </c>
      <c r="FF315" s="2">
        <f>IF($D315=3,(FE315*(1+'input_cool&amp;vent_evolution'!AO$10)),FE315*(1+'input_cool&amp;vent_evolution'!AO$9))</f>
        <v>0</v>
      </c>
      <c r="FG315" s="2">
        <f>IF($D315=3,(FF315*(1+'input_cool&amp;vent_evolution'!AP$10)),FF315*(1+'input_cool&amp;vent_evolution'!AP$9))</f>
        <v>0</v>
      </c>
      <c r="FH315" s="2">
        <f>IF($D315=3,(FG315*(1+'input_cool&amp;vent_evolution'!AQ$10)),FG315*(1+'input_cool&amp;vent_evolution'!AQ$9))</f>
        <v>0</v>
      </c>
      <c r="FI315" s="2">
        <f>IF($D315=3,(FH315*(1+'input_cool&amp;vent_evolution'!AR$10)),FH315*(1+'input_cool&amp;vent_evolution'!AR$9))</f>
        <v>0</v>
      </c>
      <c r="FJ315" s="2">
        <f>IF($D315=3,(FI315*(1+'input_cool&amp;vent_evolution'!AS$10)),FI315*(1+'input_cool&amp;vent_evolution'!AS$9))</f>
        <v>0</v>
      </c>
      <c r="FK315" s="2">
        <f>IF($D315=3,(FJ315*(1+'input_cool&amp;vent_evolution'!AT$10)),FJ315*(1+'input_cool&amp;vent_evolution'!AT$9))</f>
        <v>0</v>
      </c>
      <c r="FL315" s="2">
        <f>IF($D315=3,(FK315*(1+'input_cool&amp;vent_evolution'!AU$10)),FK315*(1+'input_cool&amp;vent_evolution'!AU$9))</f>
        <v>0</v>
      </c>
      <c r="FM315" s="2">
        <f t="shared" si="348"/>
        <v>0</v>
      </c>
      <c r="FN315" s="2">
        <f t="shared" si="349"/>
        <v>0</v>
      </c>
      <c r="FO315" s="2">
        <f t="shared" si="350"/>
        <v>0</v>
      </c>
      <c r="FP315" s="2">
        <f t="shared" si="351"/>
        <v>0</v>
      </c>
      <c r="FQ315" s="2">
        <f t="shared" si="352"/>
        <v>0</v>
      </c>
      <c r="FR315" s="2">
        <f t="shared" si="353"/>
        <v>0</v>
      </c>
      <c r="FS315" s="2">
        <f t="shared" si="354"/>
        <v>0</v>
      </c>
      <c r="FT315" s="2">
        <f t="shared" si="355"/>
        <v>0</v>
      </c>
      <c r="FU315" s="2">
        <f t="shared" si="356"/>
        <v>0</v>
      </c>
      <c r="FV315" s="2">
        <f t="shared" si="357"/>
        <v>0</v>
      </c>
      <c r="FW315" s="2">
        <f t="shared" si="358"/>
        <v>0</v>
      </c>
      <c r="FX315" s="2">
        <f t="shared" si="359"/>
        <v>0</v>
      </c>
      <c r="FY315" s="2">
        <f t="shared" si="360"/>
        <v>0</v>
      </c>
      <c r="FZ315" s="2">
        <f t="shared" si="361"/>
        <v>0</v>
      </c>
      <c r="GA315" s="2">
        <f t="shared" si="362"/>
        <v>0</v>
      </c>
      <c r="GB315" s="2">
        <f t="shared" si="363"/>
        <v>0</v>
      </c>
      <c r="GC315" s="2">
        <f t="shared" si="364"/>
        <v>0</v>
      </c>
      <c r="GD315" s="2">
        <f t="shared" si="365"/>
        <v>0</v>
      </c>
      <c r="GE315" s="2">
        <f t="shared" si="366"/>
        <v>0</v>
      </c>
      <c r="GF315" s="2">
        <f t="shared" si="367"/>
        <v>0</v>
      </c>
      <c r="GG315" s="2">
        <f t="shared" si="368"/>
        <v>0</v>
      </c>
      <c r="GH315" s="2">
        <f t="shared" si="369"/>
        <v>0</v>
      </c>
      <c r="GI315" s="2">
        <f t="shared" si="370"/>
        <v>0</v>
      </c>
      <c r="GJ315" s="2">
        <f t="shared" si="371"/>
        <v>0</v>
      </c>
      <c r="GK315" s="2">
        <f t="shared" si="372"/>
        <v>0</v>
      </c>
      <c r="GL315" s="2">
        <f t="shared" si="373"/>
        <v>0</v>
      </c>
      <c r="GM315" s="2">
        <f t="shared" si="374"/>
        <v>0</v>
      </c>
      <c r="GN315" s="2">
        <f t="shared" si="375"/>
        <v>0</v>
      </c>
      <c r="GO315" s="2">
        <f t="shared" si="376"/>
        <v>0</v>
      </c>
      <c r="GP315" s="2">
        <f t="shared" si="377"/>
        <v>0</v>
      </c>
      <c r="GQ315" s="2">
        <f t="shared" si="378"/>
        <v>0</v>
      </c>
      <c r="GR315" s="2">
        <f t="shared" si="379"/>
        <v>0</v>
      </c>
      <c r="GS315" s="2">
        <f t="shared" si="380"/>
        <v>0</v>
      </c>
      <c r="GT315" s="2">
        <f t="shared" si="381"/>
        <v>0</v>
      </c>
      <c r="GU315" s="2">
        <f t="shared" si="382"/>
        <v>0</v>
      </c>
      <c r="GV315" s="2">
        <f t="shared" si="383"/>
        <v>0</v>
      </c>
      <c r="GW315" s="2">
        <f>IF($D315=3,($N315*$M315*EC315*'input_cooling&amp;ventilation'!$D$3)*'input_cool&amp;vent_evolution'!M$11,($O315*$M315*EC315*'input_cooling&amp;ventilation'!$D$3)*'input_cool&amp;vent_evolution'!M$10)</f>
        <v>0</v>
      </c>
      <c r="GX315" s="2">
        <f>IF($D315=3,($N315*$M315*ED315*'input_cooling&amp;ventilation'!$D$3)*'input_cool&amp;vent_evolution'!N$11,($O315*$M315*ED315*'input_cooling&amp;ventilation'!$D$3)*'input_cool&amp;vent_evolution'!N$10)</f>
        <v>0</v>
      </c>
      <c r="GY315" s="2">
        <f>IF($D315=3,($N315*$M315*EE315*'input_cooling&amp;ventilation'!$D$3)*'input_cool&amp;vent_evolution'!O$11,($O315*$M315*EE315*'input_cooling&amp;ventilation'!$D$3)*'input_cool&amp;vent_evolution'!O$10)</f>
        <v>0</v>
      </c>
      <c r="GZ315" s="2">
        <f>IF($D315=3,($N315*$M315*EF315*'input_cooling&amp;ventilation'!$D$3)*'input_cool&amp;vent_evolution'!P$11,($O315*$M315*EF315*'input_cooling&amp;ventilation'!$D$3)*'input_cool&amp;vent_evolution'!P$10)</f>
        <v>0</v>
      </c>
      <c r="HA315" s="2">
        <f>IF($D315=3,($N315*$M315*EG315*'input_cooling&amp;ventilation'!$D$3)*'input_cool&amp;vent_evolution'!Q$11,($O315*$M315*EG315*'input_cooling&amp;ventilation'!$D$3)*'input_cool&amp;vent_evolution'!Q$10)</f>
        <v>0</v>
      </c>
      <c r="HB315" s="2">
        <f>IF($D315=3,($N315*$M315*EH315*'input_cooling&amp;ventilation'!$D$3)*'input_cool&amp;vent_evolution'!R$11,($O315*$M315*EH315*'input_cooling&amp;ventilation'!$D$3)*'input_cool&amp;vent_evolution'!R$10)</f>
        <v>0</v>
      </c>
      <c r="HC315" s="2">
        <f>IF($D315=3,($N315*$M315*EI315*'input_cooling&amp;ventilation'!$D$3)*'input_cool&amp;vent_evolution'!S$11,($O315*$M315*EI315*'input_cooling&amp;ventilation'!$D$3)*'input_cool&amp;vent_evolution'!S$10)</f>
        <v>0</v>
      </c>
      <c r="HD315" s="2">
        <f>IF($D315=3,($N315*$M315*EJ315*'input_cooling&amp;ventilation'!$D$3)*'input_cool&amp;vent_evolution'!T$11,($O315*$M315*EJ315*'input_cooling&amp;ventilation'!$D$3)*'input_cool&amp;vent_evolution'!T$10)</f>
        <v>0</v>
      </c>
      <c r="HE315" s="2">
        <f>IF($D315=3,($N315*$M315*EK315*'input_cooling&amp;ventilation'!$D$3)*'input_cool&amp;vent_evolution'!U$11,($O315*$M315*EK315*'input_cooling&amp;ventilation'!$D$3)*'input_cool&amp;vent_evolution'!U$10)</f>
        <v>0</v>
      </c>
      <c r="HF315" s="2">
        <f>IF($D315=3,($N315*$M315*EL315*'input_cooling&amp;ventilation'!$D$3)*'input_cool&amp;vent_evolution'!V$11,($O315*$M315*EL315*'input_cooling&amp;ventilation'!$D$3)*'input_cool&amp;vent_evolution'!V$10)</f>
        <v>0</v>
      </c>
      <c r="HG315" s="2">
        <f>IF($D315=3,($N315*$M315*EM315*'input_cooling&amp;ventilation'!$D$3)*'input_cool&amp;vent_evolution'!W$11,($O315*$M315*EM315*'input_cooling&amp;ventilation'!$D$3)*'input_cool&amp;vent_evolution'!W$10)</f>
        <v>0</v>
      </c>
      <c r="HH315" s="2">
        <f>IF($D315=3,($N315*$M315*EN315*'input_cooling&amp;ventilation'!$D$3)*'input_cool&amp;vent_evolution'!X$11,($O315*$M315*EN315*'input_cooling&amp;ventilation'!$D$3)*'input_cool&amp;vent_evolution'!X$10)</f>
        <v>0</v>
      </c>
      <c r="HI315" s="2">
        <f>IF($D315=3,($N315*$M315*EO315*'input_cooling&amp;ventilation'!$D$3)*'input_cool&amp;vent_evolution'!Y$11,($O315*$M315*EO315*'input_cooling&amp;ventilation'!$D$3)*'input_cool&amp;vent_evolution'!Y$10)</f>
        <v>0</v>
      </c>
      <c r="HJ315" s="2">
        <f>IF($D315=3,($N315*$M315*EP315*'input_cooling&amp;ventilation'!$D$3)*'input_cool&amp;vent_evolution'!Z$11,($O315*$M315*EP315*'input_cooling&amp;ventilation'!$D$3)*'input_cool&amp;vent_evolution'!Z$10)</f>
        <v>0</v>
      </c>
      <c r="HK315" s="2">
        <f>IF($D315=3,($N315*$M315*EQ315*'input_cooling&amp;ventilation'!$D$3)*'input_cool&amp;vent_evolution'!AA$11,($O315*$M315*EQ315*'input_cooling&amp;ventilation'!$D$3)*'input_cool&amp;vent_evolution'!AA$10)</f>
        <v>0</v>
      </c>
      <c r="HL315" s="2">
        <f>IF($D315=3,($N315*$M315*ER315*'input_cooling&amp;ventilation'!$D$3)*'input_cool&amp;vent_evolution'!AB$11,($O315*$M315*ER315*'input_cooling&amp;ventilation'!$D$3)*'input_cool&amp;vent_evolution'!AB$10)</f>
        <v>0</v>
      </c>
      <c r="HM315" s="2">
        <f>IF($D315=3,($N315*$M315*ES315*'input_cooling&amp;ventilation'!$D$3)*'input_cool&amp;vent_evolution'!AC$11,($O315*$M315*ES315*'input_cooling&amp;ventilation'!$D$3)*'input_cool&amp;vent_evolution'!AC$10)</f>
        <v>0</v>
      </c>
      <c r="HN315" s="2">
        <f>IF($D315=3,($N315*$M315*ET315*'input_cooling&amp;ventilation'!$D$3)*'input_cool&amp;vent_evolution'!AD$11,($O315*$M315*ET315*'input_cooling&amp;ventilation'!$D$3)*'input_cool&amp;vent_evolution'!AD$10)</f>
        <v>0</v>
      </c>
      <c r="HO315" s="2">
        <f>IF($D315=3,($N315*$M315*EU315*'input_cooling&amp;ventilation'!$D$3)*'input_cool&amp;vent_evolution'!AE$11,($O315*$M315*EU315*'input_cooling&amp;ventilation'!$D$3)*'input_cool&amp;vent_evolution'!AE$10)</f>
        <v>0</v>
      </c>
      <c r="HP315" s="2">
        <f>IF($D315=3,($N315*$M315*EV315*'input_cooling&amp;ventilation'!$D$3)*'input_cool&amp;vent_evolution'!AF$11,($O315*$M315*EV315*'input_cooling&amp;ventilation'!$D$3)*'input_cool&amp;vent_evolution'!AF$10)</f>
        <v>0</v>
      </c>
      <c r="HQ315" s="2">
        <f>IF($D315=3,($N315*$M315*EW315*'input_cooling&amp;ventilation'!$D$3)*'input_cool&amp;vent_evolution'!AG$11,($O315*$M315*EW315*'input_cooling&amp;ventilation'!$D$3)*'input_cool&amp;vent_evolution'!AG$10)</f>
        <v>0</v>
      </c>
      <c r="HR315" s="2">
        <f>IF($D315=3,($N315*$M315*EX315*'input_cooling&amp;ventilation'!$D$3)*'input_cool&amp;vent_evolution'!AH$11,($O315*$M315*EX315*'input_cooling&amp;ventilation'!$D$3)*'input_cool&amp;vent_evolution'!AH$10)</f>
        <v>0</v>
      </c>
      <c r="HS315" s="2">
        <f>IF($D315=3,($N315*$M315*EY315*'input_cooling&amp;ventilation'!$D$3)*'input_cool&amp;vent_evolution'!AI$11,($O315*$M315*EY315*'input_cooling&amp;ventilation'!$D$3)*'input_cool&amp;vent_evolution'!AI$10)</f>
        <v>0</v>
      </c>
      <c r="HT315" s="2">
        <f>IF($D315=3,($N315*$M315*EZ315*'input_cooling&amp;ventilation'!$D$3)*'input_cool&amp;vent_evolution'!AJ$11,($O315*$M315*EZ315*'input_cooling&amp;ventilation'!$D$3)*'input_cool&amp;vent_evolution'!AJ$10)</f>
        <v>0</v>
      </c>
      <c r="HU315" s="2">
        <f>IF($D315=3,($N315*$M315*FA315*'input_cooling&amp;ventilation'!$D$3)*'input_cool&amp;vent_evolution'!AK$11,($O315*$M315*FA315*'input_cooling&amp;ventilation'!$D$3)*'input_cool&amp;vent_evolution'!AK$10)</f>
        <v>0</v>
      </c>
      <c r="HV315" s="2">
        <f>IF($D315=3,($N315*$M315*FB315*'input_cooling&amp;ventilation'!$D$3)*'input_cool&amp;vent_evolution'!AL$11,($O315*$M315*FB315*'input_cooling&amp;ventilation'!$D$3)*'input_cool&amp;vent_evolution'!AL$10)</f>
        <v>0</v>
      </c>
      <c r="HW315" s="2">
        <f>IF($D315=3,($N315*$M315*FC315*'input_cooling&amp;ventilation'!$D$3)*'input_cool&amp;vent_evolution'!AM$11,($O315*$M315*FC315*'input_cooling&amp;ventilation'!$D$3)*'input_cool&amp;vent_evolution'!AM$10)</f>
        <v>0</v>
      </c>
      <c r="HX315" s="2">
        <f>IF($D315=3,($N315*$M315*FD315*'input_cooling&amp;ventilation'!$D$3)*'input_cool&amp;vent_evolution'!AN$11,($O315*$M315*FD315*'input_cooling&amp;ventilation'!$D$3)*'input_cool&amp;vent_evolution'!AN$10)</f>
        <v>0</v>
      </c>
      <c r="HY315" s="2">
        <f>IF($D315=3,($N315*$M315*FE315*'input_cooling&amp;ventilation'!$D$3)*'input_cool&amp;vent_evolution'!AO$11,($O315*$M315*FE315*'input_cooling&amp;ventilation'!$D$3)*'input_cool&amp;vent_evolution'!AO$10)</f>
        <v>0</v>
      </c>
      <c r="HZ315" s="2">
        <f>IF($D315=3,($N315*$M315*FF315*'input_cooling&amp;ventilation'!$D$3)*'input_cool&amp;vent_evolution'!AP$11,($O315*$M315*FF315*'input_cooling&amp;ventilation'!$D$3)*'input_cool&amp;vent_evolution'!AP$10)</f>
        <v>0</v>
      </c>
      <c r="IA315" s="2">
        <f>IF($D315=3,($N315*$M315*FG315*'input_cooling&amp;ventilation'!$D$3)*'input_cool&amp;vent_evolution'!AQ$11,($O315*$M315*FG315*'input_cooling&amp;ventilation'!$D$3)*'input_cool&amp;vent_evolution'!AQ$10)</f>
        <v>0</v>
      </c>
      <c r="IB315" s="2">
        <f>IF($D315=3,($N315*$M315*FH315*'input_cooling&amp;ventilation'!$D$3)*'input_cool&amp;vent_evolution'!AR$11,($O315*$M315*FH315*'input_cooling&amp;ventilation'!$D$3)*'input_cool&amp;vent_evolution'!AR$10)</f>
        <v>0</v>
      </c>
      <c r="IC315" s="2">
        <f>IF($D315=3,($N315*$M315*FI315*'input_cooling&amp;ventilation'!$D$3)*'input_cool&amp;vent_evolution'!AS$11,($O315*$M315*FI315*'input_cooling&amp;ventilation'!$D$3)*'input_cool&amp;vent_evolution'!AS$10)</f>
        <v>0</v>
      </c>
      <c r="ID315" s="2">
        <f>IF($D315=3,($N315*$M315*FJ315*'input_cooling&amp;ventilation'!$D$3)*'input_cool&amp;vent_evolution'!AT$11,($O315*$M315*FJ315*'input_cooling&amp;ventilation'!$D$3)*'input_cool&amp;vent_evolution'!AT$10)</f>
        <v>0</v>
      </c>
      <c r="IE315" s="2">
        <f>IF($D315=3,($N315*$M315*FK315*'input_cooling&amp;ventilation'!$D$3)*'input_cool&amp;vent_evolution'!AU$11,($O315*$M315*FK315*'input_cooling&amp;ventilation'!$D$3)*'input_cool&amp;vent_evolution'!AU$10)</f>
        <v>0</v>
      </c>
      <c r="IF315" s="2">
        <f>IF($D315=3,($N315*$M315*FL315*'input_cooling&amp;ventilation'!$D$3)*'input_cool&amp;vent_evolution'!AV$11,($O315*$M315*FL315*'input_cooling&amp;ventilation'!$D$3)*'input_cool&amp;vent_evolution'!AV$10)</f>
        <v>0</v>
      </c>
    </row>
    <row r="316" spans="1:240" x14ac:dyDescent="0.25">
      <c r="A316">
        <v>314</v>
      </c>
      <c r="B316">
        <v>100100</v>
      </c>
      <c r="C316">
        <v>26</v>
      </c>
      <c r="D316">
        <v>6</v>
      </c>
      <c r="E316">
        <v>1</v>
      </c>
      <c r="F316" s="2">
        <v>189891183.01712</v>
      </c>
      <c r="G316" s="2">
        <v>191641261.90726</v>
      </c>
      <c r="H316" s="2">
        <v>189891183.01712</v>
      </c>
      <c r="I316" s="17">
        <v>0.140228881</v>
      </c>
      <c r="J316">
        <v>0.31058228300000001</v>
      </c>
      <c r="K316" s="2">
        <f t="shared" si="308"/>
        <v>58976837.143027961</v>
      </c>
      <c r="L316" s="2">
        <f t="shared" si="309"/>
        <v>26873639.710682996</v>
      </c>
      <c r="M316">
        <v>0.28827877507919702</v>
      </c>
      <c r="N316" s="17">
        <f>'input_cooling&amp;ventilation'!$D$5</f>
        <v>57.500092182043396</v>
      </c>
      <c r="O316" s="45">
        <f>'input_cooling&amp;ventilation'!$D$6</f>
        <v>19.328678831353667</v>
      </c>
      <c r="P316" s="45">
        <f>'input_cooling&amp;ventilation'!$C$5</f>
        <v>50.351688737400465</v>
      </c>
      <c r="Q316" s="45">
        <f>'input_cooling&amp;ventilation'!$C$6</f>
        <v>32.240814214248743</v>
      </c>
      <c r="R316">
        <v>17</v>
      </c>
      <c r="S316">
        <v>12</v>
      </c>
      <c r="T316">
        <v>14</v>
      </c>
      <c r="U316" s="2">
        <f t="shared" si="310"/>
        <v>42803392.48183699</v>
      </c>
      <c r="V316" s="2">
        <f t="shared" si="311"/>
        <v>18342427.787852652</v>
      </c>
      <c r="W316" s="2">
        <v>25018871.127256799</v>
      </c>
      <c r="X316" s="57">
        <f>IF($D316=3,(W316*(1+'input_cool&amp;vent_evolution'!M$11)),(W316*(1+'input_cool&amp;vent_evolution'!M$12)))</f>
        <v>25419839.581774551</v>
      </c>
      <c r="Y316" s="57">
        <f>IF($D316=3,(X316*(1+'input_cool&amp;vent_evolution'!N$11)),(X316*(1+'input_cool&amp;vent_evolution'!N$12)))</f>
        <v>25789333.401401229</v>
      </c>
      <c r="Z316" s="57">
        <f>IF($D316=3,(Y316*(1+'input_cool&amp;vent_evolution'!O$11)),(Y316*(1+'input_cool&amp;vent_evolution'!O$12)))</f>
        <v>26134157.793719888</v>
      </c>
      <c r="AA316" s="57">
        <f>IF($D316=3,(Z316*(1+'input_cool&amp;vent_evolution'!P$11)),(Z316*(1+'input_cool&amp;vent_evolution'!P$12)))</f>
        <v>26529269.7929403</v>
      </c>
      <c r="AB316" s="57">
        <f>IF($D316=3,(AA316*(1+'input_cool&amp;vent_evolution'!Q$11)),(AA316*(1+'input_cool&amp;vent_evolution'!Q$12)))</f>
        <v>26938927.861023154</v>
      </c>
      <c r="AC316" s="57">
        <f>IF($D316=3,(AB316*(1+'input_cool&amp;vent_evolution'!R$11)),(AB316*(1+'input_cool&amp;vent_evolution'!R$12)))</f>
        <v>27345155.156485036</v>
      </c>
      <c r="AD316" s="57">
        <f>IF($D316=3,(AC316*(1+'input_cool&amp;vent_evolution'!S$11)),(AC316*(1+'input_cool&amp;vent_evolution'!S$12)))</f>
        <v>27735317.825423613</v>
      </c>
      <c r="AE316" s="57">
        <f>IF($D316=3,(AD316*(1+'input_cool&amp;vent_evolution'!T$11)),(AD316*(1+'input_cool&amp;vent_evolution'!T$12)))</f>
        <v>28140145.285718951</v>
      </c>
      <c r="AF316" s="57">
        <f>IF($D316=3,(AE316*(1+'input_cool&amp;vent_evolution'!U$11)),(AE316*(1+'input_cool&amp;vent_evolution'!U$12)))</f>
        <v>28602846.563472174</v>
      </c>
      <c r="AG316" s="57">
        <f>IF($D316=3,(AF316*(1+'input_cool&amp;vent_evolution'!V$11)),(AF316*(1+'input_cool&amp;vent_evolution'!V$12)))</f>
        <v>29070861.796333827</v>
      </c>
      <c r="AH316" s="57">
        <f>IF($D316=3,(AG316*(1+'input_cool&amp;vent_evolution'!W$11)),(AG316*(1+'input_cool&amp;vent_evolution'!W$12)))</f>
        <v>29440368.955566593</v>
      </c>
      <c r="AI316" s="57">
        <f>IF($D316=3,(AH316*(1+'input_cool&amp;vent_evolution'!X$11)),(AH316*(1+'input_cool&amp;vent_evolution'!X$12)))</f>
        <v>29886413.602777015</v>
      </c>
      <c r="AJ316" s="57">
        <f>IF($D316=3,(AI316*(1+'input_cool&amp;vent_evolution'!Y$11)),(AI316*(1+'input_cool&amp;vent_evolution'!Y$12)))</f>
        <v>30340714.604193043</v>
      </c>
      <c r="AK316" s="57">
        <f>IF($D316=3,(AJ316*(1+'input_cool&amp;vent_evolution'!Z$11)),(AJ316*(1+'input_cool&amp;vent_evolution'!Z$12)))</f>
        <v>30836652.385900732</v>
      </c>
      <c r="AL316" s="57">
        <f>IF($D316=3,(AK316*(1+'input_cool&amp;vent_evolution'!AA$11)),(AK316*(1+'input_cool&amp;vent_evolution'!AA$12)))</f>
        <v>31331055.722928643</v>
      </c>
      <c r="AM316" s="57">
        <f>IF($D316=3,(AL316*(1+'input_cool&amp;vent_evolution'!AB$11)),(AL316*(1+'input_cool&amp;vent_evolution'!AB$12)))</f>
        <v>31809984.946161754</v>
      </c>
      <c r="AN316" s="57">
        <f>IF($D316=3,(AM316*(1+'input_cool&amp;vent_evolution'!AC$11)),(AM316*(1+'input_cool&amp;vent_evolution'!AC$12)))</f>
        <v>32291163.307322055</v>
      </c>
      <c r="AO316" s="57">
        <f>IF($D316=3,(AN316*(1+'input_cool&amp;vent_evolution'!AD$11)),(AN316*(1+'input_cool&amp;vent_evolution'!AD$12)))</f>
        <v>32769815.391451415</v>
      </c>
      <c r="AP316" s="57">
        <f>IF($D316=3,(AO316*(1+'input_cool&amp;vent_evolution'!AE$11)),(AO316*(1+'input_cool&amp;vent_evolution'!AE$12)))</f>
        <v>33244056.256975096</v>
      </c>
      <c r="AQ316" s="57">
        <f>IF($D316=3,(AP316*(1+'input_cool&amp;vent_evolution'!AF$11)),(AP316*(1+'input_cool&amp;vent_evolution'!AF$12)))</f>
        <v>33711302.085793354</v>
      </c>
      <c r="AR316" s="57">
        <f>IF($D316=3,(AQ316*(1+'input_cool&amp;vent_evolution'!AG$11)),(AQ316*(1+'input_cool&amp;vent_evolution'!AG$12)))</f>
        <v>34159320.248224042</v>
      </c>
      <c r="AS316" s="57">
        <f>IF($D316=3,(AR316*(1+'input_cool&amp;vent_evolution'!AH$11)),(AR316*(1+'input_cool&amp;vent_evolution'!AH$12)))</f>
        <v>34600207.828822598</v>
      </c>
      <c r="AT316" s="57">
        <f>IF($D316=3,(AS316*(1+'input_cool&amp;vent_evolution'!AI$11)),(AS316*(1+'input_cool&amp;vent_evolution'!AI$12)))</f>
        <v>35033413.851645276</v>
      </c>
      <c r="AU316" s="57">
        <f>IF($D316=3,(AT316*(1+'input_cool&amp;vent_evolution'!AJ$11)),(AT316*(1+'input_cool&amp;vent_evolution'!AJ$12)))</f>
        <v>35458379.357069492</v>
      </c>
      <c r="AV316" s="57">
        <f>IF($D316=3,(AU316*(1+'input_cool&amp;vent_evolution'!AK$11)),(AU316*(1+'input_cool&amp;vent_evolution'!AK$12)))</f>
        <v>35874564.72204338</v>
      </c>
      <c r="AW316" s="57">
        <f>IF($D316=3,(AV316*(1+'input_cool&amp;vent_evolution'!AL$11)),(AV316*(1+'input_cool&amp;vent_evolution'!AL$12)))</f>
        <v>36281449.857585743</v>
      </c>
      <c r="AX316" s="57">
        <f>IF($D316=3,(AW316*(1+'input_cool&amp;vent_evolution'!AM$11)),(AW316*(1+'input_cool&amp;vent_evolution'!AM$12)))</f>
        <v>36678573.245126404</v>
      </c>
      <c r="AY316" s="57">
        <f>IF($D316=3,(AX316*(1+'input_cool&amp;vent_evolution'!AN$11)),(AX316*(1+'input_cool&amp;vent_evolution'!AN$12)))</f>
        <v>37065541.774674825</v>
      </c>
      <c r="AZ316" s="57">
        <f>IF($D316=3,(AY316*(1+'input_cool&amp;vent_evolution'!AO$11)),(AY316*(1+'input_cool&amp;vent_evolution'!AO$12)))</f>
        <v>37442129.359155566</v>
      </c>
      <c r="BA316" s="57">
        <f>IF($D316=3,(AZ316*(1+'input_cool&amp;vent_evolution'!AP$11)),(AZ316*(1+'input_cool&amp;vent_evolution'!AP$12)))</f>
        <v>37808170.734740995</v>
      </c>
      <c r="BB316" s="57">
        <f>IF($D316=3,(BA316*(1+'input_cool&amp;vent_evolution'!AQ$11)),(BA316*(1+'input_cool&amp;vent_evolution'!AQ$12)))</f>
        <v>38163543.270783685</v>
      </c>
      <c r="BC316" s="57">
        <f>IF($D316=3,(BB316*(1+'input_cool&amp;vent_evolution'!AR$11)),(BB316*(1+'input_cool&amp;vent_evolution'!AR$12)))</f>
        <v>38508189.01782544</v>
      </c>
      <c r="BD316" s="57">
        <f>IF($D316=3,(BC316*(1+'input_cool&amp;vent_evolution'!AS$11)),(BC316*(1+'input_cool&amp;vent_evolution'!AS$12)))</f>
        <v>38842115.311812758</v>
      </c>
      <c r="BE316" s="57">
        <f>IF($D316=3,(BD316*(1+'input_cool&amp;vent_evolution'!AT$11)),(BD316*(1+'input_cool&amp;vent_evolution'!AT$12)))</f>
        <v>39165392.876090162</v>
      </c>
      <c r="BF316" s="57">
        <f>IF($D316=3,(BE316*(1+'input_cool&amp;vent_evolution'!AU$11)),(BE316*(1+'input_cool&amp;vent_evolution'!AU$12)))</f>
        <v>39491361.034912333</v>
      </c>
      <c r="BG316" s="57">
        <f>IF($D316=3,(BF316*(1+'input_cool&amp;vent_evolution'!AV$11)),(BF316*(1+'input_cool&amp;vent_evolution'!AV$12)))</f>
        <v>39820042.181726277</v>
      </c>
      <c r="BH316" s="2">
        <f t="shared" si="384"/>
        <v>67219064.655343205</v>
      </c>
      <c r="BI316" s="2">
        <f t="shared" si="312"/>
        <v>68296360.44266665</v>
      </c>
      <c r="BJ316" s="2">
        <f t="shared" si="313"/>
        <v>69289092.241991386</v>
      </c>
      <c r="BK316" s="2">
        <f t="shared" si="314"/>
        <v>70215543.839431986</v>
      </c>
      <c r="BL316" s="2">
        <f t="shared" si="315"/>
        <v>71277104.886155784</v>
      </c>
      <c r="BM316" s="2">
        <f t="shared" si="316"/>
        <v>72377747.358191401</v>
      </c>
      <c r="BN316" s="2">
        <f t="shared" si="317"/>
        <v>73469172.255003348</v>
      </c>
      <c r="BO316" s="2">
        <f t="shared" si="318"/>
        <v>74517435.76521869</v>
      </c>
      <c r="BP316" s="2">
        <f t="shared" si="319"/>
        <v>75605099.676569358</v>
      </c>
      <c r="BQ316" s="2">
        <f t="shared" si="320"/>
        <v>76848255.170964122</v>
      </c>
      <c r="BR316" s="2">
        <f t="shared" si="321"/>
        <v>78105687.851975039</v>
      </c>
      <c r="BS316" s="2">
        <f t="shared" si="322"/>
        <v>79098455.4912799</v>
      </c>
      <c r="BT316" s="2">
        <f t="shared" si="323"/>
        <v>80296859.041444182</v>
      </c>
      <c r="BU316" s="2">
        <f t="shared" si="324"/>
        <v>81517445.223444298</v>
      </c>
      <c r="BV316" s="2">
        <f t="shared" si="325"/>
        <v>82849898.380266309</v>
      </c>
      <c r="BW316" s="2">
        <f t="shared" si="326"/>
        <v>84178228.891601428</v>
      </c>
      <c r="BX316" s="2">
        <f t="shared" si="327"/>
        <v>85464984.567270875</v>
      </c>
      <c r="BY316" s="2">
        <f t="shared" si="328"/>
        <v>86757783.079444692</v>
      </c>
      <c r="BZ316" s="2">
        <f t="shared" si="329"/>
        <v>88043794.155917838</v>
      </c>
      <c r="CA316" s="2">
        <f t="shared" si="330"/>
        <v>89317953.459097296</v>
      </c>
      <c r="CB316" s="2">
        <f t="shared" si="331"/>
        <v>90573318.955706641</v>
      </c>
      <c r="CC316" s="2">
        <f t="shared" si="332"/>
        <v>91777024.817334712</v>
      </c>
      <c r="CD316" s="2">
        <f t="shared" si="333"/>
        <v>92961572.698622033</v>
      </c>
      <c r="CE316" s="2">
        <f t="shared" si="334"/>
        <v>94125482.27348198</v>
      </c>
      <c r="CF316" s="2">
        <f t="shared" si="335"/>
        <v>95267251.765802518</v>
      </c>
      <c r="CG316" s="2">
        <f t="shared" si="336"/>
        <v>96385431.351703569</v>
      </c>
      <c r="CH316" s="2">
        <f t="shared" si="337"/>
        <v>97478623.69016695</v>
      </c>
      <c r="CI316" s="2">
        <f t="shared" si="338"/>
        <v>98545588.803319588</v>
      </c>
      <c r="CJ316" s="2">
        <f t="shared" si="339"/>
        <v>99585270.508980557</v>
      </c>
      <c r="CK316" s="2">
        <f t="shared" si="340"/>
        <v>100597061.37120025</v>
      </c>
      <c r="CL316" s="2">
        <f t="shared" si="341"/>
        <v>101580517.3699484</v>
      </c>
      <c r="CM316" s="2">
        <f t="shared" si="342"/>
        <v>102535309.02923162</v>
      </c>
      <c r="CN316" s="2">
        <f t="shared" si="343"/>
        <v>103461280.65424031</v>
      </c>
      <c r="CO316" s="2">
        <f t="shared" si="344"/>
        <v>104358451.95471513</v>
      </c>
      <c r="CP316" s="2">
        <f t="shared" si="345"/>
        <v>105227012.945507</v>
      </c>
      <c r="CQ316" s="2">
        <f t="shared" si="346"/>
        <v>106102802.84953588</v>
      </c>
      <c r="CR316" s="2">
        <f>IF($D316=3,(W316*$P316*$M316*'input_cooling&amp;ventilation'!$D$3)*'input_cool&amp;vent_evolution'!M$11,(W316*$Q316*'input_cooling&amp;ventilation'!$D$3)*'input_cool&amp;vent_evolution'!M$12)</f>
        <v>10554700.491301881</v>
      </c>
      <c r="CS316" s="2">
        <f>IF($D316=3,(X316*$P316*$M316*'input_cooling&amp;ventilation'!$D$3)*'input_cool&amp;vent_evolution'!N$11,(X316*$Q316*'input_cooling&amp;ventilation'!$D$3)*'input_cool&amp;vent_evolution'!N$12)</f>
        <v>9726193.0598433819</v>
      </c>
      <c r="CT316" s="2">
        <f>IF($D316=3,(Y316*$P316*$M316*'input_cooling&amp;ventilation'!$D$3)*'input_cool&amp;vent_evolution'!O$11,(Y316*$Q316*'input_cooling&amp;ventilation'!$D$3)*'input_cool&amp;vent_evolution'!O$12)</f>
        <v>9076819.2410445064</v>
      </c>
      <c r="CU316" s="2">
        <f>IF($D316=3,(Z316*$P316*$M316*'input_cooling&amp;ventilation'!$D$3)*'input_cool&amp;vent_evolution'!P$11,(Z316*$Q316*'input_cooling&amp;ventilation'!$D$3)*'input_cool&amp;vent_evolution'!P$12)</f>
        <v>10400540.90366433</v>
      </c>
      <c r="CV316" s="2">
        <f>IF($D316=3,(AA316*$P316*$M316*'input_cooling&amp;ventilation'!$D$3)*'input_cool&amp;vent_evolution'!Q$11,(AA316*$Q316*'input_cooling&amp;ventilation'!$D$3)*'input_cool&amp;vent_evolution'!Q$12)</f>
        <v>10783437.359580265</v>
      </c>
      <c r="CW316" s="2">
        <f>IF($D316=3,(AB316*$P316*$M316*'input_cooling&amp;ventilation'!$D$3)*'input_cool&amp;vent_evolution'!R$11,(AB316*$Q316*'input_cooling&amp;ventilation'!$D$3)*'input_cool&amp;vent_evolution'!R$12)</f>
        <v>10693129.064600669</v>
      </c>
      <c r="CX316" s="2">
        <f>IF($D316=3,(AC316*$P316*$M316*'input_cooling&amp;ventilation'!$D$3)*'input_cool&amp;vent_evolution'!S$11,(AC316*$Q316*'input_cooling&amp;ventilation'!$D$3)*'input_cool&amp;vent_evolution'!S$12)</f>
        <v>10270259.585598774</v>
      </c>
      <c r="CY316" s="2">
        <f>IF($D316=3,(AD316*$P316*$M316*'input_cooling&amp;ventilation'!$D$3)*'input_cool&amp;vent_evolution'!T$11,(AD316*$Q316*'input_cooling&amp;ventilation'!$D$3)*'input_cool&amp;vent_evolution'!T$12)</f>
        <v>10656281.176060721</v>
      </c>
      <c r="CZ316" s="2">
        <f>IF($D316=3,(AE316*$P316*$M316*'input_cooling&amp;ventilation'!$D$3)*'input_cool&amp;vent_evolution'!U$11,(AE316*$Q316*'input_cooling&amp;ventilation'!$D$3)*'input_cool&amp;vent_evolution'!U$12)</f>
        <v>12179694.80791598</v>
      </c>
      <c r="DA316" s="2">
        <f>IF($D316=3,(AF316*$P316*$M316*'input_cooling&amp;ventilation'!$D$3)*'input_cool&amp;vent_evolution'!V$11,(AF316*$Q316*'input_cooling&amp;ventilation'!$D$3)*'input_cool&amp;vent_evolution'!V$12)</f>
        <v>12319574.152442377</v>
      </c>
      <c r="DB316" s="2">
        <f>IF($D316=3,(AG316*$P316*$M316*'input_cooling&amp;ventilation'!$D$3)*'input_cool&amp;vent_evolution'!W$11,(AG316*$Q316*'input_cooling&amp;ventilation'!$D$3)*'input_cool&amp;vent_evolution'!W$12)</f>
        <v>9726544.1985560972</v>
      </c>
      <c r="DC316" s="2">
        <f>IF($D316=3,(AH316*$P316*$M316*'input_cooling&amp;ventilation'!$D$3)*'input_cool&amp;vent_evolution'!X$11,(AH316*$Q316*'input_cooling&amp;ventilation'!$D$3)*'input_cool&amp;vent_evolution'!X$12)</f>
        <v>11741241.995499741</v>
      </c>
      <c r="DD316" s="2">
        <f>IF($D316=3,(AI316*$P316*$M316*'input_cooling&amp;ventilation'!$D$3)*'input_cool&amp;vent_evolution'!Y$11,(AI316*$Q316*'input_cooling&amp;ventilation'!$D$3)*'input_cool&amp;vent_evolution'!Y$12)</f>
        <v>11958574.169161709</v>
      </c>
      <c r="DE316" s="2">
        <f>IF($D316=3,(AJ316*$P316*$M316*'input_cooling&amp;ventilation'!$D$3)*'input_cool&amp;vent_evolution'!Z$11,(AJ316*$Q316*'input_cooling&amp;ventilation'!$D$3)*'input_cool&amp;vent_evolution'!Z$12)</f>
        <v>13054579.953280594</v>
      </c>
      <c r="DF316" s="2">
        <f>IF($D316=3,(AK316*$P316*$M316*'input_cooling&amp;ventilation'!$D$3)*'input_cool&amp;vent_evolution'!AA$11,(AK316*$Q316*'input_cooling&amp;ventilation'!$D$3)*'input_cool&amp;vent_evolution'!AA$12)</f>
        <v>13014188.735884165</v>
      </c>
      <c r="DG316" s="2">
        <f>IF($D316=3,(AL316*$P316*$M316*'input_cooling&amp;ventilation'!$D$3)*'input_cool&amp;vent_evolution'!AB$11,(AL316*$Q316*'input_cooling&amp;ventilation'!$D$3)*'input_cool&amp;vent_evolution'!AB$12)</f>
        <v>12606863.33501474</v>
      </c>
      <c r="DH316" s="2">
        <f>IF($D316=3,(AM316*$P316*$M316*'input_cooling&amp;ventilation'!$D$3)*'input_cool&amp;vent_evolution'!AC$11,(AM316*$Q316*'input_cooling&amp;ventilation'!$D$3)*'input_cool&amp;vent_evolution'!AC$12)</f>
        <v>12666067.436778016</v>
      </c>
      <c r="DI316" s="2">
        <f>IF($D316=3,(AN316*$P316*$M316*'input_cooling&amp;ventilation'!$D$3)*'input_cool&amp;vent_evolution'!AD$11,(AN316*$Q316*'input_cooling&amp;ventilation'!$D$3)*'input_cool&amp;vent_evolution'!AD$12)</f>
        <v>12599568.196951894</v>
      </c>
      <c r="DJ316" s="2">
        <f>IF($D316=3,(AO316*$P316*$M316*'input_cooling&amp;ventilation'!$D$3)*'input_cool&amp;vent_evolution'!AE$11,(AO316*$Q316*'input_cooling&amp;ventilation'!$D$3)*'input_cool&amp;vent_evolution'!AE$12)</f>
        <v>12483451.603090135</v>
      </c>
      <c r="DK316" s="2">
        <f>IF($D316=3,(AP316*$P316*$M316*'input_cooling&amp;ventilation'!$D$3)*'input_cool&amp;vent_evolution'!AF$11,(AP316*$Q316*'input_cooling&amp;ventilation'!$D$3)*'input_cool&amp;vent_evolution'!AF$12)</f>
        <v>12299321.114720143</v>
      </c>
      <c r="DL316" s="2">
        <f>IF($D316=3,(AQ316*$P316*$M316*'input_cooling&amp;ventilation'!$D$3)*'input_cool&amp;vent_evolution'!AG$11,(AQ316*$Q316*'input_cooling&amp;ventilation'!$D$3)*'input_cool&amp;vent_evolution'!AG$12)</f>
        <v>11793190.875343565</v>
      </c>
      <c r="DM316" s="2">
        <f>IF($D316=3,(AR316*$P316*$M316*'input_cooling&amp;ventilation'!$D$3)*'input_cool&amp;vent_evolution'!AH$11,(AR316*$Q316*'input_cooling&amp;ventilation'!$D$3)*'input_cool&amp;vent_evolution'!AH$12)</f>
        <v>11605492.429944819</v>
      </c>
      <c r="DN316" s="2">
        <f>IF($D316=3,(AS316*$P316*$M316*'input_cooling&amp;ventilation'!$D$3)*'input_cool&amp;vent_evolution'!AI$11,(AS316*$Q316*'input_cooling&amp;ventilation'!$D$3)*'input_cool&amp;vent_evolution'!AI$12)</f>
        <v>11403290.633974405</v>
      </c>
      <c r="DO316" s="2">
        <f>IF($D316=3,(AT316*$P316*$M316*'input_cooling&amp;ventilation'!$D$3)*'input_cool&amp;vent_evolution'!AJ$11,(AT316*$Q316*'input_cooling&amp;ventilation'!$D$3)*'input_cool&amp;vent_evolution'!AJ$12)</f>
        <v>11186375.332897404</v>
      </c>
      <c r="DP316" s="2">
        <f>IF($D316=3,(AU316*$P316*$M316*'input_cooling&amp;ventilation'!$D$3)*'input_cool&amp;vent_evolution'!AK$11,(AU316*$Q316*'input_cooling&amp;ventilation'!$D$3)*'input_cool&amp;vent_evolution'!AK$12)</f>
        <v>10955255.52364378</v>
      </c>
      <c r="DQ316" s="2">
        <f>IF($D316=3,(AV316*$P316*$M316*'input_cooling&amp;ventilation'!$D$3)*'input_cool&amp;vent_evolution'!AL$11,(AV316*$Q316*'input_cooling&amp;ventilation'!$D$3)*'input_cool&amp;vent_evolution'!AL$12)</f>
        <v>10710445.401939491</v>
      </c>
      <c r="DR316" s="2">
        <f>IF($D316=3,(AW316*$P316*$M316*'input_cooling&amp;ventilation'!$D$3)*'input_cool&amp;vent_evolution'!AM$11,(AW316*$Q316*'input_cooling&amp;ventilation'!$D$3)*'input_cool&amp;vent_evolution'!AM$12)</f>
        <v>10453486.717861732</v>
      </c>
      <c r="DS316" s="2">
        <f>IF($D316=3,(AX316*$P316*$M316*'input_cooling&amp;ventilation'!$D$3)*'input_cool&amp;vent_evolution'!AN$11,(AX316*$Q316*'input_cooling&amp;ventilation'!$D$3)*'input_cool&amp;vent_evolution'!AN$12)</f>
        <v>10186180.191794408</v>
      </c>
      <c r="DT316" s="2">
        <f>IF($D316=3,(AY316*$P316*$M316*'input_cooling&amp;ventilation'!$D$3)*'input_cool&amp;vent_evolution'!AO$11,(AY316*$Q316*'input_cooling&amp;ventilation'!$D$3)*'input_cool&amp;vent_evolution'!AO$12)</f>
        <v>9912922.3712063767</v>
      </c>
      <c r="DU316" s="2">
        <f>IF($D316=3,(AZ316*$P316*$M316*'input_cooling&amp;ventilation'!$D$3)*'input_cool&amp;vent_evolution'!AP$11,(AZ316*$Q316*'input_cooling&amp;ventilation'!$D$3)*'input_cool&amp;vent_evolution'!AP$12)</f>
        <v>9635314.3076427821</v>
      </c>
      <c r="DV316" s="2">
        <f>IF($D316=3,(BA316*$P316*$M316*'input_cooling&amp;ventilation'!$D$3)*'input_cool&amp;vent_evolution'!AQ$11,(BA316*$Q316*'input_cooling&amp;ventilation'!$D$3)*'input_cool&amp;vent_evolution'!AQ$12)</f>
        <v>9354478.2351423167</v>
      </c>
      <c r="DW316" s="2">
        <f>IF($D316=3,(BB316*$P316*$M316*'input_cooling&amp;ventilation'!$D$3)*'input_cool&amp;vent_evolution'!AR$11,(BB316*$Q316*'input_cooling&amp;ventilation'!$D$3)*'input_cool&amp;vent_evolution'!AR$12)</f>
        <v>9072116.7579173259</v>
      </c>
      <c r="DX316" s="2">
        <f>IF($D316=3,(BC316*$P316*$M316*'input_cooling&amp;ventilation'!$D$3)*'input_cool&amp;vent_evolution'!AS$11,(BC316*$Q316*'input_cooling&amp;ventilation'!$D$3)*'input_cool&amp;vent_evolution'!AS$12)</f>
        <v>8789948.3849558383</v>
      </c>
      <c r="DY316" s="2">
        <f>IF($D316=3,(BD316*$P316*$M316*'input_cooling&amp;ventilation'!$D$3)*'input_cool&amp;vent_evolution'!AT$11,(BD316*$Q316*'input_cooling&amp;ventilation'!$D$3)*'input_cool&amp;vent_evolution'!AT$12)</f>
        <v>8509641.6639791299</v>
      </c>
      <c r="DZ316" s="2">
        <f>IF($D316=3,(BE316*$P316*$M316*'input_cooling&amp;ventilation'!$D$3)*'input_cool&amp;vent_evolution'!AU$11,(BE316*$Q316*'input_cooling&amp;ventilation'!$D$3)*'input_cool&amp;vent_evolution'!AU$12)</f>
        <v>8580466.2369438261</v>
      </c>
      <c r="EA316" s="2">
        <f>IF($D316=3,(BF316*$P316*$M316*'input_cooling&amp;ventilation'!$D$3)*'input_cool&amp;vent_evolution'!AV$11,(BF316*$Q316*'input_cooling&amp;ventilation'!$D$3)*'input_cool&amp;vent_evolution'!AV$12)</f>
        <v>8651880.2730532382</v>
      </c>
      <c r="EB316">
        <v>0.1833809251856082</v>
      </c>
      <c r="EC316" s="2">
        <f t="shared" si="347"/>
        <v>34822420.82626912</v>
      </c>
      <c r="ED316" s="2">
        <f>IF($D316=3,(EC316*(1+'input_cool&amp;vent_evolution'!M$10)),EC316*(1+'input_cool&amp;vent_evolution'!M$9))</f>
        <v>35406909.050929718</v>
      </c>
      <c r="EE316" s="2">
        <f>IF($D316=3,(ED316*(1+'input_cool&amp;vent_evolution'!N$10)),ED316*(1+'input_cool&amp;vent_evolution'!N$9))</f>
        <v>35983171.327386059</v>
      </c>
      <c r="EF316" s="2">
        <f>IF($D316=3,(EE316*(1+'input_cool&amp;vent_evolution'!O$10)),EE316*(1+'input_cool&amp;vent_evolution'!O$9))</f>
        <v>36527925.914156601</v>
      </c>
      <c r="EG316" s="2">
        <f>IF($D316=3,(EF316*(1+'input_cool&amp;vent_evolution'!P$10)),EF316*(1+'input_cool&amp;vent_evolution'!P$9))</f>
        <v>37130326.581751898</v>
      </c>
      <c r="EH316" s="2">
        <f>IF($D316=3,(EG316*(1+'input_cool&amp;vent_evolution'!Q$10)),EG316*(1+'input_cool&amp;vent_evolution'!Q$9))</f>
        <v>37716645.616442464</v>
      </c>
      <c r="EI316" s="2">
        <f>IF($D316=3,(EH316*(1+'input_cool&amp;vent_evolution'!R$10)),EH316*(1+'input_cool&amp;vent_evolution'!R$9))</f>
        <v>38143097.807845108</v>
      </c>
      <c r="EJ316" s="2">
        <f>IF($D316=3,(EI316*(1+'input_cool&amp;vent_evolution'!S$10)),EI316*(1+'input_cool&amp;vent_evolution'!S$9))</f>
        <v>38686049.384847604</v>
      </c>
      <c r="EK316" s="2">
        <f>IF($D316=3,(EJ316*(1+'input_cool&amp;vent_evolution'!T$10)),EJ316*(1+'input_cool&amp;vent_evolution'!T$9))</f>
        <v>39149968.92053283</v>
      </c>
      <c r="EL316" s="2">
        <f>IF($D316=3,(EK316*(1+'input_cool&amp;vent_evolution'!U$10)),EK316*(1+'input_cool&amp;vent_evolution'!U$9))</f>
        <v>39675378.129522346</v>
      </c>
      <c r="EM316" s="2">
        <f>IF($D316=3,(EL316*(1+'input_cool&amp;vent_evolution'!V$10)),EL316*(1+'input_cool&amp;vent_evolution'!V$9))</f>
        <v>40120475.060771756</v>
      </c>
      <c r="EN316" s="2">
        <f>IF($D316=3,(EM316*(1+'input_cool&amp;vent_evolution'!W$10)),EM316*(1+'input_cool&amp;vent_evolution'!W$9))</f>
        <v>40535220.779539444</v>
      </c>
      <c r="EO316" s="2">
        <f>IF($D316=3,(EN316*(1+'input_cool&amp;vent_evolution'!X$10)),EN316*(1+'input_cool&amp;vent_evolution'!X$9))</f>
        <v>40930811.799851365</v>
      </c>
      <c r="EP316" s="2">
        <f>IF($D316=3,(EO316*(1+'input_cool&amp;vent_evolution'!Y$10)),EO316*(1+'input_cool&amp;vent_evolution'!Y$9))</f>
        <v>41320280.325150706</v>
      </c>
      <c r="EQ316" s="2">
        <f>IF($D316=3,(EP316*(1+'input_cool&amp;vent_evolution'!Z$10)),EP316*(1+'input_cool&amp;vent_evolution'!Z$9))</f>
        <v>41693681.984222695</v>
      </c>
      <c r="ER316" s="2">
        <f>IF($D316=3,(EQ316*(1+'input_cool&amp;vent_evolution'!AA$10)),EQ316*(1+'input_cool&amp;vent_evolution'!AA$9))</f>
        <v>42134661.263369627</v>
      </c>
      <c r="ES316" s="2">
        <f>IF($D316=3,(ER316*(1+'input_cool&amp;vent_evolution'!AB$10)),ER316*(1+'input_cool&amp;vent_evolution'!AB$9))</f>
        <v>42330702.842134155</v>
      </c>
      <c r="ET316" s="2">
        <f>IF($D316=3,(ES316*(1+'input_cool&amp;vent_evolution'!AC$10)),ES316*(1+'input_cool&amp;vent_evolution'!AC$9))</f>
        <v>42575612.1192353</v>
      </c>
      <c r="EU316" s="2">
        <f>IF($D316=3,(ET316*(1+'input_cool&amp;vent_evolution'!AD$10)),ET316*(1+'input_cool&amp;vent_evolution'!AD$9))</f>
        <v>42902059.53925164</v>
      </c>
      <c r="EV316" s="2">
        <f>IF($D316=3,(EU316*(1+'input_cool&amp;vent_evolution'!AE$10)),EU316*(1+'input_cool&amp;vent_evolution'!AE$9))</f>
        <v>43198373.531646229</v>
      </c>
      <c r="EW316" s="2">
        <f>IF($D316=3,(EV316*(1+'input_cool&amp;vent_evolution'!AF$10)),EV316*(1+'input_cool&amp;vent_evolution'!AF$9))</f>
        <v>43427389.21362152</v>
      </c>
      <c r="EX316" s="2">
        <f>IF($D316=3,(EW316*(1+'input_cool&amp;vent_evolution'!AG$10)),EW316*(1+'input_cool&amp;vent_evolution'!AG$9))</f>
        <v>43682174.762843639</v>
      </c>
      <c r="EY316" s="2">
        <f>IF($D316=3,(EX316*(1+'input_cool&amp;vent_evolution'!AH$10)),EX316*(1+'input_cool&amp;vent_evolution'!AH$9))</f>
        <v>43925656.760233425</v>
      </c>
      <c r="EZ316" s="2">
        <f>IF($D316=3,(EY316*(1+'input_cool&amp;vent_evolution'!AI$10)),EY316*(1+'input_cool&amp;vent_evolution'!AI$9))</f>
        <v>44125344.35051275</v>
      </c>
      <c r="FA316" s="2">
        <f>IF($D316=3,(EZ316*(1+'input_cool&amp;vent_evolution'!AJ$10)),EZ316*(1+'input_cool&amp;vent_evolution'!AJ$9))</f>
        <v>44318598.679697342</v>
      </c>
      <c r="FB316" s="2">
        <f>IF($D316=3,(FA316*(1+'input_cool&amp;vent_evolution'!AK$10)),FA316*(1+'input_cool&amp;vent_evolution'!AK$9))</f>
        <v>44538131.809409976</v>
      </c>
      <c r="FC316" s="2">
        <f>IF($D316=3,(FB316*(1+'input_cool&amp;vent_evolution'!AL$10)),FB316*(1+'input_cool&amp;vent_evolution'!AL$9))</f>
        <v>44756659.203278854</v>
      </c>
      <c r="FD316" s="2">
        <f>IF($D316=3,(FC316*(1+'input_cool&amp;vent_evolution'!AM$10)),FC316*(1+'input_cool&amp;vent_evolution'!AM$9))</f>
        <v>45020112.960200839</v>
      </c>
      <c r="FE316" s="2">
        <f>IF($D316=3,(FD316*(1+'input_cool&amp;vent_evolution'!AN$10)),FD316*(1+'input_cool&amp;vent_evolution'!AN$9))</f>
        <v>45254115.766280137</v>
      </c>
      <c r="FF316" s="2">
        <f>IF($D316=3,(FE316*(1+'input_cool&amp;vent_evolution'!AO$10)),FE316*(1+'input_cool&amp;vent_evolution'!AO$9))</f>
        <v>45454143.482780211</v>
      </c>
      <c r="FG316" s="2">
        <f>IF($D316=3,(FF316*(1+'input_cool&amp;vent_evolution'!AP$10)),FF316*(1+'input_cool&amp;vent_evolution'!AP$9))</f>
        <v>45708807.442641877</v>
      </c>
      <c r="FH316" s="2">
        <f>IF($D316=3,(FG316*(1+'input_cool&amp;vent_evolution'!AQ$10)),FG316*(1+'input_cool&amp;vent_evolution'!AQ$9))</f>
        <v>45939099.574031949</v>
      </c>
      <c r="FI316" s="2">
        <f>IF($D316=3,(FH316*(1+'input_cool&amp;vent_evolution'!AR$10)),FH316*(1+'input_cool&amp;vent_evolution'!AR$9))</f>
        <v>46205712.031406462</v>
      </c>
      <c r="FJ316" s="2">
        <f>IF($D316=3,(FI316*(1+'input_cool&amp;vent_evolution'!AS$10)),FI316*(1+'input_cool&amp;vent_evolution'!AS$9))</f>
        <v>46443626.070408829</v>
      </c>
      <c r="FK316" s="2">
        <f>IF($D316=3,(FJ316*(1+'input_cool&amp;vent_evolution'!AT$10)),FJ316*(1+'input_cool&amp;vent_evolution'!AT$9))</f>
        <v>46718211.957097568</v>
      </c>
      <c r="FL316" s="2">
        <f>IF($D316=3,(FK316*(1+'input_cool&amp;vent_evolution'!AU$10)),FK316*(1+'input_cool&amp;vent_evolution'!AU$9))</f>
        <v>46994421.261584356</v>
      </c>
      <c r="FM316" s="2">
        <f t="shared" si="348"/>
        <v>11413658.550268121</v>
      </c>
      <c r="FN316" s="2">
        <f t="shared" si="349"/>
        <v>16440749.309537897</v>
      </c>
      <c r="FO316" s="2">
        <f t="shared" si="350"/>
        <v>16708329.391440401</v>
      </c>
      <c r="FP316" s="2">
        <f t="shared" si="351"/>
        <v>16961279.27710912</v>
      </c>
      <c r="FQ316" s="2">
        <f t="shared" si="352"/>
        <v>17240996.389540106</v>
      </c>
      <c r="FR316" s="2">
        <f t="shared" si="353"/>
        <v>17513246.199623562</v>
      </c>
      <c r="FS316" s="2">
        <f t="shared" si="354"/>
        <v>17711263.867906015</v>
      </c>
      <c r="FT316" s="2">
        <f t="shared" si="355"/>
        <v>17963376.548848491</v>
      </c>
      <c r="FU316" s="2">
        <f t="shared" si="356"/>
        <v>18178791.703416966</v>
      </c>
      <c r="FV316" s="2">
        <f t="shared" si="357"/>
        <v>18422758.808184404</v>
      </c>
      <c r="FW316" s="2">
        <f t="shared" si="358"/>
        <v>18629433.925026439</v>
      </c>
      <c r="FX316" s="2">
        <f t="shared" si="359"/>
        <v>18822015.84116194</v>
      </c>
      <c r="FY316" s="2">
        <f t="shared" si="360"/>
        <v>19005703.515923314</v>
      </c>
      <c r="FZ316" s="2">
        <f t="shared" si="361"/>
        <v>19186548.287749954</v>
      </c>
      <c r="GA316" s="2">
        <f t="shared" si="362"/>
        <v>19359932.613948483</v>
      </c>
      <c r="GB316" s="2">
        <f t="shared" si="363"/>
        <v>19564695.751242589</v>
      </c>
      <c r="GC316" s="2">
        <f t="shared" si="364"/>
        <v>19655725.17281897</v>
      </c>
      <c r="GD316" s="2">
        <f t="shared" si="365"/>
        <v>19769445.690546405</v>
      </c>
      <c r="GE316" s="2">
        <f t="shared" si="366"/>
        <v>19921027.411151107</v>
      </c>
      <c r="GF316" s="2">
        <f t="shared" si="367"/>
        <v>20058617.056687813</v>
      </c>
      <c r="GG316" s="2">
        <f t="shared" si="368"/>
        <v>20164957.585026298</v>
      </c>
      <c r="GH316" s="2">
        <f t="shared" si="369"/>
        <v>20283264.024496306</v>
      </c>
      <c r="GI316" s="2">
        <f t="shared" si="370"/>
        <v>20396321.802985612</v>
      </c>
      <c r="GJ316" s="2">
        <f t="shared" si="371"/>
        <v>20489044.203782748</v>
      </c>
      <c r="GK316" s="2">
        <f t="shared" si="372"/>
        <v>20578779.401354969</v>
      </c>
      <c r="GL316" s="2">
        <f t="shared" si="373"/>
        <v>20680716.826775301</v>
      </c>
      <c r="GM316" s="2">
        <f t="shared" si="374"/>
        <v>20782187.25150786</v>
      </c>
      <c r="GN316" s="2">
        <f t="shared" si="375"/>
        <v>20904518.663322993</v>
      </c>
      <c r="GO316" s="2">
        <f t="shared" si="376"/>
        <v>21013174.899509672</v>
      </c>
      <c r="GP316" s="2">
        <f t="shared" si="377"/>
        <v>21106055.233605109</v>
      </c>
      <c r="GQ316" s="2">
        <f t="shared" si="378"/>
        <v>21224305.214597162</v>
      </c>
      <c r="GR316" s="2">
        <f t="shared" si="379"/>
        <v>21331238.446037877</v>
      </c>
      <c r="GS316" s="2">
        <f t="shared" si="380"/>
        <v>21455036.560360402</v>
      </c>
      <c r="GT316" s="2">
        <f t="shared" si="381"/>
        <v>21565508.927966151</v>
      </c>
      <c r="GU316" s="2">
        <f t="shared" si="382"/>
        <v>21693009.403099213</v>
      </c>
      <c r="GV316" s="2">
        <f t="shared" si="383"/>
        <v>21821263.691704217</v>
      </c>
      <c r="GW316" s="2">
        <f>IF($D316=3,($N316*$M316*EC316*'input_cooling&amp;ventilation'!$D$3)*'input_cool&amp;vent_evolution'!M$11,($O316*$M316*EC316*'input_cooling&amp;ventilation'!$D$3)*'input_cool&amp;vent_evolution'!M$10)</f>
        <v>3376852.5757662216</v>
      </c>
      <c r="GX316" s="2">
        <f>IF($D316=3,($N316*$M316*ED316*'input_cooling&amp;ventilation'!$D$3)*'input_cool&amp;vent_evolution'!N$11,($O316*$M316*ED316*'input_cooling&amp;ventilation'!$D$3)*'input_cool&amp;vent_evolution'!N$10)</f>
        <v>3365340.1290463018</v>
      </c>
      <c r="GY316" s="2">
        <f>IF($D316=3,($N316*$M316*EE316*'input_cooling&amp;ventilation'!$D$3)*'input_cool&amp;vent_evolution'!O$11,($O316*$M316*EE316*'input_cooling&amp;ventilation'!$D$3)*'input_cool&amp;vent_evolution'!O$10)</f>
        <v>3353573.2663974729</v>
      </c>
      <c r="GZ316" s="2">
        <f>IF($D316=3,($N316*$M316*EF316*'input_cooling&amp;ventilation'!$D$3)*'input_cool&amp;vent_evolution'!P$11,($O316*$M316*EF316*'input_cooling&amp;ventilation'!$D$3)*'input_cool&amp;vent_evolution'!P$10)</f>
        <v>3154335.9003860601</v>
      </c>
      <c r="HA316" s="2">
        <f>IF($D316=3,($N316*$M316*EG316*'input_cooling&amp;ventilation'!$D$3)*'input_cool&amp;vent_evolution'!Q$11,($O316*$M316*EG316*'input_cooling&amp;ventilation'!$D$3)*'input_cool&amp;vent_evolution'!Q$10)</f>
        <v>3150054.5421373383</v>
      </c>
      <c r="HB316" s="2">
        <f>IF($D316=3,($N316*$M316*EH316*'input_cooling&amp;ventilation'!$D$3)*'input_cool&amp;vent_evolution'!R$11,($O316*$M316*EH316*'input_cooling&amp;ventilation'!$D$3)*'input_cool&amp;vent_evolution'!R$10)</f>
        <v>2468180.2221479551</v>
      </c>
      <c r="HC316" s="2">
        <f>IF($D316=3,($N316*$M316*EI316*'input_cooling&amp;ventilation'!$D$3)*'input_cool&amp;vent_evolution'!S$11,($O316*$M316*EI316*'input_cooling&amp;ventilation'!$D$3)*'input_cool&amp;vent_evolution'!S$10)</f>
        <v>2462186.5805447809</v>
      </c>
      <c r="HD316" s="2">
        <f>IF($D316=3,($N316*$M316*EJ316*'input_cooling&amp;ventilation'!$D$3)*'input_cool&amp;vent_evolution'!T$11,($O316*$M316*EJ316*'input_cooling&amp;ventilation'!$D$3)*'input_cool&amp;vent_evolution'!T$10)</f>
        <v>2463792.1124888179</v>
      </c>
      <c r="HE316" s="2">
        <f>IF($D316=3,($N316*$M316*EK316*'input_cooling&amp;ventilation'!$D$3)*'input_cool&amp;vent_evolution'!U$11,($O316*$M316*EK316*'input_cooling&amp;ventilation'!$D$3)*'input_cool&amp;vent_evolution'!U$10)</f>
        <v>2460407.1482629632</v>
      </c>
      <c r="HF316" s="2">
        <f>IF($D316=3,($N316*$M316*EL316*'input_cooling&amp;ventilation'!$D$3)*'input_cool&amp;vent_evolution'!V$11,($O316*$M316*EL316*'input_cooling&amp;ventilation'!$D$3)*'input_cool&amp;vent_evolution'!V$10)</f>
        <v>2460943.0660733832</v>
      </c>
      <c r="HG316" s="2">
        <f>IF($D316=3,($N316*$M316*EM316*'input_cooling&amp;ventilation'!$D$3)*'input_cool&amp;vent_evolution'!W$11,($O316*$M316*EM316*'input_cooling&amp;ventilation'!$D$3)*'input_cool&amp;vent_evolution'!W$10)</f>
        <v>1909397.5566951954</v>
      </c>
      <c r="HH316" s="2">
        <f>IF($D316=3,($N316*$M316*EN316*'input_cooling&amp;ventilation'!$D$3)*'input_cool&amp;vent_evolution'!X$11,($O316*$M316*EN316*'input_cooling&amp;ventilation'!$D$3)*'input_cool&amp;vent_evolution'!X$10)</f>
        <v>1910409.1602291523</v>
      </c>
      <c r="HI316" s="2">
        <f>IF($D316=3,($N316*$M316*EO316*'input_cooling&amp;ventilation'!$D$3)*'input_cool&amp;vent_evolution'!Y$11,($O316*$M316*EO316*'input_cooling&amp;ventilation'!$D$3)*'input_cool&amp;vent_evolution'!Y$10)</f>
        <v>1910518.4737982303</v>
      </c>
      <c r="HJ316" s="2">
        <f>IF($D316=3,($N316*$M316*EP316*'input_cooling&amp;ventilation'!$D$3)*'input_cool&amp;vent_evolution'!Z$11,($O316*$M316*EP316*'input_cooling&amp;ventilation'!$D$3)*'input_cool&amp;vent_evolution'!Z$10)</f>
        <v>1910353.5646217749</v>
      </c>
      <c r="HK316" s="2">
        <f>IF($D316=3,($N316*$M316*EQ316*'input_cooling&amp;ventilation'!$D$3)*'input_cool&amp;vent_evolution'!AA$11,($O316*$M316*EQ316*'input_cooling&amp;ventilation'!$D$3)*'input_cool&amp;vent_evolution'!AA$10)</f>
        <v>1909466.9666400985</v>
      </c>
      <c r="HL316" s="2">
        <f>IF($D316=3,($N316*$M316*ER316*'input_cooling&amp;ventilation'!$D$3)*'input_cool&amp;vent_evolution'!AB$11,($O316*$M316*ER316*'input_cooling&amp;ventilation'!$D$3)*'input_cool&amp;vent_evolution'!AB$10)</f>
        <v>1329806.2776776385</v>
      </c>
      <c r="HM316" s="2">
        <f>IF($D316=3,($N316*$M316*ES316*'input_cooling&amp;ventilation'!$D$3)*'input_cool&amp;vent_evolution'!AC$11,($O316*$M316*ES316*'input_cooling&amp;ventilation'!$D$3)*'input_cool&amp;vent_evolution'!AC$10)</f>
        <v>1327719.8331033103</v>
      </c>
      <c r="HN316" s="2">
        <f>IF($D316=3,($N316*$M316*ET316*'input_cooling&amp;ventilation'!$D$3)*'input_cool&amp;vent_evolution'!AD$11,($O316*$M316*ET316*'input_cooling&amp;ventilation'!$D$3)*'input_cool&amp;vent_evolution'!AD$10)</f>
        <v>1327187.6321955277</v>
      </c>
      <c r="HO316" s="2">
        <f>IF($D316=3,($N316*$M316*EU316*'input_cooling&amp;ventilation'!$D$3)*'input_cool&amp;vent_evolution'!AE$11,($O316*$M316*EU316*'input_cooling&amp;ventilation'!$D$3)*'input_cool&amp;vent_evolution'!AE$10)</f>
        <v>1329193.037209844</v>
      </c>
      <c r="HP316" s="2">
        <f>IF($D316=3,($N316*$M316*EV316*'input_cooling&amp;ventilation'!$D$3)*'input_cool&amp;vent_evolution'!AF$11,($O316*$M316*EV316*'input_cooling&amp;ventilation'!$D$3)*'input_cool&amp;vent_evolution'!AF$10)</f>
        <v>1330251.309160168</v>
      </c>
      <c r="HQ316" s="2">
        <f>IF($D316=3,($N316*$M316*EW316*'input_cooling&amp;ventilation'!$D$3)*'input_cool&amp;vent_evolution'!AG$11,($O316*$M316*EW316*'input_cooling&amp;ventilation'!$D$3)*'input_cool&amp;vent_evolution'!AG$10)</f>
        <v>839810.16440066637</v>
      </c>
      <c r="HR316" s="2">
        <f>IF($D316=3,($N316*$M316*EX316*'input_cooling&amp;ventilation'!$D$3)*'input_cool&amp;vent_evolution'!AH$11,($O316*$M316*EX316*'input_cooling&amp;ventilation'!$D$3)*'input_cool&amp;vent_evolution'!AH$10)</f>
        <v>841412.08818196342</v>
      </c>
      <c r="HS316" s="2">
        <f>IF($D316=3,($N316*$M316*EY316*'input_cooling&amp;ventilation'!$D$3)*'input_cool&amp;vent_evolution'!AI$11,($O316*$M316*EY316*'input_cooling&amp;ventilation'!$D$3)*'input_cool&amp;vent_evolution'!AI$10)</f>
        <v>842785.5279461178</v>
      </c>
      <c r="HT316" s="2">
        <f>IF($D316=3,($N316*$M316*EZ316*'input_cooling&amp;ventilation'!$D$3)*'input_cool&amp;vent_evolution'!AJ$11,($O316*$M316*EZ316*'input_cooling&amp;ventilation'!$D$3)*'input_cool&amp;vent_evolution'!AJ$10)</f>
        <v>843312.10875786899</v>
      </c>
      <c r="HU316" s="2">
        <f>IF($D316=3,($N316*$M316*FA316*'input_cooling&amp;ventilation'!$D$3)*'input_cool&amp;vent_evolution'!AK$11,($O316*$M316*FA316*'input_cooling&amp;ventilation'!$D$3)*'input_cool&amp;vent_evolution'!AK$10)</f>
        <v>843712.91127898253</v>
      </c>
      <c r="HV316" s="2">
        <f>IF($D316=3,($N316*$M316*FB316*'input_cooling&amp;ventilation'!$D$3)*'input_cool&amp;vent_evolution'!AL$11,($O316*$M316*FB316*'input_cooling&amp;ventilation'!$D$3)*'input_cool&amp;vent_evolution'!AL$10)</f>
        <v>844610.09462130431</v>
      </c>
      <c r="HW316" s="2">
        <f>IF($D316=3,($N316*$M316*FC316*'input_cooling&amp;ventilation'!$D$3)*'input_cool&amp;vent_evolution'!AM$11,($O316*$M316*FC316*'input_cooling&amp;ventilation'!$D$3)*'input_cool&amp;vent_evolution'!AM$10)</f>
        <v>845482.05068435764</v>
      </c>
      <c r="HX316" s="2">
        <f>IF($D316=3,($N316*$M316*FD316*'input_cooling&amp;ventilation'!$D$3)*'input_cool&amp;vent_evolution'!AN$11,($O316*$M316*FD316*'input_cooling&amp;ventilation'!$D$3)*'input_cool&amp;vent_evolution'!AN$10)</f>
        <v>847193.75509638339</v>
      </c>
      <c r="HY316" s="2">
        <f>IF($D316=3,($N316*$M316*FE316*'input_cooling&amp;ventilation'!$D$3)*'input_cool&amp;vent_evolution'!AO$11,($O316*$M316*FE316*'input_cooling&amp;ventilation'!$D$3)*'input_cool&amp;vent_evolution'!AO$10)</f>
        <v>848341.08473669342</v>
      </c>
      <c r="HZ316" s="2">
        <f>IF($D316=3,($N316*$M316*FF316*'input_cooling&amp;ventilation'!$D$3)*'input_cool&amp;vent_evolution'!AP$11,($O316*$M316*FF316*'input_cooling&amp;ventilation'!$D$3)*'input_cool&amp;vent_evolution'!AP$10)</f>
        <v>848846.13552065915</v>
      </c>
      <c r="IA316" s="2">
        <f>IF($D316=3,($N316*$M316*FG316*'input_cooling&amp;ventilation'!$D$3)*'input_cool&amp;vent_evolution'!AQ$11,($O316*$M316*FG316*'input_cooling&amp;ventilation'!$D$3)*'input_cool&amp;vent_evolution'!AQ$10)</f>
        <v>850364.60737576743</v>
      </c>
      <c r="IB316" s="2">
        <f>IF($D316=3,($N316*$M316*FH316*'input_cooling&amp;ventilation'!$D$3)*'input_cool&amp;vent_evolution'!AR$11,($O316*$M316*FH316*'input_cooling&amp;ventilation'!$D$3)*'input_cool&amp;vent_evolution'!AR$10)</f>
        <v>851420.87806214124</v>
      </c>
      <c r="IC316" s="2">
        <f>IF($D316=3,($N316*$M316*FI316*'input_cooling&amp;ventilation'!$D$3)*'input_cool&amp;vent_evolution'!AS$11,($O316*$M316*FI316*'input_cooling&amp;ventilation'!$D$3)*'input_cool&amp;vent_evolution'!AS$10)</f>
        <v>853140.63409644889</v>
      </c>
      <c r="ID316" s="2">
        <f>IF($D316=3,($N316*$M316*FJ316*'input_cooling&amp;ventilation'!$D$3)*'input_cool&amp;vent_evolution'!AT$11,($O316*$M316*FJ316*'input_cooling&amp;ventilation'!$D$3)*'input_cool&amp;vent_evolution'!AT$10)</f>
        <v>854320.55309977324</v>
      </c>
      <c r="IE316" s="2">
        <f>IF($D316=3,($N316*$M316*FK316*'input_cooling&amp;ventilation'!$D$3)*'input_cool&amp;vent_evolution'!AU$11,($O316*$M316*FK316*'input_cooling&amp;ventilation'!$D$3)*'input_cool&amp;vent_evolution'!AU$10)</f>
        <v>859371.50166769268</v>
      </c>
      <c r="IF316" s="2">
        <f>IF($D316=3,($N316*$M316*FL316*'input_cooling&amp;ventilation'!$D$3)*'input_cool&amp;vent_evolution'!AV$11,($O316*$M316*FL316*'input_cooling&amp;ventilation'!$D$3)*'input_cool&amp;vent_evolution'!AV$10)</f>
        <v>864452.31265826267</v>
      </c>
    </row>
    <row r="317" spans="1:240" x14ac:dyDescent="0.25">
      <c r="A317">
        <v>315</v>
      </c>
      <c r="B317">
        <v>100100</v>
      </c>
      <c r="C317">
        <v>26</v>
      </c>
      <c r="D317">
        <v>6</v>
      </c>
      <c r="E317">
        <v>2</v>
      </c>
      <c r="F317" s="2">
        <v>102799050.522172</v>
      </c>
      <c r="G317" s="2">
        <v>109019505.037157</v>
      </c>
      <c r="H317" s="2">
        <v>102799050.522172</v>
      </c>
      <c r="I317" s="17">
        <v>0.140228881</v>
      </c>
      <c r="J317">
        <v>0.31058228300000001</v>
      </c>
      <c r="K317" s="2">
        <f t="shared" si="308"/>
        <v>31927563.801408526</v>
      </c>
      <c r="L317" s="2">
        <f t="shared" si="309"/>
        <v>15287683.19853439</v>
      </c>
      <c r="M317">
        <v>0.28827877507919702</v>
      </c>
      <c r="N317" s="17">
        <f>'input_cooling&amp;ventilation'!$D$5</f>
        <v>57.500092182043396</v>
      </c>
      <c r="O317" s="45">
        <f>'input_cooling&amp;ventilation'!$D$6</f>
        <v>19.328678831353667</v>
      </c>
      <c r="P317" s="45">
        <f>'input_cooling&amp;ventilation'!$C$5</f>
        <v>50.351688737400465</v>
      </c>
      <c r="Q317" s="45">
        <f>'input_cooling&amp;ventilation'!$C$6</f>
        <v>32.240814214248743</v>
      </c>
      <c r="R317">
        <v>17</v>
      </c>
      <c r="S317">
        <v>12</v>
      </c>
      <c r="T317">
        <v>14</v>
      </c>
      <c r="U317" s="2">
        <f t="shared" si="310"/>
        <v>23171945.302294604</v>
      </c>
      <c r="V317" s="2">
        <f t="shared" si="311"/>
        <v>10434508.616308255</v>
      </c>
      <c r="W317" s="2">
        <v>13544158.06018074</v>
      </c>
      <c r="X317" s="57">
        <f>IF($D317=3,(W317*(1+'input_cool&amp;vent_evolution'!M$11)),(W317*(1+'input_cool&amp;vent_evolution'!M$12)))</f>
        <v>13761225.41296063</v>
      </c>
      <c r="Y317" s="57">
        <f>IF($D317=3,(X317*(1+'input_cool&amp;vent_evolution'!N$11)),(X317*(1+'input_cool&amp;vent_evolution'!N$12)))</f>
        <v>13961253.730378656</v>
      </c>
      <c r="Z317" s="57">
        <f>IF($D317=3,(Y317*(1+'input_cool&amp;vent_evolution'!O$11)),(Y317*(1+'input_cool&amp;vent_evolution'!O$12)))</f>
        <v>14147927.063832201</v>
      </c>
      <c r="AA317" s="57">
        <f>IF($D317=3,(Z317*(1+'input_cool&amp;vent_evolution'!P$11)),(Z317*(1+'input_cool&amp;vent_evolution'!P$12)))</f>
        <v>14361823.979552157</v>
      </c>
      <c r="AB317" s="57">
        <f>IF($D317=3,(AA317*(1+'input_cool&amp;vent_evolution'!Q$11)),(AA317*(1+'input_cool&amp;vent_evolution'!Q$12)))</f>
        <v>14583595.521382343</v>
      </c>
      <c r="AC317" s="57">
        <f>IF($D317=3,(AB317*(1+'input_cool&amp;vent_evolution'!R$11)),(AB317*(1+'input_cool&amp;vent_evolution'!R$12)))</f>
        <v>14803509.788101649</v>
      </c>
      <c r="AD317" s="57">
        <f>IF($D317=3,(AC317*(1+'input_cool&amp;vent_evolution'!S$11)),(AC317*(1+'input_cool&amp;vent_evolution'!S$12)))</f>
        <v>15014727.34585664</v>
      </c>
      <c r="AE317" s="57">
        <f>IF($D317=3,(AD317*(1+'input_cool&amp;vent_evolution'!T$11)),(AD317*(1+'input_cool&amp;vent_evolution'!T$12)))</f>
        <v>15233883.801056094</v>
      </c>
      <c r="AF317" s="57">
        <f>IF($D317=3,(AE317*(1+'input_cool&amp;vent_evolution'!U$11)),(AE317*(1+'input_cool&amp;vent_evolution'!U$12)))</f>
        <v>15484370.69187787</v>
      </c>
      <c r="AG317" s="57">
        <f>IF($D317=3,(AF317*(1+'input_cool&amp;vent_evolution'!V$11)),(AF317*(1+'input_cool&amp;vent_evolution'!V$12)))</f>
        <v>15737734.33311525</v>
      </c>
      <c r="AH317" s="57">
        <f>IF($D317=3,(AG317*(1+'input_cool&amp;vent_evolution'!W$11)),(AG317*(1+'input_cool&amp;vent_evolution'!W$12)))</f>
        <v>15937769.872031499</v>
      </c>
      <c r="AI317" s="57">
        <f>IF($D317=3,(AH317*(1+'input_cool&amp;vent_evolution'!X$11)),(AH317*(1+'input_cool&amp;vent_evolution'!X$12)))</f>
        <v>16179239.567965696</v>
      </c>
      <c r="AJ317" s="57">
        <f>IF($D317=3,(AI317*(1+'input_cool&amp;vent_evolution'!Y$11)),(AI317*(1+'input_cool&amp;vent_evolution'!Y$12)))</f>
        <v>16425178.904667964</v>
      </c>
      <c r="AK317" s="57">
        <f>IF($D317=3,(AJ317*(1+'input_cool&amp;vent_evolution'!Z$11)),(AJ317*(1+'input_cool&amp;vent_evolution'!Z$12)))</f>
        <v>16693658.632202372</v>
      </c>
      <c r="AL317" s="57">
        <f>IF($D317=3,(AK317*(1+'input_cool&amp;vent_evolution'!AA$11)),(AK317*(1+'input_cool&amp;vent_evolution'!AA$12)))</f>
        <v>16961307.676322974</v>
      </c>
      <c r="AM317" s="57">
        <f>IF($D317=3,(AL317*(1+'input_cool&amp;vent_evolution'!AB$11)),(AL317*(1+'input_cool&amp;vent_evolution'!AB$12)))</f>
        <v>17220579.690080699</v>
      </c>
      <c r="AN317" s="57">
        <f>IF($D317=3,(AM317*(1+'input_cool&amp;vent_evolution'!AC$11)),(AM317*(1+'input_cool&amp;vent_evolution'!AC$12)))</f>
        <v>17481069.291931428</v>
      </c>
      <c r="AO317" s="57">
        <f>IF($D317=3,(AN317*(1+'input_cool&amp;vent_evolution'!AD$11)),(AN317*(1+'input_cool&amp;vent_evolution'!AD$12)))</f>
        <v>17740191.274306569</v>
      </c>
      <c r="AP317" s="57">
        <f>IF($D317=3,(AO317*(1+'input_cool&amp;vent_evolution'!AE$11)),(AO317*(1+'input_cool&amp;vent_evolution'!AE$12)))</f>
        <v>17996925.209605988</v>
      </c>
      <c r="AQ317" s="57">
        <f>IF($D317=3,(AP317*(1+'input_cool&amp;vent_evolution'!AF$11)),(AP317*(1+'input_cool&amp;vent_evolution'!AF$12)))</f>
        <v>18249872.328054514</v>
      </c>
      <c r="AR317" s="57">
        <f>IF($D317=3,(AQ317*(1+'input_cool&amp;vent_evolution'!AG$11)),(AQ317*(1+'input_cool&amp;vent_evolution'!AG$12)))</f>
        <v>18492410.401612204</v>
      </c>
      <c r="AS317" s="57">
        <f>IF($D317=3,(AR317*(1+'input_cool&amp;vent_evolution'!AH$11)),(AR317*(1+'input_cool&amp;vent_evolution'!AH$12)))</f>
        <v>18731088.279923502</v>
      </c>
      <c r="AT317" s="57">
        <f>IF($D317=3,(AS317*(1+'input_cool&amp;vent_evolution'!AI$11)),(AS317*(1+'input_cool&amp;vent_evolution'!AI$12)))</f>
        <v>18965607.687929101</v>
      </c>
      <c r="AU317" s="57">
        <f>IF($D317=3,(AT317*(1+'input_cool&amp;vent_evolution'!AJ$11)),(AT317*(1+'input_cool&amp;vent_evolution'!AJ$12)))</f>
        <v>19195666.028543819</v>
      </c>
      <c r="AV317" s="57">
        <f>IF($D317=3,(AU317*(1+'input_cool&amp;vent_evolution'!AK$11)),(AU317*(1+'input_cool&amp;vent_evolution'!AK$12)))</f>
        <v>19420971.172683567</v>
      </c>
      <c r="AW317" s="57">
        <f>IF($D317=3,(AV317*(1+'input_cool&amp;vent_evolution'!AL$11)),(AV317*(1+'input_cool&amp;vent_evolution'!AL$12)))</f>
        <v>19641241.566183455</v>
      </c>
      <c r="AX317" s="57">
        <f>IF($D317=3,(AW317*(1+'input_cool&amp;vent_evolution'!AM$11)),(AW317*(1+'input_cool&amp;vent_evolution'!AM$12)))</f>
        <v>19856227.362420492</v>
      </c>
      <c r="AY317" s="57">
        <f>IF($D317=3,(AX317*(1+'input_cool&amp;vent_evolution'!AN$11)),(AX317*(1+'input_cool&amp;vent_evolution'!AN$12)))</f>
        <v>20065715.74828174</v>
      </c>
      <c r="AZ317" s="57">
        <f>IF($D317=3,(AY317*(1+'input_cool&amp;vent_evolution'!AO$11)),(AY317*(1+'input_cool&amp;vent_evolution'!AO$12)))</f>
        <v>20269584.32979228</v>
      </c>
      <c r="BA317" s="57">
        <f>IF($D317=3,(AZ317*(1+'input_cool&amp;vent_evolution'!AP$11)),(AZ317*(1+'input_cool&amp;vent_evolution'!AP$12)))</f>
        <v>20467743.640109595</v>
      </c>
      <c r="BB317" s="57">
        <f>IF($D317=3,(BA317*(1+'input_cool&amp;vent_evolution'!AQ$11)),(BA317*(1+'input_cool&amp;vent_evolution'!AQ$12)))</f>
        <v>20660127.292190753</v>
      </c>
      <c r="BC317" s="57">
        <f>IF($D317=3,(BB317*(1+'input_cool&amp;vent_evolution'!AR$11)),(BB317*(1+'input_cool&amp;vent_evolution'!AR$12)))</f>
        <v>20846703.914651431</v>
      </c>
      <c r="BD317" s="57">
        <f>IF($D317=3,(BC317*(1+'input_cool&amp;vent_evolution'!AS$11)),(BC317*(1+'input_cool&amp;vent_evolution'!AS$12)))</f>
        <v>21027477.478862621</v>
      </c>
      <c r="BE317" s="57">
        <f>IF($D317=3,(BD317*(1+'input_cool&amp;vent_evolution'!AT$11)),(BD317*(1+'input_cool&amp;vent_evolution'!AT$12)))</f>
        <v>21202486.271450117</v>
      </c>
      <c r="BF317" s="57">
        <f>IF($D317=3,(BE317*(1+'input_cool&amp;vent_evolution'!AU$11)),(BE317*(1+'input_cool&amp;vent_evolution'!AU$12)))</f>
        <v>21378951.638061471</v>
      </c>
      <c r="BG317" s="57">
        <f>IF($D317=3,(BF317*(1+'input_cool&amp;vent_evolution'!AV$11)),(BF317*(1+'input_cool&amp;vent_evolution'!AV$12)))</f>
        <v>21556885.701561227</v>
      </c>
      <c r="BH317" s="2">
        <f t="shared" si="384"/>
        <v>36389556.975558907</v>
      </c>
      <c r="BI317" s="2">
        <f t="shared" si="312"/>
        <v>36972759.324971847</v>
      </c>
      <c r="BJ317" s="2">
        <f t="shared" si="313"/>
        <v>37510182.309927121</v>
      </c>
      <c r="BK317" s="2">
        <f t="shared" si="314"/>
        <v>38011723.998479642</v>
      </c>
      <c r="BL317" s="2">
        <f t="shared" si="315"/>
        <v>38586408.225206971</v>
      </c>
      <c r="BM317" s="2">
        <f t="shared" si="316"/>
        <v>39182249.481719844</v>
      </c>
      <c r="BN317" s="2">
        <f t="shared" si="317"/>
        <v>39773100.733083166</v>
      </c>
      <c r="BO317" s="2">
        <f t="shared" si="318"/>
        <v>40340586.236280344</v>
      </c>
      <c r="BP317" s="2">
        <f t="shared" si="319"/>
        <v>40929401.449275248</v>
      </c>
      <c r="BQ317" s="2">
        <f t="shared" si="320"/>
        <v>41602393.225116052</v>
      </c>
      <c r="BR317" s="2">
        <f t="shared" si="321"/>
        <v>42283114.06559772</v>
      </c>
      <c r="BS317" s="2">
        <f t="shared" si="322"/>
        <v>42820556.452801548</v>
      </c>
      <c r="BT317" s="2">
        <f t="shared" si="323"/>
        <v>43469321.419883676</v>
      </c>
      <c r="BU317" s="2">
        <f t="shared" si="324"/>
        <v>44130095.125099793</v>
      </c>
      <c r="BV317" s="2">
        <f t="shared" si="325"/>
        <v>44851428.876410544</v>
      </c>
      <c r="BW317" s="2">
        <f t="shared" si="326"/>
        <v>45570530.801920004</v>
      </c>
      <c r="BX317" s="2">
        <f t="shared" si="327"/>
        <v>46267125.87079642</v>
      </c>
      <c r="BY317" s="2">
        <f t="shared" si="328"/>
        <v>46966992.275630832</v>
      </c>
      <c r="BZ317" s="2">
        <f t="shared" si="329"/>
        <v>47663184.250012897</v>
      </c>
      <c r="CA317" s="2">
        <f t="shared" si="330"/>
        <v>48352960.175886355</v>
      </c>
      <c r="CB317" s="2">
        <f t="shared" si="331"/>
        <v>49032561.930213727</v>
      </c>
      <c r="CC317" s="2">
        <f t="shared" si="332"/>
        <v>49684197.344334997</v>
      </c>
      <c r="CD317" s="2">
        <f t="shared" si="333"/>
        <v>50325461.438642144</v>
      </c>
      <c r="CE317" s="2">
        <f t="shared" si="334"/>
        <v>50955552.827237487</v>
      </c>
      <c r="CF317" s="2">
        <f t="shared" si="335"/>
        <v>51573658.512087278</v>
      </c>
      <c r="CG317" s="2">
        <f t="shared" si="336"/>
        <v>52178993.619897626</v>
      </c>
      <c r="CH317" s="2">
        <f t="shared" si="337"/>
        <v>52770801.689375065</v>
      </c>
      <c r="CI317" s="2">
        <f t="shared" si="338"/>
        <v>53348411.448973455</v>
      </c>
      <c r="CJ317" s="2">
        <f t="shared" si="339"/>
        <v>53911251.126356393</v>
      </c>
      <c r="CK317" s="2">
        <f t="shared" si="340"/>
        <v>54458991.881406717</v>
      </c>
      <c r="CL317" s="2">
        <f t="shared" si="341"/>
        <v>54991393.340470396</v>
      </c>
      <c r="CM317" s="2">
        <f t="shared" si="342"/>
        <v>55508277.139187671</v>
      </c>
      <c r="CN317" s="2">
        <f t="shared" si="343"/>
        <v>56009558.990977399</v>
      </c>
      <c r="CO317" s="2">
        <f t="shared" si="344"/>
        <v>56495249.565859109</v>
      </c>
      <c r="CP317" s="2">
        <f t="shared" si="345"/>
        <v>56965451.729831897</v>
      </c>
      <c r="CQ317" s="2">
        <f t="shared" si="346"/>
        <v>57439567.321512394</v>
      </c>
      <c r="CR317" s="2">
        <f>IF($D317=3,(W317*$P317*$M317*'input_cooling&amp;ventilation'!$D$3)*'input_cool&amp;vent_evolution'!M$11,(W317*$Q317*'input_cooling&amp;ventilation'!$D$3)*'input_cool&amp;vent_evolution'!M$12)</f>
        <v>5713868.1839372935</v>
      </c>
      <c r="CS317" s="2">
        <f>IF($D317=3,(X317*$P317*$M317*'input_cooling&amp;ventilation'!$D$3)*'input_cool&amp;vent_evolution'!N$11,(X317*$Q317*'input_cooling&amp;ventilation'!$D$3)*'input_cool&amp;vent_evolution'!N$12)</f>
        <v>5265349.3219698137</v>
      </c>
      <c r="CT317" s="2">
        <f>IF($D317=3,(Y317*$P317*$M317*'input_cooling&amp;ventilation'!$D$3)*'input_cool&amp;vent_evolution'!O$11,(Y317*$Q317*'input_cooling&amp;ventilation'!$D$3)*'input_cool&amp;vent_evolution'!O$12)</f>
        <v>4913805.8171802135</v>
      </c>
      <c r="CU317" s="2">
        <f>IF($D317=3,(Z317*$P317*$M317*'input_cooling&amp;ventilation'!$D$3)*'input_cool&amp;vent_evolution'!P$11,(Z317*$Q317*'input_cooling&amp;ventilation'!$D$3)*'input_cool&amp;vent_evolution'!P$12)</f>
        <v>5630412.707036077</v>
      </c>
      <c r="CV317" s="2">
        <f>IF($D317=3,(AA317*$P317*$M317*'input_cooling&amp;ventilation'!$D$3)*'input_cool&amp;vent_evolution'!Q$11,(AA317*$Q317*'input_cooling&amp;ventilation'!$D$3)*'input_cool&amp;vent_evolution'!Q$12)</f>
        <v>5837696.6445578858</v>
      </c>
      <c r="CW317" s="2">
        <f>IF($D317=3,(AB317*$P317*$M317*'input_cooling&amp;ventilation'!$D$3)*'input_cool&amp;vent_evolution'!R$11,(AB317*$Q317*'input_cooling&amp;ventilation'!$D$3)*'input_cool&amp;vent_evolution'!R$12)</f>
        <v>5788807.5553928455</v>
      </c>
      <c r="CX317" s="2">
        <f>IF($D317=3,(AC317*$P317*$M317*'input_cooling&amp;ventilation'!$D$3)*'input_cool&amp;vent_evolution'!S$11,(AC317*$Q317*'input_cooling&amp;ventilation'!$D$3)*'input_cool&amp;vent_evolution'!S$12)</f>
        <v>5559883.9147818908</v>
      </c>
      <c r="CY317" s="2">
        <f>IF($D317=3,(AD317*$P317*$M317*'input_cooling&amp;ventilation'!$D$3)*'input_cool&amp;vent_evolution'!T$11,(AD317*$Q317*'input_cooling&amp;ventilation'!$D$3)*'input_cool&amp;vent_evolution'!T$12)</f>
        <v>5768859.6678950256</v>
      </c>
      <c r="CZ317" s="2">
        <f>IF($D317=3,(AE317*$P317*$M317*'input_cooling&amp;ventilation'!$D$3)*'input_cool&amp;vent_evolution'!U$11,(AE317*$Q317*'input_cooling&amp;ventilation'!$D$3)*'input_cool&amp;vent_evolution'!U$12)</f>
        <v>6593571.3391743349</v>
      </c>
      <c r="DA317" s="2">
        <f>IF($D317=3,(AF317*$P317*$M317*'input_cooling&amp;ventilation'!$D$3)*'input_cool&amp;vent_evolution'!V$11,(AF317*$Q317*'input_cooling&amp;ventilation'!$D$3)*'input_cool&amp;vent_evolution'!V$12)</f>
        <v>6669296.0967776468</v>
      </c>
      <c r="DB317" s="2">
        <f>IF($D317=3,(AG317*$P317*$M317*'input_cooling&amp;ventilation'!$D$3)*'input_cool&amp;vent_evolution'!W$11,(AG317*$Q317*'input_cooling&amp;ventilation'!$D$3)*'input_cool&amp;vent_evolution'!W$12)</f>
        <v>5265539.4136091145</v>
      </c>
      <c r="DC317" s="2">
        <f>IF($D317=3,(AH317*$P317*$M317*'input_cooling&amp;ventilation'!$D$3)*'input_cool&amp;vent_evolution'!X$11,(AH317*$Q317*'input_cooling&amp;ventilation'!$D$3)*'input_cool&amp;vent_evolution'!X$12)</f>
        <v>6356211.5413205223</v>
      </c>
      <c r="DD317" s="2">
        <f>IF($D317=3,(AI317*$P317*$M317*'input_cooling&amp;ventilation'!$D$3)*'input_cool&amp;vent_evolution'!Y$11,(AI317*$Q317*'input_cooling&amp;ventilation'!$D$3)*'input_cool&amp;vent_evolution'!Y$12)</f>
        <v>6473865.9829085544</v>
      </c>
      <c r="DE317" s="2">
        <f>IF($D317=3,(AJ317*$P317*$M317*'input_cooling&amp;ventilation'!$D$3)*'input_cool&amp;vent_evolution'!Z$11,(AJ317*$Q317*'input_cooling&amp;ventilation'!$D$3)*'input_cool&amp;vent_evolution'!Z$12)</f>
        <v>7067197.1328022927</v>
      </c>
      <c r="DF317" s="2">
        <f>IF($D317=3,(AK317*$P317*$M317*'input_cooling&amp;ventilation'!$D$3)*'input_cool&amp;vent_evolution'!AA$11,(AK317*$Q317*'input_cooling&amp;ventilation'!$D$3)*'input_cool&amp;vent_evolution'!AA$12)</f>
        <v>7045331.0370109314</v>
      </c>
      <c r="DG317" s="2">
        <f>IF($D317=3,(AL317*$P317*$M317*'input_cooling&amp;ventilation'!$D$3)*'input_cool&amp;vent_evolution'!AB$11,(AL317*$Q317*'input_cooling&amp;ventilation'!$D$3)*'input_cool&amp;vent_evolution'!AB$12)</f>
        <v>6824822.3024944616</v>
      </c>
      <c r="DH317" s="2">
        <f>IF($D317=3,(AM317*$P317*$M317*'input_cooling&amp;ventilation'!$D$3)*'input_cool&amp;vent_evolution'!AC$11,(AM317*$Q317*'input_cooling&amp;ventilation'!$D$3)*'input_cool&amp;vent_evolution'!AC$12)</f>
        <v>6856872.8977437131</v>
      </c>
      <c r="DI317" s="2">
        <f>IF($D317=3,(AN317*$P317*$M317*'input_cooling&amp;ventilation'!$D$3)*'input_cool&amp;vent_evolution'!AD$11,(AN317*$Q317*'input_cooling&amp;ventilation'!$D$3)*'input_cool&amp;vent_evolution'!AD$12)</f>
        <v>6820873.0234685838</v>
      </c>
      <c r="DJ317" s="2">
        <f>IF($D317=3,(AO317*$P317*$M317*'input_cooling&amp;ventilation'!$D$3)*'input_cool&amp;vent_evolution'!AE$11,(AO317*$Q317*'input_cooling&amp;ventilation'!$D$3)*'input_cool&amp;vent_evolution'!AE$12)</f>
        <v>6758012.4134644773</v>
      </c>
      <c r="DK317" s="2">
        <f>IF($D317=3,(AP317*$P317*$M317*'input_cooling&amp;ventilation'!$D$3)*'input_cool&amp;vent_evolution'!AF$11,(AP317*$Q317*'input_cooling&amp;ventilation'!$D$3)*'input_cool&amp;vent_evolution'!AF$12)</f>
        <v>6658331.9592386875</v>
      </c>
      <c r="DL317" s="2">
        <f>IF($D317=3,(AQ317*$P317*$M317*'input_cooling&amp;ventilation'!$D$3)*'input_cool&amp;vent_evolution'!AG$11,(AQ317*$Q317*'input_cooling&amp;ventilation'!$D$3)*'input_cool&amp;vent_evolution'!AG$12)</f>
        <v>6384334.4664547229</v>
      </c>
      <c r="DM317" s="2">
        <f>IF($D317=3,(AR317*$P317*$M317*'input_cooling&amp;ventilation'!$D$3)*'input_cool&amp;vent_evolution'!AH$11,(AR317*$Q317*'input_cooling&amp;ventilation'!$D$3)*'input_cool&amp;vent_evolution'!AH$12)</f>
        <v>6282722.4712851569</v>
      </c>
      <c r="DN317" s="2">
        <f>IF($D317=3,(AS317*$P317*$M317*'input_cooling&amp;ventilation'!$D$3)*'input_cool&amp;vent_evolution'!AI$11,(AS317*$Q317*'input_cooling&amp;ventilation'!$D$3)*'input_cool&amp;vent_evolution'!AI$12)</f>
        <v>6173258.9758801982</v>
      </c>
      <c r="DO317" s="2">
        <f>IF($D317=3,(AT317*$P317*$M317*'input_cooling&amp;ventilation'!$D$3)*'input_cool&amp;vent_evolution'!AJ$11,(AT317*$Q317*'input_cooling&amp;ventilation'!$D$3)*'input_cool&amp;vent_evolution'!AJ$12)</f>
        <v>6055830.2114681285</v>
      </c>
      <c r="DP317" s="2">
        <f>IF($D317=3,(AU317*$P317*$M317*'input_cooling&amp;ventilation'!$D$3)*'input_cool&amp;vent_evolution'!AK$11,(AU317*$Q317*'input_cooling&amp;ventilation'!$D$3)*'input_cool&amp;vent_evolution'!AK$12)</f>
        <v>5930711.7274466986</v>
      </c>
      <c r="DQ317" s="2">
        <f>IF($D317=3,(AV317*$P317*$M317*'input_cooling&amp;ventilation'!$D$3)*'input_cool&amp;vent_evolution'!AL$11,(AV317*$Q317*'input_cooling&amp;ventilation'!$D$3)*'input_cool&amp;vent_evolution'!AL$12)</f>
        <v>5798181.887621806</v>
      </c>
      <c r="DR317" s="2">
        <f>IF($D317=3,(AW317*$P317*$M317*'input_cooling&amp;ventilation'!$D$3)*'input_cool&amp;vent_evolution'!AM$11,(AW317*$Q317*'input_cooling&amp;ventilation'!$D$3)*'input_cool&amp;vent_evolution'!AM$12)</f>
        <v>5659075.3302402608</v>
      </c>
      <c r="DS317" s="2">
        <f>IF($D317=3,(AX317*$P317*$M317*'input_cooling&amp;ventilation'!$D$3)*'input_cool&amp;vent_evolution'!AN$11,(AX317*$Q317*'input_cooling&amp;ventilation'!$D$3)*'input_cool&amp;vent_evolution'!AN$12)</f>
        <v>5514366.8891136199</v>
      </c>
      <c r="DT317" s="2">
        <f>IF($D317=3,(AY317*$P317*$M317*'input_cooling&amp;ventilation'!$D$3)*'input_cool&amp;vent_evolution'!AO$11,(AY317*$Q317*'input_cooling&amp;ventilation'!$D$3)*'input_cool&amp;vent_evolution'!AO$12)</f>
        <v>5366436.6689849952</v>
      </c>
      <c r="DU317" s="2">
        <f>IF($D317=3,(AZ317*$P317*$M317*'input_cooling&amp;ventilation'!$D$3)*'input_cool&amp;vent_evolution'!AP$11,(AZ317*$Q317*'input_cooling&amp;ventilation'!$D$3)*'input_cool&amp;vent_evolution'!AP$12)</f>
        <v>5216151.4114063783</v>
      </c>
      <c r="DV317" s="2">
        <f>IF($D317=3,(BA317*$P317*$M317*'input_cooling&amp;ventilation'!$D$3)*'input_cool&amp;vent_evolution'!AQ$11,(BA317*$Q317*'input_cooling&amp;ventilation'!$D$3)*'input_cool&amp;vent_evolution'!AQ$12)</f>
        <v>5064118.6463947389</v>
      </c>
      <c r="DW317" s="2">
        <f>IF($D317=3,(BB317*$P317*$M317*'input_cooling&amp;ventilation'!$D$3)*'input_cool&amp;vent_evolution'!AR$11,(BB317*$Q317*'input_cooling&amp;ventilation'!$D$3)*'input_cool&amp;vent_evolution'!AR$12)</f>
        <v>4911260.0918185124</v>
      </c>
      <c r="DX317" s="2">
        <f>IF($D317=3,(BC317*$P317*$M317*'input_cooling&amp;ventilation'!$D$3)*'input_cool&amp;vent_evolution'!AS$11,(BC317*$Q317*'input_cooling&amp;ventilation'!$D$3)*'input_cool&amp;vent_evolution'!AS$12)</f>
        <v>4758506.0757186068</v>
      </c>
      <c r="DY317" s="2">
        <f>IF($D317=3,(BD317*$P317*$M317*'input_cooling&amp;ventilation'!$D$3)*'input_cool&amp;vent_evolution'!AT$11,(BD317*$Q317*'input_cooling&amp;ventilation'!$D$3)*'input_cool&amp;vent_evolution'!AT$12)</f>
        <v>4606759.8792204205</v>
      </c>
      <c r="DZ317" s="2">
        <f>IF($D317=3,(BE317*$P317*$M317*'input_cooling&amp;ventilation'!$D$3)*'input_cool&amp;vent_evolution'!AU$11,(BE317*$Q317*'input_cooling&amp;ventilation'!$D$3)*'input_cool&amp;vent_evolution'!AU$12)</f>
        <v>4645101.3058139486</v>
      </c>
      <c r="EA317" s="2">
        <f>IF($D317=3,(BF317*$P317*$M317*'input_cooling&amp;ventilation'!$D$3)*'input_cool&amp;vent_evolution'!AV$11,(BF317*$Q317*'input_cooling&amp;ventilation'!$D$3)*'input_cool&amp;vent_evolution'!AV$12)</f>
        <v>4683761.8428086638</v>
      </c>
      <c r="EB317">
        <v>0.1833809251856082</v>
      </c>
      <c r="EC317" s="2">
        <f t="shared" si="347"/>
        <v>18851384.992957983</v>
      </c>
      <c r="ED317" s="2">
        <f>IF($D317=3,(EC317*(1+'input_cool&amp;vent_evolution'!M$10)),EC317*(1+'input_cool&amp;vent_evolution'!M$9))</f>
        <v>19167802.182960335</v>
      </c>
      <c r="EE317" s="2">
        <f>IF($D317=3,(ED317*(1+'input_cool&amp;vent_evolution'!N$10)),ED317*(1+'input_cool&amp;vent_evolution'!N$9))</f>
        <v>19479766.192717001</v>
      </c>
      <c r="EF317" s="2">
        <f>IF($D317=3,(EE317*(1+'input_cool&amp;vent_evolution'!O$10)),EE317*(1+'input_cool&amp;vent_evolution'!O$9))</f>
        <v>19774673.272644781</v>
      </c>
      <c r="EG317" s="2">
        <f>IF($D317=3,(EF317*(1+'input_cool&amp;vent_evolution'!P$10)),EF317*(1+'input_cool&amp;vent_evolution'!P$9))</f>
        <v>20100787.501219235</v>
      </c>
      <c r="EH317" s="2">
        <f>IF($D317=3,(EG317*(1+'input_cool&amp;vent_evolution'!Q$10)),EG317*(1+'input_cool&amp;vent_evolution'!Q$9))</f>
        <v>20418195.814294163</v>
      </c>
      <c r="EI317" s="2">
        <f>IF($D317=3,(EH317*(1+'input_cool&amp;vent_evolution'!R$10)),EH317*(1+'input_cool&amp;vent_evolution'!R$9))</f>
        <v>20649058.983782861</v>
      </c>
      <c r="EJ317" s="2">
        <f>IF($D317=3,(EI317*(1+'input_cool&amp;vent_evolution'!S$10)),EI317*(1+'input_cool&amp;vent_evolution'!S$9))</f>
        <v>20942989.99052339</v>
      </c>
      <c r="EK317" s="2">
        <f>IF($D317=3,(EJ317*(1+'input_cool&amp;vent_evolution'!T$10)),EJ317*(1+'input_cool&amp;vent_evolution'!T$9))</f>
        <v>21194136.394634362</v>
      </c>
      <c r="EL317" s="2">
        <f>IF($D317=3,(EK317*(1+'input_cool&amp;vent_evolution'!U$10)),EK317*(1+'input_cool&amp;vent_evolution'!U$9))</f>
        <v>21478570.705704287</v>
      </c>
      <c r="EM317" s="2">
        <f>IF($D317=3,(EL317*(1+'input_cool&amp;vent_evolution'!V$10)),EL317*(1+'input_cool&amp;vent_evolution'!V$9))</f>
        <v>21719527.348323375</v>
      </c>
      <c r="EN317" s="2">
        <f>IF($D317=3,(EM317*(1+'input_cool&amp;vent_evolution'!W$10)),EM317*(1+'input_cool&amp;vent_evolution'!W$9))</f>
        <v>21944053.128931157</v>
      </c>
      <c r="EO317" s="2">
        <f>IF($D317=3,(EN317*(1+'input_cool&amp;vent_evolution'!X$10)),EN317*(1+'input_cool&amp;vent_evolution'!X$9))</f>
        <v>22158209.366398469</v>
      </c>
      <c r="EP317" s="2">
        <f>IF($D317=3,(EO317*(1+'input_cool&amp;vent_evolution'!Y$10)),EO317*(1+'input_cool&amp;vent_evolution'!Y$9))</f>
        <v>22369051.144162491</v>
      </c>
      <c r="EQ317" s="2">
        <f>IF($D317=3,(EP317*(1+'input_cool&amp;vent_evolution'!Z$10)),EP317*(1+'input_cool&amp;vent_evolution'!Z$9))</f>
        <v>22571195.000481211</v>
      </c>
      <c r="ER317" s="2">
        <f>IF($D317=3,(EQ317*(1+'input_cool&amp;vent_evolution'!AA$10)),EQ317*(1+'input_cool&amp;vent_evolution'!AA$9))</f>
        <v>22809922.520506032</v>
      </c>
      <c r="ES317" s="2">
        <f>IF($D317=3,(ER317*(1+'input_cool&amp;vent_evolution'!AB$10)),ER317*(1+'input_cool&amp;vent_evolution'!AB$9))</f>
        <v>22916051.135008603</v>
      </c>
      <c r="ET317" s="2">
        <f>IF($D317=3,(ES317*(1+'input_cool&amp;vent_evolution'!AC$10)),ES317*(1+'input_cool&amp;vent_evolution'!AC$9))</f>
        <v>23048634.653369218</v>
      </c>
      <c r="EU317" s="2">
        <f>IF($D317=3,(ET317*(1+'input_cool&amp;vent_evolution'!AD$10)),ET317*(1+'input_cool&amp;vent_evolution'!AD$9))</f>
        <v>23225359.471709345</v>
      </c>
      <c r="EV317" s="2">
        <f>IF($D317=3,(EU317*(1+'input_cool&amp;vent_evolution'!AE$10)),EU317*(1+'input_cool&amp;vent_evolution'!AE$9))</f>
        <v>23385771.327544965</v>
      </c>
      <c r="EW317" s="2">
        <f>IF($D317=3,(EV317*(1+'input_cool&amp;vent_evolution'!AF$10)),EV317*(1+'input_cool&amp;vent_evolution'!AF$9))</f>
        <v>23509750.726102006</v>
      </c>
      <c r="EX317" s="2">
        <f>IF($D317=3,(EW317*(1+'input_cool&amp;vent_evolution'!AG$10)),EW317*(1+'input_cool&amp;vent_evolution'!AG$9))</f>
        <v>23647680.840237126</v>
      </c>
      <c r="EY317" s="2">
        <f>IF($D317=3,(EX317*(1+'input_cool&amp;vent_evolution'!AH$10)),EX317*(1+'input_cool&amp;vent_evolution'!AH$9))</f>
        <v>23779491.689762749</v>
      </c>
      <c r="EZ317" s="2">
        <f>IF($D317=3,(EY317*(1+'input_cool&amp;vent_evolution'!AI$10)),EY317*(1+'input_cool&amp;vent_evolution'!AI$9))</f>
        <v>23887594.100604668</v>
      </c>
      <c r="FA317" s="2">
        <f>IF($D317=3,(EZ317*(1+'input_cool&amp;vent_evolution'!AJ$10)),EZ317*(1+'input_cool&amp;vent_evolution'!AJ$9))</f>
        <v>23992213.816137664</v>
      </c>
      <c r="FB317" s="2">
        <f>IF($D317=3,(FA317*(1+'input_cool&amp;vent_evolution'!AK$10)),FA317*(1+'input_cool&amp;vent_evolution'!AK$9))</f>
        <v>24111059.762189753</v>
      </c>
      <c r="FC317" s="2">
        <f>IF($D317=3,(FB317*(1+'input_cool&amp;vent_evolution'!AL$10)),FB317*(1+'input_cool&amp;vent_evolution'!AL$9))</f>
        <v>24229361.245417546</v>
      </c>
      <c r="FD317" s="2">
        <f>IF($D317=3,(FC317*(1+'input_cool&amp;vent_evolution'!AM$10)),FC317*(1+'input_cool&amp;vent_evolution'!AM$9))</f>
        <v>24371983.960373394</v>
      </c>
      <c r="FE317" s="2">
        <f>IF($D317=3,(FD317*(1+'input_cool&amp;vent_evolution'!AN$10)),FD317*(1+'input_cool&amp;vent_evolution'!AN$9))</f>
        <v>24498663.176871333</v>
      </c>
      <c r="FF317" s="2">
        <f>IF($D317=3,(FE317*(1+'input_cool&amp;vent_evolution'!AO$10)),FE317*(1+'input_cool&amp;vent_evolution'!AO$9))</f>
        <v>24606949.717655443</v>
      </c>
      <c r="FG317" s="2">
        <f>IF($D317=3,(FF317*(1+'input_cool&amp;vent_evolution'!AP$10)),FF317*(1+'input_cool&amp;vent_evolution'!AP$9))</f>
        <v>24744814.008456323</v>
      </c>
      <c r="FH317" s="2">
        <f>IF($D317=3,(FG317*(1+'input_cool&amp;vent_evolution'!AQ$10)),FG317*(1+'input_cool&amp;vent_evolution'!AQ$9))</f>
        <v>24869484.422708742</v>
      </c>
      <c r="FI317" s="2">
        <f>IF($D317=3,(FH317*(1+'input_cool&amp;vent_evolution'!AR$10)),FH317*(1+'input_cool&amp;vent_evolution'!AR$9))</f>
        <v>25013817.124417238</v>
      </c>
      <c r="FJ317" s="2">
        <f>IF($D317=3,(FI317*(1+'input_cool&amp;vent_evolution'!AS$10)),FI317*(1+'input_cool&amp;vent_evolution'!AS$9))</f>
        <v>25142613.71690112</v>
      </c>
      <c r="FK317" s="2">
        <f>IF($D317=3,(FJ317*(1+'input_cool&amp;vent_evolution'!AT$10)),FJ317*(1+'input_cool&amp;vent_evolution'!AT$9))</f>
        <v>25291262.895814531</v>
      </c>
      <c r="FL317" s="2">
        <f>IF($D317=3,(FK317*(1+'input_cool&amp;vent_evolution'!AU$10)),FK317*(1+'input_cool&amp;vent_evolution'!AU$9))</f>
        <v>25440790.924422745</v>
      </c>
      <c r="FM317" s="2">
        <f t="shared" si="348"/>
        <v>6178871.7270040438</v>
      </c>
      <c r="FN317" s="2">
        <f t="shared" si="349"/>
        <v>8900325.9237222057</v>
      </c>
      <c r="FO317" s="2">
        <f t="shared" si="350"/>
        <v>9045182.4564014636</v>
      </c>
      <c r="FP317" s="2">
        <f t="shared" si="351"/>
        <v>9182118.8199718166</v>
      </c>
      <c r="FQ317" s="2">
        <f t="shared" si="352"/>
        <v>9333545.8273548614</v>
      </c>
      <c r="FR317" s="2">
        <f t="shared" si="353"/>
        <v>9480930.3532540854</v>
      </c>
      <c r="FS317" s="2">
        <f t="shared" si="354"/>
        <v>9588128.73899596</v>
      </c>
      <c r="FT317" s="2">
        <f t="shared" si="355"/>
        <v>9724611.8753570039</v>
      </c>
      <c r="FU317" s="2">
        <f t="shared" si="356"/>
        <v>9841228.523933731</v>
      </c>
      <c r="FV317" s="2">
        <f t="shared" si="357"/>
        <v>9973301.9900644589</v>
      </c>
      <c r="FW317" s="2">
        <f t="shared" si="358"/>
        <v>10085187.152083827</v>
      </c>
      <c r="FX317" s="2">
        <f t="shared" si="359"/>
        <v>10189442.851647751</v>
      </c>
      <c r="FY317" s="2">
        <f t="shared" si="360"/>
        <v>10288883.585325165</v>
      </c>
      <c r="FZ317" s="2">
        <f t="shared" si="361"/>
        <v>10386785.2916619</v>
      </c>
      <c r="GA317" s="2">
        <f t="shared" si="362"/>
        <v>10480648.228452539</v>
      </c>
      <c r="GB317" s="2">
        <f t="shared" si="363"/>
        <v>10591498.325657303</v>
      </c>
      <c r="GC317" s="2">
        <f t="shared" si="364"/>
        <v>10640777.802244643</v>
      </c>
      <c r="GD317" s="2">
        <f t="shared" si="365"/>
        <v>10702341.278028646</v>
      </c>
      <c r="GE317" s="2">
        <f t="shared" si="366"/>
        <v>10784401.206810465</v>
      </c>
      <c r="GF317" s="2">
        <f t="shared" si="367"/>
        <v>10858886.418278027</v>
      </c>
      <c r="GG317" s="2">
        <f t="shared" si="368"/>
        <v>10916454.680119004</v>
      </c>
      <c r="GH317" s="2">
        <f t="shared" si="369"/>
        <v>10980500.779863819</v>
      </c>
      <c r="GI317" s="2">
        <f t="shared" si="370"/>
        <v>11041705.476670617</v>
      </c>
      <c r="GJ317" s="2">
        <f t="shared" si="371"/>
        <v>11091901.460563257</v>
      </c>
      <c r="GK317" s="2">
        <f t="shared" si="372"/>
        <v>11140480.299044726</v>
      </c>
      <c r="GL317" s="2">
        <f t="shared" si="373"/>
        <v>11195664.907299763</v>
      </c>
      <c r="GM317" s="2">
        <f t="shared" si="374"/>
        <v>11250596.701145336</v>
      </c>
      <c r="GN317" s="2">
        <f t="shared" si="375"/>
        <v>11316821.750585882</v>
      </c>
      <c r="GO317" s="2">
        <f t="shared" si="376"/>
        <v>11375643.638657941</v>
      </c>
      <c r="GP317" s="2">
        <f t="shared" si="377"/>
        <v>11425925.120954737</v>
      </c>
      <c r="GQ317" s="2">
        <f t="shared" si="378"/>
        <v>11489940.65646884</v>
      </c>
      <c r="GR317" s="2">
        <f t="shared" si="379"/>
        <v>11547829.782686891</v>
      </c>
      <c r="GS317" s="2">
        <f t="shared" si="380"/>
        <v>11614848.842795879</v>
      </c>
      <c r="GT317" s="2">
        <f t="shared" si="381"/>
        <v>11674653.907561751</v>
      </c>
      <c r="GU317" s="2">
        <f t="shared" si="382"/>
        <v>11743677.269134169</v>
      </c>
      <c r="GV317" s="2">
        <f t="shared" si="383"/>
        <v>11813108.713419827</v>
      </c>
      <c r="GW317" s="2">
        <f>IF($D317=3,($N317*$M317*EC317*'input_cooling&amp;ventilation'!$D$3)*'input_cool&amp;vent_evolution'!M$11,($O317*$M317*EC317*'input_cooling&amp;ventilation'!$D$3)*'input_cool&amp;vent_evolution'!M$10)</f>
        <v>1828085.0802368303</v>
      </c>
      <c r="GX317" s="2">
        <f>IF($D317=3,($N317*$M317*ED317*'input_cooling&amp;ventilation'!$D$3)*'input_cool&amp;vent_evolution'!N$11,($O317*$M317*ED317*'input_cooling&amp;ventilation'!$D$3)*'input_cool&amp;vent_evolution'!N$10)</f>
        <v>1821852.7287753718</v>
      </c>
      <c r="GY317" s="2">
        <f>IF($D317=3,($N317*$M317*EE317*'input_cooling&amp;ventilation'!$D$3)*'input_cool&amp;vent_evolution'!O$11,($O317*$M317*EE317*'input_cooling&amp;ventilation'!$D$3)*'input_cool&amp;vent_evolution'!O$10)</f>
        <v>1815482.6472965737</v>
      </c>
      <c r="GZ317" s="2">
        <f>IF($D317=3,($N317*$M317*EF317*'input_cooling&amp;ventilation'!$D$3)*'input_cool&amp;vent_evolution'!P$11,($O317*$M317*EF317*'input_cooling&amp;ventilation'!$D$3)*'input_cool&amp;vent_evolution'!P$10)</f>
        <v>1707623.9688203591</v>
      </c>
      <c r="HA317" s="2">
        <f>IF($D317=3,($N317*$M317*EG317*'input_cooling&amp;ventilation'!$D$3)*'input_cool&amp;vent_evolution'!Q$11,($O317*$M317*EG317*'input_cooling&amp;ventilation'!$D$3)*'input_cool&amp;vent_evolution'!Q$10)</f>
        <v>1705306.2226463612</v>
      </c>
      <c r="HB317" s="2">
        <f>IF($D317=3,($N317*$M317*EH317*'input_cooling&amp;ventilation'!$D$3)*'input_cool&amp;vent_evolution'!R$11,($O317*$M317*EH317*'input_cooling&amp;ventilation'!$D$3)*'input_cool&amp;vent_evolution'!R$10)</f>
        <v>1336168.3218937984</v>
      </c>
      <c r="HC317" s="2">
        <f>IF($D317=3,($N317*$M317*EI317*'input_cooling&amp;ventilation'!$D$3)*'input_cool&amp;vent_evolution'!S$11,($O317*$M317*EI317*'input_cooling&amp;ventilation'!$D$3)*'input_cool&amp;vent_evolution'!S$10)</f>
        <v>1332923.6179734434</v>
      </c>
      <c r="HD317" s="2">
        <f>IF($D317=3,($N317*$M317*EJ317*'input_cooling&amp;ventilation'!$D$3)*'input_cool&amp;vent_evolution'!T$11,($O317*$M317*EJ317*'input_cooling&amp;ventilation'!$D$3)*'input_cool&amp;vent_evolution'!T$10)</f>
        <v>1333792.7850237908</v>
      </c>
      <c r="HE317" s="2">
        <f>IF($D317=3,($N317*$M317*EK317*'input_cooling&amp;ventilation'!$D$3)*'input_cool&amp;vent_evolution'!U$11,($O317*$M317*EK317*'input_cooling&amp;ventilation'!$D$3)*'input_cool&amp;vent_evolution'!U$10)</f>
        <v>1331960.3086394712</v>
      </c>
      <c r="HF317" s="2">
        <f>IF($D317=3,($N317*$M317*EL317*'input_cooling&amp;ventilation'!$D$3)*'input_cool&amp;vent_evolution'!V$11,($O317*$M317*EL317*'input_cooling&amp;ventilation'!$D$3)*'input_cool&amp;vent_evolution'!V$10)</f>
        <v>1332250.4318626442</v>
      </c>
      <c r="HG317" s="2">
        <f>IF($D317=3,($N317*$M317*EM317*'input_cooling&amp;ventilation'!$D$3)*'input_cool&amp;vent_evolution'!W$11,($O317*$M317*EM317*'input_cooling&amp;ventilation'!$D$3)*'input_cool&amp;vent_evolution'!W$10)</f>
        <v>1033667.0338186517</v>
      </c>
      <c r="HH317" s="2">
        <f>IF($D317=3,($N317*$M317*EN317*'input_cooling&amp;ventilation'!$D$3)*'input_cool&amp;vent_evolution'!X$11,($O317*$M317*EN317*'input_cooling&amp;ventilation'!$D$3)*'input_cool&amp;vent_evolution'!X$10)</f>
        <v>1034214.6731621081</v>
      </c>
      <c r="HI317" s="2">
        <f>IF($D317=3,($N317*$M317*EO317*'input_cooling&amp;ventilation'!$D$3)*'input_cool&amp;vent_evolution'!Y$11,($O317*$M317*EO317*'input_cooling&amp;ventilation'!$D$3)*'input_cool&amp;vent_evolution'!Y$10)</f>
        <v>1034273.8509023901</v>
      </c>
      <c r="HJ317" s="2">
        <f>IF($D317=3,($N317*$M317*EP317*'input_cooling&amp;ventilation'!$D$3)*'input_cool&amp;vent_evolution'!Z$11,($O317*$M317*EP317*'input_cooling&amp;ventilation'!$D$3)*'input_cool&amp;vent_evolution'!Z$10)</f>
        <v>1034184.5760530122</v>
      </c>
      <c r="HK317" s="2">
        <f>IF($D317=3,($N317*$M317*EQ317*'input_cooling&amp;ventilation'!$D$3)*'input_cool&amp;vent_evolution'!AA$11,($O317*$M317*EQ317*'input_cooling&amp;ventilation'!$D$3)*'input_cool&amp;vent_evolution'!AA$10)</f>
        <v>1033704.6094254781</v>
      </c>
      <c r="HL317" s="2">
        <f>IF($D317=3,($N317*$M317*ER317*'input_cooling&amp;ventilation'!$D$3)*'input_cool&amp;vent_evolution'!AB$11,($O317*$M317*ER317*'input_cooling&amp;ventilation'!$D$3)*'input_cool&amp;vent_evolution'!AB$10)</f>
        <v>719900.84295467439</v>
      </c>
      <c r="HM317" s="2">
        <f>IF($D317=3,($N317*$M317*ES317*'input_cooling&amp;ventilation'!$D$3)*'input_cool&amp;vent_evolution'!AC$11,($O317*$M317*ES317*'input_cooling&amp;ventilation'!$D$3)*'input_cool&amp;vent_evolution'!AC$10)</f>
        <v>718771.33015792328</v>
      </c>
      <c r="HN317" s="2">
        <f>IF($D317=3,($N317*$M317*ET317*'input_cooling&amp;ventilation'!$D$3)*'input_cool&amp;vent_evolution'!AD$11,($O317*$M317*ET317*'input_cooling&amp;ventilation'!$D$3)*'input_cool&amp;vent_evolution'!AD$10)</f>
        <v>718483.21910854301</v>
      </c>
      <c r="HO317" s="2">
        <f>IF($D317=3,($N317*$M317*EU317*'input_cooling&amp;ventilation'!$D$3)*'input_cool&amp;vent_evolution'!AE$11,($O317*$M317*EU317*'input_cooling&amp;ventilation'!$D$3)*'input_cool&amp;vent_evolution'!AE$10)</f>
        <v>719568.86051699915</v>
      </c>
      <c r="HP317" s="2">
        <f>IF($D317=3,($N317*$M317*EV317*'input_cooling&amp;ventilation'!$D$3)*'input_cool&amp;vent_evolution'!AF$11,($O317*$M317*EV317*'input_cooling&amp;ventilation'!$D$3)*'input_cool&amp;vent_evolution'!AF$10)</f>
        <v>720141.76416612626</v>
      </c>
      <c r="HQ317" s="2">
        <f>IF($D317=3,($N317*$M317*EW317*'input_cooling&amp;ventilation'!$D$3)*'input_cool&amp;vent_evolution'!AG$11,($O317*$M317*EW317*'input_cooling&amp;ventilation'!$D$3)*'input_cool&amp;vent_evolution'!AG$10)</f>
        <v>454637.68326449511</v>
      </c>
      <c r="HR317" s="2">
        <f>IF($D317=3,($N317*$M317*EX317*'input_cooling&amp;ventilation'!$D$3)*'input_cool&amp;vent_evolution'!AH$11,($O317*$M317*EX317*'input_cooling&amp;ventilation'!$D$3)*'input_cool&amp;vent_evolution'!AH$10)</f>
        <v>455504.89700822841</v>
      </c>
      <c r="HS317" s="2">
        <f>IF($D317=3,($N317*$M317*EY317*'input_cooling&amp;ventilation'!$D$3)*'input_cool&amp;vent_evolution'!AI$11,($O317*$M317*EY317*'input_cooling&amp;ventilation'!$D$3)*'input_cool&amp;vent_evolution'!AI$10)</f>
        <v>456248.41917424573</v>
      </c>
      <c r="HT317" s="2">
        <f>IF($D317=3,($N317*$M317*EZ317*'input_cooling&amp;ventilation'!$D$3)*'input_cool&amp;vent_evolution'!AJ$11,($O317*$M317*EZ317*'input_cooling&amp;ventilation'!$D$3)*'input_cool&amp;vent_evolution'!AJ$10)</f>
        <v>456533.48774146999</v>
      </c>
      <c r="HU317" s="2">
        <f>IF($D317=3,($N317*$M317*FA317*'input_cooling&amp;ventilation'!$D$3)*'input_cool&amp;vent_evolution'!AK$11,($O317*$M317*FA317*'input_cooling&amp;ventilation'!$D$3)*'input_cool&amp;vent_evolution'!AK$10)</f>
        <v>456750.4652649269</v>
      </c>
      <c r="HV317" s="2">
        <f>IF($D317=3,($N317*$M317*FB317*'input_cooling&amp;ventilation'!$D$3)*'input_cool&amp;vent_evolution'!AL$11,($O317*$M317*FB317*'input_cooling&amp;ventilation'!$D$3)*'input_cool&amp;vent_evolution'!AL$10)</f>
        <v>457236.16235875495</v>
      </c>
      <c r="HW317" s="2">
        <f>IF($D317=3,($N317*$M317*FC317*'input_cooling&amp;ventilation'!$D$3)*'input_cool&amp;vent_evolution'!AM$11,($O317*$M317*FC317*'input_cooling&amp;ventilation'!$D$3)*'input_cool&amp;vent_evolution'!AM$10)</f>
        <v>457708.20247117482</v>
      </c>
      <c r="HX317" s="2">
        <f>IF($D317=3,($N317*$M317*FD317*'input_cooling&amp;ventilation'!$D$3)*'input_cool&amp;vent_evolution'!AN$11,($O317*$M317*FD317*'input_cooling&amp;ventilation'!$D$3)*'input_cool&amp;vent_evolution'!AN$10)</f>
        <v>458634.84680260235</v>
      </c>
      <c r="HY317" s="2">
        <f>IF($D317=3,($N317*$M317*FE317*'input_cooling&amp;ventilation'!$D$3)*'input_cool&amp;vent_evolution'!AO$11,($O317*$M317*FE317*'input_cooling&amp;ventilation'!$D$3)*'input_cool&amp;vent_evolution'!AO$10)</f>
        <v>459255.96251627489</v>
      </c>
      <c r="HZ317" s="2">
        <f>IF($D317=3,($N317*$M317*FF317*'input_cooling&amp;ventilation'!$D$3)*'input_cool&amp;vent_evolution'!AP$11,($O317*$M317*FF317*'input_cooling&amp;ventilation'!$D$3)*'input_cool&amp;vent_evolution'!AP$10)</f>
        <v>459529.3756375807</v>
      </c>
      <c r="IA317" s="2">
        <f>IF($D317=3,($N317*$M317*FG317*'input_cooling&amp;ventilation'!$D$3)*'input_cool&amp;vent_evolution'!AQ$11,($O317*$M317*FG317*'input_cooling&amp;ventilation'!$D$3)*'input_cool&amp;vent_evolution'!AQ$10)</f>
        <v>460351.41204005916</v>
      </c>
      <c r="IB317" s="2">
        <f>IF($D317=3,($N317*$M317*FH317*'input_cooling&amp;ventilation'!$D$3)*'input_cool&amp;vent_evolution'!AR$11,($O317*$M317*FH317*'input_cooling&amp;ventilation'!$D$3)*'input_cool&amp;vent_evolution'!AR$10)</f>
        <v>460923.23228957452</v>
      </c>
      <c r="IC317" s="2">
        <f>IF($D317=3,($N317*$M317*FI317*'input_cooling&amp;ventilation'!$D$3)*'input_cool&amp;vent_evolution'!AS$11,($O317*$M317*FI317*'input_cooling&amp;ventilation'!$D$3)*'input_cool&amp;vent_evolution'!AS$10)</f>
        <v>461854.23542857054</v>
      </c>
      <c r="ID317" s="2">
        <f>IF($D317=3,($N317*$M317*FJ317*'input_cooling&amp;ventilation'!$D$3)*'input_cool&amp;vent_evolution'!AT$11,($O317*$M317*FJ317*'input_cooling&amp;ventilation'!$D$3)*'input_cool&amp;vent_evolution'!AT$10)</f>
        <v>462492.99364423705</v>
      </c>
      <c r="IE317" s="2">
        <f>IF($D317=3,($N317*$M317*FK317*'input_cooling&amp;ventilation'!$D$3)*'input_cool&amp;vent_evolution'!AU$11,($O317*$M317*FK317*'input_cooling&amp;ventilation'!$D$3)*'input_cool&amp;vent_evolution'!AU$10)</f>
        <v>465227.36344892473</v>
      </c>
      <c r="IF317" s="2">
        <f>IF($D317=3,($N317*$M317*FL317*'input_cooling&amp;ventilation'!$D$3)*'input_cool&amp;vent_evolution'!AV$11,($O317*$M317*FL317*'input_cooling&amp;ventilation'!$D$3)*'input_cool&amp;vent_evolution'!AV$10)</f>
        <v>467977.89950549416</v>
      </c>
    </row>
    <row r="318" spans="1:240" x14ac:dyDescent="0.25">
      <c r="A318">
        <v>316</v>
      </c>
      <c r="B318">
        <v>100100</v>
      </c>
      <c r="C318">
        <v>27</v>
      </c>
      <c r="D318">
        <v>6</v>
      </c>
      <c r="E318">
        <v>1</v>
      </c>
      <c r="F318" s="2">
        <v>49577625.716535799</v>
      </c>
      <c r="G318" s="2">
        <v>73229457.299066901</v>
      </c>
      <c r="H318" s="2">
        <v>49577625.716535799</v>
      </c>
      <c r="I318" s="17">
        <v>0.56117742100000001</v>
      </c>
      <c r="J318">
        <v>0.389132278</v>
      </c>
      <c r="K318" s="2">
        <f t="shared" si="308"/>
        <v>19292254.432906959</v>
      </c>
      <c r="L318" s="2">
        <f t="shared" si="309"/>
        <v>41094717.988319993</v>
      </c>
      <c r="M318">
        <v>0.27771911298838398</v>
      </c>
      <c r="N318" s="17">
        <f>'input_cooling&amp;ventilation'!$D$5</f>
        <v>57.500092182043396</v>
      </c>
      <c r="O318" s="45">
        <f>'input_cooling&amp;ventilation'!$D$6</f>
        <v>19.328678831353667</v>
      </c>
      <c r="P318" s="45">
        <f>'input_cooling&amp;ventilation'!$C$5</f>
        <v>50.351688737400465</v>
      </c>
      <c r="Q318" s="45">
        <f>'input_cooling&amp;ventilation'!$C$6</f>
        <v>32.240814214248743</v>
      </c>
      <c r="R318">
        <v>17</v>
      </c>
      <c r="S318">
        <v>12</v>
      </c>
      <c r="T318">
        <v>14</v>
      </c>
      <c r="U318" s="2">
        <f t="shared" si="310"/>
        <v>13488783.856142875</v>
      </c>
      <c r="V318" s="2">
        <f t="shared" si="311"/>
        <v>27021498.748467073</v>
      </c>
      <c r="W318" s="2">
        <v>8184067.6915345145</v>
      </c>
      <c r="X318" s="57">
        <f>IF($D318=3,(W318*(1+'input_cool&amp;vent_evolution'!M$11)),(W318*(1+'input_cool&amp;vent_evolution'!M$12)))</f>
        <v>8315230.8026617859</v>
      </c>
      <c r="Y318" s="57">
        <f>IF($D318=3,(X318*(1+'input_cool&amp;vent_evolution'!N$11)),(X318*(1+'input_cool&amp;vent_evolution'!N$12)))</f>
        <v>8436098.0638602301</v>
      </c>
      <c r="Z318" s="57">
        <f>IF($D318=3,(Y318*(1+'input_cool&amp;vent_evolution'!O$11)),(Y318*(1+'input_cool&amp;vent_evolution'!O$12)))</f>
        <v>8548895.5659567043</v>
      </c>
      <c r="AA318" s="57">
        <f>IF($D318=3,(Z318*(1+'input_cool&amp;vent_evolution'!P$11)),(Z318*(1+'input_cool&amp;vent_evolution'!P$12)))</f>
        <v>8678142.9381067026</v>
      </c>
      <c r="AB318" s="57">
        <f>IF($D318=3,(AA318*(1+'input_cool&amp;vent_evolution'!Q$11)),(AA318*(1+'input_cool&amp;vent_evolution'!Q$12)))</f>
        <v>8812148.5590046328</v>
      </c>
      <c r="AC318" s="57">
        <f>IF($D318=3,(AB318*(1+'input_cool&amp;vent_evolution'!R$11)),(AB318*(1+'input_cool&amp;vent_evolution'!R$12)))</f>
        <v>8945031.920020353</v>
      </c>
      <c r="AD318" s="57">
        <f>IF($D318=3,(AC318*(1+'input_cool&amp;vent_evolution'!S$11)),(AC318*(1+'input_cool&amp;vent_evolution'!S$12)))</f>
        <v>9072660.2881054487</v>
      </c>
      <c r="AE318" s="57">
        <f>IF($D318=3,(AD318*(1+'input_cool&amp;vent_evolution'!T$11)),(AD318*(1+'input_cool&amp;vent_evolution'!T$12)))</f>
        <v>9205085.7409405112</v>
      </c>
      <c r="AF318" s="57">
        <f>IF($D318=3,(AE318*(1+'input_cool&amp;vent_evolution'!U$11)),(AE318*(1+'input_cool&amp;vent_evolution'!U$12)))</f>
        <v>9356442.6330572944</v>
      </c>
      <c r="AG318" s="57">
        <f>IF($D318=3,(AF318*(1+'input_cool&amp;vent_evolution'!V$11)),(AF318*(1+'input_cool&amp;vent_evolution'!V$12)))</f>
        <v>9509537.8037756961</v>
      </c>
      <c r="AH318" s="57">
        <f>IF($D318=3,(AG318*(1+'input_cool&amp;vent_evolution'!W$11)),(AG318*(1+'input_cool&amp;vent_evolution'!W$12)))</f>
        <v>9630409.4285698701</v>
      </c>
      <c r="AI318" s="57">
        <f>IF($D318=3,(AH318*(1+'input_cool&amp;vent_evolution'!X$11)),(AH318*(1+'input_cool&amp;vent_evolution'!X$12)))</f>
        <v>9776317.6738959253</v>
      </c>
      <c r="AJ318" s="57">
        <f>IF($D318=3,(AI318*(1+'input_cool&amp;vent_evolution'!Y$11)),(AI318*(1+'input_cool&amp;vent_evolution'!Y$12)))</f>
        <v>9924926.7030167505</v>
      </c>
      <c r="AK318" s="57">
        <f>IF($D318=3,(AJ318*(1+'input_cool&amp;vent_evolution'!Z$11)),(AJ318*(1+'input_cool&amp;vent_evolution'!Z$12)))</f>
        <v>10087155.780245712</v>
      </c>
      <c r="AL318" s="57">
        <f>IF($D318=3,(AK318*(1+'input_cool&amp;vent_evolution'!AA$11)),(AK318*(1+'input_cool&amp;vent_evolution'!AA$12)))</f>
        <v>10248882.916397303</v>
      </c>
      <c r="AM318" s="57">
        <f>IF($D318=3,(AL318*(1+'input_cool&amp;vent_evolution'!AB$11)),(AL318*(1+'input_cool&amp;vent_evolution'!AB$12)))</f>
        <v>10405548.225653548</v>
      </c>
      <c r="AN318" s="57">
        <f>IF($D318=3,(AM318*(1+'input_cool&amp;vent_evolution'!AC$11)),(AM318*(1+'input_cool&amp;vent_evolution'!AC$12)))</f>
        <v>10562949.26343048</v>
      </c>
      <c r="AO318" s="57">
        <f>IF($D318=3,(AN318*(1+'input_cool&amp;vent_evolution'!AD$11)),(AN318*(1+'input_cool&amp;vent_evolution'!AD$12)))</f>
        <v>10719523.916110992</v>
      </c>
      <c r="AP318" s="57">
        <f>IF($D318=3,(AO318*(1+'input_cool&amp;vent_evolution'!AE$11)),(AO318*(1+'input_cool&amp;vent_evolution'!AE$12)))</f>
        <v>10874655.58955046</v>
      </c>
      <c r="AQ318" s="57">
        <f>IF($D318=3,(AP318*(1+'input_cool&amp;vent_evolution'!AF$11)),(AP318*(1+'input_cool&amp;vent_evolution'!AF$12)))</f>
        <v>11027499.076060519</v>
      </c>
      <c r="AR318" s="57">
        <f>IF($D318=3,(AQ318*(1+'input_cool&amp;vent_evolution'!AG$11)),(AQ318*(1+'input_cool&amp;vent_evolution'!AG$12)))</f>
        <v>11174052.889368868</v>
      </c>
      <c r="AS318" s="57">
        <f>IF($D318=3,(AR318*(1+'input_cool&amp;vent_evolution'!AH$11)),(AR318*(1+'input_cool&amp;vent_evolution'!AH$12)))</f>
        <v>11318274.176797157</v>
      </c>
      <c r="AT318" s="57">
        <f>IF($D318=3,(AS318*(1+'input_cool&amp;vent_evolution'!AI$11)),(AS318*(1+'input_cool&amp;vent_evolution'!AI$12)))</f>
        <v>11459982.705416529</v>
      </c>
      <c r="AU318" s="57">
        <f>IF($D318=3,(AT318*(1+'input_cool&amp;vent_evolution'!AJ$11)),(AT318*(1+'input_cool&amp;vent_evolution'!AJ$12)))</f>
        <v>11598995.630710745</v>
      </c>
      <c r="AV318" s="57">
        <f>IF($D318=3,(AU318*(1+'input_cool&amp;vent_evolution'!AK$11)),(AU318*(1+'input_cool&amp;vent_evolution'!AK$12)))</f>
        <v>11735136.433461094</v>
      </c>
      <c r="AW318" s="57">
        <f>IF($D318=3,(AV318*(1+'input_cool&amp;vent_evolution'!AL$11)),(AV318*(1+'input_cool&amp;vent_evolution'!AL$12)))</f>
        <v>11868234.984351749</v>
      </c>
      <c r="AX318" s="57">
        <f>IF($D318=3,(AW318*(1+'input_cool&amp;vent_evolution'!AM$11)),(AW318*(1+'input_cool&amp;vent_evolution'!AM$12)))</f>
        <v>11998140.313372906</v>
      </c>
      <c r="AY318" s="57">
        <f>IF($D318=3,(AX318*(1+'input_cool&amp;vent_evolution'!AN$11)),(AX318*(1+'input_cool&amp;vent_evolution'!AN$12)))</f>
        <v>12124723.828041065</v>
      </c>
      <c r="AZ318" s="57">
        <f>IF($D318=3,(AY318*(1+'input_cool&amp;vent_evolution'!AO$11)),(AY318*(1+'input_cool&amp;vent_evolution'!AO$12)))</f>
        <v>12247911.571704853</v>
      </c>
      <c r="BA318" s="57">
        <f>IF($D318=3,(AZ318*(1+'input_cool&amp;vent_evolution'!AP$11)),(AZ318*(1+'input_cool&amp;vent_evolution'!AP$12)))</f>
        <v>12367649.483957412</v>
      </c>
      <c r="BB318" s="57">
        <f>IF($D318=3,(BA318*(1+'input_cool&amp;vent_evolution'!AQ$11)),(BA318*(1+'input_cool&amp;vent_evolution'!AQ$12)))</f>
        <v>12483897.450378133</v>
      </c>
      <c r="BC318" s="57">
        <f>IF($D318=3,(BB318*(1+'input_cool&amp;vent_evolution'!AR$11)),(BB318*(1+'input_cool&amp;vent_evolution'!AR$12)))</f>
        <v>12596636.514784452</v>
      </c>
      <c r="BD318" s="57">
        <f>IF($D318=3,(BC318*(1+'input_cool&amp;vent_evolution'!AS$11)),(BC318*(1+'input_cool&amp;vent_evolution'!AS$12)))</f>
        <v>12705869.076880274</v>
      </c>
      <c r="BE318" s="57">
        <f>IF($D318=3,(BD318*(1+'input_cool&amp;vent_evolution'!AT$11)),(BD318*(1+'input_cool&amp;vent_evolution'!AT$12)))</f>
        <v>12811618.271388028</v>
      </c>
      <c r="BF318" s="57">
        <f>IF($D318=3,(BE318*(1+'input_cool&amp;vent_evolution'!AU$11)),(BE318*(1+'input_cool&amp;vent_evolution'!AU$12)))</f>
        <v>12918247.601844875</v>
      </c>
      <c r="BG318" s="57">
        <f>IF($D318=3,(BF318*(1+'input_cool&amp;vent_evolution'!AV$11)),(BF318*(1+'input_cool&amp;vent_evolution'!AV$12)))</f>
        <v>13025764.393500833</v>
      </c>
      <c r="BH318" s="2">
        <f t="shared" si="384"/>
        <v>21988417.163299989</v>
      </c>
      <c r="BI318" s="2">
        <f t="shared" si="312"/>
        <v>22340817.621434759</v>
      </c>
      <c r="BJ318" s="2">
        <f t="shared" si="313"/>
        <v>22665555.8641751</v>
      </c>
      <c r="BK318" s="2">
        <f t="shared" si="314"/>
        <v>22968612.806585416</v>
      </c>
      <c r="BL318" s="2">
        <f t="shared" si="315"/>
        <v>23315866.182682741</v>
      </c>
      <c r="BM318" s="2">
        <f t="shared" si="316"/>
        <v>23675903.70993568</v>
      </c>
      <c r="BN318" s="2">
        <f t="shared" si="317"/>
        <v>24032926.022825077</v>
      </c>
      <c r="BO318" s="2">
        <f t="shared" si="318"/>
        <v>24375829.564816687</v>
      </c>
      <c r="BP318" s="2">
        <f t="shared" si="319"/>
        <v>24731621.599991102</v>
      </c>
      <c r="BQ318" s="2">
        <f t="shared" si="320"/>
        <v>25138277.386556383</v>
      </c>
      <c r="BR318" s="2">
        <f t="shared" si="321"/>
        <v>25549603.466242269</v>
      </c>
      <c r="BS318" s="2">
        <f t="shared" si="322"/>
        <v>25874353.432805881</v>
      </c>
      <c r="BT318" s="2">
        <f t="shared" si="323"/>
        <v>26266370.15196291</v>
      </c>
      <c r="BU318" s="2">
        <f t="shared" si="324"/>
        <v>26665643.160166617</v>
      </c>
      <c r="BV318" s="2">
        <f t="shared" si="325"/>
        <v>27101509.62175728</v>
      </c>
      <c r="BW318" s="2">
        <f t="shared" si="326"/>
        <v>27536027.500929441</v>
      </c>
      <c r="BX318" s="2">
        <f t="shared" si="327"/>
        <v>27956945.595058475</v>
      </c>
      <c r="BY318" s="2">
        <f t="shared" si="328"/>
        <v>28379840.396399811</v>
      </c>
      <c r="BZ318" s="2">
        <f t="shared" si="329"/>
        <v>28800514.920377553</v>
      </c>
      <c r="CA318" s="2">
        <f t="shared" si="330"/>
        <v>29217312.542219833</v>
      </c>
      <c r="CB318" s="2">
        <f t="shared" si="331"/>
        <v>29627962.413255572</v>
      </c>
      <c r="CC318" s="2">
        <f t="shared" si="332"/>
        <v>30021713.602194253</v>
      </c>
      <c r="CD318" s="2">
        <f t="shared" si="333"/>
        <v>30409197.91333719</v>
      </c>
      <c r="CE318" s="2">
        <f t="shared" si="334"/>
        <v>30789931.108653162</v>
      </c>
      <c r="CF318" s="2">
        <f t="shared" si="335"/>
        <v>31163421.933469009</v>
      </c>
      <c r="CG318" s="2">
        <f t="shared" si="336"/>
        <v>31529196.127506729</v>
      </c>
      <c r="CH318" s="2">
        <f t="shared" si="337"/>
        <v>31886796.598461006</v>
      </c>
      <c r="CI318" s="2">
        <f t="shared" si="338"/>
        <v>32235817.72999534</v>
      </c>
      <c r="CJ318" s="2">
        <f t="shared" si="339"/>
        <v>32575914.028245568</v>
      </c>
      <c r="CK318" s="2">
        <f t="shared" si="340"/>
        <v>32906886.791323628</v>
      </c>
      <c r="CL318" s="2">
        <f t="shared" si="341"/>
        <v>33228590.773268357</v>
      </c>
      <c r="CM318" s="2">
        <f t="shared" si="342"/>
        <v>33540918.197281245</v>
      </c>
      <c r="CN318" s="2">
        <f t="shared" si="343"/>
        <v>33843818.133132271</v>
      </c>
      <c r="CO318" s="2">
        <f t="shared" si="344"/>
        <v>34137297.028188758</v>
      </c>
      <c r="CP318" s="2">
        <f t="shared" si="345"/>
        <v>34421417.039308004</v>
      </c>
      <c r="CQ318" s="2">
        <f t="shared" si="346"/>
        <v>34707901.742062084</v>
      </c>
      <c r="CR318" s="2">
        <f>IF($D318=3,(W318*$P318*$M318*'input_cooling&amp;ventilation'!$D$3)*'input_cool&amp;vent_evolution'!M$11,(W318*$Q318*'input_cooling&amp;ventilation'!$D$3)*'input_cool&amp;vent_evolution'!M$12)</f>
        <v>3452609.1463247566</v>
      </c>
      <c r="CS318" s="2">
        <f>IF($D318=3,(X318*$P318*$M318*'input_cooling&amp;ventilation'!$D$3)*'input_cool&amp;vent_evolution'!N$11,(X318*$Q318*'input_cooling&amp;ventilation'!$D$3)*'input_cool&amp;vent_evolution'!N$12)</f>
        <v>3181591.2867456055</v>
      </c>
      <c r="CT318" s="2">
        <f>IF($D318=3,(Y318*$P318*$M318*'input_cooling&amp;ventilation'!$D$3)*'input_cool&amp;vent_evolution'!O$11,(Y318*$Q318*'input_cooling&amp;ventilation'!$D$3)*'input_cool&amp;vent_evolution'!O$12)</f>
        <v>2969170.8596556569</v>
      </c>
      <c r="CU318" s="2">
        <f>IF($D318=3,(Z318*$P318*$M318*'input_cooling&amp;ventilation'!$D$3)*'input_cool&amp;vent_evolution'!P$11,(Z318*$Q318*'input_cooling&amp;ventilation'!$D$3)*'input_cool&amp;vent_evolution'!P$12)</f>
        <v>3402181.1116581457</v>
      </c>
      <c r="CV318" s="2">
        <f>IF($D318=3,(AA318*$P318*$M318*'input_cooling&amp;ventilation'!$D$3)*'input_cool&amp;vent_evolution'!Q$11,(AA318*$Q318*'input_cooling&amp;ventilation'!$D$3)*'input_cool&amp;vent_evolution'!Q$12)</f>
        <v>3527432.5867597037</v>
      </c>
      <c r="CW318" s="2">
        <f>IF($D318=3,(AB318*$P318*$M318*'input_cooling&amp;ventilation'!$D$3)*'input_cool&amp;vent_evolution'!R$11,(AB318*$Q318*'input_cooling&amp;ventilation'!$D$3)*'input_cool&amp;vent_evolution'!R$12)</f>
        <v>3497891.3178726798</v>
      </c>
      <c r="CX318" s="2">
        <f>IF($D318=3,(AC318*$P318*$M318*'input_cooling&amp;ventilation'!$D$3)*'input_cool&amp;vent_evolution'!S$11,(AC318*$Q318*'input_cooling&amp;ventilation'!$D$3)*'input_cool&amp;vent_evolution'!S$12)</f>
        <v>3359564.0359089035</v>
      </c>
      <c r="CY318" s="2">
        <f>IF($D318=3,(AD318*$P318*$M318*'input_cooling&amp;ventilation'!$D$3)*'input_cool&amp;vent_evolution'!T$11,(AD318*$Q318*'input_cooling&amp;ventilation'!$D$3)*'input_cool&amp;vent_evolution'!T$12)</f>
        <v>3485837.7918535741</v>
      </c>
      <c r="CZ318" s="2">
        <f>IF($D318=3,(AE318*$P318*$M318*'input_cooling&amp;ventilation'!$D$3)*'input_cool&amp;vent_evolution'!U$11,(AE318*$Q318*'input_cooling&amp;ventilation'!$D$3)*'input_cool&amp;vent_evolution'!U$12)</f>
        <v>3984170.4393137125</v>
      </c>
      <c r="DA318" s="2">
        <f>IF($D318=3,(AF318*$P318*$M318*'input_cooling&amp;ventilation'!$D$3)*'input_cool&amp;vent_evolution'!V$11,(AF318*$Q318*'input_cooling&amp;ventilation'!$D$3)*'input_cool&amp;vent_evolution'!V$12)</f>
        <v>4029927.1810319414</v>
      </c>
      <c r="DB318" s="2">
        <f>IF($D318=3,(AG318*$P318*$M318*'input_cooling&amp;ventilation'!$D$3)*'input_cool&amp;vent_evolution'!W$11,(AG318*$Q318*'input_cooling&amp;ventilation'!$D$3)*'input_cool&amp;vent_evolution'!W$12)</f>
        <v>3181706.1497615823</v>
      </c>
      <c r="DC318" s="2">
        <f>IF($D318=3,(AH318*$P318*$M318*'input_cooling&amp;ventilation'!$D$3)*'input_cool&amp;vent_evolution'!X$11,(AH318*$Q318*'input_cooling&amp;ventilation'!$D$3)*'input_cool&amp;vent_evolution'!X$12)</f>
        <v>3840745.6029929053</v>
      </c>
      <c r="DD318" s="2">
        <f>IF($D318=3,(AI318*$P318*$M318*'input_cooling&amp;ventilation'!$D$3)*'input_cool&amp;vent_evolution'!Y$11,(AI318*$Q318*'input_cooling&amp;ventilation'!$D$3)*'input_cool&amp;vent_evolution'!Y$12)</f>
        <v>3911838.3877852666</v>
      </c>
      <c r="DE318" s="2">
        <f>IF($D318=3,(AJ318*$P318*$M318*'input_cooling&amp;ventilation'!$D$3)*'input_cool&amp;vent_evolution'!Z$11,(AJ318*$Q318*'input_cooling&amp;ventilation'!$D$3)*'input_cool&amp;vent_evolution'!Z$12)</f>
        <v>4270359.1812262703</v>
      </c>
      <c r="DF318" s="2">
        <f>IF($D318=3,(AK318*$P318*$M318*'input_cooling&amp;ventilation'!$D$3)*'input_cool&amp;vent_evolution'!AA$11,(AK318*$Q318*'input_cooling&amp;ventilation'!$D$3)*'input_cool&amp;vent_evolution'!AA$12)</f>
        <v>4257146.5764035163</v>
      </c>
      <c r="DG318" s="2">
        <f>IF($D318=3,(AL318*$P318*$M318*'input_cooling&amp;ventilation'!$D$3)*'input_cool&amp;vent_evolution'!AB$11,(AL318*$Q318*'input_cooling&amp;ventilation'!$D$3)*'input_cool&amp;vent_evolution'!AB$12)</f>
        <v>4123904.0077743875</v>
      </c>
      <c r="DH318" s="2">
        <f>IF($D318=3,(AM318*$P318*$M318*'input_cooling&amp;ventilation'!$D$3)*'input_cool&amp;vent_evolution'!AC$11,(AM318*$Q318*'input_cooling&amp;ventilation'!$D$3)*'input_cool&amp;vent_evolution'!AC$12)</f>
        <v>4143270.604052159</v>
      </c>
      <c r="DI318" s="2">
        <f>IF($D318=3,(AN318*$P318*$M318*'input_cooling&amp;ventilation'!$D$3)*'input_cool&amp;vent_evolution'!AD$11,(AN318*$Q318*'input_cooling&amp;ventilation'!$D$3)*'input_cool&amp;vent_evolution'!AD$12)</f>
        <v>4121517.6529535912</v>
      </c>
      <c r="DJ318" s="2">
        <f>IF($D318=3,(AO318*$P318*$M318*'input_cooling&amp;ventilation'!$D$3)*'input_cool&amp;vent_evolution'!AE$11,(AO318*$Q318*'input_cooling&amp;ventilation'!$D$3)*'input_cool&amp;vent_evolution'!AE$12)</f>
        <v>4083534.0820945627</v>
      </c>
      <c r="DK318" s="2">
        <f>IF($D318=3,(AP318*$P318*$M318*'input_cooling&amp;ventilation'!$D$3)*'input_cool&amp;vent_evolution'!AF$11,(AP318*$Q318*'input_cooling&amp;ventilation'!$D$3)*'input_cool&amp;vent_evolution'!AF$12)</f>
        <v>4023302.0926802354</v>
      </c>
      <c r="DL318" s="2">
        <f>IF($D318=3,(AQ318*$P318*$M318*'input_cooling&amp;ventilation'!$D$3)*'input_cool&amp;vent_evolution'!AG$11,(AQ318*$Q318*'input_cooling&amp;ventilation'!$D$3)*'input_cool&amp;vent_evolution'!AG$12)</f>
        <v>3857738.9016504958</v>
      </c>
      <c r="DM318" s="2">
        <f>IF($D318=3,(AR318*$P318*$M318*'input_cooling&amp;ventilation'!$D$3)*'input_cool&amp;vent_evolution'!AH$11,(AR318*$Q318*'input_cooling&amp;ventilation'!$D$3)*'input_cool&amp;vent_evolution'!AH$12)</f>
        <v>3796339.777168592</v>
      </c>
      <c r="DN318" s="2">
        <f>IF($D318=3,(AS318*$P318*$M318*'input_cooling&amp;ventilation'!$D$3)*'input_cool&amp;vent_evolution'!AI$11,(AS318*$Q318*'input_cooling&amp;ventilation'!$D$3)*'input_cool&amp;vent_evolution'!AI$12)</f>
        <v>3730196.377766015</v>
      </c>
      <c r="DO318" s="2">
        <f>IF($D318=3,(AT318*$P318*$M318*'input_cooling&amp;ventilation'!$D$3)*'input_cool&amp;vent_evolution'!AJ$11,(AT318*$Q318*'input_cooling&amp;ventilation'!$D$3)*'input_cool&amp;vent_evolution'!AJ$12)</f>
        <v>3659239.958576913</v>
      </c>
      <c r="DP318" s="2">
        <f>IF($D318=3,(AU318*$P318*$M318*'input_cooling&amp;ventilation'!$D$3)*'input_cool&amp;vent_evolution'!AK$11,(AU318*$Q318*'input_cooling&amp;ventilation'!$D$3)*'input_cool&amp;vent_evolution'!AK$12)</f>
        <v>3583637.020532059</v>
      </c>
      <c r="DQ318" s="2">
        <f>IF($D318=3,(AV318*$P318*$M318*'input_cooling&amp;ventilation'!$D$3)*'input_cool&amp;vent_evolution'!AL$11,(AV318*$Q318*'input_cooling&amp;ventilation'!$D$3)*'input_cool&amp;vent_evolution'!AL$12)</f>
        <v>3503555.7651704624</v>
      </c>
      <c r="DR318" s="2">
        <f>IF($D318=3,(AW318*$P318*$M318*'input_cooling&amp;ventilation'!$D$3)*'input_cool&amp;vent_evolution'!AM$11,(AW318*$Q318*'input_cooling&amp;ventilation'!$D$3)*'input_cool&amp;vent_evolution'!AM$12)</f>
        <v>3419500.5232803151</v>
      </c>
      <c r="DS318" s="2">
        <f>IF($D318=3,(AX318*$P318*$M318*'input_cooling&amp;ventilation'!$D$3)*'input_cool&amp;vent_evolution'!AN$11,(AX318*$Q318*'input_cooling&amp;ventilation'!$D$3)*'input_cool&amp;vent_evolution'!AN$12)</f>
        <v>3332060.3389252103</v>
      </c>
      <c r="DT318" s="2">
        <f>IF($D318=3,(AY318*$P318*$M318*'input_cooling&amp;ventilation'!$D$3)*'input_cool&amp;vent_evolution'!AO$11,(AY318*$Q318*'input_cooling&amp;ventilation'!$D$3)*'input_cool&amp;vent_evolution'!AO$12)</f>
        <v>3242673.3921857467</v>
      </c>
      <c r="DU318" s="2">
        <f>IF($D318=3,(AZ318*$P318*$M318*'input_cooling&amp;ventilation'!$D$3)*'input_cool&amp;vent_evolution'!AP$11,(AZ318*$Q318*'input_cooling&amp;ventilation'!$D$3)*'input_cool&amp;vent_evolution'!AP$12)</f>
        <v>3151863.4122964023</v>
      </c>
      <c r="DV318" s="2">
        <f>IF($D318=3,(BA318*$P318*$M318*'input_cooling&amp;ventilation'!$D$3)*'input_cool&amp;vent_evolution'!AQ$11,(BA318*$Q318*'input_cooling&amp;ventilation'!$D$3)*'input_cool&amp;vent_evolution'!AQ$12)</f>
        <v>3059997.4997267285</v>
      </c>
      <c r="DW318" s="2">
        <f>IF($D318=3,(BB318*$P318*$M318*'input_cooling&amp;ventilation'!$D$3)*'input_cool&amp;vent_evolution'!AR$11,(BB318*$Q318*'input_cooling&amp;ventilation'!$D$3)*'input_cool&amp;vent_evolution'!AR$12)</f>
        <v>2967632.603191752</v>
      </c>
      <c r="DX318" s="2">
        <f>IF($D318=3,(BC318*$P318*$M318*'input_cooling&amp;ventilation'!$D$3)*'input_cool&amp;vent_evolution'!AS$11,(BC318*$Q318*'input_cooling&amp;ventilation'!$D$3)*'input_cool&amp;vent_evolution'!AS$12)</f>
        <v>2875330.8741096938</v>
      </c>
      <c r="DY318" s="2">
        <f>IF($D318=3,(BD318*$P318*$M318*'input_cooling&amp;ventilation'!$D$3)*'input_cool&amp;vent_evolution'!AT$11,(BD318*$Q318*'input_cooling&amp;ventilation'!$D$3)*'input_cool&amp;vent_evolution'!AT$12)</f>
        <v>2783638.1207797402</v>
      </c>
      <c r="DZ318" s="2">
        <f>IF($D318=3,(BE318*$P318*$M318*'input_cooling&amp;ventilation'!$D$3)*'input_cool&amp;vent_evolution'!AU$11,(BE318*$Q318*'input_cooling&amp;ventilation'!$D$3)*'input_cool&amp;vent_evolution'!AU$12)</f>
        <v>2806805.9566272823</v>
      </c>
      <c r="EA318" s="2">
        <f>IF($D318=3,(BF318*$P318*$M318*'input_cooling&amp;ventilation'!$D$3)*'input_cool&amp;vent_evolution'!AV$11,(BF318*$Q318*'input_cooling&amp;ventilation'!$D$3)*'input_cool&amp;vent_evolution'!AV$12)</f>
        <v>2830166.6151746772</v>
      </c>
      <c r="EB318">
        <v>0.1833809251856082</v>
      </c>
      <c r="EC318" s="2">
        <f t="shared" si="347"/>
        <v>9091590.8724041358</v>
      </c>
      <c r="ED318" s="2">
        <f>IF($D318=3,(EC318*(1+'input_cool&amp;vent_evolution'!M$10)),EC318*(1+'input_cool&amp;vent_evolution'!M$9))</f>
        <v>9244191.6302567702</v>
      </c>
      <c r="EE318" s="2">
        <f>IF($D318=3,(ED318*(1+'input_cool&amp;vent_evolution'!N$10)),ED318*(1+'input_cool&amp;vent_evolution'!N$9))</f>
        <v>9394644.7213522941</v>
      </c>
      <c r="EF318" s="2">
        <f>IF($D318=3,(EE318*(1+'input_cool&amp;vent_evolution'!O$10)),EE318*(1+'input_cool&amp;vent_evolution'!O$9))</f>
        <v>9536871.6461687107</v>
      </c>
      <c r="EG318" s="2">
        <f>IF($D318=3,(EF318*(1+'input_cool&amp;vent_evolution'!P$10)),EF318*(1+'input_cool&amp;vent_evolution'!P$9))</f>
        <v>9694149.0634500496</v>
      </c>
      <c r="EH318" s="2">
        <f>IF($D318=3,(EG318*(1+'input_cool&amp;vent_evolution'!Q$10)),EG318*(1+'input_cool&amp;vent_evolution'!Q$9))</f>
        <v>9847227.8172421549</v>
      </c>
      <c r="EI318" s="2">
        <f>IF($D318=3,(EH318*(1+'input_cool&amp;vent_evolution'!R$10)),EH318*(1+'input_cool&amp;vent_evolution'!R$9))</f>
        <v>9958567.8320623823</v>
      </c>
      <c r="EJ318" s="2">
        <f>IF($D318=3,(EI318*(1+'input_cool&amp;vent_evolution'!S$10)),EI318*(1+'input_cool&amp;vent_evolution'!S$9))</f>
        <v>10100324.019154048</v>
      </c>
      <c r="EK318" s="2">
        <f>IF($D318=3,(EJ318*(1+'input_cool&amp;vent_evolution'!T$10)),EJ318*(1+'input_cool&amp;vent_evolution'!T$9))</f>
        <v>10221446.173102172</v>
      </c>
      <c r="EL318" s="2">
        <f>IF($D318=3,(EK318*(1+'input_cool&amp;vent_evolution'!U$10)),EK318*(1+'input_cool&amp;vent_evolution'!U$9))</f>
        <v>10358622.321554283</v>
      </c>
      <c r="EM318" s="2">
        <f>IF($D318=3,(EL318*(1+'input_cool&amp;vent_evolution'!V$10)),EL318*(1+'input_cool&amp;vent_evolution'!V$9))</f>
        <v>10474830.18710364</v>
      </c>
      <c r="EN318" s="2">
        <f>IF($D318=3,(EM318*(1+'input_cool&amp;vent_evolution'!W$10)),EM318*(1+'input_cool&amp;vent_evolution'!W$9))</f>
        <v>10583113.824531641</v>
      </c>
      <c r="EO318" s="2">
        <f>IF($D318=3,(EN318*(1+'input_cool&amp;vent_evolution'!X$10)),EN318*(1+'input_cool&amp;vent_evolution'!X$9))</f>
        <v>10686396.468992701</v>
      </c>
      <c r="EP318" s="2">
        <f>IF($D318=3,(EO318*(1+'input_cool&amp;vent_evolution'!Y$10)),EO318*(1+'input_cool&amp;vent_evolution'!Y$9))</f>
        <v>10788080.625512602</v>
      </c>
      <c r="EQ318" s="2">
        <f>IF($D318=3,(EP318*(1+'input_cool&amp;vent_evolution'!Z$10)),EP318*(1+'input_cool&amp;vent_evolution'!Z$9))</f>
        <v>10885569.973892383</v>
      </c>
      <c r="ER318" s="2">
        <f>IF($D318=3,(EQ318*(1+'input_cool&amp;vent_evolution'!AA$10)),EQ318*(1+'input_cool&amp;vent_evolution'!AA$9))</f>
        <v>11000702.784710269</v>
      </c>
      <c r="ES318" s="2">
        <f>IF($D318=3,(ER318*(1+'input_cool&amp;vent_evolution'!AB$10)),ER318*(1+'input_cool&amp;vent_evolution'!AB$9))</f>
        <v>11051886.182814594</v>
      </c>
      <c r="ET318" s="2">
        <f>IF($D318=3,(ES318*(1+'input_cool&amp;vent_evolution'!AC$10)),ES318*(1+'input_cool&amp;vent_evolution'!AC$9))</f>
        <v>11115828.1746528</v>
      </c>
      <c r="EU318" s="2">
        <f>IF($D318=3,(ET318*(1+'input_cool&amp;vent_evolution'!AD$10)),ET318*(1+'input_cool&amp;vent_evolution'!AD$9))</f>
        <v>11201058.503668338</v>
      </c>
      <c r="EV318" s="2">
        <f>IF($D318=3,(EU318*(1+'input_cool&amp;vent_evolution'!AE$10)),EU318*(1+'input_cool&amp;vent_evolution'!AE$9))</f>
        <v>11278421.464792168</v>
      </c>
      <c r="EW318" s="2">
        <f>IF($D318=3,(EV318*(1+'input_cool&amp;vent_evolution'!AF$10)),EV318*(1+'input_cool&amp;vent_evolution'!AF$9))</f>
        <v>11338213.886871947</v>
      </c>
      <c r="EX318" s="2">
        <f>IF($D318=3,(EW318*(1+'input_cool&amp;vent_evolution'!AG$10)),EW318*(1+'input_cool&amp;vent_evolution'!AG$9))</f>
        <v>11404734.419298023</v>
      </c>
      <c r="EY318" s="2">
        <f>IF($D318=3,(EX318*(1+'input_cool&amp;vent_evolution'!AH$10)),EX318*(1+'input_cool&amp;vent_evolution'!AH$9))</f>
        <v>11468303.770668155</v>
      </c>
      <c r="EZ318" s="2">
        <f>IF($D318=3,(EY318*(1+'input_cool&amp;vent_evolution'!AI$10)),EY318*(1+'input_cool&amp;vent_evolution'!AI$9))</f>
        <v>11520439.085503772</v>
      </c>
      <c r="FA318" s="2">
        <f>IF($D318=3,(EZ318*(1+'input_cool&amp;vent_evolution'!AJ$10)),EZ318*(1+'input_cool&amp;vent_evolution'!AJ$9))</f>
        <v>11570894.776221914</v>
      </c>
      <c r="FB318" s="2">
        <f>IF($D318=3,(FA318*(1+'input_cool&amp;vent_evolution'!AK$10)),FA318*(1+'input_cool&amp;vent_evolution'!AK$9))</f>
        <v>11628211.451827077</v>
      </c>
      <c r="FC318" s="2">
        <f>IF($D318=3,(FB318*(1+'input_cool&amp;vent_evolution'!AL$10)),FB318*(1+'input_cool&amp;vent_evolution'!AL$9))</f>
        <v>11685265.545492208</v>
      </c>
      <c r="FD318" s="2">
        <f>IF($D318=3,(FC318*(1+'input_cool&amp;vent_evolution'!AM$10)),FC318*(1+'input_cool&amp;vent_evolution'!AM$9))</f>
        <v>11754049.21173076</v>
      </c>
      <c r="FE318" s="2">
        <f>IF($D318=3,(FD318*(1+'input_cool&amp;vent_evolution'!AN$10)),FD318*(1+'input_cool&amp;vent_evolution'!AN$9))</f>
        <v>11815143.694118457</v>
      </c>
      <c r="FF318" s="2">
        <f>IF($D318=3,(FE318*(1+'input_cool&amp;vent_evolution'!AO$10)),FE318*(1+'input_cool&amp;vent_evolution'!AO$9))</f>
        <v>11867367.810604582</v>
      </c>
      <c r="FG318" s="2">
        <f>IF($D318=3,(FF318*(1+'input_cool&amp;vent_evolution'!AP$10)),FF318*(1+'input_cool&amp;vent_evolution'!AP$9))</f>
        <v>11933856.597945351</v>
      </c>
      <c r="FH318" s="2">
        <f>IF($D318=3,(FG318*(1+'input_cool&amp;vent_evolution'!AQ$10)),FG318*(1+'input_cool&amp;vent_evolution'!AQ$9))</f>
        <v>11993982.281055612</v>
      </c>
      <c r="FI318" s="2">
        <f>IF($D318=3,(FH318*(1+'input_cool&amp;vent_evolution'!AR$10)),FH318*(1+'input_cool&amp;vent_evolution'!AR$9))</f>
        <v>12063590.634708809</v>
      </c>
      <c r="FJ318" s="2">
        <f>IF($D318=3,(FI318*(1+'input_cool&amp;vent_evolution'!AS$10)),FI318*(1+'input_cool&amp;vent_evolution'!AS$9))</f>
        <v>12125706.27900023</v>
      </c>
      <c r="FK318" s="2">
        <f>IF($D318=3,(FJ318*(1+'input_cool&amp;vent_evolution'!AT$10)),FJ318*(1+'input_cool&amp;vent_evolution'!AT$9))</f>
        <v>12197396.370667467</v>
      </c>
      <c r="FL318" s="2">
        <f>IF($D318=3,(FK318*(1+'input_cool&amp;vent_evolution'!AU$10)),FK318*(1+'input_cool&amp;vent_evolution'!AU$9))</f>
        <v>12269510.311397595</v>
      </c>
      <c r="FM318" s="2">
        <f t="shared" si="348"/>
        <v>2870773.3231999129</v>
      </c>
      <c r="FN318" s="2">
        <f t="shared" si="349"/>
        <v>4135191.5622296282</v>
      </c>
      <c r="FO318" s="2">
        <f t="shared" si="350"/>
        <v>4202493.5371014206</v>
      </c>
      <c r="FP318" s="2">
        <f t="shared" si="351"/>
        <v>4266115.7122949464</v>
      </c>
      <c r="FQ318" s="2">
        <f t="shared" si="352"/>
        <v>4336470.4036388984</v>
      </c>
      <c r="FR318" s="2">
        <f t="shared" si="353"/>
        <v>4404946.9126032796</v>
      </c>
      <c r="FS318" s="2">
        <f t="shared" si="354"/>
        <v>4454752.4887140319</v>
      </c>
      <c r="FT318" s="2">
        <f t="shared" si="355"/>
        <v>4518164.0894468278</v>
      </c>
      <c r="FU318" s="2">
        <f t="shared" si="356"/>
        <v>4572345.4964360567</v>
      </c>
      <c r="FV318" s="2">
        <f t="shared" si="357"/>
        <v>4633708.3147663996</v>
      </c>
      <c r="FW318" s="2">
        <f t="shared" si="358"/>
        <v>4685691.4198668581</v>
      </c>
      <c r="FX318" s="2">
        <f t="shared" si="359"/>
        <v>4734129.7908710046</v>
      </c>
      <c r="FY318" s="2">
        <f t="shared" si="360"/>
        <v>4780331.074550827</v>
      </c>
      <c r="FZ318" s="2">
        <f t="shared" si="361"/>
        <v>4825817.3088124869</v>
      </c>
      <c r="GA318" s="2">
        <f t="shared" si="362"/>
        <v>4869427.0853026072</v>
      </c>
      <c r="GB318" s="2">
        <f t="shared" si="363"/>
        <v>4920929.2876446284</v>
      </c>
      <c r="GC318" s="2">
        <f t="shared" si="364"/>
        <v>4943825.0869132737</v>
      </c>
      <c r="GD318" s="2">
        <f t="shared" si="365"/>
        <v>4972428.170416656</v>
      </c>
      <c r="GE318" s="2">
        <f t="shared" si="366"/>
        <v>5010554.13658957</v>
      </c>
      <c r="GF318" s="2">
        <f t="shared" si="367"/>
        <v>5045160.8038747087</v>
      </c>
      <c r="GG318" s="2">
        <f t="shared" si="368"/>
        <v>5071907.6660297839</v>
      </c>
      <c r="GH318" s="2">
        <f t="shared" si="369"/>
        <v>5101664.2045574998</v>
      </c>
      <c r="GI318" s="2">
        <f t="shared" si="370"/>
        <v>5130100.5953114284</v>
      </c>
      <c r="GJ318" s="2">
        <f t="shared" si="371"/>
        <v>5153422.214185792</v>
      </c>
      <c r="GK318" s="2">
        <f t="shared" si="372"/>
        <v>5175992.4891075306</v>
      </c>
      <c r="GL318" s="2">
        <f t="shared" si="373"/>
        <v>5201631.8789879568</v>
      </c>
      <c r="GM318" s="2">
        <f t="shared" si="374"/>
        <v>5227153.8084493158</v>
      </c>
      <c r="GN318" s="2">
        <f t="shared" si="375"/>
        <v>5257922.7115211561</v>
      </c>
      <c r="GO318" s="2">
        <f t="shared" si="376"/>
        <v>5285252.0225278102</v>
      </c>
      <c r="GP318" s="2">
        <f t="shared" si="377"/>
        <v>5308613.3649226902</v>
      </c>
      <c r="GQ318" s="2">
        <f t="shared" si="378"/>
        <v>5338355.7029649401</v>
      </c>
      <c r="GR318" s="2">
        <f t="shared" si="379"/>
        <v>5365251.6423196653</v>
      </c>
      <c r="GS318" s="2">
        <f t="shared" si="380"/>
        <v>5396389.4516815199</v>
      </c>
      <c r="GT318" s="2">
        <f t="shared" si="381"/>
        <v>5424175.5576418974</v>
      </c>
      <c r="GU318" s="2">
        <f t="shared" si="382"/>
        <v>5456244.5880141715</v>
      </c>
      <c r="GV318" s="2">
        <f t="shared" si="383"/>
        <v>5488503.2182063786</v>
      </c>
      <c r="GW318" s="2">
        <f>IF($D318=3,($N318*$M318*EC318*'input_cooling&amp;ventilation'!$D$3)*'input_cool&amp;vent_evolution'!M$11,($O318*$M318*EC318*'input_cooling&amp;ventilation'!$D$3)*'input_cool&amp;vent_evolution'!M$10)</f>
        <v>849348.89616623858</v>
      </c>
      <c r="GX318" s="2">
        <f>IF($D318=3,($N318*$M318*ED318*'input_cooling&amp;ventilation'!$D$3)*'input_cool&amp;vent_evolution'!N$11,($O318*$M318*ED318*'input_cooling&amp;ventilation'!$D$3)*'input_cool&amp;vent_evolution'!N$10)</f>
        <v>846453.27555670787</v>
      </c>
      <c r="GY318" s="2">
        <f>IF($D318=3,($N318*$M318*EE318*'input_cooling&amp;ventilation'!$D$3)*'input_cool&amp;vent_evolution'!O$11,($O318*$M318*EE318*'input_cooling&amp;ventilation'!$D$3)*'input_cool&amp;vent_evolution'!O$10)</f>
        <v>843493.66403151269</v>
      </c>
      <c r="GZ318" s="2">
        <f>IF($D318=3,($N318*$M318*EF318*'input_cooling&amp;ventilation'!$D$3)*'input_cool&amp;vent_evolution'!P$11,($O318*$M318*EF318*'input_cooling&amp;ventilation'!$D$3)*'input_cool&amp;vent_evolution'!P$10)</f>
        <v>793381.30848739645</v>
      </c>
      <c r="HA318" s="2">
        <f>IF($D318=3,($N318*$M318*EG318*'input_cooling&amp;ventilation'!$D$3)*'input_cool&amp;vent_evolution'!Q$11,($O318*$M318*EG318*'input_cooling&amp;ventilation'!$D$3)*'input_cool&amp;vent_evolution'!Q$10)</f>
        <v>792304.45753786422</v>
      </c>
      <c r="HB318" s="2">
        <f>IF($D318=3,($N318*$M318*EH318*'input_cooling&amp;ventilation'!$D$3)*'input_cool&amp;vent_evolution'!R$11,($O318*$M318*EH318*'input_cooling&amp;ventilation'!$D$3)*'input_cool&amp;vent_evolution'!R$10)</f>
        <v>620798.83565690997</v>
      </c>
      <c r="HC318" s="2">
        <f>IF($D318=3,($N318*$M318*EI318*'input_cooling&amp;ventilation'!$D$3)*'input_cool&amp;vent_evolution'!S$11,($O318*$M318*EI318*'input_cooling&amp;ventilation'!$D$3)*'input_cool&amp;vent_evolution'!S$10)</f>
        <v>619291.30970916641</v>
      </c>
      <c r="HD318" s="2">
        <f>IF($D318=3,($N318*$M318*EJ318*'input_cooling&amp;ventilation'!$D$3)*'input_cool&amp;vent_evolution'!T$11,($O318*$M318*EJ318*'input_cooling&amp;ventilation'!$D$3)*'input_cool&amp;vent_evolution'!T$10)</f>
        <v>619695.13449980528</v>
      </c>
      <c r="HE318" s="2">
        <f>IF($D318=3,($N318*$M318*EK318*'input_cooling&amp;ventilation'!$D$3)*'input_cool&amp;vent_evolution'!U$11,($O318*$M318*EK318*'input_cooling&amp;ventilation'!$D$3)*'input_cool&amp;vent_evolution'!U$10)</f>
        <v>618843.74535435531</v>
      </c>
      <c r="HF318" s="2">
        <f>IF($D318=3,($N318*$M318*EL318*'input_cooling&amp;ventilation'!$D$3)*'input_cool&amp;vent_evolution'!V$11,($O318*$M318*EL318*'input_cooling&amp;ventilation'!$D$3)*'input_cool&amp;vent_evolution'!V$10)</f>
        <v>618978.53986803431</v>
      </c>
      <c r="HG318" s="2">
        <f>IF($D318=3,($N318*$M318*EM318*'input_cooling&amp;ventilation'!$D$3)*'input_cool&amp;vent_evolution'!W$11,($O318*$M318*EM318*'input_cooling&amp;ventilation'!$D$3)*'input_cool&amp;vent_evolution'!W$10)</f>
        <v>480253.33375816583</v>
      </c>
      <c r="HH318" s="2">
        <f>IF($D318=3,($N318*$M318*EN318*'input_cooling&amp;ventilation'!$D$3)*'input_cool&amp;vent_evolution'!X$11,($O318*$M318*EN318*'input_cooling&amp;ventilation'!$D$3)*'input_cool&amp;vent_evolution'!X$10)</f>
        <v>480507.77315865678</v>
      </c>
      <c r="HI318" s="2">
        <f>IF($D318=3,($N318*$M318*EO318*'input_cooling&amp;ventilation'!$D$3)*'input_cool&amp;vent_evolution'!Y$11,($O318*$M318*EO318*'input_cooling&amp;ventilation'!$D$3)*'input_cool&amp;vent_evolution'!Y$10)</f>
        <v>480535.26780260401</v>
      </c>
      <c r="HJ318" s="2">
        <f>IF($D318=3,($N318*$M318*EP318*'input_cooling&amp;ventilation'!$D$3)*'input_cool&amp;vent_evolution'!Z$11,($O318*$M318*EP318*'input_cooling&amp;ventilation'!$D$3)*'input_cool&amp;vent_evolution'!Z$10)</f>
        <v>480493.78970314661</v>
      </c>
      <c r="HK318" s="2">
        <f>IF($D318=3,($N318*$M318*EQ318*'input_cooling&amp;ventilation'!$D$3)*'input_cool&amp;vent_evolution'!AA$11,($O318*$M318*EQ318*'input_cooling&amp;ventilation'!$D$3)*'input_cool&amp;vent_evolution'!AA$10)</f>
        <v>480270.79180786287</v>
      </c>
      <c r="HL318" s="2">
        <f>IF($D318=3,($N318*$M318*ER318*'input_cooling&amp;ventilation'!$D$3)*'input_cool&amp;vent_evolution'!AB$11,($O318*$M318*ER318*'input_cooling&amp;ventilation'!$D$3)*'input_cool&amp;vent_evolution'!AB$10)</f>
        <v>334474.03128167544</v>
      </c>
      <c r="HM318" s="2">
        <f>IF($D318=3,($N318*$M318*ES318*'input_cooling&amp;ventilation'!$D$3)*'input_cool&amp;vent_evolution'!AC$11,($O318*$M318*ES318*'input_cooling&amp;ventilation'!$D$3)*'input_cool&amp;vent_evolution'!AC$10)</f>
        <v>333949.24692809273</v>
      </c>
      <c r="HN318" s="2">
        <f>IF($D318=3,($N318*$M318*ET318*'input_cooling&amp;ventilation'!$D$3)*'input_cool&amp;vent_evolution'!AD$11,($O318*$M318*ET318*'input_cooling&amp;ventilation'!$D$3)*'input_cool&amp;vent_evolution'!AD$10)</f>
        <v>333815.38729299698</v>
      </c>
      <c r="HO318" s="2">
        <f>IF($D318=3,($N318*$M318*EU318*'input_cooling&amp;ventilation'!$D$3)*'input_cool&amp;vent_evolution'!AE$11,($O318*$M318*EU318*'input_cooling&amp;ventilation'!$D$3)*'input_cool&amp;vent_evolution'!AE$10)</f>
        <v>334319.78850597836</v>
      </c>
      <c r="HP318" s="2">
        <f>IF($D318=3,($N318*$M318*EV318*'input_cooling&amp;ventilation'!$D$3)*'input_cool&amp;vent_evolution'!AF$11,($O318*$M318*EV318*'input_cooling&amp;ventilation'!$D$3)*'input_cool&amp;vent_evolution'!AF$10)</f>
        <v>334585.96598713408</v>
      </c>
      <c r="HQ318" s="2">
        <f>IF($D318=3,($N318*$M318*EW318*'input_cooling&amp;ventilation'!$D$3)*'input_cool&amp;vent_evolution'!AG$11,($O318*$M318*EW318*'input_cooling&amp;ventilation'!$D$3)*'input_cool&amp;vent_evolution'!AG$10)</f>
        <v>211229.78279886706</v>
      </c>
      <c r="HR318" s="2">
        <f>IF($D318=3,($N318*$M318*EX318*'input_cooling&amp;ventilation'!$D$3)*'input_cool&amp;vent_evolution'!AH$11,($O318*$M318*EX318*'input_cooling&amp;ventilation'!$D$3)*'input_cool&amp;vent_evolution'!AH$10)</f>
        <v>211632.70006127623</v>
      </c>
      <c r="HS318" s="2">
        <f>IF($D318=3,($N318*$M318*EY318*'input_cooling&amp;ventilation'!$D$3)*'input_cool&amp;vent_evolution'!AI$11,($O318*$M318*EY318*'input_cooling&amp;ventilation'!$D$3)*'input_cool&amp;vent_evolution'!AI$10)</f>
        <v>211978.14882501762</v>
      </c>
      <c r="HT318" s="2">
        <f>IF($D318=3,($N318*$M318*EZ318*'input_cooling&amp;ventilation'!$D$3)*'input_cool&amp;vent_evolution'!AJ$11,($O318*$M318*EZ318*'input_cooling&amp;ventilation'!$D$3)*'input_cool&amp;vent_evolution'!AJ$10)</f>
        <v>212110.59488867252</v>
      </c>
      <c r="HU318" s="2">
        <f>IF($D318=3,($N318*$M318*FA318*'input_cooling&amp;ventilation'!$D$3)*'input_cool&amp;vent_evolution'!AK$11,($O318*$M318*FA318*'input_cooling&amp;ventilation'!$D$3)*'input_cool&amp;vent_evolution'!AK$10)</f>
        <v>212211.40508729697</v>
      </c>
      <c r="HV318" s="2">
        <f>IF($D318=3,($N318*$M318*FB318*'input_cooling&amp;ventilation'!$D$3)*'input_cool&amp;vent_evolution'!AL$11,($O318*$M318*FB318*'input_cooling&amp;ventilation'!$D$3)*'input_cool&amp;vent_evolution'!AL$10)</f>
        <v>212437.06542169486</v>
      </c>
      <c r="HW318" s="2">
        <f>IF($D318=3,($N318*$M318*FC318*'input_cooling&amp;ventilation'!$D$3)*'input_cool&amp;vent_evolution'!AM$11,($O318*$M318*FC318*'input_cooling&amp;ventilation'!$D$3)*'input_cool&amp;vent_evolution'!AM$10)</f>
        <v>212656.380568875</v>
      </c>
      <c r="HX318" s="2">
        <f>IF($D318=3,($N318*$M318*FD318*'input_cooling&amp;ventilation'!$D$3)*'input_cool&amp;vent_evolution'!AN$11,($O318*$M318*FD318*'input_cooling&amp;ventilation'!$D$3)*'input_cool&amp;vent_evolution'!AN$10)</f>
        <v>213086.90995098377</v>
      </c>
      <c r="HY318" s="2">
        <f>IF($D318=3,($N318*$M318*FE318*'input_cooling&amp;ventilation'!$D$3)*'input_cool&amp;vent_evolution'!AO$11,($O318*$M318*FE318*'input_cooling&amp;ventilation'!$D$3)*'input_cool&amp;vent_evolution'!AO$10)</f>
        <v>213375.48729976392</v>
      </c>
      <c r="HZ318" s="2">
        <f>IF($D318=3,($N318*$M318*FF318*'input_cooling&amp;ventilation'!$D$3)*'input_cool&amp;vent_evolution'!AP$11,($O318*$M318*FF318*'input_cooling&amp;ventilation'!$D$3)*'input_cool&amp;vent_evolution'!AP$10)</f>
        <v>213502.51811210901</v>
      </c>
      <c r="IA318" s="2">
        <f>IF($D318=3,($N318*$M318*FG318*'input_cooling&amp;ventilation'!$D$3)*'input_cool&amp;vent_evolution'!AQ$11,($O318*$M318*FG318*'input_cooling&amp;ventilation'!$D$3)*'input_cool&amp;vent_evolution'!AQ$10)</f>
        <v>213884.44547347841</v>
      </c>
      <c r="IB318" s="2">
        <f>IF($D318=3,($N318*$M318*FH318*'input_cooling&amp;ventilation'!$D$3)*'input_cool&amp;vent_evolution'!AR$11,($O318*$M318*FH318*'input_cooling&amp;ventilation'!$D$3)*'input_cool&amp;vent_evolution'!AR$10)</f>
        <v>214150.11959498507</v>
      </c>
      <c r="IC318" s="2">
        <f>IF($D318=3,($N318*$M318*FI318*'input_cooling&amp;ventilation'!$D$3)*'input_cool&amp;vent_evolution'!AS$11,($O318*$M318*FI318*'input_cooling&amp;ventilation'!$D$3)*'input_cool&amp;vent_evolution'!AS$10)</f>
        <v>214582.67412813133</v>
      </c>
      <c r="ID318" s="2">
        <f>IF($D318=3,($N318*$M318*FJ318*'input_cooling&amp;ventilation'!$D$3)*'input_cool&amp;vent_evolution'!AT$11,($O318*$M318*FJ318*'input_cooling&amp;ventilation'!$D$3)*'input_cool&amp;vent_evolution'!AT$10)</f>
        <v>214879.44838183466</v>
      </c>
      <c r="IE318" s="2">
        <f>IF($D318=3,($N318*$M318*FK318*'input_cooling&amp;ventilation'!$D$3)*'input_cool&amp;vent_evolution'!AU$11,($O318*$M318*FK318*'input_cooling&amp;ventilation'!$D$3)*'input_cool&amp;vent_evolution'!AU$10)</f>
        <v>216149.86735764125</v>
      </c>
      <c r="IF318" s="2">
        <f>IF($D318=3,($N318*$M318*FL318*'input_cooling&amp;ventilation'!$D$3)*'input_cool&amp;vent_evolution'!AV$11,($O318*$M318*FL318*'input_cooling&amp;ventilation'!$D$3)*'input_cool&amp;vent_evolution'!AV$10)</f>
        <v>217427.79735595948</v>
      </c>
    </row>
    <row r="319" spans="1:240" x14ac:dyDescent="0.25">
      <c r="A319">
        <v>317</v>
      </c>
      <c r="B319">
        <v>100100</v>
      </c>
      <c r="C319">
        <v>27</v>
      </c>
      <c r="D319">
        <v>6</v>
      </c>
      <c r="E319">
        <v>2</v>
      </c>
      <c r="F319" s="2">
        <v>40730566.274739601</v>
      </c>
      <c r="G319" s="2">
        <v>40805378.313011602</v>
      </c>
      <c r="H319" s="2">
        <v>40730566.274739601</v>
      </c>
      <c r="I319" s="17">
        <v>0.56117742100000001</v>
      </c>
      <c r="J319">
        <v>0.389132278</v>
      </c>
      <c r="K319" s="2">
        <f t="shared" si="308"/>
        <v>15849578.038719395</v>
      </c>
      <c r="L319" s="2">
        <f t="shared" si="309"/>
        <v>22899056.964625183</v>
      </c>
      <c r="M319">
        <v>0.27771911298838398</v>
      </c>
      <c r="N319" s="17">
        <f>'input_cooling&amp;ventilation'!$D$5</f>
        <v>57.500092182043396</v>
      </c>
      <c r="O319" s="45">
        <f>'input_cooling&amp;ventilation'!$D$6</f>
        <v>19.328678831353667</v>
      </c>
      <c r="P319" s="45">
        <f>'input_cooling&amp;ventilation'!$C$5</f>
        <v>50.351688737400465</v>
      </c>
      <c r="Q319" s="45">
        <f>'input_cooling&amp;ventilation'!$C$6</f>
        <v>32.240814214248743</v>
      </c>
      <c r="R319">
        <v>17</v>
      </c>
      <c r="S319">
        <v>12</v>
      </c>
      <c r="T319">
        <v>14</v>
      </c>
      <c r="U319" s="2">
        <f t="shared" si="310"/>
        <v>11081728.84194855</v>
      </c>
      <c r="V319" s="2">
        <f t="shared" si="311"/>
        <v>15057089.314655049</v>
      </c>
      <c r="W319" s="2">
        <v>6723632.0152342645</v>
      </c>
      <c r="X319" s="57">
        <f>IF($D319=3,(W319*(1+'input_cool&amp;vent_evolution'!M$11)),(W319*(1+'input_cool&amp;vent_evolution'!M$12)))</f>
        <v>6831389.2487314008</v>
      </c>
      <c r="Y319" s="57">
        <f>IF($D319=3,(X319*(1+'input_cool&amp;vent_evolution'!N$11)),(X319*(1+'input_cool&amp;vent_evolution'!N$12)))</f>
        <v>6930687.9126254143</v>
      </c>
      <c r="Z319" s="57">
        <f>IF($D319=3,(Y319*(1+'input_cool&amp;vent_evolution'!O$11)),(Y319*(1+'input_cool&amp;vent_evolution'!O$12)))</f>
        <v>7023356.8548824284</v>
      </c>
      <c r="AA319" s="57">
        <f>IF($D319=3,(Z319*(1+'input_cool&amp;vent_evolution'!P$11)),(Z319*(1+'input_cool&amp;vent_evolution'!P$12)))</f>
        <v>7129540.2104003103</v>
      </c>
      <c r="AB319" s="57">
        <f>IF($D319=3,(AA319*(1+'input_cool&amp;vent_evolution'!Q$11)),(AA319*(1+'input_cool&amp;vent_evolution'!Q$12)))</f>
        <v>7239632.7116906708</v>
      </c>
      <c r="AC319" s="57">
        <f>IF($D319=3,(AB319*(1+'input_cool&amp;vent_evolution'!R$11)),(AB319*(1+'input_cool&amp;vent_evolution'!R$12)))</f>
        <v>7348803.2188385297</v>
      </c>
      <c r="AD319" s="57">
        <f>IF($D319=3,(AC319*(1+'input_cool&amp;vent_evolution'!S$11)),(AC319*(1+'input_cool&amp;vent_evolution'!S$12)))</f>
        <v>7453656.4793506199</v>
      </c>
      <c r="AE319" s="57">
        <f>IF($D319=3,(AD319*(1+'input_cool&amp;vent_evolution'!T$11)),(AD319*(1+'input_cool&amp;vent_evolution'!T$12)))</f>
        <v>7562450.791405824</v>
      </c>
      <c r="AF319" s="57">
        <f>IF($D319=3,(AE319*(1+'input_cool&amp;vent_evolution'!U$11)),(AE319*(1+'input_cool&amp;vent_evolution'!U$12)))</f>
        <v>7686798.2533183666</v>
      </c>
      <c r="AG319" s="57">
        <f>IF($D319=3,(AF319*(1+'input_cool&amp;vent_evolution'!V$11)),(AF319*(1+'input_cool&amp;vent_evolution'!V$12)))</f>
        <v>7812573.8003956163</v>
      </c>
      <c r="AH319" s="57">
        <f>IF($D319=3,(AG319*(1+'input_cool&amp;vent_evolution'!W$11)),(AG319*(1+'input_cool&amp;vent_evolution'!W$12)))</f>
        <v>7911876.0492076753</v>
      </c>
      <c r="AI319" s="57">
        <f>IF($D319=3,(AH319*(1+'input_cool&amp;vent_evolution'!X$11)),(AH319*(1+'input_cool&amp;vent_evolution'!X$12)))</f>
        <v>8031747.1678905869</v>
      </c>
      <c r="AJ319" s="57">
        <f>IF($D319=3,(AI319*(1+'input_cool&amp;vent_evolution'!Y$11)),(AI319*(1+'input_cool&amp;vent_evolution'!Y$12)))</f>
        <v>8153837.1191972233</v>
      </c>
      <c r="AK319" s="57">
        <f>IF($D319=3,(AJ319*(1+'input_cool&amp;vent_evolution'!Z$11)),(AJ319*(1+'input_cool&amp;vent_evolution'!Z$12)))</f>
        <v>8287116.6396717224</v>
      </c>
      <c r="AL319" s="57">
        <f>IF($D319=3,(AK319*(1+'input_cool&amp;vent_evolution'!AA$11)),(AK319*(1+'input_cool&amp;vent_evolution'!AA$12)))</f>
        <v>8419983.7897669952</v>
      </c>
      <c r="AM319" s="57">
        <f>IF($D319=3,(AL319*(1+'input_cool&amp;vent_evolution'!AB$11)),(AL319*(1+'input_cool&amp;vent_evolution'!AB$12)))</f>
        <v>8548692.3890472092</v>
      </c>
      <c r="AN319" s="57">
        <f>IF($D319=3,(AM319*(1+'input_cool&amp;vent_evolution'!AC$11)),(AM319*(1+'input_cool&amp;vent_evolution'!AC$12)))</f>
        <v>8678005.4271007404</v>
      </c>
      <c r="AO319" s="57">
        <f>IF($D319=3,(AN319*(1+'input_cool&amp;vent_evolution'!AD$11)),(AN319*(1+'input_cool&amp;vent_evolution'!AD$12)))</f>
        <v>8806639.5473470613</v>
      </c>
      <c r="AP319" s="57">
        <f>IF($D319=3,(AO319*(1+'input_cool&amp;vent_evolution'!AE$11)),(AO319*(1+'input_cool&amp;vent_evolution'!AE$12)))</f>
        <v>8934088.1860225927</v>
      </c>
      <c r="AQ319" s="57">
        <f>IF($D319=3,(AP319*(1+'input_cool&amp;vent_evolution'!AF$11)),(AP319*(1+'input_cool&amp;vent_evolution'!AF$12)))</f>
        <v>9059656.9615939464</v>
      </c>
      <c r="AR319" s="57">
        <f>IF($D319=3,(AQ319*(1+'input_cool&amp;vent_evolution'!AG$11)),(AQ319*(1+'input_cool&amp;vent_evolution'!AG$12)))</f>
        <v>9180058.4475364368</v>
      </c>
      <c r="AS319" s="57">
        <f>IF($D319=3,(AR319*(1+'input_cool&amp;vent_evolution'!AH$11)),(AR319*(1+'input_cool&amp;vent_evolution'!AH$12)))</f>
        <v>9298543.643649146</v>
      </c>
      <c r="AT319" s="57">
        <f>IF($D319=3,(AS319*(1+'input_cool&amp;vent_evolution'!AI$11)),(AS319*(1+'input_cool&amp;vent_evolution'!AI$12)))</f>
        <v>9414964.4793226477</v>
      </c>
      <c r="AU319" s="57">
        <f>IF($D319=3,(AT319*(1+'input_cool&amp;vent_evolution'!AJ$11)),(AT319*(1+'input_cool&amp;vent_evolution'!AJ$12)))</f>
        <v>9529170.7383943275</v>
      </c>
      <c r="AV319" s="57">
        <f>IF($D319=3,(AU319*(1+'input_cool&amp;vent_evolution'!AK$11)),(AU319*(1+'input_cool&amp;vent_evolution'!AK$12)))</f>
        <v>9641017.4012584165</v>
      </c>
      <c r="AW319" s="57">
        <f>IF($D319=3,(AV319*(1+'input_cool&amp;vent_evolution'!AL$11)),(AV319*(1+'input_cool&amp;vent_evolution'!AL$12)))</f>
        <v>9750364.6979426034</v>
      </c>
      <c r="AX319" s="57">
        <f>IF($D319=3,(AW319*(1+'input_cool&amp;vent_evolution'!AM$11)),(AW319*(1+'input_cool&amp;vent_evolution'!AM$12)))</f>
        <v>9857088.5988286715</v>
      </c>
      <c r="AY319" s="57">
        <f>IF($D319=3,(AX319*(1+'input_cool&amp;vent_evolution'!AN$11)),(AX319*(1+'input_cool&amp;vent_evolution'!AN$12)))</f>
        <v>9961083.4585857671</v>
      </c>
      <c r="AZ319" s="57">
        <f>IF($D319=3,(AY319*(1+'input_cool&amp;vent_evolution'!AO$11)),(AY319*(1+'input_cool&amp;vent_evolution'!AO$12)))</f>
        <v>10062288.518025717</v>
      </c>
      <c r="BA319" s="57">
        <f>IF($D319=3,(AZ319*(1+'input_cool&amp;vent_evolution'!AP$11)),(AZ319*(1+'input_cool&amp;vent_evolution'!AP$12)))</f>
        <v>10160659.363747261</v>
      </c>
      <c r="BB319" s="57">
        <f>IF($D319=3,(BA319*(1+'input_cool&amp;vent_evolution'!AQ$11)),(BA319*(1+'input_cool&amp;vent_evolution'!AQ$12)))</f>
        <v>10256163.039693236</v>
      </c>
      <c r="BC319" s="57">
        <f>IF($D319=3,(BB319*(1+'input_cool&amp;vent_evolution'!AR$11)),(BB319*(1+'input_cool&amp;vent_evolution'!AR$12)))</f>
        <v>10348783.972385908</v>
      </c>
      <c r="BD319" s="57">
        <f>IF($D319=3,(BC319*(1+'input_cool&amp;vent_evolution'!AS$11)),(BC319*(1+'input_cool&amp;vent_evolution'!AS$12)))</f>
        <v>10438524.133305304</v>
      </c>
      <c r="BE319" s="57">
        <f>IF($D319=3,(BD319*(1+'input_cool&amp;vent_evolution'!AT$11)),(BD319*(1+'input_cool&amp;vent_evolution'!AT$12)))</f>
        <v>10525402.528814305</v>
      </c>
      <c r="BF319" s="57">
        <f>IF($D319=3,(BE319*(1+'input_cool&amp;vent_evolution'!AU$11)),(BE319*(1+'input_cool&amp;vent_evolution'!AU$12)))</f>
        <v>10613004.00121711</v>
      </c>
      <c r="BG319" s="57">
        <f>IF($D319=3,(BF319*(1+'input_cool&amp;vent_evolution'!AV$11)),(BF319*(1+'input_cool&amp;vent_evolution'!AV$12)))</f>
        <v>10701334.5685829</v>
      </c>
      <c r="BH319" s="2">
        <f t="shared" si="384"/>
        <v>18064614.220678568</v>
      </c>
      <c r="BI319" s="2">
        <f t="shared" si="312"/>
        <v>18354129.299463782</v>
      </c>
      <c r="BJ319" s="2">
        <f t="shared" si="313"/>
        <v>18620918.447324619</v>
      </c>
      <c r="BK319" s="2">
        <f t="shared" si="314"/>
        <v>18869895.293219563</v>
      </c>
      <c r="BL319" s="2">
        <f t="shared" si="315"/>
        <v>19155181.779711027</v>
      </c>
      <c r="BM319" s="2">
        <f t="shared" si="316"/>
        <v>19450971.103084732</v>
      </c>
      <c r="BN319" s="2">
        <f t="shared" si="317"/>
        <v>19744283.272970516</v>
      </c>
      <c r="BO319" s="2">
        <f t="shared" si="318"/>
        <v>20025996.147297893</v>
      </c>
      <c r="BP319" s="2">
        <f t="shared" si="319"/>
        <v>20318297.580842797</v>
      </c>
      <c r="BQ319" s="2">
        <f t="shared" si="320"/>
        <v>20652386.198970769</v>
      </c>
      <c r="BR319" s="2">
        <f t="shared" si="321"/>
        <v>20990311.702805195</v>
      </c>
      <c r="BS319" s="2">
        <f t="shared" si="322"/>
        <v>21257110.482389085</v>
      </c>
      <c r="BT319" s="2">
        <f t="shared" si="323"/>
        <v>21579172.354648244</v>
      </c>
      <c r="BU319" s="2">
        <f t="shared" si="324"/>
        <v>21907195.641106907</v>
      </c>
      <c r="BV319" s="2">
        <f t="shared" si="325"/>
        <v>22265282.329288777</v>
      </c>
      <c r="BW319" s="2">
        <f t="shared" si="326"/>
        <v>22622261.087738644</v>
      </c>
      <c r="BX319" s="2">
        <f t="shared" si="327"/>
        <v>22968066.92416944</v>
      </c>
      <c r="BY319" s="2">
        <f t="shared" si="328"/>
        <v>23315496.727116439</v>
      </c>
      <c r="BZ319" s="2">
        <f t="shared" si="329"/>
        <v>23661102.458156019</v>
      </c>
      <c r="CA319" s="2">
        <f t="shared" si="330"/>
        <v>24003523.114939082</v>
      </c>
      <c r="CB319" s="2">
        <f t="shared" si="331"/>
        <v>24340893.078631308</v>
      </c>
      <c r="CC319" s="2">
        <f t="shared" si="332"/>
        <v>24664379.906913918</v>
      </c>
      <c r="CD319" s="2">
        <f t="shared" si="333"/>
        <v>24982718.17316464</v>
      </c>
      <c r="CE319" s="2">
        <f t="shared" si="334"/>
        <v>25295510.050966054</v>
      </c>
      <c r="CF319" s="2">
        <f t="shared" si="335"/>
        <v>25602351.94936892</v>
      </c>
      <c r="CG319" s="2">
        <f t="shared" si="336"/>
        <v>25902854.239192653</v>
      </c>
      <c r="CH319" s="2">
        <f t="shared" si="337"/>
        <v>26196641.395628083</v>
      </c>
      <c r="CI319" s="2">
        <f t="shared" si="338"/>
        <v>26483380.18401872</v>
      </c>
      <c r="CJ319" s="2">
        <f t="shared" si="339"/>
        <v>26762786.763407502</v>
      </c>
      <c r="CK319" s="2">
        <f t="shared" si="340"/>
        <v>27034697.889986288</v>
      </c>
      <c r="CL319" s="2">
        <f t="shared" si="341"/>
        <v>27298994.23673686</v>
      </c>
      <c r="CM319" s="2">
        <f t="shared" si="342"/>
        <v>27555587.259482857</v>
      </c>
      <c r="CN319" s="2">
        <f t="shared" si="343"/>
        <v>27804435.116424095</v>
      </c>
      <c r="CO319" s="2">
        <f t="shared" si="344"/>
        <v>28045543.104404017</v>
      </c>
      <c r="CP319" s="2">
        <f t="shared" si="345"/>
        <v>28278962.288473826</v>
      </c>
      <c r="CQ319" s="2">
        <f t="shared" si="346"/>
        <v>28514324.18819328</v>
      </c>
      <c r="CR319" s="2">
        <f>IF($D319=3,(W319*$P319*$M319*'input_cooling&amp;ventilation'!$D$3)*'input_cool&amp;vent_evolution'!M$11,(W319*$Q319*'input_cooling&amp;ventilation'!$D$3)*'input_cool&amp;vent_evolution'!M$12)</f>
        <v>2836495.7704751259</v>
      </c>
      <c r="CS319" s="2">
        <f>IF($D319=3,(X319*$P319*$M319*'input_cooling&amp;ventilation'!$D$3)*'input_cool&amp;vent_evolution'!N$11,(X319*$Q319*'input_cooling&amp;ventilation'!$D$3)*'input_cool&amp;vent_evolution'!N$12)</f>
        <v>2613840.6769387512</v>
      </c>
      <c r="CT319" s="2">
        <f>IF($D319=3,(Y319*$P319*$M319*'input_cooling&amp;ventilation'!$D$3)*'input_cool&amp;vent_evolution'!O$11,(Y319*$Q319*'input_cooling&amp;ventilation'!$D$3)*'input_cool&amp;vent_evolution'!O$12)</f>
        <v>2439326.3842785051</v>
      </c>
      <c r="CU319" s="2">
        <f>IF($D319=3,(Z319*$P319*$M319*'input_cooling&amp;ventilation'!$D$3)*'input_cool&amp;vent_evolution'!P$11,(Z319*$Q319*'input_cooling&amp;ventilation'!$D$3)*'input_cool&amp;vent_evolution'!P$12)</f>
        <v>2795066.5495633185</v>
      </c>
      <c r="CV319" s="2">
        <f>IF($D319=3,(AA319*$P319*$M319*'input_cooling&amp;ventilation'!$D$3)*'input_cool&amp;vent_evolution'!Q$11,(AA319*$Q319*'input_cooling&amp;ventilation'!$D$3)*'input_cool&amp;vent_evolution'!Q$12)</f>
        <v>2897967.0703910305</v>
      </c>
      <c r="CW319" s="2">
        <f>IF($D319=3,(AB319*$P319*$M319*'input_cooling&amp;ventilation'!$D$3)*'input_cool&amp;vent_evolution'!R$11,(AB319*$Q319*'input_cooling&amp;ventilation'!$D$3)*'input_cool&amp;vent_evolution'!R$12)</f>
        <v>2873697.4004975497</v>
      </c>
      <c r="CX319" s="2">
        <f>IF($D319=3,(AC319*$P319*$M319*'input_cooling&amp;ventilation'!$D$3)*'input_cool&amp;vent_evolution'!S$11,(AC319*$Q319*'input_cooling&amp;ventilation'!$D$3)*'input_cool&amp;vent_evolution'!S$12)</f>
        <v>2760054.4326425768</v>
      </c>
      <c r="CY319" s="2">
        <f>IF($D319=3,(AD319*$P319*$M319*'input_cooling&amp;ventilation'!$D$3)*'input_cool&amp;vent_evolution'!T$11,(AD319*$Q319*'input_cooling&amp;ventilation'!$D$3)*'input_cool&amp;vent_evolution'!T$12)</f>
        <v>2863794.8096963582</v>
      </c>
      <c r="CZ319" s="2">
        <f>IF($D319=3,(AE319*$P319*$M319*'input_cooling&amp;ventilation'!$D$3)*'input_cool&amp;vent_evolution'!U$11,(AE319*$Q319*'input_cooling&amp;ventilation'!$D$3)*'input_cool&amp;vent_evolution'!U$12)</f>
        <v>3273200.6783898999</v>
      </c>
      <c r="DA319" s="2">
        <f>IF($D319=3,(AF319*$P319*$M319*'input_cooling&amp;ventilation'!$D$3)*'input_cool&amp;vent_evolution'!V$11,(AF319*$Q319*'input_cooling&amp;ventilation'!$D$3)*'input_cool&amp;vent_evolution'!V$12)</f>
        <v>3310792.1921853828</v>
      </c>
      <c r="DB319" s="2">
        <f>IF($D319=3,(AG319*$P319*$M319*'input_cooling&amp;ventilation'!$D$3)*'input_cool&amp;vent_evolution'!W$11,(AG319*$Q319*'input_cooling&amp;ventilation'!$D$3)*'input_cool&amp;vent_evolution'!W$12)</f>
        <v>2613935.0428067627</v>
      </c>
      <c r="DC319" s="2">
        <f>IF($D319=3,(AH319*$P319*$M319*'input_cooling&amp;ventilation'!$D$3)*'input_cool&amp;vent_evolution'!X$11,(AH319*$Q319*'input_cooling&amp;ventilation'!$D$3)*'input_cool&amp;vent_evolution'!X$12)</f>
        <v>3155369.8077748134</v>
      </c>
      <c r="DD319" s="2">
        <f>IF($D319=3,(AI319*$P319*$M319*'input_cooling&amp;ventilation'!$D$3)*'input_cool&amp;vent_evolution'!Y$11,(AI319*$Q319*'input_cooling&amp;ventilation'!$D$3)*'input_cool&amp;vent_evolution'!Y$12)</f>
        <v>3213776.1824406185</v>
      </c>
      <c r="DE319" s="2">
        <f>IF($D319=3,(AJ319*$P319*$M319*'input_cooling&amp;ventilation'!$D$3)*'input_cool&amp;vent_evolution'!Z$11,(AJ319*$Q319*'input_cooling&amp;ventilation'!$D$3)*'input_cool&amp;vent_evolution'!Z$12)</f>
        <v>3508319.4310748614</v>
      </c>
      <c r="DF319" s="2">
        <f>IF($D319=3,(AK319*$P319*$M319*'input_cooling&amp;ventilation'!$D$3)*'input_cool&amp;vent_evolution'!AA$11,(AK319*$Q319*'input_cooling&amp;ventilation'!$D$3)*'input_cool&amp;vent_evolution'!AA$12)</f>
        <v>3497464.5974958576</v>
      </c>
      <c r="DG319" s="2">
        <f>IF($D319=3,(AL319*$P319*$M319*'input_cooling&amp;ventilation'!$D$3)*'input_cool&amp;vent_evolution'!AB$11,(AL319*$Q319*'input_cooling&amp;ventilation'!$D$3)*'input_cool&amp;vent_evolution'!AB$12)</f>
        <v>3387998.9828414801</v>
      </c>
      <c r="DH319" s="2">
        <f>IF($D319=3,(AM319*$P319*$M319*'input_cooling&amp;ventilation'!$D$3)*'input_cool&amp;vent_evolution'!AC$11,(AM319*$Q319*'input_cooling&amp;ventilation'!$D$3)*'input_cool&amp;vent_evolution'!AC$12)</f>
        <v>3403909.6365246149</v>
      </c>
      <c r="DI319" s="2">
        <f>IF($D319=3,(AN319*$P319*$M319*'input_cooling&amp;ventilation'!$D$3)*'input_cool&amp;vent_evolution'!AD$11,(AN319*$Q319*'input_cooling&amp;ventilation'!$D$3)*'input_cool&amp;vent_evolution'!AD$12)</f>
        <v>3386038.4697717489</v>
      </c>
      <c r="DJ319" s="2">
        <f>IF($D319=3,(AO319*$P319*$M319*'input_cooling&amp;ventilation'!$D$3)*'input_cool&amp;vent_evolution'!AE$11,(AO319*$Q319*'input_cooling&amp;ventilation'!$D$3)*'input_cool&amp;vent_evolution'!AE$12)</f>
        <v>3354833.0151364147</v>
      </c>
      <c r="DK319" s="2">
        <f>IF($D319=3,(AP319*$P319*$M319*'input_cooling&amp;ventilation'!$D$3)*'input_cool&amp;vent_evolution'!AF$11,(AP319*$Q319*'input_cooling&amp;ventilation'!$D$3)*'input_cool&amp;vent_evolution'!AF$12)</f>
        <v>3305349.3417808884</v>
      </c>
      <c r="DL319" s="2">
        <f>IF($D319=3,(AQ319*$P319*$M319*'input_cooling&amp;ventilation'!$D$3)*'input_cool&amp;vent_evolution'!AG$11,(AQ319*$Q319*'input_cooling&amp;ventilation'!$D$3)*'input_cool&amp;vent_evolution'!AG$12)</f>
        <v>3169330.6755492575</v>
      </c>
      <c r="DM319" s="2">
        <f>IF($D319=3,(AR319*$P319*$M319*'input_cooling&amp;ventilation'!$D$3)*'input_cool&amp;vent_evolution'!AH$11,(AR319*$Q319*'input_cooling&amp;ventilation'!$D$3)*'input_cool&amp;vent_evolution'!AH$12)</f>
        <v>3118888.1407812592</v>
      </c>
      <c r="DN319" s="2">
        <f>IF($D319=3,(AS319*$P319*$M319*'input_cooling&amp;ventilation'!$D$3)*'input_cool&amp;vent_evolution'!AI$11,(AS319*$Q319*'input_cooling&amp;ventilation'!$D$3)*'input_cool&amp;vent_evolution'!AI$12)</f>
        <v>3064547.9404576956</v>
      </c>
      <c r="DO319" s="2">
        <f>IF($D319=3,(AT319*$P319*$M319*'input_cooling&amp;ventilation'!$D$3)*'input_cool&amp;vent_evolution'!AJ$11,(AT319*$Q319*'input_cooling&amp;ventilation'!$D$3)*'input_cool&amp;vent_evolution'!AJ$12)</f>
        <v>3006253.5971399206</v>
      </c>
      <c r="DP319" s="2">
        <f>IF($D319=3,(AU319*$P319*$M319*'input_cooling&amp;ventilation'!$D$3)*'input_cool&amp;vent_evolution'!AK$11,(AU319*$Q319*'input_cooling&amp;ventilation'!$D$3)*'input_cool&amp;vent_evolution'!AK$12)</f>
        <v>2944141.8998955335</v>
      </c>
      <c r="DQ319" s="2">
        <f>IF($D319=3,(AV319*$P319*$M319*'input_cooling&amp;ventilation'!$D$3)*'input_cool&amp;vent_evolution'!AL$11,(AV319*$Q319*'input_cooling&amp;ventilation'!$D$3)*'input_cool&amp;vent_evolution'!AL$12)</f>
        <v>2878351.0349291638</v>
      </c>
      <c r="DR319" s="2">
        <f>IF($D319=3,(AW319*$P319*$M319*'input_cooling&amp;ventilation'!$D$3)*'input_cool&amp;vent_evolution'!AM$11,(AW319*$Q319*'input_cooling&amp;ventilation'!$D$3)*'input_cool&amp;vent_evolution'!AM$12)</f>
        <v>2809295.3358902312</v>
      </c>
      <c r="DS319" s="2">
        <f>IF($D319=3,(AX319*$P319*$M319*'input_cooling&amp;ventilation'!$D$3)*'input_cool&amp;vent_evolution'!AN$11,(AX319*$Q319*'input_cooling&amp;ventilation'!$D$3)*'input_cool&amp;vent_evolution'!AN$12)</f>
        <v>2737458.7327355319</v>
      </c>
      <c r="DT319" s="2">
        <f>IF($D319=3,(AY319*$P319*$M319*'input_cooling&amp;ventilation'!$D$3)*'input_cool&amp;vent_evolution'!AO$11,(AY319*$Q319*'input_cooling&amp;ventilation'!$D$3)*'input_cool&amp;vent_evolution'!AO$12)</f>
        <v>2664022.7642790182</v>
      </c>
      <c r="DU319" s="2">
        <f>IF($D319=3,(AZ319*$P319*$M319*'input_cooling&amp;ventilation'!$D$3)*'input_cool&amp;vent_evolution'!AP$11,(AZ319*$Q319*'input_cooling&amp;ventilation'!$D$3)*'input_cool&amp;vent_evolution'!AP$12)</f>
        <v>2589417.7009902159</v>
      </c>
      <c r="DV319" s="2">
        <f>IF($D319=3,(BA319*$P319*$M319*'input_cooling&amp;ventilation'!$D$3)*'input_cool&amp;vent_evolution'!AQ$11,(BA319*$Q319*'input_cooling&amp;ventilation'!$D$3)*'input_cool&amp;vent_evolution'!AQ$12)</f>
        <v>2513945.1347624119</v>
      </c>
      <c r="DW319" s="2">
        <f>IF($D319=3,(BB319*$P319*$M319*'input_cooling&amp;ventilation'!$D$3)*'input_cool&amp;vent_evolution'!AR$11,(BB319*$Q319*'input_cooling&amp;ventilation'!$D$3)*'input_cool&amp;vent_evolution'!AR$12)</f>
        <v>2438062.6275748489</v>
      </c>
      <c r="DX319" s="2">
        <f>IF($D319=3,(BC319*$P319*$M319*'input_cooling&amp;ventilation'!$D$3)*'input_cool&amp;vent_evolution'!AS$11,(BC319*$Q319*'input_cooling&amp;ventilation'!$D$3)*'input_cool&amp;vent_evolution'!AS$12)</f>
        <v>2362232.015694702</v>
      </c>
      <c r="DY319" s="2">
        <f>IF($D319=3,(BD319*$P319*$M319*'input_cooling&amp;ventilation'!$D$3)*'input_cool&amp;vent_evolution'!AT$11,(BD319*$Q319*'input_cooling&amp;ventilation'!$D$3)*'input_cool&amp;vent_evolution'!AT$12)</f>
        <v>2286901.7086773291</v>
      </c>
      <c r="DZ319" s="2">
        <f>IF($D319=3,(BE319*$P319*$M319*'input_cooling&amp;ventilation'!$D$3)*'input_cool&amp;vent_evolution'!AU$11,(BE319*$Q319*'input_cooling&amp;ventilation'!$D$3)*'input_cool&amp;vent_evolution'!AU$12)</f>
        <v>2305935.2759325658</v>
      </c>
      <c r="EA319" s="2">
        <f>IF($D319=3,(BF319*$P319*$M319*'input_cooling&amp;ventilation'!$D$3)*'input_cool&amp;vent_evolution'!AV$11,(BF319*$Q319*'input_cooling&amp;ventilation'!$D$3)*'input_cool&amp;vent_evolution'!AV$12)</f>
        <v>2325127.2569408226</v>
      </c>
      <c r="EB319">
        <v>0.1833809251856082</v>
      </c>
      <c r="EC319" s="2">
        <f t="shared" si="347"/>
        <v>7469208.9267954789</v>
      </c>
      <c r="ED319" s="2">
        <f>IF($D319=3,(EC319*(1+'input_cool&amp;vent_evolution'!M$10)),EC319*(1+'input_cool&amp;vent_evolution'!M$9))</f>
        <v>7594578.28830605</v>
      </c>
      <c r="EE319" s="2">
        <f>IF($D319=3,(ED319*(1+'input_cool&amp;vent_evolution'!N$10)),ED319*(1+'input_cool&amp;vent_evolution'!N$9))</f>
        <v>7718183.2312523546</v>
      </c>
      <c r="EF319" s="2">
        <f>IF($D319=3,(EE319*(1+'input_cool&amp;vent_evolution'!O$10)),EE319*(1+'input_cool&amp;vent_evolution'!O$9))</f>
        <v>7835029.9560311753</v>
      </c>
      <c r="EG319" s="2">
        <f>IF($D319=3,(EF319*(1+'input_cool&amp;vent_evolution'!P$10)),EF319*(1+'input_cool&amp;vent_evolution'!P$9))</f>
        <v>7964241.4334973274</v>
      </c>
      <c r="EH319" s="2">
        <f>IF($D319=3,(EG319*(1+'input_cool&amp;vent_evolution'!Q$10)),EG319*(1+'input_cool&amp;vent_evolution'!Q$9))</f>
        <v>8090003.4932263056</v>
      </c>
      <c r="EI319" s="2">
        <f>IF($D319=3,(EH319*(1+'input_cool&amp;vent_evolution'!R$10)),EH319*(1+'input_cool&amp;vent_evolution'!R$9))</f>
        <v>8181475.0348163499</v>
      </c>
      <c r="EJ319" s="2">
        <f>IF($D319=3,(EI319*(1+'input_cool&amp;vent_evolution'!S$10)),EI319*(1+'input_cool&amp;vent_evolution'!S$9))</f>
        <v>8297935.0243730033</v>
      </c>
      <c r="EK319" s="2">
        <f>IF($D319=3,(EJ319*(1+'input_cool&amp;vent_evolution'!T$10)),EJ319*(1+'input_cool&amp;vent_evolution'!T$9))</f>
        <v>8397443.0957544427</v>
      </c>
      <c r="EL319" s="2">
        <f>IF($D319=3,(EK319*(1+'input_cool&amp;vent_evolution'!U$10)),EK319*(1+'input_cool&amp;vent_evolution'!U$9))</f>
        <v>8510140.348297108</v>
      </c>
      <c r="EM319" s="2">
        <f>IF($D319=3,(EL319*(1+'input_cool&amp;vent_evolution'!V$10)),EL319*(1+'input_cool&amp;vent_evolution'!V$9))</f>
        <v>8605611.0793173201</v>
      </c>
      <c r="EN319" s="2">
        <f>IF($D319=3,(EM319*(1+'input_cool&amp;vent_evolution'!W$10)),EM319*(1+'input_cool&amp;vent_evolution'!W$9))</f>
        <v>8694571.6498768739</v>
      </c>
      <c r="EO319" s="2">
        <f>IF($D319=3,(EN319*(1+'input_cool&amp;vent_evolution'!X$10)),EN319*(1+'input_cool&amp;vent_evolution'!X$9))</f>
        <v>8779423.6478185263</v>
      </c>
      <c r="EP319" s="2">
        <f>IF($D319=3,(EO319*(1+'input_cool&amp;vent_evolution'!Y$10)),EO319*(1+'input_cool&amp;vent_evolution'!Y$9))</f>
        <v>8862962.4058039337</v>
      </c>
      <c r="EQ319" s="2">
        <f>IF($D319=3,(EP319*(1+'input_cool&amp;vent_evolution'!Z$10)),EP319*(1+'input_cool&amp;vent_evolution'!Z$9))</f>
        <v>8943054.9134195093</v>
      </c>
      <c r="ER319" s="2">
        <f>IF($D319=3,(EQ319*(1+'input_cool&amp;vent_evolution'!AA$10)),EQ319*(1+'input_cool&amp;vent_evolution'!AA$9))</f>
        <v>9037642.4317534268</v>
      </c>
      <c r="ES319" s="2">
        <f>IF($D319=3,(ER319*(1+'input_cool&amp;vent_evolution'!AB$10)),ER319*(1+'input_cool&amp;vent_evolution'!AB$9))</f>
        <v>9079692.2225315124</v>
      </c>
      <c r="ET319" s="2">
        <f>IF($D319=3,(ES319*(1+'input_cool&amp;vent_evolution'!AC$10)),ES319*(1+'input_cool&amp;vent_evolution'!AC$9))</f>
        <v>9132223.8534570374</v>
      </c>
      <c r="EU319" s="2">
        <f>IF($D319=3,(ET319*(1+'input_cool&amp;vent_evolution'!AD$10)),ET319*(1+'input_cool&amp;vent_evolution'!AD$9))</f>
        <v>9202244.946932422</v>
      </c>
      <c r="EV319" s="2">
        <f>IF($D319=3,(EU319*(1+'input_cool&amp;vent_evolution'!AE$10)),EU319*(1+'input_cool&amp;vent_evolution'!AE$9))</f>
        <v>9265802.5935466532</v>
      </c>
      <c r="EW319" s="2">
        <f>IF($D319=3,(EV319*(1+'input_cool&amp;vent_evolution'!AF$10)),EV319*(1+'input_cool&amp;vent_evolution'!AF$9))</f>
        <v>9314925.139756754</v>
      </c>
      <c r="EX319" s="2">
        <f>IF($D319=3,(EW319*(1+'input_cool&amp;vent_evolution'!AG$10)),EW319*(1+'input_cool&amp;vent_evolution'!AG$9))</f>
        <v>9369575.1742320359</v>
      </c>
      <c r="EY319" s="2">
        <f>IF($D319=3,(EX319*(1+'input_cool&amp;vent_evolution'!AH$10)),EX319*(1+'input_cool&amp;vent_evolution'!AH$9))</f>
        <v>9421800.6618709043</v>
      </c>
      <c r="EZ319" s="2">
        <f>IF($D319=3,(EY319*(1+'input_cool&amp;vent_evolution'!AI$10)),EY319*(1+'input_cool&amp;vent_evolution'!AI$9))</f>
        <v>9464632.5011426713</v>
      </c>
      <c r="FA319" s="2">
        <f>IF($D319=3,(EZ319*(1+'input_cool&amp;vent_evolution'!AJ$10)),EZ319*(1+'input_cool&amp;vent_evolution'!AJ$9))</f>
        <v>9506084.4429214727</v>
      </c>
      <c r="FB319" s="2">
        <f>IF($D319=3,(FA319*(1+'input_cool&amp;vent_evolution'!AK$10)),FA319*(1+'input_cool&amp;vent_evolution'!AK$9))</f>
        <v>9553173.0362262782</v>
      </c>
      <c r="FC319" s="2">
        <f>IF($D319=3,(FB319*(1+'input_cool&amp;vent_evolution'!AL$10)),FB319*(1+'input_cool&amp;vent_evolution'!AL$9))</f>
        <v>9600045.9049787987</v>
      </c>
      <c r="FD319" s="2">
        <f>IF($D319=3,(FC319*(1+'input_cool&amp;vent_evolution'!AM$10)),FC319*(1+'input_cool&amp;vent_evolution'!AM$9))</f>
        <v>9656555.2201357465</v>
      </c>
      <c r="FE319" s="2">
        <f>IF($D319=3,(FD319*(1+'input_cool&amp;vent_evolution'!AN$10)),FD319*(1+'input_cool&amp;vent_evolution'!AN$9))</f>
        <v>9706747.475774223</v>
      </c>
      <c r="FF319" s="2">
        <f>IF($D319=3,(FE319*(1+'input_cool&amp;vent_evolution'!AO$10)),FE319*(1+'input_cool&amp;vent_evolution'!AO$9))</f>
        <v>9749652.2701635268</v>
      </c>
      <c r="FG319" s="2">
        <f>IF($D319=3,(FF319*(1+'input_cool&amp;vent_evolution'!AP$10)),FF319*(1+'input_cool&amp;vent_evolution'!AP$9))</f>
        <v>9804276.2244205177</v>
      </c>
      <c r="FH319" s="2">
        <f>IF($D319=3,(FG319*(1+'input_cool&amp;vent_evolution'!AQ$10)),FG319*(1+'input_cool&amp;vent_evolution'!AQ$9))</f>
        <v>9853672.5616864171</v>
      </c>
      <c r="FI319" s="2">
        <f>IF($D319=3,(FH319*(1+'input_cool&amp;vent_evolution'!AR$10)),FH319*(1+'input_cool&amp;vent_evolution'!AR$9))</f>
        <v>9910859.3999177888</v>
      </c>
      <c r="FJ319" s="2">
        <f>IF($D319=3,(FI319*(1+'input_cool&amp;vent_evolution'!AS$10)),FI319*(1+'input_cool&amp;vent_evolution'!AS$9))</f>
        <v>9961890.5925161485</v>
      </c>
      <c r="FK319" s="2">
        <f>IF($D319=3,(FJ319*(1+'input_cool&amp;vent_evolution'!AT$10)),FJ319*(1+'input_cool&amp;vent_evolution'!AT$9))</f>
        <v>10020787.685462669</v>
      </c>
      <c r="FL319" s="2">
        <f>IF($D319=3,(FK319*(1+'input_cool&amp;vent_evolution'!AU$10)),FK319*(1+'input_cool&amp;vent_evolution'!AU$9))</f>
        <v>10080032.992187018</v>
      </c>
      <c r="FM319" s="2">
        <f t="shared" si="348"/>
        <v>2358487.7535058931</v>
      </c>
      <c r="FN319" s="2">
        <f t="shared" si="349"/>
        <v>3397272.2886558329</v>
      </c>
      <c r="FO319" s="2">
        <f t="shared" si="350"/>
        <v>3452564.3182421164</v>
      </c>
      <c r="FP319" s="2">
        <f t="shared" si="351"/>
        <v>3504833.2033654042</v>
      </c>
      <c r="FQ319" s="2">
        <f t="shared" si="352"/>
        <v>3562633.1963482858</v>
      </c>
      <c r="FR319" s="2">
        <f t="shared" si="353"/>
        <v>3618890.166026168</v>
      </c>
      <c r="FS319" s="2">
        <f t="shared" si="354"/>
        <v>3659808.0052593197</v>
      </c>
      <c r="FT319" s="2">
        <f t="shared" si="355"/>
        <v>3711903.8926461372</v>
      </c>
      <c r="FU319" s="2">
        <f t="shared" si="356"/>
        <v>3756416.7017276217</v>
      </c>
      <c r="FV319" s="2">
        <f t="shared" si="357"/>
        <v>3806829.409127105</v>
      </c>
      <c r="FW319" s="2">
        <f t="shared" si="358"/>
        <v>3849536.2002825923</v>
      </c>
      <c r="FX319" s="2">
        <f t="shared" si="359"/>
        <v>3889330.8102888302</v>
      </c>
      <c r="FY319" s="2">
        <f t="shared" si="360"/>
        <v>3927287.5381413992</v>
      </c>
      <c r="FZ319" s="2">
        <f t="shared" si="361"/>
        <v>3964656.8161656368</v>
      </c>
      <c r="GA319" s="2">
        <f t="shared" si="362"/>
        <v>4000484.4877389646</v>
      </c>
      <c r="GB319" s="2">
        <f t="shared" si="363"/>
        <v>4042796.192574943</v>
      </c>
      <c r="GC319" s="2">
        <f t="shared" si="364"/>
        <v>4061606.2678063926</v>
      </c>
      <c r="GD319" s="2">
        <f t="shared" si="365"/>
        <v>4085105.1702136495</v>
      </c>
      <c r="GE319" s="2">
        <f t="shared" si="366"/>
        <v>4116427.6099140332</v>
      </c>
      <c r="GF319" s="2">
        <f t="shared" si="367"/>
        <v>4144858.7647955599</v>
      </c>
      <c r="GG319" s="2">
        <f t="shared" si="368"/>
        <v>4166832.6860131151</v>
      </c>
      <c r="GH319" s="2">
        <f t="shared" si="369"/>
        <v>4191279.2109745909</v>
      </c>
      <c r="GI319" s="2">
        <f t="shared" si="370"/>
        <v>4214641.1667253477</v>
      </c>
      <c r="GJ319" s="2">
        <f t="shared" si="371"/>
        <v>4233801.0746367844</v>
      </c>
      <c r="GK319" s="2">
        <f t="shared" si="372"/>
        <v>4252343.7148954188</v>
      </c>
      <c r="GL319" s="2">
        <f t="shared" si="373"/>
        <v>4273407.7907497054</v>
      </c>
      <c r="GM319" s="2">
        <f t="shared" si="374"/>
        <v>4294375.3668359164</v>
      </c>
      <c r="GN319" s="2">
        <f t="shared" si="375"/>
        <v>4319653.6012744531</v>
      </c>
      <c r="GO319" s="2">
        <f t="shared" si="376"/>
        <v>4342106.0341433436</v>
      </c>
      <c r="GP319" s="2">
        <f t="shared" si="377"/>
        <v>4361298.5769674387</v>
      </c>
      <c r="GQ319" s="2">
        <f t="shared" si="378"/>
        <v>4385733.4355006395</v>
      </c>
      <c r="GR319" s="2">
        <f t="shared" si="379"/>
        <v>4407829.8312956411</v>
      </c>
      <c r="GS319" s="2">
        <f t="shared" si="380"/>
        <v>4433411.1412017392</v>
      </c>
      <c r="GT319" s="2">
        <f t="shared" si="381"/>
        <v>4456238.8545901729</v>
      </c>
      <c r="GU319" s="2">
        <f t="shared" si="382"/>
        <v>4482585.2103921389</v>
      </c>
      <c r="GV319" s="2">
        <f t="shared" si="383"/>
        <v>4509087.3321857164</v>
      </c>
      <c r="GW319" s="2">
        <f>IF($D319=3,($N319*$M319*EC319*'input_cooling&amp;ventilation'!$D$3)*'input_cool&amp;vent_evolution'!M$11,($O319*$M319*EC319*'input_cooling&amp;ventilation'!$D$3)*'input_cool&amp;vent_evolution'!M$10)</f>
        <v>697783.74832777632</v>
      </c>
      <c r="GX319" s="2">
        <f>IF($D319=3,($N319*$M319*ED319*'input_cooling&amp;ventilation'!$D$3)*'input_cool&amp;vent_evolution'!N$11,($O319*$M319*ED319*'input_cooling&amp;ventilation'!$D$3)*'input_cool&amp;vent_evolution'!N$10)</f>
        <v>695404.84725217137</v>
      </c>
      <c r="GY319" s="2">
        <f>IF($D319=3,($N319*$M319*EE319*'input_cooling&amp;ventilation'!$D$3)*'input_cool&amp;vent_evolution'!O$11,($O319*$M319*EE319*'input_cooling&amp;ventilation'!$D$3)*'input_cool&amp;vent_evolution'!O$10)</f>
        <v>692973.37435220473</v>
      </c>
      <c r="GZ319" s="2">
        <f>IF($D319=3,($N319*$M319*EF319*'input_cooling&amp;ventilation'!$D$3)*'input_cool&amp;vent_evolution'!P$11,($O319*$M319*EF319*'input_cooling&amp;ventilation'!$D$3)*'input_cool&amp;vent_evolution'!P$10)</f>
        <v>651803.50005561928</v>
      </c>
      <c r="HA319" s="2">
        <f>IF($D319=3,($N319*$M319*EG319*'input_cooling&amp;ventilation'!$D$3)*'input_cool&amp;vent_evolution'!Q$11,($O319*$M319*EG319*'input_cooling&amp;ventilation'!$D$3)*'input_cool&amp;vent_evolution'!Q$10)</f>
        <v>650918.81168391882</v>
      </c>
      <c r="HB319" s="2">
        <f>IF($D319=3,($N319*$M319*EH319*'input_cooling&amp;ventilation'!$D$3)*'input_cool&amp;vent_evolution'!R$11,($O319*$M319*EH319*'input_cooling&amp;ventilation'!$D$3)*'input_cool&amp;vent_evolution'!R$10)</f>
        <v>510018.13325181871</v>
      </c>
      <c r="HC319" s="2">
        <f>IF($D319=3,($N319*$M319*EI319*'input_cooling&amp;ventilation'!$D$3)*'input_cool&amp;vent_evolution'!S$11,($O319*$M319*EI319*'input_cooling&amp;ventilation'!$D$3)*'input_cool&amp;vent_evolution'!S$10)</f>
        <v>508779.62324578228</v>
      </c>
      <c r="HD319" s="2">
        <f>IF($D319=3,($N319*$M319*EJ319*'input_cooling&amp;ventilation'!$D$3)*'input_cool&amp;vent_evolution'!T$11,($O319*$M319*EJ319*'input_cooling&amp;ventilation'!$D$3)*'input_cool&amp;vent_evolution'!T$10)</f>
        <v>509111.38605533144</v>
      </c>
      <c r="HE319" s="2">
        <f>IF($D319=3,($N319*$M319*EK319*'input_cooling&amp;ventilation'!$D$3)*'input_cool&amp;vent_evolution'!U$11,($O319*$M319*EK319*'input_cooling&amp;ventilation'!$D$3)*'input_cool&amp;vent_evolution'!U$10)</f>
        <v>508411.92613741179</v>
      </c>
      <c r="HF319" s="2">
        <f>IF($D319=3,($N319*$M319*EL319*'input_cooling&amp;ventilation'!$D$3)*'input_cool&amp;vent_evolution'!V$11,($O319*$M319*EL319*'input_cooling&amp;ventilation'!$D$3)*'input_cool&amp;vent_evolution'!V$10)</f>
        <v>508522.66675464634</v>
      </c>
      <c r="HG319" s="2">
        <f>IF($D319=3,($N319*$M319*EM319*'input_cooling&amp;ventilation'!$D$3)*'input_cool&amp;vent_evolution'!W$11,($O319*$M319*EM319*'input_cooling&amp;ventilation'!$D$3)*'input_cool&amp;vent_evolution'!W$10)</f>
        <v>394552.78377272835</v>
      </c>
      <c r="HH319" s="2">
        <f>IF($D319=3,($N319*$M319*EN319*'input_cooling&amp;ventilation'!$D$3)*'input_cool&amp;vent_evolution'!X$11,($O319*$M319*EN319*'input_cooling&amp;ventilation'!$D$3)*'input_cool&amp;vent_evolution'!X$10)</f>
        <v>394761.81881050643</v>
      </c>
      <c r="HI319" s="2">
        <f>IF($D319=3,($N319*$M319*EO319*'input_cooling&amp;ventilation'!$D$3)*'input_cool&amp;vent_evolution'!Y$11,($O319*$M319*EO319*'input_cooling&amp;ventilation'!$D$3)*'input_cool&amp;vent_evolution'!Y$10)</f>
        <v>394784.40707287891</v>
      </c>
      <c r="HJ319" s="2">
        <f>IF($D319=3,($N319*$M319*EP319*'input_cooling&amp;ventilation'!$D$3)*'input_cool&amp;vent_evolution'!Z$11,($O319*$M319*EP319*'input_cooling&amp;ventilation'!$D$3)*'input_cool&amp;vent_evolution'!Z$10)</f>
        <v>394750.33068348991</v>
      </c>
      <c r="HK319" s="2">
        <f>IF($D319=3,($N319*$M319*EQ319*'input_cooling&amp;ventilation'!$D$3)*'input_cool&amp;vent_evolution'!AA$11,($O319*$M319*EQ319*'input_cooling&amp;ventilation'!$D$3)*'input_cool&amp;vent_evolution'!AA$10)</f>
        <v>394567.12645735528</v>
      </c>
      <c r="HL319" s="2">
        <f>IF($D319=3,($N319*$M319*ER319*'input_cooling&amp;ventilation'!$D$3)*'input_cool&amp;vent_evolution'!AB$11,($O319*$M319*ER319*'input_cooling&amp;ventilation'!$D$3)*'input_cool&amp;vent_evolution'!AB$10)</f>
        <v>274787.59826438734</v>
      </c>
      <c r="HM319" s="2">
        <f>IF($D319=3,($N319*$M319*ES319*'input_cooling&amp;ventilation'!$D$3)*'input_cool&amp;vent_evolution'!AC$11,($O319*$M319*ES319*'input_cooling&amp;ventilation'!$D$3)*'input_cool&amp;vent_evolution'!AC$10)</f>
        <v>274356.46096031874</v>
      </c>
      <c r="HN319" s="2">
        <f>IF($D319=3,($N319*$M319*ET319*'input_cooling&amp;ventilation'!$D$3)*'input_cool&amp;vent_evolution'!AD$11,($O319*$M319*ET319*'input_cooling&amp;ventilation'!$D$3)*'input_cool&amp;vent_evolution'!AD$10)</f>
        <v>274246.48839386407</v>
      </c>
      <c r="HO319" s="2">
        <f>IF($D319=3,($N319*$M319*EU319*'input_cooling&amp;ventilation'!$D$3)*'input_cool&amp;vent_evolution'!AE$11,($O319*$M319*EU319*'input_cooling&amp;ventilation'!$D$3)*'input_cool&amp;vent_evolution'!AE$10)</f>
        <v>274660.87990086892</v>
      </c>
      <c r="HP319" s="2">
        <f>IF($D319=3,($N319*$M319*EV319*'input_cooling&amp;ventilation'!$D$3)*'input_cool&amp;vent_evolution'!AF$11,($O319*$M319*EV319*'input_cooling&amp;ventilation'!$D$3)*'input_cool&amp;vent_evolution'!AF$10)</f>
        <v>274879.55837488535</v>
      </c>
      <c r="HQ319" s="2">
        <f>IF($D319=3,($N319*$M319*EW319*'input_cooling&amp;ventilation'!$D$3)*'input_cool&amp;vent_evolution'!AG$11,($O319*$M319*EW319*'input_cooling&amp;ventilation'!$D$3)*'input_cool&amp;vent_evolution'!AG$10)</f>
        <v>173536.11721302214</v>
      </c>
      <c r="HR319" s="2">
        <f>IF($D319=3,($N319*$M319*EX319*'input_cooling&amp;ventilation'!$D$3)*'input_cool&amp;vent_evolution'!AH$11,($O319*$M319*EX319*'input_cooling&amp;ventilation'!$D$3)*'input_cool&amp;vent_evolution'!AH$10)</f>
        <v>173867.13444151197</v>
      </c>
      <c r="HS319" s="2">
        <f>IF($D319=3,($N319*$M319*EY319*'input_cooling&amp;ventilation'!$D$3)*'input_cool&amp;vent_evolution'!AI$11,($O319*$M319*EY319*'input_cooling&amp;ventilation'!$D$3)*'input_cool&amp;vent_evolution'!AI$10)</f>
        <v>174150.93834625208</v>
      </c>
      <c r="HT319" s="2">
        <f>IF($D319=3,($N319*$M319*EZ319*'input_cooling&amp;ventilation'!$D$3)*'input_cool&amp;vent_evolution'!AJ$11,($O319*$M319*EZ319*'input_cooling&amp;ventilation'!$D$3)*'input_cool&amp;vent_evolution'!AJ$10)</f>
        <v>174259.74959115454</v>
      </c>
      <c r="HU319" s="2">
        <f>IF($D319=3,($N319*$M319*FA319*'input_cooling&amp;ventilation'!$D$3)*'input_cool&amp;vent_evolution'!AK$11,($O319*$M319*FA319*'input_cooling&amp;ventilation'!$D$3)*'input_cool&amp;vent_evolution'!AK$10)</f>
        <v>174342.57034783455</v>
      </c>
      <c r="HV319" s="2">
        <f>IF($D319=3,($N319*$M319*FB319*'input_cooling&amp;ventilation'!$D$3)*'input_cool&amp;vent_evolution'!AL$11,($O319*$M319*FB319*'input_cooling&amp;ventilation'!$D$3)*'input_cool&amp;vent_evolution'!AL$10)</f>
        <v>174527.96190446787</v>
      </c>
      <c r="HW319" s="2">
        <f>IF($D319=3,($N319*$M319*FC319*'input_cooling&amp;ventilation'!$D$3)*'input_cool&amp;vent_evolution'!AM$11,($O319*$M319*FC319*'input_cooling&amp;ventilation'!$D$3)*'input_cool&amp;vent_evolution'!AM$10)</f>
        <v>174708.14056385646</v>
      </c>
      <c r="HX319" s="2">
        <f>IF($D319=3,($N319*$M319*FD319*'input_cooling&amp;ventilation'!$D$3)*'input_cool&amp;vent_evolution'!AN$11,($O319*$M319*FD319*'input_cooling&amp;ventilation'!$D$3)*'input_cool&amp;vent_evolution'!AN$10)</f>
        <v>175061.84256708401</v>
      </c>
      <c r="HY319" s="2">
        <f>IF($D319=3,($N319*$M319*FE319*'input_cooling&amp;ventilation'!$D$3)*'input_cool&amp;vent_evolution'!AO$11,($O319*$M319*FE319*'input_cooling&amp;ventilation'!$D$3)*'input_cool&amp;vent_evolution'!AO$10)</f>
        <v>175298.92368301086</v>
      </c>
      <c r="HZ319" s="2">
        <f>IF($D319=3,($N319*$M319*FF319*'input_cooling&amp;ventilation'!$D$3)*'input_cool&amp;vent_evolution'!AP$11,($O319*$M319*FF319*'input_cooling&amp;ventilation'!$D$3)*'input_cool&amp;vent_evolution'!AP$10)</f>
        <v>175403.28602078676</v>
      </c>
      <c r="IA319" s="2">
        <f>IF($D319=3,($N319*$M319*FG319*'input_cooling&amp;ventilation'!$D$3)*'input_cool&amp;vent_evolution'!AQ$11,($O319*$M319*FG319*'input_cooling&amp;ventilation'!$D$3)*'input_cool&amp;vent_evolution'!AQ$10)</f>
        <v>175717.058967344</v>
      </c>
      <c r="IB319" s="2">
        <f>IF($D319=3,($N319*$M319*FH319*'input_cooling&amp;ventilation'!$D$3)*'input_cool&amp;vent_evolution'!AR$11,($O319*$M319*FH319*'input_cooling&amp;ventilation'!$D$3)*'input_cool&amp;vent_evolution'!AR$10)</f>
        <v>175935.32390555186</v>
      </c>
      <c r="IC319" s="2">
        <f>IF($D319=3,($N319*$M319*FI319*'input_cooling&amp;ventilation'!$D$3)*'input_cool&amp;vent_evolution'!AS$11,($O319*$M319*FI319*'input_cooling&amp;ventilation'!$D$3)*'input_cool&amp;vent_evolution'!AS$10)</f>
        <v>176290.68967438652</v>
      </c>
      <c r="ID319" s="2">
        <f>IF($D319=3,($N319*$M319*FJ319*'input_cooling&amp;ventilation'!$D$3)*'input_cool&amp;vent_evolution'!AT$11,($O319*$M319*FJ319*'input_cooling&amp;ventilation'!$D$3)*'input_cool&amp;vent_evolution'!AT$10)</f>
        <v>176534.50496877384</v>
      </c>
      <c r="IE319" s="2">
        <f>IF($D319=3,($N319*$M319*FK319*'input_cooling&amp;ventilation'!$D$3)*'input_cool&amp;vent_evolution'!AU$11,($O319*$M319*FK319*'input_cooling&amp;ventilation'!$D$3)*'input_cool&amp;vent_evolution'!AU$10)</f>
        <v>177578.21941743727</v>
      </c>
      <c r="IF319" s="2">
        <f>IF($D319=3,($N319*$M319*FL319*'input_cooling&amp;ventilation'!$D$3)*'input_cool&amp;vent_evolution'!AV$11,($O319*$M319*FL319*'input_cooling&amp;ventilation'!$D$3)*'input_cool&amp;vent_evolution'!AV$10)</f>
        <v>178628.10455692711</v>
      </c>
    </row>
    <row r="320" spans="1:240" x14ac:dyDescent="0.25">
      <c r="A320">
        <v>318</v>
      </c>
      <c r="B320">
        <v>100100</v>
      </c>
      <c r="C320">
        <v>29</v>
      </c>
      <c r="D320">
        <v>6</v>
      </c>
      <c r="E320">
        <v>1</v>
      </c>
      <c r="F320">
        <v>155691571.983224</v>
      </c>
      <c r="G320" s="2">
        <v>173751230.61779401</v>
      </c>
      <c r="H320" s="2">
        <v>0</v>
      </c>
      <c r="I320" s="17">
        <v>0.61365516399999998</v>
      </c>
      <c r="J320">
        <v>0.21863263799999999</v>
      </c>
      <c r="K320" s="2">
        <f t="shared" si="308"/>
        <v>0</v>
      </c>
      <c r="L320" s="2">
        <f t="shared" si="309"/>
        <v>106623339.91996419</v>
      </c>
      <c r="M320">
        <v>0.680042238648363</v>
      </c>
      <c r="N320" s="17">
        <f>'input_cooling&amp;ventilation'!$D$5</f>
        <v>57.500092182043396</v>
      </c>
      <c r="O320" s="45">
        <f>'input_cooling&amp;ventilation'!$D$6</f>
        <v>19.328678831353667</v>
      </c>
      <c r="P320" s="45">
        <f>'input_cooling&amp;ventilation'!$C$5</f>
        <v>50.351688737400465</v>
      </c>
      <c r="Q320" s="45">
        <f>'input_cooling&amp;ventilation'!$C$6</f>
        <v>32.240814214248743</v>
      </c>
      <c r="R320">
        <v>17</v>
      </c>
      <c r="S320">
        <v>12</v>
      </c>
      <c r="T320">
        <v>14</v>
      </c>
      <c r="U320" s="2">
        <f t="shared" si="310"/>
        <v>0</v>
      </c>
      <c r="V320" s="2">
        <f t="shared" si="311"/>
        <v>171674515.48973247</v>
      </c>
      <c r="W320" s="2">
        <v>0</v>
      </c>
      <c r="X320" s="57">
        <f>IF($D320=3,(W320*(1+'input_cool&amp;vent_evolution'!M$11)),(W320*(1+'input_cool&amp;vent_evolution'!M$12)))</f>
        <v>0</v>
      </c>
      <c r="Y320" s="57">
        <f>IF($D320=3,(X320*(1+'input_cool&amp;vent_evolution'!N$11)),(X320*(1+'input_cool&amp;vent_evolution'!N$12)))</f>
        <v>0</v>
      </c>
      <c r="Z320" s="57">
        <f>IF($D320=3,(Y320*(1+'input_cool&amp;vent_evolution'!O$11)),(Y320*(1+'input_cool&amp;vent_evolution'!O$12)))</f>
        <v>0</v>
      </c>
      <c r="AA320" s="57">
        <f>IF($D320=3,(Z320*(1+'input_cool&amp;vent_evolution'!P$11)),(Z320*(1+'input_cool&amp;vent_evolution'!P$12)))</f>
        <v>0</v>
      </c>
      <c r="AB320" s="57">
        <f>IF($D320=3,(AA320*(1+'input_cool&amp;vent_evolution'!Q$11)),(AA320*(1+'input_cool&amp;vent_evolution'!Q$12)))</f>
        <v>0</v>
      </c>
      <c r="AC320" s="57">
        <f>IF($D320=3,(AB320*(1+'input_cool&amp;vent_evolution'!R$11)),(AB320*(1+'input_cool&amp;vent_evolution'!R$12)))</f>
        <v>0</v>
      </c>
      <c r="AD320" s="57">
        <f>IF($D320=3,(AC320*(1+'input_cool&amp;vent_evolution'!S$11)),(AC320*(1+'input_cool&amp;vent_evolution'!S$12)))</f>
        <v>0</v>
      </c>
      <c r="AE320" s="57">
        <f>IF($D320=3,(AD320*(1+'input_cool&amp;vent_evolution'!T$11)),(AD320*(1+'input_cool&amp;vent_evolution'!T$12)))</f>
        <v>0</v>
      </c>
      <c r="AF320" s="57">
        <f>IF($D320=3,(AE320*(1+'input_cool&amp;vent_evolution'!U$11)),(AE320*(1+'input_cool&amp;vent_evolution'!U$12)))</f>
        <v>0</v>
      </c>
      <c r="AG320" s="57">
        <f>IF($D320=3,(AF320*(1+'input_cool&amp;vent_evolution'!V$11)),(AF320*(1+'input_cool&amp;vent_evolution'!V$12)))</f>
        <v>0</v>
      </c>
      <c r="AH320" s="57">
        <f>IF($D320=3,(AG320*(1+'input_cool&amp;vent_evolution'!W$11)),(AG320*(1+'input_cool&amp;vent_evolution'!W$12)))</f>
        <v>0</v>
      </c>
      <c r="AI320" s="57">
        <f>IF($D320=3,(AH320*(1+'input_cool&amp;vent_evolution'!X$11)),(AH320*(1+'input_cool&amp;vent_evolution'!X$12)))</f>
        <v>0</v>
      </c>
      <c r="AJ320" s="57">
        <f>IF($D320=3,(AI320*(1+'input_cool&amp;vent_evolution'!Y$11)),(AI320*(1+'input_cool&amp;vent_evolution'!Y$12)))</f>
        <v>0</v>
      </c>
      <c r="AK320" s="57">
        <f>IF($D320=3,(AJ320*(1+'input_cool&amp;vent_evolution'!Z$11)),(AJ320*(1+'input_cool&amp;vent_evolution'!Z$12)))</f>
        <v>0</v>
      </c>
      <c r="AL320" s="57">
        <f>IF($D320=3,(AK320*(1+'input_cool&amp;vent_evolution'!AA$11)),(AK320*(1+'input_cool&amp;vent_evolution'!AA$12)))</f>
        <v>0</v>
      </c>
      <c r="AM320" s="57">
        <f>IF($D320=3,(AL320*(1+'input_cool&amp;vent_evolution'!AB$11)),(AL320*(1+'input_cool&amp;vent_evolution'!AB$12)))</f>
        <v>0</v>
      </c>
      <c r="AN320" s="57">
        <f>IF($D320=3,(AM320*(1+'input_cool&amp;vent_evolution'!AC$11)),(AM320*(1+'input_cool&amp;vent_evolution'!AC$12)))</f>
        <v>0</v>
      </c>
      <c r="AO320" s="57">
        <f>IF($D320=3,(AN320*(1+'input_cool&amp;vent_evolution'!AD$11)),(AN320*(1+'input_cool&amp;vent_evolution'!AD$12)))</f>
        <v>0</v>
      </c>
      <c r="AP320" s="57">
        <f>IF($D320=3,(AO320*(1+'input_cool&amp;vent_evolution'!AE$11)),(AO320*(1+'input_cool&amp;vent_evolution'!AE$12)))</f>
        <v>0</v>
      </c>
      <c r="AQ320" s="57">
        <f>IF($D320=3,(AP320*(1+'input_cool&amp;vent_evolution'!AF$11)),(AP320*(1+'input_cool&amp;vent_evolution'!AF$12)))</f>
        <v>0</v>
      </c>
      <c r="AR320" s="57">
        <f>IF($D320=3,(AQ320*(1+'input_cool&amp;vent_evolution'!AG$11)),(AQ320*(1+'input_cool&amp;vent_evolution'!AG$12)))</f>
        <v>0</v>
      </c>
      <c r="AS320" s="57">
        <f>IF($D320=3,(AR320*(1+'input_cool&amp;vent_evolution'!AH$11)),(AR320*(1+'input_cool&amp;vent_evolution'!AH$12)))</f>
        <v>0</v>
      </c>
      <c r="AT320" s="57">
        <f>IF($D320=3,(AS320*(1+'input_cool&amp;vent_evolution'!AI$11)),(AS320*(1+'input_cool&amp;vent_evolution'!AI$12)))</f>
        <v>0</v>
      </c>
      <c r="AU320" s="57">
        <f>IF($D320=3,(AT320*(1+'input_cool&amp;vent_evolution'!AJ$11)),(AT320*(1+'input_cool&amp;vent_evolution'!AJ$12)))</f>
        <v>0</v>
      </c>
      <c r="AV320" s="57">
        <f>IF($D320=3,(AU320*(1+'input_cool&amp;vent_evolution'!AK$11)),(AU320*(1+'input_cool&amp;vent_evolution'!AK$12)))</f>
        <v>0</v>
      </c>
      <c r="AW320" s="57">
        <f>IF($D320=3,(AV320*(1+'input_cool&amp;vent_evolution'!AL$11)),(AV320*(1+'input_cool&amp;vent_evolution'!AL$12)))</f>
        <v>0</v>
      </c>
      <c r="AX320" s="57">
        <f>IF($D320=3,(AW320*(1+'input_cool&amp;vent_evolution'!AM$11)),(AW320*(1+'input_cool&amp;vent_evolution'!AM$12)))</f>
        <v>0</v>
      </c>
      <c r="AY320" s="57">
        <f>IF($D320=3,(AX320*(1+'input_cool&amp;vent_evolution'!AN$11)),(AX320*(1+'input_cool&amp;vent_evolution'!AN$12)))</f>
        <v>0</v>
      </c>
      <c r="AZ320" s="57">
        <f>IF($D320=3,(AY320*(1+'input_cool&amp;vent_evolution'!AO$11)),(AY320*(1+'input_cool&amp;vent_evolution'!AO$12)))</f>
        <v>0</v>
      </c>
      <c r="BA320" s="57">
        <f>IF($D320=3,(AZ320*(1+'input_cool&amp;vent_evolution'!AP$11)),(AZ320*(1+'input_cool&amp;vent_evolution'!AP$12)))</f>
        <v>0</v>
      </c>
      <c r="BB320" s="57">
        <f>IF($D320=3,(BA320*(1+'input_cool&amp;vent_evolution'!AQ$11)),(BA320*(1+'input_cool&amp;vent_evolution'!AQ$12)))</f>
        <v>0</v>
      </c>
      <c r="BC320" s="57">
        <f>IF($D320=3,(BB320*(1+'input_cool&amp;vent_evolution'!AR$11)),(BB320*(1+'input_cool&amp;vent_evolution'!AR$12)))</f>
        <v>0</v>
      </c>
      <c r="BD320" s="57">
        <f>IF($D320=3,(BC320*(1+'input_cool&amp;vent_evolution'!AS$11)),(BC320*(1+'input_cool&amp;vent_evolution'!AS$12)))</f>
        <v>0</v>
      </c>
      <c r="BE320" s="57">
        <f>IF($D320=3,(BD320*(1+'input_cool&amp;vent_evolution'!AT$11)),(BD320*(1+'input_cool&amp;vent_evolution'!AT$12)))</f>
        <v>0</v>
      </c>
      <c r="BF320" s="57">
        <f>IF($D320=3,(BE320*(1+'input_cool&amp;vent_evolution'!AU$11)),(BE320*(1+'input_cool&amp;vent_evolution'!AU$12)))</f>
        <v>0</v>
      </c>
      <c r="BG320" s="57">
        <f>IF($D320=3,(BF320*(1+'input_cool&amp;vent_evolution'!AV$11)),(BF320*(1+'input_cool&amp;vent_evolution'!AV$12)))</f>
        <v>0</v>
      </c>
      <c r="BH320" s="2">
        <f t="shared" si="384"/>
        <v>0</v>
      </c>
      <c r="BI320" s="2">
        <f t="shared" si="312"/>
        <v>0</v>
      </c>
      <c r="BJ320" s="2">
        <f t="shared" si="313"/>
        <v>0</v>
      </c>
      <c r="BK320" s="2">
        <f t="shared" si="314"/>
        <v>0</v>
      </c>
      <c r="BL320" s="2">
        <f t="shared" si="315"/>
        <v>0</v>
      </c>
      <c r="BM320" s="2">
        <f t="shared" si="316"/>
        <v>0</v>
      </c>
      <c r="BN320" s="2">
        <f t="shared" si="317"/>
        <v>0</v>
      </c>
      <c r="BO320" s="2">
        <f t="shared" si="318"/>
        <v>0</v>
      </c>
      <c r="BP320" s="2">
        <f t="shared" si="319"/>
        <v>0</v>
      </c>
      <c r="BQ320" s="2">
        <f t="shared" si="320"/>
        <v>0</v>
      </c>
      <c r="BR320" s="2">
        <f t="shared" si="321"/>
        <v>0</v>
      </c>
      <c r="BS320" s="2">
        <f t="shared" si="322"/>
        <v>0</v>
      </c>
      <c r="BT320" s="2">
        <f t="shared" si="323"/>
        <v>0</v>
      </c>
      <c r="BU320" s="2">
        <f t="shared" si="324"/>
        <v>0</v>
      </c>
      <c r="BV320" s="2">
        <f t="shared" si="325"/>
        <v>0</v>
      </c>
      <c r="BW320" s="2">
        <f t="shared" si="326"/>
        <v>0</v>
      </c>
      <c r="BX320" s="2">
        <f t="shared" si="327"/>
        <v>0</v>
      </c>
      <c r="BY320" s="2">
        <f t="shared" si="328"/>
        <v>0</v>
      </c>
      <c r="BZ320" s="2">
        <f t="shared" si="329"/>
        <v>0</v>
      </c>
      <c r="CA320" s="2">
        <f t="shared" si="330"/>
        <v>0</v>
      </c>
      <c r="CB320" s="2">
        <f t="shared" si="331"/>
        <v>0</v>
      </c>
      <c r="CC320" s="2">
        <f t="shared" si="332"/>
        <v>0</v>
      </c>
      <c r="CD320" s="2">
        <f t="shared" si="333"/>
        <v>0</v>
      </c>
      <c r="CE320" s="2">
        <f t="shared" si="334"/>
        <v>0</v>
      </c>
      <c r="CF320" s="2">
        <f t="shared" si="335"/>
        <v>0</v>
      </c>
      <c r="CG320" s="2">
        <f t="shared" si="336"/>
        <v>0</v>
      </c>
      <c r="CH320" s="2">
        <f t="shared" si="337"/>
        <v>0</v>
      </c>
      <c r="CI320" s="2">
        <f t="shared" si="338"/>
        <v>0</v>
      </c>
      <c r="CJ320" s="2">
        <f t="shared" si="339"/>
        <v>0</v>
      </c>
      <c r="CK320" s="2">
        <f t="shared" si="340"/>
        <v>0</v>
      </c>
      <c r="CL320" s="2">
        <f t="shared" si="341"/>
        <v>0</v>
      </c>
      <c r="CM320" s="2">
        <f t="shared" si="342"/>
        <v>0</v>
      </c>
      <c r="CN320" s="2">
        <f t="shared" si="343"/>
        <v>0</v>
      </c>
      <c r="CO320" s="2">
        <f t="shared" si="344"/>
        <v>0</v>
      </c>
      <c r="CP320" s="2">
        <f t="shared" si="345"/>
        <v>0</v>
      </c>
      <c r="CQ320" s="2">
        <f t="shared" si="346"/>
        <v>0</v>
      </c>
      <c r="CR320" s="2">
        <f>IF($D320=3,(W320*$P320*$M320*'input_cooling&amp;ventilation'!$D$3)*'input_cool&amp;vent_evolution'!M$11,(W320*$Q320*'input_cooling&amp;ventilation'!$D$3)*'input_cool&amp;vent_evolution'!M$12)</f>
        <v>0</v>
      </c>
      <c r="CS320" s="2">
        <f>IF($D320=3,(X320*$P320*$M320*'input_cooling&amp;ventilation'!$D$3)*'input_cool&amp;vent_evolution'!N$11,(X320*$Q320*'input_cooling&amp;ventilation'!$D$3)*'input_cool&amp;vent_evolution'!N$12)</f>
        <v>0</v>
      </c>
      <c r="CT320" s="2">
        <f>IF($D320=3,(Y320*$P320*$M320*'input_cooling&amp;ventilation'!$D$3)*'input_cool&amp;vent_evolution'!O$11,(Y320*$Q320*'input_cooling&amp;ventilation'!$D$3)*'input_cool&amp;vent_evolution'!O$12)</f>
        <v>0</v>
      </c>
      <c r="CU320" s="2">
        <f>IF($D320=3,(Z320*$P320*$M320*'input_cooling&amp;ventilation'!$D$3)*'input_cool&amp;vent_evolution'!P$11,(Z320*$Q320*'input_cooling&amp;ventilation'!$D$3)*'input_cool&amp;vent_evolution'!P$12)</f>
        <v>0</v>
      </c>
      <c r="CV320" s="2">
        <f>IF($D320=3,(AA320*$P320*$M320*'input_cooling&amp;ventilation'!$D$3)*'input_cool&amp;vent_evolution'!Q$11,(AA320*$Q320*'input_cooling&amp;ventilation'!$D$3)*'input_cool&amp;vent_evolution'!Q$12)</f>
        <v>0</v>
      </c>
      <c r="CW320" s="2">
        <f>IF($D320=3,(AB320*$P320*$M320*'input_cooling&amp;ventilation'!$D$3)*'input_cool&amp;vent_evolution'!R$11,(AB320*$Q320*'input_cooling&amp;ventilation'!$D$3)*'input_cool&amp;vent_evolution'!R$12)</f>
        <v>0</v>
      </c>
      <c r="CX320" s="2">
        <f>IF($D320=3,(AC320*$P320*$M320*'input_cooling&amp;ventilation'!$D$3)*'input_cool&amp;vent_evolution'!S$11,(AC320*$Q320*'input_cooling&amp;ventilation'!$D$3)*'input_cool&amp;vent_evolution'!S$12)</f>
        <v>0</v>
      </c>
      <c r="CY320" s="2">
        <f>IF($D320=3,(AD320*$P320*$M320*'input_cooling&amp;ventilation'!$D$3)*'input_cool&amp;vent_evolution'!T$11,(AD320*$Q320*'input_cooling&amp;ventilation'!$D$3)*'input_cool&amp;vent_evolution'!T$12)</f>
        <v>0</v>
      </c>
      <c r="CZ320" s="2">
        <f>IF($D320=3,(AE320*$P320*$M320*'input_cooling&amp;ventilation'!$D$3)*'input_cool&amp;vent_evolution'!U$11,(AE320*$Q320*'input_cooling&amp;ventilation'!$D$3)*'input_cool&amp;vent_evolution'!U$12)</f>
        <v>0</v>
      </c>
      <c r="DA320" s="2">
        <f>IF($D320=3,(AF320*$P320*$M320*'input_cooling&amp;ventilation'!$D$3)*'input_cool&amp;vent_evolution'!V$11,(AF320*$Q320*'input_cooling&amp;ventilation'!$D$3)*'input_cool&amp;vent_evolution'!V$12)</f>
        <v>0</v>
      </c>
      <c r="DB320" s="2">
        <f>IF($D320=3,(AG320*$P320*$M320*'input_cooling&amp;ventilation'!$D$3)*'input_cool&amp;vent_evolution'!W$11,(AG320*$Q320*'input_cooling&amp;ventilation'!$D$3)*'input_cool&amp;vent_evolution'!W$12)</f>
        <v>0</v>
      </c>
      <c r="DC320" s="2">
        <f>IF($D320=3,(AH320*$P320*$M320*'input_cooling&amp;ventilation'!$D$3)*'input_cool&amp;vent_evolution'!X$11,(AH320*$Q320*'input_cooling&amp;ventilation'!$D$3)*'input_cool&amp;vent_evolution'!X$12)</f>
        <v>0</v>
      </c>
      <c r="DD320" s="2">
        <f>IF($D320=3,(AI320*$P320*$M320*'input_cooling&amp;ventilation'!$D$3)*'input_cool&amp;vent_evolution'!Y$11,(AI320*$Q320*'input_cooling&amp;ventilation'!$D$3)*'input_cool&amp;vent_evolution'!Y$12)</f>
        <v>0</v>
      </c>
      <c r="DE320" s="2">
        <f>IF($D320=3,(AJ320*$P320*$M320*'input_cooling&amp;ventilation'!$D$3)*'input_cool&amp;vent_evolution'!Z$11,(AJ320*$Q320*'input_cooling&amp;ventilation'!$D$3)*'input_cool&amp;vent_evolution'!Z$12)</f>
        <v>0</v>
      </c>
      <c r="DF320" s="2">
        <f>IF($D320=3,(AK320*$P320*$M320*'input_cooling&amp;ventilation'!$D$3)*'input_cool&amp;vent_evolution'!AA$11,(AK320*$Q320*'input_cooling&amp;ventilation'!$D$3)*'input_cool&amp;vent_evolution'!AA$12)</f>
        <v>0</v>
      </c>
      <c r="DG320" s="2">
        <f>IF($D320=3,(AL320*$P320*$M320*'input_cooling&amp;ventilation'!$D$3)*'input_cool&amp;vent_evolution'!AB$11,(AL320*$Q320*'input_cooling&amp;ventilation'!$D$3)*'input_cool&amp;vent_evolution'!AB$12)</f>
        <v>0</v>
      </c>
      <c r="DH320" s="2">
        <f>IF($D320=3,(AM320*$P320*$M320*'input_cooling&amp;ventilation'!$D$3)*'input_cool&amp;vent_evolution'!AC$11,(AM320*$Q320*'input_cooling&amp;ventilation'!$D$3)*'input_cool&amp;vent_evolution'!AC$12)</f>
        <v>0</v>
      </c>
      <c r="DI320" s="2">
        <f>IF($D320=3,(AN320*$P320*$M320*'input_cooling&amp;ventilation'!$D$3)*'input_cool&amp;vent_evolution'!AD$11,(AN320*$Q320*'input_cooling&amp;ventilation'!$D$3)*'input_cool&amp;vent_evolution'!AD$12)</f>
        <v>0</v>
      </c>
      <c r="DJ320" s="2">
        <f>IF($D320=3,(AO320*$P320*$M320*'input_cooling&amp;ventilation'!$D$3)*'input_cool&amp;vent_evolution'!AE$11,(AO320*$Q320*'input_cooling&amp;ventilation'!$D$3)*'input_cool&amp;vent_evolution'!AE$12)</f>
        <v>0</v>
      </c>
      <c r="DK320" s="2">
        <f>IF($D320=3,(AP320*$P320*$M320*'input_cooling&amp;ventilation'!$D$3)*'input_cool&amp;vent_evolution'!AF$11,(AP320*$Q320*'input_cooling&amp;ventilation'!$D$3)*'input_cool&amp;vent_evolution'!AF$12)</f>
        <v>0</v>
      </c>
      <c r="DL320" s="2">
        <f>IF($D320=3,(AQ320*$P320*$M320*'input_cooling&amp;ventilation'!$D$3)*'input_cool&amp;vent_evolution'!AG$11,(AQ320*$Q320*'input_cooling&amp;ventilation'!$D$3)*'input_cool&amp;vent_evolution'!AG$12)</f>
        <v>0</v>
      </c>
      <c r="DM320" s="2">
        <f>IF($D320=3,(AR320*$P320*$M320*'input_cooling&amp;ventilation'!$D$3)*'input_cool&amp;vent_evolution'!AH$11,(AR320*$Q320*'input_cooling&amp;ventilation'!$D$3)*'input_cool&amp;vent_evolution'!AH$12)</f>
        <v>0</v>
      </c>
      <c r="DN320" s="2">
        <f>IF($D320=3,(AS320*$P320*$M320*'input_cooling&amp;ventilation'!$D$3)*'input_cool&amp;vent_evolution'!AI$11,(AS320*$Q320*'input_cooling&amp;ventilation'!$D$3)*'input_cool&amp;vent_evolution'!AI$12)</f>
        <v>0</v>
      </c>
      <c r="DO320" s="2">
        <f>IF($D320=3,(AT320*$P320*$M320*'input_cooling&amp;ventilation'!$D$3)*'input_cool&amp;vent_evolution'!AJ$11,(AT320*$Q320*'input_cooling&amp;ventilation'!$D$3)*'input_cool&amp;vent_evolution'!AJ$12)</f>
        <v>0</v>
      </c>
      <c r="DP320" s="2">
        <f>IF($D320=3,(AU320*$P320*$M320*'input_cooling&amp;ventilation'!$D$3)*'input_cool&amp;vent_evolution'!AK$11,(AU320*$Q320*'input_cooling&amp;ventilation'!$D$3)*'input_cool&amp;vent_evolution'!AK$12)</f>
        <v>0</v>
      </c>
      <c r="DQ320" s="2">
        <f>IF($D320=3,(AV320*$P320*$M320*'input_cooling&amp;ventilation'!$D$3)*'input_cool&amp;vent_evolution'!AL$11,(AV320*$Q320*'input_cooling&amp;ventilation'!$D$3)*'input_cool&amp;vent_evolution'!AL$12)</f>
        <v>0</v>
      </c>
      <c r="DR320" s="2">
        <f>IF($D320=3,(AW320*$P320*$M320*'input_cooling&amp;ventilation'!$D$3)*'input_cool&amp;vent_evolution'!AM$11,(AW320*$Q320*'input_cooling&amp;ventilation'!$D$3)*'input_cool&amp;vent_evolution'!AM$12)</f>
        <v>0</v>
      </c>
      <c r="DS320" s="2">
        <f>IF($D320=3,(AX320*$P320*$M320*'input_cooling&amp;ventilation'!$D$3)*'input_cool&amp;vent_evolution'!AN$11,(AX320*$Q320*'input_cooling&amp;ventilation'!$D$3)*'input_cool&amp;vent_evolution'!AN$12)</f>
        <v>0</v>
      </c>
      <c r="DT320" s="2">
        <f>IF($D320=3,(AY320*$P320*$M320*'input_cooling&amp;ventilation'!$D$3)*'input_cool&amp;vent_evolution'!AO$11,(AY320*$Q320*'input_cooling&amp;ventilation'!$D$3)*'input_cool&amp;vent_evolution'!AO$12)</f>
        <v>0</v>
      </c>
      <c r="DU320" s="2">
        <f>IF($D320=3,(AZ320*$P320*$M320*'input_cooling&amp;ventilation'!$D$3)*'input_cool&amp;vent_evolution'!AP$11,(AZ320*$Q320*'input_cooling&amp;ventilation'!$D$3)*'input_cool&amp;vent_evolution'!AP$12)</f>
        <v>0</v>
      </c>
      <c r="DV320" s="2">
        <f>IF($D320=3,(BA320*$P320*$M320*'input_cooling&amp;ventilation'!$D$3)*'input_cool&amp;vent_evolution'!AQ$11,(BA320*$Q320*'input_cooling&amp;ventilation'!$D$3)*'input_cool&amp;vent_evolution'!AQ$12)</f>
        <v>0</v>
      </c>
      <c r="DW320" s="2">
        <f>IF($D320=3,(BB320*$P320*$M320*'input_cooling&amp;ventilation'!$D$3)*'input_cool&amp;vent_evolution'!AR$11,(BB320*$Q320*'input_cooling&amp;ventilation'!$D$3)*'input_cool&amp;vent_evolution'!AR$12)</f>
        <v>0</v>
      </c>
      <c r="DX320" s="2">
        <f>IF($D320=3,(BC320*$P320*$M320*'input_cooling&amp;ventilation'!$D$3)*'input_cool&amp;vent_evolution'!AS$11,(BC320*$Q320*'input_cooling&amp;ventilation'!$D$3)*'input_cool&amp;vent_evolution'!AS$12)</f>
        <v>0</v>
      </c>
      <c r="DY320" s="2">
        <f>IF($D320=3,(BD320*$P320*$M320*'input_cooling&amp;ventilation'!$D$3)*'input_cool&amp;vent_evolution'!AT$11,(BD320*$Q320*'input_cooling&amp;ventilation'!$D$3)*'input_cool&amp;vent_evolution'!AT$12)</f>
        <v>0</v>
      </c>
      <c r="DZ320" s="2">
        <f>IF($D320=3,(BE320*$P320*$M320*'input_cooling&amp;ventilation'!$D$3)*'input_cool&amp;vent_evolution'!AU$11,(BE320*$Q320*'input_cooling&amp;ventilation'!$D$3)*'input_cool&amp;vent_evolution'!AU$12)</f>
        <v>0</v>
      </c>
      <c r="EA320" s="2">
        <f>IF($D320=3,(BF320*$P320*$M320*'input_cooling&amp;ventilation'!$D$3)*'input_cool&amp;vent_evolution'!AV$11,(BF320*$Q320*'input_cooling&amp;ventilation'!$D$3)*'input_cool&amp;vent_evolution'!AV$12)</f>
        <v>0</v>
      </c>
      <c r="EB320">
        <v>0.1833809251856082</v>
      </c>
      <c r="EC320" s="2">
        <f t="shared" si="347"/>
        <v>0</v>
      </c>
      <c r="ED320" s="2">
        <f>IF($D320=3,(EC320*(1+'input_cool&amp;vent_evolution'!M$10)),EC320*(1+'input_cool&amp;vent_evolution'!M$9))</f>
        <v>0</v>
      </c>
      <c r="EE320" s="2">
        <f>IF($D320=3,(ED320*(1+'input_cool&amp;vent_evolution'!N$10)),ED320*(1+'input_cool&amp;vent_evolution'!N$9))</f>
        <v>0</v>
      </c>
      <c r="EF320" s="2">
        <f>IF($D320=3,(EE320*(1+'input_cool&amp;vent_evolution'!O$10)),EE320*(1+'input_cool&amp;vent_evolution'!O$9))</f>
        <v>0</v>
      </c>
      <c r="EG320" s="2">
        <f>IF($D320=3,(EF320*(1+'input_cool&amp;vent_evolution'!P$10)),EF320*(1+'input_cool&amp;vent_evolution'!P$9))</f>
        <v>0</v>
      </c>
      <c r="EH320" s="2">
        <f>IF($D320=3,(EG320*(1+'input_cool&amp;vent_evolution'!Q$10)),EG320*(1+'input_cool&amp;vent_evolution'!Q$9))</f>
        <v>0</v>
      </c>
      <c r="EI320" s="2">
        <f>IF($D320=3,(EH320*(1+'input_cool&amp;vent_evolution'!R$10)),EH320*(1+'input_cool&amp;vent_evolution'!R$9))</f>
        <v>0</v>
      </c>
      <c r="EJ320" s="2">
        <f>IF($D320=3,(EI320*(1+'input_cool&amp;vent_evolution'!S$10)),EI320*(1+'input_cool&amp;vent_evolution'!S$9))</f>
        <v>0</v>
      </c>
      <c r="EK320" s="2">
        <f>IF($D320=3,(EJ320*(1+'input_cool&amp;vent_evolution'!T$10)),EJ320*(1+'input_cool&amp;vent_evolution'!T$9))</f>
        <v>0</v>
      </c>
      <c r="EL320" s="2">
        <f>IF($D320=3,(EK320*(1+'input_cool&amp;vent_evolution'!U$10)),EK320*(1+'input_cool&amp;vent_evolution'!U$9))</f>
        <v>0</v>
      </c>
      <c r="EM320" s="2">
        <f>IF($D320=3,(EL320*(1+'input_cool&amp;vent_evolution'!V$10)),EL320*(1+'input_cool&amp;vent_evolution'!V$9))</f>
        <v>0</v>
      </c>
      <c r="EN320" s="2">
        <f>IF($D320=3,(EM320*(1+'input_cool&amp;vent_evolution'!W$10)),EM320*(1+'input_cool&amp;vent_evolution'!W$9))</f>
        <v>0</v>
      </c>
      <c r="EO320" s="2">
        <f>IF($D320=3,(EN320*(1+'input_cool&amp;vent_evolution'!X$10)),EN320*(1+'input_cool&amp;vent_evolution'!X$9))</f>
        <v>0</v>
      </c>
      <c r="EP320" s="2">
        <f>IF($D320=3,(EO320*(1+'input_cool&amp;vent_evolution'!Y$10)),EO320*(1+'input_cool&amp;vent_evolution'!Y$9))</f>
        <v>0</v>
      </c>
      <c r="EQ320" s="2">
        <f>IF($D320=3,(EP320*(1+'input_cool&amp;vent_evolution'!Z$10)),EP320*(1+'input_cool&amp;vent_evolution'!Z$9))</f>
        <v>0</v>
      </c>
      <c r="ER320" s="2">
        <f>IF($D320=3,(EQ320*(1+'input_cool&amp;vent_evolution'!AA$10)),EQ320*(1+'input_cool&amp;vent_evolution'!AA$9))</f>
        <v>0</v>
      </c>
      <c r="ES320" s="2">
        <f>IF($D320=3,(ER320*(1+'input_cool&amp;vent_evolution'!AB$10)),ER320*(1+'input_cool&amp;vent_evolution'!AB$9))</f>
        <v>0</v>
      </c>
      <c r="ET320" s="2">
        <f>IF($D320=3,(ES320*(1+'input_cool&amp;vent_evolution'!AC$10)),ES320*(1+'input_cool&amp;vent_evolution'!AC$9))</f>
        <v>0</v>
      </c>
      <c r="EU320" s="2">
        <f>IF($D320=3,(ET320*(1+'input_cool&amp;vent_evolution'!AD$10)),ET320*(1+'input_cool&amp;vent_evolution'!AD$9))</f>
        <v>0</v>
      </c>
      <c r="EV320" s="2">
        <f>IF($D320=3,(EU320*(1+'input_cool&amp;vent_evolution'!AE$10)),EU320*(1+'input_cool&amp;vent_evolution'!AE$9))</f>
        <v>0</v>
      </c>
      <c r="EW320" s="2">
        <f>IF($D320=3,(EV320*(1+'input_cool&amp;vent_evolution'!AF$10)),EV320*(1+'input_cool&amp;vent_evolution'!AF$9))</f>
        <v>0</v>
      </c>
      <c r="EX320" s="2">
        <f>IF($D320=3,(EW320*(1+'input_cool&amp;vent_evolution'!AG$10)),EW320*(1+'input_cool&amp;vent_evolution'!AG$9))</f>
        <v>0</v>
      </c>
      <c r="EY320" s="2">
        <f>IF($D320=3,(EX320*(1+'input_cool&amp;vent_evolution'!AH$10)),EX320*(1+'input_cool&amp;vent_evolution'!AH$9))</f>
        <v>0</v>
      </c>
      <c r="EZ320" s="2">
        <f>IF($D320=3,(EY320*(1+'input_cool&amp;vent_evolution'!AI$10)),EY320*(1+'input_cool&amp;vent_evolution'!AI$9))</f>
        <v>0</v>
      </c>
      <c r="FA320" s="2">
        <f>IF($D320=3,(EZ320*(1+'input_cool&amp;vent_evolution'!AJ$10)),EZ320*(1+'input_cool&amp;vent_evolution'!AJ$9))</f>
        <v>0</v>
      </c>
      <c r="FB320" s="2">
        <f>IF($D320=3,(FA320*(1+'input_cool&amp;vent_evolution'!AK$10)),FA320*(1+'input_cool&amp;vent_evolution'!AK$9))</f>
        <v>0</v>
      </c>
      <c r="FC320" s="2">
        <f>IF($D320=3,(FB320*(1+'input_cool&amp;vent_evolution'!AL$10)),FB320*(1+'input_cool&amp;vent_evolution'!AL$9))</f>
        <v>0</v>
      </c>
      <c r="FD320" s="2">
        <f>IF($D320=3,(FC320*(1+'input_cool&amp;vent_evolution'!AM$10)),FC320*(1+'input_cool&amp;vent_evolution'!AM$9))</f>
        <v>0</v>
      </c>
      <c r="FE320" s="2">
        <f>IF($D320=3,(FD320*(1+'input_cool&amp;vent_evolution'!AN$10)),FD320*(1+'input_cool&amp;vent_evolution'!AN$9))</f>
        <v>0</v>
      </c>
      <c r="FF320" s="2">
        <f>IF($D320=3,(FE320*(1+'input_cool&amp;vent_evolution'!AO$10)),FE320*(1+'input_cool&amp;vent_evolution'!AO$9))</f>
        <v>0</v>
      </c>
      <c r="FG320" s="2">
        <f>IF($D320=3,(FF320*(1+'input_cool&amp;vent_evolution'!AP$10)),FF320*(1+'input_cool&amp;vent_evolution'!AP$9))</f>
        <v>0</v>
      </c>
      <c r="FH320" s="2">
        <f>IF($D320=3,(FG320*(1+'input_cool&amp;vent_evolution'!AQ$10)),FG320*(1+'input_cool&amp;vent_evolution'!AQ$9))</f>
        <v>0</v>
      </c>
      <c r="FI320" s="2">
        <f>IF($D320=3,(FH320*(1+'input_cool&amp;vent_evolution'!AR$10)),FH320*(1+'input_cool&amp;vent_evolution'!AR$9))</f>
        <v>0</v>
      </c>
      <c r="FJ320" s="2">
        <f>IF($D320=3,(FI320*(1+'input_cool&amp;vent_evolution'!AS$10)),FI320*(1+'input_cool&amp;vent_evolution'!AS$9))</f>
        <v>0</v>
      </c>
      <c r="FK320" s="2">
        <f>IF($D320=3,(FJ320*(1+'input_cool&amp;vent_evolution'!AT$10)),FJ320*(1+'input_cool&amp;vent_evolution'!AT$9))</f>
        <v>0</v>
      </c>
      <c r="FL320" s="2">
        <f>IF($D320=3,(FK320*(1+'input_cool&amp;vent_evolution'!AU$10)),FK320*(1+'input_cool&amp;vent_evolution'!AU$9))</f>
        <v>0</v>
      </c>
      <c r="FM320" s="2">
        <f t="shared" si="348"/>
        <v>0</v>
      </c>
      <c r="FN320" s="2">
        <f t="shared" si="349"/>
        <v>0</v>
      </c>
      <c r="FO320" s="2">
        <f t="shared" si="350"/>
        <v>0</v>
      </c>
      <c r="FP320" s="2">
        <f t="shared" si="351"/>
        <v>0</v>
      </c>
      <c r="FQ320" s="2">
        <f t="shared" si="352"/>
        <v>0</v>
      </c>
      <c r="FR320" s="2">
        <f t="shared" si="353"/>
        <v>0</v>
      </c>
      <c r="FS320" s="2">
        <f t="shared" si="354"/>
        <v>0</v>
      </c>
      <c r="FT320" s="2">
        <f t="shared" si="355"/>
        <v>0</v>
      </c>
      <c r="FU320" s="2">
        <f t="shared" si="356"/>
        <v>0</v>
      </c>
      <c r="FV320" s="2">
        <f t="shared" si="357"/>
        <v>0</v>
      </c>
      <c r="FW320" s="2">
        <f t="shared" si="358"/>
        <v>0</v>
      </c>
      <c r="FX320" s="2">
        <f t="shared" si="359"/>
        <v>0</v>
      </c>
      <c r="FY320" s="2">
        <f t="shared" si="360"/>
        <v>0</v>
      </c>
      <c r="FZ320" s="2">
        <f t="shared" si="361"/>
        <v>0</v>
      </c>
      <c r="GA320" s="2">
        <f t="shared" si="362"/>
        <v>0</v>
      </c>
      <c r="GB320" s="2">
        <f t="shared" si="363"/>
        <v>0</v>
      </c>
      <c r="GC320" s="2">
        <f t="shared" si="364"/>
        <v>0</v>
      </c>
      <c r="GD320" s="2">
        <f t="shared" si="365"/>
        <v>0</v>
      </c>
      <c r="GE320" s="2">
        <f t="shared" si="366"/>
        <v>0</v>
      </c>
      <c r="GF320" s="2">
        <f t="shared" si="367"/>
        <v>0</v>
      </c>
      <c r="GG320" s="2">
        <f t="shared" si="368"/>
        <v>0</v>
      </c>
      <c r="GH320" s="2">
        <f t="shared" si="369"/>
        <v>0</v>
      </c>
      <c r="GI320" s="2">
        <f t="shared" si="370"/>
        <v>0</v>
      </c>
      <c r="GJ320" s="2">
        <f t="shared" si="371"/>
        <v>0</v>
      </c>
      <c r="GK320" s="2">
        <f t="shared" si="372"/>
        <v>0</v>
      </c>
      <c r="GL320" s="2">
        <f t="shared" si="373"/>
        <v>0</v>
      </c>
      <c r="GM320" s="2">
        <f t="shared" si="374"/>
        <v>0</v>
      </c>
      <c r="GN320" s="2">
        <f t="shared" si="375"/>
        <v>0</v>
      </c>
      <c r="GO320" s="2">
        <f t="shared" si="376"/>
        <v>0</v>
      </c>
      <c r="GP320" s="2">
        <f t="shared" si="377"/>
        <v>0</v>
      </c>
      <c r="GQ320" s="2">
        <f t="shared" si="378"/>
        <v>0</v>
      </c>
      <c r="GR320" s="2">
        <f t="shared" si="379"/>
        <v>0</v>
      </c>
      <c r="GS320" s="2">
        <f t="shared" si="380"/>
        <v>0</v>
      </c>
      <c r="GT320" s="2">
        <f t="shared" si="381"/>
        <v>0</v>
      </c>
      <c r="GU320" s="2">
        <f t="shared" si="382"/>
        <v>0</v>
      </c>
      <c r="GV320" s="2">
        <f t="shared" si="383"/>
        <v>0</v>
      </c>
      <c r="GW320" s="2">
        <f>IF($D320=3,($N320*$M320*EC320*'input_cooling&amp;ventilation'!$D$3)*'input_cool&amp;vent_evolution'!M$11,($O320*$M320*EC320*'input_cooling&amp;ventilation'!$D$3)*'input_cool&amp;vent_evolution'!M$10)</f>
        <v>0</v>
      </c>
      <c r="GX320" s="2">
        <f>IF($D320=3,($N320*$M320*ED320*'input_cooling&amp;ventilation'!$D$3)*'input_cool&amp;vent_evolution'!N$11,($O320*$M320*ED320*'input_cooling&amp;ventilation'!$D$3)*'input_cool&amp;vent_evolution'!N$10)</f>
        <v>0</v>
      </c>
      <c r="GY320" s="2">
        <f>IF($D320=3,($N320*$M320*EE320*'input_cooling&amp;ventilation'!$D$3)*'input_cool&amp;vent_evolution'!O$11,($O320*$M320*EE320*'input_cooling&amp;ventilation'!$D$3)*'input_cool&amp;vent_evolution'!O$10)</f>
        <v>0</v>
      </c>
      <c r="GZ320" s="2">
        <f>IF($D320=3,($N320*$M320*EF320*'input_cooling&amp;ventilation'!$D$3)*'input_cool&amp;vent_evolution'!P$11,($O320*$M320*EF320*'input_cooling&amp;ventilation'!$D$3)*'input_cool&amp;vent_evolution'!P$10)</f>
        <v>0</v>
      </c>
      <c r="HA320" s="2">
        <f>IF($D320=3,($N320*$M320*EG320*'input_cooling&amp;ventilation'!$D$3)*'input_cool&amp;vent_evolution'!Q$11,($O320*$M320*EG320*'input_cooling&amp;ventilation'!$D$3)*'input_cool&amp;vent_evolution'!Q$10)</f>
        <v>0</v>
      </c>
      <c r="HB320" s="2">
        <f>IF($D320=3,($N320*$M320*EH320*'input_cooling&amp;ventilation'!$D$3)*'input_cool&amp;vent_evolution'!R$11,($O320*$M320*EH320*'input_cooling&amp;ventilation'!$D$3)*'input_cool&amp;vent_evolution'!R$10)</f>
        <v>0</v>
      </c>
      <c r="HC320" s="2">
        <f>IF($D320=3,($N320*$M320*EI320*'input_cooling&amp;ventilation'!$D$3)*'input_cool&amp;vent_evolution'!S$11,($O320*$M320*EI320*'input_cooling&amp;ventilation'!$D$3)*'input_cool&amp;vent_evolution'!S$10)</f>
        <v>0</v>
      </c>
      <c r="HD320" s="2">
        <f>IF($D320=3,($N320*$M320*EJ320*'input_cooling&amp;ventilation'!$D$3)*'input_cool&amp;vent_evolution'!T$11,($O320*$M320*EJ320*'input_cooling&amp;ventilation'!$D$3)*'input_cool&amp;vent_evolution'!T$10)</f>
        <v>0</v>
      </c>
      <c r="HE320" s="2">
        <f>IF($D320=3,($N320*$M320*EK320*'input_cooling&amp;ventilation'!$D$3)*'input_cool&amp;vent_evolution'!U$11,($O320*$M320*EK320*'input_cooling&amp;ventilation'!$D$3)*'input_cool&amp;vent_evolution'!U$10)</f>
        <v>0</v>
      </c>
      <c r="HF320" s="2">
        <f>IF($D320=3,($N320*$M320*EL320*'input_cooling&amp;ventilation'!$D$3)*'input_cool&amp;vent_evolution'!V$11,($O320*$M320*EL320*'input_cooling&amp;ventilation'!$D$3)*'input_cool&amp;vent_evolution'!V$10)</f>
        <v>0</v>
      </c>
      <c r="HG320" s="2">
        <f>IF($D320=3,($N320*$M320*EM320*'input_cooling&amp;ventilation'!$D$3)*'input_cool&amp;vent_evolution'!W$11,($O320*$M320*EM320*'input_cooling&amp;ventilation'!$D$3)*'input_cool&amp;vent_evolution'!W$10)</f>
        <v>0</v>
      </c>
      <c r="HH320" s="2">
        <f>IF($D320=3,($N320*$M320*EN320*'input_cooling&amp;ventilation'!$D$3)*'input_cool&amp;vent_evolution'!X$11,($O320*$M320*EN320*'input_cooling&amp;ventilation'!$D$3)*'input_cool&amp;vent_evolution'!X$10)</f>
        <v>0</v>
      </c>
      <c r="HI320" s="2">
        <f>IF($D320=3,($N320*$M320*EO320*'input_cooling&amp;ventilation'!$D$3)*'input_cool&amp;vent_evolution'!Y$11,($O320*$M320*EO320*'input_cooling&amp;ventilation'!$D$3)*'input_cool&amp;vent_evolution'!Y$10)</f>
        <v>0</v>
      </c>
      <c r="HJ320" s="2">
        <f>IF($D320=3,($N320*$M320*EP320*'input_cooling&amp;ventilation'!$D$3)*'input_cool&amp;vent_evolution'!Z$11,($O320*$M320*EP320*'input_cooling&amp;ventilation'!$D$3)*'input_cool&amp;vent_evolution'!Z$10)</f>
        <v>0</v>
      </c>
      <c r="HK320" s="2">
        <f>IF($D320=3,($N320*$M320*EQ320*'input_cooling&amp;ventilation'!$D$3)*'input_cool&amp;vent_evolution'!AA$11,($O320*$M320*EQ320*'input_cooling&amp;ventilation'!$D$3)*'input_cool&amp;vent_evolution'!AA$10)</f>
        <v>0</v>
      </c>
      <c r="HL320" s="2">
        <f>IF($D320=3,($N320*$M320*ER320*'input_cooling&amp;ventilation'!$D$3)*'input_cool&amp;vent_evolution'!AB$11,($O320*$M320*ER320*'input_cooling&amp;ventilation'!$D$3)*'input_cool&amp;vent_evolution'!AB$10)</f>
        <v>0</v>
      </c>
      <c r="HM320" s="2">
        <f>IF($D320=3,($N320*$M320*ES320*'input_cooling&amp;ventilation'!$D$3)*'input_cool&amp;vent_evolution'!AC$11,($O320*$M320*ES320*'input_cooling&amp;ventilation'!$D$3)*'input_cool&amp;vent_evolution'!AC$10)</f>
        <v>0</v>
      </c>
      <c r="HN320" s="2">
        <f>IF($D320=3,($N320*$M320*ET320*'input_cooling&amp;ventilation'!$D$3)*'input_cool&amp;vent_evolution'!AD$11,($O320*$M320*ET320*'input_cooling&amp;ventilation'!$D$3)*'input_cool&amp;vent_evolution'!AD$10)</f>
        <v>0</v>
      </c>
      <c r="HO320" s="2">
        <f>IF($D320=3,($N320*$M320*EU320*'input_cooling&amp;ventilation'!$D$3)*'input_cool&amp;vent_evolution'!AE$11,($O320*$M320*EU320*'input_cooling&amp;ventilation'!$D$3)*'input_cool&amp;vent_evolution'!AE$10)</f>
        <v>0</v>
      </c>
      <c r="HP320" s="2">
        <f>IF($D320=3,($N320*$M320*EV320*'input_cooling&amp;ventilation'!$D$3)*'input_cool&amp;vent_evolution'!AF$11,($O320*$M320*EV320*'input_cooling&amp;ventilation'!$D$3)*'input_cool&amp;vent_evolution'!AF$10)</f>
        <v>0</v>
      </c>
      <c r="HQ320" s="2">
        <f>IF($D320=3,($N320*$M320*EW320*'input_cooling&amp;ventilation'!$D$3)*'input_cool&amp;vent_evolution'!AG$11,($O320*$M320*EW320*'input_cooling&amp;ventilation'!$D$3)*'input_cool&amp;vent_evolution'!AG$10)</f>
        <v>0</v>
      </c>
      <c r="HR320" s="2">
        <f>IF($D320=3,($N320*$M320*EX320*'input_cooling&amp;ventilation'!$D$3)*'input_cool&amp;vent_evolution'!AH$11,($O320*$M320*EX320*'input_cooling&amp;ventilation'!$D$3)*'input_cool&amp;vent_evolution'!AH$10)</f>
        <v>0</v>
      </c>
      <c r="HS320" s="2">
        <f>IF($D320=3,($N320*$M320*EY320*'input_cooling&amp;ventilation'!$D$3)*'input_cool&amp;vent_evolution'!AI$11,($O320*$M320*EY320*'input_cooling&amp;ventilation'!$D$3)*'input_cool&amp;vent_evolution'!AI$10)</f>
        <v>0</v>
      </c>
      <c r="HT320" s="2">
        <f>IF($D320=3,($N320*$M320*EZ320*'input_cooling&amp;ventilation'!$D$3)*'input_cool&amp;vent_evolution'!AJ$11,($O320*$M320*EZ320*'input_cooling&amp;ventilation'!$D$3)*'input_cool&amp;vent_evolution'!AJ$10)</f>
        <v>0</v>
      </c>
      <c r="HU320" s="2">
        <f>IF($D320=3,($N320*$M320*FA320*'input_cooling&amp;ventilation'!$D$3)*'input_cool&amp;vent_evolution'!AK$11,($O320*$M320*FA320*'input_cooling&amp;ventilation'!$D$3)*'input_cool&amp;vent_evolution'!AK$10)</f>
        <v>0</v>
      </c>
      <c r="HV320" s="2">
        <f>IF($D320=3,($N320*$M320*FB320*'input_cooling&amp;ventilation'!$D$3)*'input_cool&amp;vent_evolution'!AL$11,($O320*$M320*FB320*'input_cooling&amp;ventilation'!$D$3)*'input_cool&amp;vent_evolution'!AL$10)</f>
        <v>0</v>
      </c>
      <c r="HW320" s="2">
        <f>IF($D320=3,($N320*$M320*FC320*'input_cooling&amp;ventilation'!$D$3)*'input_cool&amp;vent_evolution'!AM$11,($O320*$M320*FC320*'input_cooling&amp;ventilation'!$D$3)*'input_cool&amp;vent_evolution'!AM$10)</f>
        <v>0</v>
      </c>
      <c r="HX320" s="2">
        <f>IF($D320=3,($N320*$M320*FD320*'input_cooling&amp;ventilation'!$D$3)*'input_cool&amp;vent_evolution'!AN$11,($O320*$M320*FD320*'input_cooling&amp;ventilation'!$D$3)*'input_cool&amp;vent_evolution'!AN$10)</f>
        <v>0</v>
      </c>
      <c r="HY320" s="2">
        <f>IF($D320=3,($N320*$M320*FE320*'input_cooling&amp;ventilation'!$D$3)*'input_cool&amp;vent_evolution'!AO$11,($O320*$M320*FE320*'input_cooling&amp;ventilation'!$D$3)*'input_cool&amp;vent_evolution'!AO$10)</f>
        <v>0</v>
      </c>
      <c r="HZ320" s="2">
        <f>IF($D320=3,($N320*$M320*FF320*'input_cooling&amp;ventilation'!$D$3)*'input_cool&amp;vent_evolution'!AP$11,($O320*$M320*FF320*'input_cooling&amp;ventilation'!$D$3)*'input_cool&amp;vent_evolution'!AP$10)</f>
        <v>0</v>
      </c>
      <c r="IA320" s="2">
        <f>IF($D320=3,($N320*$M320*FG320*'input_cooling&amp;ventilation'!$D$3)*'input_cool&amp;vent_evolution'!AQ$11,($O320*$M320*FG320*'input_cooling&amp;ventilation'!$D$3)*'input_cool&amp;vent_evolution'!AQ$10)</f>
        <v>0</v>
      </c>
      <c r="IB320" s="2">
        <f>IF($D320=3,($N320*$M320*FH320*'input_cooling&amp;ventilation'!$D$3)*'input_cool&amp;vent_evolution'!AR$11,($O320*$M320*FH320*'input_cooling&amp;ventilation'!$D$3)*'input_cool&amp;vent_evolution'!AR$10)</f>
        <v>0</v>
      </c>
      <c r="IC320" s="2">
        <f>IF($D320=3,($N320*$M320*FI320*'input_cooling&amp;ventilation'!$D$3)*'input_cool&amp;vent_evolution'!AS$11,($O320*$M320*FI320*'input_cooling&amp;ventilation'!$D$3)*'input_cool&amp;vent_evolution'!AS$10)</f>
        <v>0</v>
      </c>
      <c r="ID320" s="2">
        <f>IF($D320=3,($N320*$M320*FJ320*'input_cooling&amp;ventilation'!$D$3)*'input_cool&amp;vent_evolution'!AT$11,($O320*$M320*FJ320*'input_cooling&amp;ventilation'!$D$3)*'input_cool&amp;vent_evolution'!AT$10)</f>
        <v>0</v>
      </c>
      <c r="IE320" s="2">
        <f>IF($D320=3,($N320*$M320*FK320*'input_cooling&amp;ventilation'!$D$3)*'input_cool&amp;vent_evolution'!AU$11,($O320*$M320*FK320*'input_cooling&amp;ventilation'!$D$3)*'input_cool&amp;vent_evolution'!AU$10)</f>
        <v>0</v>
      </c>
      <c r="IF320" s="2">
        <f>IF($D320=3,($N320*$M320*FL320*'input_cooling&amp;ventilation'!$D$3)*'input_cool&amp;vent_evolution'!AV$11,($O320*$M320*FL320*'input_cooling&amp;ventilation'!$D$3)*'input_cool&amp;vent_evolution'!AV$10)</f>
        <v>0</v>
      </c>
    </row>
    <row r="321" spans="1:240" x14ac:dyDescent="0.25">
      <c r="A321">
        <v>319</v>
      </c>
      <c r="B321">
        <v>100100</v>
      </c>
      <c r="C321">
        <v>29</v>
      </c>
      <c r="D321">
        <v>6</v>
      </c>
      <c r="E321">
        <v>2</v>
      </c>
      <c r="F321">
        <v>40522323.891576096</v>
      </c>
      <c r="G321" s="2">
        <v>45222766.733089902</v>
      </c>
      <c r="H321" s="2">
        <v>0</v>
      </c>
      <c r="I321" s="17">
        <v>0.61365516399999998</v>
      </c>
      <c r="J321">
        <v>0.234943245</v>
      </c>
      <c r="K321" s="2">
        <f t="shared" si="308"/>
        <v>0</v>
      </c>
      <c r="L321" s="2">
        <f t="shared" si="309"/>
        <v>27751184.336128026</v>
      </c>
      <c r="M321">
        <v>0.680042238648363</v>
      </c>
      <c r="N321" s="17">
        <f>'input_cooling&amp;ventilation'!$D$5</f>
        <v>57.500092182043396</v>
      </c>
      <c r="O321" s="45">
        <f>'input_cooling&amp;ventilation'!$D$6</f>
        <v>19.328678831353667</v>
      </c>
      <c r="P321" s="45">
        <f>'input_cooling&amp;ventilation'!$C$5</f>
        <v>50.351688737400465</v>
      </c>
      <c r="Q321" s="45">
        <f>'input_cooling&amp;ventilation'!$C$6</f>
        <v>32.240814214248743</v>
      </c>
      <c r="R321">
        <v>17</v>
      </c>
      <c r="S321">
        <v>12</v>
      </c>
      <c r="T321">
        <v>14</v>
      </c>
      <c r="U321" s="2">
        <f t="shared" si="310"/>
        <v>0</v>
      </c>
      <c r="V321" s="2">
        <f t="shared" si="311"/>
        <v>44682253.704931885</v>
      </c>
      <c r="W321" s="2">
        <v>0</v>
      </c>
      <c r="X321" s="57">
        <f>IF($D321=3,(W321*(1+'input_cool&amp;vent_evolution'!M$11)),(W321*(1+'input_cool&amp;vent_evolution'!M$12)))</f>
        <v>0</v>
      </c>
      <c r="Y321" s="57">
        <f>IF($D321=3,(X321*(1+'input_cool&amp;vent_evolution'!N$11)),(X321*(1+'input_cool&amp;vent_evolution'!N$12)))</f>
        <v>0</v>
      </c>
      <c r="Z321" s="57">
        <f>IF($D321=3,(Y321*(1+'input_cool&amp;vent_evolution'!O$11)),(Y321*(1+'input_cool&amp;vent_evolution'!O$12)))</f>
        <v>0</v>
      </c>
      <c r="AA321" s="57">
        <f>IF($D321=3,(Z321*(1+'input_cool&amp;vent_evolution'!P$11)),(Z321*(1+'input_cool&amp;vent_evolution'!P$12)))</f>
        <v>0</v>
      </c>
      <c r="AB321" s="57">
        <f>IF($D321=3,(AA321*(1+'input_cool&amp;vent_evolution'!Q$11)),(AA321*(1+'input_cool&amp;vent_evolution'!Q$12)))</f>
        <v>0</v>
      </c>
      <c r="AC321" s="57">
        <f>IF($D321=3,(AB321*(1+'input_cool&amp;vent_evolution'!R$11)),(AB321*(1+'input_cool&amp;vent_evolution'!R$12)))</f>
        <v>0</v>
      </c>
      <c r="AD321" s="57">
        <f>IF($D321=3,(AC321*(1+'input_cool&amp;vent_evolution'!S$11)),(AC321*(1+'input_cool&amp;vent_evolution'!S$12)))</f>
        <v>0</v>
      </c>
      <c r="AE321" s="57">
        <f>IF($D321=3,(AD321*(1+'input_cool&amp;vent_evolution'!T$11)),(AD321*(1+'input_cool&amp;vent_evolution'!T$12)))</f>
        <v>0</v>
      </c>
      <c r="AF321" s="57">
        <f>IF($D321=3,(AE321*(1+'input_cool&amp;vent_evolution'!U$11)),(AE321*(1+'input_cool&amp;vent_evolution'!U$12)))</f>
        <v>0</v>
      </c>
      <c r="AG321" s="57">
        <f>IF($D321=3,(AF321*(1+'input_cool&amp;vent_evolution'!V$11)),(AF321*(1+'input_cool&amp;vent_evolution'!V$12)))</f>
        <v>0</v>
      </c>
      <c r="AH321" s="57">
        <f>IF($D321=3,(AG321*(1+'input_cool&amp;vent_evolution'!W$11)),(AG321*(1+'input_cool&amp;vent_evolution'!W$12)))</f>
        <v>0</v>
      </c>
      <c r="AI321" s="57">
        <f>IF($D321=3,(AH321*(1+'input_cool&amp;vent_evolution'!X$11)),(AH321*(1+'input_cool&amp;vent_evolution'!X$12)))</f>
        <v>0</v>
      </c>
      <c r="AJ321" s="57">
        <f>IF($D321=3,(AI321*(1+'input_cool&amp;vent_evolution'!Y$11)),(AI321*(1+'input_cool&amp;vent_evolution'!Y$12)))</f>
        <v>0</v>
      </c>
      <c r="AK321" s="57">
        <f>IF($D321=3,(AJ321*(1+'input_cool&amp;vent_evolution'!Z$11)),(AJ321*(1+'input_cool&amp;vent_evolution'!Z$12)))</f>
        <v>0</v>
      </c>
      <c r="AL321" s="57">
        <f>IF($D321=3,(AK321*(1+'input_cool&amp;vent_evolution'!AA$11)),(AK321*(1+'input_cool&amp;vent_evolution'!AA$12)))</f>
        <v>0</v>
      </c>
      <c r="AM321" s="57">
        <f>IF($D321=3,(AL321*(1+'input_cool&amp;vent_evolution'!AB$11)),(AL321*(1+'input_cool&amp;vent_evolution'!AB$12)))</f>
        <v>0</v>
      </c>
      <c r="AN321" s="57">
        <f>IF($D321=3,(AM321*(1+'input_cool&amp;vent_evolution'!AC$11)),(AM321*(1+'input_cool&amp;vent_evolution'!AC$12)))</f>
        <v>0</v>
      </c>
      <c r="AO321" s="57">
        <f>IF($D321=3,(AN321*(1+'input_cool&amp;vent_evolution'!AD$11)),(AN321*(1+'input_cool&amp;vent_evolution'!AD$12)))</f>
        <v>0</v>
      </c>
      <c r="AP321" s="57">
        <f>IF($D321=3,(AO321*(1+'input_cool&amp;vent_evolution'!AE$11)),(AO321*(1+'input_cool&amp;vent_evolution'!AE$12)))</f>
        <v>0</v>
      </c>
      <c r="AQ321" s="57">
        <f>IF($D321=3,(AP321*(1+'input_cool&amp;vent_evolution'!AF$11)),(AP321*(1+'input_cool&amp;vent_evolution'!AF$12)))</f>
        <v>0</v>
      </c>
      <c r="AR321" s="57">
        <f>IF($D321=3,(AQ321*(1+'input_cool&amp;vent_evolution'!AG$11)),(AQ321*(1+'input_cool&amp;vent_evolution'!AG$12)))</f>
        <v>0</v>
      </c>
      <c r="AS321" s="57">
        <f>IF($D321=3,(AR321*(1+'input_cool&amp;vent_evolution'!AH$11)),(AR321*(1+'input_cool&amp;vent_evolution'!AH$12)))</f>
        <v>0</v>
      </c>
      <c r="AT321" s="57">
        <f>IF($D321=3,(AS321*(1+'input_cool&amp;vent_evolution'!AI$11)),(AS321*(1+'input_cool&amp;vent_evolution'!AI$12)))</f>
        <v>0</v>
      </c>
      <c r="AU321" s="57">
        <f>IF($D321=3,(AT321*(1+'input_cool&amp;vent_evolution'!AJ$11)),(AT321*(1+'input_cool&amp;vent_evolution'!AJ$12)))</f>
        <v>0</v>
      </c>
      <c r="AV321" s="57">
        <f>IF($D321=3,(AU321*(1+'input_cool&amp;vent_evolution'!AK$11)),(AU321*(1+'input_cool&amp;vent_evolution'!AK$12)))</f>
        <v>0</v>
      </c>
      <c r="AW321" s="57">
        <f>IF($D321=3,(AV321*(1+'input_cool&amp;vent_evolution'!AL$11)),(AV321*(1+'input_cool&amp;vent_evolution'!AL$12)))</f>
        <v>0</v>
      </c>
      <c r="AX321" s="57">
        <f>IF($D321=3,(AW321*(1+'input_cool&amp;vent_evolution'!AM$11)),(AW321*(1+'input_cool&amp;vent_evolution'!AM$12)))</f>
        <v>0</v>
      </c>
      <c r="AY321" s="57">
        <f>IF($D321=3,(AX321*(1+'input_cool&amp;vent_evolution'!AN$11)),(AX321*(1+'input_cool&amp;vent_evolution'!AN$12)))</f>
        <v>0</v>
      </c>
      <c r="AZ321" s="57">
        <f>IF($D321=3,(AY321*(1+'input_cool&amp;vent_evolution'!AO$11)),(AY321*(1+'input_cool&amp;vent_evolution'!AO$12)))</f>
        <v>0</v>
      </c>
      <c r="BA321" s="57">
        <f>IF($D321=3,(AZ321*(1+'input_cool&amp;vent_evolution'!AP$11)),(AZ321*(1+'input_cool&amp;vent_evolution'!AP$12)))</f>
        <v>0</v>
      </c>
      <c r="BB321" s="57">
        <f>IF($D321=3,(BA321*(1+'input_cool&amp;vent_evolution'!AQ$11)),(BA321*(1+'input_cool&amp;vent_evolution'!AQ$12)))</f>
        <v>0</v>
      </c>
      <c r="BC321" s="57">
        <f>IF($D321=3,(BB321*(1+'input_cool&amp;vent_evolution'!AR$11)),(BB321*(1+'input_cool&amp;vent_evolution'!AR$12)))</f>
        <v>0</v>
      </c>
      <c r="BD321" s="57">
        <f>IF($D321=3,(BC321*(1+'input_cool&amp;vent_evolution'!AS$11)),(BC321*(1+'input_cool&amp;vent_evolution'!AS$12)))</f>
        <v>0</v>
      </c>
      <c r="BE321" s="57">
        <f>IF($D321=3,(BD321*(1+'input_cool&amp;vent_evolution'!AT$11)),(BD321*(1+'input_cool&amp;vent_evolution'!AT$12)))</f>
        <v>0</v>
      </c>
      <c r="BF321" s="57">
        <f>IF($D321=3,(BE321*(1+'input_cool&amp;vent_evolution'!AU$11)),(BE321*(1+'input_cool&amp;vent_evolution'!AU$12)))</f>
        <v>0</v>
      </c>
      <c r="BG321" s="57">
        <f>IF($D321=3,(BF321*(1+'input_cool&amp;vent_evolution'!AV$11)),(BF321*(1+'input_cool&amp;vent_evolution'!AV$12)))</f>
        <v>0</v>
      </c>
      <c r="BH321" s="2">
        <f t="shared" si="384"/>
        <v>0</v>
      </c>
      <c r="BI321" s="2">
        <f t="shared" si="312"/>
        <v>0</v>
      </c>
      <c r="BJ321" s="2">
        <f t="shared" si="313"/>
        <v>0</v>
      </c>
      <c r="BK321" s="2">
        <f t="shared" si="314"/>
        <v>0</v>
      </c>
      <c r="BL321" s="2">
        <f t="shared" si="315"/>
        <v>0</v>
      </c>
      <c r="BM321" s="2">
        <f t="shared" si="316"/>
        <v>0</v>
      </c>
      <c r="BN321" s="2">
        <f t="shared" si="317"/>
        <v>0</v>
      </c>
      <c r="BO321" s="2">
        <f t="shared" si="318"/>
        <v>0</v>
      </c>
      <c r="BP321" s="2">
        <f t="shared" si="319"/>
        <v>0</v>
      </c>
      <c r="BQ321" s="2">
        <f t="shared" si="320"/>
        <v>0</v>
      </c>
      <c r="BR321" s="2">
        <f t="shared" si="321"/>
        <v>0</v>
      </c>
      <c r="BS321" s="2">
        <f t="shared" si="322"/>
        <v>0</v>
      </c>
      <c r="BT321" s="2">
        <f t="shared" si="323"/>
        <v>0</v>
      </c>
      <c r="BU321" s="2">
        <f t="shared" si="324"/>
        <v>0</v>
      </c>
      <c r="BV321" s="2">
        <f t="shared" si="325"/>
        <v>0</v>
      </c>
      <c r="BW321" s="2">
        <f t="shared" si="326"/>
        <v>0</v>
      </c>
      <c r="BX321" s="2">
        <f t="shared" si="327"/>
        <v>0</v>
      </c>
      <c r="BY321" s="2">
        <f t="shared" si="328"/>
        <v>0</v>
      </c>
      <c r="BZ321" s="2">
        <f t="shared" si="329"/>
        <v>0</v>
      </c>
      <c r="CA321" s="2">
        <f t="shared" si="330"/>
        <v>0</v>
      </c>
      <c r="CB321" s="2">
        <f t="shared" si="331"/>
        <v>0</v>
      </c>
      <c r="CC321" s="2">
        <f t="shared" si="332"/>
        <v>0</v>
      </c>
      <c r="CD321" s="2">
        <f t="shared" si="333"/>
        <v>0</v>
      </c>
      <c r="CE321" s="2">
        <f t="shared" si="334"/>
        <v>0</v>
      </c>
      <c r="CF321" s="2">
        <f t="shared" si="335"/>
        <v>0</v>
      </c>
      <c r="CG321" s="2">
        <f t="shared" si="336"/>
        <v>0</v>
      </c>
      <c r="CH321" s="2">
        <f t="shared" si="337"/>
        <v>0</v>
      </c>
      <c r="CI321" s="2">
        <f t="shared" si="338"/>
        <v>0</v>
      </c>
      <c r="CJ321" s="2">
        <f t="shared" si="339"/>
        <v>0</v>
      </c>
      <c r="CK321" s="2">
        <f t="shared" si="340"/>
        <v>0</v>
      </c>
      <c r="CL321" s="2">
        <f t="shared" si="341"/>
        <v>0</v>
      </c>
      <c r="CM321" s="2">
        <f t="shared" si="342"/>
        <v>0</v>
      </c>
      <c r="CN321" s="2">
        <f t="shared" si="343"/>
        <v>0</v>
      </c>
      <c r="CO321" s="2">
        <f t="shared" si="344"/>
        <v>0</v>
      </c>
      <c r="CP321" s="2">
        <f t="shared" si="345"/>
        <v>0</v>
      </c>
      <c r="CQ321" s="2">
        <f t="shared" si="346"/>
        <v>0</v>
      </c>
      <c r="CR321" s="2">
        <f>IF($D321=3,(W321*$P321*$M321*'input_cooling&amp;ventilation'!$D$3)*'input_cool&amp;vent_evolution'!M$11,(W321*$Q321*'input_cooling&amp;ventilation'!$D$3)*'input_cool&amp;vent_evolution'!M$12)</f>
        <v>0</v>
      </c>
      <c r="CS321" s="2">
        <f>IF($D321=3,(X321*$P321*$M321*'input_cooling&amp;ventilation'!$D$3)*'input_cool&amp;vent_evolution'!N$11,(X321*$Q321*'input_cooling&amp;ventilation'!$D$3)*'input_cool&amp;vent_evolution'!N$12)</f>
        <v>0</v>
      </c>
      <c r="CT321" s="2">
        <f>IF($D321=3,(Y321*$P321*$M321*'input_cooling&amp;ventilation'!$D$3)*'input_cool&amp;vent_evolution'!O$11,(Y321*$Q321*'input_cooling&amp;ventilation'!$D$3)*'input_cool&amp;vent_evolution'!O$12)</f>
        <v>0</v>
      </c>
      <c r="CU321" s="2">
        <f>IF($D321=3,(Z321*$P321*$M321*'input_cooling&amp;ventilation'!$D$3)*'input_cool&amp;vent_evolution'!P$11,(Z321*$Q321*'input_cooling&amp;ventilation'!$D$3)*'input_cool&amp;vent_evolution'!P$12)</f>
        <v>0</v>
      </c>
      <c r="CV321" s="2">
        <f>IF($D321=3,(AA321*$P321*$M321*'input_cooling&amp;ventilation'!$D$3)*'input_cool&amp;vent_evolution'!Q$11,(AA321*$Q321*'input_cooling&amp;ventilation'!$D$3)*'input_cool&amp;vent_evolution'!Q$12)</f>
        <v>0</v>
      </c>
      <c r="CW321" s="2">
        <f>IF($D321=3,(AB321*$P321*$M321*'input_cooling&amp;ventilation'!$D$3)*'input_cool&amp;vent_evolution'!R$11,(AB321*$Q321*'input_cooling&amp;ventilation'!$D$3)*'input_cool&amp;vent_evolution'!R$12)</f>
        <v>0</v>
      </c>
      <c r="CX321" s="2">
        <f>IF($D321=3,(AC321*$P321*$M321*'input_cooling&amp;ventilation'!$D$3)*'input_cool&amp;vent_evolution'!S$11,(AC321*$Q321*'input_cooling&amp;ventilation'!$D$3)*'input_cool&amp;vent_evolution'!S$12)</f>
        <v>0</v>
      </c>
      <c r="CY321" s="2">
        <f>IF($D321=3,(AD321*$P321*$M321*'input_cooling&amp;ventilation'!$D$3)*'input_cool&amp;vent_evolution'!T$11,(AD321*$Q321*'input_cooling&amp;ventilation'!$D$3)*'input_cool&amp;vent_evolution'!T$12)</f>
        <v>0</v>
      </c>
      <c r="CZ321" s="2">
        <f>IF($D321=3,(AE321*$P321*$M321*'input_cooling&amp;ventilation'!$D$3)*'input_cool&amp;vent_evolution'!U$11,(AE321*$Q321*'input_cooling&amp;ventilation'!$D$3)*'input_cool&amp;vent_evolution'!U$12)</f>
        <v>0</v>
      </c>
      <c r="DA321" s="2">
        <f>IF($D321=3,(AF321*$P321*$M321*'input_cooling&amp;ventilation'!$D$3)*'input_cool&amp;vent_evolution'!V$11,(AF321*$Q321*'input_cooling&amp;ventilation'!$D$3)*'input_cool&amp;vent_evolution'!V$12)</f>
        <v>0</v>
      </c>
      <c r="DB321" s="2">
        <f>IF($D321=3,(AG321*$P321*$M321*'input_cooling&amp;ventilation'!$D$3)*'input_cool&amp;vent_evolution'!W$11,(AG321*$Q321*'input_cooling&amp;ventilation'!$D$3)*'input_cool&amp;vent_evolution'!W$12)</f>
        <v>0</v>
      </c>
      <c r="DC321" s="2">
        <f>IF($D321=3,(AH321*$P321*$M321*'input_cooling&amp;ventilation'!$D$3)*'input_cool&amp;vent_evolution'!X$11,(AH321*$Q321*'input_cooling&amp;ventilation'!$D$3)*'input_cool&amp;vent_evolution'!X$12)</f>
        <v>0</v>
      </c>
      <c r="DD321" s="2">
        <f>IF($D321=3,(AI321*$P321*$M321*'input_cooling&amp;ventilation'!$D$3)*'input_cool&amp;vent_evolution'!Y$11,(AI321*$Q321*'input_cooling&amp;ventilation'!$D$3)*'input_cool&amp;vent_evolution'!Y$12)</f>
        <v>0</v>
      </c>
      <c r="DE321" s="2">
        <f>IF($D321=3,(AJ321*$P321*$M321*'input_cooling&amp;ventilation'!$D$3)*'input_cool&amp;vent_evolution'!Z$11,(AJ321*$Q321*'input_cooling&amp;ventilation'!$D$3)*'input_cool&amp;vent_evolution'!Z$12)</f>
        <v>0</v>
      </c>
      <c r="DF321" s="2">
        <f>IF($D321=3,(AK321*$P321*$M321*'input_cooling&amp;ventilation'!$D$3)*'input_cool&amp;vent_evolution'!AA$11,(AK321*$Q321*'input_cooling&amp;ventilation'!$D$3)*'input_cool&amp;vent_evolution'!AA$12)</f>
        <v>0</v>
      </c>
      <c r="DG321" s="2">
        <f>IF($D321=3,(AL321*$P321*$M321*'input_cooling&amp;ventilation'!$D$3)*'input_cool&amp;vent_evolution'!AB$11,(AL321*$Q321*'input_cooling&amp;ventilation'!$D$3)*'input_cool&amp;vent_evolution'!AB$12)</f>
        <v>0</v>
      </c>
      <c r="DH321" s="2">
        <f>IF($D321=3,(AM321*$P321*$M321*'input_cooling&amp;ventilation'!$D$3)*'input_cool&amp;vent_evolution'!AC$11,(AM321*$Q321*'input_cooling&amp;ventilation'!$D$3)*'input_cool&amp;vent_evolution'!AC$12)</f>
        <v>0</v>
      </c>
      <c r="DI321" s="2">
        <f>IF($D321=3,(AN321*$P321*$M321*'input_cooling&amp;ventilation'!$D$3)*'input_cool&amp;vent_evolution'!AD$11,(AN321*$Q321*'input_cooling&amp;ventilation'!$D$3)*'input_cool&amp;vent_evolution'!AD$12)</f>
        <v>0</v>
      </c>
      <c r="DJ321" s="2">
        <f>IF($D321=3,(AO321*$P321*$M321*'input_cooling&amp;ventilation'!$D$3)*'input_cool&amp;vent_evolution'!AE$11,(AO321*$Q321*'input_cooling&amp;ventilation'!$D$3)*'input_cool&amp;vent_evolution'!AE$12)</f>
        <v>0</v>
      </c>
      <c r="DK321" s="2">
        <f>IF($D321=3,(AP321*$P321*$M321*'input_cooling&amp;ventilation'!$D$3)*'input_cool&amp;vent_evolution'!AF$11,(AP321*$Q321*'input_cooling&amp;ventilation'!$D$3)*'input_cool&amp;vent_evolution'!AF$12)</f>
        <v>0</v>
      </c>
      <c r="DL321" s="2">
        <f>IF($D321=3,(AQ321*$P321*$M321*'input_cooling&amp;ventilation'!$D$3)*'input_cool&amp;vent_evolution'!AG$11,(AQ321*$Q321*'input_cooling&amp;ventilation'!$D$3)*'input_cool&amp;vent_evolution'!AG$12)</f>
        <v>0</v>
      </c>
      <c r="DM321" s="2">
        <f>IF($D321=3,(AR321*$P321*$M321*'input_cooling&amp;ventilation'!$D$3)*'input_cool&amp;vent_evolution'!AH$11,(AR321*$Q321*'input_cooling&amp;ventilation'!$D$3)*'input_cool&amp;vent_evolution'!AH$12)</f>
        <v>0</v>
      </c>
      <c r="DN321" s="2">
        <f>IF($D321=3,(AS321*$P321*$M321*'input_cooling&amp;ventilation'!$D$3)*'input_cool&amp;vent_evolution'!AI$11,(AS321*$Q321*'input_cooling&amp;ventilation'!$D$3)*'input_cool&amp;vent_evolution'!AI$12)</f>
        <v>0</v>
      </c>
      <c r="DO321" s="2">
        <f>IF($D321=3,(AT321*$P321*$M321*'input_cooling&amp;ventilation'!$D$3)*'input_cool&amp;vent_evolution'!AJ$11,(AT321*$Q321*'input_cooling&amp;ventilation'!$D$3)*'input_cool&amp;vent_evolution'!AJ$12)</f>
        <v>0</v>
      </c>
      <c r="DP321" s="2">
        <f>IF($D321=3,(AU321*$P321*$M321*'input_cooling&amp;ventilation'!$D$3)*'input_cool&amp;vent_evolution'!AK$11,(AU321*$Q321*'input_cooling&amp;ventilation'!$D$3)*'input_cool&amp;vent_evolution'!AK$12)</f>
        <v>0</v>
      </c>
      <c r="DQ321" s="2">
        <f>IF($D321=3,(AV321*$P321*$M321*'input_cooling&amp;ventilation'!$D$3)*'input_cool&amp;vent_evolution'!AL$11,(AV321*$Q321*'input_cooling&amp;ventilation'!$D$3)*'input_cool&amp;vent_evolution'!AL$12)</f>
        <v>0</v>
      </c>
      <c r="DR321" s="2">
        <f>IF($D321=3,(AW321*$P321*$M321*'input_cooling&amp;ventilation'!$D$3)*'input_cool&amp;vent_evolution'!AM$11,(AW321*$Q321*'input_cooling&amp;ventilation'!$D$3)*'input_cool&amp;vent_evolution'!AM$12)</f>
        <v>0</v>
      </c>
      <c r="DS321" s="2">
        <f>IF($D321=3,(AX321*$P321*$M321*'input_cooling&amp;ventilation'!$D$3)*'input_cool&amp;vent_evolution'!AN$11,(AX321*$Q321*'input_cooling&amp;ventilation'!$D$3)*'input_cool&amp;vent_evolution'!AN$12)</f>
        <v>0</v>
      </c>
      <c r="DT321" s="2">
        <f>IF($D321=3,(AY321*$P321*$M321*'input_cooling&amp;ventilation'!$D$3)*'input_cool&amp;vent_evolution'!AO$11,(AY321*$Q321*'input_cooling&amp;ventilation'!$D$3)*'input_cool&amp;vent_evolution'!AO$12)</f>
        <v>0</v>
      </c>
      <c r="DU321" s="2">
        <f>IF($D321=3,(AZ321*$P321*$M321*'input_cooling&amp;ventilation'!$D$3)*'input_cool&amp;vent_evolution'!AP$11,(AZ321*$Q321*'input_cooling&amp;ventilation'!$D$3)*'input_cool&amp;vent_evolution'!AP$12)</f>
        <v>0</v>
      </c>
      <c r="DV321" s="2">
        <f>IF($D321=3,(BA321*$P321*$M321*'input_cooling&amp;ventilation'!$D$3)*'input_cool&amp;vent_evolution'!AQ$11,(BA321*$Q321*'input_cooling&amp;ventilation'!$D$3)*'input_cool&amp;vent_evolution'!AQ$12)</f>
        <v>0</v>
      </c>
      <c r="DW321" s="2">
        <f>IF($D321=3,(BB321*$P321*$M321*'input_cooling&amp;ventilation'!$D$3)*'input_cool&amp;vent_evolution'!AR$11,(BB321*$Q321*'input_cooling&amp;ventilation'!$D$3)*'input_cool&amp;vent_evolution'!AR$12)</f>
        <v>0</v>
      </c>
      <c r="DX321" s="2">
        <f>IF($D321=3,(BC321*$P321*$M321*'input_cooling&amp;ventilation'!$D$3)*'input_cool&amp;vent_evolution'!AS$11,(BC321*$Q321*'input_cooling&amp;ventilation'!$D$3)*'input_cool&amp;vent_evolution'!AS$12)</f>
        <v>0</v>
      </c>
      <c r="DY321" s="2">
        <f>IF($D321=3,(BD321*$P321*$M321*'input_cooling&amp;ventilation'!$D$3)*'input_cool&amp;vent_evolution'!AT$11,(BD321*$Q321*'input_cooling&amp;ventilation'!$D$3)*'input_cool&amp;vent_evolution'!AT$12)</f>
        <v>0</v>
      </c>
      <c r="DZ321" s="2">
        <f>IF($D321=3,(BE321*$P321*$M321*'input_cooling&amp;ventilation'!$D$3)*'input_cool&amp;vent_evolution'!AU$11,(BE321*$Q321*'input_cooling&amp;ventilation'!$D$3)*'input_cool&amp;vent_evolution'!AU$12)</f>
        <v>0</v>
      </c>
      <c r="EA321" s="2">
        <f>IF($D321=3,(BF321*$P321*$M321*'input_cooling&amp;ventilation'!$D$3)*'input_cool&amp;vent_evolution'!AV$11,(BF321*$Q321*'input_cooling&amp;ventilation'!$D$3)*'input_cool&amp;vent_evolution'!AV$12)</f>
        <v>0</v>
      </c>
      <c r="EB321">
        <v>0.1833809251856082</v>
      </c>
      <c r="EC321" s="2">
        <f t="shared" si="347"/>
        <v>0</v>
      </c>
      <c r="ED321" s="2">
        <f>IF($D321=3,(EC321*(1+'input_cool&amp;vent_evolution'!M$10)),EC321*(1+'input_cool&amp;vent_evolution'!M$9))</f>
        <v>0</v>
      </c>
      <c r="EE321" s="2">
        <f>IF($D321=3,(ED321*(1+'input_cool&amp;vent_evolution'!N$10)),ED321*(1+'input_cool&amp;vent_evolution'!N$9))</f>
        <v>0</v>
      </c>
      <c r="EF321" s="2">
        <f>IF($D321=3,(EE321*(1+'input_cool&amp;vent_evolution'!O$10)),EE321*(1+'input_cool&amp;vent_evolution'!O$9))</f>
        <v>0</v>
      </c>
      <c r="EG321" s="2">
        <f>IF($D321=3,(EF321*(1+'input_cool&amp;vent_evolution'!P$10)),EF321*(1+'input_cool&amp;vent_evolution'!P$9))</f>
        <v>0</v>
      </c>
      <c r="EH321" s="2">
        <f>IF($D321=3,(EG321*(1+'input_cool&amp;vent_evolution'!Q$10)),EG321*(1+'input_cool&amp;vent_evolution'!Q$9))</f>
        <v>0</v>
      </c>
      <c r="EI321" s="2">
        <f>IF($D321=3,(EH321*(1+'input_cool&amp;vent_evolution'!R$10)),EH321*(1+'input_cool&amp;vent_evolution'!R$9))</f>
        <v>0</v>
      </c>
      <c r="EJ321" s="2">
        <f>IF($D321=3,(EI321*(1+'input_cool&amp;vent_evolution'!S$10)),EI321*(1+'input_cool&amp;vent_evolution'!S$9))</f>
        <v>0</v>
      </c>
      <c r="EK321" s="2">
        <f>IF($D321=3,(EJ321*(1+'input_cool&amp;vent_evolution'!T$10)),EJ321*(1+'input_cool&amp;vent_evolution'!T$9))</f>
        <v>0</v>
      </c>
      <c r="EL321" s="2">
        <f>IF($D321=3,(EK321*(1+'input_cool&amp;vent_evolution'!U$10)),EK321*(1+'input_cool&amp;vent_evolution'!U$9))</f>
        <v>0</v>
      </c>
      <c r="EM321" s="2">
        <f>IF($D321=3,(EL321*(1+'input_cool&amp;vent_evolution'!V$10)),EL321*(1+'input_cool&amp;vent_evolution'!V$9))</f>
        <v>0</v>
      </c>
      <c r="EN321" s="2">
        <f>IF($D321=3,(EM321*(1+'input_cool&amp;vent_evolution'!W$10)),EM321*(1+'input_cool&amp;vent_evolution'!W$9))</f>
        <v>0</v>
      </c>
      <c r="EO321" s="2">
        <f>IF($D321=3,(EN321*(1+'input_cool&amp;vent_evolution'!X$10)),EN321*(1+'input_cool&amp;vent_evolution'!X$9))</f>
        <v>0</v>
      </c>
      <c r="EP321" s="2">
        <f>IF($D321=3,(EO321*(1+'input_cool&amp;vent_evolution'!Y$10)),EO321*(1+'input_cool&amp;vent_evolution'!Y$9))</f>
        <v>0</v>
      </c>
      <c r="EQ321" s="2">
        <f>IF($D321=3,(EP321*(1+'input_cool&amp;vent_evolution'!Z$10)),EP321*(1+'input_cool&amp;vent_evolution'!Z$9))</f>
        <v>0</v>
      </c>
      <c r="ER321" s="2">
        <f>IF($D321=3,(EQ321*(1+'input_cool&amp;vent_evolution'!AA$10)),EQ321*(1+'input_cool&amp;vent_evolution'!AA$9))</f>
        <v>0</v>
      </c>
      <c r="ES321" s="2">
        <f>IF($D321=3,(ER321*(1+'input_cool&amp;vent_evolution'!AB$10)),ER321*(1+'input_cool&amp;vent_evolution'!AB$9))</f>
        <v>0</v>
      </c>
      <c r="ET321" s="2">
        <f>IF($D321=3,(ES321*(1+'input_cool&amp;vent_evolution'!AC$10)),ES321*(1+'input_cool&amp;vent_evolution'!AC$9))</f>
        <v>0</v>
      </c>
      <c r="EU321" s="2">
        <f>IF($D321=3,(ET321*(1+'input_cool&amp;vent_evolution'!AD$10)),ET321*(1+'input_cool&amp;vent_evolution'!AD$9))</f>
        <v>0</v>
      </c>
      <c r="EV321" s="2">
        <f>IF($D321=3,(EU321*(1+'input_cool&amp;vent_evolution'!AE$10)),EU321*(1+'input_cool&amp;vent_evolution'!AE$9))</f>
        <v>0</v>
      </c>
      <c r="EW321" s="2">
        <f>IF($D321=3,(EV321*(1+'input_cool&amp;vent_evolution'!AF$10)),EV321*(1+'input_cool&amp;vent_evolution'!AF$9))</f>
        <v>0</v>
      </c>
      <c r="EX321" s="2">
        <f>IF($D321=3,(EW321*(1+'input_cool&amp;vent_evolution'!AG$10)),EW321*(1+'input_cool&amp;vent_evolution'!AG$9))</f>
        <v>0</v>
      </c>
      <c r="EY321" s="2">
        <f>IF($D321=3,(EX321*(1+'input_cool&amp;vent_evolution'!AH$10)),EX321*(1+'input_cool&amp;vent_evolution'!AH$9))</f>
        <v>0</v>
      </c>
      <c r="EZ321" s="2">
        <f>IF($D321=3,(EY321*(1+'input_cool&amp;vent_evolution'!AI$10)),EY321*(1+'input_cool&amp;vent_evolution'!AI$9))</f>
        <v>0</v>
      </c>
      <c r="FA321" s="2">
        <f>IF($D321=3,(EZ321*(1+'input_cool&amp;vent_evolution'!AJ$10)),EZ321*(1+'input_cool&amp;vent_evolution'!AJ$9))</f>
        <v>0</v>
      </c>
      <c r="FB321" s="2">
        <f>IF($D321=3,(FA321*(1+'input_cool&amp;vent_evolution'!AK$10)),FA321*(1+'input_cool&amp;vent_evolution'!AK$9))</f>
        <v>0</v>
      </c>
      <c r="FC321" s="2">
        <f>IF($D321=3,(FB321*(1+'input_cool&amp;vent_evolution'!AL$10)),FB321*(1+'input_cool&amp;vent_evolution'!AL$9))</f>
        <v>0</v>
      </c>
      <c r="FD321" s="2">
        <f>IF($D321=3,(FC321*(1+'input_cool&amp;vent_evolution'!AM$10)),FC321*(1+'input_cool&amp;vent_evolution'!AM$9))</f>
        <v>0</v>
      </c>
      <c r="FE321" s="2">
        <f>IF($D321=3,(FD321*(1+'input_cool&amp;vent_evolution'!AN$10)),FD321*(1+'input_cool&amp;vent_evolution'!AN$9))</f>
        <v>0</v>
      </c>
      <c r="FF321" s="2">
        <f>IF($D321=3,(FE321*(1+'input_cool&amp;vent_evolution'!AO$10)),FE321*(1+'input_cool&amp;vent_evolution'!AO$9))</f>
        <v>0</v>
      </c>
      <c r="FG321" s="2">
        <f>IF($D321=3,(FF321*(1+'input_cool&amp;vent_evolution'!AP$10)),FF321*(1+'input_cool&amp;vent_evolution'!AP$9))</f>
        <v>0</v>
      </c>
      <c r="FH321" s="2">
        <f>IF($D321=3,(FG321*(1+'input_cool&amp;vent_evolution'!AQ$10)),FG321*(1+'input_cool&amp;vent_evolution'!AQ$9))</f>
        <v>0</v>
      </c>
      <c r="FI321" s="2">
        <f>IF($D321=3,(FH321*(1+'input_cool&amp;vent_evolution'!AR$10)),FH321*(1+'input_cool&amp;vent_evolution'!AR$9))</f>
        <v>0</v>
      </c>
      <c r="FJ321" s="2">
        <f>IF($D321=3,(FI321*(1+'input_cool&amp;vent_evolution'!AS$10)),FI321*(1+'input_cool&amp;vent_evolution'!AS$9))</f>
        <v>0</v>
      </c>
      <c r="FK321" s="2">
        <f>IF($D321=3,(FJ321*(1+'input_cool&amp;vent_evolution'!AT$10)),FJ321*(1+'input_cool&amp;vent_evolution'!AT$9))</f>
        <v>0</v>
      </c>
      <c r="FL321" s="2">
        <f>IF($D321=3,(FK321*(1+'input_cool&amp;vent_evolution'!AU$10)),FK321*(1+'input_cool&amp;vent_evolution'!AU$9))</f>
        <v>0</v>
      </c>
      <c r="FM321" s="2">
        <f t="shared" si="348"/>
        <v>0</v>
      </c>
      <c r="FN321" s="2">
        <f t="shared" si="349"/>
        <v>0</v>
      </c>
      <c r="FO321" s="2">
        <f t="shared" si="350"/>
        <v>0</v>
      </c>
      <c r="FP321" s="2">
        <f t="shared" si="351"/>
        <v>0</v>
      </c>
      <c r="FQ321" s="2">
        <f t="shared" si="352"/>
        <v>0</v>
      </c>
      <c r="FR321" s="2">
        <f t="shared" si="353"/>
        <v>0</v>
      </c>
      <c r="FS321" s="2">
        <f t="shared" si="354"/>
        <v>0</v>
      </c>
      <c r="FT321" s="2">
        <f t="shared" si="355"/>
        <v>0</v>
      </c>
      <c r="FU321" s="2">
        <f t="shared" si="356"/>
        <v>0</v>
      </c>
      <c r="FV321" s="2">
        <f t="shared" si="357"/>
        <v>0</v>
      </c>
      <c r="FW321" s="2">
        <f t="shared" si="358"/>
        <v>0</v>
      </c>
      <c r="FX321" s="2">
        <f t="shared" si="359"/>
        <v>0</v>
      </c>
      <c r="FY321" s="2">
        <f t="shared" si="360"/>
        <v>0</v>
      </c>
      <c r="FZ321" s="2">
        <f t="shared" si="361"/>
        <v>0</v>
      </c>
      <c r="GA321" s="2">
        <f t="shared" si="362"/>
        <v>0</v>
      </c>
      <c r="GB321" s="2">
        <f t="shared" si="363"/>
        <v>0</v>
      </c>
      <c r="GC321" s="2">
        <f t="shared" si="364"/>
        <v>0</v>
      </c>
      <c r="GD321" s="2">
        <f t="shared" si="365"/>
        <v>0</v>
      </c>
      <c r="GE321" s="2">
        <f t="shared" si="366"/>
        <v>0</v>
      </c>
      <c r="GF321" s="2">
        <f t="shared" si="367"/>
        <v>0</v>
      </c>
      <c r="GG321" s="2">
        <f t="shared" si="368"/>
        <v>0</v>
      </c>
      <c r="GH321" s="2">
        <f t="shared" si="369"/>
        <v>0</v>
      </c>
      <c r="GI321" s="2">
        <f t="shared" si="370"/>
        <v>0</v>
      </c>
      <c r="GJ321" s="2">
        <f t="shared" si="371"/>
        <v>0</v>
      </c>
      <c r="GK321" s="2">
        <f t="shared" si="372"/>
        <v>0</v>
      </c>
      <c r="GL321" s="2">
        <f t="shared" si="373"/>
        <v>0</v>
      </c>
      <c r="GM321" s="2">
        <f t="shared" si="374"/>
        <v>0</v>
      </c>
      <c r="GN321" s="2">
        <f t="shared" si="375"/>
        <v>0</v>
      </c>
      <c r="GO321" s="2">
        <f t="shared" si="376"/>
        <v>0</v>
      </c>
      <c r="GP321" s="2">
        <f t="shared" si="377"/>
        <v>0</v>
      </c>
      <c r="GQ321" s="2">
        <f t="shared" si="378"/>
        <v>0</v>
      </c>
      <c r="GR321" s="2">
        <f t="shared" si="379"/>
        <v>0</v>
      </c>
      <c r="GS321" s="2">
        <f t="shared" si="380"/>
        <v>0</v>
      </c>
      <c r="GT321" s="2">
        <f t="shared" si="381"/>
        <v>0</v>
      </c>
      <c r="GU321" s="2">
        <f t="shared" si="382"/>
        <v>0</v>
      </c>
      <c r="GV321" s="2">
        <f t="shared" si="383"/>
        <v>0</v>
      </c>
      <c r="GW321" s="2">
        <f>IF($D321=3,($N321*$M321*EC321*'input_cooling&amp;ventilation'!$D$3)*'input_cool&amp;vent_evolution'!M$11,($O321*$M321*EC321*'input_cooling&amp;ventilation'!$D$3)*'input_cool&amp;vent_evolution'!M$10)</f>
        <v>0</v>
      </c>
      <c r="GX321" s="2">
        <f>IF($D321=3,($N321*$M321*ED321*'input_cooling&amp;ventilation'!$D$3)*'input_cool&amp;vent_evolution'!N$11,($O321*$M321*ED321*'input_cooling&amp;ventilation'!$D$3)*'input_cool&amp;vent_evolution'!N$10)</f>
        <v>0</v>
      </c>
      <c r="GY321" s="2">
        <f>IF($D321=3,($N321*$M321*EE321*'input_cooling&amp;ventilation'!$D$3)*'input_cool&amp;vent_evolution'!O$11,($O321*$M321*EE321*'input_cooling&amp;ventilation'!$D$3)*'input_cool&amp;vent_evolution'!O$10)</f>
        <v>0</v>
      </c>
      <c r="GZ321" s="2">
        <f>IF($D321=3,($N321*$M321*EF321*'input_cooling&amp;ventilation'!$D$3)*'input_cool&amp;vent_evolution'!P$11,($O321*$M321*EF321*'input_cooling&amp;ventilation'!$D$3)*'input_cool&amp;vent_evolution'!P$10)</f>
        <v>0</v>
      </c>
      <c r="HA321" s="2">
        <f>IF($D321=3,($N321*$M321*EG321*'input_cooling&amp;ventilation'!$D$3)*'input_cool&amp;vent_evolution'!Q$11,($O321*$M321*EG321*'input_cooling&amp;ventilation'!$D$3)*'input_cool&amp;vent_evolution'!Q$10)</f>
        <v>0</v>
      </c>
      <c r="HB321" s="2">
        <f>IF($D321=3,($N321*$M321*EH321*'input_cooling&amp;ventilation'!$D$3)*'input_cool&amp;vent_evolution'!R$11,($O321*$M321*EH321*'input_cooling&amp;ventilation'!$D$3)*'input_cool&amp;vent_evolution'!R$10)</f>
        <v>0</v>
      </c>
      <c r="HC321" s="2">
        <f>IF($D321=3,($N321*$M321*EI321*'input_cooling&amp;ventilation'!$D$3)*'input_cool&amp;vent_evolution'!S$11,($O321*$M321*EI321*'input_cooling&amp;ventilation'!$D$3)*'input_cool&amp;vent_evolution'!S$10)</f>
        <v>0</v>
      </c>
      <c r="HD321" s="2">
        <f>IF($D321=3,($N321*$M321*EJ321*'input_cooling&amp;ventilation'!$D$3)*'input_cool&amp;vent_evolution'!T$11,($O321*$M321*EJ321*'input_cooling&amp;ventilation'!$D$3)*'input_cool&amp;vent_evolution'!T$10)</f>
        <v>0</v>
      </c>
      <c r="HE321" s="2">
        <f>IF($D321=3,($N321*$M321*EK321*'input_cooling&amp;ventilation'!$D$3)*'input_cool&amp;vent_evolution'!U$11,($O321*$M321*EK321*'input_cooling&amp;ventilation'!$D$3)*'input_cool&amp;vent_evolution'!U$10)</f>
        <v>0</v>
      </c>
      <c r="HF321" s="2">
        <f>IF($D321=3,($N321*$M321*EL321*'input_cooling&amp;ventilation'!$D$3)*'input_cool&amp;vent_evolution'!V$11,($O321*$M321*EL321*'input_cooling&amp;ventilation'!$D$3)*'input_cool&amp;vent_evolution'!V$10)</f>
        <v>0</v>
      </c>
      <c r="HG321" s="2">
        <f>IF($D321=3,($N321*$M321*EM321*'input_cooling&amp;ventilation'!$D$3)*'input_cool&amp;vent_evolution'!W$11,($O321*$M321*EM321*'input_cooling&amp;ventilation'!$D$3)*'input_cool&amp;vent_evolution'!W$10)</f>
        <v>0</v>
      </c>
      <c r="HH321" s="2">
        <f>IF($D321=3,($N321*$M321*EN321*'input_cooling&amp;ventilation'!$D$3)*'input_cool&amp;vent_evolution'!X$11,($O321*$M321*EN321*'input_cooling&amp;ventilation'!$D$3)*'input_cool&amp;vent_evolution'!X$10)</f>
        <v>0</v>
      </c>
      <c r="HI321" s="2">
        <f>IF($D321=3,($N321*$M321*EO321*'input_cooling&amp;ventilation'!$D$3)*'input_cool&amp;vent_evolution'!Y$11,($O321*$M321*EO321*'input_cooling&amp;ventilation'!$D$3)*'input_cool&amp;vent_evolution'!Y$10)</f>
        <v>0</v>
      </c>
      <c r="HJ321" s="2">
        <f>IF($D321=3,($N321*$M321*EP321*'input_cooling&amp;ventilation'!$D$3)*'input_cool&amp;vent_evolution'!Z$11,($O321*$M321*EP321*'input_cooling&amp;ventilation'!$D$3)*'input_cool&amp;vent_evolution'!Z$10)</f>
        <v>0</v>
      </c>
      <c r="HK321" s="2">
        <f>IF($D321=3,($N321*$M321*EQ321*'input_cooling&amp;ventilation'!$D$3)*'input_cool&amp;vent_evolution'!AA$11,($O321*$M321*EQ321*'input_cooling&amp;ventilation'!$D$3)*'input_cool&amp;vent_evolution'!AA$10)</f>
        <v>0</v>
      </c>
      <c r="HL321" s="2">
        <f>IF($D321=3,($N321*$M321*ER321*'input_cooling&amp;ventilation'!$D$3)*'input_cool&amp;vent_evolution'!AB$11,($O321*$M321*ER321*'input_cooling&amp;ventilation'!$D$3)*'input_cool&amp;vent_evolution'!AB$10)</f>
        <v>0</v>
      </c>
      <c r="HM321" s="2">
        <f>IF($D321=3,($N321*$M321*ES321*'input_cooling&amp;ventilation'!$D$3)*'input_cool&amp;vent_evolution'!AC$11,($O321*$M321*ES321*'input_cooling&amp;ventilation'!$D$3)*'input_cool&amp;vent_evolution'!AC$10)</f>
        <v>0</v>
      </c>
      <c r="HN321" s="2">
        <f>IF($D321=3,($N321*$M321*ET321*'input_cooling&amp;ventilation'!$D$3)*'input_cool&amp;vent_evolution'!AD$11,($O321*$M321*ET321*'input_cooling&amp;ventilation'!$D$3)*'input_cool&amp;vent_evolution'!AD$10)</f>
        <v>0</v>
      </c>
      <c r="HO321" s="2">
        <f>IF($D321=3,($N321*$M321*EU321*'input_cooling&amp;ventilation'!$D$3)*'input_cool&amp;vent_evolution'!AE$11,($O321*$M321*EU321*'input_cooling&amp;ventilation'!$D$3)*'input_cool&amp;vent_evolution'!AE$10)</f>
        <v>0</v>
      </c>
      <c r="HP321" s="2">
        <f>IF($D321=3,($N321*$M321*EV321*'input_cooling&amp;ventilation'!$D$3)*'input_cool&amp;vent_evolution'!AF$11,($O321*$M321*EV321*'input_cooling&amp;ventilation'!$D$3)*'input_cool&amp;vent_evolution'!AF$10)</f>
        <v>0</v>
      </c>
      <c r="HQ321" s="2">
        <f>IF($D321=3,($N321*$M321*EW321*'input_cooling&amp;ventilation'!$D$3)*'input_cool&amp;vent_evolution'!AG$11,($O321*$M321*EW321*'input_cooling&amp;ventilation'!$D$3)*'input_cool&amp;vent_evolution'!AG$10)</f>
        <v>0</v>
      </c>
      <c r="HR321" s="2">
        <f>IF($D321=3,($N321*$M321*EX321*'input_cooling&amp;ventilation'!$D$3)*'input_cool&amp;vent_evolution'!AH$11,($O321*$M321*EX321*'input_cooling&amp;ventilation'!$D$3)*'input_cool&amp;vent_evolution'!AH$10)</f>
        <v>0</v>
      </c>
      <c r="HS321" s="2">
        <f>IF($D321=3,($N321*$M321*EY321*'input_cooling&amp;ventilation'!$D$3)*'input_cool&amp;vent_evolution'!AI$11,($O321*$M321*EY321*'input_cooling&amp;ventilation'!$D$3)*'input_cool&amp;vent_evolution'!AI$10)</f>
        <v>0</v>
      </c>
      <c r="HT321" s="2">
        <f>IF($D321=3,($N321*$M321*EZ321*'input_cooling&amp;ventilation'!$D$3)*'input_cool&amp;vent_evolution'!AJ$11,($O321*$M321*EZ321*'input_cooling&amp;ventilation'!$D$3)*'input_cool&amp;vent_evolution'!AJ$10)</f>
        <v>0</v>
      </c>
      <c r="HU321" s="2">
        <f>IF($D321=3,($N321*$M321*FA321*'input_cooling&amp;ventilation'!$D$3)*'input_cool&amp;vent_evolution'!AK$11,($O321*$M321*FA321*'input_cooling&amp;ventilation'!$D$3)*'input_cool&amp;vent_evolution'!AK$10)</f>
        <v>0</v>
      </c>
      <c r="HV321" s="2">
        <f>IF($D321=3,($N321*$M321*FB321*'input_cooling&amp;ventilation'!$D$3)*'input_cool&amp;vent_evolution'!AL$11,($O321*$M321*FB321*'input_cooling&amp;ventilation'!$D$3)*'input_cool&amp;vent_evolution'!AL$10)</f>
        <v>0</v>
      </c>
      <c r="HW321" s="2">
        <f>IF($D321=3,($N321*$M321*FC321*'input_cooling&amp;ventilation'!$D$3)*'input_cool&amp;vent_evolution'!AM$11,($O321*$M321*FC321*'input_cooling&amp;ventilation'!$D$3)*'input_cool&amp;vent_evolution'!AM$10)</f>
        <v>0</v>
      </c>
      <c r="HX321" s="2">
        <f>IF($D321=3,($N321*$M321*FD321*'input_cooling&amp;ventilation'!$D$3)*'input_cool&amp;vent_evolution'!AN$11,($O321*$M321*FD321*'input_cooling&amp;ventilation'!$D$3)*'input_cool&amp;vent_evolution'!AN$10)</f>
        <v>0</v>
      </c>
      <c r="HY321" s="2">
        <f>IF($D321=3,($N321*$M321*FE321*'input_cooling&amp;ventilation'!$D$3)*'input_cool&amp;vent_evolution'!AO$11,($O321*$M321*FE321*'input_cooling&amp;ventilation'!$D$3)*'input_cool&amp;vent_evolution'!AO$10)</f>
        <v>0</v>
      </c>
      <c r="HZ321" s="2">
        <f>IF($D321=3,($N321*$M321*FF321*'input_cooling&amp;ventilation'!$D$3)*'input_cool&amp;vent_evolution'!AP$11,($O321*$M321*FF321*'input_cooling&amp;ventilation'!$D$3)*'input_cool&amp;vent_evolution'!AP$10)</f>
        <v>0</v>
      </c>
      <c r="IA321" s="2">
        <f>IF($D321=3,($N321*$M321*FG321*'input_cooling&amp;ventilation'!$D$3)*'input_cool&amp;vent_evolution'!AQ$11,($O321*$M321*FG321*'input_cooling&amp;ventilation'!$D$3)*'input_cool&amp;vent_evolution'!AQ$10)</f>
        <v>0</v>
      </c>
      <c r="IB321" s="2">
        <f>IF($D321=3,($N321*$M321*FH321*'input_cooling&amp;ventilation'!$D$3)*'input_cool&amp;vent_evolution'!AR$11,($O321*$M321*FH321*'input_cooling&amp;ventilation'!$D$3)*'input_cool&amp;vent_evolution'!AR$10)</f>
        <v>0</v>
      </c>
      <c r="IC321" s="2">
        <f>IF($D321=3,($N321*$M321*FI321*'input_cooling&amp;ventilation'!$D$3)*'input_cool&amp;vent_evolution'!AS$11,($O321*$M321*FI321*'input_cooling&amp;ventilation'!$D$3)*'input_cool&amp;vent_evolution'!AS$10)</f>
        <v>0</v>
      </c>
      <c r="ID321" s="2">
        <f>IF($D321=3,($N321*$M321*FJ321*'input_cooling&amp;ventilation'!$D$3)*'input_cool&amp;vent_evolution'!AT$11,($O321*$M321*FJ321*'input_cooling&amp;ventilation'!$D$3)*'input_cool&amp;vent_evolution'!AT$10)</f>
        <v>0</v>
      </c>
      <c r="IE321" s="2">
        <f>IF($D321=3,($N321*$M321*FK321*'input_cooling&amp;ventilation'!$D$3)*'input_cool&amp;vent_evolution'!AU$11,($O321*$M321*FK321*'input_cooling&amp;ventilation'!$D$3)*'input_cool&amp;vent_evolution'!AU$10)</f>
        <v>0</v>
      </c>
      <c r="IF321" s="2">
        <f>IF($D321=3,($N321*$M321*FL321*'input_cooling&amp;ventilation'!$D$3)*'input_cool&amp;vent_evolution'!AV$11,($O321*$M321*FL321*'input_cooling&amp;ventilation'!$D$3)*'input_cool&amp;vent_evolution'!AV$10)</f>
        <v>0</v>
      </c>
    </row>
    <row r="322" spans="1:240" x14ac:dyDescent="0.25">
      <c r="A322">
        <v>320</v>
      </c>
      <c r="B322">
        <v>100100</v>
      </c>
      <c r="C322">
        <v>30</v>
      </c>
      <c r="D322">
        <v>6</v>
      </c>
      <c r="E322">
        <v>1</v>
      </c>
      <c r="F322">
        <v>73606339.7239023</v>
      </c>
      <c r="G322" s="2">
        <v>81200857.832705602</v>
      </c>
      <c r="H322" s="2">
        <v>0</v>
      </c>
      <c r="I322" s="17">
        <v>0.36173312400000002</v>
      </c>
      <c r="J322">
        <v>0.102763824</v>
      </c>
      <c r="K322" s="2">
        <f t="shared" ref="K322:K385" si="385">H322*J322</f>
        <v>0</v>
      </c>
      <c r="L322" s="2">
        <f t="shared" ref="L322:L331" si="386">G322*I322</f>
        <v>29373039.975304469</v>
      </c>
      <c r="M322">
        <v>1</v>
      </c>
      <c r="N322" s="17">
        <f>'input_cooling&amp;ventilation'!$D$5</f>
        <v>57.500092182043396</v>
      </c>
      <c r="O322" s="45">
        <f>'input_cooling&amp;ventilation'!$D$6</f>
        <v>19.328678831353667</v>
      </c>
      <c r="P322" s="45">
        <f>'input_cooling&amp;ventilation'!$C$5</f>
        <v>50.351688737400465</v>
      </c>
      <c r="Q322" s="45">
        <f>'input_cooling&amp;ventilation'!$C$6</f>
        <v>32.240814214248743</v>
      </c>
      <c r="R322">
        <v>17</v>
      </c>
      <c r="S322">
        <v>12</v>
      </c>
      <c r="T322">
        <v>14</v>
      </c>
      <c r="U322" s="2">
        <f t="shared" ref="U322:U385" si="387">(K322*M322*P322*0.7)/T322</f>
        <v>0</v>
      </c>
      <c r="V322" s="2">
        <f t="shared" ref="V322:V331" si="388">(L322*M322*N322*0.7)/R322</f>
        <v>69545103.198399812</v>
      </c>
      <c r="W322" s="2">
        <v>0</v>
      </c>
      <c r="X322" s="57">
        <f>IF($D322=3,(W322*(1+'input_cool&amp;vent_evolution'!M$11)),(W322*(1+'input_cool&amp;vent_evolution'!M$12)))</f>
        <v>0</v>
      </c>
      <c r="Y322" s="57">
        <f>IF($D322=3,(X322*(1+'input_cool&amp;vent_evolution'!N$11)),(X322*(1+'input_cool&amp;vent_evolution'!N$12)))</f>
        <v>0</v>
      </c>
      <c r="Z322" s="57">
        <f>IF($D322=3,(Y322*(1+'input_cool&amp;vent_evolution'!O$11)),(Y322*(1+'input_cool&amp;vent_evolution'!O$12)))</f>
        <v>0</v>
      </c>
      <c r="AA322" s="57">
        <f>IF($D322=3,(Z322*(1+'input_cool&amp;vent_evolution'!P$11)),(Z322*(1+'input_cool&amp;vent_evolution'!P$12)))</f>
        <v>0</v>
      </c>
      <c r="AB322" s="57">
        <f>IF($D322=3,(AA322*(1+'input_cool&amp;vent_evolution'!Q$11)),(AA322*(1+'input_cool&amp;vent_evolution'!Q$12)))</f>
        <v>0</v>
      </c>
      <c r="AC322" s="57">
        <f>IF($D322=3,(AB322*(1+'input_cool&amp;vent_evolution'!R$11)),(AB322*(1+'input_cool&amp;vent_evolution'!R$12)))</f>
        <v>0</v>
      </c>
      <c r="AD322" s="57">
        <f>IF($D322=3,(AC322*(1+'input_cool&amp;vent_evolution'!S$11)),(AC322*(1+'input_cool&amp;vent_evolution'!S$12)))</f>
        <v>0</v>
      </c>
      <c r="AE322" s="57">
        <f>IF($D322=3,(AD322*(1+'input_cool&amp;vent_evolution'!T$11)),(AD322*(1+'input_cool&amp;vent_evolution'!T$12)))</f>
        <v>0</v>
      </c>
      <c r="AF322" s="57">
        <f>IF($D322=3,(AE322*(1+'input_cool&amp;vent_evolution'!U$11)),(AE322*(1+'input_cool&amp;vent_evolution'!U$12)))</f>
        <v>0</v>
      </c>
      <c r="AG322" s="57">
        <f>IF($D322=3,(AF322*(1+'input_cool&amp;vent_evolution'!V$11)),(AF322*(1+'input_cool&amp;vent_evolution'!V$12)))</f>
        <v>0</v>
      </c>
      <c r="AH322" s="57">
        <f>IF($D322=3,(AG322*(1+'input_cool&amp;vent_evolution'!W$11)),(AG322*(1+'input_cool&amp;vent_evolution'!W$12)))</f>
        <v>0</v>
      </c>
      <c r="AI322" s="57">
        <f>IF($D322=3,(AH322*(1+'input_cool&amp;vent_evolution'!X$11)),(AH322*(1+'input_cool&amp;vent_evolution'!X$12)))</f>
        <v>0</v>
      </c>
      <c r="AJ322" s="57">
        <f>IF($D322=3,(AI322*(1+'input_cool&amp;vent_evolution'!Y$11)),(AI322*(1+'input_cool&amp;vent_evolution'!Y$12)))</f>
        <v>0</v>
      </c>
      <c r="AK322" s="57">
        <f>IF($D322=3,(AJ322*(1+'input_cool&amp;vent_evolution'!Z$11)),(AJ322*(1+'input_cool&amp;vent_evolution'!Z$12)))</f>
        <v>0</v>
      </c>
      <c r="AL322" s="57">
        <f>IF($D322=3,(AK322*(1+'input_cool&amp;vent_evolution'!AA$11)),(AK322*(1+'input_cool&amp;vent_evolution'!AA$12)))</f>
        <v>0</v>
      </c>
      <c r="AM322" s="57">
        <f>IF($D322=3,(AL322*(1+'input_cool&amp;vent_evolution'!AB$11)),(AL322*(1+'input_cool&amp;vent_evolution'!AB$12)))</f>
        <v>0</v>
      </c>
      <c r="AN322" s="57">
        <f>IF($D322=3,(AM322*(1+'input_cool&amp;vent_evolution'!AC$11)),(AM322*(1+'input_cool&amp;vent_evolution'!AC$12)))</f>
        <v>0</v>
      </c>
      <c r="AO322" s="57">
        <f>IF($D322=3,(AN322*(1+'input_cool&amp;vent_evolution'!AD$11)),(AN322*(1+'input_cool&amp;vent_evolution'!AD$12)))</f>
        <v>0</v>
      </c>
      <c r="AP322" s="57">
        <f>IF($D322=3,(AO322*(1+'input_cool&amp;vent_evolution'!AE$11)),(AO322*(1+'input_cool&amp;vent_evolution'!AE$12)))</f>
        <v>0</v>
      </c>
      <c r="AQ322" s="57">
        <f>IF($D322=3,(AP322*(1+'input_cool&amp;vent_evolution'!AF$11)),(AP322*(1+'input_cool&amp;vent_evolution'!AF$12)))</f>
        <v>0</v>
      </c>
      <c r="AR322" s="57">
        <f>IF($D322=3,(AQ322*(1+'input_cool&amp;vent_evolution'!AG$11)),(AQ322*(1+'input_cool&amp;vent_evolution'!AG$12)))</f>
        <v>0</v>
      </c>
      <c r="AS322" s="57">
        <f>IF($D322=3,(AR322*(1+'input_cool&amp;vent_evolution'!AH$11)),(AR322*(1+'input_cool&amp;vent_evolution'!AH$12)))</f>
        <v>0</v>
      </c>
      <c r="AT322" s="57">
        <f>IF($D322=3,(AS322*(1+'input_cool&amp;vent_evolution'!AI$11)),(AS322*(1+'input_cool&amp;vent_evolution'!AI$12)))</f>
        <v>0</v>
      </c>
      <c r="AU322" s="57">
        <f>IF($D322=3,(AT322*(1+'input_cool&amp;vent_evolution'!AJ$11)),(AT322*(1+'input_cool&amp;vent_evolution'!AJ$12)))</f>
        <v>0</v>
      </c>
      <c r="AV322" s="57">
        <f>IF($D322=3,(AU322*(1+'input_cool&amp;vent_evolution'!AK$11)),(AU322*(1+'input_cool&amp;vent_evolution'!AK$12)))</f>
        <v>0</v>
      </c>
      <c r="AW322" s="57">
        <f>IF($D322=3,(AV322*(1+'input_cool&amp;vent_evolution'!AL$11)),(AV322*(1+'input_cool&amp;vent_evolution'!AL$12)))</f>
        <v>0</v>
      </c>
      <c r="AX322" s="57">
        <f>IF($D322=3,(AW322*(1+'input_cool&amp;vent_evolution'!AM$11)),(AW322*(1+'input_cool&amp;vent_evolution'!AM$12)))</f>
        <v>0</v>
      </c>
      <c r="AY322" s="57">
        <f>IF($D322=3,(AX322*(1+'input_cool&amp;vent_evolution'!AN$11)),(AX322*(1+'input_cool&amp;vent_evolution'!AN$12)))</f>
        <v>0</v>
      </c>
      <c r="AZ322" s="57">
        <f>IF($D322=3,(AY322*(1+'input_cool&amp;vent_evolution'!AO$11)),(AY322*(1+'input_cool&amp;vent_evolution'!AO$12)))</f>
        <v>0</v>
      </c>
      <c r="BA322" s="57">
        <f>IF($D322=3,(AZ322*(1+'input_cool&amp;vent_evolution'!AP$11)),(AZ322*(1+'input_cool&amp;vent_evolution'!AP$12)))</f>
        <v>0</v>
      </c>
      <c r="BB322" s="57">
        <f>IF($D322=3,(BA322*(1+'input_cool&amp;vent_evolution'!AQ$11)),(BA322*(1+'input_cool&amp;vent_evolution'!AQ$12)))</f>
        <v>0</v>
      </c>
      <c r="BC322" s="57">
        <f>IF($D322=3,(BB322*(1+'input_cool&amp;vent_evolution'!AR$11)),(BB322*(1+'input_cool&amp;vent_evolution'!AR$12)))</f>
        <v>0</v>
      </c>
      <c r="BD322" s="57">
        <f>IF($D322=3,(BC322*(1+'input_cool&amp;vent_evolution'!AS$11)),(BC322*(1+'input_cool&amp;vent_evolution'!AS$12)))</f>
        <v>0</v>
      </c>
      <c r="BE322" s="57">
        <f>IF($D322=3,(BD322*(1+'input_cool&amp;vent_evolution'!AT$11)),(BD322*(1+'input_cool&amp;vent_evolution'!AT$12)))</f>
        <v>0</v>
      </c>
      <c r="BF322" s="57">
        <f>IF($D322=3,(BE322*(1+'input_cool&amp;vent_evolution'!AU$11)),(BE322*(1+'input_cool&amp;vent_evolution'!AU$12)))</f>
        <v>0</v>
      </c>
      <c r="BG322" s="57">
        <f>IF($D322=3,(BF322*(1+'input_cool&amp;vent_evolution'!AV$11)),(BF322*(1+'input_cool&amp;vent_evolution'!AV$12)))</f>
        <v>0</v>
      </c>
      <c r="BH322" s="2">
        <f t="shared" si="384"/>
        <v>0</v>
      </c>
      <c r="BI322" s="2">
        <f t="shared" ref="BI322:BI331" si="389">IF($D322=3,(X322*$M322*$P322)/$T322,(X322*$Q322)/$S322)</f>
        <v>0</v>
      </c>
      <c r="BJ322" s="2">
        <f t="shared" ref="BJ322:BJ331" si="390">IF($D322=3,(Y322*$M322*$P322)/$T322,(Y322*$Q322)/$S322)</f>
        <v>0</v>
      </c>
      <c r="BK322" s="2">
        <f t="shared" ref="BK322:BK331" si="391">IF($D322=3,(Z322*$M322*$P322)/$T322,(Z322*$Q322)/$S322)</f>
        <v>0</v>
      </c>
      <c r="BL322" s="2">
        <f t="shared" ref="BL322:BL331" si="392">IF($D322=3,(AA322*$M322*$P322)/$T322,(AA322*$Q322)/$S322)</f>
        <v>0</v>
      </c>
      <c r="BM322" s="2">
        <f t="shared" ref="BM322:BM331" si="393">IF($D322=3,(AB322*$M322*$P322)/$T322,(AB322*$Q322)/$S322)</f>
        <v>0</v>
      </c>
      <c r="BN322" s="2">
        <f t="shared" ref="BN322:BN331" si="394">IF($D322=3,(AC322*$M322*$P322)/$T322,(AC322*$Q322)/$S322)</f>
        <v>0</v>
      </c>
      <c r="BO322" s="2">
        <f t="shared" ref="BO322:BO331" si="395">IF($D322=3,(AD322*$M322*$P322)/$T322,(AD322*$Q322)/$S322)</f>
        <v>0</v>
      </c>
      <c r="BP322" s="2">
        <f t="shared" ref="BP322:BP331" si="396">IF($D322=3,(AE322*$M322*$P322)/$T322,(AE322*$Q322)/$S322)</f>
        <v>0</v>
      </c>
      <c r="BQ322" s="2">
        <f t="shared" ref="BQ322:BQ331" si="397">IF($D322=3,(AF322*$M322*$P322)/$T322,(AF322*$Q322)/$S322)</f>
        <v>0</v>
      </c>
      <c r="BR322" s="2">
        <f t="shared" ref="BR322:BR331" si="398">IF($D322=3,(AG322*$M322*$P322)/$T322,(AG322*$Q322)/$S322)</f>
        <v>0</v>
      </c>
      <c r="BS322" s="2">
        <f t="shared" ref="BS322:BS331" si="399">IF($D322=3,(AH322*$M322*$P322)/$T322,(AH322*$Q322)/$S322)</f>
        <v>0</v>
      </c>
      <c r="BT322" s="2">
        <f t="shared" ref="BT322:BT331" si="400">IF($D322=3,(AI322*$M322*$P322)/$T322,(AI322*$Q322)/$S322)</f>
        <v>0</v>
      </c>
      <c r="BU322" s="2">
        <f t="shared" ref="BU322:BU331" si="401">IF($D322=3,(AJ322*$M322*$P322)/$T322,(AJ322*$Q322)/$S322)</f>
        <v>0</v>
      </c>
      <c r="BV322" s="2">
        <f t="shared" ref="BV322:BV331" si="402">IF($D322=3,(AK322*$M322*$P322)/$T322,(AK322*$Q322)/$S322)</f>
        <v>0</v>
      </c>
      <c r="BW322" s="2">
        <f t="shared" ref="BW322:BW331" si="403">IF($D322=3,(AL322*$M322*$P322)/$T322,(AL322*$Q322)/$S322)</f>
        <v>0</v>
      </c>
      <c r="BX322" s="2">
        <f t="shared" ref="BX322:BX331" si="404">IF($D322=3,(AM322*$M322*$P322)/$T322,(AM322*$Q322)/$S322)</f>
        <v>0</v>
      </c>
      <c r="BY322" s="2">
        <f t="shared" ref="BY322:BY331" si="405">IF($D322=3,(AN322*$M322*$P322)/$T322,(AN322*$Q322)/$S322)</f>
        <v>0</v>
      </c>
      <c r="BZ322" s="2">
        <f t="shared" ref="BZ322:BZ331" si="406">IF($D322=3,(AO322*$M322*$P322)/$T322,(AO322*$Q322)/$S322)</f>
        <v>0</v>
      </c>
      <c r="CA322" s="2">
        <f t="shared" ref="CA322:CA331" si="407">IF($D322=3,(AP322*$M322*$P322)/$T322,(AP322*$Q322)/$S322)</f>
        <v>0</v>
      </c>
      <c r="CB322" s="2">
        <f t="shared" ref="CB322:CB331" si="408">IF($D322=3,(AQ322*$M322*$P322)/$T322,(AQ322*$Q322)/$S322)</f>
        <v>0</v>
      </c>
      <c r="CC322" s="2">
        <f t="shared" ref="CC322:CC331" si="409">IF($D322=3,(AR322*$M322*$P322)/$T322,(AR322*$Q322)/$S322)</f>
        <v>0</v>
      </c>
      <c r="CD322" s="2">
        <f t="shared" ref="CD322:CD331" si="410">IF($D322=3,(AS322*$M322*$P322)/$T322,(AS322*$Q322)/$S322)</f>
        <v>0</v>
      </c>
      <c r="CE322" s="2">
        <f t="shared" ref="CE322:CE331" si="411">IF($D322=3,(AT322*$M322*$P322)/$T322,(AT322*$Q322)/$S322)</f>
        <v>0</v>
      </c>
      <c r="CF322" s="2">
        <f t="shared" ref="CF322:CF331" si="412">IF($D322=3,(AU322*$M322*$P322)/$T322,(AU322*$Q322)/$S322)</f>
        <v>0</v>
      </c>
      <c r="CG322" s="2">
        <f t="shared" ref="CG322:CG331" si="413">IF($D322=3,(AV322*$M322*$P322)/$T322,(AV322*$Q322)/$S322)</f>
        <v>0</v>
      </c>
      <c r="CH322" s="2">
        <f t="shared" ref="CH322:CH331" si="414">IF($D322=3,(AW322*$M322*$P322)/$T322,(AW322*$Q322)/$S322)</f>
        <v>0</v>
      </c>
      <c r="CI322" s="2">
        <f t="shared" ref="CI322:CI331" si="415">IF($D322=3,(AX322*$M322*$P322)/$T322,(AX322*$Q322)/$S322)</f>
        <v>0</v>
      </c>
      <c r="CJ322" s="2">
        <f t="shared" ref="CJ322:CJ331" si="416">IF($D322=3,(AY322*$M322*$P322)/$T322,(AY322*$Q322)/$S322)</f>
        <v>0</v>
      </c>
      <c r="CK322" s="2">
        <f t="shared" ref="CK322:CK331" si="417">IF($D322=3,(AZ322*$M322*$P322)/$T322,(AZ322*$Q322)/$S322)</f>
        <v>0</v>
      </c>
      <c r="CL322" s="2">
        <f t="shared" ref="CL322:CL331" si="418">IF($D322=3,(BA322*$M322*$P322)/$T322,(BA322*$Q322)/$S322)</f>
        <v>0</v>
      </c>
      <c r="CM322" s="2">
        <f t="shared" ref="CM322:CM331" si="419">IF($D322=3,(BB322*$M322*$P322)/$T322,(BB322*$Q322)/$S322)</f>
        <v>0</v>
      </c>
      <c r="CN322" s="2">
        <f t="shared" ref="CN322:CN331" si="420">IF($D322=3,(BC322*$M322*$P322)/$T322,(BC322*$Q322)/$S322)</f>
        <v>0</v>
      </c>
      <c r="CO322" s="2">
        <f t="shared" ref="CO322:CO331" si="421">IF($D322=3,(BD322*$M322*$P322)/$T322,(BD322*$Q322)/$S322)</f>
        <v>0</v>
      </c>
      <c r="CP322" s="2">
        <f t="shared" ref="CP322:CP331" si="422">IF($D322=3,(BE322*$M322*$P322)/$T322,(BE322*$Q322)/$S322)</f>
        <v>0</v>
      </c>
      <c r="CQ322" s="2">
        <f t="shared" ref="CQ322:CQ331" si="423">IF($D322=3,(BF322*$M322*$P322)/$T322,(BF322*$Q322)/$S322)</f>
        <v>0</v>
      </c>
      <c r="CR322" s="2">
        <f>IF($D322=3,(W322*$P322*$M322*'input_cooling&amp;ventilation'!$D$3)*'input_cool&amp;vent_evolution'!M$11,(W322*$Q322*'input_cooling&amp;ventilation'!$D$3)*'input_cool&amp;vent_evolution'!M$12)</f>
        <v>0</v>
      </c>
      <c r="CS322" s="2">
        <f>IF($D322=3,(X322*$P322*$M322*'input_cooling&amp;ventilation'!$D$3)*'input_cool&amp;vent_evolution'!N$11,(X322*$Q322*'input_cooling&amp;ventilation'!$D$3)*'input_cool&amp;vent_evolution'!N$12)</f>
        <v>0</v>
      </c>
      <c r="CT322" s="2">
        <f>IF($D322=3,(Y322*$P322*$M322*'input_cooling&amp;ventilation'!$D$3)*'input_cool&amp;vent_evolution'!O$11,(Y322*$Q322*'input_cooling&amp;ventilation'!$D$3)*'input_cool&amp;vent_evolution'!O$12)</f>
        <v>0</v>
      </c>
      <c r="CU322" s="2">
        <f>IF($D322=3,(Z322*$P322*$M322*'input_cooling&amp;ventilation'!$D$3)*'input_cool&amp;vent_evolution'!P$11,(Z322*$Q322*'input_cooling&amp;ventilation'!$D$3)*'input_cool&amp;vent_evolution'!P$12)</f>
        <v>0</v>
      </c>
      <c r="CV322" s="2">
        <f>IF($D322=3,(AA322*$P322*$M322*'input_cooling&amp;ventilation'!$D$3)*'input_cool&amp;vent_evolution'!Q$11,(AA322*$Q322*'input_cooling&amp;ventilation'!$D$3)*'input_cool&amp;vent_evolution'!Q$12)</f>
        <v>0</v>
      </c>
      <c r="CW322" s="2">
        <f>IF($D322=3,(AB322*$P322*$M322*'input_cooling&amp;ventilation'!$D$3)*'input_cool&amp;vent_evolution'!R$11,(AB322*$Q322*'input_cooling&amp;ventilation'!$D$3)*'input_cool&amp;vent_evolution'!R$12)</f>
        <v>0</v>
      </c>
      <c r="CX322" s="2">
        <f>IF($D322=3,(AC322*$P322*$M322*'input_cooling&amp;ventilation'!$D$3)*'input_cool&amp;vent_evolution'!S$11,(AC322*$Q322*'input_cooling&amp;ventilation'!$D$3)*'input_cool&amp;vent_evolution'!S$12)</f>
        <v>0</v>
      </c>
      <c r="CY322" s="2">
        <f>IF($D322=3,(AD322*$P322*$M322*'input_cooling&amp;ventilation'!$D$3)*'input_cool&amp;vent_evolution'!T$11,(AD322*$Q322*'input_cooling&amp;ventilation'!$D$3)*'input_cool&amp;vent_evolution'!T$12)</f>
        <v>0</v>
      </c>
      <c r="CZ322" s="2">
        <f>IF($D322=3,(AE322*$P322*$M322*'input_cooling&amp;ventilation'!$D$3)*'input_cool&amp;vent_evolution'!U$11,(AE322*$Q322*'input_cooling&amp;ventilation'!$D$3)*'input_cool&amp;vent_evolution'!U$12)</f>
        <v>0</v>
      </c>
      <c r="DA322" s="2">
        <f>IF($D322=3,(AF322*$P322*$M322*'input_cooling&amp;ventilation'!$D$3)*'input_cool&amp;vent_evolution'!V$11,(AF322*$Q322*'input_cooling&amp;ventilation'!$D$3)*'input_cool&amp;vent_evolution'!V$12)</f>
        <v>0</v>
      </c>
      <c r="DB322" s="2">
        <f>IF($D322=3,(AG322*$P322*$M322*'input_cooling&amp;ventilation'!$D$3)*'input_cool&amp;vent_evolution'!W$11,(AG322*$Q322*'input_cooling&amp;ventilation'!$D$3)*'input_cool&amp;vent_evolution'!W$12)</f>
        <v>0</v>
      </c>
      <c r="DC322" s="2">
        <f>IF($D322=3,(AH322*$P322*$M322*'input_cooling&amp;ventilation'!$D$3)*'input_cool&amp;vent_evolution'!X$11,(AH322*$Q322*'input_cooling&amp;ventilation'!$D$3)*'input_cool&amp;vent_evolution'!X$12)</f>
        <v>0</v>
      </c>
      <c r="DD322" s="2">
        <f>IF($D322=3,(AI322*$P322*$M322*'input_cooling&amp;ventilation'!$D$3)*'input_cool&amp;vent_evolution'!Y$11,(AI322*$Q322*'input_cooling&amp;ventilation'!$D$3)*'input_cool&amp;vent_evolution'!Y$12)</f>
        <v>0</v>
      </c>
      <c r="DE322" s="2">
        <f>IF($D322=3,(AJ322*$P322*$M322*'input_cooling&amp;ventilation'!$D$3)*'input_cool&amp;vent_evolution'!Z$11,(AJ322*$Q322*'input_cooling&amp;ventilation'!$D$3)*'input_cool&amp;vent_evolution'!Z$12)</f>
        <v>0</v>
      </c>
      <c r="DF322" s="2">
        <f>IF($D322=3,(AK322*$P322*$M322*'input_cooling&amp;ventilation'!$D$3)*'input_cool&amp;vent_evolution'!AA$11,(AK322*$Q322*'input_cooling&amp;ventilation'!$D$3)*'input_cool&amp;vent_evolution'!AA$12)</f>
        <v>0</v>
      </c>
      <c r="DG322" s="2">
        <f>IF($D322=3,(AL322*$P322*$M322*'input_cooling&amp;ventilation'!$D$3)*'input_cool&amp;vent_evolution'!AB$11,(AL322*$Q322*'input_cooling&amp;ventilation'!$D$3)*'input_cool&amp;vent_evolution'!AB$12)</f>
        <v>0</v>
      </c>
      <c r="DH322" s="2">
        <f>IF($D322=3,(AM322*$P322*$M322*'input_cooling&amp;ventilation'!$D$3)*'input_cool&amp;vent_evolution'!AC$11,(AM322*$Q322*'input_cooling&amp;ventilation'!$D$3)*'input_cool&amp;vent_evolution'!AC$12)</f>
        <v>0</v>
      </c>
      <c r="DI322" s="2">
        <f>IF($D322=3,(AN322*$P322*$M322*'input_cooling&amp;ventilation'!$D$3)*'input_cool&amp;vent_evolution'!AD$11,(AN322*$Q322*'input_cooling&amp;ventilation'!$D$3)*'input_cool&amp;vent_evolution'!AD$12)</f>
        <v>0</v>
      </c>
      <c r="DJ322" s="2">
        <f>IF($D322=3,(AO322*$P322*$M322*'input_cooling&amp;ventilation'!$D$3)*'input_cool&amp;vent_evolution'!AE$11,(AO322*$Q322*'input_cooling&amp;ventilation'!$D$3)*'input_cool&amp;vent_evolution'!AE$12)</f>
        <v>0</v>
      </c>
      <c r="DK322" s="2">
        <f>IF($D322=3,(AP322*$P322*$M322*'input_cooling&amp;ventilation'!$D$3)*'input_cool&amp;vent_evolution'!AF$11,(AP322*$Q322*'input_cooling&amp;ventilation'!$D$3)*'input_cool&amp;vent_evolution'!AF$12)</f>
        <v>0</v>
      </c>
      <c r="DL322" s="2">
        <f>IF($D322=3,(AQ322*$P322*$M322*'input_cooling&amp;ventilation'!$D$3)*'input_cool&amp;vent_evolution'!AG$11,(AQ322*$Q322*'input_cooling&amp;ventilation'!$D$3)*'input_cool&amp;vent_evolution'!AG$12)</f>
        <v>0</v>
      </c>
      <c r="DM322" s="2">
        <f>IF($D322=3,(AR322*$P322*$M322*'input_cooling&amp;ventilation'!$D$3)*'input_cool&amp;vent_evolution'!AH$11,(AR322*$Q322*'input_cooling&amp;ventilation'!$D$3)*'input_cool&amp;vent_evolution'!AH$12)</f>
        <v>0</v>
      </c>
      <c r="DN322" s="2">
        <f>IF($D322=3,(AS322*$P322*$M322*'input_cooling&amp;ventilation'!$D$3)*'input_cool&amp;vent_evolution'!AI$11,(AS322*$Q322*'input_cooling&amp;ventilation'!$D$3)*'input_cool&amp;vent_evolution'!AI$12)</f>
        <v>0</v>
      </c>
      <c r="DO322" s="2">
        <f>IF($D322=3,(AT322*$P322*$M322*'input_cooling&amp;ventilation'!$D$3)*'input_cool&amp;vent_evolution'!AJ$11,(AT322*$Q322*'input_cooling&amp;ventilation'!$D$3)*'input_cool&amp;vent_evolution'!AJ$12)</f>
        <v>0</v>
      </c>
      <c r="DP322" s="2">
        <f>IF($D322=3,(AU322*$P322*$M322*'input_cooling&amp;ventilation'!$D$3)*'input_cool&amp;vent_evolution'!AK$11,(AU322*$Q322*'input_cooling&amp;ventilation'!$D$3)*'input_cool&amp;vent_evolution'!AK$12)</f>
        <v>0</v>
      </c>
      <c r="DQ322" s="2">
        <f>IF($D322=3,(AV322*$P322*$M322*'input_cooling&amp;ventilation'!$D$3)*'input_cool&amp;vent_evolution'!AL$11,(AV322*$Q322*'input_cooling&amp;ventilation'!$D$3)*'input_cool&amp;vent_evolution'!AL$12)</f>
        <v>0</v>
      </c>
      <c r="DR322" s="2">
        <f>IF($D322=3,(AW322*$P322*$M322*'input_cooling&amp;ventilation'!$D$3)*'input_cool&amp;vent_evolution'!AM$11,(AW322*$Q322*'input_cooling&amp;ventilation'!$D$3)*'input_cool&amp;vent_evolution'!AM$12)</f>
        <v>0</v>
      </c>
      <c r="DS322" s="2">
        <f>IF($D322=3,(AX322*$P322*$M322*'input_cooling&amp;ventilation'!$D$3)*'input_cool&amp;vent_evolution'!AN$11,(AX322*$Q322*'input_cooling&amp;ventilation'!$D$3)*'input_cool&amp;vent_evolution'!AN$12)</f>
        <v>0</v>
      </c>
      <c r="DT322" s="2">
        <f>IF($D322=3,(AY322*$P322*$M322*'input_cooling&amp;ventilation'!$D$3)*'input_cool&amp;vent_evolution'!AO$11,(AY322*$Q322*'input_cooling&amp;ventilation'!$D$3)*'input_cool&amp;vent_evolution'!AO$12)</f>
        <v>0</v>
      </c>
      <c r="DU322" s="2">
        <f>IF($D322=3,(AZ322*$P322*$M322*'input_cooling&amp;ventilation'!$D$3)*'input_cool&amp;vent_evolution'!AP$11,(AZ322*$Q322*'input_cooling&amp;ventilation'!$D$3)*'input_cool&amp;vent_evolution'!AP$12)</f>
        <v>0</v>
      </c>
      <c r="DV322" s="2">
        <f>IF($D322=3,(BA322*$P322*$M322*'input_cooling&amp;ventilation'!$D$3)*'input_cool&amp;vent_evolution'!AQ$11,(BA322*$Q322*'input_cooling&amp;ventilation'!$D$3)*'input_cool&amp;vent_evolution'!AQ$12)</f>
        <v>0</v>
      </c>
      <c r="DW322" s="2">
        <f>IF($D322=3,(BB322*$P322*$M322*'input_cooling&amp;ventilation'!$D$3)*'input_cool&amp;vent_evolution'!AR$11,(BB322*$Q322*'input_cooling&amp;ventilation'!$D$3)*'input_cool&amp;vent_evolution'!AR$12)</f>
        <v>0</v>
      </c>
      <c r="DX322" s="2">
        <f>IF($D322=3,(BC322*$P322*$M322*'input_cooling&amp;ventilation'!$D$3)*'input_cool&amp;vent_evolution'!AS$11,(BC322*$Q322*'input_cooling&amp;ventilation'!$D$3)*'input_cool&amp;vent_evolution'!AS$12)</f>
        <v>0</v>
      </c>
      <c r="DY322" s="2">
        <f>IF($D322=3,(BD322*$P322*$M322*'input_cooling&amp;ventilation'!$D$3)*'input_cool&amp;vent_evolution'!AT$11,(BD322*$Q322*'input_cooling&amp;ventilation'!$D$3)*'input_cool&amp;vent_evolution'!AT$12)</f>
        <v>0</v>
      </c>
      <c r="DZ322" s="2">
        <f>IF($D322=3,(BE322*$P322*$M322*'input_cooling&amp;ventilation'!$D$3)*'input_cool&amp;vent_evolution'!AU$11,(BE322*$Q322*'input_cooling&amp;ventilation'!$D$3)*'input_cool&amp;vent_evolution'!AU$12)</f>
        <v>0</v>
      </c>
      <c r="EA322" s="2">
        <f>IF($D322=3,(BF322*$P322*$M322*'input_cooling&amp;ventilation'!$D$3)*'input_cool&amp;vent_evolution'!AV$11,(BF322*$Q322*'input_cooling&amp;ventilation'!$D$3)*'input_cool&amp;vent_evolution'!AV$12)</f>
        <v>0</v>
      </c>
      <c r="EB322">
        <v>0.1833809251856082</v>
      </c>
      <c r="EC322" s="2">
        <f t="shared" ref="EC322:EC331" si="424">$EB322*$H322</f>
        <v>0</v>
      </c>
      <c r="ED322" s="2">
        <f>IF($D322=3,(EC322*(1+'input_cool&amp;vent_evolution'!M$10)),EC322*(1+'input_cool&amp;vent_evolution'!M$9))</f>
        <v>0</v>
      </c>
      <c r="EE322" s="2">
        <f>IF($D322=3,(ED322*(1+'input_cool&amp;vent_evolution'!N$10)),ED322*(1+'input_cool&amp;vent_evolution'!N$9))</f>
        <v>0</v>
      </c>
      <c r="EF322" s="2">
        <f>IF($D322=3,(EE322*(1+'input_cool&amp;vent_evolution'!O$10)),EE322*(1+'input_cool&amp;vent_evolution'!O$9))</f>
        <v>0</v>
      </c>
      <c r="EG322" s="2">
        <f>IF($D322=3,(EF322*(1+'input_cool&amp;vent_evolution'!P$10)),EF322*(1+'input_cool&amp;vent_evolution'!P$9))</f>
        <v>0</v>
      </c>
      <c r="EH322" s="2">
        <f>IF($D322=3,(EG322*(1+'input_cool&amp;vent_evolution'!Q$10)),EG322*(1+'input_cool&amp;vent_evolution'!Q$9))</f>
        <v>0</v>
      </c>
      <c r="EI322" s="2">
        <f>IF($D322=3,(EH322*(1+'input_cool&amp;vent_evolution'!R$10)),EH322*(1+'input_cool&amp;vent_evolution'!R$9))</f>
        <v>0</v>
      </c>
      <c r="EJ322" s="2">
        <f>IF($D322=3,(EI322*(1+'input_cool&amp;vent_evolution'!S$10)),EI322*(1+'input_cool&amp;vent_evolution'!S$9))</f>
        <v>0</v>
      </c>
      <c r="EK322" s="2">
        <f>IF($D322=3,(EJ322*(1+'input_cool&amp;vent_evolution'!T$10)),EJ322*(1+'input_cool&amp;vent_evolution'!T$9))</f>
        <v>0</v>
      </c>
      <c r="EL322" s="2">
        <f>IF($D322=3,(EK322*(1+'input_cool&amp;vent_evolution'!U$10)),EK322*(1+'input_cool&amp;vent_evolution'!U$9))</f>
        <v>0</v>
      </c>
      <c r="EM322" s="2">
        <f>IF($D322=3,(EL322*(1+'input_cool&amp;vent_evolution'!V$10)),EL322*(1+'input_cool&amp;vent_evolution'!V$9))</f>
        <v>0</v>
      </c>
      <c r="EN322" s="2">
        <f>IF($D322=3,(EM322*(1+'input_cool&amp;vent_evolution'!W$10)),EM322*(1+'input_cool&amp;vent_evolution'!W$9))</f>
        <v>0</v>
      </c>
      <c r="EO322" s="2">
        <f>IF($D322=3,(EN322*(1+'input_cool&amp;vent_evolution'!X$10)),EN322*(1+'input_cool&amp;vent_evolution'!X$9))</f>
        <v>0</v>
      </c>
      <c r="EP322" s="2">
        <f>IF($D322=3,(EO322*(1+'input_cool&amp;vent_evolution'!Y$10)),EO322*(1+'input_cool&amp;vent_evolution'!Y$9))</f>
        <v>0</v>
      </c>
      <c r="EQ322" s="2">
        <f>IF($D322=3,(EP322*(1+'input_cool&amp;vent_evolution'!Z$10)),EP322*(1+'input_cool&amp;vent_evolution'!Z$9))</f>
        <v>0</v>
      </c>
      <c r="ER322" s="2">
        <f>IF($D322=3,(EQ322*(1+'input_cool&amp;vent_evolution'!AA$10)),EQ322*(1+'input_cool&amp;vent_evolution'!AA$9))</f>
        <v>0</v>
      </c>
      <c r="ES322" s="2">
        <f>IF($D322=3,(ER322*(1+'input_cool&amp;vent_evolution'!AB$10)),ER322*(1+'input_cool&amp;vent_evolution'!AB$9))</f>
        <v>0</v>
      </c>
      <c r="ET322" s="2">
        <f>IF($D322=3,(ES322*(1+'input_cool&amp;vent_evolution'!AC$10)),ES322*(1+'input_cool&amp;vent_evolution'!AC$9))</f>
        <v>0</v>
      </c>
      <c r="EU322" s="2">
        <f>IF($D322=3,(ET322*(1+'input_cool&amp;vent_evolution'!AD$10)),ET322*(1+'input_cool&amp;vent_evolution'!AD$9))</f>
        <v>0</v>
      </c>
      <c r="EV322" s="2">
        <f>IF($D322=3,(EU322*(1+'input_cool&amp;vent_evolution'!AE$10)),EU322*(1+'input_cool&amp;vent_evolution'!AE$9))</f>
        <v>0</v>
      </c>
      <c r="EW322" s="2">
        <f>IF($D322=3,(EV322*(1+'input_cool&amp;vent_evolution'!AF$10)),EV322*(1+'input_cool&amp;vent_evolution'!AF$9))</f>
        <v>0</v>
      </c>
      <c r="EX322" s="2">
        <f>IF($D322=3,(EW322*(1+'input_cool&amp;vent_evolution'!AG$10)),EW322*(1+'input_cool&amp;vent_evolution'!AG$9))</f>
        <v>0</v>
      </c>
      <c r="EY322" s="2">
        <f>IF($D322=3,(EX322*(1+'input_cool&amp;vent_evolution'!AH$10)),EX322*(1+'input_cool&amp;vent_evolution'!AH$9))</f>
        <v>0</v>
      </c>
      <c r="EZ322" s="2">
        <f>IF($D322=3,(EY322*(1+'input_cool&amp;vent_evolution'!AI$10)),EY322*(1+'input_cool&amp;vent_evolution'!AI$9))</f>
        <v>0</v>
      </c>
      <c r="FA322" s="2">
        <f>IF($D322=3,(EZ322*(1+'input_cool&amp;vent_evolution'!AJ$10)),EZ322*(1+'input_cool&amp;vent_evolution'!AJ$9))</f>
        <v>0</v>
      </c>
      <c r="FB322" s="2">
        <f>IF($D322=3,(FA322*(1+'input_cool&amp;vent_evolution'!AK$10)),FA322*(1+'input_cool&amp;vent_evolution'!AK$9))</f>
        <v>0</v>
      </c>
      <c r="FC322" s="2">
        <f>IF($D322=3,(FB322*(1+'input_cool&amp;vent_evolution'!AL$10)),FB322*(1+'input_cool&amp;vent_evolution'!AL$9))</f>
        <v>0</v>
      </c>
      <c r="FD322" s="2">
        <f>IF($D322=3,(FC322*(1+'input_cool&amp;vent_evolution'!AM$10)),FC322*(1+'input_cool&amp;vent_evolution'!AM$9))</f>
        <v>0</v>
      </c>
      <c r="FE322" s="2">
        <f>IF($D322=3,(FD322*(1+'input_cool&amp;vent_evolution'!AN$10)),FD322*(1+'input_cool&amp;vent_evolution'!AN$9))</f>
        <v>0</v>
      </c>
      <c r="FF322" s="2">
        <f>IF($D322=3,(FE322*(1+'input_cool&amp;vent_evolution'!AO$10)),FE322*(1+'input_cool&amp;vent_evolution'!AO$9))</f>
        <v>0</v>
      </c>
      <c r="FG322" s="2">
        <f>IF($D322=3,(FF322*(1+'input_cool&amp;vent_evolution'!AP$10)),FF322*(1+'input_cool&amp;vent_evolution'!AP$9))</f>
        <v>0</v>
      </c>
      <c r="FH322" s="2">
        <f>IF($D322=3,(FG322*(1+'input_cool&amp;vent_evolution'!AQ$10)),FG322*(1+'input_cool&amp;vent_evolution'!AQ$9))</f>
        <v>0</v>
      </c>
      <c r="FI322" s="2">
        <f>IF($D322=3,(FH322*(1+'input_cool&amp;vent_evolution'!AR$10)),FH322*(1+'input_cool&amp;vent_evolution'!AR$9))</f>
        <v>0</v>
      </c>
      <c r="FJ322" s="2">
        <f>IF($D322=3,(FI322*(1+'input_cool&amp;vent_evolution'!AS$10)),FI322*(1+'input_cool&amp;vent_evolution'!AS$9))</f>
        <v>0</v>
      </c>
      <c r="FK322" s="2">
        <f>IF($D322=3,(FJ322*(1+'input_cool&amp;vent_evolution'!AT$10)),FJ322*(1+'input_cool&amp;vent_evolution'!AT$9))</f>
        <v>0</v>
      </c>
      <c r="FL322" s="2">
        <f>IF($D322=3,(FK322*(1+'input_cool&amp;vent_evolution'!AU$10)),FK322*(1+'input_cool&amp;vent_evolution'!AU$9))</f>
        <v>0</v>
      </c>
      <c r="FM322" s="2">
        <f t="shared" ref="FM322:FM331" si="425">IF($D322=3,(EC322*$M322*$N322/$R322),(EC322*$O322*$M322)/R$2)</f>
        <v>0</v>
      </c>
      <c r="FN322" s="2">
        <f t="shared" ref="FN322:FN331" si="426">IF($D322=3,(ED322*$M322*$N322/$R322),(ED322*$O322*$M322)/$S322)</f>
        <v>0</v>
      </c>
      <c r="FO322" s="2">
        <f t="shared" ref="FO322:FO331" si="427">IF($D322=3,(EE322*$M322*$N322/$R322),(EE322*$O322*$M322)/$S322)</f>
        <v>0</v>
      </c>
      <c r="FP322" s="2">
        <f t="shared" ref="FP322:FP331" si="428">IF($D322=3,(EF322*$M322*$N322/$R322),(EF322*$O322*$M322)/$S322)</f>
        <v>0</v>
      </c>
      <c r="FQ322" s="2">
        <f t="shared" ref="FQ322:FQ331" si="429">IF($D322=3,(EG322*$M322*$N322/$R322),(EG322*$O322*$M322)/$S322)</f>
        <v>0</v>
      </c>
      <c r="FR322" s="2">
        <f t="shared" ref="FR322:FR331" si="430">IF($D322=3,(EH322*$M322*$N322/$R322),(EH322*$O322*$M322)/$S322)</f>
        <v>0</v>
      </c>
      <c r="FS322" s="2">
        <f t="shared" ref="FS322:FS331" si="431">IF($D322=3,(EI322*$M322*$N322/$R322),(EI322*$O322*$M322)/$S322)</f>
        <v>0</v>
      </c>
      <c r="FT322" s="2">
        <f t="shared" ref="FT322:FT331" si="432">IF($D322=3,(EJ322*$M322*$N322/$R322),(EJ322*$O322*$M322)/$S322)</f>
        <v>0</v>
      </c>
      <c r="FU322" s="2">
        <f t="shared" ref="FU322:FU331" si="433">IF($D322=3,(EK322*$M322*$N322/$R322),(EK322*$O322*$M322)/$S322)</f>
        <v>0</v>
      </c>
      <c r="FV322" s="2">
        <f t="shared" ref="FV322:FV331" si="434">IF($D322=3,(EL322*$M322*$N322/$R322),(EL322*$O322*$M322)/$S322)</f>
        <v>0</v>
      </c>
      <c r="FW322" s="2">
        <f t="shared" ref="FW322:FW331" si="435">IF($D322=3,(EM322*$M322*$N322/$R322),(EM322*$O322*$M322)/$S322)</f>
        <v>0</v>
      </c>
      <c r="FX322" s="2">
        <f t="shared" ref="FX322:FX331" si="436">IF($D322=3,(EN322*$M322*$N322/$R322),(EN322*$O322*$M322)/$S322)</f>
        <v>0</v>
      </c>
      <c r="FY322" s="2">
        <f t="shared" ref="FY322:FY331" si="437">IF($D322=3,(EO322*$M322*$N322/$R322),(EO322*$O322*$M322)/$S322)</f>
        <v>0</v>
      </c>
      <c r="FZ322" s="2">
        <f t="shared" ref="FZ322:FZ331" si="438">IF($D322=3,(EP322*$M322*$N322/$R322),(EP322*$O322*$M322)/$S322)</f>
        <v>0</v>
      </c>
      <c r="GA322" s="2">
        <f t="shared" ref="GA322:GA331" si="439">IF($D322=3,(EQ322*$M322*$N322/$R322),(EQ322*$O322*$M322)/$S322)</f>
        <v>0</v>
      </c>
      <c r="GB322" s="2">
        <f t="shared" ref="GB322:GB331" si="440">IF($D322=3,(ER322*$M322*$N322/$R322),(ER322*$O322*$M322)/$S322)</f>
        <v>0</v>
      </c>
      <c r="GC322" s="2">
        <f t="shared" ref="GC322:GC331" si="441">IF($D322=3,(ES322*$M322*$N322/$R322),(ES322*$O322*$M322)/$S322)</f>
        <v>0</v>
      </c>
      <c r="GD322" s="2">
        <f t="shared" ref="GD322:GD331" si="442">IF($D322=3,(ET322*$M322*$N322/$R322),(ET322*$O322*$M322)/$S322)</f>
        <v>0</v>
      </c>
      <c r="GE322" s="2">
        <f t="shared" ref="GE322:GE331" si="443">IF($D322=3,(EU322*$M322*$N322/$R322),(EU322*$O322*$M322)/$S322)</f>
        <v>0</v>
      </c>
      <c r="GF322" s="2">
        <f t="shared" ref="GF322:GF331" si="444">IF($D322=3,(EV322*$M322*$N322/$R322),(EV322*$O322*$M322)/$S322)</f>
        <v>0</v>
      </c>
      <c r="GG322" s="2">
        <f t="shared" ref="GG322:GG331" si="445">IF($D322=3,(EW322*$M322*$N322/$R322),(EW322*$O322*$M322)/$S322)</f>
        <v>0</v>
      </c>
      <c r="GH322" s="2">
        <f t="shared" ref="GH322:GH331" si="446">IF($D322=3,(EX322*$M322*$N322/$R322),(EX322*$O322*$M322)/$S322)</f>
        <v>0</v>
      </c>
      <c r="GI322" s="2">
        <f t="shared" ref="GI322:GI331" si="447">IF($D322=3,(EY322*$M322*$N322/$R322),(EY322*$O322*$M322)/$S322)</f>
        <v>0</v>
      </c>
      <c r="GJ322" s="2">
        <f t="shared" ref="GJ322:GJ331" si="448">IF($D322=3,(EZ322*$M322*$N322/$R322),(EZ322*$O322*$M322)/$S322)</f>
        <v>0</v>
      </c>
      <c r="GK322" s="2">
        <f t="shared" ref="GK322:GK331" si="449">IF($D322=3,(FA322*$M322*$N322/$R322),(FA322*$O322*$M322)/$S322)</f>
        <v>0</v>
      </c>
      <c r="GL322" s="2">
        <f t="shared" ref="GL322:GL331" si="450">IF($D322=3,(FB322*$M322*$N322/$R322),(FB322*$O322*$M322)/$S322)</f>
        <v>0</v>
      </c>
      <c r="GM322" s="2">
        <f t="shared" ref="GM322:GM331" si="451">IF($D322=3,(FC322*$M322*$N322/$R322),(FC322*$O322*$M322)/$S322)</f>
        <v>0</v>
      </c>
      <c r="GN322" s="2">
        <f t="shared" ref="GN322:GN331" si="452">IF($D322=3,(FD322*$M322*$N322/$R322),(FD322*$O322*$M322)/$S322)</f>
        <v>0</v>
      </c>
      <c r="GO322" s="2">
        <f t="shared" ref="GO322:GO331" si="453">IF($D322=3,(FE322*$M322*$N322/$R322),(FE322*$O322*$M322)/$S322)</f>
        <v>0</v>
      </c>
      <c r="GP322" s="2">
        <f t="shared" ref="GP322:GP331" si="454">IF($D322=3,(FF322*$M322*$N322/$R322),(FF322*$O322*$M322)/$S322)</f>
        <v>0</v>
      </c>
      <c r="GQ322" s="2">
        <f t="shared" ref="GQ322:GQ331" si="455">IF($D322=3,(FG322*$M322*$N322/$R322),(FG322*$O322*$M322)/$S322)</f>
        <v>0</v>
      </c>
      <c r="GR322" s="2">
        <f t="shared" ref="GR322:GR331" si="456">IF($D322=3,(FH322*$M322*$N322/$R322),(FH322*$O322*$M322)/$S322)</f>
        <v>0</v>
      </c>
      <c r="GS322" s="2">
        <f t="shared" ref="GS322:GS331" si="457">IF($D322=3,(FI322*$M322*$N322/$R322),(FI322*$O322*$M322)/$S322)</f>
        <v>0</v>
      </c>
      <c r="GT322" s="2">
        <f t="shared" ref="GT322:GT331" si="458">IF($D322=3,(FJ322*$M322*$N322/$R322),(FJ322*$O322*$M322)/$S322)</f>
        <v>0</v>
      </c>
      <c r="GU322" s="2">
        <f t="shared" ref="GU322:GU331" si="459">IF($D322=3,(FK322*$M322*$N322/$R322),(FK322*$O322*$M322)/$S322)</f>
        <v>0</v>
      </c>
      <c r="GV322" s="2">
        <f t="shared" ref="GV322:GV331" si="460">IF($D322=3,(FL322*$M322*$N322/$R322),(FL322*$O322*$M322)/$S322)</f>
        <v>0</v>
      </c>
      <c r="GW322" s="2">
        <f>IF($D322=3,($N322*$M322*EC322*'input_cooling&amp;ventilation'!$D$3)*'input_cool&amp;vent_evolution'!M$11,($O322*$M322*EC322*'input_cooling&amp;ventilation'!$D$3)*'input_cool&amp;vent_evolution'!M$10)</f>
        <v>0</v>
      </c>
      <c r="GX322" s="2">
        <f>IF($D322=3,($N322*$M322*ED322*'input_cooling&amp;ventilation'!$D$3)*'input_cool&amp;vent_evolution'!N$11,($O322*$M322*ED322*'input_cooling&amp;ventilation'!$D$3)*'input_cool&amp;vent_evolution'!N$10)</f>
        <v>0</v>
      </c>
      <c r="GY322" s="2">
        <f>IF($D322=3,($N322*$M322*EE322*'input_cooling&amp;ventilation'!$D$3)*'input_cool&amp;vent_evolution'!O$11,($O322*$M322*EE322*'input_cooling&amp;ventilation'!$D$3)*'input_cool&amp;vent_evolution'!O$10)</f>
        <v>0</v>
      </c>
      <c r="GZ322" s="2">
        <f>IF($D322=3,($N322*$M322*EF322*'input_cooling&amp;ventilation'!$D$3)*'input_cool&amp;vent_evolution'!P$11,($O322*$M322*EF322*'input_cooling&amp;ventilation'!$D$3)*'input_cool&amp;vent_evolution'!P$10)</f>
        <v>0</v>
      </c>
      <c r="HA322" s="2">
        <f>IF($D322=3,($N322*$M322*EG322*'input_cooling&amp;ventilation'!$D$3)*'input_cool&amp;vent_evolution'!Q$11,($O322*$M322*EG322*'input_cooling&amp;ventilation'!$D$3)*'input_cool&amp;vent_evolution'!Q$10)</f>
        <v>0</v>
      </c>
      <c r="HB322" s="2">
        <f>IF($D322=3,($N322*$M322*EH322*'input_cooling&amp;ventilation'!$D$3)*'input_cool&amp;vent_evolution'!R$11,($O322*$M322*EH322*'input_cooling&amp;ventilation'!$D$3)*'input_cool&amp;vent_evolution'!R$10)</f>
        <v>0</v>
      </c>
      <c r="HC322" s="2">
        <f>IF($D322=3,($N322*$M322*EI322*'input_cooling&amp;ventilation'!$D$3)*'input_cool&amp;vent_evolution'!S$11,($O322*$M322*EI322*'input_cooling&amp;ventilation'!$D$3)*'input_cool&amp;vent_evolution'!S$10)</f>
        <v>0</v>
      </c>
      <c r="HD322" s="2">
        <f>IF($D322=3,($N322*$M322*EJ322*'input_cooling&amp;ventilation'!$D$3)*'input_cool&amp;vent_evolution'!T$11,($O322*$M322*EJ322*'input_cooling&amp;ventilation'!$D$3)*'input_cool&amp;vent_evolution'!T$10)</f>
        <v>0</v>
      </c>
      <c r="HE322" s="2">
        <f>IF($D322=3,($N322*$M322*EK322*'input_cooling&amp;ventilation'!$D$3)*'input_cool&amp;vent_evolution'!U$11,($O322*$M322*EK322*'input_cooling&amp;ventilation'!$D$3)*'input_cool&amp;vent_evolution'!U$10)</f>
        <v>0</v>
      </c>
      <c r="HF322" s="2">
        <f>IF($D322=3,($N322*$M322*EL322*'input_cooling&amp;ventilation'!$D$3)*'input_cool&amp;vent_evolution'!V$11,($O322*$M322*EL322*'input_cooling&amp;ventilation'!$D$3)*'input_cool&amp;vent_evolution'!V$10)</f>
        <v>0</v>
      </c>
      <c r="HG322" s="2">
        <f>IF($D322=3,($N322*$M322*EM322*'input_cooling&amp;ventilation'!$D$3)*'input_cool&amp;vent_evolution'!W$11,($O322*$M322*EM322*'input_cooling&amp;ventilation'!$D$3)*'input_cool&amp;vent_evolution'!W$10)</f>
        <v>0</v>
      </c>
      <c r="HH322" s="2">
        <f>IF($D322=3,($N322*$M322*EN322*'input_cooling&amp;ventilation'!$D$3)*'input_cool&amp;vent_evolution'!X$11,($O322*$M322*EN322*'input_cooling&amp;ventilation'!$D$3)*'input_cool&amp;vent_evolution'!X$10)</f>
        <v>0</v>
      </c>
      <c r="HI322" s="2">
        <f>IF($D322=3,($N322*$M322*EO322*'input_cooling&amp;ventilation'!$D$3)*'input_cool&amp;vent_evolution'!Y$11,($O322*$M322*EO322*'input_cooling&amp;ventilation'!$D$3)*'input_cool&amp;vent_evolution'!Y$10)</f>
        <v>0</v>
      </c>
      <c r="HJ322" s="2">
        <f>IF($D322=3,($N322*$M322*EP322*'input_cooling&amp;ventilation'!$D$3)*'input_cool&amp;vent_evolution'!Z$11,($O322*$M322*EP322*'input_cooling&amp;ventilation'!$D$3)*'input_cool&amp;vent_evolution'!Z$10)</f>
        <v>0</v>
      </c>
      <c r="HK322" s="2">
        <f>IF($D322=3,($N322*$M322*EQ322*'input_cooling&amp;ventilation'!$D$3)*'input_cool&amp;vent_evolution'!AA$11,($O322*$M322*EQ322*'input_cooling&amp;ventilation'!$D$3)*'input_cool&amp;vent_evolution'!AA$10)</f>
        <v>0</v>
      </c>
      <c r="HL322" s="2">
        <f>IF($D322=3,($N322*$M322*ER322*'input_cooling&amp;ventilation'!$D$3)*'input_cool&amp;vent_evolution'!AB$11,($O322*$M322*ER322*'input_cooling&amp;ventilation'!$D$3)*'input_cool&amp;vent_evolution'!AB$10)</f>
        <v>0</v>
      </c>
      <c r="HM322" s="2">
        <f>IF($D322=3,($N322*$M322*ES322*'input_cooling&amp;ventilation'!$D$3)*'input_cool&amp;vent_evolution'!AC$11,($O322*$M322*ES322*'input_cooling&amp;ventilation'!$D$3)*'input_cool&amp;vent_evolution'!AC$10)</f>
        <v>0</v>
      </c>
      <c r="HN322" s="2">
        <f>IF($D322=3,($N322*$M322*ET322*'input_cooling&amp;ventilation'!$D$3)*'input_cool&amp;vent_evolution'!AD$11,($O322*$M322*ET322*'input_cooling&amp;ventilation'!$D$3)*'input_cool&amp;vent_evolution'!AD$10)</f>
        <v>0</v>
      </c>
      <c r="HO322" s="2">
        <f>IF($D322=3,($N322*$M322*EU322*'input_cooling&amp;ventilation'!$D$3)*'input_cool&amp;vent_evolution'!AE$11,($O322*$M322*EU322*'input_cooling&amp;ventilation'!$D$3)*'input_cool&amp;vent_evolution'!AE$10)</f>
        <v>0</v>
      </c>
      <c r="HP322" s="2">
        <f>IF($D322=3,($N322*$M322*EV322*'input_cooling&amp;ventilation'!$D$3)*'input_cool&amp;vent_evolution'!AF$11,($O322*$M322*EV322*'input_cooling&amp;ventilation'!$D$3)*'input_cool&amp;vent_evolution'!AF$10)</f>
        <v>0</v>
      </c>
      <c r="HQ322" s="2">
        <f>IF($D322=3,($N322*$M322*EW322*'input_cooling&amp;ventilation'!$D$3)*'input_cool&amp;vent_evolution'!AG$11,($O322*$M322*EW322*'input_cooling&amp;ventilation'!$D$3)*'input_cool&amp;vent_evolution'!AG$10)</f>
        <v>0</v>
      </c>
      <c r="HR322" s="2">
        <f>IF($D322=3,($N322*$M322*EX322*'input_cooling&amp;ventilation'!$D$3)*'input_cool&amp;vent_evolution'!AH$11,($O322*$M322*EX322*'input_cooling&amp;ventilation'!$D$3)*'input_cool&amp;vent_evolution'!AH$10)</f>
        <v>0</v>
      </c>
      <c r="HS322" s="2">
        <f>IF($D322=3,($N322*$M322*EY322*'input_cooling&amp;ventilation'!$D$3)*'input_cool&amp;vent_evolution'!AI$11,($O322*$M322*EY322*'input_cooling&amp;ventilation'!$D$3)*'input_cool&amp;vent_evolution'!AI$10)</f>
        <v>0</v>
      </c>
      <c r="HT322" s="2">
        <f>IF($D322=3,($N322*$M322*EZ322*'input_cooling&amp;ventilation'!$D$3)*'input_cool&amp;vent_evolution'!AJ$11,($O322*$M322*EZ322*'input_cooling&amp;ventilation'!$D$3)*'input_cool&amp;vent_evolution'!AJ$10)</f>
        <v>0</v>
      </c>
      <c r="HU322" s="2">
        <f>IF($D322=3,($N322*$M322*FA322*'input_cooling&amp;ventilation'!$D$3)*'input_cool&amp;vent_evolution'!AK$11,($O322*$M322*FA322*'input_cooling&amp;ventilation'!$D$3)*'input_cool&amp;vent_evolution'!AK$10)</f>
        <v>0</v>
      </c>
      <c r="HV322" s="2">
        <f>IF($D322=3,($N322*$M322*FB322*'input_cooling&amp;ventilation'!$D$3)*'input_cool&amp;vent_evolution'!AL$11,($O322*$M322*FB322*'input_cooling&amp;ventilation'!$D$3)*'input_cool&amp;vent_evolution'!AL$10)</f>
        <v>0</v>
      </c>
      <c r="HW322" s="2">
        <f>IF($D322=3,($N322*$M322*FC322*'input_cooling&amp;ventilation'!$D$3)*'input_cool&amp;vent_evolution'!AM$11,($O322*$M322*FC322*'input_cooling&amp;ventilation'!$D$3)*'input_cool&amp;vent_evolution'!AM$10)</f>
        <v>0</v>
      </c>
      <c r="HX322" s="2">
        <f>IF($D322=3,($N322*$M322*FD322*'input_cooling&amp;ventilation'!$D$3)*'input_cool&amp;vent_evolution'!AN$11,($O322*$M322*FD322*'input_cooling&amp;ventilation'!$D$3)*'input_cool&amp;vent_evolution'!AN$10)</f>
        <v>0</v>
      </c>
      <c r="HY322" s="2">
        <f>IF($D322=3,($N322*$M322*FE322*'input_cooling&amp;ventilation'!$D$3)*'input_cool&amp;vent_evolution'!AO$11,($O322*$M322*FE322*'input_cooling&amp;ventilation'!$D$3)*'input_cool&amp;vent_evolution'!AO$10)</f>
        <v>0</v>
      </c>
      <c r="HZ322" s="2">
        <f>IF($D322=3,($N322*$M322*FF322*'input_cooling&amp;ventilation'!$D$3)*'input_cool&amp;vent_evolution'!AP$11,($O322*$M322*FF322*'input_cooling&amp;ventilation'!$D$3)*'input_cool&amp;vent_evolution'!AP$10)</f>
        <v>0</v>
      </c>
      <c r="IA322" s="2">
        <f>IF($D322=3,($N322*$M322*FG322*'input_cooling&amp;ventilation'!$D$3)*'input_cool&amp;vent_evolution'!AQ$11,($O322*$M322*FG322*'input_cooling&amp;ventilation'!$D$3)*'input_cool&amp;vent_evolution'!AQ$10)</f>
        <v>0</v>
      </c>
      <c r="IB322" s="2">
        <f>IF($D322=3,($N322*$M322*FH322*'input_cooling&amp;ventilation'!$D$3)*'input_cool&amp;vent_evolution'!AR$11,($O322*$M322*FH322*'input_cooling&amp;ventilation'!$D$3)*'input_cool&amp;vent_evolution'!AR$10)</f>
        <v>0</v>
      </c>
      <c r="IC322" s="2">
        <f>IF($D322=3,($N322*$M322*FI322*'input_cooling&amp;ventilation'!$D$3)*'input_cool&amp;vent_evolution'!AS$11,($O322*$M322*FI322*'input_cooling&amp;ventilation'!$D$3)*'input_cool&amp;vent_evolution'!AS$10)</f>
        <v>0</v>
      </c>
      <c r="ID322" s="2">
        <f>IF($D322=3,($N322*$M322*FJ322*'input_cooling&amp;ventilation'!$D$3)*'input_cool&amp;vent_evolution'!AT$11,($O322*$M322*FJ322*'input_cooling&amp;ventilation'!$D$3)*'input_cool&amp;vent_evolution'!AT$10)</f>
        <v>0</v>
      </c>
      <c r="IE322" s="2">
        <f>IF($D322=3,($N322*$M322*FK322*'input_cooling&amp;ventilation'!$D$3)*'input_cool&amp;vent_evolution'!AU$11,($O322*$M322*FK322*'input_cooling&amp;ventilation'!$D$3)*'input_cool&amp;vent_evolution'!AU$10)</f>
        <v>0</v>
      </c>
      <c r="IF322" s="2">
        <f>IF($D322=3,($N322*$M322*FL322*'input_cooling&amp;ventilation'!$D$3)*'input_cool&amp;vent_evolution'!AV$11,($O322*$M322*FL322*'input_cooling&amp;ventilation'!$D$3)*'input_cool&amp;vent_evolution'!AV$10)</f>
        <v>0</v>
      </c>
    </row>
    <row r="323" spans="1:240" x14ac:dyDescent="0.25">
      <c r="A323">
        <v>321</v>
      </c>
      <c r="B323">
        <v>100100</v>
      </c>
      <c r="C323">
        <v>30</v>
      </c>
      <c r="D323">
        <v>6</v>
      </c>
      <c r="E323">
        <v>2</v>
      </c>
      <c r="F323">
        <v>220481955.97961199</v>
      </c>
      <c r="G323" s="2">
        <v>243230732.925396</v>
      </c>
      <c r="H323" s="2">
        <v>0</v>
      </c>
      <c r="I323" s="17">
        <v>0.36173312400000002</v>
      </c>
      <c r="J323">
        <v>0.15070976899999999</v>
      </c>
      <c r="K323" s="2">
        <f t="shared" si="385"/>
        <v>0</v>
      </c>
      <c r="L323" s="2">
        <f t="shared" si="386"/>
        <v>87984612.873913154</v>
      </c>
      <c r="M323">
        <v>1</v>
      </c>
      <c r="N323" s="17">
        <f>'input_cooling&amp;ventilation'!$D$5</f>
        <v>57.500092182043396</v>
      </c>
      <c r="O323" s="45">
        <f>'input_cooling&amp;ventilation'!$D$6</f>
        <v>19.328678831353667</v>
      </c>
      <c r="P323" s="45">
        <f>'input_cooling&amp;ventilation'!$C$5</f>
        <v>50.351688737400465</v>
      </c>
      <c r="Q323" s="45">
        <f>'input_cooling&amp;ventilation'!$C$6</f>
        <v>32.240814214248743</v>
      </c>
      <c r="R323">
        <v>17</v>
      </c>
      <c r="S323">
        <v>12</v>
      </c>
      <c r="T323">
        <v>14</v>
      </c>
      <c r="U323" s="2">
        <f t="shared" si="387"/>
        <v>0</v>
      </c>
      <c r="V323" s="2">
        <f t="shared" si="388"/>
        <v>208316843.85858738</v>
      </c>
      <c r="W323" s="2">
        <v>0</v>
      </c>
      <c r="X323" s="57">
        <f>IF($D323=3,(W323*(1+'input_cool&amp;vent_evolution'!M$11)),(W323*(1+'input_cool&amp;vent_evolution'!M$12)))</f>
        <v>0</v>
      </c>
      <c r="Y323" s="57">
        <f>IF($D323=3,(X323*(1+'input_cool&amp;vent_evolution'!N$11)),(X323*(1+'input_cool&amp;vent_evolution'!N$12)))</f>
        <v>0</v>
      </c>
      <c r="Z323" s="57">
        <f>IF($D323=3,(Y323*(1+'input_cool&amp;vent_evolution'!O$11)),(Y323*(1+'input_cool&amp;vent_evolution'!O$12)))</f>
        <v>0</v>
      </c>
      <c r="AA323" s="57">
        <f>IF($D323=3,(Z323*(1+'input_cool&amp;vent_evolution'!P$11)),(Z323*(1+'input_cool&amp;vent_evolution'!P$12)))</f>
        <v>0</v>
      </c>
      <c r="AB323" s="57">
        <f>IF($D323=3,(AA323*(1+'input_cool&amp;vent_evolution'!Q$11)),(AA323*(1+'input_cool&amp;vent_evolution'!Q$12)))</f>
        <v>0</v>
      </c>
      <c r="AC323" s="57">
        <f>IF($D323=3,(AB323*(1+'input_cool&amp;vent_evolution'!R$11)),(AB323*(1+'input_cool&amp;vent_evolution'!R$12)))</f>
        <v>0</v>
      </c>
      <c r="AD323" s="57">
        <f>IF($D323=3,(AC323*(1+'input_cool&amp;vent_evolution'!S$11)),(AC323*(1+'input_cool&amp;vent_evolution'!S$12)))</f>
        <v>0</v>
      </c>
      <c r="AE323" s="57">
        <f>IF($D323=3,(AD323*(1+'input_cool&amp;vent_evolution'!T$11)),(AD323*(1+'input_cool&amp;vent_evolution'!T$12)))</f>
        <v>0</v>
      </c>
      <c r="AF323" s="57">
        <f>IF($D323=3,(AE323*(1+'input_cool&amp;vent_evolution'!U$11)),(AE323*(1+'input_cool&amp;vent_evolution'!U$12)))</f>
        <v>0</v>
      </c>
      <c r="AG323" s="57">
        <f>IF($D323=3,(AF323*(1+'input_cool&amp;vent_evolution'!V$11)),(AF323*(1+'input_cool&amp;vent_evolution'!V$12)))</f>
        <v>0</v>
      </c>
      <c r="AH323" s="57">
        <f>IF($D323=3,(AG323*(1+'input_cool&amp;vent_evolution'!W$11)),(AG323*(1+'input_cool&amp;vent_evolution'!W$12)))</f>
        <v>0</v>
      </c>
      <c r="AI323" s="57">
        <f>IF($D323=3,(AH323*(1+'input_cool&amp;vent_evolution'!X$11)),(AH323*(1+'input_cool&amp;vent_evolution'!X$12)))</f>
        <v>0</v>
      </c>
      <c r="AJ323" s="57">
        <f>IF($D323=3,(AI323*(1+'input_cool&amp;vent_evolution'!Y$11)),(AI323*(1+'input_cool&amp;vent_evolution'!Y$12)))</f>
        <v>0</v>
      </c>
      <c r="AK323" s="57">
        <f>IF($D323=3,(AJ323*(1+'input_cool&amp;vent_evolution'!Z$11)),(AJ323*(1+'input_cool&amp;vent_evolution'!Z$12)))</f>
        <v>0</v>
      </c>
      <c r="AL323" s="57">
        <f>IF($D323=3,(AK323*(1+'input_cool&amp;vent_evolution'!AA$11)),(AK323*(1+'input_cool&amp;vent_evolution'!AA$12)))</f>
        <v>0</v>
      </c>
      <c r="AM323" s="57">
        <f>IF($D323=3,(AL323*(1+'input_cool&amp;vent_evolution'!AB$11)),(AL323*(1+'input_cool&amp;vent_evolution'!AB$12)))</f>
        <v>0</v>
      </c>
      <c r="AN323" s="57">
        <f>IF($D323=3,(AM323*(1+'input_cool&amp;vent_evolution'!AC$11)),(AM323*(1+'input_cool&amp;vent_evolution'!AC$12)))</f>
        <v>0</v>
      </c>
      <c r="AO323" s="57">
        <f>IF($D323=3,(AN323*(1+'input_cool&amp;vent_evolution'!AD$11)),(AN323*(1+'input_cool&amp;vent_evolution'!AD$12)))</f>
        <v>0</v>
      </c>
      <c r="AP323" s="57">
        <f>IF($D323=3,(AO323*(1+'input_cool&amp;vent_evolution'!AE$11)),(AO323*(1+'input_cool&amp;vent_evolution'!AE$12)))</f>
        <v>0</v>
      </c>
      <c r="AQ323" s="57">
        <f>IF($D323=3,(AP323*(1+'input_cool&amp;vent_evolution'!AF$11)),(AP323*(1+'input_cool&amp;vent_evolution'!AF$12)))</f>
        <v>0</v>
      </c>
      <c r="AR323" s="57">
        <f>IF($D323=3,(AQ323*(1+'input_cool&amp;vent_evolution'!AG$11)),(AQ323*(1+'input_cool&amp;vent_evolution'!AG$12)))</f>
        <v>0</v>
      </c>
      <c r="AS323" s="57">
        <f>IF($D323=3,(AR323*(1+'input_cool&amp;vent_evolution'!AH$11)),(AR323*(1+'input_cool&amp;vent_evolution'!AH$12)))</f>
        <v>0</v>
      </c>
      <c r="AT323" s="57">
        <f>IF($D323=3,(AS323*(1+'input_cool&amp;vent_evolution'!AI$11)),(AS323*(1+'input_cool&amp;vent_evolution'!AI$12)))</f>
        <v>0</v>
      </c>
      <c r="AU323" s="57">
        <f>IF($D323=3,(AT323*(1+'input_cool&amp;vent_evolution'!AJ$11)),(AT323*(1+'input_cool&amp;vent_evolution'!AJ$12)))</f>
        <v>0</v>
      </c>
      <c r="AV323" s="57">
        <f>IF($D323=3,(AU323*(1+'input_cool&amp;vent_evolution'!AK$11)),(AU323*(1+'input_cool&amp;vent_evolution'!AK$12)))</f>
        <v>0</v>
      </c>
      <c r="AW323" s="57">
        <f>IF($D323=3,(AV323*(1+'input_cool&amp;vent_evolution'!AL$11)),(AV323*(1+'input_cool&amp;vent_evolution'!AL$12)))</f>
        <v>0</v>
      </c>
      <c r="AX323" s="57">
        <f>IF($D323=3,(AW323*(1+'input_cool&amp;vent_evolution'!AM$11)),(AW323*(1+'input_cool&amp;vent_evolution'!AM$12)))</f>
        <v>0</v>
      </c>
      <c r="AY323" s="57">
        <f>IF($D323=3,(AX323*(1+'input_cool&amp;vent_evolution'!AN$11)),(AX323*(1+'input_cool&amp;vent_evolution'!AN$12)))</f>
        <v>0</v>
      </c>
      <c r="AZ323" s="57">
        <f>IF($D323=3,(AY323*(1+'input_cool&amp;vent_evolution'!AO$11)),(AY323*(1+'input_cool&amp;vent_evolution'!AO$12)))</f>
        <v>0</v>
      </c>
      <c r="BA323" s="57">
        <f>IF($D323=3,(AZ323*(1+'input_cool&amp;vent_evolution'!AP$11)),(AZ323*(1+'input_cool&amp;vent_evolution'!AP$12)))</f>
        <v>0</v>
      </c>
      <c r="BB323" s="57">
        <f>IF($D323=3,(BA323*(1+'input_cool&amp;vent_evolution'!AQ$11)),(BA323*(1+'input_cool&amp;vent_evolution'!AQ$12)))</f>
        <v>0</v>
      </c>
      <c r="BC323" s="57">
        <f>IF($D323=3,(BB323*(1+'input_cool&amp;vent_evolution'!AR$11)),(BB323*(1+'input_cool&amp;vent_evolution'!AR$12)))</f>
        <v>0</v>
      </c>
      <c r="BD323" s="57">
        <f>IF($D323=3,(BC323*(1+'input_cool&amp;vent_evolution'!AS$11)),(BC323*(1+'input_cool&amp;vent_evolution'!AS$12)))</f>
        <v>0</v>
      </c>
      <c r="BE323" s="57">
        <f>IF($D323=3,(BD323*(1+'input_cool&amp;vent_evolution'!AT$11)),(BD323*(1+'input_cool&amp;vent_evolution'!AT$12)))</f>
        <v>0</v>
      </c>
      <c r="BF323" s="57">
        <f>IF($D323=3,(BE323*(1+'input_cool&amp;vent_evolution'!AU$11)),(BE323*(1+'input_cool&amp;vent_evolution'!AU$12)))</f>
        <v>0</v>
      </c>
      <c r="BG323" s="57">
        <f>IF($D323=3,(BF323*(1+'input_cool&amp;vent_evolution'!AV$11)),(BF323*(1+'input_cool&amp;vent_evolution'!AV$12)))</f>
        <v>0</v>
      </c>
      <c r="BH323" s="2">
        <f t="shared" ref="BH323:BH331" si="461">IF($D323=3,(W323*$M323*$P323)/$T323,(W323*$Q323)/$S323)</f>
        <v>0</v>
      </c>
      <c r="BI323" s="2">
        <f t="shared" si="389"/>
        <v>0</v>
      </c>
      <c r="BJ323" s="2">
        <f t="shared" si="390"/>
        <v>0</v>
      </c>
      <c r="BK323" s="2">
        <f t="shared" si="391"/>
        <v>0</v>
      </c>
      <c r="BL323" s="2">
        <f t="shared" si="392"/>
        <v>0</v>
      </c>
      <c r="BM323" s="2">
        <f t="shared" si="393"/>
        <v>0</v>
      </c>
      <c r="BN323" s="2">
        <f t="shared" si="394"/>
        <v>0</v>
      </c>
      <c r="BO323" s="2">
        <f t="shared" si="395"/>
        <v>0</v>
      </c>
      <c r="BP323" s="2">
        <f t="shared" si="396"/>
        <v>0</v>
      </c>
      <c r="BQ323" s="2">
        <f t="shared" si="397"/>
        <v>0</v>
      </c>
      <c r="BR323" s="2">
        <f t="shared" si="398"/>
        <v>0</v>
      </c>
      <c r="BS323" s="2">
        <f t="shared" si="399"/>
        <v>0</v>
      </c>
      <c r="BT323" s="2">
        <f t="shared" si="400"/>
        <v>0</v>
      </c>
      <c r="BU323" s="2">
        <f t="shared" si="401"/>
        <v>0</v>
      </c>
      <c r="BV323" s="2">
        <f t="shared" si="402"/>
        <v>0</v>
      </c>
      <c r="BW323" s="2">
        <f t="shared" si="403"/>
        <v>0</v>
      </c>
      <c r="BX323" s="2">
        <f t="shared" si="404"/>
        <v>0</v>
      </c>
      <c r="BY323" s="2">
        <f t="shared" si="405"/>
        <v>0</v>
      </c>
      <c r="BZ323" s="2">
        <f t="shared" si="406"/>
        <v>0</v>
      </c>
      <c r="CA323" s="2">
        <f t="shared" si="407"/>
        <v>0</v>
      </c>
      <c r="CB323" s="2">
        <f t="shared" si="408"/>
        <v>0</v>
      </c>
      <c r="CC323" s="2">
        <f t="shared" si="409"/>
        <v>0</v>
      </c>
      <c r="CD323" s="2">
        <f t="shared" si="410"/>
        <v>0</v>
      </c>
      <c r="CE323" s="2">
        <f t="shared" si="411"/>
        <v>0</v>
      </c>
      <c r="CF323" s="2">
        <f t="shared" si="412"/>
        <v>0</v>
      </c>
      <c r="CG323" s="2">
        <f t="shared" si="413"/>
        <v>0</v>
      </c>
      <c r="CH323" s="2">
        <f t="shared" si="414"/>
        <v>0</v>
      </c>
      <c r="CI323" s="2">
        <f t="shared" si="415"/>
        <v>0</v>
      </c>
      <c r="CJ323" s="2">
        <f t="shared" si="416"/>
        <v>0</v>
      </c>
      <c r="CK323" s="2">
        <f t="shared" si="417"/>
        <v>0</v>
      </c>
      <c r="CL323" s="2">
        <f t="shared" si="418"/>
        <v>0</v>
      </c>
      <c r="CM323" s="2">
        <f t="shared" si="419"/>
        <v>0</v>
      </c>
      <c r="CN323" s="2">
        <f t="shared" si="420"/>
        <v>0</v>
      </c>
      <c r="CO323" s="2">
        <f t="shared" si="421"/>
        <v>0</v>
      </c>
      <c r="CP323" s="2">
        <f t="shared" si="422"/>
        <v>0</v>
      </c>
      <c r="CQ323" s="2">
        <f t="shared" si="423"/>
        <v>0</v>
      </c>
      <c r="CR323" s="2">
        <f>IF($D323=3,(W323*$P323*$M323*'input_cooling&amp;ventilation'!$D$3)*'input_cool&amp;vent_evolution'!M$11,(W323*$Q323*'input_cooling&amp;ventilation'!$D$3)*'input_cool&amp;vent_evolution'!M$12)</f>
        <v>0</v>
      </c>
      <c r="CS323" s="2">
        <f>IF($D323=3,(X323*$P323*$M323*'input_cooling&amp;ventilation'!$D$3)*'input_cool&amp;vent_evolution'!N$11,(X323*$Q323*'input_cooling&amp;ventilation'!$D$3)*'input_cool&amp;vent_evolution'!N$12)</f>
        <v>0</v>
      </c>
      <c r="CT323" s="2">
        <f>IF($D323=3,(Y323*$P323*$M323*'input_cooling&amp;ventilation'!$D$3)*'input_cool&amp;vent_evolution'!O$11,(Y323*$Q323*'input_cooling&amp;ventilation'!$D$3)*'input_cool&amp;vent_evolution'!O$12)</f>
        <v>0</v>
      </c>
      <c r="CU323" s="2">
        <f>IF($D323=3,(Z323*$P323*$M323*'input_cooling&amp;ventilation'!$D$3)*'input_cool&amp;vent_evolution'!P$11,(Z323*$Q323*'input_cooling&amp;ventilation'!$D$3)*'input_cool&amp;vent_evolution'!P$12)</f>
        <v>0</v>
      </c>
      <c r="CV323" s="2">
        <f>IF($D323=3,(AA323*$P323*$M323*'input_cooling&amp;ventilation'!$D$3)*'input_cool&amp;vent_evolution'!Q$11,(AA323*$Q323*'input_cooling&amp;ventilation'!$D$3)*'input_cool&amp;vent_evolution'!Q$12)</f>
        <v>0</v>
      </c>
      <c r="CW323" s="2">
        <f>IF($D323=3,(AB323*$P323*$M323*'input_cooling&amp;ventilation'!$D$3)*'input_cool&amp;vent_evolution'!R$11,(AB323*$Q323*'input_cooling&amp;ventilation'!$D$3)*'input_cool&amp;vent_evolution'!R$12)</f>
        <v>0</v>
      </c>
      <c r="CX323" s="2">
        <f>IF($D323=3,(AC323*$P323*$M323*'input_cooling&amp;ventilation'!$D$3)*'input_cool&amp;vent_evolution'!S$11,(AC323*$Q323*'input_cooling&amp;ventilation'!$D$3)*'input_cool&amp;vent_evolution'!S$12)</f>
        <v>0</v>
      </c>
      <c r="CY323" s="2">
        <f>IF($D323=3,(AD323*$P323*$M323*'input_cooling&amp;ventilation'!$D$3)*'input_cool&amp;vent_evolution'!T$11,(AD323*$Q323*'input_cooling&amp;ventilation'!$D$3)*'input_cool&amp;vent_evolution'!T$12)</f>
        <v>0</v>
      </c>
      <c r="CZ323" s="2">
        <f>IF($D323=3,(AE323*$P323*$M323*'input_cooling&amp;ventilation'!$D$3)*'input_cool&amp;vent_evolution'!U$11,(AE323*$Q323*'input_cooling&amp;ventilation'!$D$3)*'input_cool&amp;vent_evolution'!U$12)</f>
        <v>0</v>
      </c>
      <c r="DA323" s="2">
        <f>IF($D323=3,(AF323*$P323*$M323*'input_cooling&amp;ventilation'!$D$3)*'input_cool&amp;vent_evolution'!V$11,(AF323*$Q323*'input_cooling&amp;ventilation'!$D$3)*'input_cool&amp;vent_evolution'!V$12)</f>
        <v>0</v>
      </c>
      <c r="DB323" s="2">
        <f>IF($D323=3,(AG323*$P323*$M323*'input_cooling&amp;ventilation'!$D$3)*'input_cool&amp;vent_evolution'!W$11,(AG323*$Q323*'input_cooling&amp;ventilation'!$D$3)*'input_cool&amp;vent_evolution'!W$12)</f>
        <v>0</v>
      </c>
      <c r="DC323" s="2">
        <f>IF($D323=3,(AH323*$P323*$M323*'input_cooling&amp;ventilation'!$D$3)*'input_cool&amp;vent_evolution'!X$11,(AH323*$Q323*'input_cooling&amp;ventilation'!$D$3)*'input_cool&amp;vent_evolution'!X$12)</f>
        <v>0</v>
      </c>
      <c r="DD323" s="2">
        <f>IF($D323=3,(AI323*$P323*$M323*'input_cooling&amp;ventilation'!$D$3)*'input_cool&amp;vent_evolution'!Y$11,(AI323*$Q323*'input_cooling&amp;ventilation'!$D$3)*'input_cool&amp;vent_evolution'!Y$12)</f>
        <v>0</v>
      </c>
      <c r="DE323" s="2">
        <f>IF($D323=3,(AJ323*$P323*$M323*'input_cooling&amp;ventilation'!$D$3)*'input_cool&amp;vent_evolution'!Z$11,(AJ323*$Q323*'input_cooling&amp;ventilation'!$D$3)*'input_cool&amp;vent_evolution'!Z$12)</f>
        <v>0</v>
      </c>
      <c r="DF323" s="2">
        <f>IF($D323=3,(AK323*$P323*$M323*'input_cooling&amp;ventilation'!$D$3)*'input_cool&amp;vent_evolution'!AA$11,(AK323*$Q323*'input_cooling&amp;ventilation'!$D$3)*'input_cool&amp;vent_evolution'!AA$12)</f>
        <v>0</v>
      </c>
      <c r="DG323" s="2">
        <f>IF($D323=3,(AL323*$P323*$M323*'input_cooling&amp;ventilation'!$D$3)*'input_cool&amp;vent_evolution'!AB$11,(AL323*$Q323*'input_cooling&amp;ventilation'!$D$3)*'input_cool&amp;vent_evolution'!AB$12)</f>
        <v>0</v>
      </c>
      <c r="DH323" s="2">
        <f>IF($D323=3,(AM323*$P323*$M323*'input_cooling&amp;ventilation'!$D$3)*'input_cool&amp;vent_evolution'!AC$11,(AM323*$Q323*'input_cooling&amp;ventilation'!$D$3)*'input_cool&amp;vent_evolution'!AC$12)</f>
        <v>0</v>
      </c>
      <c r="DI323" s="2">
        <f>IF($D323=3,(AN323*$P323*$M323*'input_cooling&amp;ventilation'!$D$3)*'input_cool&amp;vent_evolution'!AD$11,(AN323*$Q323*'input_cooling&amp;ventilation'!$D$3)*'input_cool&amp;vent_evolution'!AD$12)</f>
        <v>0</v>
      </c>
      <c r="DJ323" s="2">
        <f>IF($D323=3,(AO323*$P323*$M323*'input_cooling&amp;ventilation'!$D$3)*'input_cool&amp;vent_evolution'!AE$11,(AO323*$Q323*'input_cooling&amp;ventilation'!$D$3)*'input_cool&amp;vent_evolution'!AE$12)</f>
        <v>0</v>
      </c>
      <c r="DK323" s="2">
        <f>IF($D323=3,(AP323*$P323*$M323*'input_cooling&amp;ventilation'!$D$3)*'input_cool&amp;vent_evolution'!AF$11,(AP323*$Q323*'input_cooling&amp;ventilation'!$D$3)*'input_cool&amp;vent_evolution'!AF$12)</f>
        <v>0</v>
      </c>
      <c r="DL323" s="2">
        <f>IF($D323=3,(AQ323*$P323*$M323*'input_cooling&amp;ventilation'!$D$3)*'input_cool&amp;vent_evolution'!AG$11,(AQ323*$Q323*'input_cooling&amp;ventilation'!$D$3)*'input_cool&amp;vent_evolution'!AG$12)</f>
        <v>0</v>
      </c>
      <c r="DM323" s="2">
        <f>IF($D323=3,(AR323*$P323*$M323*'input_cooling&amp;ventilation'!$D$3)*'input_cool&amp;vent_evolution'!AH$11,(AR323*$Q323*'input_cooling&amp;ventilation'!$D$3)*'input_cool&amp;vent_evolution'!AH$12)</f>
        <v>0</v>
      </c>
      <c r="DN323" s="2">
        <f>IF($D323=3,(AS323*$P323*$M323*'input_cooling&amp;ventilation'!$D$3)*'input_cool&amp;vent_evolution'!AI$11,(AS323*$Q323*'input_cooling&amp;ventilation'!$D$3)*'input_cool&amp;vent_evolution'!AI$12)</f>
        <v>0</v>
      </c>
      <c r="DO323" s="2">
        <f>IF($D323=3,(AT323*$P323*$M323*'input_cooling&amp;ventilation'!$D$3)*'input_cool&amp;vent_evolution'!AJ$11,(AT323*$Q323*'input_cooling&amp;ventilation'!$D$3)*'input_cool&amp;vent_evolution'!AJ$12)</f>
        <v>0</v>
      </c>
      <c r="DP323" s="2">
        <f>IF($D323=3,(AU323*$P323*$M323*'input_cooling&amp;ventilation'!$D$3)*'input_cool&amp;vent_evolution'!AK$11,(AU323*$Q323*'input_cooling&amp;ventilation'!$D$3)*'input_cool&amp;vent_evolution'!AK$12)</f>
        <v>0</v>
      </c>
      <c r="DQ323" s="2">
        <f>IF($D323=3,(AV323*$P323*$M323*'input_cooling&amp;ventilation'!$D$3)*'input_cool&amp;vent_evolution'!AL$11,(AV323*$Q323*'input_cooling&amp;ventilation'!$D$3)*'input_cool&amp;vent_evolution'!AL$12)</f>
        <v>0</v>
      </c>
      <c r="DR323" s="2">
        <f>IF($D323=3,(AW323*$P323*$M323*'input_cooling&amp;ventilation'!$D$3)*'input_cool&amp;vent_evolution'!AM$11,(AW323*$Q323*'input_cooling&amp;ventilation'!$D$3)*'input_cool&amp;vent_evolution'!AM$12)</f>
        <v>0</v>
      </c>
      <c r="DS323" s="2">
        <f>IF($D323=3,(AX323*$P323*$M323*'input_cooling&amp;ventilation'!$D$3)*'input_cool&amp;vent_evolution'!AN$11,(AX323*$Q323*'input_cooling&amp;ventilation'!$D$3)*'input_cool&amp;vent_evolution'!AN$12)</f>
        <v>0</v>
      </c>
      <c r="DT323" s="2">
        <f>IF($D323=3,(AY323*$P323*$M323*'input_cooling&amp;ventilation'!$D$3)*'input_cool&amp;vent_evolution'!AO$11,(AY323*$Q323*'input_cooling&amp;ventilation'!$D$3)*'input_cool&amp;vent_evolution'!AO$12)</f>
        <v>0</v>
      </c>
      <c r="DU323" s="2">
        <f>IF($D323=3,(AZ323*$P323*$M323*'input_cooling&amp;ventilation'!$D$3)*'input_cool&amp;vent_evolution'!AP$11,(AZ323*$Q323*'input_cooling&amp;ventilation'!$D$3)*'input_cool&amp;vent_evolution'!AP$12)</f>
        <v>0</v>
      </c>
      <c r="DV323" s="2">
        <f>IF($D323=3,(BA323*$P323*$M323*'input_cooling&amp;ventilation'!$D$3)*'input_cool&amp;vent_evolution'!AQ$11,(BA323*$Q323*'input_cooling&amp;ventilation'!$D$3)*'input_cool&amp;vent_evolution'!AQ$12)</f>
        <v>0</v>
      </c>
      <c r="DW323" s="2">
        <f>IF($D323=3,(BB323*$P323*$M323*'input_cooling&amp;ventilation'!$D$3)*'input_cool&amp;vent_evolution'!AR$11,(BB323*$Q323*'input_cooling&amp;ventilation'!$D$3)*'input_cool&amp;vent_evolution'!AR$12)</f>
        <v>0</v>
      </c>
      <c r="DX323" s="2">
        <f>IF($D323=3,(BC323*$P323*$M323*'input_cooling&amp;ventilation'!$D$3)*'input_cool&amp;vent_evolution'!AS$11,(BC323*$Q323*'input_cooling&amp;ventilation'!$D$3)*'input_cool&amp;vent_evolution'!AS$12)</f>
        <v>0</v>
      </c>
      <c r="DY323" s="2">
        <f>IF($D323=3,(BD323*$P323*$M323*'input_cooling&amp;ventilation'!$D$3)*'input_cool&amp;vent_evolution'!AT$11,(BD323*$Q323*'input_cooling&amp;ventilation'!$D$3)*'input_cool&amp;vent_evolution'!AT$12)</f>
        <v>0</v>
      </c>
      <c r="DZ323" s="2">
        <f>IF($D323=3,(BE323*$P323*$M323*'input_cooling&amp;ventilation'!$D$3)*'input_cool&amp;vent_evolution'!AU$11,(BE323*$Q323*'input_cooling&amp;ventilation'!$D$3)*'input_cool&amp;vent_evolution'!AU$12)</f>
        <v>0</v>
      </c>
      <c r="EA323" s="2">
        <f>IF($D323=3,(BF323*$P323*$M323*'input_cooling&amp;ventilation'!$D$3)*'input_cool&amp;vent_evolution'!AV$11,(BF323*$Q323*'input_cooling&amp;ventilation'!$D$3)*'input_cool&amp;vent_evolution'!AV$12)</f>
        <v>0</v>
      </c>
      <c r="EB323">
        <v>0.1833809251856082</v>
      </c>
      <c r="EC323" s="2">
        <f t="shared" si="424"/>
        <v>0</v>
      </c>
      <c r="ED323" s="2">
        <f>IF($D323=3,(EC323*(1+'input_cool&amp;vent_evolution'!M$10)),EC323*(1+'input_cool&amp;vent_evolution'!M$9))</f>
        <v>0</v>
      </c>
      <c r="EE323" s="2">
        <f>IF($D323=3,(ED323*(1+'input_cool&amp;vent_evolution'!N$10)),ED323*(1+'input_cool&amp;vent_evolution'!N$9))</f>
        <v>0</v>
      </c>
      <c r="EF323" s="2">
        <f>IF($D323=3,(EE323*(1+'input_cool&amp;vent_evolution'!O$10)),EE323*(1+'input_cool&amp;vent_evolution'!O$9))</f>
        <v>0</v>
      </c>
      <c r="EG323" s="2">
        <f>IF($D323=3,(EF323*(1+'input_cool&amp;vent_evolution'!P$10)),EF323*(1+'input_cool&amp;vent_evolution'!P$9))</f>
        <v>0</v>
      </c>
      <c r="EH323" s="2">
        <f>IF($D323=3,(EG323*(1+'input_cool&amp;vent_evolution'!Q$10)),EG323*(1+'input_cool&amp;vent_evolution'!Q$9))</f>
        <v>0</v>
      </c>
      <c r="EI323" s="2">
        <f>IF($D323=3,(EH323*(1+'input_cool&amp;vent_evolution'!R$10)),EH323*(1+'input_cool&amp;vent_evolution'!R$9))</f>
        <v>0</v>
      </c>
      <c r="EJ323" s="2">
        <f>IF($D323=3,(EI323*(1+'input_cool&amp;vent_evolution'!S$10)),EI323*(1+'input_cool&amp;vent_evolution'!S$9))</f>
        <v>0</v>
      </c>
      <c r="EK323" s="2">
        <f>IF($D323=3,(EJ323*(1+'input_cool&amp;vent_evolution'!T$10)),EJ323*(1+'input_cool&amp;vent_evolution'!T$9))</f>
        <v>0</v>
      </c>
      <c r="EL323" s="2">
        <f>IF($D323=3,(EK323*(1+'input_cool&amp;vent_evolution'!U$10)),EK323*(1+'input_cool&amp;vent_evolution'!U$9))</f>
        <v>0</v>
      </c>
      <c r="EM323" s="2">
        <f>IF($D323=3,(EL323*(1+'input_cool&amp;vent_evolution'!V$10)),EL323*(1+'input_cool&amp;vent_evolution'!V$9))</f>
        <v>0</v>
      </c>
      <c r="EN323" s="2">
        <f>IF($D323=3,(EM323*(1+'input_cool&amp;vent_evolution'!W$10)),EM323*(1+'input_cool&amp;vent_evolution'!W$9))</f>
        <v>0</v>
      </c>
      <c r="EO323" s="2">
        <f>IF($D323=3,(EN323*(1+'input_cool&amp;vent_evolution'!X$10)),EN323*(1+'input_cool&amp;vent_evolution'!X$9))</f>
        <v>0</v>
      </c>
      <c r="EP323" s="2">
        <f>IF($D323=3,(EO323*(1+'input_cool&amp;vent_evolution'!Y$10)),EO323*(1+'input_cool&amp;vent_evolution'!Y$9))</f>
        <v>0</v>
      </c>
      <c r="EQ323" s="2">
        <f>IF($D323=3,(EP323*(1+'input_cool&amp;vent_evolution'!Z$10)),EP323*(1+'input_cool&amp;vent_evolution'!Z$9))</f>
        <v>0</v>
      </c>
      <c r="ER323" s="2">
        <f>IF($D323=3,(EQ323*(1+'input_cool&amp;vent_evolution'!AA$10)),EQ323*(1+'input_cool&amp;vent_evolution'!AA$9))</f>
        <v>0</v>
      </c>
      <c r="ES323" s="2">
        <f>IF($D323=3,(ER323*(1+'input_cool&amp;vent_evolution'!AB$10)),ER323*(1+'input_cool&amp;vent_evolution'!AB$9))</f>
        <v>0</v>
      </c>
      <c r="ET323" s="2">
        <f>IF($D323=3,(ES323*(1+'input_cool&amp;vent_evolution'!AC$10)),ES323*(1+'input_cool&amp;vent_evolution'!AC$9))</f>
        <v>0</v>
      </c>
      <c r="EU323" s="2">
        <f>IF($D323=3,(ET323*(1+'input_cool&amp;vent_evolution'!AD$10)),ET323*(1+'input_cool&amp;vent_evolution'!AD$9))</f>
        <v>0</v>
      </c>
      <c r="EV323" s="2">
        <f>IF($D323=3,(EU323*(1+'input_cool&amp;vent_evolution'!AE$10)),EU323*(1+'input_cool&amp;vent_evolution'!AE$9))</f>
        <v>0</v>
      </c>
      <c r="EW323" s="2">
        <f>IF($D323=3,(EV323*(1+'input_cool&amp;vent_evolution'!AF$10)),EV323*(1+'input_cool&amp;vent_evolution'!AF$9))</f>
        <v>0</v>
      </c>
      <c r="EX323" s="2">
        <f>IF($D323=3,(EW323*(1+'input_cool&amp;vent_evolution'!AG$10)),EW323*(1+'input_cool&amp;vent_evolution'!AG$9))</f>
        <v>0</v>
      </c>
      <c r="EY323" s="2">
        <f>IF($D323=3,(EX323*(1+'input_cool&amp;vent_evolution'!AH$10)),EX323*(1+'input_cool&amp;vent_evolution'!AH$9))</f>
        <v>0</v>
      </c>
      <c r="EZ323" s="2">
        <f>IF($D323=3,(EY323*(1+'input_cool&amp;vent_evolution'!AI$10)),EY323*(1+'input_cool&amp;vent_evolution'!AI$9))</f>
        <v>0</v>
      </c>
      <c r="FA323" s="2">
        <f>IF($D323=3,(EZ323*(1+'input_cool&amp;vent_evolution'!AJ$10)),EZ323*(1+'input_cool&amp;vent_evolution'!AJ$9))</f>
        <v>0</v>
      </c>
      <c r="FB323" s="2">
        <f>IF($D323=3,(FA323*(1+'input_cool&amp;vent_evolution'!AK$10)),FA323*(1+'input_cool&amp;vent_evolution'!AK$9))</f>
        <v>0</v>
      </c>
      <c r="FC323" s="2">
        <f>IF($D323=3,(FB323*(1+'input_cool&amp;vent_evolution'!AL$10)),FB323*(1+'input_cool&amp;vent_evolution'!AL$9))</f>
        <v>0</v>
      </c>
      <c r="FD323" s="2">
        <f>IF($D323=3,(FC323*(1+'input_cool&amp;vent_evolution'!AM$10)),FC323*(1+'input_cool&amp;vent_evolution'!AM$9))</f>
        <v>0</v>
      </c>
      <c r="FE323" s="2">
        <f>IF($D323=3,(FD323*(1+'input_cool&amp;vent_evolution'!AN$10)),FD323*(1+'input_cool&amp;vent_evolution'!AN$9))</f>
        <v>0</v>
      </c>
      <c r="FF323" s="2">
        <f>IF($D323=3,(FE323*(1+'input_cool&amp;vent_evolution'!AO$10)),FE323*(1+'input_cool&amp;vent_evolution'!AO$9))</f>
        <v>0</v>
      </c>
      <c r="FG323" s="2">
        <f>IF($D323=3,(FF323*(1+'input_cool&amp;vent_evolution'!AP$10)),FF323*(1+'input_cool&amp;vent_evolution'!AP$9))</f>
        <v>0</v>
      </c>
      <c r="FH323" s="2">
        <f>IF($D323=3,(FG323*(1+'input_cool&amp;vent_evolution'!AQ$10)),FG323*(1+'input_cool&amp;vent_evolution'!AQ$9))</f>
        <v>0</v>
      </c>
      <c r="FI323" s="2">
        <f>IF($D323=3,(FH323*(1+'input_cool&amp;vent_evolution'!AR$10)),FH323*(1+'input_cool&amp;vent_evolution'!AR$9))</f>
        <v>0</v>
      </c>
      <c r="FJ323" s="2">
        <f>IF($D323=3,(FI323*(1+'input_cool&amp;vent_evolution'!AS$10)),FI323*(1+'input_cool&amp;vent_evolution'!AS$9))</f>
        <v>0</v>
      </c>
      <c r="FK323" s="2">
        <f>IF($D323=3,(FJ323*(1+'input_cool&amp;vent_evolution'!AT$10)),FJ323*(1+'input_cool&amp;vent_evolution'!AT$9))</f>
        <v>0</v>
      </c>
      <c r="FL323" s="2">
        <f>IF($D323=3,(FK323*(1+'input_cool&amp;vent_evolution'!AU$10)),FK323*(1+'input_cool&amp;vent_evolution'!AU$9))</f>
        <v>0</v>
      </c>
      <c r="FM323" s="2">
        <f t="shared" si="425"/>
        <v>0</v>
      </c>
      <c r="FN323" s="2">
        <f t="shared" si="426"/>
        <v>0</v>
      </c>
      <c r="FO323" s="2">
        <f t="shared" si="427"/>
        <v>0</v>
      </c>
      <c r="FP323" s="2">
        <f t="shared" si="428"/>
        <v>0</v>
      </c>
      <c r="FQ323" s="2">
        <f t="shared" si="429"/>
        <v>0</v>
      </c>
      <c r="FR323" s="2">
        <f t="shared" si="430"/>
        <v>0</v>
      </c>
      <c r="FS323" s="2">
        <f t="shared" si="431"/>
        <v>0</v>
      </c>
      <c r="FT323" s="2">
        <f t="shared" si="432"/>
        <v>0</v>
      </c>
      <c r="FU323" s="2">
        <f t="shared" si="433"/>
        <v>0</v>
      </c>
      <c r="FV323" s="2">
        <f t="shared" si="434"/>
        <v>0</v>
      </c>
      <c r="FW323" s="2">
        <f t="shared" si="435"/>
        <v>0</v>
      </c>
      <c r="FX323" s="2">
        <f t="shared" si="436"/>
        <v>0</v>
      </c>
      <c r="FY323" s="2">
        <f t="shared" si="437"/>
        <v>0</v>
      </c>
      <c r="FZ323" s="2">
        <f t="shared" si="438"/>
        <v>0</v>
      </c>
      <c r="GA323" s="2">
        <f t="shared" si="439"/>
        <v>0</v>
      </c>
      <c r="GB323" s="2">
        <f t="shared" si="440"/>
        <v>0</v>
      </c>
      <c r="GC323" s="2">
        <f t="shared" si="441"/>
        <v>0</v>
      </c>
      <c r="GD323" s="2">
        <f t="shared" si="442"/>
        <v>0</v>
      </c>
      <c r="GE323" s="2">
        <f t="shared" si="443"/>
        <v>0</v>
      </c>
      <c r="GF323" s="2">
        <f t="shared" si="444"/>
        <v>0</v>
      </c>
      <c r="GG323" s="2">
        <f t="shared" si="445"/>
        <v>0</v>
      </c>
      <c r="GH323" s="2">
        <f t="shared" si="446"/>
        <v>0</v>
      </c>
      <c r="GI323" s="2">
        <f t="shared" si="447"/>
        <v>0</v>
      </c>
      <c r="GJ323" s="2">
        <f t="shared" si="448"/>
        <v>0</v>
      </c>
      <c r="GK323" s="2">
        <f t="shared" si="449"/>
        <v>0</v>
      </c>
      <c r="GL323" s="2">
        <f t="shared" si="450"/>
        <v>0</v>
      </c>
      <c r="GM323" s="2">
        <f t="shared" si="451"/>
        <v>0</v>
      </c>
      <c r="GN323" s="2">
        <f t="shared" si="452"/>
        <v>0</v>
      </c>
      <c r="GO323" s="2">
        <f t="shared" si="453"/>
        <v>0</v>
      </c>
      <c r="GP323" s="2">
        <f t="shared" si="454"/>
        <v>0</v>
      </c>
      <c r="GQ323" s="2">
        <f t="shared" si="455"/>
        <v>0</v>
      </c>
      <c r="GR323" s="2">
        <f t="shared" si="456"/>
        <v>0</v>
      </c>
      <c r="GS323" s="2">
        <f t="shared" si="457"/>
        <v>0</v>
      </c>
      <c r="GT323" s="2">
        <f t="shared" si="458"/>
        <v>0</v>
      </c>
      <c r="GU323" s="2">
        <f t="shared" si="459"/>
        <v>0</v>
      </c>
      <c r="GV323" s="2">
        <f t="shared" si="460"/>
        <v>0</v>
      </c>
      <c r="GW323" s="2">
        <f>IF($D323=3,($N323*$M323*EC323*'input_cooling&amp;ventilation'!$D$3)*'input_cool&amp;vent_evolution'!M$11,($O323*$M323*EC323*'input_cooling&amp;ventilation'!$D$3)*'input_cool&amp;vent_evolution'!M$10)</f>
        <v>0</v>
      </c>
      <c r="GX323" s="2">
        <f>IF($D323=3,($N323*$M323*ED323*'input_cooling&amp;ventilation'!$D$3)*'input_cool&amp;vent_evolution'!N$11,($O323*$M323*ED323*'input_cooling&amp;ventilation'!$D$3)*'input_cool&amp;vent_evolution'!N$10)</f>
        <v>0</v>
      </c>
      <c r="GY323" s="2">
        <f>IF($D323=3,($N323*$M323*EE323*'input_cooling&amp;ventilation'!$D$3)*'input_cool&amp;vent_evolution'!O$11,($O323*$M323*EE323*'input_cooling&amp;ventilation'!$D$3)*'input_cool&amp;vent_evolution'!O$10)</f>
        <v>0</v>
      </c>
      <c r="GZ323" s="2">
        <f>IF($D323=3,($N323*$M323*EF323*'input_cooling&amp;ventilation'!$D$3)*'input_cool&amp;vent_evolution'!P$11,($O323*$M323*EF323*'input_cooling&amp;ventilation'!$D$3)*'input_cool&amp;vent_evolution'!P$10)</f>
        <v>0</v>
      </c>
      <c r="HA323" s="2">
        <f>IF($D323=3,($N323*$M323*EG323*'input_cooling&amp;ventilation'!$D$3)*'input_cool&amp;vent_evolution'!Q$11,($O323*$M323*EG323*'input_cooling&amp;ventilation'!$D$3)*'input_cool&amp;vent_evolution'!Q$10)</f>
        <v>0</v>
      </c>
      <c r="HB323" s="2">
        <f>IF($D323=3,($N323*$M323*EH323*'input_cooling&amp;ventilation'!$D$3)*'input_cool&amp;vent_evolution'!R$11,($O323*$M323*EH323*'input_cooling&amp;ventilation'!$D$3)*'input_cool&amp;vent_evolution'!R$10)</f>
        <v>0</v>
      </c>
      <c r="HC323" s="2">
        <f>IF($D323=3,($N323*$M323*EI323*'input_cooling&amp;ventilation'!$D$3)*'input_cool&amp;vent_evolution'!S$11,($O323*$M323*EI323*'input_cooling&amp;ventilation'!$D$3)*'input_cool&amp;vent_evolution'!S$10)</f>
        <v>0</v>
      </c>
      <c r="HD323" s="2">
        <f>IF($D323=3,($N323*$M323*EJ323*'input_cooling&amp;ventilation'!$D$3)*'input_cool&amp;vent_evolution'!T$11,($O323*$M323*EJ323*'input_cooling&amp;ventilation'!$D$3)*'input_cool&amp;vent_evolution'!T$10)</f>
        <v>0</v>
      </c>
      <c r="HE323" s="2">
        <f>IF($D323=3,($N323*$M323*EK323*'input_cooling&amp;ventilation'!$D$3)*'input_cool&amp;vent_evolution'!U$11,($O323*$M323*EK323*'input_cooling&amp;ventilation'!$D$3)*'input_cool&amp;vent_evolution'!U$10)</f>
        <v>0</v>
      </c>
      <c r="HF323" s="2">
        <f>IF($D323=3,($N323*$M323*EL323*'input_cooling&amp;ventilation'!$D$3)*'input_cool&amp;vent_evolution'!V$11,($O323*$M323*EL323*'input_cooling&amp;ventilation'!$D$3)*'input_cool&amp;vent_evolution'!V$10)</f>
        <v>0</v>
      </c>
      <c r="HG323" s="2">
        <f>IF($D323=3,($N323*$M323*EM323*'input_cooling&amp;ventilation'!$D$3)*'input_cool&amp;vent_evolution'!W$11,($O323*$M323*EM323*'input_cooling&amp;ventilation'!$D$3)*'input_cool&amp;vent_evolution'!W$10)</f>
        <v>0</v>
      </c>
      <c r="HH323" s="2">
        <f>IF($D323=3,($N323*$M323*EN323*'input_cooling&amp;ventilation'!$D$3)*'input_cool&amp;vent_evolution'!X$11,($O323*$M323*EN323*'input_cooling&amp;ventilation'!$D$3)*'input_cool&amp;vent_evolution'!X$10)</f>
        <v>0</v>
      </c>
      <c r="HI323" s="2">
        <f>IF($D323=3,($N323*$M323*EO323*'input_cooling&amp;ventilation'!$D$3)*'input_cool&amp;vent_evolution'!Y$11,($O323*$M323*EO323*'input_cooling&amp;ventilation'!$D$3)*'input_cool&amp;vent_evolution'!Y$10)</f>
        <v>0</v>
      </c>
      <c r="HJ323" s="2">
        <f>IF($D323=3,($N323*$M323*EP323*'input_cooling&amp;ventilation'!$D$3)*'input_cool&amp;vent_evolution'!Z$11,($O323*$M323*EP323*'input_cooling&amp;ventilation'!$D$3)*'input_cool&amp;vent_evolution'!Z$10)</f>
        <v>0</v>
      </c>
      <c r="HK323" s="2">
        <f>IF($D323=3,($N323*$M323*EQ323*'input_cooling&amp;ventilation'!$D$3)*'input_cool&amp;vent_evolution'!AA$11,($O323*$M323*EQ323*'input_cooling&amp;ventilation'!$D$3)*'input_cool&amp;vent_evolution'!AA$10)</f>
        <v>0</v>
      </c>
      <c r="HL323" s="2">
        <f>IF($D323=3,($N323*$M323*ER323*'input_cooling&amp;ventilation'!$D$3)*'input_cool&amp;vent_evolution'!AB$11,($O323*$M323*ER323*'input_cooling&amp;ventilation'!$D$3)*'input_cool&amp;vent_evolution'!AB$10)</f>
        <v>0</v>
      </c>
      <c r="HM323" s="2">
        <f>IF($D323=3,($N323*$M323*ES323*'input_cooling&amp;ventilation'!$D$3)*'input_cool&amp;vent_evolution'!AC$11,($O323*$M323*ES323*'input_cooling&amp;ventilation'!$D$3)*'input_cool&amp;vent_evolution'!AC$10)</f>
        <v>0</v>
      </c>
      <c r="HN323" s="2">
        <f>IF($D323=3,($N323*$M323*ET323*'input_cooling&amp;ventilation'!$D$3)*'input_cool&amp;vent_evolution'!AD$11,($O323*$M323*ET323*'input_cooling&amp;ventilation'!$D$3)*'input_cool&amp;vent_evolution'!AD$10)</f>
        <v>0</v>
      </c>
      <c r="HO323" s="2">
        <f>IF($D323=3,($N323*$M323*EU323*'input_cooling&amp;ventilation'!$D$3)*'input_cool&amp;vent_evolution'!AE$11,($O323*$M323*EU323*'input_cooling&amp;ventilation'!$D$3)*'input_cool&amp;vent_evolution'!AE$10)</f>
        <v>0</v>
      </c>
      <c r="HP323" s="2">
        <f>IF($D323=3,($N323*$M323*EV323*'input_cooling&amp;ventilation'!$D$3)*'input_cool&amp;vent_evolution'!AF$11,($O323*$M323*EV323*'input_cooling&amp;ventilation'!$D$3)*'input_cool&amp;vent_evolution'!AF$10)</f>
        <v>0</v>
      </c>
      <c r="HQ323" s="2">
        <f>IF($D323=3,($N323*$M323*EW323*'input_cooling&amp;ventilation'!$D$3)*'input_cool&amp;vent_evolution'!AG$11,($O323*$M323*EW323*'input_cooling&amp;ventilation'!$D$3)*'input_cool&amp;vent_evolution'!AG$10)</f>
        <v>0</v>
      </c>
      <c r="HR323" s="2">
        <f>IF($D323=3,($N323*$M323*EX323*'input_cooling&amp;ventilation'!$D$3)*'input_cool&amp;vent_evolution'!AH$11,($O323*$M323*EX323*'input_cooling&amp;ventilation'!$D$3)*'input_cool&amp;vent_evolution'!AH$10)</f>
        <v>0</v>
      </c>
      <c r="HS323" s="2">
        <f>IF($D323=3,($N323*$M323*EY323*'input_cooling&amp;ventilation'!$D$3)*'input_cool&amp;vent_evolution'!AI$11,($O323*$M323*EY323*'input_cooling&amp;ventilation'!$D$3)*'input_cool&amp;vent_evolution'!AI$10)</f>
        <v>0</v>
      </c>
      <c r="HT323" s="2">
        <f>IF($D323=3,($N323*$M323*EZ323*'input_cooling&amp;ventilation'!$D$3)*'input_cool&amp;vent_evolution'!AJ$11,($O323*$M323*EZ323*'input_cooling&amp;ventilation'!$D$3)*'input_cool&amp;vent_evolution'!AJ$10)</f>
        <v>0</v>
      </c>
      <c r="HU323" s="2">
        <f>IF($D323=3,($N323*$M323*FA323*'input_cooling&amp;ventilation'!$D$3)*'input_cool&amp;vent_evolution'!AK$11,($O323*$M323*FA323*'input_cooling&amp;ventilation'!$D$3)*'input_cool&amp;vent_evolution'!AK$10)</f>
        <v>0</v>
      </c>
      <c r="HV323" s="2">
        <f>IF($D323=3,($N323*$M323*FB323*'input_cooling&amp;ventilation'!$D$3)*'input_cool&amp;vent_evolution'!AL$11,($O323*$M323*FB323*'input_cooling&amp;ventilation'!$D$3)*'input_cool&amp;vent_evolution'!AL$10)</f>
        <v>0</v>
      </c>
      <c r="HW323" s="2">
        <f>IF($D323=3,($N323*$M323*FC323*'input_cooling&amp;ventilation'!$D$3)*'input_cool&amp;vent_evolution'!AM$11,($O323*$M323*FC323*'input_cooling&amp;ventilation'!$D$3)*'input_cool&amp;vent_evolution'!AM$10)</f>
        <v>0</v>
      </c>
      <c r="HX323" s="2">
        <f>IF($D323=3,($N323*$M323*FD323*'input_cooling&amp;ventilation'!$D$3)*'input_cool&amp;vent_evolution'!AN$11,($O323*$M323*FD323*'input_cooling&amp;ventilation'!$D$3)*'input_cool&amp;vent_evolution'!AN$10)</f>
        <v>0</v>
      </c>
      <c r="HY323" s="2">
        <f>IF($D323=3,($N323*$M323*FE323*'input_cooling&amp;ventilation'!$D$3)*'input_cool&amp;vent_evolution'!AO$11,($O323*$M323*FE323*'input_cooling&amp;ventilation'!$D$3)*'input_cool&amp;vent_evolution'!AO$10)</f>
        <v>0</v>
      </c>
      <c r="HZ323" s="2">
        <f>IF($D323=3,($N323*$M323*FF323*'input_cooling&amp;ventilation'!$D$3)*'input_cool&amp;vent_evolution'!AP$11,($O323*$M323*FF323*'input_cooling&amp;ventilation'!$D$3)*'input_cool&amp;vent_evolution'!AP$10)</f>
        <v>0</v>
      </c>
      <c r="IA323" s="2">
        <f>IF($D323=3,($N323*$M323*FG323*'input_cooling&amp;ventilation'!$D$3)*'input_cool&amp;vent_evolution'!AQ$11,($O323*$M323*FG323*'input_cooling&amp;ventilation'!$D$3)*'input_cool&amp;vent_evolution'!AQ$10)</f>
        <v>0</v>
      </c>
      <c r="IB323" s="2">
        <f>IF($D323=3,($N323*$M323*FH323*'input_cooling&amp;ventilation'!$D$3)*'input_cool&amp;vent_evolution'!AR$11,($O323*$M323*FH323*'input_cooling&amp;ventilation'!$D$3)*'input_cool&amp;vent_evolution'!AR$10)</f>
        <v>0</v>
      </c>
      <c r="IC323" s="2">
        <f>IF($D323=3,($N323*$M323*FI323*'input_cooling&amp;ventilation'!$D$3)*'input_cool&amp;vent_evolution'!AS$11,($O323*$M323*FI323*'input_cooling&amp;ventilation'!$D$3)*'input_cool&amp;vent_evolution'!AS$10)</f>
        <v>0</v>
      </c>
      <c r="ID323" s="2">
        <f>IF($D323=3,($N323*$M323*FJ323*'input_cooling&amp;ventilation'!$D$3)*'input_cool&amp;vent_evolution'!AT$11,($O323*$M323*FJ323*'input_cooling&amp;ventilation'!$D$3)*'input_cool&amp;vent_evolution'!AT$10)</f>
        <v>0</v>
      </c>
      <c r="IE323" s="2">
        <f>IF($D323=3,($N323*$M323*FK323*'input_cooling&amp;ventilation'!$D$3)*'input_cool&amp;vent_evolution'!AU$11,($O323*$M323*FK323*'input_cooling&amp;ventilation'!$D$3)*'input_cool&amp;vent_evolution'!AU$10)</f>
        <v>0</v>
      </c>
      <c r="IF323" s="2">
        <f>IF($D323=3,($N323*$M323*FL323*'input_cooling&amp;ventilation'!$D$3)*'input_cool&amp;vent_evolution'!AV$11,($O323*$M323*FL323*'input_cooling&amp;ventilation'!$D$3)*'input_cool&amp;vent_evolution'!AV$10)</f>
        <v>0</v>
      </c>
    </row>
    <row r="324" spans="1:240" x14ac:dyDescent="0.25">
      <c r="A324">
        <v>322</v>
      </c>
      <c r="B324">
        <v>100100</v>
      </c>
      <c r="C324">
        <v>32</v>
      </c>
      <c r="D324">
        <v>6</v>
      </c>
      <c r="E324">
        <v>1</v>
      </c>
      <c r="F324" s="2">
        <v>56789949.095734499</v>
      </c>
      <c r="G324" s="2">
        <v>56494389.527011603</v>
      </c>
      <c r="H324" s="2">
        <v>56789949.095734499</v>
      </c>
      <c r="I324" s="17">
        <v>0.56241478600000006</v>
      </c>
      <c r="J324">
        <v>0.28694485600000003</v>
      </c>
      <c r="K324" s="2">
        <f t="shared" si="385"/>
        <v>16295583.765522867</v>
      </c>
      <c r="L324" s="2">
        <f t="shared" si="386"/>
        <v>31773279.996034876</v>
      </c>
      <c r="M324">
        <v>0.43611404435057999</v>
      </c>
      <c r="N324" s="17">
        <f>'input_cooling&amp;ventilation'!$D$5</f>
        <v>57.500092182043396</v>
      </c>
      <c r="O324" s="45">
        <f>'input_cooling&amp;ventilation'!$D$6</f>
        <v>19.328678831353667</v>
      </c>
      <c r="P324" s="45">
        <f>'input_cooling&amp;ventilation'!$C$5</f>
        <v>50.351688737400465</v>
      </c>
      <c r="Q324" s="45">
        <f>'input_cooling&amp;ventilation'!$C$6</f>
        <v>32.240814214248743</v>
      </c>
      <c r="R324">
        <v>17</v>
      </c>
      <c r="S324">
        <v>12</v>
      </c>
      <c r="T324">
        <v>14</v>
      </c>
      <c r="U324" s="2">
        <f t="shared" si="387"/>
        <v>17891800.249343339</v>
      </c>
      <c r="V324" s="2">
        <f t="shared" si="388"/>
        <v>32808001.95332358</v>
      </c>
      <c r="W324" s="2">
        <v>6912834.4265784565</v>
      </c>
      <c r="X324" s="57">
        <f>IF($D324=3,(W324*(1+'input_cool&amp;vent_evolution'!M$11)),(W324*(1+'input_cool&amp;vent_evolution'!M$12)))</f>
        <v>7023623.9391133571</v>
      </c>
      <c r="Y324" s="57">
        <f>IF($D324=3,(X324*(1+'input_cool&amp;vent_evolution'!N$11)),(X324*(1+'input_cool&amp;vent_evolution'!N$12)))</f>
        <v>7125716.8586432291</v>
      </c>
      <c r="Z324" s="57">
        <f>IF($D324=3,(Y324*(1+'input_cool&amp;vent_evolution'!O$11)),(Y324*(1+'input_cool&amp;vent_evolution'!O$12)))</f>
        <v>7220993.4967545103</v>
      </c>
      <c r="AA324" s="57">
        <f>IF($D324=3,(Z324*(1+'input_cool&amp;vent_evolution'!P$11)),(Z324*(1+'input_cool&amp;vent_evolution'!P$12)))</f>
        <v>7330164.8425227636</v>
      </c>
      <c r="AB324" s="57">
        <f>IF($D324=3,(AA324*(1+'input_cool&amp;vent_evolution'!Q$11)),(AA324*(1+'input_cool&amp;vent_evolution'!Q$12)))</f>
        <v>7443355.3370804321</v>
      </c>
      <c r="AC324" s="57">
        <f>IF($D324=3,(AB324*(1+'input_cool&amp;vent_evolution'!R$11)),(AB324*(1+'input_cool&amp;vent_evolution'!R$12)))</f>
        <v>7555597.892661822</v>
      </c>
      <c r="AD324" s="57">
        <f>IF($D324=3,(AC324*(1+'input_cool&amp;vent_evolution'!S$11)),(AC324*(1+'input_cool&amp;vent_evolution'!S$12)))</f>
        <v>7663401.7146682413</v>
      </c>
      <c r="AE324" s="57">
        <f>IF($D324=3,(AD324*(1+'input_cool&amp;vent_evolution'!T$11)),(AD324*(1+'input_cool&amp;vent_evolution'!T$12)))</f>
        <v>7775257.4890602799</v>
      </c>
      <c r="AF324" s="57">
        <f>IF($D324=3,(AE324*(1+'input_cool&amp;vent_evolution'!U$11)),(AE324*(1+'input_cool&amp;vent_evolution'!U$12)))</f>
        <v>7903104.0775736058</v>
      </c>
      <c r="AG324" s="57">
        <f>IF($D324=3,(AF324*(1+'input_cool&amp;vent_evolution'!V$11)),(AF324*(1+'input_cool&amp;vent_evolution'!V$12)))</f>
        <v>8032418.9374421015</v>
      </c>
      <c r="AH324" s="57">
        <f>IF($D324=3,(AG324*(1+'input_cool&amp;vent_evolution'!W$11)),(AG324*(1+'input_cool&amp;vent_evolution'!W$12)))</f>
        <v>8134515.5427692961</v>
      </c>
      <c r="AI324" s="57">
        <f>IF($D324=3,(AH324*(1+'input_cool&amp;vent_evolution'!X$11)),(AH324*(1+'input_cool&amp;vent_evolution'!X$12)))</f>
        <v>8257759.8241496822</v>
      </c>
      <c r="AJ324" s="57">
        <f>IF($D324=3,(AI324*(1+'input_cool&amp;vent_evolution'!Y$11)),(AI324*(1+'input_cool&amp;vent_evolution'!Y$12)))</f>
        <v>8383285.3759079454</v>
      </c>
      <c r="AK324" s="57">
        <f>IF($D324=3,(AJ324*(1+'input_cool&amp;vent_evolution'!Z$11)),(AJ324*(1+'input_cool&amp;vent_evolution'!Z$12)))</f>
        <v>8520315.3703226354</v>
      </c>
      <c r="AL324" s="57">
        <f>IF($D324=3,(AK324*(1+'input_cool&amp;vent_evolution'!AA$11)),(AK324*(1+'input_cool&amp;vent_evolution'!AA$12)))</f>
        <v>8656921.3902920336</v>
      </c>
      <c r="AM324" s="57">
        <f>IF($D324=3,(AL324*(1+'input_cool&amp;vent_evolution'!AB$11)),(AL324*(1+'input_cool&amp;vent_evolution'!AB$12)))</f>
        <v>8789251.8381935544</v>
      </c>
      <c r="AN324" s="57">
        <f>IF($D324=3,(AM324*(1+'input_cool&amp;vent_evolution'!AC$11)),(AM324*(1+'input_cool&amp;vent_evolution'!AC$12)))</f>
        <v>8922203.7337221131</v>
      </c>
      <c r="AO324" s="57">
        <f>IF($D324=3,(AN324*(1+'input_cool&amp;vent_evolution'!AD$11)),(AN324*(1+'input_cool&amp;vent_evolution'!AD$12)))</f>
        <v>9054457.6067563016</v>
      </c>
      <c r="AP324" s="57">
        <f>IF($D324=3,(AO324*(1+'input_cool&amp;vent_evolution'!AE$11)),(AO324*(1+'input_cool&amp;vent_evolution'!AE$12)))</f>
        <v>9185492.6388729531</v>
      </c>
      <c r="AQ324" s="57">
        <f>IF($D324=3,(AP324*(1+'input_cool&amp;vent_evolution'!AF$11)),(AP324*(1+'input_cool&amp;vent_evolution'!AF$12)))</f>
        <v>9314594.9087036308</v>
      </c>
      <c r="AR324" s="57">
        <f>IF($D324=3,(AQ324*(1+'input_cool&amp;vent_evolution'!AG$11)),(AQ324*(1+'input_cool&amp;vent_evolution'!AG$12)))</f>
        <v>9438384.4818314593</v>
      </c>
      <c r="AS324" s="57">
        <f>IF($D324=3,(AR324*(1+'input_cool&amp;vent_evolution'!AH$11)),(AR324*(1+'input_cool&amp;vent_evolution'!AH$12)))</f>
        <v>9560203.8409028668</v>
      </c>
      <c r="AT324" s="57">
        <f>IF($D324=3,(AS324*(1+'input_cool&amp;vent_evolution'!AI$11)),(AS324*(1+'input_cool&amp;vent_evolution'!AI$12)))</f>
        <v>9679900.7486145496</v>
      </c>
      <c r="AU324" s="57">
        <f>IF($D324=3,(AT324*(1+'input_cool&amp;vent_evolution'!AJ$11)),(AT324*(1+'input_cool&amp;vent_evolution'!AJ$12)))</f>
        <v>9797320.7617343403</v>
      </c>
      <c r="AV324" s="57">
        <f>IF($D324=3,(AU324*(1+'input_cool&amp;vent_evolution'!AK$11)),(AU324*(1+'input_cool&amp;vent_evolution'!AK$12)))</f>
        <v>9912314.7798175644</v>
      </c>
      <c r="AW324" s="57">
        <f>IF($D324=3,(AV324*(1+'input_cool&amp;vent_evolution'!AL$11)),(AV324*(1+'input_cool&amp;vent_evolution'!AL$12)))</f>
        <v>10024739.099777227</v>
      </c>
      <c r="AX324" s="57">
        <f>IF($D324=3,(AW324*(1+'input_cool&amp;vent_evolution'!AM$11)),(AW324*(1+'input_cool&amp;vent_evolution'!AM$12)))</f>
        <v>10134466.201812606</v>
      </c>
      <c r="AY324" s="57">
        <f>IF($D324=3,(AX324*(1+'input_cool&amp;vent_evolution'!AN$11)),(AX324*(1+'input_cool&amp;vent_evolution'!AN$12)))</f>
        <v>10241387.467742564</v>
      </c>
      <c r="AZ324" s="57">
        <f>IF($D324=3,(AY324*(1+'input_cool&amp;vent_evolution'!AO$11)),(AY324*(1+'input_cool&amp;vent_evolution'!AO$12)))</f>
        <v>10345440.428620737</v>
      </c>
      <c r="BA324" s="57">
        <f>IF($D324=3,(AZ324*(1+'input_cool&amp;vent_evolution'!AP$11)),(AZ324*(1+'input_cool&amp;vent_evolution'!AP$12)))</f>
        <v>10446579.421256674</v>
      </c>
      <c r="BB324" s="57">
        <f>IF($D324=3,(BA324*(1+'input_cool&amp;vent_evolution'!AQ$11)),(BA324*(1+'input_cool&amp;vent_evolution'!AQ$12)))</f>
        <v>10544770.562212672</v>
      </c>
      <c r="BC324" s="57">
        <f>IF($D324=3,(BB324*(1+'input_cool&amp;vent_evolution'!AR$11)),(BB324*(1+'input_cool&amp;vent_evolution'!AR$12)))</f>
        <v>10639997.839774707</v>
      </c>
      <c r="BD324" s="57">
        <f>IF($D324=3,(BC324*(1+'input_cool&amp;vent_evolution'!AS$11)),(BC324*(1+'input_cool&amp;vent_evolution'!AS$12)))</f>
        <v>10732263.280900083</v>
      </c>
      <c r="BE324" s="57">
        <f>IF($D324=3,(BD324*(1+'input_cool&amp;vent_evolution'!AT$11)),(BD324*(1+'input_cool&amp;vent_evolution'!AT$12)))</f>
        <v>10821586.426789053</v>
      </c>
      <c r="BF324" s="57">
        <f>IF($D324=3,(BE324*(1+'input_cool&amp;vent_evolution'!AU$11)),(BE324*(1+'input_cool&amp;vent_evolution'!AU$12)))</f>
        <v>10911652.996891785</v>
      </c>
      <c r="BG324" s="57">
        <f>IF($D324=3,(BF324*(1+'input_cool&amp;vent_evolution'!AV$11)),(BF324*(1+'input_cool&amp;vent_evolution'!AV$12)))</f>
        <v>11002469.178625396</v>
      </c>
      <c r="BH324" s="2">
        <f t="shared" si="461"/>
        <v>18572950.870098229</v>
      </c>
      <c r="BI324" s="2">
        <f t="shared" si="389"/>
        <v>18870612.877641972</v>
      </c>
      <c r="BJ324" s="2">
        <f t="shared" si="390"/>
        <v>19144909.448571377</v>
      </c>
      <c r="BK324" s="2">
        <f t="shared" si="391"/>
        <v>19400892.480930045</v>
      </c>
      <c r="BL324" s="2">
        <f t="shared" si="392"/>
        <v>19694206.903966192</v>
      </c>
      <c r="BM324" s="2">
        <f t="shared" si="393"/>
        <v>19998319.712787252</v>
      </c>
      <c r="BN324" s="2">
        <f t="shared" si="394"/>
        <v>20299885.661239926</v>
      </c>
      <c r="BO324" s="2">
        <f t="shared" si="395"/>
        <v>20589525.910981167</v>
      </c>
      <c r="BP324" s="2">
        <f t="shared" si="396"/>
        <v>20890052.681061555</v>
      </c>
      <c r="BQ324" s="2">
        <f t="shared" si="397"/>
        <v>21233542.523410194</v>
      </c>
      <c r="BR324" s="2">
        <f t="shared" si="398"/>
        <v>21580977.221090343</v>
      </c>
      <c r="BS324" s="2">
        <f t="shared" si="399"/>
        <v>21855283.69477864</v>
      </c>
      <c r="BT324" s="2">
        <f t="shared" si="400"/>
        <v>22186408.359691441</v>
      </c>
      <c r="BU324" s="2">
        <f t="shared" si="401"/>
        <v>22523662.192473043</v>
      </c>
      <c r="BV324" s="2">
        <f t="shared" si="402"/>
        <v>22891825.408448339</v>
      </c>
      <c r="BW324" s="2">
        <f t="shared" si="403"/>
        <v>23258849.517646786</v>
      </c>
      <c r="BX324" s="2">
        <f t="shared" si="404"/>
        <v>23614386.299786884</v>
      </c>
      <c r="BY324" s="2">
        <f t="shared" si="405"/>
        <v>23971592.746717591</v>
      </c>
      <c r="BZ324" s="2">
        <f t="shared" si="406"/>
        <v>24326923.792518437</v>
      </c>
      <c r="CA324" s="2">
        <f t="shared" si="407"/>
        <v>24678980.136354357</v>
      </c>
      <c r="CB324" s="2">
        <f t="shared" si="408"/>
        <v>25025843.661041752</v>
      </c>
      <c r="CC324" s="2">
        <f t="shared" si="409"/>
        <v>25358433.380114704</v>
      </c>
      <c r="CD324" s="2">
        <f t="shared" si="410"/>
        <v>25685729.657074716</v>
      </c>
      <c r="CE324" s="2">
        <f t="shared" si="411"/>
        <v>26007323.470704082</v>
      </c>
      <c r="CF324" s="2">
        <f t="shared" si="412"/>
        <v>26322799.873039905</v>
      </c>
      <c r="CG324" s="2">
        <f t="shared" si="413"/>
        <v>26631758.270770837</v>
      </c>
      <c r="CH324" s="2">
        <f t="shared" si="414"/>
        <v>26933812.571852732</v>
      </c>
      <c r="CI324" s="2">
        <f t="shared" si="415"/>
        <v>27228620.164435279</v>
      </c>
      <c r="CJ324" s="2">
        <f t="shared" si="416"/>
        <v>27515889.220301952</v>
      </c>
      <c r="CK324" s="2">
        <f t="shared" si="417"/>
        <v>27795451.901978254</v>
      </c>
      <c r="CL324" s="2">
        <f t="shared" si="418"/>
        <v>28067185.524594218</v>
      </c>
      <c r="CM324" s="2">
        <f t="shared" si="419"/>
        <v>28330999.05234817</v>
      </c>
      <c r="CN324" s="2">
        <f t="shared" si="420"/>
        <v>28586849.466015358</v>
      </c>
      <c r="CO324" s="2">
        <f t="shared" si="421"/>
        <v>28834742.211491939</v>
      </c>
      <c r="CP324" s="2">
        <f t="shared" si="422"/>
        <v>29074729.790795147</v>
      </c>
      <c r="CQ324" s="2">
        <f t="shared" si="423"/>
        <v>29316714.753594879</v>
      </c>
      <c r="CR324" s="2">
        <f>IF($D324=3,(W324*$P324*$M324*'input_cooling&amp;ventilation'!$D$3)*'input_cool&amp;vent_evolution'!M$11,(W324*$Q324*'input_cooling&amp;ventilation'!$D$3)*'input_cool&amp;vent_evolution'!M$12)</f>
        <v>2916314.5110494937</v>
      </c>
      <c r="CS324" s="2">
        <f>IF($D324=3,(X324*$P324*$M324*'input_cooling&amp;ventilation'!$D$3)*'input_cool&amp;vent_evolution'!N$11,(X324*$Q324*'input_cooling&amp;ventilation'!$D$3)*'input_cool&amp;vent_evolution'!N$12)</f>
        <v>2687393.9228370711</v>
      </c>
      <c r="CT324" s="2">
        <f>IF($D324=3,(Y324*$P324*$M324*'input_cooling&amp;ventilation'!$D$3)*'input_cool&amp;vent_evolution'!O$11,(Y324*$Q324*'input_cooling&amp;ventilation'!$D$3)*'input_cool&amp;vent_evolution'!O$12)</f>
        <v>2507968.8133875467</v>
      </c>
      <c r="CU324" s="2">
        <f>IF($D324=3,(Z324*$P324*$M324*'input_cooling&amp;ventilation'!$D$3)*'input_cool&amp;vent_evolution'!P$11,(Z324*$Q324*'input_cooling&amp;ventilation'!$D$3)*'input_cool&amp;vent_evolution'!P$12)</f>
        <v>2873719.4755186131</v>
      </c>
      <c r="CV324" s="2">
        <f>IF($D324=3,(AA324*$P324*$M324*'input_cooling&amp;ventilation'!$D$3)*'input_cool&amp;vent_evolution'!Q$11,(AA324*$Q324*'input_cooling&amp;ventilation'!$D$3)*'input_cool&amp;vent_evolution'!Q$12)</f>
        <v>2979515.6079183249</v>
      </c>
      <c r="CW324" s="2">
        <f>IF($D324=3,(AB324*$P324*$M324*'input_cooling&amp;ventilation'!$D$3)*'input_cool&amp;vent_evolution'!R$11,(AB324*$Q324*'input_cooling&amp;ventilation'!$D$3)*'input_cool&amp;vent_evolution'!R$12)</f>
        <v>2954562.9916565763</v>
      </c>
      <c r="CX324" s="2">
        <f>IF($D324=3,(AC324*$P324*$M324*'input_cooling&amp;ventilation'!$D$3)*'input_cool&amp;vent_evolution'!S$11,(AC324*$Q324*'input_cooling&amp;ventilation'!$D$3)*'input_cool&amp;vent_evolution'!S$12)</f>
        <v>2837722.1207186035</v>
      </c>
      <c r="CY324" s="2">
        <f>IF($D324=3,(AD324*$P324*$M324*'input_cooling&amp;ventilation'!$D$3)*'input_cool&amp;vent_evolution'!T$11,(AD324*$Q324*'input_cooling&amp;ventilation'!$D$3)*'input_cool&amp;vent_evolution'!T$12)</f>
        <v>2944381.7428244432</v>
      </c>
      <c r="CZ324" s="2">
        <f>IF($D324=3,(AE324*$P324*$M324*'input_cooling&amp;ventilation'!$D$3)*'input_cool&amp;vent_evolution'!U$11,(AE324*$Q324*'input_cooling&amp;ventilation'!$D$3)*'input_cool&amp;vent_evolution'!U$12)</f>
        <v>3365308.2565205325</v>
      </c>
      <c r="DA324" s="2">
        <f>IF($D324=3,(AF324*$P324*$M324*'input_cooling&amp;ventilation'!$D$3)*'input_cool&amp;vent_evolution'!V$11,(AF324*$Q324*'input_cooling&amp;ventilation'!$D$3)*'input_cool&amp;vent_evolution'!V$12)</f>
        <v>3403957.5921956291</v>
      </c>
      <c r="DB324" s="2">
        <f>IF($D324=3,(AG324*$P324*$M324*'input_cooling&amp;ventilation'!$D$3)*'input_cool&amp;vent_evolution'!W$11,(AG324*$Q324*'input_cooling&amp;ventilation'!$D$3)*'input_cool&amp;vent_evolution'!W$12)</f>
        <v>2687490.9441522784</v>
      </c>
      <c r="DC324" s="2">
        <f>IF($D324=3,(AH324*$P324*$M324*'input_cooling&amp;ventilation'!$D$3)*'input_cool&amp;vent_evolution'!X$11,(AH324*$Q324*'input_cooling&amp;ventilation'!$D$3)*'input_cool&amp;vent_evolution'!X$12)</f>
        <v>3244161.6356084868</v>
      </c>
      <c r="DD324" s="2">
        <f>IF($D324=3,(AI324*$P324*$M324*'input_cooling&amp;ventilation'!$D$3)*'input_cool&amp;vent_evolution'!Y$11,(AI324*$Q324*'input_cooling&amp;ventilation'!$D$3)*'input_cool&amp;vent_evolution'!Y$12)</f>
        <v>3304211.5605012532</v>
      </c>
      <c r="DE324" s="2">
        <f>IF($D324=3,(AJ324*$P324*$M324*'input_cooling&amp;ventilation'!$D$3)*'input_cool&amp;vent_evolution'!Z$11,(AJ324*$Q324*'input_cooling&amp;ventilation'!$D$3)*'input_cool&amp;vent_evolution'!Z$12)</f>
        <v>3607043.2301496868</v>
      </c>
      <c r="DF324" s="2">
        <f>IF($D324=3,(AK324*$P324*$M324*'input_cooling&amp;ventilation'!$D$3)*'input_cool&amp;vent_evolution'!AA$11,(AK324*$Q324*'input_cooling&amp;ventilation'!$D$3)*'input_cool&amp;vent_evolution'!AA$12)</f>
        <v>3595882.9425120377</v>
      </c>
      <c r="DG324" s="2">
        <f>IF($D324=3,(AL324*$P324*$M324*'input_cooling&amp;ventilation'!$D$3)*'input_cool&amp;vent_evolution'!AB$11,(AL324*$Q324*'input_cooling&amp;ventilation'!$D$3)*'input_cool&amp;vent_evolution'!AB$12)</f>
        <v>3483336.9751249487</v>
      </c>
      <c r="DH324" s="2">
        <f>IF($D324=3,(AM324*$P324*$M324*'input_cooling&amp;ventilation'!$D$3)*'input_cool&amp;vent_evolution'!AC$11,(AM324*$Q324*'input_cooling&amp;ventilation'!$D$3)*'input_cool&amp;vent_evolution'!AC$12)</f>
        <v>3499695.3531981278</v>
      </c>
      <c r="DI324" s="2">
        <f>IF($D324=3,(AN324*$P324*$M324*'input_cooling&amp;ventilation'!$D$3)*'input_cool&amp;vent_evolution'!AD$11,(AN324*$Q324*'input_cooling&amp;ventilation'!$D$3)*'input_cool&amp;vent_evolution'!AD$12)</f>
        <v>3481321.2933905092</v>
      </c>
      <c r="DJ324" s="2">
        <f>IF($D324=3,(AO324*$P324*$M324*'input_cooling&amp;ventilation'!$D$3)*'input_cool&amp;vent_evolution'!AE$11,(AO324*$Q324*'input_cooling&amp;ventilation'!$D$3)*'input_cool&amp;vent_evolution'!AE$12)</f>
        <v>3449237.7200165652</v>
      </c>
      <c r="DK324" s="2">
        <f>IF($D324=3,(AP324*$P324*$M324*'input_cooling&amp;ventilation'!$D$3)*'input_cool&amp;vent_evolution'!AF$11,(AP324*$Q324*'input_cooling&amp;ventilation'!$D$3)*'input_cool&amp;vent_evolution'!AF$12)</f>
        <v>3398361.5804612483</v>
      </c>
      <c r="DL324" s="2">
        <f>IF($D324=3,(AQ324*$P324*$M324*'input_cooling&amp;ventilation'!$D$3)*'input_cool&amp;vent_evolution'!AG$11,(AQ324*$Q324*'input_cooling&amp;ventilation'!$D$3)*'input_cool&amp;vent_evolution'!AG$12)</f>
        <v>3258515.3609696343</v>
      </c>
      <c r="DM324" s="2">
        <f>IF($D324=3,(AR324*$P324*$M324*'input_cooling&amp;ventilation'!$D$3)*'input_cool&amp;vent_evolution'!AH$11,(AR324*$Q324*'input_cooling&amp;ventilation'!$D$3)*'input_cool&amp;vent_evolution'!AH$12)</f>
        <v>3206653.3777263477</v>
      </c>
      <c r="DN324" s="2">
        <f>IF($D324=3,(AS324*$P324*$M324*'input_cooling&amp;ventilation'!$D$3)*'input_cool&amp;vent_evolution'!AI$11,(AS324*$Q324*'input_cooling&amp;ventilation'!$D$3)*'input_cool&amp;vent_evolution'!AI$12)</f>
        <v>3150784.0489628501</v>
      </c>
      <c r="DO324" s="2">
        <f>IF($D324=3,(AT324*$P324*$M324*'input_cooling&amp;ventilation'!$D$3)*'input_cool&amp;vent_evolution'!AJ$11,(AT324*$Q324*'input_cooling&amp;ventilation'!$D$3)*'input_cool&amp;vent_evolution'!AJ$12)</f>
        <v>3090849.3079703567</v>
      </c>
      <c r="DP324" s="2">
        <f>IF($D324=3,(AU324*$P324*$M324*'input_cooling&amp;ventilation'!$D$3)*'input_cool&amp;vent_evolution'!AK$11,(AU324*$Q324*'input_cooling&amp;ventilation'!$D$3)*'input_cool&amp;vent_evolution'!AK$12)</f>
        <v>3026989.7930487553</v>
      </c>
      <c r="DQ324" s="2">
        <f>IF($D324=3,(AV324*$P324*$M324*'input_cooling&amp;ventilation'!$D$3)*'input_cool&amp;vent_evolution'!AL$11,(AV324*$Q324*'input_cooling&amp;ventilation'!$D$3)*'input_cool&amp;vent_evolution'!AL$12)</f>
        <v>2959347.5789502715</v>
      </c>
      <c r="DR324" s="2">
        <f>IF($D324=3,(AW324*$P324*$M324*'input_cooling&amp;ventilation'!$D$3)*'input_cool&amp;vent_evolution'!AM$11,(AW324*$Q324*'input_cooling&amp;ventilation'!$D$3)*'input_cool&amp;vent_evolution'!AM$12)</f>
        <v>2888348.658636644</v>
      </c>
      <c r="DS324" s="2">
        <f>IF($D324=3,(AX324*$P324*$M324*'input_cooling&amp;ventilation'!$D$3)*'input_cool&amp;vent_evolution'!AN$11,(AX324*$Q324*'input_cooling&amp;ventilation'!$D$3)*'input_cool&amp;vent_evolution'!AN$12)</f>
        <v>2814490.5798109295</v>
      </c>
      <c r="DT324" s="2">
        <f>IF($D324=3,(AY324*$P324*$M324*'input_cooling&amp;ventilation'!$D$3)*'input_cool&amp;vent_evolution'!AO$11,(AY324*$Q324*'input_cooling&amp;ventilation'!$D$3)*'input_cool&amp;vent_evolution'!AO$12)</f>
        <v>2738988.1296850019</v>
      </c>
      <c r="DU324" s="2">
        <f>IF($D324=3,(AZ324*$P324*$M324*'input_cooling&amp;ventilation'!$D$3)*'input_cool&amp;vent_evolution'!AP$11,(AZ324*$Q324*'input_cooling&amp;ventilation'!$D$3)*'input_cool&amp;vent_evolution'!AP$12)</f>
        <v>2662283.6865014127</v>
      </c>
      <c r="DV324" s="2">
        <f>IF($D324=3,(BA324*$P324*$M324*'input_cooling&amp;ventilation'!$D$3)*'input_cool&amp;vent_evolution'!AQ$11,(BA324*$Q324*'input_cooling&amp;ventilation'!$D$3)*'input_cool&amp;vent_evolution'!AQ$12)</f>
        <v>2584687.328922702</v>
      </c>
      <c r="DW324" s="2">
        <f>IF($D324=3,(BB324*$P324*$M324*'input_cooling&amp;ventilation'!$D$3)*'input_cool&amp;vent_evolution'!AR$11,(BB324*$Q324*'input_cooling&amp;ventilation'!$D$3)*'input_cool&amp;vent_evolution'!AR$12)</f>
        <v>2506669.4946818142</v>
      </c>
      <c r="DX324" s="2">
        <f>IF($D324=3,(BC324*$P324*$M324*'input_cooling&amp;ventilation'!$D$3)*'input_cool&amp;vent_evolution'!AS$11,(BC324*$Q324*'input_cooling&amp;ventilation'!$D$3)*'input_cool&amp;vent_evolution'!AS$12)</f>
        <v>2428705.0160777117</v>
      </c>
      <c r="DY324" s="2">
        <f>IF($D324=3,(BD324*$P324*$M324*'input_cooling&amp;ventilation'!$D$3)*'input_cool&amp;vent_evolution'!AT$11,(BD324*$Q324*'input_cooling&amp;ventilation'!$D$3)*'input_cool&amp;vent_evolution'!AT$12)</f>
        <v>2351254.9208710548</v>
      </c>
      <c r="DZ324" s="2">
        <f>IF($D324=3,(BE324*$P324*$M324*'input_cooling&amp;ventilation'!$D$3)*'input_cool&amp;vent_evolution'!AU$11,(BE324*$Q324*'input_cooling&amp;ventilation'!$D$3)*'input_cool&amp;vent_evolution'!AU$12)</f>
        <v>2370824.0910285646</v>
      </c>
      <c r="EA324" s="2">
        <f>IF($D324=3,(BF324*$P324*$M324*'input_cooling&amp;ventilation'!$D$3)*'input_cool&amp;vent_evolution'!AV$11,(BF324*$Q324*'input_cooling&amp;ventilation'!$D$3)*'input_cool&amp;vent_evolution'!AV$12)</f>
        <v>2390556.1326881186</v>
      </c>
      <c r="EB324">
        <v>0.1833809251856082</v>
      </c>
      <c r="EC324" s="2">
        <f t="shared" si="424"/>
        <v>10414193.406419385</v>
      </c>
      <c r="ED324" s="2">
        <f>IF($D324=3,(EC324*(1+'input_cool&amp;vent_evolution'!M$10)),EC324*(1+'input_cool&amp;vent_evolution'!M$9))</f>
        <v>10588993.815780884</v>
      </c>
      <c r="EE324" s="2">
        <f>IF($D324=3,(ED324*(1+'input_cool&amp;vent_evolution'!N$10)),ED324*(1+'input_cool&amp;vent_evolution'!N$9))</f>
        <v>10761334.125771988</v>
      </c>
      <c r="EF324" s="2">
        <f>IF($D324=3,(EE324*(1+'input_cool&amp;vent_evolution'!O$10)),EE324*(1+'input_cool&amp;vent_evolution'!O$9))</f>
        <v>10924251.56491174</v>
      </c>
      <c r="EG324" s="2">
        <f>IF($D324=3,(EF324*(1+'input_cool&amp;vent_evolution'!P$10)),EF324*(1+'input_cool&amp;vent_evolution'!P$9))</f>
        <v>11104408.972456507</v>
      </c>
      <c r="EH324" s="2">
        <f>IF($D324=3,(EG324*(1+'input_cool&amp;vent_evolution'!Q$10)),EG324*(1+'input_cool&amp;vent_evolution'!Q$9))</f>
        <v>11279756.914392997</v>
      </c>
      <c r="EI324" s="2">
        <f>IF($D324=3,(EH324*(1+'input_cool&amp;vent_evolution'!R$10)),EH324*(1+'input_cool&amp;vent_evolution'!R$9))</f>
        <v>11407294.158917598</v>
      </c>
      <c r="EJ324" s="2">
        <f>IF($D324=3,(EI324*(1+'input_cool&amp;vent_evolution'!S$10)),EI324*(1+'input_cool&amp;vent_evolution'!S$9))</f>
        <v>11569672.379588541</v>
      </c>
      <c r="EK324" s="2">
        <f>IF($D324=3,(EJ324*(1+'input_cool&amp;vent_evolution'!T$10)),EJ324*(1+'input_cool&amp;vent_evolution'!T$9))</f>
        <v>11708414.823537113</v>
      </c>
      <c r="EL324" s="2">
        <f>IF($D324=3,(EK324*(1+'input_cool&amp;vent_evolution'!U$10)),EK324*(1+'input_cool&amp;vent_evolution'!U$9))</f>
        <v>11865546.722758861</v>
      </c>
      <c r="EM324" s="2">
        <f>IF($D324=3,(EL324*(1+'input_cool&amp;vent_evolution'!V$10)),EL324*(1+'input_cool&amp;vent_evolution'!V$9))</f>
        <v>11998659.970392074</v>
      </c>
      <c r="EN324" s="2">
        <f>IF($D324=3,(EM324*(1+'input_cool&amp;vent_evolution'!W$10)),EM324*(1+'input_cool&amp;vent_evolution'!W$9))</f>
        <v>12122696.209896503</v>
      </c>
      <c r="EO324" s="2">
        <f>IF($D324=3,(EN324*(1+'input_cool&amp;vent_evolution'!X$10)),EN324*(1+'input_cool&amp;vent_evolution'!X$9))</f>
        <v>12241003.935138378</v>
      </c>
      <c r="EP324" s="2">
        <f>IF($D324=3,(EO324*(1+'input_cool&amp;vent_evolution'!Y$10)),EO324*(1+'input_cool&amp;vent_evolution'!Y$9))</f>
        <v>12357480.631816531</v>
      </c>
      <c r="EQ324" s="2">
        <f>IF($D324=3,(EP324*(1+'input_cool&amp;vent_evolution'!Z$10)),EP324*(1+'input_cool&amp;vent_evolution'!Z$9))</f>
        <v>12469152.279093852</v>
      </c>
      <c r="ER324" s="2">
        <f>IF($D324=3,(EQ324*(1+'input_cool&amp;vent_evolution'!AA$10)),EQ324*(1+'input_cool&amp;vent_evolution'!AA$9))</f>
        <v>12601034.078012185</v>
      </c>
      <c r="ES324" s="2">
        <f>IF($D324=3,(ER324*(1+'input_cool&amp;vent_evolution'!AB$10)),ER324*(1+'input_cool&amp;vent_evolution'!AB$9))</f>
        <v>12659663.399825832</v>
      </c>
      <c r="ET324" s="2">
        <f>IF($D324=3,(ES324*(1+'input_cool&amp;vent_evolution'!AC$10)),ES324*(1+'input_cool&amp;vent_evolution'!AC$9))</f>
        <v>12732907.376500584</v>
      </c>
      <c r="EU324" s="2">
        <f>IF($D324=3,(ET324*(1+'input_cool&amp;vent_evolution'!AD$10)),ET324*(1+'input_cool&amp;vent_evolution'!AD$9))</f>
        <v>12830536.619052043</v>
      </c>
      <c r="EV324" s="2">
        <f>IF($D324=3,(EU324*(1+'input_cool&amp;vent_evolution'!AE$10)),EU324*(1+'input_cool&amp;vent_evolution'!AE$9))</f>
        <v>12919153.985467236</v>
      </c>
      <c r="EW324" s="2">
        <f>IF($D324=3,(EV324*(1+'input_cool&amp;vent_evolution'!AF$10)),EV324*(1+'input_cool&amp;vent_evolution'!AF$9))</f>
        <v>12987644.732193109</v>
      </c>
      <c r="EX324" s="2">
        <f>IF($D324=3,(EW324*(1+'input_cool&amp;vent_evolution'!AG$10)),EW324*(1+'input_cool&amp;vent_evolution'!AG$9))</f>
        <v>13063842.363598399</v>
      </c>
      <c r="EY324" s="2">
        <f>IF($D324=3,(EX324*(1+'input_cool&amp;vent_evolution'!AH$10)),EX324*(1+'input_cool&amp;vent_evolution'!AH$9))</f>
        <v>13136659.489795601</v>
      </c>
      <c r="EZ324" s="2">
        <f>IF($D324=3,(EY324*(1+'input_cool&amp;vent_evolution'!AI$10)),EY324*(1+'input_cool&amp;vent_evolution'!AI$9))</f>
        <v>13196379.208777973</v>
      </c>
      <c r="FA324" s="2">
        <f>IF($D324=3,(EZ324*(1+'input_cool&amp;vent_evolution'!AJ$10)),EZ324*(1+'input_cool&amp;vent_evolution'!AJ$9))</f>
        <v>13254174.959705144</v>
      </c>
      <c r="FB324" s="2">
        <f>IF($D324=3,(FA324*(1+'input_cool&amp;vent_evolution'!AK$10)),FA324*(1+'input_cool&amp;vent_evolution'!AK$9))</f>
        <v>13319829.799825257</v>
      </c>
      <c r="FC324" s="2">
        <f>IF($D324=3,(FB324*(1+'input_cool&amp;vent_evolution'!AL$10)),FB324*(1+'input_cool&amp;vent_evolution'!AL$9))</f>
        <v>13385183.858800802</v>
      </c>
      <c r="FD324" s="2">
        <f>IF($D324=3,(FC324*(1+'input_cool&amp;vent_evolution'!AM$10)),FC324*(1+'input_cool&amp;vent_evolution'!AM$9))</f>
        <v>13463973.854244301</v>
      </c>
      <c r="FE324" s="2">
        <f>IF($D324=3,(FD324*(1+'input_cool&amp;vent_evolution'!AN$10)),FD324*(1+'input_cool&amp;vent_evolution'!AN$9))</f>
        <v>13533956.078981426</v>
      </c>
      <c r="FF324" s="2">
        <f>IF($D324=3,(FE324*(1+'input_cool&amp;vent_evolution'!AO$10)),FE324*(1+'input_cool&amp;vent_evolution'!AO$9))</f>
        <v>13593777.518067153</v>
      </c>
      <c r="FG324" s="2">
        <f>IF($D324=3,(FF324*(1+'input_cool&amp;vent_evolution'!AP$10)),FF324*(1+'input_cool&amp;vent_evolution'!AP$9))</f>
        <v>13669938.786259148</v>
      </c>
      <c r="FH324" s="2">
        <f>IF($D324=3,(FG324*(1+'input_cool&amp;vent_evolution'!AQ$10)),FG324*(1+'input_cool&amp;vent_evolution'!AQ$9))</f>
        <v>13738811.275286779</v>
      </c>
      <c r="FI324" s="2">
        <f>IF($D324=3,(FH324*(1+'input_cool&amp;vent_evolution'!AR$10)),FH324*(1+'input_cool&amp;vent_evolution'!AR$9))</f>
        <v>13818545.92985061</v>
      </c>
      <c r="FJ324" s="2">
        <f>IF($D324=3,(FI324*(1+'input_cool&amp;vent_evolution'!AS$10)),FI324*(1+'input_cool&amp;vent_evolution'!AS$9))</f>
        <v>13889697.87039588</v>
      </c>
      <c r="FK324" s="2">
        <f>IF($D324=3,(FJ324*(1+'input_cool&amp;vent_evolution'!AT$10)),FJ324*(1+'input_cool&amp;vent_evolution'!AT$9))</f>
        <v>13971817.104578832</v>
      </c>
      <c r="FL324" s="2">
        <f>IF($D324=3,(FK324*(1+'input_cool&amp;vent_evolution'!AU$10)),FK324*(1+'input_cool&amp;vent_evolution'!AU$9))</f>
        <v>14054421.847423363</v>
      </c>
      <c r="FM324" s="2">
        <f t="shared" si="425"/>
        <v>5163913.5133508937</v>
      </c>
      <c r="FN324" s="2">
        <f t="shared" si="426"/>
        <v>7438334.26900113</v>
      </c>
      <c r="FO324" s="2">
        <f t="shared" si="427"/>
        <v>7559396.2750839591</v>
      </c>
      <c r="FP324" s="2">
        <f t="shared" si="428"/>
        <v>7673839.1004981278</v>
      </c>
      <c r="FQ324" s="2">
        <f t="shared" si="429"/>
        <v>7800392.2973049404</v>
      </c>
      <c r="FR324" s="2">
        <f t="shared" si="430"/>
        <v>7923567.041590956</v>
      </c>
      <c r="FS324" s="2">
        <f t="shared" si="431"/>
        <v>8013156.7300000219</v>
      </c>
      <c r="FT324" s="2">
        <f t="shared" si="432"/>
        <v>8127220.7765344577</v>
      </c>
      <c r="FU324" s="2">
        <f t="shared" si="433"/>
        <v>8224681.6584031023</v>
      </c>
      <c r="FV324" s="2">
        <f t="shared" si="434"/>
        <v>8335060.3790887715</v>
      </c>
      <c r="FW324" s="2">
        <f t="shared" si="435"/>
        <v>8428566.9812035579</v>
      </c>
      <c r="FX324" s="2">
        <f t="shared" si="436"/>
        <v>8515697.3570404816</v>
      </c>
      <c r="FY324" s="2">
        <f t="shared" si="437"/>
        <v>8598803.6863352172</v>
      </c>
      <c r="FZ324" s="2">
        <f t="shared" si="438"/>
        <v>8680623.7930907775</v>
      </c>
      <c r="GA324" s="2">
        <f t="shared" si="439"/>
        <v>8759068.5495303143</v>
      </c>
      <c r="GB324" s="2">
        <f t="shared" si="440"/>
        <v>8851710.109381808</v>
      </c>
      <c r="GC324" s="2">
        <f t="shared" si="441"/>
        <v>8892894.8056052402</v>
      </c>
      <c r="GD324" s="2">
        <f t="shared" si="442"/>
        <v>8944345.6980295777</v>
      </c>
      <c r="GE324" s="2">
        <f t="shared" si="443"/>
        <v>9012926.2405401319</v>
      </c>
      <c r="GF324" s="2">
        <f t="shared" si="444"/>
        <v>9075176.3093287628</v>
      </c>
      <c r="GG324" s="2">
        <f t="shared" si="445"/>
        <v>9123288.2524787616</v>
      </c>
      <c r="GH324" s="2">
        <f t="shared" si="446"/>
        <v>9176813.9663245846</v>
      </c>
      <c r="GI324" s="2">
        <f t="shared" si="447"/>
        <v>9227965.0137787461</v>
      </c>
      <c r="GJ324" s="2">
        <f t="shared" si="448"/>
        <v>9269915.6693339217</v>
      </c>
      <c r="GK324" s="2">
        <f t="shared" si="449"/>
        <v>9310514.8161653746</v>
      </c>
      <c r="GL324" s="2">
        <f t="shared" si="450"/>
        <v>9356634.6511267852</v>
      </c>
      <c r="GM324" s="2">
        <f t="shared" si="451"/>
        <v>9402543.1996587198</v>
      </c>
      <c r="GN324" s="2">
        <f t="shared" si="452"/>
        <v>9457889.9430186395</v>
      </c>
      <c r="GO324" s="2">
        <f t="shared" si="453"/>
        <v>9507049.5883578714</v>
      </c>
      <c r="GP324" s="2">
        <f t="shared" si="454"/>
        <v>9549071.6981176473</v>
      </c>
      <c r="GQ324" s="2">
        <f t="shared" si="455"/>
        <v>9602571.8682961222</v>
      </c>
      <c r="GR324" s="2">
        <f t="shared" si="456"/>
        <v>9650951.9697711226</v>
      </c>
      <c r="GS324" s="2">
        <f t="shared" si="457"/>
        <v>9706962.2974554412</v>
      </c>
      <c r="GT324" s="2">
        <f t="shared" si="458"/>
        <v>9756943.6202205047</v>
      </c>
      <c r="GU324" s="2">
        <f t="shared" si="459"/>
        <v>9814629.0173785295</v>
      </c>
      <c r="GV324" s="2">
        <f t="shared" si="460"/>
        <v>9872655.4644774776</v>
      </c>
      <c r="GW324" s="2">
        <f>IF($D324=3,($N324*$M324*EC324*'input_cooling&amp;ventilation'!$D$3)*'input_cool&amp;vent_evolution'!M$11,($O324*$M324*EC324*'input_cooling&amp;ventilation'!$D$3)*'input_cool&amp;vent_evolution'!M$10)</f>
        <v>1527798.8711326327</v>
      </c>
      <c r="GX324" s="2">
        <f>IF($D324=3,($N324*$M324*ED324*'input_cooling&amp;ventilation'!$D$3)*'input_cool&amp;vent_evolution'!N$11,($O324*$M324*ED324*'input_cooling&amp;ventilation'!$D$3)*'input_cool&amp;vent_evolution'!N$10)</f>
        <v>1522590.2626109312</v>
      </c>
      <c r="GY324" s="2">
        <f>IF($D324=3,($N324*$M324*EE324*'input_cooling&amp;ventilation'!$D$3)*'input_cool&amp;vent_evolution'!O$11,($O324*$M324*EE324*'input_cooling&amp;ventilation'!$D$3)*'input_cool&amp;vent_evolution'!O$10)</f>
        <v>1517266.5479777644</v>
      </c>
      <c r="GZ324" s="2">
        <f>IF($D324=3,($N324*$M324*EF324*'input_cooling&amp;ventilation'!$D$3)*'input_cool&amp;vent_evolution'!P$11,($O324*$M324*EF324*'input_cooling&amp;ventilation'!$D$3)*'input_cool&amp;vent_evolution'!P$10)</f>
        <v>1427125.0283081927</v>
      </c>
      <c r="HA324" s="2">
        <f>IF($D324=3,($N324*$M324*EG324*'input_cooling&amp;ventilation'!$D$3)*'input_cool&amp;vent_evolution'!Q$11,($O324*$M324*EG324*'input_cooling&amp;ventilation'!$D$3)*'input_cool&amp;vent_evolution'!Q$10)</f>
        <v>1425188.0014014649</v>
      </c>
      <c r="HB324" s="2">
        <f>IF($D324=3,($N324*$M324*EH324*'input_cooling&amp;ventilation'!$D$3)*'input_cool&amp;vent_evolution'!R$11,($O324*$M324*EH324*'input_cooling&amp;ventilation'!$D$3)*'input_cool&amp;vent_evolution'!R$10)</f>
        <v>1116685.6925324642</v>
      </c>
      <c r="HC324" s="2">
        <f>IF($D324=3,($N324*$M324*EI324*'input_cooling&amp;ventilation'!$D$3)*'input_cool&amp;vent_evolution'!S$11,($O324*$M324*EI324*'input_cooling&amp;ventilation'!$D$3)*'input_cool&amp;vent_evolution'!S$10)</f>
        <v>1113973.9724707063</v>
      </c>
      <c r="HD324" s="2">
        <f>IF($D324=3,($N324*$M324*EJ324*'input_cooling&amp;ventilation'!$D$3)*'input_cool&amp;vent_evolution'!T$11,($O324*$M324*EJ324*'input_cooling&amp;ventilation'!$D$3)*'input_cool&amp;vent_evolution'!T$10)</f>
        <v>1114700.3677860571</v>
      </c>
      <c r="HE324" s="2">
        <f>IF($D324=3,($N324*$M324*EK324*'input_cooling&amp;ventilation'!$D$3)*'input_cool&amp;vent_evolution'!U$11,($O324*$M324*EK324*'input_cooling&amp;ventilation'!$D$3)*'input_cool&amp;vent_evolution'!U$10)</f>
        <v>1113168.8989383499</v>
      </c>
      <c r="HF324" s="2">
        <f>IF($D324=3,($N324*$M324*EL324*'input_cooling&amp;ventilation'!$D$3)*'input_cool&amp;vent_evolution'!V$11,($O324*$M324*EL324*'input_cooling&amp;ventilation'!$D$3)*'input_cool&amp;vent_evolution'!V$10)</f>
        <v>1113411.3657346962</v>
      </c>
      <c r="HG324" s="2">
        <f>IF($D324=3,($N324*$M324*EM324*'input_cooling&amp;ventilation'!$D$3)*'input_cool&amp;vent_evolution'!W$11,($O324*$M324*EM324*'input_cooling&amp;ventilation'!$D$3)*'input_cool&amp;vent_evolution'!W$10)</f>
        <v>863874.08576769393</v>
      </c>
      <c r="HH324" s="2">
        <f>IF($D324=3,($N324*$M324*EN324*'input_cooling&amp;ventilation'!$D$3)*'input_cool&amp;vent_evolution'!X$11,($O324*$M324*EN324*'input_cooling&amp;ventilation'!$D$3)*'input_cool&amp;vent_evolution'!X$10)</f>
        <v>864331.76838857727</v>
      </c>
      <c r="HI324" s="2">
        <f>IF($D324=3,($N324*$M324*EO324*'input_cooling&amp;ventilation'!$D$3)*'input_cool&amp;vent_evolution'!Y$11,($O324*$M324*EO324*'input_cooling&amp;ventilation'!$D$3)*'input_cool&amp;vent_evolution'!Y$10)</f>
        <v>864381.22543287836</v>
      </c>
      <c r="HJ324" s="2">
        <f>IF($D324=3,($N324*$M324*EP324*'input_cooling&amp;ventilation'!$D$3)*'input_cool&amp;vent_evolution'!Z$11,($O324*$M324*EP324*'input_cooling&amp;ventilation'!$D$3)*'input_cool&amp;vent_evolution'!Z$10)</f>
        <v>864306.61511218024</v>
      </c>
      <c r="HK324" s="2">
        <f>IF($D324=3,($N324*$M324*EQ324*'input_cooling&amp;ventilation'!$D$3)*'input_cool&amp;vent_evolution'!AA$11,($O324*$M324*EQ324*'input_cooling&amp;ventilation'!$D$3)*'input_cool&amp;vent_evolution'!AA$10)</f>
        <v>863905.48910351924</v>
      </c>
      <c r="HL324" s="2">
        <f>IF($D324=3,($N324*$M324*ER324*'input_cooling&amp;ventilation'!$D$3)*'input_cool&amp;vent_evolution'!AB$11,($O324*$M324*ER324*'input_cooling&amp;ventilation'!$D$3)*'input_cool&amp;vent_evolution'!AB$10)</f>
        <v>601647.97967231064</v>
      </c>
      <c r="HM324" s="2">
        <f>IF($D324=3,($N324*$M324*ES324*'input_cooling&amp;ventilation'!$D$3)*'input_cool&amp;vent_evolution'!AC$11,($O324*$M324*ES324*'input_cooling&amp;ventilation'!$D$3)*'input_cool&amp;vent_evolution'!AC$10)</f>
        <v>600704.00370835664</v>
      </c>
      <c r="HN324" s="2">
        <f>IF($D324=3,($N324*$M324*ET324*'input_cooling&amp;ventilation'!$D$3)*'input_cool&amp;vent_evolution'!AD$11,($O324*$M324*ET324*'input_cooling&amp;ventilation'!$D$3)*'input_cool&amp;vent_evolution'!AD$10)</f>
        <v>600463.21856068354</v>
      </c>
      <c r="HO324" s="2">
        <f>IF($D324=3,($N324*$M324*EU324*'input_cooling&amp;ventilation'!$D$3)*'input_cool&amp;vent_evolution'!AE$11,($O324*$M324*EU324*'input_cooling&amp;ventilation'!$D$3)*'input_cool&amp;vent_evolution'!AE$10)</f>
        <v>601370.52956946834</v>
      </c>
      <c r="HP324" s="2">
        <f>IF($D324=3,($N324*$M324*EV324*'input_cooling&amp;ventilation'!$D$3)*'input_cool&amp;vent_evolution'!AF$11,($O324*$M324*EV324*'input_cooling&amp;ventilation'!$D$3)*'input_cool&amp;vent_evolution'!AF$10)</f>
        <v>601849.32651271066</v>
      </c>
      <c r="HQ324" s="2">
        <f>IF($D324=3,($N324*$M324*EW324*'input_cooling&amp;ventilation'!$D$3)*'input_cool&amp;vent_evolution'!AG$11,($O324*$M324*EW324*'input_cooling&amp;ventilation'!$D$3)*'input_cool&amp;vent_evolution'!AG$10)</f>
        <v>379957.6654144926</v>
      </c>
      <c r="HR324" s="2">
        <f>IF($D324=3,($N324*$M324*EX324*'input_cooling&amp;ventilation'!$D$3)*'input_cool&amp;vent_evolution'!AH$11,($O324*$M324*EX324*'input_cooling&amp;ventilation'!$D$3)*'input_cool&amp;vent_evolution'!AH$10)</f>
        <v>380682.42827866675</v>
      </c>
      <c r="HS324" s="2">
        <f>IF($D324=3,($N324*$M324*EY324*'input_cooling&amp;ventilation'!$D$3)*'input_cool&amp;vent_evolution'!AI$11,($O324*$M324*EY324*'input_cooling&amp;ventilation'!$D$3)*'input_cool&amp;vent_evolution'!AI$10)</f>
        <v>381303.81747886527</v>
      </c>
      <c r="HT324" s="2">
        <f>IF($D324=3,($N324*$M324*EZ324*'input_cooling&amp;ventilation'!$D$3)*'input_cool&amp;vent_evolution'!AJ$11,($O324*$M324*EZ324*'input_cooling&amp;ventilation'!$D$3)*'input_cool&amp;vent_evolution'!AJ$10)</f>
        <v>381542.05991074612</v>
      </c>
      <c r="HU324" s="2">
        <f>IF($D324=3,($N324*$M324*FA324*'input_cooling&amp;ventilation'!$D$3)*'input_cool&amp;vent_evolution'!AK$11,($O324*$M324*FA324*'input_cooling&amp;ventilation'!$D$3)*'input_cool&amp;vent_evolution'!AK$10)</f>
        <v>381723.39611822483</v>
      </c>
      <c r="HV324" s="2">
        <f>IF($D324=3,($N324*$M324*FB324*'input_cooling&amp;ventilation'!$D$3)*'input_cool&amp;vent_evolution'!AL$11,($O324*$M324*FB324*'input_cooling&amp;ventilation'!$D$3)*'input_cool&amp;vent_evolution'!AL$10)</f>
        <v>382129.31129125762</v>
      </c>
      <c r="HW324" s="2">
        <f>IF($D324=3,($N324*$M324*FC324*'input_cooling&amp;ventilation'!$D$3)*'input_cool&amp;vent_evolution'!AM$11,($O324*$M324*FC324*'input_cooling&amp;ventilation'!$D$3)*'input_cool&amp;vent_evolution'!AM$10)</f>
        <v>382523.81281565654</v>
      </c>
      <c r="HX324" s="2">
        <f>IF($D324=3,($N324*$M324*FD324*'input_cooling&amp;ventilation'!$D$3)*'input_cool&amp;vent_evolution'!AN$11,($O324*$M324*FD324*'input_cooling&amp;ventilation'!$D$3)*'input_cool&amp;vent_evolution'!AN$10)</f>
        <v>383298.24403814261</v>
      </c>
      <c r="HY324" s="2">
        <f>IF($D324=3,($N324*$M324*FE324*'input_cooling&amp;ventilation'!$D$3)*'input_cool&amp;vent_evolution'!AO$11,($O324*$M324*FE324*'input_cooling&amp;ventilation'!$D$3)*'input_cool&amp;vent_evolution'!AO$10)</f>
        <v>383817.33360156097</v>
      </c>
      <c r="HZ324" s="2">
        <f>IF($D324=3,($N324*$M324*FF324*'input_cooling&amp;ventilation'!$D$3)*'input_cool&amp;vent_evolution'!AP$11,($O324*$M324*FF324*'input_cooling&amp;ventilation'!$D$3)*'input_cool&amp;vent_evolution'!AP$10)</f>
        <v>384045.83514265431</v>
      </c>
      <c r="IA324" s="2">
        <f>IF($D324=3,($N324*$M324*FG324*'input_cooling&amp;ventilation'!$D$3)*'input_cool&amp;vent_evolution'!AQ$11,($O324*$M324*FG324*'input_cooling&amp;ventilation'!$D$3)*'input_cool&amp;vent_evolution'!AQ$10)</f>
        <v>384732.84161807166</v>
      </c>
      <c r="IB324" s="2">
        <f>IF($D324=3,($N324*$M324*FH324*'input_cooling&amp;ventilation'!$D$3)*'input_cool&amp;vent_evolution'!AR$11,($O324*$M324*FH324*'input_cooling&amp;ventilation'!$D$3)*'input_cool&amp;vent_evolution'!AR$10)</f>
        <v>385210.73312385823</v>
      </c>
      <c r="IC324" s="2">
        <f>IF($D324=3,($N324*$M324*FI324*'input_cooling&amp;ventilation'!$D$3)*'input_cool&amp;vent_evolution'!AS$11,($O324*$M324*FI324*'input_cooling&amp;ventilation'!$D$3)*'input_cool&amp;vent_evolution'!AS$10)</f>
        <v>385988.80716436997</v>
      </c>
      <c r="ID324" s="2">
        <f>IF($D324=3,($N324*$M324*FJ324*'input_cooling&amp;ventilation'!$D$3)*'input_cool&amp;vent_evolution'!AT$11,($O324*$M324*FJ324*'input_cooling&amp;ventilation'!$D$3)*'input_cool&amp;vent_evolution'!AT$10)</f>
        <v>386522.6412245963</v>
      </c>
      <c r="IE324" s="2">
        <f>IF($D324=3,($N324*$M324*FK324*'input_cooling&amp;ventilation'!$D$3)*'input_cool&amp;vent_evolution'!AU$11,($O324*$M324*FK324*'input_cooling&amp;ventilation'!$D$3)*'input_cool&amp;vent_evolution'!AU$10)</f>
        <v>388807.8560354517</v>
      </c>
      <c r="IF324" s="2">
        <f>IF($D324=3,($N324*$M324*FL324*'input_cooling&amp;ventilation'!$D$3)*'input_cool&amp;vent_evolution'!AV$11,($O324*$M324*FL324*'input_cooling&amp;ventilation'!$D$3)*'input_cool&amp;vent_evolution'!AV$10)</f>
        <v>391106.58158584678</v>
      </c>
    </row>
    <row r="325" spans="1:240" x14ac:dyDescent="0.25">
      <c r="A325">
        <v>323</v>
      </c>
      <c r="B325">
        <v>100100</v>
      </c>
      <c r="C325">
        <v>32</v>
      </c>
      <c r="D325">
        <v>6</v>
      </c>
      <c r="E325">
        <v>2</v>
      </c>
      <c r="F325" s="2">
        <v>16785053.015149999</v>
      </c>
      <c r="G325" s="2">
        <v>16979762.4171547</v>
      </c>
      <c r="H325" s="2">
        <v>16785053.015149999</v>
      </c>
      <c r="I325" s="17">
        <v>0.56241478600000006</v>
      </c>
      <c r="J325">
        <v>0.28694485600000003</v>
      </c>
      <c r="K325" s="2">
        <f t="shared" si="385"/>
        <v>4816384.6203845832</v>
      </c>
      <c r="L325" s="2">
        <f t="shared" si="386"/>
        <v>9549669.4461749047</v>
      </c>
      <c r="M325">
        <v>0.43611404435057999</v>
      </c>
      <c r="N325" s="17">
        <f>'input_cooling&amp;ventilation'!$D$5</f>
        <v>57.500092182043396</v>
      </c>
      <c r="O325" s="45">
        <f>'input_cooling&amp;ventilation'!$D$6</f>
        <v>19.328678831353667</v>
      </c>
      <c r="P325" s="45">
        <f>'input_cooling&amp;ventilation'!$C$5</f>
        <v>50.351688737400465</v>
      </c>
      <c r="Q325" s="45">
        <f>'input_cooling&amp;ventilation'!$C$6</f>
        <v>32.240814214248743</v>
      </c>
      <c r="R325">
        <v>17</v>
      </c>
      <c r="S325">
        <v>12</v>
      </c>
      <c r="T325">
        <v>14</v>
      </c>
      <c r="U325" s="2">
        <f t="shared" si="387"/>
        <v>5288168.4259910453</v>
      </c>
      <c r="V325" s="2">
        <f t="shared" si="388"/>
        <v>9860661.9739227276</v>
      </c>
      <c r="W325" s="2">
        <v>2043183.594679232</v>
      </c>
      <c r="X325" s="57">
        <f>IF($D325=3,(W325*(1+'input_cool&amp;vent_evolution'!M$11)),(W325*(1+'input_cool&amp;vent_evolution'!M$12)))</f>
        <v>2075928.9637283585</v>
      </c>
      <c r="Y325" s="57">
        <f>IF($D325=3,(X325*(1+'input_cool&amp;vent_evolution'!N$11)),(X325*(1+'input_cool&amp;vent_evolution'!N$12)))</f>
        <v>2106103.9347235174</v>
      </c>
      <c r="Z325" s="57">
        <f>IF($D325=3,(Y325*(1+'input_cool&amp;vent_evolution'!O$11)),(Y325*(1+'input_cool&amp;vent_evolution'!O$12)))</f>
        <v>2134264.259697699</v>
      </c>
      <c r="AA325" s="57">
        <f>IF($D325=3,(Z325*(1+'input_cool&amp;vent_evolution'!P$11)),(Z325*(1+'input_cool&amp;vent_evolution'!P$12)))</f>
        <v>2166531.3572322703</v>
      </c>
      <c r="AB325" s="57">
        <f>IF($D325=3,(AA325*(1+'input_cool&amp;vent_evolution'!Q$11)),(AA325*(1+'input_cool&amp;vent_evolution'!Q$12)))</f>
        <v>2199986.3696458</v>
      </c>
      <c r="AC325" s="57">
        <f>IF($D325=3,(AB325*(1+'input_cool&amp;vent_evolution'!R$11)),(AB325*(1+'input_cool&amp;vent_evolution'!R$12)))</f>
        <v>2233161.2056156928</v>
      </c>
      <c r="AD325" s="57">
        <f>IF($D325=3,(AC325*(1+'input_cool&amp;vent_evolution'!S$11)),(AC325*(1+'input_cool&amp;vent_evolution'!S$12)))</f>
        <v>2265024.1126340306</v>
      </c>
      <c r="AE325" s="57">
        <f>IF($D325=3,(AD325*(1+'input_cool&amp;vent_evolution'!T$11)),(AD325*(1+'input_cool&amp;vent_evolution'!T$12)))</f>
        <v>2298084.6300867931</v>
      </c>
      <c r="AF325" s="57">
        <f>IF($D325=3,(AE325*(1+'input_cool&amp;vent_evolution'!U$11)),(AE325*(1+'input_cool&amp;vent_evolution'!U$12)))</f>
        <v>2335871.4532865239</v>
      </c>
      <c r="AG325" s="57">
        <f>IF($D325=3,(AF325*(1+'input_cool&amp;vent_evolution'!V$11)),(AF325*(1+'input_cool&amp;vent_evolution'!V$12)))</f>
        <v>2374092.2443437646</v>
      </c>
      <c r="AH325" s="57">
        <f>IF($D325=3,(AG325*(1+'input_cool&amp;vent_evolution'!W$11)),(AG325*(1+'input_cool&amp;vent_evolution'!W$12)))</f>
        <v>2404268.3047271771</v>
      </c>
      <c r="AI325" s="57">
        <f>IF($D325=3,(AH325*(1+'input_cool&amp;vent_evolution'!X$11)),(AH325*(1+'input_cool&amp;vent_evolution'!X$12)))</f>
        <v>2440694.8525533881</v>
      </c>
      <c r="AJ325" s="57">
        <f>IF($D325=3,(AI325*(1+'input_cool&amp;vent_evolution'!Y$11)),(AI325*(1+'input_cool&amp;vent_evolution'!Y$12)))</f>
        <v>2477795.6613156316</v>
      </c>
      <c r="AK325" s="57">
        <f>IF($D325=3,(AJ325*(1+'input_cool&amp;vent_evolution'!Z$11)),(AJ325*(1+'input_cool&amp;vent_evolution'!Z$12)))</f>
        <v>2518296.7668376481</v>
      </c>
      <c r="AL325" s="57">
        <f>IF($D325=3,(AK325*(1+'input_cool&amp;vent_evolution'!AA$11)),(AK325*(1+'input_cool&amp;vent_evolution'!AA$12)))</f>
        <v>2558672.5608625663</v>
      </c>
      <c r="AM325" s="57">
        <f>IF($D325=3,(AL325*(1+'input_cool&amp;vent_evolution'!AB$11)),(AL325*(1+'input_cool&amp;vent_evolution'!AB$12)))</f>
        <v>2597784.6505705742</v>
      </c>
      <c r="AN325" s="57">
        <f>IF($D325=3,(AM325*(1+'input_cool&amp;vent_evolution'!AC$11)),(AM325*(1+'input_cool&amp;vent_evolution'!AC$12)))</f>
        <v>2637080.4176991833</v>
      </c>
      <c r="AO325" s="57">
        <f>IF($D325=3,(AN325*(1+'input_cool&amp;vent_evolution'!AD$11)),(AN325*(1+'input_cool&amp;vent_evolution'!AD$12)))</f>
        <v>2676169.8746486087</v>
      </c>
      <c r="AP325" s="57">
        <f>IF($D325=3,(AO325*(1+'input_cool&amp;vent_evolution'!AE$11)),(AO325*(1+'input_cool&amp;vent_evolution'!AE$12)))</f>
        <v>2714899.0863478859</v>
      </c>
      <c r="AQ325" s="57">
        <f>IF($D325=3,(AP325*(1+'input_cool&amp;vent_evolution'!AF$11)),(AP325*(1+'input_cool&amp;vent_evolution'!AF$12)))</f>
        <v>2753057.0434862361</v>
      </c>
      <c r="AR325" s="57">
        <f>IF($D325=3,(AQ325*(1+'input_cool&amp;vent_evolution'!AG$11)),(AQ325*(1+'input_cool&amp;vent_evolution'!AG$12)))</f>
        <v>2789644.7598120719</v>
      </c>
      <c r="AS325" s="57">
        <f>IF($D325=3,(AR325*(1+'input_cool&amp;vent_evolution'!AH$11)),(AR325*(1+'input_cool&amp;vent_evolution'!AH$12)))</f>
        <v>2825650.1521894839</v>
      </c>
      <c r="AT325" s="57">
        <f>IF($D325=3,(AS325*(1+'input_cool&amp;vent_evolution'!AI$11)),(AS325*(1+'input_cool&amp;vent_evolution'!AI$12)))</f>
        <v>2861028.2247829847</v>
      </c>
      <c r="AU325" s="57">
        <f>IF($D325=3,(AT325*(1+'input_cool&amp;vent_evolution'!AJ$11)),(AT325*(1+'input_cool&amp;vent_evolution'!AJ$12)))</f>
        <v>2895733.3297643755</v>
      </c>
      <c r="AV325" s="57">
        <f>IF($D325=3,(AU325*(1+'input_cool&amp;vent_evolution'!AK$11)),(AU325*(1+'input_cool&amp;vent_evolution'!AK$12)))</f>
        <v>2929721.3984400174</v>
      </c>
      <c r="AW325" s="57">
        <f>IF($D325=3,(AV325*(1+'input_cool&amp;vent_evolution'!AL$11)),(AV325*(1+'input_cool&amp;vent_evolution'!AL$12)))</f>
        <v>2962949.9573798045</v>
      </c>
      <c r="AX325" s="57">
        <f>IF($D325=3,(AW325*(1+'input_cool&amp;vent_evolution'!AM$11)),(AW325*(1+'input_cool&amp;vent_evolution'!AM$12)))</f>
        <v>2995381.3163471776</v>
      </c>
      <c r="AY325" s="57">
        <f>IF($D325=3,(AX325*(1+'input_cool&amp;vent_evolution'!AN$11)),(AX325*(1+'input_cool&amp;vent_evolution'!AN$12)))</f>
        <v>3026983.3717400413</v>
      </c>
      <c r="AZ325" s="57">
        <f>IF($D325=3,(AY325*(1+'input_cool&amp;vent_evolution'!AO$11)),(AY325*(1+'input_cool&amp;vent_evolution'!AO$12)))</f>
        <v>3057737.6599993813</v>
      </c>
      <c r="BA325" s="57">
        <f>IF($D325=3,(AZ325*(1+'input_cool&amp;vent_evolution'!AP$11)),(AZ325*(1+'input_cool&amp;vent_evolution'!AP$12)))</f>
        <v>3087630.6847392218</v>
      </c>
      <c r="BB325" s="57">
        <f>IF($D325=3,(BA325*(1+'input_cool&amp;vent_evolution'!AQ$11)),(BA325*(1+'input_cool&amp;vent_evolution'!AQ$12)))</f>
        <v>3116652.4312420422</v>
      </c>
      <c r="BC325" s="57">
        <f>IF($D325=3,(BB325*(1+'input_cool&amp;vent_evolution'!AR$11)),(BB325*(1+'input_cool&amp;vent_evolution'!AR$12)))</f>
        <v>3144798.1670248415</v>
      </c>
      <c r="BD325" s="57">
        <f>IF($D325=3,(BC325*(1+'input_cool&amp;vent_evolution'!AS$11)),(BC325*(1+'input_cool&amp;vent_evolution'!AS$12)))</f>
        <v>3172068.4911828176</v>
      </c>
      <c r="BE325" s="57">
        <f>IF($D325=3,(BD325*(1+'input_cool&amp;vent_evolution'!AT$11)),(BD325*(1+'input_cool&amp;vent_evolution'!AT$12)))</f>
        <v>3198469.179387325</v>
      </c>
      <c r="BF325" s="57">
        <f>IF($D325=3,(BE325*(1+'input_cool&amp;vent_evolution'!AU$11)),(BE325*(1+'input_cool&amp;vent_evolution'!AU$12)))</f>
        <v>3225089.5968756131</v>
      </c>
      <c r="BG325" s="57">
        <f>IF($D325=3,(BF325*(1+'input_cool&amp;vent_evolution'!AV$11)),(BF325*(1+'input_cool&amp;vent_evolution'!AV$12)))</f>
        <v>3251931.5724241813</v>
      </c>
      <c r="BH325" s="2">
        <f t="shared" si="461"/>
        <v>5489491.8901378354</v>
      </c>
      <c r="BI325" s="2">
        <f t="shared" si="389"/>
        <v>5577470.0034619933</v>
      </c>
      <c r="BJ325" s="2">
        <f t="shared" si="390"/>
        <v>5658542.1396099329</v>
      </c>
      <c r="BK325" s="2">
        <f t="shared" si="391"/>
        <v>5734201.4567520535</v>
      </c>
      <c r="BL325" s="2">
        <f t="shared" si="392"/>
        <v>5820894.5814891504</v>
      </c>
      <c r="BM325" s="2">
        <f t="shared" si="393"/>
        <v>5910779.3181358166</v>
      </c>
      <c r="BN325" s="2">
        <f t="shared" si="394"/>
        <v>5999911.2950602742</v>
      </c>
      <c r="BO325" s="2">
        <f t="shared" si="395"/>
        <v>6085518.4671856165</v>
      </c>
      <c r="BP325" s="2">
        <f t="shared" si="396"/>
        <v>6174343.3006040705</v>
      </c>
      <c r="BQ325" s="2">
        <f t="shared" si="397"/>
        <v>6275866.4628148368</v>
      </c>
      <c r="BR325" s="2">
        <f t="shared" si="398"/>
        <v>6378555.581448012</v>
      </c>
      <c r="BS325" s="2">
        <f t="shared" si="399"/>
        <v>6459630.6444929754</v>
      </c>
      <c r="BT325" s="2">
        <f t="shared" si="400"/>
        <v>6557499.1079039173</v>
      </c>
      <c r="BU325" s="2">
        <f t="shared" si="401"/>
        <v>6657179.1314457394</v>
      </c>
      <c r="BV325" s="2">
        <f t="shared" si="402"/>
        <v>6765994.8496629922</v>
      </c>
      <c r="BW325" s="2">
        <f t="shared" si="403"/>
        <v>6874473.8891555043</v>
      </c>
      <c r="BX325" s="2">
        <f t="shared" si="404"/>
        <v>6979557.6906394148</v>
      </c>
      <c r="BY325" s="2">
        <f t="shared" si="405"/>
        <v>7085134.9845894044</v>
      </c>
      <c r="BZ325" s="2">
        <f t="shared" si="406"/>
        <v>7190157.9778595949</v>
      </c>
      <c r="CA325" s="2">
        <f t="shared" si="407"/>
        <v>7294213.0877813203</v>
      </c>
      <c r="CB325" s="2">
        <f t="shared" si="408"/>
        <v>7396733.3883557217</v>
      </c>
      <c r="CC325" s="2">
        <f t="shared" si="409"/>
        <v>7495034.8687377973</v>
      </c>
      <c r="CD325" s="2">
        <f t="shared" si="410"/>
        <v>7591771.7992670694</v>
      </c>
      <c r="CE325" s="2">
        <f t="shared" si="411"/>
        <v>7686823.2880791752</v>
      </c>
      <c r="CF325" s="2">
        <f t="shared" si="412"/>
        <v>7780066.6915784264</v>
      </c>
      <c r="CG325" s="2">
        <f t="shared" si="413"/>
        <v>7871383.6088844687</v>
      </c>
      <c r="CH325" s="2">
        <f t="shared" si="414"/>
        <v>7960659.9251665426</v>
      </c>
      <c r="CI325" s="2">
        <f t="shared" si="415"/>
        <v>8047794.3767650994</v>
      </c>
      <c r="CJ325" s="2">
        <f t="shared" si="416"/>
        <v>8132700.7098242426</v>
      </c>
      <c r="CK325" s="2">
        <f t="shared" si="417"/>
        <v>8215329.3176626451</v>
      </c>
      <c r="CL325" s="2">
        <f t="shared" si="418"/>
        <v>8295643.9390742406</v>
      </c>
      <c r="CM325" s="2">
        <f t="shared" si="419"/>
        <v>8373617.6671717791</v>
      </c>
      <c r="CN325" s="2">
        <f t="shared" si="420"/>
        <v>8449237.7870298252</v>
      </c>
      <c r="CO325" s="2">
        <f t="shared" si="421"/>
        <v>8522505.9082581289</v>
      </c>
      <c r="CP325" s="2">
        <f t="shared" si="422"/>
        <v>8593437.5485522822</v>
      </c>
      <c r="CQ325" s="2">
        <f t="shared" si="423"/>
        <v>8664959.5430977512</v>
      </c>
      <c r="CR325" s="2">
        <f>IF($D325=3,(W325*$P325*$M325*'input_cooling&amp;ventilation'!$D$3)*'input_cool&amp;vent_evolution'!M$11,(W325*$Q325*'input_cooling&amp;ventilation'!$D$3)*'input_cool&amp;vent_evolution'!M$12)</f>
        <v>861956.99162008346</v>
      </c>
      <c r="CS325" s="2">
        <f>IF($D325=3,(X325*$P325*$M325*'input_cooling&amp;ventilation'!$D$3)*'input_cool&amp;vent_evolution'!N$11,(X325*$Q325*'input_cooling&amp;ventilation'!$D$3)*'input_cool&amp;vent_evolution'!N$12)</f>
        <v>794296.35323973605</v>
      </c>
      <c r="CT325" s="2">
        <f>IF($D325=3,(Y325*$P325*$M325*'input_cooling&amp;ventilation'!$D$3)*'input_cool&amp;vent_evolution'!O$11,(Y325*$Q325*'input_cooling&amp;ventilation'!$D$3)*'input_cool&amp;vent_evolution'!O$12)</f>
        <v>741264.78652213956</v>
      </c>
      <c r="CU325" s="2">
        <f>IF($D325=3,(Z325*$P325*$M325*'input_cooling&amp;ventilation'!$D$3)*'input_cool&amp;vent_evolution'!P$11,(Z325*$Q325*'input_cooling&amp;ventilation'!$D$3)*'input_cool&amp;vent_evolution'!P$12)</f>
        <v>849367.44116349169</v>
      </c>
      <c r="CV325" s="2">
        <f>IF($D325=3,(AA325*$P325*$M325*'input_cooling&amp;ventilation'!$D$3)*'input_cool&amp;vent_evolution'!Q$11,(AA325*$Q325*'input_cooling&amp;ventilation'!$D$3)*'input_cool&amp;vent_evolution'!Q$12)</f>
        <v>880636.94781744946</v>
      </c>
      <c r="CW325" s="2">
        <f>IF($D325=3,(AB325*$P325*$M325*'input_cooling&amp;ventilation'!$D$3)*'input_cool&amp;vent_evolution'!R$11,(AB325*$Q325*'input_cooling&amp;ventilation'!$D$3)*'input_cool&amp;vent_evolution'!R$12)</f>
        <v>873261.85779731069</v>
      </c>
      <c r="CX325" s="2">
        <f>IF($D325=3,(AC325*$P325*$M325*'input_cooling&amp;ventilation'!$D$3)*'input_cool&amp;vent_evolution'!S$11,(AC325*$Q325*'input_cooling&amp;ventilation'!$D$3)*'input_cool&amp;vent_evolution'!S$12)</f>
        <v>838727.9262784766</v>
      </c>
      <c r="CY325" s="2">
        <f>IF($D325=3,(AD325*$P325*$M325*'input_cooling&amp;ventilation'!$D$3)*'input_cool&amp;vent_evolution'!T$11,(AD325*$Q325*'input_cooling&amp;ventilation'!$D$3)*'input_cool&amp;vent_evolution'!T$12)</f>
        <v>870252.64922908822</v>
      </c>
      <c r="CZ325" s="2">
        <f>IF($D325=3,(AE325*$P325*$M325*'input_cooling&amp;ventilation'!$D$3)*'input_cool&amp;vent_evolution'!U$11,(AE325*$Q325*'input_cooling&amp;ventilation'!$D$3)*'input_cool&amp;vent_evolution'!U$12)</f>
        <v>994663.28808986163</v>
      </c>
      <c r="DA325" s="2">
        <f>IF($D325=3,(AF325*$P325*$M325*'input_cooling&amp;ventilation'!$D$3)*'input_cool&amp;vent_evolution'!V$11,(AF325*$Q325*'input_cooling&amp;ventilation'!$D$3)*'input_cool&amp;vent_evolution'!V$12)</f>
        <v>1006086.6325132421</v>
      </c>
      <c r="DB325" s="2">
        <f>IF($D325=3,(AG325*$P325*$M325*'input_cooling&amp;ventilation'!$D$3)*'input_cool&amp;vent_evolution'!W$11,(AG325*$Q325*'input_cooling&amp;ventilation'!$D$3)*'input_cool&amp;vent_evolution'!W$12)</f>
        <v>794325.02922809811</v>
      </c>
      <c r="DC325" s="2">
        <f>IF($D325=3,(AH325*$P325*$M325*'input_cooling&amp;ventilation'!$D$3)*'input_cool&amp;vent_evolution'!X$11,(AH325*$Q325*'input_cooling&amp;ventilation'!$D$3)*'input_cool&amp;vent_evolution'!X$12)</f>
        <v>958856.73275756068</v>
      </c>
      <c r="DD325" s="2">
        <f>IF($D325=3,(AI325*$P325*$M325*'input_cooling&amp;ventilation'!$D$3)*'input_cool&amp;vent_evolution'!Y$11,(AI325*$Q325*'input_cooling&amp;ventilation'!$D$3)*'input_cool&amp;vent_evolution'!Y$12)</f>
        <v>976605.31659907312</v>
      </c>
      <c r="DE325" s="2">
        <f>IF($D325=3,(AJ325*$P325*$M325*'input_cooling&amp;ventilation'!$D$3)*'input_cool&amp;vent_evolution'!Z$11,(AJ325*$Q325*'input_cooling&amp;ventilation'!$D$3)*'input_cool&amp;vent_evolution'!Z$12)</f>
        <v>1066111.3948867382</v>
      </c>
      <c r="DF325" s="2">
        <f>IF($D325=3,(AK325*$P325*$M325*'input_cooling&amp;ventilation'!$D$3)*'input_cool&amp;vent_evolution'!AA$11,(AK325*$Q325*'input_cooling&amp;ventilation'!$D$3)*'input_cool&amp;vent_evolution'!AA$12)</f>
        <v>1062812.817891248</v>
      </c>
      <c r="DG325" s="2">
        <f>IF($D325=3,(AL325*$P325*$M325*'input_cooling&amp;ventilation'!$D$3)*'input_cool&amp;vent_evolution'!AB$11,(AL325*$Q325*'input_cooling&amp;ventilation'!$D$3)*'input_cool&amp;vent_evolution'!AB$12)</f>
        <v>1029548.3043758532</v>
      </c>
      <c r="DH325" s="2">
        <f>IF($D325=3,(AM325*$P325*$M325*'input_cooling&amp;ventilation'!$D$3)*'input_cool&amp;vent_evolution'!AC$11,(AM325*$Q325*'input_cooling&amp;ventilation'!$D$3)*'input_cool&amp;vent_evolution'!AC$12)</f>
        <v>1034383.248720271</v>
      </c>
      <c r="DI325" s="2">
        <f>IF($D325=3,(AN325*$P325*$M325*'input_cooling&amp;ventilation'!$D$3)*'input_cool&amp;vent_evolution'!AD$11,(AN325*$Q325*'input_cooling&amp;ventilation'!$D$3)*'input_cool&amp;vent_evolution'!AD$12)</f>
        <v>1028952.5418278505</v>
      </c>
      <c r="DJ325" s="2">
        <f>IF($D325=3,(AO325*$P325*$M325*'input_cooling&amp;ventilation'!$D$3)*'input_cool&amp;vent_evolution'!AE$11,(AO325*$Q325*'input_cooling&amp;ventilation'!$D$3)*'input_cool&amp;vent_evolution'!AE$12)</f>
        <v>1019469.7990437482</v>
      </c>
      <c r="DK325" s="2">
        <f>IF($D325=3,(AP325*$P325*$M325*'input_cooling&amp;ventilation'!$D$3)*'input_cool&amp;vent_evolution'!AF$11,(AP325*$Q325*'input_cooling&amp;ventilation'!$D$3)*'input_cool&amp;vent_evolution'!AF$12)</f>
        <v>1004432.6540341165</v>
      </c>
      <c r="DL325" s="2">
        <f>IF($D325=3,(AQ325*$P325*$M325*'input_cooling&amp;ventilation'!$D$3)*'input_cool&amp;vent_evolution'!AG$11,(AQ325*$Q325*'input_cooling&amp;ventilation'!$D$3)*'input_cool&amp;vent_evolution'!AG$12)</f>
        <v>963099.1743337207</v>
      </c>
      <c r="DM325" s="2">
        <f>IF($D325=3,(AR325*$P325*$M325*'input_cooling&amp;ventilation'!$D$3)*'input_cool&amp;vent_evolution'!AH$11,(AR325*$Q325*'input_cooling&amp;ventilation'!$D$3)*'input_cool&amp;vent_evolution'!AH$12)</f>
        <v>947770.64961992123</v>
      </c>
      <c r="DN325" s="2">
        <f>IF($D325=3,(AS325*$P325*$M325*'input_cooling&amp;ventilation'!$D$3)*'input_cool&amp;vent_evolution'!AI$11,(AS325*$Q325*'input_cooling&amp;ventilation'!$D$3)*'input_cool&amp;vent_evolution'!AI$12)</f>
        <v>931257.69864623249</v>
      </c>
      <c r="DO325" s="2">
        <f>IF($D325=3,(AT325*$P325*$M325*'input_cooling&amp;ventilation'!$D$3)*'input_cool&amp;vent_evolution'!AJ$11,(AT325*$Q325*'input_cooling&amp;ventilation'!$D$3)*'input_cool&amp;vent_evolution'!AJ$12)</f>
        <v>913543.15899569693</v>
      </c>
      <c r="DP325" s="2">
        <f>IF($D325=3,(AU325*$P325*$M325*'input_cooling&amp;ventilation'!$D$3)*'input_cool&amp;vent_evolution'!AK$11,(AU325*$Q325*'input_cooling&amp;ventilation'!$D$3)*'input_cool&amp;vent_evolution'!AK$12)</f>
        <v>894668.59825830476</v>
      </c>
      <c r="DQ325" s="2">
        <f>IF($D325=3,(AV325*$P325*$M325*'input_cooling&amp;ventilation'!$D$3)*'input_cool&amp;vent_evolution'!AL$11,(AV325*$Q325*'input_cooling&amp;ventilation'!$D$3)*'input_cool&amp;vent_evolution'!AL$12)</f>
        <v>874676.00858735444</v>
      </c>
      <c r="DR325" s="2">
        <f>IF($D325=3,(AW325*$P325*$M325*'input_cooling&amp;ventilation'!$D$3)*'input_cool&amp;vent_evolution'!AM$11,(AW325*$Q325*'input_cooling&amp;ventilation'!$D$3)*'input_cool&amp;vent_evolution'!AM$12)</f>
        <v>853691.29808032978</v>
      </c>
      <c r="DS325" s="2">
        <f>IF($D325=3,(AX325*$P325*$M325*'input_cooling&amp;ventilation'!$D$3)*'input_cool&amp;vent_evolution'!AN$11,(AX325*$Q325*'input_cooling&amp;ventilation'!$D$3)*'input_cool&amp;vent_evolution'!AN$12)</f>
        <v>831861.52382578934</v>
      </c>
      <c r="DT325" s="2">
        <f>IF($D325=3,(AY325*$P325*$M325*'input_cooling&amp;ventilation'!$D$3)*'input_cool&amp;vent_evolution'!AO$11,(AY325*$Q325*'input_cooling&amp;ventilation'!$D$3)*'input_cool&amp;vent_evolution'!AO$12)</f>
        <v>809545.73294524068</v>
      </c>
      <c r="DU325" s="2">
        <f>IF($D325=3,(AZ325*$P325*$M325*'input_cooling&amp;ventilation'!$D$3)*'input_cool&amp;vent_evolution'!AP$11,(AZ325*$Q325*'input_cooling&amp;ventilation'!$D$3)*'input_cool&amp;vent_evolution'!AP$12)</f>
        <v>786874.67643198872</v>
      </c>
      <c r="DV325" s="2">
        <f>IF($D325=3,(BA325*$P325*$M325*'input_cooling&amp;ventilation'!$D$3)*'input_cool&amp;vent_evolution'!AQ$11,(BA325*$Q325*'input_cooling&amp;ventilation'!$D$3)*'input_cool&amp;vent_evolution'!AQ$12)</f>
        <v>763940.00231306034</v>
      </c>
      <c r="DW325" s="2">
        <f>IF($D325=3,(BB325*$P325*$M325*'input_cooling&amp;ventilation'!$D$3)*'input_cool&amp;vent_evolution'!AR$11,(BB325*$Q325*'input_cooling&amp;ventilation'!$D$3)*'input_cool&amp;vent_evolution'!AR$12)</f>
        <v>740880.75495129707</v>
      </c>
      <c r="DX325" s="2">
        <f>IF($D325=3,(BC325*$P325*$M325*'input_cooling&amp;ventilation'!$D$3)*'input_cool&amp;vent_evolution'!AS$11,(BC325*$Q325*'input_cooling&amp;ventilation'!$D$3)*'input_cool&amp;vent_evolution'!AS$12)</f>
        <v>717837.27758416056</v>
      </c>
      <c r="DY325" s="2">
        <f>IF($D325=3,(BD325*$P325*$M325*'input_cooling&amp;ventilation'!$D$3)*'input_cool&amp;vent_evolution'!AT$11,(BD325*$Q325*'input_cooling&amp;ventilation'!$D$3)*'input_cool&amp;vent_evolution'!AT$12)</f>
        <v>694945.83332734939</v>
      </c>
      <c r="DZ325" s="2">
        <f>IF($D325=3,(BE325*$P325*$M325*'input_cooling&amp;ventilation'!$D$3)*'input_cool&amp;vent_evolution'!AU$11,(BE325*$Q325*'input_cooling&amp;ventilation'!$D$3)*'input_cool&amp;vent_evolution'!AU$12)</f>
        <v>700729.7715732276</v>
      </c>
      <c r="EA325" s="2">
        <f>IF($D325=3,(BF325*$P325*$M325*'input_cooling&amp;ventilation'!$D$3)*'input_cool&amp;vent_evolution'!AV$11,(BF325*$Q325*'input_cooling&amp;ventilation'!$D$3)*'input_cool&amp;vent_evolution'!AV$12)</f>
        <v>706561.84873875626</v>
      </c>
      <c r="EB325">
        <v>0.1833809251856082</v>
      </c>
      <c r="EC325" s="2">
        <f t="shared" si="424"/>
        <v>3078058.5512076891</v>
      </c>
      <c r="ED325" s="2">
        <f>IF($D325=3,(EC325*(1+'input_cool&amp;vent_evolution'!M$10)),EC325*(1+'input_cool&amp;vent_evolution'!M$9))</f>
        <v>3129723.2240049224</v>
      </c>
      <c r="EE325" s="2">
        <f>IF($D325=3,(ED325*(1+'input_cool&amp;vent_evolution'!N$10)),ED325*(1+'input_cool&amp;vent_evolution'!N$9))</f>
        <v>3180660.7804899896</v>
      </c>
      <c r="EF325" s="2">
        <f>IF($D325=3,(EE325*(1+'input_cool&amp;vent_evolution'!O$10)),EE325*(1+'input_cool&amp;vent_evolution'!O$9))</f>
        <v>3228813.2774827825</v>
      </c>
      <c r="EG325" s="2">
        <f>IF($D325=3,(EF325*(1+'input_cool&amp;vent_evolution'!P$10)),EF325*(1+'input_cool&amp;vent_evolution'!P$9))</f>
        <v>3282061.2850063187</v>
      </c>
      <c r="EH325" s="2">
        <f>IF($D325=3,(EG325*(1+'input_cool&amp;vent_evolution'!Q$10)),EG325*(1+'input_cool&amp;vent_evolution'!Q$9))</f>
        <v>3333887.7886106772</v>
      </c>
      <c r="EI325" s="2">
        <f>IF($D325=3,(EH325*(1+'input_cool&amp;vent_evolution'!R$10)),EH325*(1+'input_cool&amp;vent_evolution'!R$9))</f>
        <v>3371583.1809263639</v>
      </c>
      <c r="EJ325" s="2">
        <f>IF($D325=3,(EI325*(1+'input_cool&amp;vent_evolution'!S$10)),EI325*(1+'input_cool&amp;vent_evolution'!S$9))</f>
        <v>3419576.3044608277</v>
      </c>
      <c r="EK325" s="2">
        <f>IF($D325=3,(EJ325*(1+'input_cool&amp;vent_evolution'!T$10)),EJ325*(1+'input_cool&amp;vent_evolution'!T$9))</f>
        <v>3460583.548070123</v>
      </c>
      <c r="EL325" s="2">
        <f>IF($D325=3,(EK325*(1+'input_cool&amp;vent_evolution'!U$10)),EK325*(1+'input_cool&amp;vent_evolution'!U$9))</f>
        <v>3507026.0489141033</v>
      </c>
      <c r="EM325" s="2">
        <f>IF($D325=3,(EL325*(1+'input_cool&amp;vent_evolution'!V$10)),EL325*(1+'input_cool&amp;vent_evolution'!V$9))</f>
        <v>3546369.5058835004</v>
      </c>
      <c r="EN325" s="2">
        <f>IF($D325=3,(EM325*(1+'input_cool&amp;vent_evolution'!W$10)),EM325*(1+'input_cool&amp;vent_evolution'!W$9))</f>
        <v>3583030.1278603221</v>
      </c>
      <c r="EO325" s="2">
        <f>IF($D325=3,(EN325*(1+'input_cool&amp;vent_evolution'!X$10)),EN325*(1+'input_cool&amp;vent_evolution'!X$9))</f>
        <v>3617997.6084076115</v>
      </c>
      <c r="EP325" s="2">
        <f>IF($D325=3,(EO325*(1+'input_cool&amp;vent_evolution'!Y$10)),EO325*(1+'input_cool&amp;vent_evolution'!Y$9))</f>
        <v>3652423.9031992573</v>
      </c>
      <c r="EQ325" s="2">
        <f>IF($D325=3,(EP325*(1+'input_cool&amp;vent_evolution'!Z$10)),EP325*(1+'input_cool&amp;vent_evolution'!Z$9))</f>
        <v>3685429.9993427694</v>
      </c>
      <c r="ER325" s="2">
        <f>IF($D325=3,(EQ325*(1+'input_cool&amp;vent_evolution'!AA$10)),EQ325*(1+'input_cool&amp;vent_evolution'!AA$9))</f>
        <v>3724409.4846535572</v>
      </c>
      <c r="ES325" s="2">
        <f>IF($D325=3,(ER325*(1+'input_cool&amp;vent_evolution'!AB$10)),ER325*(1+'input_cool&amp;vent_evolution'!AB$9))</f>
        <v>3741738.1896542502</v>
      </c>
      <c r="ET325" s="2">
        <f>IF($D325=3,(ES325*(1+'input_cool&amp;vent_evolution'!AC$10)),ES325*(1+'input_cool&amp;vent_evolution'!AC$9))</f>
        <v>3763386.4575449931</v>
      </c>
      <c r="EU325" s="2">
        <f>IF($D325=3,(ET325*(1+'input_cool&amp;vent_evolution'!AD$10)),ET325*(1+'input_cool&amp;vent_evolution'!AD$9))</f>
        <v>3792242.1272215531</v>
      </c>
      <c r="EV325" s="2">
        <f>IF($D325=3,(EU325*(1+'input_cool&amp;vent_evolution'!AE$10)),EU325*(1+'input_cool&amp;vent_evolution'!AE$9))</f>
        <v>3818434.2125645862</v>
      </c>
      <c r="EW325" s="2">
        <f>IF($D325=3,(EV325*(1+'input_cool&amp;vent_evolution'!AF$10)),EV325*(1+'input_cool&amp;vent_evolution'!AF$9))</f>
        <v>3838677.5977611984</v>
      </c>
      <c r="EX325" s="2">
        <f>IF($D325=3,(EW325*(1+'input_cool&amp;vent_evolution'!AG$10)),EW325*(1+'input_cool&amp;vent_evolution'!AG$9))</f>
        <v>3861198.8590606335</v>
      </c>
      <c r="EY325" s="2">
        <f>IF($D325=3,(EX325*(1+'input_cool&amp;vent_evolution'!AH$10)),EX325*(1+'input_cool&amp;vent_evolution'!AH$9))</f>
        <v>3882720.965403263</v>
      </c>
      <c r="EZ325" s="2">
        <f>IF($D325=3,(EY325*(1+'input_cool&amp;vent_evolution'!AI$10)),EY325*(1+'input_cool&amp;vent_evolution'!AI$9))</f>
        <v>3900371.9523319388</v>
      </c>
      <c r="FA325" s="2">
        <f>IF($D325=3,(EZ325*(1+'input_cool&amp;vent_evolution'!AJ$10)),EZ325*(1+'input_cool&amp;vent_evolution'!AJ$9))</f>
        <v>3917454.2839559307</v>
      </c>
      <c r="FB325" s="2">
        <f>IF($D325=3,(FA325*(1+'input_cool&amp;vent_evolution'!AK$10)),FA325*(1+'input_cool&amp;vent_evolution'!AK$9))</f>
        <v>3936859.4778267602</v>
      </c>
      <c r="FC325" s="2">
        <f>IF($D325=3,(FB325*(1+'input_cool&amp;vent_evolution'!AL$10)),FB325*(1+'input_cool&amp;vent_evolution'!AL$9))</f>
        <v>3956175.7716802824</v>
      </c>
      <c r="FD325" s="2">
        <f>IF($D325=3,(FC325*(1+'input_cool&amp;vent_evolution'!AM$10)),FC325*(1+'input_cool&amp;vent_evolution'!AM$9))</f>
        <v>3979463.2419393798</v>
      </c>
      <c r="FE325" s="2">
        <f>IF($D325=3,(FD325*(1+'input_cool&amp;vent_evolution'!AN$10)),FD325*(1+'input_cool&amp;vent_evolution'!AN$9))</f>
        <v>4000147.4540409008</v>
      </c>
      <c r="FF325" s="2">
        <f>IF($D325=3,(FE325*(1+'input_cool&amp;vent_evolution'!AO$10)),FE325*(1+'input_cool&amp;vent_evolution'!AO$9))</f>
        <v>4017828.5057496075</v>
      </c>
      <c r="FG325" s="2">
        <f>IF($D325=3,(FF325*(1+'input_cool&amp;vent_evolution'!AP$10)),FF325*(1+'input_cool&amp;vent_evolution'!AP$9))</f>
        <v>4040339.0193996313</v>
      </c>
      <c r="FH325" s="2">
        <f>IF($D325=3,(FG325*(1+'input_cool&amp;vent_evolution'!AQ$10)),FG325*(1+'input_cool&amp;vent_evolution'!AQ$9))</f>
        <v>4060695.2338006217</v>
      </c>
      <c r="FI325" s="2">
        <f>IF($D325=3,(FH325*(1+'input_cool&amp;vent_evolution'!AR$10)),FH325*(1+'input_cool&amp;vent_evolution'!AR$9))</f>
        <v>4084261.9110966772</v>
      </c>
      <c r="FJ325" s="2">
        <f>IF($D325=3,(FI325*(1+'input_cool&amp;vent_evolution'!AS$10)),FI325*(1+'input_cool&amp;vent_evolution'!AS$9))</f>
        <v>4105291.8488444621</v>
      </c>
      <c r="FK325" s="2">
        <f>IF($D325=3,(FJ325*(1+'input_cool&amp;vent_evolution'!AT$10)),FJ325*(1+'input_cool&amp;vent_evolution'!AT$9))</f>
        <v>4129563.32154821</v>
      </c>
      <c r="FL325" s="2">
        <f>IF($D325=3,(FK325*(1+'input_cool&amp;vent_evolution'!AU$10)),FK325*(1+'input_cool&amp;vent_evolution'!AU$9))</f>
        <v>4153978.2930356986</v>
      </c>
      <c r="FM325" s="2">
        <f t="shared" si="425"/>
        <v>1526265.8880205709</v>
      </c>
      <c r="FN325" s="2">
        <f t="shared" si="426"/>
        <v>2198502.3236967237</v>
      </c>
      <c r="FO325" s="2">
        <f t="shared" si="427"/>
        <v>2234283.869948776</v>
      </c>
      <c r="FP325" s="2">
        <f t="shared" si="428"/>
        <v>2268109.0260259919</v>
      </c>
      <c r="FQ325" s="2">
        <f t="shared" si="429"/>
        <v>2305513.5694612782</v>
      </c>
      <c r="FR325" s="2">
        <f t="shared" si="430"/>
        <v>2341919.5646398086</v>
      </c>
      <c r="FS325" s="2">
        <f t="shared" si="431"/>
        <v>2368399.0331637533</v>
      </c>
      <c r="FT325" s="2">
        <f t="shared" si="432"/>
        <v>2402112.235916859</v>
      </c>
      <c r="FU325" s="2">
        <f t="shared" si="433"/>
        <v>2430918.1442706552</v>
      </c>
      <c r="FV325" s="2">
        <f t="shared" si="434"/>
        <v>2463542.098120837</v>
      </c>
      <c r="FW325" s="2">
        <f t="shared" si="435"/>
        <v>2491179.2645341652</v>
      </c>
      <c r="FX325" s="2">
        <f t="shared" si="436"/>
        <v>2516931.8492950224</v>
      </c>
      <c r="FY325" s="2">
        <f t="shared" si="437"/>
        <v>2541495.0715785129</v>
      </c>
      <c r="FZ325" s="2">
        <f t="shared" si="438"/>
        <v>2565678.133043881</v>
      </c>
      <c r="GA325" s="2">
        <f t="shared" si="439"/>
        <v>2588863.5631519188</v>
      </c>
      <c r="GB325" s="2">
        <f t="shared" si="440"/>
        <v>2616245.0543889003</v>
      </c>
      <c r="GC325" s="2">
        <f t="shared" si="441"/>
        <v>2628417.7596040056</v>
      </c>
      <c r="GD325" s="2">
        <f t="shared" si="442"/>
        <v>2643624.7807542351</v>
      </c>
      <c r="GE325" s="2">
        <f t="shared" si="443"/>
        <v>2663894.7063339679</v>
      </c>
      <c r="GF325" s="2">
        <f t="shared" si="444"/>
        <v>2682293.573060411</v>
      </c>
      <c r="GG325" s="2">
        <f t="shared" si="445"/>
        <v>2696513.7216834226</v>
      </c>
      <c r="GH325" s="2">
        <f t="shared" si="446"/>
        <v>2712333.9849321418</v>
      </c>
      <c r="GI325" s="2">
        <f t="shared" si="447"/>
        <v>2727452.3827643222</v>
      </c>
      <c r="GJ325" s="2">
        <f t="shared" si="448"/>
        <v>2739851.4778282545</v>
      </c>
      <c r="GK325" s="2">
        <f t="shared" si="449"/>
        <v>2751851.1158414353</v>
      </c>
      <c r="GL325" s="2">
        <f t="shared" si="450"/>
        <v>2765482.4694031766</v>
      </c>
      <c r="GM325" s="2">
        <f t="shared" si="451"/>
        <v>2779051.374345459</v>
      </c>
      <c r="GN325" s="2">
        <f t="shared" si="452"/>
        <v>2795409.8679927438</v>
      </c>
      <c r="GO325" s="2">
        <f t="shared" si="453"/>
        <v>2809939.6794534642</v>
      </c>
      <c r="GP325" s="2">
        <f t="shared" si="454"/>
        <v>2822359.8937934567</v>
      </c>
      <c r="GQ325" s="2">
        <f t="shared" si="455"/>
        <v>2838172.6072588526</v>
      </c>
      <c r="GR325" s="2">
        <f t="shared" si="456"/>
        <v>2852472.0137747354</v>
      </c>
      <c r="GS325" s="2">
        <f t="shared" si="457"/>
        <v>2869026.6389249074</v>
      </c>
      <c r="GT325" s="2">
        <f t="shared" si="458"/>
        <v>2883799.3084859364</v>
      </c>
      <c r="GU325" s="2">
        <f t="shared" si="459"/>
        <v>2900849.0235308497</v>
      </c>
      <c r="GV325" s="2">
        <f t="shared" si="460"/>
        <v>2917999.540591443</v>
      </c>
      <c r="GW325" s="2">
        <f>IF($D325=3,($N325*$M325*EC325*'input_cooling&amp;ventilation'!$D$3)*'input_cool&amp;vent_evolution'!M$11,($O325*$M325*EC325*'input_cooling&amp;ventilation'!$D$3)*'input_cool&amp;vent_evolution'!M$10)</f>
        <v>451562.03618385893</v>
      </c>
      <c r="GX325" s="2">
        <f>IF($D325=3,($N325*$M325*ED325*'input_cooling&amp;ventilation'!$D$3)*'input_cool&amp;vent_evolution'!N$11,($O325*$M325*ED325*'input_cooling&amp;ventilation'!$D$3)*'input_cool&amp;vent_evolution'!N$10)</f>
        <v>450022.56006944034</v>
      </c>
      <c r="GY325" s="2">
        <f>IF($D325=3,($N325*$M325*EE325*'input_cooling&amp;ventilation'!$D$3)*'input_cool&amp;vent_evolution'!O$11,($O325*$M325*EE325*'input_cooling&amp;ventilation'!$D$3)*'input_cool&amp;vent_evolution'!O$10)</f>
        <v>448449.06275560055</v>
      </c>
      <c r="GZ325" s="2">
        <f>IF($D325=3,($N325*$M325*EF325*'input_cooling&amp;ventilation'!$D$3)*'input_cool&amp;vent_evolution'!P$11,($O325*$M325*EF325*'input_cooling&amp;ventilation'!$D$3)*'input_cool&amp;vent_evolution'!P$10)</f>
        <v>421806.49288871564</v>
      </c>
      <c r="HA325" s="2">
        <f>IF($D325=3,($N325*$M325*EG325*'input_cooling&amp;ventilation'!$D$3)*'input_cool&amp;vent_evolution'!Q$11,($O325*$M325*EG325*'input_cooling&amp;ventilation'!$D$3)*'input_cool&amp;vent_evolution'!Q$10)</f>
        <v>421233.97786028363</v>
      </c>
      <c r="HB325" s="2">
        <f>IF($D325=3,($N325*$M325*EH325*'input_cooling&amp;ventilation'!$D$3)*'input_cool&amp;vent_evolution'!R$11,($O325*$M325*EH325*'input_cooling&amp;ventilation'!$D$3)*'input_cool&amp;vent_evolution'!R$10)</f>
        <v>330051.86391027662</v>
      </c>
      <c r="HC325" s="2">
        <f>IF($D325=3,($N325*$M325*EI325*'input_cooling&amp;ventilation'!$D$3)*'input_cool&amp;vent_evolution'!S$11,($O325*$M325*EI325*'input_cooling&amp;ventilation'!$D$3)*'input_cool&amp;vent_evolution'!S$10)</f>
        <v>329250.37763103872</v>
      </c>
      <c r="HD325" s="2">
        <f>IF($D325=3,($N325*$M325*EJ325*'input_cooling&amp;ventilation'!$D$3)*'input_cool&amp;vent_evolution'!T$11,($O325*$M325*EJ325*'input_cooling&amp;ventilation'!$D$3)*'input_cool&amp;vent_evolution'!T$10)</f>
        <v>329465.07378893747</v>
      </c>
      <c r="HE325" s="2">
        <f>IF($D325=3,($N325*$M325*EK325*'input_cooling&amp;ventilation'!$D$3)*'input_cool&amp;vent_evolution'!U$11,($O325*$M325*EK325*'input_cooling&amp;ventilation'!$D$3)*'input_cool&amp;vent_evolution'!U$10)</f>
        <v>329012.4270405405</v>
      </c>
      <c r="HF325" s="2">
        <f>IF($D325=3,($N325*$M325*EL325*'input_cooling&amp;ventilation'!$D$3)*'input_cool&amp;vent_evolution'!V$11,($O325*$M325*EL325*'input_cooling&amp;ventilation'!$D$3)*'input_cool&amp;vent_evolution'!V$10)</f>
        <v>329084.09144763876</v>
      </c>
      <c r="HG325" s="2">
        <f>IF($D325=3,($N325*$M325*EM325*'input_cooling&amp;ventilation'!$D$3)*'input_cool&amp;vent_evolution'!W$11,($O325*$M325*EM325*'input_cooling&amp;ventilation'!$D$3)*'input_cool&amp;vent_evolution'!W$10)</f>
        <v>255329.90536020909</v>
      </c>
      <c r="HH325" s="2">
        <f>IF($D325=3,($N325*$M325*EN325*'input_cooling&amp;ventilation'!$D$3)*'input_cool&amp;vent_evolution'!X$11,($O325*$M325*EN325*'input_cooling&amp;ventilation'!$D$3)*'input_cool&amp;vent_evolution'!X$10)</f>
        <v>255465.17977369181</v>
      </c>
      <c r="HI325" s="2">
        <f>IF($D325=3,($N325*$M325*EO325*'input_cooling&amp;ventilation'!$D$3)*'input_cool&amp;vent_evolution'!Y$11,($O325*$M325*EO325*'input_cooling&amp;ventilation'!$D$3)*'input_cool&amp;vent_evolution'!Y$10)</f>
        <v>255479.79748551903</v>
      </c>
      <c r="HJ325" s="2">
        <f>IF($D325=3,($N325*$M325*EP325*'input_cooling&amp;ventilation'!$D$3)*'input_cool&amp;vent_evolution'!Z$11,($O325*$M325*EP325*'input_cooling&amp;ventilation'!$D$3)*'input_cool&amp;vent_evolution'!Z$10)</f>
        <v>255457.7453758</v>
      </c>
      <c r="HK325" s="2">
        <f>IF($D325=3,($N325*$M325*EQ325*'input_cooling&amp;ventilation'!$D$3)*'input_cool&amp;vent_evolution'!AA$11,($O325*$M325*EQ325*'input_cooling&amp;ventilation'!$D$3)*'input_cool&amp;vent_evolution'!AA$10)</f>
        <v>255339.18704940003</v>
      </c>
      <c r="HL325" s="2">
        <f>IF($D325=3,($N325*$M325*ER325*'input_cooling&amp;ventilation'!$D$3)*'input_cool&amp;vent_evolution'!AB$11,($O325*$M325*ER325*'input_cooling&amp;ventilation'!$D$3)*'input_cool&amp;vent_evolution'!AB$10)</f>
        <v>177825.36163632755</v>
      </c>
      <c r="HM325" s="2">
        <f>IF($D325=3,($N325*$M325*ES325*'input_cooling&amp;ventilation'!$D$3)*'input_cool&amp;vent_evolution'!AC$11,($O325*$M325*ES325*'input_cooling&amp;ventilation'!$D$3)*'input_cool&amp;vent_evolution'!AC$10)</f>
        <v>177546.35651566292</v>
      </c>
      <c r="HN325" s="2">
        <f>IF($D325=3,($N325*$M325*ET325*'input_cooling&amp;ventilation'!$D$3)*'input_cool&amp;vent_evolution'!AD$11,($O325*$M325*ET325*'input_cooling&amp;ventilation'!$D$3)*'input_cool&amp;vent_evolution'!AD$10)</f>
        <v>177475.18914303256</v>
      </c>
      <c r="HO325" s="2">
        <f>IF($D325=3,($N325*$M325*EU325*'input_cooling&amp;ventilation'!$D$3)*'input_cool&amp;vent_evolution'!AE$11,($O325*$M325*EU325*'input_cooling&amp;ventilation'!$D$3)*'input_cool&amp;vent_evolution'!AE$10)</f>
        <v>177743.35743031188</v>
      </c>
      <c r="HP325" s="2">
        <f>IF($D325=3,($N325*$M325*EV325*'input_cooling&amp;ventilation'!$D$3)*'input_cool&amp;vent_evolution'!AF$11,($O325*$M325*EV325*'input_cooling&amp;ventilation'!$D$3)*'input_cool&amp;vent_evolution'!AF$10)</f>
        <v>177884.87247309287</v>
      </c>
      <c r="HQ325" s="2">
        <f>IF($D325=3,($N325*$M325*EW325*'input_cooling&amp;ventilation'!$D$3)*'input_cool&amp;vent_evolution'!AG$11,($O325*$M325*EW325*'input_cooling&amp;ventilation'!$D$3)*'input_cool&amp;vent_evolution'!AG$10)</f>
        <v>112301.73048304254</v>
      </c>
      <c r="HR325" s="2">
        <f>IF($D325=3,($N325*$M325*EX325*'input_cooling&amp;ventilation'!$D$3)*'input_cool&amp;vent_evolution'!AH$11,($O325*$M325*EX325*'input_cooling&amp;ventilation'!$D$3)*'input_cool&amp;vent_evolution'!AH$10)</f>
        <v>112515.94414747226</v>
      </c>
      <c r="HS325" s="2">
        <f>IF($D325=3,($N325*$M325*EY325*'input_cooling&amp;ventilation'!$D$3)*'input_cool&amp;vent_evolution'!AI$11,($O325*$M325*EY325*'input_cooling&amp;ventilation'!$D$3)*'input_cool&amp;vent_evolution'!AI$10)</f>
        <v>112699.60429921481</v>
      </c>
      <c r="HT325" s="2">
        <f>IF($D325=3,($N325*$M325*EZ325*'input_cooling&amp;ventilation'!$D$3)*'input_cool&amp;vent_evolution'!AJ$11,($O325*$M325*EZ325*'input_cooling&amp;ventilation'!$D$3)*'input_cool&amp;vent_evolution'!AJ$10)</f>
        <v>112770.02013710958</v>
      </c>
      <c r="HU325" s="2">
        <f>IF($D325=3,($N325*$M325*FA325*'input_cooling&amp;ventilation'!$D$3)*'input_cool&amp;vent_evolution'!AK$11,($O325*$M325*FA325*'input_cooling&amp;ventilation'!$D$3)*'input_cool&amp;vent_evolution'!AK$10)</f>
        <v>112823.61655521812</v>
      </c>
      <c r="HV325" s="2">
        <f>IF($D325=3,($N325*$M325*FB325*'input_cooling&amp;ventilation'!$D$3)*'input_cool&amp;vent_evolution'!AL$11,($O325*$M325*FB325*'input_cooling&amp;ventilation'!$D$3)*'input_cool&amp;vent_evolution'!AL$10)</f>
        <v>112943.59038522671</v>
      </c>
      <c r="HW325" s="2">
        <f>IF($D325=3,($N325*$M325*FC325*'input_cooling&amp;ventilation'!$D$3)*'input_cool&amp;vent_evolution'!AM$11,($O325*$M325*FC325*'input_cooling&amp;ventilation'!$D$3)*'input_cool&amp;vent_evolution'!AM$10)</f>
        <v>113060.19075390164</v>
      </c>
      <c r="HX325" s="2">
        <f>IF($D325=3,($N325*$M325*FD325*'input_cooling&amp;ventilation'!$D$3)*'input_cool&amp;vent_evolution'!AN$11,($O325*$M325*FD325*'input_cooling&amp;ventilation'!$D$3)*'input_cool&amp;vent_evolution'!AN$10)</f>
        <v>113289.08458693014</v>
      </c>
      <c r="HY325" s="2">
        <f>IF($D325=3,($N325*$M325*FE325*'input_cooling&amp;ventilation'!$D$3)*'input_cool&amp;vent_evolution'!AO$11,($O325*$M325*FE325*'input_cooling&amp;ventilation'!$D$3)*'input_cool&amp;vent_evolution'!AO$10)</f>
        <v>113442.50866954199</v>
      </c>
      <c r="HZ325" s="2">
        <f>IF($D325=3,($N325*$M325*FF325*'input_cooling&amp;ventilation'!$D$3)*'input_cool&amp;vent_evolution'!AP$11,($O325*$M325*FF325*'input_cooling&amp;ventilation'!$D$3)*'input_cool&amp;vent_evolution'!AP$10)</f>
        <v>113510.04545276451</v>
      </c>
      <c r="IA325" s="2">
        <f>IF($D325=3,($N325*$M325*FG325*'input_cooling&amp;ventilation'!$D$3)*'input_cool&amp;vent_evolution'!AQ$11,($O325*$M325*FG325*'input_cooling&amp;ventilation'!$D$3)*'input_cool&amp;vent_evolution'!AQ$10)</f>
        <v>113713.09969555298</v>
      </c>
      <c r="IB325" s="2">
        <f>IF($D325=3,($N325*$M325*FH325*'input_cooling&amp;ventilation'!$D$3)*'input_cool&amp;vent_evolution'!AR$11,($O325*$M325*FH325*'input_cooling&amp;ventilation'!$D$3)*'input_cool&amp;vent_evolution'!AR$10)</f>
        <v>113854.34712380118</v>
      </c>
      <c r="IC325" s="2">
        <f>IF($D325=3,($N325*$M325*FI325*'input_cooling&amp;ventilation'!$D$3)*'input_cool&amp;vent_evolution'!AS$11,($O325*$M325*FI325*'input_cooling&amp;ventilation'!$D$3)*'input_cool&amp;vent_evolution'!AS$10)</f>
        <v>114084.31764195897</v>
      </c>
      <c r="ID325" s="2">
        <f>IF($D325=3,($N325*$M325*FJ325*'input_cooling&amp;ventilation'!$D$3)*'input_cool&amp;vent_evolution'!AT$11,($O325*$M325*FJ325*'input_cooling&amp;ventilation'!$D$3)*'input_cool&amp;vent_evolution'!AT$10)</f>
        <v>114242.09966403981</v>
      </c>
      <c r="IE325" s="2">
        <f>IF($D325=3,($N325*$M325*FK325*'input_cooling&amp;ventilation'!$D$3)*'input_cool&amp;vent_evolution'!AU$11,($O325*$M325*FK325*'input_cooling&amp;ventilation'!$D$3)*'input_cool&amp;vent_evolution'!AU$10)</f>
        <v>114917.52643166292</v>
      </c>
      <c r="IF325" s="2">
        <f>IF($D325=3,($N325*$M325*FL325*'input_cooling&amp;ventilation'!$D$3)*'input_cool&amp;vent_evolution'!AV$11,($O325*$M325*FL325*'input_cooling&amp;ventilation'!$D$3)*'input_cool&amp;vent_evolution'!AV$10)</f>
        <v>115596.94648477157</v>
      </c>
    </row>
    <row r="326" spans="1:240" x14ac:dyDescent="0.25">
      <c r="A326">
        <v>324</v>
      </c>
      <c r="B326">
        <v>100100</v>
      </c>
      <c r="C326">
        <v>28</v>
      </c>
      <c r="D326">
        <v>6</v>
      </c>
      <c r="E326">
        <v>1</v>
      </c>
      <c r="F326">
        <v>0</v>
      </c>
      <c r="G326">
        <v>0</v>
      </c>
      <c r="H326" s="2">
        <v>0</v>
      </c>
      <c r="I326" s="17">
        <v>0.61642553300000003</v>
      </c>
      <c r="J326">
        <v>0.389132278</v>
      </c>
      <c r="K326" s="2">
        <f t="shared" si="385"/>
        <v>0</v>
      </c>
      <c r="L326" s="2">
        <f t="shared" si="386"/>
        <v>0</v>
      </c>
      <c r="M326">
        <v>0.28827877507919702</v>
      </c>
      <c r="N326" s="17">
        <f>'input_cooling&amp;ventilation'!$D$5</f>
        <v>57.500092182043396</v>
      </c>
      <c r="O326" s="45">
        <f>'input_cooling&amp;ventilation'!$D$6</f>
        <v>19.328678831353667</v>
      </c>
      <c r="P326" s="45">
        <f>'input_cooling&amp;ventilation'!$C$5</f>
        <v>50.351688737400465</v>
      </c>
      <c r="Q326" s="45">
        <f>'input_cooling&amp;ventilation'!$C$6</f>
        <v>32.240814214248743</v>
      </c>
      <c r="R326">
        <v>17</v>
      </c>
      <c r="S326">
        <v>12</v>
      </c>
      <c r="T326">
        <v>14</v>
      </c>
      <c r="U326" s="2">
        <f t="shared" si="387"/>
        <v>0</v>
      </c>
      <c r="V326" s="2">
        <f t="shared" si="388"/>
        <v>0</v>
      </c>
      <c r="W326" s="2">
        <v>0</v>
      </c>
      <c r="X326" s="57">
        <f>IF($D326=3,(W326*(1+'input_cool&amp;vent_evolution'!M$11)),(W326*(1+'input_cool&amp;vent_evolution'!M$12)))</f>
        <v>0</v>
      </c>
      <c r="Y326" s="57">
        <f>IF($D326=3,(X326*(1+'input_cool&amp;vent_evolution'!N$11)),(X326*(1+'input_cool&amp;vent_evolution'!N$12)))</f>
        <v>0</v>
      </c>
      <c r="Z326" s="57">
        <f>IF($D326=3,(Y326*(1+'input_cool&amp;vent_evolution'!O$11)),(Y326*(1+'input_cool&amp;vent_evolution'!O$12)))</f>
        <v>0</v>
      </c>
      <c r="AA326" s="57">
        <f>IF($D326=3,(Z326*(1+'input_cool&amp;vent_evolution'!P$11)),(Z326*(1+'input_cool&amp;vent_evolution'!P$12)))</f>
        <v>0</v>
      </c>
      <c r="AB326" s="57">
        <f>IF($D326=3,(AA326*(1+'input_cool&amp;vent_evolution'!Q$11)),(AA326*(1+'input_cool&amp;vent_evolution'!Q$12)))</f>
        <v>0</v>
      </c>
      <c r="AC326" s="57">
        <f>IF($D326=3,(AB326*(1+'input_cool&amp;vent_evolution'!R$11)),(AB326*(1+'input_cool&amp;vent_evolution'!R$12)))</f>
        <v>0</v>
      </c>
      <c r="AD326" s="57">
        <f>IF($D326=3,(AC326*(1+'input_cool&amp;vent_evolution'!S$11)),(AC326*(1+'input_cool&amp;vent_evolution'!S$12)))</f>
        <v>0</v>
      </c>
      <c r="AE326" s="57">
        <f>IF($D326=3,(AD326*(1+'input_cool&amp;vent_evolution'!T$11)),(AD326*(1+'input_cool&amp;vent_evolution'!T$12)))</f>
        <v>0</v>
      </c>
      <c r="AF326" s="57">
        <f>IF($D326=3,(AE326*(1+'input_cool&amp;vent_evolution'!U$11)),(AE326*(1+'input_cool&amp;vent_evolution'!U$12)))</f>
        <v>0</v>
      </c>
      <c r="AG326" s="57">
        <f>IF($D326=3,(AF326*(1+'input_cool&amp;vent_evolution'!V$11)),(AF326*(1+'input_cool&amp;vent_evolution'!V$12)))</f>
        <v>0</v>
      </c>
      <c r="AH326" s="57">
        <f>IF($D326=3,(AG326*(1+'input_cool&amp;vent_evolution'!W$11)),(AG326*(1+'input_cool&amp;vent_evolution'!W$12)))</f>
        <v>0</v>
      </c>
      <c r="AI326" s="57">
        <f>IF($D326=3,(AH326*(1+'input_cool&amp;vent_evolution'!X$11)),(AH326*(1+'input_cool&amp;vent_evolution'!X$12)))</f>
        <v>0</v>
      </c>
      <c r="AJ326" s="57">
        <f>IF($D326=3,(AI326*(1+'input_cool&amp;vent_evolution'!Y$11)),(AI326*(1+'input_cool&amp;vent_evolution'!Y$12)))</f>
        <v>0</v>
      </c>
      <c r="AK326" s="57">
        <f>IF($D326=3,(AJ326*(1+'input_cool&amp;vent_evolution'!Z$11)),(AJ326*(1+'input_cool&amp;vent_evolution'!Z$12)))</f>
        <v>0</v>
      </c>
      <c r="AL326" s="57">
        <f>IF($D326=3,(AK326*(1+'input_cool&amp;vent_evolution'!AA$11)),(AK326*(1+'input_cool&amp;vent_evolution'!AA$12)))</f>
        <v>0</v>
      </c>
      <c r="AM326" s="57">
        <f>IF($D326=3,(AL326*(1+'input_cool&amp;vent_evolution'!AB$11)),(AL326*(1+'input_cool&amp;vent_evolution'!AB$12)))</f>
        <v>0</v>
      </c>
      <c r="AN326" s="57">
        <f>IF($D326=3,(AM326*(1+'input_cool&amp;vent_evolution'!AC$11)),(AM326*(1+'input_cool&amp;vent_evolution'!AC$12)))</f>
        <v>0</v>
      </c>
      <c r="AO326" s="57">
        <f>IF($D326=3,(AN326*(1+'input_cool&amp;vent_evolution'!AD$11)),(AN326*(1+'input_cool&amp;vent_evolution'!AD$12)))</f>
        <v>0</v>
      </c>
      <c r="AP326" s="57">
        <f>IF($D326=3,(AO326*(1+'input_cool&amp;vent_evolution'!AE$11)),(AO326*(1+'input_cool&amp;vent_evolution'!AE$12)))</f>
        <v>0</v>
      </c>
      <c r="AQ326" s="57">
        <f>IF($D326=3,(AP326*(1+'input_cool&amp;vent_evolution'!AF$11)),(AP326*(1+'input_cool&amp;vent_evolution'!AF$12)))</f>
        <v>0</v>
      </c>
      <c r="AR326" s="57">
        <f>IF($D326=3,(AQ326*(1+'input_cool&amp;vent_evolution'!AG$11)),(AQ326*(1+'input_cool&amp;vent_evolution'!AG$12)))</f>
        <v>0</v>
      </c>
      <c r="AS326" s="57">
        <f>IF($D326=3,(AR326*(1+'input_cool&amp;vent_evolution'!AH$11)),(AR326*(1+'input_cool&amp;vent_evolution'!AH$12)))</f>
        <v>0</v>
      </c>
      <c r="AT326" s="57">
        <f>IF($D326=3,(AS326*(1+'input_cool&amp;vent_evolution'!AI$11)),(AS326*(1+'input_cool&amp;vent_evolution'!AI$12)))</f>
        <v>0</v>
      </c>
      <c r="AU326" s="57">
        <f>IF($D326=3,(AT326*(1+'input_cool&amp;vent_evolution'!AJ$11)),(AT326*(1+'input_cool&amp;vent_evolution'!AJ$12)))</f>
        <v>0</v>
      </c>
      <c r="AV326" s="57">
        <f>IF($D326=3,(AU326*(1+'input_cool&amp;vent_evolution'!AK$11)),(AU326*(1+'input_cool&amp;vent_evolution'!AK$12)))</f>
        <v>0</v>
      </c>
      <c r="AW326" s="57">
        <f>IF($D326=3,(AV326*(1+'input_cool&amp;vent_evolution'!AL$11)),(AV326*(1+'input_cool&amp;vent_evolution'!AL$12)))</f>
        <v>0</v>
      </c>
      <c r="AX326" s="57">
        <f>IF($D326=3,(AW326*(1+'input_cool&amp;vent_evolution'!AM$11)),(AW326*(1+'input_cool&amp;vent_evolution'!AM$12)))</f>
        <v>0</v>
      </c>
      <c r="AY326" s="57">
        <f>IF($D326=3,(AX326*(1+'input_cool&amp;vent_evolution'!AN$11)),(AX326*(1+'input_cool&amp;vent_evolution'!AN$12)))</f>
        <v>0</v>
      </c>
      <c r="AZ326" s="57">
        <f>IF($D326=3,(AY326*(1+'input_cool&amp;vent_evolution'!AO$11)),(AY326*(1+'input_cool&amp;vent_evolution'!AO$12)))</f>
        <v>0</v>
      </c>
      <c r="BA326" s="57">
        <f>IF($D326=3,(AZ326*(1+'input_cool&amp;vent_evolution'!AP$11)),(AZ326*(1+'input_cool&amp;vent_evolution'!AP$12)))</f>
        <v>0</v>
      </c>
      <c r="BB326" s="57">
        <f>IF($D326=3,(BA326*(1+'input_cool&amp;vent_evolution'!AQ$11)),(BA326*(1+'input_cool&amp;vent_evolution'!AQ$12)))</f>
        <v>0</v>
      </c>
      <c r="BC326" s="57">
        <f>IF($D326=3,(BB326*(1+'input_cool&amp;vent_evolution'!AR$11)),(BB326*(1+'input_cool&amp;vent_evolution'!AR$12)))</f>
        <v>0</v>
      </c>
      <c r="BD326" s="57">
        <f>IF($D326=3,(BC326*(1+'input_cool&amp;vent_evolution'!AS$11)),(BC326*(1+'input_cool&amp;vent_evolution'!AS$12)))</f>
        <v>0</v>
      </c>
      <c r="BE326" s="57">
        <f>IF($D326=3,(BD326*(1+'input_cool&amp;vent_evolution'!AT$11)),(BD326*(1+'input_cool&amp;vent_evolution'!AT$12)))</f>
        <v>0</v>
      </c>
      <c r="BF326" s="57">
        <f>IF($D326=3,(BE326*(1+'input_cool&amp;vent_evolution'!AU$11)),(BE326*(1+'input_cool&amp;vent_evolution'!AU$12)))</f>
        <v>0</v>
      </c>
      <c r="BG326" s="57">
        <f>IF($D326=3,(BF326*(1+'input_cool&amp;vent_evolution'!AV$11)),(BF326*(1+'input_cool&amp;vent_evolution'!AV$12)))</f>
        <v>0</v>
      </c>
      <c r="BH326" s="2">
        <f t="shared" si="461"/>
        <v>0</v>
      </c>
      <c r="BI326" s="2">
        <f t="shared" si="389"/>
        <v>0</v>
      </c>
      <c r="BJ326" s="2">
        <f t="shared" si="390"/>
        <v>0</v>
      </c>
      <c r="BK326" s="2">
        <f t="shared" si="391"/>
        <v>0</v>
      </c>
      <c r="BL326" s="2">
        <f t="shared" si="392"/>
        <v>0</v>
      </c>
      <c r="BM326" s="2">
        <f t="shared" si="393"/>
        <v>0</v>
      </c>
      <c r="BN326" s="2">
        <f t="shared" si="394"/>
        <v>0</v>
      </c>
      <c r="BO326" s="2">
        <f t="shared" si="395"/>
        <v>0</v>
      </c>
      <c r="BP326" s="2">
        <f t="shared" si="396"/>
        <v>0</v>
      </c>
      <c r="BQ326" s="2">
        <f t="shared" si="397"/>
        <v>0</v>
      </c>
      <c r="BR326" s="2">
        <f t="shared" si="398"/>
        <v>0</v>
      </c>
      <c r="BS326" s="2">
        <f t="shared" si="399"/>
        <v>0</v>
      </c>
      <c r="BT326" s="2">
        <f t="shared" si="400"/>
        <v>0</v>
      </c>
      <c r="BU326" s="2">
        <f t="shared" si="401"/>
        <v>0</v>
      </c>
      <c r="BV326" s="2">
        <f t="shared" si="402"/>
        <v>0</v>
      </c>
      <c r="BW326" s="2">
        <f t="shared" si="403"/>
        <v>0</v>
      </c>
      <c r="BX326" s="2">
        <f t="shared" si="404"/>
        <v>0</v>
      </c>
      <c r="BY326" s="2">
        <f t="shared" si="405"/>
        <v>0</v>
      </c>
      <c r="BZ326" s="2">
        <f t="shared" si="406"/>
        <v>0</v>
      </c>
      <c r="CA326" s="2">
        <f t="shared" si="407"/>
        <v>0</v>
      </c>
      <c r="CB326" s="2">
        <f t="shared" si="408"/>
        <v>0</v>
      </c>
      <c r="CC326" s="2">
        <f t="shared" si="409"/>
        <v>0</v>
      </c>
      <c r="CD326" s="2">
        <f t="shared" si="410"/>
        <v>0</v>
      </c>
      <c r="CE326" s="2">
        <f t="shared" si="411"/>
        <v>0</v>
      </c>
      <c r="CF326" s="2">
        <f t="shared" si="412"/>
        <v>0</v>
      </c>
      <c r="CG326" s="2">
        <f t="shared" si="413"/>
        <v>0</v>
      </c>
      <c r="CH326" s="2">
        <f t="shared" si="414"/>
        <v>0</v>
      </c>
      <c r="CI326" s="2">
        <f t="shared" si="415"/>
        <v>0</v>
      </c>
      <c r="CJ326" s="2">
        <f t="shared" si="416"/>
        <v>0</v>
      </c>
      <c r="CK326" s="2">
        <f t="shared" si="417"/>
        <v>0</v>
      </c>
      <c r="CL326" s="2">
        <f t="shared" si="418"/>
        <v>0</v>
      </c>
      <c r="CM326" s="2">
        <f t="shared" si="419"/>
        <v>0</v>
      </c>
      <c r="CN326" s="2">
        <f t="shared" si="420"/>
        <v>0</v>
      </c>
      <c r="CO326" s="2">
        <f t="shared" si="421"/>
        <v>0</v>
      </c>
      <c r="CP326" s="2">
        <f t="shared" si="422"/>
        <v>0</v>
      </c>
      <c r="CQ326" s="2">
        <f t="shared" si="423"/>
        <v>0</v>
      </c>
      <c r="CR326" s="2">
        <f>IF($D326=3,(W326*$P326*$M326*'input_cooling&amp;ventilation'!$D$3)*'input_cool&amp;vent_evolution'!M$11,(W326*$Q326*'input_cooling&amp;ventilation'!$D$3)*'input_cool&amp;vent_evolution'!M$12)</f>
        <v>0</v>
      </c>
      <c r="CS326" s="2">
        <f>IF($D326=3,(X326*$P326*$M326*'input_cooling&amp;ventilation'!$D$3)*'input_cool&amp;vent_evolution'!N$11,(X326*$Q326*'input_cooling&amp;ventilation'!$D$3)*'input_cool&amp;vent_evolution'!N$12)</f>
        <v>0</v>
      </c>
      <c r="CT326" s="2">
        <f>IF($D326=3,(Y326*$P326*$M326*'input_cooling&amp;ventilation'!$D$3)*'input_cool&amp;vent_evolution'!O$11,(Y326*$Q326*'input_cooling&amp;ventilation'!$D$3)*'input_cool&amp;vent_evolution'!O$12)</f>
        <v>0</v>
      </c>
      <c r="CU326" s="2">
        <f>IF($D326=3,(Z326*$P326*$M326*'input_cooling&amp;ventilation'!$D$3)*'input_cool&amp;vent_evolution'!P$11,(Z326*$Q326*'input_cooling&amp;ventilation'!$D$3)*'input_cool&amp;vent_evolution'!P$12)</f>
        <v>0</v>
      </c>
      <c r="CV326" s="2">
        <f>IF($D326=3,(AA326*$P326*$M326*'input_cooling&amp;ventilation'!$D$3)*'input_cool&amp;vent_evolution'!Q$11,(AA326*$Q326*'input_cooling&amp;ventilation'!$D$3)*'input_cool&amp;vent_evolution'!Q$12)</f>
        <v>0</v>
      </c>
      <c r="CW326" s="2">
        <f>IF($D326=3,(AB326*$P326*$M326*'input_cooling&amp;ventilation'!$D$3)*'input_cool&amp;vent_evolution'!R$11,(AB326*$Q326*'input_cooling&amp;ventilation'!$D$3)*'input_cool&amp;vent_evolution'!R$12)</f>
        <v>0</v>
      </c>
      <c r="CX326" s="2">
        <f>IF($D326=3,(AC326*$P326*$M326*'input_cooling&amp;ventilation'!$D$3)*'input_cool&amp;vent_evolution'!S$11,(AC326*$Q326*'input_cooling&amp;ventilation'!$D$3)*'input_cool&amp;vent_evolution'!S$12)</f>
        <v>0</v>
      </c>
      <c r="CY326" s="2">
        <f>IF($D326=3,(AD326*$P326*$M326*'input_cooling&amp;ventilation'!$D$3)*'input_cool&amp;vent_evolution'!T$11,(AD326*$Q326*'input_cooling&amp;ventilation'!$D$3)*'input_cool&amp;vent_evolution'!T$12)</f>
        <v>0</v>
      </c>
      <c r="CZ326" s="2">
        <f>IF($D326=3,(AE326*$P326*$M326*'input_cooling&amp;ventilation'!$D$3)*'input_cool&amp;vent_evolution'!U$11,(AE326*$Q326*'input_cooling&amp;ventilation'!$D$3)*'input_cool&amp;vent_evolution'!U$12)</f>
        <v>0</v>
      </c>
      <c r="DA326" s="2">
        <f>IF($D326=3,(AF326*$P326*$M326*'input_cooling&amp;ventilation'!$D$3)*'input_cool&amp;vent_evolution'!V$11,(AF326*$Q326*'input_cooling&amp;ventilation'!$D$3)*'input_cool&amp;vent_evolution'!V$12)</f>
        <v>0</v>
      </c>
      <c r="DB326" s="2">
        <f>IF($D326=3,(AG326*$P326*$M326*'input_cooling&amp;ventilation'!$D$3)*'input_cool&amp;vent_evolution'!W$11,(AG326*$Q326*'input_cooling&amp;ventilation'!$D$3)*'input_cool&amp;vent_evolution'!W$12)</f>
        <v>0</v>
      </c>
      <c r="DC326" s="2">
        <f>IF($D326=3,(AH326*$P326*$M326*'input_cooling&amp;ventilation'!$D$3)*'input_cool&amp;vent_evolution'!X$11,(AH326*$Q326*'input_cooling&amp;ventilation'!$D$3)*'input_cool&amp;vent_evolution'!X$12)</f>
        <v>0</v>
      </c>
      <c r="DD326" s="2">
        <f>IF($D326=3,(AI326*$P326*$M326*'input_cooling&amp;ventilation'!$D$3)*'input_cool&amp;vent_evolution'!Y$11,(AI326*$Q326*'input_cooling&amp;ventilation'!$D$3)*'input_cool&amp;vent_evolution'!Y$12)</f>
        <v>0</v>
      </c>
      <c r="DE326" s="2">
        <f>IF($D326=3,(AJ326*$P326*$M326*'input_cooling&amp;ventilation'!$D$3)*'input_cool&amp;vent_evolution'!Z$11,(AJ326*$Q326*'input_cooling&amp;ventilation'!$D$3)*'input_cool&amp;vent_evolution'!Z$12)</f>
        <v>0</v>
      </c>
      <c r="DF326" s="2">
        <f>IF($D326=3,(AK326*$P326*$M326*'input_cooling&amp;ventilation'!$D$3)*'input_cool&amp;vent_evolution'!AA$11,(AK326*$Q326*'input_cooling&amp;ventilation'!$D$3)*'input_cool&amp;vent_evolution'!AA$12)</f>
        <v>0</v>
      </c>
      <c r="DG326" s="2">
        <f>IF($D326=3,(AL326*$P326*$M326*'input_cooling&amp;ventilation'!$D$3)*'input_cool&amp;vent_evolution'!AB$11,(AL326*$Q326*'input_cooling&amp;ventilation'!$D$3)*'input_cool&amp;vent_evolution'!AB$12)</f>
        <v>0</v>
      </c>
      <c r="DH326" s="2">
        <f>IF($D326=3,(AM326*$P326*$M326*'input_cooling&amp;ventilation'!$D$3)*'input_cool&amp;vent_evolution'!AC$11,(AM326*$Q326*'input_cooling&amp;ventilation'!$D$3)*'input_cool&amp;vent_evolution'!AC$12)</f>
        <v>0</v>
      </c>
      <c r="DI326" s="2">
        <f>IF($D326=3,(AN326*$P326*$M326*'input_cooling&amp;ventilation'!$D$3)*'input_cool&amp;vent_evolution'!AD$11,(AN326*$Q326*'input_cooling&amp;ventilation'!$D$3)*'input_cool&amp;vent_evolution'!AD$12)</f>
        <v>0</v>
      </c>
      <c r="DJ326" s="2">
        <f>IF($D326=3,(AO326*$P326*$M326*'input_cooling&amp;ventilation'!$D$3)*'input_cool&amp;vent_evolution'!AE$11,(AO326*$Q326*'input_cooling&amp;ventilation'!$D$3)*'input_cool&amp;vent_evolution'!AE$12)</f>
        <v>0</v>
      </c>
      <c r="DK326" s="2">
        <f>IF($D326=3,(AP326*$P326*$M326*'input_cooling&amp;ventilation'!$D$3)*'input_cool&amp;vent_evolution'!AF$11,(AP326*$Q326*'input_cooling&amp;ventilation'!$D$3)*'input_cool&amp;vent_evolution'!AF$12)</f>
        <v>0</v>
      </c>
      <c r="DL326" s="2">
        <f>IF($D326=3,(AQ326*$P326*$M326*'input_cooling&amp;ventilation'!$D$3)*'input_cool&amp;vent_evolution'!AG$11,(AQ326*$Q326*'input_cooling&amp;ventilation'!$D$3)*'input_cool&amp;vent_evolution'!AG$12)</f>
        <v>0</v>
      </c>
      <c r="DM326" s="2">
        <f>IF($D326=3,(AR326*$P326*$M326*'input_cooling&amp;ventilation'!$D$3)*'input_cool&amp;vent_evolution'!AH$11,(AR326*$Q326*'input_cooling&amp;ventilation'!$D$3)*'input_cool&amp;vent_evolution'!AH$12)</f>
        <v>0</v>
      </c>
      <c r="DN326" s="2">
        <f>IF($D326=3,(AS326*$P326*$M326*'input_cooling&amp;ventilation'!$D$3)*'input_cool&amp;vent_evolution'!AI$11,(AS326*$Q326*'input_cooling&amp;ventilation'!$D$3)*'input_cool&amp;vent_evolution'!AI$12)</f>
        <v>0</v>
      </c>
      <c r="DO326" s="2">
        <f>IF($D326=3,(AT326*$P326*$M326*'input_cooling&amp;ventilation'!$D$3)*'input_cool&amp;vent_evolution'!AJ$11,(AT326*$Q326*'input_cooling&amp;ventilation'!$D$3)*'input_cool&amp;vent_evolution'!AJ$12)</f>
        <v>0</v>
      </c>
      <c r="DP326" s="2">
        <f>IF($D326=3,(AU326*$P326*$M326*'input_cooling&amp;ventilation'!$D$3)*'input_cool&amp;vent_evolution'!AK$11,(AU326*$Q326*'input_cooling&amp;ventilation'!$D$3)*'input_cool&amp;vent_evolution'!AK$12)</f>
        <v>0</v>
      </c>
      <c r="DQ326" s="2">
        <f>IF($D326=3,(AV326*$P326*$M326*'input_cooling&amp;ventilation'!$D$3)*'input_cool&amp;vent_evolution'!AL$11,(AV326*$Q326*'input_cooling&amp;ventilation'!$D$3)*'input_cool&amp;vent_evolution'!AL$12)</f>
        <v>0</v>
      </c>
      <c r="DR326" s="2">
        <f>IF($D326=3,(AW326*$P326*$M326*'input_cooling&amp;ventilation'!$D$3)*'input_cool&amp;vent_evolution'!AM$11,(AW326*$Q326*'input_cooling&amp;ventilation'!$D$3)*'input_cool&amp;vent_evolution'!AM$12)</f>
        <v>0</v>
      </c>
      <c r="DS326" s="2">
        <f>IF($D326=3,(AX326*$P326*$M326*'input_cooling&amp;ventilation'!$D$3)*'input_cool&amp;vent_evolution'!AN$11,(AX326*$Q326*'input_cooling&amp;ventilation'!$D$3)*'input_cool&amp;vent_evolution'!AN$12)</f>
        <v>0</v>
      </c>
      <c r="DT326" s="2">
        <f>IF($D326=3,(AY326*$P326*$M326*'input_cooling&amp;ventilation'!$D$3)*'input_cool&amp;vent_evolution'!AO$11,(AY326*$Q326*'input_cooling&amp;ventilation'!$D$3)*'input_cool&amp;vent_evolution'!AO$12)</f>
        <v>0</v>
      </c>
      <c r="DU326" s="2">
        <f>IF($D326=3,(AZ326*$P326*$M326*'input_cooling&amp;ventilation'!$D$3)*'input_cool&amp;vent_evolution'!AP$11,(AZ326*$Q326*'input_cooling&amp;ventilation'!$D$3)*'input_cool&amp;vent_evolution'!AP$12)</f>
        <v>0</v>
      </c>
      <c r="DV326" s="2">
        <f>IF($D326=3,(BA326*$P326*$M326*'input_cooling&amp;ventilation'!$D$3)*'input_cool&amp;vent_evolution'!AQ$11,(BA326*$Q326*'input_cooling&amp;ventilation'!$D$3)*'input_cool&amp;vent_evolution'!AQ$12)</f>
        <v>0</v>
      </c>
      <c r="DW326" s="2">
        <f>IF($D326=3,(BB326*$P326*$M326*'input_cooling&amp;ventilation'!$D$3)*'input_cool&amp;vent_evolution'!AR$11,(BB326*$Q326*'input_cooling&amp;ventilation'!$D$3)*'input_cool&amp;vent_evolution'!AR$12)</f>
        <v>0</v>
      </c>
      <c r="DX326" s="2">
        <f>IF($D326=3,(BC326*$P326*$M326*'input_cooling&amp;ventilation'!$D$3)*'input_cool&amp;vent_evolution'!AS$11,(BC326*$Q326*'input_cooling&amp;ventilation'!$D$3)*'input_cool&amp;vent_evolution'!AS$12)</f>
        <v>0</v>
      </c>
      <c r="DY326" s="2">
        <f>IF($D326=3,(BD326*$P326*$M326*'input_cooling&amp;ventilation'!$D$3)*'input_cool&amp;vent_evolution'!AT$11,(BD326*$Q326*'input_cooling&amp;ventilation'!$D$3)*'input_cool&amp;vent_evolution'!AT$12)</f>
        <v>0</v>
      </c>
      <c r="DZ326" s="2">
        <f>IF($D326=3,(BE326*$P326*$M326*'input_cooling&amp;ventilation'!$D$3)*'input_cool&amp;vent_evolution'!AU$11,(BE326*$Q326*'input_cooling&amp;ventilation'!$D$3)*'input_cool&amp;vent_evolution'!AU$12)</f>
        <v>0</v>
      </c>
      <c r="EA326" s="2">
        <f>IF($D326=3,(BF326*$P326*$M326*'input_cooling&amp;ventilation'!$D$3)*'input_cool&amp;vent_evolution'!AV$11,(BF326*$Q326*'input_cooling&amp;ventilation'!$D$3)*'input_cool&amp;vent_evolution'!AV$12)</f>
        <v>0</v>
      </c>
      <c r="EB326">
        <v>0.1833809251856082</v>
      </c>
      <c r="EC326" s="2">
        <f t="shared" si="424"/>
        <v>0</v>
      </c>
      <c r="ED326" s="2">
        <f>IF($D326=3,(EC326*(1+'input_cool&amp;vent_evolution'!M$10)),EC326*(1+'input_cool&amp;vent_evolution'!M$9))</f>
        <v>0</v>
      </c>
      <c r="EE326" s="2">
        <f>IF($D326=3,(ED326*(1+'input_cool&amp;vent_evolution'!N$10)),ED326*(1+'input_cool&amp;vent_evolution'!N$9))</f>
        <v>0</v>
      </c>
      <c r="EF326" s="2">
        <f>IF($D326=3,(EE326*(1+'input_cool&amp;vent_evolution'!O$10)),EE326*(1+'input_cool&amp;vent_evolution'!O$9))</f>
        <v>0</v>
      </c>
      <c r="EG326" s="2">
        <f>IF($D326=3,(EF326*(1+'input_cool&amp;vent_evolution'!P$10)),EF326*(1+'input_cool&amp;vent_evolution'!P$9))</f>
        <v>0</v>
      </c>
      <c r="EH326" s="2">
        <f>IF($D326=3,(EG326*(1+'input_cool&amp;vent_evolution'!Q$10)),EG326*(1+'input_cool&amp;vent_evolution'!Q$9))</f>
        <v>0</v>
      </c>
      <c r="EI326" s="2">
        <f>IF($D326=3,(EH326*(1+'input_cool&amp;vent_evolution'!R$10)),EH326*(1+'input_cool&amp;vent_evolution'!R$9))</f>
        <v>0</v>
      </c>
      <c r="EJ326" s="2">
        <f>IF($D326=3,(EI326*(1+'input_cool&amp;vent_evolution'!S$10)),EI326*(1+'input_cool&amp;vent_evolution'!S$9))</f>
        <v>0</v>
      </c>
      <c r="EK326" s="2">
        <f>IF($D326=3,(EJ326*(1+'input_cool&amp;vent_evolution'!T$10)),EJ326*(1+'input_cool&amp;vent_evolution'!T$9))</f>
        <v>0</v>
      </c>
      <c r="EL326" s="2">
        <f>IF($D326=3,(EK326*(1+'input_cool&amp;vent_evolution'!U$10)),EK326*(1+'input_cool&amp;vent_evolution'!U$9))</f>
        <v>0</v>
      </c>
      <c r="EM326" s="2">
        <f>IF($D326=3,(EL326*(1+'input_cool&amp;vent_evolution'!V$10)),EL326*(1+'input_cool&amp;vent_evolution'!V$9))</f>
        <v>0</v>
      </c>
      <c r="EN326" s="2">
        <f>IF($D326=3,(EM326*(1+'input_cool&amp;vent_evolution'!W$10)),EM326*(1+'input_cool&amp;vent_evolution'!W$9))</f>
        <v>0</v>
      </c>
      <c r="EO326" s="2">
        <f>IF($D326=3,(EN326*(1+'input_cool&amp;vent_evolution'!X$10)),EN326*(1+'input_cool&amp;vent_evolution'!X$9))</f>
        <v>0</v>
      </c>
      <c r="EP326" s="2">
        <f>IF($D326=3,(EO326*(1+'input_cool&amp;vent_evolution'!Y$10)),EO326*(1+'input_cool&amp;vent_evolution'!Y$9))</f>
        <v>0</v>
      </c>
      <c r="EQ326" s="2">
        <f>IF($D326=3,(EP326*(1+'input_cool&amp;vent_evolution'!Z$10)),EP326*(1+'input_cool&amp;vent_evolution'!Z$9))</f>
        <v>0</v>
      </c>
      <c r="ER326" s="2">
        <f>IF($D326=3,(EQ326*(1+'input_cool&amp;vent_evolution'!AA$10)),EQ326*(1+'input_cool&amp;vent_evolution'!AA$9))</f>
        <v>0</v>
      </c>
      <c r="ES326" s="2">
        <f>IF($D326=3,(ER326*(1+'input_cool&amp;vent_evolution'!AB$10)),ER326*(1+'input_cool&amp;vent_evolution'!AB$9))</f>
        <v>0</v>
      </c>
      <c r="ET326" s="2">
        <f>IF($D326=3,(ES326*(1+'input_cool&amp;vent_evolution'!AC$10)),ES326*(1+'input_cool&amp;vent_evolution'!AC$9))</f>
        <v>0</v>
      </c>
      <c r="EU326" s="2">
        <f>IF($D326=3,(ET326*(1+'input_cool&amp;vent_evolution'!AD$10)),ET326*(1+'input_cool&amp;vent_evolution'!AD$9))</f>
        <v>0</v>
      </c>
      <c r="EV326" s="2">
        <f>IF($D326=3,(EU326*(1+'input_cool&amp;vent_evolution'!AE$10)),EU326*(1+'input_cool&amp;vent_evolution'!AE$9))</f>
        <v>0</v>
      </c>
      <c r="EW326" s="2">
        <f>IF($D326=3,(EV326*(1+'input_cool&amp;vent_evolution'!AF$10)),EV326*(1+'input_cool&amp;vent_evolution'!AF$9))</f>
        <v>0</v>
      </c>
      <c r="EX326" s="2">
        <f>IF($D326=3,(EW326*(1+'input_cool&amp;vent_evolution'!AG$10)),EW326*(1+'input_cool&amp;vent_evolution'!AG$9))</f>
        <v>0</v>
      </c>
      <c r="EY326" s="2">
        <f>IF($D326=3,(EX326*(1+'input_cool&amp;vent_evolution'!AH$10)),EX326*(1+'input_cool&amp;vent_evolution'!AH$9))</f>
        <v>0</v>
      </c>
      <c r="EZ326" s="2">
        <f>IF($D326=3,(EY326*(1+'input_cool&amp;vent_evolution'!AI$10)),EY326*(1+'input_cool&amp;vent_evolution'!AI$9))</f>
        <v>0</v>
      </c>
      <c r="FA326" s="2">
        <f>IF($D326=3,(EZ326*(1+'input_cool&amp;vent_evolution'!AJ$10)),EZ326*(1+'input_cool&amp;vent_evolution'!AJ$9))</f>
        <v>0</v>
      </c>
      <c r="FB326" s="2">
        <f>IF($D326=3,(FA326*(1+'input_cool&amp;vent_evolution'!AK$10)),FA326*(1+'input_cool&amp;vent_evolution'!AK$9))</f>
        <v>0</v>
      </c>
      <c r="FC326" s="2">
        <f>IF($D326=3,(FB326*(1+'input_cool&amp;vent_evolution'!AL$10)),FB326*(1+'input_cool&amp;vent_evolution'!AL$9))</f>
        <v>0</v>
      </c>
      <c r="FD326" s="2">
        <f>IF($D326=3,(FC326*(1+'input_cool&amp;vent_evolution'!AM$10)),FC326*(1+'input_cool&amp;vent_evolution'!AM$9))</f>
        <v>0</v>
      </c>
      <c r="FE326" s="2">
        <f>IF($D326=3,(FD326*(1+'input_cool&amp;vent_evolution'!AN$10)),FD326*(1+'input_cool&amp;vent_evolution'!AN$9))</f>
        <v>0</v>
      </c>
      <c r="FF326" s="2">
        <f>IF($D326=3,(FE326*(1+'input_cool&amp;vent_evolution'!AO$10)),FE326*(1+'input_cool&amp;vent_evolution'!AO$9))</f>
        <v>0</v>
      </c>
      <c r="FG326" s="2">
        <f>IF($D326=3,(FF326*(1+'input_cool&amp;vent_evolution'!AP$10)),FF326*(1+'input_cool&amp;vent_evolution'!AP$9))</f>
        <v>0</v>
      </c>
      <c r="FH326" s="2">
        <f>IF($D326=3,(FG326*(1+'input_cool&amp;vent_evolution'!AQ$10)),FG326*(1+'input_cool&amp;vent_evolution'!AQ$9))</f>
        <v>0</v>
      </c>
      <c r="FI326" s="2">
        <f>IF($D326=3,(FH326*(1+'input_cool&amp;vent_evolution'!AR$10)),FH326*(1+'input_cool&amp;vent_evolution'!AR$9))</f>
        <v>0</v>
      </c>
      <c r="FJ326" s="2">
        <f>IF($D326=3,(FI326*(1+'input_cool&amp;vent_evolution'!AS$10)),FI326*(1+'input_cool&amp;vent_evolution'!AS$9))</f>
        <v>0</v>
      </c>
      <c r="FK326" s="2">
        <f>IF($D326=3,(FJ326*(1+'input_cool&amp;vent_evolution'!AT$10)),FJ326*(1+'input_cool&amp;vent_evolution'!AT$9))</f>
        <v>0</v>
      </c>
      <c r="FL326" s="2">
        <f>IF($D326=3,(FK326*(1+'input_cool&amp;vent_evolution'!AU$10)),FK326*(1+'input_cool&amp;vent_evolution'!AU$9))</f>
        <v>0</v>
      </c>
      <c r="FM326" s="2">
        <f t="shared" si="425"/>
        <v>0</v>
      </c>
      <c r="FN326" s="2">
        <f t="shared" si="426"/>
        <v>0</v>
      </c>
      <c r="FO326" s="2">
        <f t="shared" si="427"/>
        <v>0</v>
      </c>
      <c r="FP326" s="2">
        <f t="shared" si="428"/>
        <v>0</v>
      </c>
      <c r="FQ326" s="2">
        <f t="shared" si="429"/>
        <v>0</v>
      </c>
      <c r="FR326" s="2">
        <f t="shared" si="430"/>
        <v>0</v>
      </c>
      <c r="FS326" s="2">
        <f t="shared" si="431"/>
        <v>0</v>
      </c>
      <c r="FT326" s="2">
        <f t="shared" si="432"/>
        <v>0</v>
      </c>
      <c r="FU326" s="2">
        <f t="shared" si="433"/>
        <v>0</v>
      </c>
      <c r="FV326" s="2">
        <f t="shared" si="434"/>
        <v>0</v>
      </c>
      <c r="FW326" s="2">
        <f t="shared" si="435"/>
        <v>0</v>
      </c>
      <c r="FX326" s="2">
        <f t="shared" si="436"/>
        <v>0</v>
      </c>
      <c r="FY326" s="2">
        <f t="shared" si="437"/>
        <v>0</v>
      </c>
      <c r="FZ326" s="2">
        <f t="shared" si="438"/>
        <v>0</v>
      </c>
      <c r="GA326" s="2">
        <f t="shared" si="439"/>
        <v>0</v>
      </c>
      <c r="GB326" s="2">
        <f t="shared" si="440"/>
        <v>0</v>
      </c>
      <c r="GC326" s="2">
        <f t="shared" si="441"/>
        <v>0</v>
      </c>
      <c r="GD326" s="2">
        <f t="shared" si="442"/>
        <v>0</v>
      </c>
      <c r="GE326" s="2">
        <f t="shared" si="443"/>
        <v>0</v>
      </c>
      <c r="GF326" s="2">
        <f t="shared" si="444"/>
        <v>0</v>
      </c>
      <c r="GG326" s="2">
        <f t="shared" si="445"/>
        <v>0</v>
      </c>
      <c r="GH326" s="2">
        <f t="shared" si="446"/>
        <v>0</v>
      </c>
      <c r="GI326" s="2">
        <f t="shared" si="447"/>
        <v>0</v>
      </c>
      <c r="GJ326" s="2">
        <f t="shared" si="448"/>
        <v>0</v>
      </c>
      <c r="GK326" s="2">
        <f t="shared" si="449"/>
        <v>0</v>
      </c>
      <c r="GL326" s="2">
        <f t="shared" si="450"/>
        <v>0</v>
      </c>
      <c r="GM326" s="2">
        <f t="shared" si="451"/>
        <v>0</v>
      </c>
      <c r="GN326" s="2">
        <f t="shared" si="452"/>
        <v>0</v>
      </c>
      <c r="GO326" s="2">
        <f t="shared" si="453"/>
        <v>0</v>
      </c>
      <c r="GP326" s="2">
        <f t="shared" si="454"/>
        <v>0</v>
      </c>
      <c r="GQ326" s="2">
        <f t="shared" si="455"/>
        <v>0</v>
      </c>
      <c r="GR326" s="2">
        <f t="shared" si="456"/>
        <v>0</v>
      </c>
      <c r="GS326" s="2">
        <f t="shared" si="457"/>
        <v>0</v>
      </c>
      <c r="GT326" s="2">
        <f t="shared" si="458"/>
        <v>0</v>
      </c>
      <c r="GU326" s="2">
        <f t="shared" si="459"/>
        <v>0</v>
      </c>
      <c r="GV326" s="2">
        <f t="shared" si="460"/>
        <v>0</v>
      </c>
      <c r="GW326" s="2">
        <f>IF($D326=3,($N326*$M326*EC326*'input_cooling&amp;ventilation'!$D$3)*'input_cool&amp;vent_evolution'!M$11,($O326*$M326*EC326*'input_cooling&amp;ventilation'!$D$3)*'input_cool&amp;vent_evolution'!M$10)</f>
        <v>0</v>
      </c>
      <c r="GX326" s="2">
        <f>IF($D326=3,($N326*$M326*ED326*'input_cooling&amp;ventilation'!$D$3)*'input_cool&amp;vent_evolution'!N$11,($O326*$M326*ED326*'input_cooling&amp;ventilation'!$D$3)*'input_cool&amp;vent_evolution'!N$10)</f>
        <v>0</v>
      </c>
      <c r="GY326" s="2">
        <f>IF($D326=3,($N326*$M326*EE326*'input_cooling&amp;ventilation'!$D$3)*'input_cool&amp;vent_evolution'!O$11,($O326*$M326*EE326*'input_cooling&amp;ventilation'!$D$3)*'input_cool&amp;vent_evolution'!O$10)</f>
        <v>0</v>
      </c>
      <c r="GZ326" s="2">
        <f>IF($D326=3,($N326*$M326*EF326*'input_cooling&amp;ventilation'!$D$3)*'input_cool&amp;vent_evolution'!P$11,($O326*$M326*EF326*'input_cooling&amp;ventilation'!$D$3)*'input_cool&amp;vent_evolution'!P$10)</f>
        <v>0</v>
      </c>
      <c r="HA326" s="2">
        <f>IF($D326=3,($N326*$M326*EG326*'input_cooling&amp;ventilation'!$D$3)*'input_cool&amp;vent_evolution'!Q$11,($O326*$M326*EG326*'input_cooling&amp;ventilation'!$D$3)*'input_cool&amp;vent_evolution'!Q$10)</f>
        <v>0</v>
      </c>
      <c r="HB326" s="2">
        <f>IF($D326=3,($N326*$M326*EH326*'input_cooling&amp;ventilation'!$D$3)*'input_cool&amp;vent_evolution'!R$11,($O326*$M326*EH326*'input_cooling&amp;ventilation'!$D$3)*'input_cool&amp;vent_evolution'!R$10)</f>
        <v>0</v>
      </c>
      <c r="HC326" s="2">
        <f>IF($D326=3,($N326*$M326*EI326*'input_cooling&amp;ventilation'!$D$3)*'input_cool&amp;vent_evolution'!S$11,($O326*$M326*EI326*'input_cooling&amp;ventilation'!$D$3)*'input_cool&amp;vent_evolution'!S$10)</f>
        <v>0</v>
      </c>
      <c r="HD326" s="2">
        <f>IF($D326=3,($N326*$M326*EJ326*'input_cooling&amp;ventilation'!$D$3)*'input_cool&amp;vent_evolution'!T$11,($O326*$M326*EJ326*'input_cooling&amp;ventilation'!$D$3)*'input_cool&amp;vent_evolution'!T$10)</f>
        <v>0</v>
      </c>
      <c r="HE326" s="2">
        <f>IF($D326=3,($N326*$M326*EK326*'input_cooling&amp;ventilation'!$D$3)*'input_cool&amp;vent_evolution'!U$11,($O326*$M326*EK326*'input_cooling&amp;ventilation'!$D$3)*'input_cool&amp;vent_evolution'!U$10)</f>
        <v>0</v>
      </c>
      <c r="HF326" s="2">
        <f>IF($D326=3,($N326*$M326*EL326*'input_cooling&amp;ventilation'!$D$3)*'input_cool&amp;vent_evolution'!V$11,($O326*$M326*EL326*'input_cooling&amp;ventilation'!$D$3)*'input_cool&amp;vent_evolution'!V$10)</f>
        <v>0</v>
      </c>
      <c r="HG326" s="2">
        <f>IF($D326=3,($N326*$M326*EM326*'input_cooling&amp;ventilation'!$D$3)*'input_cool&amp;vent_evolution'!W$11,($O326*$M326*EM326*'input_cooling&amp;ventilation'!$D$3)*'input_cool&amp;vent_evolution'!W$10)</f>
        <v>0</v>
      </c>
      <c r="HH326" s="2">
        <f>IF($D326=3,($N326*$M326*EN326*'input_cooling&amp;ventilation'!$D$3)*'input_cool&amp;vent_evolution'!X$11,($O326*$M326*EN326*'input_cooling&amp;ventilation'!$D$3)*'input_cool&amp;vent_evolution'!X$10)</f>
        <v>0</v>
      </c>
      <c r="HI326" s="2">
        <f>IF($D326=3,($N326*$M326*EO326*'input_cooling&amp;ventilation'!$D$3)*'input_cool&amp;vent_evolution'!Y$11,($O326*$M326*EO326*'input_cooling&amp;ventilation'!$D$3)*'input_cool&amp;vent_evolution'!Y$10)</f>
        <v>0</v>
      </c>
      <c r="HJ326" s="2">
        <f>IF($D326=3,($N326*$M326*EP326*'input_cooling&amp;ventilation'!$D$3)*'input_cool&amp;vent_evolution'!Z$11,($O326*$M326*EP326*'input_cooling&amp;ventilation'!$D$3)*'input_cool&amp;vent_evolution'!Z$10)</f>
        <v>0</v>
      </c>
      <c r="HK326" s="2">
        <f>IF($D326=3,($N326*$M326*EQ326*'input_cooling&amp;ventilation'!$D$3)*'input_cool&amp;vent_evolution'!AA$11,($O326*$M326*EQ326*'input_cooling&amp;ventilation'!$D$3)*'input_cool&amp;vent_evolution'!AA$10)</f>
        <v>0</v>
      </c>
      <c r="HL326" s="2">
        <f>IF($D326=3,($N326*$M326*ER326*'input_cooling&amp;ventilation'!$D$3)*'input_cool&amp;vent_evolution'!AB$11,($O326*$M326*ER326*'input_cooling&amp;ventilation'!$D$3)*'input_cool&amp;vent_evolution'!AB$10)</f>
        <v>0</v>
      </c>
      <c r="HM326" s="2">
        <f>IF($D326=3,($N326*$M326*ES326*'input_cooling&amp;ventilation'!$D$3)*'input_cool&amp;vent_evolution'!AC$11,($O326*$M326*ES326*'input_cooling&amp;ventilation'!$D$3)*'input_cool&amp;vent_evolution'!AC$10)</f>
        <v>0</v>
      </c>
      <c r="HN326" s="2">
        <f>IF($D326=3,($N326*$M326*ET326*'input_cooling&amp;ventilation'!$D$3)*'input_cool&amp;vent_evolution'!AD$11,($O326*$M326*ET326*'input_cooling&amp;ventilation'!$D$3)*'input_cool&amp;vent_evolution'!AD$10)</f>
        <v>0</v>
      </c>
      <c r="HO326" s="2">
        <f>IF($D326=3,($N326*$M326*EU326*'input_cooling&amp;ventilation'!$D$3)*'input_cool&amp;vent_evolution'!AE$11,($O326*$M326*EU326*'input_cooling&amp;ventilation'!$D$3)*'input_cool&amp;vent_evolution'!AE$10)</f>
        <v>0</v>
      </c>
      <c r="HP326" s="2">
        <f>IF($D326=3,($N326*$M326*EV326*'input_cooling&amp;ventilation'!$D$3)*'input_cool&amp;vent_evolution'!AF$11,($O326*$M326*EV326*'input_cooling&amp;ventilation'!$D$3)*'input_cool&amp;vent_evolution'!AF$10)</f>
        <v>0</v>
      </c>
      <c r="HQ326" s="2">
        <f>IF($D326=3,($N326*$M326*EW326*'input_cooling&amp;ventilation'!$D$3)*'input_cool&amp;vent_evolution'!AG$11,($O326*$M326*EW326*'input_cooling&amp;ventilation'!$D$3)*'input_cool&amp;vent_evolution'!AG$10)</f>
        <v>0</v>
      </c>
      <c r="HR326" s="2">
        <f>IF($D326=3,($N326*$M326*EX326*'input_cooling&amp;ventilation'!$D$3)*'input_cool&amp;vent_evolution'!AH$11,($O326*$M326*EX326*'input_cooling&amp;ventilation'!$D$3)*'input_cool&amp;vent_evolution'!AH$10)</f>
        <v>0</v>
      </c>
      <c r="HS326" s="2">
        <f>IF($D326=3,($N326*$M326*EY326*'input_cooling&amp;ventilation'!$D$3)*'input_cool&amp;vent_evolution'!AI$11,($O326*$M326*EY326*'input_cooling&amp;ventilation'!$D$3)*'input_cool&amp;vent_evolution'!AI$10)</f>
        <v>0</v>
      </c>
      <c r="HT326" s="2">
        <f>IF($D326=3,($N326*$M326*EZ326*'input_cooling&amp;ventilation'!$D$3)*'input_cool&amp;vent_evolution'!AJ$11,($O326*$M326*EZ326*'input_cooling&amp;ventilation'!$D$3)*'input_cool&amp;vent_evolution'!AJ$10)</f>
        <v>0</v>
      </c>
      <c r="HU326" s="2">
        <f>IF($D326=3,($N326*$M326*FA326*'input_cooling&amp;ventilation'!$D$3)*'input_cool&amp;vent_evolution'!AK$11,($O326*$M326*FA326*'input_cooling&amp;ventilation'!$D$3)*'input_cool&amp;vent_evolution'!AK$10)</f>
        <v>0</v>
      </c>
      <c r="HV326" s="2">
        <f>IF($D326=3,($N326*$M326*FB326*'input_cooling&amp;ventilation'!$D$3)*'input_cool&amp;vent_evolution'!AL$11,($O326*$M326*FB326*'input_cooling&amp;ventilation'!$D$3)*'input_cool&amp;vent_evolution'!AL$10)</f>
        <v>0</v>
      </c>
      <c r="HW326" s="2">
        <f>IF($D326=3,($N326*$M326*FC326*'input_cooling&amp;ventilation'!$D$3)*'input_cool&amp;vent_evolution'!AM$11,($O326*$M326*FC326*'input_cooling&amp;ventilation'!$D$3)*'input_cool&amp;vent_evolution'!AM$10)</f>
        <v>0</v>
      </c>
      <c r="HX326" s="2">
        <f>IF($D326=3,($N326*$M326*FD326*'input_cooling&amp;ventilation'!$D$3)*'input_cool&amp;vent_evolution'!AN$11,($O326*$M326*FD326*'input_cooling&amp;ventilation'!$D$3)*'input_cool&amp;vent_evolution'!AN$10)</f>
        <v>0</v>
      </c>
      <c r="HY326" s="2">
        <f>IF($D326=3,($N326*$M326*FE326*'input_cooling&amp;ventilation'!$D$3)*'input_cool&amp;vent_evolution'!AO$11,($O326*$M326*FE326*'input_cooling&amp;ventilation'!$D$3)*'input_cool&amp;vent_evolution'!AO$10)</f>
        <v>0</v>
      </c>
      <c r="HZ326" s="2">
        <f>IF($D326=3,($N326*$M326*FF326*'input_cooling&amp;ventilation'!$D$3)*'input_cool&amp;vent_evolution'!AP$11,($O326*$M326*FF326*'input_cooling&amp;ventilation'!$D$3)*'input_cool&amp;vent_evolution'!AP$10)</f>
        <v>0</v>
      </c>
      <c r="IA326" s="2">
        <f>IF($D326=3,($N326*$M326*FG326*'input_cooling&amp;ventilation'!$D$3)*'input_cool&amp;vent_evolution'!AQ$11,($O326*$M326*FG326*'input_cooling&amp;ventilation'!$D$3)*'input_cool&amp;vent_evolution'!AQ$10)</f>
        <v>0</v>
      </c>
      <c r="IB326" s="2">
        <f>IF($D326=3,($N326*$M326*FH326*'input_cooling&amp;ventilation'!$D$3)*'input_cool&amp;vent_evolution'!AR$11,($O326*$M326*FH326*'input_cooling&amp;ventilation'!$D$3)*'input_cool&amp;vent_evolution'!AR$10)</f>
        <v>0</v>
      </c>
      <c r="IC326" s="2">
        <f>IF($D326=3,($N326*$M326*FI326*'input_cooling&amp;ventilation'!$D$3)*'input_cool&amp;vent_evolution'!AS$11,($O326*$M326*FI326*'input_cooling&amp;ventilation'!$D$3)*'input_cool&amp;vent_evolution'!AS$10)</f>
        <v>0</v>
      </c>
      <c r="ID326" s="2">
        <f>IF($D326=3,($N326*$M326*FJ326*'input_cooling&amp;ventilation'!$D$3)*'input_cool&amp;vent_evolution'!AT$11,($O326*$M326*FJ326*'input_cooling&amp;ventilation'!$D$3)*'input_cool&amp;vent_evolution'!AT$10)</f>
        <v>0</v>
      </c>
      <c r="IE326" s="2">
        <f>IF($D326=3,($N326*$M326*FK326*'input_cooling&amp;ventilation'!$D$3)*'input_cool&amp;vent_evolution'!AU$11,($O326*$M326*FK326*'input_cooling&amp;ventilation'!$D$3)*'input_cool&amp;vent_evolution'!AU$10)</f>
        <v>0</v>
      </c>
      <c r="IF326" s="2">
        <f>IF($D326=3,($N326*$M326*FL326*'input_cooling&amp;ventilation'!$D$3)*'input_cool&amp;vent_evolution'!AV$11,($O326*$M326*FL326*'input_cooling&amp;ventilation'!$D$3)*'input_cool&amp;vent_evolution'!AV$10)</f>
        <v>0</v>
      </c>
    </row>
    <row r="327" spans="1:240" x14ac:dyDescent="0.25">
      <c r="A327">
        <v>325</v>
      </c>
      <c r="B327">
        <v>100100</v>
      </c>
      <c r="C327">
        <v>28</v>
      </c>
      <c r="D327">
        <v>6</v>
      </c>
      <c r="E327">
        <v>2</v>
      </c>
      <c r="F327">
        <v>0</v>
      </c>
      <c r="G327">
        <v>0</v>
      </c>
      <c r="H327" s="2">
        <v>0</v>
      </c>
      <c r="I327" s="17">
        <v>0.61642553300000003</v>
      </c>
      <c r="J327">
        <v>0.389132278</v>
      </c>
      <c r="K327" s="2">
        <f t="shared" si="385"/>
        <v>0</v>
      </c>
      <c r="L327" s="2">
        <f t="shared" si="386"/>
        <v>0</v>
      </c>
      <c r="M327">
        <v>0.28827877507919702</v>
      </c>
      <c r="N327" s="17">
        <f>'input_cooling&amp;ventilation'!$D$5</f>
        <v>57.500092182043396</v>
      </c>
      <c r="O327" s="45">
        <f>'input_cooling&amp;ventilation'!$D$6</f>
        <v>19.328678831353667</v>
      </c>
      <c r="P327" s="45">
        <f>'input_cooling&amp;ventilation'!$C$5</f>
        <v>50.351688737400465</v>
      </c>
      <c r="Q327" s="45">
        <f>'input_cooling&amp;ventilation'!$C$6</f>
        <v>32.240814214248743</v>
      </c>
      <c r="R327">
        <v>17</v>
      </c>
      <c r="S327">
        <v>12</v>
      </c>
      <c r="T327">
        <v>14</v>
      </c>
      <c r="U327" s="2">
        <f t="shared" si="387"/>
        <v>0</v>
      </c>
      <c r="V327" s="2">
        <f t="shared" si="388"/>
        <v>0</v>
      </c>
      <c r="W327" s="2">
        <v>0</v>
      </c>
      <c r="X327" s="57">
        <f>IF($D327=3,(W327*(1+'input_cool&amp;vent_evolution'!M$11)),(W327*(1+'input_cool&amp;vent_evolution'!M$12)))</f>
        <v>0</v>
      </c>
      <c r="Y327" s="57">
        <f>IF($D327=3,(X327*(1+'input_cool&amp;vent_evolution'!N$11)),(X327*(1+'input_cool&amp;vent_evolution'!N$12)))</f>
        <v>0</v>
      </c>
      <c r="Z327" s="57">
        <f>IF($D327=3,(Y327*(1+'input_cool&amp;vent_evolution'!O$11)),(Y327*(1+'input_cool&amp;vent_evolution'!O$12)))</f>
        <v>0</v>
      </c>
      <c r="AA327" s="57">
        <f>IF($D327=3,(Z327*(1+'input_cool&amp;vent_evolution'!P$11)),(Z327*(1+'input_cool&amp;vent_evolution'!P$12)))</f>
        <v>0</v>
      </c>
      <c r="AB327" s="57">
        <f>IF($D327=3,(AA327*(1+'input_cool&amp;vent_evolution'!Q$11)),(AA327*(1+'input_cool&amp;vent_evolution'!Q$12)))</f>
        <v>0</v>
      </c>
      <c r="AC327" s="57">
        <f>IF($D327=3,(AB327*(1+'input_cool&amp;vent_evolution'!R$11)),(AB327*(1+'input_cool&amp;vent_evolution'!R$12)))</f>
        <v>0</v>
      </c>
      <c r="AD327" s="57">
        <f>IF($D327=3,(AC327*(1+'input_cool&amp;vent_evolution'!S$11)),(AC327*(1+'input_cool&amp;vent_evolution'!S$12)))</f>
        <v>0</v>
      </c>
      <c r="AE327" s="57">
        <f>IF($D327=3,(AD327*(1+'input_cool&amp;vent_evolution'!T$11)),(AD327*(1+'input_cool&amp;vent_evolution'!T$12)))</f>
        <v>0</v>
      </c>
      <c r="AF327" s="57">
        <f>IF($D327=3,(AE327*(1+'input_cool&amp;vent_evolution'!U$11)),(AE327*(1+'input_cool&amp;vent_evolution'!U$12)))</f>
        <v>0</v>
      </c>
      <c r="AG327" s="57">
        <f>IF($D327=3,(AF327*(1+'input_cool&amp;vent_evolution'!V$11)),(AF327*(1+'input_cool&amp;vent_evolution'!V$12)))</f>
        <v>0</v>
      </c>
      <c r="AH327" s="57">
        <f>IF($D327=3,(AG327*(1+'input_cool&amp;vent_evolution'!W$11)),(AG327*(1+'input_cool&amp;vent_evolution'!W$12)))</f>
        <v>0</v>
      </c>
      <c r="AI327" s="57">
        <f>IF($D327=3,(AH327*(1+'input_cool&amp;vent_evolution'!X$11)),(AH327*(1+'input_cool&amp;vent_evolution'!X$12)))</f>
        <v>0</v>
      </c>
      <c r="AJ327" s="57">
        <f>IF($D327=3,(AI327*(1+'input_cool&amp;vent_evolution'!Y$11)),(AI327*(1+'input_cool&amp;vent_evolution'!Y$12)))</f>
        <v>0</v>
      </c>
      <c r="AK327" s="57">
        <f>IF($D327=3,(AJ327*(1+'input_cool&amp;vent_evolution'!Z$11)),(AJ327*(1+'input_cool&amp;vent_evolution'!Z$12)))</f>
        <v>0</v>
      </c>
      <c r="AL327" s="57">
        <f>IF($D327=3,(AK327*(1+'input_cool&amp;vent_evolution'!AA$11)),(AK327*(1+'input_cool&amp;vent_evolution'!AA$12)))</f>
        <v>0</v>
      </c>
      <c r="AM327" s="57">
        <f>IF($D327=3,(AL327*(1+'input_cool&amp;vent_evolution'!AB$11)),(AL327*(1+'input_cool&amp;vent_evolution'!AB$12)))</f>
        <v>0</v>
      </c>
      <c r="AN327" s="57">
        <f>IF($D327=3,(AM327*(1+'input_cool&amp;vent_evolution'!AC$11)),(AM327*(1+'input_cool&amp;vent_evolution'!AC$12)))</f>
        <v>0</v>
      </c>
      <c r="AO327" s="57">
        <f>IF($D327=3,(AN327*(1+'input_cool&amp;vent_evolution'!AD$11)),(AN327*(1+'input_cool&amp;vent_evolution'!AD$12)))</f>
        <v>0</v>
      </c>
      <c r="AP327" s="57">
        <f>IF($D327=3,(AO327*(1+'input_cool&amp;vent_evolution'!AE$11)),(AO327*(1+'input_cool&amp;vent_evolution'!AE$12)))</f>
        <v>0</v>
      </c>
      <c r="AQ327" s="57">
        <f>IF($D327=3,(AP327*(1+'input_cool&amp;vent_evolution'!AF$11)),(AP327*(1+'input_cool&amp;vent_evolution'!AF$12)))</f>
        <v>0</v>
      </c>
      <c r="AR327" s="57">
        <f>IF($D327=3,(AQ327*(1+'input_cool&amp;vent_evolution'!AG$11)),(AQ327*(1+'input_cool&amp;vent_evolution'!AG$12)))</f>
        <v>0</v>
      </c>
      <c r="AS327" s="57">
        <f>IF($D327=3,(AR327*(1+'input_cool&amp;vent_evolution'!AH$11)),(AR327*(1+'input_cool&amp;vent_evolution'!AH$12)))</f>
        <v>0</v>
      </c>
      <c r="AT327" s="57">
        <f>IF($D327=3,(AS327*(1+'input_cool&amp;vent_evolution'!AI$11)),(AS327*(1+'input_cool&amp;vent_evolution'!AI$12)))</f>
        <v>0</v>
      </c>
      <c r="AU327" s="57">
        <f>IF($D327=3,(AT327*(1+'input_cool&amp;vent_evolution'!AJ$11)),(AT327*(1+'input_cool&amp;vent_evolution'!AJ$12)))</f>
        <v>0</v>
      </c>
      <c r="AV327" s="57">
        <f>IF($D327=3,(AU327*(1+'input_cool&amp;vent_evolution'!AK$11)),(AU327*(1+'input_cool&amp;vent_evolution'!AK$12)))</f>
        <v>0</v>
      </c>
      <c r="AW327" s="57">
        <f>IF($D327=3,(AV327*(1+'input_cool&amp;vent_evolution'!AL$11)),(AV327*(1+'input_cool&amp;vent_evolution'!AL$12)))</f>
        <v>0</v>
      </c>
      <c r="AX327" s="57">
        <f>IF($D327=3,(AW327*(1+'input_cool&amp;vent_evolution'!AM$11)),(AW327*(1+'input_cool&amp;vent_evolution'!AM$12)))</f>
        <v>0</v>
      </c>
      <c r="AY327" s="57">
        <f>IF($D327=3,(AX327*(1+'input_cool&amp;vent_evolution'!AN$11)),(AX327*(1+'input_cool&amp;vent_evolution'!AN$12)))</f>
        <v>0</v>
      </c>
      <c r="AZ327" s="57">
        <f>IF($D327=3,(AY327*(1+'input_cool&amp;vent_evolution'!AO$11)),(AY327*(1+'input_cool&amp;vent_evolution'!AO$12)))</f>
        <v>0</v>
      </c>
      <c r="BA327" s="57">
        <f>IF($D327=3,(AZ327*(1+'input_cool&amp;vent_evolution'!AP$11)),(AZ327*(1+'input_cool&amp;vent_evolution'!AP$12)))</f>
        <v>0</v>
      </c>
      <c r="BB327" s="57">
        <f>IF($D327=3,(BA327*(1+'input_cool&amp;vent_evolution'!AQ$11)),(BA327*(1+'input_cool&amp;vent_evolution'!AQ$12)))</f>
        <v>0</v>
      </c>
      <c r="BC327" s="57">
        <f>IF($D327=3,(BB327*(1+'input_cool&amp;vent_evolution'!AR$11)),(BB327*(1+'input_cool&amp;vent_evolution'!AR$12)))</f>
        <v>0</v>
      </c>
      <c r="BD327" s="57">
        <f>IF($D327=3,(BC327*(1+'input_cool&amp;vent_evolution'!AS$11)),(BC327*(1+'input_cool&amp;vent_evolution'!AS$12)))</f>
        <v>0</v>
      </c>
      <c r="BE327" s="57">
        <f>IF($D327=3,(BD327*(1+'input_cool&amp;vent_evolution'!AT$11)),(BD327*(1+'input_cool&amp;vent_evolution'!AT$12)))</f>
        <v>0</v>
      </c>
      <c r="BF327" s="57">
        <f>IF($D327=3,(BE327*(1+'input_cool&amp;vent_evolution'!AU$11)),(BE327*(1+'input_cool&amp;vent_evolution'!AU$12)))</f>
        <v>0</v>
      </c>
      <c r="BG327" s="57">
        <f>IF($D327=3,(BF327*(1+'input_cool&amp;vent_evolution'!AV$11)),(BF327*(1+'input_cool&amp;vent_evolution'!AV$12)))</f>
        <v>0</v>
      </c>
      <c r="BH327" s="2">
        <f t="shared" si="461"/>
        <v>0</v>
      </c>
      <c r="BI327" s="2">
        <f t="shared" si="389"/>
        <v>0</v>
      </c>
      <c r="BJ327" s="2">
        <f t="shared" si="390"/>
        <v>0</v>
      </c>
      <c r="BK327" s="2">
        <f t="shared" si="391"/>
        <v>0</v>
      </c>
      <c r="BL327" s="2">
        <f t="shared" si="392"/>
        <v>0</v>
      </c>
      <c r="BM327" s="2">
        <f t="shared" si="393"/>
        <v>0</v>
      </c>
      <c r="BN327" s="2">
        <f t="shared" si="394"/>
        <v>0</v>
      </c>
      <c r="BO327" s="2">
        <f t="shared" si="395"/>
        <v>0</v>
      </c>
      <c r="BP327" s="2">
        <f t="shared" si="396"/>
        <v>0</v>
      </c>
      <c r="BQ327" s="2">
        <f t="shared" si="397"/>
        <v>0</v>
      </c>
      <c r="BR327" s="2">
        <f t="shared" si="398"/>
        <v>0</v>
      </c>
      <c r="BS327" s="2">
        <f t="shared" si="399"/>
        <v>0</v>
      </c>
      <c r="BT327" s="2">
        <f t="shared" si="400"/>
        <v>0</v>
      </c>
      <c r="BU327" s="2">
        <f t="shared" si="401"/>
        <v>0</v>
      </c>
      <c r="BV327" s="2">
        <f t="shared" si="402"/>
        <v>0</v>
      </c>
      <c r="BW327" s="2">
        <f t="shared" si="403"/>
        <v>0</v>
      </c>
      <c r="BX327" s="2">
        <f t="shared" si="404"/>
        <v>0</v>
      </c>
      <c r="BY327" s="2">
        <f t="shared" si="405"/>
        <v>0</v>
      </c>
      <c r="BZ327" s="2">
        <f t="shared" si="406"/>
        <v>0</v>
      </c>
      <c r="CA327" s="2">
        <f t="shared" si="407"/>
        <v>0</v>
      </c>
      <c r="CB327" s="2">
        <f t="shared" si="408"/>
        <v>0</v>
      </c>
      <c r="CC327" s="2">
        <f t="shared" si="409"/>
        <v>0</v>
      </c>
      <c r="CD327" s="2">
        <f t="shared" si="410"/>
        <v>0</v>
      </c>
      <c r="CE327" s="2">
        <f t="shared" si="411"/>
        <v>0</v>
      </c>
      <c r="CF327" s="2">
        <f t="shared" si="412"/>
        <v>0</v>
      </c>
      <c r="CG327" s="2">
        <f t="shared" si="413"/>
        <v>0</v>
      </c>
      <c r="CH327" s="2">
        <f t="shared" si="414"/>
        <v>0</v>
      </c>
      <c r="CI327" s="2">
        <f t="shared" si="415"/>
        <v>0</v>
      </c>
      <c r="CJ327" s="2">
        <f t="shared" si="416"/>
        <v>0</v>
      </c>
      <c r="CK327" s="2">
        <f t="shared" si="417"/>
        <v>0</v>
      </c>
      <c r="CL327" s="2">
        <f t="shared" si="418"/>
        <v>0</v>
      </c>
      <c r="CM327" s="2">
        <f t="shared" si="419"/>
        <v>0</v>
      </c>
      <c r="CN327" s="2">
        <f t="shared" si="420"/>
        <v>0</v>
      </c>
      <c r="CO327" s="2">
        <f t="shared" si="421"/>
        <v>0</v>
      </c>
      <c r="CP327" s="2">
        <f t="shared" si="422"/>
        <v>0</v>
      </c>
      <c r="CQ327" s="2">
        <f t="shared" si="423"/>
        <v>0</v>
      </c>
      <c r="CR327" s="2">
        <f>IF($D327=3,(W327*$P327*$M327*'input_cooling&amp;ventilation'!$D$3)*'input_cool&amp;vent_evolution'!M$11,(W327*$Q327*'input_cooling&amp;ventilation'!$D$3)*'input_cool&amp;vent_evolution'!M$12)</f>
        <v>0</v>
      </c>
      <c r="CS327" s="2">
        <f>IF($D327=3,(X327*$P327*$M327*'input_cooling&amp;ventilation'!$D$3)*'input_cool&amp;vent_evolution'!N$11,(X327*$Q327*'input_cooling&amp;ventilation'!$D$3)*'input_cool&amp;vent_evolution'!N$12)</f>
        <v>0</v>
      </c>
      <c r="CT327" s="2">
        <f>IF($D327=3,(Y327*$P327*$M327*'input_cooling&amp;ventilation'!$D$3)*'input_cool&amp;vent_evolution'!O$11,(Y327*$Q327*'input_cooling&amp;ventilation'!$D$3)*'input_cool&amp;vent_evolution'!O$12)</f>
        <v>0</v>
      </c>
      <c r="CU327" s="2">
        <f>IF($D327=3,(Z327*$P327*$M327*'input_cooling&amp;ventilation'!$D$3)*'input_cool&amp;vent_evolution'!P$11,(Z327*$Q327*'input_cooling&amp;ventilation'!$D$3)*'input_cool&amp;vent_evolution'!P$12)</f>
        <v>0</v>
      </c>
      <c r="CV327" s="2">
        <f>IF($D327=3,(AA327*$P327*$M327*'input_cooling&amp;ventilation'!$D$3)*'input_cool&amp;vent_evolution'!Q$11,(AA327*$Q327*'input_cooling&amp;ventilation'!$D$3)*'input_cool&amp;vent_evolution'!Q$12)</f>
        <v>0</v>
      </c>
      <c r="CW327" s="2">
        <f>IF($D327=3,(AB327*$P327*$M327*'input_cooling&amp;ventilation'!$D$3)*'input_cool&amp;vent_evolution'!R$11,(AB327*$Q327*'input_cooling&amp;ventilation'!$D$3)*'input_cool&amp;vent_evolution'!R$12)</f>
        <v>0</v>
      </c>
      <c r="CX327" s="2">
        <f>IF($D327=3,(AC327*$P327*$M327*'input_cooling&amp;ventilation'!$D$3)*'input_cool&amp;vent_evolution'!S$11,(AC327*$Q327*'input_cooling&amp;ventilation'!$D$3)*'input_cool&amp;vent_evolution'!S$12)</f>
        <v>0</v>
      </c>
      <c r="CY327" s="2">
        <f>IF($D327=3,(AD327*$P327*$M327*'input_cooling&amp;ventilation'!$D$3)*'input_cool&amp;vent_evolution'!T$11,(AD327*$Q327*'input_cooling&amp;ventilation'!$D$3)*'input_cool&amp;vent_evolution'!T$12)</f>
        <v>0</v>
      </c>
      <c r="CZ327" s="2">
        <f>IF($D327=3,(AE327*$P327*$M327*'input_cooling&amp;ventilation'!$D$3)*'input_cool&amp;vent_evolution'!U$11,(AE327*$Q327*'input_cooling&amp;ventilation'!$D$3)*'input_cool&amp;vent_evolution'!U$12)</f>
        <v>0</v>
      </c>
      <c r="DA327" s="2">
        <f>IF($D327=3,(AF327*$P327*$M327*'input_cooling&amp;ventilation'!$D$3)*'input_cool&amp;vent_evolution'!V$11,(AF327*$Q327*'input_cooling&amp;ventilation'!$D$3)*'input_cool&amp;vent_evolution'!V$12)</f>
        <v>0</v>
      </c>
      <c r="DB327" s="2">
        <f>IF($D327=3,(AG327*$P327*$M327*'input_cooling&amp;ventilation'!$D$3)*'input_cool&amp;vent_evolution'!W$11,(AG327*$Q327*'input_cooling&amp;ventilation'!$D$3)*'input_cool&amp;vent_evolution'!W$12)</f>
        <v>0</v>
      </c>
      <c r="DC327" s="2">
        <f>IF($D327=3,(AH327*$P327*$M327*'input_cooling&amp;ventilation'!$D$3)*'input_cool&amp;vent_evolution'!X$11,(AH327*$Q327*'input_cooling&amp;ventilation'!$D$3)*'input_cool&amp;vent_evolution'!X$12)</f>
        <v>0</v>
      </c>
      <c r="DD327" s="2">
        <f>IF($D327=3,(AI327*$P327*$M327*'input_cooling&amp;ventilation'!$D$3)*'input_cool&amp;vent_evolution'!Y$11,(AI327*$Q327*'input_cooling&amp;ventilation'!$D$3)*'input_cool&amp;vent_evolution'!Y$12)</f>
        <v>0</v>
      </c>
      <c r="DE327" s="2">
        <f>IF($D327=3,(AJ327*$P327*$M327*'input_cooling&amp;ventilation'!$D$3)*'input_cool&amp;vent_evolution'!Z$11,(AJ327*$Q327*'input_cooling&amp;ventilation'!$D$3)*'input_cool&amp;vent_evolution'!Z$12)</f>
        <v>0</v>
      </c>
      <c r="DF327" s="2">
        <f>IF($D327=3,(AK327*$P327*$M327*'input_cooling&amp;ventilation'!$D$3)*'input_cool&amp;vent_evolution'!AA$11,(AK327*$Q327*'input_cooling&amp;ventilation'!$D$3)*'input_cool&amp;vent_evolution'!AA$12)</f>
        <v>0</v>
      </c>
      <c r="DG327" s="2">
        <f>IF($D327=3,(AL327*$P327*$M327*'input_cooling&amp;ventilation'!$D$3)*'input_cool&amp;vent_evolution'!AB$11,(AL327*$Q327*'input_cooling&amp;ventilation'!$D$3)*'input_cool&amp;vent_evolution'!AB$12)</f>
        <v>0</v>
      </c>
      <c r="DH327" s="2">
        <f>IF($D327=3,(AM327*$P327*$M327*'input_cooling&amp;ventilation'!$D$3)*'input_cool&amp;vent_evolution'!AC$11,(AM327*$Q327*'input_cooling&amp;ventilation'!$D$3)*'input_cool&amp;vent_evolution'!AC$12)</f>
        <v>0</v>
      </c>
      <c r="DI327" s="2">
        <f>IF($D327=3,(AN327*$P327*$M327*'input_cooling&amp;ventilation'!$D$3)*'input_cool&amp;vent_evolution'!AD$11,(AN327*$Q327*'input_cooling&amp;ventilation'!$D$3)*'input_cool&amp;vent_evolution'!AD$12)</f>
        <v>0</v>
      </c>
      <c r="DJ327" s="2">
        <f>IF($D327=3,(AO327*$P327*$M327*'input_cooling&amp;ventilation'!$D$3)*'input_cool&amp;vent_evolution'!AE$11,(AO327*$Q327*'input_cooling&amp;ventilation'!$D$3)*'input_cool&amp;vent_evolution'!AE$12)</f>
        <v>0</v>
      </c>
      <c r="DK327" s="2">
        <f>IF($D327=3,(AP327*$P327*$M327*'input_cooling&amp;ventilation'!$D$3)*'input_cool&amp;vent_evolution'!AF$11,(AP327*$Q327*'input_cooling&amp;ventilation'!$D$3)*'input_cool&amp;vent_evolution'!AF$12)</f>
        <v>0</v>
      </c>
      <c r="DL327" s="2">
        <f>IF($D327=3,(AQ327*$P327*$M327*'input_cooling&amp;ventilation'!$D$3)*'input_cool&amp;vent_evolution'!AG$11,(AQ327*$Q327*'input_cooling&amp;ventilation'!$D$3)*'input_cool&amp;vent_evolution'!AG$12)</f>
        <v>0</v>
      </c>
      <c r="DM327" s="2">
        <f>IF($D327=3,(AR327*$P327*$M327*'input_cooling&amp;ventilation'!$D$3)*'input_cool&amp;vent_evolution'!AH$11,(AR327*$Q327*'input_cooling&amp;ventilation'!$D$3)*'input_cool&amp;vent_evolution'!AH$12)</f>
        <v>0</v>
      </c>
      <c r="DN327" s="2">
        <f>IF($D327=3,(AS327*$P327*$M327*'input_cooling&amp;ventilation'!$D$3)*'input_cool&amp;vent_evolution'!AI$11,(AS327*$Q327*'input_cooling&amp;ventilation'!$D$3)*'input_cool&amp;vent_evolution'!AI$12)</f>
        <v>0</v>
      </c>
      <c r="DO327" s="2">
        <f>IF($D327=3,(AT327*$P327*$M327*'input_cooling&amp;ventilation'!$D$3)*'input_cool&amp;vent_evolution'!AJ$11,(AT327*$Q327*'input_cooling&amp;ventilation'!$D$3)*'input_cool&amp;vent_evolution'!AJ$12)</f>
        <v>0</v>
      </c>
      <c r="DP327" s="2">
        <f>IF($D327=3,(AU327*$P327*$M327*'input_cooling&amp;ventilation'!$D$3)*'input_cool&amp;vent_evolution'!AK$11,(AU327*$Q327*'input_cooling&amp;ventilation'!$D$3)*'input_cool&amp;vent_evolution'!AK$12)</f>
        <v>0</v>
      </c>
      <c r="DQ327" s="2">
        <f>IF($D327=3,(AV327*$P327*$M327*'input_cooling&amp;ventilation'!$D$3)*'input_cool&amp;vent_evolution'!AL$11,(AV327*$Q327*'input_cooling&amp;ventilation'!$D$3)*'input_cool&amp;vent_evolution'!AL$12)</f>
        <v>0</v>
      </c>
      <c r="DR327" s="2">
        <f>IF($D327=3,(AW327*$P327*$M327*'input_cooling&amp;ventilation'!$D$3)*'input_cool&amp;vent_evolution'!AM$11,(AW327*$Q327*'input_cooling&amp;ventilation'!$D$3)*'input_cool&amp;vent_evolution'!AM$12)</f>
        <v>0</v>
      </c>
      <c r="DS327" s="2">
        <f>IF($D327=3,(AX327*$P327*$M327*'input_cooling&amp;ventilation'!$D$3)*'input_cool&amp;vent_evolution'!AN$11,(AX327*$Q327*'input_cooling&amp;ventilation'!$D$3)*'input_cool&amp;vent_evolution'!AN$12)</f>
        <v>0</v>
      </c>
      <c r="DT327" s="2">
        <f>IF($D327=3,(AY327*$P327*$M327*'input_cooling&amp;ventilation'!$D$3)*'input_cool&amp;vent_evolution'!AO$11,(AY327*$Q327*'input_cooling&amp;ventilation'!$D$3)*'input_cool&amp;vent_evolution'!AO$12)</f>
        <v>0</v>
      </c>
      <c r="DU327" s="2">
        <f>IF($D327=3,(AZ327*$P327*$M327*'input_cooling&amp;ventilation'!$D$3)*'input_cool&amp;vent_evolution'!AP$11,(AZ327*$Q327*'input_cooling&amp;ventilation'!$D$3)*'input_cool&amp;vent_evolution'!AP$12)</f>
        <v>0</v>
      </c>
      <c r="DV327" s="2">
        <f>IF($D327=3,(BA327*$P327*$M327*'input_cooling&amp;ventilation'!$D$3)*'input_cool&amp;vent_evolution'!AQ$11,(BA327*$Q327*'input_cooling&amp;ventilation'!$D$3)*'input_cool&amp;vent_evolution'!AQ$12)</f>
        <v>0</v>
      </c>
      <c r="DW327" s="2">
        <f>IF($D327=3,(BB327*$P327*$M327*'input_cooling&amp;ventilation'!$D$3)*'input_cool&amp;vent_evolution'!AR$11,(BB327*$Q327*'input_cooling&amp;ventilation'!$D$3)*'input_cool&amp;vent_evolution'!AR$12)</f>
        <v>0</v>
      </c>
      <c r="DX327" s="2">
        <f>IF($D327=3,(BC327*$P327*$M327*'input_cooling&amp;ventilation'!$D$3)*'input_cool&amp;vent_evolution'!AS$11,(BC327*$Q327*'input_cooling&amp;ventilation'!$D$3)*'input_cool&amp;vent_evolution'!AS$12)</f>
        <v>0</v>
      </c>
      <c r="DY327" s="2">
        <f>IF($D327=3,(BD327*$P327*$M327*'input_cooling&amp;ventilation'!$D$3)*'input_cool&amp;vent_evolution'!AT$11,(BD327*$Q327*'input_cooling&amp;ventilation'!$D$3)*'input_cool&amp;vent_evolution'!AT$12)</f>
        <v>0</v>
      </c>
      <c r="DZ327" s="2">
        <f>IF($D327=3,(BE327*$P327*$M327*'input_cooling&amp;ventilation'!$D$3)*'input_cool&amp;vent_evolution'!AU$11,(BE327*$Q327*'input_cooling&amp;ventilation'!$D$3)*'input_cool&amp;vent_evolution'!AU$12)</f>
        <v>0</v>
      </c>
      <c r="EA327" s="2">
        <f>IF($D327=3,(BF327*$P327*$M327*'input_cooling&amp;ventilation'!$D$3)*'input_cool&amp;vent_evolution'!AV$11,(BF327*$Q327*'input_cooling&amp;ventilation'!$D$3)*'input_cool&amp;vent_evolution'!AV$12)</f>
        <v>0</v>
      </c>
      <c r="EB327">
        <v>0.1833809251856082</v>
      </c>
      <c r="EC327" s="2">
        <f t="shared" si="424"/>
        <v>0</v>
      </c>
      <c r="ED327" s="2">
        <f>IF($D327=3,(EC327*(1+'input_cool&amp;vent_evolution'!M$10)),EC327*(1+'input_cool&amp;vent_evolution'!M$9))</f>
        <v>0</v>
      </c>
      <c r="EE327" s="2">
        <f>IF($D327=3,(ED327*(1+'input_cool&amp;vent_evolution'!N$10)),ED327*(1+'input_cool&amp;vent_evolution'!N$9))</f>
        <v>0</v>
      </c>
      <c r="EF327" s="2">
        <f>IF($D327=3,(EE327*(1+'input_cool&amp;vent_evolution'!O$10)),EE327*(1+'input_cool&amp;vent_evolution'!O$9))</f>
        <v>0</v>
      </c>
      <c r="EG327" s="2">
        <f>IF($D327=3,(EF327*(1+'input_cool&amp;vent_evolution'!P$10)),EF327*(1+'input_cool&amp;vent_evolution'!P$9))</f>
        <v>0</v>
      </c>
      <c r="EH327" s="2">
        <f>IF($D327=3,(EG327*(1+'input_cool&amp;vent_evolution'!Q$10)),EG327*(1+'input_cool&amp;vent_evolution'!Q$9))</f>
        <v>0</v>
      </c>
      <c r="EI327" s="2">
        <f>IF($D327=3,(EH327*(1+'input_cool&amp;vent_evolution'!R$10)),EH327*(1+'input_cool&amp;vent_evolution'!R$9))</f>
        <v>0</v>
      </c>
      <c r="EJ327" s="2">
        <f>IF($D327=3,(EI327*(1+'input_cool&amp;vent_evolution'!S$10)),EI327*(1+'input_cool&amp;vent_evolution'!S$9))</f>
        <v>0</v>
      </c>
      <c r="EK327" s="2">
        <f>IF($D327=3,(EJ327*(1+'input_cool&amp;vent_evolution'!T$10)),EJ327*(1+'input_cool&amp;vent_evolution'!T$9))</f>
        <v>0</v>
      </c>
      <c r="EL327" s="2">
        <f>IF($D327=3,(EK327*(1+'input_cool&amp;vent_evolution'!U$10)),EK327*(1+'input_cool&amp;vent_evolution'!U$9))</f>
        <v>0</v>
      </c>
      <c r="EM327" s="2">
        <f>IF($D327=3,(EL327*(1+'input_cool&amp;vent_evolution'!V$10)),EL327*(1+'input_cool&amp;vent_evolution'!V$9))</f>
        <v>0</v>
      </c>
      <c r="EN327" s="2">
        <f>IF($D327=3,(EM327*(1+'input_cool&amp;vent_evolution'!W$10)),EM327*(1+'input_cool&amp;vent_evolution'!W$9))</f>
        <v>0</v>
      </c>
      <c r="EO327" s="2">
        <f>IF($D327=3,(EN327*(1+'input_cool&amp;vent_evolution'!X$10)),EN327*(1+'input_cool&amp;vent_evolution'!X$9))</f>
        <v>0</v>
      </c>
      <c r="EP327" s="2">
        <f>IF($D327=3,(EO327*(1+'input_cool&amp;vent_evolution'!Y$10)),EO327*(1+'input_cool&amp;vent_evolution'!Y$9))</f>
        <v>0</v>
      </c>
      <c r="EQ327" s="2">
        <f>IF($D327=3,(EP327*(1+'input_cool&amp;vent_evolution'!Z$10)),EP327*(1+'input_cool&amp;vent_evolution'!Z$9))</f>
        <v>0</v>
      </c>
      <c r="ER327" s="2">
        <f>IF($D327=3,(EQ327*(1+'input_cool&amp;vent_evolution'!AA$10)),EQ327*(1+'input_cool&amp;vent_evolution'!AA$9))</f>
        <v>0</v>
      </c>
      <c r="ES327" s="2">
        <f>IF($D327=3,(ER327*(1+'input_cool&amp;vent_evolution'!AB$10)),ER327*(1+'input_cool&amp;vent_evolution'!AB$9))</f>
        <v>0</v>
      </c>
      <c r="ET327" s="2">
        <f>IF($D327=3,(ES327*(1+'input_cool&amp;vent_evolution'!AC$10)),ES327*(1+'input_cool&amp;vent_evolution'!AC$9))</f>
        <v>0</v>
      </c>
      <c r="EU327" s="2">
        <f>IF($D327=3,(ET327*(1+'input_cool&amp;vent_evolution'!AD$10)),ET327*(1+'input_cool&amp;vent_evolution'!AD$9))</f>
        <v>0</v>
      </c>
      <c r="EV327" s="2">
        <f>IF($D327=3,(EU327*(1+'input_cool&amp;vent_evolution'!AE$10)),EU327*(1+'input_cool&amp;vent_evolution'!AE$9))</f>
        <v>0</v>
      </c>
      <c r="EW327" s="2">
        <f>IF($D327=3,(EV327*(1+'input_cool&amp;vent_evolution'!AF$10)),EV327*(1+'input_cool&amp;vent_evolution'!AF$9))</f>
        <v>0</v>
      </c>
      <c r="EX327" s="2">
        <f>IF($D327=3,(EW327*(1+'input_cool&amp;vent_evolution'!AG$10)),EW327*(1+'input_cool&amp;vent_evolution'!AG$9))</f>
        <v>0</v>
      </c>
      <c r="EY327" s="2">
        <f>IF($D327=3,(EX327*(1+'input_cool&amp;vent_evolution'!AH$10)),EX327*(1+'input_cool&amp;vent_evolution'!AH$9))</f>
        <v>0</v>
      </c>
      <c r="EZ327" s="2">
        <f>IF($D327=3,(EY327*(1+'input_cool&amp;vent_evolution'!AI$10)),EY327*(1+'input_cool&amp;vent_evolution'!AI$9))</f>
        <v>0</v>
      </c>
      <c r="FA327" s="2">
        <f>IF($D327=3,(EZ327*(1+'input_cool&amp;vent_evolution'!AJ$10)),EZ327*(1+'input_cool&amp;vent_evolution'!AJ$9))</f>
        <v>0</v>
      </c>
      <c r="FB327" s="2">
        <f>IF($D327=3,(FA327*(1+'input_cool&amp;vent_evolution'!AK$10)),FA327*(1+'input_cool&amp;vent_evolution'!AK$9))</f>
        <v>0</v>
      </c>
      <c r="FC327" s="2">
        <f>IF($D327=3,(FB327*(1+'input_cool&amp;vent_evolution'!AL$10)),FB327*(1+'input_cool&amp;vent_evolution'!AL$9))</f>
        <v>0</v>
      </c>
      <c r="FD327" s="2">
        <f>IF($D327=3,(FC327*(1+'input_cool&amp;vent_evolution'!AM$10)),FC327*(1+'input_cool&amp;vent_evolution'!AM$9))</f>
        <v>0</v>
      </c>
      <c r="FE327" s="2">
        <f>IF($D327=3,(FD327*(1+'input_cool&amp;vent_evolution'!AN$10)),FD327*(1+'input_cool&amp;vent_evolution'!AN$9))</f>
        <v>0</v>
      </c>
      <c r="FF327" s="2">
        <f>IF($D327=3,(FE327*(1+'input_cool&amp;vent_evolution'!AO$10)),FE327*(1+'input_cool&amp;vent_evolution'!AO$9))</f>
        <v>0</v>
      </c>
      <c r="FG327" s="2">
        <f>IF($D327=3,(FF327*(1+'input_cool&amp;vent_evolution'!AP$10)),FF327*(1+'input_cool&amp;vent_evolution'!AP$9))</f>
        <v>0</v>
      </c>
      <c r="FH327" s="2">
        <f>IF($D327=3,(FG327*(1+'input_cool&amp;vent_evolution'!AQ$10)),FG327*(1+'input_cool&amp;vent_evolution'!AQ$9))</f>
        <v>0</v>
      </c>
      <c r="FI327" s="2">
        <f>IF($D327=3,(FH327*(1+'input_cool&amp;vent_evolution'!AR$10)),FH327*(1+'input_cool&amp;vent_evolution'!AR$9))</f>
        <v>0</v>
      </c>
      <c r="FJ327" s="2">
        <f>IF($D327=3,(FI327*(1+'input_cool&amp;vent_evolution'!AS$10)),FI327*(1+'input_cool&amp;vent_evolution'!AS$9))</f>
        <v>0</v>
      </c>
      <c r="FK327" s="2">
        <f>IF($D327=3,(FJ327*(1+'input_cool&amp;vent_evolution'!AT$10)),FJ327*(1+'input_cool&amp;vent_evolution'!AT$9))</f>
        <v>0</v>
      </c>
      <c r="FL327" s="2">
        <f>IF($D327=3,(FK327*(1+'input_cool&amp;vent_evolution'!AU$10)),FK327*(1+'input_cool&amp;vent_evolution'!AU$9))</f>
        <v>0</v>
      </c>
      <c r="FM327" s="2">
        <f t="shared" si="425"/>
        <v>0</v>
      </c>
      <c r="FN327" s="2">
        <f t="shared" si="426"/>
        <v>0</v>
      </c>
      <c r="FO327" s="2">
        <f t="shared" si="427"/>
        <v>0</v>
      </c>
      <c r="FP327" s="2">
        <f t="shared" si="428"/>
        <v>0</v>
      </c>
      <c r="FQ327" s="2">
        <f t="shared" si="429"/>
        <v>0</v>
      </c>
      <c r="FR327" s="2">
        <f t="shared" si="430"/>
        <v>0</v>
      </c>
      <c r="FS327" s="2">
        <f t="shared" si="431"/>
        <v>0</v>
      </c>
      <c r="FT327" s="2">
        <f t="shared" si="432"/>
        <v>0</v>
      </c>
      <c r="FU327" s="2">
        <f t="shared" si="433"/>
        <v>0</v>
      </c>
      <c r="FV327" s="2">
        <f t="shared" si="434"/>
        <v>0</v>
      </c>
      <c r="FW327" s="2">
        <f t="shared" si="435"/>
        <v>0</v>
      </c>
      <c r="FX327" s="2">
        <f t="shared" si="436"/>
        <v>0</v>
      </c>
      <c r="FY327" s="2">
        <f t="shared" si="437"/>
        <v>0</v>
      </c>
      <c r="FZ327" s="2">
        <f t="shared" si="438"/>
        <v>0</v>
      </c>
      <c r="GA327" s="2">
        <f t="shared" si="439"/>
        <v>0</v>
      </c>
      <c r="GB327" s="2">
        <f t="shared" si="440"/>
        <v>0</v>
      </c>
      <c r="GC327" s="2">
        <f t="shared" si="441"/>
        <v>0</v>
      </c>
      <c r="GD327" s="2">
        <f t="shared" si="442"/>
        <v>0</v>
      </c>
      <c r="GE327" s="2">
        <f t="shared" si="443"/>
        <v>0</v>
      </c>
      <c r="GF327" s="2">
        <f t="shared" si="444"/>
        <v>0</v>
      </c>
      <c r="GG327" s="2">
        <f t="shared" si="445"/>
        <v>0</v>
      </c>
      <c r="GH327" s="2">
        <f t="shared" si="446"/>
        <v>0</v>
      </c>
      <c r="GI327" s="2">
        <f t="shared" si="447"/>
        <v>0</v>
      </c>
      <c r="GJ327" s="2">
        <f t="shared" si="448"/>
        <v>0</v>
      </c>
      <c r="GK327" s="2">
        <f t="shared" si="449"/>
        <v>0</v>
      </c>
      <c r="GL327" s="2">
        <f t="shared" si="450"/>
        <v>0</v>
      </c>
      <c r="GM327" s="2">
        <f t="shared" si="451"/>
        <v>0</v>
      </c>
      <c r="GN327" s="2">
        <f t="shared" si="452"/>
        <v>0</v>
      </c>
      <c r="GO327" s="2">
        <f t="shared" si="453"/>
        <v>0</v>
      </c>
      <c r="GP327" s="2">
        <f t="shared" si="454"/>
        <v>0</v>
      </c>
      <c r="GQ327" s="2">
        <f t="shared" si="455"/>
        <v>0</v>
      </c>
      <c r="GR327" s="2">
        <f t="shared" si="456"/>
        <v>0</v>
      </c>
      <c r="GS327" s="2">
        <f t="shared" si="457"/>
        <v>0</v>
      </c>
      <c r="GT327" s="2">
        <f t="shared" si="458"/>
        <v>0</v>
      </c>
      <c r="GU327" s="2">
        <f t="shared" si="459"/>
        <v>0</v>
      </c>
      <c r="GV327" s="2">
        <f t="shared" si="460"/>
        <v>0</v>
      </c>
      <c r="GW327" s="2">
        <f>IF($D327=3,($N327*$M327*EC327*'input_cooling&amp;ventilation'!$D$3)*'input_cool&amp;vent_evolution'!M$11,($O327*$M327*EC327*'input_cooling&amp;ventilation'!$D$3)*'input_cool&amp;vent_evolution'!M$10)</f>
        <v>0</v>
      </c>
      <c r="GX327" s="2">
        <f>IF($D327=3,($N327*$M327*ED327*'input_cooling&amp;ventilation'!$D$3)*'input_cool&amp;vent_evolution'!N$11,($O327*$M327*ED327*'input_cooling&amp;ventilation'!$D$3)*'input_cool&amp;vent_evolution'!N$10)</f>
        <v>0</v>
      </c>
      <c r="GY327" s="2">
        <f>IF($D327=3,($N327*$M327*EE327*'input_cooling&amp;ventilation'!$D$3)*'input_cool&amp;vent_evolution'!O$11,($O327*$M327*EE327*'input_cooling&amp;ventilation'!$D$3)*'input_cool&amp;vent_evolution'!O$10)</f>
        <v>0</v>
      </c>
      <c r="GZ327" s="2">
        <f>IF($D327=3,($N327*$M327*EF327*'input_cooling&amp;ventilation'!$D$3)*'input_cool&amp;vent_evolution'!P$11,($O327*$M327*EF327*'input_cooling&amp;ventilation'!$D$3)*'input_cool&amp;vent_evolution'!P$10)</f>
        <v>0</v>
      </c>
      <c r="HA327" s="2">
        <f>IF($D327=3,($N327*$M327*EG327*'input_cooling&amp;ventilation'!$D$3)*'input_cool&amp;vent_evolution'!Q$11,($O327*$M327*EG327*'input_cooling&amp;ventilation'!$D$3)*'input_cool&amp;vent_evolution'!Q$10)</f>
        <v>0</v>
      </c>
      <c r="HB327" s="2">
        <f>IF($D327=3,($N327*$M327*EH327*'input_cooling&amp;ventilation'!$D$3)*'input_cool&amp;vent_evolution'!R$11,($O327*$M327*EH327*'input_cooling&amp;ventilation'!$D$3)*'input_cool&amp;vent_evolution'!R$10)</f>
        <v>0</v>
      </c>
      <c r="HC327" s="2">
        <f>IF($D327=3,($N327*$M327*EI327*'input_cooling&amp;ventilation'!$D$3)*'input_cool&amp;vent_evolution'!S$11,($O327*$M327*EI327*'input_cooling&amp;ventilation'!$D$3)*'input_cool&amp;vent_evolution'!S$10)</f>
        <v>0</v>
      </c>
      <c r="HD327" s="2">
        <f>IF($D327=3,($N327*$M327*EJ327*'input_cooling&amp;ventilation'!$D$3)*'input_cool&amp;vent_evolution'!T$11,($O327*$M327*EJ327*'input_cooling&amp;ventilation'!$D$3)*'input_cool&amp;vent_evolution'!T$10)</f>
        <v>0</v>
      </c>
      <c r="HE327" s="2">
        <f>IF($D327=3,($N327*$M327*EK327*'input_cooling&amp;ventilation'!$D$3)*'input_cool&amp;vent_evolution'!U$11,($O327*$M327*EK327*'input_cooling&amp;ventilation'!$D$3)*'input_cool&amp;vent_evolution'!U$10)</f>
        <v>0</v>
      </c>
      <c r="HF327" s="2">
        <f>IF($D327=3,($N327*$M327*EL327*'input_cooling&amp;ventilation'!$D$3)*'input_cool&amp;vent_evolution'!V$11,($O327*$M327*EL327*'input_cooling&amp;ventilation'!$D$3)*'input_cool&amp;vent_evolution'!V$10)</f>
        <v>0</v>
      </c>
      <c r="HG327" s="2">
        <f>IF($D327=3,($N327*$M327*EM327*'input_cooling&amp;ventilation'!$D$3)*'input_cool&amp;vent_evolution'!W$11,($O327*$M327*EM327*'input_cooling&amp;ventilation'!$D$3)*'input_cool&amp;vent_evolution'!W$10)</f>
        <v>0</v>
      </c>
      <c r="HH327" s="2">
        <f>IF($D327=3,($N327*$M327*EN327*'input_cooling&amp;ventilation'!$D$3)*'input_cool&amp;vent_evolution'!X$11,($O327*$M327*EN327*'input_cooling&amp;ventilation'!$D$3)*'input_cool&amp;vent_evolution'!X$10)</f>
        <v>0</v>
      </c>
      <c r="HI327" s="2">
        <f>IF($D327=3,($N327*$M327*EO327*'input_cooling&amp;ventilation'!$D$3)*'input_cool&amp;vent_evolution'!Y$11,($O327*$M327*EO327*'input_cooling&amp;ventilation'!$D$3)*'input_cool&amp;vent_evolution'!Y$10)</f>
        <v>0</v>
      </c>
      <c r="HJ327" s="2">
        <f>IF($D327=3,($N327*$M327*EP327*'input_cooling&amp;ventilation'!$D$3)*'input_cool&amp;vent_evolution'!Z$11,($O327*$M327*EP327*'input_cooling&amp;ventilation'!$D$3)*'input_cool&amp;vent_evolution'!Z$10)</f>
        <v>0</v>
      </c>
      <c r="HK327" s="2">
        <f>IF($D327=3,($N327*$M327*EQ327*'input_cooling&amp;ventilation'!$D$3)*'input_cool&amp;vent_evolution'!AA$11,($O327*$M327*EQ327*'input_cooling&amp;ventilation'!$D$3)*'input_cool&amp;vent_evolution'!AA$10)</f>
        <v>0</v>
      </c>
      <c r="HL327" s="2">
        <f>IF($D327=3,($N327*$M327*ER327*'input_cooling&amp;ventilation'!$D$3)*'input_cool&amp;vent_evolution'!AB$11,($O327*$M327*ER327*'input_cooling&amp;ventilation'!$D$3)*'input_cool&amp;vent_evolution'!AB$10)</f>
        <v>0</v>
      </c>
      <c r="HM327" s="2">
        <f>IF($D327=3,($N327*$M327*ES327*'input_cooling&amp;ventilation'!$D$3)*'input_cool&amp;vent_evolution'!AC$11,($O327*$M327*ES327*'input_cooling&amp;ventilation'!$D$3)*'input_cool&amp;vent_evolution'!AC$10)</f>
        <v>0</v>
      </c>
      <c r="HN327" s="2">
        <f>IF($D327=3,($N327*$M327*ET327*'input_cooling&amp;ventilation'!$D$3)*'input_cool&amp;vent_evolution'!AD$11,($O327*$M327*ET327*'input_cooling&amp;ventilation'!$D$3)*'input_cool&amp;vent_evolution'!AD$10)</f>
        <v>0</v>
      </c>
      <c r="HO327" s="2">
        <f>IF($D327=3,($N327*$M327*EU327*'input_cooling&amp;ventilation'!$D$3)*'input_cool&amp;vent_evolution'!AE$11,($O327*$M327*EU327*'input_cooling&amp;ventilation'!$D$3)*'input_cool&amp;vent_evolution'!AE$10)</f>
        <v>0</v>
      </c>
      <c r="HP327" s="2">
        <f>IF($D327=3,($N327*$M327*EV327*'input_cooling&amp;ventilation'!$D$3)*'input_cool&amp;vent_evolution'!AF$11,($O327*$M327*EV327*'input_cooling&amp;ventilation'!$D$3)*'input_cool&amp;vent_evolution'!AF$10)</f>
        <v>0</v>
      </c>
      <c r="HQ327" s="2">
        <f>IF($D327=3,($N327*$M327*EW327*'input_cooling&amp;ventilation'!$D$3)*'input_cool&amp;vent_evolution'!AG$11,($O327*$M327*EW327*'input_cooling&amp;ventilation'!$D$3)*'input_cool&amp;vent_evolution'!AG$10)</f>
        <v>0</v>
      </c>
      <c r="HR327" s="2">
        <f>IF($D327=3,($N327*$M327*EX327*'input_cooling&amp;ventilation'!$D$3)*'input_cool&amp;vent_evolution'!AH$11,($O327*$M327*EX327*'input_cooling&amp;ventilation'!$D$3)*'input_cool&amp;vent_evolution'!AH$10)</f>
        <v>0</v>
      </c>
      <c r="HS327" s="2">
        <f>IF($D327=3,($N327*$M327*EY327*'input_cooling&amp;ventilation'!$D$3)*'input_cool&amp;vent_evolution'!AI$11,($O327*$M327*EY327*'input_cooling&amp;ventilation'!$D$3)*'input_cool&amp;vent_evolution'!AI$10)</f>
        <v>0</v>
      </c>
      <c r="HT327" s="2">
        <f>IF($D327=3,($N327*$M327*EZ327*'input_cooling&amp;ventilation'!$D$3)*'input_cool&amp;vent_evolution'!AJ$11,($O327*$M327*EZ327*'input_cooling&amp;ventilation'!$D$3)*'input_cool&amp;vent_evolution'!AJ$10)</f>
        <v>0</v>
      </c>
      <c r="HU327" s="2">
        <f>IF($D327=3,($N327*$M327*FA327*'input_cooling&amp;ventilation'!$D$3)*'input_cool&amp;vent_evolution'!AK$11,($O327*$M327*FA327*'input_cooling&amp;ventilation'!$D$3)*'input_cool&amp;vent_evolution'!AK$10)</f>
        <v>0</v>
      </c>
      <c r="HV327" s="2">
        <f>IF($D327=3,($N327*$M327*FB327*'input_cooling&amp;ventilation'!$D$3)*'input_cool&amp;vent_evolution'!AL$11,($O327*$M327*FB327*'input_cooling&amp;ventilation'!$D$3)*'input_cool&amp;vent_evolution'!AL$10)</f>
        <v>0</v>
      </c>
      <c r="HW327" s="2">
        <f>IF($D327=3,($N327*$M327*FC327*'input_cooling&amp;ventilation'!$D$3)*'input_cool&amp;vent_evolution'!AM$11,($O327*$M327*FC327*'input_cooling&amp;ventilation'!$D$3)*'input_cool&amp;vent_evolution'!AM$10)</f>
        <v>0</v>
      </c>
      <c r="HX327" s="2">
        <f>IF($D327=3,($N327*$M327*FD327*'input_cooling&amp;ventilation'!$D$3)*'input_cool&amp;vent_evolution'!AN$11,($O327*$M327*FD327*'input_cooling&amp;ventilation'!$D$3)*'input_cool&amp;vent_evolution'!AN$10)</f>
        <v>0</v>
      </c>
      <c r="HY327" s="2">
        <f>IF($D327=3,($N327*$M327*FE327*'input_cooling&amp;ventilation'!$D$3)*'input_cool&amp;vent_evolution'!AO$11,($O327*$M327*FE327*'input_cooling&amp;ventilation'!$D$3)*'input_cool&amp;vent_evolution'!AO$10)</f>
        <v>0</v>
      </c>
      <c r="HZ327" s="2">
        <f>IF($D327=3,($N327*$M327*FF327*'input_cooling&amp;ventilation'!$D$3)*'input_cool&amp;vent_evolution'!AP$11,($O327*$M327*FF327*'input_cooling&amp;ventilation'!$D$3)*'input_cool&amp;vent_evolution'!AP$10)</f>
        <v>0</v>
      </c>
      <c r="IA327" s="2">
        <f>IF($D327=3,($N327*$M327*FG327*'input_cooling&amp;ventilation'!$D$3)*'input_cool&amp;vent_evolution'!AQ$11,($O327*$M327*FG327*'input_cooling&amp;ventilation'!$D$3)*'input_cool&amp;vent_evolution'!AQ$10)</f>
        <v>0</v>
      </c>
      <c r="IB327" s="2">
        <f>IF($D327=3,($N327*$M327*FH327*'input_cooling&amp;ventilation'!$D$3)*'input_cool&amp;vent_evolution'!AR$11,($O327*$M327*FH327*'input_cooling&amp;ventilation'!$D$3)*'input_cool&amp;vent_evolution'!AR$10)</f>
        <v>0</v>
      </c>
      <c r="IC327" s="2">
        <f>IF($D327=3,($N327*$M327*FI327*'input_cooling&amp;ventilation'!$D$3)*'input_cool&amp;vent_evolution'!AS$11,($O327*$M327*FI327*'input_cooling&amp;ventilation'!$D$3)*'input_cool&amp;vent_evolution'!AS$10)</f>
        <v>0</v>
      </c>
      <c r="ID327" s="2">
        <f>IF($D327=3,($N327*$M327*FJ327*'input_cooling&amp;ventilation'!$D$3)*'input_cool&amp;vent_evolution'!AT$11,($O327*$M327*FJ327*'input_cooling&amp;ventilation'!$D$3)*'input_cool&amp;vent_evolution'!AT$10)</f>
        <v>0</v>
      </c>
      <c r="IE327" s="2">
        <f>IF($D327=3,($N327*$M327*FK327*'input_cooling&amp;ventilation'!$D$3)*'input_cool&amp;vent_evolution'!AU$11,($O327*$M327*FK327*'input_cooling&amp;ventilation'!$D$3)*'input_cool&amp;vent_evolution'!AU$10)</f>
        <v>0</v>
      </c>
      <c r="IF327" s="2">
        <f>IF($D327=3,($N327*$M327*FL327*'input_cooling&amp;ventilation'!$D$3)*'input_cool&amp;vent_evolution'!AV$11,($O327*$M327*FL327*'input_cooling&amp;ventilation'!$D$3)*'input_cool&amp;vent_evolution'!AV$10)</f>
        <v>0</v>
      </c>
    </row>
    <row r="328" spans="1:240" x14ac:dyDescent="0.25">
      <c r="A328">
        <v>326</v>
      </c>
      <c r="B328">
        <v>100100</v>
      </c>
      <c r="C328">
        <v>31</v>
      </c>
      <c r="D328">
        <v>6</v>
      </c>
      <c r="E328">
        <v>1</v>
      </c>
      <c r="F328">
        <v>0</v>
      </c>
      <c r="G328">
        <v>0</v>
      </c>
      <c r="H328" s="2">
        <v>0</v>
      </c>
      <c r="I328" s="17">
        <v>0</v>
      </c>
      <c r="J328">
        <v>0.102763824</v>
      </c>
      <c r="K328" s="2">
        <f t="shared" si="385"/>
        <v>0</v>
      </c>
      <c r="L328" s="2">
        <f t="shared" si="386"/>
        <v>0</v>
      </c>
      <c r="N328" s="17">
        <f>'input_cooling&amp;ventilation'!$D$5</f>
        <v>57.500092182043396</v>
      </c>
      <c r="O328" s="45">
        <f>'input_cooling&amp;ventilation'!$D$6</f>
        <v>19.328678831353667</v>
      </c>
      <c r="P328" s="45">
        <f>'input_cooling&amp;ventilation'!$C$5</f>
        <v>50.351688737400465</v>
      </c>
      <c r="Q328" s="45">
        <f>'input_cooling&amp;ventilation'!$C$6</f>
        <v>32.240814214248743</v>
      </c>
      <c r="R328">
        <v>17</v>
      </c>
      <c r="S328">
        <v>12</v>
      </c>
      <c r="T328">
        <v>14</v>
      </c>
      <c r="U328" s="2">
        <f t="shared" si="387"/>
        <v>0</v>
      </c>
      <c r="V328" s="2">
        <f t="shared" si="388"/>
        <v>0</v>
      </c>
      <c r="W328" s="2">
        <v>0</v>
      </c>
      <c r="X328" s="57">
        <f>IF($D328=3,(W328*(1+'input_cool&amp;vent_evolution'!M$11)),(W328*(1+'input_cool&amp;vent_evolution'!M$12)))</f>
        <v>0</v>
      </c>
      <c r="Y328" s="57">
        <f>IF($D328=3,(X328*(1+'input_cool&amp;vent_evolution'!N$11)),(X328*(1+'input_cool&amp;vent_evolution'!N$12)))</f>
        <v>0</v>
      </c>
      <c r="Z328" s="57">
        <f>IF($D328=3,(Y328*(1+'input_cool&amp;vent_evolution'!O$11)),(Y328*(1+'input_cool&amp;vent_evolution'!O$12)))</f>
        <v>0</v>
      </c>
      <c r="AA328" s="57">
        <f>IF($D328=3,(Z328*(1+'input_cool&amp;vent_evolution'!P$11)),(Z328*(1+'input_cool&amp;vent_evolution'!P$12)))</f>
        <v>0</v>
      </c>
      <c r="AB328" s="57">
        <f>IF($D328=3,(AA328*(1+'input_cool&amp;vent_evolution'!Q$11)),(AA328*(1+'input_cool&amp;vent_evolution'!Q$12)))</f>
        <v>0</v>
      </c>
      <c r="AC328" s="57">
        <f>IF($D328=3,(AB328*(1+'input_cool&amp;vent_evolution'!R$11)),(AB328*(1+'input_cool&amp;vent_evolution'!R$12)))</f>
        <v>0</v>
      </c>
      <c r="AD328" s="57">
        <f>IF($D328=3,(AC328*(1+'input_cool&amp;vent_evolution'!S$11)),(AC328*(1+'input_cool&amp;vent_evolution'!S$12)))</f>
        <v>0</v>
      </c>
      <c r="AE328" s="57">
        <f>IF($D328=3,(AD328*(1+'input_cool&amp;vent_evolution'!T$11)),(AD328*(1+'input_cool&amp;vent_evolution'!T$12)))</f>
        <v>0</v>
      </c>
      <c r="AF328" s="57">
        <f>IF($D328=3,(AE328*(1+'input_cool&amp;vent_evolution'!U$11)),(AE328*(1+'input_cool&amp;vent_evolution'!U$12)))</f>
        <v>0</v>
      </c>
      <c r="AG328" s="57">
        <f>IF($D328=3,(AF328*(1+'input_cool&amp;vent_evolution'!V$11)),(AF328*(1+'input_cool&amp;vent_evolution'!V$12)))</f>
        <v>0</v>
      </c>
      <c r="AH328" s="57">
        <f>IF($D328=3,(AG328*(1+'input_cool&amp;vent_evolution'!W$11)),(AG328*(1+'input_cool&amp;vent_evolution'!W$12)))</f>
        <v>0</v>
      </c>
      <c r="AI328" s="57">
        <f>IF($D328=3,(AH328*(1+'input_cool&amp;vent_evolution'!X$11)),(AH328*(1+'input_cool&amp;vent_evolution'!X$12)))</f>
        <v>0</v>
      </c>
      <c r="AJ328" s="57">
        <f>IF($D328=3,(AI328*(1+'input_cool&amp;vent_evolution'!Y$11)),(AI328*(1+'input_cool&amp;vent_evolution'!Y$12)))</f>
        <v>0</v>
      </c>
      <c r="AK328" s="57">
        <f>IF($D328=3,(AJ328*(1+'input_cool&amp;vent_evolution'!Z$11)),(AJ328*(1+'input_cool&amp;vent_evolution'!Z$12)))</f>
        <v>0</v>
      </c>
      <c r="AL328" s="57">
        <f>IF($D328=3,(AK328*(1+'input_cool&amp;vent_evolution'!AA$11)),(AK328*(1+'input_cool&amp;vent_evolution'!AA$12)))</f>
        <v>0</v>
      </c>
      <c r="AM328" s="57">
        <f>IF($D328=3,(AL328*(1+'input_cool&amp;vent_evolution'!AB$11)),(AL328*(1+'input_cool&amp;vent_evolution'!AB$12)))</f>
        <v>0</v>
      </c>
      <c r="AN328" s="57">
        <f>IF($D328=3,(AM328*(1+'input_cool&amp;vent_evolution'!AC$11)),(AM328*(1+'input_cool&amp;vent_evolution'!AC$12)))</f>
        <v>0</v>
      </c>
      <c r="AO328" s="57">
        <f>IF($D328=3,(AN328*(1+'input_cool&amp;vent_evolution'!AD$11)),(AN328*(1+'input_cool&amp;vent_evolution'!AD$12)))</f>
        <v>0</v>
      </c>
      <c r="AP328" s="57">
        <f>IF($D328=3,(AO328*(1+'input_cool&amp;vent_evolution'!AE$11)),(AO328*(1+'input_cool&amp;vent_evolution'!AE$12)))</f>
        <v>0</v>
      </c>
      <c r="AQ328" s="57">
        <f>IF($D328=3,(AP328*(1+'input_cool&amp;vent_evolution'!AF$11)),(AP328*(1+'input_cool&amp;vent_evolution'!AF$12)))</f>
        <v>0</v>
      </c>
      <c r="AR328" s="57">
        <f>IF($D328=3,(AQ328*(1+'input_cool&amp;vent_evolution'!AG$11)),(AQ328*(1+'input_cool&amp;vent_evolution'!AG$12)))</f>
        <v>0</v>
      </c>
      <c r="AS328" s="57">
        <f>IF($D328=3,(AR328*(1+'input_cool&amp;vent_evolution'!AH$11)),(AR328*(1+'input_cool&amp;vent_evolution'!AH$12)))</f>
        <v>0</v>
      </c>
      <c r="AT328" s="57">
        <f>IF($D328=3,(AS328*(1+'input_cool&amp;vent_evolution'!AI$11)),(AS328*(1+'input_cool&amp;vent_evolution'!AI$12)))</f>
        <v>0</v>
      </c>
      <c r="AU328" s="57">
        <f>IF($D328=3,(AT328*(1+'input_cool&amp;vent_evolution'!AJ$11)),(AT328*(1+'input_cool&amp;vent_evolution'!AJ$12)))</f>
        <v>0</v>
      </c>
      <c r="AV328" s="57">
        <f>IF($D328=3,(AU328*(1+'input_cool&amp;vent_evolution'!AK$11)),(AU328*(1+'input_cool&amp;vent_evolution'!AK$12)))</f>
        <v>0</v>
      </c>
      <c r="AW328" s="57">
        <f>IF($D328=3,(AV328*(1+'input_cool&amp;vent_evolution'!AL$11)),(AV328*(1+'input_cool&amp;vent_evolution'!AL$12)))</f>
        <v>0</v>
      </c>
      <c r="AX328" s="57">
        <f>IF($D328=3,(AW328*(1+'input_cool&amp;vent_evolution'!AM$11)),(AW328*(1+'input_cool&amp;vent_evolution'!AM$12)))</f>
        <v>0</v>
      </c>
      <c r="AY328" s="57">
        <f>IF($D328=3,(AX328*(1+'input_cool&amp;vent_evolution'!AN$11)),(AX328*(1+'input_cool&amp;vent_evolution'!AN$12)))</f>
        <v>0</v>
      </c>
      <c r="AZ328" s="57">
        <f>IF($D328=3,(AY328*(1+'input_cool&amp;vent_evolution'!AO$11)),(AY328*(1+'input_cool&amp;vent_evolution'!AO$12)))</f>
        <v>0</v>
      </c>
      <c r="BA328" s="57">
        <f>IF($D328=3,(AZ328*(1+'input_cool&amp;vent_evolution'!AP$11)),(AZ328*(1+'input_cool&amp;vent_evolution'!AP$12)))</f>
        <v>0</v>
      </c>
      <c r="BB328" s="57">
        <f>IF($D328=3,(BA328*(1+'input_cool&amp;vent_evolution'!AQ$11)),(BA328*(1+'input_cool&amp;vent_evolution'!AQ$12)))</f>
        <v>0</v>
      </c>
      <c r="BC328" s="57">
        <f>IF($D328=3,(BB328*(1+'input_cool&amp;vent_evolution'!AR$11)),(BB328*(1+'input_cool&amp;vent_evolution'!AR$12)))</f>
        <v>0</v>
      </c>
      <c r="BD328" s="57">
        <f>IF($D328=3,(BC328*(1+'input_cool&amp;vent_evolution'!AS$11)),(BC328*(1+'input_cool&amp;vent_evolution'!AS$12)))</f>
        <v>0</v>
      </c>
      <c r="BE328" s="57">
        <f>IF($D328=3,(BD328*(1+'input_cool&amp;vent_evolution'!AT$11)),(BD328*(1+'input_cool&amp;vent_evolution'!AT$12)))</f>
        <v>0</v>
      </c>
      <c r="BF328" s="57">
        <f>IF($D328=3,(BE328*(1+'input_cool&amp;vent_evolution'!AU$11)),(BE328*(1+'input_cool&amp;vent_evolution'!AU$12)))</f>
        <v>0</v>
      </c>
      <c r="BG328" s="57">
        <f>IF($D328=3,(BF328*(1+'input_cool&amp;vent_evolution'!AV$11)),(BF328*(1+'input_cool&amp;vent_evolution'!AV$12)))</f>
        <v>0</v>
      </c>
      <c r="BH328" s="2">
        <f t="shared" si="461"/>
        <v>0</v>
      </c>
      <c r="BI328" s="2">
        <f t="shared" si="389"/>
        <v>0</v>
      </c>
      <c r="BJ328" s="2">
        <f t="shared" si="390"/>
        <v>0</v>
      </c>
      <c r="BK328" s="2">
        <f t="shared" si="391"/>
        <v>0</v>
      </c>
      <c r="BL328" s="2">
        <f t="shared" si="392"/>
        <v>0</v>
      </c>
      <c r="BM328" s="2">
        <f t="shared" si="393"/>
        <v>0</v>
      </c>
      <c r="BN328" s="2">
        <f t="shared" si="394"/>
        <v>0</v>
      </c>
      <c r="BO328" s="2">
        <f t="shared" si="395"/>
        <v>0</v>
      </c>
      <c r="BP328" s="2">
        <f t="shared" si="396"/>
        <v>0</v>
      </c>
      <c r="BQ328" s="2">
        <f t="shared" si="397"/>
        <v>0</v>
      </c>
      <c r="BR328" s="2">
        <f t="shared" si="398"/>
        <v>0</v>
      </c>
      <c r="BS328" s="2">
        <f t="shared" si="399"/>
        <v>0</v>
      </c>
      <c r="BT328" s="2">
        <f t="shared" si="400"/>
        <v>0</v>
      </c>
      <c r="BU328" s="2">
        <f t="shared" si="401"/>
        <v>0</v>
      </c>
      <c r="BV328" s="2">
        <f t="shared" si="402"/>
        <v>0</v>
      </c>
      <c r="BW328" s="2">
        <f t="shared" si="403"/>
        <v>0</v>
      </c>
      <c r="BX328" s="2">
        <f t="shared" si="404"/>
        <v>0</v>
      </c>
      <c r="BY328" s="2">
        <f t="shared" si="405"/>
        <v>0</v>
      </c>
      <c r="BZ328" s="2">
        <f t="shared" si="406"/>
        <v>0</v>
      </c>
      <c r="CA328" s="2">
        <f t="shared" si="407"/>
        <v>0</v>
      </c>
      <c r="CB328" s="2">
        <f t="shared" si="408"/>
        <v>0</v>
      </c>
      <c r="CC328" s="2">
        <f t="shared" si="409"/>
        <v>0</v>
      </c>
      <c r="CD328" s="2">
        <f t="shared" si="410"/>
        <v>0</v>
      </c>
      <c r="CE328" s="2">
        <f t="shared" si="411"/>
        <v>0</v>
      </c>
      <c r="CF328" s="2">
        <f t="shared" si="412"/>
        <v>0</v>
      </c>
      <c r="CG328" s="2">
        <f t="shared" si="413"/>
        <v>0</v>
      </c>
      <c r="CH328" s="2">
        <f t="shared" si="414"/>
        <v>0</v>
      </c>
      <c r="CI328" s="2">
        <f t="shared" si="415"/>
        <v>0</v>
      </c>
      <c r="CJ328" s="2">
        <f t="shared" si="416"/>
        <v>0</v>
      </c>
      <c r="CK328" s="2">
        <f t="shared" si="417"/>
        <v>0</v>
      </c>
      <c r="CL328" s="2">
        <f t="shared" si="418"/>
        <v>0</v>
      </c>
      <c r="CM328" s="2">
        <f t="shared" si="419"/>
        <v>0</v>
      </c>
      <c r="CN328" s="2">
        <f t="shared" si="420"/>
        <v>0</v>
      </c>
      <c r="CO328" s="2">
        <f t="shared" si="421"/>
        <v>0</v>
      </c>
      <c r="CP328" s="2">
        <f t="shared" si="422"/>
        <v>0</v>
      </c>
      <c r="CQ328" s="2">
        <f t="shared" si="423"/>
        <v>0</v>
      </c>
      <c r="CR328" s="2">
        <f>IF($D328=3,(W328*$P328*$M328*'input_cooling&amp;ventilation'!$D$3)*'input_cool&amp;vent_evolution'!M$11,(W328*$Q328*'input_cooling&amp;ventilation'!$D$3)*'input_cool&amp;vent_evolution'!M$12)</f>
        <v>0</v>
      </c>
      <c r="CS328" s="2">
        <f>IF($D328=3,(X328*$P328*$M328*'input_cooling&amp;ventilation'!$D$3)*'input_cool&amp;vent_evolution'!N$11,(X328*$Q328*'input_cooling&amp;ventilation'!$D$3)*'input_cool&amp;vent_evolution'!N$12)</f>
        <v>0</v>
      </c>
      <c r="CT328" s="2">
        <f>IF($D328=3,(Y328*$P328*$M328*'input_cooling&amp;ventilation'!$D$3)*'input_cool&amp;vent_evolution'!O$11,(Y328*$Q328*'input_cooling&amp;ventilation'!$D$3)*'input_cool&amp;vent_evolution'!O$12)</f>
        <v>0</v>
      </c>
      <c r="CU328" s="2">
        <f>IF($D328=3,(Z328*$P328*$M328*'input_cooling&amp;ventilation'!$D$3)*'input_cool&amp;vent_evolution'!P$11,(Z328*$Q328*'input_cooling&amp;ventilation'!$D$3)*'input_cool&amp;vent_evolution'!P$12)</f>
        <v>0</v>
      </c>
      <c r="CV328" s="2">
        <f>IF($D328=3,(AA328*$P328*$M328*'input_cooling&amp;ventilation'!$D$3)*'input_cool&amp;vent_evolution'!Q$11,(AA328*$Q328*'input_cooling&amp;ventilation'!$D$3)*'input_cool&amp;vent_evolution'!Q$12)</f>
        <v>0</v>
      </c>
      <c r="CW328" s="2">
        <f>IF($D328=3,(AB328*$P328*$M328*'input_cooling&amp;ventilation'!$D$3)*'input_cool&amp;vent_evolution'!R$11,(AB328*$Q328*'input_cooling&amp;ventilation'!$D$3)*'input_cool&amp;vent_evolution'!R$12)</f>
        <v>0</v>
      </c>
      <c r="CX328" s="2">
        <f>IF($D328=3,(AC328*$P328*$M328*'input_cooling&amp;ventilation'!$D$3)*'input_cool&amp;vent_evolution'!S$11,(AC328*$Q328*'input_cooling&amp;ventilation'!$D$3)*'input_cool&amp;vent_evolution'!S$12)</f>
        <v>0</v>
      </c>
      <c r="CY328" s="2">
        <f>IF($D328=3,(AD328*$P328*$M328*'input_cooling&amp;ventilation'!$D$3)*'input_cool&amp;vent_evolution'!T$11,(AD328*$Q328*'input_cooling&amp;ventilation'!$D$3)*'input_cool&amp;vent_evolution'!T$12)</f>
        <v>0</v>
      </c>
      <c r="CZ328" s="2">
        <f>IF($D328=3,(AE328*$P328*$M328*'input_cooling&amp;ventilation'!$D$3)*'input_cool&amp;vent_evolution'!U$11,(AE328*$Q328*'input_cooling&amp;ventilation'!$D$3)*'input_cool&amp;vent_evolution'!U$12)</f>
        <v>0</v>
      </c>
      <c r="DA328" s="2">
        <f>IF($D328=3,(AF328*$P328*$M328*'input_cooling&amp;ventilation'!$D$3)*'input_cool&amp;vent_evolution'!V$11,(AF328*$Q328*'input_cooling&amp;ventilation'!$D$3)*'input_cool&amp;vent_evolution'!V$12)</f>
        <v>0</v>
      </c>
      <c r="DB328" s="2">
        <f>IF($D328=3,(AG328*$P328*$M328*'input_cooling&amp;ventilation'!$D$3)*'input_cool&amp;vent_evolution'!W$11,(AG328*$Q328*'input_cooling&amp;ventilation'!$D$3)*'input_cool&amp;vent_evolution'!W$12)</f>
        <v>0</v>
      </c>
      <c r="DC328" s="2">
        <f>IF($D328=3,(AH328*$P328*$M328*'input_cooling&amp;ventilation'!$D$3)*'input_cool&amp;vent_evolution'!X$11,(AH328*$Q328*'input_cooling&amp;ventilation'!$D$3)*'input_cool&amp;vent_evolution'!X$12)</f>
        <v>0</v>
      </c>
      <c r="DD328" s="2">
        <f>IF($D328=3,(AI328*$P328*$M328*'input_cooling&amp;ventilation'!$D$3)*'input_cool&amp;vent_evolution'!Y$11,(AI328*$Q328*'input_cooling&amp;ventilation'!$D$3)*'input_cool&amp;vent_evolution'!Y$12)</f>
        <v>0</v>
      </c>
      <c r="DE328" s="2">
        <f>IF($D328=3,(AJ328*$P328*$M328*'input_cooling&amp;ventilation'!$D$3)*'input_cool&amp;vent_evolution'!Z$11,(AJ328*$Q328*'input_cooling&amp;ventilation'!$D$3)*'input_cool&amp;vent_evolution'!Z$12)</f>
        <v>0</v>
      </c>
      <c r="DF328" s="2">
        <f>IF($D328=3,(AK328*$P328*$M328*'input_cooling&amp;ventilation'!$D$3)*'input_cool&amp;vent_evolution'!AA$11,(AK328*$Q328*'input_cooling&amp;ventilation'!$D$3)*'input_cool&amp;vent_evolution'!AA$12)</f>
        <v>0</v>
      </c>
      <c r="DG328" s="2">
        <f>IF($D328=3,(AL328*$P328*$M328*'input_cooling&amp;ventilation'!$D$3)*'input_cool&amp;vent_evolution'!AB$11,(AL328*$Q328*'input_cooling&amp;ventilation'!$D$3)*'input_cool&amp;vent_evolution'!AB$12)</f>
        <v>0</v>
      </c>
      <c r="DH328" s="2">
        <f>IF($D328=3,(AM328*$P328*$M328*'input_cooling&amp;ventilation'!$D$3)*'input_cool&amp;vent_evolution'!AC$11,(AM328*$Q328*'input_cooling&amp;ventilation'!$D$3)*'input_cool&amp;vent_evolution'!AC$12)</f>
        <v>0</v>
      </c>
      <c r="DI328" s="2">
        <f>IF($D328=3,(AN328*$P328*$M328*'input_cooling&amp;ventilation'!$D$3)*'input_cool&amp;vent_evolution'!AD$11,(AN328*$Q328*'input_cooling&amp;ventilation'!$D$3)*'input_cool&amp;vent_evolution'!AD$12)</f>
        <v>0</v>
      </c>
      <c r="DJ328" s="2">
        <f>IF($D328=3,(AO328*$P328*$M328*'input_cooling&amp;ventilation'!$D$3)*'input_cool&amp;vent_evolution'!AE$11,(AO328*$Q328*'input_cooling&amp;ventilation'!$D$3)*'input_cool&amp;vent_evolution'!AE$12)</f>
        <v>0</v>
      </c>
      <c r="DK328" s="2">
        <f>IF($D328=3,(AP328*$P328*$M328*'input_cooling&amp;ventilation'!$D$3)*'input_cool&amp;vent_evolution'!AF$11,(AP328*$Q328*'input_cooling&amp;ventilation'!$D$3)*'input_cool&amp;vent_evolution'!AF$12)</f>
        <v>0</v>
      </c>
      <c r="DL328" s="2">
        <f>IF($D328=3,(AQ328*$P328*$M328*'input_cooling&amp;ventilation'!$D$3)*'input_cool&amp;vent_evolution'!AG$11,(AQ328*$Q328*'input_cooling&amp;ventilation'!$D$3)*'input_cool&amp;vent_evolution'!AG$12)</f>
        <v>0</v>
      </c>
      <c r="DM328" s="2">
        <f>IF($D328=3,(AR328*$P328*$M328*'input_cooling&amp;ventilation'!$D$3)*'input_cool&amp;vent_evolution'!AH$11,(AR328*$Q328*'input_cooling&amp;ventilation'!$D$3)*'input_cool&amp;vent_evolution'!AH$12)</f>
        <v>0</v>
      </c>
      <c r="DN328" s="2">
        <f>IF($D328=3,(AS328*$P328*$M328*'input_cooling&amp;ventilation'!$D$3)*'input_cool&amp;vent_evolution'!AI$11,(AS328*$Q328*'input_cooling&amp;ventilation'!$D$3)*'input_cool&amp;vent_evolution'!AI$12)</f>
        <v>0</v>
      </c>
      <c r="DO328" s="2">
        <f>IF($D328=3,(AT328*$P328*$M328*'input_cooling&amp;ventilation'!$D$3)*'input_cool&amp;vent_evolution'!AJ$11,(AT328*$Q328*'input_cooling&amp;ventilation'!$D$3)*'input_cool&amp;vent_evolution'!AJ$12)</f>
        <v>0</v>
      </c>
      <c r="DP328" s="2">
        <f>IF($D328=3,(AU328*$P328*$M328*'input_cooling&amp;ventilation'!$D$3)*'input_cool&amp;vent_evolution'!AK$11,(AU328*$Q328*'input_cooling&amp;ventilation'!$D$3)*'input_cool&amp;vent_evolution'!AK$12)</f>
        <v>0</v>
      </c>
      <c r="DQ328" s="2">
        <f>IF($D328=3,(AV328*$P328*$M328*'input_cooling&amp;ventilation'!$D$3)*'input_cool&amp;vent_evolution'!AL$11,(AV328*$Q328*'input_cooling&amp;ventilation'!$D$3)*'input_cool&amp;vent_evolution'!AL$12)</f>
        <v>0</v>
      </c>
      <c r="DR328" s="2">
        <f>IF($D328=3,(AW328*$P328*$M328*'input_cooling&amp;ventilation'!$D$3)*'input_cool&amp;vent_evolution'!AM$11,(AW328*$Q328*'input_cooling&amp;ventilation'!$D$3)*'input_cool&amp;vent_evolution'!AM$12)</f>
        <v>0</v>
      </c>
      <c r="DS328" s="2">
        <f>IF($D328=3,(AX328*$P328*$M328*'input_cooling&amp;ventilation'!$D$3)*'input_cool&amp;vent_evolution'!AN$11,(AX328*$Q328*'input_cooling&amp;ventilation'!$D$3)*'input_cool&amp;vent_evolution'!AN$12)</f>
        <v>0</v>
      </c>
      <c r="DT328" s="2">
        <f>IF($D328=3,(AY328*$P328*$M328*'input_cooling&amp;ventilation'!$D$3)*'input_cool&amp;vent_evolution'!AO$11,(AY328*$Q328*'input_cooling&amp;ventilation'!$D$3)*'input_cool&amp;vent_evolution'!AO$12)</f>
        <v>0</v>
      </c>
      <c r="DU328" s="2">
        <f>IF($D328=3,(AZ328*$P328*$M328*'input_cooling&amp;ventilation'!$D$3)*'input_cool&amp;vent_evolution'!AP$11,(AZ328*$Q328*'input_cooling&amp;ventilation'!$D$3)*'input_cool&amp;vent_evolution'!AP$12)</f>
        <v>0</v>
      </c>
      <c r="DV328" s="2">
        <f>IF($D328=3,(BA328*$P328*$M328*'input_cooling&amp;ventilation'!$D$3)*'input_cool&amp;vent_evolution'!AQ$11,(BA328*$Q328*'input_cooling&amp;ventilation'!$D$3)*'input_cool&amp;vent_evolution'!AQ$12)</f>
        <v>0</v>
      </c>
      <c r="DW328" s="2">
        <f>IF($D328=3,(BB328*$P328*$M328*'input_cooling&amp;ventilation'!$D$3)*'input_cool&amp;vent_evolution'!AR$11,(BB328*$Q328*'input_cooling&amp;ventilation'!$D$3)*'input_cool&amp;vent_evolution'!AR$12)</f>
        <v>0</v>
      </c>
      <c r="DX328" s="2">
        <f>IF($D328=3,(BC328*$P328*$M328*'input_cooling&amp;ventilation'!$D$3)*'input_cool&amp;vent_evolution'!AS$11,(BC328*$Q328*'input_cooling&amp;ventilation'!$D$3)*'input_cool&amp;vent_evolution'!AS$12)</f>
        <v>0</v>
      </c>
      <c r="DY328" s="2">
        <f>IF($D328=3,(BD328*$P328*$M328*'input_cooling&amp;ventilation'!$D$3)*'input_cool&amp;vent_evolution'!AT$11,(BD328*$Q328*'input_cooling&amp;ventilation'!$D$3)*'input_cool&amp;vent_evolution'!AT$12)</f>
        <v>0</v>
      </c>
      <c r="DZ328" s="2">
        <f>IF($D328=3,(BE328*$P328*$M328*'input_cooling&amp;ventilation'!$D$3)*'input_cool&amp;vent_evolution'!AU$11,(BE328*$Q328*'input_cooling&amp;ventilation'!$D$3)*'input_cool&amp;vent_evolution'!AU$12)</f>
        <v>0</v>
      </c>
      <c r="EA328" s="2">
        <f>IF($D328=3,(BF328*$P328*$M328*'input_cooling&amp;ventilation'!$D$3)*'input_cool&amp;vent_evolution'!AV$11,(BF328*$Q328*'input_cooling&amp;ventilation'!$D$3)*'input_cool&amp;vent_evolution'!AV$12)</f>
        <v>0</v>
      </c>
      <c r="EB328">
        <v>0.1833809251856082</v>
      </c>
      <c r="EC328" s="2">
        <f t="shared" si="424"/>
        <v>0</v>
      </c>
      <c r="ED328" s="2">
        <f>IF($D328=3,(EC328*(1+'input_cool&amp;vent_evolution'!M$10)),EC328*(1+'input_cool&amp;vent_evolution'!M$9))</f>
        <v>0</v>
      </c>
      <c r="EE328" s="2">
        <f>IF($D328=3,(ED328*(1+'input_cool&amp;vent_evolution'!N$10)),ED328*(1+'input_cool&amp;vent_evolution'!N$9))</f>
        <v>0</v>
      </c>
      <c r="EF328" s="2">
        <f>IF($D328=3,(EE328*(1+'input_cool&amp;vent_evolution'!O$10)),EE328*(1+'input_cool&amp;vent_evolution'!O$9))</f>
        <v>0</v>
      </c>
      <c r="EG328" s="2">
        <f>IF($D328=3,(EF328*(1+'input_cool&amp;vent_evolution'!P$10)),EF328*(1+'input_cool&amp;vent_evolution'!P$9))</f>
        <v>0</v>
      </c>
      <c r="EH328" s="2">
        <f>IF($D328=3,(EG328*(1+'input_cool&amp;vent_evolution'!Q$10)),EG328*(1+'input_cool&amp;vent_evolution'!Q$9))</f>
        <v>0</v>
      </c>
      <c r="EI328" s="2">
        <f>IF($D328=3,(EH328*(1+'input_cool&amp;vent_evolution'!R$10)),EH328*(1+'input_cool&amp;vent_evolution'!R$9))</f>
        <v>0</v>
      </c>
      <c r="EJ328" s="2">
        <f>IF($D328=3,(EI328*(1+'input_cool&amp;vent_evolution'!S$10)),EI328*(1+'input_cool&amp;vent_evolution'!S$9))</f>
        <v>0</v>
      </c>
      <c r="EK328" s="2">
        <f>IF($D328=3,(EJ328*(1+'input_cool&amp;vent_evolution'!T$10)),EJ328*(1+'input_cool&amp;vent_evolution'!T$9))</f>
        <v>0</v>
      </c>
      <c r="EL328" s="2">
        <f>IF($D328=3,(EK328*(1+'input_cool&amp;vent_evolution'!U$10)),EK328*(1+'input_cool&amp;vent_evolution'!U$9))</f>
        <v>0</v>
      </c>
      <c r="EM328" s="2">
        <f>IF($D328=3,(EL328*(1+'input_cool&amp;vent_evolution'!V$10)),EL328*(1+'input_cool&amp;vent_evolution'!V$9))</f>
        <v>0</v>
      </c>
      <c r="EN328" s="2">
        <f>IF($D328=3,(EM328*(1+'input_cool&amp;vent_evolution'!W$10)),EM328*(1+'input_cool&amp;vent_evolution'!W$9))</f>
        <v>0</v>
      </c>
      <c r="EO328" s="2">
        <f>IF($D328=3,(EN328*(1+'input_cool&amp;vent_evolution'!X$10)),EN328*(1+'input_cool&amp;vent_evolution'!X$9))</f>
        <v>0</v>
      </c>
      <c r="EP328" s="2">
        <f>IF($D328=3,(EO328*(1+'input_cool&amp;vent_evolution'!Y$10)),EO328*(1+'input_cool&amp;vent_evolution'!Y$9))</f>
        <v>0</v>
      </c>
      <c r="EQ328" s="2">
        <f>IF($D328=3,(EP328*(1+'input_cool&amp;vent_evolution'!Z$10)),EP328*(1+'input_cool&amp;vent_evolution'!Z$9))</f>
        <v>0</v>
      </c>
      <c r="ER328" s="2">
        <f>IF($D328=3,(EQ328*(1+'input_cool&amp;vent_evolution'!AA$10)),EQ328*(1+'input_cool&amp;vent_evolution'!AA$9))</f>
        <v>0</v>
      </c>
      <c r="ES328" s="2">
        <f>IF($D328=3,(ER328*(1+'input_cool&amp;vent_evolution'!AB$10)),ER328*(1+'input_cool&amp;vent_evolution'!AB$9))</f>
        <v>0</v>
      </c>
      <c r="ET328" s="2">
        <f>IF($D328=3,(ES328*(1+'input_cool&amp;vent_evolution'!AC$10)),ES328*(1+'input_cool&amp;vent_evolution'!AC$9))</f>
        <v>0</v>
      </c>
      <c r="EU328" s="2">
        <f>IF($D328=3,(ET328*(1+'input_cool&amp;vent_evolution'!AD$10)),ET328*(1+'input_cool&amp;vent_evolution'!AD$9))</f>
        <v>0</v>
      </c>
      <c r="EV328" s="2">
        <f>IF($D328=3,(EU328*(1+'input_cool&amp;vent_evolution'!AE$10)),EU328*(1+'input_cool&amp;vent_evolution'!AE$9))</f>
        <v>0</v>
      </c>
      <c r="EW328" s="2">
        <f>IF($D328=3,(EV328*(1+'input_cool&amp;vent_evolution'!AF$10)),EV328*(1+'input_cool&amp;vent_evolution'!AF$9))</f>
        <v>0</v>
      </c>
      <c r="EX328" s="2">
        <f>IF($D328=3,(EW328*(1+'input_cool&amp;vent_evolution'!AG$10)),EW328*(1+'input_cool&amp;vent_evolution'!AG$9))</f>
        <v>0</v>
      </c>
      <c r="EY328" s="2">
        <f>IF($D328=3,(EX328*(1+'input_cool&amp;vent_evolution'!AH$10)),EX328*(1+'input_cool&amp;vent_evolution'!AH$9))</f>
        <v>0</v>
      </c>
      <c r="EZ328" s="2">
        <f>IF($D328=3,(EY328*(1+'input_cool&amp;vent_evolution'!AI$10)),EY328*(1+'input_cool&amp;vent_evolution'!AI$9))</f>
        <v>0</v>
      </c>
      <c r="FA328" s="2">
        <f>IF($D328=3,(EZ328*(1+'input_cool&amp;vent_evolution'!AJ$10)),EZ328*(1+'input_cool&amp;vent_evolution'!AJ$9))</f>
        <v>0</v>
      </c>
      <c r="FB328" s="2">
        <f>IF($D328=3,(FA328*(1+'input_cool&amp;vent_evolution'!AK$10)),FA328*(1+'input_cool&amp;vent_evolution'!AK$9))</f>
        <v>0</v>
      </c>
      <c r="FC328" s="2">
        <f>IF($D328=3,(FB328*(1+'input_cool&amp;vent_evolution'!AL$10)),FB328*(1+'input_cool&amp;vent_evolution'!AL$9))</f>
        <v>0</v>
      </c>
      <c r="FD328" s="2">
        <f>IF($D328=3,(FC328*(1+'input_cool&amp;vent_evolution'!AM$10)),FC328*(1+'input_cool&amp;vent_evolution'!AM$9))</f>
        <v>0</v>
      </c>
      <c r="FE328" s="2">
        <f>IF($D328=3,(FD328*(1+'input_cool&amp;vent_evolution'!AN$10)),FD328*(1+'input_cool&amp;vent_evolution'!AN$9))</f>
        <v>0</v>
      </c>
      <c r="FF328" s="2">
        <f>IF($D328=3,(FE328*(1+'input_cool&amp;vent_evolution'!AO$10)),FE328*(1+'input_cool&amp;vent_evolution'!AO$9))</f>
        <v>0</v>
      </c>
      <c r="FG328" s="2">
        <f>IF($D328=3,(FF328*(1+'input_cool&amp;vent_evolution'!AP$10)),FF328*(1+'input_cool&amp;vent_evolution'!AP$9))</f>
        <v>0</v>
      </c>
      <c r="FH328" s="2">
        <f>IF($D328=3,(FG328*(1+'input_cool&amp;vent_evolution'!AQ$10)),FG328*(1+'input_cool&amp;vent_evolution'!AQ$9))</f>
        <v>0</v>
      </c>
      <c r="FI328" s="2">
        <f>IF($D328=3,(FH328*(1+'input_cool&amp;vent_evolution'!AR$10)),FH328*(1+'input_cool&amp;vent_evolution'!AR$9))</f>
        <v>0</v>
      </c>
      <c r="FJ328" s="2">
        <f>IF($D328=3,(FI328*(1+'input_cool&amp;vent_evolution'!AS$10)),FI328*(1+'input_cool&amp;vent_evolution'!AS$9))</f>
        <v>0</v>
      </c>
      <c r="FK328" s="2">
        <f>IF($D328=3,(FJ328*(1+'input_cool&amp;vent_evolution'!AT$10)),FJ328*(1+'input_cool&amp;vent_evolution'!AT$9))</f>
        <v>0</v>
      </c>
      <c r="FL328" s="2">
        <f>IF($D328=3,(FK328*(1+'input_cool&amp;vent_evolution'!AU$10)),FK328*(1+'input_cool&amp;vent_evolution'!AU$9))</f>
        <v>0</v>
      </c>
      <c r="FM328" s="2">
        <f t="shared" si="425"/>
        <v>0</v>
      </c>
      <c r="FN328" s="2">
        <f t="shared" si="426"/>
        <v>0</v>
      </c>
      <c r="FO328" s="2">
        <f t="shared" si="427"/>
        <v>0</v>
      </c>
      <c r="FP328" s="2">
        <f t="shared" si="428"/>
        <v>0</v>
      </c>
      <c r="FQ328" s="2">
        <f t="shared" si="429"/>
        <v>0</v>
      </c>
      <c r="FR328" s="2">
        <f t="shared" si="430"/>
        <v>0</v>
      </c>
      <c r="FS328" s="2">
        <f t="shared" si="431"/>
        <v>0</v>
      </c>
      <c r="FT328" s="2">
        <f t="shared" si="432"/>
        <v>0</v>
      </c>
      <c r="FU328" s="2">
        <f t="shared" si="433"/>
        <v>0</v>
      </c>
      <c r="FV328" s="2">
        <f t="shared" si="434"/>
        <v>0</v>
      </c>
      <c r="FW328" s="2">
        <f t="shared" si="435"/>
        <v>0</v>
      </c>
      <c r="FX328" s="2">
        <f t="shared" si="436"/>
        <v>0</v>
      </c>
      <c r="FY328" s="2">
        <f t="shared" si="437"/>
        <v>0</v>
      </c>
      <c r="FZ328" s="2">
        <f t="shared" si="438"/>
        <v>0</v>
      </c>
      <c r="GA328" s="2">
        <f t="shared" si="439"/>
        <v>0</v>
      </c>
      <c r="GB328" s="2">
        <f t="shared" si="440"/>
        <v>0</v>
      </c>
      <c r="GC328" s="2">
        <f t="shared" si="441"/>
        <v>0</v>
      </c>
      <c r="GD328" s="2">
        <f t="shared" si="442"/>
        <v>0</v>
      </c>
      <c r="GE328" s="2">
        <f t="shared" si="443"/>
        <v>0</v>
      </c>
      <c r="GF328" s="2">
        <f t="shared" si="444"/>
        <v>0</v>
      </c>
      <c r="GG328" s="2">
        <f t="shared" si="445"/>
        <v>0</v>
      </c>
      <c r="GH328" s="2">
        <f t="shared" si="446"/>
        <v>0</v>
      </c>
      <c r="GI328" s="2">
        <f t="shared" si="447"/>
        <v>0</v>
      </c>
      <c r="GJ328" s="2">
        <f t="shared" si="448"/>
        <v>0</v>
      </c>
      <c r="GK328" s="2">
        <f t="shared" si="449"/>
        <v>0</v>
      </c>
      <c r="GL328" s="2">
        <f t="shared" si="450"/>
        <v>0</v>
      </c>
      <c r="GM328" s="2">
        <f t="shared" si="451"/>
        <v>0</v>
      </c>
      <c r="GN328" s="2">
        <f t="shared" si="452"/>
        <v>0</v>
      </c>
      <c r="GO328" s="2">
        <f t="shared" si="453"/>
        <v>0</v>
      </c>
      <c r="GP328" s="2">
        <f t="shared" si="454"/>
        <v>0</v>
      </c>
      <c r="GQ328" s="2">
        <f t="shared" si="455"/>
        <v>0</v>
      </c>
      <c r="GR328" s="2">
        <f t="shared" si="456"/>
        <v>0</v>
      </c>
      <c r="GS328" s="2">
        <f t="shared" si="457"/>
        <v>0</v>
      </c>
      <c r="GT328" s="2">
        <f t="shared" si="458"/>
        <v>0</v>
      </c>
      <c r="GU328" s="2">
        <f t="shared" si="459"/>
        <v>0</v>
      </c>
      <c r="GV328" s="2">
        <f t="shared" si="460"/>
        <v>0</v>
      </c>
      <c r="GW328" s="2">
        <f>IF($D328=3,($N328*$M328*EC328*'input_cooling&amp;ventilation'!$D$3)*'input_cool&amp;vent_evolution'!M$11,($O328*$M328*EC328*'input_cooling&amp;ventilation'!$D$3)*'input_cool&amp;vent_evolution'!M$10)</f>
        <v>0</v>
      </c>
      <c r="GX328" s="2">
        <f>IF($D328=3,($N328*$M328*ED328*'input_cooling&amp;ventilation'!$D$3)*'input_cool&amp;vent_evolution'!N$11,($O328*$M328*ED328*'input_cooling&amp;ventilation'!$D$3)*'input_cool&amp;vent_evolution'!N$10)</f>
        <v>0</v>
      </c>
      <c r="GY328" s="2">
        <f>IF($D328=3,($N328*$M328*EE328*'input_cooling&amp;ventilation'!$D$3)*'input_cool&amp;vent_evolution'!O$11,($O328*$M328*EE328*'input_cooling&amp;ventilation'!$D$3)*'input_cool&amp;vent_evolution'!O$10)</f>
        <v>0</v>
      </c>
      <c r="GZ328" s="2">
        <f>IF($D328=3,($N328*$M328*EF328*'input_cooling&amp;ventilation'!$D$3)*'input_cool&amp;vent_evolution'!P$11,($O328*$M328*EF328*'input_cooling&amp;ventilation'!$D$3)*'input_cool&amp;vent_evolution'!P$10)</f>
        <v>0</v>
      </c>
      <c r="HA328" s="2">
        <f>IF($D328=3,($N328*$M328*EG328*'input_cooling&amp;ventilation'!$D$3)*'input_cool&amp;vent_evolution'!Q$11,($O328*$M328*EG328*'input_cooling&amp;ventilation'!$D$3)*'input_cool&amp;vent_evolution'!Q$10)</f>
        <v>0</v>
      </c>
      <c r="HB328" s="2">
        <f>IF($D328=3,($N328*$M328*EH328*'input_cooling&amp;ventilation'!$D$3)*'input_cool&amp;vent_evolution'!R$11,($O328*$M328*EH328*'input_cooling&amp;ventilation'!$D$3)*'input_cool&amp;vent_evolution'!R$10)</f>
        <v>0</v>
      </c>
      <c r="HC328" s="2">
        <f>IF($D328=3,($N328*$M328*EI328*'input_cooling&amp;ventilation'!$D$3)*'input_cool&amp;vent_evolution'!S$11,($O328*$M328*EI328*'input_cooling&amp;ventilation'!$D$3)*'input_cool&amp;vent_evolution'!S$10)</f>
        <v>0</v>
      </c>
      <c r="HD328" s="2">
        <f>IF($D328=3,($N328*$M328*EJ328*'input_cooling&amp;ventilation'!$D$3)*'input_cool&amp;vent_evolution'!T$11,($O328*$M328*EJ328*'input_cooling&amp;ventilation'!$D$3)*'input_cool&amp;vent_evolution'!T$10)</f>
        <v>0</v>
      </c>
      <c r="HE328" s="2">
        <f>IF($D328=3,($N328*$M328*EK328*'input_cooling&amp;ventilation'!$D$3)*'input_cool&amp;vent_evolution'!U$11,($O328*$M328*EK328*'input_cooling&amp;ventilation'!$D$3)*'input_cool&amp;vent_evolution'!U$10)</f>
        <v>0</v>
      </c>
      <c r="HF328" s="2">
        <f>IF($D328=3,($N328*$M328*EL328*'input_cooling&amp;ventilation'!$D$3)*'input_cool&amp;vent_evolution'!V$11,($O328*$M328*EL328*'input_cooling&amp;ventilation'!$D$3)*'input_cool&amp;vent_evolution'!V$10)</f>
        <v>0</v>
      </c>
      <c r="HG328" s="2">
        <f>IF($D328=3,($N328*$M328*EM328*'input_cooling&amp;ventilation'!$D$3)*'input_cool&amp;vent_evolution'!W$11,($O328*$M328*EM328*'input_cooling&amp;ventilation'!$D$3)*'input_cool&amp;vent_evolution'!W$10)</f>
        <v>0</v>
      </c>
      <c r="HH328" s="2">
        <f>IF($D328=3,($N328*$M328*EN328*'input_cooling&amp;ventilation'!$D$3)*'input_cool&amp;vent_evolution'!X$11,($O328*$M328*EN328*'input_cooling&amp;ventilation'!$D$3)*'input_cool&amp;vent_evolution'!X$10)</f>
        <v>0</v>
      </c>
      <c r="HI328" s="2">
        <f>IF($D328=3,($N328*$M328*EO328*'input_cooling&amp;ventilation'!$D$3)*'input_cool&amp;vent_evolution'!Y$11,($O328*$M328*EO328*'input_cooling&amp;ventilation'!$D$3)*'input_cool&amp;vent_evolution'!Y$10)</f>
        <v>0</v>
      </c>
      <c r="HJ328" s="2">
        <f>IF($D328=3,($N328*$M328*EP328*'input_cooling&amp;ventilation'!$D$3)*'input_cool&amp;vent_evolution'!Z$11,($O328*$M328*EP328*'input_cooling&amp;ventilation'!$D$3)*'input_cool&amp;vent_evolution'!Z$10)</f>
        <v>0</v>
      </c>
      <c r="HK328" s="2">
        <f>IF($D328=3,($N328*$M328*EQ328*'input_cooling&amp;ventilation'!$D$3)*'input_cool&amp;vent_evolution'!AA$11,($O328*$M328*EQ328*'input_cooling&amp;ventilation'!$D$3)*'input_cool&amp;vent_evolution'!AA$10)</f>
        <v>0</v>
      </c>
      <c r="HL328" s="2">
        <f>IF($D328=3,($N328*$M328*ER328*'input_cooling&amp;ventilation'!$D$3)*'input_cool&amp;vent_evolution'!AB$11,($O328*$M328*ER328*'input_cooling&amp;ventilation'!$D$3)*'input_cool&amp;vent_evolution'!AB$10)</f>
        <v>0</v>
      </c>
      <c r="HM328" s="2">
        <f>IF($D328=3,($N328*$M328*ES328*'input_cooling&amp;ventilation'!$D$3)*'input_cool&amp;vent_evolution'!AC$11,($O328*$M328*ES328*'input_cooling&amp;ventilation'!$D$3)*'input_cool&amp;vent_evolution'!AC$10)</f>
        <v>0</v>
      </c>
      <c r="HN328" s="2">
        <f>IF($D328=3,($N328*$M328*ET328*'input_cooling&amp;ventilation'!$D$3)*'input_cool&amp;vent_evolution'!AD$11,($O328*$M328*ET328*'input_cooling&amp;ventilation'!$D$3)*'input_cool&amp;vent_evolution'!AD$10)</f>
        <v>0</v>
      </c>
      <c r="HO328" s="2">
        <f>IF($D328=3,($N328*$M328*EU328*'input_cooling&amp;ventilation'!$D$3)*'input_cool&amp;vent_evolution'!AE$11,($O328*$M328*EU328*'input_cooling&amp;ventilation'!$D$3)*'input_cool&amp;vent_evolution'!AE$10)</f>
        <v>0</v>
      </c>
      <c r="HP328" s="2">
        <f>IF($D328=3,($N328*$M328*EV328*'input_cooling&amp;ventilation'!$D$3)*'input_cool&amp;vent_evolution'!AF$11,($O328*$M328*EV328*'input_cooling&amp;ventilation'!$D$3)*'input_cool&amp;vent_evolution'!AF$10)</f>
        <v>0</v>
      </c>
      <c r="HQ328" s="2">
        <f>IF($D328=3,($N328*$M328*EW328*'input_cooling&amp;ventilation'!$D$3)*'input_cool&amp;vent_evolution'!AG$11,($O328*$M328*EW328*'input_cooling&amp;ventilation'!$D$3)*'input_cool&amp;vent_evolution'!AG$10)</f>
        <v>0</v>
      </c>
      <c r="HR328" s="2">
        <f>IF($D328=3,($N328*$M328*EX328*'input_cooling&amp;ventilation'!$D$3)*'input_cool&amp;vent_evolution'!AH$11,($O328*$M328*EX328*'input_cooling&amp;ventilation'!$D$3)*'input_cool&amp;vent_evolution'!AH$10)</f>
        <v>0</v>
      </c>
      <c r="HS328" s="2">
        <f>IF($D328=3,($N328*$M328*EY328*'input_cooling&amp;ventilation'!$D$3)*'input_cool&amp;vent_evolution'!AI$11,($O328*$M328*EY328*'input_cooling&amp;ventilation'!$D$3)*'input_cool&amp;vent_evolution'!AI$10)</f>
        <v>0</v>
      </c>
      <c r="HT328" s="2">
        <f>IF($D328=3,($N328*$M328*EZ328*'input_cooling&amp;ventilation'!$D$3)*'input_cool&amp;vent_evolution'!AJ$11,($O328*$M328*EZ328*'input_cooling&amp;ventilation'!$D$3)*'input_cool&amp;vent_evolution'!AJ$10)</f>
        <v>0</v>
      </c>
      <c r="HU328" s="2">
        <f>IF($D328=3,($N328*$M328*FA328*'input_cooling&amp;ventilation'!$D$3)*'input_cool&amp;vent_evolution'!AK$11,($O328*$M328*FA328*'input_cooling&amp;ventilation'!$D$3)*'input_cool&amp;vent_evolution'!AK$10)</f>
        <v>0</v>
      </c>
      <c r="HV328" s="2">
        <f>IF($D328=3,($N328*$M328*FB328*'input_cooling&amp;ventilation'!$D$3)*'input_cool&amp;vent_evolution'!AL$11,($O328*$M328*FB328*'input_cooling&amp;ventilation'!$D$3)*'input_cool&amp;vent_evolution'!AL$10)</f>
        <v>0</v>
      </c>
      <c r="HW328" s="2">
        <f>IF($D328=3,($N328*$M328*FC328*'input_cooling&amp;ventilation'!$D$3)*'input_cool&amp;vent_evolution'!AM$11,($O328*$M328*FC328*'input_cooling&amp;ventilation'!$D$3)*'input_cool&amp;vent_evolution'!AM$10)</f>
        <v>0</v>
      </c>
      <c r="HX328" s="2">
        <f>IF($D328=3,($N328*$M328*FD328*'input_cooling&amp;ventilation'!$D$3)*'input_cool&amp;vent_evolution'!AN$11,($O328*$M328*FD328*'input_cooling&amp;ventilation'!$D$3)*'input_cool&amp;vent_evolution'!AN$10)</f>
        <v>0</v>
      </c>
      <c r="HY328" s="2">
        <f>IF($D328=3,($N328*$M328*FE328*'input_cooling&amp;ventilation'!$D$3)*'input_cool&amp;vent_evolution'!AO$11,($O328*$M328*FE328*'input_cooling&amp;ventilation'!$D$3)*'input_cool&amp;vent_evolution'!AO$10)</f>
        <v>0</v>
      </c>
      <c r="HZ328" s="2">
        <f>IF($D328=3,($N328*$M328*FF328*'input_cooling&amp;ventilation'!$D$3)*'input_cool&amp;vent_evolution'!AP$11,($O328*$M328*FF328*'input_cooling&amp;ventilation'!$D$3)*'input_cool&amp;vent_evolution'!AP$10)</f>
        <v>0</v>
      </c>
      <c r="IA328" s="2">
        <f>IF($D328=3,($N328*$M328*FG328*'input_cooling&amp;ventilation'!$D$3)*'input_cool&amp;vent_evolution'!AQ$11,($O328*$M328*FG328*'input_cooling&amp;ventilation'!$D$3)*'input_cool&amp;vent_evolution'!AQ$10)</f>
        <v>0</v>
      </c>
      <c r="IB328" s="2">
        <f>IF($D328=3,($N328*$M328*FH328*'input_cooling&amp;ventilation'!$D$3)*'input_cool&amp;vent_evolution'!AR$11,($O328*$M328*FH328*'input_cooling&amp;ventilation'!$D$3)*'input_cool&amp;vent_evolution'!AR$10)</f>
        <v>0</v>
      </c>
      <c r="IC328" s="2">
        <f>IF($D328=3,($N328*$M328*FI328*'input_cooling&amp;ventilation'!$D$3)*'input_cool&amp;vent_evolution'!AS$11,($O328*$M328*FI328*'input_cooling&amp;ventilation'!$D$3)*'input_cool&amp;vent_evolution'!AS$10)</f>
        <v>0</v>
      </c>
      <c r="ID328" s="2">
        <f>IF($D328=3,($N328*$M328*FJ328*'input_cooling&amp;ventilation'!$D$3)*'input_cool&amp;vent_evolution'!AT$11,($O328*$M328*FJ328*'input_cooling&amp;ventilation'!$D$3)*'input_cool&amp;vent_evolution'!AT$10)</f>
        <v>0</v>
      </c>
      <c r="IE328" s="2">
        <f>IF($D328=3,($N328*$M328*FK328*'input_cooling&amp;ventilation'!$D$3)*'input_cool&amp;vent_evolution'!AU$11,($O328*$M328*FK328*'input_cooling&amp;ventilation'!$D$3)*'input_cool&amp;vent_evolution'!AU$10)</f>
        <v>0</v>
      </c>
      <c r="IF328" s="2">
        <f>IF($D328=3,($N328*$M328*FL328*'input_cooling&amp;ventilation'!$D$3)*'input_cool&amp;vent_evolution'!AV$11,($O328*$M328*FL328*'input_cooling&amp;ventilation'!$D$3)*'input_cool&amp;vent_evolution'!AV$10)</f>
        <v>0</v>
      </c>
    </row>
    <row r="329" spans="1:240" ht="16.5" customHeight="1" x14ac:dyDescent="0.25">
      <c r="A329">
        <v>327</v>
      </c>
      <c r="B329">
        <v>100100</v>
      </c>
      <c r="C329">
        <v>31</v>
      </c>
      <c r="D329">
        <v>6</v>
      </c>
      <c r="E329">
        <v>2</v>
      </c>
      <c r="F329">
        <v>0</v>
      </c>
      <c r="G329">
        <v>0</v>
      </c>
      <c r="H329" s="2">
        <v>0</v>
      </c>
      <c r="I329" s="17">
        <v>0</v>
      </c>
      <c r="J329">
        <v>0.15070976899999999</v>
      </c>
      <c r="K329" s="2">
        <f t="shared" si="385"/>
        <v>0</v>
      </c>
      <c r="L329" s="2">
        <f t="shared" si="386"/>
        <v>0</v>
      </c>
      <c r="N329" s="17">
        <f>'input_cooling&amp;ventilation'!$D$5</f>
        <v>57.500092182043396</v>
      </c>
      <c r="O329" s="45">
        <f>'input_cooling&amp;ventilation'!$D$6</f>
        <v>19.328678831353667</v>
      </c>
      <c r="P329" s="45">
        <f>'input_cooling&amp;ventilation'!$C$5</f>
        <v>50.351688737400465</v>
      </c>
      <c r="Q329" s="45">
        <f>'input_cooling&amp;ventilation'!$C$6</f>
        <v>32.240814214248743</v>
      </c>
      <c r="R329">
        <v>17</v>
      </c>
      <c r="S329">
        <v>12</v>
      </c>
      <c r="T329">
        <v>14</v>
      </c>
      <c r="U329" s="2">
        <f t="shared" si="387"/>
        <v>0</v>
      </c>
      <c r="V329" s="2">
        <f t="shared" si="388"/>
        <v>0</v>
      </c>
      <c r="W329" s="2">
        <v>0</v>
      </c>
      <c r="X329" s="57">
        <f>IF($D329=3,(W329*(1+'input_cool&amp;vent_evolution'!M$11)),(W329*(1+'input_cool&amp;vent_evolution'!M$12)))</f>
        <v>0</v>
      </c>
      <c r="Y329" s="57">
        <f>IF($D329=3,(X329*(1+'input_cool&amp;vent_evolution'!N$11)),(X329*(1+'input_cool&amp;vent_evolution'!N$12)))</f>
        <v>0</v>
      </c>
      <c r="Z329" s="57">
        <f>IF($D329=3,(Y329*(1+'input_cool&amp;vent_evolution'!O$11)),(Y329*(1+'input_cool&amp;vent_evolution'!O$12)))</f>
        <v>0</v>
      </c>
      <c r="AA329" s="57">
        <f>IF($D329=3,(Z329*(1+'input_cool&amp;vent_evolution'!P$11)),(Z329*(1+'input_cool&amp;vent_evolution'!P$12)))</f>
        <v>0</v>
      </c>
      <c r="AB329" s="57">
        <f>IF($D329=3,(AA329*(1+'input_cool&amp;vent_evolution'!Q$11)),(AA329*(1+'input_cool&amp;vent_evolution'!Q$12)))</f>
        <v>0</v>
      </c>
      <c r="AC329" s="57">
        <f>IF($D329=3,(AB329*(1+'input_cool&amp;vent_evolution'!R$11)),(AB329*(1+'input_cool&amp;vent_evolution'!R$12)))</f>
        <v>0</v>
      </c>
      <c r="AD329" s="57">
        <f>IF($D329=3,(AC329*(1+'input_cool&amp;vent_evolution'!S$11)),(AC329*(1+'input_cool&amp;vent_evolution'!S$12)))</f>
        <v>0</v>
      </c>
      <c r="AE329" s="57">
        <f>IF($D329=3,(AD329*(1+'input_cool&amp;vent_evolution'!T$11)),(AD329*(1+'input_cool&amp;vent_evolution'!T$12)))</f>
        <v>0</v>
      </c>
      <c r="AF329" s="57">
        <f>IF($D329=3,(AE329*(1+'input_cool&amp;vent_evolution'!U$11)),(AE329*(1+'input_cool&amp;vent_evolution'!U$12)))</f>
        <v>0</v>
      </c>
      <c r="AG329" s="57">
        <f>IF($D329=3,(AF329*(1+'input_cool&amp;vent_evolution'!V$11)),(AF329*(1+'input_cool&amp;vent_evolution'!V$12)))</f>
        <v>0</v>
      </c>
      <c r="AH329" s="57">
        <f>IF($D329=3,(AG329*(1+'input_cool&amp;vent_evolution'!W$11)),(AG329*(1+'input_cool&amp;vent_evolution'!W$12)))</f>
        <v>0</v>
      </c>
      <c r="AI329" s="57">
        <f>IF($D329=3,(AH329*(1+'input_cool&amp;vent_evolution'!X$11)),(AH329*(1+'input_cool&amp;vent_evolution'!X$12)))</f>
        <v>0</v>
      </c>
      <c r="AJ329" s="57">
        <f>IF($D329=3,(AI329*(1+'input_cool&amp;vent_evolution'!Y$11)),(AI329*(1+'input_cool&amp;vent_evolution'!Y$12)))</f>
        <v>0</v>
      </c>
      <c r="AK329" s="57">
        <f>IF($D329=3,(AJ329*(1+'input_cool&amp;vent_evolution'!Z$11)),(AJ329*(1+'input_cool&amp;vent_evolution'!Z$12)))</f>
        <v>0</v>
      </c>
      <c r="AL329" s="57">
        <f>IF($D329=3,(AK329*(1+'input_cool&amp;vent_evolution'!AA$11)),(AK329*(1+'input_cool&amp;vent_evolution'!AA$12)))</f>
        <v>0</v>
      </c>
      <c r="AM329" s="57">
        <f>IF($D329=3,(AL329*(1+'input_cool&amp;vent_evolution'!AB$11)),(AL329*(1+'input_cool&amp;vent_evolution'!AB$12)))</f>
        <v>0</v>
      </c>
      <c r="AN329" s="57">
        <f>IF($D329=3,(AM329*(1+'input_cool&amp;vent_evolution'!AC$11)),(AM329*(1+'input_cool&amp;vent_evolution'!AC$12)))</f>
        <v>0</v>
      </c>
      <c r="AO329" s="57">
        <f>IF($D329=3,(AN329*(1+'input_cool&amp;vent_evolution'!AD$11)),(AN329*(1+'input_cool&amp;vent_evolution'!AD$12)))</f>
        <v>0</v>
      </c>
      <c r="AP329" s="57">
        <f>IF($D329=3,(AO329*(1+'input_cool&amp;vent_evolution'!AE$11)),(AO329*(1+'input_cool&amp;vent_evolution'!AE$12)))</f>
        <v>0</v>
      </c>
      <c r="AQ329" s="57">
        <f>IF($D329=3,(AP329*(1+'input_cool&amp;vent_evolution'!AF$11)),(AP329*(1+'input_cool&amp;vent_evolution'!AF$12)))</f>
        <v>0</v>
      </c>
      <c r="AR329" s="57">
        <f>IF($D329=3,(AQ329*(1+'input_cool&amp;vent_evolution'!AG$11)),(AQ329*(1+'input_cool&amp;vent_evolution'!AG$12)))</f>
        <v>0</v>
      </c>
      <c r="AS329" s="57">
        <f>IF($D329=3,(AR329*(1+'input_cool&amp;vent_evolution'!AH$11)),(AR329*(1+'input_cool&amp;vent_evolution'!AH$12)))</f>
        <v>0</v>
      </c>
      <c r="AT329" s="57">
        <f>IF($D329=3,(AS329*(1+'input_cool&amp;vent_evolution'!AI$11)),(AS329*(1+'input_cool&amp;vent_evolution'!AI$12)))</f>
        <v>0</v>
      </c>
      <c r="AU329" s="57">
        <f>IF($D329=3,(AT329*(1+'input_cool&amp;vent_evolution'!AJ$11)),(AT329*(1+'input_cool&amp;vent_evolution'!AJ$12)))</f>
        <v>0</v>
      </c>
      <c r="AV329" s="57">
        <f>IF($D329=3,(AU329*(1+'input_cool&amp;vent_evolution'!AK$11)),(AU329*(1+'input_cool&amp;vent_evolution'!AK$12)))</f>
        <v>0</v>
      </c>
      <c r="AW329" s="57">
        <f>IF($D329=3,(AV329*(1+'input_cool&amp;vent_evolution'!AL$11)),(AV329*(1+'input_cool&amp;vent_evolution'!AL$12)))</f>
        <v>0</v>
      </c>
      <c r="AX329" s="57">
        <f>IF($D329=3,(AW329*(1+'input_cool&amp;vent_evolution'!AM$11)),(AW329*(1+'input_cool&amp;vent_evolution'!AM$12)))</f>
        <v>0</v>
      </c>
      <c r="AY329" s="57">
        <f>IF($D329=3,(AX329*(1+'input_cool&amp;vent_evolution'!AN$11)),(AX329*(1+'input_cool&amp;vent_evolution'!AN$12)))</f>
        <v>0</v>
      </c>
      <c r="AZ329" s="57">
        <f>IF($D329=3,(AY329*(1+'input_cool&amp;vent_evolution'!AO$11)),(AY329*(1+'input_cool&amp;vent_evolution'!AO$12)))</f>
        <v>0</v>
      </c>
      <c r="BA329" s="57">
        <f>IF($D329=3,(AZ329*(1+'input_cool&amp;vent_evolution'!AP$11)),(AZ329*(1+'input_cool&amp;vent_evolution'!AP$12)))</f>
        <v>0</v>
      </c>
      <c r="BB329" s="57">
        <f>IF($D329=3,(BA329*(1+'input_cool&amp;vent_evolution'!AQ$11)),(BA329*(1+'input_cool&amp;vent_evolution'!AQ$12)))</f>
        <v>0</v>
      </c>
      <c r="BC329" s="57">
        <f>IF($D329=3,(BB329*(1+'input_cool&amp;vent_evolution'!AR$11)),(BB329*(1+'input_cool&amp;vent_evolution'!AR$12)))</f>
        <v>0</v>
      </c>
      <c r="BD329" s="57">
        <f>IF($D329=3,(BC329*(1+'input_cool&amp;vent_evolution'!AS$11)),(BC329*(1+'input_cool&amp;vent_evolution'!AS$12)))</f>
        <v>0</v>
      </c>
      <c r="BE329" s="57">
        <f>IF($D329=3,(BD329*(1+'input_cool&amp;vent_evolution'!AT$11)),(BD329*(1+'input_cool&amp;vent_evolution'!AT$12)))</f>
        <v>0</v>
      </c>
      <c r="BF329" s="57">
        <f>IF($D329=3,(BE329*(1+'input_cool&amp;vent_evolution'!AU$11)),(BE329*(1+'input_cool&amp;vent_evolution'!AU$12)))</f>
        <v>0</v>
      </c>
      <c r="BG329" s="57">
        <f>IF($D329=3,(BF329*(1+'input_cool&amp;vent_evolution'!AV$11)),(BF329*(1+'input_cool&amp;vent_evolution'!AV$12)))</f>
        <v>0</v>
      </c>
      <c r="BH329" s="2">
        <f t="shared" si="461"/>
        <v>0</v>
      </c>
      <c r="BI329" s="2">
        <f t="shared" si="389"/>
        <v>0</v>
      </c>
      <c r="BJ329" s="2">
        <f t="shared" si="390"/>
        <v>0</v>
      </c>
      <c r="BK329" s="2">
        <f t="shared" si="391"/>
        <v>0</v>
      </c>
      <c r="BL329" s="2">
        <f t="shared" si="392"/>
        <v>0</v>
      </c>
      <c r="BM329" s="2">
        <f t="shared" si="393"/>
        <v>0</v>
      </c>
      <c r="BN329" s="2">
        <f t="shared" si="394"/>
        <v>0</v>
      </c>
      <c r="BO329" s="2">
        <f t="shared" si="395"/>
        <v>0</v>
      </c>
      <c r="BP329" s="2">
        <f t="shared" si="396"/>
        <v>0</v>
      </c>
      <c r="BQ329" s="2">
        <f t="shared" si="397"/>
        <v>0</v>
      </c>
      <c r="BR329" s="2">
        <f t="shared" si="398"/>
        <v>0</v>
      </c>
      <c r="BS329" s="2">
        <f t="shared" si="399"/>
        <v>0</v>
      </c>
      <c r="BT329" s="2">
        <f t="shared" si="400"/>
        <v>0</v>
      </c>
      <c r="BU329" s="2">
        <f t="shared" si="401"/>
        <v>0</v>
      </c>
      <c r="BV329" s="2">
        <f t="shared" si="402"/>
        <v>0</v>
      </c>
      <c r="BW329" s="2">
        <f t="shared" si="403"/>
        <v>0</v>
      </c>
      <c r="BX329" s="2">
        <f t="shared" si="404"/>
        <v>0</v>
      </c>
      <c r="BY329" s="2">
        <f t="shared" si="405"/>
        <v>0</v>
      </c>
      <c r="BZ329" s="2">
        <f t="shared" si="406"/>
        <v>0</v>
      </c>
      <c r="CA329" s="2">
        <f t="shared" si="407"/>
        <v>0</v>
      </c>
      <c r="CB329" s="2">
        <f t="shared" si="408"/>
        <v>0</v>
      </c>
      <c r="CC329" s="2">
        <f t="shared" si="409"/>
        <v>0</v>
      </c>
      <c r="CD329" s="2">
        <f t="shared" si="410"/>
        <v>0</v>
      </c>
      <c r="CE329" s="2">
        <f t="shared" si="411"/>
        <v>0</v>
      </c>
      <c r="CF329" s="2">
        <f t="shared" si="412"/>
        <v>0</v>
      </c>
      <c r="CG329" s="2">
        <f t="shared" si="413"/>
        <v>0</v>
      </c>
      <c r="CH329" s="2">
        <f t="shared" si="414"/>
        <v>0</v>
      </c>
      <c r="CI329" s="2">
        <f t="shared" si="415"/>
        <v>0</v>
      </c>
      <c r="CJ329" s="2">
        <f t="shared" si="416"/>
        <v>0</v>
      </c>
      <c r="CK329" s="2">
        <f t="shared" si="417"/>
        <v>0</v>
      </c>
      <c r="CL329" s="2">
        <f t="shared" si="418"/>
        <v>0</v>
      </c>
      <c r="CM329" s="2">
        <f t="shared" si="419"/>
        <v>0</v>
      </c>
      <c r="CN329" s="2">
        <f t="shared" si="420"/>
        <v>0</v>
      </c>
      <c r="CO329" s="2">
        <f t="shared" si="421"/>
        <v>0</v>
      </c>
      <c r="CP329" s="2">
        <f t="shared" si="422"/>
        <v>0</v>
      </c>
      <c r="CQ329" s="2">
        <f t="shared" si="423"/>
        <v>0</v>
      </c>
      <c r="CR329" s="2">
        <f>IF($D329=3,(W329*$P329*$M329*'input_cooling&amp;ventilation'!$D$3)*'input_cool&amp;vent_evolution'!M$11,(W329*$Q329*'input_cooling&amp;ventilation'!$D$3)*'input_cool&amp;vent_evolution'!M$12)</f>
        <v>0</v>
      </c>
      <c r="CS329" s="2">
        <f>IF($D329=3,(X329*$P329*$M329*'input_cooling&amp;ventilation'!$D$3)*'input_cool&amp;vent_evolution'!N$11,(X329*$Q329*'input_cooling&amp;ventilation'!$D$3)*'input_cool&amp;vent_evolution'!N$12)</f>
        <v>0</v>
      </c>
      <c r="CT329" s="2">
        <f>IF($D329=3,(Y329*$P329*$M329*'input_cooling&amp;ventilation'!$D$3)*'input_cool&amp;vent_evolution'!O$11,(Y329*$Q329*'input_cooling&amp;ventilation'!$D$3)*'input_cool&amp;vent_evolution'!O$12)</f>
        <v>0</v>
      </c>
      <c r="CU329" s="2">
        <f>IF($D329=3,(Z329*$P329*$M329*'input_cooling&amp;ventilation'!$D$3)*'input_cool&amp;vent_evolution'!P$11,(Z329*$Q329*'input_cooling&amp;ventilation'!$D$3)*'input_cool&amp;vent_evolution'!P$12)</f>
        <v>0</v>
      </c>
      <c r="CV329" s="2">
        <f>IF($D329=3,(AA329*$P329*$M329*'input_cooling&amp;ventilation'!$D$3)*'input_cool&amp;vent_evolution'!Q$11,(AA329*$Q329*'input_cooling&amp;ventilation'!$D$3)*'input_cool&amp;vent_evolution'!Q$12)</f>
        <v>0</v>
      </c>
      <c r="CW329" s="2">
        <f>IF($D329=3,(AB329*$P329*$M329*'input_cooling&amp;ventilation'!$D$3)*'input_cool&amp;vent_evolution'!R$11,(AB329*$Q329*'input_cooling&amp;ventilation'!$D$3)*'input_cool&amp;vent_evolution'!R$12)</f>
        <v>0</v>
      </c>
      <c r="CX329" s="2">
        <f>IF($D329=3,(AC329*$P329*$M329*'input_cooling&amp;ventilation'!$D$3)*'input_cool&amp;vent_evolution'!S$11,(AC329*$Q329*'input_cooling&amp;ventilation'!$D$3)*'input_cool&amp;vent_evolution'!S$12)</f>
        <v>0</v>
      </c>
      <c r="CY329" s="2">
        <f>IF($D329=3,(AD329*$P329*$M329*'input_cooling&amp;ventilation'!$D$3)*'input_cool&amp;vent_evolution'!T$11,(AD329*$Q329*'input_cooling&amp;ventilation'!$D$3)*'input_cool&amp;vent_evolution'!T$12)</f>
        <v>0</v>
      </c>
      <c r="CZ329" s="2">
        <f>IF($D329=3,(AE329*$P329*$M329*'input_cooling&amp;ventilation'!$D$3)*'input_cool&amp;vent_evolution'!U$11,(AE329*$Q329*'input_cooling&amp;ventilation'!$D$3)*'input_cool&amp;vent_evolution'!U$12)</f>
        <v>0</v>
      </c>
      <c r="DA329" s="2">
        <f>IF($D329=3,(AF329*$P329*$M329*'input_cooling&amp;ventilation'!$D$3)*'input_cool&amp;vent_evolution'!V$11,(AF329*$Q329*'input_cooling&amp;ventilation'!$D$3)*'input_cool&amp;vent_evolution'!V$12)</f>
        <v>0</v>
      </c>
      <c r="DB329" s="2">
        <f>IF($D329=3,(AG329*$P329*$M329*'input_cooling&amp;ventilation'!$D$3)*'input_cool&amp;vent_evolution'!W$11,(AG329*$Q329*'input_cooling&amp;ventilation'!$D$3)*'input_cool&amp;vent_evolution'!W$12)</f>
        <v>0</v>
      </c>
      <c r="DC329" s="2">
        <f>IF($D329=3,(AH329*$P329*$M329*'input_cooling&amp;ventilation'!$D$3)*'input_cool&amp;vent_evolution'!X$11,(AH329*$Q329*'input_cooling&amp;ventilation'!$D$3)*'input_cool&amp;vent_evolution'!X$12)</f>
        <v>0</v>
      </c>
      <c r="DD329" s="2">
        <f>IF($D329=3,(AI329*$P329*$M329*'input_cooling&amp;ventilation'!$D$3)*'input_cool&amp;vent_evolution'!Y$11,(AI329*$Q329*'input_cooling&amp;ventilation'!$D$3)*'input_cool&amp;vent_evolution'!Y$12)</f>
        <v>0</v>
      </c>
      <c r="DE329" s="2">
        <f>IF($D329=3,(AJ329*$P329*$M329*'input_cooling&amp;ventilation'!$D$3)*'input_cool&amp;vent_evolution'!Z$11,(AJ329*$Q329*'input_cooling&amp;ventilation'!$D$3)*'input_cool&amp;vent_evolution'!Z$12)</f>
        <v>0</v>
      </c>
      <c r="DF329" s="2">
        <f>IF($D329=3,(AK329*$P329*$M329*'input_cooling&amp;ventilation'!$D$3)*'input_cool&amp;vent_evolution'!AA$11,(AK329*$Q329*'input_cooling&amp;ventilation'!$D$3)*'input_cool&amp;vent_evolution'!AA$12)</f>
        <v>0</v>
      </c>
      <c r="DG329" s="2">
        <f>IF($D329=3,(AL329*$P329*$M329*'input_cooling&amp;ventilation'!$D$3)*'input_cool&amp;vent_evolution'!AB$11,(AL329*$Q329*'input_cooling&amp;ventilation'!$D$3)*'input_cool&amp;vent_evolution'!AB$12)</f>
        <v>0</v>
      </c>
      <c r="DH329" s="2">
        <f>IF($D329=3,(AM329*$P329*$M329*'input_cooling&amp;ventilation'!$D$3)*'input_cool&amp;vent_evolution'!AC$11,(AM329*$Q329*'input_cooling&amp;ventilation'!$D$3)*'input_cool&amp;vent_evolution'!AC$12)</f>
        <v>0</v>
      </c>
      <c r="DI329" s="2">
        <f>IF($D329=3,(AN329*$P329*$M329*'input_cooling&amp;ventilation'!$D$3)*'input_cool&amp;vent_evolution'!AD$11,(AN329*$Q329*'input_cooling&amp;ventilation'!$D$3)*'input_cool&amp;vent_evolution'!AD$12)</f>
        <v>0</v>
      </c>
      <c r="DJ329" s="2">
        <f>IF($D329=3,(AO329*$P329*$M329*'input_cooling&amp;ventilation'!$D$3)*'input_cool&amp;vent_evolution'!AE$11,(AO329*$Q329*'input_cooling&amp;ventilation'!$D$3)*'input_cool&amp;vent_evolution'!AE$12)</f>
        <v>0</v>
      </c>
      <c r="DK329" s="2">
        <f>IF($D329=3,(AP329*$P329*$M329*'input_cooling&amp;ventilation'!$D$3)*'input_cool&amp;vent_evolution'!AF$11,(AP329*$Q329*'input_cooling&amp;ventilation'!$D$3)*'input_cool&amp;vent_evolution'!AF$12)</f>
        <v>0</v>
      </c>
      <c r="DL329" s="2">
        <f>IF($D329=3,(AQ329*$P329*$M329*'input_cooling&amp;ventilation'!$D$3)*'input_cool&amp;vent_evolution'!AG$11,(AQ329*$Q329*'input_cooling&amp;ventilation'!$D$3)*'input_cool&amp;vent_evolution'!AG$12)</f>
        <v>0</v>
      </c>
      <c r="DM329" s="2">
        <f>IF($D329=3,(AR329*$P329*$M329*'input_cooling&amp;ventilation'!$D$3)*'input_cool&amp;vent_evolution'!AH$11,(AR329*$Q329*'input_cooling&amp;ventilation'!$D$3)*'input_cool&amp;vent_evolution'!AH$12)</f>
        <v>0</v>
      </c>
      <c r="DN329" s="2">
        <f>IF($D329=3,(AS329*$P329*$M329*'input_cooling&amp;ventilation'!$D$3)*'input_cool&amp;vent_evolution'!AI$11,(AS329*$Q329*'input_cooling&amp;ventilation'!$D$3)*'input_cool&amp;vent_evolution'!AI$12)</f>
        <v>0</v>
      </c>
      <c r="DO329" s="2">
        <f>IF($D329=3,(AT329*$P329*$M329*'input_cooling&amp;ventilation'!$D$3)*'input_cool&amp;vent_evolution'!AJ$11,(AT329*$Q329*'input_cooling&amp;ventilation'!$D$3)*'input_cool&amp;vent_evolution'!AJ$12)</f>
        <v>0</v>
      </c>
      <c r="DP329" s="2">
        <f>IF($D329=3,(AU329*$P329*$M329*'input_cooling&amp;ventilation'!$D$3)*'input_cool&amp;vent_evolution'!AK$11,(AU329*$Q329*'input_cooling&amp;ventilation'!$D$3)*'input_cool&amp;vent_evolution'!AK$12)</f>
        <v>0</v>
      </c>
      <c r="DQ329" s="2">
        <f>IF($D329=3,(AV329*$P329*$M329*'input_cooling&amp;ventilation'!$D$3)*'input_cool&amp;vent_evolution'!AL$11,(AV329*$Q329*'input_cooling&amp;ventilation'!$D$3)*'input_cool&amp;vent_evolution'!AL$12)</f>
        <v>0</v>
      </c>
      <c r="DR329" s="2">
        <f>IF($D329=3,(AW329*$P329*$M329*'input_cooling&amp;ventilation'!$D$3)*'input_cool&amp;vent_evolution'!AM$11,(AW329*$Q329*'input_cooling&amp;ventilation'!$D$3)*'input_cool&amp;vent_evolution'!AM$12)</f>
        <v>0</v>
      </c>
      <c r="DS329" s="2">
        <f>IF($D329=3,(AX329*$P329*$M329*'input_cooling&amp;ventilation'!$D$3)*'input_cool&amp;vent_evolution'!AN$11,(AX329*$Q329*'input_cooling&amp;ventilation'!$D$3)*'input_cool&amp;vent_evolution'!AN$12)</f>
        <v>0</v>
      </c>
      <c r="DT329" s="2">
        <f>IF($D329=3,(AY329*$P329*$M329*'input_cooling&amp;ventilation'!$D$3)*'input_cool&amp;vent_evolution'!AO$11,(AY329*$Q329*'input_cooling&amp;ventilation'!$D$3)*'input_cool&amp;vent_evolution'!AO$12)</f>
        <v>0</v>
      </c>
      <c r="DU329" s="2">
        <f>IF($D329=3,(AZ329*$P329*$M329*'input_cooling&amp;ventilation'!$D$3)*'input_cool&amp;vent_evolution'!AP$11,(AZ329*$Q329*'input_cooling&amp;ventilation'!$D$3)*'input_cool&amp;vent_evolution'!AP$12)</f>
        <v>0</v>
      </c>
      <c r="DV329" s="2">
        <f>IF($D329=3,(BA329*$P329*$M329*'input_cooling&amp;ventilation'!$D$3)*'input_cool&amp;vent_evolution'!AQ$11,(BA329*$Q329*'input_cooling&amp;ventilation'!$D$3)*'input_cool&amp;vent_evolution'!AQ$12)</f>
        <v>0</v>
      </c>
      <c r="DW329" s="2">
        <f>IF($D329=3,(BB329*$P329*$M329*'input_cooling&amp;ventilation'!$D$3)*'input_cool&amp;vent_evolution'!AR$11,(BB329*$Q329*'input_cooling&amp;ventilation'!$D$3)*'input_cool&amp;vent_evolution'!AR$12)</f>
        <v>0</v>
      </c>
      <c r="DX329" s="2">
        <f>IF($D329=3,(BC329*$P329*$M329*'input_cooling&amp;ventilation'!$D$3)*'input_cool&amp;vent_evolution'!AS$11,(BC329*$Q329*'input_cooling&amp;ventilation'!$D$3)*'input_cool&amp;vent_evolution'!AS$12)</f>
        <v>0</v>
      </c>
      <c r="DY329" s="2">
        <f>IF($D329=3,(BD329*$P329*$M329*'input_cooling&amp;ventilation'!$D$3)*'input_cool&amp;vent_evolution'!AT$11,(BD329*$Q329*'input_cooling&amp;ventilation'!$D$3)*'input_cool&amp;vent_evolution'!AT$12)</f>
        <v>0</v>
      </c>
      <c r="DZ329" s="2">
        <f>IF($D329=3,(BE329*$P329*$M329*'input_cooling&amp;ventilation'!$D$3)*'input_cool&amp;vent_evolution'!AU$11,(BE329*$Q329*'input_cooling&amp;ventilation'!$D$3)*'input_cool&amp;vent_evolution'!AU$12)</f>
        <v>0</v>
      </c>
      <c r="EA329" s="2">
        <f>IF($D329=3,(BF329*$P329*$M329*'input_cooling&amp;ventilation'!$D$3)*'input_cool&amp;vent_evolution'!AV$11,(BF329*$Q329*'input_cooling&amp;ventilation'!$D$3)*'input_cool&amp;vent_evolution'!AV$12)</f>
        <v>0</v>
      </c>
      <c r="EB329">
        <v>0.1833809251856082</v>
      </c>
      <c r="EC329" s="2">
        <f t="shared" si="424"/>
        <v>0</v>
      </c>
      <c r="ED329" s="2">
        <f>IF($D329=3,(EC329*(1+'input_cool&amp;vent_evolution'!M$10)),EC329*(1+'input_cool&amp;vent_evolution'!M$9))</f>
        <v>0</v>
      </c>
      <c r="EE329" s="2">
        <f>IF($D329=3,(ED329*(1+'input_cool&amp;vent_evolution'!N$10)),ED329*(1+'input_cool&amp;vent_evolution'!N$9))</f>
        <v>0</v>
      </c>
      <c r="EF329" s="2">
        <f>IF($D329=3,(EE329*(1+'input_cool&amp;vent_evolution'!O$10)),EE329*(1+'input_cool&amp;vent_evolution'!O$9))</f>
        <v>0</v>
      </c>
      <c r="EG329" s="2">
        <f>IF($D329=3,(EF329*(1+'input_cool&amp;vent_evolution'!P$10)),EF329*(1+'input_cool&amp;vent_evolution'!P$9))</f>
        <v>0</v>
      </c>
      <c r="EH329" s="2">
        <f>IF($D329=3,(EG329*(1+'input_cool&amp;vent_evolution'!Q$10)),EG329*(1+'input_cool&amp;vent_evolution'!Q$9))</f>
        <v>0</v>
      </c>
      <c r="EI329" s="2">
        <f>IF($D329=3,(EH329*(1+'input_cool&amp;vent_evolution'!R$10)),EH329*(1+'input_cool&amp;vent_evolution'!R$9))</f>
        <v>0</v>
      </c>
      <c r="EJ329" s="2">
        <f>IF($D329=3,(EI329*(1+'input_cool&amp;vent_evolution'!S$10)),EI329*(1+'input_cool&amp;vent_evolution'!S$9))</f>
        <v>0</v>
      </c>
      <c r="EK329" s="2">
        <f>IF($D329=3,(EJ329*(1+'input_cool&amp;vent_evolution'!T$10)),EJ329*(1+'input_cool&amp;vent_evolution'!T$9))</f>
        <v>0</v>
      </c>
      <c r="EL329" s="2">
        <f>IF($D329=3,(EK329*(1+'input_cool&amp;vent_evolution'!U$10)),EK329*(1+'input_cool&amp;vent_evolution'!U$9))</f>
        <v>0</v>
      </c>
      <c r="EM329" s="2">
        <f>IF($D329=3,(EL329*(1+'input_cool&amp;vent_evolution'!V$10)),EL329*(1+'input_cool&amp;vent_evolution'!V$9))</f>
        <v>0</v>
      </c>
      <c r="EN329" s="2">
        <f>IF($D329=3,(EM329*(1+'input_cool&amp;vent_evolution'!W$10)),EM329*(1+'input_cool&amp;vent_evolution'!W$9))</f>
        <v>0</v>
      </c>
      <c r="EO329" s="2">
        <f>IF($D329=3,(EN329*(1+'input_cool&amp;vent_evolution'!X$10)),EN329*(1+'input_cool&amp;vent_evolution'!X$9))</f>
        <v>0</v>
      </c>
      <c r="EP329" s="2">
        <f>IF($D329=3,(EO329*(1+'input_cool&amp;vent_evolution'!Y$10)),EO329*(1+'input_cool&amp;vent_evolution'!Y$9))</f>
        <v>0</v>
      </c>
      <c r="EQ329" s="2">
        <f>IF($D329=3,(EP329*(1+'input_cool&amp;vent_evolution'!Z$10)),EP329*(1+'input_cool&amp;vent_evolution'!Z$9))</f>
        <v>0</v>
      </c>
      <c r="ER329" s="2">
        <f>IF($D329=3,(EQ329*(1+'input_cool&amp;vent_evolution'!AA$10)),EQ329*(1+'input_cool&amp;vent_evolution'!AA$9))</f>
        <v>0</v>
      </c>
      <c r="ES329" s="2">
        <f>IF($D329=3,(ER329*(1+'input_cool&amp;vent_evolution'!AB$10)),ER329*(1+'input_cool&amp;vent_evolution'!AB$9))</f>
        <v>0</v>
      </c>
      <c r="ET329" s="2">
        <f>IF($D329=3,(ES329*(1+'input_cool&amp;vent_evolution'!AC$10)),ES329*(1+'input_cool&amp;vent_evolution'!AC$9))</f>
        <v>0</v>
      </c>
      <c r="EU329" s="2">
        <f>IF($D329=3,(ET329*(1+'input_cool&amp;vent_evolution'!AD$10)),ET329*(1+'input_cool&amp;vent_evolution'!AD$9))</f>
        <v>0</v>
      </c>
      <c r="EV329" s="2">
        <f>IF($D329=3,(EU329*(1+'input_cool&amp;vent_evolution'!AE$10)),EU329*(1+'input_cool&amp;vent_evolution'!AE$9))</f>
        <v>0</v>
      </c>
      <c r="EW329" s="2">
        <f>IF($D329=3,(EV329*(1+'input_cool&amp;vent_evolution'!AF$10)),EV329*(1+'input_cool&amp;vent_evolution'!AF$9))</f>
        <v>0</v>
      </c>
      <c r="EX329" s="2">
        <f>IF($D329=3,(EW329*(1+'input_cool&amp;vent_evolution'!AG$10)),EW329*(1+'input_cool&amp;vent_evolution'!AG$9))</f>
        <v>0</v>
      </c>
      <c r="EY329" s="2">
        <f>IF($D329=3,(EX329*(1+'input_cool&amp;vent_evolution'!AH$10)),EX329*(1+'input_cool&amp;vent_evolution'!AH$9))</f>
        <v>0</v>
      </c>
      <c r="EZ329" s="2">
        <f>IF($D329=3,(EY329*(1+'input_cool&amp;vent_evolution'!AI$10)),EY329*(1+'input_cool&amp;vent_evolution'!AI$9))</f>
        <v>0</v>
      </c>
      <c r="FA329" s="2">
        <f>IF($D329=3,(EZ329*(1+'input_cool&amp;vent_evolution'!AJ$10)),EZ329*(1+'input_cool&amp;vent_evolution'!AJ$9))</f>
        <v>0</v>
      </c>
      <c r="FB329" s="2">
        <f>IF($D329=3,(FA329*(1+'input_cool&amp;vent_evolution'!AK$10)),FA329*(1+'input_cool&amp;vent_evolution'!AK$9))</f>
        <v>0</v>
      </c>
      <c r="FC329" s="2">
        <f>IF($D329=3,(FB329*(1+'input_cool&amp;vent_evolution'!AL$10)),FB329*(1+'input_cool&amp;vent_evolution'!AL$9))</f>
        <v>0</v>
      </c>
      <c r="FD329" s="2">
        <f>IF($D329=3,(FC329*(1+'input_cool&amp;vent_evolution'!AM$10)),FC329*(1+'input_cool&amp;vent_evolution'!AM$9))</f>
        <v>0</v>
      </c>
      <c r="FE329" s="2">
        <f>IF($D329=3,(FD329*(1+'input_cool&amp;vent_evolution'!AN$10)),FD329*(1+'input_cool&amp;vent_evolution'!AN$9))</f>
        <v>0</v>
      </c>
      <c r="FF329" s="2">
        <f>IF($D329=3,(FE329*(1+'input_cool&amp;vent_evolution'!AO$10)),FE329*(1+'input_cool&amp;vent_evolution'!AO$9))</f>
        <v>0</v>
      </c>
      <c r="FG329" s="2">
        <f>IF($D329=3,(FF329*(1+'input_cool&amp;vent_evolution'!AP$10)),FF329*(1+'input_cool&amp;vent_evolution'!AP$9))</f>
        <v>0</v>
      </c>
      <c r="FH329" s="2">
        <f>IF($D329=3,(FG329*(1+'input_cool&amp;vent_evolution'!AQ$10)),FG329*(1+'input_cool&amp;vent_evolution'!AQ$9))</f>
        <v>0</v>
      </c>
      <c r="FI329" s="2">
        <f>IF($D329=3,(FH329*(1+'input_cool&amp;vent_evolution'!AR$10)),FH329*(1+'input_cool&amp;vent_evolution'!AR$9))</f>
        <v>0</v>
      </c>
      <c r="FJ329" s="2">
        <f>IF($D329=3,(FI329*(1+'input_cool&amp;vent_evolution'!AS$10)),FI329*(1+'input_cool&amp;vent_evolution'!AS$9))</f>
        <v>0</v>
      </c>
      <c r="FK329" s="2">
        <f>IF($D329=3,(FJ329*(1+'input_cool&amp;vent_evolution'!AT$10)),FJ329*(1+'input_cool&amp;vent_evolution'!AT$9))</f>
        <v>0</v>
      </c>
      <c r="FL329" s="2">
        <f>IF($D329=3,(FK329*(1+'input_cool&amp;vent_evolution'!AU$10)),FK329*(1+'input_cool&amp;vent_evolution'!AU$9))</f>
        <v>0</v>
      </c>
      <c r="FM329" s="2">
        <f t="shared" si="425"/>
        <v>0</v>
      </c>
      <c r="FN329" s="2">
        <f t="shared" si="426"/>
        <v>0</v>
      </c>
      <c r="FO329" s="2">
        <f t="shared" si="427"/>
        <v>0</v>
      </c>
      <c r="FP329" s="2">
        <f t="shared" si="428"/>
        <v>0</v>
      </c>
      <c r="FQ329" s="2">
        <f t="shared" si="429"/>
        <v>0</v>
      </c>
      <c r="FR329" s="2">
        <f t="shared" si="430"/>
        <v>0</v>
      </c>
      <c r="FS329" s="2">
        <f t="shared" si="431"/>
        <v>0</v>
      </c>
      <c r="FT329" s="2">
        <f t="shared" si="432"/>
        <v>0</v>
      </c>
      <c r="FU329" s="2">
        <f t="shared" si="433"/>
        <v>0</v>
      </c>
      <c r="FV329" s="2">
        <f t="shared" si="434"/>
        <v>0</v>
      </c>
      <c r="FW329" s="2">
        <f t="shared" si="435"/>
        <v>0</v>
      </c>
      <c r="FX329" s="2">
        <f t="shared" si="436"/>
        <v>0</v>
      </c>
      <c r="FY329" s="2">
        <f t="shared" si="437"/>
        <v>0</v>
      </c>
      <c r="FZ329" s="2">
        <f t="shared" si="438"/>
        <v>0</v>
      </c>
      <c r="GA329" s="2">
        <f t="shared" si="439"/>
        <v>0</v>
      </c>
      <c r="GB329" s="2">
        <f t="shared" si="440"/>
        <v>0</v>
      </c>
      <c r="GC329" s="2">
        <f t="shared" si="441"/>
        <v>0</v>
      </c>
      <c r="GD329" s="2">
        <f t="shared" si="442"/>
        <v>0</v>
      </c>
      <c r="GE329" s="2">
        <f t="shared" si="443"/>
        <v>0</v>
      </c>
      <c r="GF329" s="2">
        <f t="shared" si="444"/>
        <v>0</v>
      </c>
      <c r="GG329" s="2">
        <f t="shared" si="445"/>
        <v>0</v>
      </c>
      <c r="GH329" s="2">
        <f t="shared" si="446"/>
        <v>0</v>
      </c>
      <c r="GI329" s="2">
        <f t="shared" si="447"/>
        <v>0</v>
      </c>
      <c r="GJ329" s="2">
        <f t="shared" si="448"/>
        <v>0</v>
      </c>
      <c r="GK329" s="2">
        <f t="shared" si="449"/>
        <v>0</v>
      </c>
      <c r="GL329" s="2">
        <f t="shared" si="450"/>
        <v>0</v>
      </c>
      <c r="GM329" s="2">
        <f t="shared" si="451"/>
        <v>0</v>
      </c>
      <c r="GN329" s="2">
        <f t="shared" si="452"/>
        <v>0</v>
      </c>
      <c r="GO329" s="2">
        <f t="shared" si="453"/>
        <v>0</v>
      </c>
      <c r="GP329" s="2">
        <f t="shared" si="454"/>
        <v>0</v>
      </c>
      <c r="GQ329" s="2">
        <f t="shared" si="455"/>
        <v>0</v>
      </c>
      <c r="GR329" s="2">
        <f t="shared" si="456"/>
        <v>0</v>
      </c>
      <c r="GS329" s="2">
        <f t="shared" si="457"/>
        <v>0</v>
      </c>
      <c r="GT329" s="2">
        <f t="shared" si="458"/>
        <v>0</v>
      </c>
      <c r="GU329" s="2">
        <f t="shared" si="459"/>
        <v>0</v>
      </c>
      <c r="GV329" s="2">
        <f t="shared" si="460"/>
        <v>0</v>
      </c>
      <c r="GW329" s="2">
        <f>IF($D329=3,($N329*$M329*EC329*'input_cooling&amp;ventilation'!$D$3)*'input_cool&amp;vent_evolution'!M$11,($O329*$M329*EC329*'input_cooling&amp;ventilation'!$D$3)*'input_cool&amp;vent_evolution'!M$10)</f>
        <v>0</v>
      </c>
      <c r="GX329" s="2">
        <f>IF($D329=3,($N329*$M329*ED329*'input_cooling&amp;ventilation'!$D$3)*'input_cool&amp;vent_evolution'!N$11,($O329*$M329*ED329*'input_cooling&amp;ventilation'!$D$3)*'input_cool&amp;vent_evolution'!N$10)</f>
        <v>0</v>
      </c>
      <c r="GY329" s="2">
        <f>IF($D329=3,($N329*$M329*EE329*'input_cooling&amp;ventilation'!$D$3)*'input_cool&amp;vent_evolution'!O$11,($O329*$M329*EE329*'input_cooling&amp;ventilation'!$D$3)*'input_cool&amp;vent_evolution'!O$10)</f>
        <v>0</v>
      </c>
      <c r="GZ329" s="2">
        <f>IF($D329=3,($N329*$M329*EF329*'input_cooling&amp;ventilation'!$D$3)*'input_cool&amp;vent_evolution'!P$11,($O329*$M329*EF329*'input_cooling&amp;ventilation'!$D$3)*'input_cool&amp;vent_evolution'!P$10)</f>
        <v>0</v>
      </c>
      <c r="HA329" s="2">
        <f>IF($D329=3,($N329*$M329*EG329*'input_cooling&amp;ventilation'!$D$3)*'input_cool&amp;vent_evolution'!Q$11,($O329*$M329*EG329*'input_cooling&amp;ventilation'!$D$3)*'input_cool&amp;vent_evolution'!Q$10)</f>
        <v>0</v>
      </c>
      <c r="HB329" s="2">
        <f>IF($D329=3,($N329*$M329*EH329*'input_cooling&amp;ventilation'!$D$3)*'input_cool&amp;vent_evolution'!R$11,($O329*$M329*EH329*'input_cooling&amp;ventilation'!$D$3)*'input_cool&amp;vent_evolution'!R$10)</f>
        <v>0</v>
      </c>
      <c r="HC329" s="2">
        <f>IF($D329=3,($N329*$M329*EI329*'input_cooling&amp;ventilation'!$D$3)*'input_cool&amp;vent_evolution'!S$11,($O329*$M329*EI329*'input_cooling&amp;ventilation'!$D$3)*'input_cool&amp;vent_evolution'!S$10)</f>
        <v>0</v>
      </c>
      <c r="HD329" s="2">
        <f>IF($D329=3,($N329*$M329*EJ329*'input_cooling&amp;ventilation'!$D$3)*'input_cool&amp;vent_evolution'!T$11,($O329*$M329*EJ329*'input_cooling&amp;ventilation'!$D$3)*'input_cool&amp;vent_evolution'!T$10)</f>
        <v>0</v>
      </c>
      <c r="HE329" s="2">
        <f>IF($D329=3,($N329*$M329*EK329*'input_cooling&amp;ventilation'!$D$3)*'input_cool&amp;vent_evolution'!U$11,($O329*$M329*EK329*'input_cooling&amp;ventilation'!$D$3)*'input_cool&amp;vent_evolution'!U$10)</f>
        <v>0</v>
      </c>
      <c r="HF329" s="2">
        <f>IF($D329=3,($N329*$M329*EL329*'input_cooling&amp;ventilation'!$D$3)*'input_cool&amp;vent_evolution'!V$11,($O329*$M329*EL329*'input_cooling&amp;ventilation'!$D$3)*'input_cool&amp;vent_evolution'!V$10)</f>
        <v>0</v>
      </c>
      <c r="HG329" s="2">
        <f>IF($D329=3,($N329*$M329*EM329*'input_cooling&amp;ventilation'!$D$3)*'input_cool&amp;vent_evolution'!W$11,($O329*$M329*EM329*'input_cooling&amp;ventilation'!$D$3)*'input_cool&amp;vent_evolution'!W$10)</f>
        <v>0</v>
      </c>
      <c r="HH329" s="2">
        <f>IF($D329=3,($N329*$M329*EN329*'input_cooling&amp;ventilation'!$D$3)*'input_cool&amp;vent_evolution'!X$11,($O329*$M329*EN329*'input_cooling&amp;ventilation'!$D$3)*'input_cool&amp;vent_evolution'!X$10)</f>
        <v>0</v>
      </c>
      <c r="HI329" s="2">
        <f>IF($D329=3,($N329*$M329*EO329*'input_cooling&amp;ventilation'!$D$3)*'input_cool&amp;vent_evolution'!Y$11,($O329*$M329*EO329*'input_cooling&amp;ventilation'!$D$3)*'input_cool&amp;vent_evolution'!Y$10)</f>
        <v>0</v>
      </c>
      <c r="HJ329" s="2">
        <f>IF($D329=3,($N329*$M329*EP329*'input_cooling&amp;ventilation'!$D$3)*'input_cool&amp;vent_evolution'!Z$11,($O329*$M329*EP329*'input_cooling&amp;ventilation'!$D$3)*'input_cool&amp;vent_evolution'!Z$10)</f>
        <v>0</v>
      </c>
      <c r="HK329" s="2">
        <f>IF($D329=3,($N329*$M329*EQ329*'input_cooling&amp;ventilation'!$D$3)*'input_cool&amp;vent_evolution'!AA$11,($O329*$M329*EQ329*'input_cooling&amp;ventilation'!$D$3)*'input_cool&amp;vent_evolution'!AA$10)</f>
        <v>0</v>
      </c>
      <c r="HL329" s="2">
        <f>IF($D329=3,($N329*$M329*ER329*'input_cooling&amp;ventilation'!$D$3)*'input_cool&amp;vent_evolution'!AB$11,($O329*$M329*ER329*'input_cooling&amp;ventilation'!$D$3)*'input_cool&amp;vent_evolution'!AB$10)</f>
        <v>0</v>
      </c>
      <c r="HM329" s="2">
        <f>IF($D329=3,($N329*$M329*ES329*'input_cooling&amp;ventilation'!$D$3)*'input_cool&amp;vent_evolution'!AC$11,($O329*$M329*ES329*'input_cooling&amp;ventilation'!$D$3)*'input_cool&amp;vent_evolution'!AC$10)</f>
        <v>0</v>
      </c>
      <c r="HN329" s="2">
        <f>IF($D329=3,($N329*$M329*ET329*'input_cooling&amp;ventilation'!$D$3)*'input_cool&amp;vent_evolution'!AD$11,($O329*$M329*ET329*'input_cooling&amp;ventilation'!$D$3)*'input_cool&amp;vent_evolution'!AD$10)</f>
        <v>0</v>
      </c>
      <c r="HO329" s="2">
        <f>IF($D329=3,($N329*$M329*EU329*'input_cooling&amp;ventilation'!$D$3)*'input_cool&amp;vent_evolution'!AE$11,($O329*$M329*EU329*'input_cooling&amp;ventilation'!$D$3)*'input_cool&amp;vent_evolution'!AE$10)</f>
        <v>0</v>
      </c>
      <c r="HP329" s="2">
        <f>IF($D329=3,($N329*$M329*EV329*'input_cooling&amp;ventilation'!$D$3)*'input_cool&amp;vent_evolution'!AF$11,($O329*$M329*EV329*'input_cooling&amp;ventilation'!$D$3)*'input_cool&amp;vent_evolution'!AF$10)</f>
        <v>0</v>
      </c>
      <c r="HQ329" s="2">
        <f>IF($D329=3,($N329*$M329*EW329*'input_cooling&amp;ventilation'!$D$3)*'input_cool&amp;vent_evolution'!AG$11,($O329*$M329*EW329*'input_cooling&amp;ventilation'!$D$3)*'input_cool&amp;vent_evolution'!AG$10)</f>
        <v>0</v>
      </c>
      <c r="HR329" s="2">
        <f>IF($D329=3,($N329*$M329*EX329*'input_cooling&amp;ventilation'!$D$3)*'input_cool&amp;vent_evolution'!AH$11,($O329*$M329*EX329*'input_cooling&amp;ventilation'!$D$3)*'input_cool&amp;vent_evolution'!AH$10)</f>
        <v>0</v>
      </c>
      <c r="HS329" s="2">
        <f>IF($D329=3,($N329*$M329*EY329*'input_cooling&amp;ventilation'!$D$3)*'input_cool&amp;vent_evolution'!AI$11,($O329*$M329*EY329*'input_cooling&amp;ventilation'!$D$3)*'input_cool&amp;vent_evolution'!AI$10)</f>
        <v>0</v>
      </c>
      <c r="HT329" s="2">
        <f>IF($D329=3,($N329*$M329*EZ329*'input_cooling&amp;ventilation'!$D$3)*'input_cool&amp;vent_evolution'!AJ$11,($O329*$M329*EZ329*'input_cooling&amp;ventilation'!$D$3)*'input_cool&amp;vent_evolution'!AJ$10)</f>
        <v>0</v>
      </c>
      <c r="HU329" s="2">
        <f>IF($D329=3,($N329*$M329*FA329*'input_cooling&amp;ventilation'!$D$3)*'input_cool&amp;vent_evolution'!AK$11,($O329*$M329*FA329*'input_cooling&amp;ventilation'!$D$3)*'input_cool&amp;vent_evolution'!AK$10)</f>
        <v>0</v>
      </c>
      <c r="HV329" s="2">
        <f>IF($D329=3,($N329*$M329*FB329*'input_cooling&amp;ventilation'!$D$3)*'input_cool&amp;vent_evolution'!AL$11,($O329*$M329*FB329*'input_cooling&amp;ventilation'!$D$3)*'input_cool&amp;vent_evolution'!AL$10)</f>
        <v>0</v>
      </c>
      <c r="HW329" s="2">
        <f>IF($D329=3,($N329*$M329*FC329*'input_cooling&amp;ventilation'!$D$3)*'input_cool&amp;vent_evolution'!AM$11,($O329*$M329*FC329*'input_cooling&amp;ventilation'!$D$3)*'input_cool&amp;vent_evolution'!AM$10)</f>
        <v>0</v>
      </c>
      <c r="HX329" s="2">
        <f>IF($D329=3,($N329*$M329*FD329*'input_cooling&amp;ventilation'!$D$3)*'input_cool&amp;vent_evolution'!AN$11,($O329*$M329*FD329*'input_cooling&amp;ventilation'!$D$3)*'input_cool&amp;vent_evolution'!AN$10)</f>
        <v>0</v>
      </c>
      <c r="HY329" s="2">
        <f>IF($D329=3,($N329*$M329*FE329*'input_cooling&amp;ventilation'!$D$3)*'input_cool&amp;vent_evolution'!AO$11,($O329*$M329*FE329*'input_cooling&amp;ventilation'!$D$3)*'input_cool&amp;vent_evolution'!AO$10)</f>
        <v>0</v>
      </c>
      <c r="HZ329" s="2">
        <f>IF($D329=3,($N329*$M329*FF329*'input_cooling&amp;ventilation'!$D$3)*'input_cool&amp;vent_evolution'!AP$11,($O329*$M329*FF329*'input_cooling&amp;ventilation'!$D$3)*'input_cool&amp;vent_evolution'!AP$10)</f>
        <v>0</v>
      </c>
      <c r="IA329" s="2">
        <f>IF($D329=3,($N329*$M329*FG329*'input_cooling&amp;ventilation'!$D$3)*'input_cool&amp;vent_evolution'!AQ$11,($O329*$M329*FG329*'input_cooling&amp;ventilation'!$D$3)*'input_cool&amp;vent_evolution'!AQ$10)</f>
        <v>0</v>
      </c>
      <c r="IB329" s="2">
        <f>IF($D329=3,($N329*$M329*FH329*'input_cooling&amp;ventilation'!$D$3)*'input_cool&amp;vent_evolution'!AR$11,($O329*$M329*FH329*'input_cooling&amp;ventilation'!$D$3)*'input_cool&amp;vent_evolution'!AR$10)</f>
        <v>0</v>
      </c>
      <c r="IC329" s="2">
        <f>IF($D329=3,($N329*$M329*FI329*'input_cooling&amp;ventilation'!$D$3)*'input_cool&amp;vent_evolution'!AS$11,($O329*$M329*FI329*'input_cooling&amp;ventilation'!$D$3)*'input_cool&amp;vent_evolution'!AS$10)</f>
        <v>0</v>
      </c>
      <c r="ID329" s="2">
        <f>IF($D329=3,($N329*$M329*FJ329*'input_cooling&amp;ventilation'!$D$3)*'input_cool&amp;vent_evolution'!AT$11,($O329*$M329*FJ329*'input_cooling&amp;ventilation'!$D$3)*'input_cool&amp;vent_evolution'!AT$10)</f>
        <v>0</v>
      </c>
      <c r="IE329" s="2">
        <f>IF($D329=3,($N329*$M329*FK329*'input_cooling&amp;ventilation'!$D$3)*'input_cool&amp;vent_evolution'!AU$11,($O329*$M329*FK329*'input_cooling&amp;ventilation'!$D$3)*'input_cool&amp;vent_evolution'!AU$10)</f>
        <v>0</v>
      </c>
      <c r="IF329" s="2">
        <f>IF($D329=3,($N329*$M329*FL329*'input_cooling&amp;ventilation'!$D$3)*'input_cool&amp;vent_evolution'!AV$11,($O329*$M329*FL329*'input_cooling&amp;ventilation'!$D$3)*'input_cool&amp;vent_evolution'!AV$10)</f>
        <v>0</v>
      </c>
    </row>
    <row r="330" spans="1:240" x14ac:dyDescent="0.25">
      <c r="A330">
        <v>328</v>
      </c>
      <c r="B330">
        <v>100100</v>
      </c>
      <c r="C330">
        <v>33</v>
      </c>
      <c r="D330">
        <v>6</v>
      </c>
      <c r="E330">
        <v>1</v>
      </c>
      <c r="F330">
        <v>0</v>
      </c>
      <c r="G330">
        <v>0</v>
      </c>
      <c r="H330" s="2">
        <v>0</v>
      </c>
      <c r="I330" s="17">
        <v>0</v>
      </c>
      <c r="J330">
        <v>0.21863263799999999</v>
      </c>
      <c r="K330" s="2">
        <f t="shared" si="385"/>
        <v>0</v>
      </c>
      <c r="L330" s="2">
        <f t="shared" si="386"/>
        <v>0</v>
      </c>
      <c r="M330">
        <v>0.680042238648363</v>
      </c>
      <c r="N330" s="17">
        <f>'input_cooling&amp;ventilation'!$D$5</f>
        <v>57.500092182043396</v>
      </c>
      <c r="O330" s="45">
        <f>'input_cooling&amp;ventilation'!$D$6</f>
        <v>19.328678831353667</v>
      </c>
      <c r="P330" s="45">
        <f>'input_cooling&amp;ventilation'!$C$5</f>
        <v>50.351688737400465</v>
      </c>
      <c r="Q330" s="45">
        <f>'input_cooling&amp;ventilation'!$C$6</f>
        <v>32.240814214248743</v>
      </c>
      <c r="R330">
        <v>17</v>
      </c>
      <c r="S330">
        <v>12</v>
      </c>
      <c r="T330">
        <v>14</v>
      </c>
      <c r="U330" s="2">
        <f t="shared" si="387"/>
        <v>0</v>
      </c>
      <c r="V330" s="2">
        <f t="shared" si="388"/>
        <v>0</v>
      </c>
      <c r="W330" s="2">
        <v>0</v>
      </c>
      <c r="X330" s="57">
        <f>IF($D330=3,(W330*(1+'input_cool&amp;vent_evolution'!M$11)),(W330*(1+'input_cool&amp;vent_evolution'!M$12)))</f>
        <v>0</v>
      </c>
      <c r="Y330" s="57">
        <f>IF($D330=3,(X330*(1+'input_cool&amp;vent_evolution'!N$11)),(X330*(1+'input_cool&amp;vent_evolution'!N$12)))</f>
        <v>0</v>
      </c>
      <c r="Z330" s="57">
        <f>IF($D330=3,(Y330*(1+'input_cool&amp;vent_evolution'!O$11)),(Y330*(1+'input_cool&amp;vent_evolution'!O$12)))</f>
        <v>0</v>
      </c>
      <c r="AA330" s="57">
        <f>IF($D330=3,(Z330*(1+'input_cool&amp;vent_evolution'!P$11)),(Z330*(1+'input_cool&amp;vent_evolution'!P$12)))</f>
        <v>0</v>
      </c>
      <c r="AB330" s="57">
        <f>IF($D330=3,(AA330*(1+'input_cool&amp;vent_evolution'!Q$11)),(AA330*(1+'input_cool&amp;vent_evolution'!Q$12)))</f>
        <v>0</v>
      </c>
      <c r="AC330" s="57">
        <f>IF($D330=3,(AB330*(1+'input_cool&amp;vent_evolution'!R$11)),(AB330*(1+'input_cool&amp;vent_evolution'!R$12)))</f>
        <v>0</v>
      </c>
      <c r="AD330" s="57">
        <f>IF($D330=3,(AC330*(1+'input_cool&amp;vent_evolution'!S$11)),(AC330*(1+'input_cool&amp;vent_evolution'!S$12)))</f>
        <v>0</v>
      </c>
      <c r="AE330" s="57">
        <f>IF($D330=3,(AD330*(1+'input_cool&amp;vent_evolution'!T$11)),(AD330*(1+'input_cool&amp;vent_evolution'!T$12)))</f>
        <v>0</v>
      </c>
      <c r="AF330" s="57">
        <f>IF($D330=3,(AE330*(1+'input_cool&amp;vent_evolution'!U$11)),(AE330*(1+'input_cool&amp;vent_evolution'!U$12)))</f>
        <v>0</v>
      </c>
      <c r="AG330" s="57">
        <f>IF($D330=3,(AF330*(1+'input_cool&amp;vent_evolution'!V$11)),(AF330*(1+'input_cool&amp;vent_evolution'!V$12)))</f>
        <v>0</v>
      </c>
      <c r="AH330" s="57">
        <f>IF($D330=3,(AG330*(1+'input_cool&amp;vent_evolution'!W$11)),(AG330*(1+'input_cool&amp;vent_evolution'!W$12)))</f>
        <v>0</v>
      </c>
      <c r="AI330" s="57">
        <f>IF($D330=3,(AH330*(1+'input_cool&amp;vent_evolution'!X$11)),(AH330*(1+'input_cool&amp;vent_evolution'!X$12)))</f>
        <v>0</v>
      </c>
      <c r="AJ330" s="57">
        <f>IF($D330=3,(AI330*(1+'input_cool&amp;vent_evolution'!Y$11)),(AI330*(1+'input_cool&amp;vent_evolution'!Y$12)))</f>
        <v>0</v>
      </c>
      <c r="AK330" s="57">
        <f>IF($D330=3,(AJ330*(1+'input_cool&amp;vent_evolution'!Z$11)),(AJ330*(1+'input_cool&amp;vent_evolution'!Z$12)))</f>
        <v>0</v>
      </c>
      <c r="AL330" s="57">
        <f>IF($D330=3,(AK330*(1+'input_cool&amp;vent_evolution'!AA$11)),(AK330*(1+'input_cool&amp;vent_evolution'!AA$12)))</f>
        <v>0</v>
      </c>
      <c r="AM330" s="57">
        <f>IF($D330=3,(AL330*(1+'input_cool&amp;vent_evolution'!AB$11)),(AL330*(1+'input_cool&amp;vent_evolution'!AB$12)))</f>
        <v>0</v>
      </c>
      <c r="AN330" s="57">
        <f>IF($D330=3,(AM330*(1+'input_cool&amp;vent_evolution'!AC$11)),(AM330*(1+'input_cool&amp;vent_evolution'!AC$12)))</f>
        <v>0</v>
      </c>
      <c r="AO330" s="57">
        <f>IF($D330=3,(AN330*(1+'input_cool&amp;vent_evolution'!AD$11)),(AN330*(1+'input_cool&amp;vent_evolution'!AD$12)))</f>
        <v>0</v>
      </c>
      <c r="AP330" s="57">
        <f>IF($D330=3,(AO330*(1+'input_cool&amp;vent_evolution'!AE$11)),(AO330*(1+'input_cool&amp;vent_evolution'!AE$12)))</f>
        <v>0</v>
      </c>
      <c r="AQ330" s="57">
        <f>IF($D330=3,(AP330*(1+'input_cool&amp;vent_evolution'!AF$11)),(AP330*(1+'input_cool&amp;vent_evolution'!AF$12)))</f>
        <v>0</v>
      </c>
      <c r="AR330" s="57">
        <f>IF($D330=3,(AQ330*(1+'input_cool&amp;vent_evolution'!AG$11)),(AQ330*(1+'input_cool&amp;vent_evolution'!AG$12)))</f>
        <v>0</v>
      </c>
      <c r="AS330" s="57">
        <f>IF($D330=3,(AR330*(1+'input_cool&amp;vent_evolution'!AH$11)),(AR330*(1+'input_cool&amp;vent_evolution'!AH$12)))</f>
        <v>0</v>
      </c>
      <c r="AT330" s="57">
        <f>IF($D330=3,(AS330*(1+'input_cool&amp;vent_evolution'!AI$11)),(AS330*(1+'input_cool&amp;vent_evolution'!AI$12)))</f>
        <v>0</v>
      </c>
      <c r="AU330" s="57">
        <f>IF($D330=3,(AT330*(1+'input_cool&amp;vent_evolution'!AJ$11)),(AT330*(1+'input_cool&amp;vent_evolution'!AJ$12)))</f>
        <v>0</v>
      </c>
      <c r="AV330" s="57">
        <f>IF($D330=3,(AU330*(1+'input_cool&amp;vent_evolution'!AK$11)),(AU330*(1+'input_cool&amp;vent_evolution'!AK$12)))</f>
        <v>0</v>
      </c>
      <c r="AW330" s="57">
        <f>IF($D330=3,(AV330*(1+'input_cool&amp;vent_evolution'!AL$11)),(AV330*(1+'input_cool&amp;vent_evolution'!AL$12)))</f>
        <v>0</v>
      </c>
      <c r="AX330" s="57">
        <f>IF($D330=3,(AW330*(1+'input_cool&amp;vent_evolution'!AM$11)),(AW330*(1+'input_cool&amp;vent_evolution'!AM$12)))</f>
        <v>0</v>
      </c>
      <c r="AY330" s="57">
        <f>IF($D330=3,(AX330*(1+'input_cool&amp;vent_evolution'!AN$11)),(AX330*(1+'input_cool&amp;vent_evolution'!AN$12)))</f>
        <v>0</v>
      </c>
      <c r="AZ330" s="57">
        <f>IF($D330=3,(AY330*(1+'input_cool&amp;vent_evolution'!AO$11)),(AY330*(1+'input_cool&amp;vent_evolution'!AO$12)))</f>
        <v>0</v>
      </c>
      <c r="BA330" s="57">
        <f>IF($D330=3,(AZ330*(1+'input_cool&amp;vent_evolution'!AP$11)),(AZ330*(1+'input_cool&amp;vent_evolution'!AP$12)))</f>
        <v>0</v>
      </c>
      <c r="BB330" s="57">
        <f>IF($D330=3,(BA330*(1+'input_cool&amp;vent_evolution'!AQ$11)),(BA330*(1+'input_cool&amp;vent_evolution'!AQ$12)))</f>
        <v>0</v>
      </c>
      <c r="BC330" s="57">
        <f>IF($D330=3,(BB330*(1+'input_cool&amp;vent_evolution'!AR$11)),(BB330*(1+'input_cool&amp;vent_evolution'!AR$12)))</f>
        <v>0</v>
      </c>
      <c r="BD330" s="57">
        <f>IF($D330=3,(BC330*(1+'input_cool&amp;vent_evolution'!AS$11)),(BC330*(1+'input_cool&amp;vent_evolution'!AS$12)))</f>
        <v>0</v>
      </c>
      <c r="BE330" s="57">
        <f>IF($D330=3,(BD330*(1+'input_cool&amp;vent_evolution'!AT$11)),(BD330*(1+'input_cool&amp;vent_evolution'!AT$12)))</f>
        <v>0</v>
      </c>
      <c r="BF330" s="57">
        <f>IF($D330=3,(BE330*(1+'input_cool&amp;vent_evolution'!AU$11)),(BE330*(1+'input_cool&amp;vent_evolution'!AU$12)))</f>
        <v>0</v>
      </c>
      <c r="BG330" s="57">
        <f>IF($D330=3,(BF330*(1+'input_cool&amp;vent_evolution'!AV$11)),(BF330*(1+'input_cool&amp;vent_evolution'!AV$12)))</f>
        <v>0</v>
      </c>
      <c r="BH330" s="2">
        <f t="shared" si="461"/>
        <v>0</v>
      </c>
      <c r="BI330" s="2">
        <f t="shared" si="389"/>
        <v>0</v>
      </c>
      <c r="BJ330" s="2">
        <f t="shared" si="390"/>
        <v>0</v>
      </c>
      <c r="BK330" s="2">
        <f t="shared" si="391"/>
        <v>0</v>
      </c>
      <c r="BL330" s="2">
        <f t="shared" si="392"/>
        <v>0</v>
      </c>
      <c r="BM330" s="2">
        <f t="shared" si="393"/>
        <v>0</v>
      </c>
      <c r="BN330" s="2">
        <f t="shared" si="394"/>
        <v>0</v>
      </c>
      <c r="BO330" s="2">
        <f t="shared" si="395"/>
        <v>0</v>
      </c>
      <c r="BP330" s="2">
        <f t="shared" si="396"/>
        <v>0</v>
      </c>
      <c r="BQ330" s="2">
        <f t="shared" si="397"/>
        <v>0</v>
      </c>
      <c r="BR330" s="2">
        <f t="shared" si="398"/>
        <v>0</v>
      </c>
      <c r="BS330" s="2">
        <f t="shared" si="399"/>
        <v>0</v>
      </c>
      <c r="BT330" s="2">
        <f t="shared" si="400"/>
        <v>0</v>
      </c>
      <c r="BU330" s="2">
        <f t="shared" si="401"/>
        <v>0</v>
      </c>
      <c r="BV330" s="2">
        <f t="shared" si="402"/>
        <v>0</v>
      </c>
      <c r="BW330" s="2">
        <f t="shared" si="403"/>
        <v>0</v>
      </c>
      <c r="BX330" s="2">
        <f t="shared" si="404"/>
        <v>0</v>
      </c>
      <c r="BY330" s="2">
        <f t="shared" si="405"/>
        <v>0</v>
      </c>
      <c r="BZ330" s="2">
        <f t="shared" si="406"/>
        <v>0</v>
      </c>
      <c r="CA330" s="2">
        <f t="shared" si="407"/>
        <v>0</v>
      </c>
      <c r="CB330" s="2">
        <f t="shared" si="408"/>
        <v>0</v>
      </c>
      <c r="CC330" s="2">
        <f t="shared" si="409"/>
        <v>0</v>
      </c>
      <c r="CD330" s="2">
        <f t="shared" si="410"/>
        <v>0</v>
      </c>
      <c r="CE330" s="2">
        <f t="shared" si="411"/>
        <v>0</v>
      </c>
      <c r="CF330" s="2">
        <f t="shared" si="412"/>
        <v>0</v>
      </c>
      <c r="CG330" s="2">
        <f t="shared" si="413"/>
        <v>0</v>
      </c>
      <c r="CH330" s="2">
        <f t="shared" si="414"/>
        <v>0</v>
      </c>
      <c r="CI330" s="2">
        <f t="shared" si="415"/>
        <v>0</v>
      </c>
      <c r="CJ330" s="2">
        <f t="shared" si="416"/>
        <v>0</v>
      </c>
      <c r="CK330" s="2">
        <f t="shared" si="417"/>
        <v>0</v>
      </c>
      <c r="CL330" s="2">
        <f t="shared" si="418"/>
        <v>0</v>
      </c>
      <c r="CM330" s="2">
        <f t="shared" si="419"/>
        <v>0</v>
      </c>
      <c r="CN330" s="2">
        <f t="shared" si="420"/>
        <v>0</v>
      </c>
      <c r="CO330" s="2">
        <f t="shared" si="421"/>
        <v>0</v>
      </c>
      <c r="CP330" s="2">
        <f t="shared" si="422"/>
        <v>0</v>
      </c>
      <c r="CQ330" s="2">
        <f t="shared" si="423"/>
        <v>0</v>
      </c>
      <c r="CR330" s="2">
        <f>IF($D330=3,(W330*$P330*$M330*'input_cooling&amp;ventilation'!$D$3)*'input_cool&amp;vent_evolution'!M$11,(W330*$Q330*'input_cooling&amp;ventilation'!$D$3)*'input_cool&amp;vent_evolution'!M$12)</f>
        <v>0</v>
      </c>
      <c r="CS330" s="2">
        <f>IF($D330=3,(X330*$P330*$M330*'input_cooling&amp;ventilation'!$D$3)*'input_cool&amp;vent_evolution'!N$11,(X330*$Q330*'input_cooling&amp;ventilation'!$D$3)*'input_cool&amp;vent_evolution'!N$12)</f>
        <v>0</v>
      </c>
      <c r="CT330" s="2">
        <f>IF($D330=3,(Y330*$P330*$M330*'input_cooling&amp;ventilation'!$D$3)*'input_cool&amp;vent_evolution'!O$11,(Y330*$Q330*'input_cooling&amp;ventilation'!$D$3)*'input_cool&amp;vent_evolution'!O$12)</f>
        <v>0</v>
      </c>
      <c r="CU330" s="2">
        <f>IF($D330=3,(Z330*$P330*$M330*'input_cooling&amp;ventilation'!$D$3)*'input_cool&amp;vent_evolution'!P$11,(Z330*$Q330*'input_cooling&amp;ventilation'!$D$3)*'input_cool&amp;vent_evolution'!P$12)</f>
        <v>0</v>
      </c>
      <c r="CV330" s="2">
        <f>IF($D330=3,(AA330*$P330*$M330*'input_cooling&amp;ventilation'!$D$3)*'input_cool&amp;vent_evolution'!Q$11,(AA330*$Q330*'input_cooling&amp;ventilation'!$D$3)*'input_cool&amp;vent_evolution'!Q$12)</f>
        <v>0</v>
      </c>
      <c r="CW330" s="2">
        <f>IF($D330=3,(AB330*$P330*$M330*'input_cooling&amp;ventilation'!$D$3)*'input_cool&amp;vent_evolution'!R$11,(AB330*$Q330*'input_cooling&amp;ventilation'!$D$3)*'input_cool&amp;vent_evolution'!R$12)</f>
        <v>0</v>
      </c>
      <c r="CX330" s="2">
        <f>IF($D330=3,(AC330*$P330*$M330*'input_cooling&amp;ventilation'!$D$3)*'input_cool&amp;vent_evolution'!S$11,(AC330*$Q330*'input_cooling&amp;ventilation'!$D$3)*'input_cool&amp;vent_evolution'!S$12)</f>
        <v>0</v>
      </c>
      <c r="CY330" s="2">
        <f>IF($D330=3,(AD330*$P330*$M330*'input_cooling&amp;ventilation'!$D$3)*'input_cool&amp;vent_evolution'!T$11,(AD330*$Q330*'input_cooling&amp;ventilation'!$D$3)*'input_cool&amp;vent_evolution'!T$12)</f>
        <v>0</v>
      </c>
      <c r="CZ330" s="2">
        <f>IF($D330=3,(AE330*$P330*$M330*'input_cooling&amp;ventilation'!$D$3)*'input_cool&amp;vent_evolution'!U$11,(AE330*$Q330*'input_cooling&amp;ventilation'!$D$3)*'input_cool&amp;vent_evolution'!U$12)</f>
        <v>0</v>
      </c>
      <c r="DA330" s="2">
        <f>IF($D330=3,(AF330*$P330*$M330*'input_cooling&amp;ventilation'!$D$3)*'input_cool&amp;vent_evolution'!V$11,(AF330*$Q330*'input_cooling&amp;ventilation'!$D$3)*'input_cool&amp;vent_evolution'!V$12)</f>
        <v>0</v>
      </c>
      <c r="DB330" s="2">
        <f>IF($D330=3,(AG330*$P330*$M330*'input_cooling&amp;ventilation'!$D$3)*'input_cool&amp;vent_evolution'!W$11,(AG330*$Q330*'input_cooling&amp;ventilation'!$D$3)*'input_cool&amp;vent_evolution'!W$12)</f>
        <v>0</v>
      </c>
      <c r="DC330" s="2">
        <f>IF($D330=3,(AH330*$P330*$M330*'input_cooling&amp;ventilation'!$D$3)*'input_cool&amp;vent_evolution'!X$11,(AH330*$Q330*'input_cooling&amp;ventilation'!$D$3)*'input_cool&amp;vent_evolution'!X$12)</f>
        <v>0</v>
      </c>
      <c r="DD330" s="2">
        <f>IF($D330=3,(AI330*$P330*$M330*'input_cooling&amp;ventilation'!$D$3)*'input_cool&amp;vent_evolution'!Y$11,(AI330*$Q330*'input_cooling&amp;ventilation'!$D$3)*'input_cool&amp;vent_evolution'!Y$12)</f>
        <v>0</v>
      </c>
      <c r="DE330" s="2">
        <f>IF($D330=3,(AJ330*$P330*$M330*'input_cooling&amp;ventilation'!$D$3)*'input_cool&amp;vent_evolution'!Z$11,(AJ330*$Q330*'input_cooling&amp;ventilation'!$D$3)*'input_cool&amp;vent_evolution'!Z$12)</f>
        <v>0</v>
      </c>
      <c r="DF330" s="2">
        <f>IF($D330=3,(AK330*$P330*$M330*'input_cooling&amp;ventilation'!$D$3)*'input_cool&amp;vent_evolution'!AA$11,(AK330*$Q330*'input_cooling&amp;ventilation'!$D$3)*'input_cool&amp;vent_evolution'!AA$12)</f>
        <v>0</v>
      </c>
      <c r="DG330" s="2">
        <f>IF($D330=3,(AL330*$P330*$M330*'input_cooling&amp;ventilation'!$D$3)*'input_cool&amp;vent_evolution'!AB$11,(AL330*$Q330*'input_cooling&amp;ventilation'!$D$3)*'input_cool&amp;vent_evolution'!AB$12)</f>
        <v>0</v>
      </c>
      <c r="DH330" s="2">
        <f>IF($D330=3,(AM330*$P330*$M330*'input_cooling&amp;ventilation'!$D$3)*'input_cool&amp;vent_evolution'!AC$11,(AM330*$Q330*'input_cooling&amp;ventilation'!$D$3)*'input_cool&amp;vent_evolution'!AC$12)</f>
        <v>0</v>
      </c>
      <c r="DI330" s="2">
        <f>IF($D330=3,(AN330*$P330*$M330*'input_cooling&amp;ventilation'!$D$3)*'input_cool&amp;vent_evolution'!AD$11,(AN330*$Q330*'input_cooling&amp;ventilation'!$D$3)*'input_cool&amp;vent_evolution'!AD$12)</f>
        <v>0</v>
      </c>
      <c r="DJ330" s="2">
        <f>IF($D330=3,(AO330*$P330*$M330*'input_cooling&amp;ventilation'!$D$3)*'input_cool&amp;vent_evolution'!AE$11,(AO330*$Q330*'input_cooling&amp;ventilation'!$D$3)*'input_cool&amp;vent_evolution'!AE$12)</f>
        <v>0</v>
      </c>
      <c r="DK330" s="2">
        <f>IF($D330=3,(AP330*$P330*$M330*'input_cooling&amp;ventilation'!$D$3)*'input_cool&amp;vent_evolution'!AF$11,(AP330*$Q330*'input_cooling&amp;ventilation'!$D$3)*'input_cool&amp;vent_evolution'!AF$12)</f>
        <v>0</v>
      </c>
      <c r="DL330" s="2">
        <f>IF($D330=3,(AQ330*$P330*$M330*'input_cooling&amp;ventilation'!$D$3)*'input_cool&amp;vent_evolution'!AG$11,(AQ330*$Q330*'input_cooling&amp;ventilation'!$D$3)*'input_cool&amp;vent_evolution'!AG$12)</f>
        <v>0</v>
      </c>
      <c r="DM330" s="2">
        <f>IF($D330=3,(AR330*$P330*$M330*'input_cooling&amp;ventilation'!$D$3)*'input_cool&amp;vent_evolution'!AH$11,(AR330*$Q330*'input_cooling&amp;ventilation'!$D$3)*'input_cool&amp;vent_evolution'!AH$12)</f>
        <v>0</v>
      </c>
      <c r="DN330" s="2">
        <f>IF($D330=3,(AS330*$P330*$M330*'input_cooling&amp;ventilation'!$D$3)*'input_cool&amp;vent_evolution'!AI$11,(AS330*$Q330*'input_cooling&amp;ventilation'!$D$3)*'input_cool&amp;vent_evolution'!AI$12)</f>
        <v>0</v>
      </c>
      <c r="DO330" s="2">
        <f>IF($D330=3,(AT330*$P330*$M330*'input_cooling&amp;ventilation'!$D$3)*'input_cool&amp;vent_evolution'!AJ$11,(AT330*$Q330*'input_cooling&amp;ventilation'!$D$3)*'input_cool&amp;vent_evolution'!AJ$12)</f>
        <v>0</v>
      </c>
      <c r="DP330" s="2">
        <f>IF($D330=3,(AU330*$P330*$M330*'input_cooling&amp;ventilation'!$D$3)*'input_cool&amp;vent_evolution'!AK$11,(AU330*$Q330*'input_cooling&amp;ventilation'!$D$3)*'input_cool&amp;vent_evolution'!AK$12)</f>
        <v>0</v>
      </c>
      <c r="DQ330" s="2">
        <f>IF($D330=3,(AV330*$P330*$M330*'input_cooling&amp;ventilation'!$D$3)*'input_cool&amp;vent_evolution'!AL$11,(AV330*$Q330*'input_cooling&amp;ventilation'!$D$3)*'input_cool&amp;vent_evolution'!AL$12)</f>
        <v>0</v>
      </c>
      <c r="DR330" s="2">
        <f>IF($D330=3,(AW330*$P330*$M330*'input_cooling&amp;ventilation'!$D$3)*'input_cool&amp;vent_evolution'!AM$11,(AW330*$Q330*'input_cooling&amp;ventilation'!$D$3)*'input_cool&amp;vent_evolution'!AM$12)</f>
        <v>0</v>
      </c>
      <c r="DS330" s="2">
        <f>IF($D330=3,(AX330*$P330*$M330*'input_cooling&amp;ventilation'!$D$3)*'input_cool&amp;vent_evolution'!AN$11,(AX330*$Q330*'input_cooling&amp;ventilation'!$D$3)*'input_cool&amp;vent_evolution'!AN$12)</f>
        <v>0</v>
      </c>
      <c r="DT330" s="2">
        <f>IF($D330=3,(AY330*$P330*$M330*'input_cooling&amp;ventilation'!$D$3)*'input_cool&amp;vent_evolution'!AO$11,(AY330*$Q330*'input_cooling&amp;ventilation'!$D$3)*'input_cool&amp;vent_evolution'!AO$12)</f>
        <v>0</v>
      </c>
      <c r="DU330" s="2">
        <f>IF($D330=3,(AZ330*$P330*$M330*'input_cooling&amp;ventilation'!$D$3)*'input_cool&amp;vent_evolution'!AP$11,(AZ330*$Q330*'input_cooling&amp;ventilation'!$D$3)*'input_cool&amp;vent_evolution'!AP$12)</f>
        <v>0</v>
      </c>
      <c r="DV330" s="2">
        <f>IF($D330=3,(BA330*$P330*$M330*'input_cooling&amp;ventilation'!$D$3)*'input_cool&amp;vent_evolution'!AQ$11,(BA330*$Q330*'input_cooling&amp;ventilation'!$D$3)*'input_cool&amp;vent_evolution'!AQ$12)</f>
        <v>0</v>
      </c>
      <c r="DW330" s="2">
        <f>IF($D330=3,(BB330*$P330*$M330*'input_cooling&amp;ventilation'!$D$3)*'input_cool&amp;vent_evolution'!AR$11,(BB330*$Q330*'input_cooling&amp;ventilation'!$D$3)*'input_cool&amp;vent_evolution'!AR$12)</f>
        <v>0</v>
      </c>
      <c r="DX330" s="2">
        <f>IF($D330=3,(BC330*$P330*$M330*'input_cooling&amp;ventilation'!$D$3)*'input_cool&amp;vent_evolution'!AS$11,(BC330*$Q330*'input_cooling&amp;ventilation'!$D$3)*'input_cool&amp;vent_evolution'!AS$12)</f>
        <v>0</v>
      </c>
      <c r="DY330" s="2">
        <f>IF($D330=3,(BD330*$P330*$M330*'input_cooling&amp;ventilation'!$D$3)*'input_cool&amp;vent_evolution'!AT$11,(BD330*$Q330*'input_cooling&amp;ventilation'!$D$3)*'input_cool&amp;vent_evolution'!AT$12)</f>
        <v>0</v>
      </c>
      <c r="DZ330" s="2">
        <f>IF($D330=3,(BE330*$P330*$M330*'input_cooling&amp;ventilation'!$D$3)*'input_cool&amp;vent_evolution'!AU$11,(BE330*$Q330*'input_cooling&amp;ventilation'!$D$3)*'input_cool&amp;vent_evolution'!AU$12)</f>
        <v>0</v>
      </c>
      <c r="EA330" s="2">
        <f>IF($D330=3,(BF330*$P330*$M330*'input_cooling&amp;ventilation'!$D$3)*'input_cool&amp;vent_evolution'!AV$11,(BF330*$Q330*'input_cooling&amp;ventilation'!$D$3)*'input_cool&amp;vent_evolution'!AV$12)</f>
        <v>0</v>
      </c>
      <c r="EB330">
        <v>0.1833809251856082</v>
      </c>
      <c r="EC330" s="2">
        <f t="shared" si="424"/>
        <v>0</v>
      </c>
      <c r="ED330" s="2">
        <f>IF($D330=3,(EC330*(1+'input_cool&amp;vent_evolution'!M$10)),EC330*(1+'input_cool&amp;vent_evolution'!M$9))</f>
        <v>0</v>
      </c>
      <c r="EE330" s="2">
        <f>IF($D330=3,(ED330*(1+'input_cool&amp;vent_evolution'!N$10)),ED330*(1+'input_cool&amp;vent_evolution'!N$9))</f>
        <v>0</v>
      </c>
      <c r="EF330" s="2">
        <f>IF($D330=3,(EE330*(1+'input_cool&amp;vent_evolution'!O$10)),EE330*(1+'input_cool&amp;vent_evolution'!O$9))</f>
        <v>0</v>
      </c>
      <c r="EG330" s="2">
        <f>IF($D330=3,(EF330*(1+'input_cool&amp;vent_evolution'!P$10)),EF330*(1+'input_cool&amp;vent_evolution'!P$9))</f>
        <v>0</v>
      </c>
      <c r="EH330" s="2">
        <f>IF($D330=3,(EG330*(1+'input_cool&amp;vent_evolution'!Q$10)),EG330*(1+'input_cool&amp;vent_evolution'!Q$9))</f>
        <v>0</v>
      </c>
      <c r="EI330" s="2">
        <f>IF($D330=3,(EH330*(1+'input_cool&amp;vent_evolution'!R$10)),EH330*(1+'input_cool&amp;vent_evolution'!R$9))</f>
        <v>0</v>
      </c>
      <c r="EJ330" s="2">
        <f>IF($D330=3,(EI330*(1+'input_cool&amp;vent_evolution'!S$10)),EI330*(1+'input_cool&amp;vent_evolution'!S$9))</f>
        <v>0</v>
      </c>
      <c r="EK330" s="2">
        <f>IF($D330=3,(EJ330*(1+'input_cool&amp;vent_evolution'!T$10)),EJ330*(1+'input_cool&amp;vent_evolution'!T$9))</f>
        <v>0</v>
      </c>
      <c r="EL330" s="2">
        <f>IF($D330=3,(EK330*(1+'input_cool&amp;vent_evolution'!U$10)),EK330*(1+'input_cool&amp;vent_evolution'!U$9))</f>
        <v>0</v>
      </c>
      <c r="EM330" s="2">
        <f>IF($D330=3,(EL330*(1+'input_cool&amp;vent_evolution'!V$10)),EL330*(1+'input_cool&amp;vent_evolution'!V$9))</f>
        <v>0</v>
      </c>
      <c r="EN330" s="2">
        <f>IF($D330=3,(EM330*(1+'input_cool&amp;vent_evolution'!W$10)),EM330*(1+'input_cool&amp;vent_evolution'!W$9))</f>
        <v>0</v>
      </c>
      <c r="EO330" s="2">
        <f>IF($D330=3,(EN330*(1+'input_cool&amp;vent_evolution'!X$10)),EN330*(1+'input_cool&amp;vent_evolution'!X$9))</f>
        <v>0</v>
      </c>
      <c r="EP330" s="2">
        <f>IF($D330=3,(EO330*(1+'input_cool&amp;vent_evolution'!Y$10)),EO330*(1+'input_cool&amp;vent_evolution'!Y$9))</f>
        <v>0</v>
      </c>
      <c r="EQ330" s="2">
        <f>IF($D330=3,(EP330*(1+'input_cool&amp;vent_evolution'!Z$10)),EP330*(1+'input_cool&amp;vent_evolution'!Z$9))</f>
        <v>0</v>
      </c>
      <c r="ER330" s="2">
        <f>IF($D330=3,(EQ330*(1+'input_cool&amp;vent_evolution'!AA$10)),EQ330*(1+'input_cool&amp;vent_evolution'!AA$9))</f>
        <v>0</v>
      </c>
      <c r="ES330" s="2">
        <f>IF($D330=3,(ER330*(1+'input_cool&amp;vent_evolution'!AB$10)),ER330*(1+'input_cool&amp;vent_evolution'!AB$9))</f>
        <v>0</v>
      </c>
      <c r="ET330" s="2">
        <f>IF($D330=3,(ES330*(1+'input_cool&amp;vent_evolution'!AC$10)),ES330*(1+'input_cool&amp;vent_evolution'!AC$9))</f>
        <v>0</v>
      </c>
      <c r="EU330" s="2">
        <f>IF($D330=3,(ET330*(1+'input_cool&amp;vent_evolution'!AD$10)),ET330*(1+'input_cool&amp;vent_evolution'!AD$9))</f>
        <v>0</v>
      </c>
      <c r="EV330" s="2">
        <f>IF($D330=3,(EU330*(1+'input_cool&amp;vent_evolution'!AE$10)),EU330*(1+'input_cool&amp;vent_evolution'!AE$9))</f>
        <v>0</v>
      </c>
      <c r="EW330" s="2">
        <f>IF($D330=3,(EV330*(1+'input_cool&amp;vent_evolution'!AF$10)),EV330*(1+'input_cool&amp;vent_evolution'!AF$9))</f>
        <v>0</v>
      </c>
      <c r="EX330" s="2">
        <f>IF($D330=3,(EW330*(1+'input_cool&amp;vent_evolution'!AG$10)),EW330*(1+'input_cool&amp;vent_evolution'!AG$9))</f>
        <v>0</v>
      </c>
      <c r="EY330" s="2">
        <f>IF($D330=3,(EX330*(1+'input_cool&amp;vent_evolution'!AH$10)),EX330*(1+'input_cool&amp;vent_evolution'!AH$9))</f>
        <v>0</v>
      </c>
      <c r="EZ330" s="2">
        <f>IF($D330=3,(EY330*(1+'input_cool&amp;vent_evolution'!AI$10)),EY330*(1+'input_cool&amp;vent_evolution'!AI$9))</f>
        <v>0</v>
      </c>
      <c r="FA330" s="2">
        <f>IF($D330=3,(EZ330*(1+'input_cool&amp;vent_evolution'!AJ$10)),EZ330*(1+'input_cool&amp;vent_evolution'!AJ$9))</f>
        <v>0</v>
      </c>
      <c r="FB330" s="2">
        <f>IF($D330=3,(FA330*(1+'input_cool&amp;vent_evolution'!AK$10)),FA330*(1+'input_cool&amp;vent_evolution'!AK$9))</f>
        <v>0</v>
      </c>
      <c r="FC330" s="2">
        <f>IF($D330=3,(FB330*(1+'input_cool&amp;vent_evolution'!AL$10)),FB330*(1+'input_cool&amp;vent_evolution'!AL$9))</f>
        <v>0</v>
      </c>
      <c r="FD330" s="2">
        <f>IF($D330=3,(FC330*(1+'input_cool&amp;vent_evolution'!AM$10)),FC330*(1+'input_cool&amp;vent_evolution'!AM$9))</f>
        <v>0</v>
      </c>
      <c r="FE330" s="2">
        <f>IF($D330=3,(FD330*(1+'input_cool&amp;vent_evolution'!AN$10)),FD330*(1+'input_cool&amp;vent_evolution'!AN$9))</f>
        <v>0</v>
      </c>
      <c r="FF330" s="2">
        <f>IF($D330=3,(FE330*(1+'input_cool&amp;vent_evolution'!AO$10)),FE330*(1+'input_cool&amp;vent_evolution'!AO$9))</f>
        <v>0</v>
      </c>
      <c r="FG330" s="2">
        <f>IF($D330=3,(FF330*(1+'input_cool&amp;vent_evolution'!AP$10)),FF330*(1+'input_cool&amp;vent_evolution'!AP$9))</f>
        <v>0</v>
      </c>
      <c r="FH330" s="2">
        <f>IF($D330=3,(FG330*(1+'input_cool&amp;vent_evolution'!AQ$10)),FG330*(1+'input_cool&amp;vent_evolution'!AQ$9))</f>
        <v>0</v>
      </c>
      <c r="FI330" s="2">
        <f>IF($D330=3,(FH330*(1+'input_cool&amp;vent_evolution'!AR$10)),FH330*(1+'input_cool&amp;vent_evolution'!AR$9))</f>
        <v>0</v>
      </c>
      <c r="FJ330" s="2">
        <f>IF($D330=3,(FI330*(1+'input_cool&amp;vent_evolution'!AS$10)),FI330*(1+'input_cool&amp;vent_evolution'!AS$9))</f>
        <v>0</v>
      </c>
      <c r="FK330" s="2">
        <f>IF($D330=3,(FJ330*(1+'input_cool&amp;vent_evolution'!AT$10)),FJ330*(1+'input_cool&amp;vent_evolution'!AT$9))</f>
        <v>0</v>
      </c>
      <c r="FL330" s="2">
        <f>IF($D330=3,(FK330*(1+'input_cool&amp;vent_evolution'!AU$10)),FK330*(1+'input_cool&amp;vent_evolution'!AU$9))</f>
        <v>0</v>
      </c>
      <c r="FM330" s="2">
        <f t="shared" si="425"/>
        <v>0</v>
      </c>
      <c r="FN330" s="2">
        <f t="shared" si="426"/>
        <v>0</v>
      </c>
      <c r="FO330" s="2">
        <f t="shared" si="427"/>
        <v>0</v>
      </c>
      <c r="FP330" s="2">
        <f t="shared" si="428"/>
        <v>0</v>
      </c>
      <c r="FQ330" s="2">
        <f t="shared" si="429"/>
        <v>0</v>
      </c>
      <c r="FR330" s="2">
        <f t="shared" si="430"/>
        <v>0</v>
      </c>
      <c r="FS330" s="2">
        <f t="shared" si="431"/>
        <v>0</v>
      </c>
      <c r="FT330" s="2">
        <f t="shared" si="432"/>
        <v>0</v>
      </c>
      <c r="FU330" s="2">
        <f t="shared" si="433"/>
        <v>0</v>
      </c>
      <c r="FV330" s="2">
        <f t="shared" si="434"/>
        <v>0</v>
      </c>
      <c r="FW330" s="2">
        <f t="shared" si="435"/>
        <v>0</v>
      </c>
      <c r="FX330" s="2">
        <f t="shared" si="436"/>
        <v>0</v>
      </c>
      <c r="FY330" s="2">
        <f t="shared" si="437"/>
        <v>0</v>
      </c>
      <c r="FZ330" s="2">
        <f t="shared" si="438"/>
        <v>0</v>
      </c>
      <c r="GA330" s="2">
        <f t="shared" si="439"/>
        <v>0</v>
      </c>
      <c r="GB330" s="2">
        <f t="shared" si="440"/>
        <v>0</v>
      </c>
      <c r="GC330" s="2">
        <f t="shared" si="441"/>
        <v>0</v>
      </c>
      <c r="GD330" s="2">
        <f t="shared" si="442"/>
        <v>0</v>
      </c>
      <c r="GE330" s="2">
        <f t="shared" si="443"/>
        <v>0</v>
      </c>
      <c r="GF330" s="2">
        <f t="shared" si="444"/>
        <v>0</v>
      </c>
      <c r="GG330" s="2">
        <f t="shared" si="445"/>
        <v>0</v>
      </c>
      <c r="GH330" s="2">
        <f t="shared" si="446"/>
        <v>0</v>
      </c>
      <c r="GI330" s="2">
        <f t="shared" si="447"/>
        <v>0</v>
      </c>
      <c r="GJ330" s="2">
        <f t="shared" si="448"/>
        <v>0</v>
      </c>
      <c r="GK330" s="2">
        <f t="shared" si="449"/>
        <v>0</v>
      </c>
      <c r="GL330" s="2">
        <f t="shared" si="450"/>
        <v>0</v>
      </c>
      <c r="GM330" s="2">
        <f t="shared" si="451"/>
        <v>0</v>
      </c>
      <c r="GN330" s="2">
        <f t="shared" si="452"/>
        <v>0</v>
      </c>
      <c r="GO330" s="2">
        <f t="shared" si="453"/>
        <v>0</v>
      </c>
      <c r="GP330" s="2">
        <f t="shared" si="454"/>
        <v>0</v>
      </c>
      <c r="GQ330" s="2">
        <f t="shared" si="455"/>
        <v>0</v>
      </c>
      <c r="GR330" s="2">
        <f t="shared" si="456"/>
        <v>0</v>
      </c>
      <c r="GS330" s="2">
        <f t="shared" si="457"/>
        <v>0</v>
      </c>
      <c r="GT330" s="2">
        <f t="shared" si="458"/>
        <v>0</v>
      </c>
      <c r="GU330" s="2">
        <f t="shared" si="459"/>
        <v>0</v>
      </c>
      <c r="GV330" s="2">
        <f t="shared" si="460"/>
        <v>0</v>
      </c>
      <c r="GW330" s="2">
        <f>IF($D330=3,($N330*$M330*EC330*'input_cooling&amp;ventilation'!$D$3)*'input_cool&amp;vent_evolution'!M$11,($O330*$M330*EC330*'input_cooling&amp;ventilation'!$D$3)*'input_cool&amp;vent_evolution'!M$10)</f>
        <v>0</v>
      </c>
      <c r="GX330" s="2">
        <f>IF($D330=3,($N330*$M330*ED330*'input_cooling&amp;ventilation'!$D$3)*'input_cool&amp;vent_evolution'!N$11,($O330*$M330*ED330*'input_cooling&amp;ventilation'!$D$3)*'input_cool&amp;vent_evolution'!N$10)</f>
        <v>0</v>
      </c>
      <c r="GY330" s="2">
        <f>IF($D330=3,($N330*$M330*EE330*'input_cooling&amp;ventilation'!$D$3)*'input_cool&amp;vent_evolution'!O$11,($O330*$M330*EE330*'input_cooling&amp;ventilation'!$D$3)*'input_cool&amp;vent_evolution'!O$10)</f>
        <v>0</v>
      </c>
      <c r="GZ330" s="2">
        <f>IF($D330=3,($N330*$M330*EF330*'input_cooling&amp;ventilation'!$D$3)*'input_cool&amp;vent_evolution'!P$11,($O330*$M330*EF330*'input_cooling&amp;ventilation'!$D$3)*'input_cool&amp;vent_evolution'!P$10)</f>
        <v>0</v>
      </c>
      <c r="HA330" s="2">
        <f>IF($D330=3,($N330*$M330*EG330*'input_cooling&amp;ventilation'!$D$3)*'input_cool&amp;vent_evolution'!Q$11,($O330*$M330*EG330*'input_cooling&amp;ventilation'!$D$3)*'input_cool&amp;vent_evolution'!Q$10)</f>
        <v>0</v>
      </c>
      <c r="HB330" s="2">
        <f>IF($D330=3,($N330*$M330*EH330*'input_cooling&amp;ventilation'!$D$3)*'input_cool&amp;vent_evolution'!R$11,($O330*$M330*EH330*'input_cooling&amp;ventilation'!$D$3)*'input_cool&amp;vent_evolution'!R$10)</f>
        <v>0</v>
      </c>
      <c r="HC330" s="2">
        <f>IF($D330=3,($N330*$M330*EI330*'input_cooling&amp;ventilation'!$D$3)*'input_cool&amp;vent_evolution'!S$11,($O330*$M330*EI330*'input_cooling&amp;ventilation'!$D$3)*'input_cool&amp;vent_evolution'!S$10)</f>
        <v>0</v>
      </c>
      <c r="HD330" s="2">
        <f>IF($D330=3,($N330*$M330*EJ330*'input_cooling&amp;ventilation'!$D$3)*'input_cool&amp;vent_evolution'!T$11,($O330*$M330*EJ330*'input_cooling&amp;ventilation'!$D$3)*'input_cool&amp;vent_evolution'!T$10)</f>
        <v>0</v>
      </c>
      <c r="HE330" s="2">
        <f>IF($D330=3,($N330*$M330*EK330*'input_cooling&amp;ventilation'!$D$3)*'input_cool&amp;vent_evolution'!U$11,($O330*$M330*EK330*'input_cooling&amp;ventilation'!$D$3)*'input_cool&amp;vent_evolution'!U$10)</f>
        <v>0</v>
      </c>
      <c r="HF330" s="2">
        <f>IF($D330=3,($N330*$M330*EL330*'input_cooling&amp;ventilation'!$D$3)*'input_cool&amp;vent_evolution'!V$11,($O330*$M330*EL330*'input_cooling&amp;ventilation'!$D$3)*'input_cool&amp;vent_evolution'!V$10)</f>
        <v>0</v>
      </c>
      <c r="HG330" s="2">
        <f>IF($D330=3,($N330*$M330*EM330*'input_cooling&amp;ventilation'!$D$3)*'input_cool&amp;vent_evolution'!W$11,($O330*$M330*EM330*'input_cooling&amp;ventilation'!$D$3)*'input_cool&amp;vent_evolution'!W$10)</f>
        <v>0</v>
      </c>
      <c r="HH330" s="2">
        <f>IF($D330=3,($N330*$M330*EN330*'input_cooling&amp;ventilation'!$D$3)*'input_cool&amp;vent_evolution'!X$11,($O330*$M330*EN330*'input_cooling&amp;ventilation'!$D$3)*'input_cool&amp;vent_evolution'!X$10)</f>
        <v>0</v>
      </c>
      <c r="HI330" s="2">
        <f>IF($D330=3,($N330*$M330*EO330*'input_cooling&amp;ventilation'!$D$3)*'input_cool&amp;vent_evolution'!Y$11,($O330*$M330*EO330*'input_cooling&amp;ventilation'!$D$3)*'input_cool&amp;vent_evolution'!Y$10)</f>
        <v>0</v>
      </c>
      <c r="HJ330" s="2">
        <f>IF($D330=3,($N330*$M330*EP330*'input_cooling&amp;ventilation'!$D$3)*'input_cool&amp;vent_evolution'!Z$11,($O330*$M330*EP330*'input_cooling&amp;ventilation'!$D$3)*'input_cool&amp;vent_evolution'!Z$10)</f>
        <v>0</v>
      </c>
      <c r="HK330" s="2">
        <f>IF($D330=3,($N330*$M330*EQ330*'input_cooling&amp;ventilation'!$D$3)*'input_cool&amp;vent_evolution'!AA$11,($O330*$M330*EQ330*'input_cooling&amp;ventilation'!$D$3)*'input_cool&amp;vent_evolution'!AA$10)</f>
        <v>0</v>
      </c>
      <c r="HL330" s="2">
        <f>IF($D330=3,($N330*$M330*ER330*'input_cooling&amp;ventilation'!$D$3)*'input_cool&amp;vent_evolution'!AB$11,($O330*$M330*ER330*'input_cooling&amp;ventilation'!$D$3)*'input_cool&amp;vent_evolution'!AB$10)</f>
        <v>0</v>
      </c>
      <c r="HM330" s="2">
        <f>IF($D330=3,($N330*$M330*ES330*'input_cooling&amp;ventilation'!$D$3)*'input_cool&amp;vent_evolution'!AC$11,($O330*$M330*ES330*'input_cooling&amp;ventilation'!$D$3)*'input_cool&amp;vent_evolution'!AC$10)</f>
        <v>0</v>
      </c>
      <c r="HN330" s="2">
        <f>IF($D330=3,($N330*$M330*ET330*'input_cooling&amp;ventilation'!$D$3)*'input_cool&amp;vent_evolution'!AD$11,($O330*$M330*ET330*'input_cooling&amp;ventilation'!$D$3)*'input_cool&amp;vent_evolution'!AD$10)</f>
        <v>0</v>
      </c>
      <c r="HO330" s="2">
        <f>IF($D330=3,($N330*$M330*EU330*'input_cooling&amp;ventilation'!$D$3)*'input_cool&amp;vent_evolution'!AE$11,($O330*$M330*EU330*'input_cooling&amp;ventilation'!$D$3)*'input_cool&amp;vent_evolution'!AE$10)</f>
        <v>0</v>
      </c>
      <c r="HP330" s="2">
        <f>IF($D330=3,($N330*$M330*EV330*'input_cooling&amp;ventilation'!$D$3)*'input_cool&amp;vent_evolution'!AF$11,($O330*$M330*EV330*'input_cooling&amp;ventilation'!$D$3)*'input_cool&amp;vent_evolution'!AF$10)</f>
        <v>0</v>
      </c>
      <c r="HQ330" s="2">
        <f>IF($D330=3,($N330*$M330*EW330*'input_cooling&amp;ventilation'!$D$3)*'input_cool&amp;vent_evolution'!AG$11,($O330*$M330*EW330*'input_cooling&amp;ventilation'!$D$3)*'input_cool&amp;vent_evolution'!AG$10)</f>
        <v>0</v>
      </c>
      <c r="HR330" s="2">
        <f>IF($D330=3,($N330*$M330*EX330*'input_cooling&amp;ventilation'!$D$3)*'input_cool&amp;vent_evolution'!AH$11,($O330*$M330*EX330*'input_cooling&amp;ventilation'!$D$3)*'input_cool&amp;vent_evolution'!AH$10)</f>
        <v>0</v>
      </c>
      <c r="HS330" s="2">
        <f>IF($D330=3,($N330*$M330*EY330*'input_cooling&amp;ventilation'!$D$3)*'input_cool&amp;vent_evolution'!AI$11,($O330*$M330*EY330*'input_cooling&amp;ventilation'!$D$3)*'input_cool&amp;vent_evolution'!AI$10)</f>
        <v>0</v>
      </c>
      <c r="HT330" s="2">
        <f>IF($D330=3,($N330*$M330*EZ330*'input_cooling&amp;ventilation'!$D$3)*'input_cool&amp;vent_evolution'!AJ$11,($O330*$M330*EZ330*'input_cooling&amp;ventilation'!$D$3)*'input_cool&amp;vent_evolution'!AJ$10)</f>
        <v>0</v>
      </c>
      <c r="HU330" s="2">
        <f>IF($D330=3,($N330*$M330*FA330*'input_cooling&amp;ventilation'!$D$3)*'input_cool&amp;vent_evolution'!AK$11,($O330*$M330*FA330*'input_cooling&amp;ventilation'!$D$3)*'input_cool&amp;vent_evolution'!AK$10)</f>
        <v>0</v>
      </c>
      <c r="HV330" s="2">
        <f>IF($D330=3,($N330*$M330*FB330*'input_cooling&amp;ventilation'!$D$3)*'input_cool&amp;vent_evolution'!AL$11,($O330*$M330*FB330*'input_cooling&amp;ventilation'!$D$3)*'input_cool&amp;vent_evolution'!AL$10)</f>
        <v>0</v>
      </c>
      <c r="HW330" s="2">
        <f>IF($D330=3,($N330*$M330*FC330*'input_cooling&amp;ventilation'!$D$3)*'input_cool&amp;vent_evolution'!AM$11,($O330*$M330*FC330*'input_cooling&amp;ventilation'!$D$3)*'input_cool&amp;vent_evolution'!AM$10)</f>
        <v>0</v>
      </c>
      <c r="HX330" s="2">
        <f>IF($D330=3,($N330*$M330*FD330*'input_cooling&amp;ventilation'!$D$3)*'input_cool&amp;vent_evolution'!AN$11,($O330*$M330*FD330*'input_cooling&amp;ventilation'!$D$3)*'input_cool&amp;vent_evolution'!AN$10)</f>
        <v>0</v>
      </c>
      <c r="HY330" s="2">
        <f>IF($D330=3,($N330*$M330*FE330*'input_cooling&amp;ventilation'!$D$3)*'input_cool&amp;vent_evolution'!AO$11,($O330*$M330*FE330*'input_cooling&amp;ventilation'!$D$3)*'input_cool&amp;vent_evolution'!AO$10)</f>
        <v>0</v>
      </c>
      <c r="HZ330" s="2">
        <f>IF($D330=3,($N330*$M330*FF330*'input_cooling&amp;ventilation'!$D$3)*'input_cool&amp;vent_evolution'!AP$11,($O330*$M330*FF330*'input_cooling&amp;ventilation'!$D$3)*'input_cool&amp;vent_evolution'!AP$10)</f>
        <v>0</v>
      </c>
      <c r="IA330" s="2">
        <f>IF($D330=3,($N330*$M330*FG330*'input_cooling&amp;ventilation'!$D$3)*'input_cool&amp;vent_evolution'!AQ$11,($O330*$M330*FG330*'input_cooling&amp;ventilation'!$D$3)*'input_cool&amp;vent_evolution'!AQ$10)</f>
        <v>0</v>
      </c>
      <c r="IB330" s="2">
        <f>IF($D330=3,($N330*$M330*FH330*'input_cooling&amp;ventilation'!$D$3)*'input_cool&amp;vent_evolution'!AR$11,($O330*$M330*FH330*'input_cooling&amp;ventilation'!$D$3)*'input_cool&amp;vent_evolution'!AR$10)</f>
        <v>0</v>
      </c>
      <c r="IC330" s="2">
        <f>IF($D330=3,($N330*$M330*FI330*'input_cooling&amp;ventilation'!$D$3)*'input_cool&amp;vent_evolution'!AS$11,($O330*$M330*FI330*'input_cooling&amp;ventilation'!$D$3)*'input_cool&amp;vent_evolution'!AS$10)</f>
        <v>0</v>
      </c>
      <c r="ID330" s="2">
        <f>IF($D330=3,($N330*$M330*FJ330*'input_cooling&amp;ventilation'!$D$3)*'input_cool&amp;vent_evolution'!AT$11,($O330*$M330*FJ330*'input_cooling&amp;ventilation'!$D$3)*'input_cool&amp;vent_evolution'!AT$10)</f>
        <v>0</v>
      </c>
      <c r="IE330" s="2">
        <f>IF($D330=3,($N330*$M330*FK330*'input_cooling&amp;ventilation'!$D$3)*'input_cool&amp;vent_evolution'!AU$11,($O330*$M330*FK330*'input_cooling&amp;ventilation'!$D$3)*'input_cool&amp;vent_evolution'!AU$10)</f>
        <v>0</v>
      </c>
      <c r="IF330" s="2">
        <f>IF($D330=3,($N330*$M330*FL330*'input_cooling&amp;ventilation'!$D$3)*'input_cool&amp;vent_evolution'!AV$11,($O330*$M330*FL330*'input_cooling&amp;ventilation'!$D$3)*'input_cool&amp;vent_evolution'!AV$10)</f>
        <v>0</v>
      </c>
    </row>
    <row r="331" spans="1:240" x14ac:dyDescent="0.25">
      <c r="A331">
        <v>329</v>
      </c>
      <c r="B331">
        <v>100100</v>
      </c>
      <c r="C331">
        <v>33</v>
      </c>
      <c r="D331">
        <v>6</v>
      </c>
      <c r="E331">
        <v>2</v>
      </c>
      <c r="F331">
        <v>0</v>
      </c>
      <c r="G331">
        <v>0</v>
      </c>
      <c r="H331" s="2">
        <v>0</v>
      </c>
      <c r="I331" s="17">
        <v>0</v>
      </c>
      <c r="J331">
        <v>0.234943245</v>
      </c>
      <c r="K331" s="2">
        <f t="shared" si="385"/>
        <v>0</v>
      </c>
      <c r="L331" s="2">
        <f t="shared" si="386"/>
        <v>0</v>
      </c>
      <c r="M331">
        <v>0.680042238648363</v>
      </c>
      <c r="N331" s="17">
        <f>'input_cooling&amp;ventilation'!$D$5</f>
        <v>57.500092182043396</v>
      </c>
      <c r="O331" s="45">
        <f>'input_cooling&amp;ventilation'!$D$6</f>
        <v>19.328678831353667</v>
      </c>
      <c r="P331" s="45">
        <f>'input_cooling&amp;ventilation'!$C$5</f>
        <v>50.351688737400465</v>
      </c>
      <c r="Q331" s="45">
        <f>'input_cooling&amp;ventilation'!$C$6</f>
        <v>32.240814214248743</v>
      </c>
      <c r="R331">
        <v>17</v>
      </c>
      <c r="S331">
        <v>12</v>
      </c>
      <c r="T331">
        <v>14</v>
      </c>
      <c r="U331" s="2">
        <f t="shared" si="387"/>
        <v>0</v>
      </c>
      <c r="V331" s="2">
        <f t="shared" si="388"/>
        <v>0</v>
      </c>
      <c r="W331" s="2">
        <v>0</v>
      </c>
      <c r="X331" s="57">
        <f>IF($D331=3,(W331*(1+'input_cool&amp;vent_evolution'!M$11)),(W331*(1+'input_cool&amp;vent_evolution'!M$12)))</f>
        <v>0</v>
      </c>
      <c r="Y331" s="57">
        <f>IF($D331=3,(X331*(1+'input_cool&amp;vent_evolution'!N$11)),(X331*(1+'input_cool&amp;vent_evolution'!N$12)))</f>
        <v>0</v>
      </c>
      <c r="Z331" s="57">
        <f>IF($D331=3,(Y331*(1+'input_cool&amp;vent_evolution'!O$11)),(Y331*(1+'input_cool&amp;vent_evolution'!O$12)))</f>
        <v>0</v>
      </c>
      <c r="AA331" s="57">
        <f>IF($D331=3,(Z331*(1+'input_cool&amp;vent_evolution'!P$11)),(Z331*(1+'input_cool&amp;vent_evolution'!P$12)))</f>
        <v>0</v>
      </c>
      <c r="AB331" s="57">
        <f>IF($D331=3,(AA331*(1+'input_cool&amp;vent_evolution'!Q$11)),(AA331*(1+'input_cool&amp;vent_evolution'!Q$12)))</f>
        <v>0</v>
      </c>
      <c r="AC331" s="57">
        <f>IF($D331=3,(AB331*(1+'input_cool&amp;vent_evolution'!R$11)),(AB331*(1+'input_cool&amp;vent_evolution'!R$12)))</f>
        <v>0</v>
      </c>
      <c r="AD331" s="57">
        <f>IF($D331=3,(AC331*(1+'input_cool&amp;vent_evolution'!S$11)),(AC331*(1+'input_cool&amp;vent_evolution'!S$12)))</f>
        <v>0</v>
      </c>
      <c r="AE331" s="57">
        <f>IF($D331=3,(AD331*(1+'input_cool&amp;vent_evolution'!T$11)),(AD331*(1+'input_cool&amp;vent_evolution'!T$12)))</f>
        <v>0</v>
      </c>
      <c r="AF331" s="57">
        <f>IF($D331=3,(AE331*(1+'input_cool&amp;vent_evolution'!U$11)),(AE331*(1+'input_cool&amp;vent_evolution'!U$12)))</f>
        <v>0</v>
      </c>
      <c r="AG331" s="57">
        <f>IF($D331=3,(AF331*(1+'input_cool&amp;vent_evolution'!V$11)),(AF331*(1+'input_cool&amp;vent_evolution'!V$12)))</f>
        <v>0</v>
      </c>
      <c r="AH331" s="57">
        <f>IF($D331=3,(AG331*(1+'input_cool&amp;vent_evolution'!W$11)),(AG331*(1+'input_cool&amp;vent_evolution'!W$12)))</f>
        <v>0</v>
      </c>
      <c r="AI331" s="57">
        <f>IF($D331=3,(AH331*(1+'input_cool&amp;vent_evolution'!X$11)),(AH331*(1+'input_cool&amp;vent_evolution'!X$12)))</f>
        <v>0</v>
      </c>
      <c r="AJ331" s="57">
        <f>IF($D331=3,(AI331*(1+'input_cool&amp;vent_evolution'!Y$11)),(AI331*(1+'input_cool&amp;vent_evolution'!Y$12)))</f>
        <v>0</v>
      </c>
      <c r="AK331" s="57">
        <f>IF($D331=3,(AJ331*(1+'input_cool&amp;vent_evolution'!Z$11)),(AJ331*(1+'input_cool&amp;vent_evolution'!Z$12)))</f>
        <v>0</v>
      </c>
      <c r="AL331" s="57">
        <f>IF($D331=3,(AK331*(1+'input_cool&amp;vent_evolution'!AA$11)),(AK331*(1+'input_cool&amp;vent_evolution'!AA$12)))</f>
        <v>0</v>
      </c>
      <c r="AM331" s="57">
        <f>IF($D331=3,(AL331*(1+'input_cool&amp;vent_evolution'!AB$11)),(AL331*(1+'input_cool&amp;vent_evolution'!AB$12)))</f>
        <v>0</v>
      </c>
      <c r="AN331" s="57">
        <f>IF($D331=3,(AM331*(1+'input_cool&amp;vent_evolution'!AC$11)),(AM331*(1+'input_cool&amp;vent_evolution'!AC$12)))</f>
        <v>0</v>
      </c>
      <c r="AO331" s="57">
        <f>IF($D331=3,(AN331*(1+'input_cool&amp;vent_evolution'!AD$11)),(AN331*(1+'input_cool&amp;vent_evolution'!AD$12)))</f>
        <v>0</v>
      </c>
      <c r="AP331" s="57">
        <f>IF($D331=3,(AO331*(1+'input_cool&amp;vent_evolution'!AE$11)),(AO331*(1+'input_cool&amp;vent_evolution'!AE$12)))</f>
        <v>0</v>
      </c>
      <c r="AQ331" s="57">
        <f>IF($D331=3,(AP331*(1+'input_cool&amp;vent_evolution'!AF$11)),(AP331*(1+'input_cool&amp;vent_evolution'!AF$12)))</f>
        <v>0</v>
      </c>
      <c r="AR331" s="57">
        <f>IF($D331=3,(AQ331*(1+'input_cool&amp;vent_evolution'!AG$11)),(AQ331*(1+'input_cool&amp;vent_evolution'!AG$12)))</f>
        <v>0</v>
      </c>
      <c r="AS331" s="57">
        <f>IF($D331=3,(AR331*(1+'input_cool&amp;vent_evolution'!AH$11)),(AR331*(1+'input_cool&amp;vent_evolution'!AH$12)))</f>
        <v>0</v>
      </c>
      <c r="AT331" s="57">
        <f>IF($D331=3,(AS331*(1+'input_cool&amp;vent_evolution'!AI$11)),(AS331*(1+'input_cool&amp;vent_evolution'!AI$12)))</f>
        <v>0</v>
      </c>
      <c r="AU331" s="57">
        <f>IF($D331=3,(AT331*(1+'input_cool&amp;vent_evolution'!AJ$11)),(AT331*(1+'input_cool&amp;vent_evolution'!AJ$12)))</f>
        <v>0</v>
      </c>
      <c r="AV331" s="57">
        <f>IF($D331=3,(AU331*(1+'input_cool&amp;vent_evolution'!AK$11)),(AU331*(1+'input_cool&amp;vent_evolution'!AK$12)))</f>
        <v>0</v>
      </c>
      <c r="AW331" s="57">
        <f>IF($D331=3,(AV331*(1+'input_cool&amp;vent_evolution'!AL$11)),(AV331*(1+'input_cool&amp;vent_evolution'!AL$12)))</f>
        <v>0</v>
      </c>
      <c r="AX331" s="57">
        <f>IF($D331=3,(AW331*(1+'input_cool&amp;vent_evolution'!AM$11)),(AW331*(1+'input_cool&amp;vent_evolution'!AM$12)))</f>
        <v>0</v>
      </c>
      <c r="AY331" s="57">
        <f>IF($D331=3,(AX331*(1+'input_cool&amp;vent_evolution'!AN$11)),(AX331*(1+'input_cool&amp;vent_evolution'!AN$12)))</f>
        <v>0</v>
      </c>
      <c r="AZ331" s="57">
        <f>IF($D331=3,(AY331*(1+'input_cool&amp;vent_evolution'!AO$11)),(AY331*(1+'input_cool&amp;vent_evolution'!AO$12)))</f>
        <v>0</v>
      </c>
      <c r="BA331" s="57">
        <f>IF($D331=3,(AZ331*(1+'input_cool&amp;vent_evolution'!AP$11)),(AZ331*(1+'input_cool&amp;vent_evolution'!AP$12)))</f>
        <v>0</v>
      </c>
      <c r="BB331" s="57">
        <f>IF($D331=3,(BA331*(1+'input_cool&amp;vent_evolution'!AQ$11)),(BA331*(1+'input_cool&amp;vent_evolution'!AQ$12)))</f>
        <v>0</v>
      </c>
      <c r="BC331" s="57">
        <f>IF($D331=3,(BB331*(1+'input_cool&amp;vent_evolution'!AR$11)),(BB331*(1+'input_cool&amp;vent_evolution'!AR$12)))</f>
        <v>0</v>
      </c>
      <c r="BD331" s="57">
        <f>IF($D331=3,(BC331*(1+'input_cool&amp;vent_evolution'!AS$11)),(BC331*(1+'input_cool&amp;vent_evolution'!AS$12)))</f>
        <v>0</v>
      </c>
      <c r="BE331" s="57">
        <f>IF($D331=3,(BD331*(1+'input_cool&amp;vent_evolution'!AT$11)),(BD331*(1+'input_cool&amp;vent_evolution'!AT$12)))</f>
        <v>0</v>
      </c>
      <c r="BF331" s="57">
        <f>IF($D331=3,(BE331*(1+'input_cool&amp;vent_evolution'!AU$11)),(BE331*(1+'input_cool&amp;vent_evolution'!AU$12)))</f>
        <v>0</v>
      </c>
      <c r="BG331" s="57">
        <f>IF($D331=3,(BF331*(1+'input_cool&amp;vent_evolution'!AV$11)),(BF331*(1+'input_cool&amp;vent_evolution'!AV$12)))</f>
        <v>0</v>
      </c>
      <c r="BH331" s="2">
        <f t="shared" si="461"/>
        <v>0</v>
      </c>
      <c r="BI331" s="2">
        <f t="shared" si="389"/>
        <v>0</v>
      </c>
      <c r="BJ331" s="2">
        <f t="shared" si="390"/>
        <v>0</v>
      </c>
      <c r="BK331" s="2">
        <f t="shared" si="391"/>
        <v>0</v>
      </c>
      <c r="BL331" s="2">
        <f t="shared" si="392"/>
        <v>0</v>
      </c>
      <c r="BM331" s="2">
        <f t="shared" si="393"/>
        <v>0</v>
      </c>
      <c r="BN331" s="2">
        <f t="shared" si="394"/>
        <v>0</v>
      </c>
      <c r="BO331" s="2">
        <f t="shared" si="395"/>
        <v>0</v>
      </c>
      <c r="BP331" s="2">
        <f t="shared" si="396"/>
        <v>0</v>
      </c>
      <c r="BQ331" s="2">
        <f t="shared" si="397"/>
        <v>0</v>
      </c>
      <c r="BR331" s="2">
        <f t="shared" si="398"/>
        <v>0</v>
      </c>
      <c r="BS331" s="2">
        <f t="shared" si="399"/>
        <v>0</v>
      </c>
      <c r="BT331" s="2">
        <f t="shared" si="400"/>
        <v>0</v>
      </c>
      <c r="BU331" s="2">
        <f t="shared" si="401"/>
        <v>0</v>
      </c>
      <c r="BV331" s="2">
        <f t="shared" si="402"/>
        <v>0</v>
      </c>
      <c r="BW331" s="2">
        <f t="shared" si="403"/>
        <v>0</v>
      </c>
      <c r="BX331" s="2">
        <f t="shared" si="404"/>
        <v>0</v>
      </c>
      <c r="BY331" s="2">
        <f t="shared" si="405"/>
        <v>0</v>
      </c>
      <c r="BZ331" s="2">
        <f t="shared" si="406"/>
        <v>0</v>
      </c>
      <c r="CA331" s="2">
        <f t="shared" si="407"/>
        <v>0</v>
      </c>
      <c r="CB331" s="2">
        <f t="shared" si="408"/>
        <v>0</v>
      </c>
      <c r="CC331" s="2">
        <f t="shared" si="409"/>
        <v>0</v>
      </c>
      <c r="CD331" s="2">
        <f t="shared" si="410"/>
        <v>0</v>
      </c>
      <c r="CE331" s="2">
        <f t="shared" si="411"/>
        <v>0</v>
      </c>
      <c r="CF331" s="2">
        <f t="shared" si="412"/>
        <v>0</v>
      </c>
      <c r="CG331" s="2">
        <f t="shared" si="413"/>
        <v>0</v>
      </c>
      <c r="CH331" s="2">
        <f t="shared" si="414"/>
        <v>0</v>
      </c>
      <c r="CI331" s="2">
        <f t="shared" si="415"/>
        <v>0</v>
      </c>
      <c r="CJ331" s="2">
        <f t="shared" si="416"/>
        <v>0</v>
      </c>
      <c r="CK331" s="2">
        <f t="shared" si="417"/>
        <v>0</v>
      </c>
      <c r="CL331" s="2">
        <f t="shared" si="418"/>
        <v>0</v>
      </c>
      <c r="CM331" s="2">
        <f t="shared" si="419"/>
        <v>0</v>
      </c>
      <c r="CN331" s="2">
        <f t="shared" si="420"/>
        <v>0</v>
      </c>
      <c r="CO331" s="2">
        <f t="shared" si="421"/>
        <v>0</v>
      </c>
      <c r="CP331" s="2">
        <f t="shared" si="422"/>
        <v>0</v>
      </c>
      <c r="CQ331" s="2">
        <f t="shared" si="423"/>
        <v>0</v>
      </c>
      <c r="CR331" s="2">
        <f>IF($D331=3,(W331*$P331*$M331*'input_cooling&amp;ventilation'!$D$3)*'input_cool&amp;vent_evolution'!M$11,(W331*$Q331*'input_cooling&amp;ventilation'!$D$3)*'input_cool&amp;vent_evolution'!M$12)</f>
        <v>0</v>
      </c>
      <c r="CS331" s="2">
        <f>IF($D331=3,(X331*$P331*$M331*'input_cooling&amp;ventilation'!$D$3)*'input_cool&amp;vent_evolution'!N$11,(X331*$Q331*'input_cooling&amp;ventilation'!$D$3)*'input_cool&amp;vent_evolution'!N$12)</f>
        <v>0</v>
      </c>
      <c r="CT331" s="2">
        <f>IF($D331=3,(Y331*$P331*$M331*'input_cooling&amp;ventilation'!$D$3)*'input_cool&amp;vent_evolution'!O$11,(Y331*$Q331*'input_cooling&amp;ventilation'!$D$3)*'input_cool&amp;vent_evolution'!O$12)</f>
        <v>0</v>
      </c>
      <c r="CU331" s="2">
        <f>IF($D331=3,(Z331*$P331*$M331*'input_cooling&amp;ventilation'!$D$3)*'input_cool&amp;vent_evolution'!P$11,(Z331*$Q331*'input_cooling&amp;ventilation'!$D$3)*'input_cool&amp;vent_evolution'!P$12)</f>
        <v>0</v>
      </c>
      <c r="CV331" s="2">
        <f>IF($D331=3,(AA331*$P331*$M331*'input_cooling&amp;ventilation'!$D$3)*'input_cool&amp;vent_evolution'!Q$11,(AA331*$Q331*'input_cooling&amp;ventilation'!$D$3)*'input_cool&amp;vent_evolution'!Q$12)</f>
        <v>0</v>
      </c>
      <c r="CW331" s="2">
        <f>IF($D331=3,(AB331*$P331*$M331*'input_cooling&amp;ventilation'!$D$3)*'input_cool&amp;vent_evolution'!R$11,(AB331*$Q331*'input_cooling&amp;ventilation'!$D$3)*'input_cool&amp;vent_evolution'!R$12)</f>
        <v>0</v>
      </c>
      <c r="CX331" s="2">
        <f>IF($D331=3,(AC331*$P331*$M331*'input_cooling&amp;ventilation'!$D$3)*'input_cool&amp;vent_evolution'!S$11,(AC331*$Q331*'input_cooling&amp;ventilation'!$D$3)*'input_cool&amp;vent_evolution'!S$12)</f>
        <v>0</v>
      </c>
      <c r="CY331" s="2">
        <f>IF($D331=3,(AD331*$P331*$M331*'input_cooling&amp;ventilation'!$D$3)*'input_cool&amp;vent_evolution'!T$11,(AD331*$Q331*'input_cooling&amp;ventilation'!$D$3)*'input_cool&amp;vent_evolution'!T$12)</f>
        <v>0</v>
      </c>
      <c r="CZ331" s="2">
        <f>IF($D331=3,(AE331*$P331*$M331*'input_cooling&amp;ventilation'!$D$3)*'input_cool&amp;vent_evolution'!U$11,(AE331*$Q331*'input_cooling&amp;ventilation'!$D$3)*'input_cool&amp;vent_evolution'!U$12)</f>
        <v>0</v>
      </c>
      <c r="DA331" s="2">
        <f>IF($D331=3,(AF331*$P331*$M331*'input_cooling&amp;ventilation'!$D$3)*'input_cool&amp;vent_evolution'!V$11,(AF331*$Q331*'input_cooling&amp;ventilation'!$D$3)*'input_cool&amp;vent_evolution'!V$12)</f>
        <v>0</v>
      </c>
      <c r="DB331" s="2">
        <f>IF($D331=3,(AG331*$P331*$M331*'input_cooling&amp;ventilation'!$D$3)*'input_cool&amp;vent_evolution'!W$11,(AG331*$Q331*'input_cooling&amp;ventilation'!$D$3)*'input_cool&amp;vent_evolution'!W$12)</f>
        <v>0</v>
      </c>
      <c r="DC331" s="2">
        <f>IF($D331=3,(AH331*$P331*$M331*'input_cooling&amp;ventilation'!$D$3)*'input_cool&amp;vent_evolution'!X$11,(AH331*$Q331*'input_cooling&amp;ventilation'!$D$3)*'input_cool&amp;vent_evolution'!X$12)</f>
        <v>0</v>
      </c>
      <c r="DD331" s="2">
        <f>IF($D331=3,(AI331*$P331*$M331*'input_cooling&amp;ventilation'!$D$3)*'input_cool&amp;vent_evolution'!Y$11,(AI331*$Q331*'input_cooling&amp;ventilation'!$D$3)*'input_cool&amp;vent_evolution'!Y$12)</f>
        <v>0</v>
      </c>
      <c r="DE331" s="2">
        <f>IF($D331=3,(AJ331*$P331*$M331*'input_cooling&amp;ventilation'!$D$3)*'input_cool&amp;vent_evolution'!Z$11,(AJ331*$Q331*'input_cooling&amp;ventilation'!$D$3)*'input_cool&amp;vent_evolution'!Z$12)</f>
        <v>0</v>
      </c>
      <c r="DF331" s="2">
        <f>IF($D331=3,(AK331*$P331*$M331*'input_cooling&amp;ventilation'!$D$3)*'input_cool&amp;vent_evolution'!AA$11,(AK331*$Q331*'input_cooling&amp;ventilation'!$D$3)*'input_cool&amp;vent_evolution'!AA$12)</f>
        <v>0</v>
      </c>
      <c r="DG331" s="2">
        <f>IF($D331=3,(AL331*$P331*$M331*'input_cooling&amp;ventilation'!$D$3)*'input_cool&amp;vent_evolution'!AB$11,(AL331*$Q331*'input_cooling&amp;ventilation'!$D$3)*'input_cool&amp;vent_evolution'!AB$12)</f>
        <v>0</v>
      </c>
      <c r="DH331" s="2">
        <f>IF($D331=3,(AM331*$P331*$M331*'input_cooling&amp;ventilation'!$D$3)*'input_cool&amp;vent_evolution'!AC$11,(AM331*$Q331*'input_cooling&amp;ventilation'!$D$3)*'input_cool&amp;vent_evolution'!AC$12)</f>
        <v>0</v>
      </c>
      <c r="DI331" s="2">
        <f>IF($D331=3,(AN331*$P331*$M331*'input_cooling&amp;ventilation'!$D$3)*'input_cool&amp;vent_evolution'!AD$11,(AN331*$Q331*'input_cooling&amp;ventilation'!$D$3)*'input_cool&amp;vent_evolution'!AD$12)</f>
        <v>0</v>
      </c>
      <c r="DJ331" s="2">
        <f>IF($D331=3,(AO331*$P331*$M331*'input_cooling&amp;ventilation'!$D$3)*'input_cool&amp;vent_evolution'!AE$11,(AO331*$Q331*'input_cooling&amp;ventilation'!$D$3)*'input_cool&amp;vent_evolution'!AE$12)</f>
        <v>0</v>
      </c>
      <c r="DK331" s="2">
        <f>IF($D331=3,(AP331*$P331*$M331*'input_cooling&amp;ventilation'!$D$3)*'input_cool&amp;vent_evolution'!AF$11,(AP331*$Q331*'input_cooling&amp;ventilation'!$D$3)*'input_cool&amp;vent_evolution'!AF$12)</f>
        <v>0</v>
      </c>
      <c r="DL331" s="2">
        <f>IF($D331=3,(AQ331*$P331*$M331*'input_cooling&amp;ventilation'!$D$3)*'input_cool&amp;vent_evolution'!AG$11,(AQ331*$Q331*'input_cooling&amp;ventilation'!$D$3)*'input_cool&amp;vent_evolution'!AG$12)</f>
        <v>0</v>
      </c>
      <c r="DM331" s="2">
        <f>IF($D331=3,(AR331*$P331*$M331*'input_cooling&amp;ventilation'!$D$3)*'input_cool&amp;vent_evolution'!AH$11,(AR331*$Q331*'input_cooling&amp;ventilation'!$D$3)*'input_cool&amp;vent_evolution'!AH$12)</f>
        <v>0</v>
      </c>
      <c r="DN331" s="2">
        <f>IF($D331=3,(AS331*$P331*$M331*'input_cooling&amp;ventilation'!$D$3)*'input_cool&amp;vent_evolution'!AI$11,(AS331*$Q331*'input_cooling&amp;ventilation'!$D$3)*'input_cool&amp;vent_evolution'!AI$12)</f>
        <v>0</v>
      </c>
      <c r="DO331" s="2">
        <f>IF($D331=3,(AT331*$P331*$M331*'input_cooling&amp;ventilation'!$D$3)*'input_cool&amp;vent_evolution'!AJ$11,(AT331*$Q331*'input_cooling&amp;ventilation'!$D$3)*'input_cool&amp;vent_evolution'!AJ$12)</f>
        <v>0</v>
      </c>
      <c r="DP331" s="2">
        <f>IF($D331=3,(AU331*$P331*$M331*'input_cooling&amp;ventilation'!$D$3)*'input_cool&amp;vent_evolution'!AK$11,(AU331*$Q331*'input_cooling&amp;ventilation'!$D$3)*'input_cool&amp;vent_evolution'!AK$12)</f>
        <v>0</v>
      </c>
      <c r="DQ331" s="2">
        <f>IF($D331=3,(AV331*$P331*$M331*'input_cooling&amp;ventilation'!$D$3)*'input_cool&amp;vent_evolution'!AL$11,(AV331*$Q331*'input_cooling&amp;ventilation'!$D$3)*'input_cool&amp;vent_evolution'!AL$12)</f>
        <v>0</v>
      </c>
      <c r="DR331" s="2">
        <f>IF($D331=3,(AW331*$P331*$M331*'input_cooling&amp;ventilation'!$D$3)*'input_cool&amp;vent_evolution'!AM$11,(AW331*$Q331*'input_cooling&amp;ventilation'!$D$3)*'input_cool&amp;vent_evolution'!AM$12)</f>
        <v>0</v>
      </c>
      <c r="DS331" s="2">
        <f>IF($D331=3,(AX331*$P331*$M331*'input_cooling&amp;ventilation'!$D$3)*'input_cool&amp;vent_evolution'!AN$11,(AX331*$Q331*'input_cooling&amp;ventilation'!$D$3)*'input_cool&amp;vent_evolution'!AN$12)</f>
        <v>0</v>
      </c>
      <c r="DT331" s="2">
        <f>IF($D331=3,(AY331*$P331*$M331*'input_cooling&amp;ventilation'!$D$3)*'input_cool&amp;vent_evolution'!AO$11,(AY331*$Q331*'input_cooling&amp;ventilation'!$D$3)*'input_cool&amp;vent_evolution'!AO$12)</f>
        <v>0</v>
      </c>
      <c r="DU331" s="2">
        <f>IF($D331=3,(AZ331*$P331*$M331*'input_cooling&amp;ventilation'!$D$3)*'input_cool&amp;vent_evolution'!AP$11,(AZ331*$Q331*'input_cooling&amp;ventilation'!$D$3)*'input_cool&amp;vent_evolution'!AP$12)</f>
        <v>0</v>
      </c>
      <c r="DV331" s="2">
        <f>IF($D331=3,(BA331*$P331*$M331*'input_cooling&amp;ventilation'!$D$3)*'input_cool&amp;vent_evolution'!AQ$11,(BA331*$Q331*'input_cooling&amp;ventilation'!$D$3)*'input_cool&amp;vent_evolution'!AQ$12)</f>
        <v>0</v>
      </c>
      <c r="DW331" s="2">
        <f>IF($D331=3,(BB331*$P331*$M331*'input_cooling&amp;ventilation'!$D$3)*'input_cool&amp;vent_evolution'!AR$11,(BB331*$Q331*'input_cooling&amp;ventilation'!$D$3)*'input_cool&amp;vent_evolution'!AR$12)</f>
        <v>0</v>
      </c>
      <c r="DX331" s="2">
        <f>IF($D331=3,(BC331*$P331*$M331*'input_cooling&amp;ventilation'!$D$3)*'input_cool&amp;vent_evolution'!AS$11,(BC331*$Q331*'input_cooling&amp;ventilation'!$D$3)*'input_cool&amp;vent_evolution'!AS$12)</f>
        <v>0</v>
      </c>
      <c r="DY331" s="2">
        <f>IF($D331=3,(BD331*$P331*$M331*'input_cooling&amp;ventilation'!$D$3)*'input_cool&amp;vent_evolution'!AT$11,(BD331*$Q331*'input_cooling&amp;ventilation'!$D$3)*'input_cool&amp;vent_evolution'!AT$12)</f>
        <v>0</v>
      </c>
      <c r="DZ331" s="2">
        <f>IF($D331=3,(BE331*$P331*$M331*'input_cooling&amp;ventilation'!$D$3)*'input_cool&amp;vent_evolution'!AU$11,(BE331*$Q331*'input_cooling&amp;ventilation'!$D$3)*'input_cool&amp;vent_evolution'!AU$12)</f>
        <v>0</v>
      </c>
      <c r="EA331" s="2">
        <f>IF($D331=3,(BF331*$P331*$M331*'input_cooling&amp;ventilation'!$D$3)*'input_cool&amp;vent_evolution'!AV$11,(BF331*$Q331*'input_cooling&amp;ventilation'!$D$3)*'input_cool&amp;vent_evolution'!AV$12)</f>
        <v>0</v>
      </c>
      <c r="EB331">
        <v>0.1833809251856082</v>
      </c>
      <c r="EC331" s="2">
        <f t="shared" si="424"/>
        <v>0</v>
      </c>
      <c r="ED331" s="2">
        <f>IF($D331=3,(EC331*(1+'input_cool&amp;vent_evolution'!M$10)),EC331*(1+'input_cool&amp;vent_evolution'!M$9))</f>
        <v>0</v>
      </c>
      <c r="EE331" s="2">
        <f>IF($D331=3,(ED331*(1+'input_cool&amp;vent_evolution'!N$10)),ED331*(1+'input_cool&amp;vent_evolution'!N$9))</f>
        <v>0</v>
      </c>
      <c r="EF331" s="2">
        <f>IF($D331=3,(EE331*(1+'input_cool&amp;vent_evolution'!O$10)),EE331*(1+'input_cool&amp;vent_evolution'!O$9))</f>
        <v>0</v>
      </c>
      <c r="EG331" s="2">
        <f>IF($D331=3,(EF331*(1+'input_cool&amp;vent_evolution'!P$10)),EF331*(1+'input_cool&amp;vent_evolution'!P$9))</f>
        <v>0</v>
      </c>
      <c r="EH331" s="2">
        <f>IF($D331=3,(EG331*(1+'input_cool&amp;vent_evolution'!Q$10)),EG331*(1+'input_cool&amp;vent_evolution'!Q$9))</f>
        <v>0</v>
      </c>
      <c r="EI331" s="2">
        <f>IF($D331=3,(EH331*(1+'input_cool&amp;vent_evolution'!R$10)),EH331*(1+'input_cool&amp;vent_evolution'!R$9))</f>
        <v>0</v>
      </c>
      <c r="EJ331" s="2">
        <f>IF($D331=3,(EI331*(1+'input_cool&amp;vent_evolution'!S$10)),EI331*(1+'input_cool&amp;vent_evolution'!S$9))</f>
        <v>0</v>
      </c>
      <c r="EK331" s="2">
        <f>IF($D331=3,(EJ331*(1+'input_cool&amp;vent_evolution'!T$10)),EJ331*(1+'input_cool&amp;vent_evolution'!T$9))</f>
        <v>0</v>
      </c>
      <c r="EL331" s="2">
        <f>IF($D331=3,(EK331*(1+'input_cool&amp;vent_evolution'!U$10)),EK331*(1+'input_cool&amp;vent_evolution'!U$9))</f>
        <v>0</v>
      </c>
      <c r="EM331" s="2">
        <f>IF($D331=3,(EL331*(1+'input_cool&amp;vent_evolution'!V$10)),EL331*(1+'input_cool&amp;vent_evolution'!V$9))</f>
        <v>0</v>
      </c>
      <c r="EN331" s="2">
        <f>IF($D331=3,(EM331*(1+'input_cool&amp;vent_evolution'!W$10)),EM331*(1+'input_cool&amp;vent_evolution'!W$9))</f>
        <v>0</v>
      </c>
      <c r="EO331" s="2">
        <f>IF($D331=3,(EN331*(1+'input_cool&amp;vent_evolution'!X$10)),EN331*(1+'input_cool&amp;vent_evolution'!X$9))</f>
        <v>0</v>
      </c>
      <c r="EP331" s="2">
        <f>IF($D331=3,(EO331*(1+'input_cool&amp;vent_evolution'!Y$10)),EO331*(1+'input_cool&amp;vent_evolution'!Y$9))</f>
        <v>0</v>
      </c>
      <c r="EQ331" s="2">
        <f>IF($D331=3,(EP331*(1+'input_cool&amp;vent_evolution'!Z$10)),EP331*(1+'input_cool&amp;vent_evolution'!Z$9))</f>
        <v>0</v>
      </c>
      <c r="ER331" s="2">
        <f>IF($D331=3,(EQ331*(1+'input_cool&amp;vent_evolution'!AA$10)),EQ331*(1+'input_cool&amp;vent_evolution'!AA$9))</f>
        <v>0</v>
      </c>
      <c r="ES331" s="2">
        <f>IF($D331=3,(ER331*(1+'input_cool&amp;vent_evolution'!AB$10)),ER331*(1+'input_cool&amp;vent_evolution'!AB$9))</f>
        <v>0</v>
      </c>
      <c r="ET331" s="2">
        <f>IF($D331=3,(ES331*(1+'input_cool&amp;vent_evolution'!AC$10)),ES331*(1+'input_cool&amp;vent_evolution'!AC$9))</f>
        <v>0</v>
      </c>
      <c r="EU331" s="2">
        <f>IF($D331=3,(ET331*(1+'input_cool&amp;vent_evolution'!AD$10)),ET331*(1+'input_cool&amp;vent_evolution'!AD$9))</f>
        <v>0</v>
      </c>
      <c r="EV331" s="2">
        <f>IF($D331=3,(EU331*(1+'input_cool&amp;vent_evolution'!AE$10)),EU331*(1+'input_cool&amp;vent_evolution'!AE$9))</f>
        <v>0</v>
      </c>
      <c r="EW331" s="2">
        <f>IF($D331=3,(EV331*(1+'input_cool&amp;vent_evolution'!AF$10)),EV331*(1+'input_cool&amp;vent_evolution'!AF$9))</f>
        <v>0</v>
      </c>
      <c r="EX331" s="2">
        <f>IF($D331=3,(EW331*(1+'input_cool&amp;vent_evolution'!AG$10)),EW331*(1+'input_cool&amp;vent_evolution'!AG$9))</f>
        <v>0</v>
      </c>
      <c r="EY331" s="2">
        <f>IF($D331=3,(EX331*(1+'input_cool&amp;vent_evolution'!AH$10)),EX331*(1+'input_cool&amp;vent_evolution'!AH$9))</f>
        <v>0</v>
      </c>
      <c r="EZ331" s="2">
        <f>IF($D331=3,(EY331*(1+'input_cool&amp;vent_evolution'!AI$10)),EY331*(1+'input_cool&amp;vent_evolution'!AI$9))</f>
        <v>0</v>
      </c>
      <c r="FA331" s="2">
        <f>IF($D331=3,(EZ331*(1+'input_cool&amp;vent_evolution'!AJ$10)),EZ331*(1+'input_cool&amp;vent_evolution'!AJ$9))</f>
        <v>0</v>
      </c>
      <c r="FB331" s="2">
        <f>IF($D331=3,(FA331*(1+'input_cool&amp;vent_evolution'!AK$10)),FA331*(1+'input_cool&amp;vent_evolution'!AK$9))</f>
        <v>0</v>
      </c>
      <c r="FC331" s="2">
        <f>IF($D331=3,(FB331*(1+'input_cool&amp;vent_evolution'!AL$10)),FB331*(1+'input_cool&amp;vent_evolution'!AL$9))</f>
        <v>0</v>
      </c>
      <c r="FD331" s="2">
        <f>IF($D331=3,(FC331*(1+'input_cool&amp;vent_evolution'!AM$10)),FC331*(1+'input_cool&amp;vent_evolution'!AM$9))</f>
        <v>0</v>
      </c>
      <c r="FE331" s="2">
        <f>IF($D331=3,(FD331*(1+'input_cool&amp;vent_evolution'!AN$10)),FD331*(1+'input_cool&amp;vent_evolution'!AN$9))</f>
        <v>0</v>
      </c>
      <c r="FF331" s="2">
        <f>IF($D331=3,(FE331*(1+'input_cool&amp;vent_evolution'!AO$10)),FE331*(1+'input_cool&amp;vent_evolution'!AO$9))</f>
        <v>0</v>
      </c>
      <c r="FG331" s="2">
        <f>IF($D331=3,(FF331*(1+'input_cool&amp;vent_evolution'!AP$10)),FF331*(1+'input_cool&amp;vent_evolution'!AP$9))</f>
        <v>0</v>
      </c>
      <c r="FH331" s="2">
        <f>IF($D331=3,(FG331*(1+'input_cool&amp;vent_evolution'!AQ$10)),FG331*(1+'input_cool&amp;vent_evolution'!AQ$9))</f>
        <v>0</v>
      </c>
      <c r="FI331" s="2">
        <f>IF($D331=3,(FH331*(1+'input_cool&amp;vent_evolution'!AR$10)),FH331*(1+'input_cool&amp;vent_evolution'!AR$9))</f>
        <v>0</v>
      </c>
      <c r="FJ331" s="2">
        <f>IF($D331=3,(FI331*(1+'input_cool&amp;vent_evolution'!AS$10)),FI331*(1+'input_cool&amp;vent_evolution'!AS$9))</f>
        <v>0</v>
      </c>
      <c r="FK331" s="2">
        <f>IF($D331=3,(FJ331*(1+'input_cool&amp;vent_evolution'!AT$10)),FJ331*(1+'input_cool&amp;vent_evolution'!AT$9))</f>
        <v>0</v>
      </c>
      <c r="FL331" s="2">
        <f>IF($D331=3,(FK331*(1+'input_cool&amp;vent_evolution'!AU$10)),FK331*(1+'input_cool&amp;vent_evolution'!AU$9))</f>
        <v>0</v>
      </c>
      <c r="FM331" s="2">
        <f t="shared" si="425"/>
        <v>0</v>
      </c>
      <c r="FN331" s="2">
        <f t="shared" si="426"/>
        <v>0</v>
      </c>
      <c r="FO331" s="2">
        <f t="shared" si="427"/>
        <v>0</v>
      </c>
      <c r="FP331" s="2">
        <f t="shared" si="428"/>
        <v>0</v>
      </c>
      <c r="FQ331" s="2">
        <f t="shared" si="429"/>
        <v>0</v>
      </c>
      <c r="FR331" s="2">
        <f t="shared" si="430"/>
        <v>0</v>
      </c>
      <c r="FS331" s="2">
        <f t="shared" si="431"/>
        <v>0</v>
      </c>
      <c r="FT331" s="2">
        <f t="shared" si="432"/>
        <v>0</v>
      </c>
      <c r="FU331" s="2">
        <f t="shared" si="433"/>
        <v>0</v>
      </c>
      <c r="FV331" s="2">
        <f t="shared" si="434"/>
        <v>0</v>
      </c>
      <c r="FW331" s="2">
        <f t="shared" si="435"/>
        <v>0</v>
      </c>
      <c r="FX331" s="2">
        <f t="shared" si="436"/>
        <v>0</v>
      </c>
      <c r="FY331" s="2">
        <f t="shared" si="437"/>
        <v>0</v>
      </c>
      <c r="FZ331" s="2">
        <f t="shared" si="438"/>
        <v>0</v>
      </c>
      <c r="GA331" s="2">
        <f t="shared" si="439"/>
        <v>0</v>
      </c>
      <c r="GB331" s="2">
        <f t="shared" si="440"/>
        <v>0</v>
      </c>
      <c r="GC331" s="2">
        <f t="shared" si="441"/>
        <v>0</v>
      </c>
      <c r="GD331" s="2">
        <f t="shared" si="442"/>
        <v>0</v>
      </c>
      <c r="GE331" s="2">
        <f t="shared" si="443"/>
        <v>0</v>
      </c>
      <c r="GF331" s="2">
        <f t="shared" si="444"/>
        <v>0</v>
      </c>
      <c r="GG331" s="2">
        <f t="shared" si="445"/>
        <v>0</v>
      </c>
      <c r="GH331" s="2">
        <f t="shared" si="446"/>
        <v>0</v>
      </c>
      <c r="GI331" s="2">
        <f t="shared" si="447"/>
        <v>0</v>
      </c>
      <c r="GJ331" s="2">
        <f t="shared" si="448"/>
        <v>0</v>
      </c>
      <c r="GK331" s="2">
        <f t="shared" si="449"/>
        <v>0</v>
      </c>
      <c r="GL331" s="2">
        <f t="shared" si="450"/>
        <v>0</v>
      </c>
      <c r="GM331" s="2">
        <f t="shared" si="451"/>
        <v>0</v>
      </c>
      <c r="GN331" s="2">
        <f t="shared" si="452"/>
        <v>0</v>
      </c>
      <c r="GO331" s="2">
        <f t="shared" si="453"/>
        <v>0</v>
      </c>
      <c r="GP331" s="2">
        <f t="shared" si="454"/>
        <v>0</v>
      </c>
      <c r="GQ331" s="2">
        <f t="shared" si="455"/>
        <v>0</v>
      </c>
      <c r="GR331" s="2">
        <f t="shared" si="456"/>
        <v>0</v>
      </c>
      <c r="GS331" s="2">
        <f t="shared" si="457"/>
        <v>0</v>
      </c>
      <c r="GT331" s="2">
        <f t="shared" si="458"/>
        <v>0</v>
      </c>
      <c r="GU331" s="2">
        <f t="shared" si="459"/>
        <v>0</v>
      </c>
      <c r="GV331" s="2">
        <f t="shared" si="460"/>
        <v>0</v>
      </c>
      <c r="GW331" s="2">
        <f>IF($D331=3,($N331*$M331*EC331*'input_cooling&amp;ventilation'!$D$3)*'input_cool&amp;vent_evolution'!M$11,($O331*$M331*EC331*'input_cooling&amp;ventilation'!$D$3)*'input_cool&amp;vent_evolution'!M$10)</f>
        <v>0</v>
      </c>
      <c r="GX331" s="2">
        <f>IF($D331=3,($N331*$M331*ED331*'input_cooling&amp;ventilation'!$D$3)*'input_cool&amp;vent_evolution'!N$11,($O331*$M331*ED331*'input_cooling&amp;ventilation'!$D$3)*'input_cool&amp;vent_evolution'!N$10)</f>
        <v>0</v>
      </c>
      <c r="GY331" s="2">
        <f>IF($D331=3,($N331*$M331*EE331*'input_cooling&amp;ventilation'!$D$3)*'input_cool&amp;vent_evolution'!O$11,($O331*$M331*EE331*'input_cooling&amp;ventilation'!$D$3)*'input_cool&amp;vent_evolution'!O$10)</f>
        <v>0</v>
      </c>
      <c r="GZ331" s="2">
        <f>IF($D331=3,($N331*$M331*EF331*'input_cooling&amp;ventilation'!$D$3)*'input_cool&amp;vent_evolution'!P$11,($O331*$M331*EF331*'input_cooling&amp;ventilation'!$D$3)*'input_cool&amp;vent_evolution'!P$10)</f>
        <v>0</v>
      </c>
      <c r="HA331" s="2">
        <f>IF($D331=3,($N331*$M331*EG331*'input_cooling&amp;ventilation'!$D$3)*'input_cool&amp;vent_evolution'!Q$11,($O331*$M331*EG331*'input_cooling&amp;ventilation'!$D$3)*'input_cool&amp;vent_evolution'!Q$10)</f>
        <v>0</v>
      </c>
      <c r="HB331" s="2">
        <f>IF($D331=3,($N331*$M331*EH331*'input_cooling&amp;ventilation'!$D$3)*'input_cool&amp;vent_evolution'!R$11,($O331*$M331*EH331*'input_cooling&amp;ventilation'!$D$3)*'input_cool&amp;vent_evolution'!R$10)</f>
        <v>0</v>
      </c>
      <c r="HC331" s="2">
        <f>IF($D331=3,($N331*$M331*EI331*'input_cooling&amp;ventilation'!$D$3)*'input_cool&amp;vent_evolution'!S$11,($O331*$M331*EI331*'input_cooling&amp;ventilation'!$D$3)*'input_cool&amp;vent_evolution'!S$10)</f>
        <v>0</v>
      </c>
      <c r="HD331" s="2">
        <f>IF($D331=3,($N331*$M331*EJ331*'input_cooling&amp;ventilation'!$D$3)*'input_cool&amp;vent_evolution'!T$11,($O331*$M331*EJ331*'input_cooling&amp;ventilation'!$D$3)*'input_cool&amp;vent_evolution'!T$10)</f>
        <v>0</v>
      </c>
      <c r="HE331" s="2">
        <f>IF($D331=3,($N331*$M331*EK331*'input_cooling&amp;ventilation'!$D$3)*'input_cool&amp;vent_evolution'!U$11,($O331*$M331*EK331*'input_cooling&amp;ventilation'!$D$3)*'input_cool&amp;vent_evolution'!U$10)</f>
        <v>0</v>
      </c>
      <c r="HF331" s="2">
        <f>IF($D331=3,($N331*$M331*EL331*'input_cooling&amp;ventilation'!$D$3)*'input_cool&amp;vent_evolution'!V$11,($O331*$M331*EL331*'input_cooling&amp;ventilation'!$D$3)*'input_cool&amp;vent_evolution'!V$10)</f>
        <v>0</v>
      </c>
      <c r="HG331" s="2">
        <f>IF($D331=3,($N331*$M331*EM331*'input_cooling&amp;ventilation'!$D$3)*'input_cool&amp;vent_evolution'!W$11,($O331*$M331*EM331*'input_cooling&amp;ventilation'!$D$3)*'input_cool&amp;vent_evolution'!W$10)</f>
        <v>0</v>
      </c>
      <c r="HH331" s="2">
        <f>IF($D331=3,($N331*$M331*EN331*'input_cooling&amp;ventilation'!$D$3)*'input_cool&amp;vent_evolution'!X$11,($O331*$M331*EN331*'input_cooling&amp;ventilation'!$D$3)*'input_cool&amp;vent_evolution'!X$10)</f>
        <v>0</v>
      </c>
      <c r="HI331" s="2">
        <f>IF($D331=3,($N331*$M331*EO331*'input_cooling&amp;ventilation'!$D$3)*'input_cool&amp;vent_evolution'!Y$11,($O331*$M331*EO331*'input_cooling&amp;ventilation'!$D$3)*'input_cool&amp;vent_evolution'!Y$10)</f>
        <v>0</v>
      </c>
      <c r="HJ331" s="2">
        <f>IF($D331=3,($N331*$M331*EP331*'input_cooling&amp;ventilation'!$D$3)*'input_cool&amp;vent_evolution'!Z$11,($O331*$M331*EP331*'input_cooling&amp;ventilation'!$D$3)*'input_cool&amp;vent_evolution'!Z$10)</f>
        <v>0</v>
      </c>
      <c r="HK331" s="2">
        <f>IF($D331=3,($N331*$M331*EQ331*'input_cooling&amp;ventilation'!$D$3)*'input_cool&amp;vent_evolution'!AA$11,($O331*$M331*EQ331*'input_cooling&amp;ventilation'!$D$3)*'input_cool&amp;vent_evolution'!AA$10)</f>
        <v>0</v>
      </c>
      <c r="HL331" s="2">
        <f>IF($D331=3,($N331*$M331*ER331*'input_cooling&amp;ventilation'!$D$3)*'input_cool&amp;vent_evolution'!AB$11,($O331*$M331*ER331*'input_cooling&amp;ventilation'!$D$3)*'input_cool&amp;vent_evolution'!AB$10)</f>
        <v>0</v>
      </c>
      <c r="HM331" s="2">
        <f>IF($D331=3,($N331*$M331*ES331*'input_cooling&amp;ventilation'!$D$3)*'input_cool&amp;vent_evolution'!AC$11,($O331*$M331*ES331*'input_cooling&amp;ventilation'!$D$3)*'input_cool&amp;vent_evolution'!AC$10)</f>
        <v>0</v>
      </c>
      <c r="HN331" s="2">
        <f>IF($D331=3,($N331*$M331*ET331*'input_cooling&amp;ventilation'!$D$3)*'input_cool&amp;vent_evolution'!AD$11,($O331*$M331*ET331*'input_cooling&amp;ventilation'!$D$3)*'input_cool&amp;vent_evolution'!AD$10)</f>
        <v>0</v>
      </c>
      <c r="HO331" s="2">
        <f>IF($D331=3,($N331*$M331*EU331*'input_cooling&amp;ventilation'!$D$3)*'input_cool&amp;vent_evolution'!AE$11,($O331*$M331*EU331*'input_cooling&amp;ventilation'!$D$3)*'input_cool&amp;vent_evolution'!AE$10)</f>
        <v>0</v>
      </c>
      <c r="HP331" s="2">
        <f>IF($D331=3,($N331*$M331*EV331*'input_cooling&amp;ventilation'!$D$3)*'input_cool&amp;vent_evolution'!AF$11,($O331*$M331*EV331*'input_cooling&amp;ventilation'!$D$3)*'input_cool&amp;vent_evolution'!AF$10)</f>
        <v>0</v>
      </c>
      <c r="HQ331" s="2">
        <f>IF($D331=3,($N331*$M331*EW331*'input_cooling&amp;ventilation'!$D$3)*'input_cool&amp;vent_evolution'!AG$11,($O331*$M331*EW331*'input_cooling&amp;ventilation'!$D$3)*'input_cool&amp;vent_evolution'!AG$10)</f>
        <v>0</v>
      </c>
      <c r="HR331" s="2">
        <f>IF($D331=3,($N331*$M331*EX331*'input_cooling&amp;ventilation'!$D$3)*'input_cool&amp;vent_evolution'!AH$11,($O331*$M331*EX331*'input_cooling&amp;ventilation'!$D$3)*'input_cool&amp;vent_evolution'!AH$10)</f>
        <v>0</v>
      </c>
      <c r="HS331" s="2">
        <f>IF($D331=3,($N331*$M331*EY331*'input_cooling&amp;ventilation'!$D$3)*'input_cool&amp;vent_evolution'!AI$11,($O331*$M331*EY331*'input_cooling&amp;ventilation'!$D$3)*'input_cool&amp;vent_evolution'!AI$10)</f>
        <v>0</v>
      </c>
      <c r="HT331" s="2">
        <f>IF($D331=3,($N331*$M331*EZ331*'input_cooling&amp;ventilation'!$D$3)*'input_cool&amp;vent_evolution'!AJ$11,($O331*$M331*EZ331*'input_cooling&amp;ventilation'!$D$3)*'input_cool&amp;vent_evolution'!AJ$10)</f>
        <v>0</v>
      </c>
      <c r="HU331" s="2">
        <f>IF($D331=3,($N331*$M331*FA331*'input_cooling&amp;ventilation'!$D$3)*'input_cool&amp;vent_evolution'!AK$11,($O331*$M331*FA331*'input_cooling&amp;ventilation'!$D$3)*'input_cool&amp;vent_evolution'!AK$10)</f>
        <v>0</v>
      </c>
      <c r="HV331" s="2">
        <f>IF($D331=3,($N331*$M331*FB331*'input_cooling&amp;ventilation'!$D$3)*'input_cool&amp;vent_evolution'!AL$11,($O331*$M331*FB331*'input_cooling&amp;ventilation'!$D$3)*'input_cool&amp;vent_evolution'!AL$10)</f>
        <v>0</v>
      </c>
      <c r="HW331" s="2">
        <f>IF($D331=3,($N331*$M331*FC331*'input_cooling&amp;ventilation'!$D$3)*'input_cool&amp;vent_evolution'!AM$11,($O331*$M331*FC331*'input_cooling&amp;ventilation'!$D$3)*'input_cool&amp;vent_evolution'!AM$10)</f>
        <v>0</v>
      </c>
      <c r="HX331" s="2">
        <f>IF($D331=3,($N331*$M331*FD331*'input_cooling&amp;ventilation'!$D$3)*'input_cool&amp;vent_evolution'!AN$11,($O331*$M331*FD331*'input_cooling&amp;ventilation'!$D$3)*'input_cool&amp;vent_evolution'!AN$10)</f>
        <v>0</v>
      </c>
      <c r="HY331" s="2">
        <f>IF($D331=3,($N331*$M331*FE331*'input_cooling&amp;ventilation'!$D$3)*'input_cool&amp;vent_evolution'!AO$11,($O331*$M331*FE331*'input_cooling&amp;ventilation'!$D$3)*'input_cool&amp;vent_evolution'!AO$10)</f>
        <v>0</v>
      </c>
      <c r="HZ331" s="2">
        <f>IF($D331=3,($N331*$M331*FF331*'input_cooling&amp;ventilation'!$D$3)*'input_cool&amp;vent_evolution'!AP$11,($O331*$M331*FF331*'input_cooling&amp;ventilation'!$D$3)*'input_cool&amp;vent_evolution'!AP$10)</f>
        <v>0</v>
      </c>
      <c r="IA331" s="2">
        <f>IF($D331=3,($N331*$M331*FG331*'input_cooling&amp;ventilation'!$D$3)*'input_cool&amp;vent_evolution'!AQ$11,($O331*$M331*FG331*'input_cooling&amp;ventilation'!$D$3)*'input_cool&amp;vent_evolution'!AQ$10)</f>
        <v>0</v>
      </c>
      <c r="IB331" s="2">
        <f>IF($D331=3,($N331*$M331*FH331*'input_cooling&amp;ventilation'!$D$3)*'input_cool&amp;vent_evolution'!AR$11,($O331*$M331*FH331*'input_cooling&amp;ventilation'!$D$3)*'input_cool&amp;vent_evolution'!AR$10)</f>
        <v>0</v>
      </c>
      <c r="IC331" s="2">
        <f>IF($D331=3,($N331*$M331*FI331*'input_cooling&amp;ventilation'!$D$3)*'input_cool&amp;vent_evolution'!AS$11,($O331*$M331*FI331*'input_cooling&amp;ventilation'!$D$3)*'input_cool&amp;vent_evolution'!AS$10)</f>
        <v>0</v>
      </c>
      <c r="ID331" s="2">
        <f>IF($D331=3,($N331*$M331*FJ331*'input_cooling&amp;ventilation'!$D$3)*'input_cool&amp;vent_evolution'!AT$11,($O331*$M331*FJ331*'input_cooling&amp;ventilation'!$D$3)*'input_cool&amp;vent_evolution'!AT$10)</f>
        <v>0</v>
      </c>
      <c r="IE331" s="2">
        <f>IF($D331=3,($N331*$M331*FK331*'input_cooling&amp;ventilation'!$D$3)*'input_cool&amp;vent_evolution'!AU$11,($O331*$M331*FK331*'input_cooling&amp;ventilation'!$D$3)*'input_cool&amp;vent_evolution'!AU$10)</f>
        <v>0</v>
      </c>
      <c r="IF331" s="2">
        <f>IF($D331=3,($N331*$M331*FL331*'input_cooling&amp;ventilation'!$D$3)*'input_cool&amp;vent_evolution'!AV$11,($O331*$M331*FL331*'input_cooling&amp;ventilation'!$D$3)*'input_cool&amp;vent_evolution'!AV$10)</f>
        <v>0</v>
      </c>
    </row>
    <row r="334" spans="1:240" x14ac:dyDescent="0.25">
      <c r="G334" s="2"/>
      <c r="H334" s="2"/>
      <c r="K334" s="2"/>
      <c r="L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row>
    <row r="335" spans="1:240" x14ac:dyDescent="0.25">
      <c r="G335" s="2"/>
      <c r="H335" s="2"/>
      <c r="K335" s="2"/>
      <c r="L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row>
    <row r="336" spans="1:240" x14ac:dyDescent="0.25">
      <c r="G336" s="2"/>
      <c r="H336" s="2"/>
      <c r="K336" s="2"/>
    </row>
    <row r="337" spans="7:12" x14ac:dyDescent="0.25">
      <c r="G337" s="2"/>
      <c r="H337" s="2"/>
    </row>
    <row r="338" spans="7:12" x14ac:dyDescent="0.25">
      <c r="G338" s="2"/>
      <c r="H338" s="2"/>
    </row>
    <row r="339" spans="7:12" x14ac:dyDescent="0.25">
      <c r="G339" s="2"/>
      <c r="H339" s="2"/>
    </row>
    <row r="341" spans="7:12" x14ac:dyDescent="0.25">
      <c r="G341" s="2"/>
      <c r="H341" s="2"/>
      <c r="I341" s="2"/>
      <c r="J341" s="2"/>
      <c r="K341" s="2"/>
      <c r="L341" s="2"/>
    </row>
    <row r="342" spans="7:12" x14ac:dyDescent="0.25">
      <c r="G342" s="2"/>
      <c r="H342" s="2"/>
      <c r="I342" s="2"/>
      <c r="J342" s="2"/>
      <c r="K342" s="2"/>
      <c r="L342" s="2"/>
    </row>
    <row r="343" spans="7:12" x14ac:dyDescent="0.25">
      <c r="G343" s="2"/>
      <c r="H343" s="2"/>
      <c r="I343" s="2"/>
      <c r="J343" s="2"/>
      <c r="K343" s="2"/>
      <c r="L343" s="2"/>
    </row>
    <row r="344" spans="7:12" x14ac:dyDescent="0.25">
      <c r="G344" s="2"/>
      <c r="H344" s="2"/>
      <c r="I344" s="2"/>
      <c r="J344" s="2"/>
      <c r="K344" s="2"/>
      <c r="L344" s="2"/>
    </row>
    <row r="345" spans="7:12" x14ac:dyDescent="0.25">
      <c r="G345" s="2"/>
      <c r="H345" s="2"/>
      <c r="I345" s="2"/>
      <c r="J345" s="2"/>
      <c r="K345" s="2"/>
      <c r="L345" s="2"/>
    </row>
    <row r="346" spans="7:12" x14ac:dyDescent="0.25">
      <c r="G346" s="2"/>
      <c r="H346" s="2"/>
      <c r="I346" s="2"/>
      <c r="J346" s="2"/>
      <c r="K346" s="2"/>
      <c r="L346" s="2"/>
    </row>
    <row r="347" spans="7:12" x14ac:dyDescent="0.25">
      <c r="G347" s="2"/>
      <c r="H347" s="2"/>
      <c r="I347" s="2"/>
      <c r="J347" s="2"/>
      <c r="K347" s="2"/>
      <c r="L347" s="2"/>
    </row>
  </sheetData>
  <autoFilter ref="A1:T331" xr:uid="{00000000-0009-0000-0000-00000A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5"/>
  <sheetViews>
    <sheetView zoomScale="85" zoomScaleNormal="85" workbookViewId="0">
      <selection activeCell="E4" sqref="E4"/>
    </sheetView>
  </sheetViews>
  <sheetFormatPr defaultRowHeight="15" x14ac:dyDescent="0.25"/>
  <cols>
    <col min="1" max="1" width="10.7109375" customWidth="1"/>
    <col min="2" max="2" width="16.42578125" customWidth="1"/>
    <col min="3" max="3" width="18.7109375" customWidth="1"/>
    <col min="4" max="4" width="21" customWidth="1"/>
    <col min="5" max="5" width="19" customWidth="1"/>
    <col min="6" max="6" width="24.42578125" customWidth="1"/>
    <col min="7" max="7" width="11.42578125" customWidth="1"/>
    <col min="8" max="8" width="12.42578125" customWidth="1"/>
    <col min="9" max="9" width="22.42578125" customWidth="1"/>
  </cols>
  <sheetData>
    <row r="1" spans="1:9" x14ac:dyDescent="0.25">
      <c r="A1">
        <v>2021</v>
      </c>
      <c r="C1" s="70" t="s">
        <v>297</v>
      </c>
      <c r="D1" s="67"/>
      <c r="E1" t="s">
        <v>298</v>
      </c>
      <c r="F1" t="s">
        <v>299</v>
      </c>
      <c r="G1" t="s">
        <v>300</v>
      </c>
    </row>
    <row r="2" spans="1:9" x14ac:dyDescent="0.25">
      <c r="C2" t="s">
        <v>301</v>
      </c>
      <c r="D2" t="s">
        <v>94</v>
      </c>
      <c r="E2" t="s">
        <v>301</v>
      </c>
      <c r="H2" t="s">
        <v>94</v>
      </c>
    </row>
    <row r="3" spans="1:9" x14ac:dyDescent="0.25">
      <c r="A3" s="71" t="s">
        <v>302</v>
      </c>
      <c r="B3" t="s">
        <v>303</v>
      </c>
      <c r="C3" s="2">
        <v>4420000000000000</v>
      </c>
      <c r="D3" s="2">
        <v>1970000000000000</v>
      </c>
      <c r="E3" s="39">
        <v>12754490541</v>
      </c>
      <c r="F3" s="40">
        <f>E3/C3</f>
        <v>2.8856313441176471E-6</v>
      </c>
      <c r="H3" s="2">
        <v>7890000000</v>
      </c>
    </row>
    <row r="4" spans="1:9" x14ac:dyDescent="0.25">
      <c r="A4" s="67"/>
      <c r="B4" t="s">
        <v>304</v>
      </c>
      <c r="C4" s="2">
        <v>764000000000000</v>
      </c>
      <c r="D4" s="2">
        <v>17700000000000</v>
      </c>
      <c r="E4" s="48">
        <v>15247757461</v>
      </c>
      <c r="F4" s="40">
        <f>E4/C4</f>
        <v>1.9957797723821989E-5</v>
      </c>
      <c r="G4" s="41">
        <f>(D5)*(F4/F3)</f>
        <v>6.2141081890544125E-2</v>
      </c>
      <c r="H4" s="42">
        <f>H3*G4</f>
        <v>490293136.11639315</v>
      </c>
      <c r="I4" s="43"/>
    </row>
    <row r="5" spans="1:9" x14ac:dyDescent="0.25">
      <c r="A5" s="67"/>
      <c r="B5" t="s">
        <v>305</v>
      </c>
      <c r="C5" s="44">
        <f>C4/C3</f>
        <v>0.17285067873303167</v>
      </c>
      <c r="D5" s="44">
        <f>D4/D3</f>
        <v>8.9847715736040609E-3</v>
      </c>
      <c r="G5" s="17"/>
      <c r="H5" s="2"/>
      <c r="I5" s="43"/>
    </row>
    <row r="6" spans="1:9" x14ac:dyDescent="0.25">
      <c r="A6" s="38"/>
      <c r="C6" s="44"/>
      <c r="D6" s="44"/>
      <c r="G6" s="17"/>
    </row>
    <row r="7" spans="1:9" x14ac:dyDescent="0.25">
      <c r="G7" s="17"/>
    </row>
    <row r="8" spans="1:9" x14ac:dyDescent="0.25">
      <c r="A8" s="71" t="s">
        <v>306</v>
      </c>
      <c r="B8" t="s">
        <v>303</v>
      </c>
      <c r="C8" s="2">
        <v>2670000000000000</v>
      </c>
      <c r="D8" s="2">
        <v>718000000000000</v>
      </c>
      <c r="E8" s="2">
        <v>7986633248.9999981</v>
      </c>
      <c r="F8" s="40">
        <f>E8/C8</f>
        <v>2.9912484078651677E-6</v>
      </c>
      <c r="G8" s="17"/>
      <c r="H8" s="2">
        <v>7890000000</v>
      </c>
    </row>
    <row r="9" spans="1:9" x14ac:dyDescent="0.25">
      <c r="A9" s="67"/>
      <c r="B9" t="s">
        <v>304</v>
      </c>
      <c r="C9" s="2">
        <v>1050000000000000</v>
      </c>
      <c r="D9" s="2">
        <v>58400000000000</v>
      </c>
      <c r="E9" s="49">
        <v>18725699580</v>
      </c>
      <c r="F9" s="40">
        <f>E9/C9</f>
        <v>1.7833999599999999E-5</v>
      </c>
      <c r="G9" s="41">
        <f>(D10)*(F9/F8)</f>
        <v>0.48493627816333801</v>
      </c>
      <c r="H9" s="42">
        <f>H8*G9</f>
        <v>3826147234.7087369</v>
      </c>
      <c r="I9" s="43"/>
    </row>
    <row r="10" spans="1:9" x14ac:dyDescent="0.25">
      <c r="A10" s="67"/>
      <c r="B10" t="s">
        <v>305</v>
      </c>
      <c r="C10" s="44">
        <f>C9/C8</f>
        <v>0.39325842696629215</v>
      </c>
      <c r="D10" s="44">
        <f>D9/D8</f>
        <v>8.1337047353760447E-2</v>
      </c>
      <c r="G10" s="45"/>
      <c r="H10" s="2"/>
    </row>
    <row r="12" spans="1:9" x14ac:dyDescent="0.25">
      <c r="D12" s="46"/>
    </row>
    <row r="13" spans="1:9" x14ac:dyDescent="0.25">
      <c r="A13" t="s">
        <v>307</v>
      </c>
      <c r="D13" s="47"/>
    </row>
    <row r="14" spans="1:9" x14ac:dyDescent="0.25">
      <c r="A14" t="s">
        <v>308</v>
      </c>
    </row>
    <row r="15" spans="1:9" x14ac:dyDescent="0.25">
      <c r="A15" t="s">
        <v>309</v>
      </c>
    </row>
  </sheetData>
  <mergeCells count="3">
    <mergeCell ref="C1:D1"/>
    <mergeCell ref="A8:A10"/>
    <mergeCell ref="A3:A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AE7"/>
  <sheetViews>
    <sheetView workbookViewId="0">
      <selection activeCell="B30" sqref="B30"/>
    </sheetView>
  </sheetViews>
  <sheetFormatPr defaultRowHeight="15" x14ac:dyDescent="0.25"/>
  <sheetData>
    <row r="1" spans="1:31" x14ac:dyDescent="0.25">
      <c r="A1" s="65" t="s">
        <v>52</v>
      </c>
      <c r="B1" s="65" t="s">
        <v>310</v>
      </c>
      <c r="C1" s="65" t="s">
        <v>311</v>
      </c>
      <c r="D1" s="65" t="s">
        <v>312</v>
      </c>
      <c r="E1" s="65" t="s">
        <v>313</v>
      </c>
      <c r="F1" s="65" t="s">
        <v>314</v>
      </c>
      <c r="G1" s="65" t="s">
        <v>315</v>
      </c>
      <c r="H1" s="65" t="s">
        <v>316</v>
      </c>
      <c r="I1" s="65" t="s">
        <v>317</v>
      </c>
      <c r="J1" s="65" t="s">
        <v>318</v>
      </c>
      <c r="K1" s="65" t="s">
        <v>319</v>
      </c>
      <c r="L1" s="65" t="s">
        <v>320</v>
      </c>
      <c r="M1" s="65" t="s">
        <v>321</v>
      </c>
      <c r="N1" s="65" t="s">
        <v>322</v>
      </c>
      <c r="O1" s="65" t="s">
        <v>323</v>
      </c>
      <c r="P1" s="65" t="s">
        <v>324</v>
      </c>
      <c r="Q1" s="65" t="s">
        <v>325</v>
      </c>
      <c r="R1" s="65" t="s">
        <v>326</v>
      </c>
      <c r="S1" s="65" t="s">
        <v>327</v>
      </c>
      <c r="T1" s="65" t="s">
        <v>328</v>
      </c>
      <c r="U1" s="65" t="s">
        <v>329</v>
      </c>
      <c r="V1" s="65" t="s">
        <v>330</v>
      </c>
      <c r="W1" s="65" t="s">
        <v>331</v>
      </c>
      <c r="X1" s="65" t="s">
        <v>332</v>
      </c>
      <c r="Y1" s="65" t="s">
        <v>333</v>
      </c>
      <c r="Z1" s="65" t="s">
        <v>334</v>
      </c>
      <c r="AA1" s="65" t="s">
        <v>335</v>
      </c>
      <c r="AB1" s="65" t="s">
        <v>336</v>
      </c>
      <c r="AC1" s="65" t="s">
        <v>337</v>
      </c>
      <c r="AD1" s="65" t="s">
        <v>338</v>
      </c>
      <c r="AE1" s="65" t="s">
        <v>339</v>
      </c>
    </row>
    <row r="2" spans="1:31" x14ac:dyDescent="0.25">
      <c r="A2" t="s">
        <v>303</v>
      </c>
      <c r="B2">
        <v>39279783909.657379</v>
      </c>
      <c r="C2">
        <v>40815446434.624481</v>
      </c>
      <c r="D2">
        <v>42851241787.701317</v>
      </c>
      <c r="E2">
        <v>44905971900.483521</v>
      </c>
      <c r="F2">
        <v>42696347367.975128</v>
      </c>
      <c r="G2">
        <v>43283713471.63945</v>
      </c>
      <c r="H2">
        <v>42755622275.433357</v>
      </c>
      <c r="I2">
        <v>43342944148.299782</v>
      </c>
      <c r="J2">
        <v>43803555757.467987</v>
      </c>
      <c r="K2">
        <v>43928564617.644379</v>
      </c>
      <c r="L2">
        <v>43999780882.525818</v>
      </c>
      <c r="M2">
        <v>44199248349.218307</v>
      </c>
      <c r="N2">
        <v>44399055406.168297</v>
      </c>
      <c r="O2">
        <v>44488957220.736214</v>
      </c>
      <c r="P2">
        <v>45071537849.536308</v>
      </c>
      <c r="Q2">
        <v>46372508680.314293</v>
      </c>
      <c r="R2">
        <v>46193690384.004066</v>
      </c>
      <c r="S2">
        <v>45770054443.102509</v>
      </c>
      <c r="T2">
        <v>45943561499.793587</v>
      </c>
      <c r="U2">
        <v>46130973118.836357</v>
      </c>
      <c r="V2">
        <v>46366438310.733658</v>
      </c>
      <c r="W2">
        <v>46491769758.774773</v>
      </c>
      <c r="X2">
        <v>46565883467.08773</v>
      </c>
      <c r="Y2">
        <v>46834414841.278816</v>
      </c>
      <c r="Z2">
        <v>45833151893.755371</v>
      </c>
      <c r="AA2">
        <v>46273989446.006073</v>
      </c>
      <c r="AB2">
        <v>45812833313.925987</v>
      </c>
      <c r="AC2">
        <v>45281383870.375259</v>
      </c>
      <c r="AD2">
        <v>46161424529.693993</v>
      </c>
      <c r="AE2">
        <v>45833153768.707901</v>
      </c>
    </row>
    <row r="3" spans="1:31" x14ac:dyDescent="0.25">
      <c r="A3" t="s">
        <v>340</v>
      </c>
      <c r="B3">
        <v>12200000000</v>
      </c>
      <c r="C3">
        <v>14600000000</v>
      </c>
      <c r="D3">
        <v>15100000000</v>
      </c>
      <c r="E3">
        <v>15200000000</v>
      </c>
      <c r="F3">
        <v>15000000000</v>
      </c>
      <c r="G3">
        <v>14700000000</v>
      </c>
      <c r="H3">
        <v>14400000000</v>
      </c>
      <c r="I3">
        <v>14200000000</v>
      </c>
      <c r="J3">
        <v>14100000000</v>
      </c>
      <c r="K3">
        <v>13900000000</v>
      </c>
      <c r="L3">
        <v>13600000000</v>
      </c>
      <c r="M3">
        <v>13500000000</v>
      </c>
      <c r="N3">
        <v>13100000000</v>
      </c>
      <c r="O3">
        <v>13300000000</v>
      </c>
      <c r="P3">
        <v>13500000000</v>
      </c>
      <c r="Q3">
        <v>13700000000</v>
      </c>
      <c r="R3">
        <v>13700000000</v>
      </c>
      <c r="S3">
        <v>14400000000</v>
      </c>
      <c r="T3">
        <v>15000000000</v>
      </c>
      <c r="U3">
        <v>15500000000</v>
      </c>
      <c r="V3">
        <v>16000000000</v>
      </c>
      <c r="W3">
        <v>16300000000</v>
      </c>
      <c r="X3">
        <v>16500000000</v>
      </c>
      <c r="Y3">
        <v>16700000000</v>
      </c>
      <c r="Z3">
        <v>16800000000</v>
      </c>
      <c r="AA3">
        <v>16900000000</v>
      </c>
      <c r="AB3">
        <v>17000000000</v>
      </c>
      <c r="AC3">
        <v>17000000000</v>
      </c>
      <c r="AD3">
        <v>17100000000</v>
      </c>
      <c r="AE3">
        <v>17100000000</v>
      </c>
    </row>
    <row r="4" spans="1:31" x14ac:dyDescent="0.25">
      <c r="A4" t="s">
        <v>341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14</v>
      </c>
      <c r="B5">
        <v>3330000000</v>
      </c>
      <c r="C5">
        <v>2850000000</v>
      </c>
      <c r="D5">
        <v>2580000000</v>
      </c>
      <c r="E5">
        <v>2220000000</v>
      </c>
      <c r="F5">
        <v>2040000000</v>
      </c>
      <c r="G5">
        <v>1950000000</v>
      </c>
      <c r="H5">
        <v>1840000000</v>
      </c>
      <c r="I5">
        <v>1760000000</v>
      </c>
      <c r="J5">
        <v>1760000000</v>
      </c>
      <c r="K5">
        <v>1310000000</v>
      </c>
      <c r="L5">
        <v>1330000000</v>
      </c>
      <c r="M5">
        <v>1340000000</v>
      </c>
      <c r="N5">
        <v>1340000000</v>
      </c>
      <c r="O5">
        <v>1350000000</v>
      </c>
      <c r="P5">
        <v>1350000000</v>
      </c>
      <c r="Q5">
        <v>1380000000</v>
      </c>
      <c r="R5">
        <v>1400000000</v>
      </c>
      <c r="S5">
        <v>1420000000</v>
      </c>
      <c r="T5">
        <v>1440000000</v>
      </c>
      <c r="U5">
        <v>1450000000</v>
      </c>
      <c r="V5">
        <v>1460000000</v>
      </c>
      <c r="W5">
        <v>1470000000</v>
      </c>
      <c r="X5">
        <v>1480000000</v>
      </c>
      <c r="Y5">
        <v>1460000000</v>
      </c>
      <c r="Z5">
        <v>1460000000</v>
      </c>
      <c r="AA5">
        <v>1470000000</v>
      </c>
      <c r="AB5">
        <v>1490000000</v>
      </c>
      <c r="AC5">
        <v>1500000000</v>
      </c>
      <c r="AD5">
        <v>1510000000</v>
      </c>
      <c r="AE5">
        <v>1520000000</v>
      </c>
    </row>
    <row r="6" spans="1:31" x14ac:dyDescent="0.25">
      <c r="A6" t="s">
        <v>342</v>
      </c>
      <c r="B6">
        <v>63700000000</v>
      </c>
      <c r="C6">
        <v>70700000000</v>
      </c>
      <c r="D6">
        <v>70200000000</v>
      </c>
      <c r="E6">
        <v>70200000000</v>
      </c>
      <c r="F6">
        <v>70800000000</v>
      </c>
      <c r="G6">
        <v>72000000000</v>
      </c>
      <c r="H6">
        <v>73400000000</v>
      </c>
      <c r="I6">
        <v>72400000000</v>
      </c>
      <c r="J6">
        <v>71800000000</v>
      </c>
      <c r="K6">
        <v>71400000000</v>
      </c>
      <c r="L6">
        <v>72400000000</v>
      </c>
      <c r="M6">
        <v>73600000000</v>
      </c>
      <c r="N6">
        <v>72200000000</v>
      </c>
      <c r="O6">
        <v>72200000000</v>
      </c>
      <c r="P6">
        <v>71900000000</v>
      </c>
      <c r="Q6">
        <v>73300000000</v>
      </c>
      <c r="R6">
        <v>74900000000</v>
      </c>
      <c r="S6">
        <v>76000000000</v>
      </c>
      <c r="T6">
        <v>76900000000</v>
      </c>
      <c r="U6">
        <v>77300000000</v>
      </c>
      <c r="V6">
        <v>77000000000</v>
      </c>
      <c r="W6">
        <v>76400000000</v>
      </c>
      <c r="X6">
        <v>76800000000</v>
      </c>
      <c r="Y6">
        <v>77100000000</v>
      </c>
      <c r="Z6">
        <v>77400000000</v>
      </c>
      <c r="AA6">
        <v>77600000000</v>
      </c>
      <c r="AB6">
        <v>78000000000</v>
      </c>
      <c r="AC6">
        <v>78500000000</v>
      </c>
      <c r="AD6">
        <v>79200000000</v>
      </c>
      <c r="AE6">
        <v>79900000000</v>
      </c>
    </row>
    <row r="7" spans="1:31" x14ac:dyDescent="0.25">
      <c r="A7" t="s">
        <v>343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AE7"/>
  <sheetViews>
    <sheetView workbookViewId="0">
      <selection activeCell="B30" sqref="B30"/>
    </sheetView>
  </sheetViews>
  <sheetFormatPr defaultRowHeight="15" x14ac:dyDescent="0.25"/>
  <sheetData>
    <row r="1" spans="1:31" x14ac:dyDescent="0.25">
      <c r="A1" s="65" t="s">
        <v>52</v>
      </c>
      <c r="B1" s="65" t="s">
        <v>310</v>
      </c>
      <c r="C1" s="65" t="s">
        <v>311</v>
      </c>
      <c r="D1" s="65" t="s">
        <v>312</v>
      </c>
      <c r="E1" s="65" t="s">
        <v>313</v>
      </c>
      <c r="F1" s="65" t="s">
        <v>314</v>
      </c>
      <c r="G1" s="65" t="s">
        <v>315</v>
      </c>
      <c r="H1" s="65" t="s">
        <v>316</v>
      </c>
      <c r="I1" s="65" t="s">
        <v>317</v>
      </c>
      <c r="J1" s="65" t="s">
        <v>318</v>
      </c>
      <c r="K1" s="65" t="s">
        <v>319</v>
      </c>
      <c r="L1" s="65" t="s">
        <v>320</v>
      </c>
      <c r="M1" s="65" t="s">
        <v>321</v>
      </c>
      <c r="N1" s="65" t="s">
        <v>322</v>
      </c>
      <c r="O1" s="65" t="s">
        <v>323</v>
      </c>
      <c r="P1" s="65" t="s">
        <v>324</v>
      </c>
      <c r="Q1" s="65" t="s">
        <v>325</v>
      </c>
      <c r="R1" s="65" t="s">
        <v>326</v>
      </c>
      <c r="S1" s="65" t="s">
        <v>327</v>
      </c>
      <c r="T1" s="65" t="s">
        <v>328</v>
      </c>
      <c r="U1" s="65" t="s">
        <v>329</v>
      </c>
      <c r="V1" s="65" t="s">
        <v>330</v>
      </c>
      <c r="W1" s="65" t="s">
        <v>331</v>
      </c>
      <c r="X1" s="65" t="s">
        <v>332</v>
      </c>
      <c r="Y1" s="65" t="s">
        <v>333</v>
      </c>
      <c r="Z1" s="65" t="s">
        <v>334</v>
      </c>
      <c r="AA1" s="65" t="s">
        <v>335</v>
      </c>
      <c r="AB1" s="65" t="s">
        <v>336</v>
      </c>
      <c r="AC1" s="65" t="s">
        <v>337</v>
      </c>
      <c r="AD1" s="65" t="s">
        <v>338</v>
      </c>
      <c r="AE1" s="65" t="s">
        <v>339</v>
      </c>
    </row>
    <row r="2" spans="1:31" x14ac:dyDescent="0.25">
      <c r="A2" t="s">
        <v>303</v>
      </c>
      <c r="B2">
        <v>7407249282.9276733</v>
      </c>
      <c r="C2">
        <v>8061136324.0717545</v>
      </c>
      <c r="D2">
        <v>8036383382.8033209</v>
      </c>
      <c r="E2">
        <v>9114435528.1860809</v>
      </c>
      <c r="F2">
        <v>9028230849.7299709</v>
      </c>
      <c r="G2">
        <v>8900336029.2552814</v>
      </c>
      <c r="H2">
        <v>8765958789.2160072</v>
      </c>
      <c r="I2">
        <v>8913653318.9555779</v>
      </c>
      <c r="J2">
        <v>9092355435.0233727</v>
      </c>
      <c r="K2">
        <v>9230419182.7317848</v>
      </c>
      <c r="L2">
        <v>8691296090.5709457</v>
      </c>
      <c r="M2">
        <v>9120894934.8565502</v>
      </c>
      <c r="N2">
        <v>9253251725.9754982</v>
      </c>
      <c r="O2">
        <v>9101694078.023716</v>
      </c>
      <c r="P2">
        <v>9555597177.4646435</v>
      </c>
      <c r="Q2">
        <v>9435233768.6335106</v>
      </c>
      <c r="R2">
        <v>9584717318.5195942</v>
      </c>
      <c r="S2">
        <v>9247166569.7411079</v>
      </c>
      <c r="T2">
        <v>9418253088.9446697</v>
      </c>
      <c r="U2">
        <v>9439108208.2172279</v>
      </c>
      <c r="V2">
        <v>9318213949.2033291</v>
      </c>
      <c r="W2">
        <v>9424885072.7385445</v>
      </c>
      <c r="X2">
        <v>9439588769.7053509</v>
      </c>
      <c r="Y2">
        <v>9386606104.796608</v>
      </c>
      <c r="Z2">
        <v>9543489817.8423939</v>
      </c>
      <c r="AA2">
        <v>9233695760.086689</v>
      </c>
      <c r="AB2">
        <v>9148547454.7604351</v>
      </c>
      <c r="AC2">
        <v>9138988762.0701447</v>
      </c>
      <c r="AD2">
        <v>9542276801.3386135</v>
      </c>
      <c r="AE2">
        <v>9314487798.148592</v>
      </c>
    </row>
    <row r="3" spans="1:31" x14ac:dyDescent="0.25">
      <c r="A3" t="s">
        <v>340</v>
      </c>
      <c r="B3">
        <v>18725699580</v>
      </c>
      <c r="C3">
        <v>18693334863</v>
      </c>
      <c r="D3">
        <v>18514676019</v>
      </c>
      <c r="E3">
        <v>18213696291</v>
      </c>
      <c r="F3">
        <v>17953789581</v>
      </c>
      <c r="G3">
        <v>17687348931</v>
      </c>
      <c r="H3">
        <v>17430806904</v>
      </c>
      <c r="I3">
        <v>17198925072</v>
      </c>
      <c r="J3">
        <v>16980296676</v>
      </c>
      <c r="K3">
        <v>16772843094</v>
      </c>
      <c r="L3">
        <v>16625445501</v>
      </c>
      <c r="M3">
        <v>16469643603</v>
      </c>
      <c r="N3">
        <v>16340459121</v>
      </c>
      <c r="O3">
        <v>16237032378</v>
      </c>
      <c r="P3">
        <v>16150801149</v>
      </c>
      <c r="Q3">
        <v>16077782889</v>
      </c>
      <c r="R3">
        <v>16012360581</v>
      </c>
      <c r="S3">
        <v>15955823247</v>
      </c>
      <c r="T3">
        <v>15909617829</v>
      </c>
      <c r="U3">
        <v>15862798497</v>
      </c>
      <c r="V3">
        <v>15605261232</v>
      </c>
      <c r="W3">
        <v>15498388335</v>
      </c>
      <c r="X3">
        <v>15391515439</v>
      </c>
      <c r="Y3">
        <v>15284642542</v>
      </c>
      <c r="Z3">
        <v>15177769645</v>
      </c>
      <c r="AA3">
        <v>15070896748</v>
      </c>
      <c r="AB3">
        <v>14964023851</v>
      </c>
      <c r="AC3">
        <v>14857150954</v>
      </c>
      <c r="AD3">
        <v>14750278057</v>
      </c>
      <c r="AE3">
        <v>14643405160</v>
      </c>
    </row>
    <row r="4" spans="1:31" x14ac:dyDescent="0.25">
      <c r="A4" t="s">
        <v>341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14</v>
      </c>
      <c r="B5">
        <v>1232177709</v>
      </c>
      <c r="C5">
        <v>1148040894</v>
      </c>
      <c r="D5">
        <v>1135220751</v>
      </c>
      <c r="E5">
        <v>1135728069</v>
      </c>
      <c r="F5">
        <v>1149691158</v>
      </c>
      <c r="G5">
        <v>1144329774</v>
      </c>
      <c r="H5">
        <v>1140741042</v>
      </c>
      <c r="I5">
        <v>1151088750</v>
      </c>
      <c r="J5">
        <v>1162686987</v>
      </c>
      <c r="K5">
        <v>1258680633</v>
      </c>
      <c r="L5">
        <v>1268481543</v>
      </c>
      <c r="M5">
        <v>1270347960</v>
      </c>
      <c r="N5">
        <v>1265940018</v>
      </c>
      <c r="O5">
        <v>1259979525</v>
      </c>
      <c r="P5">
        <v>1251048162</v>
      </c>
      <c r="Q5">
        <v>1244157915</v>
      </c>
      <c r="R5">
        <v>1241122890</v>
      </c>
      <c r="S5">
        <v>1234241526</v>
      </c>
      <c r="T5">
        <v>1225974414</v>
      </c>
      <c r="U5">
        <v>1255389975</v>
      </c>
      <c r="V5">
        <v>1258575024</v>
      </c>
      <c r="W5">
        <v>1264815825</v>
      </c>
      <c r="X5">
        <v>1269173430</v>
      </c>
      <c r="Y5">
        <v>1273820226</v>
      </c>
      <c r="Z5">
        <v>1279417503</v>
      </c>
      <c r="AA5">
        <v>1285443138</v>
      </c>
      <c r="AB5">
        <v>1288345905</v>
      </c>
      <c r="AC5">
        <v>1294751535</v>
      </c>
      <c r="AD5">
        <v>1301054517</v>
      </c>
      <c r="AE5">
        <v>1307127528</v>
      </c>
    </row>
    <row r="6" spans="1:31" x14ac:dyDescent="0.25">
      <c r="A6" t="s">
        <v>342</v>
      </c>
      <c r="B6">
        <v>57294191262</v>
      </c>
      <c r="C6">
        <v>57924625668</v>
      </c>
      <c r="D6">
        <v>58228993767</v>
      </c>
      <c r="E6">
        <v>58293068820</v>
      </c>
      <c r="F6">
        <v>58314154101</v>
      </c>
      <c r="G6">
        <v>58277140614</v>
      </c>
      <c r="H6">
        <v>58222450944</v>
      </c>
      <c r="I6">
        <v>58188656064</v>
      </c>
      <c r="J6">
        <v>58133871642</v>
      </c>
      <c r="K6">
        <v>58072124922</v>
      </c>
      <c r="L6">
        <v>58028627832</v>
      </c>
      <c r="M6">
        <v>58072346010</v>
      </c>
      <c r="N6">
        <v>58150704927</v>
      </c>
      <c r="O6">
        <v>58269111369</v>
      </c>
      <c r="P6">
        <v>58418260887</v>
      </c>
      <c r="Q6">
        <v>58592467374</v>
      </c>
      <c r="R6">
        <v>58784843544</v>
      </c>
      <c r="S6">
        <v>58985705940</v>
      </c>
      <c r="T6">
        <v>59189859981</v>
      </c>
      <c r="U6">
        <v>59391535665</v>
      </c>
      <c r="V6">
        <v>59241700827</v>
      </c>
      <c r="W6">
        <v>59350096372</v>
      </c>
      <c r="X6">
        <v>59458491917</v>
      </c>
      <c r="Y6">
        <v>59566887462</v>
      </c>
      <c r="Z6">
        <v>59675283008</v>
      </c>
      <c r="AA6">
        <v>59783678553</v>
      </c>
      <c r="AB6">
        <v>59892074098</v>
      </c>
      <c r="AC6">
        <v>60000469643</v>
      </c>
      <c r="AD6">
        <v>60108865188</v>
      </c>
      <c r="AE6">
        <v>60217260733</v>
      </c>
    </row>
    <row r="7" spans="1:31" x14ac:dyDescent="0.25">
      <c r="A7" t="s">
        <v>343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sheetPr>
  <dimension ref="A1:AE7"/>
  <sheetViews>
    <sheetView workbookViewId="0">
      <selection activeCell="B30" sqref="B30"/>
    </sheetView>
  </sheetViews>
  <sheetFormatPr defaultRowHeight="15" x14ac:dyDescent="0.25"/>
  <sheetData>
    <row r="1" spans="1:31" x14ac:dyDescent="0.25">
      <c r="A1" s="65" t="s">
        <v>52</v>
      </c>
      <c r="B1" s="65" t="s">
        <v>310</v>
      </c>
      <c r="C1" s="65" t="s">
        <v>311</v>
      </c>
      <c r="D1" s="65" t="s">
        <v>312</v>
      </c>
      <c r="E1" s="65" t="s">
        <v>313</v>
      </c>
      <c r="F1" s="65" t="s">
        <v>314</v>
      </c>
      <c r="G1" s="65" t="s">
        <v>315</v>
      </c>
      <c r="H1" s="65" t="s">
        <v>316</v>
      </c>
      <c r="I1" s="65" t="s">
        <v>317</v>
      </c>
      <c r="J1" s="65" t="s">
        <v>318</v>
      </c>
      <c r="K1" s="65" t="s">
        <v>319</v>
      </c>
      <c r="L1" s="65" t="s">
        <v>320</v>
      </c>
      <c r="M1" s="65" t="s">
        <v>321</v>
      </c>
      <c r="N1" s="65" t="s">
        <v>322</v>
      </c>
      <c r="O1" s="65" t="s">
        <v>323</v>
      </c>
      <c r="P1" s="65" t="s">
        <v>324</v>
      </c>
      <c r="Q1" s="65" t="s">
        <v>325</v>
      </c>
      <c r="R1" s="65" t="s">
        <v>326</v>
      </c>
      <c r="S1" s="65" t="s">
        <v>327</v>
      </c>
      <c r="T1" s="65" t="s">
        <v>328</v>
      </c>
      <c r="U1" s="65" t="s">
        <v>329</v>
      </c>
      <c r="V1" s="65" t="s">
        <v>330</v>
      </c>
      <c r="W1" s="65" t="s">
        <v>331</v>
      </c>
      <c r="X1" s="65" t="s">
        <v>332</v>
      </c>
      <c r="Y1" s="65" t="s">
        <v>333</v>
      </c>
      <c r="Z1" s="65" t="s">
        <v>334</v>
      </c>
      <c r="AA1" s="65" t="s">
        <v>335</v>
      </c>
      <c r="AB1" s="65" t="s">
        <v>336</v>
      </c>
      <c r="AC1" s="65" t="s">
        <v>337</v>
      </c>
      <c r="AD1" s="65" t="s">
        <v>338</v>
      </c>
      <c r="AE1" s="65" t="s">
        <v>339</v>
      </c>
    </row>
    <row r="2" spans="1:31" x14ac:dyDescent="0.25">
      <c r="A2" t="s">
        <v>303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340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341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342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343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819"/>
  <sheetViews>
    <sheetView tabSelected="1" workbookViewId="0"/>
  </sheetViews>
  <sheetFormatPr defaultRowHeight="15" x14ac:dyDescent="0.25"/>
  <sheetData>
    <row r="1" spans="1:1" x14ac:dyDescent="0.25">
      <c r="A1" s="65" t="s">
        <v>344</v>
      </c>
    </row>
    <row r="2" spans="1:1" x14ac:dyDescent="0.25">
      <c r="A2" t="s">
        <v>345</v>
      </c>
    </row>
    <row r="3" spans="1:1" x14ac:dyDescent="0.25">
      <c r="A3" t="s">
        <v>346</v>
      </c>
    </row>
    <row r="4" spans="1:1" x14ac:dyDescent="0.25">
      <c r="A4" t="s">
        <v>347</v>
      </c>
    </row>
    <row r="5" spans="1:1" x14ac:dyDescent="0.25">
      <c r="A5" t="s">
        <v>348</v>
      </c>
    </row>
    <row r="6" spans="1:1" x14ac:dyDescent="0.25">
      <c r="A6" t="s">
        <v>349</v>
      </c>
    </row>
    <row r="7" spans="1:1" x14ac:dyDescent="0.25">
      <c r="A7" t="s">
        <v>104</v>
      </c>
    </row>
    <row r="8" spans="1:1" x14ac:dyDescent="0.25">
      <c r="A8" t="s">
        <v>350</v>
      </c>
    </row>
    <row r="9" spans="1:1" x14ac:dyDescent="0.25">
      <c r="A9" t="s">
        <v>351</v>
      </c>
    </row>
    <row r="10" spans="1:1" x14ac:dyDescent="0.25">
      <c r="A10" t="s">
        <v>352</v>
      </c>
    </row>
    <row r="11" spans="1:1" x14ac:dyDescent="0.25">
      <c r="A11" t="s">
        <v>104</v>
      </c>
    </row>
    <row r="12" spans="1:1" x14ac:dyDescent="0.25">
      <c r="A12" t="s">
        <v>353</v>
      </c>
    </row>
    <row r="13" spans="1:1" x14ac:dyDescent="0.25">
      <c r="A13" t="s">
        <v>354</v>
      </c>
    </row>
    <row r="14" spans="1:1" x14ac:dyDescent="0.25">
      <c r="A14" t="s">
        <v>355</v>
      </c>
    </row>
    <row r="15" spans="1:1" x14ac:dyDescent="0.25">
      <c r="A15" t="s">
        <v>356</v>
      </c>
    </row>
    <row r="16" spans="1:1" x14ac:dyDescent="0.25">
      <c r="A16" t="s">
        <v>104</v>
      </c>
    </row>
    <row r="17" spans="1:1" x14ac:dyDescent="0.25">
      <c r="A17" t="s">
        <v>357</v>
      </c>
    </row>
    <row r="18" spans="1:1" x14ac:dyDescent="0.25">
      <c r="A18" t="s">
        <v>358</v>
      </c>
    </row>
    <row r="19" spans="1:1" x14ac:dyDescent="0.25">
      <c r="A19" t="s">
        <v>104</v>
      </c>
    </row>
    <row r="20" spans="1:1" x14ac:dyDescent="0.25">
      <c r="A20" t="s">
        <v>359</v>
      </c>
    </row>
    <row r="21" spans="1:1" x14ac:dyDescent="0.25">
      <c r="A21" t="s">
        <v>360</v>
      </c>
    </row>
    <row r="22" spans="1:1" x14ac:dyDescent="0.25">
      <c r="A22" t="s">
        <v>361</v>
      </c>
    </row>
    <row r="23" spans="1:1" x14ac:dyDescent="0.25">
      <c r="A23" t="s">
        <v>362</v>
      </c>
    </row>
    <row r="24" spans="1:1" x14ac:dyDescent="0.25">
      <c r="A24" t="s">
        <v>363</v>
      </c>
    </row>
    <row r="25" spans="1:1" x14ac:dyDescent="0.25">
      <c r="A25" t="s">
        <v>364</v>
      </c>
    </row>
    <row r="26" spans="1:1" x14ac:dyDescent="0.25">
      <c r="A26" t="s">
        <v>365</v>
      </c>
    </row>
    <row r="27" spans="1:1" x14ac:dyDescent="0.25">
      <c r="A27" t="s">
        <v>366</v>
      </c>
    </row>
    <row r="28" spans="1:1" x14ac:dyDescent="0.25">
      <c r="A28" t="s">
        <v>367</v>
      </c>
    </row>
    <row r="29" spans="1:1" x14ac:dyDescent="0.25">
      <c r="A29" t="s">
        <v>368</v>
      </c>
    </row>
    <row r="30" spans="1:1" x14ac:dyDescent="0.25">
      <c r="A30" t="s">
        <v>369</v>
      </c>
    </row>
    <row r="31" spans="1:1" x14ac:dyDescent="0.25">
      <c r="A31" t="s">
        <v>370</v>
      </c>
    </row>
    <row r="32" spans="1:1" x14ac:dyDescent="0.25">
      <c r="A32" t="s">
        <v>371</v>
      </c>
    </row>
    <row r="33" spans="1:1" x14ac:dyDescent="0.25">
      <c r="A33" t="s">
        <v>372</v>
      </c>
    </row>
    <row r="34" spans="1:1" x14ac:dyDescent="0.25">
      <c r="A34" t="s">
        <v>373</v>
      </c>
    </row>
    <row r="35" spans="1:1" x14ac:dyDescent="0.25">
      <c r="A35" t="s">
        <v>374</v>
      </c>
    </row>
    <row r="36" spans="1:1" x14ac:dyDescent="0.25">
      <c r="A36" t="s">
        <v>375</v>
      </c>
    </row>
    <row r="37" spans="1:1" x14ac:dyDescent="0.25">
      <c r="A37" t="s">
        <v>376</v>
      </c>
    </row>
    <row r="38" spans="1:1" x14ac:dyDescent="0.25">
      <c r="A38" t="s">
        <v>377</v>
      </c>
    </row>
    <row r="39" spans="1:1" x14ac:dyDescent="0.25">
      <c r="A39" t="s">
        <v>104</v>
      </c>
    </row>
    <row r="40" spans="1:1" x14ac:dyDescent="0.25">
      <c r="A40" t="s">
        <v>378</v>
      </c>
    </row>
    <row r="41" spans="1:1" x14ac:dyDescent="0.25">
      <c r="A41" t="s">
        <v>379</v>
      </c>
    </row>
    <row r="42" spans="1:1" x14ac:dyDescent="0.25">
      <c r="A42" t="s">
        <v>380</v>
      </c>
    </row>
    <row r="43" spans="1:1" x14ac:dyDescent="0.25">
      <c r="A43" t="s">
        <v>381</v>
      </c>
    </row>
    <row r="44" spans="1:1" x14ac:dyDescent="0.25">
      <c r="A44" t="s">
        <v>382</v>
      </c>
    </row>
    <row r="45" spans="1:1" x14ac:dyDescent="0.25">
      <c r="A45" t="s">
        <v>383</v>
      </c>
    </row>
    <row r="46" spans="1:1" x14ac:dyDescent="0.25">
      <c r="A46" t="s">
        <v>384</v>
      </c>
    </row>
    <row r="47" spans="1:1" x14ac:dyDescent="0.25">
      <c r="A47" t="s">
        <v>385</v>
      </c>
    </row>
    <row r="48" spans="1:1" x14ac:dyDescent="0.25">
      <c r="A48" t="s">
        <v>386</v>
      </c>
    </row>
    <row r="49" spans="1:1" x14ac:dyDescent="0.25">
      <c r="A49" t="s">
        <v>387</v>
      </c>
    </row>
    <row r="50" spans="1:1" x14ac:dyDescent="0.25">
      <c r="A50" t="s">
        <v>104</v>
      </c>
    </row>
    <row r="51" spans="1:1" x14ac:dyDescent="0.25">
      <c r="A51" t="s">
        <v>104</v>
      </c>
    </row>
    <row r="52" spans="1:1" x14ac:dyDescent="0.25">
      <c r="A52" t="s">
        <v>388</v>
      </c>
    </row>
    <row r="53" spans="1:1" x14ac:dyDescent="0.25">
      <c r="A53" t="s">
        <v>389</v>
      </c>
    </row>
    <row r="54" spans="1:1" x14ac:dyDescent="0.25">
      <c r="A54" t="s">
        <v>390</v>
      </c>
    </row>
    <row r="55" spans="1:1" x14ac:dyDescent="0.25">
      <c r="A55" t="s">
        <v>391</v>
      </c>
    </row>
    <row r="56" spans="1:1" x14ac:dyDescent="0.25">
      <c r="A56" t="s">
        <v>392</v>
      </c>
    </row>
    <row r="57" spans="1:1" x14ac:dyDescent="0.25">
      <c r="A57" t="s">
        <v>393</v>
      </c>
    </row>
    <row r="58" spans="1:1" x14ac:dyDescent="0.25">
      <c r="A58" t="s">
        <v>389</v>
      </c>
    </row>
    <row r="59" spans="1:1" x14ac:dyDescent="0.25">
      <c r="A59" t="s">
        <v>394</v>
      </c>
    </row>
    <row r="60" spans="1:1" x14ac:dyDescent="0.25">
      <c r="A60" t="s">
        <v>395</v>
      </c>
    </row>
    <row r="61" spans="1:1" x14ac:dyDescent="0.25">
      <c r="A61" t="s">
        <v>396</v>
      </c>
    </row>
    <row r="62" spans="1:1" x14ac:dyDescent="0.25">
      <c r="A62" t="s">
        <v>397</v>
      </c>
    </row>
    <row r="63" spans="1:1" x14ac:dyDescent="0.25">
      <c r="A63" t="s">
        <v>398</v>
      </c>
    </row>
    <row r="64" spans="1:1" x14ac:dyDescent="0.25">
      <c r="A64" t="s">
        <v>399</v>
      </c>
    </row>
    <row r="65" spans="1:1" x14ac:dyDescent="0.25">
      <c r="A65" t="s">
        <v>104</v>
      </c>
    </row>
    <row r="66" spans="1:1" x14ac:dyDescent="0.25">
      <c r="A66" t="s">
        <v>104</v>
      </c>
    </row>
    <row r="67" spans="1:1" x14ac:dyDescent="0.25">
      <c r="A67" t="s">
        <v>400</v>
      </c>
    </row>
    <row r="68" spans="1:1" x14ac:dyDescent="0.25">
      <c r="A68" t="s">
        <v>401</v>
      </c>
    </row>
    <row r="69" spans="1:1" x14ac:dyDescent="0.25">
      <c r="A69" t="s">
        <v>402</v>
      </c>
    </row>
    <row r="70" spans="1:1" x14ac:dyDescent="0.25">
      <c r="A70" t="s">
        <v>389</v>
      </c>
    </row>
    <row r="71" spans="1:1" x14ac:dyDescent="0.25">
      <c r="A71" t="s">
        <v>403</v>
      </c>
    </row>
    <row r="72" spans="1:1" x14ac:dyDescent="0.25">
      <c r="A72" t="s">
        <v>404</v>
      </c>
    </row>
    <row r="73" spans="1:1" x14ac:dyDescent="0.25">
      <c r="A73" t="s">
        <v>405</v>
      </c>
    </row>
    <row r="74" spans="1:1" x14ac:dyDescent="0.25">
      <c r="A74" t="s">
        <v>406</v>
      </c>
    </row>
    <row r="75" spans="1:1" x14ac:dyDescent="0.25">
      <c r="A75" t="s">
        <v>407</v>
      </c>
    </row>
    <row r="76" spans="1:1" x14ac:dyDescent="0.25">
      <c r="A76" t="s">
        <v>408</v>
      </c>
    </row>
    <row r="77" spans="1:1" x14ac:dyDescent="0.25">
      <c r="A77" t="s">
        <v>409</v>
      </c>
    </row>
    <row r="78" spans="1:1" x14ac:dyDescent="0.25">
      <c r="A78" t="s">
        <v>410</v>
      </c>
    </row>
    <row r="79" spans="1:1" x14ac:dyDescent="0.25">
      <c r="A79" t="s">
        <v>411</v>
      </c>
    </row>
    <row r="80" spans="1:1" x14ac:dyDescent="0.25">
      <c r="A80" t="s">
        <v>412</v>
      </c>
    </row>
    <row r="81" spans="1:1" x14ac:dyDescent="0.25">
      <c r="A81" t="s">
        <v>413</v>
      </c>
    </row>
    <row r="82" spans="1:1" x14ac:dyDescent="0.25">
      <c r="A82" t="s">
        <v>414</v>
      </c>
    </row>
    <row r="83" spans="1:1" x14ac:dyDescent="0.25">
      <c r="A83" t="s">
        <v>415</v>
      </c>
    </row>
    <row r="84" spans="1:1" x14ac:dyDescent="0.25">
      <c r="A84" t="s">
        <v>416</v>
      </c>
    </row>
    <row r="85" spans="1:1" x14ac:dyDescent="0.25">
      <c r="A85" t="s">
        <v>417</v>
      </c>
    </row>
    <row r="86" spans="1:1" x14ac:dyDescent="0.25">
      <c r="A86" t="s">
        <v>418</v>
      </c>
    </row>
    <row r="87" spans="1:1" x14ac:dyDescent="0.25">
      <c r="A87" t="s">
        <v>419</v>
      </c>
    </row>
    <row r="88" spans="1:1" x14ac:dyDescent="0.25">
      <c r="A88" t="s">
        <v>104</v>
      </c>
    </row>
    <row r="89" spans="1:1" x14ac:dyDescent="0.25">
      <c r="A89" t="s">
        <v>420</v>
      </c>
    </row>
    <row r="90" spans="1:1" x14ac:dyDescent="0.25">
      <c r="A90" t="s">
        <v>421</v>
      </c>
    </row>
    <row r="91" spans="1:1" x14ac:dyDescent="0.25">
      <c r="A91" t="s">
        <v>422</v>
      </c>
    </row>
    <row r="92" spans="1:1" x14ac:dyDescent="0.25">
      <c r="A92" t="s">
        <v>423</v>
      </c>
    </row>
    <row r="93" spans="1:1" x14ac:dyDescent="0.25">
      <c r="A93" t="s">
        <v>424</v>
      </c>
    </row>
    <row r="94" spans="1:1" x14ac:dyDescent="0.25">
      <c r="A94" t="s">
        <v>425</v>
      </c>
    </row>
    <row r="95" spans="1:1" x14ac:dyDescent="0.25">
      <c r="A95" t="s">
        <v>426</v>
      </c>
    </row>
    <row r="96" spans="1:1" x14ac:dyDescent="0.25">
      <c r="A96" t="s">
        <v>427</v>
      </c>
    </row>
    <row r="97" spans="1:1" x14ac:dyDescent="0.25">
      <c r="A97" t="s">
        <v>428</v>
      </c>
    </row>
    <row r="98" spans="1:1" x14ac:dyDescent="0.25">
      <c r="A98" t="s">
        <v>429</v>
      </c>
    </row>
    <row r="99" spans="1:1" x14ac:dyDescent="0.25">
      <c r="A99" t="s">
        <v>430</v>
      </c>
    </row>
    <row r="100" spans="1:1" x14ac:dyDescent="0.25">
      <c r="A100" t="s">
        <v>104</v>
      </c>
    </row>
    <row r="101" spans="1:1" x14ac:dyDescent="0.25">
      <c r="A101" t="s">
        <v>431</v>
      </c>
    </row>
    <row r="102" spans="1:1" x14ac:dyDescent="0.25">
      <c r="A102" t="s">
        <v>432</v>
      </c>
    </row>
    <row r="103" spans="1:1" x14ac:dyDescent="0.25">
      <c r="A103" t="s">
        <v>433</v>
      </c>
    </row>
    <row r="104" spans="1:1" x14ac:dyDescent="0.25">
      <c r="A104" t="s">
        <v>434</v>
      </c>
    </row>
    <row r="105" spans="1:1" x14ac:dyDescent="0.25">
      <c r="A105" t="s">
        <v>435</v>
      </c>
    </row>
    <row r="106" spans="1:1" x14ac:dyDescent="0.25">
      <c r="A106" t="s">
        <v>436</v>
      </c>
    </row>
    <row r="107" spans="1:1" x14ac:dyDescent="0.25">
      <c r="A107" t="s">
        <v>104</v>
      </c>
    </row>
    <row r="108" spans="1:1" x14ac:dyDescent="0.25">
      <c r="A108" t="s">
        <v>437</v>
      </c>
    </row>
    <row r="109" spans="1:1" x14ac:dyDescent="0.25">
      <c r="A109" t="s">
        <v>438</v>
      </c>
    </row>
    <row r="110" spans="1:1" x14ac:dyDescent="0.25">
      <c r="A110" t="s">
        <v>439</v>
      </c>
    </row>
    <row r="111" spans="1:1" x14ac:dyDescent="0.25">
      <c r="A111" t="s">
        <v>440</v>
      </c>
    </row>
    <row r="112" spans="1:1" x14ac:dyDescent="0.25">
      <c r="A112" t="s">
        <v>441</v>
      </c>
    </row>
    <row r="113" spans="1:1" x14ac:dyDescent="0.25">
      <c r="A113" t="s">
        <v>104</v>
      </c>
    </row>
    <row r="114" spans="1:1" x14ac:dyDescent="0.25">
      <c r="A114" t="s">
        <v>442</v>
      </c>
    </row>
    <row r="115" spans="1:1" x14ac:dyDescent="0.25">
      <c r="A115" t="s">
        <v>104</v>
      </c>
    </row>
    <row r="116" spans="1:1" x14ac:dyDescent="0.25">
      <c r="A116" t="s">
        <v>104</v>
      </c>
    </row>
    <row r="117" spans="1:1" x14ac:dyDescent="0.25">
      <c r="A117" t="s">
        <v>443</v>
      </c>
    </row>
    <row r="118" spans="1:1" x14ac:dyDescent="0.25">
      <c r="A118" t="s">
        <v>389</v>
      </c>
    </row>
    <row r="119" spans="1:1" x14ac:dyDescent="0.25">
      <c r="A119" t="s">
        <v>444</v>
      </c>
    </row>
    <row r="120" spans="1:1" x14ac:dyDescent="0.25">
      <c r="A120" t="s">
        <v>445</v>
      </c>
    </row>
    <row r="121" spans="1:1" x14ac:dyDescent="0.25">
      <c r="A121" t="s">
        <v>446</v>
      </c>
    </row>
    <row r="122" spans="1:1" x14ac:dyDescent="0.25">
      <c r="A122" t="s">
        <v>393</v>
      </c>
    </row>
    <row r="123" spans="1:1" x14ac:dyDescent="0.25">
      <c r="A123" t="s">
        <v>389</v>
      </c>
    </row>
    <row r="124" spans="1:1" x14ac:dyDescent="0.25">
      <c r="A124" t="s">
        <v>447</v>
      </c>
    </row>
    <row r="125" spans="1:1" x14ac:dyDescent="0.25">
      <c r="A125" t="s">
        <v>448</v>
      </c>
    </row>
    <row r="126" spans="1:1" x14ac:dyDescent="0.25">
      <c r="A126" t="s">
        <v>449</v>
      </c>
    </row>
    <row r="127" spans="1:1" x14ac:dyDescent="0.25">
      <c r="A127" t="s">
        <v>450</v>
      </c>
    </row>
    <row r="128" spans="1:1" x14ac:dyDescent="0.25">
      <c r="A128" t="s">
        <v>451</v>
      </c>
    </row>
    <row r="129" spans="1:1" x14ac:dyDescent="0.25">
      <c r="A129" t="s">
        <v>452</v>
      </c>
    </row>
    <row r="130" spans="1:1" x14ac:dyDescent="0.25">
      <c r="A130" t="s">
        <v>453</v>
      </c>
    </row>
    <row r="131" spans="1:1" x14ac:dyDescent="0.25">
      <c r="A131" t="s">
        <v>454</v>
      </c>
    </row>
    <row r="132" spans="1:1" x14ac:dyDescent="0.25">
      <c r="A132" t="s">
        <v>455</v>
      </c>
    </row>
    <row r="133" spans="1:1" x14ac:dyDescent="0.25">
      <c r="A133" t="s">
        <v>456</v>
      </c>
    </row>
    <row r="134" spans="1:1" x14ac:dyDescent="0.25">
      <c r="A134" t="s">
        <v>457</v>
      </c>
    </row>
    <row r="135" spans="1:1" x14ac:dyDescent="0.25">
      <c r="A135" t="s">
        <v>458</v>
      </c>
    </row>
    <row r="136" spans="1:1" x14ac:dyDescent="0.25">
      <c r="A136" t="s">
        <v>459</v>
      </c>
    </row>
    <row r="137" spans="1:1" x14ac:dyDescent="0.25">
      <c r="A137" t="s">
        <v>460</v>
      </c>
    </row>
    <row r="138" spans="1:1" x14ac:dyDescent="0.25">
      <c r="A138" t="s">
        <v>104</v>
      </c>
    </row>
    <row r="139" spans="1:1" x14ac:dyDescent="0.25">
      <c r="A139" t="s">
        <v>461</v>
      </c>
    </row>
    <row r="140" spans="1:1" x14ac:dyDescent="0.25">
      <c r="A140" t="s">
        <v>104</v>
      </c>
    </row>
    <row r="141" spans="1:1" x14ac:dyDescent="0.25">
      <c r="A141" t="s">
        <v>104</v>
      </c>
    </row>
    <row r="142" spans="1:1" x14ac:dyDescent="0.25">
      <c r="A142" t="s">
        <v>462</v>
      </c>
    </row>
    <row r="143" spans="1:1" x14ac:dyDescent="0.25">
      <c r="A143" t="s">
        <v>463</v>
      </c>
    </row>
    <row r="144" spans="1:1" x14ac:dyDescent="0.25">
      <c r="A144" t="s">
        <v>464</v>
      </c>
    </row>
    <row r="145" spans="1:1" x14ac:dyDescent="0.25">
      <c r="A145" t="s">
        <v>104</v>
      </c>
    </row>
    <row r="146" spans="1:1" x14ac:dyDescent="0.25">
      <c r="A146" t="s">
        <v>104</v>
      </c>
    </row>
    <row r="147" spans="1:1" x14ac:dyDescent="0.25">
      <c r="A147" t="s">
        <v>465</v>
      </c>
    </row>
    <row r="148" spans="1:1" x14ac:dyDescent="0.25">
      <c r="A148" t="s">
        <v>466</v>
      </c>
    </row>
    <row r="149" spans="1:1" x14ac:dyDescent="0.25">
      <c r="A149" t="s">
        <v>467</v>
      </c>
    </row>
    <row r="150" spans="1:1" x14ac:dyDescent="0.25">
      <c r="A150" t="s">
        <v>468</v>
      </c>
    </row>
    <row r="151" spans="1:1" x14ac:dyDescent="0.25">
      <c r="A151" t="s">
        <v>469</v>
      </c>
    </row>
    <row r="152" spans="1:1" x14ac:dyDescent="0.25">
      <c r="A152" t="s">
        <v>470</v>
      </c>
    </row>
    <row r="153" spans="1:1" x14ac:dyDescent="0.25">
      <c r="A153" t="s">
        <v>104</v>
      </c>
    </row>
    <row r="154" spans="1:1" x14ac:dyDescent="0.25">
      <c r="A154" t="s">
        <v>104</v>
      </c>
    </row>
    <row r="155" spans="1:1" x14ac:dyDescent="0.25">
      <c r="A155" t="s">
        <v>471</v>
      </c>
    </row>
    <row r="156" spans="1:1" x14ac:dyDescent="0.25">
      <c r="A156" t="s">
        <v>389</v>
      </c>
    </row>
    <row r="157" spans="1:1" x14ac:dyDescent="0.25">
      <c r="A157" t="s">
        <v>472</v>
      </c>
    </row>
    <row r="158" spans="1:1" x14ac:dyDescent="0.25">
      <c r="A158" t="s">
        <v>473</v>
      </c>
    </row>
    <row r="159" spans="1:1" x14ac:dyDescent="0.25">
      <c r="A159" t="s">
        <v>474</v>
      </c>
    </row>
    <row r="160" spans="1:1" x14ac:dyDescent="0.25">
      <c r="A160" t="s">
        <v>475</v>
      </c>
    </row>
    <row r="161" spans="1:1" x14ac:dyDescent="0.25">
      <c r="A161" t="s">
        <v>393</v>
      </c>
    </row>
    <row r="162" spans="1:1" x14ac:dyDescent="0.25">
      <c r="A162" t="s">
        <v>389</v>
      </c>
    </row>
    <row r="163" spans="1:1" x14ac:dyDescent="0.25">
      <c r="A163" t="s">
        <v>476</v>
      </c>
    </row>
    <row r="164" spans="1:1" x14ac:dyDescent="0.25">
      <c r="A164" t="s">
        <v>477</v>
      </c>
    </row>
    <row r="165" spans="1:1" x14ac:dyDescent="0.25">
      <c r="A165" t="s">
        <v>478</v>
      </c>
    </row>
    <row r="166" spans="1:1" x14ac:dyDescent="0.25">
      <c r="A166" t="s">
        <v>479</v>
      </c>
    </row>
    <row r="167" spans="1:1" x14ac:dyDescent="0.25">
      <c r="A167" t="s">
        <v>480</v>
      </c>
    </row>
    <row r="168" spans="1:1" x14ac:dyDescent="0.25">
      <c r="A168" t="s">
        <v>481</v>
      </c>
    </row>
    <row r="169" spans="1:1" x14ac:dyDescent="0.25">
      <c r="A169" t="s">
        <v>482</v>
      </c>
    </row>
    <row r="170" spans="1:1" x14ac:dyDescent="0.25">
      <c r="A170" t="s">
        <v>483</v>
      </c>
    </row>
    <row r="171" spans="1:1" x14ac:dyDescent="0.25">
      <c r="A171" t="s">
        <v>484</v>
      </c>
    </row>
    <row r="172" spans="1:1" x14ac:dyDescent="0.25">
      <c r="A172" t="s">
        <v>485</v>
      </c>
    </row>
    <row r="173" spans="1:1" x14ac:dyDescent="0.25">
      <c r="A173" t="s">
        <v>486</v>
      </c>
    </row>
    <row r="174" spans="1:1" x14ac:dyDescent="0.25">
      <c r="A174" t="s">
        <v>487</v>
      </c>
    </row>
    <row r="175" spans="1:1" x14ac:dyDescent="0.25">
      <c r="A175" t="s">
        <v>488</v>
      </c>
    </row>
    <row r="176" spans="1:1" x14ac:dyDescent="0.25">
      <c r="A176" t="s">
        <v>489</v>
      </c>
    </row>
    <row r="177" spans="1:1" x14ac:dyDescent="0.25">
      <c r="A177" t="s">
        <v>490</v>
      </c>
    </row>
    <row r="178" spans="1:1" x14ac:dyDescent="0.25">
      <c r="A178" t="s">
        <v>491</v>
      </c>
    </row>
    <row r="179" spans="1:1" x14ac:dyDescent="0.25">
      <c r="A179" t="s">
        <v>492</v>
      </c>
    </row>
    <row r="180" spans="1:1" x14ac:dyDescent="0.25">
      <c r="A180" t="s">
        <v>493</v>
      </c>
    </row>
    <row r="181" spans="1:1" x14ac:dyDescent="0.25">
      <c r="A181" t="s">
        <v>494</v>
      </c>
    </row>
    <row r="182" spans="1:1" x14ac:dyDescent="0.25">
      <c r="A182" t="s">
        <v>495</v>
      </c>
    </row>
    <row r="183" spans="1:1" x14ac:dyDescent="0.25">
      <c r="A183" t="s">
        <v>496</v>
      </c>
    </row>
    <row r="184" spans="1:1" x14ac:dyDescent="0.25">
      <c r="A184" t="s">
        <v>497</v>
      </c>
    </row>
    <row r="185" spans="1:1" x14ac:dyDescent="0.25">
      <c r="A185" t="s">
        <v>498</v>
      </c>
    </row>
    <row r="186" spans="1:1" x14ac:dyDescent="0.25">
      <c r="A186" t="s">
        <v>499</v>
      </c>
    </row>
    <row r="187" spans="1:1" x14ac:dyDescent="0.25">
      <c r="A187" t="s">
        <v>500</v>
      </c>
    </row>
    <row r="188" spans="1:1" x14ac:dyDescent="0.25">
      <c r="A188" t="s">
        <v>501</v>
      </c>
    </row>
    <row r="189" spans="1:1" x14ac:dyDescent="0.25">
      <c r="A189" t="s">
        <v>502</v>
      </c>
    </row>
    <row r="190" spans="1:1" x14ac:dyDescent="0.25">
      <c r="A190" t="s">
        <v>503</v>
      </c>
    </row>
    <row r="191" spans="1:1" x14ac:dyDescent="0.25">
      <c r="A191" t="s">
        <v>504</v>
      </c>
    </row>
    <row r="192" spans="1:1" x14ac:dyDescent="0.25">
      <c r="A192" t="s">
        <v>505</v>
      </c>
    </row>
    <row r="193" spans="1:1" x14ac:dyDescent="0.25">
      <c r="A193" t="s">
        <v>506</v>
      </c>
    </row>
    <row r="194" spans="1:1" x14ac:dyDescent="0.25">
      <c r="A194" t="s">
        <v>455</v>
      </c>
    </row>
    <row r="195" spans="1:1" x14ac:dyDescent="0.25">
      <c r="A195" t="s">
        <v>507</v>
      </c>
    </row>
    <row r="196" spans="1:1" x14ac:dyDescent="0.25">
      <c r="A196" t="s">
        <v>104</v>
      </c>
    </row>
    <row r="197" spans="1:1" x14ac:dyDescent="0.25">
      <c r="A197" t="s">
        <v>104</v>
      </c>
    </row>
    <row r="198" spans="1:1" x14ac:dyDescent="0.25">
      <c r="A198" t="s">
        <v>508</v>
      </c>
    </row>
    <row r="199" spans="1:1" x14ac:dyDescent="0.25">
      <c r="A199" t="s">
        <v>509</v>
      </c>
    </row>
    <row r="200" spans="1:1" x14ac:dyDescent="0.25">
      <c r="A200" t="s">
        <v>510</v>
      </c>
    </row>
    <row r="201" spans="1:1" x14ac:dyDescent="0.25">
      <c r="A201" t="s">
        <v>511</v>
      </c>
    </row>
    <row r="202" spans="1:1" x14ac:dyDescent="0.25">
      <c r="A202" t="s">
        <v>104</v>
      </c>
    </row>
    <row r="203" spans="1:1" x14ac:dyDescent="0.25">
      <c r="A203" t="s">
        <v>104</v>
      </c>
    </row>
    <row r="204" spans="1:1" x14ac:dyDescent="0.25">
      <c r="A204" t="s">
        <v>512</v>
      </c>
    </row>
    <row r="205" spans="1:1" x14ac:dyDescent="0.25">
      <c r="A205" t="s">
        <v>513</v>
      </c>
    </row>
    <row r="206" spans="1:1" x14ac:dyDescent="0.25">
      <c r="A206" t="s">
        <v>514</v>
      </c>
    </row>
    <row r="207" spans="1:1" x14ac:dyDescent="0.25">
      <c r="A207" t="s">
        <v>515</v>
      </c>
    </row>
    <row r="208" spans="1:1" x14ac:dyDescent="0.25">
      <c r="A208" t="s">
        <v>516</v>
      </c>
    </row>
    <row r="209" spans="1:1" x14ac:dyDescent="0.25">
      <c r="A209" t="s">
        <v>517</v>
      </c>
    </row>
    <row r="210" spans="1:1" x14ac:dyDescent="0.25">
      <c r="A210" t="s">
        <v>518</v>
      </c>
    </row>
    <row r="211" spans="1:1" x14ac:dyDescent="0.25">
      <c r="A211" t="s">
        <v>104</v>
      </c>
    </row>
    <row r="212" spans="1:1" x14ac:dyDescent="0.25">
      <c r="A212" t="s">
        <v>104</v>
      </c>
    </row>
    <row r="213" spans="1:1" x14ac:dyDescent="0.25">
      <c r="A213" t="s">
        <v>519</v>
      </c>
    </row>
    <row r="214" spans="1:1" x14ac:dyDescent="0.25">
      <c r="A214" t="s">
        <v>389</v>
      </c>
    </row>
    <row r="215" spans="1:1" x14ac:dyDescent="0.25">
      <c r="A215" t="s">
        <v>520</v>
      </c>
    </row>
    <row r="216" spans="1:1" x14ac:dyDescent="0.25">
      <c r="A216" t="s">
        <v>521</v>
      </c>
    </row>
    <row r="217" spans="1:1" x14ac:dyDescent="0.25">
      <c r="A217" t="s">
        <v>522</v>
      </c>
    </row>
    <row r="218" spans="1:1" x14ac:dyDescent="0.25">
      <c r="A218" t="s">
        <v>523</v>
      </c>
    </row>
    <row r="219" spans="1:1" x14ac:dyDescent="0.25">
      <c r="A219" t="s">
        <v>524</v>
      </c>
    </row>
    <row r="220" spans="1:1" x14ac:dyDescent="0.25">
      <c r="A220" t="s">
        <v>525</v>
      </c>
    </row>
    <row r="221" spans="1:1" x14ac:dyDescent="0.25">
      <c r="A221" t="s">
        <v>526</v>
      </c>
    </row>
    <row r="222" spans="1:1" x14ac:dyDescent="0.25">
      <c r="A222" t="s">
        <v>527</v>
      </c>
    </row>
    <row r="223" spans="1:1" x14ac:dyDescent="0.25">
      <c r="A223" t="s">
        <v>393</v>
      </c>
    </row>
    <row r="224" spans="1:1" x14ac:dyDescent="0.25">
      <c r="A224" t="s">
        <v>389</v>
      </c>
    </row>
    <row r="225" spans="1:1" x14ac:dyDescent="0.25">
      <c r="A225" t="s">
        <v>104</v>
      </c>
    </row>
    <row r="226" spans="1:1" x14ac:dyDescent="0.25">
      <c r="A226" t="s">
        <v>528</v>
      </c>
    </row>
    <row r="227" spans="1:1" x14ac:dyDescent="0.25">
      <c r="A227" t="s">
        <v>529</v>
      </c>
    </row>
    <row r="228" spans="1:1" x14ac:dyDescent="0.25">
      <c r="A228" t="s">
        <v>530</v>
      </c>
    </row>
    <row r="229" spans="1:1" x14ac:dyDescent="0.25">
      <c r="A229" t="s">
        <v>531</v>
      </c>
    </row>
    <row r="230" spans="1:1" x14ac:dyDescent="0.25">
      <c r="A230" t="s">
        <v>532</v>
      </c>
    </row>
    <row r="231" spans="1:1" x14ac:dyDescent="0.25">
      <c r="A231" t="s">
        <v>104</v>
      </c>
    </row>
    <row r="232" spans="1:1" x14ac:dyDescent="0.25">
      <c r="A232" t="s">
        <v>104</v>
      </c>
    </row>
    <row r="233" spans="1:1" x14ac:dyDescent="0.25">
      <c r="A233" t="s">
        <v>533</v>
      </c>
    </row>
    <row r="234" spans="1:1" x14ac:dyDescent="0.25">
      <c r="A234" t="s">
        <v>534</v>
      </c>
    </row>
    <row r="235" spans="1:1" x14ac:dyDescent="0.25">
      <c r="A235" t="s">
        <v>535</v>
      </c>
    </row>
    <row r="236" spans="1:1" x14ac:dyDescent="0.25">
      <c r="A236" t="s">
        <v>536</v>
      </c>
    </row>
    <row r="237" spans="1:1" x14ac:dyDescent="0.25">
      <c r="A237" t="s">
        <v>537</v>
      </c>
    </row>
    <row r="238" spans="1:1" x14ac:dyDescent="0.25">
      <c r="A238" t="s">
        <v>104</v>
      </c>
    </row>
    <row r="239" spans="1:1" x14ac:dyDescent="0.25">
      <c r="A239" t="s">
        <v>104</v>
      </c>
    </row>
    <row r="240" spans="1:1" x14ac:dyDescent="0.25">
      <c r="A240" t="s">
        <v>538</v>
      </c>
    </row>
    <row r="241" spans="1:1" x14ac:dyDescent="0.25">
      <c r="A241" t="s">
        <v>389</v>
      </c>
    </row>
    <row r="242" spans="1:1" x14ac:dyDescent="0.25">
      <c r="A242" t="s">
        <v>539</v>
      </c>
    </row>
    <row r="243" spans="1:1" x14ac:dyDescent="0.25">
      <c r="A243" t="s">
        <v>540</v>
      </c>
    </row>
    <row r="244" spans="1:1" x14ac:dyDescent="0.25">
      <c r="A244" t="s">
        <v>541</v>
      </c>
    </row>
    <row r="245" spans="1:1" x14ac:dyDescent="0.25">
      <c r="A245" t="s">
        <v>542</v>
      </c>
    </row>
    <row r="246" spans="1:1" x14ac:dyDescent="0.25">
      <c r="A246" t="s">
        <v>543</v>
      </c>
    </row>
    <row r="247" spans="1:1" x14ac:dyDescent="0.25">
      <c r="A247" t="s">
        <v>544</v>
      </c>
    </row>
    <row r="248" spans="1:1" x14ac:dyDescent="0.25">
      <c r="A248" t="s">
        <v>545</v>
      </c>
    </row>
    <row r="249" spans="1:1" x14ac:dyDescent="0.25">
      <c r="A249" t="s">
        <v>475</v>
      </c>
    </row>
    <row r="250" spans="1:1" x14ac:dyDescent="0.25">
      <c r="A250" t="s">
        <v>546</v>
      </c>
    </row>
    <row r="251" spans="1:1" x14ac:dyDescent="0.25">
      <c r="A251" t="s">
        <v>393</v>
      </c>
    </row>
    <row r="252" spans="1:1" x14ac:dyDescent="0.25">
      <c r="A252" t="s">
        <v>389</v>
      </c>
    </row>
    <row r="253" spans="1:1" x14ac:dyDescent="0.25">
      <c r="A253" t="s">
        <v>547</v>
      </c>
    </row>
    <row r="254" spans="1:1" x14ac:dyDescent="0.25">
      <c r="A254" t="s">
        <v>548</v>
      </c>
    </row>
    <row r="255" spans="1:1" x14ac:dyDescent="0.25">
      <c r="A255" t="s">
        <v>549</v>
      </c>
    </row>
    <row r="256" spans="1:1" x14ac:dyDescent="0.25">
      <c r="A256" t="s">
        <v>550</v>
      </c>
    </row>
    <row r="257" spans="1:1" x14ac:dyDescent="0.25">
      <c r="A257" t="s">
        <v>551</v>
      </c>
    </row>
    <row r="258" spans="1:1" x14ac:dyDescent="0.25">
      <c r="A258" t="s">
        <v>552</v>
      </c>
    </row>
    <row r="259" spans="1:1" x14ac:dyDescent="0.25">
      <c r="A259" t="s">
        <v>553</v>
      </c>
    </row>
    <row r="260" spans="1:1" x14ac:dyDescent="0.25">
      <c r="A260" t="s">
        <v>554</v>
      </c>
    </row>
    <row r="261" spans="1:1" x14ac:dyDescent="0.25">
      <c r="A261" t="s">
        <v>555</v>
      </c>
    </row>
    <row r="262" spans="1:1" x14ac:dyDescent="0.25">
      <c r="A262" t="s">
        <v>556</v>
      </c>
    </row>
    <row r="263" spans="1:1" x14ac:dyDescent="0.25">
      <c r="A263" t="s">
        <v>557</v>
      </c>
    </row>
    <row r="264" spans="1:1" x14ac:dyDescent="0.25">
      <c r="A264" t="s">
        <v>558</v>
      </c>
    </row>
    <row r="265" spans="1:1" x14ac:dyDescent="0.25">
      <c r="A265" t="s">
        <v>559</v>
      </c>
    </row>
    <row r="266" spans="1:1" x14ac:dyDescent="0.25">
      <c r="A266" t="s">
        <v>560</v>
      </c>
    </row>
    <row r="267" spans="1:1" x14ac:dyDescent="0.25">
      <c r="A267" t="s">
        <v>561</v>
      </c>
    </row>
    <row r="268" spans="1:1" x14ac:dyDescent="0.25">
      <c r="A268" t="s">
        <v>562</v>
      </c>
    </row>
    <row r="269" spans="1:1" x14ac:dyDescent="0.25">
      <c r="A269" t="s">
        <v>563</v>
      </c>
    </row>
    <row r="270" spans="1:1" x14ac:dyDescent="0.25">
      <c r="A270" t="s">
        <v>564</v>
      </c>
    </row>
    <row r="271" spans="1:1" x14ac:dyDescent="0.25">
      <c r="A271" t="s">
        <v>565</v>
      </c>
    </row>
    <row r="272" spans="1:1" x14ac:dyDescent="0.25">
      <c r="A272" t="s">
        <v>566</v>
      </c>
    </row>
    <row r="273" spans="1:1" x14ac:dyDescent="0.25">
      <c r="A273" t="s">
        <v>567</v>
      </c>
    </row>
    <row r="274" spans="1:1" x14ac:dyDescent="0.25">
      <c r="A274" t="s">
        <v>568</v>
      </c>
    </row>
    <row r="275" spans="1:1" x14ac:dyDescent="0.25">
      <c r="A275" t="s">
        <v>569</v>
      </c>
    </row>
    <row r="276" spans="1:1" x14ac:dyDescent="0.25">
      <c r="A276" t="s">
        <v>104</v>
      </c>
    </row>
    <row r="277" spans="1:1" x14ac:dyDescent="0.25">
      <c r="A277" t="s">
        <v>104</v>
      </c>
    </row>
    <row r="278" spans="1:1" x14ac:dyDescent="0.25">
      <c r="A278" t="s">
        <v>570</v>
      </c>
    </row>
    <row r="279" spans="1:1" x14ac:dyDescent="0.25">
      <c r="A279" t="s">
        <v>571</v>
      </c>
    </row>
    <row r="280" spans="1:1" x14ac:dyDescent="0.25">
      <c r="A280" t="s">
        <v>104</v>
      </c>
    </row>
    <row r="281" spans="1:1" x14ac:dyDescent="0.25">
      <c r="A281" t="s">
        <v>572</v>
      </c>
    </row>
    <row r="282" spans="1:1" x14ac:dyDescent="0.25">
      <c r="A282" t="s">
        <v>573</v>
      </c>
    </row>
    <row r="283" spans="1:1" x14ac:dyDescent="0.25">
      <c r="A283" t="s">
        <v>574</v>
      </c>
    </row>
    <row r="284" spans="1:1" x14ac:dyDescent="0.25">
      <c r="A284" t="s">
        <v>575</v>
      </c>
    </row>
    <row r="285" spans="1:1" x14ac:dyDescent="0.25">
      <c r="A285" t="s">
        <v>573</v>
      </c>
    </row>
    <row r="286" spans="1:1" x14ac:dyDescent="0.25">
      <c r="A286" t="s">
        <v>576</v>
      </c>
    </row>
    <row r="287" spans="1:1" x14ac:dyDescent="0.25">
      <c r="A287" t="s">
        <v>577</v>
      </c>
    </row>
    <row r="288" spans="1:1" x14ac:dyDescent="0.25">
      <c r="A288" t="s">
        <v>578</v>
      </c>
    </row>
    <row r="289" spans="1:1" x14ac:dyDescent="0.25">
      <c r="A289" t="s">
        <v>579</v>
      </c>
    </row>
    <row r="290" spans="1:1" x14ac:dyDescent="0.25">
      <c r="A290" t="s">
        <v>104</v>
      </c>
    </row>
    <row r="291" spans="1:1" x14ac:dyDescent="0.25">
      <c r="A291" t="s">
        <v>580</v>
      </c>
    </row>
    <row r="292" spans="1:1" x14ac:dyDescent="0.25">
      <c r="A292" t="s">
        <v>581</v>
      </c>
    </row>
    <row r="293" spans="1:1" x14ac:dyDescent="0.25">
      <c r="A293" t="s">
        <v>582</v>
      </c>
    </row>
    <row r="294" spans="1:1" x14ac:dyDescent="0.25">
      <c r="A294" t="s">
        <v>104</v>
      </c>
    </row>
    <row r="295" spans="1:1" x14ac:dyDescent="0.25">
      <c r="A295" t="s">
        <v>583</v>
      </c>
    </row>
    <row r="296" spans="1:1" x14ac:dyDescent="0.25">
      <c r="A296" t="s">
        <v>104</v>
      </c>
    </row>
    <row r="297" spans="1:1" x14ac:dyDescent="0.25">
      <c r="A297" t="s">
        <v>584</v>
      </c>
    </row>
    <row r="298" spans="1:1" x14ac:dyDescent="0.25">
      <c r="A298" t="s">
        <v>585</v>
      </c>
    </row>
    <row r="299" spans="1:1" x14ac:dyDescent="0.25">
      <c r="A299" t="s">
        <v>104</v>
      </c>
    </row>
    <row r="300" spans="1:1" x14ac:dyDescent="0.25">
      <c r="A300" t="s">
        <v>586</v>
      </c>
    </row>
    <row r="301" spans="1:1" x14ac:dyDescent="0.25">
      <c r="A301" t="s">
        <v>104</v>
      </c>
    </row>
    <row r="302" spans="1:1" x14ac:dyDescent="0.25">
      <c r="A302" t="s">
        <v>587</v>
      </c>
    </row>
    <row r="303" spans="1:1" x14ac:dyDescent="0.25">
      <c r="A303" t="s">
        <v>588</v>
      </c>
    </row>
    <row r="304" spans="1:1" x14ac:dyDescent="0.25">
      <c r="A304" t="s">
        <v>104</v>
      </c>
    </row>
    <row r="305" spans="1:1" x14ac:dyDescent="0.25">
      <c r="A305" t="s">
        <v>589</v>
      </c>
    </row>
    <row r="306" spans="1:1" x14ac:dyDescent="0.25">
      <c r="A306" t="s">
        <v>590</v>
      </c>
    </row>
    <row r="307" spans="1:1" x14ac:dyDescent="0.25">
      <c r="A307" t="s">
        <v>104</v>
      </c>
    </row>
    <row r="308" spans="1:1" x14ac:dyDescent="0.25">
      <c r="A308" t="s">
        <v>591</v>
      </c>
    </row>
    <row r="309" spans="1:1" x14ac:dyDescent="0.25">
      <c r="A309" t="s">
        <v>592</v>
      </c>
    </row>
    <row r="310" spans="1:1" x14ac:dyDescent="0.25">
      <c r="A310" t="s">
        <v>593</v>
      </c>
    </row>
    <row r="311" spans="1:1" x14ac:dyDescent="0.25">
      <c r="A311" t="s">
        <v>594</v>
      </c>
    </row>
    <row r="312" spans="1:1" x14ac:dyDescent="0.25">
      <c r="A312" t="s">
        <v>595</v>
      </c>
    </row>
    <row r="313" spans="1:1" x14ac:dyDescent="0.25">
      <c r="A313" t="s">
        <v>596</v>
      </c>
    </row>
    <row r="314" spans="1:1" x14ac:dyDescent="0.25">
      <c r="A314" t="s">
        <v>597</v>
      </c>
    </row>
    <row r="315" spans="1:1" x14ac:dyDescent="0.25">
      <c r="A315" t="s">
        <v>598</v>
      </c>
    </row>
    <row r="316" spans="1:1" x14ac:dyDescent="0.25">
      <c r="A316" t="s">
        <v>599</v>
      </c>
    </row>
    <row r="317" spans="1:1" x14ac:dyDescent="0.25">
      <c r="A317" t="s">
        <v>600</v>
      </c>
    </row>
    <row r="318" spans="1:1" x14ac:dyDescent="0.25">
      <c r="A318" t="s">
        <v>601</v>
      </c>
    </row>
    <row r="319" spans="1:1" x14ac:dyDescent="0.25">
      <c r="A319" t="s">
        <v>602</v>
      </c>
    </row>
    <row r="320" spans="1:1" x14ac:dyDescent="0.25">
      <c r="A320" t="s">
        <v>603</v>
      </c>
    </row>
    <row r="321" spans="1:1" x14ac:dyDescent="0.25">
      <c r="A321" t="s">
        <v>604</v>
      </c>
    </row>
    <row r="322" spans="1:1" x14ac:dyDescent="0.25">
      <c r="A322" t="s">
        <v>605</v>
      </c>
    </row>
    <row r="323" spans="1:1" x14ac:dyDescent="0.25">
      <c r="A323" t="s">
        <v>606</v>
      </c>
    </row>
    <row r="324" spans="1:1" x14ac:dyDescent="0.25">
      <c r="A324" t="s">
        <v>607</v>
      </c>
    </row>
    <row r="325" spans="1:1" x14ac:dyDescent="0.25">
      <c r="A325" t="s">
        <v>608</v>
      </c>
    </row>
    <row r="326" spans="1:1" x14ac:dyDescent="0.25">
      <c r="A326" t="s">
        <v>609</v>
      </c>
    </row>
    <row r="327" spans="1:1" x14ac:dyDescent="0.25">
      <c r="A327" t="s">
        <v>610</v>
      </c>
    </row>
    <row r="328" spans="1:1" x14ac:dyDescent="0.25">
      <c r="A328" t="s">
        <v>611</v>
      </c>
    </row>
    <row r="329" spans="1:1" x14ac:dyDescent="0.25">
      <c r="A329" t="s">
        <v>612</v>
      </c>
    </row>
    <row r="330" spans="1:1" x14ac:dyDescent="0.25">
      <c r="A330" t="s">
        <v>613</v>
      </c>
    </row>
    <row r="331" spans="1:1" x14ac:dyDescent="0.25">
      <c r="A331" t="s">
        <v>104</v>
      </c>
    </row>
    <row r="332" spans="1:1" x14ac:dyDescent="0.25">
      <c r="A332" t="s">
        <v>614</v>
      </c>
    </row>
    <row r="333" spans="1:1" x14ac:dyDescent="0.25">
      <c r="A333" t="s">
        <v>615</v>
      </c>
    </row>
    <row r="334" spans="1:1" x14ac:dyDescent="0.25">
      <c r="A334" t="s">
        <v>104</v>
      </c>
    </row>
    <row r="335" spans="1:1" x14ac:dyDescent="0.25">
      <c r="A335" t="s">
        <v>616</v>
      </c>
    </row>
    <row r="336" spans="1:1" x14ac:dyDescent="0.25">
      <c r="A336" t="s">
        <v>617</v>
      </c>
    </row>
    <row r="337" spans="1:1" x14ac:dyDescent="0.25">
      <c r="A337" t="s">
        <v>618</v>
      </c>
    </row>
    <row r="338" spans="1:1" x14ac:dyDescent="0.25">
      <c r="A338" t="s">
        <v>619</v>
      </c>
    </row>
    <row r="339" spans="1:1" x14ac:dyDescent="0.25">
      <c r="A339" t="s">
        <v>620</v>
      </c>
    </row>
    <row r="340" spans="1:1" x14ac:dyDescent="0.25">
      <c r="A340" t="s">
        <v>621</v>
      </c>
    </row>
    <row r="341" spans="1:1" x14ac:dyDescent="0.25">
      <c r="A341" t="s">
        <v>622</v>
      </c>
    </row>
    <row r="342" spans="1:1" x14ac:dyDescent="0.25">
      <c r="A342" t="s">
        <v>623</v>
      </c>
    </row>
    <row r="343" spans="1:1" x14ac:dyDescent="0.25">
      <c r="A343" t="s">
        <v>624</v>
      </c>
    </row>
    <row r="344" spans="1:1" x14ac:dyDescent="0.25">
      <c r="A344" t="s">
        <v>625</v>
      </c>
    </row>
    <row r="345" spans="1:1" x14ac:dyDescent="0.25">
      <c r="A345" t="s">
        <v>626</v>
      </c>
    </row>
    <row r="346" spans="1:1" x14ac:dyDescent="0.25">
      <c r="A346" t="s">
        <v>627</v>
      </c>
    </row>
    <row r="347" spans="1:1" x14ac:dyDescent="0.25">
      <c r="A347" t="s">
        <v>628</v>
      </c>
    </row>
    <row r="348" spans="1:1" x14ac:dyDescent="0.25">
      <c r="A348" t="s">
        <v>629</v>
      </c>
    </row>
    <row r="349" spans="1:1" x14ac:dyDescent="0.25">
      <c r="A349" t="s">
        <v>630</v>
      </c>
    </row>
    <row r="350" spans="1:1" x14ac:dyDescent="0.25">
      <c r="A350" t="s">
        <v>104</v>
      </c>
    </row>
    <row r="351" spans="1:1" x14ac:dyDescent="0.25">
      <c r="A351" t="s">
        <v>631</v>
      </c>
    </row>
    <row r="352" spans="1:1" x14ac:dyDescent="0.25">
      <c r="A352" t="s">
        <v>632</v>
      </c>
    </row>
    <row r="353" spans="1:1" x14ac:dyDescent="0.25">
      <c r="A353" t="s">
        <v>633</v>
      </c>
    </row>
    <row r="354" spans="1:1" x14ac:dyDescent="0.25">
      <c r="A354" t="s">
        <v>634</v>
      </c>
    </row>
    <row r="355" spans="1:1" x14ac:dyDescent="0.25">
      <c r="A355" t="s">
        <v>635</v>
      </c>
    </row>
    <row r="356" spans="1:1" x14ac:dyDescent="0.25">
      <c r="A356" t="s">
        <v>636</v>
      </c>
    </row>
    <row r="357" spans="1:1" x14ac:dyDescent="0.25">
      <c r="A357" t="s">
        <v>637</v>
      </c>
    </row>
    <row r="358" spans="1:1" x14ac:dyDescent="0.25">
      <c r="A358" t="s">
        <v>638</v>
      </c>
    </row>
    <row r="359" spans="1:1" x14ac:dyDescent="0.25">
      <c r="A359" t="s">
        <v>639</v>
      </c>
    </row>
    <row r="360" spans="1:1" x14ac:dyDescent="0.25">
      <c r="A360" t="s">
        <v>640</v>
      </c>
    </row>
    <row r="361" spans="1:1" x14ac:dyDescent="0.25">
      <c r="A361" t="s">
        <v>104</v>
      </c>
    </row>
    <row r="362" spans="1:1" x14ac:dyDescent="0.25">
      <c r="A362" t="s">
        <v>641</v>
      </c>
    </row>
    <row r="363" spans="1:1" x14ac:dyDescent="0.25">
      <c r="A363" t="s">
        <v>642</v>
      </c>
    </row>
    <row r="364" spans="1:1" x14ac:dyDescent="0.25">
      <c r="A364" t="s">
        <v>639</v>
      </c>
    </row>
    <row r="365" spans="1:1" x14ac:dyDescent="0.25">
      <c r="A365" t="s">
        <v>643</v>
      </c>
    </row>
    <row r="366" spans="1:1" x14ac:dyDescent="0.25">
      <c r="A366" t="s">
        <v>104</v>
      </c>
    </row>
    <row r="367" spans="1:1" x14ac:dyDescent="0.25">
      <c r="A367" t="s">
        <v>644</v>
      </c>
    </row>
    <row r="368" spans="1:1" x14ac:dyDescent="0.25">
      <c r="A368" t="s">
        <v>645</v>
      </c>
    </row>
    <row r="369" spans="1:1" x14ac:dyDescent="0.25">
      <c r="A369" t="s">
        <v>646</v>
      </c>
    </row>
    <row r="370" spans="1:1" x14ac:dyDescent="0.25">
      <c r="A370" t="s">
        <v>647</v>
      </c>
    </row>
    <row r="371" spans="1:1" x14ac:dyDescent="0.25">
      <c r="A371" t="s">
        <v>648</v>
      </c>
    </row>
    <row r="372" spans="1:1" x14ac:dyDescent="0.25">
      <c r="A372" t="s">
        <v>646</v>
      </c>
    </row>
    <row r="373" spans="1:1" x14ac:dyDescent="0.25">
      <c r="A373" t="s">
        <v>649</v>
      </c>
    </row>
    <row r="374" spans="1:1" x14ac:dyDescent="0.25">
      <c r="A374" t="s">
        <v>650</v>
      </c>
    </row>
    <row r="375" spans="1:1" x14ac:dyDescent="0.25">
      <c r="A375" t="s">
        <v>651</v>
      </c>
    </row>
    <row r="376" spans="1:1" x14ac:dyDescent="0.25">
      <c r="A376" t="s">
        <v>652</v>
      </c>
    </row>
    <row r="377" spans="1:1" x14ac:dyDescent="0.25">
      <c r="A377" t="s">
        <v>646</v>
      </c>
    </row>
    <row r="378" spans="1:1" x14ac:dyDescent="0.25">
      <c r="A378" t="s">
        <v>653</v>
      </c>
    </row>
    <row r="379" spans="1:1" x14ac:dyDescent="0.25">
      <c r="A379" t="s">
        <v>654</v>
      </c>
    </row>
    <row r="380" spans="1:1" x14ac:dyDescent="0.25">
      <c r="A380" t="s">
        <v>646</v>
      </c>
    </row>
    <row r="381" spans="1:1" x14ac:dyDescent="0.25">
      <c r="A381" t="s">
        <v>639</v>
      </c>
    </row>
    <row r="382" spans="1:1" x14ac:dyDescent="0.25">
      <c r="A382" t="s">
        <v>655</v>
      </c>
    </row>
    <row r="383" spans="1:1" x14ac:dyDescent="0.25">
      <c r="A383" t="s">
        <v>104</v>
      </c>
    </row>
    <row r="384" spans="1:1" x14ac:dyDescent="0.25">
      <c r="A384" t="s">
        <v>656</v>
      </c>
    </row>
    <row r="385" spans="1:1" x14ac:dyDescent="0.25">
      <c r="A385" t="s">
        <v>657</v>
      </c>
    </row>
    <row r="386" spans="1:1" x14ac:dyDescent="0.25">
      <c r="A386" t="s">
        <v>658</v>
      </c>
    </row>
    <row r="387" spans="1:1" x14ac:dyDescent="0.25">
      <c r="A387" t="s">
        <v>104</v>
      </c>
    </row>
    <row r="388" spans="1:1" x14ac:dyDescent="0.25">
      <c r="A388" t="s">
        <v>659</v>
      </c>
    </row>
    <row r="389" spans="1:1" x14ac:dyDescent="0.25">
      <c r="A389" t="s">
        <v>660</v>
      </c>
    </row>
    <row r="390" spans="1:1" x14ac:dyDescent="0.25">
      <c r="A390" t="s">
        <v>661</v>
      </c>
    </row>
    <row r="391" spans="1:1" x14ac:dyDescent="0.25">
      <c r="A391" t="s">
        <v>662</v>
      </c>
    </row>
    <row r="392" spans="1:1" x14ac:dyDescent="0.25">
      <c r="A392" t="s">
        <v>663</v>
      </c>
    </row>
    <row r="393" spans="1:1" x14ac:dyDescent="0.25">
      <c r="A393" t="s">
        <v>664</v>
      </c>
    </row>
    <row r="394" spans="1:1" x14ac:dyDescent="0.25">
      <c r="A394" t="s">
        <v>665</v>
      </c>
    </row>
    <row r="395" spans="1:1" x14ac:dyDescent="0.25">
      <c r="A395" t="s">
        <v>666</v>
      </c>
    </row>
    <row r="396" spans="1:1" x14ac:dyDescent="0.25">
      <c r="A396" t="s">
        <v>667</v>
      </c>
    </row>
    <row r="397" spans="1:1" x14ac:dyDescent="0.25">
      <c r="A397" t="s">
        <v>668</v>
      </c>
    </row>
    <row r="398" spans="1:1" x14ac:dyDescent="0.25">
      <c r="A398" t="s">
        <v>104</v>
      </c>
    </row>
    <row r="399" spans="1:1" x14ac:dyDescent="0.25">
      <c r="A399" t="s">
        <v>669</v>
      </c>
    </row>
    <row r="400" spans="1:1" x14ac:dyDescent="0.25">
      <c r="A400" t="s">
        <v>670</v>
      </c>
    </row>
    <row r="401" spans="1:1" x14ac:dyDescent="0.25">
      <c r="A401" t="s">
        <v>671</v>
      </c>
    </row>
    <row r="402" spans="1:1" x14ac:dyDescent="0.25">
      <c r="A402" t="s">
        <v>672</v>
      </c>
    </row>
    <row r="403" spans="1:1" x14ac:dyDescent="0.25">
      <c r="A403" t="s">
        <v>673</v>
      </c>
    </row>
    <row r="404" spans="1:1" x14ac:dyDescent="0.25">
      <c r="A404" t="s">
        <v>674</v>
      </c>
    </row>
    <row r="405" spans="1:1" x14ac:dyDescent="0.25">
      <c r="A405" t="s">
        <v>675</v>
      </c>
    </row>
    <row r="406" spans="1:1" x14ac:dyDescent="0.25">
      <c r="A406" t="s">
        <v>676</v>
      </c>
    </row>
    <row r="407" spans="1:1" x14ac:dyDescent="0.25">
      <c r="A407" t="s">
        <v>677</v>
      </c>
    </row>
    <row r="408" spans="1:1" x14ac:dyDescent="0.25">
      <c r="A408" t="s">
        <v>678</v>
      </c>
    </row>
    <row r="409" spans="1:1" x14ac:dyDescent="0.25">
      <c r="A409" t="s">
        <v>679</v>
      </c>
    </row>
    <row r="410" spans="1:1" x14ac:dyDescent="0.25">
      <c r="A410" t="s">
        <v>680</v>
      </c>
    </row>
    <row r="411" spans="1:1" x14ac:dyDescent="0.25">
      <c r="A411" t="s">
        <v>681</v>
      </c>
    </row>
    <row r="412" spans="1:1" x14ac:dyDescent="0.25">
      <c r="A412" t="s">
        <v>682</v>
      </c>
    </row>
    <row r="413" spans="1:1" x14ac:dyDescent="0.25">
      <c r="A413" t="s">
        <v>683</v>
      </c>
    </row>
    <row r="414" spans="1:1" x14ac:dyDescent="0.25">
      <c r="A414" t="s">
        <v>684</v>
      </c>
    </row>
    <row r="415" spans="1:1" x14ac:dyDescent="0.25">
      <c r="A415" t="s">
        <v>685</v>
      </c>
    </row>
    <row r="416" spans="1:1" x14ac:dyDescent="0.25">
      <c r="A416" t="s">
        <v>686</v>
      </c>
    </row>
    <row r="417" spans="1:1" x14ac:dyDescent="0.25">
      <c r="A417" t="s">
        <v>687</v>
      </c>
    </row>
    <row r="418" spans="1:1" x14ac:dyDescent="0.25">
      <c r="A418" t="s">
        <v>688</v>
      </c>
    </row>
    <row r="419" spans="1:1" x14ac:dyDescent="0.25">
      <c r="A419" t="s">
        <v>689</v>
      </c>
    </row>
    <row r="420" spans="1:1" x14ac:dyDescent="0.25">
      <c r="A420" t="s">
        <v>104</v>
      </c>
    </row>
    <row r="421" spans="1:1" x14ac:dyDescent="0.25">
      <c r="A421" t="s">
        <v>690</v>
      </c>
    </row>
    <row r="422" spans="1:1" x14ac:dyDescent="0.25">
      <c r="A422" t="s">
        <v>691</v>
      </c>
    </row>
    <row r="423" spans="1:1" x14ac:dyDescent="0.25">
      <c r="A423" t="s">
        <v>692</v>
      </c>
    </row>
    <row r="424" spans="1:1" x14ac:dyDescent="0.25">
      <c r="A424" t="s">
        <v>629</v>
      </c>
    </row>
    <row r="425" spans="1:1" x14ac:dyDescent="0.25">
      <c r="A425" t="s">
        <v>104</v>
      </c>
    </row>
    <row r="426" spans="1:1" x14ac:dyDescent="0.25">
      <c r="A426" t="s">
        <v>693</v>
      </c>
    </row>
    <row r="427" spans="1:1" x14ac:dyDescent="0.25">
      <c r="A427" t="s">
        <v>694</v>
      </c>
    </row>
    <row r="428" spans="1:1" x14ac:dyDescent="0.25">
      <c r="A428" t="s">
        <v>695</v>
      </c>
    </row>
    <row r="429" spans="1:1" x14ac:dyDescent="0.25">
      <c r="A429" t="s">
        <v>696</v>
      </c>
    </row>
    <row r="430" spans="1:1" x14ac:dyDescent="0.25">
      <c r="A430" t="s">
        <v>697</v>
      </c>
    </row>
    <row r="431" spans="1:1" x14ac:dyDescent="0.25">
      <c r="A431" t="s">
        <v>698</v>
      </c>
    </row>
    <row r="432" spans="1:1" x14ac:dyDescent="0.25">
      <c r="A432" t="s">
        <v>699</v>
      </c>
    </row>
    <row r="433" spans="1:1" x14ac:dyDescent="0.25">
      <c r="A433" t="s">
        <v>700</v>
      </c>
    </row>
    <row r="434" spans="1:1" x14ac:dyDescent="0.25">
      <c r="A434" t="s">
        <v>701</v>
      </c>
    </row>
    <row r="435" spans="1:1" x14ac:dyDescent="0.25">
      <c r="A435" t="s">
        <v>104</v>
      </c>
    </row>
    <row r="436" spans="1:1" x14ac:dyDescent="0.25">
      <c r="A436" t="s">
        <v>702</v>
      </c>
    </row>
    <row r="437" spans="1:1" x14ac:dyDescent="0.25">
      <c r="A437" t="s">
        <v>703</v>
      </c>
    </row>
    <row r="438" spans="1:1" x14ac:dyDescent="0.25">
      <c r="A438" t="s">
        <v>575</v>
      </c>
    </row>
    <row r="439" spans="1:1" x14ac:dyDescent="0.25">
      <c r="A439" t="s">
        <v>694</v>
      </c>
    </row>
    <row r="440" spans="1:1" x14ac:dyDescent="0.25">
      <c r="A440" t="s">
        <v>617</v>
      </c>
    </row>
    <row r="441" spans="1:1" x14ac:dyDescent="0.25">
      <c r="A441" t="s">
        <v>704</v>
      </c>
    </row>
    <row r="442" spans="1:1" x14ac:dyDescent="0.25">
      <c r="A442" t="s">
        <v>705</v>
      </c>
    </row>
    <row r="443" spans="1:1" x14ac:dyDescent="0.25">
      <c r="A443" t="s">
        <v>706</v>
      </c>
    </row>
    <row r="444" spans="1:1" x14ac:dyDescent="0.25">
      <c r="A444" t="s">
        <v>707</v>
      </c>
    </row>
    <row r="445" spans="1:1" x14ac:dyDescent="0.25">
      <c r="A445" t="s">
        <v>639</v>
      </c>
    </row>
    <row r="446" spans="1:1" x14ac:dyDescent="0.25">
      <c r="A446" t="s">
        <v>708</v>
      </c>
    </row>
    <row r="447" spans="1:1" x14ac:dyDescent="0.25">
      <c r="A447" t="s">
        <v>104</v>
      </c>
    </row>
    <row r="448" spans="1:1" x14ac:dyDescent="0.25">
      <c r="A448" t="s">
        <v>709</v>
      </c>
    </row>
    <row r="449" spans="1:1" x14ac:dyDescent="0.25">
      <c r="A449" t="s">
        <v>710</v>
      </c>
    </row>
    <row r="450" spans="1:1" x14ac:dyDescent="0.25">
      <c r="A450" t="s">
        <v>711</v>
      </c>
    </row>
    <row r="451" spans="1:1" x14ac:dyDescent="0.25">
      <c r="A451" t="s">
        <v>712</v>
      </c>
    </row>
    <row r="452" spans="1:1" x14ac:dyDescent="0.25">
      <c r="A452" t="s">
        <v>713</v>
      </c>
    </row>
    <row r="453" spans="1:1" x14ac:dyDescent="0.25">
      <c r="A453" t="s">
        <v>714</v>
      </c>
    </row>
    <row r="454" spans="1:1" x14ac:dyDescent="0.25">
      <c r="A454" t="s">
        <v>715</v>
      </c>
    </row>
    <row r="455" spans="1:1" x14ac:dyDescent="0.25">
      <c r="A455" t="s">
        <v>716</v>
      </c>
    </row>
    <row r="456" spans="1:1" x14ac:dyDescent="0.25">
      <c r="A456" t="s">
        <v>717</v>
      </c>
    </row>
    <row r="457" spans="1:1" x14ac:dyDescent="0.25">
      <c r="A457" t="s">
        <v>718</v>
      </c>
    </row>
    <row r="458" spans="1:1" x14ac:dyDescent="0.25">
      <c r="A458" t="s">
        <v>719</v>
      </c>
    </row>
    <row r="459" spans="1:1" x14ac:dyDescent="0.25">
      <c r="A459" t="s">
        <v>720</v>
      </c>
    </row>
    <row r="460" spans="1:1" x14ac:dyDescent="0.25">
      <c r="A460" t="s">
        <v>721</v>
      </c>
    </row>
    <row r="461" spans="1:1" x14ac:dyDescent="0.25">
      <c r="A461" t="s">
        <v>104</v>
      </c>
    </row>
    <row r="462" spans="1:1" x14ac:dyDescent="0.25">
      <c r="A462" t="s">
        <v>722</v>
      </c>
    </row>
    <row r="463" spans="1:1" x14ac:dyDescent="0.25">
      <c r="A463" t="s">
        <v>723</v>
      </c>
    </row>
    <row r="464" spans="1:1" x14ac:dyDescent="0.25">
      <c r="A464" t="s">
        <v>724</v>
      </c>
    </row>
    <row r="465" spans="1:1" x14ac:dyDescent="0.25">
      <c r="A465" t="s">
        <v>725</v>
      </c>
    </row>
    <row r="466" spans="1:1" x14ac:dyDescent="0.25">
      <c r="A466" t="s">
        <v>104</v>
      </c>
    </row>
    <row r="467" spans="1:1" x14ac:dyDescent="0.25">
      <c r="A467" t="s">
        <v>726</v>
      </c>
    </row>
    <row r="468" spans="1:1" x14ac:dyDescent="0.25">
      <c r="A468" t="s">
        <v>727</v>
      </c>
    </row>
    <row r="469" spans="1:1" x14ac:dyDescent="0.25">
      <c r="A469" t="s">
        <v>728</v>
      </c>
    </row>
    <row r="470" spans="1:1" x14ac:dyDescent="0.25">
      <c r="A470" t="s">
        <v>104</v>
      </c>
    </row>
    <row r="471" spans="1:1" x14ac:dyDescent="0.25">
      <c r="A471" t="s">
        <v>676</v>
      </c>
    </row>
    <row r="472" spans="1:1" x14ac:dyDescent="0.25">
      <c r="A472" t="s">
        <v>729</v>
      </c>
    </row>
    <row r="473" spans="1:1" x14ac:dyDescent="0.25">
      <c r="A473" t="s">
        <v>678</v>
      </c>
    </row>
    <row r="474" spans="1:1" x14ac:dyDescent="0.25">
      <c r="A474" t="s">
        <v>730</v>
      </c>
    </row>
    <row r="475" spans="1:1" x14ac:dyDescent="0.25">
      <c r="A475" t="s">
        <v>731</v>
      </c>
    </row>
    <row r="476" spans="1:1" x14ac:dyDescent="0.25">
      <c r="A476" t="s">
        <v>732</v>
      </c>
    </row>
    <row r="477" spans="1:1" x14ac:dyDescent="0.25">
      <c r="A477" t="s">
        <v>733</v>
      </c>
    </row>
    <row r="478" spans="1:1" x14ac:dyDescent="0.25">
      <c r="A478" t="s">
        <v>734</v>
      </c>
    </row>
    <row r="479" spans="1:1" x14ac:dyDescent="0.25">
      <c r="A479" t="s">
        <v>735</v>
      </c>
    </row>
    <row r="480" spans="1:1" x14ac:dyDescent="0.25">
      <c r="A480" t="s">
        <v>736</v>
      </c>
    </row>
    <row r="481" spans="1:1" x14ac:dyDescent="0.25">
      <c r="A481" t="s">
        <v>737</v>
      </c>
    </row>
    <row r="482" spans="1:1" x14ac:dyDescent="0.25">
      <c r="A482" t="s">
        <v>738</v>
      </c>
    </row>
    <row r="483" spans="1:1" x14ac:dyDescent="0.25">
      <c r="A483" t="s">
        <v>739</v>
      </c>
    </row>
    <row r="484" spans="1:1" x14ac:dyDescent="0.25">
      <c r="A484" t="s">
        <v>623</v>
      </c>
    </row>
    <row r="485" spans="1:1" x14ac:dyDescent="0.25">
      <c r="A485" t="s">
        <v>740</v>
      </c>
    </row>
    <row r="486" spans="1:1" x14ac:dyDescent="0.25">
      <c r="A486" t="s">
        <v>741</v>
      </c>
    </row>
    <row r="487" spans="1:1" x14ac:dyDescent="0.25">
      <c r="A487" t="s">
        <v>629</v>
      </c>
    </row>
    <row r="488" spans="1:1" x14ac:dyDescent="0.25">
      <c r="A488" t="s">
        <v>104</v>
      </c>
    </row>
    <row r="489" spans="1:1" x14ac:dyDescent="0.25">
      <c r="A489" t="s">
        <v>742</v>
      </c>
    </row>
    <row r="490" spans="1:1" x14ac:dyDescent="0.25">
      <c r="A490" t="s">
        <v>573</v>
      </c>
    </row>
    <row r="491" spans="1:1" x14ac:dyDescent="0.25">
      <c r="A491" t="s">
        <v>743</v>
      </c>
    </row>
    <row r="492" spans="1:1" x14ac:dyDescent="0.25">
      <c r="A492" t="s">
        <v>744</v>
      </c>
    </row>
    <row r="493" spans="1:1" x14ac:dyDescent="0.25">
      <c r="A493" t="s">
        <v>745</v>
      </c>
    </row>
    <row r="494" spans="1:1" x14ac:dyDescent="0.25">
      <c r="A494" t="s">
        <v>746</v>
      </c>
    </row>
    <row r="495" spans="1:1" x14ac:dyDescent="0.25">
      <c r="A495" t="s">
        <v>702</v>
      </c>
    </row>
    <row r="496" spans="1:1" x14ac:dyDescent="0.25">
      <c r="A496" t="s">
        <v>703</v>
      </c>
    </row>
    <row r="497" spans="1:1" x14ac:dyDescent="0.25">
      <c r="A497" t="s">
        <v>575</v>
      </c>
    </row>
    <row r="498" spans="1:1" x14ac:dyDescent="0.25">
      <c r="A498" t="s">
        <v>573</v>
      </c>
    </row>
    <row r="499" spans="1:1" x14ac:dyDescent="0.25">
      <c r="A499" t="s">
        <v>747</v>
      </c>
    </row>
    <row r="500" spans="1:1" x14ac:dyDescent="0.25">
      <c r="A500" t="s">
        <v>748</v>
      </c>
    </row>
    <row r="501" spans="1:1" x14ac:dyDescent="0.25">
      <c r="A501" t="s">
        <v>749</v>
      </c>
    </row>
    <row r="502" spans="1:1" x14ac:dyDescent="0.25">
      <c r="A502" t="s">
        <v>750</v>
      </c>
    </row>
    <row r="503" spans="1:1" x14ac:dyDescent="0.25">
      <c r="A503" t="s">
        <v>751</v>
      </c>
    </row>
    <row r="504" spans="1:1" x14ac:dyDescent="0.25">
      <c r="A504" t="s">
        <v>752</v>
      </c>
    </row>
    <row r="505" spans="1:1" x14ac:dyDescent="0.25">
      <c r="A505" t="s">
        <v>753</v>
      </c>
    </row>
    <row r="506" spans="1:1" x14ac:dyDescent="0.25">
      <c r="A506" t="s">
        <v>754</v>
      </c>
    </row>
    <row r="507" spans="1:1" x14ac:dyDescent="0.25">
      <c r="A507" t="s">
        <v>755</v>
      </c>
    </row>
    <row r="508" spans="1:1" x14ac:dyDescent="0.25">
      <c r="A508" t="s">
        <v>756</v>
      </c>
    </row>
    <row r="509" spans="1:1" x14ac:dyDescent="0.25">
      <c r="A509" t="s">
        <v>757</v>
      </c>
    </row>
    <row r="510" spans="1:1" x14ac:dyDescent="0.25">
      <c r="A510" t="s">
        <v>758</v>
      </c>
    </row>
    <row r="511" spans="1:1" x14ac:dyDescent="0.25">
      <c r="A511" t="s">
        <v>709</v>
      </c>
    </row>
    <row r="512" spans="1:1" x14ac:dyDescent="0.25">
      <c r="A512" t="s">
        <v>710</v>
      </c>
    </row>
    <row r="513" spans="1:1" x14ac:dyDescent="0.25">
      <c r="A513" t="s">
        <v>711</v>
      </c>
    </row>
    <row r="514" spans="1:1" x14ac:dyDescent="0.25">
      <c r="A514" t="s">
        <v>712</v>
      </c>
    </row>
    <row r="515" spans="1:1" x14ac:dyDescent="0.25">
      <c r="A515" t="s">
        <v>713</v>
      </c>
    </row>
    <row r="516" spans="1:1" x14ac:dyDescent="0.25">
      <c r="A516" t="s">
        <v>759</v>
      </c>
    </row>
    <row r="517" spans="1:1" x14ac:dyDescent="0.25">
      <c r="A517" t="s">
        <v>760</v>
      </c>
    </row>
    <row r="518" spans="1:1" x14ac:dyDescent="0.25">
      <c r="A518" t="s">
        <v>716</v>
      </c>
    </row>
    <row r="519" spans="1:1" x14ac:dyDescent="0.25">
      <c r="A519" t="s">
        <v>721</v>
      </c>
    </row>
    <row r="520" spans="1:1" x14ac:dyDescent="0.25">
      <c r="A520" t="s">
        <v>761</v>
      </c>
    </row>
    <row r="521" spans="1:1" x14ac:dyDescent="0.25">
      <c r="A521" t="s">
        <v>762</v>
      </c>
    </row>
    <row r="522" spans="1:1" x14ac:dyDescent="0.25">
      <c r="A522" t="s">
        <v>104</v>
      </c>
    </row>
    <row r="523" spans="1:1" x14ac:dyDescent="0.25">
      <c r="A523" t="s">
        <v>763</v>
      </c>
    </row>
    <row r="524" spans="1:1" x14ac:dyDescent="0.25">
      <c r="A524" t="s">
        <v>764</v>
      </c>
    </row>
    <row r="525" spans="1:1" x14ac:dyDescent="0.25">
      <c r="A525" t="s">
        <v>765</v>
      </c>
    </row>
    <row r="526" spans="1:1" x14ac:dyDescent="0.25">
      <c r="A526" t="s">
        <v>766</v>
      </c>
    </row>
    <row r="527" spans="1:1" x14ac:dyDescent="0.25">
      <c r="A527" t="s">
        <v>767</v>
      </c>
    </row>
    <row r="528" spans="1:1" x14ac:dyDescent="0.25">
      <c r="A528" t="s">
        <v>768</v>
      </c>
    </row>
    <row r="529" spans="1:1" x14ac:dyDescent="0.25">
      <c r="A529" t="s">
        <v>769</v>
      </c>
    </row>
    <row r="530" spans="1:1" x14ac:dyDescent="0.25">
      <c r="A530" t="s">
        <v>770</v>
      </c>
    </row>
    <row r="531" spans="1:1" x14ac:dyDescent="0.25">
      <c r="A531" t="s">
        <v>771</v>
      </c>
    </row>
    <row r="532" spans="1:1" x14ac:dyDescent="0.25">
      <c r="A532" t="s">
        <v>772</v>
      </c>
    </row>
    <row r="533" spans="1:1" x14ac:dyDescent="0.25">
      <c r="A533" t="s">
        <v>773</v>
      </c>
    </row>
    <row r="534" spans="1:1" x14ac:dyDescent="0.25">
      <c r="A534" t="s">
        <v>774</v>
      </c>
    </row>
    <row r="535" spans="1:1" x14ac:dyDescent="0.25">
      <c r="A535" t="s">
        <v>775</v>
      </c>
    </row>
    <row r="536" spans="1:1" x14ac:dyDescent="0.25">
      <c r="A536" t="s">
        <v>776</v>
      </c>
    </row>
    <row r="537" spans="1:1" x14ac:dyDescent="0.25">
      <c r="A537" t="s">
        <v>104</v>
      </c>
    </row>
    <row r="538" spans="1:1" x14ac:dyDescent="0.25">
      <c r="A538" t="s">
        <v>777</v>
      </c>
    </row>
    <row r="539" spans="1:1" x14ac:dyDescent="0.25">
      <c r="A539" t="s">
        <v>778</v>
      </c>
    </row>
    <row r="540" spans="1:1" x14ac:dyDescent="0.25">
      <c r="A540" t="s">
        <v>779</v>
      </c>
    </row>
    <row r="541" spans="1:1" x14ac:dyDescent="0.25">
      <c r="A541" t="s">
        <v>766</v>
      </c>
    </row>
    <row r="542" spans="1:1" x14ac:dyDescent="0.25">
      <c r="A542" t="s">
        <v>780</v>
      </c>
    </row>
    <row r="543" spans="1:1" x14ac:dyDescent="0.25">
      <c r="A543" t="s">
        <v>781</v>
      </c>
    </row>
    <row r="544" spans="1:1" x14ac:dyDescent="0.25">
      <c r="A544" t="s">
        <v>782</v>
      </c>
    </row>
    <row r="545" spans="1:1" x14ac:dyDescent="0.25">
      <c r="A545" t="s">
        <v>783</v>
      </c>
    </row>
    <row r="546" spans="1:1" x14ac:dyDescent="0.25">
      <c r="A546" t="s">
        <v>784</v>
      </c>
    </row>
    <row r="547" spans="1:1" x14ac:dyDescent="0.25">
      <c r="A547" t="s">
        <v>785</v>
      </c>
    </row>
    <row r="548" spans="1:1" x14ac:dyDescent="0.25">
      <c r="A548" t="s">
        <v>786</v>
      </c>
    </row>
    <row r="549" spans="1:1" x14ac:dyDescent="0.25">
      <c r="A549" t="s">
        <v>787</v>
      </c>
    </row>
    <row r="550" spans="1:1" x14ac:dyDescent="0.25">
      <c r="A550" t="s">
        <v>788</v>
      </c>
    </row>
    <row r="551" spans="1:1" x14ac:dyDescent="0.25">
      <c r="A551" t="s">
        <v>789</v>
      </c>
    </row>
    <row r="552" spans="1:1" x14ac:dyDescent="0.25">
      <c r="A552" t="s">
        <v>104</v>
      </c>
    </row>
    <row r="553" spans="1:1" x14ac:dyDescent="0.25">
      <c r="A553" t="s">
        <v>790</v>
      </c>
    </row>
    <row r="554" spans="1:1" x14ac:dyDescent="0.25">
      <c r="A554" t="s">
        <v>791</v>
      </c>
    </row>
    <row r="555" spans="1:1" x14ac:dyDescent="0.25">
      <c r="A555" t="s">
        <v>792</v>
      </c>
    </row>
    <row r="556" spans="1:1" x14ac:dyDescent="0.25">
      <c r="A556" t="s">
        <v>768</v>
      </c>
    </row>
    <row r="557" spans="1:1" x14ac:dyDescent="0.25">
      <c r="A557" t="s">
        <v>793</v>
      </c>
    </row>
    <row r="558" spans="1:1" x14ac:dyDescent="0.25">
      <c r="A558" t="s">
        <v>104</v>
      </c>
    </row>
    <row r="559" spans="1:1" x14ac:dyDescent="0.25">
      <c r="A559" t="s">
        <v>794</v>
      </c>
    </row>
    <row r="560" spans="1:1" x14ac:dyDescent="0.25">
      <c r="A560" t="s">
        <v>795</v>
      </c>
    </row>
    <row r="561" spans="1:1" x14ac:dyDescent="0.25">
      <c r="A561" t="s">
        <v>796</v>
      </c>
    </row>
    <row r="562" spans="1:1" x14ac:dyDescent="0.25">
      <c r="A562" t="s">
        <v>797</v>
      </c>
    </row>
    <row r="563" spans="1:1" x14ac:dyDescent="0.25">
      <c r="A563" t="s">
        <v>798</v>
      </c>
    </row>
    <row r="564" spans="1:1" x14ac:dyDescent="0.25">
      <c r="A564" t="s">
        <v>799</v>
      </c>
    </row>
    <row r="565" spans="1:1" x14ac:dyDescent="0.25">
      <c r="A565" t="s">
        <v>800</v>
      </c>
    </row>
    <row r="566" spans="1:1" x14ac:dyDescent="0.25">
      <c r="A566" t="s">
        <v>801</v>
      </c>
    </row>
    <row r="567" spans="1:1" x14ac:dyDescent="0.25">
      <c r="A567" t="s">
        <v>802</v>
      </c>
    </row>
    <row r="568" spans="1:1" x14ac:dyDescent="0.25">
      <c r="A568" t="s">
        <v>803</v>
      </c>
    </row>
    <row r="569" spans="1:1" x14ac:dyDescent="0.25">
      <c r="A569" t="s">
        <v>798</v>
      </c>
    </row>
    <row r="570" spans="1:1" x14ac:dyDescent="0.25">
      <c r="A570" t="s">
        <v>804</v>
      </c>
    </row>
    <row r="571" spans="1:1" x14ac:dyDescent="0.25">
      <c r="A571" t="s">
        <v>104</v>
      </c>
    </row>
    <row r="572" spans="1:1" x14ac:dyDescent="0.25">
      <c r="A572" t="s">
        <v>805</v>
      </c>
    </row>
    <row r="573" spans="1:1" x14ac:dyDescent="0.25">
      <c r="A573" t="s">
        <v>806</v>
      </c>
    </row>
    <row r="574" spans="1:1" x14ac:dyDescent="0.25">
      <c r="A574" t="s">
        <v>807</v>
      </c>
    </row>
    <row r="575" spans="1:1" x14ac:dyDescent="0.25">
      <c r="A575" t="s">
        <v>104</v>
      </c>
    </row>
    <row r="576" spans="1:1" x14ac:dyDescent="0.25">
      <c r="A576" t="s">
        <v>808</v>
      </c>
    </row>
    <row r="577" spans="1:1" x14ac:dyDescent="0.25">
      <c r="A577" t="s">
        <v>806</v>
      </c>
    </row>
    <row r="578" spans="1:1" x14ac:dyDescent="0.25">
      <c r="A578" t="s">
        <v>809</v>
      </c>
    </row>
    <row r="579" spans="1:1" x14ac:dyDescent="0.25">
      <c r="A579" t="s">
        <v>810</v>
      </c>
    </row>
    <row r="580" spans="1:1" x14ac:dyDescent="0.25">
      <c r="A580" t="s">
        <v>104</v>
      </c>
    </row>
    <row r="581" spans="1:1" x14ac:dyDescent="0.25">
      <c r="A581" t="s">
        <v>811</v>
      </c>
    </row>
    <row r="582" spans="1:1" x14ac:dyDescent="0.25">
      <c r="A582" t="s">
        <v>812</v>
      </c>
    </row>
    <row r="583" spans="1:1" x14ac:dyDescent="0.25">
      <c r="A583" t="s">
        <v>813</v>
      </c>
    </row>
    <row r="584" spans="1:1" x14ac:dyDescent="0.25">
      <c r="A584" t="s">
        <v>814</v>
      </c>
    </row>
    <row r="585" spans="1:1" x14ac:dyDescent="0.25">
      <c r="A585" t="s">
        <v>815</v>
      </c>
    </row>
    <row r="586" spans="1:1" x14ac:dyDescent="0.25">
      <c r="A586" t="s">
        <v>816</v>
      </c>
    </row>
    <row r="587" spans="1:1" x14ac:dyDescent="0.25">
      <c r="A587" t="s">
        <v>629</v>
      </c>
    </row>
    <row r="588" spans="1:1" x14ac:dyDescent="0.25">
      <c r="A588" t="s">
        <v>104</v>
      </c>
    </row>
    <row r="589" spans="1:1" x14ac:dyDescent="0.25">
      <c r="A589" t="s">
        <v>817</v>
      </c>
    </row>
    <row r="590" spans="1:1" x14ac:dyDescent="0.25">
      <c r="A590" t="s">
        <v>573</v>
      </c>
    </row>
    <row r="591" spans="1:1" x14ac:dyDescent="0.25">
      <c r="A591" t="s">
        <v>818</v>
      </c>
    </row>
    <row r="592" spans="1:1" x14ac:dyDescent="0.25">
      <c r="A592" t="s">
        <v>819</v>
      </c>
    </row>
    <row r="593" spans="1:1" x14ac:dyDescent="0.25">
      <c r="A593" t="s">
        <v>104</v>
      </c>
    </row>
    <row r="594" spans="1:1" x14ac:dyDescent="0.25">
      <c r="A594" t="s">
        <v>820</v>
      </c>
    </row>
    <row r="595" spans="1:1" x14ac:dyDescent="0.25">
      <c r="A595" t="s">
        <v>821</v>
      </c>
    </row>
    <row r="596" spans="1:1" x14ac:dyDescent="0.25">
      <c r="A596" t="s">
        <v>104</v>
      </c>
    </row>
    <row r="597" spans="1:1" x14ac:dyDescent="0.25">
      <c r="A597" t="s">
        <v>822</v>
      </c>
    </row>
    <row r="598" spans="1:1" x14ac:dyDescent="0.25">
      <c r="A598" t="s">
        <v>104</v>
      </c>
    </row>
    <row r="599" spans="1:1" x14ac:dyDescent="0.25">
      <c r="A599" t="s">
        <v>823</v>
      </c>
    </row>
    <row r="600" spans="1:1" x14ac:dyDescent="0.25">
      <c r="A600" t="s">
        <v>575</v>
      </c>
    </row>
    <row r="601" spans="1:1" x14ac:dyDescent="0.25">
      <c r="A601" t="s">
        <v>573</v>
      </c>
    </row>
    <row r="602" spans="1:1" x14ac:dyDescent="0.25">
      <c r="A602" t="s">
        <v>709</v>
      </c>
    </row>
    <row r="603" spans="1:1" x14ac:dyDescent="0.25">
      <c r="A603" t="s">
        <v>824</v>
      </c>
    </row>
    <row r="604" spans="1:1" x14ac:dyDescent="0.25">
      <c r="A604" t="s">
        <v>825</v>
      </c>
    </row>
    <row r="605" spans="1:1" x14ac:dyDescent="0.25">
      <c r="A605" t="s">
        <v>826</v>
      </c>
    </row>
    <row r="606" spans="1:1" x14ac:dyDescent="0.25">
      <c r="A606" t="s">
        <v>827</v>
      </c>
    </row>
    <row r="607" spans="1:1" x14ac:dyDescent="0.25">
      <c r="A607" t="s">
        <v>828</v>
      </c>
    </row>
    <row r="608" spans="1:1" x14ac:dyDescent="0.25">
      <c r="A608" t="s">
        <v>829</v>
      </c>
    </row>
    <row r="609" spans="1:1" x14ac:dyDescent="0.25">
      <c r="A609" t="s">
        <v>830</v>
      </c>
    </row>
    <row r="610" spans="1:1" x14ac:dyDescent="0.25">
      <c r="A610" t="s">
        <v>831</v>
      </c>
    </row>
    <row r="611" spans="1:1" x14ac:dyDescent="0.25">
      <c r="A611" t="s">
        <v>832</v>
      </c>
    </row>
    <row r="612" spans="1:1" x14ac:dyDescent="0.25">
      <c r="A612" t="s">
        <v>833</v>
      </c>
    </row>
    <row r="613" spans="1:1" x14ac:dyDescent="0.25">
      <c r="A613" t="s">
        <v>834</v>
      </c>
    </row>
    <row r="614" spans="1:1" x14ac:dyDescent="0.25">
      <c r="A614" t="s">
        <v>835</v>
      </c>
    </row>
    <row r="615" spans="1:1" x14ac:dyDescent="0.25">
      <c r="A615" t="s">
        <v>836</v>
      </c>
    </row>
    <row r="616" spans="1:1" x14ac:dyDescent="0.25">
      <c r="A616" t="s">
        <v>837</v>
      </c>
    </row>
    <row r="617" spans="1:1" x14ac:dyDescent="0.25">
      <c r="A617" t="s">
        <v>838</v>
      </c>
    </row>
    <row r="618" spans="1:1" x14ac:dyDescent="0.25">
      <c r="A618" t="s">
        <v>839</v>
      </c>
    </row>
    <row r="619" spans="1:1" x14ac:dyDescent="0.25">
      <c r="A619" t="s">
        <v>840</v>
      </c>
    </row>
    <row r="620" spans="1:1" x14ac:dyDescent="0.25">
      <c r="A620" t="s">
        <v>841</v>
      </c>
    </row>
    <row r="621" spans="1:1" x14ac:dyDescent="0.25">
      <c r="A621" t="s">
        <v>842</v>
      </c>
    </row>
    <row r="622" spans="1:1" x14ac:dyDescent="0.25">
      <c r="A622" t="s">
        <v>843</v>
      </c>
    </row>
    <row r="623" spans="1:1" x14ac:dyDescent="0.25">
      <c r="A623" t="s">
        <v>844</v>
      </c>
    </row>
    <row r="624" spans="1:1" x14ac:dyDescent="0.25">
      <c r="A624" t="s">
        <v>845</v>
      </c>
    </row>
    <row r="625" spans="1:1" x14ac:dyDescent="0.25">
      <c r="A625" t="s">
        <v>846</v>
      </c>
    </row>
    <row r="626" spans="1:1" x14ac:dyDescent="0.25">
      <c r="A626" t="s">
        <v>847</v>
      </c>
    </row>
    <row r="627" spans="1:1" x14ac:dyDescent="0.25">
      <c r="A627" t="s">
        <v>848</v>
      </c>
    </row>
    <row r="628" spans="1:1" x14ac:dyDescent="0.25">
      <c r="A628" t="s">
        <v>849</v>
      </c>
    </row>
    <row r="629" spans="1:1" x14ac:dyDescent="0.25">
      <c r="A629" t="s">
        <v>850</v>
      </c>
    </row>
    <row r="630" spans="1:1" x14ac:dyDescent="0.25">
      <c r="A630" t="s">
        <v>851</v>
      </c>
    </row>
    <row r="631" spans="1:1" x14ac:dyDescent="0.25">
      <c r="A631" t="s">
        <v>852</v>
      </c>
    </row>
    <row r="632" spans="1:1" x14ac:dyDescent="0.25">
      <c r="A632" t="s">
        <v>104</v>
      </c>
    </row>
    <row r="633" spans="1:1" x14ac:dyDescent="0.25">
      <c r="A633" t="s">
        <v>853</v>
      </c>
    </row>
    <row r="634" spans="1:1" x14ac:dyDescent="0.25">
      <c r="A634" t="s">
        <v>854</v>
      </c>
    </row>
    <row r="635" spans="1:1" x14ac:dyDescent="0.25">
      <c r="A635" t="s">
        <v>855</v>
      </c>
    </row>
    <row r="636" spans="1:1" x14ac:dyDescent="0.25">
      <c r="A636" t="s">
        <v>856</v>
      </c>
    </row>
    <row r="637" spans="1:1" x14ac:dyDescent="0.25">
      <c r="A637" t="s">
        <v>104</v>
      </c>
    </row>
    <row r="638" spans="1:1" x14ac:dyDescent="0.25">
      <c r="A638" t="s">
        <v>857</v>
      </c>
    </row>
    <row r="639" spans="1:1" x14ac:dyDescent="0.25">
      <c r="A639" t="s">
        <v>858</v>
      </c>
    </row>
    <row r="640" spans="1:1" x14ac:dyDescent="0.25">
      <c r="A640" t="s">
        <v>859</v>
      </c>
    </row>
    <row r="641" spans="1:1" x14ac:dyDescent="0.25">
      <c r="A641" t="s">
        <v>860</v>
      </c>
    </row>
    <row r="642" spans="1:1" x14ac:dyDescent="0.25">
      <c r="A642" t="s">
        <v>861</v>
      </c>
    </row>
    <row r="643" spans="1:1" x14ac:dyDescent="0.25">
      <c r="A643" t="s">
        <v>862</v>
      </c>
    </row>
    <row r="644" spans="1:1" x14ac:dyDescent="0.25">
      <c r="A644" t="s">
        <v>863</v>
      </c>
    </row>
    <row r="645" spans="1:1" x14ac:dyDescent="0.25">
      <c r="A645" t="s">
        <v>864</v>
      </c>
    </row>
    <row r="646" spans="1:1" x14ac:dyDescent="0.25">
      <c r="A646" t="s">
        <v>865</v>
      </c>
    </row>
    <row r="647" spans="1:1" x14ac:dyDescent="0.25">
      <c r="A647" t="s">
        <v>866</v>
      </c>
    </row>
    <row r="648" spans="1:1" x14ac:dyDescent="0.25">
      <c r="A648" t="s">
        <v>867</v>
      </c>
    </row>
    <row r="649" spans="1:1" x14ac:dyDescent="0.25">
      <c r="A649" t="s">
        <v>868</v>
      </c>
    </row>
    <row r="650" spans="1:1" x14ac:dyDescent="0.25">
      <c r="A650" t="s">
        <v>869</v>
      </c>
    </row>
    <row r="651" spans="1:1" x14ac:dyDescent="0.25">
      <c r="A651" t="s">
        <v>867</v>
      </c>
    </row>
    <row r="652" spans="1:1" x14ac:dyDescent="0.25">
      <c r="A652" t="s">
        <v>868</v>
      </c>
    </row>
    <row r="653" spans="1:1" x14ac:dyDescent="0.25">
      <c r="A653" t="s">
        <v>870</v>
      </c>
    </row>
    <row r="654" spans="1:1" x14ac:dyDescent="0.25">
      <c r="A654" t="s">
        <v>867</v>
      </c>
    </row>
    <row r="655" spans="1:1" x14ac:dyDescent="0.25">
      <c r="A655" t="s">
        <v>868</v>
      </c>
    </row>
    <row r="656" spans="1:1" x14ac:dyDescent="0.25">
      <c r="A656" t="s">
        <v>871</v>
      </c>
    </row>
    <row r="657" spans="1:1" x14ac:dyDescent="0.25">
      <c r="A657" t="s">
        <v>872</v>
      </c>
    </row>
    <row r="658" spans="1:1" x14ac:dyDescent="0.25">
      <c r="A658" t="s">
        <v>873</v>
      </c>
    </row>
    <row r="659" spans="1:1" x14ac:dyDescent="0.25">
      <c r="A659" t="s">
        <v>874</v>
      </c>
    </row>
    <row r="660" spans="1:1" x14ac:dyDescent="0.25">
      <c r="A660" t="s">
        <v>875</v>
      </c>
    </row>
    <row r="661" spans="1:1" x14ac:dyDescent="0.25">
      <c r="A661" t="s">
        <v>876</v>
      </c>
    </row>
    <row r="662" spans="1:1" x14ac:dyDescent="0.25">
      <c r="A662" t="s">
        <v>877</v>
      </c>
    </row>
    <row r="663" spans="1:1" x14ac:dyDescent="0.25">
      <c r="A663" t="s">
        <v>878</v>
      </c>
    </row>
    <row r="664" spans="1:1" x14ac:dyDescent="0.25">
      <c r="A664" t="s">
        <v>879</v>
      </c>
    </row>
    <row r="665" spans="1:1" x14ac:dyDescent="0.25">
      <c r="A665" t="s">
        <v>880</v>
      </c>
    </row>
    <row r="666" spans="1:1" x14ac:dyDescent="0.25">
      <c r="A666" t="s">
        <v>881</v>
      </c>
    </row>
    <row r="667" spans="1:1" x14ac:dyDescent="0.25">
      <c r="A667" t="s">
        <v>882</v>
      </c>
    </row>
    <row r="668" spans="1:1" x14ac:dyDescent="0.25">
      <c r="A668" t="s">
        <v>868</v>
      </c>
    </row>
    <row r="669" spans="1:1" x14ac:dyDescent="0.25">
      <c r="A669" t="s">
        <v>883</v>
      </c>
    </row>
    <row r="670" spans="1:1" x14ac:dyDescent="0.25">
      <c r="A670" t="s">
        <v>884</v>
      </c>
    </row>
    <row r="671" spans="1:1" x14ac:dyDescent="0.25">
      <c r="A671" t="s">
        <v>885</v>
      </c>
    </row>
    <row r="672" spans="1:1" x14ac:dyDescent="0.25">
      <c r="A672" t="s">
        <v>886</v>
      </c>
    </row>
    <row r="673" spans="1:1" x14ac:dyDescent="0.25">
      <c r="A673" t="s">
        <v>887</v>
      </c>
    </row>
    <row r="674" spans="1:1" x14ac:dyDescent="0.25">
      <c r="A674" t="s">
        <v>888</v>
      </c>
    </row>
    <row r="675" spans="1:1" x14ac:dyDescent="0.25">
      <c r="A675" t="s">
        <v>889</v>
      </c>
    </row>
    <row r="676" spans="1:1" x14ac:dyDescent="0.25">
      <c r="A676" t="s">
        <v>890</v>
      </c>
    </row>
    <row r="677" spans="1:1" x14ac:dyDescent="0.25">
      <c r="A677" t="s">
        <v>891</v>
      </c>
    </row>
    <row r="678" spans="1:1" x14ac:dyDescent="0.25">
      <c r="A678" t="s">
        <v>892</v>
      </c>
    </row>
    <row r="679" spans="1:1" x14ac:dyDescent="0.25">
      <c r="A679" t="s">
        <v>893</v>
      </c>
    </row>
    <row r="680" spans="1:1" x14ac:dyDescent="0.25">
      <c r="A680" t="s">
        <v>894</v>
      </c>
    </row>
    <row r="681" spans="1:1" x14ac:dyDescent="0.25">
      <c r="A681" t="s">
        <v>895</v>
      </c>
    </row>
    <row r="682" spans="1:1" x14ac:dyDescent="0.25">
      <c r="A682" t="s">
        <v>896</v>
      </c>
    </row>
    <row r="683" spans="1:1" x14ac:dyDescent="0.25">
      <c r="A683" t="s">
        <v>897</v>
      </c>
    </row>
    <row r="684" spans="1:1" x14ac:dyDescent="0.25">
      <c r="A684" t="s">
        <v>898</v>
      </c>
    </row>
    <row r="685" spans="1:1" x14ac:dyDescent="0.25">
      <c r="A685" t="s">
        <v>897</v>
      </c>
    </row>
    <row r="686" spans="1:1" x14ac:dyDescent="0.25">
      <c r="A686" t="s">
        <v>104</v>
      </c>
    </row>
    <row r="687" spans="1:1" x14ac:dyDescent="0.25">
      <c r="A687" t="s">
        <v>899</v>
      </c>
    </row>
    <row r="688" spans="1:1" x14ac:dyDescent="0.25">
      <c r="A688" t="s">
        <v>900</v>
      </c>
    </row>
    <row r="689" spans="1:1" x14ac:dyDescent="0.25">
      <c r="A689" t="s">
        <v>901</v>
      </c>
    </row>
    <row r="690" spans="1:1" x14ac:dyDescent="0.25">
      <c r="A690" t="s">
        <v>886</v>
      </c>
    </row>
    <row r="691" spans="1:1" x14ac:dyDescent="0.25">
      <c r="A691" t="s">
        <v>887</v>
      </c>
    </row>
    <row r="692" spans="1:1" x14ac:dyDescent="0.25">
      <c r="A692" t="s">
        <v>902</v>
      </c>
    </row>
    <row r="693" spans="1:1" x14ac:dyDescent="0.25">
      <c r="A693" t="s">
        <v>889</v>
      </c>
    </row>
    <row r="694" spans="1:1" x14ac:dyDescent="0.25">
      <c r="A694" t="s">
        <v>903</v>
      </c>
    </row>
    <row r="695" spans="1:1" x14ac:dyDescent="0.25">
      <c r="A695" t="s">
        <v>904</v>
      </c>
    </row>
    <row r="696" spans="1:1" x14ac:dyDescent="0.25">
      <c r="A696" t="s">
        <v>905</v>
      </c>
    </row>
    <row r="697" spans="1:1" x14ac:dyDescent="0.25">
      <c r="A697" t="s">
        <v>893</v>
      </c>
    </row>
    <row r="698" spans="1:1" x14ac:dyDescent="0.25">
      <c r="A698" t="s">
        <v>906</v>
      </c>
    </row>
    <row r="699" spans="1:1" x14ac:dyDescent="0.25">
      <c r="A699" t="s">
        <v>895</v>
      </c>
    </row>
    <row r="700" spans="1:1" x14ac:dyDescent="0.25">
      <c r="A700" t="s">
        <v>104</v>
      </c>
    </row>
    <row r="701" spans="1:1" x14ac:dyDescent="0.25">
      <c r="A701" t="s">
        <v>899</v>
      </c>
    </row>
    <row r="702" spans="1:1" x14ac:dyDescent="0.25">
      <c r="A702" t="s">
        <v>898</v>
      </c>
    </row>
    <row r="703" spans="1:1" x14ac:dyDescent="0.25">
      <c r="A703" t="s">
        <v>897</v>
      </c>
    </row>
    <row r="704" spans="1:1" x14ac:dyDescent="0.25">
      <c r="A704" t="s">
        <v>881</v>
      </c>
    </row>
    <row r="705" spans="1:1" x14ac:dyDescent="0.25">
      <c r="A705" t="s">
        <v>907</v>
      </c>
    </row>
    <row r="706" spans="1:1" x14ac:dyDescent="0.25">
      <c r="A706" t="s">
        <v>908</v>
      </c>
    </row>
    <row r="707" spans="1:1" x14ac:dyDescent="0.25">
      <c r="A707" t="s">
        <v>909</v>
      </c>
    </row>
    <row r="708" spans="1:1" x14ac:dyDescent="0.25">
      <c r="A708" t="s">
        <v>910</v>
      </c>
    </row>
    <row r="709" spans="1:1" x14ac:dyDescent="0.25">
      <c r="A709" t="s">
        <v>911</v>
      </c>
    </row>
    <row r="710" spans="1:1" x14ac:dyDescent="0.25">
      <c r="A710" t="s">
        <v>912</v>
      </c>
    </row>
    <row r="711" spans="1:1" x14ac:dyDescent="0.25">
      <c r="A711" t="s">
        <v>104</v>
      </c>
    </row>
    <row r="712" spans="1:1" x14ac:dyDescent="0.25">
      <c r="A712" t="s">
        <v>913</v>
      </c>
    </row>
    <row r="713" spans="1:1" x14ac:dyDescent="0.25">
      <c r="A713" t="s">
        <v>914</v>
      </c>
    </row>
    <row r="714" spans="1:1" x14ac:dyDescent="0.25">
      <c r="A714" t="s">
        <v>867</v>
      </c>
    </row>
    <row r="715" spans="1:1" x14ac:dyDescent="0.25">
      <c r="A715" t="s">
        <v>868</v>
      </c>
    </row>
    <row r="716" spans="1:1" x14ac:dyDescent="0.25">
      <c r="A716" t="s">
        <v>104</v>
      </c>
    </row>
    <row r="717" spans="1:1" x14ac:dyDescent="0.25">
      <c r="A717" t="s">
        <v>915</v>
      </c>
    </row>
    <row r="718" spans="1:1" x14ac:dyDescent="0.25">
      <c r="A718" t="s">
        <v>916</v>
      </c>
    </row>
    <row r="719" spans="1:1" x14ac:dyDescent="0.25">
      <c r="A719" t="s">
        <v>917</v>
      </c>
    </row>
    <row r="720" spans="1:1" x14ac:dyDescent="0.25">
      <c r="A720" t="s">
        <v>104</v>
      </c>
    </row>
    <row r="721" spans="1:1" x14ac:dyDescent="0.25">
      <c r="A721" t="s">
        <v>918</v>
      </c>
    </row>
    <row r="722" spans="1:1" x14ac:dyDescent="0.25">
      <c r="A722" t="s">
        <v>867</v>
      </c>
    </row>
    <row r="723" spans="1:1" x14ac:dyDescent="0.25">
      <c r="A723" t="s">
        <v>868</v>
      </c>
    </row>
    <row r="724" spans="1:1" x14ac:dyDescent="0.25">
      <c r="A724" t="s">
        <v>104</v>
      </c>
    </row>
    <row r="725" spans="1:1" x14ac:dyDescent="0.25">
      <c r="A725" t="s">
        <v>919</v>
      </c>
    </row>
    <row r="726" spans="1:1" x14ac:dyDescent="0.25">
      <c r="A726" t="s">
        <v>920</v>
      </c>
    </row>
    <row r="727" spans="1:1" x14ac:dyDescent="0.25">
      <c r="A727" t="s">
        <v>921</v>
      </c>
    </row>
    <row r="728" spans="1:1" x14ac:dyDescent="0.25">
      <c r="A728" t="s">
        <v>922</v>
      </c>
    </row>
    <row r="729" spans="1:1" x14ac:dyDescent="0.25">
      <c r="A729" t="s">
        <v>104</v>
      </c>
    </row>
    <row r="730" spans="1:1" x14ac:dyDescent="0.25">
      <c r="A730" t="s">
        <v>923</v>
      </c>
    </row>
    <row r="731" spans="1:1" x14ac:dyDescent="0.25">
      <c r="A731" t="s">
        <v>924</v>
      </c>
    </row>
    <row r="732" spans="1:1" x14ac:dyDescent="0.25">
      <c r="A732" t="s">
        <v>925</v>
      </c>
    </row>
    <row r="733" spans="1:1" x14ac:dyDescent="0.25">
      <c r="A733" t="s">
        <v>922</v>
      </c>
    </row>
    <row r="734" spans="1:1" x14ac:dyDescent="0.25">
      <c r="A734" t="s">
        <v>104</v>
      </c>
    </row>
    <row r="735" spans="1:1" x14ac:dyDescent="0.25">
      <c r="A735" t="s">
        <v>926</v>
      </c>
    </row>
    <row r="736" spans="1:1" x14ac:dyDescent="0.25">
      <c r="A736" t="s">
        <v>924</v>
      </c>
    </row>
    <row r="737" spans="1:1" x14ac:dyDescent="0.25">
      <c r="A737" t="s">
        <v>925</v>
      </c>
    </row>
    <row r="738" spans="1:1" x14ac:dyDescent="0.25">
      <c r="A738" t="s">
        <v>927</v>
      </c>
    </row>
    <row r="739" spans="1:1" x14ac:dyDescent="0.25">
      <c r="A739" t="s">
        <v>104</v>
      </c>
    </row>
    <row r="740" spans="1:1" x14ac:dyDescent="0.25">
      <c r="A740" t="s">
        <v>928</v>
      </c>
    </row>
    <row r="741" spans="1:1" x14ac:dyDescent="0.25">
      <c r="A741" t="s">
        <v>929</v>
      </c>
    </row>
    <row r="742" spans="1:1" x14ac:dyDescent="0.25">
      <c r="A742" t="s">
        <v>930</v>
      </c>
    </row>
    <row r="743" spans="1:1" x14ac:dyDescent="0.25">
      <c r="A743" t="s">
        <v>931</v>
      </c>
    </row>
    <row r="744" spans="1:1" x14ac:dyDescent="0.25">
      <c r="A744" t="s">
        <v>104</v>
      </c>
    </row>
    <row r="745" spans="1:1" x14ac:dyDescent="0.25">
      <c r="A745" t="s">
        <v>932</v>
      </c>
    </row>
    <row r="746" spans="1:1" x14ac:dyDescent="0.25">
      <c r="A746" t="s">
        <v>933</v>
      </c>
    </row>
    <row r="747" spans="1:1" x14ac:dyDescent="0.25">
      <c r="A747" t="s">
        <v>934</v>
      </c>
    </row>
    <row r="748" spans="1:1" x14ac:dyDescent="0.25">
      <c r="A748" t="s">
        <v>935</v>
      </c>
    </row>
    <row r="749" spans="1:1" x14ac:dyDescent="0.25">
      <c r="A749" t="s">
        <v>882</v>
      </c>
    </row>
    <row r="750" spans="1:1" x14ac:dyDescent="0.25">
      <c r="A750" t="s">
        <v>936</v>
      </c>
    </row>
    <row r="751" spans="1:1" x14ac:dyDescent="0.25">
      <c r="A751" t="s">
        <v>104</v>
      </c>
    </row>
    <row r="752" spans="1:1" x14ac:dyDescent="0.25">
      <c r="A752" t="s">
        <v>937</v>
      </c>
    </row>
    <row r="753" spans="1:1" x14ac:dyDescent="0.25">
      <c r="A753" t="s">
        <v>867</v>
      </c>
    </row>
    <row r="754" spans="1:1" x14ac:dyDescent="0.25">
      <c r="A754" t="s">
        <v>868</v>
      </c>
    </row>
    <row r="755" spans="1:1" x14ac:dyDescent="0.25">
      <c r="A755" t="s">
        <v>104</v>
      </c>
    </row>
    <row r="756" spans="1:1" x14ac:dyDescent="0.25">
      <c r="A756" t="s">
        <v>938</v>
      </c>
    </row>
    <row r="757" spans="1:1" x14ac:dyDescent="0.25">
      <c r="A757" t="s">
        <v>933</v>
      </c>
    </row>
    <row r="758" spans="1:1" x14ac:dyDescent="0.25">
      <c r="A758" t="s">
        <v>104</v>
      </c>
    </row>
    <row r="759" spans="1:1" x14ac:dyDescent="0.25">
      <c r="A759" t="s">
        <v>939</v>
      </c>
    </row>
    <row r="760" spans="1:1" x14ac:dyDescent="0.25">
      <c r="A760" t="s">
        <v>940</v>
      </c>
    </row>
    <row r="761" spans="1:1" x14ac:dyDescent="0.25">
      <c r="A761" t="s">
        <v>941</v>
      </c>
    </row>
    <row r="762" spans="1:1" x14ac:dyDescent="0.25">
      <c r="A762" t="s">
        <v>942</v>
      </c>
    </row>
    <row r="763" spans="1:1" x14ac:dyDescent="0.25">
      <c r="A763" t="s">
        <v>104</v>
      </c>
    </row>
    <row r="764" spans="1:1" x14ac:dyDescent="0.25">
      <c r="A764" t="s">
        <v>943</v>
      </c>
    </row>
    <row r="765" spans="1:1" x14ac:dyDescent="0.25">
      <c r="A765" t="s">
        <v>944</v>
      </c>
    </row>
    <row r="766" spans="1:1" x14ac:dyDescent="0.25">
      <c r="A766" t="s">
        <v>945</v>
      </c>
    </row>
    <row r="767" spans="1:1" x14ac:dyDescent="0.25">
      <c r="A767" t="s">
        <v>946</v>
      </c>
    </row>
    <row r="768" spans="1:1" x14ac:dyDescent="0.25">
      <c r="A768" t="s">
        <v>868</v>
      </c>
    </row>
    <row r="769" spans="1:1" x14ac:dyDescent="0.25">
      <c r="A769" t="s">
        <v>104</v>
      </c>
    </row>
    <row r="770" spans="1:1" x14ac:dyDescent="0.25">
      <c r="A770" t="s">
        <v>947</v>
      </c>
    </row>
    <row r="771" spans="1:1" x14ac:dyDescent="0.25">
      <c r="A771" t="s">
        <v>948</v>
      </c>
    </row>
    <row r="772" spans="1:1" x14ac:dyDescent="0.25">
      <c r="A772" t="s">
        <v>949</v>
      </c>
    </row>
    <row r="773" spans="1:1" x14ac:dyDescent="0.25">
      <c r="A773" t="s">
        <v>950</v>
      </c>
    </row>
    <row r="774" spans="1:1" x14ac:dyDescent="0.25">
      <c r="A774" t="s">
        <v>951</v>
      </c>
    </row>
    <row r="775" spans="1:1" x14ac:dyDescent="0.25">
      <c r="A775" t="s">
        <v>104</v>
      </c>
    </row>
    <row r="776" spans="1:1" x14ac:dyDescent="0.25">
      <c r="A776" t="s">
        <v>952</v>
      </c>
    </row>
    <row r="777" spans="1:1" x14ac:dyDescent="0.25">
      <c r="A777" t="s">
        <v>953</v>
      </c>
    </row>
    <row r="778" spans="1:1" x14ac:dyDescent="0.25">
      <c r="A778" t="s">
        <v>954</v>
      </c>
    </row>
    <row r="779" spans="1:1" x14ac:dyDescent="0.25">
      <c r="A779" t="s">
        <v>955</v>
      </c>
    </row>
    <row r="780" spans="1:1" x14ac:dyDescent="0.25">
      <c r="A780" t="s">
        <v>956</v>
      </c>
    </row>
    <row r="781" spans="1:1" x14ac:dyDescent="0.25">
      <c r="A781" t="s">
        <v>957</v>
      </c>
    </row>
    <row r="782" spans="1:1" x14ac:dyDescent="0.25">
      <c r="A782" t="s">
        <v>104</v>
      </c>
    </row>
    <row r="783" spans="1:1" x14ac:dyDescent="0.25">
      <c r="A783" t="s">
        <v>958</v>
      </c>
    </row>
    <row r="784" spans="1:1" x14ac:dyDescent="0.25">
      <c r="A784" t="s">
        <v>959</v>
      </c>
    </row>
    <row r="785" spans="1:1" x14ac:dyDescent="0.25">
      <c r="A785" t="s">
        <v>960</v>
      </c>
    </row>
    <row r="786" spans="1:1" x14ac:dyDescent="0.25">
      <c r="A786" t="s">
        <v>961</v>
      </c>
    </row>
    <row r="787" spans="1:1" x14ac:dyDescent="0.25">
      <c r="A787" t="s">
        <v>962</v>
      </c>
    </row>
    <row r="788" spans="1:1" x14ac:dyDescent="0.25">
      <c r="A788" t="s">
        <v>963</v>
      </c>
    </row>
    <row r="789" spans="1:1" x14ac:dyDescent="0.25">
      <c r="A789" t="s">
        <v>964</v>
      </c>
    </row>
    <row r="790" spans="1:1" x14ac:dyDescent="0.25">
      <c r="A790" t="s">
        <v>965</v>
      </c>
    </row>
    <row r="791" spans="1:1" x14ac:dyDescent="0.25">
      <c r="A791" t="s">
        <v>966</v>
      </c>
    </row>
    <row r="792" spans="1:1" x14ac:dyDescent="0.25">
      <c r="A792" t="s">
        <v>967</v>
      </c>
    </row>
    <row r="793" spans="1:1" x14ac:dyDescent="0.25">
      <c r="A793" t="s">
        <v>968</v>
      </c>
    </row>
    <row r="794" spans="1:1" x14ac:dyDescent="0.25">
      <c r="A794" t="s">
        <v>969</v>
      </c>
    </row>
    <row r="795" spans="1:1" x14ac:dyDescent="0.25">
      <c r="A795" t="s">
        <v>104</v>
      </c>
    </row>
    <row r="796" spans="1:1" x14ac:dyDescent="0.25">
      <c r="A796" t="s">
        <v>970</v>
      </c>
    </row>
    <row r="797" spans="1:1" x14ac:dyDescent="0.25">
      <c r="A797" t="s">
        <v>971</v>
      </c>
    </row>
    <row r="798" spans="1:1" x14ac:dyDescent="0.25">
      <c r="A798" t="s">
        <v>972</v>
      </c>
    </row>
    <row r="799" spans="1:1" x14ac:dyDescent="0.25">
      <c r="A799" t="s">
        <v>104</v>
      </c>
    </row>
    <row r="800" spans="1:1" x14ac:dyDescent="0.25">
      <c r="A800" t="s">
        <v>973</v>
      </c>
    </row>
    <row r="801" spans="1:1" x14ac:dyDescent="0.25">
      <c r="A801" t="s">
        <v>974</v>
      </c>
    </row>
    <row r="802" spans="1:1" x14ac:dyDescent="0.25">
      <c r="A802" t="s">
        <v>104</v>
      </c>
    </row>
    <row r="803" spans="1:1" x14ac:dyDescent="0.25">
      <c r="A803" t="s">
        <v>104</v>
      </c>
    </row>
    <row r="804" spans="1:1" x14ac:dyDescent="0.25">
      <c r="A804" t="s">
        <v>975</v>
      </c>
    </row>
    <row r="805" spans="1:1" x14ac:dyDescent="0.25">
      <c r="A805" t="s">
        <v>976</v>
      </c>
    </row>
    <row r="806" spans="1:1" x14ac:dyDescent="0.25">
      <c r="A806" t="s">
        <v>977</v>
      </c>
    </row>
    <row r="807" spans="1:1" x14ac:dyDescent="0.25">
      <c r="A807" t="s">
        <v>978</v>
      </c>
    </row>
    <row r="808" spans="1:1" x14ac:dyDescent="0.25">
      <c r="A808" t="s">
        <v>979</v>
      </c>
    </row>
    <row r="809" spans="1:1" x14ac:dyDescent="0.25">
      <c r="A809" t="s">
        <v>980</v>
      </c>
    </row>
    <row r="810" spans="1:1" x14ac:dyDescent="0.25">
      <c r="A810" t="s">
        <v>981</v>
      </c>
    </row>
    <row r="811" spans="1:1" x14ac:dyDescent="0.25">
      <c r="A811" t="s">
        <v>982</v>
      </c>
    </row>
    <row r="812" spans="1:1" x14ac:dyDescent="0.25">
      <c r="A812" t="s">
        <v>983</v>
      </c>
    </row>
    <row r="813" spans="1:1" x14ac:dyDescent="0.25">
      <c r="A813" t="s">
        <v>984</v>
      </c>
    </row>
    <row r="814" spans="1:1" x14ac:dyDescent="0.25">
      <c r="A814" t="s">
        <v>985</v>
      </c>
    </row>
    <row r="815" spans="1:1" x14ac:dyDescent="0.25">
      <c r="A815" t="s">
        <v>986</v>
      </c>
    </row>
    <row r="816" spans="1:1" x14ac:dyDescent="0.25">
      <c r="A816" t="s">
        <v>987</v>
      </c>
    </row>
    <row r="817" spans="1:1" x14ac:dyDescent="0.25">
      <c r="A817" t="s">
        <v>988</v>
      </c>
    </row>
    <row r="818" spans="1:1" x14ac:dyDescent="0.25">
      <c r="A818" t="s">
        <v>989</v>
      </c>
    </row>
    <row r="819" spans="1:1" x14ac:dyDescent="0.25">
      <c r="A819" t="s">
        <v>990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workbookViewId="0">
      <selection activeCell="N21" sqref="N21"/>
    </sheetView>
  </sheetViews>
  <sheetFormatPr defaultRowHeight="15" x14ac:dyDescent="0.25"/>
  <cols>
    <col min="1" max="1" width="12.42578125" bestFit="1" customWidth="1"/>
    <col min="2" max="2" width="22.140625" bestFit="1" customWidth="1"/>
    <col min="3" max="3" width="21.5703125" bestFit="1" customWidth="1"/>
    <col min="7" max="7" width="10.28515625" bestFit="1" customWidth="1"/>
  </cols>
  <sheetData>
    <row r="1" spans="1:9" x14ac:dyDescent="0.25">
      <c r="G1" t="s">
        <v>41</v>
      </c>
    </row>
    <row r="2" spans="1:9" x14ac:dyDescent="0.25">
      <c r="B2" t="s">
        <v>42</v>
      </c>
      <c r="G2" t="s">
        <v>43</v>
      </c>
    </row>
    <row r="3" spans="1:9" x14ac:dyDescent="0.25">
      <c r="B3" t="s">
        <v>44</v>
      </c>
      <c r="C3" t="s">
        <v>45</v>
      </c>
      <c r="D3" t="s">
        <v>46</v>
      </c>
      <c r="G3" t="s">
        <v>47</v>
      </c>
      <c r="H3" t="s">
        <v>48</v>
      </c>
      <c r="I3" t="s">
        <v>49</v>
      </c>
    </row>
    <row r="4" spans="1:9" x14ac:dyDescent="0.25">
      <c r="A4">
        <v>2011</v>
      </c>
      <c r="B4">
        <v>2.9</v>
      </c>
      <c r="D4" s="17">
        <v>1.3919999999999999</v>
      </c>
      <c r="G4" s="64">
        <v>35795</v>
      </c>
      <c r="H4">
        <v>1997</v>
      </c>
      <c r="I4">
        <v>1.6</v>
      </c>
    </row>
    <row r="5" spans="1:9" x14ac:dyDescent="0.25">
      <c r="A5">
        <v>2012</v>
      </c>
      <c r="B5">
        <v>2.6</v>
      </c>
      <c r="C5">
        <v>1</v>
      </c>
      <c r="D5" s="17">
        <v>1.2847999999999999</v>
      </c>
      <c r="G5" s="64">
        <v>36160</v>
      </c>
      <c r="H5">
        <v>1998</v>
      </c>
      <c r="I5">
        <v>1.1000000000000001</v>
      </c>
    </row>
    <row r="6" spans="1:9" x14ac:dyDescent="0.25">
      <c r="A6">
        <v>2013</v>
      </c>
      <c r="B6">
        <v>1.3</v>
      </c>
      <c r="C6" s="52">
        <f t="shared" ref="C6:C15" si="0">C5*(1+B6/100)</f>
        <v>1.0129999999999999</v>
      </c>
      <c r="D6" s="17">
        <v>1.3281000000000001</v>
      </c>
      <c r="G6" s="64">
        <v>36525</v>
      </c>
      <c r="H6">
        <v>1999</v>
      </c>
      <c r="I6">
        <v>1.1000000000000001</v>
      </c>
    </row>
    <row r="7" spans="1:9" x14ac:dyDescent="0.25">
      <c r="A7">
        <v>2014</v>
      </c>
      <c r="B7">
        <v>0.4</v>
      </c>
      <c r="C7" s="52">
        <f t="shared" si="0"/>
        <v>1.0170519999999998</v>
      </c>
      <c r="D7" s="17">
        <v>1.3285</v>
      </c>
      <c r="G7" s="64">
        <v>36891</v>
      </c>
      <c r="H7">
        <v>2000</v>
      </c>
      <c r="I7">
        <v>2.1</v>
      </c>
    </row>
    <row r="8" spans="1:9" x14ac:dyDescent="0.25">
      <c r="A8">
        <v>2015</v>
      </c>
      <c r="B8">
        <v>0.1</v>
      </c>
      <c r="C8" s="52">
        <f t="shared" si="0"/>
        <v>1.0180690519999998</v>
      </c>
      <c r="D8" s="17">
        <v>1.1094999999999999</v>
      </c>
      <c r="G8" s="64">
        <v>37256</v>
      </c>
      <c r="H8">
        <v>2001</v>
      </c>
      <c r="I8">
        <v>2.2999999999999998</v>
      </c>
    </row>
    <row r="9" spans="1:9" x14ac:dyDescent="0.25">
      <c r="A9">
        <v>2016</v>
      </c>
      <c r="B9">
        <v>0.2</v>
      </c>
      <c r="C9" s="52">
        <f t="shared" si="0"/>
        <v>1.0201051901039997</v>
      </c>
      <c r="D9" s="17">
        <v>1.1069</v>
      </c>
      <c r="G9" s="64">
        <v>37621</v>
      </c>
      <c r="H9">
        <v>2002</v>
      </c>
      <c r="I9">
        <v>2.2999999999999998</v>
      </c>
    </row>
    <row r="10" spans="1:9" x14ac:dyDescent="0.25">
      <c r="A10">
        <v>2017</v>
      </c>
      <c r="B10">
        <v>1.6</v>
      </c>
      <c r="C10" s="52">
        <f t="shared" si="0"/>
        <v>1.0364268731456636</v>
      </c>
      <c r="D10" s="17">
        <v>1.1296999999999999</v>
      </c>
      <c r="G10" s="64">
        <v>37986</v>
      </c>
      <c r="H10">
        <v>2003</v>
      </c>
      <c r="I10">
        <v>2.1</v>
      </c>
    </row>
    <row r="11" spans="1:9" x14ac:dyDescent="0.25">
      <c r="A11">
        <v>2018</v>
      </c>
      <c r="B11">
        <v>1.8</v>
      </c>
      <c r="C11" s="52">
        <f t="shared" si="0"/>
        <v>1.0550825568622855</v>
      </c>
      <c r="D11" s="17">
        <v>1.181</v>
      </c>
      <c r="G11" s="64">
        <v>38352</v>
      </c>
      <c r="H11">
        <v>2004</v>
      </c>
      <c r="I11">
        <v>2.1</v>
      </c>
    </row>
    <row r="12" spans="1:9" x14ac:dyDescent="0.25">
      <c r="A12">
        <v>2019</v>
      </c>
      <c r="B12">
        <v>1.4</v>
      </c>
      <c r="C12" s="52">
        <f t="shared" si="0"/>
        <v>1.0698537126583574</v>
      </c>
      <c r="D12" s="17">
        <v>1.1194999999999999</v>
      </c>
      <c r="G12" s="64">
        <v>38717</v>
      </c>
      <c r="H12">
        <v>2005</v>
      </c>
      <c r="I12">
        <v>2.2000000000000002</v>
      </c>
    </row>
    <row r="13" spans="1:9" x14ac:dyDescent="0.25">
      <c r="A13">
        <v>2020</v>
      </c>
      <c r="B13">
        <v>0.7</v>
      </c>
      <c r="C13" s="52">
        <f t="shared" si="0"/>
        <v>1.0773426886469657</v>
      </c>
      <c r="D13" s="17">
        <v>1.1422000000000001</v>
      </c>
      <c r="G13" s="64">
        <v>39082</v>
      </c>
      <c r="H13">
        <v>2006</v>
      </c>
      <c r="I13">
        <v>2.2000000000000002</v>
      </c>
    </row>
    <row r="14" spans="1:9" x14ac:dyDescent="0.25">
      <c r="A14">
        <v>2021</v>
      </c>
      <c r="B14">
        <v>2.9</v>
      </c>
      <c r="C14" s="52">
        <f t="shared" si="0"/>
        <v>1.1085856266177276</v>
      </c>
      <c r="D14" s="17">
        <v>1.1827000000000001</v>
      </c>
      <c r="G14" s="64">
        <v>39447</v>
      </c>
      <c r="H14">
        <v>2007</v>
      </c>
      <c r="I14">
        <v>2.1</v>
      </c>
    </row>
    <row r="15" spans="1:9" x14ac:dyDescent="0.25">
      <c r="A15">
        <v>2022</v>
      </c>
      <c r="B15">
        <v>9.1999999999999993</v>
      </c>
      <c r="C15" s="52">
        <f t="shared" si="0"/>
        <v>1.2105755042665587</v>
      </c>
      <c r="D15" s="17">
        <v>1.0529999999999999</v>
      </c>
      <c r="G15" s="64">
        <v>39813</v>
      </c>
      <c r="H15">
        <v>2008</v>
      </c>
      <c r="I15">
        <v>3.3</v>
      </c>
    </row>
    <row r="16" spans="1:9" x14ac:dyDescent="0.25">
      <c r="G16" s="64">
        <v>40178</v>
      </c>
      <c r="H16">
        <v>2009</v>
      </c>
      <c r="I16">
        <v>0.3</v>
      </c>
    </row>
    <row r="17" spans="1:9" x14ac:dyDescent="0.25">
      <c r="G17" s="64">
        <v>40543</v>
      </c>
      <c r="H17">
        <v>2010</v>
      </c>
      <c r="I17">
        <v>1.6</v>
      </c>
    </row>
    <row r="18" spans="1:9" x14ac:dyDescent="0.25">
      <c r="G18" s="64">
        <v>40908</v>
      </c>
      <c r="H18">
        <v>2011</v>
      </c>
      <c r="I18">
        <v>2.7</v>
      </c>
    </row>
    <row r="19" spans="1:9" x14ac:dyDescent="0.25">
      <c r="A19" t="s">
        <v>50</v>
      </c>
      <c r="G19" s="64">
        <v>41274</v>
      </c>
      <c r="H19">
        <v>2012</v>
      </c>
      <c r="I19">
        <v>2.5</v>
      </c>
    </row>
    <row r="20" spans="1:9" x14ac:dyDescent="0.25">
      <c r="A20">
        <v>2020</v>
      </c>
      <c r="B20" t="s">
        <v>51</v>
      </c>
      <c r="C20">
        <f>1*D13</f>
        <v>1.1422000000000001</v>
      </c>
      <c r="D20" t="s">
        <v>52</v>
      </c>
      <c r="G20" s="64">
        <v>41639</v>
      </c>
      <c r="H20">
        <v>2013</v>
      </c>
      <c r="I20">
        <v>1.4</v>
      </c>
    </row>
    <row r="21" spans="1:9" x14ac:dyDescent="0.25">
      <c r="G21" s="64">
        <v>42004</v>
      </c>
      <c r="H21">
        <v>2014</v>
      </c>
      <c r="I21">
        <v>0.4</v>
      </c>
    </row>
    <row r="22" spans="1:9" x14ac:dyDescent="0.25">
      <c r="G22" s="64">
        <v>42369</v>
      </c>
      <c r="H22">
        <v>2015</v>
      </c>
      <c r="I22">
        <v>0.2</v>
      </c>
    </row>
    <row r="23" spans="1:9" x14ac:dyDescent="0.25">
      <c r="G23" s="64">
        <v>42735</v>
      </c>
      <c r="H23">
        <v>2016</v>
      </c>
      <c r="I23">
        <v>0.2</v>
      </c>
    </row>
    <row r="24" spans="1:9" x14ac:dyDescent="0.25">
      <c r="G24" s="64">
        <v>43100</v>
      </c>
      <c r="H24">
        <v>2017</v>
      </c>
      <c r="I24">
        <v>1.5</v>
      </c>
    </row>
    <row r="25" spans="1:9" x14ac:dyDescent="0.25">
      <c r="G25" s="64">
        <v>43465</v>
      </c>
      <c r="H25">
        <v>2018</v>
      </c>
      <c r="I25">
        <v>1.8</v>
      </c>
    </row>
    <row r="26" spans="1:9" x14ac:dyDescent="0.25">
      <c r="G26" s="64">
        <v>43830</v>
      </c>
      <c r="H26">
        <v>2019</v>
      </c>
      <c r="I26">
        <v>1.2</v>
      </c>
    </row>
    <row r="27" spans="1:9" x14ac:dyDescent="0.25">
      <c r="G27" s="64">
        <v>44196</v>
      </c>
      <c r="H27">
        <v>2020</v>
      </c>
      <c r="I27">
        <v>0.3</v>
      </c>
    </row>
    <row r="28" spans="1:9" x14ac:dyDescent="0.25">
      <c r="G28" s="64">
        <v>44561</v>
      </c>
      <c r="H28">
        <v>2021</v>
      </c>
      <c r="I28">
        <v>2.6</v>
      </c>
    </row>
    <row r="29" spans="1:9" x14ac:dyDescent="0.25">
      <c r="G29" s="64">
        <v>44926</v>
      </c>
      <c r="H29">
        <v>2022</v>
      </c>
      <c r="I29">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44"/>
  <sheetViews>
    <sheetView workbookViewId="0">
      <selection activeCell="D8" sqref="D8"/>
    </sheetView>
  </sheetViews>
  <sheetFormatPr defaultRowHeight="15" x14ac:dyDescent="0.25"/>
  <cols>
    <col min="1" max="1" width="57.85546875" customWidth="1"/>
    <col min="2" max="2" width="8.42578125" customWidth="1"/>
    <col min="3" max="4" width="12" bestFit="1" customWidth="1"/>
    <col min="9" max="9" width="11" bestFit="1" customWidth="1"/>
    <col min="16" max="16" width="10.140625" customWidth="1"/>
    <col min="19" max="19" width="9" customWidth="1"/>
    <col min="29" max="29" width="9" customWidth="1"/>
    <col min="35" max="35" width="11" bestFit="1" customWidth="1"/>
  </cols>
  <sheetData>
    <row r="1" spans="1:38" ht="15.6" customHeight="1" x14ac:dyDescent="0.25">
      <c r="A1" s="25" t="s">
        <v>53</v>
      </c>
    </row>
    <row r="3" spans="1:38" x14ac:dyDescent="0.25">
      <c r="A3" s="11" t="s">
        <v>54</v>
      </c>
    </row>
    <row r="4" spans="1:38" x14ac:dyDescent="0.25">
      <c r="A4" t="s">
        <v>55</v>
      </c>
      <c r="B4">
        <v>2014</v>
      </c>
      <c r="C4">
        <v>2015</v>
      </c>
      <c r="D4">
        <v>2016</v>
      </c>
      <c r="E4">
        <v>2017</v>
      </c>
      <c r="F4">
        <v>2018</v>
      </c>
      <c r="G4">
        <v>2019</v>
      </c>
      <c r="H4">
        <v>2020</v>
      </c>
      <c r="I4">
        <v>2021</v>
      </c>
      <c r="J4">
        <v>2022</v>
      </c>
      <c r="K4">
        <v>2023</v>
      </c>
      <c r="L4">
        <v>2024</v>
      </c>
      <c r="M4">
        <v>2025</v>
      </c>
      <c r="N4">
        <v>2026</v>
      </c>
      <c r="O4">
        <v>2027</v>
      </c>
      <c r="P4">
        <v>2028</v>
      </c>
      <c r="Q4">
        <v>2029</v>
      </c>
      <c r="R4">
        <v>2030</v>
      </c>
      <c r="S4">
        <v>2031</v>
      </c>
      <c r="T4">
        <v>2032</v>
      </c>
      <c r="U4">
        <v>2033</v>
      </c>
      <c r="V4">
        <v>2034</v>
      </c>
      <c r="W4">
        <v>2035</v>
      </c>
      <c r="X4">
        <v>2036</v>
      </c>
      <c r="Y4">
        <v>2037</v>
      </c>
      <c r="Z4">
        <v>2038</v>
      </c>
      <c r="AA4">
        <v>2039</v>
      </c>
      <c r="AB4">
        <v>2040</v>
      </c>
      <c r="AC4">
        <v>2041</v>
      </c>
      <c r="AD4">
        <v>2042</v>
      </c>
      <c r="AE4">
        <v>2043</v>
      </c>
      <c r="AF4">
        <v>2044</v>
      </c>
      <c r="AG4">
        <v>2045</v>
      </c>
      <c r="AH4">
        <v>2046</v>
      </c>
      <c r="AI4">
        <v>2047</v>
      </c>
      <c r="AJ4">
        <v>2048</v>
      </c>
      <c r="AK4">
        <v>2049</v>
      </c>
      <c r="AL4">
        <v>2050</v>
      </c>
    </row>
    <row r="5" spans="1:38" x14ac:dyDescent="0.25">
      <c r="A5" t="s">
        <v>56</v>
      </c>
      <c r="B5">
        <v>0</v>
      </c>
      <c r="C5">
        <v>0</v>
      </c>
      <c r="D5" s="2">
        <v>10536151293</v>
      </c>
      <c r="E5" s="2">
        <v>10925801362</v>
      </c>
      <c r="F5" s="2">
        <v>11402690679</v>
      </c>
      <c r="G5" s="2">
        <v>11752516196</v>
      </c>
      <c r="H5" s="2">
        <v>12202451372</v>
      </c>
      <c r="I5" s="2">
        <v>12754490541</v>
      </c>
      <c r="J5" s="2">
        <v>13613087762</v>
      </c>
      <c r="K5" s="2">
        <v>14621539949</v>
      </c>
      <c r="L5" s="2">
        <v>14616108961</v>
      </c>
      <c r="M5" s="2">
        <v>14752302658</v>
      </c>
      <c r="N5" s="2">
        <v>14844605787</v>
      </c>
      <c r="O5" s="2">
        <v>14612959474</v>
      </c>
      <c r="P5" s="2">
        <v>14432822541</v>
      </c>
      <c r="Q5" s="2">
        <v>14238724047</v>
      </c>
      <c r="R5" s="2">
        <v>14075807689</v>
      </c>
      <c r="S5" s="2">
        <v>14050315025</v>
      </c>
      <c r="T5" s="2">
        <v>14083750488</v>
      </c>
      <c r="U5" s="2">
        <v>13688629533</v>
      </c>
      <c r="V5" s="2">
        <v>13727016886</v>
      </c>
      <c r="W5" s="2">
        <v>13735975045</v>
      </c>
      <c r="X5" s="2">
        <v>13750795133</v>
      </c>
      <c r="Y5" s="2">
        <v>13501737976</v>
      </c>
      <c r="Z5" s="2">
        <v>13745564570</v>
      </c>
      <c r="AA5" s="2">
        <v>13988407546</v>
      </c>
      <c r="AB5" s="2">
        <v>14212177876</v>
      </c>
      <c r="AC5" s="2">
        <v>14348627237</v>
      </c>
      <c r="AD5" s="2">
        <v>14761735105</v>
      </c>
      <c r="AE5" s="2">
        <v>15112298441</v>
      </c>
      <c r="AF5" s="2">
        <v>15360879671</v>
      </c>
      <c r="AG5" s="2">
        <v>15528962140</v>
      </c>
      <c r="AH5" s="2">
        <v>15621407857</v>
      </c>
      <c r="AI5" s="2">
        <v>15853644397</v>
      </c>
      <c r="AJ5" s="2">
        <v>16000948057</v>
      </c>
      <c r="AK5" s="2">
        <v>16085465537</v>
      </c>
      <c r="AL5" s="2">
        <v>16124569453</v>
      </c>
    </row>
    <row r="6" spans="1:38" x14ac:dyDescent="0.25">
      <c r="A6" t="s">
        <v>57</v>
      </c>
      <c r="B6">
        <v>0</v>
      </c>
      <c r="C6">
        <v>0</v>
      </c>
      <c r="D6" s="2">
        <v>12098738796</v>
      </c>
      <c r="E6" s="2">
        <v>12551800754</v>
      </c>
      <c r="F6" s="2">
        <v>13267751231</v>
      </c>
      <c r="G6" s="2">
        <v>13759390059</v>
      </c>
      <c r="H6" s="2">
        <v>14398357681</v>
      </c>
      <c r="I6" s="2">
        <v>15247757461</v>
      </c>
      <c r="J6" s="2">
        <v>18232079136</v>
      </c>
      <c r="K6" s="2">
        <v>18875539212</v>
      </c>
      <c r="L6" s="2">
        <v>18961915038</v>
      </c>
      <c r="M6" s="2">
        <v>18707139268</v>
      </c>
      <c r="N6" s="2">
        <v>18305029870</v>
      </c>
      <c r="O6" s="2">
        <v>17978482253</v>
      </c>
      <c r="P6" s="2">
        <v>17728228357</v>
      </c>
      <c r="Q6" s="2">
        <v>17577781850</v>
      </c>
      <c r="R6" s="2">
        <v>17299155409</v>
      </c>
      <c r="S6" s="2">
        <v>16970202940</v>
      </c>
      <c r="T6" s="2">
        <v>16763832649</v>
      </c>
      <c r="U6" s="2">
        <v>16288753218</v>
      </c>
      <c r="V6" s="2">
        <v>16563251086</v>
      </c>
      <c r="W6" s="2">
        <v>16872189308</v>
      </c>
      <c r="X6" s="2">
        <v>17073873703</v>
      </c>
      <c r="Y6" s="2">
        <v>17032394554</v>
      </c>
      <c r="Z6" s="2">
        <v>17910825231</v>
      </c>
      <c r="AA6" s="2">
        <v>18658471499</v>
      </c>
      <c r="AB6" s="2">
        <v>19355960941</v>
      </c>
      <c r="AC6" s="2">
        <v>19877972787</v>
      </c>
      <c r="AD6" s="2">
        <v>20264140225</v>
      </c>
      <c r="AE6" s="2">
        <v>20575835348</v>
      </c>
      <c r="AF6" s="2">
        <v>20814021984</v>
      </c>
      <c r="AG6" s="2">
        <v>20992601803</v>
      </c>
      <c r="AH6" s="2">
        <v>21110176739</v>
      </c>
      <c r="AI6" s="2">
        <v>21195800314</v>
      </c>
      <c r="AJ6" s="2">
        <v>21243253698</v>
      </c>
      <c r="AK6" s="2">
        <v>21275574380</v>
      </c>
      <c r="AL6" s="2">
        <v>21319576597</v>
      </c>
    </row>
    <row r="7" spans="1:38" x14ac:dyDescent="0.25">
      <c r="A7" t="s">
        <v>58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row>
    <row r="8" spans="1:38" x14ac:dyDescent="0.25">
      <c r="A8" t="s">
        <v>59</v>
      </c>
      <c r="B8">
        <v>0</v>
      </c>
      <c r="C8">
        <v>0</v>
      </c>
      <c r="D8" s="18">
        <v>4251109200</v>
      </c>
      <c r="E8">
        <v>4529850692</v>
      </c>
      <c r="F8">
        <v>4479653556</v>
      </c>
      <c r="G8">
        <v>3733028062</v>
      </c>
      <c r="H8">
        <v>3405361027</v>
      </c>
      <c r="I8">
        <v>2828957815</v>
      </c>
      <c r="J8">
        <v>2441067368</v>
      </c>
      <c r="K8">
        <v>2194166771</v>
      </c>
      <c r="L8">
        <v>1900113378</v>
      </c>
      <c r="M8">
        <v>1767769160</v>
      </c>
      <c r="N8">
        <v>1698106967</v>
      </c>
      <c r="O8">
        <v>1612847044</v>
      </c>
      <c r="P8">
        <v>1550064873</v>
      </c>
      <c r="Q8">
        <v>1565064500</v>
      </c>
      <c r="R8">
        <v>1172776600</v>
      </c>
      <c r="S8">
        <v>1198236183</v>
      </c>
      <c r="T8">
        <v>1211293547</v>
      </c>
      <c r="U8">
        <v>1221475981</v>
      </c>
      <c r="V8">
        <v>1230254008</v>
      </c>
      <c r="W8">
        <v>1245042362</v>
      </c>
      <c r="X8">
        <v>1272941662</v>
      </c>
      <c r="Y8">
        <v>1300748189</v>
      </c>
      <c r="Z8">
        <v>1328905126</v>
      </c>
      <c r="AA8">
        <v>1354439545</v>
      </c>
      <c r="AB8">
        <v>1372261324</v>
      </c>
      <c r="AC8">
        <v>1384562368</v>
      </c>
      <c r="AD8">
        <v>1406829394</v>
      </c>
      <c r="AE8">
        <v>1421668108</v>
      </c>
      <c r="AF8">
        <v>1408571215</v>
      </c>
      <c r="AG8">
        <v>1415342777</v>
      </c>
      <c r="AH8">
        <v>1437225110</v>
      </c>
      <c r="AI8">
        <v>1460007087</v>
      </c>
      <c r="AJ8">
        <v>1481747382</v>
      </c>
      <c r="AK8">
        <v>1502649934</v>
      </c>
      <c r="AL8">
        <v>1513025732</v>
      </c>
    </row>
    <row r="9" spans="1:38" x14ac:dyDescent="0.25">
      <c r="A9" t="s">
        <v>60</v>
      </c>
      <c r="B9">
        <v>0</v>
      </c>
      <c r="C9">
        <v>0</v>
      </c>
      <c r="D9" s="2">
        <v>26797686411</v>
      </c>
      <c r="E9" s="2">
        <v>27500669411</v>
      </c>
      <c r="F9" s="2">
        <v>28208826631</v>
      </c>
      <c r="G9" s="2">
        <v>29031554228</v>
      </c>
      <c r="H9" s="2">
        <v>30155763682</v>
      </c>
      <c r="I9" s="2">
        <v>31072568268</v>
      </c>
      <c r="J9" s="2">
        <v>32543511581</v>
      </c>
      <c r="K9" s="2">
        <v>32282367228</v>
      </c>
      <c r="L9" s="2">
        <v>32298046460</v>
      </c>
      <c r="M9" s="2">
        <v>32593346486</v>
      </c>
      <c r="N9" s="2">
        <v>33133996318</v>
      </c>
      <c r="O9" s="2">
        <v>33764649013</v>
      </c>
      <c r="P9" s="2">
        <v>33325709547</v>
      </c>
      <c r="Q9" s="2">
        <v>33043230145</v>
      </c>
      <c r="R9" s="2">
        <v>32846720005</v>
      </c>
      <c r="S9" s="2">
        <v>33313674560</v>
      </c>
      <c r="T9" s="2">
        <v>33861546455</v>
      </c>
      <c r="U9" s="2">
        <v>33241752983</v>
      </c>
      <c r="V9" s="2">
        <v>33207771879</v>
      </c>
      <c r="W9" s="2">
        <v>33099574157</v>
      </c>
      <c r="X9" s="2">
        <v>33721648173</v>
      </c>
      <c r="Y9" s="2">
        <v>34487714613</v>
      </c>
      <c r="Z9" s="2">
        <v>34970062603</v>
      </c>
      <c r="AA9" s="2">
        <v>35364657328</v>
      </c>
      <c r="AB9" s="2">
        <v>35553968809</v>
      </c>
      <c r="AC9" s="2">
        <v>35452084965</v>
      </c>
      <c r="AD9" s="2">
        <v>35136846266</v>
      </c>
      <c r="AE9" s="2">
        <v>35353124147</v>
      </c>
      <c r="AF9" s="2">
        <v>35496157267</v>
      </c>
      <c r="AG9" s="2">
        <v>35611080631</v>
      </c>
      <c r="AH9" s="2">
        <v>35712739286</v>
      </c>
      <c r="AI9" s="2">
        <v>35874368129</v>
      </c>
      <c r="AJ9" s="2">
        <v>36134560294</v>
      </c>
      <c r="AK9" s="2">
        <v>36430943594</v>
      </c>
      <c r="AL9" s="2">
        <v>36776450862</v>
      </c>
    </row>
    <row r="10" spans="1:38" x14ac:dyDescent="0.25">
      <c r="A10" t="s">
        <v>61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row>
    <row r="11" spans="1:38" x14ac:dyDescent="0.25">
      <c r="A11" t="s">
        <v>62</v>
      </c>
      <c r="D11" s="19">
        <f t="shared" ref="D11:I11" si="0">D9/J9</f>
        <v>0.82344175871436665</v>
      </c>
      <c r="E11" s="19">
        <f t="shared" si="0"/>
        <v>0.85187895970489391</v>
      </c>
      <c r="F11" s="19">
        <f t="shared" si="0"/>
        <v>0.87339110945721266</v>
      </c>
      <c r="G11" s="19">
        <f t="shared" si="0"/>
        <v>0.89072026526855974</v>
      </c>
      <c r="H11" s="19">
        <f t="shared" si="0"/>
        <v>0.91011550169147337</v>
      </c>
      <c r="I11" s="19">
        <f t="shared" si="0"/>
        <v>0.92026925131182324</v>
      </c>
      <c r="J11" s="5">
        <v>1</v>
      </c>
      <c r="K11" s="19">
        <v>0.99197553243908498</v>
      </c>
      <c r="L11" s="5">
        <v>0.99245732531386344</v>
      </c>
      <c r="M11" s="5">
        <v>1.001531331518295</v>
      </c>
      <c r="N11" s="5">
        <v>1.018144468998998</v>
      </c>
      <c r="O11" s="5">
        <v>1.0375232226848241</v>
      </c>
      <c r="P11" s="5">
        <v>1.024035450632091</v>
      </c>
      <c r="Q11" s="5">
        <v>1.015355397734391</v>
      </c>
      <c r="R11" s="5">
        <v>1.009317016181408</v>
      </c>
      <c r="S11" s="5">
        <v>1.0236656384509419</v>
      </c>
      <c r="T11" s="5">
        <v>1.0405006961439749</v>
      </c>
      <c r="U11" s="5">
        <v>1.0214556256555809</v>
      </c>
      <c r="V11" s="5">
        <v>1.020411451184261</v>
      </c>
      <c r="W11" s="5">
        <v>1.0170867416878471</v>
      </c>
      <c r="X11" s="5">
        <v>1.0362018889408311</v>
      </c>
      <c r="Y11" s="5">
        <v>1.0597416485667479</v>
      </c>
      <c r="Z11" s="5">
        <v>1.0745632817147091</v>
      </c>
      <c r="AA11" s="5">
        <v>1.0866884245106201</v>
      </c>
      <c r="AB11" s="5">
        <v>1.092505605011526</v>
      </c>
      <c r="AC11" s="5">
        <v>1.089374908935707</v>
      </c>
      <c r="AD11" s="5">
        <v>1.079688225363918</v>
      </c>
      <c r="AE11" s="5">
        <v>1.08633403187013</v>
      </c>
      <c r="AF11" s="5">
        <v>1.09072916666202</v>
      </c>
      <c r="AG11" s="5">
        <v>1.0942605423008791</v>
      </c>
      <c r="AH11" s="5">
        <v>1.0973843187485119</v>
      </c>
      <c r="AI11" s="5">
        <v>1.102350864617347</v>
      </c>
      <c r="AJ11" s="5">
        <v>1.1103460732583199</v>
      </c>
      <c r="AK11" s="5">
        <v>1.1194533664052899</v>
      </c>
      <c r="AL11" s="5">
        <v>1.1300701453334041</v>
      </c>
    </row>
    <row r="12" spans="1:38" x14ac:dyDescent="0.25">
      <c r="D12" s="20"/>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row>
    <row r="13" spans="1:38" x14ac:dyDescent="0.25">
      <c r="A13" s="11" t="s">
        <v>63</v>
      </c>
    </row>
    <row r="14" spans="1:38" x14ac:dyDescent="0.25">
      <c r="A14" t="s">
        <v>55</v>
      </c>
      <c r="B14">
        <v>2014</v>
      </c>
      <c r="C14">
        <v>2015</v>
      </c>
      <c r="D14">
        <v>2016</v>
      </c>
      <c r="E14">
        <v>2017</v>
      </c>
      <c r="F14">
        <v>2018</v>
      </c>
      <c r="G14">
        <v>2019</v>
      </c>
      <c r="H14">
        <v>2020</v>
      </c>
      <c r="I14">
        <v>2021</v>
      </c>
      <c r="J14">
        <v>2022</v>
      </c>
      <c r="K14">
        <v>2023</v>
      </c>
      <c r="L14">
        <v>2024</v>
      </c>
      <c r="M14">
        <v>2025</v>
      </c>
      <c r="N14">
        <v>2026</v>
      </c>
      <c r="O14">
        <v>2027</v>
      </c>
      <c r="P14">
        <v>2028</v>
      </c>
      <c r="Q14">
        <v>2029</v>
      </c>
      <c r="R14">
        <v>2030</v>
      </c>
      <c r="S14">
        <v>2031</v>
      </c>
      <c r="T14">
        <v>2032</v>
      </c>
      <c r="U14">
        <v>2033</v>
      </c>
      <c r="V14">
        <v>2034</v>
      </c>
      <c r="W14">
        <v>2035</v>
      </c>
      <c r="X14">
        <v>2036</v>
      </c>
      <c r="Y14">
        <v>2037</v>
      </c>
      <c r="Z14">
        <v>2038</v>
      </c>
      <c r="AA14">
        <v>2039</v>
      </c>
      <c r="AB14">
        <v>2040</v>
      </c>
      <c r="AC14">
        <v>2041</v>
      </c>
      <c r="AD14">
        <v>2042</v>
      </c>
      <c r="AE14">
        <v>2043</v>
      </c>
      <c r="AF14">
        <v>2044</v>
      </c>
      <c r="AG14">
        <v>2045</v>
      </c>
      <c r="AH14">
        <v>2046</v>
      </c>
      <c r="AI14">
        <v>2047</v>
      </c>
      <c r="AJ14">
        <v>2048</v>
      </c>
      <c r="AK14">
        <v>2049</v>
      </c>
      <c r="AL14">
        <v>2050</v>
      </c>
    </row>
    <row r="15" spans="1:38" x14ac:dyDescent="0.25">
      <c r="A15" t="s">
        <v>56</v>
      </c>
      <c r="B15">
        <v>0</v>
      </c>
      <c r="C15">
        <v>0</v>
      </c>
      <c r="D15">
        <v>8566753305.8278952</v>
      </c>
      <c r="E15">
        <v>8883570701.847971</v>
      </c>
      <c r="F15">
        <v>9271320746.3673592</v>
      </c>
      <c r="G15">
        <v>9555757522.2718353</v>
      </c>
      <c r="H15">
        <v>9921591644.1648178</v>
      </c>
      <c r="I15">
        <v>10370444668.809521</v>
      </c>
      <c r="J15">
        <v>11068554479.197599</v>
      </c>
      <c r="K15">
        <v>11888508641.443859</v>
      </c>
      <c r="L15">
        <v>11884092803.714399</v>
      </c>
      <c r="M15">
        <v>11994829425.80361</v>
      </c>
      <c r="N15">
        <v>12069879423.996441</v>
      </c>
      <c r="O15">
        <v>11881532013.02161</v>
      </c>
      <c r="P15">
        <v>11735065943.641541</v>
      </c>
      <c r="Q15">
        <v>11577247982.519871</v>
      </c>
      <c r="R15">
        <v>11444783649.989149</v>
      </c>
      <c r="S15">
        <v>11424056027.77463</v>
      </c>
      <c r="T15">
        <v>11451241795.63442</v>
      </c>
      <c r="U15">
        <v>11129976121.54553</v>
      </c>
      <c r="V15">
        <v>11161188181.250219</v>
      </c>
      <c r="W15">
        <v>11168471897.67506</v>
      </c>
      <c r="X15">
        <v>11180521842.13163</v>
      </c>
      <c r="Y15">
        <v>10978017990.03837</v>
      </c>
      <c r="Z15">
        <v>11176268966.33045</v>
      </c>
      <c r="AA15">
        <v>11373720180.6868</v>
      </c>
      <c r="AB15">
        <v>11555663772.89274</v>
      </c>
      <c r="AC15">
        <v>11666608270.738119</v>
      </c>
      <c r="AD15">
        <v>12002498777.18935</v>
      </c>
      <c r="AE15">
        <v>12287535460.32575</v>
      </c>
      <c r="AF15">
        <v>12489652344.816971</v>
      </c>
      <c r="AG15">
        <v>12626317148.397961</v>
      </c>
      <c r="AH15">
        <v>12701483082.304541</v>
      </c>
      <c r="AI15">
        <v>12890310396.136</v>
      </c>
      <c r="AJ15">
        <v>13010080327.41099</v>
      </c>
      <c r="AK15">
        <v>13078799955.7701</v>
      </c>
      <c r="AL15">
        <v>13110594639.839069</v>
      </c>
    </row>
    <row r="16" spans="1:38" x14ac:dyDescent="0.25">
      <c r="A16" t="s">
        <v>57</v>
      </c>
      <c r="B16">
        <v>0</v>
      </c>
      <c r="C16">
        <v>0</v>
      </c>
      <c r="D16">
        <v>9837264831.7836952</v>
      </c>
      <c r="E16">
        <v>10205641283.34623</v>
      </c>
      <c r="F16">
        <v>10787767616.300819</v>
      </c>
      <c r="G16">
        <v>11187510220.39958</v>
      </c>
      <c r="H16">
        <v>11707043191.77236</v>
      </c>
      <c r="I16">
        <v>12397674729.886181</v>
      </c>
      <c r="J16">
        <v>14824172495.910629</v>
      </c>
      <c r="K16">
        <v>15347358200.058929</v>
      </c>
      <c r="L16">
        <v>15417588815.807659</v>
      </c>
      <c r="M16">
        <v>15210435263.32</v>
      </c>
      <c r="N16">
        <v>14883487413.120701</v>
      </c>
      <c r="O16">
        <v>14617977475.036989</v>
      </c>
      <c r="P16">
        <v>14414500576.192671</v>
      </c>
      <c r="Q16">
        <v>14292175253.08832</v>
      </c>
      <c r="R16">
        <v>14065629153.079901</v>
      </c>
      <c r="S16">
        <v>13798163873.501169</v>
      </c>
      <c r="T16">
        <v>13630367937.06436</v>
      </c>
      <c r="U16">
        <v>13244089477.988501</v>
      </c>
      <c r="V16">
        <v>13467278710.25532</v>
      </c>
      <c r="W16">
        <v>13718470769.00769</v>
      </c>
      <c r="X16">
        <v>13882456688.49122</v>
      </c>
      <c r="Y16">
        <v>13848730745.59832</v>
      </c>
      <c r="Z16">
        <v>14562966778.93338</v>
      </c>
      <c r="AA16">
        <v>15170864384.0327</v>
      </c>
      <c r="AB16">
        <v>15737980384.63563</v>
      </c>
      <c r="AC16">
        <v>16162418738.171129</v>
      </c>
      <c r="AD16">
        <v>16476404470.161091</v>
      </c>
      <c r="AE16">
        <v>16729838115.058041</v>
      </c>
      <c r="AF16">
        <v>16923503343.908039</v>
      </c>
      <c r="AG16">
        <v>17068703352.168051</v>
      </c>
      <c r="AH16">
        <v>17164301397.758921</v>
      </c>
      <c r="AI16">
        <v>17233920371.878571</v>
      </c>
      <c r="AJ16">
        <v>17272503856.77261</v>
      </c>
      <c r="AK16">
        <v>17298783216.44297</v>
      </c>
      <c r="AL16">
        <v>17334560620.113979</v>
      </c>
    </row>
    <row r="17" spans="1:38" x14ac:dyDescent="0.25">
      <c r="A17" t="s">
        <v>58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row>
    <row r="18" spans="1:38" x14ac:dyDescent="0.25">
      <c r="A18" t="s">
        <v>59</v>
      </c>
      <c r="B18">
        <v>0</v>
      </c>
      <c r="C18">
        <v>0</v>
      </c>
      <c r="D18" s="2">
        <v>3456499700.8661861</v>
      </c>
      <c r="E18" s="2">
        <v>3683139346.7536631</v>
      </c>
      <c r="F18" s="2">
        <v>3642324966.928195</v>
      </c>
      <c r="G18" s="2">
        <v>3035257334.6335301</v>
      </c>
      <c r="H18" s="2">
        <v>2768837218.099895</v>
      </c>
      <c r="I18" s="2">
        <v>2300174232.4827981</v>
      </c>
      <c r="J18" s="2">
        <v>1984787553.1605279</v>
      </c>
      <c r="K18" s="2">
        <v>1784037160.845463</v>
      </c>
      <c r="L18" s="2">
        <v>1544947686.2812271</v>
      </c>
      <c r="M18" s="2">
        <v>1437341005.669878</v>
      </c>
      <c r="N18" s="2">
        <v>1380699941.435117</v>
      </c>
      <c r="O18" s="2">
        <v>1311376646.1536469</v>
      </c>
      <c r="P18" s="2">
        <v>1260329602.8828621</v>
      </c>
      <c r="Q18" s="2">
        <v>1272525527.240346</v>
      </c>
      <c r="R18" s="2">
        <v>953563358.7306726</v>
      </c>
      <c r="S18" s="2">
        <v>974264083.38476479</v>
      </c>
      <c r="T18" s="2">
        <v>984880788.96365249</v>
      </c>
      <c r="U18" s="2">
        <v>993159941.16117537</v>
      </c>
      <c r="V18" s="2">
        <v>1000297195.527564</v>
      </c>
      <c r="W18" s="2">
        <v>1012321337.644944</v>
      </c>
      <c r="X18" s="2">
        <v>1035005751.892496</v>
      </c>
      <c r="Y18" s="2">
        <v>1057614734.098276</v>
      </c>
      <c r="Z18" s="2">
        <v>1080508628.312475</v>
      </c>
      <c r="AA18" s="2">
        <v>1101270200.75933</v>
      </c>
      <c r="AB18" s="2">
        <v>1115760765.6646969</v>
      </c>
      <c r="AC18" s="2">
        <v>1125762521.184489</v>
      </c>
      <c r="AD18" s="2">
        <v>1143867435.71084</v>
      </c>
      <c r="AE18" s="2">
        <v>1155932524.629807</v>
      </c>
      <c r="AF18" s="2">
        <v>1145283678.7387681</v>
      </c>
      <c r="AG18" s="2">
        <v>1150789512.8461101</v>
      </c>
      <c r="AH18" s="2">
        <v>1168581640.4792359</v>
      </c>
      <c r="AI18" s="2">
        <v>1187105252.313446</v>
      </c>
      <c r="AJ18" s="2">
        <v>1204781891.4278309</v>
      </c>
      <c r="AK18" s="2">
        <v>1221777376.9202621</v>
      </c>
      <c r="AL18" s="2">
        <v>1230213749.8751719</v>
      </c>
    </row>
    <row r="19" spans="1:38" x14ac:dyDescent="0.25">
      <c r="A19" t="s">
        <v>60</v>
      </c>
      <c r="B19">
        <v>0</v>
      </c>
      <c r="C19">
        <v>0</v>
      </c>
      <c r="D19" s="2">
        <v>21788712240.919941</v>
      </c>
      <c r="E19">
        <v>22360294953.783211</v>
      </c>
      <c r="F19">
        <v>22936084730.977409</v>
      </c>
      <c r="G19">
        <v>23605029601.394958</v>
      </c>
      <c r="H19">
        <v>24519103895.572571</v>
      </c>
      <c r="I19">
        <v>25264541057.540031</v>
      </c>
      <c r="J19">
        <v>26460538356.639191</v>
      </c>
      <c r="K19">
        <v>26248206624.951988</v>
      </c>
      <c r="L19">
        <v>26260955123.795029</v>
      </c>
      <c r="M19">
        <v>26501058213.015789</v>
      </c>
      <c r="N19">
        <v>26940650774.548038</v>
      </c>
      <c r="O19">
        <v>27453423029.75568</v>
      </c>
      <c r="P19">
        <v>27096529320.008739</v>
      </c>
      <c r="Q19">
        <v>26866850447.37149</v>
      </c>
      <c r="R19">
        <v>26707071620.676762</v>
      </c>
      <c r="S19">
        <v>27086743890.60471</v>
      </c>
      <c r="T19">
        <v>27532208580.427429</v>
      </c>
      <c r="U19">
        <v>27028265762.264389</v>
      </c>
      <c r="V19">
        <v>27000636343.61499</v>
      </c>
      <c r="W19">
        <v>26912662740.460449</v>
      </c>
      <c r="X19">
        <v>27418459827.54084</v>
      </c>
      <c r="Y19">
        <v>28041334540.028488</v>
      </c>
      <c r="Z19">
        <v>28433522932.448151</v>
      </c>
      <c r="AA19">
        <v>28754360738.479069</v>
      </c>
      <c r="AB19">
        <v>28908286466.25079</v>
      </c>
      <c r="AC19">
        <v>28825446562.65361</v>
      </c>
      <c r="AD19">
        <v>28569131700.453651</v>
      </c>
      <c r="AE19">
        <v>28744983318.422081</v>
      </c>
      <c r="AF19">
        <v>28861280951.16555</v>
      </c>
      <c r="AG19">
        <v>28954723051.709221</v>
      </c>
      <c r="AH19">
        <v>29037379858.219379</v>
      </c>
      <c r="AI19">
        <v>29168797335.68169</v>
      </c>
      <c r="AJ19">
        <v>29380354860.595482</v>
      </c>
      <c r="AK19">
        <v>29621338740.23605</v>
      </c>
      <c r="AL19">
        <v>29902264426.28738</v>
      </c>
    </row>
    <row r="20" spans="1:38" x14ac:dyDescent="0.25">
      <c r="A20" t="s">
        <v>61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row>
    <row r="22" spans="1:38" x14ac:dyDescent="0.25">
      <c r="A22" s="11" t="s">
        <v>64</v>
      </c>
    </row>
    <row r="23" spans="1:38" x14ac:dyDescent="0.25">
      <c r="A23" t="s">
        <v>55</v>
      </c>
      <c r="B23">
        <v>2014</v>
      </c>
      <c r="C23">
        <v>2015</v>
      </c>
      <c r="D23">
        <v>2016</v>
      </c>
      <c r="E23">
        <v>2017</v>
      </c>
      <c r="F23">
        <v>2018</v>
      </c>
      <c r="G23">
        <v>2019</v>
      </c>
      <c r="H23">
        <v>2020</v>
      </c>
      <c r="I23">
        <v>2021</v>
      </c>
      <c r="J23">
        <v>2022</v>
      </c>
      <c r="K23">
        <v>2023</v>
      </c>
      <c r="L23">
        <v>2024</v>
      </c>
      <c r="M23">
        <v>2025</v>
      </c>
      <c r="N23">
        <v>2026</v>
      </c>
      <c r="O23">
        <v>2027</v>
      </c>
      <c r="P23">
        <v>2028</v>
      </c>
      <c r="Q23">
        <v>2029</v>
      </c>
      <c r="R23">
        <v>2030</v>
      </c>
      <c r="S23">
        <v>2031</v>
      </c>
      <c r="T23">
        <v>2032</v>
      </c>
      <c r="U23">
        <v>2033</v>
      </c>
      <c r="V23">
        <v>2034</v>
      </c>
      <c r="W23">
        <v>2035</v>
      </c>
      <c r="X23">
        <v>2036</v>
      </c>
      <c r="Y23">
        <v>2037</v>
      </c>
      <c r="Z23">
        <v>2038</v>
      </c>
      <c r="AA23">
        <v>2039</v>
      </c>
      <c r="AB23">
        <v>2040</v>
      </c>
      <c r="AC23">
        <v>2041</v>
      </c>
      <c r="AD23">
        <v>2042</v>
      </c>
      <c r="AE23">
        <v>2043</v>
      </c>
      <c r="AF23">
        <v>2044</v>
      </c>
      <c r="AG23">
        <v>2045</v>
      </c>
      <c r="AH23">
        <v>2046</v>
      </c>
      <c r="AI23">
        <v>2047</v>
      </c>
      <c r="AJ23">
        <v>2048</v>
      </c>
      <c r="AK23">
        <v>2049</v>
      </c>
      <c r="AL23">
        <v>2050</v>
      </c>
    </row>
    <row r="24" spans="1:38" x14ac:dyDescent="0.25">
      <c r="A24" t="s">
        <v>56</v>
      </c>
      <c r="B24">
        <v>0</v>
      </c>
      <c r="C24">
        <v>0</v>
      </c>
      <c r="D24">
        <v>1969397987.1721039</v>
      </c>
      <c r="E24">
        <v>2042230660.1520281</v>
      </c>
      <c r="F24">
        <v>2131369932.6326399</v>
      </c>
      <c r="G24">
        <v>2196758673.7281628</v>
      </c>
      <c r="H24">
        <v>2280859727.8351822</v>
      </c>
      <c r="I24">
        <v>2384045872.1904802</v>
      </c>
      <c r="J24">
        <v>2544533282.8023958</v>
      </c>
      <c r="K24">
        <v>2733031307.5561399</v>
      </c>
      <c r="L24">
        <v>2732016157.2855992</v>
      </c>
      <c r="M24">
        <v>2757473232.1963902</v>
      </c>
      <c r="N24">
        <v>2774726363.003562</v>
      </c>
      <c r="O24">
        <v>2731427460.9783859</v>
      </c>
      <c r="P24">
        <v>2697756597.3584552</v>
      </c>
      <c r="Q24">
        <v>2661476064.4801259</v>
      </c>
      <c r="R24">
        <v>2631024039.010848</v>
      </c>
      <c r="S24">
        <v>2626258997.2253699</v>
      </c>
      <c r="T24">
        <v>2632508692.3655791</v>
      </c>
      <c r="U24">
        <v>2558653411.454464</v>
      </c>
      <c r="V24">
        <v>2565828704.7497768</v>
      </c>
      <c r="W24">
        <v>2567503147.3249412</v>
      </c>
      <c r="X24">
        <v>2570273290.868372</v>
      </c>
      <c r="Y24">
        <v>2523719985.9616289</v>
      </c>
      <c r="Z24">
        <v>2569295603.6695542</v>
      </c>
      <c r="AA24">
        <v>2614687365.3132029</v>
      </c>
      <c r="AB24">
        <v>2656514103.1072612</v>
      </c>
      <c r="AC24">
        <v>2682018966.261879</v>
      </c>
      <c r="AD24">
        <v>2759236327.8106532</v>
      </c>
      <c r="AE24">
        <v>2824762980.6742492</v>
      </c>
      <c r="AF24">
        <v>2871227326.183033</v>
      </c>
      <c r="AG24">
        <v>2902644991.6020398</v>
      </c>
      <c r="AH24">
        <v>2919924774.6954579</v>
      </c>
      <c r="AI24">
        <v>2963334000.8640008</v>
      </c>
      <c r="AJ24">
        <v>2990867729.5890059</v>
      </c>
      <c r="AK24">
        <v>3006665581.2299042</v>
      </c>
      <c r="AL24">
        <v>3013974813.160933</v>
      </c>
    </row>
    <row r="25" spans="1:38" x14ac:dyDescent="0.25">
      <c r="A25" t="s">
        <v>57</v>
      </c>
      <c r="B25">
        <v>0</v>
      </c>
      <c r="C25">
        <v>0</v>
      </c>
      <c r="D25">
        <v>2261473964.2163038</v>
      </c>
      <c r="E25">
        <v>2346159470.6537681</v>
      </c>
      <c r="F25">
        <v>2479983614.699183</v>
      </c>
      <c r="G25">
        <v>2571879838.600421</v>
      </c>
      <c r="H25">
        <v>2691314489.2276368</v>
      </c>
      <c r="I25">
        <v>2850082731.1138191</v>
      </c>
      <c r="J25">
        <v>3407906640.0893712</v>
      </c>
      <c r="K25">
        <v>3528181011.9410672</v>
      </c>
      <c r="L25">
        <v>3544326222.1923418</v>
      </c>
      <c r="M25">
        <v>3496704004.679996</v>
      </c>
      <c r="N25">
        <v>3421542456.8793011</v>
      </c>
      <c r="O25">
        <v>3360504777.9630051</v>
      </c>
      <c r="P25">
        <v>3313727780.8073339</v>
      </c>
      <c r="Q25">
        <v>3285606596.9116812</v>
      </c>
      <c r="R25">
        <v>3233526255.9201002</v>
      </c>
      <c r="S25">
        <v>3172039066.498826</v>
      </c>
      <c r="T25">
        <v>3133464711.9356432</v>
      </c>
      <c r="U25">
        <v>3044663740.0114951</v>
      </c>
      <c r="V25">
        <v>3095972375.744678</v>
      </c>
      <c r="W25">
        <v>3153718538.99231</v>
      </c>
      <c r="X25">
        <v>3191417014.5087829</v>
      </c>
      <c r="Y25">
        <v>3183663808.4016838</v>
      </c>
      <c r="Z25">
        <v>3347858452.0666232</v>
      </c>
      <c r="AA25">
        <v>3487607114.9672952</v>
      </c>
      <c r="AB25">
        <v>3617980556.3643651</v>
      </c>
      <c r="AC25">
        <v>3715554048.828867</v>
      </c>
      <c r="AD25">
        <v>3787735754.8389049</v>
      </c>
      <c r="AE25">
        <v>3845997232.941957</v>
      </c>
      <c r="AF25">
        <v>3890518640.0919609</v>
      </c>
      <c r="AG25">
        <v>3923898450.831944</v>
      </c>
      <c r="AH25">
        <v>3945875341.241075</v>
      </c>
      <c r="AI25">
        <v>3961879942.121428</v>
      </c>
      <c r="AJ25">
        <v>3970749841.2273941</v>
      </c>
      <c r="AK25">
        <v>3976791163.5570312</v>
      </c>
      <c r="AL25">
        <v>3985015976.8860202</v>
      </c>
    </row>
    <row r="26" spans="1:38" x14ac:dyDescent="0.25">
      <c r="A26" t="s">
        <v>58</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row>
    <row r="27" spans="1:38" x14ac:dyDescent="0.25">
      <c r="A27" t="s">
        <v>59</v>
      </c>
      <c r="B27">
        <v>0</v>
      </c>
      <c r="C27">
        <v>0</v>
      </c>
      <c r="D27" s="2">
        <v>794609499.13381362</v>
      </c>
      <c r="E27" s="2">
        <v>846711345.24633694</v>
      </c>
      <c r="F27" s="2">
        <v>837328589.0718044</v>
      </c>
      <c r="G27" s="2">
        <v>697770727.36646962</v>
      </c>
      <c r="H27" s="2">
        <v>636523808.90010524</v>
      </c>
      <c r="I27" s="2">
        <v>528783582.51720232</v>
      </c>
      <c r="J27" s="2">
        <v>456279814.83947217</v>
      </c>
      <c r="K27" s="2">
        <v>410129610.15453732</v>
      </c>
      <c r="L27" s="2">
        <v>355165691.71877283</v>
      </c>
      <c r="M27" s="2">
        <v>330428154.33012217</v>
      </c>
      <c r="N27" s="2">
        <v>317407025.56488299</v>
      </c>
      <c r="O27" s="2">
        <v>301470397.84635311</v>
      </c>
      <c r="P27" s="2">
        <v>289735270.11713761</v>
      </c>
      <c r="Q27" s="2">
        <v>292538972.75965351</v>
      </c>
      <c r="R27" s="2">
        <v>219213241.26932731</v>
      </c>
      <c r="S27" s="2">
        <v>223972099.61523509</v>
      </c>
      <c r="T27" s="2">
        <v>226412758.03634739</v>
      </c>
      <c r="U27" s="2">
        <v>228316039.8388246</v>
      </c>
      <c r="V27" s="2">
        <v>229956812.4724358</v>
      </c>
      <c r="W27" s="2">
        <v>232721024.35505551</v>
      </c>
      <c r="X27" s="2">
        <v>237935910.10750419</v>
      </c>
      <c r="Y27" s="2">
        <v>243133454.90172431</v>
      </c>
      <c r="Z27" s="2">
        <v>248396497.6875253</v>
      </c>
      <c r="AA27" s="2">
        <v>253169344.24067029</v>
      </c>
      <c r="AB27" s="2">
        <v>256500558.33530319</v>
      </c>
      <c r="AC27" s="2">
        <v>258799846.81551039</v>
      </c>
      <c r="AD27" s="2">
        <v>262961958.28916049</v>
      </c>
      <c r="AE27" s="2">
        <v>265735583.37019351</v>
      </c>
      <c r="AF27" s="2">
        <v>263287536.26123211</v>
      </c>
      <c r="AG27" s="2">
        <v>264553264.15388969</v>
      </c>
      <c r="AH27" s="2">
        <v>268643469.52076417</v>
      </c>
      <c r="AI27" s="2">
        <v>272901834.6865539</v>
      </c>
      <c r="AJ27" s="2">
        <v>276965490.57216871</v>
      </c>
      <c r="AK27" s="2">
        <v>280872557.07973772</v>
      </c>
      <c r="AL27" s="2">
        <v>282811982.12482798</v>
      </c>
    </row>
    <row r="28" spans="1:38" x14ac:dyDescent="0.25">
      <c r="A28" t="s">
        <v>60</v>
      </c>
      <c r="B28">
        <v>0</v>
      </c>
      <c r="C28">
        <v>0</v>
      </c>
      <c r="D28" s="2">
        <v>5008974170.080061</v>
      </c>
      <c r="E28">
        <v>5140374457.2167892</v>
      </c>
      <c r="F28">
        <v>5272741900.0225859</v>
      </c>
      <c r="G28">
        <v>5426524626.6050348</v>
      </c>
      <c r="H28">
        <v>5636659786.4274263</v>
      </c>
      <c r="I28">
        <v>5808027210.4599705</v>
      </c>
      <c r="J28">
        <v>6082973224.3608027</v>
      </c>
      <c r="K28">
        <v>6034160603.0480042</v>
      </c>
      <c r="L28">
        <v>6037091336.2049704</v>
      </c>
      <c r="M28">
        <v>6092288272.9842138</v>
      </c>
      <c r="N28">
        <v>6193345543.4519548</v>
      </c>
      <c r="O28">
        <v>6311225983.2443132</v>
      </c>
      <c r="P28">
        <v>6229180226.9912567</v>
      </c>
      <c r="Q28">
        <v>6176379697.6285114</v>
      </c>
      <c r="R28">
        <v>6139648384.3232412</v>
      </c>
      <c r="S28">
        <v>6226930669.3952885</v>
      </c>
      <c r="T28">
        <v>6329337874.5725737</v>
      </c>
      <c r="U28">
        <v>6213487220.735611</v>
      </c>
      <c r="V28">
        <v>6207135535.3850079</v>
      </c>
      <c r="W28">
        <v>6186911416.5395451</v>
      </c>
      <c r="X28">
        <v>6303188345.4591599</v>
      </c>
      <c r="Y28">
        <v>6446380072.9715052</v>
      </c>
      <c r="Z28">
        <v>6536539670.5518494</v>
      </c>
      <c r="AA28">
        <v>6610296589.5209265</v>
      </c>
      <c r="AB28">
        <v>6645682342.7492104</v>
      </c>
      <c r="AC28">
        <v>6626638402.3463936</v>
      </c>
      <c r="AD28">
        <v>6567714565.5463448</v>
      </c>
      <c r="AE28">
        <v>6608140828.5779161</v>
      </c>
      <c r="AF28">
        <v>6634876315.8344526</v>
      </c>
      <c r="AG28">
        <v>6656357579.2907791</v>
      </c>
      <c r="AH28">
        <v>6675359427.7806196</v>
      </c>
      <c r="AI28">
        <v>6705570793.3183031</v>
      </c>
      <c r="AJ28">
        <v>6754205433.4045172</v>
      </c>
      <c r="AK28">
        <v>6809604853.7639437</v>
      </c>
      <c r="AL28">
        <v>6874186435.7126198</v>
      </c>
    </row>
    <row r="29" spans="1:38" x14ac:dyDescent="0.25">
      <c r="A29" t="s">
        <v>61</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row>
    <row r="31" spans="1:38" x14ac:dyDescent="0.25">
      <c r="A31" s="11" t="s">
        <v>65</v>
      </c>
    </row>
    <row r="32" spans="1:38" x14ac:dyDescent="0.25">
      <c r="A32" t="s">
        <v>55</v>
      </c>
      <c r="B32">
        <v>2014</v>
      </c>
      <c r="C32">
        <v>2015</v>
      </c>
      <c r="D32">
        <v>2016</v>
      </c>
      <c r="E32">
        <v>2017</v>
      </c>
      <c r="F32">
        <v>2018</v>
      </c>
      <c r="G32">
        <v>2019</v>
      </c>
      <c r="H32">
        <v>2020</v>
      </c>
      <c r="I32">
        <v>2021</v>
      </c>
      <c r="J32">
        <v>2022</v>
      </c>
      <c r="K32">
        <v>2023</v>
      </c>
      <c r="L32">
        <v>2024</v>
      </c>
      <c r="M32">
        <v>2025</v>
      </c>
      <c r="N32">
        <v>2026</v>
      </c>
      <c r="O32">
        <v>2027</v>
      </c>
      <c r="P32">
        <v>2028</v>
      </c>
      <c r="Q32">
        <v>2029</v>
      </c>
      <c r="R32">
        <v>2030</v>
      </c>
      <c r="S32">
        <v>2031</v>
      </c>
      <c r="T32">
        <v>2032</v>
      </c>
      <c r="U32">
        <v>2033</v>
      </c>
      <c r="V32">
        <v>2034</v>
      </c>
      <c r="W32">
        <v>2035</v>
      </c>
      <c r="X32">
        <v>2036</v>
      </c>
      <c r="Y32">
        <v>2037</v>
      </c>
      <c r="Z32">
        <v>2038</v>
      </c>
      <c r="AA32">
        <v>2039</v>
      </c>
      <c r="AB32">
        <v>2040</v>
      </c>
      <c r="AC32">
        <v>2041</v>
      </c>
      <c r="AD32">
        <v>2042</v>
      </c>
      <c r="AE32">
        <v>2043</v>
      </c>
      <c r="AF32">
        <v>2044</v>
      </c>
      <c r="AG32">
        <v>2045</v>
      </c>
      <c r="AH32">
        <v>2046</v>
      </c>
      <c r="AI32">
        <v>2047</v>
      </c>
      <c r="AJ32">
        <v>2048</v>
      </c>
      <c r="AK32">
        <v>2049</v>
      </c>
      <c r="AL32">
        <v>2050</v>
      </c>
    </row>
    <row r="33" spans="1:38" x14ac:dyDescent="0.25">
      <c r="A33" t="s">
        <v>56</v>
      </c>
      <c r="B33">
        <v>9032958000</v>
      </c>
      <c r="C33" s="2">
        <v>8868296000</v>
      </c>
      <c r="D33" s="2">
        <v>8784840000</v>
      </c>
      <c r="E33">
        <v>8541231999.999999</v>
      </c>
      <c r="F33">
        <v>8350258000</v>
      </c>
      <c r="G33">
        <v>8268816000.000001</v>
      </c>
      <c r="H33">
        <v>8196118000</v>
      </c>
      <c r="I33">
        <v>8091826999.9999981</v>
      </c>
      <c r="J33">
        <v>7980747999.999999</v>
      </c>
      <c r="K33">
        <v>7829689000</v>
      </c>
      <c r="L33">
        <v>7547738000.000001</v>
      </c>
      <c r="M33">
        <v>7375155000</v>
      </c>
      <c r="N33">
        <v>7205225000</v>
      </c>
      <c r="O33">
        <v>7028221000</v>
      </c>
      <c r="P33">
        <v>6872152000</v>
      </c>
      <c r="Q33">
        <v>6719935000</v>
      </c>
      <c r="R33">
        <v>6574325999.999999</v>
      </c>
      <c r="S33">
        <v>6434715000</v>
      </c>
      <c r="T33">
        <v>6294088000</v>
      </c>
      <c r="U33">
        <v>6171539999.999999</v>
      </c>
      <c r="V33">
        <v>6054507000.000001</v>
      </c>
      <c r="W33">
        <v>5943784000</v>
      </c>
      <c r="X33">
        <v>5834922000.000001</v>
      </c>
      <c r="Y33">
        <v>5726638000</v>
      </c>
      <c r="Z33">
        <v>5623139999.999999</v>
      </c>
      <c r="AA33">
        <v>5519938000</v>
      </c>
      <c r="AB33">
        <v>5420002999.999999</v>
      </c>
      <c r="AC33">
        <v>5253516692.3076782</v>
      </c>
      <c r="AD33">
        <v>5133802725.2747192</v>
      </c>
      <c r="AE33">
        <v>5014088758.2417297</v>
      </c>
      <c r="AF33">
        <v>4894374791.2087708</v>
      </c>
      <c r="AG33">
        <v>4774660824.1758118</v>
      </c>
      <c r="AH33">
        <v>4654946857.1428528</v>
      </c>
      <c r="AI33">
        <v>4535232890.1098633</v>
      </c>
      <c r="AJ33">
        <v>4415518923.0769043</v>
      </c>
      <c r="AK33">
        <v>4295804956.0439453</v>
      </c>
      <c r="AL33">
        <v>4176090989.0109558</v>
      </c>
    </row>
    <row r="34" spans="1:38" x14ac:dyDescent="0.25">
      <c r="A34" t="s">
        <v>57</v>
      </c>
      <c r="B34">
        <v>19210869000</v>
      </c>
      <c r="C34" s="2">
        <v>19272057000</v>
      </c>
      <c r="D34" s="2">
        <v>19295120000</v>
      </c>
      <c r="E34">
        <v>18931120000</v>
      </c>
      <c r="F34">
        <v>18656900999.999989</v>
      </c>
      <c r="G34">
        <v>18685902000</v>
      </c>
      <c r="H34">
        <v>18735746000</v>
      </c>
      <c r="I34">
        <v>18972340000</v>
      </c>
      <c r="J34">
        <v>18939549000</v>
      </c>
      <c r="K34">
        <v>18758537000</v>
      </c>
      <c r="L34">
        <v>18453593000</v>
      </c>
      <c r="M34">
        <v>18190263000</v>
      </c>
      <c r="N34">
        <v>17920313000</v>
      </c>
      <c r="O34">
        <v>17660392000</v>
      </c>
      <c r="P34">
        <v>17425456000</v>
      </c>
      <c r="Q34">
        <v>17203948000</v>
      </c>
      <c r="R34">
        <v>16993762000</v>
      </c>
      <c r="S34">
        <v>16844423000</v>
      </c>
      <c r="T34">
        <v>16686569000</v>
      </c>
      <c r="U34">
        <v>16555683000</v>
      </c>
      <c r="V34">
        <v>16450894000</v>
      </c>
      <c r="W34">
        <v>16363527000</v>
      </c>
      <c r="X34">
        <v>16289547000</v>
      </c>
      <c r="Y34">
        <v>16223263000</v>
      </c>
      <c r="Z34">
        <v>16165981000</v>
      </c>
      <c r="AA34">
        <v>16119167000</v>
      </c>
      <c r="AB34">
        <v>16071731000</v>
      </c>
      <c r="AC34">
        <v>15810801653.84613</v>
      </c>
      <c r="AD34">
        <v>15702521109.89011</v>
      </c>
      <c r="AE34">
        <v>15594240565.93405</v>
      </c>
      <c r="AF34">
        <v>15485960021.978029</v>
      </c>
      <c r="AG34">
        <v>15377679478.021971</v>
      </c>
      <c r="AH34">
        <v>15269398934.06592</v>
      </c>
      <c r="AI34">
        <v>15161118390.10989</v>
      </c>
      <c r="AJ34">
        <v>15052837846.153839</v>
      </c>
      <c r="AK34">
        <v>14944557302.197781</v>
      </c>
      <c r="AL34">
        <v>14836276758.24176</v>
      </c>
    </row>
    <row r="35" spans="1:38" x14ac:dyDescent="0.25">
      <c r="A35" t="s">
        <v>58</v>
      </c>
      <c r="B35">
        <v>0</v>
      </c>
      <c r="C35" s="2">
        <v>0</v>
      </c>
      <c r="D35" s="2">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row>
    <row r="36" spans="1:38" x14ac:dyDescent="0.25">
      <c r="A36" t="s">
        <v>59</v>
      </c>
      <c r="B36" s="2">
        <v>1578367000</v>
      </c>
      <c r="C36" s="2">
        <v>1697546000</v>
      </c>
      <c r="D36" s="2">
        <v>1727484000</v>
      </c>
      <c r="E36">
        <v>1615245000</v>
      </c>
      <c r="F36">
        <v>1500777000</v>
      </c>
      <c r="G36">
        <v>1409598000</v>
      </c>
      <c r="H36" s="2">
        <v>1332335000</v>
      </c>
      <c r="I36" s="2">
        <v>1248407000</v>
      </c>
      <c r="J36" s="2">
        <v>1163162000</v>
      </c>
      <c r="K36">
        <v>1150173000</v>
      </c>
      <c r="L36">
        <v>1150687000</v>
      </c>
      <c r="M36">
        <v>1164834000</v>
      </c>
      <c r="N36">
        <v>1159402000</v>
      </c>
      <c r="O36">
        <v>1155766000</v>
      </c>
      <c r="P36">
        <v>1166250000</v>
      </c>
      <c r="Q36">
        <v>1178001000</v>
      </c>
      <c r="R36">
        <v>1275259000</v>
      </c>
      <c r="S36">
        <v>1285189000</v>
      </c>
      <c r="T36">
        <v>1287080000</v>
      </c>
      <c r="U36">
        <v>1282614000</v>
      </c>
      <c r="V36">
        <v>1276575000</v>
      </c>
      <c r="W36">
        <v>1267526000</v>
      </c>
      <c r="X36">
        <v>1260545000</v>
      </c>
      <c r="Y36">
        <v>1257470000</v>
      </c>
      <c r="Z36">
        <v>1250498000</v>
      </c>
      <c r="AA36">
        <v>1242122000</v>
      </c>
      <c r="AB36">
        <v>1271925000</v>
      </c>
      <c r="AC36">
        <v>1275152000</v>
      </c>
      <c r="AD36">
        <v>1281475000</v>
      </c>
      <c r="AE36">
        <v>1285890000</v>
      </c>
      <c r="AF36">
        <v>1290598000</v>
      </c>
      <c r="AG36">
        <v>1296269000</v>
      </c>
      <c r="AH36">
        <v>1302374000</v>
      </c>
      <c r="AI36">
        <v>1305315000</v>
      </c>
      <c r="AJ36">
        <v>1311805000</v>
      </c>
      <c r="AK36">
        <v>1318191000</v>
      </c>
      <c r="AL36">
        <v>1324344000</v>
      </c>
    </row>
    <row r="37" spans="1:38" x14ac:dyDescent="0.25">
      <c r="A37" t="s">
        <v>60</v>
      </c>
      <c r="B37">
        <v>53825439000.000008</v>
      </c>
      <c r="C37" s="2">
        <v>54980054000</v>
      </c>
      <c r="D37" s="2">
        <v>56051343000</v>
      </c>
      <c r="E37">
        <v>55973195000.000008</v>
      </c>
      <c r="F37">
        <v>56020712000</v>
      </c>
      <c r="G37">
        <v>56731663999.999992</v>
      </c>
      <c r="H37">
        <v>57504127000</v>
      </c>
      <c r="I37">
        <v>58048825999.999992</v>
      </c>
      <c r="J37">
        <v>58687563999.999992</v>
      </c>
      <c r="K37">
        <v>58995941000</v>
      </c>
      <c r="L37">
        <v>59060859999.999992</v>
      </c>
      <c r="M37">
        <v>59082223000</v>
      </c>
      <c r="N37">
        <v>59044722000</v>
      </c>
      <c r="O37">
        <v>58989312000.000008</v>
      </c>
      <c r="P37">
        <v>58955072000</v>
      </c>
      <c r="Q37">
        <v>58899566000.000008</v>
      </c>
      <c r="R37">
        <v>58837005999.999992</v>
      </c>
      <c r="S37">
        <v>58792936000</v>
      </c>
      <c r="T37">
        <v>58837229999.999992</v>
      </c>
      <c r="U37">
        <v>58916620999.999992</v>
      </c>
      <c r="V37">
        <v>59036587000.000008</v>
      </c>
      <c r="W37">
        <v>59187701000</v>
      </c>
      <c r="X37">
        <v>59364202000</v>
      </c>
      <c r="Y37">
        <v>59559112000</v>
      </c>
      <c r="Z37">
        <v>59762620000</v>
      </c>
      <c r="AA37">
        <v>59969462999.999992</v>
      </c>
      <c r="AB37">
        <v>60173795000.000008</v>
      </c>
      <c r="AC37">
        <v>60021986653.846161</v>
      </c>
      <c r="AD37">
        <v>60131809901.098907</v>
      </c>
      <c r="AE37">
        <v>60241633148.351646</v>
      </c>
      <c r="AF37">
        <v>60351456395.604401</v>
      </c>
      <c r="AG37">
        <v>60461279642.857147</v>
      </c>
      <c r="AH37">
        <v>60571102890.109894</v>
      </c>
      <c r="AI37">
        <v>60680926137.36264</v>
      </c>
      <c r="AJ37">
        <v>60790749384.615387</v>
      </c>
      <c r="AK37">
        <v>60900572631.868134</v>
      </c>
      <c r="AL37">
        <v>61010395879.12088</v>
      </c>
    </row>
    <row r="38" spans="1:38" x14ac:dyDescent="0.25">
      <c r="A38" t="s">
        <v>61</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row>
    <row r="43" spans="1:38" x14ac:dyDescent="0.25">
      <c r="Q43" s="2"/>
    </row>
    <row r="44" spans="1:38" x14ac:dyDescent="0.25">
      <c r="P44" s="2"/>
      <c r="Q44" s="1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41"/>
  <sheetViews>
    <sheetView workbookViewId="0">
      <selection activeCell="F19" sqref="F19"/>
    </sheetView>
  </sheetViews>
  <sheetFormatPr defaultRowHeight="15" x14ac:dyDescent="0.25"/>
  <cols>
    <col min="1" max="1" width="37.140625" bestFit="1" customWidth="1"/>
  </cols>
  <sheetData>
    <row r="1" spans="1:36" x14ac:dyDescent="0.25">
      <c r="A1" t="s">
        <v>66</v>
      </c>
      <c r="B1" s="6">
        <v>2016</v>
      </c>
      <c r="C1" s="6">
        <v>2017</v>
      </c>
      <c r="D1" s="6">
        <v>2018</v>
      </c>
      <c r="E1" s="6">
        <v>2019</v>
      </c>
      <c r="F1" s="6">
        <v>2020</v>
      </c>
      <c r="G1" s="6">
        <v>2021</v>
      </c>
      <c r="H1" s="4">
        <v>2022</v>
      </c>
      <c r="I1" s="4">
        <v>2023</v>
      </c>
      <c r="J1" s="4">
        <v>2024</v>
      </c>
      <c r="K1" s="4">
        <v>2025</v>
      </c>
      <c r="L1" s="4">
        <v>2026</v>
      </c>
      <c r="M1" s="4">
        <v>2027</v>
      </c>
      <c r="N1" s="4">
        <v>2028</v>
      </c>
      <c r="O1" s="4">
        <v>2029</v>
      </c>
      <c r="P1" s="4">
        <v>2030</v>
      </c>
      <c r="Q1" s="4">
        <v>2031</v>
      </c>
      <c r="R1" s="4">
        <v>2032</v>
      </c>
      <c r="S1" s="4">
        <v>2033</v>
      </c>
      <c r="T1" s="4">
        <v>2034</v>
      </c>
      <c r="U1" s="4">
        <v>2035</v>
      </c>
      <c r="V1" s="4">
        <v>2036</v>
      </c>
      <c r="W1" s="4">
        <v>2037</v>
      </c>
      <c r="X1" s="4">
        <v>2038</v>
      </c>
      <c r="Y1" s="4">
        <v>2039</v>
      </c>
      <c r="Z1" s="4">
        <v>2040</v>
      </c>
      <c r="AA1" s="4">
        <v>2041</v>
      </c>
      <c r="AB1" s="4">
        <v>2042</v>
      </c>
      <c r="AC1" s="4">
        <v>2043</v>
      </c>
      <c r="AD1" s="4">
        <v>2044</v>
      </c>
      <c r="AE1" s="4">
        <v>2045</v>
      </c>
      <c r="AF1" s="4">
        <v>2046</v>
      </c>
      <c r="AG1" s="4">
        <v>2047</v>
      </c>
      <c r="AH1" s="4">
        <v>2048</v>
      </c>
      <c r="AI1" s="4">
        <v>2049</v>
      </c>
      <c r="AJ1" s="4">
        <v>2050</v>
      </c>
    </row>
    <row r="3" spans="1:36" x14ac:dyDescent="0.25">
      <c r="A3" t="s">
        <v>67</v>
      </c>
      <c r="H3" s="12">
        <v>8929.7160000000003</v>
      </c>
      <c r="I3" s="12">
        <v>8949.518</v>
      </c>
      <c r="J3" s="12">
        <v>8968.4030000000002</v>
      </c>
      <c r="K3" s="12">
        <v>8985.875</v>
      </c>
      <c r="L3" s="12">
        <v>9002.3709999999992</v>
      </c>
      <c r="M3" s="12">
        <v>9017.2729999999992</v>
      </c>
      <c r="N3" s="12">
        <v>9030.3819999999996</v>
      </c>
      <c r="O3" s="12">
        <v>9041.7060000000001</v>
      </c>
      <c r="P3" s="12">
        <v>9050.9380000000001</v>
      </c>
      <c r="Q3" s="12">
        <v>9058.2139999999999</v>
      </c>
      <c r="R3" s="12">
        <v>9063.5239999999994</v>
      </c>
      <c r="S3" s="12">
        <v>9067.098</v>
      </c>
      <c r="T3" s="12">
        <v>9068.7759999999998</v>
      </c>
      <c r="U3" s="12">
        <v>9068.9660000000003</v>
      </c>
      <c r="V3" s="12">
        <v>9067.7260000000006</v>
      </c>
      <c r="W3" s="12">
        <v>9065.1810000000005</v>
      </c>
      <c r="X3" s="12">
        <v>9061.2780000000002</v>
      </c>
      <c r="Y3" s="12">
        <v>9056.3919999999998</v>
      </c>
      <c r="Z3" s="12">
        <v>9050.5280000000002</v>
      </c>
      <c r="AA3" s="12">
        <v>9043.5509999999995</v>
      </c>
      <c r="AB3" s="12">
        <v>9035.6949999999997</v>
      </c>
      <c r="AC3" s="12">
        <v>9026.7810000000009</v>
      </c>
      <c r="AD3" s="12">
        <v>9016.7669999999998</v>
      </c>
      <c r="AE3" s="12">
        <v>9005.9429999999993</v>
      </c>
      <c r="AF3" s="12">
        <v>8993.9920000000002</v>
      </c>
      <c r="AG3" s="12">
        <v>8980.8649999999998</v>
      </c>
      <c r="AH3" s="12">
        <v>8966.3209999999999</v>
      </c>
      <c r="AI3" s="12">
        <v>8950.4509999999991</v>
      </c>
      <c r="AJ3" s="12">
        <v>8933.3379999999997</v>
      </c>
    </row>
    <row r="4" spans="1:36" x14ac:dyDescent="0.25">
      <c r="A4" t="s">
        <v>68</v>
      </c>
      <c r="H4" s="12">
        <v>11640.679</v>
      </c>
      <c r="I4" s="12">
        <v>11671.181</v>
      </c>
      <c r="J4" s="12">
        <v>11701.099</v>
      </c>
      <c r="K4" s="12">
        <v>11730.45</v>
      </c>
      <c r="L4" s="12">
        <v>11758.591</v>
      </c>
      <c r="M4" s="12">
        <v>11785.751</v>
      </c>
      <c r="N4" s="12">
        <v>11812.005999999999</v>
      </c>
      <c r="O4" s="12">
        <v>11837.45</v>
      </c>
      <c r="P4" s="12">
        <v>11861.815000000001</v>
      </c>
      <c r="Q4" s="12">
        <v>11885.105</v>
      </c>
      <c r="R4" s="12">
        <v>11907.677</v>
      </c>
      <c r="S4" s="12">
        <v>11929.081</v>
      </c>
      <c r="T4" s="12">
        <v>11949.712</v>
      </c>
      <c r="U4" s="12">
        <v>11969.331</v>
      </c>
      <c r="V4" s="12">
        <v>11987.895</v>
      </c>
      <c r="W4" s="12">
        <v>12005.433999999999</v>
      </c>
      <c r="X4" s="12">
        <v>12021.567999999999</v>
      </c>
      <c r="Y4" s="12">
        <v>12036.744000000001</v>
      </c>
      <c r="Z4" s="12">
        <v>12050.512000000001</v>
      </c>
      <c r="AA4" s="12">
        <v>12062.967000000001</v>
      </c>
      <c r="AB4" s="12">
        <v>12073.916999999999</v>
      </c>
      <c r="AC4" s="12">
        <v>12083.142</v>
      </c>
      <c r="AD4" s="12">
        <v>12090.478999999999</v>
      </c>
      <c r="AE4" s="12">
        <v>12095.777</v>
      </c>
      <c r="AF4" s="12">
        <v>12099.662</v>
      </c>
      <c r="AG4" s="12">
        <v>12101.195</v>
      </c>
      <c r="AH4" s="12">
        <v>12100.598</v>
      </c>
      <c r="AI4" s="12">
        <v>12097.956</v>
      </c>
      <c r="AJ4" s="12">
        <v>12093.741</v>
      </c>
    </row>
    <row r="5" spans="1:36" x14ac:dyDescent="0.25">
      <c r="A5" t="s">
        <v>69</v>
      </c>
      <c r="H5" s="12">
        <v>6833.6210000000001</v>
      </c>
      <c r="I5" s="12">
        <v>6730.2849999999999</v>
      </c>
      <c r="J5" s="12">
        <v>6645.1490000000003</v>
      </c>
      <c r="K5" s="12">
        <v>6592.0810000000001</v>
      </c>
      <c r="L5" s="12">
        <v>6538.299</v>
      </c>
      <c r="M5" s="12">
        <v>6484.0259999999998</v>
      </c>
      <c r="N5" s="12">
        <v>6429.1850000000004</v>
      </c>
      <c r="O5" s="12">
        <v>6373.8969999999999</v>
      </c>
      <c r="P5" s="12">
        <v>6318.165</v>
      </c>
      <c r="Q5" s="12">
        <v>6262.1670000000004</v>
      </c>
      <c r="R5" s="12">
        <v>6205.95</v>
      </c>
      <c r="S5" s="12">
        <v>6149.518</v>
      </c>
      <c r="T5" s="12">
        <v>6092.9539999999997</v>
      </c>
      <c r="U5" s="12">
        <v>6036.3310000000001</v>
      </c>
      <c r="V5" s="12">
        <v>5979.6940000000004</v>
      </c>
      <c r="W5" s="12">
        <v>5923.1030000000001</v>
      </c>
      <c r="X5" s="12">
        <v>5866.799</v>
      </c>
      <c r="Y5" s="12">
        <v>5810.683</v>
      </c>
      <c r="Z5" s="12">
        <v>5754.8</v>
      </c>
      <c r="AA5" s="12">
        <v>5699.2120000000004</v>
      </c>
      <c r="AB5" s="12">
        <v>5643.9380000000001</v>
      </c>
      <c r="AC5" s="12">
        <v>5588.9979999999996</v>
      </c>
      <c r="AD5" s="12">
        <v>5534.3959999999997</v>
      </c>
      <c r="AE5" s="12">
        <v>5480.24</v>
      </c>
      <c r="AF5" s="12">
        <v>5426.46</v>
      </c>
      <c r="AG5" s="12">
        <v>5372.9009999999998</v>
      </c>
      <c r="AH5" s="12">
        <v>5319.6369999999997</v>
      </c>
      <c r="AI5" s="12">
        <v>5266.6459999999997</v>
      </c>
      <c r="AJ5" s="12">
        <v>5213.8100000000004</v>
      </c>
    </row>
    <row r="6" spans="1:36" x14ac:dyDescent="0.25">
      <c r="A6" t="s">
        <v>70</v>
      </c>
      <c r="H6" s="12">
        <v>10497.504999999999</v>
      </c>
      <c r="I6" s="12">
        <v>10490.467000000001</v>
      </c>
      <c r="J6" s="12">
        <v>10500.123</v>
      </c>
      <c r="K6" s="12">
        <v>10507.343999999999</v>
      </c>
      <c r="L6" s="12">
        <v>10512.585999999999</v>
      </c>
      <c r="M6" s="12">
        <v>10515.959000000001</v>
      </c>
      <c r="N6" s="12">
        <v>10517.628000000001</v>
      </c>
      <c r="O6" s="12">
        <v>10517.753000000001</v>
      </c>
      <c r="P6" s="12">
        <v>10516.398999999999</v>
      </c>
      <c r="Q6" s="12">
        <v>10513.998</v>
      </c>
      <c r="R6" s="12">
        <v>10511.076999999999</v>
      </c>
      <c r="S6" s="12">
        <v>10508.083000000001</v>
      </c>
      <c r="T6" s="12">
        <v>10505.097</v>
      </c>
      <c r="U6" s="12">
        <v>10502.517</v>
      </c>
      <c r="V6" s="12">
        <v>10500.495000000001</v>
      </c>
      <c r="W6" s="12">
        <v>10499.298000000001</v>
      </c>
      <c r="X6" s="12">
        <v>10499.101000000001</v>
      </c>
      <c r="Y6" s="12">
        <v>10499.974</v>
      </c>
      <c r="Z6" s="12">
        <v>10502.456</v>
      </c>
      <c r="AA6" s="12">
        <v>10506.17</v>
      </c>
      <c r="AB6" s="12">
        <v>10510.949000000001</v>
      </c>
      <c r="AC6" s="12">
        <v>10517.027</v>
      </c>
      <c r="AD6" s="12">
        <v>10523.795</v>
      </c>
      <c r="AE6" s="12">
        <v>10531.59</v>
      </c>
      <c r="AF6" s="12">
        <v>10539.906999999999</v>
      </c>
      <c r="AG6" s="12">
        <v>10548.337</v>
      </c>
      <c r="AH6" s="12">
        <v>10557.096</v>
      </c>
      <c r="AI6" s="12">
        <v>10565.246999999999</v>
      </c>
      <c r="AJ6" s="12">
        <v>10573.446</v>
      </c>
    </row>
    <row r="7" spans="1:36" x14ac:dyDescent="0.25">
      <c r="A7" t="s">
        <v>71</v>
      </c>
      <c r="H7" s="12">
        <v>5867.9769999999999</v>
      </c>
      <c r="I7" s="12">
        <v>5896.5460000000003</v>
      </c>
      <c r="J7" s="12">
        <v>5925.28</v>
      </c>
      <c r="K7" s="12">
        <v>5954.1109999999999</v>
      </c>
      <c r="L7" s="12">
        <v>5982.8220000000001</v>
      </c>
      <c r="M7" s="12">
        <v>6011.1689999999999</v>
      </c>
      <c r="N7" s="12">
        <v>6038.8069999999998</v>
      </c>
      <c r="O7" s="12">
        <v>6065.7269999999999</v>
      </c>
      <c r="P7" s="12">
        <v>6091.8760000000002</v>
      </c>
      <c r="Q7" s="12">
        <v>6117.0709999999999</v>
      </c>
      <c r="R7" s="12">
        <v>6141.2219999999998</v>
      </c>
      <c r="S7" s="12">
        <v>6164.1959999999999</v>
      </c>
      <c r="T7" s="12">
        <v>6186.241</v>
      </c>
      <c r="U7" s="12">
        <v>6207.2650000000003</v>
      </c>
      <c r="V7" s="12">
        <v>6227.2219999999998</v>
      </c>
      <c r="W7" s="12">
        <v>6246.415</v>
      </c>
      <c r="X7" s="12">
        <v>6264.5749999999998</v>
      </c>
      <c r="Y7" s="12">
        <v>6282.1459999999997</v>
      </c>
      <c r="Z7" s="12">
        <v>6299</v>
      </c>
      <c r="AA7" s="12">
        <v>6315.08</v>
      </c>
      <c r="AB7" s="12">
        <v>6330.7049999999999</v>
      </c>
      <c r="AC7" s="12">
        <v>6345.518</v>
      </c>
      <c r="AD7" s="12">
        <v>6359.8670000000002</v>
      </c>
      <c r="AE7" s="12">
        <v>6373.8459999999995</v>
      </c>
      <c r="AF7" s="12">
        <v>6387.4139999999998</v>
      </c>
      <c r="AG7" s="12">
        <v>6400.7030000000004</v>
      </c>
      <c r="AH7" s="12">
        <v>6413.6379999999999</v>
      </c>
      <c r="AI7" s="12">
        <v>6426.3140000000003</v>
      </c>
      <c r="AJ7" s="12">
        <v>6438.8950000000004</v>
      </c>
    </row>
    <row r="8" spans="1:36" x14ac:dyDescent="0.25">
      <c r="A8" t="s">
        <v>72</v>
      </c>
      <c r="H8" s="12">
        <v>83426.789000000004</v>
      </c>
      <c r="I8" s="12">
        <v>83312.896999999997</v>
      </c>
      <c r="J8" s="12">
        <v>83276.368000000002</v>
      </c>
      <c r="K8" s="12">
        <v>83228.58</v>
      </c>
      <c r="L8" s="12">
        <v>83169.558999999994</v>
      </c>
      <c r="M8" s="12">
        <v>83100.194000000003</v>
      </c>
      <c r="N8" s="12">
        <v>83017.482000000004</v>
      </c>
      <c r="O8" s="12">
        <v>82926.104999999996</v>
      </c>
      <c r="P8" s="12">
        <v>82820.482999999993</v>
      </c>
      <c r="Q8" s="12">
        <v>82704.868000000002</v>
      </c>
      <c r="R8" s="12">
        <v>82582.425000000003</v>
      </c>
      <c r="S8" s="12">
        <v>82449.085999999996</v>
      </c>
      <c r="T8" s="12">
        <v>82306.051999999996</v>
      </c>
      <c r="U8" s="12">
        <v>82154.702000000005</v>
      </c>
      <c r="V8" s="12">
        <v>81993.067999999999</v>
      </c>
      <c r="W8" s="12">
        <v>81827.317999999999</v>
      </c>
      <c r="X8" s="12">
        <v>81656.967999999993</v>
      </c>
      <c r="Y8" s="12">
        <v>81481.285999999993</v>
      </c>
      <c r="Z8" s="12">
        <v>81297.437000000005</v>
      </c>
      <c r="AA8" s="12">
        <v>81104.77</v>
      </c>
      <c r="AB8" s="12">
        <v>80907.278999999995</v>
      </c>
      <c r="AC8" s="12">
        <v>80702.332999999999</v>
      </c>
      <c r="AD8" s="12">
        <v>80489.819000000003</v>
      </c>
      <c r="AE8" s="12">
        <v>80270.017999999996</v>
      </c>
      <c r="AF8" s="12">
        <v>80045.534</v>
      </c>
      <c r="AG8" s="12">
        <v>79811.551000000007</v>
      </c>
      <c r="AH8" s="12">
        <v>79571.604999999996</v>
      </c>
      <c r="AI8" s="12">
        <v>79322.047000000006</v>
      </c>
      <c r="AJ8" s="12">
        <v>79064.255999999994</v>
      </c>
    </row>
    <row r="9" spans="1:36" x14ac:dyDescent="0.25">
      <c r="A9" t="s">
        <v>73</v>
      </c>
      <c r="H9" s="12">
        <v>1324.5239999999999</v>
      </c>
      <c r="I9" s="12">
        <v>1321.0070000000001</v>
      </c>
      <c r="J9" s="12">
        <v>1317.075</v>
      </c>
      <c r="K9" s="12">
        <v>1312.7249999999999</v>
      </c>
      <c r="L9" s="12">
        <v>1308.0309999999999</v>
      </c>
      <c r="M9" s="12">
        <v>1303.0450000000001</v>
      </c>
      <c r="N9" s="12">
        <v>1297.8019999999999</v>
      </c>
      <c r="O9" s="12">
        <v>1292.2919999999999</v>
      </c>
      <c r="P9" s="12">
        <v>1286.5899999999999</v>
      </c>
      <c r="Q9" s="12">
        <v>1280.741</v>
      </c>
      <c r="R9" s="12">
        <v>1274.8489999999999</v>
      </c>
      <c r="S9" s="12">
        <v>1268.8800000000001</v>
      </c>
      <c r="T9" s="12">
        <v>1262.93</v>
      </c>
      <c r="U9" s="12">
        <v>1257.0029999999999</v>
      </c>
      <c r="V9" s="12">
        <v>1251.1300000000001</v>
      </c>
      <c r="W9" s="12">
        <v>1245.319</v>
      </c>
      <c r="X9" s="12">
        <v>1239.568</v>
      </c>
      <c r="Y9" s="12">
        <v>1233.8530000000001</v>
      </c>
      <c r="Z9" s="12">
        <v>1228.1420000000001</v>
      </c>
      <c r="AA9" s="12">
        <v>1222.4580000000001</v>
      </c>
      <c r="AB9" s="12">
        <v>1216.73</v>
      </c>
      <c r="AC9" s="12">
        <v>1210.9639999999999</v>
      </c>
      <c r="AD9" s="12">
        <v>1205.123</v>
      </c>
      <c r="AE9" s="12">
        <v>1199.2380000000001</v>
      </c>
      <c r="AF9" s="12">
        <v>1193.2650000000001</v>
      </c>
      <c r="AG9" s="12">
        <v>1187.2260000000001</v>
      </c>
      <c r="AH9" s="12">
        <v>1181.095</v>
      </c>
      <c r="AI9" s="12">
        <v>1174.8679999999999</v>
      </c>
      <c r="AJ9" s="12">
        <v>1170</v>
      </c>
    </row>
    <row r="10" spans="1:36" x14ac:dyDescent="0.25">
      <c r="A10" t="s">
        <v>74</v>
      </c>
      <c r="H10" s="12">
        <v>5005.8879999999999</v>
      </c>
      <c r="I10" s="12">
        <v>5040.3289999999997</v>
      </c>
      <c r="J10" s="12">
        <v>5073.54</v>
      </c>
      <c r="K10" s="12">
        <v>5105.4160000000002</v>
      </c>
      <c r="L10" s="12">
        <v>5136.3180000000002</v>
      </c>
      <c r="M10" s="12">
        <v>5166.4790000000003</v>
      </c>
      <c r="N10" s="12">
        <v>5195.8069999999998</v>
      </c>
      <c r="O10" s="12">
        <v>5224.5680000000002</v>
      </c>
      <c r="P10" s="12">
        <v>5252.9110000000001</v>
      </c>
      <c r="Q10" s="12">
        <v>5280.85</v>
      </c>
      <c r="R10" s="12">
        <v>5308.6229999999996</v>
      </c>
      <c r="S10" s="12">
        <v>5336.0879999999997</v>
      </c>
      <c r="T10" s="12">
        <v>5363.2380000000003</v>
      </c>
      <c r="U10" s="12">
        <v>5390.13</v>
      </c>
      <c r="V10" s="12">
        <v>5416.5770000000002</v>
      </c>
      <c r="W10" s="12">
        <v>5442.8059999999996</v>
      </c>
      <c r="X10" s="12">
        <v>5468.7759999999998</v>
      </c>
      <c r="Y10" s="12">
        <v>5494.107</v>
      </c>
      <c r="Z10" s="12">
        <v>5519.027</v>
      </c>
      <c r="AA10" s="12">
        <v>5543.3360000000002</v>
      </c>
      <c r="AB10" s="12">
        <v>5566.9880000000003</v>
      </c>
      <c r="AC10" s="12">
        <v>5589.799</v>
      </c>
      <c r="AD10" s="12">
        <v>5611.6750000000002</v>
      </c>
      <c r="AE10" s="12">
        <v>5632.616</v>
      </c>
      <c r="AF10" s="12">
        <v>5652.2619999999997</v>
      </c>
      <c r="AG10" s="12">
        <v>5670.777</v>
      </c>
      <c r="AH10" s="12">
        <v>5688.0360000000001</v>
      </c>
      <c r="AI10" s="12">
        <v>5703.9059999999999</v>
      </c>
      <c r="AJ10" s="12">
        <v>5718.2250000000004</v>
      </c>
    </row>
    <row r="11" spans="1:36" x14ac:dyDescent="0.25">
      <c r="A11" t="s">
        <v>75</v>
      </c>
      <c r="H11" s="12">
        <v>10409.611999999999</v>
      </c>
      <c r="I11" s="12">
        <v>10360.33</v>
      </c>
      <c r="J11" s="12">
        <v>10322.224</v>
      </c>
      <c r="K11" s="12">
        <v>10283.217000000001</v>
      </c>
      <c r="L11" s="12">
        <v>10243.378000000001</v>
      </c>
      <c r="M11" s="12">
        <v>10203.181</v>
      </c>
      <c r="N11" s="12">
        <v>10162.552</v>
      </c>
      <c r="O11" s="12">
        <v>10121.686</v>
      </c>
      <c r="P11" s="12">
        <v>10080.370000000001</v>
      </c>
      <c r="Q11" s="12">
        <v>10039.036</v>
      </c>
      <c r="R11" s="12">
        <v>9998.0280000000002</v>
      </c>
      <c r="S11" s="12">
        <v>9956.6350000000002</v>
      </c>
      <c r="T11" s="12">
        <v>9915.1319999999996</v>
      </c>
      <c r="U11" s="12">
        <v>9873.402</v>
      </c>
      <c r="V11" s="12">
        <v>9831.5409999999993</v>
      </c>
      <c r="W11" s="12">
        <v>9789.5930000000008</v>
      </c>
      <c r="X11" s="12">
        <v>9747.5380000000005</v>
      </c>
      <c r="Y11" s="12">
        <v>9705.0409999999993</v>
      </c>
      <c r="Z11" s="12">
        <v>9662.3389999999999</v>
      </c>
      <c r="AA11" s="12">
        <v>9618.6679999999997</v>
      </c>
      <c r="AB11" s="12">
        <v>9574.0910000000003</v>
      </c>
      <c r="AC11" s="12">
        <v>9528.125</v>
      </c>
      <c r="AD11" s="12">
        <v>9481.1450000000004</v>
      </c>
      <c r="AE11" s="12">
        <v>9433.2000000000007</v>
      </c>
      <c r="AF11" s="12">
        <v>9383.9279999999999</v>
      </c>
      <c r="AG11" s="12">
        <v>9333.43</v>
      </c>
      <c r="AH11" s="12">
        <v>9281.5130000000008</v>
      </c>
      <c r="AI11" s="12">
        <v>9228.0679999999993</v>
      </c>
      <c r="AJ11" s="12">
        <v>9173.3109999999997</v>
      </c>
    </row>
    <row r="12" spans="1:36" x14ac:dyDescent="0.25">
      <c r="A12" t="s">
        <v>76</v>
      </c>
      <c r="H12" s="12">
        <v>47576.21</v>
      </c>
      <c r="I12" s="12">
        <v>47541.048999999999</v>
      </c>
      <c r="J12" s="12">
        <v>47498.205999999998</v>
      </c>
      <c r="K12" s="12">
        <v>47448.54</v>
      </c>
      <c r="L12" s="12">
        <v>47391.508000000002</v>
      </c>
      <c r="M12" s="12">
        <v>47329.85</v>
      </c>
      <c r="N12" s="12">
        <v>47262.46</v>
      </c>
      <c r="O12" s="12">
        <v>47190.928</v>
      </c>
      <c r="P12" s="12">
        <v>47116.472999999998</v>
      </c>
      <c r="Q12" s="12">
        <v>47036.673000000003</v>
      </c>
      <c r="R12" s="12">
        <v>46954.41</v>
      </c>
      <c r="S12" s="12">
        <v>46868.35</v>
      </c>
      <c r="T12" s="12">
        <v>46777.464</v>
      </c>
      <c r="U12" s="12">
        <v>46680.364999999998</v>
      </c>
      <c r="V12" s="12">
        <v>46578.858999999997</v>
      </c>
      <c r="W12" s="12">
        <v>46471.305999999997</v>
      </c>
      <c r="X12" s="12">
        <v>46358.525999999998</v>
      </c>
      <c r="Y12" s="12">
        <v>46240.345000000001</v>
      </c>
      <c r="Z12" s="12">
        <v>46114.345999999998</v>
      </c>
      <c r="AA12" s="12">
        <v>45981.406000000003</v>
      </c>
      <c r="AB12" s="12">
        <v>45839.135000000002</v>
      </c>
      <c r="AC12" s="12">
        <v>45687.796999999999</v>
      </c>
      <c r="AD12" s="12">
        <v>45527.760999999999</v>
      </c>
      <c r="AE12" s="12">
        <v>45359.099000000002</v>
      </c>
      <c r="AF12" s="12">
        <v>45180.26</v>
      </c>
      <c r="AG12" s="12">
        <v>44989.709000000003</v>
      </c>
      <c r="AH12" s="12">
        <v>44786.250999999997</v>
      </c>
      <c r="AI12" s="12">
        <v>44570.088000000003</v>
      </c>
      <c r="AJ12" s="12">
        <v>44340.4</v>
      </c>
    </row>
    <row r="13" spans="1:36" x14ac:dyDescent="0.25">
      <c r="A13" t="s">
        <v>77</v>
      </c>
      <c r="H13" s="12">
        <v>64560.542000000001</v>
      </c>
      <c r="I13" s="12">
        <v>64692.714</v>
      </c>
      <c r="J13" s="12">
        <v>64820.453999999998</v>
      </c>
      <c r="K13" s="12">
        <v>64943.205999999998</v>
      </c>
      <c r="L13" s="12">
        <v>65063.561000000002</v>
      </c>
      <c r="M13" s="12">
        <v>65178.942000000003</v>
      </c>
      <c r="N13" s="12">
        <v>65286.288</v>
      </c>
      <c r="O13" s="12">
        <v>65394.07</v>
      </c>
      <c r="P13" s="12">
        <v>65495.942999999999</v>
      </c>
      <c r="Q13" s="12">
        <v>65590.962</v>
      </c>
      <c r="R13" s="12">
        <v>65686.3</v>
      </c>
      <c r="S13" s="12">
        <v>65775.130999999994</v>
      </c>
      <c r="T13" s="12">
        <v>65858.948000000004</v>
      </c>
      <c r="U13" s="12">
        <v>65930.937999999995</v>
      </c>
      <c r="V13" s="12">
        <v>65993.308000000005</v>
      </c>
      <c r="W13" s="12">
        <v>66043.687000000005</v>
      </c>
      <c r="X13" s="12">
        <v>66086.013999999996</v>
      </c>
      <c r="Y13" s="12">
        <v>66119.501000000004</v>
      </c>
      <c r="Z13" s="12">
        <v>66143.160999999993</v>
      </c>
      <c r="AA13" s="12">
        <v>66157.932000000001</v>
      </c>
      <c r="AB13" s="12">
        <v>66161.854999999996</v>
      </c>
      <c r="AC13" s="12">
        <v>66156.914999999994</v>
      </c>
      <c r="AD13" s="12">
        <v>66142.475999999995</v>
      </c>
      <c r="AE13" s="12">
        <v>66117.182000000001</v>
      </c>
      <c r="AF13" s="12">
        <v>66081.017000000007</v>
      </c>
      <c r="AG13" s="12">
        <v>66036.350999999995</v>
      </c>
      <c r="AH13" s="12">
        <v>65985.775999999998</v>
      </c>
      <c r="AI13" s="12">
        <v>65927.081999999995</v>
      </c>
      <c r="AJ13" s="12">
        <v>65863.020999999993</v>
      </c>
    </row>
    <row r="14" spans="1:36" x14ac:dyDescent="0.25">
      <c r="A14" t="s">
        <v>78</v>
      </c>
      <c r="H14" s="12">
        <v>4041.1709999999998</v>
      </c>
      <c r="I14" s="12">
        <v>4019.5439999999999</v>
      </c>
      <c r="J14" s="12">
        <v>3997.6889999999999</v>
      </c>
      <c r="K14" s="12">
        <v>3975.5650000000001</v>
      </c>
      <c r="L14" s="12">
        <v>3953.2179999999998</v>
      </c>
      <c r="M14" s="12">
        <v>3930.7049999999999</v>
      </c>
      <c r="N14" s="12">
        <v>3907.951</v>
      </c>
      <c r="O14" s="12">
        <v>3884.9879999999998</v>
      </c>
      <c r="P14" s="12">
        <v>3861.8249999999998</v>
      </c>
      <c r="Q14" s="12">
        <v>3838.4560000000001</v>
      </c>
      <c r="R14" s="12">
        <v>3814.82</v>
      </c>
      <c r="S14" s="12">
        <v>3790.8560000000002</v>
      </c>
      <c r="T14" s="12">
        <v>3766.4609999999998</v>
      </c>
      <c r="U14" s="12">
        <v>3741.8519999999999</v>
      </c>
      <c r="V14" s="12">
        <v>3716.884</v>
      </c>
      <c r="W14" s="12">
        <v>3691.59</v>
      </c>
      <c r="X14" s="12">
        <v>3666.0749999999998</v>
      </c>
      <c r="Y14" s="12">
        <v>3640.2370000000001</v>
      </c>
      <c r="Z14" s="12">
        <v>3614.125</v>
      </c>
      <c r="AA14" s="12">
        <v>3587.8589999999999</v>
      </c>
      <c r="AB14" s="12">
        <v>3561.2530000000002</v>
      </c>
      <c r="AC14" s="12">
        <v>3534.623</v>
      </c>
      <c r="AD14" s="12">
        <v>3507.8989999999999</v>
      </c>
      <c r="AE14" s="12">
        <v>3481.069</v>
      </c>
      <c r="AF14" s="12">
        <v>3454.2719999999999</v>
      </c>
      <c r="AG14" s="12">
        <v>3427.4720000000002</v>
      </c>
      <c r="AH14" s="12">
        <v>3400.6149999999998</v>
      </c>
      <c r="AI14" s="12">
        <v>3373.6849999999999</v>
      </c>
      <c r="AJ14" s="12">
        <v>3346.8879999999999</v>
      </c>
    </row>
    <row r="15" spans="1:36" x14ac:dyDescent="0.25">
      <c r="A15" t="s">
        <v>79</v>
      </c>
      <c r="H15" s="12">
        <v>59119.4</v>
      </c>
      <c r="I15" s="12">
        <v>58955.548000000003</v>
      </c>
      <c r="J15" s="12">
        <v>58785.976999999999</v>
      </c>
      <c r="K15" s="12">
        <v>58609.510999999999</v>
      </c>
      <c r="L15" s="12">
        <v>58428.175000000003</v>
      </c>
      <c r="M15" s="12">
        <v>58240.803999999996</v>
      </c>
      <c r="N15" s="12">
        <v>58049.409</v>
      </c>
      <c r="O15" s="12">
        <v>57850.663999999997</v>
      </c>
      <c r="P15" s="12">
        <v>57647.186999999998</v>
      </c>
      <c r="Q15" s="12">
        <v>57441.328999999998</v>
      </c>
      <c r="R15" s="12">
        <v>57229.714999999997</v>
      </c>
      <c r="S15" s="12">
        <v>57015.993000000002</v>
      </c>
      <c r="T15" s="12">
        <v>56797.915000000001</v>
      </c>
      <c r="U15" s="12">
        <v>56576.256000000001</v>
      </c>
      <c r="V15" s="12">
        <v>56348.716</v>
      </c>
      <c r="W15" s="12">
        <v>56115.87</v>
      </c>
      <c r="X15" s="12">
        <v>55878.021000000001</v>
      </c>
      <c r="Y15" s="12">
        <v>55635.671000000002</v>
      </c>
      <c r="Z15" s="12">
        <v>55386.069000000003</v>
      </c>
      <c r="AA15" s="12">
        <v>55130.875</v>
      </c>
      <c r="AB15" s="12">
        <v>54867.249000000003</v>
      </c>
      <c r="AC15" s="12">
        <v>54595.961000000003</v>
      </c>
      <c r="AD15" s="12">
        <v>54317.472000000002</v>
      </c>
      <c r="AE15" s="12">
        <v>54027.870999999999</v>
      </c>
      <c r="AF15" s="12">
        <v>53729.057999999997</v>
      </c>
      <c r="AG15" s="12">
        <v>53419.972999999998</v>
      </c>
      <c r="AH15" s="12">
        <v>53101.474000000002</v>
      </c>
      <c r="AI15" s="12">
        <v>52770.798000000003</v>
      </c>
      <c r="AJ15" s="12">
        <v>52428.171999999999</v>
      </c>
    </row>
    <row r="16" spans="1:36" x14ac:dyDescent="0.25">
      <c r="A16" t="s">
        <v>80</v>
      </c>
      <c r="H16" s="12">
        <v>1247.08</v>
      </c>
      <c r="I16" s="12">
        <v>1255.8969999999999</v>
      </c>
      <c r="J16" s="12">
        <v>1264.3789999999999</v>
      </c>
      <c r="K16" s="12">
        <v>1272.556</v>
      </c>
      <c r="L16" s="12">
        <v>1280.461</v>
      </c>
      <c r="M16" s="12">
        <v>1288.0319999999999</v>
      </c>
      <c r="N16" s="12">
        <v>1295.2560000000001</v>
      </c>
      <c r="O16" s="12">
        <v>1302.1130000000001</v>
      </c>
      <c r="P16" s="12">
        <v>1308.665</v>
      </c>
      <c r="Q16" s="12">
        <v>1314.902</v>
      </c>
      <c r="R16" s="12">
        <v>1320.797</v>
      </c>
      <c r="S16" s="12">
        <v>1326.413</v>
      </c>
      <c r="T16" s="12">
        <v>1331.713</v>
      </c>
      <c r="U16" s="12">
        <v>1336.788</v>
      </c>
      <c r="V16" s="12">
        <v>1341.6210000000001</v>
      </c>
      <c r="W16" s="12">
        <v>1346.2</v>
      </c>
      <c r="X16" s="12">
        <v>1350.5540000000001</v>
      </c>
      <c r="Y16" s="12">
        <v>1354.693</v>
      </c>
      <c r="Z16" s="12">
        <v>1358.6569999999999</v>
      </c>
      <c r="AA16" s="12">
        <v>1362.4490000000001</v>
      </c>
      <c r="AB16" s="12">
        <v>1366.1110000000001</v>
      </c>
      <c r="AC16" s="12">
        <v>1369.6089999999999</v>
      </c>
      <c r="AD16" s="12">
        <v>1372.9929999999999</v>
      </c>
      <c r="AE16" s="12">
        <v>1376.25</v>
      </c>
      <c r="AF16" s="12">
        <v>1379.384</v>
      </c>
      <c r="AG16" s="12">
        <v>1382.3989999999999</v>
      </c>
      <c r="AH16" s="12">
        <v>1385.2650000000001</v>
      </c>
      <c r="AI16" s="12">
        <v>1388.0060000000001</v>
      </c>
      <c r="AJ16" s="12">
        <v>1390.576</v>
      </c>
    </row>
    <row r="17" spans="1:36" x14ac:dyDescent="0.25">
      <c r="A17" t="s">
        <v>81</v>
      </c>
      <c r="H17" s="12">
        <v>1860.9780000000001</v>
      </c>
      <c r="I17" s="12">
        <v>1840.3240000000001</v>
      </c>
      <c r="J17" s="12">
        <v>1820.0989999999999</v>
      </c>
      <c r="K17" s="12">
        <v>1800.3810000000001</v>
      </c>
      <c r="L17" s="12">
        <v>1781.211</v>
      </c>
      <c r="M17" s="12">
        <v>1762.6210000000001</v>
      </c>
      <c r="N17" s="12">
        <v>1744.616</v>
      </c>
      <c r="O17" s="12">
        <v>1726.9960000000001</v>
      </c>
      <c r="P17" s="12">
        <v>1709.7750000000001</v>
      </c>
      <c r="Q17" s="12">
        <v>1692.9</v>
      </c>
      <c r="R17" s="12">
        <v>1676.395</v>
      </c>
      <c r="S17" s="12">
        <v>1660.289</v>
      </c>
      <c r="T17" s="12">
        <v>1644.6289999999999</v>
      </c>
      <c r="U17" s="12">
        <v>1629.443</v>
      </c>
      <c r="V17" s="12">
        <v>1614.7860000000001</v>
      </c>
      <c r="W17" s="12">
        <v>1600.655</v>
      </c>
      <c r="X17" s="12">
        <v>1586.9870000000001</v>
      </c>
      <c r="Y17" s="12">
        <v>1573.597</v>
      </c>
      <c r="Z17" s="12">
        <v>1560.5319999999999</v>
      </c>
      <c r="AA17" s="12">
        <v>1547.7180000000001</v>
      </c>
      <c r="AB17" s="12">
        <v>1535.144</v>
      </c>
      <c r="AC17" s="12">
        <v>1522.771</v>
      </c>
      <c r="AD17" s="12">
        <v>1510.546</v>
      </c>
      <c r="AE17" s="12">
        <v>1498.508</v>
      </c>
      <c r="AF17" s="12">
        <v>1486.6020000000001</v>
      </c>
      <c r="AG17" s="12">
        <v>1474.7650000000001</v>
      </c>
      <c r="AH17" s="12">
        <v>1462.991</v>
      </c>
      <c r="AI17" s="12">
        <v>1451.277</v>
      </c>
      <c r="AJ17" s="12">
        <v>1439.5909999999999</v>
      </c>
    </row>
    <row r="18" spans="1:36" x14ac:dyDescent="0.25">
      <c r="A18" t="s">
        <v>82</v>
      </c>
      <c r="H18" s="12">
        <v>2768.6680000000001</v>
      </c>
      <c r="I18" s="12">
        <v>2731.442</v>
      </c>
      <c r="J18" s="12">
        <v>2705.261</v>
      </c>
      <c r="K18" s="12">
        <v>2680.3359999999998</v>
      </c>
      <c r="L18" s="12">
        <v>2656.556</v>
      </c>
      <c r="M18" s="12">
        <v>2633.886</v>
      </c>
      <c r="N18" s="12">
        <v>2611.9810000000002</v>
      </c>
      <c r="O18" s="12">
        <v>2590.4650000000001</v>
      </c>
      <c r="P18" s="12">
        <v>2569.3470000000002</v>
      </c>
      <c r="Q18" s="12">
        <v>2548.5100000000002</v>
      </c>
      <c r="R18" s="12">
        <v>2527.9160000000002</v>
      </c>
      <c r="S18" s="12">
        <v>2507.4140000000002</v>
      </c>
      <c r="T18" s="12">
        <v>2487.0720000000001</v>
      </c>
      <c r="U18" s="12">
        <v>2466.9079999999999</v>
      </c>
      <c r="V18" s="12">
        <v>2446.9569999999999</v>
      </c>
      <c r="W18" s="12">
        <v>2427.299</v>
      </c>
      <c r="X18" s="12">
        <v>2407.9140000000002</v>
      </c>
      <c r="Y18" s="12">
        <v>2388.7440000000001</v>
      </c>
      <c r="Z18" s="12">
        <v>2369.8780000000002</v>
      </c>
      <c r="AA18" s="12">
        <v>2351.3020000000001</v>
      </c>
      <c r="AB18" s="12">
        <v>2332.9839999999999</v>
      </c>
      <c r="AC18" s="12">
        <v>2314.9270000000001</v>
      </c>
      <c r="AD18" s="12">
        <v>2297.2649999999999</v>
      </c>
      <c r="AE18" s="12">
        <v>2279.8820000000001</v>
      </c>
      <c r="AF18" s="12">
        <v>2262.7440000000001</v>
      </c>
      <c r="AG18" s="12">
        <v>2245.8270000000002</v>
      </c>
      <c r="AH18" s="12">
        <v>2229.0239999999999</v>
      </c>
      <c r="AI18" s="12">
        <v>2212.3829999999998</v>
      </c>
      <c r="AJ18" s="12">
        <v>2195.826</v>
      </c>
    </row>
    <row r="19" spans="1:36" x14ac:dyDescent="0.25">
      <c r="A19" t="s">
        <v>83</v>
      </c>
      <c r="H19" s="12">
        <v>643.92200000000003</v>
      </c>
      <c r="I19" s="12">
        <v>651.27599999999995</v>
      </c>
      <c r="J19" s="12">
        <v>658.25900000000001</v>
      </c>
      <c r="K19" s="12">
        <v>664.92899999999997</v>
      </c>
      <c r="L19" s="12">
        <v>671.27</v>
      </c>
      <c r="M19" s="12">
        <v>677.322</v>
      </c>
      <c r="N19" s="12">
        <v>683.12900000000002</v>
      </c>
      <c r="O19" s="12">
        <v>688.80799999999999</v>
      </c>
      <c r="P19" s="12">
        <v>694.36099999999999</v>
      </c>
      <c r="Q19" s="12">
        <v>699.81100000000004</v>
      </c>
      <c r="R19" s="12">
        <v>705.10599999999999</v>
      </c>
      <c r="S19" s="12">
        <v>710.24400000000003</v>
      </c>
      <c r="T19" s="12">
        <v>715.255</v>
      </c>
      <c r="U19" s="12">
        <v>720.13599999999997</v>
      </c>
      <c r="V19" s="12">
        <v>724.89599999999996</v>
      </c>
      <c r="W19" s="12">
        <v>729.53899999999999</v>
      </c>
      <c r="X19" s="12">
        <v>734.05600000000004</v>
      </c>
      <c r="Y19" s="12">
        <v>738.46299999999997</v>
      </c>
      <c r="Z19" s="12">
        <v>742.779</v>
      </c>
      <c r="AA19" s="12">
        <v>746.98900000000003</v>
      </c>
      <c r="AB19" s="12">
        <v>751.07799999999997</v>
      </c>
      <c r="AC19" s="12">
        <v>755.10199999999998</v>
      </c>
      <c r="AD19" s="12">
        <v>759.03599999999994</v>
      </c>
      <c r="AE19" s="12">
        <v>762.83199999999999</v>
      </c>
      <c r="AF19" s="12">
        <v>766.54200000000003</v>
      </c>
      <c r="AG19" s="12">
        <v>770.14400000000001</v>
      </c>
      <c r="AH19" s="12">
        <v>773.65200000000004</v>
      </c>
      <c r="AI19" s="12">
        <v>777.048</v>
      </c>
      <c r="AJ19" s="12">
        <v>780.33100000000002</v>
      </c>
    </row>
    <row r="20" spans="1:36" x14ac:dyDescent="0.25">
      <c r="A20" t="s">
        <v>84</v>
      </c>
      <c r="H20" s="12">
        <v>9688.5470000000005</v>
      </c>
      <c r="I20" s="12">
        <v>10246.067999999999</v>
      </c>
      <c r="J20" s="12">
        <v>10066.41</v>
      </c>
      <c r="K20" s="12">
        <v>9923.5750000000007</v>
      </c>
      <c r="L20" s="12">
        <v>9818.1650000000009</v>
      </c>
      <c r="M20" s="12">
        <v>9760.92</v>
      </c>
      <c r="N20" s="12">
        <v>9721.7109999999993</v>
      </c>
      <c r="O20" s="12">
        <v>9691.1720000000005</v>
      </c>
      <c r="P20" s="12">
        <v>9659.4840000000004</v>
      </c>
      <c r="Q20" s="12">
        <v>9626.3389999999999</v>
      </c>
      <c r="R20" s="12">
        <v>9591.8240000000005</v>
      </c>
      <c r="S20" s="12">
        <v>9555.66</v>
      </c>
      <c r="T20" s="12">
        <v>9517.9390000000003</v>
      </c>
      <c r="U20" s="12">
        <v>9478.5519999999997</v>
      </c>
      <c r="V20" s="12">
        <v>9438.0450000000001</v>
      </c>
      <c r="W20" s="12">
        <v>9396.4699999999993</v>
      </c>
      <c r="X20" s="12">
        <v>9353.9120000000003</v>
      </c>
      <c r="Y20" s="12">
        <v>9310.8729999999996</v>
      </c>
      <c r="Z20" s="12">
        <v>9267.3610000000008</v>
      </c>
      <c r="AA20" s="12">
        <v>9223.5589999999993</v>
      </c>
      <c r="AB20" s="12">
        <v>9179.7630000000008</v>
      </c>
      <c r="AC20" s="12">
        <v>9135.6849999999995</v>
      </c>
      <c r="AD20" s="12">
        <v>9091.8709999999992</v>
      </c>
      <c r="AE20" s="12">
        <v>9048.2260000000006</v>
      </c>
      <c r="AF20" s="12">
        <v>9005.18</v>
      </c>
      <c r="AG20" s="12">
        <v>8962.2160000000003</v>
      </c>
      <c r="AH20" s="12">
        <v>8920.1470000000008</v>
      </c>
      <c r="AI20" s="12">
        <v>8878.6309999999994</v>
      </c>
      <c r="AJ20" s="12">
        <v>8837.6530000000002</v>
      </c>
    </row>
    <row r="21" spans="1:36" x14ac:dyDescent="0.25">
      <c r="A21" t="s">
        <v>85</v>
      </c>
      <c r="H21" s="12">
        <v>532.375</v>
      </c>
      <c r="I21" s="12">
        <v>534.197</v>
      </c>
      <c r="J21" s="12">
        <v>535.93200000000002</v>
      </c>
      <c r="K21" s="12">
        <v>537.54899999999998</v>
      </c>
      <c r="L21" s="12">
        <v>539.04499999999996</v>
      </c>
      <c r="M21" s="12">
        <v>540.38499999999999</v>
      </c>
      <c r="N21" s="12">
        <v>541.52599999999995</v>
      </c>
      <c r="O21" s="12">
        <v>542.46600000000001</v>
      </c>
      <c r="P21" s="12">
        <v>543.18200000000002</v>
      </c>
      <c r="Q21" s="12">
        <v>543.66800000000001</v>
      </c>
      <c r="R21" s="12">
        <v>543.91700000000003</v>
      </c>
      <c r="S21" s="12">
        <v>543.92100000000005</v>
      </c>
      <c r="T21" s="12">
        <v>543.67899999999997</v>
      </c>
      <c r="U21" s="12">
        <v>543.20699999999999</v>
      </c>
      <c r="V21" s="12">
        <v>542.54100000000005</v>
      </c>
      <c r="W21" s="12">
        <v>541.67100000000005</v>
      </c>
      <c r="X21" s="12">
        <v>540.654</v>
      </c>
      <c r="Y21" s="12">
        <v>539.49800000000005</v>
      </c>
      <c r="Z21" s="12">
        <v>538.25</v>
      </c>
      <c r="AA21" s="12">
        <v>536.899</v>
      </c>
      <c r="AB21" s="12">
        <v>535.47900000000004</v>
      </c>
      <c r="AC21" s="12">
        <v>534.02800000000002</v>
      </c>
      <c r="AD21" s="12">
        <v>532.51199999999994</v>
      </c>
      <c r="AE21" s="12">
        <v>531.00300000000004</v>
      </c>
      <c r="AF21" s="12">
        <v>529.49199999999996</v>
      </c>
      <c r="AG21" s="12">
        <v>527.98299999999995</v>
      </c>
      <c r="AH21" s="12">
        <v>526.46199999999999</v>
      </c>
      <c r="AI21" s="12">
        <v>524.96500000000003</v>
      </c>
      <c r="AJ21" s="12">
        <v>523.48599999999999</v>
      </c>
    </row>
    <row r="22" spans="1:36" x14ac:dyDescent="0.25">
      <c r="A22" t="s">
        <v>86</v>
      </c>
      <c r="H22" s="12">
        <v>17536.553</v>
      </c>
      <c r="I22" s="12">
        <v>17591.474999999999</v>
      </c>
      <c r="J22" s="12">
        <v>17645.121999999999</v>
      </c>
      <c r="K22" s="12">
        <v>17697.128000000001</v>
      </c>
      <c r="L22" s="12">
        <v>17747.538</v>
      </c>
      <c r="M22" s="12">
        <v>17795.669999999998</v>
      </c>
      <c r="N22" s="12">
        <v>17842.008000000002</v>
      </c>
      <c r="O22" s="12">
        <v>17885.491999999998</v>
      </c>
      <c r="P22" s="12">
        <v>17925.405999999999</v>
      </c>
      <c r="Q22" s="12">
        <v>17962.199000000001</v>
      </c>
      <c r="R22" s="12">
        <v>17995.028999999999</v>
      </c>
      <c r="S22" s="12">
        <v>18023.913</v>
      </c>
      <c r="T22" s="12">
        <v>18048.101999999999</v>
      </c>
      <c r="U22" s="12">
        <v>18068.277999999998</v>
      </c>
      <c r="V22" s="12">
        <v>18083.005000000001</v>
      </c>
      <c r="W22" s="12">
        <v>18093.509999999998</v>
      </c>
      <c r="X22" s="12">
        <v>18099.328000000001</v>
      </c>
      <c r="Y22" s="12">
        <v>18100.879000000001</v>
      </c>
      <c r="Z22" s="12">
        <v>18099.254000000001</v>
      </c>
      <c r="AA22" s="12">
        <v>18093.528999999999</v>
      </c>
      <c r="AB22" s="12">
        <v>18084.150000000001</v>
      </c>
      <c r="AC22" s="12">
        <v>18072.184000000001</v>
      </c>
      <c r="AD22" s="12">
        <v>18056.481</v>
      </c>
      <c r="AE22" s="12">
        <v>18037.472000000002</v>
      </c>
      <c r="AF22" s="12">
        <v>18016.625</v>
      </c>
      <c r="AG22" s="12">
        <v>17993.241000000002</v>
      </c>
      <c r="AH22" s="12">
        <v>17967.698</v>
      </c>
      <c r="AI22" s="12">
        <v>17940.514999999999</v>
      </c>
      <c r="AJ22" s="12">
        <v>17912.039000000001</v>
      </c>
    </row>
    <row r="23" spans="1:36" x14ac:dyDescent="0.25">
      <c r="A23" t="s">
        <v>87</v>
      </c>
      <c r="H23" s="12">
        <v>38236.684000000001</v>
      </c>
      <c r="I23" s="12">
        <v>41477.607000000004</v>
      </c>
      <c r="J23" s="12">
        <v>40574.527999999998</v>
      </c>
      <c r="K23" s="12">
        <v>39868.923000000003</v>
      </c>
      <c r="L23" s="12">
        <v>39364.536</v>
      </c>
      <c r="M23" s="12">
        <v>39120.618000000002</v>
      </c>
      <c r="N23" s="12">
        <v>38974.690999999999</v>
      </c>
      <c r="O23" s="12">
        <v>38872.999000000003</v>
      </c>
      <c r="P23" s="12">
        <v>38761.374000000003</v>
      </c>
      <c r="Q23" s="12">
        <v>38639.661999999997</v>
      </c>
      <c r="R23" s="12">
        <v>38508.207000000002</v>
      </c>
      <c r="S23" s="12">
        <v>38366.826999999997</v>
      </c>
      <c r="T23" s="12">
        <v>38215.196000000004</v>
      </c>
      <c r="U23" s="12">
        <v>38055.402000000002</v>
      </c>
      <c r="V23" s="12">
        <v>37887.680999999997</v>
      </c>
      <c r="W23" s="12">
        <v>37711.688999999998</v>
      </c>
      <c r="X23" s="12">
        <v>37528.902999999998</v>
      </c>
      <c r="Y23" s="12">
        <v>37339.78</v>
      </c>
      <c r="Z23" s="12">
        <v>37143.762000000002</v>
      </c>
      <c r="AA23" s="12">
        <v>36942.527999999998</v>
      </c>
      <c r="AB23" s="12">
        <v>36738.47</v>
      </c>
      <c r="AC23" s="12">
        <v>36530.512000000002</v>
      </c>
      <c r="AD23" s="12">
        <v>36319.860999999997</v>
      </c>
      <c r="AE23" s="12">
        <v>36108.148999999998</v>
      </c>
      <c r="AF23" s="12">
        <v>35894.271999999997</v>
      </c>
      <c r="AG23" s="12">
        <v>35680.703000000001</v>
      </c>
      <c r="AH23" s="12">
        <v>35467.190999999999</v>
      </c>
      <c r="AI23" s="12">
        <v>35252.591</v>
      </c>
      <c r="AJ23" s="12">
        <v>35038.688999999998</v>
      </c>
    </row>
    <row r="24" spans="1:36" x14ac:dyDescent="0.25">
      <c r="A24" t="s">
        <v>88</v>
      </c>
      <c r="H24" s="12">
        <v>10282.222</v>
      </c>
      <c r="I24" s="12">
        <v>10259.508</v>
      </c>
      <c r="J24" s="12">
        <v>10235.701999999999</v>
      </c>
      <c r="K24" s="12">
        <v>10210.995000000001</v>
      </c>
      <c r="L24" s="12">
        <v>10185.236999999999</v>
      </c>
      <c r="M24" s="12">
        <v>10158.975</v>
      </c>
      <c r="N24" s="12">
        <v>10132.084000000001</v>
      </c>
      <c r="O24" s="12">
        <v>10104.703</v>
      </c>
      <c r="P24" s="12">
        <v>10076.502</v>
      </c>
      <c r="Q24" s="12">
        <v>10047.864</v>
      </c>
      <c r="R24" s="12">
        <v>10018.701999999999</v>
      </c>
      <c r="S24" s="12">
        <v>9988.5069999999996</v>
      </c>
      <c r="T24" s="12">
        <v>9957.9089999999997</v>
      </c>
      <c r="U24" s="12">
        <v>9926.42</v>
      </c>
      <c r="V24" s="12">
        <v>9893.89</v>
      </c>
      <c r="W24" s="12">
        <v>9860.0249999999996</v>
      </c>
      <c r="X24" s="12">
        <v>9824.4879999999994</v>
      </c>
      <c r="Y24" s="12">
        <v>9787.9189999999999</v>
      </c>
      <c r="Z24" s="12">
        <v>9750.0130000000008</v>
      </c>
      <c r="AA24" s="12">
        <v>9710.6110000000008</v>
      </c>
      <c r="AB24" s="12">
        <v>9669.59</v>
      </c>
      <c r="AC24" s="12">
        <v>9627.2160000000003</v>
      </c>
      <c r="AD24" s="12">
        <v>9582.9680000000008</v>
      </c>
      <c r="AE24" s="12">
        <v>9537.1039999999994</v>
      </c>
      <c r="AF24" s="12">
        <v>9489.7559999999994</v>
      </c>
      <c r="AG24" s="12">
        <v>9441.3050000000003</v>
      </c>
      <c r="AH24" s="12">
        <v>9391.3880000000008</v>
      </c>
      <c r="AI24" s="12">
        <v>9340.3960000000006</v>
      </c>
      <c r="AJ24" s="12">
        <v>9288.1910000000007</v>
      </c>
    </row>
    <row r="25" spans="1:36" x14ac:dyDescent="0.25">
      <c r="A25" t="s">
        <v>89</v>
      </c>
      <c r="H25" s="12">
        <v>19262.773000000001</v>
      </c>
      <c r="I25" s="12">
        <v>20055.759999999998</v>
      </c>
      <c r="J25" s="12">
        <v>19729.864000000001</v>
      </c>
      <c r="K25" s="12">
        <v>19508.127</v>
      </c>
      <c r="L25" s="12">
        <v>19340.518</v>
      </c>
      <c r="M25" s="12">
        <v>19243.371999999999</v>
      </c>
      <c r="N25" s="12">
        <v>19173.593000000001</v>
      </c>
      <c r="O25" s="12">
        <v>19115.482</v>
      </c>
      <c r="P25" s="12">
        <v>19054.994999999999</v>
      </c>
      <c r="Q25" s="12">
        <v>18991.772000000001</v>
      </c>
      <c r="R25" s="12">
        <v>18926.261999999999</v>
      </c>
      <c r="S25" s="12">
        <v>18858.239000000001</v>
      </c>
      <c r="T25" s="12">
        <v>18788.504000000001</v>
      </c>
      <c r="U25" s="12">
        <v>18717.062000000002</v>
      </c>
      <c r="V25" s="12">
        <v>18643.879000000001</v>
      </c>
      <c r="W25" s="12">
        <v>18569.266</v>
      </c>
      <c r="X25" s="12">
        <v>18493.184000000001</v>
      </c>
      <c r="Y25" s="12">
        <v>18415.29</v>
      </c>
      <c r="Z25" s="12">
        <v>18335.830000000002</v>
      </c>
      <c r="AA25" s="12">
        <v>18255.375</v>
      </c>
      <c r="AB25" s="12">
        <v>18173.670999999998</v>
      </c>
      <c r="AC25" s="12">
        <v>18091.173999999999</v>
      </c>
      <c r="AD25" s="12">
        <v>18007.925999999999</v>
      </c>
      <c r="AE25" s="12">
        <v>17924.124</v>
      </c>
      <c r="AF25" s="12">
        <v>17839.920999999998</v>
      </c>
      <c r="AG25" s="12">
        <v>17755.107</v>
      </c>
      <c r="AH25" s="12">
        <v>17670.292000000001</v>
      </c>
      <c r="AI25" s="12">
        <v>17585.061000000002</v>
      </c>
      <c r="AJ25" s="12">
        <v>17499.944</v>
      </c>
    </row>
    <row r="26" spans="1:36" x14ac:dyDescent="0.25">
      <c r="A26" t="s">
        <v>90</v>
      </c>
      <c r="H26" s="12">
        <v>2119.7890000000002</v>
      </c>
      <c r="I26" s="12">
        <v>2119.8989999999999</v>
      </c>
      <c r="J26" s="12">
        <v>2119.4499999999998</v>
      </c>
      <c r="K26" s="12">
        <v>2118.48</v>
      </c>
      <c r="L26" s="12">
        <v>2117.0430000000001</v>
      </c>
      <c r="M26" s="12">
        <v>2115.2150000000001</v>
      </c>
      <c r="N26" s="12">
        <v>2113.0030000000002</v>
      </c>
      <c r="O26" s="12">
        <v>2110.4520000000002</v>
      </c>
      <c r="P26" s="12">
        <v>2107.5369999999998</v>
      </c>
      <c r="Q26" s="12">
        <v>2104.3539999999998</v>
      </c>
      <c r="R26" s="12">
        <v>2100.9209999999998</v>
      </c>
      <c r="S26" s="12">
        <v>2097.328</v>
      </c>
      <c r="T26" s="12">
        <v>2093.54</v>
      </c>
      <c r="U26" s="12">
        <v>2089.538</v>
      </c>
      <c r="V26" s="12">
        <v>2085.4009999999998</v>
      </c>
      <c r="W26" s="12">
        <v>2081.0970000000002</v>
      </c>
      <c r="X26" s="12">
        <v>2076.6660000000002</v>
      </c>
      <c r="Y26" s="12">
        <v>2072.0500000000002</v>
      </c>
      <c r="Z26" s="12">
        <v>2067.241</v>
      </c>
      <c r="AA26" s="12">
        <v>2062.2629999999999</v>
      </c>
      <c r="AB26" s="12">
        <v>2057.116</v>
      </c>
      <c r="AC26" s="12">
        <v>2051.723</v>
      </c>
      <c r="AD26" s="12">
        <v>2046.144</v>
      </c>
      <c r="AE26" s="12">
        <v>2040.2629999999999</v>
      </c>
      <c r="AF26" s="12">
        <v>2034.06</v>
      </c>
      <c r="AG26" s="12">
        <v>2027.643</v>
      </c>
      <c r="AH26" s="12">
        <v>2020.9749999999999</v>
      </c>
      <c r="AI26" s="12">
        <v>2014.13</v>
      </c>
      <c r="AJ26" s="12">
        <v>2006.9760000000001</v>
      </c>
    </row>
    <row r="27" spans="1:36" x14ac:dyDescent="0.25">
      <c r="A27" t="s">
        <v>91</v>
      </c>
      <c r="H27" s="12">
        <v>5439.4350000000004</v>
      </c>
      <c r="I27" s="12">
        <v>5847.4709999999995</v>
      </c>
      <c r="J27" s="12">
        <v>5742.9269999999997</v>
      </c>
      <c r="K27" s="12">
        <v>5662.7370000000001</v>
      </c>
      <c r="L27" s="12">
        <v>5607.3310000000001</v>
      </c>
      <c r="M27" s="12">
        <v>5584.2640000000001</v>
      </c>
      <c r="N27" s="12">
        <v>5573.0810000000001</v>
      </c>
      <c r="O27" s="12">
        <v>5567.165</v>
      </c>
      <c r="P27" s="12">
        <v>5559.6719999999996</v>
      </c>
      <c r="Q27" s="12">
        <v>5550.5569999999998</v>
      </c>
      <c r="R27" s="12">
        <v>5539.9809999999998</v>
      </c>
      <c r="S27" s="12">
        <v>5527.9160000000002</v>
      </c>
      <c r="T27" s="12">
        <v>5514.4610000000002</v>
      </c>
      <c r="U27" s="12">
        <v>5499.6580000000004</v>
      </c>
      <c r="V27" s="12">
        <v>5483.5370000000003</v>
      </c>
      <c r="W27" s="12">
        <v>5466.5330000000004</v>
      </c>
      <c r="X27" s="12">
        <v>5448.6180000000004</v>
      </c>
      <c r="Y27" s="12">
        <v>5429.8770000000004</v>
      </c>
      <c r="Z27" s="12">
        <v>5410.442</v>
      </c>
      <c r="AA27" s="12">
        <v>5390.5339999999997</v>
      </c>
      <c r="AB27" s="12">
        <v>5370.0240000000003</v>
      </c>
      <c r="AC27" s="12">
        <v>5349.2370000000001</v>
      </c>
      <c r="AD27" s="12">
        <v>5328.3</v>
      </c>
      <c r="AE27" s="12">
        <v>5306.9250000000002</v>
      </c>
      <c r="AF27" s="12">
        <v>5285.4160000000002</v>
      </c>
      <c r="AG27" s="12">
        <v>5263.64</v>
      </c>
      <c r="AH27" s="12">
        <v>5241.9110000000001</v>
      </c>
      <c r="AI27" s="12">
        <v>5220.0370000000003</v>
      </c>
      <c r="AJ27" s="12">
        <v>5198.12</v>
      </c>
    </row>
    <row r="28" spans="1:36" x14ac:dyDescent="0.25">
      <c r="A28" t="s">
        <v>92</v>
      </c>
      <c r="H28" s="12">
        <v>5538.2629999999999</v>
      </c>
      <c r="I28" s="12">
        <v>5543.2280000000001</v>
      </c>
      <c r="J28" s="12">
        <v>5547.7209999999995</v>
      </c>
      <c r="K28" s="12">
        <v>5552.0510000000004</v>
      </c>
      <c r="L28" s="12">
        <v>5555.92</v>
      </c>
      <c r="M28" s="12">
        <v>5559.1030000000001</v>
      </c>
      <c r="N28" s="12">
        <v>5561.8239999999996</v>
      </c>
      <c r="O28" s="12">
        <v>5563.9359999999997</v>
      </c>
      <c r="P28" s="12">
        <v>5565.277</v>
      </c>
      <c r="Q28" s="12">
        <v>5565.6729999999998</v>
      </c>
      <c r="R28" s="12">
        <v>5565.3980000000001</v>
      </c>
      <c r="S28" s="12">
        <v>5564.3540000000003</v>
      </c>
      <c r="T28" s="12">
        <v>5562.6450000000004</v>
      </c>
      <c r="U28" s="12">
        <v>5560.2370000000001</v>
      </c>
      <c r="V28" s="12">
        <v>5557.0789999999997</v>
      </c>
      <c r="W28" s="12">
        <v>5553.3590000000004</v>
      </c>
      <c r="X28" s="12">
        <v>5549.2449999999999</v>
      </c>
      <c r="Y28" s="12">
        <v>5544.4189999999999</v>
      </c>
      <c r="Z28" s="12">
        <v>5539.1239999999998</v>
      </c>
      <c r="AA28" s="12">
        <v>5533.3</v>
      </c>
      <c r="AB28" s="12">
        <v>5527.04</v>
      </c>
      <c r="AC28" s="12">
        <v>5520.55</v>
      </c>
      <c r="AD28" s="12">
        <v>5513.58</v>
      </c>
      <c r="AE28" s="12">
        <v>5506.3289999999997</v>
      </c>
      <c r="AF28" s="12">
        <v>5498.7060000000001</v>
      </c>
      <c r="AG28" s="12">
        <v>5490.9520000000002</v>
      </c>
      <c r="AH28" s="12">
        <v>5482.7129999999997</v>
      </c>
      <c r="AI28" s="12">
        <v>5474.1229999999996</v>
      </c>
      <c r="AJ28" s="12">
        <v>5465.4579999999996</v>
      </c>
    </row>
    <row r="29" spans="1:36" x14ac:dyDescent="0.25">
      <c r="A29" t="s">
        <v>93</v>
      </c>
      <c r="H29" s="12">
        <v>10517.669</v>
      </c>
      <c r="I29" s="12">
        <v>10581.025</v>
      </c>
      <c r="J29" s="12">
        <v>10643.147000000001</v>
      </c>
      <c r="K29" s="12">
        <v>10704.191999999999</v>
      </c>
      <c r="L29" s="12">
        <v>10763.541999999999</v>
      </c>
      <c r="M29" s="12">
        <v>10820.883</v>
      </c>
      <c r="N29" s="12">
        <v>10876.627</v>
      </c>
      <c r="O29" s="12">
        <v>10930.450999999999</v>
      </c>
      <c r="P29" s="12">
        <v>10982.282999999999</v>
      </c>
      <c r="Q29" s="12">
        <v>11032.172</v>
      </c>
      <c r="R29" s="12">
        <v>11080.05</v>
      </c>
      <c r="S29" s="12">
        <v>11127.044</v>
      </c>
      <c r="T29" s="12">
        <v>11172.217000000001</v>
      </c>
      <c r="U29" s="12">
        <v>11216.72</v>
      </c>
      <c r="V29" s="12">
        <v>11260.782999999999</v>
      </c>
      <c r="W29" s="12">
        <v>11304.688</v>
      </c>
      <c r="X29" s="12">
        <v>11348.532999999999</v>
      </c>
      <c r="Y29" s="12">
        <v>11392.081</v>
      </c>
      <c r="Z29" s="12">
        <v>11435.946</v>
      </c>
      <c r="AA29" s="12">
        <v>11480.298000000001</v>
      </c>
      <c r="AB29" s="12">
        <v>11525.088</v>
      </c>
      <c r="AC29" s="12">
        <v>11569.974</v>
      </c>
      <c r="AD29" s="12">
        <v>11615.171</v>
      </c>
      <c r="AE29" s="12">
        <v>11660.679</v>
      </c>
      <c r="AF29" s="12">
        <v>11706.3</v>
      </c>
      <c r="AG29" s="12">
        <v>11751.416999999999</v>
      </c>
      <c r="AH29" s="12">
        <v>11795.814</v>
      </c>
      <c r="AI29" s="12">
        <v>11839.24</v>
      </c>
      <c r="AJ29" s="12">
        <v>11881.555</v>
      </c>
    </row>
    <row r="30" spans="1:36" x14ac:dyDescent="0.25">
      <c r="A30" t="s">
        <v>94</v>
      </c>
      <c r="B30">
        <v>445534</v>
      </c>
      <c r="C30">
        <v>446209</v>
      </c>
      <c r="D30">
        <v>446446</v>
      </c>
      <c r="E30">
        <v>447320</v>
      </c>
      <c r="F30">
        <v>447207</v>
      </c>
      <c r="G30">
        <v>446735</v>
      </c>
      <c r="H30" s="15">
        <f t="shared" ref="H30:AJ30" si="0">SUM(H3:H29)</f>
        <v>444908.59200000006</v>
      </c>
      <c r="I30" s="15">
        <f t="shared" si="0"/>
        <v>449716.592</v>
      </c>
      <c r="J30" s="15">
        <f t="shared" si="0"/>
        <v>448120.38799999998</v>
      </c>
      <c r="K30" s="15">
        <f t="shared" si="0"/>
        <v>446878.58</v>
      </c>
      <c r="L30" s="15">
        <f t="shared" si="0"/>
        <v>445916.79</v>
      </c>
      <c r="M30" s="15">
        <f t="shared" si="0"/>
        <v>445328.64399999997</v>
      </c>
      <c r="N30" s="15">
        <f t="shared" si="0"/>
        <v>444852.88900000002</v>
      </c>
      <c r="O30" s="15">
        <f t="shared" si="0"/>
        <v>444414.5340000001</v>
      </c>
      <c r="P30" s="15">
        <f t="shared" si="0"/>
        <v>443918.83499999996</v>
      </c>
      <c r="Q30" s="15">
        <f t="shared" si="0"/>
        <v>443369.853</v>
      </c>
      <c r="R30" s="15">
        <f t="shared" si="0"/>
        <v>442779.125</v>
      </c>
      <c r="S30" s="15">
        <f t="shared" si="0"/>
        <v>442137.0639999999</v>
      </c>
      <c r="T30" s="15">
        <f t="shared" si="0"/>
        <v>441443.78100000008</v>
      </c>
      <c r="U30" s="15">
        <f t="shared" si="0"/>
        <v>440697.40700000001</v>
      </c>
      <c r="V30" s="15">
        <f t="shared" si="0"/>
        <v>439897.21600000007</v>
      </c>
      <c r="W30" s="15">
        <f t="shared" si="0"/>
        <v>439048.92100000003</v>
      </c>
      <c r="X30" s="15">
        <f t="shared" si="0"/>
        <v>438157.84899999999</v>
      </c>
      <c r="Y30" s="15">
        <f t="shared" si="0"/>
        <v>437224.14300000004</v>
      </c>
      <c r="Z30" s="15">
        <f t="shared" si="0"/>
        <v>436241.01099999994</v>
      </c>
      <c r="AA30" s="15">
        <f t="shared" si="0"/>
        <v>435211.63799999992</v>
      </c>
      <c r="AB30" s="15">
        <f t="shared" si="0"/>
        <v>434135.49199999979</v>
      </c>
      <c r="AC30" s="15">
        <f t="shared" si="0"/>
        <v>433012.67499999999</v>
      </c>
      <c r="AD30" s="15">
        <f t="shared" si="0"/>
        <v>431843.32799999992</v>
      </c>
      <c r="AE30" s="15">
        <f t="shared" si="0"/>
        <v>430625.43499999994</v>
      </c>
      <c r="AF30" s="15">
        <f t="shared" si="0"/>
        <v>429362.03100000008</v>
      </c>
      <c r="AG30" s="15">
        <f t="shared" si="0"/>
        <v>428047.83199999994</v>
      </c>
      <c r="AH30" s="15">
        <f t="shared" si="0"/>
        <v>426689.1779999999</v>
      </c>
      <c r="AI30" s="15">
        <f t="shared" si="0"/>
        <v>425275.55900000007</v>
      </c>
      <c r="AJ30" s="15">
        <f t="shared" si="0"/>
        <v>423815.93799999997</v>
      </c>
    </row>
    <row r="31" spans="1:36" x14ac:dyDescent="0.25">
      <c r="A31" t="s">
        <v>95</v>
      </c>
      <c r="B31" s="14">
        <v>325866.90700000001</v>
      </c>
      <c r="C31" s="14">
        <v>328553.489</v>
      </c>
      <c r="D31" s="14">
        <v>331028.97200000001</v>
      </c>
      <c r="E31" s="14">
        <v>333251.103</v>
      </c>
      <c r="F31" s="14">
        <v>335388.23800000001</v>
      </c>
      <c r="G31" s="13">
        <v>336495.76899999997</v>
      </c>
      <c r="H31" s="14">
        <v>337499.47899999999</v>
      </c>
      <c r="I31" s="14">
        <v>339080.23499999999</v>
      </c>
      <c r="J31" s="14">
        <v>340912.89199999999</v>
      </c>
      <c r="K31" s="14">
        <v>342715.94799999997</v>
      </c>
      <c r="L31" s="14">
        <v>344490.859</v>
      </c>
      <c r="M31" s="14">
        <v>346239.01400000002</v>
      </c>
      <c r="N31" s="14">
        <v>347957.50799999997</v>
      </c>
      <c r="O31" s="14">
        <v>349652.19099999999</v>
      </c>
      <c r="P31" s="14">
        <v>351334.473</v>
      </c>
      <c r="Q31" s="14">
        <v>352990.12900000002</v>
      </c>
      <c r="R31" s="14">
        <v>354615.81900000002</v>
      </c>
      <c r="S31" s="14">
        <v>356208.58100000001</v>
      </c>
      <c r="T31" s="14">
        <v>357773.53700000001</v>
      </c>
      <c r="U31" s="14">
        <v>359284.01400000002</v>
      </c>
      <c r="V31" s="14">
        <v>360748.826</v>
      </c>
      <c r="W31" s="14">
        <v>362164.32199999999</v>
      </c>
      <c r="X31" s="14">
        <v>363519.35399999999</v>
      </c>
      <c r="Y31" s="14">
        <v>364802.99400000001</v>
      </c>
      <c r="Z31" s="14">
        <v>366038.72600000002</v>
      </c>
      <c r="AA31" s="14">
        <v>367193.75300000003</v>
      </c>
      <c r="AB31" s="14">
        <v>368305.04499999998</v>
      </c>
      <c r="AC31" s="14">
        <v>369359.359</v>
      </c>
      <c r="AD31" s="14">
        <v>370346.739</v>
      </c>
      <c r="AE31" s="14">
        <v>371283.93199999997</v>
      </c>
      <c r="AF31" s="14">
        <v>372146.37599999999</v>
      </c>
      <c r="AG31" s="14">
        <v>372957.45299999998</v>
      </c>
      <c r="AH31" s="14">
        <v>373713.69300000003</v>
      </c>
      <c r="AI31" s="14">
        <v>374414.47499999998</v>
      </c>
      <c r="AJ31" s="14">
        <v>375084.70299999998</v>
      </c>
    </row>
    <row r="34" spans="1:8" ht="15.75" customHeight="1" x14ac:dyDescent="0.25"/>
    <row r="35" spans="1:8" s="28" customFormat="1" x14ac:dyDescent="0.25">
      <c r="A35" s="27" t="s">
        <v>96</v>
      </c>
    </row>
    <row r="37" spans="1:8" x14ac:dyDescent="0.25">
      <c r="A37" s="68" t="s">
        <v>3</v>
      </c>
      <c r="B37" s="69" t="s">
        <v>4</v>
      </c>
      <c r="C37" s="67"/>
      <c r="D37" s="67"/>
      <c r="E37" s="67"/>
      <c r="F37" s="67"/>
      <c r="G37" s="67"/>
      <c r="H37" s="67"/>
    </row>
    <row r="38" spans="1:8" x14ac:dyDescent="0.25">
      <c r="A38" s="67"/>
      <c r="B38" s="67"/>
      <c r="C38" s="67"/>
      <c r="D38" s="67"/>
      <c r="E38" s="67"/>
      <c r="F38" s="67"/>
      <c r="G38" s="67"/>
      <c r="H38" s="67"/>
    </row>
    <row r="39" spans="1:8" x14ac:dyDescent="0.25">
      <c r="A39" t="s">
        <v>5</v>
      </c>
      <c r="B39" s="3" t="s">
        <v>6</v>
      </c>
    </row>
    <row r="41" spans="1:8" x14ac:dyDescent="0.25">
      <c r="A41" t="s">
        <v>97</v>
      </c>
    </row>
  </sheetData>
  <mergeCells count="2">
    <mergeCell ref="A37:A38"/>
    <mergeCell ref="B37:H38"/>
  </mergeCells>
  <hyperlinks>
    <hyperlink ref="B37" r:id="rId1" display="https://population.un.org/wpp/Download/Standard/MostUsed/" xr:uid="{00000000-0004-0000-0300-000000000000}"/>
    <hyperlink ref="B39" r:id="rId2" display="https://www.ceicdata.com/en/indicator/european-union/population"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42"/>
  <sheetViews>
    <sheetView workbookViewId="0">
      <selection activeCell="G3" sqref="G3:AJ3"/>
    </sheetView>
  </sheetViews>
  <sheetFormatPr defaultRowHeight="15" x14ac:dyDescent="0.25"/>
  <cols>
    <col min="1" max="1" width="25.7109375" customWidth="1"/>
    <col min="2" max="2" width="10.7109375" customWidth="1"/>
    <col min="3" max="10" width="12.140625" bestFit="1" customWidth="1"/>
    <col min="11" max="11" width="14.5703125" customWidth="1"/>
    <col min="12" max="12" width="12" bestFit="1" customWidth="1"/>
    <col min="13" max="13" width="12.140625" bestFit="1" customWidth="1"/>
    <col min="14" max="39" width="12" bestFit="1" customWidth="1"/>
  </cols>
  <sheetData>
    <row r="1" spans="1:36" x14ac:dyDescent="0.25">
      <c r="A1" s="1" t="s">
        <v>98</v>
      </c>
      <c r="B1" s="11">
        <v>2016</v>
      </c>
      <c r="C1" s="11">
        <v>2017</v>
      </c>
      <c r="D1" s="11">
        <v>2018</v>
      </c>
      <c r="E1" s="11">
        <v>2019</v>
      </c>
      <c r="F1" s="11">
        <v>2020</v>
      </c>
      <c r="G1" s="11">
        <v>2021</v>
      </c>
      <c r="H1" s="11">
        <v>2022</v>
      </c>
      <c r="I1" s="11">
        <v>2023</v>
      </c>
      <c r="J1" s="11">
        <v>2024</v>
      </c>
      <c r="K1" s="11">
        <v>2025</v>
      </c>
      <c r="L1" s="11">
        <v>2026</v>
      </c>
      <c r="M1" s="11">
        <v>2027</v>
      </c>
      <c r="N1" s="11">
        <v>2028</v>
      </c>
      <c r="O1" s="11">
        <v>2029</v>
      </c>
      <c r="P1" s="11">
        <v>2030</v>
      </c>
      <c r="Q1" s="11">
        <v>2031</v>
      </c>
      <c r="R1" s="11">
        <v>2032</v>
      </c>
      <c r="S1" s="11">
        <v>2033</v>
      </c>
      <c r="T1" s="11">
        <v>2034</v>
      </c>
      <c r="U1" s="11">
        <v>2035</v>
      </c>
      <c r="V1" s="11">
        <v>2036</v>
      </c>
      <c r="W1" s="11">
        <v>2037</v>
      </c>
      <c r="X1" s="11">
        <v>2038</v>
      </c>
      <c r="Y1" s="11">
        <v>2039</v>
      </c>
      <c r="Z1" s="11">
        <v>2040</v>
      </c>
      <c r="AA1" s="11">
        <v>2041</v>
      </c>
      <c r="AB1" s="11">
        <v>2042</v>
      </c>
      <c r="AC1" s="11">
        <v>2043</v>
      </c>
      <c r="AD1" s="11">
        <v>2044</v>
      </c>
      <c r="AE1" s="11">
        <v>2045</v>
      </c>
      <c r="AF1" s="11">
        <v>2046</v>
      </c>
      <c r="AG1" s="11">
        <v>2047</v>
      </c>
      <c r="AH1" s="11">
        <v>2048</v>
      </c>
      <c r="AI1" s="11">
        <v>2049</v>
      </c>
      <c r="AJ1" s="11">
        <v>2050</v>
      </c>
    </row>
    <row r="2" spans="1:36" hidden="1" x14ac:dyDescent="0.25">
      <c r="A2" s="4" t="s">
        <v>99</v>
      </c>
      <c r="I2" s="7">
        <v>59400000000</v>
      </c>
      <c r="J2" s="9">
        <v>62090819999.999992</v>
      </c>
      <c r="K2" s="9">
        <v>64903534145.999977</v>
      </c>
      <c r="L2" s="9">
        <v>67843664242.813766</v>
      </c>
      <c r="M2" s="9">
        <v>70916982233.013229</v>
      </c>
      <c r="N2" s="9">
        <v>74129521528.168716</v>
      </c>
    </row>
    <row r="3" spans="1:36" x14ac:dyDescent="0.25">
      <c r="A3" s="10" t="s">
        <v>100</v>
      </c>
      <c r="B3" s="37"/>
      <c r="C3" s="37"/>
      <c r="D3" s="37"/>
      <c r="E3" s="37"/>
      <c r="F3" s="37"/>
      <c r="G3" s="37">
        <f t="shared" ref="G3:AJ3" si="0">G34</f>
        <v>48894750300.322189</v>
      </c>
      <c r="H3" s="37">
        <f t="shared" si="0"/>
        <v>48814748515.667969</v>
      </c>
      <c r="I3" s="37">
        <f t="shared" si="0"/>
        <v>48423036149.709763</v>
      </c>
      <c r="J3" s="37">
        <f t="shared" si="0"/>
        <v>48446554747.728714</v>
      </c>
      <c r="K3" s="37">
        <f t="shared" si="0"/>
        <v>48889500078.627655</v>
      </c>
      <c r="L3" s="37">
        <f t="shared" si="0"/>
        <v>49700466206.80439</v>
      </c>
      <c r="M3" s="37">
        <f t="shared" si="0"/>
        <v>50646435194.525063</v>
      </c>
      <c r="N3" s="37">
        <f t="shared" si="0"/>
        <v>49988032993.734245</v>
      </c>
      <c r="O3" s="37">
        <f t="shared" si="0"/>
        <v>49564318394.430321</v>
      </c>
      <c r="P3" s="37">
        <f t="shared" si="0"/>
        <v>49269556317.479805</v>
      </c>
      <c r="Q3" s="37">
        <f t="shared" si="0"/>
        <v>49969980705.113419</v>
      </c>
      <c r="R3" s="37">
        <f t="shared" si="0"/>
        <v>50791779812.645584</v>
      </c>
      <c r="S3" s="37">
        <f t="shared" si="0"/>
        <v>49862099486.291466</v>
      </c>
      <c r="T3" s="37">
        <f t="shared" si="0"/>
        <v>49811128372.067505</v>
      </c>
      <c r="U3" s="37">
        <f t="shared" si="0"/>
        <v>49648833514.112404</v>
      </c>
      <c r="V3" s="37">
        <f t="shared" si="0"/>
        <v>50581934620.106781</v>
      </c>
      <c r="W3" s="37">
        <f t="shared" si="0"/>
        <v>51731022066.365181</v>
      </c>
      <c r="X3" s="37">
        <f t="shared" si="0"/>
        <v>52454536361.074394</v>
      </c>
      <c r="Y3" s="37">
        <f t="shared" si="0"/>
        <v>53046422157.37336</v>
      </c>
      <c r="Z3" s="37">
        <f t="shared" si="0"/>
        <v>53330386360.595322</v>
      </c>
      <c r="AA3" s="37">
        <f t="shared" si="0"/>
        <v>53177562218.975227</v>
      </c>
      <c r="AB3" s="37">
        <f t="shared" si="0"/>
        <v>52704709196.467491</v>
      </c>
      <c r="AC3" s="37">
        <f t="shared" si="0"/>
        <v>53029122569.752022</v>
      </c>
      <c r="AD3" s="37">
        <f t="shared" si="0"/>
        <v>53243669969.3106</v>
      </c>
      <c r="AE3" s="37">
        <f t="shared" si="0"/>
        <v>53416053183.035866</v>
      </c>
      <c r="AF3" s="37">
        <f t="shared" si="0"/>
        <v>53568539544.746223</v>
      </c>
      <c r="AG3" s="37">
        <f t="shared" si="0"/>
        <v>53810980232.324944</v>
      </c>
      <c r="AH3" s="37">
        <f t="shared" si="0"/>
        <v>54201264331.464333</v>
      </c>
      <c r="AI3" s="37">
        <f t="shared" si="0"/>
        <v>54645834556.092133</v>
      </c>
      <c r="AJ3" s="37">
        <f t="shared" si="0"/>
        <v>55164089949.514473</v>
      </c>
    </row>
    <row r="4" spans="1:36" x14ac:dyDescent="0.25">
      <c r="B4" s="10"/>
    </row>
    <row r="8" spans="1:36" s="62" customFormat="1" x14ac:dyDescent="0.25">
      <c r="A8" s="60" t="s">
        <v>101</v>
      </c>
      <c r="B8" s="61"/>
      <c r="C8" s="61"/>
      <c r="D8" s="61"/>
      <c r="E8" s="61"/>
      <c r="F8" s="61"/>
      <c r="G8" s="61"/>
    </row>
    <row r="9" spans="1:36" x14ac:dyDescent="0.25">
      <c r="A9" s="11" t="s">
        <v>102</v>
      </c>
      <c r="B9" s="11">
        <v>2016</v>
      </c>
      <c r="C9" s="11">
        <v>2017</v>
      </c>
      <c r="D9" s="11">
        <v>2018</v>
      </c>
      <c r="E9" s="11">
        <v>2019</v>
      </c>
      <c r="F9" s="11">
        <v>2020</v>
      </c>
      <c r="G9" s="11">
        <v>2021</v>
      </c>
      <c r="H9" s="11">
        <v>2022</v>
      </c>
      <c r="I9" s="11">
        <v>2023</v>
      </c>
      <c r="J9" s="11">
        <v>2024</v>
      </c>
      <c r="K9" s="11">
        <v>2025</v>
      </c>
      <c r="L9" s="11">
        <v>2026</v>
      </c>
      <c r="M9" s="11">
        <v>2027</v>
      </c>
      <c r="N9" s="11">
        <v>2028</v>
      </c>
      <c r="O9" s="11">
        <v>2029</v>
      </c>
      <c r="P9" s="11">
        <v>2030</v>
      </c>
      <c r="Q9" s="11">
        <v>2031</v>
      </c>
      <c r="R9" s="11">
        <v>2032</v>
      </c>
      <c r="S9" s="11">
        <v>2033</v>
      </c>
      <c r="T9" s="11">
        <v>2034</v>
      </c>
      <c r="U9" s="11">
        <v>2035</v>
      </c>
      <c r="V9" s="11">
        <v>2036</v>
      </c>
      <c r="W9" s="11">
        <v>2037</v>
      </c>
      <c r="X9" s="11">
        <v>2038</v>
      </c>
      <c r="Y9" s="11">
        <v>2039</v>
      </c>
      <c r="Z9" s="11">
        <v>2040</v>
      </c>
      <c r="AA9" s="11">
        <v>2041</v>
      </c>
      <c r="AB9" s="11">
        <v>2042</v>
      </c>
      <c r="AC9" s="11">
        <v>2043</v>
      </c>
      <c r="AD9" s="11">
        <v>2044</v>
      </c>
      <c r="AE9" s="11">
        <v>2045</v>
      </c>
      <c r="AF9" s="11">
        <v>2046</v>
      </c>
      <c r="AG9" s="11">
        <v>2047</v>
      </c>
      <c r="AH9" s="11">
        <v>2048</v>
      </c>
      <c r="AI9" s="11">
        <v>2049</v>
      </c>
      <c r="AJ9" s="11">
        <v>2050</v>
      </c>
    </row>
    <row r="10" spans="1:36" x14ac:dyDescent="0.25">
      <c r="A10" s="23" t="s">
        <v>103</v>
      </c>
      <c r="I10" s="10"/>
      <c r="J10" s="10"/>
      <c r="K10" s="10"/>
      <c r="L10" s="10"/>
      <c r="M10" s="10"/>
      <c r="N10" s="10"/>
      <c r="O10" s="10"/>
      <c r="P10" s="10"/>
      <c r="Q10" t="s">
        <v>104</v>
      </c>
    </row>
    <row r="11" spans="1:36" x14ac:dyDescent="0.25">
      <c r="A11" s="11" t="s">
        <v>105</v>
      </c>
      <c r="B11" s="13">
        <v>53164.7</v>
      </c>
      <c r="C11" s="13">
        <v>55420.2</v>
      </c>
      <c r="D11" s="13">
        <v>57353.599999999999</v>
      </c>
      <c r="E11" s="13">
        <v>58954.7</v>
      </c>
      <c r="F11" s="13">
        <v>59814.7</v>
      </c>
      <c r="G11" s="13">
        <v>63675.8</v>
      </c>
      <c r="H11" s="13">
        <v>70719.600000000006</v>
      </c>
      <c r="I11" s="10"/>
      <c r="J11" s="10"/>
      <c r="K11" s="10"/>
      <c r="L11" s="10"/>
      <c r="M11" s="10"/>
      <c r="N11" s="10"/>
      <c r="O11" s="10"/>
      <c r="P11" s="10"/>
    </row>
    <row r="12" spans="1:36" x14ac:dyDescent="0.25">
      <c r="A12" s="11" t="s">
        <v>106</v>
      </c>
      <c r="B12" s="37">
        <f t="shared" ref="B12:H12" si="1">B11*10^6</f>
        <v>53164700000</v>
      </c>
      <c r="C12" s="37">
        <f t="shared" si="1"/>
        <v>55420200000</v>
      </c>
      <c r="D12" s="37">
        <f t="shared" si="1"/>
        <v>57353600000</v>
      </c>
      <c r="E12" s="37">
        <f t="shared" si="1"/>
        <v>58954700000</v>
      </c>
      <c r="F12" s="37">
        <f t="shared" si="1"/>
        <v>59814700000</v>
      </c>
      <c r="G12" s="37">
        <f t="shared" si="1"/>
        <v>63675800000</v>
      </c>
      <c r="H12" s="37">
        <f t="shared" si="1"/>
        <v>70719600000</v>
      </c>
    </row>
    <row r="13" spans="1:36" x14ac:dyDescent="0.25">
      <c r="A13" s="11"/>
      <c r="B13" s="37"/>
      <c r="C13" s="37"/>
      <c r="D13" s="37"/>
      <c r="E13" s="37"/>
      <c r="F13" s="37"/>
      <c r="G13" s="37"/>
      <c r="H13" s="37"/>
    </row>
    <row r="14" spans="1:36" x14ac:dyDescent="0.25">
      <c r="A14" s="11" t="s">
        <v>107</v>
      </c>
      <c r="B14" s="37"/>
      <c r="C14" s="37"/>
      <c r="D14" s="37"/>
      <c r="E14" s="37"/>
      <c r="F14" s="37"/>
      <c r="G14" s="37">
        <f>'BASoBC-urban-residential'!B3</f>
        <v>12200000000</v>
      </c>
      <c r="H14" s="37">
        <f>'BASoBC-urban-residential'!C3</f>
        <v>14600000000</v>
      </c>
    </row>
    <row r="15" spans="1:36" x14ac:dyDescent="0.25">
      <c r="A15" s="11"/>
      <c r="B15" s="37"/>
      <c r="C15" s="37"/>
      <c r="D15" s="37"/>
      <c r="E15" s="37"/>
      <c r="F15" s="37"/>
      <c r="G15" s="37"/>
      <c r="H15" s="37"/>
      <c r="I15" s="37"/>
      <c r="J15" s="37"/>
      <c r="K15" s="37"/>
    </row>
    <row r="16" spans="1:36" x14ac:dyDescent="0.25">
      <c r="A16" s="11"/>
      <c r="B16" s="37"/>
      <c r="C16" s="37"/>
      <c r="D16" s="37"/>
      <c r="E16" s="37"/>
      <c r="F16" s="37"/>
      <c r="G16" s="37"/>
      <c r="H16" s="37"/>
      <c r="I16" s="37"/>
      <c r="J16" s="37"/>
      <c r="K16" s="37"/>
    </row>
    <row r="17" spans="1:36" x14ac:dyDescent="0.25">
      <c r="A17" s="11"/>
      <c r="B17" s="37"/>
      <c r="C17" s="37"/>
      <c r="D17" s="37"/>
      <c r="E17" s="37"/>
      <c r="F17" s="37"/>
      <c r="G17" s="37"/>
      <c r="H17" s="37"/>
      <c r="I17" s="37"/>
      <c r="J17" s="37"/>
      <c r="K17" s="37"/>
    </row>
    <row r="19" spans="1:36" x14ac:dyDescent="0.25">
      <c r="A19" s="23" t="s">
        <v>108</v>
      </c>
    </row>
    <row r="20" spans="1:36" x14ac:dyDescent="0.25">
      <c r="A20" s="21" t="s">
        <v>109</v>
      </c>
      <c r="H20">
        <v>1</v>
      </c>
      <c r="I20" s="17">
        <f>Calculations_USA!K11</f>
        <v>0.99197553243908498</v>
      </c>
      <c r="J20" s="17">
        <f>Calculations_USA!L11</f>
        <v>0.99245732531386344</v>
      </c>
      <c r="K20" s="17">
        <f>Calculations_USA!M11</f>
        <v>1.001531331518295</v>
      </c>
      <c r="L20" s="17">
        <f>Calculations_USA!N11</f>
        <v>1.018144468998998</v>
      </c>
      <c r="M20" s="17">
        <f>Calculations_USA!O11</f>
        <v>1.0375232226848241</v>
      </c>
      <c r="N20" s="17">
        <f>Calculations_USA!P11</f>
        <v>1.024035450632091</v>
      </c>
      <c r="O20" s="17">
        <f>Calculations_USA!Q11</f>
        <v>1.015355397734391</v>
      </c>
      <c r="P20" s="17">
        <f>Calculations_USA!R11</f>
        <v>1.009317016181408</v>
      </c>
      <c r="Q20" s="17">
        <f>Calculations_USA!S11</f>
        <v>1.0236656384509419</v>
      </c>
      <c r="R20" s="17">
        <f>Calculations_USA!T11</f>
        <v>1.0405006961439749</v>
      </c>
      <c r="S20" s="17">
        <f>Calculations_USA!U11</f>
        <v>1.0214556256555809</v>
      </c>
      <c r="T20" s="17">
        <f>Calculations_USA!V11</f>
        <v>1.020411451184261</v>
      </c>
      <c r="U20" s="17">
        <f>Calculations_USA!W11</f>
        <v>1.0170867416878471</v>
      </c>
      <c r="V20" s="17">
        <f>Calculations_USA!X11</f>
        <v>1.0362018889408311</v>
      </c>
      <c r="W20" s="17">
        <f>Calculations_USA!Y11</f>
        <v>1.0597416485667479</v>
      </c>
      <c r="X20" s="17">
        <f>Calculations_USA!Z11</f>
        <v>1.0745632817147091</v>
      </c>
      <c r="Y20" s="17">
        <f>Calculations_USA!AA11</f>
        <v>1.0866884245106201</v>
      </c>
      <c r="Z20" s="17">
        <f>Calculations_USA!AB11</f>
        <v>1.092505605011526</v>
      </c>
      <c r="AA20" s="17">
        <f>Calculations_USA!AC11</f>
        <v>1.089374908935707</v>
      </c>
      <c r="AB20" s="17">
        <f>Calculations_USA!AD11</f>
        <v>1.079688225363918</v>
      </c>
      <c r="AC20" s="17">
        <f>Calculations_USA!AE11</f>
        <v>1.08633403187013</v>
      </c>
      <c r="AD20" s="17">
        <f>Calculations_USA!AF11</f>
        <v>1.09072916666202</v>
      </c>
      <c r="AE20" s="17">
        <f>Calculations_USA!AG11</f>
        <v>1.0942605423008791</v>
      </c>
      <c r="AF20" s="17">
        <f>Calculations_USA!AH11</f>
        <v>1.0973843187485119</v>
      </c>
      <c r="AG20" s="17">
        <f>Calculations_USA!AI11</f>
        <v>1.102350864617347</v>
      </c>
      <c r="AH20" s="17">
        <f>Calculations_USA!AJ11</f>
        <v>1.1103460732583199</v>
      </c>
      <c r="AI20" s="17">
        <f>Calculations_USA!AK11</f>
        <v>1.1194533664052899</v>
      </c>
      <c r="AJ20" s="17">
        <f>Calculations_USA!AL11</f>
        <v>1.1300701453334041</v>
      </c>
    </row>
    <row r="23" spans="1:36" s="30" customFormat="1" x14ac:dyDescent="0.25">
      <c r="A23" s="30" t="s">
        <v>110</v>
      </c>
    </row>
    <row r="24" spans="1:36" hidden="1" x14ac:dyDescent="0.25">
      <c r="A24" t="s">
        <v>111</v>
      </c>
    </row>
    <row r="25" spans="1:36" hidden="1" x14ac:dyDescent="0.25">
      <c r="A25" t="s">
        <v>112</v>
      </c>
    </row>
    <row r="26" spans="1:36" hidden="1" x14ac:dyDescent="0.25">
      <c r="J26">
        <v>6.95</v>
      </c>
    </row>
    <row r="27" spans="1:36" hidden="1" x14ac:dyDescent="0.25">
      <c r="A27" t="s">
        <v>113</v>
      </c>
    </row>
    <row r="28" spans="1:36" hidden="1" x14ac:dyDescent="0.25">
      <c r="A28">
        <v>13.106999999999999</v>
      </c>
      <c r="B28">
        <v>13.599</v>
      </c>
      <c r="C28">
        <v>13.473000000000001</v>
      </c>
      <c r="D28">
        <v>14.879</v>
      </c>
      <c r="E28">
        <v>14.804</v>
      </c>
      <c r="F28">
        <v>14.805999999999999</v>
      </c>
      <c r="G28">
        <v>14.946</v>
      </c>
      <c r="H28">
        <v>15.541</v>
      </c>
      <c r="I28">
        <v>15.824999999999999</v>
      </c>
      <c r="J28">
        <v>16.399999999999999</v>
      </c>
    </row>
    <row r="30" spans="1:36" x14ac:dyDescent="0.25">
      <c r="A30" t="s">
        <v>114</v>
      </c>
      <c r="B30" s="11">
        <v>2016</v>
      </c>
      <c r="C30" s="11">
        <v>2017</v>
      </c>
      <c r="D30" s="11">
        <v>2018</v>
      </c>
      <c r="E30" s="11">
        <v>2019</v>
      </c>
      <c r="F30" s="11">
        <v>2020</v>
      </c>
      <c r="G30" s="11">
        <v>2021</v>
      </c>
      <c r="H30" s="11">
        <v>2022</v>
      </c>
      <c r="I30" s="11">
        <v>2023</v>
      </c>
      <c r="J30" s="11">
        <v>2024</v>
      </c>
      <c r="K30" s="11">
        <v>2025</v>
      </c>
      <c r="L30" s="11">
        <v>2026</v>
      </c>
      <c r="M30" s="11">
        <v>2027</v>
      </c>
      <c r="N30" s="11">
        <v>2028</v>
      </c>
      <c r="O30" s="11">
        <v>2029</v>
      </c>
      <c r="P30" s="11">
        <v>2030</v>
      </c>
      <c r="Q30" s="11">
        <v>2031</v>
      </c>
      <c r="R30" s="11">
        <v>2032</v>
      </c>
      <c r="S30" s="11">
        <v>2033</v>
      </c>
      <c r="T30" s="11">
        <v>2034</v>
      </c>
      <c r="U30" s="11">
        <v>2035</v>
      </c>
      <c r="V30" s="11">
        <v>2036</v>
      </c>
      <c r="W30" s="11">
        <v>2037</v>
      </c>
      <c r="X30" s="11">
        <v>2038</v>
      </c>
      <c r="Y30" s="11">
        <v>2039</v>
      </c>
      <c r="Z30" s="11">
        <v>2040</v>
      </c>
      <c r="AA30" s="11">
        <v>2041</v>
      </c>
      <c r="AB30" s="11">
        <v>2042</v>
      </c>
      <c r="AC30" s="11">
        <v>2043</v>
      </c>
      <c r="AD30" s="11">
        <v>2044</v>
      </c>
      <c r="AE30" s="11">
        <v>2045</v>
      </c>
      <c r="AF30" s="11">
        <v>2046</v>
      </c>
      <c r="AG30" s="11">
        <v>2047</v>
      </c>
      <c r="AH30" s="11">
        <v>2048</v>
      </c>
      <c r="AI30" s="11">
        <v>2049</v>
      </c>
      <c r="AJ30" s="11">
        <v>2050</v>
      </c>
    </row>
    <row r="32" spans="1:36" x14ac:dyDescent="0.25">
      <c r="A32" t="s">
        <v>115</v>
      </c>
      <c r="B32" s="8">
        <f t="shared" ref="B32:H32" si="2">B12-B14</f>
        <v>53164700000</v>
      </c>
      <c r="C32" s="8">
        <f t="shared" si="2"/>
        <v>55420200000</v>
      </c>
      <c r="D32" s="8">
        <f t="shared" si="2"/>
        <v>57353600000</v>
      </c>
      <c r="E32" s="8">
        <f t="shared" si="2"/>
        <v>58954700000</v>
      </c>
      <c r="F32" s="8">
        <f t="shared" si="2"/>
        <v>59814700000</v>
      </c>
      <c r="G32" s="8">
        <f t="shared" si="2"/>
        <v>51475800000</v>
      </c>
      <c r="H32" s="8">
        <f t="shared" si="2"/>
        <v>56119600000</v>
      </c>
      <c r="I32" s="9">
        <f t="shared" ref="I32:AJ32" si="3">I20*($H$12-$H$14)</f>
        <v>55669270090.268471</v>
      </c>
      <c r="J32" s="9">
        <f t="shared" si="3"/>
        <v>55696308113.683891</v>
      </c>
      <c r="K32" s="9">
        <f t="shared" si="3"/>
        <v>56205537712.274109</v>
      </c>
      <c r="L32" s="9">
        <f t="shared" si="3"/>
        <v>57137860342.436172</v>
      </c>
      <c r="M32" s="9">
        <f t="shared" si="3"/>
        <v>58225388247.783257</v>
      </c>
      <c r="N32" s="9">
        <f t="shared" si="3"/>
        <v>57468459875.292694</v>
      </c>
      <c r="O32" s="9">
        <f t="shared" si="3"/>
        <v>56981338778.694931</v>
      </c>
      <c r="P32" s="9">
        <f t="shared" si="3"/>
        <v>56642467221.294144</v>
      </c>
      <c r="Q32" s="9">
        <f t="shared" si="3"/>
        <v>57447706163.611481</v>
      </c>
      <c r="R32" s="9">
        <f t="shared" si="3"/>
        <v>58392482867.321411</v>
      </c>
      <c r="S32" s="9">
        <f t="shared" si="3"/>
        <v>57323681129.540939</v>
      </c>
      <c r="T32" s="9">
        <f t="shared" si="3"/>
        <v>57265082475.880257</v>
      </c>
      <c r="U32" s="9">
        <f t="shared" si="3"/>
        <v>57078501108.825302</v>
      </c>
      <c r="V32" s="9">
        <f t="shared" si="3"/>
        <v>58151235526.603867</v>
      </c>
      <c r="W32" s="9">
        <f t="shared" si="3"/>
        <v>59472277420.906464</v>
      </c>
      <c r="X32" s="9">
        <f t="shared" si="3"/>
        <v>60304061544.516785</v>
      </c>
      <c r="Y32" s="9">
        <f t="shared" si="3"/>
        <v>60984519708.166199</v>
      </c>
      <c r="Z32" s="9">
        <f t="shared" si="3"/>
        <v>61310977551.004837</v>
      </c>
      <c r="AA32" s="9">
        <f t="shared" si="3"/>
        <v>61135284139.508301</v>
      </c>
      <c r="AB32" s="9">
        <f t="shared" si="3"/>
        <v>60591671332.132927</v>
      </c>
      <c r="AC32" s="9">
        <f t="shared" si="3"/>
        <v>60964631334.93895</v>
      </c>
      <c r="AD32" s="9">
        <f t="shared" si="3"/>
        <v>61211284541.405899</v>
      </c>
      <c r="AE32" s="9">
        <f t="shared" si="3"/>
        <v>61409463929.708412</v>
      </c>
      <c r="AF32" s="9">
        <f t="shared" si="3"/>
        <v>61584769014.438988</v>
      </c>
      <c r="AG32" s="9">
        <f t="shared" si="3"/>
        <v>61863489581.979668</v>
      </c>
      <c r="AH32" s="9">
        <f t="shared" si="3"/>
        <v>62312177492.827614</v>
      </c>
      <c r="AI32" s="9">
        <f t="shared" si="3"/>
        <v>62823275141.318306</v>
      </c>
      <c r="AJ32" s="9">
        <f t="shared" si="3"/>
        <v>63419084528.052505</v>
      </c>
    </row>
    <row r="33" spans="1:36" x14ac:dyDescent="0.25">
      <c r="A33" t="s">
        <v>116</v>
      </c>
      <c r="G33" s="2">
        <f>G32/'inflation&amp;exchange'!C14</f>
        <v>46433760968.966942</v>
      </c>
      <c r="H33" s="2">
        <f>H32/'inflation&amp;exchange'!$C$15</f>
        <v>46357785864.831879</v>
      </c>
      <c r="I33" s="2">
        <f>I32/'inflation&amp;exchange'!$C$15</f>
        <v>45985789315.963692</v>
      </c>
      <c r="J33" s="2">
        <f>J32/'inflation&amp;exchange'!$C$15</f>
        <v>46008124166.883873</v>
      </c>
      <c r="K33" s="2">
        <f>K32/'inflation&amp;exchange'!$C$15</f>
        <v>46428775003.445068</v>
      </c>
      <c r="L33" s="2">
        <f>L32/'inflation&amp;exchange'!$C$15</f>
        <v>47198923273.318512</v>
      </c>
      <c r="M33" s="2">
        <f>M32/'inflation&amp;exchange'!$C$15</f>
        <v>48097279387.013359</v>
      </c>
      <c r="N33" s="2">
        <f>N32/'inflation&amp;exchange'!$C$15</f>
        <v>47472016138.399094</v>
      </c>
      <c r="O33" s="2">
        <f>O32/'inflation&amp;exchange'!$C$15</f>
        <v>47069628104.872101</v>
      </c>
      <c r="P33" s="2">
        <f>P32/'inflation&amp;exchange'!$C$15</f>
        <v>46789702105.868767</v>
      </c>
      <c r="Q33" s="2">
        <f>Q32/'inflation&amp;exchange'!$C$15</f>
        <v>47454872464.495178</v>
      </c>
      <c r="R33" s="2">
        <f>R32/'inflation&amp;exchange'!$C$15</f>
        <v>48235308464.050888</v>
      </c>
      <c r="S33" s="2">
        <f>S32/'inflation&amp;exchange'!$C$15</f>
        <v>47352421164.569298</v>
      </c>
      <c r="T33" s="2">
        <f>T32/'inflation&amp;exchange'!$C$15</f>
        <v>47304015548.022324</v>
      </c>
      <c r="U33" s="2">
        <f>U32/'inflation&amp;exchange'!$C$15</f>
        <v>47149889377.124794</v>
      </c>
      <c r="V33" s="2">
        <f>V32/'inflation&amp;exchange'!$C$15</f>
        <v>48036025280.253357</v>
      </c>
      <c r="W33" s="2">
        <f>W32/'inflation&amp;exchange'!$C$15</f>
        <v>49127276416.301216</v>
      </c>
      <c r="X33" s="2">
        <f>X32/'inflation&amp;exchange'!$C$15</f>
        <v>49814374511.941498</v>
      </c>
      <c r="Y33" s="2">
        <f>Y32/'inflation&amp;exchange'!$C$15</f>
        <v>50376469285.254852</v>
      </c>
      <c r="Z33" s="2">
        <f>Z32/'inflation&amp;exchange'!$C$15</f>
        <v>50646140893.252922</v>
      </c>
      <c r="AA33" s="2">
        <f>AA32/'inflation&amp;exchange'!$C$15</f>
        <v>50501008754.962234</v>
      </c>
      <c r="AB33" s="2">
        <f>AB32/'inflation&amp;exchange'!$C$15</f>
        <v>50051955552.200851</v>
      </c>
      <c r="AC33" s="2">
        <f>AC32/'inflation&amp;exchange'!$C$15</f>
        <v>50360040427.114937</v>
      </c>
      <c r="AD33" s="2">
        <f>AD32/'inflation&amp;exchange'!$C$15</f>
        <v>50563789144.644447</v>
      </c>
      <c r="AE33" s="2">
        <f>AE32/'inflation&amp;exchange'!$C$15</f>
        <v>50727495900.318962</v>
      </c>
      <c r="AF33" s="2">
        <f>AF32/'inflation&amp;exchange'!$C$15</f>
        <v>50872307259.967926</v>
      </c>
      <c r="AG33" s="2">
        <f>AG32/'inflation&amp;exchange'!$C$15</f>
        <v>51102545329.843254</v>
      </c>
      <c r="AH33" s="2">
        <f>AH32/'inflation&amp;exchange'!$C$15</f>
        <v>51473185499.966133</v>
      </c>
      <c r="AI33" s="2">
        <f>AI32/'inflation&amp;exchange'!$C$15</f>
        <v>51895379445.481613</v>
      </c>
      <c r="AJ33" s="2">
        <f>AJ32/'inflation&amp;exchange'!$C$15</f>
        <v>52387549809.605392</v>
      </c>
    </row>
    <row r="34" spans="1:36" x14ac:dyDescent="0.25">
      <c r="A34" t="s">
        <v>117</v>
      </c>
      <c r="B34" s="2"/>
      <c r="C34" s="2"/>
      <c r="D34" s="2"/>
      <c r="E34" s="2"/>
      <c r="F34" s="2"/>
      <c r="G34" s="2">
        <f>G33*'inflation&amp;exchange'!$D$15</f>
        <v>48894750300.322189</v>
      </c>
      <c r="H34" s="2">
        <f>H33*'inflation&amp;exchange'!$D$15</f>
        <v>48814748515.667969</v>
      </c>
      <c r="I34" s="2">
        <f>I33*'inflation&amp;exchange'!$D$15</f>
        <v>48423036149.709763</v>
      </c>
      <c r="J34" s="2">
        <f>J33*'inflation&amp;exchange'!$D$15</f>
        <v>48446554747.728714</v>
      </c>
      <c r="K34" s="2">
        <f>K33*'inflation&amp;exchange'!$D$15</f>
        <v>48889500078.627655</v>
      </c>
      <c r="L34" s="2">
        <f>L33*'inflation&amp;exchange'!$D$15</f>
        <v>49700466206.80439</v>
      </c>
      <c r="M34" s="2">
        <f>M33*'inflation&amp;exchange'!$D$15</f>
        <v>50646435194.525063</v>
      </c>
      <c r="N34" s="2">
        <f>N33*'inflation&amp;exchange'!$D$15</f>
        <v>49988032993.734245</v>
      </c>
      <c r="O34" s="2">
        <f>O33*'inflation&amp;exchange'!$D$15</f>
        <v>49564318394.430321</v>
      </c>
      <c r="P34" s="2">
        <f>P33*'inflation&amp;exchange'!$D$15</f>
        <v>49269556317.479805</v>
      </c>
      <c r="Q34" s="2">
        <f>Q33*'inflation&amp;exchange'!$D$15</f>
        <v>49969980705.113419</v>
      </c>
      <c r="R34" s="2">
        <f>R33*'inflation&amp;exchange'!$D$15</f>
        <v>50791779812.645584</v>
      </c>
      <c r="S34" s="2">
        <f>S33*'inflation&amp;exchange'!$D$15</f>
        <v>49862099486.291466</v>
      </c>
      <c r="T34" s="2">
        <f>T33*'inflation&amp;exchange'!$D$15</f>
        <v>49811128372.067505</v>
      </c>
      <c r="U34" s="2">
        <f>U33*'inflation&amp;exchange'!$D$15</f>
        <v>49648833514.112404</v>
      </c>
      <c r="V34" s="2">
        <f>V33*'inflation&amp;exchange'!$D$15</f>
        <v>50581934620.106781</v>
      </c>
      <c r="W34" s="2">
        <f>W33*'inflation&amp;exchange'!$D$15</f>
        <v>51731022066.365181</v>
      </c>
      <c r="X34" s="2">
        <f>X33*'inflation&amp;exchange'!$D$15</f>
        <v>52454536361.074394</v>
      </c>
      <c r="Y34" s="2">
        <f>Y33*'inflation&amp;exchange'!$D$15</f>
        <v>53046422157.37336</v>
      </c>
      <c r="Z34" s="2">
        <f>Z33*'inflation&amp;exchange'!$D$15</f>
        <v>53330386360.595322</v>
      </c>
      <c r="AA34" s="2">
        <f>AA33*'inflation&amp;exchange'!$D$15</f>
        <v>53177562218.975227</v>
      </c>
      <c r="AB34" s="2">
        <f>AB33*'inflation&amp;exchange'!$D$15</f>
        <v>52704709196.467491</v>
      </c>
      <c r="AC34" s="2">
        <f>AC33*'inflation&amp;exchange'!$D$15</f>
        <v>53029122569.752022</v>
      </c>
      <c r="AD34" s="2">
        <f>AD33*'inflation&amp;exchange'!$D$15</f>
        <v>53243669969.3106</v>
      </c>
      <c r="AE34" s="2">
        <f>AE33*'inflation&amp;exchange'!$D$15</f>
        <v>53416053183.035866</v>
      </c>
      <c r="AF34" s="2">
        <f>AF33*'inflation&amp;exchange'!$D$15</f>
        <v>53568539544.746223</v>
      </c>
      <c r="AG34" s="2">
        <f>AG33*'inflation&amp;exchange'!$D$15</f>
        <v>53810980232.324944</v>
      </c>
      <c r="AH34" s="2">
        <f>AH33*'inflation&amp;exchange'!$D$15</f>
        <v>54201264331.464333</v>
      </c>
      <c r="AI34" s="2">
        <f>AI33*'inflation&amp;exchange'!$D$15</f>
        <v>54645834556.092133</v>
      </c>
      <c r="AJ34" s="2">
        <f>AJ33*'inflation&amp;exchange'!$D$15</f>
        <v>55164089949.514473</v>
      </c>
    </row>
    <row r="36" spans="1:36" s="28" customFormat="1" x14ac:dyDescent="0.25">
      <c r="A36" s="27" t="s">
        <v>96</v>
      </c>
    </row>
    <row r="37" spans="1:36" hidden="1" x14ac:dyDescent="0.25">
      <c r="A37" s="4" t="s">
        <v>118</v>
      </c>
      <c r="B37" s="3" t="s">
        <v>119</v>
      </c>
    </row>
    <row r="38" spans="1:36" x14ac:dyDescent="0.25">
      <c r="A38" s="66" t="s">
        <v>8</v>
      </c>
      <c r="B38" t="s">
        <v>9</v>
      </c>
      <c r="C38" s="3" t="s">
        <v>10</v>
      </c>
    </row>
    <row r="39" spans="1:36" x14ac:dyDescent="0.25">
      <c r="A39" s="67"/>
      <c r="B39" t="s">
        <v>12</v>
      </c>
      <c r="C39" s="3" t="s">
        <v>13</v>
      </c>
    </row>
    <row r="41" spans="1:36" x14ac:dyDescent="0.25">
      <c r="A41" s="11" t="s">
        <v>120</v>
      </c>
    </row>
    <row r="42" spans="1:36" x14ac:dyDescent="0.25">
      <c r="A42" t="s">
        <v>121</v>
      </c>
    </row>
  </sheetData>
  <mergeCells count="1">
    <mergeCell ref="A38:A39"/>
  </mergeCells>
  <hyperlinks>
    <hyperlink ref="B37" r:id="rId1" display="https://www.statista.com/outlook/cmo/household-appliances/europe?currency=EUR" xr:uid="{00000000-0004-0000-0400-000000000000}"/>
    <hyperlink ref="C38" r:id="rId2" display="https://ec.europa.eu/eurostat/databrowser/view/nama_10_co3_p3__custom_8219166/default/table?lang=en" xr:uid="{00000000-0004-0000-0400-000001000000}"/>
    <hyperlink ref="C39" r:id="rId3" display="https://op.europa.eu/en/web/eu-vocabularies/concept/-/resource?uri=http://data.europa.eu/ed1/ecoicop/053"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4"/>
  <sheetViews>
    <sheetView workbookViewId="0">
      <selection activeCell="B14" sqref="B14:AJ14"/>
    </sheetView>
  </sheetViews>
  <sheetFormatPr defaultRowHeight="15" x14ac:dyDescent="0.25"/>
  <cols>
    <col min="1" max="1" width="39.5703125" customWidth="1"/>
  </cols>
  <sheetData>
    <row r="1" spans="1:38" x14ac:dyDescent="0.25">
      <c r="A1" s="1" t="s">
        <v>98</v>
      </c>
      <c r="B1" s="11">
        <v>2016</v>
      </c>
      <c r="C1" s="11">
        <v>2017</v>
      </c>
      <c r="D1" s="11">
        <v>2018</v>
      </c>
      <c r="E1" s="11">
        <v>2019</v>
      </c>
      <c r="F1" s="11">
        <v>2020</v>
      </c>
      <c r="G1" s="11">
        <v>2021</v>
      </c>
      <c r="H1" s="11">
        <v>2022</v>
      </c>
      <c r="I1" s="11">
        <v>2023</v>
      </c>
      <c r="J1" s="11">
        <v>2024</v>
      </c>
      <c r="K1" s="11">
        <v>2025</v>
      </c>
      <c r="L1" s="11">
        <v>2026</v>
      </c>
      <c r="M1" s="11">
        <v>2027</v>
      </c>
      <c r="N1" s="11">
        <v>2028</v>
      </c>
      <c r="O1" s="11">
        <v>2029</v>
      </c>
      <c r="P1" s="11">
        <v>2030</v>
      </c>
      <c r="Q1" s="11">
        <v>2031</v>
      </c>
      <c r="R1" s="11">
        <v>2032</v>
      </c>
      <c r="S1" s="11">
        <v>2033</v>
      </c>
      <c r="T1" s="11">
        <v>2034</v>
      </c>
      <c r="U1" s="11">
        <v>2035</v>
      </c>
      <c r="V1" s="11">
        <v>2036</v>
      </c>
      <c r="W1" s="11">
        <v>2037</v>
      </c>
      <c r="X1" s="11">
        <v>2038</v>
      </c>
      <c r="Y1" s="11">
        <v>2039</v>
      </c>
      <c r="Z1" s="11">
        <v>2040</v>
      </c>
      <c r="AA1" s="11">
        <v>2041</v>
      </c>
      <c r="AB1" s="11">
        <v>2042</v>
      </c>
      <c r="AC1" s="11">
        <v>2043</v>
      </c>
      <c r="AD1" s="11">
        <v>2044</v>
      </c>
      <c r="AE1" s="11">
        <v>2045</v>
      </c>
      <c r="AF1" s="11">
        <v>2046</v>
      </c>
      <c r="AG1" s="11">
        <v>2047</v>
      </c>
      <c r="AH1" s="11">
        <v>2048</v>
      </c>
      <c r="AI1" s="11">
        <v>2049</v>
      </c>
      <c r="AJ1" s="11">
        <v>2050</v>
      </c>
      <c r="AK1" s="10"/>
      <c r="AL1" s="10"/>
    </row>
    <row r="2" spans="1:38" x14ac:dyDescent="0.25">
      <c r="A2" t="s">
        <v>100</v>
      </c>
      <c r="B2" s="8">
        <f t="shared" ref="B2:AJ2" si="0">B14</f>
        <v>71780817929.207199</v>
      </c>
      <c r="C2" s="8">
        <f t="shared" si="0"/>
        <v>71202316999.788666</v>
      </c>
      <c r="D2" s="8">
        <f t="shared" si="0"/>
        <v>70767416564.466583</v>
      </c>
      <c r="E2" s="8">
        <f t="shared" si="0"/>
        <v>71327011689.982513</v>
      </c>
      <c r="F2" s="8">
        <f t="shared" si="0"/>
        <v>71819365829.403259</v>
      </c>
      <c r="G2" s="8">
        <f t="shared" si="0"/>
        <v>72184773574.508713</v>
      </c>
      <c r="H2" s="8">
        <f t="shared" si="0"/>
        <v>72464542688.277817</v>
      </c>
      <c r="I2" s="8">
        <f t="shared" si="0"/>
        <v>73289263010.552277</v>
      </c>
      <c r="J2" s="8">
        <f t="shared" si="0"/>
        <v>72716477274.739029</v>
      </c>
      <c r="K2" s="8">
        <f t="shared" si="0"/>
        <v>72159553603.244476</v>
      </c>
      <c r="L2" s="8">
        <f t="shared" si="0"/>
        <v>71587795893.882965</v>
      </c>
      <c r="M2" s="8">
        <f t="shared" si="0"/>
        <v>71065652085.795517</v>
      </c>
      <c r="N2" s="8">
        <f t="shared" si="0"/>
        <v>70598124540.807205</v>
      </c>
      <c r="O2" s="8">
        <f t="shared" si="0"/>
        <v>70120641524.3992</v>
      </c>
      <c r="P2" s="8">
        <f t="shared" si="0"/>
        <v>69633008379.39856</v>
      </c>
      <c r="Q2" s="8">
        <f t="shared" si="0"/>
        <v>69168846609.674194</v>
      </c>
      <c r="R2" s="8">
        <f t="shared" si="0"/>
        <v>68811818865.627441</v>
      </c>
      <c r="S2" s="8">
        <f t="shared" si="0"/>
        <v>68497096584.351189</v>
      </c>
      <c r="T2" s="8">
        <f t="shared" si="0"/>
        <v>68229190267.008072</v>
      </c>
      <c r="U2" s="8">
        <f t="shared" si="0"/>
        <v>68001087590.291641</v>
      </c>
      <c r="V2" s="8">
        <f t="shared" si="0"/>
        <v>67803592903.355011</v>
      </c>
      <c r="W2" s="8">
        <f t="shared" si="0"/>
        <v>67629667203.464119</v>
      </c>
      <c r="X2" s="8">
        <f t="shared" si="0"/>
        <v>67470584608.618477</v>
      </c>
      <c r="Y2" s="8">
        <f t="shared" si="0"/>
        <v>67322105111.057465</v>
      </c>
      <c r="Z2" s="8">
        <f t="shared" si="0"/>
        <v>67172056508.851173</v>
      </c>
      <c r="AA2" s="8">
        <f t="shared" si="0"/>
        <v>66634227723.627602</v>
      </c>
      <c r="AB2" s="8">
        <f t="shared" si="0"/>
        <v>66390155639.198433</v>
      </c>
      <c r="AC2" s="8">
        <f t="shared" si="0"/>
        <v>66150026839.412498</v>
      </c>
      <c r="AD2" s="8">
        <f t="shared" si="0"/>
        <v>65915451403.215195</v>
      </c>
      <c r="AE2" s="8">
        <f t="shared" si="0"/>
        <v>65682949157.715363</v>
      </c>
      <c r="AF2" s="8">
        <f t="shared" si="0"/>
        <v>65457152736.945839</v>
      </c>
      <c r="AG2" s="8">
        <f t="shared" si="0"/>
        <v>65232946935.055229</v>
      </c>
      <c r="AH2" s="8">
        <f t="shared" si="0"/>
        <v>65011756615.262756</v>
      </c>
      <c r="AI2" s="8">
        <f t="shared" si="0"/>
        <v>64791935915.427956</v>
      </c>
      <c r="AJ2" s="8">
        <f t="shared" si="0"/>
        <v>64570412588.611465</v>
      </c>
      <c r="AL2" s="10"/>
    </row>
    <row r="3" spans="1:38"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row>
    <row r="4" spans="1:38" x14ac:dyDescent="0.25">
      <c r="B4" s="3"/>
    </row>
    <row r="6" spans="1:38" x14ac:dyDescent="0.25">
      <c r="A6" s="2"/>
      <c r="B6" s="2"/>
    </row>
    <row r="7" spans="1:38" x14ac:dyDescent="0.25">
      <c r="A7" s="29" t="s">
        <v>110</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row>
    <row r="8" spans="1:38" x14ac:dyDescent="0.25">
      <c r="A8" s="22" t="s">
        <v>102</v>
      </c>
      <c r="B8">
        <v>2016</v>
      </c>
      <c r="C8">
        <v>2017</v>
      </c>
      <c r="D8">
        <v>2018</v>
      </c>
      <c r="E8">
        <v>2019</v>
      </c>
      <c r="F8">
        <v>2020</v>
      </c>
      <c r="G8">
        <v>2021</v>
      </c>
      <c r="H8">
        <v>2022</v>
      </c>
      <c r="I8">
        <v>2023</v>
      </c>
      <c r="J8">
        <v>2024</v>
      </c>
      <c r="K8">
        <v>2025</v>
      </c>
      <c r="L8">
        <v>2026</v>
      </c>
      <c r="M8">
        <v>2027</v>
      </c>
      <c r="N8">
        <v>2028</v>
      </c>
      <c r="O8">
        <v>2029</v>
      </c>
      <c r="P8">
        <v>2030</v>
      </c>
      <c r="Q8">
        <v>2031</v>
      </c>
      <c r="R8">
        <v>2032</v>
      </c>
      <c r="S8">
        <v>2033</v>
      </c>
      <c r="T8">
        <v>2034</v>
      </c>
      <c r="U8">
        <v>2035</v>
      </c>
      <c r="V8">
        <v>2036</v>
      </c>
      <c r="W8">
        <v>2037</v>
      </c>
      <c r="X8">
        <v>2038</v>
      </c>
      <c r="Y8">
        <v>2039</v>
      </c>
      <c r="Z8">
        <v>2040</v>
      </c>
      <c r="AA8">
        <v>2041</v>
      </c>
      <c r="AB8">
        <v>2042</v>
      </c>
      <c r="AC8">
        <v>2043</v>
      </c>
      <c r="AD8">
        <v>2044</v>
      </c>
      <c r="AE8">
        <v>2045</v>
      </c>
      <c r="AF8">
        <v>2046</v>
      </c>
      <c r="AG8">
        <v>2047</v>
      </c>
      <c r="AH8">
        <v>2048</v>
      </c>
      <c r="AI8">
        <v>2049</v>
      </c>
      <c r="AJ8">
        <v>2050</v>
      </c>
      <c r="AK8" s="17"/>
      <c r="AL8" s="17"/>
    </row>
    <row r="9" spans="1:38" x14ac:dyDescent="0.25">
      <c r="A9" s="24" t="s">
        <v>122</v>
      </c>
      <c r="AK9" s="2"/>
    </row>
    <row r="10" spans="1:38" x14ac:dyDescent="0.25">
      <c r="A10" s="11" t="s">
        <v>123</v>
      </c>
      <c r="B10">
        <f>data_population!B30/data_population!B31</f>
        <v>1.3672268967158423</v>
      </c>
      <c r="C10">
        <f>data_population!C30/data_population!C31</f>
        <v>1.3581015418770974</v>
      </c>
      <c r="D10">
        <f>data_population!D30/data_population!D31</f>
        <v>1.3486614096122076</v>
      </c>
      <c r="E10">
        <f>data_population!E30/data_population!E31</f>
        <v>1.3422911311414325</v>
      </c>
      <c r="F10">
        <f>data_population!F30/data_population!F31</f>
        <v>1.3334009644071059</v>
      </c>
      <c r="G10">
        <f>data_population!G30/data_population!G31</f>
        <v>1.3276095605231817</v>
      </c>
      <c r="H10">
        <f>data_population!H30/data_population!H31</f>
        <v>1.3182497149869676</v>
      </c>
      <c r="I10">
        <f>data_population!I30/data_population!I31</f>
        <v>1.3262837098128117</v>
      </c>
      <c r="J10">
        <f>data_population!J30/data_population!J31</f>
        <v>1.3144718152811892</v>
      </c>
      <c r="K10">
        <f>data_population!K30/data_population!K31</f>
        <v>1.3039328417830152</v>
      </c>
      <c r="L10">
        <f>data_population!L30/data_population!L31</f>
        <v>1.2944227062930571</v>
      </c>
      <c r="M10">
        <f>data_population!M30/data_population!M31</f>
        <v>1.2861885171611538</v>
      </c>
      <c r="N10">
        <f>data_population!N30/data_population!N31</f>
        <v>1.2784690048992995</v>
      </c>
      <c r="O10">
        <f>data_population!O30/data_population!O31</f>
        <v>1.2710188737241463</v>
      </c>
      <c r="P10">
        <f>data_population!P30/data_population!P31</f>
        <v>1.2635219971710545</v>
      </c>
      <c r="Q10">
        <f>data_population!Q30/data_population!Q31</f>
        <v>1.2560403721657609</v>
      </c>
      <c r="R10">
        <f>data_population!R30/data_population!R31</f>
        <v>1.2486163935061227</v>
      </c>
      <c r="S10">
        <f>data_population!S30/data_population!S31</f>
        <v>1.241230805722785</v>
      </c>
      <c r="T10">
        <f>data_population!T30/data_population!T31</f>
        <v>1.2338637024459416</v>
      </c>
      <c r="U10">
        <f>data_population!U30/data_population!U31</f>
        <v>1.2265989852807644</v>
      </c>
      <c r="V10">
        <f>data_population!V30/data_population!V31</f>
        <v>1.2194002704807141</v>
      </c>
      <c r="W10">
        <f>data_population!W30/data_population!W31</f>
        <v>1.2122920296936375</v>
      </c>
      <c r="X10">
        <f>data_population!X30/data_population!X31</f>
        <v>1.2053219290216939</v>
      </c>
      <c r="Y10">
        <f>data_population!Y30/data_population!Y31</f>
        <v>1.1985212572021819</v>
      </c>
      <c r="Z10">
        <f>data_population!Z30/data_population!Z31</f>
        <v>1.191789228880662</v>
      </c>
      <c r="AA10">
        <f>data_population!AA30/data_population!AA31</f>
        <v>1.1852370429624381</v>
      </c>
      <c r="AB10">
        <f>data_population!AB30/data_population!AB31</f>
        <v>1.1787389227861373</v>
      </c>
      <c r="AC10">
        <f>data_population!AC30/data_population!AC31</f>
        <v>1.1723343796467873</v>
      </c>
      <c r="AD10">
        <f>data_population!AD30/data_population!AD31</f>
        <v>1.1660513851588143</v>
      </c>
      <c r="AE10">
        <f>data_population!AE30/data_population!AE31</f>
        <v>1.1598278241677316</v>
      </c>
      <c r="AF10">
        <f>data_population!AF30/data_population!AF31</f>
        <v>1.1537450280047872</v>
      </c>
      <c r="AG10">
        <f>data_population!AG30/data_population!AG31</f>
        <v>1.1477122351540725</v>
      </c>
      <c r="AH10">
        <f>data_population!AH30/data_population!AH31</f>
        <v>1.1417541984473121</v>
      </c>
      <c r="AI10">
        <f>data_population!AI30/data_population!AI31</f>
        <v>1.1358416605020414</v>
      </c>
      <c r="AJ10">
        <f>data_population!AJ30/data_population!AJ31</f>
        <v>1.1299206142245688</v>
      </c>
    </row>
    <row r="11" spans="1:38" x14ac:dyDescent="0.25">
      <c r="A11" s="23" t="s">
        <v>108</v>
      </c>
    </row>
    <row r="12" spans="1:38" x14ac:dyDescent="0.25">
      <c r="A12" s="11" t="s">
        <v>124</v>
      </c>
      <c r="B12" s="2">
        <f>Calculations_USA!D37</f>
        <v>56051343000</v>
      </c>
      <c r="C12" s="2">
        <f>Calculations_USA!E37</f>
        <v>55973195000.000008</v>
      </c>
      <c r="D12" s="2">
        <f>Calculations_USA!F37</f>
        <v>56020712000</v>
      </c>
      <c r="E12" s="2">
        <f>Calculations_USA!G37</f>
        <v>56731663999.999992</v>
      </c>
      <c r="F12" s="2">
        <f>Calculations_USA!H37</f>
        <v>57504127000</v>
      </c>
      <c r="G12" s="2">
        <f>Calculations_USA!I37</f>
        <v>58048825999.999992</v>
      </c>
      <c r="H12" s="2">
        <f>Calculations_USA!J37</f>
        <v>58687563999.999992</v>
      </c>
      <c r="I12" s="2">
        <f>Calculations_USA!K37</f>
        <v>58995941000</v>
      </c>
      <c r="J12" s="2">
        <f>Calculations_USA!L37</f>
        <v>59060859999.999992</v>
      </c>
      <c r="K12" s="2">
        <f>Calculations_USA!M37</f>
        <v>59082223000</v>
      </c>
      <c r="L12" s="2">
        <f>Calculations_USA!N37</f>
        <v>59044722000</v>
      </c>
      <c r="M12" s="2">
        <f>Calculations_USA!O37</f>
        <v>58989312000.000008</v>
      </c>
      <c r="N12" s="2">
        <f>Calculations_USA!P37</f>
        <v>58955072000</v>
      </c>
      <c r="O12" s="2">
        <f>Calculations_USA!Q37</f>
        <v>58899566000.000008</v>
      </c>
      <c r="P12" s="2">
        <f>Calculations_USA!R37</f>
        <v>58837005999.999992</v>
      </c>
      <c r="Q12" s="2">
        <f>Calculations_USA!S37</f>
        <v>58792936000</v>
      </c>
      <c r="R12" s="2">
        <f>Calculations_USA!T37</f>
        <v>58837229999.999992</v>
      </c>
      <c r="S12" s="2">
        <f>Calculations_USA!U37</f>
        <v>58916620999.999992</v>
      </c>
      <c r="T12" s="2">
        <f>Calculations_USA!V37</f>
        <v>59036587000.000008</v>
      </c>
      <c r="U12" s="2">
        <f>Calculations_USA!W37</f>
        <v>59187701000</v>
      </c>
      <c r="V12" s="2">
        <f>Calculations_USA!X37</f>
        <v>59364202000</v>
      </c>
      <c r="W12" s="2">
        <f>Calculations_USA!Y37</f>
        <v>59559112000</v>
      </c>
      <c r="X12" s="2">
        <f>Calculations_USA!Z37</f>
        <v>59762620000</v>
      </c>
      <c r="Y12" s="2">
        <f>Calculations_USA!AA37</f>
        <v>59969462999.999992</v>
      </c>
      <c r="Z12" s="2">
        <f>Calculations_USA!AB37</f>
        <v>60173795000.000008</v>
      </c>
      <c r="AA12" s="2">
        <f>Calculations_USA!AC37</f>
        <v>60021986653.846161</v>
      </c>
      <c r="AB12" s="2">
        <f>Calculations_USA!AD37</f>
        <v>60131809901.098907</v>
      </c>
      <c r="AC12" s="2">
        <f>Calculations_USA!AE37</f>
        <v>60241633148.351646</v>
      </c>
      <c r="AD12" s="2">
        <f>Calculations_USA!AF37</f>
        <v>60351456395.604401</v>
      </c>
      <c r="AE12" s="2">
        <f>Calculations_USA!AG37</f>
        <v>60461279642.857147</v>
      </c>
      <c r="AF12" s="2">
        <f>Calculations_USA!AH37</f>
        <v>60571102890.109894</v>
      </c>
      <c r="AG12" s="2">
        <f>Calculations_USA!AI37</f>
        <v>60680926137.36264</v>
      </c>
      <c r="AH12" s="2">
        <f>Calculations_USA!AJ37</f>
        <v>60790749384.615387</v>
      </c>
      <c r="AI12" s="2">
        <f>Calculations_USA!AK37</f>
        <v>60900572631.868134</v>
      </c>
      <c r="AJ12" s="2">
        <f>Calculations_USA!AL37</f>
        <v>61010395879.12088</v>
      </c>
      <c r="AK12" s="10"/>
    </row>
    <row r="13" spans="1:38" x14ac:dyDescent="0.25">
      <c r="A13" s="11" t="s">
        <v>125</v>
      </c>
      <c r="B13" s="2">
        <f t="shared" ref="B13:AJ13" si="1">B12*B10</f>
        <v>76634903746.645248</v>
      </c>
      <c r="C13" s="2">
        <f t="shared" si="1"/>
        <v>76017282433.287445</v>
      </c>
      <c r="D13" s="2">
        <f t="shared" si="1"/>
        <v>75552972413.399521</v>
      </c>
      <c r="E13" s="2">
        <f t="shared" si="1"/>
        <v>76150409442.095673</v>
      </c>
      <c r="F13" s="2">
        <f t="shared" si="1"/>
        <v>76676058399.18869</v>
      </c>
      <c r="G13" s="2">
        <f t="shared" si="1"/>
        <v>77066176374.746628</v>
      </c>
      <c r="H13" s="2">
        <f t="shared" si="1"/>
        <v>77364864516.279419</v>
      </c>
      <c r="I13" s="2">
        <f t="shared" si="1"/>
        <v>78245355493.377762</v>
      </c>
      <c r="J13" s="2">
        <f t="shared" si="1"/>
        <v>77633835856.268158</v>
      </c>
      <c r="K13" s="2">
        <f t="shared" si="1"/>
        <v>77039250935.247818</v>
      </c>
      <c r="L13" s="2">
        <f t="shared" si="1"/>
        <v>76428828843.561203</v>
      </c>
      <c r="M13" s="2">
        <f t="shared" si="1"/>
        <v>75871375729.636658</v>
      </c>
      <c r="N13" s="2">
        <f t="shared" si="1"/>
        <v>75372232233.606552</v>
      </c>
      <c r="O13" s="2">
        <f t="shared" si="1"/>
        <v>74862460040.161026</v>
      </c>
      <c r="P13" s="2">
        <f t="shared" si="1"/>
        <v>74341851328.685303</v>
      </c>
      <c r="Q13" s="2">
        <f t="shared" si="1"/>
        <v>73846301214.157761</v>
      </c>
      <c r="R13" s="2">
        <f t="shared" si="1"/>
        <v>73465129926.490234</v>
      </c>
      <c r="S13" s="2">
        <f t="shared" si="1"/>
        <v>73129124954.293945</v>
      </c>
      <c r="T13" s="2">
        <f t="shared" si="1"/>
        <v>72843101815.591949</v>
      </c>
      <c r="U13" s="2">
        <f t="shared" si="1"/>
        <v>72599573987.701279</v>
      </c>
      <c r="V13" s="2">
        <f t="shared" si="1"/>
        <v>72388723975.671753</v>
      </c>
      <c r="W13" s="2">
        <f t="shared" si="1"/>
        <v>72203036773.230682</v>
      </c>
      <c r="X13" s="2">
        <f t="shared" si="1"/>
        <v>72033196421.790466</v>
      </c>
      <c r="Y13" s="2">
        <f t="shared" si="1"/>
        <v>71874676188.499725</v>
      </c>
      <c r="Z13" s="2">
        <f t="shared" si="1"/>
        <v>71714480741.873047</v>
      </c>
      <c r="AA13" s="2">
        <f t="shared" si="1"/>
        <v>71140281974.335556</v>
      </c>
      <c r="AB13" s="2">
        <f t="shared" si="1"/>
        <v>70879704828.002121</v>
      </c>
      <c r="AC13" s="2">
        <f t="shared" si="1"/>
        <v>70623337625.882172</v>
      </c>
      <c r="AD13" s="2">
        <f t="shared" si="1"/>
        <v>70372899326.446289</v>
      </c>
      <c r="AE13" s="2">
        <f t="shared" si="1"/>
        <v>70124674414.571762</v>
      </c>
      <c r="AF13" s="2">
        <f t="shared" si="1"/>
        <v>69883608800.230682</v>
      </c>
      <c r="AG13" s="2">
        <f t="shared" si="1"/>
        <v>69644241368.33165</v>
      </c>
      <c r="AH13" s="2">
        <f t="shared" si="1"/>
        <v>69408093336.642975</v>
      </c>
      <c r="AI13" s="2">
        <f t="shared" si="1"/>
        <v>69173407543.706284</v>
      </c>
      <c r="AJ13" s="2">
        <f t="shared" si="1"/>
        <v>68936903985.820374</v>
      </c>
      <c r="AK13" s="10"/>
    </row>
    <row r="14" spans="1:38" x14ac:dyDescent="0.25">
      <c r="A14" s="11" t="s">
        <v>126</v>
      </c>
      <c r="B14" s="8">
        <f>B13*About!$A$47</f>
        <v>71780817929.207199</v>
      </c>
      <c r="C14" s="8">
        <f>C13*About!$A$47</f>
        <v>71202316999.788666</v>
      </c>
      <c r="D14" s="8">
        <f>D13*About!$A$47</f>
        <v>70767416564.466583</v>
      </c>
      <c r="E14" s="8">
        <f>E13*About!$A$47</f>
        <v>71327011689.982513</v>
      </c>
      <c r="F14" s="8">
        <f>F13*About!$A$47</f>
        <v>71819365829.403259</v>
      </c>
      <c r="G14" s="8">
        <f>G13*About!$A$47</f>
        <v>72184773574.508713</v>
      </c>
      <c r="H14" s="8">
        <f>H13*About!$A$47</f>
        <v>72464542688.277817</v>
      </c>
      <c r="I14" s="8">
        <f>I13*About!$A$47</f>
        <v>73289263010.552277</v>
      </c>
      <c r="J14" s="8">
        <f>J13*About!$A$47</f>
        <v>72716477274.739029</v>
      </c>
      <c r="K14" s="8">
        <f>K13*About!$A$47</f>
        <v>72159553603.244476</v>
      </c>
      <c r="L14" s="8">
        <f>L13*About!$A$47</f>
        <v>71587795893.882965</v>
      </c>
      <c r="M14" s="8">
        <f>M13*About!$A$47</f>
        <v>71065652085.795517</v>
      </c>
      <c r="N14" s="8">
        <f>N13*About!$A$47</f>
        <v>70598124540.807205</v>
      </c>
      <c r="O14" s="8">
        <f>O13*About!$A$47</f>
        <v>70120641524.3992</v>
      </c>
      <c r="P14" s="8">
        <f>P13*About!$A$47</f>
        <v>69633008379.39856</v>
      </c>
      <c r="Q14" s="8">
        <f>Q13*About!$A$47</f>
        <v>69168846609.674194</v>
      </c>
      <c r="R14" s="8">
        <f>R13*About!$A$47</f>
        <v>68811818865.627441</v>
      </c>
      <c r="S14" s="8">
        <f>S13*About!$A$47</f>
        <v>68497096584.351189</v>
      </c>
      <c r="T14" s="8">
        <f>T13*About!$A$47</f>
        <v>68229190267.008072</v>
      </c>
      <c r="U14" s="8">
        <f>U13*About!$A$47</f>
        <v>68001087590.291641</v>
      </c>
      <c r="V14" s="8">
        <f>V13*About!$A$47</f>
        <v>67803592903.355011</v>
      </c>
      <c r="W14" s="8">
        <f>W13*About!$A$47</f>
        <v>67629667203.464119</v>
      </c>
      <c r="X14" s="8">
        <f>X13*About!$A$47</f>
        <v>67470584608.618477</v>
      </c>
      <c r="Y14" s="8">
        <f>Y13*About!$A$47</f>
        <v>67322105111.057465</v>
      </c>
      <c r="Z14" s="8">
        <f>Z13*About!$A$47</f>
        <v>67172056508.851173</v>
      </c>
      <c r="AA14" s="8">
        <f>AA13*About!$A$47</f>
        <v>66634227723.627602</v>
      </c>
      <c r="AB14" s="8">
        <f>AB13*About!$A$47</f>
        <v>66390155639.198433</v>
      </c>
      <c r="AC14" s="8">
        <f>AC13*About!$A$47</f>
        <v>66150026839.412498</v>
      </c>
      <c r="AD14" s="8">
        <f>AD13*About!$A$47</f>
        <v>65915451403.215195</v>
      </c>
      <c r="AE14" s="8">
        <f>AE13*About!$A$47</f>
        <v>65682949157.715363</v>
      </c>
      <c r="AF14" s="8">
        <f>AF13*About!$A$47</f>
        <v>65457152736.945839</v>
      </c>
      <c r="AG14" s="8">
        <f>AG13*About!$A$47</f>
        <v>65232946935.055229</v>
      </c>
      <c r="AH14" s="8">
        <f>AH13*About!$A$47</f>
        <v>65011756615.262756</v>
      </c>
      <c r="AI14" s="8">
        <f>AI13*About!$A$47</f>
        <v>64791935915.427956</v>
      </c>
      <c r="AJ14" s="8">
        <f>AJ13*About!$A$47</f>
        <v>64570412588.611465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6"/>
  <sheetViews>
    <sheetView workbookViewId="0">
      <selection activeCell="A16" sqref="A16:XFD16"/>
    </sheetView>
  </sheetViews>
  <sheetFormatPr defaultRowHeight="15" x14ac:dyDescent="0.25"/>
  <cols>
    <col min="1" max="1" width="31.5703125" customWidth="1"/>
    <col min="2" max="2" width="12.28515625" bestFit="1" customWidth="1"/>
    <col min="3" max="4" width="11.42578125" bestFit="1" customWidth="1"/>
    <col min="5" max="5" width="12.28515625" bestFit="1" customWidth="1"/>
    <col min="6" max="6" width="11.42578125" bestFit="1" customWidth="1"/>
    <col min="7" max="7" width="11" bestFit="1" customWidth="1"/>
    <col min="8" max="36" width="12.42578125" bestFit="1" customWidth="1"/>
  </cols>
  <sheetData>
    <row r="1" spans="1:38" x14ac:dyDescent="0.25">
      <c r="A1" s="1" t="s">
        <v>98</v>
      </c>
      <c r="B1" s="11">
        <v>2016</v>
      </c>
      <c r="C1" s="11">
        <v>2017</v>
      </c>
      <c r="D1" s="11">
        <v>2018</v>
      </c>
      <c r="E1" s="11">
        <v>2019</v>
      </c>
      <c r="F1" s="11">
        <v>2020</v>
      </c>
      <c r="G1" s="11">
        <v>2021</v>
      </c>
      <c r="H1" s="11">
        <v>2022</v>
      </c>
      <c r="I1" s="11">
        <v>2023</v>
      </c>
      <c r="J1" s="11">
        <v>2024</v>
      </c>
      <c r="K1" s="11">
        <v>2025</v>
      </c>
      <c r="L1" s="11">
        <v>2026</v>
      </c>
      <c r="M1" s="11">
        <v>2027</v>
      </c>
      <c r="N1" s="11">
        <v>2028</v>
      </c>
      <c r="O1" s="11">
        <v>2029</v>
      </c>
      <c r="P1" s="11">
        <v>2030</v>
      </c>
      <c r="Q1" s="11">
        <v>2031</v>
      </c>
      <c r="R1" s="11">
        <v>2032</v>
      </c>
      <c r="S1" s="11">
        <v>2033</v>
      </c>
      <c r="T1" s="11">
        <v>2034</v>
      </c>
      <c r="U1" s="11">
        <v>2035</v>
      </c>
      <c r="V1" s="11">
        <v>2036</v>
      </c>
      <c r="W1" s="11">
        <v>2037</v>
      </c>
      <c r="X1" s="11">
        <v>2038</v>
      </c>
      <c r="Y1" s="11">
        <v>2039</v>
      </c>
      <c r="Z1" s="11">
        <v>2040</v>
      </c>
      <c r="AA1" s="11">
        <v>2041</v>
      </c>
      <c r="AB1" s="11">
        <v>2042</v>
      </c>
      <c r="AC1" s="11">
        <v>2043</v>
      </c>
      <c r="AD1" s="11">
        <v>2044</v>
      </c>
      <c r="AE1" s="11">
        <v>2045</v>
      </c>
      <c r="AF1" s="11">
        <v>2046</v>
      </c>
      <c r="AG1" s="11">
        <v>2047</v>
      </c>
      <c r="AH1" s="11">
        <v>2048</v>
      </c>
      <c r="AI1" s="11">
        <v>2049</v>
      </c>
      <c r="AJ1" s="11">
        <v>2050</v>
      </c>
      <c r="AK1" s="10"/>
      <c r="AL1" s="10"/>
    </row>
    <row r="2" spans="1:38" x14ac:dyDescent="0.25">
      <c r="A2" t="s">
        <v>100</v>
      </c>
      <c r="B2" s="8">
        <f t="shared" ref="B2:AJ2" si="0">B16</f>
        <v>5444081785.5582457</v>
      </c>
      <c r="C2" s="8">
        <f t="shared" si="0"/>
        <v>5762327216.3308887</v>
      </c>
      <c r="D2" s="8">
        <f t="shared" si="0"/>
        <v>5658862551.7995205</v>
      </c>
      <c r="E2" s="8">
        <f t="shared" si="0"/>
        <v>4693423697.5193748</v>
      </c>
      <c r="F2" s="8">
        <f t="shared" si="0"/>
        <v>4253101162.2749343</v>
      </c>
      <c r="G2" s="8">
        <f t="shared" si="0"/>
        <v>3517860625.2538505</v>
      </c>
      <c r="H2" s="8">
        <f t="shared" si="0"/>
        <v>3014110970.6546683</v>
      </c>
      <c r="I2" s="8">
        <f t="shared" si="0"/>
        <v>2725761515.8445091</v>
      </c>
      <c r="J2" s="8">
        <f t="shared" si="0"/>
        <v>2339443605.6428003</v>
      </c>
      <c r="K2" s="8">
        <f t="shared" si="0"/>
        <v>2159049321.1330667</v>
      </c>
      <c r="L2" s="8">
        <f t="shared" si="0"/>
        <v>2058841685.4528782</v>
      </c>
      <c r="M2" s="8">
        <f t="shared" si="0"/>
        <v>1943030406.8728204</v>
      </c>
      <c r="N2" s="8">
        <f t="shared" si="0"/>
        <v>1856187588.9216878</v>
      </c>
      <c r="O2" s="8">
        <f t="shared" si="0"/>
        <v>1863228105.4000137</v>
      </c>
      <c r="P2" s="8">
        <f t="shared" si="0"/>
        <v>1387969381.2931705</v>
      </c>
      <c r="Q2" s="8">
        <f t="shared" si="0"/>
        <v>1409703620.5861278</v>
      </c>
      <c r="R2" s="8">
        <f t="shared" si="0"/>
        <v>1416642356.3663247</v>
      </c>
      <c r="S2" s="8">
        <f t="shared" si="0"/>
        <v>1420101099.2470551</v>
      </c>
      <c r="T2" s="8">
        <f t="shared" si="0"/>
        <v>1421817199.3679321</v>
      </c>
      <c r="U2" s="8">
        <f t="shared" si="0"/>
        <v>1430436277.8338966</v>
      </c>
      <c r="V2" s="8">
        <f t="shared" si="0"/>
        <v>1453906821.4876051</v>
      </c>
      <c r="W2" s="8">
        <f t="shared" si="0"/>
        <v>1477006022.8160999</v>
      </c>
      <c r="X2" s="8">
        <f t="shared" si="0"/>
        <v>1500302458.9720094</v>
      </c>
      <c r="Y2" s="8">
        <f t="shared" si="0"/>
        <v>1520502550.0238822</v>
      </c>
      <c r="Z2" s="8">
        <f t="shared" si="0"/>
        <v>1531856436.8532667</v>
      </c>
      <c r="AA2" s="8">
        <f t="shared" si="0"/>
        <v>1537090810.7215271</v>
      </c>
      <c r="AB2" s="8">
        <f t="shared" si="0"/>
        <v>1553248149.0092704</v>
      </c>
      <c r="AC2" s="8">
        <f t="shared" si="0"/>
        <v>1561102821.8531959</v>
      </c>
      <c r="AD2" s="8">
        <f t="shared" si="0"/>
        <v>1538431928.8285251</v>
      </c>
      <c r="AE2" s="8">
        <f t="shared" si="0"/>
        <v>1537577243.0151231</v>
      </c>
      <c r="AF2" s="8">
        <f t="shared" si="0"/>
        <v>1553160815.2045834</v>
      </c>
      <c r="AG2" s="8">
        <f t="shared" si="0"/>
        <v>1569530508.0789425</v>
      </c>
      <c r="AH2" s="8">
        <f t="shared" si="0"/>
        <v>1584632549.1796904</v>
      </c>
      <c r="AI2" s="8">
        <f t="shared" si="0"/>
        <v>1598664741.8829618</v>
      </c>
      <c r="AJ2" s="8">
        <f t="shared" si="0"/>
        <v>1601312274.1571958</v>
      </c>
      <c r="AL2" s="10"/>
    </row>
    <row r="3" spans="1:38"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row>
    <row r="5" spans="1:38" x14ac:dyDescent="0.25">
      <c r="B5" s="3"/>
    </row>
    <row r="7" spans="1:38" x14ac:dyDescent="0.25">
      <c r="A7" s="2"/>
      <c r="B7" s="2"/>
    </row>
    <row r="8" spans="1:38" x14ac:dyDescent="0.25">
      <c r="A8" s="5" t="s">
        <v>127</v>
      </c>
      <c r="B8" s="2"/>
    </row>
    <row r="9" spans="1:38" x14ac:dyDescent="0.25">
      <c r="A9" s="11" t="s">
        <v>102</v>
      </c>
      <c r="B9">
        <v>2016</v>
      </c>
      <c r="C9">
        <v>2017</v>
      </c>
      <c r="D9">
        <v>2018</v>
      </c>
      <c r="E9">
        <v>2019</v>
      </c>
      <c r="F9">
        <v>2020</v>
      </c>
      <c r="G9">
        <v>2021</v>
      </c>
      <c r="H9">
        <v>2022</v>
      </c>
      <c r="I9">
        <v>2023</v>
      </c>
      <c r="J9">
        <v>2024</v>
      </c>
      <c r="K9">
        <v>2025</v>
      </c>
      <c r="L9">
        <v>2026</v>
      </c>
      <c r="M9">
        <v>2027</v>
      </c>
      <c r="N9">
        <v>2028</v>
      </c>
      <c r="O9">
        <v>2029</v>
      </c>
      <c r="P9">
        <v>2030</v>
      </c>
      <c r="Q9">
        <v>2031</v>
      </c>
      <c r="R9">
        <v>2032</v>
      </c>
      <c r="S9">
        <v>2033</v>
      </c>
      <c r="T9">
        <v>2034</v>
      </c>
      <c r="U9">
        <v>2035</v>
      </c>
      <c r="V9">
        <v>2036</v>
      </c>
      <c r="W9">
        <v>2037</v>
      </c>
      <c r="X9">
        <v>2038</v>
      </c>
      <c r="Y9">
        <v>2039</v>
      </c>
      <c r="Z9">
        <v>2040</v>
      </c>
      <c r="AA9">
        <v>2041</v>
      </c>
      <c r="AB9">
        <v>2042</v>
      </c>
      <c r="AC9">
        <v>2043</v>
      </c>
      <c r="AD9">
        <v>2044</v>
      </c>
      <c r="AE9">
        <v>2045</v>
      </c>
      <c r="AF9">
        <v>2046</v>
      </c>
      <c r="AG9">
        <v>2047</v>
      </c>
      <c r="AH9">
        <v>2048</v>
      </c>
      <c r="AI9">
        <v>2049</v>
      </c>
      <c r="AJ9">
        <v>2050</v>
      </c>
    </row>
    <row r="10" spans="1:38" s="17" customFormat="1" x14ac:dyDescent="0.25">
      <c r="A10" s="24" t="s">
        <v>122</v>
      </c>
    </row>
    <row r="11" spans="1:38" x14ac:dyDescent="0.25">
      <c r="A11" s="11" t="s">
        <v>123</v>
      </c>
      <c r="B11">
        <f>data_population!B30/data_population!B31</f>
        <v>1.3672268967158423</v>
      </c>
      <c r="C11">
        <f>data_population!C30/data_population!C31</f>
        <v>1.3581015418770974</v>
      </c>
      <c r="D11">
        <f>data_population!D30/data_population!D31</f>
        <v>1.3486614096122076</v>
      </c>
      <c r="E11">
        <f>data_population!E30/data_population!E31</f>
        <v>1.3422911311414325</v>
      </c>
      <c r="F11">
        <f>data_population!F30/data_population!F31</f>
        <v>1.3334009644071059</v>
      </c>
      <c r="G11">
        <f>data_population!G30/data_population!G31</f>
        <v>1.3276095605231817</v>
      </c>
      <c r="H11">
        <f>data_population!H30/data_population!H31</f>
        <v>1.3182497149869676</v>
      </c>
      <c r="I11">
        <f>data_population!I30/data_population!I31</f>
        <v>1.3262837098128117</v>
      </c>
      <c r="J11">
        <f>data_population!J30/data_population!J31</f>
        <v>1.3144718152811892</v>
      </c>
      <c r="K11">
        <f>data_population!K30/data_population!K31</f>
        <v>1.3039328417830152</v>
      </c>
      <c r="L11">
        <f>data_population!L30/data_population!L31</f>
        <v>1.2944227062930571</v>
      </c>
      <c r="M11">
        <f>data_population!M30/data_population!M31</f>
        <v>1.2861885171611538</v>
      </c>
      <c r="N11">
        <f>data_population!N30/data_population!N31</f>
        <v>1.2784690048992995</v>
      </c>
      <c r="O11">
        <f>data_population!O30/data_population!O31</f>
        <v>1.2710188737241463</v>
      </c>
      <c r="P11">
        <f>data_population!P30/data_population!P31</f>
        <v>1.2635219971710545</v>
      </c>
      <c r="Q11">
        <f>data_population!Q30/data_population!Q31</f>
        <v>1.2560403721657609</v>
      </c>
      <c r="R11">
        <f>data_population!R30/data_population!R31</f>
        <v>1.2486163935061227</v>
      </c>
      <c r="S11">
        <f>data_population!S30/data_population!S31</f>
        <v>1.241230805722785</v>
      </c>
      <c r="T11">
        <f>data_population!T30/data_population!T31</f>
        <v>1.2338637024459416</v>
      </c>
      <c r="U11">
        <f>data_population!U30/data_population!U31</f>
        <v>1.2265989852807644</v>
      </c>
      <c r="V11">
        <f>data_population!V30/data_population!V31</f>
        <v>1.2194002704807141</v>
      </c>
      <c r="W11">
        <f>data_population!W30/data_population!W31</f>
        <v>1.2122920296936375</v>
      </c>
      <c r="X11">
        <f>data_population!X30/data_population!X31</f>
        <v>1.2053219290216939</v>
      </c>
      <c r="Y11">
        <f>data_population!Y30/data_population!Y31</f>
        <v>1.1985212572021819</v>
      </c>
      <c r="Z11">
        <f>data_population!Z30/data_population!Z31</f>
        <v>1.191789228880662</v>
      </c>
      <c r="AA11">
        <f>data_population!AA30/data_population!AA31</f>
        <v>1.1852370429624381</v>
      </c>
      <c r="AB11">
        <f>data_population!AB30/data_population!AB31</f>
        <v>1.1787389227861373</v>
      </c>
      <c r="AC11">
        <f>data_population!AC30/data_population!AC31</f>
        <v>1.1723343796467873</v>
      </c>
      <c r="AD11">
        <f>data_population!AD30/data_population!AD31</f>
        <v>1.1660513851588143</v>
      </c>
      <c r="AE11">
        <f>data_population!AE30/data_population!AE31</f>
        <v>1.1598278241677316</v>
      </c>
      <c r="AF11">
        <f>data_population!AF30/data_population!AF31</f>
        <v>1.1537450280047872</v>
      </c>
      <c r="AG11">
        <f>data_population!AG30/data_population!AG31</f>
        <v>1.1477122351540725</v>
      </c>
      <c r="AH11">
        <f>data_population!AH30/data_population!AH31</f>
        <v>1.1417541984473121</v>
      </c>
      <c r="AI11">
        <f>data_population!AI30/data_population!AI31</f>
        <v>1.1358416605020414</v>
      </c>
      <c r="AJ11">
        <f>data_population!AJ30/data_population!AJ31</f>
        <v>1.1299206142245688</v>
      </c>
      <c r="AK11" s="2"/>
    </row>
    <row r="12" spans="1:38" x14ac:dyDescent="0.25">
      <c r="A12" s="11"/>
      <c r="D12" s="16"/>
      <c r="E12" s="16"/>
      <c r="F12" s="16"/>
      <c r="G12" s="17"/>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8" x14ac:dyDescent="0.25">
      <c r="A13" s="23" t="s">
        <v>108</v>
      </c>
    </row>
    <row r="14" spans="1:38" x14ac:dyDescent="0.25">
      <c r="A14" s="11" t="s">
        <v>128</v>
      </c>
      <c r="B14" s="2">
        <f>Calculations_USA!D8</f>
        <v>4251109200</v>
      </c>
      <c r="C14" s="2">
        <f>Calculations_USA!E8</f>
        <v>4529850692</v>
      </c>
      <c r="D14" s="2">
        <f>Calculations_USA!F8</f>
        <v>4479653556</v>
      </c>
      <c r="E14" s="2">
        <f>Calculations_USA!G8</f>
        <v>3733028062</v>
      </c>
      <c r="F14" s="2">
        <f>Calculations_USA!H8</f>
        <v>3405361027</v>
      </c>
      <c r="G14" s="2">
        <f>Calculations_USA!I8</f>
        <v>2828957815</v>
      </c>
      <c r="H14" s="2">
        <f>Calculations_USA!J8</f>
        <v>2441067368</v>
      </c>
      <c r="I14" s="2">
        <f>Calculations_USA!K8</f>
        <v>2194166771</v>
      </c>
      <c r="J14" s="2">
        <f>Calculations_USA!L8</f>
        <v>1900113378</v>
      </c>
      <c r="K14" s="2">
        <f>Calculations_USA!M8</f>
        <v>1767769160</v>
      </c>
      <c r="L14" s="2">
        <f>Calculations_USA!N8</f>
        <v>1698106967</v>
      </c>
      <c r="M14" s="2">
        <f>Calculations_USA!O8</f>
        <v>1612847044</v>
      </c>
      <c r="N14" s="2">
        <f>Calculations_USA!P8</f>
        <v>1550064873</v>
      </c>
      <c r="O14" s="2">
        <f>Calculations_USA!Q8</f>
        <v>1565064500</v>
      </c>
      <c r="P14" s="2">
        <f>Calculations_USA!R8</f>
        <v>1172776600</v>
      </c>
      <c r="Q14" s="2">
        <f>Calculations_USA!S8</f>
        <v>1198236183</v>
      </c>
      <c r="R14" s="2">
        <f>Calculations_USA!T8</f>
        <v>1211293547</v>
      </c>
      <c r="S14" s="2">
        <f>Calculations_USA!U8</f>
        <v>1221475981</v>
      </c>
      <c r="T14" s="2">
        <f>Calculations_USA!V8</f>
        <v>1230254008</v>
      </c>
      <c r="U14" s="2">
        <f>Calculations_USA!W8</f>
        <v>1245042362</v>
      </c>
      <c r="V14" s="2">
        <f>Calculations_USA!X8</f>
        <v>1272941662</v>
      </c>
      <c r="W14" s="2">
        <f>Calculations_USA!Y8</f>
        <v>1300748189</v>
      </c>
      <c r="X14" s="2">
        <f>Calculations_USA!Z8</f>
        <v>1328905126</v>
      </c>
      <c r="Y14" s="2">
        <f>Calculations_USA!AA8</f>
        <v>1354439545</v>
      </c>
      <c r="Z14" s="2">
        <f>Calculations_USA!AB8</f>
        <v>1372261324</v>
      </c>
      <c r="AA14" s="2">
        <f>Calculations_USA!AC8</f>
        <v>1384562368</v>
      </c>
      <c r="AB14" s="2">
        <f>Calculations_USA!AD8</f>
        <v>1406829394</v>
      </c>
      <c r="AC14" s="2">
        <f>Calculations_USA!AE8</f>
        <v>1421668108</v>
      </c>
      <c r="AD14" s="2">
        <f>Calculations_USA!AF8</f>
        <v>1408571215</v>
      </c>
      <c r="AE14" s="2">
        <f>Calculations_USA!AG8</f>
        <v>1415342777</v>
      </c>
      <c r="AF14" s="2">
        <f>Calculations_USA!AH8</f>
        <v>1437225110</v>
      </c>
      <c r="AG14" s="2">
        <f>Calculations_USA!AI8</f>
        <v>1460007087</v>
      </c>
      <c r="AH14" s="2">
        <f>Calculations_USA!AJ8</f>
        <v>1481747382</v>
      </c>
      <c r="AI14" s="2">
        <f>Calculations_USA!AK8</f>
        <v>1502649934</v>
      </c>
      <c r="AJ14" s="2">
        <f>Calculations_USA!AL8</f>
        <v>1513025732</v>
      </c>
      <c r="AK14" s="10"/>
    </row>
    <row r="15" spans="1:38" x14ac:dyDescent="0.25">
      <c r="A15" s="11" t="s">
        <v>129</v>
      </c>
      <c r="B15" s="2">
        <f t="shared" ref="B15:AJ15" si="1">B14*B11</f>
        <v>5812230839.1161671</v>
      </c>
      <c r="C15" s="2">
        <f t="shared" si="1"/>
        <v>6151997209.2782364</v>
      </c>
      <c r="D15" s="2">
        <f t="shared" si="1"/>
        <v>6041535879.4092979</v>
      </c>
      <c r="E15" s="2">
        <f t="shared" si="1"/>
        <v>5010810459.9246893</v>
      </c>
      <c r="F15" s="2">
        <f t="shared" si="1"/>
        <v>4540711677.5561724</v>
      </c>
      <c r="G15" s="2">
        <f t="shared" si="1"/>
        <v>3755751441.5107703</v>
      </c>
      <c r="H15" s="2">
        <f t="shared" si="1"/>
        <v>3217936362.1299872</v>
      </c>
      <c r="I15" s="2">
        <f t="shared" si="1"/>
        <v>2910087644.9898782</v>
      </c>
      <c r="J15" s="2">
        <f t="shared" si="1"/>
        <v>2497645481.2197323</v>
      </c>
      <c r="K15" s="2">
        <f t="shared" si="1"/>
        <v>2305052264.4151735</v>
      </c>
      <c r="L15" s="2">
        <f t="shared" si="1"/>
        <v>2198068215.7992349</v>
      </c>
      <c r="M15" s="2">
        <f t="shared" si="1"/>
        <v>2074425347.9301102</v>
      </c>
      <c r="N15" s="2">
        <f t="shared" si="1"/>
        <v>1981709895.7136691</v>
      </c>
      <c r="O15" s="2">
        <f t="shared" si="1"/>
        <v>1989226518.0956442</v>
      </c>
      <c r="P15" s="2">
        <f t="shared" si="1"/>
        <v>1481829031.8674788</v>
      </c>
      <c r="Q15" s="2">
        <f t="shared" si="1"/>
        <v>1505033021.2378008</v>
      </c>
      <c r="R15" s="2">
        <f t="shared" si="1"/>
        <v>1512440980.1323793</v>
      </c>
      <c r="S15" s="2">
        <f t="shared" si="1"/>
        <v>1516133616.0676591</v>
      </c>
      <c r="T15" s="2">
        <f t="shared" si="1"/>
        <v>1517965765.2598391</v>
      </c>
      <c r="U15" s="2">
        <f t="shared" si="1"/>
        <v>1527167697.8607662</v>
      </c>
      <c r="V15" s="2">
        <f t="shared" si="1"/>
        <v>1552225406.9489698</v>
      </c>
      <c r="W15" s="2">
        <f t="shared" si="1"/>
        <v>1576886662.1631331</v>
      </c>
      <c r="X15" s="2">
        <f t="shared" si="1"/>
        <v>1601758489.9571371</v>
      </c>
      <c r="Y15" s="2">
        <f t="shared" si="1"/>
        <v>1623324586.2777512</v>
      </c>
      <c r="Z15" s="2">
        <f t="shared" si="1"/>
        <v>1635446265.1527162</v>
      </c>
      <c r="AA15" s="2">
        <f t="shared" si="1"/>
        <v>1641034606.845391</v>
      </c>
      <c r="AB15" s="2">
        <f t="shared" si="1"/>
        <v>1658284564.4274344</v>
      </c>
      <c r="AC15" s="2">
        <f t="shared" si="1"/>
        <v>1666670399.455802</v>
      </c>
      <c r="AD15" s="2">
        <f t="shared" si="1"/>
        <v>1642466416.3455842</v>
      </c>
      <c r="AE15" s="2">
        <f t="shared" si="1"/>
        <v>1641553933.4994249</v>
      </c>
      <c r="AF15" s="2">
        <f t="shared" si="1"/>
        <v>1658191324.7861333</v>
      </c>
      <c r="AG15" s="2">
        <f t="shared" si="1"/>
        <v>1675667997.1615565</v>
      </c>
      <c r="AH15" s="2">
        <f t="shared" si="1"/>
        <v>1691791294.4368131</v>
      </c>
      <c r="AI15" s="2">
        <f t="shared" si="1"/>
        <v>1706772396.1878428</v>
      </c>
      <c r="AJ15" s="2">
        <f t="shared" si="1"/>
        <v>1709598964.4390178</v>
      </c>
      <c r="AK15" s="10"/>
    </row>
    <row r="16" spans="1:38" x14ac:dyDescent="0.25">
      <c r="A16" s="11" t="s">
        <v>130</v>
      </c>
      <c r="B16" s="2">
        <f>B15*About!$A$47</f>
        <v>5444081785.5582457</v>
      </c>
      <c r="C16" s="2">
        <f>C15*About!$A$47</f>
        <v>5762327216.3308887</v>
      </c>
      <c r="D16" s="2">
        <f>D15*About!$A$47</f>
        <v>5658862551.7995205</v>
      </c>
      <c r="E16" s="2">
        <f>E15*About!$A$47</f>
        <v>4693423697.5193748</v>
      </c>
      <c r="F16" s="2">
        <f>F15*About!$A$47</f>
        <v>4253101162.2749343</v>
      </c>
      <c r="G16" s="2">
        <f>G15*About!$A$47</f>
        <v>3517860625.2538505</v>
      </c>
      <c r="H16" s="2">
        <f>H15*About!$A$47</f>
        <v>3014110970.6546683</v>
      </c>
      <c r="I16" s="2">
        <f>I15*About!$A$47</f>
        <v>2725761515.8445091</v>
      </c>
      <c r="J16" s="2">
        <f>J15*About!$A$47</f>
        <v>2339443605.6428003</v>
      </c>
      <c r="K16" s="2">
        <f>K15*About!$A$47</f>
        <v>2159049321.1330667</v>
      </c>
      <c r="L16" s="2">
        <f>L15*About!$A$47</f>
        <v>2058841685.4528782</v>
      </c>
      <c r="M16" s="2">
        <f>M15*About!$A$47</f>
        <v>1943030406.8728204</v>
      </c>
      <c r="N16" s="2">
        <f>N15*About!$A$47</f>
        <v>1856187588.9216878</v>
      </c>
      <c r="O16" s="2">
        <f>O15*About!$A$47</f>
        <v>1863228105.4000137</v>
      </c>
      <c r="P16" s="2">
        <f>P15*About!$A$47</f>
        <v>1387969381.2931705</v>
      </c>
      <c r="Q16" s="2">
        <f>Q15*About!$A$47</f>
        <v>1409703620.5861278</v>
      </c>
      <c r="R16" s="2">
        <f>R15*About!$A$47</f>
        <v>1416642356.3663247</v>
      </c>
      <c r="S16" s="2">
        <f>S15*About!$A$47</f>
        <v>1420101099.2470551</v>
      </c>
      <c r="T16" s="2">
        <f>T15*About!$A$47</f>
        <v>1421817199.3679321</v>
      </c>
      <c r="U16" s="2">
        <f>U15*About!$A$47</f>
        <v>1430436277.8338966</v>
      </c>
      <c r="V16" s="2">
        <f>V15*About!$A$47</f>
        <v>1453906821.4876051</v>
      </c>
      <c r="W16" s="2">
        <f>W15*About!$A$47</f>
        <v>1477006022.8160999</v>
      </c>
      <c r="X16" s="2">
        <f>X15*About!$A$47</f>
        <v>1500302458.9720094</v>
      </c>
      <c r="Y16" s="2">
        <f>Y15*About!$A$47</f>
        <v>1520502550.0238822</v>
      </c>
      <c r="Z16" s="2">
        <f>Z15*About!$A$47</f>
        <v>1531856436.8532667</v>
      </c>
      <c r="AA16" s="2">
        <f>AA15*About!$A$47</f>
        <v>1537090810.7215271</v>
      </c>
      <c r="AB16" s="2">
        <f>AB15*About!$A$47</f>
        <v>1553248149.0092704</v>
      </c>
      <c r="AC16" s="2">
        <f>AC15*About!$A$47</f>
        <v>1561102821.8531959</v>
      </c>
      <c r="AD16" s="2">
        <f>AD15*About!$A$47</f>
        <v>1538431928.8285251</v>
      </c>
      <c r="AE16" s="2">
        <f>AE15*About!$A$47</f>
        <v>1537577243.0151231</v>
      </c>
      <c r="AF16" s="2">
        <f>AF15*About!$A$47</f>
        <v>1553160815.2045834</v>
      </c>
      <c r="AG16" s="2">
        <f>AG15*About!$A$47</f>
        <v>1569530508.0789425</v>
      </c>
      <c r="AH16" s="2">
        <f>AH15*About!$A$47</f>
        <v>1584632549.1796904</v>
      </c>
      <c r="AI16" s="2">
        <f>AI15*About!$A$47</f>
        <v>1598664741.8829618</v>
      </c>
      <c r="AJ16" s="2">
        <f>AJ15*About!$A$47</f>
        <v>1601312274.1571958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5"/>
  <sheetViews>
    <sheetView workbookViewId="0">
      <selection activeCell="B2" sqref="B2:AJ2"/>
    </sheetView>
  </sheetViews>
  <sheetFormatPr defaultRowHeight="15" x14ac:dyDescent="0.25"/>
  <cols>
    <col min="1" max="1" width="32.42578125" bestFit="1" customWidth="1"/>
    <col min="2" max="2" width="12.28515625" bestFit="1" customWidth="1"/>
    <col min="3" max="4" width="11.42578125" bestFit="1" customWidth="1"/>
    <col min="5" max="5" width="12.28515625" bestFit="1" customWidth="1"/>
    <col min="6" max="6" width="11.42578125" bestFit="1" customWidth="1"/>
    <col min="7" max="7" width="11" bestFit="1" customWidth="1"/>
    <col min="8" max="36" width="12.42578125" bestFit="1" customWidth="1"/>
  </cols>
  <sheetData>
    <row r="1" spans="1:38" x14ac:dyDescent="0.25">
      <c r="A1" s="1" t="s">
        <v>98</v>
      </c>
      <c r="B1" s="11">
        <v>2016</v>
      </c>
      <c r="C1" s="11">
        <v>2017</v>
      </c>
      <c r="D1" s="11">
        <v>2018</v>
      </c>
      <c r="E1" s="11">
        <v>2019</v>
      </c>
      <c r="F1" s="11">
        <v>2020</v>
      </c>
      <c r="G1" s="11">
        <v>2021</v>
      </c>
      <c r="H1" s="11">
        <v>2022</v>
      </c>
      <c r="I1" s="11">
        <v>2023</v>
      </c>
      <c r="J1" s="11">
        <v>2024</v>
      </c>
      <c r="K1" s="11">
        <v>2025</v>
      </c>
      <c r="L1" s="11">
        <v>2026</v>
      </c>
      <c r="M1" s="11">
        <v>2027</v>
      </c>
      <c r="N1" s="11">
        <v>2028</v>
      </c>
      <c r="O1" s="11">
        <v>2029</v>
      </c>
      <c r="P1" s="11">
        <v>2030</v>
      </c>
      <c r="Q1" s="11">
        <v>2031</v>
      </c>
      <c r="R1" s="11">
        <v>2032</v>
      </c>
      <c r="S1" s="11">
        <v>2033</v>
      </c>
      <c r="T1" s="11">
        <v>2034</v>
      </c>
      <c r="U1" s="11">
        <v>2035</v>
      </c>
      <c r="V1" s="11">
        <v>2036</v>
      </c>
      <c r="W1" s="11">
        <v>2037</v>
      </c>
      <c r="X1" s="11">
        <v>2038</v>
      </c>
      <c r="Y1" s="11">
        <v>2039</v>
      </c>
      <c r="Z1" s="11">
        <v>2040</v>
      </c>
      <c r="AA1" s="11">
        <v>2041</v>
      </c>
      <c r="AB1" s="11">
        <v>2042</v>
      </c>
      <c r="AC1" s="11">
        <v>2043</v>
      </c>
      <c r="AD1" s="11">
        <v>2044</v>
      </c>
      <c r="AE1" s="11">
        <v>2045</v>
      </c>
      <c r="AF1" s="11">
        <v>2046</v>
      </c>
      <c r="AG1" s="11">
        <v>2047</v>
      </c>
      <c r="AH1" s="11">
        <v>2048</v>
      </c>
      <c r="AI1" s="11">
        <v>2049</v>
      </c>
      <c r="AJ1" s="11">
        <v>2050</v>
      </c>
      <c r="AK1" s="10"/>
      <c r="AL1" s="10"/>
    </row>
    <row r="2" spans="1:38" x14ac:dyDescent="0.25">
      <c r="A2" t="s">
        <v>100</v>
      </c>
      <c r="B2" s="8">
        <f t="shared" ref="B2:AJ2" si="0">B15</f>
        <v>2212261256.2489104</v>
      </c>
      <c r="C2" s="8">
        <f t="shared" si="0"/>
        <v>2054718986.8708339</v>
      </c>
      <c r="D2" s="8">
        <f t="shared" si="0"/>
        <v>1895836510.0638218</v>
      </c>
      <c r="E2" s="8">
        <f t="shared" si="0"/>
        <v>1772245090.9279869</v>
      </c>
      <c r="F2" s="8">
        <f t="shared" si="0"/>
        <v>1664010215.6897018</v>
      </c>
      <c r="G2" s="8">
        <f t="shared" si="0"/>
        <v>1552416867.5492547</v>
      </c>
      <c r="H2" s="8">
        <f t="shared" si="0"/>
        <v>1436215727.1067274</v>
      </c>
      <c r="I2" s="8">
        <f t="shared" si="0"/>
        <v>1428832731.1303661</v>
      </c>
      <c r="J2" s="8">
        <f t="shared" si="0"/>
        <v>1416740377.3977833</v>
      </c>
      <c r="K2" s="8">
        <f t="shared" si="0"/>
        <v>1422659764.5434175</v>
      </c>
      <c r="L2" s="8">
        <f t="shared" si="0"/>
        <v>1405697764.7377136</v>
      </c>
      <c r="M2" s="8">
        <f t="shared" si="0"/>
        <v>1392375358.5834591</v>
      </c>
      <c r="N2" s="8">
        <f t="shared" si="0"/>
        <v>1396573016.579751</v>
      </c>
      <c r="O2" s="8">
        <f t="shared" si="0"/>
        <v>1402424354.6443748</v>
      </c>
      <c r="P2" s="8">
        <f t="shared" si="0"/>
        <v>1509256277.1277559</v>
      </c>
      <c r="Q2" s="8">
        <f t="shared" si="0"/>
        <v>1512002067.82394</v>
      </c>
      <c r="R2" s="8">
        <f t="shared" si="0"/>
        <v>1505276775.0210502</v>
      </c>
      <c r="S2" s="8">
        <f t="shared" si="0"/>
        <v>1491180817.0132673</v>
      </c>
      <c r="T2" s="8">
        <f t="shared" si="0"/>
        <v>1475350845.8255863</v>
      </c>
      <c r="U2" s="8">
        <f t="shared" si="0"/>
        <v>1456267857.8945315</v>
      </c>
      <c r="V2" s="8">
        <f t="shared" si="0"/>
        <v>1439747813.2757454</v>
      </c>
      <c r="W2" s="8">
        <f t="shared" si="0"/>
        <v>1427863424.4637501</v>
      </c>
      <c r="X2" s="8">
        <f t="shared" si="0"/>
        <v>1411782668.0274088</v>
      </c>
      <c r="Y2" s="8">
        <f t="shared" si="0"/>
        <v>1394414151.161516</v>
      </c>
      <c r="Z2" s="8">
        <f t="shared" si="0"/>
        <v>1419850916.416698</v>
      </c>
      <c r="AA2" s="8">
        <f t="shared" si="0"/>
        <v>1415627397.3446436</v>
      </c>
      <c r="AB2" s="8">
        <f t="shared" si="0"/>
        <v>1414847230.4038701</v>
      </c>
      <c r="AC2" s="8">
        <f t="shared" si="0"/>
        <v>1412007835.2301381</v>
      </c>
      <c r="AD2" s="8">
        <f t="shared" si="0"/>
        <v>1409582383.4382677</v>
      </c>
      <c r="AE2" s="8">
        <f t="shared" si="0"/>
        <v>1408219794.9606454</v>
      </c>
      <c r="AF2" s="8">
        <f t="shared" si="0"/>
        <v>1407431758.2311473</v>
      </c>
      <c r="AG2" s="8">
        <f t="shared" si="0"/>
        <v>1403234089.3377216</v>
      </c>
      <c r="AH2" s="8">
        <f t="shared" si="0"/>
        <v>1402890213.5604808</v>
      </c>
      <c r="AI2" s="8">
        <f t="shared" si="0"/>
        <v>1402419437.2123423</v>
      </c>
      <c r="AJ2" s="8">
        <f t="shared" si="0"/>
        <v>1401620777.1980162</v>
      </c>
      <c r="AL2" s="10"/>
    </row>
    <row r="3" spans="1:38"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row>
    <row r="4" spans="1:38" x14ac:dyDescent="0.25">
      <c r="B4" s="3"/>
    </row>
    <row r="6" spans="1:38" x14ac:dyDescent="0.25">
      <c r="A6" s="2"/>
      <c r="B6" s="2"/>
    </row>
    <row r="7" spans="1:38" s="30" customFormat="1" x14ac:dyDescent="0.25">
      <c r="A7" s="29" t="s">
        <v>110</v>
      </c>
    </row>
    <row r="8" spans="1:38" s="17" customFormat="1" x14ac:dyDescent="0.25">
      <c r="A8" s="22" t="s">
        <v>102</v>
      </c>
      <c r="B8">
        <v>2016</v>
      </c>
      <c r="C8">
        <v>2017</v>
      </c>
      <c r="D8">
        <v>2018</v>
      </c>
      <c r="E8">
        <v>2019</v>
      </c>
      <c r="F8">
        <v>2020</v>
      </c>
      <c r="G8">
        <v>2021</v>
      </c>
      <c r="H8">
        <v>2022</v>
      </c>
      <c r="I8">
        <v>2023</v>
      </c>
      <c r="J8">
        <v>2024</v>
      </c>
      <c r="K8">
        <v>2025</v>
      </c>
      <c r="L8">
        <v>2026</v>
      </c>
      <c r="M8">
        <v>2027</v>
      </c>
      <c r="N8">
        <v>2028</v>
      </c>
      <c r="O8">
        <v>2029</v>
      </c>
      <c r="P8">
        <v>2030</v>
      </c>
      <c r="Q8">
        <v>2031</v>
      </c>
      <c r="R8">
        <v>2032</v>
      </c>
      <c r="S8">
        <v>2033</v>
      </c>
      <c r="T8">
        <v>2034</v>
      </c>
      <c r="U8">
        <v>2035</v>
      </c>
      <c r="V8">
        <v>2036</v>
      </c>
      <c r="W8">
        <v>2037</v>
      </c>
      <c r="X8">
        <v>2038</v>
      </c>
      <c r="Y8">
        <v>2039</v>
      </c>
      <c r="Z8">
        <v>2040</v>
      </c>
      <c r="AA8">
        <v>2041</v>
      </c>
      <c r="AB8">
        <v>2042</v>
      </c>
      <c r="AC8">
        <v>2043</v>
      </c>
      <c r="AD8">
        <v>2044</v>
      </c>
      <c r="AE8">
        <v>2045</v>
      </c>
      <c r="AF8">
        <v>2046</v>
      </c>
      <c r="AG8">
        <v>2047</v>
      </c>
      <c r="AH8">
        <v>2048</v>
      </c>
      <c r="AI8">
        <v>2049</v>
      </c>
      <c r="AJ8">
        <v>2050</v>
      </c>
    </row>
    <row r="9" spans="1:38" x14ac:dyDescent="0.25">
      <c r="A9" s="24" t="s">
        <v>122</v>
      </c>
      <c r="AK9" s="2"/>
    </row>
    <row r="10" spans="1:38" x14ac:dyDescent="0.25">
      <c r="A10" s="11" t="s">
        <v>123</v>
      </c>
      <c r="B10">
        <f>data_population!B30/data_population!B31</f>
        <v>1.3672268967158423</v>
      </c>
      <c r="C10">
        <f>data_population!C30/data_population!C31</f>
        <v>1.3581015418770974</v>
      </c>
      <c r="D10">
        <f>data_population!D30/data_population!D31</f>
        <v>1.3486614096122076</v>
      </c>
      <c r="E10">
        <f>data_population!E30/data_population!E31</f>
        <v>1.3422911311414325</v>
      </c>
      <c r="F10">
        <f>data_population!F30/data_population!F31</f>
        <v>1.3334009644071059</v>
      </c>
      <c r="G10">
        <f>data_population!G30/data_population!G31</f>
        <v>1.3276095605231817</v>
      </c>
      <c r="H10">
        <f>data_population!H30/data_population!H31</f>
        <v>1.3182497149869676</v>
      </c>
      <c r="I10">
        <f>data_population!I30/data_population!I31</f>
        <v>1.3262837098128117</v>
      </c>
      <c r="J10">
        <f>data_population!J30/data_population!J31</f>
        <v>1.3144718152811892</v>
      </c>
      <c r="K10">
        <f>data_population!K30/data_population!K31</f>
        <v>1.3039328417830152</v>
      </c>
      <c r="L10">
        <f>data_population!L30/data_population!L31</f>
        <v>1.2944227062930571</v>
      </c>
      <c r="M10">
        <f>data_population!M30/data_population!M31</f>
        <v>1.2861885171611538</v>
      </c>
      <c r="N10">
        <f>data_population!N30/data_population!N31</f>
        <v>1.2784690048992995</v>
      </c>
      <c r="O10">
        <f>data_population!O30/data_population!O31</f>
        <v>1.2710188737241463</v>
      </c>
      <c r="P10">
        <f>data_population!P30/data_population!P31</f>
        <v>1.2635219971710545</v>
      </c>
      <c r="Q10">
        <f>data_population!Q30/data_population!Q31</f>
        <v>1.2560403721657609</v>
      </c>
      <c r="R10">
        <f>data_population!R30/data_population!R31</f>
        <v>1.2486163935061227</v>
      </c>
      <c r="S10">
        <f>data_population!S30/data_population!S31</f>
        <v>1.241230805722785</v>
      </c>
      <c r="T10">
        <f>data_population!T30/data_population!T31</f>
        <v>1.2338637024459416</v>
      </c>
      <c r="U10">
        <f>data_population!U30/data_population!U31</f>
        <v>1.2265989852807644</v>
      </c>
      <c r="V10">
        <f>data_population!V30/data_population!V31</f>
        <v>1.2194002704807141</v>
      </c>
      <c r="W10">
        <f>data_population!W30/data_population!W31</f>
        <v>1.2122920296936375</v>
      </c>
      <c r="X10">
        <f>data_population!X30/data_population!X31</f>
        <v>1.2053219290216939</v>
      </c>
      <c r="Y10">
        <f>data_population!Y30/data_population!Y31</f>
        <v>1.1985212572021819</v>
      </c>
      <c r="Z10">
        <f>data_population!Z30/data_population!Z31</f>
        <v>1.191789228880662</v>
      </c>
      <c r="AA10">
        <f>data_population!AA30/data_population!AA31</f>
        <v>1.1852370429624381</v>
      </c>
      <c r="AB10">
        <f>data_population!AB30/data_population!AB31</f>
        <v>1.1787389227861373</v>
      </c>
      <c r="AC10">
        <f>data_population!AC30/data_population!AC31</f>
        <v>1.1723343796467873</v>
      </c>
      <c r="AD10">
        <f>data_population!AD30/data_population!AD31</f>
        <v>1.1660513851588143</v>
      </c>
      <c r="AE10">
        <f>data_population!AE30/data_population!AE31</f>
        <v>1.1598278241677316</v>
      </c>
      <c r="AF10">
        <f>data_population!AF30/data_population!AF31</f>
        <v>1.1537450280047872</v>
      </c>
      <c r="AG10">
        <f>data_population!AG30/data_population!AG31</f>
        <v>1.1477122351540725</v>
      </c>
      <c r="AH10">
        <f>data_population!AH30/data_population!AH31</f>
        <v>1.1417541984473121</v>
      </c>
      <c r="AI10">
        <f>data_population!AI30/data_population!AI31</f>
        <v>1.1358416605020414</v>
      </c>
      <c r="AJ10">
        <f>data_population!AJ30/data_population!AJ31</f>
        <v>1.1299206142245688</v>
      </c>
    </row>
    <row r="11" spans="1:38" x14ac:dyDescent="0.25">
      <c r="A11" s="11" t="s">
        <v>131</v>
      </c>
      <c r="B11">
        <v>0.88700000000000001</v>
      </c>
      <c r="D11" s="16"/>
      <c r="E11" s="16"/>
      <c r="F11" s="16"/>
      <c r="G11" s="17"/>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1:38" x14ac:dyDescent="0.25">
      <c r="A12" s="23" t="s">
        <v>108</v>
      </c>
    </row>
    <row r="13" spans="1:38" x14ac:dyDescent="0.25">
      <c r="A13" s="11" t="s">
        <v>128</v>
      </c>
      <c r="B13" s="2">
        <f>Calculations_USA!D36</f>
        <v>1727484000</v>
      </c>
      <c r="C13" s="2">
        <f>Calculations_USA!E36</f>
        <v>1615245000</v>
      </c>
      <c r="D13" s="2">
        <f>Calculations_USA!F36</f>
        <v>1500777000</v>
      </c>
      <c r="E13" s="2">
        <f>Calculations_USA!G36</f>
        <v>1409598000</v>
      </c>
      <c r="F13" s="2">
        <f>Calculations_USA!H36</f>
        <v>1332335000</v>
      </c>
      <c r="G13" s="2">
        <f>Calculations_USA!I36</f>
        <v>1248407000</v>
      </c>
      <c r="H13" s="2">
        <f>Calculations_USA!J36</f>
        <v>1163162000</v>
      </c>
      <c r="I13" s="2">
        <f>Calculations_USA!K36</f>
        <v>1150173000</v>
      </c>
      <c r="J13" s="2">
        <f>Calculations_USA!L36</f>
        <v>1150687000</v>
      </c>
      <c r="K13" s="2">
        <f>Calculations_USA!M36</f>
        <v>1164834000</v>
      </c>
      <c r="L13" s="2">
        <f>Calculations_USA!N36</f>
        <v>1159402000</v>
      </c>
      <c r="M13" s="2">
        <f>Calculations_USA!O36</f>
        <v>1155766000</v>
      </c>
      <c r="N13" s="2">
        <f>Calculations_USA!P36</f>
        <v>1166250000</v>
      </c>
      <c r="O13" s="2">
        <f>Calculations_USA!Q36</f>
        <v>1178001000</v>
      </c>
      <c r="P13" s="2">
        <f>Calculations_USA!R36</f>
        <v>1275259000</v>
      </c>
      <c r="Q13" s="2">
        <f>Calculations_USA!S36</f>
        <v>1285189000</v>
      </c>
      <c r="R13" s="2">
        <f>Calculations_USA!T36</f>
        <v>1287080000</v>
      </c>
      <c r="S13" s="2">
        <f>Calculations_USA!U36</f>
        <v>1282614000</v>
      </c>
      <c r="T13" s="2">
        <f>Calculations_USA!V36</f>
        <v>1276575000</v>
      </c>
      <c r="U13" s="2">
        <f>Calculations_USA!W36</f>
        <v>1267526000</v>
      </c>
      <c r="V13" s="2">
        <f>Calculations_USA!X36</f>
        <v>1260545000</v>
      </c>
      <c r="W13" s="2">
        <f>Calculations_USA!Y36</f>
        <v>1257470000</v>
      </c>
      <c r="X13" s="2">
        <f>Calculations_USA!Z36</f>
        <v>1250498000</v>
      </c>
      <c r="Y13" s="2">
        <f>Calculations_USA!AA36</f>
        <v>1242122000</v>
      </c>
      <c r="Z13" s="2">
        <f>Calculations_USA!AB36</f>
        <v>1271925000</v>
      </c>
      <c r="AA13" s="2">
        <f>Calculations_USA!AC36</f>
        <v>1275152000</v>
      </c>
      <c r="AB13" s="2">
        <f>Calculations_USA!AD36</f>
        <v>1281475000</v>
      </c>
      <c r="AC13" s="2">
        <f>Calculations_USA!AE36</f>
        <v>1285890000</v>
      </c>
      <c r="AD13" s="2">
        <f>Calculations_USA!AF36</f>
        <v>1290598000</v>
      </c>
      <c r="AE13" s="2">
        <f>Calculations_USA!AG36</f>
        <v>1296269000</v>
      </c>
      <c r="AF13" s="2">
        <f>Calculations_USA!AH36</f>
        <v>1302374000</v>
      </c>
      <c r="AG13" s="2">
        <f>Calculations_USA!AI36</f>
        <v>1305315000</v>
      </c>
      <c r="AH13" s="2">
        <f>Calculations_USA!AJ36</f>
        <v>1311805000</v>
      </c>
      <c r="AI13" s="2">
        <f>Calculations_USA!AK36</f>
        <v>1318191000</v>
      </c>
      <c r="AJ13" s="2">
        <f>Calculations_USA!AL36</f>
        <v>1324344000</v>
      </c>
      <c r="AK13" s="10"/>
    </row>
    <row r="14" spans="1:38" x14ac:dyDescent="0.25">
      <c r="A14" s="11" t="s">
        <v>129</v>
      </c>
      <c r="B14" s="2">
        <f t="shared" ref="B14:AJ14" si="1">B13*B10</f>
        <v>2361862588.44627</v>
      </c>
      <c r="C14" s="2">
        <f t="shared" si="1"/>
        <v>2193666725.0092721</v>
      </c>
      <c r="D14" s="2">
        <f t="shared" si="1"/>
        <v>2024040024.33358</v>
      </c>
      <c r="E14" s="2">
        <f t="shared" si="1"/>
        <v>1892090893.874701</v>
      </c>
      <c r="F14" s="2">
        <f t="shared" si="1"/>
        <v>1776536773.9133413</v>
      </c>
      <c r="G14" s="2">
        <f t="shared" si="1"/>
        <v>1657397068.6240637</v>
      </c>
      <c r="H14" s="2">
        <f t="shared" si="1"/>
        <v>1533337974.9836712</v>
      </c>
      <c r="I14" s="2">
        <f t="shared" si="1"/>
        <v>1525455713.3665311</v>
      </c>
      <c r="J14" s="2">
        <f t="shared" si="1"/>
        <v>1512545629.7104657</v>
      </c>
      <c r="K14" s="2">
        <f t="shared" si="1"/>
        <v>1518865307.8254766</v>
      </c>
      <c r="L14" s="2">
        <f t="shared" si="1"/>
        <v>1500756274.5215831</v>
      </c>
      <c r="M14" s="2">
        <f t="shared" si="1"/>
        <v>1486532957.7252781</v>
      </c>
      <c r="N14" s="2">
        <f t="shared" si="1"/>
        <v>1491014476.9638081</v>
      </c>
      <c r="O14" s="2">
        <f t="shared" si="1"/>
        <v>1497261504.265918</v>
      </c>
      <c r="P14" s="2">
        <f t="shared" si="1"/>
        <v>1611317798.5903618</v>
      </c>
      <c r="Q14" s="2">
        <f t="shared" si="1"/>
        <v>1614249269.863342</v>
      </c>
      <c r="R14" s="2">
        <f t="shared" si="1"/>
        <v>1607069187.7538605</v>
      </c>
      <c r="S14" s="2">
        <f t="shared" si="1"/>
        <v>1592020008.651324</v>
      </c>
      <c r="T14" s="2">
        <f t="shared" si="1"/>
        <v>1575119555.9499278</v>
      </c>
      <c r="U14" s="2">
        <f t="shared" si="1"/>
        <v>1554746105.4169862</v>
      </c>
      <c r="V14" s="2">
        <f t="shared" si="1"/>
        <v>1537108913.9531116</v>
      </c>
      <c r="W14" s="2">
        <f t="shared" si="1"/>
        <v>1524420858.5788584</v>
      </c>
      <c r="X14" s="2">
        <f t="shared" si="1"/>
        <v>1507252661.5977702</v>
      </c>
      <c r="Y14" s="2">
        <f t="shared" si="1"/>
        <v>1488709621.0384886</v>
      </c>
      <c r="Z14" s="2">
        <f t="shared" si="1"/>
        <v>1515866514.944036</v>
      </c>
      <c r="AA14" s="2">
        <f t="shared" si="1"/>
        <v>1511357385.8076389</v>
      </c>
      <c r="AB14" s="2">
        <f t="shared" si="1"/>
        <v>1510524461.0773654</v>
      </c>
      <c r="AC14" s="2">
        <f t="shared" si="1"/>
        <v>1507493055.4440074</v>
      </c>
      <c r="AD14" s="2">
        <f t="shared" si="1"/>
        <v>1504903585.5831954</v>
      </c>
      <c r="AE14" s="2">
        <f t="shared" si="1"/>
        <v>1503448853.8060813</v>
      </c>
      <c r="AF14" s="2">
        <f t="shared" si="1"/>
        <v>1502607527.1027067</v>
      </c>
      <c r="AG14" s="2">
        <f t="shared" si="1"/>
        <v>1498125996.2301381</v>
      </c>
      <c r="AH14" s="2">
        <f t="shared" si="1"/>
        <v>1497758866.2941761</v>
      </c>
      <c r="AI14" s="2">
        <f t="shared" si="1"/>
        <v>1497256254.2988465</v>
      </c>
      <c r="AJ14" s="2">
        <f t="shared" si="1"/>
        <v>1496403585.9246223</v>
      </c>
      <c r="AK14" s="10"/>
    </row>
    <row r="15" spans="1:38" x14ac:dyDescent="0.25">
      <c r="A15" s="11" t="s">
        <v>130</v>
      </c>
      <c r="B15" s="2">
        <f>B14*About!$A$47</f>
        <v>2212261256.2489104</v>
      </c>
      <c r="C15" s="2">
        <f>C14*About!$A$47</f>
        <v>2054718986.8708339</v>
      </c>
      <c r="D15" s="2">
        <f>D14*About!$A$47</f>
        <v>1895836510.0638218</v>
      </c>
      <c r="E15" s="2">
        <f>E14*About!$A$47</f>
        <v>1772245090.9279869</v>
      </c>
      <c r="F15" s="2">
        <f>F14*About!$A$47</f>
        <v>1664010215.6897018</v>
      </c>
      <c r="G15" s="2">
        <f>G14*About!$A$47</f>
        <v>1552416867.5492547</v>
      </c>
      <c r="H15" s="2">
        <f>H14*About!$A$47</f>
        <v>1436215727.1067274</v>
      </c>
      <c r="I15" s="2">
        <f>I14*About!$A$47</f>
        <v>1428832731.1303661</v>
      </c>
      <c r="J15" s="2">
        <f>J14*About!$A$47</f>
        <v>1416740377.3977833</v>
      </c>
      <c r="K15" s="2">
        <f>K14*About!$A$47</f>
        <v>1422659764.5434175</v>
      </c>
      <c r="L15" s="2">
        <f>L14*About!$A$47</f>
        <v>1405697764.7377136</v>
      </c>
      <c r="M15" s="2">
        <f>M14*About!$A$47</f>
        <v>1392375358.5834591</v>
      </c>
      <c r="N15" s="2">
        <f>N14*About!$A$47</f>
        <v>1396573016.579751</v>
      </c>
      <c r="O15" s="2">
        <f>O14*About!$A$47</f>
        <v>1402424354.6443748</v>
      </c>
      <c r="P15" s="2">
        <f>P14*About!$A$47</f>
        <v>1509256277.1277559</v>
      </c>
      <c r="Q15" s="2">
        <f>Q14*About!$A$47</f>
        <v>1512002067.82394</v>
      </c>
      <c r="R15" s="2">
        <f>R14*About!$A$47</f>
        <v>1505276775.0210502</v>
      </c>
      <c r="S15" s="2">
        <f>S14*About!$A$47</f>
        <v>1491180817.0132673</v>
      </c>
      <c r="T15" s="2">
        <f>T14*About!$A$47</f>
        <v>1475350845.8255863</v>
      </c>
      <c r="U15" s="2">
        <f>U14*About!$A$47</f>
        <v>1456267857.8945315</v>
      </c>
      <c r="V15" s="2">
        <f>V14*About!$A$47</f>
        <v>1439747813.2757454</v>
      </c>
      <c r="W15" s="2">
        <f>W14*About!$A$47</f>
        <v>1427863424.4637501</v>
      </c>
      <c r="X15" s="2">
        <f>X14*About!$A$47</f>
        <v>1411782668.0274088</v>
      </c>
      <c r="Y15" s="2">
        <f>Y14*About!$A$47</f>
        <v>1394414151.161516</v>
      </c>
      <c r="Z15" s="2">
        <f>Z14*About!$A$47</f>
        <v>1419850916.416698</v>
      </c>
      <c r="AA15" s="2">
        <f>AA14*About!$A$47</f>
        <v>1415627397.3446436</v>
      </c>
      <c r="AB15" s="2">
        <f>AB14*About!$A$47</f>
        <v>1414847230.4038701</v>
      </c>
      <c r="AC15" s="2">
        <f>AC14*About!$A$47</f>
        <v>1412007835.2301381</v>
      </c>
      <c r="AD15" s="2">
        <f>AD14*About!$A$47</f>
        <v>1409582383.4382677</v>
      </c>
      <c r="AE15" s="2">
        <f>AE14*About!$A$47</f>
        <v>1408219794.9606454</v>
      </c>
      <c r="AF15" s="2">
        <f>AF14*About!$A$47</f>
        <v>1407431758.2311473</v>
      </c>
      <c r="AG15" s="2">
        <f>AG14*About!$A$47</f>
        <v>1403234089.3377216</v>
      </c>
      <c r="AH15" s="2">
        <f>AH14*About!$A$47</f>
        <v>1402890213.5604808</v>
      </c>
      <c r="AI15" s="2">
        <f>AI14*About!$A$47</f>
        <v>1402419437.2123423</v>
      </c>
      <c r="AJ15" s="2">
        <f>AJ14*About!$A$47</f>
        <v>1401620777.1980162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85"/>
  <sheetViews>
    <sheetView topLeftCell="A10" workbookViewId="0">
      <selection activeCell="G52" sqref="G52"/>
    </sheetView>
  </sheetViews>
  <sheetFormatPr defaultRowHeight="15" x14ac:dyDescent="0.25"/>
  <cols>
    <col min="1" max="1" width="20.5703125" customWidth="1"/>
    <col min="2" max="2" width="38" customWidth="1"/>
    <col min="3" max="3" width="24.140625" customWidth="1"/>
    <col min="4" max="4" width="33" customWidth="1"/>
    <col min="5" max="5" width="20.85546875" customWidth="1"/>
    <col min="6" max="6" width="15.85546875" bestFit="1" customWidth="1"/>
    <col min="9" max="9" width="25" customWidth="1"/>
    <col min="10" max="10" width="11.28515625" bestFit="1" customWidth="1"/>
    <col min="11" max="11" width="20.5703125" bestFit="1" customWidth="1"/>
    <col min="12" max="12" width="18.7109375" bestFit="1" customWidth="1"/>
    <col min="13" max="13" width="12.28515625" bestFit="1" customWidth="1"/>
  </cols>
  <sheetData>
    <row r="1" spans="1:13" x14ac:dyDescent="0.25">
      <c r="A1" s="11" t="s">
        <v>132</v>
      </c>
      <c r="B1" s="11" t="s">
        <v>133</v>
      </c>
      <c r="C1" s="11" t="s">
        <v>134</v>
      </c>
      <c r="D1" s="11" t="s">
        <v>135</v>
      </c>
      <c r="E1" s="11" t="s">
        <v>136</v>
      </c>
    </row>
    <row r="3" spans="1:13" x14ac:dyDescent="0.25">
      <c r="B3" t="s">
        <v>137</v>
      </c>
      <c r="C3" s="45">
        <f>'input_cooling&amp;ventilation'!C38</f>
        <v>0.81645021230467785</v>
      </c>
      <c r="D3" s="45">
        <f>'input_cooling&amp;ventilation'!C38</f>
        <v>0.81645021230467785</v>
      </c>
    </row>
    <row r="4" spans="1:13" x14ac:dyDescent="0.25">
      <c r="B4" t="s">
        <v>138</v>
      </c>
      <c r="C4" s="51" t="s">
        <v>139</v>
      </c>
      <c r="D4" s="45">
        <f>'input_cooling&amp;ventilation'!C36</f>
        <v>0.24601571268237934</v>
      </c>
    </row>
    <row r="5" spans="1:13" x14ac:dyDescent="0.25">
      <c r="B5" t="s">
        <v>140</v>
      </c>
      <c r="C5" s="45">
        <f>'input_cool&amp;vent_evolution'!S5</f>
        <v>50.351688737400465</v>
      </c>
      <c r="D5" s="45">
        <f>'input_cool&amp;vent_evolution'!S6</f>
        <v>57.500092182043396</v>
      </c>
      <c r="E5" t="s">
        <v>141</v>
      </c>
    </row>
    <row r="6" spans="1:13" ht="12.75" customHeight="1" x14ac:dyDescent="0.25">
      <c r="B6" t="s">
        <v>142</v>
      </c>
      <c r="C6" s="45">
        <f>D54</f>
        <v>32.240814214248743</v>
      </c>
      <c r="D6" s="45">
        <f>'input_cool&amp;vent_evolution'!$S$7</f>
        <v>19.328678831353667</v>
      </c>
      <c r="E6" s="63" t="s">
        <v>143</v>
      </c>
      <c r="K6" s="2"/>
      <c r="L6" s="2"/>
      <c r="M6" s="2"/>
    </row>
    <row r="7" spans="1:13" x14ac:dyDescent="0.25">
      <c r="B7" t="s">
        <v>144</v>
      </c>
      <c r="C7" s="45">
        <v>12</v>
      </c>
      <c r="D7" s="45">
        <v>17</v>
      </c>
    </row>
    <row r="8" spans="1:13" x14ac:dyDescent="0.25">
      <c r="B8" t="s">
        <v>145</v>
      </c>
      <c r="C8" s="45">
        <v>14</v>
      </c>
      <c r="D8" s="45">
        <v>17</v>
      </c>
    </row>
    <row r="9" spans="1:13" x14ac:dyDescent="0.25">
      <c r="D9" s="50" t="s">
        <v>139</v>
      </c>
    </row>
    <row r="10" spans="1:13" x14ac:dyDescent="0.25">
      <c r="D10" s="50" t="s">
        <v>139</v>
      </c>
    </row>
    <row r="11" spans="1:13" x14ac:dyDescent="0.25">
      <c r="D11" s="50" t="s">
        <v>139</v>
      </c>
    </row>
    <row r="12" spans="1:13" x14ac:dyDescent="0.25">
      <c r="D12" s="50" t="s">
        <v>139</v>
      </c>
    </row>
    <row r="14" spans="1:13" x14ac:dyDescent="0.25">
      <c r="A14" s="11" t="s">
        <v>146</v>
      </c>
      <c r="B14" s="11" t="s">
        <v>147</v>
      </c>
      <c r="C14" s="11" t="s">
        <v>148</v>
      </c>
      <c r="D14" s="11" t="s">
        <v>149</v>
      </c>
      <c r="E14" s="11" t="s">
        <v>150</v>
      </c>
      <c r="F14" s="11" t="s">
        <v>151</v>
      </c>
    </row>
    <row r="15" spans="1:13" x14ac:dyDescent="0.25">
      <c r="B15">
        <v>3</v>
      </c>
      <c r="C15">
        <v>1</v>
      </c>
      <c r="D15" s="17">
        <v>0</v>
      </c>
      <c r="E15" s="17">
        <f>(140+418+179)/1229</f>
        <v>0.59967453213995114</v>
      </c>
      <c r="F15" t="s">
        <v>152</v>
      </c>
    </row>
    <row r="16" spans="1:13" x14ac:dyDescent="0.25">
      <c r="B16">
        <v>3</v>
      </c>
      <c r="C16">
        <v>2</v>
      </c>
      <c r="D16" s="17">
        <v>0</v>
      </c>
      <c r="E16" s="17">
        <f>(510+1522+652)/3354</f>
        <v>0.80023852116875371</v>
      </c>
      <c r="F16" t="s">
        <v>152</v>
      </c>
    </row>
    <row r="17" spans="1:6" x14ac:dyDescent="0.25">
      <c r="B17">
        <v>3</v>
      </c>
      <c r="C17">
        <v>3</v>
      </c>
      <c r="D17" s="17">
        <v>0</v>
      </c>
      <c r="E17" s="17">
        <f>(345+112+152)/1015</f>
        <v>0.6</v>
      </c>
      <c r="F17" t="s">
        <v>152</v>
      </c>
    </row>
    <row r="18" spans="1:6" x14ac:dyDescent="0.25">
      <c r="B18">
        <v>3</v>
      </c>
      <c r="C18">
        <v>4</v>
      </c>
      <c r="D18" s="17">
        <v>0</v>
      </c>
      <c r="E18" s="17">
        <f>(126+374+163)/947</f>
        <v>0.7001055966209081</v>
      </c>
      <c r="F18" t="s">
        <v>152</v>
      </c>
    </row>
    <row r="19" spans="1:6" x14ac:dyDescent="0.25">
      <c r="B19">
        <v>3</v>
      </c>
      <c r="C19">
        <v>5</v>
      </c>
      <c r="D19" s="17">
        <v>0</v>
      </c>
      <c r="E19" s="17">
        <f>(718+2143+919)/5400</f>
        <v>0.7</v>
      </c>
      <c r="F19" t="s">
        <v>152</v>
      </c>
    </row>
    <row r="20" spans="1:6" x14ac:dyDescent="0.25">
      <c r="B20">
        <v>3</v>
      </c>
      <c r="C20">
        <v>6</v>
      </c>
      <c r="D20" s="17">
        <v>0</v>
      </c>
      <c r="E20" s="17">
        <f>(99+198+2079)/3960</f>
        <v>0.6</v>
      </c>
      <c r="F20" t="s">
        <v>152</v>
      </c>
    </row>
    <row r="21" spans="1:6" x14ac:dyDescent="0.25">
      <c r="B21">
        <v>3</v>
      </c>
      <c r="C21">
        <v>7</v>
      </c>
      <c r="D21" s="17">
        <v>0</v>
      </c>
      <c r="E21" s="17">
        <f>(79+235+100)/1656</f>
        <v>0.25</v>
      </c>
      <c r="F21" t="s">
        <v>152</v>
      </c>
    </row>
    <row r="22" spans="1:6" x14ac:dyDescent="0.25">
      <c r="B22">
        <v>3</v>
      </c>
      <c r="C22">
        <v>8</v>
      </c>
      <c r="D22" s="17">
        <v>0</v>
      </c>
      <c r="E22" s="17">
        <v>0.47</v>
      </c>
      <c r="F22" t="s">
        <v>152</v>
      </c>
    </row>
    <row r="23" spans="1:6" x14ac:dyDescent="0.25">
      <c r="B23">
        <v>6</v>
      </c>
      <c r="C23">
        <v>1</v>
      </c>
      <c r="D23" s="17">
        <f>((2897+207+107)/17510)</f>
        <v>0.18338092518560822</v>
      </c>
      <c r="E23" s="17">
        <v>0</v>
      </c>
      <c r="F23" t="s">
        <v>152</v>
      </c>
    </row>
    <row r="24" spans="1:6" x14ac:dyDescent="0.25">
      <c r="B24">
        <v>6</v>
      </c>
      <c r="C24">
        <v>2</v>
      </c>
      <c r="D24" s="17">
        <f>((2897+207+107)/17510)</f>
        <v>0.18338092518560822</v>
      </c>
      <c r="E24" s="17">
        <v>0</v>
      </c>
      <c r="F24" t="s">
        <v>152</v>
      </c>
    </row>
    <row r="26" spans="1:6" x14ac:dyDescent="0.25">
      <c r="A26" s="11" t="s">
        <v>153</v>
      </c>
      <c r="B26" s="11" t="s">
        <v>154</v>
      </c>
      <c r="C26" s="11" t="s">
        <v>155</v>
      </c>
      <c r="D26" s="11" t="s">
        <v>156</v>
      </c>
      <c r="E26" s="11" t="s">
        <v>157</v>
      </c>
      <c r="F26" s="11" t="s">
        <v>151</v>
      </c>
    </row>
    <row r="27" spans="1:6" x14ac:dyDescent="0.25">
      <c r="B27" t="s">
        <v>158</v>
      </c>
      <c r="C27" s="45">
        <f>(6200+21200)/(2250+1500)</f>
        <v>7.3066666666666666</v>
      </c>
      <c r="D27" s="45">
        <f>C27*4</f>
        <v>29.226666666666667</v>
      </c>
      <c r="E27" s="45">
        <v>17</v>
      </c>
      <c r="F27" t="s">
        <v>159</v>
      </c>
    </row>
    <row r="28" spans="1:6" x14ac:dyDescent="0.25">
      <c r="B28" t="s">
        <v>160</v>
      </c>
      <c r="C28" s="45">
        <f>297000/10000</f>
        <v>29.7</v>
      </c>
      <c r="D28" s="45">
        <f>C28*4</f>
        <v>118.8</v>
      </c>
      <c r="E28" s="45">
        <v>17</v>
      </c>
      <c r="F28" t="s">
        <v>159</v>
      </c>
    </row>
    <row r="29" spans="1:6" x14ac:dyDescent="0.25">
      <c r="B29" t="s">
        <v>161</v>
      </c>
      <c r="C29" s="45">
        <f>(5000+18900)/(2250+1500)</f>
        <v>6.3733333333333331</v>
      </c>
      <c r="D29" s="45">
        <f>C29*4</f>
        <v>25.493333333333332</v>
      </c>
      <c r="E29" s="45">
        <v>17</v>
      </c>
      <c r="F29" t="s">
        <v>159</v>
      </c>
    </row>
    <row r="30" spans="1:6" x14ac:dyDescent="0.25">
      <c r="B30" t="s">
        <v>162</v>
      </c>
      <c r="C30" s="45">
        <f>(265000/10000)</f>
        <v>26.5</v>
      </c>
      <c r="D30" s="45">
        <f>C30*4</f>
        <v>106</v>
      </c>
      <c r="E30" s="45">
        <v>17</v>
      </c>
      <c r="F30" t="s">
        <v>159</v>
      </c>
    </row>
    <row r="31" spans="1:6" x14ac:dyDescent="0.25">
      <c r="B31" s="11" t="s">
        <v>163</v>
      </c>
      <c r="C31" s="45"/>
      <c r="D31" s="45"/>
      <c r="E31" s="45"/>
    </row>
    <row r="32" spans="1:6" x14ac:dyDescent="0.25">
      <c r="B32" t="s">
        <v>164</v>
      </c>
      <c r="C32" s="45">
        <f>(1793+3712)/(250+250)</f>
        <v>11.01</v>
      </c>
      <c r="D32" s="45">
        <f>C32*1</f>
        <v>11.01</v>
      </c>
      <c r="E32" s="45">
        <v>17</v>
      </c>
      <c r="F32" t="s">
        <v>165</v>
      </c>
    </row>
    <row r="33" spans="1:7" x14ac:dyDescent="0.25">
      <c r="B33" t="s">
        <v>166</v>
      </c>
      <c r="C33" s="45">
        <f>(1170+2600)/(250+250)</f>
        <v>7.54</v>
      </c>
      <c r="D33" s="45">
        <f>C33*1</f>
        <v>7.54</v>
      </c>
      <c r="E33" s="45">
        <v>17</v>
      </c>
      <c r="F33" t="s">
        <v>167</v>
      </c>
    </row>
    <row r="35" spans="1:7" x14ac:dyDescent="0.25">
      <c r="A35" s="11" t="s">
        <v>168</v>
      </c>
      <c r="B35" s="11" t="s">
        <v>169</v>
      </c>
      <c r="C35" s="11" t="s">
        <v>170</v>
      </c>
      <c r="D35" s="11" t="s">
        <v>151</v>
      </c>
    </row>
    <row r="36" spans="1:7" x14ac:dyDescent="0.25">
      <c r="B36" t="s">
        <v>171</v>
      </c>
      <c r="C36" s="45">
        <f>'input_cooling&amp;ventilation'!D27/'input_cooling&amp;ventilation'!D28</f>
        <v>0.24601571268237934</v>
      </c>
      <c r="D36" s="52" t="s">
        <v>172</v>
      </c>
    </row>
    <row r="37" spans="1:7" x14ac:dyDescent="0.25">
      <c r="B37" t="s">
        <v>173</v>
      </c>
      <c r="C37" s="45">
        <f>C44*C36</f>
        <v>23.032409815081294</v>
      </c>
      <c r="D37" t="s">
        <v>174</v>
      </c>
    </row>
    <row r="38" spans="1:7" x14ac:dyDescent="0.25">
      <c r="B38" t="s">
        <v>175</v>
      </c>
      <c r="C38" s="45">
        <f>('input_cooling&amp;ventilation'!D29/'input_cooling&amp;ventilation'!D27+'input_cooling&amp;ventilation'!D30/'input_cooling&amp;ventilation'!D28+'input_cooling&amp;ventilation'!D33/'input_cooling&amp;ventilation'!D32)/3</f>
        <v>0.81645021230467785</v>
      </c>
      <c r="D38" t="s">
        <v>176</v>
      </c>
    </row>
    <row r="40" spans="1:7" x14ac:dyDescent="0.25">
      <c r="A40" s="11" t="s">
        <v>177</v>
      </c>
      <c r="B40" s="11" t="s">
        <v>178</v>
      </c>
      <c r="C40" s="11" t="s">
        <v>179</v>
      </c>
      <c r="D40" s="11" t="s">
        <v>180</v>
      </c>
      <c r="E40" s="11" t="s">
        <v>181</v>
      </c>
      <c r="F40" s="11" t="s">
        <v>151</v>
      </c>
    </row>
    <row r="41" spans="1:7" x14ac:dyDescent="0.25">
      <c r="B41" t="s">
        <v>182</v>
      </c>
      <c r="C41" s="45">
        <v>110</v>
      </c>
      <c r="D41" s="45">
        <f>1099+446</f>
        <v>1545</v>
      </c>
      <c r="E41" s="45">
        <f>C41*D41</f>
        <v>169950</v>
      </c>
      <c r="F41" t="s">
        <v>183</v>
      </c>
    </row>
    <row r="42" spans="1:7" x14ac:dyDescent="0.25">
      <c r="B42" t="s">
        <v>184</v>
      </c>
      <c r="C42" s="45">
        <v>102</v>
      </c>
      <c r="D42" s="45">
        <f>487/2 +247+890</f>
        <v>1380.5</v>
      </c>
      <c r="E42" s="45">
        <f>C42*D42</f>
        <v>140811</v>
      </c>
      <c r="F42" t="s">
        <v>183</v>
      </c>
    </row>
    <row r="43" spans="1:7" x14ac:dyDescent="0.25">
      <c r="B43" t="s">
        <v>185</v>
      </c>
      <c r="C43" s="45">
        <v>85</v>
      </c>
      <c r="D43" s="45">
        <f>487/2 +3243+790</f>
        <v>4276.5</v>
      </c>
      <c r="E43" s="45">
        <f>C43*D43</f>
        <v>363502.5</v>
      </c>
      <c r="F43" t="s">
        <v>183</v>
      </c>
    </row>
    <row r="44" spans="1:7" x14ac:dyDescent="0.25">
      <c r="B44" t="s">
        <v>186</v>
      </c>
      <c r="C44" s="45">
        <f>SUM(E41:E43)/SUM(D41:D43)</f>
        <v>93.621702304915303</v>
      </c>
      <c r="D44" s="45"/>
      <c r="E44" s="45"/>
    </row>
    <row r="45" spans="1:7" x14ac:dyDescent="0.25">
      <c r="B45" t="s">
        <v>187</v>
      </c>
      <c r="C45" s="45">
        <f>B48*C44+(1-B48)*C44*'input_cooling&amp;ventilation'!C36</f>
        <v>68.518169249803051</v>
      </c>
      <c r="D45" s="45"/>
      <c r="E45" s="45"/>
      <c r="F45" s="45" t="s">
        <v>188</v>
      </c>
    </row>
    <row r="46" spans="1:7" s="10" customFormat="1" x14ac:dyDescent="0.25"/>
    <row r="47" spans="1:7" s="10" customFormat="1" x14ac:dyDescent="0.25">
      <c r="A47" s="31" t="s">
        <v>189</v>
      </c>
      <c r="B47" s="11" t="s">
        <v>190</v>
      </c>
      <c r="C47" s="11" t="s">
        <v>151</v>
      </c>
    </row>
    <row r="48" spans="1:7" x14ac:dyDescent="0.25">
      <c r="A48" s="10"/>
      <c r="B48" s="45">
        <f>(648+2973+724)/6743</f>
        <v>0.64437194127243069</v>
      </c>
      <c r="C48" s="10" t="s">
        <v>191</v>
      </c>
      <c r="D48" s="10"/>
      <c r="E48" s="10"/>
      <c r="G48" s="10"/>
    </row>
    <row r="50" spans="1:12" x14ac:dyDescent="0.25">
      <c r="C50" s="11" t="s">
        <v>192</v>
      </c>
      <c r="D50" s="11" t="s">
        <v>193</v>
      </c>
      <c r="E50" s="11" t="s">
        <v>151</v>
      </c>
    </row>
    <row r="51" spans="1:12" x14ac:dyDescent="0.25">
      <c r="A51" s="11" t="s">
        <v>194</v>
      </c>
      <c r="B51" t="s">
        <v>195</v>
      </c>
      <c r="C51" s="2">
        <f>C82*1.1</f>
        <v>1723700000.0000002</v>
      </c>
      <c r="D51" t="s">
        <v>139</v>
      </c>
      <c r="E51" t="s">
        <v>196</v>
      </c>
    </row>
    <row r="52" spans="1:12" x14ac:dyDescent="0.25">
      <c r="B52" t="s">
        <v>197</v>
      </c>
      <c r="C52" s="2">
        <f>C83*1.1</f>
        <v>2975500000.0000005</v>
      </c>
      <c r="D52" t="s">
        <v>139</v>
      </c>
      <c r="E52" t="s">
        <v>196</v>
      </c>
    </row>
    <row r="53" spans="1:12" x14ac:dyDescent="0.25">
      <c r="B53" t="s">
        <v>198</v>
      </c>
      <c r="C53" t="s">
        <v>139</v>
      </c>
      <c r="D53" s="2">
        <v>6230000000</v>
      </c>
      <c r="E53" t="s">
        <v>199</v>
      </c>
    </row>
    <row r="54" spans="1:12" x14ac:dyDescent="0.25">
      <c r="B54" t="s">
        <v>200</v>
      </c>
      <c r="C54" t="s">
        <v>139</v>
      </c>
      <c r="D54" s="45">
        <f>D53/((C51+C52*0.2)/C7)</f>
        <v>32.240814214248743</v>
      </c>
    </row>
    <row r="55" spans="1:12" x14ac:dyDescent="0.25">
      <c r="B55" t="s">
        <v>201</v>
      </c>
      <c r="D55" s="45">
        <f>'input_cool&amp;vent_evolution'!S8</f>
        <v>32.629643599946839</v>
      </c>
    </row>
    <row r="56" spans="1:12" x14ac:dyDescent="0.25">
      <c r="A56" s="53" t="s">
        <v>96</v>
      </c>
      <c r="B56" s="28"/>
      <c r="C56" s="28"/>
      <c r="D56" s="28"/>
      <c r="E56" s="28"/>
      <c r="F56" s="28"/>
      <c r="G56" s="28"/>
      <c r="H56" s="28"/>
      <c r="I56" s="28"/>
      <c r="J56" s="28"/>
      <c r="K56" s="28"/>
      <c r="L56" s="28"/>
    </row>
    <row r="57" spans="1:12" x14ac:dyDescent="0.25">
      <c r="A57" s="5" t="s">
        <v>202</v>
      </c>
      <c r="B57" s="5"/>
      <c r="C57" s="5"/>
      <c r="D57" s="5"/>
      <c r="E57" s="5"/>
      <c r="F57" s="5"/>
      <c r="G57" s="5"/>
      <c r="H57" s="5"/>
      <c r="I57" s="5"/>
      <c r="J57" s="5"/>
      <c r="K57" s="5"/>
      <c r="L57" s="5"/>
    </row>
    <row r="58" spans="1:12" x14ac:dyDescent="0.25">
      <c r="A58" s="11" t="s">
        <v>203</v>
      </c>
      <c r="B58" s="11" t="s">
        <v>204</v>
      </c>
      <c r="C58" s="11" t="s">
        <v>205</v>
      </c>
    </row>
    <row r="59" spans="1:12" x14ac:dyDescent="0.25">
      <c r="A59" s="3" t="s">
        <v>19</v>
      </c>
      <c r="B59" t="s">
        <v>206</v>
      </c>
      <c r="C59" t="s">
        <v>207</v>
      </c>
    </row>
    <row r="60" spans="1:12" x14ac:dyDescent="0.25">
      <c r="A60" s="11" t="s">
        <v>203</v>
      </c>
      <c r="B60" s="11" t="s">
        <v>204</v>
      </c>
      <c r="C60" s="11" t="s">
        <v>205</v>
      </c>
      <c r="E60" s="2"/>
    </row>
    <row r="61" spans="1:12" x14ac:dyDescent="0.25">
      <c r="A61" s="54" t="s">
        <v>21</v>
      </c>
      <c r="B61" t="s">
        <v>208</v>
      </c>
      <c r="C61" t="s">
        <v>209</v>
      </c>
      <c r="E61" s="2"/>
    </row>
    <row r="62" spans="1:12" x14ac:dyDescent="0.25">
      <c r="A62" s="11" t="s">
        <v>203</v>
      </c>
      <c r="B62" s="11" t="s">
        <v>204</v>
      </c>
      <c r="C62" s="11" t="s">
        <v>205</v>
      </c>
    </row>
    <row r="63" spans="1:12" x14ac:dyDescent="0.25">
      <c r="A63" s="54" t="s">
        <v>21</v>
      </c>
      <c r="B63" t="s">
        <v>210</v>
      </c>
      <c r="C63" t="s">
        <v>211</v>
      </c>
    </row>
    <row r="64" spans="1:12" x14ac:dyDescent="0.25">
      <c r="A64" s="11" t="s">
        <v>203</v>
      </c>
      <c r="B64" s="11" t="s">
        <v>204</v>
      </c>
      <c r="C64" s="11" t="s">
        <v>205</v>
      </c>
    </row>
    <row r="65" spans="1:12" x14ac:dyDescent="0.25">
      <c r="A65" s="54" t="s">
        <v>21</v>
      </c>
      <c r="B65" t="s">
        <v>212</v>
      </c>
      <c r="C65" t="s">
        <v>213</v>
      </c>
    </row>
    <row r="66" spans="1:12" x14ac:dyDescent="0.25">
      <c r="A66" s="11" t="s">
        <v>203</v>
      </c>
      <c r="B66" s="11" t="s">
        <v>204</v>
      </c>
      <c r="C66" s="11" t="s">
        <v>205</v>
      </c>
    </row>
    <row r="67" spans="1:12" x14ac:dyDescent="0.25">
      <c r="A67" s="54" t="s">
        <v>21</v>
      </c>
      <c r="B67" t="s">
        <v>214</v>
      </c>
      <c r="C67" t="s">
        <v>215</v>
      </c>
    </row>
    <row r="68" spans="1:12" x14ac:dyDescent="0.25">
      <c r="A68" s="11" t="s">
        <v>203</v>
      </c>
      <c r="B68" s="11" t="s">
        <v>204</v>
      </c>
      <c r="C68" s="11" t="s">
        <v>205</v>
      </c>
    </row>
    <row r="69" spans="1:12" x14ac:dyDescent="0.25">
      <c r="A69" s="54" t="s">
        <v>21</v>
      </c>
      <c r="B69" t="s">
        <v>216</v>
      </c>
      <c r="C69" t="s">
        <v>217</v>
      </c>
    </row>
    <row r="71" spans="1:12" x14ac:dyDescent="0.25">
      <c r="A71" s="11" t="s">
        <v>203</v>
      </c>
      <c r="B71" s="11" t="s">
        <v>218</v>
      </c>
      <c r="C71" s="11" t="s">
        <v>219</v>
      </c>
      <c r="D71" s="11" t="s">
        <v>220</v>
      </c>
      <c r="E71" s="11" t="s">
        <v>221</v>
      </c>
    </row>
    <row r="72" spans="1:12" x14ac:dyDescent="0.25">
      <c r="A72" t="s">
        <v>222</v>
      </c>
      <c r="B72" s="3" t="s">
        <v>21</v>
      </c>
      <c r="C72" t="s">
        <v>223</v>
      </c>
      <c r="D72" t="s">
        <v>224</v>
      </c>
      <c r="E72" s="2">
        <f>1480*10^6</f>
        <v>1480000000</v>
      </c>
    </row>
    <row r="73" spans="1:12" x14ac:dyDescent="0.25">
      <c r="D73" t="s">
        <v>225</v>
      </c>
      <c r="E73" s="2">
        <f>2.38*10^9</f>
        <v>2380000000</v>
      </c>
    </row>
    <row r="74" spans="1:12" x14ac:dyDescent="0.25">
      <c r="D74" t="s">
        <v>226</v>
      </c>
      <c r="E74" s="2">
        <f>4.3*10^9</f>
        <v>4300000000</v>
      </c>
    </row>
    <row r="75" spans="1:12" x14ac:dyDescent="0.25">
      <c r="D75" t="s">
        <v>227</v>
      </c>
      <c r="E75" s="2">
        <f>0.539*10^9</f>
        <v>539000000</v>
      </c>
    </row>
    <row r="76" spans="1:12" x14ac:dyDescent="0.25">
      <c r="D76" t="s">
        <v>228</v>
      </c>
      <c r="E76" s="2">
        <f>SUM(E72:E75)</f>
        <v>8699000000</v>
      </c>
    </row>
    <row r="79" spans="1:12" x14ac:dyDescent="0.25">
      <c r="A79" s="5" t="s">
        <v>229</v>
      </c>
      <c r="B79" s="5"/>
      <c r="C79" s="5"/>
      <c r="D79" s="5"/>
      <c r="E79" s="5"/>
      <c r="F79" s="5"/>
      <c r="G79" s="5"/>
      <c r="H79" s="5"/>
      <c r="I79" s="5"/>
      <c r="J79" s="5"/>
      <c r="K79" s="5"/>
      <c r="L79" s="5"/>
    </row>
    <row r="81" spans="1:4" x14ac:dyDescent="0.25">
      <c r="A81" s="11" t="s">
        <v>230</v>
      </c>
      <c r="B81" s="11" t="s">
        <v>204</v>
      </c>
      <c r="C81" s="11" t="s">
        <v>231</v>
      </c>
      <c r="D81" s="11" t="s">
        <v>205</v>
      </c>
    </row>
    <row r="82" spans="1:4" x14ac:dyDescent="0.25">
      <c r="A82" s="3" t="s">
        <v>23</v>
      </c>
      <c r="B82" t="s">
        <v>232</v>
      </c>
      <c r="C82" s="2">
        <v>1567000000</v>
      </c>
      <c r="D82" t="s">
        <v>233</v>
      </c>
    </row>
    <row r="83" spans="1:4" x14ac:dyDescent="0.25">
      <c r="A83" s="3" t="s">
        <v>23</v>
      </c>
      <c r="B83" t="s">
        <v>232</v>
      </c>
      <c r="C83" s="2">
        <v>2705000000</v>
      </c>
      <c r="D83" t="s">
        <v>234</v>
      </c>
    </row>
    <row r="84" spans="1:4" x14ac:dyDescent="0.25">
      <c r="A84" s="3" t="s">
        <v>25</v>
      </c>
      <c r="B84" t="s">
        <v>235</v>
      </c>
      <c r="C84" s="2">
        <v>6230000000</v>
      </c>
      <c r="D84" t="s">
        <v>236</v>
      </c>
    </row>
    <row r="85" spans="1:4" x14ac:dyDescent="0.25">
      <c r="A85" s="3" t="s">
        <v>19</v>
      </c>
      <c r="B85" t="s">
        <v>237</v>
      </c>
      <c r="C85">
        <v>60</v>
      </c>
      <c r="D85" t="s">
        <v>238</v>
      </c>
    </row>
  </sheetData>
  <hyperlinks>
    <hyperlink ref="A59" r:id="rId1" display="https://www.news.admin.ch/NSBSubscriber/message/attachments/4721.pdf" xr:uid="{00000000-0004-0000-0800-000000000000}"/>
    <hyperlink ref="A61" r:id="rId2" display="https://www.ecoventilation-review.eu/downloads/Ventilation Units TASK 2 Final Report 2020-09-10.pdf" xr:uid="{00000000-0004-0000-0800-000001000000}"/>
    <hyperlink ref="A63" r:id="rId3" display="https://www.ecoventilation-review.eu/downloads/Ventilation Units TASK 2 Final Report 2020-09-10.pdf" xr:uid="{00000000-0004-0000-0800-000002000000}"/>
    <hyperlink ref="A65" r:id="rId4" display="https://www.ecoventilation-review.eu/downloads/Ventilation Units TASK 2 Final Report 2020-09-10.pdf" xr:uid="{00000000-0004-0000-0800-000003000000}"/>
    <hyperlink ref="A67" r:id="rId5" display="https://www.ecoventilation-review.eu/downloads/Ventilation Units TASK 2 Final Report 2020-09-10.pdf" xr:uid="{00000000-0004-0000-0800-000004000000}"/>
    <hyperlink ref="A69" r:id="rId6" display="https://www.ecoventilation-review.eu/downloads/Ventilation Units TASK 2 Final Report 2020-09-10.pdf" xr:uid="{00000000-0004-0000-0800-000005000000}"/>
    <hyperlink ref="B72" r:id="rId7" display="https://www.ecoventilation-review.eu/downloads/Ventilation Units TASK 2 Final Report 2020-09-10.pdf" xr:uid="{00000000-0004-0000-0800-000006000000}"/>
    <hyperlink ref="A82" r:id="rId8" display="https://www.mdpi.com/1996-1073/10/9/1253" xr:uid="{00000000-0004-0000-0800-000007000000}"/>
    <hyperlink ref="A83" r:id="rId9" display="https://www.mdpi.com/1996-1073/10/9/1253" xr:uid="{00000000-0004-0000-0800-000008000000}"/>
    <hyperlink ref="A84" r:id="rId10" display="https://www.eceee.org/static/media/uploads/site-2/ecodesign/products/Room air conditioning appliances ENER Lot 10/Prestudy 2018/task-7---scenarios.pdf" xr:uid="{00000000-0004-0000-0800-000009000000}"/>
    <hyperlink ref="A85" r:id="rId11" display="https://www.news.admin.ch/NSBSubscriber/message/attachments/4721.pdf" xr:uid="{00000000-0004-0000-0800-00000A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C44332-EBDE-41BA-B913-EC561F6DBBFF}">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customXml/itemProps2.xml><?xml version="1.0" encoding="utf-8"?>
<ds:datastoreItem xmlns:ds="http://schemas.openxmlformats.org/officeDocument/2006/customXml" ds:itemID="{507023EA-7B9B-48B2-BB33-702F86441B76}">
  <ds:schemaRefs>
    <ds:schemaRef ds:uri="http://schemas.microsoft.com/sharepoint/v3/contenttype/forms"/>
  </ds:schemaRefs>
</ds:datastoreItem>
</file>

<file path=customXml/itemProps3.xml><?xml version="1.0" encoding="utf-8"?>
<ds:datastoreItem xmlns:ds="http://schemas.openxmlformats.org/officeDocument/2006/customXml" ds:itemID="{19BED282-A19A-4A4A-A0FB-FB9C842758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inflation&amp;exchange</vt:lpstr>
      <vt:lpstr>Calculations_USA</vt:lpstr>
      <vt:lpstr>data_population</vt:lpstr>
      <vt:lpstr>appliances_res</vt:lpstr>
      <vt:lpstr>appliance_comm</vt:lpstr>
      <vt:lpstr>lighting_res</vt:lpstr>
      <vt:lpstr>lighting_comm</vt:lpstr>
      <vt:lpstr>input_cooling&amp;ventilation</vt:lpstr>
      <vt:lpstr>input_cool&amp;vent_evolution</vt:lpstr>
      <vt:lpstr>calculation_cooling&amp;ventilation</vt:lpstr>
      <vt:lpstr>Cooling</vt:lpstr>
      <vt:lpstr>BASoBC-urban-residential</vt:lpstr>
      <vt:lpstr>BASoBC-commercial</vt:lpstr>
      <vt:lpstr>BASoBC-rural-residential</vt:lpstr>
      <vt:lpstr>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Davide Berti</dc:creator>
  <cp:keywords/>
  <dc:description/>
  <cp:lastModifiedBy>Mary Francis Swint</cp:lastModifiedBy>
  <cp:revision/>
  <dcterms:created xsi:type="dcterms:W3CDTF">2023-10-27T08:00:46Z</dcterms:created>
  <dcterms:modified xsi:type="dcterms:W3CDTF">2024-02-27T14:07:23Z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